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D:\000_エネ庁戦略課\000_石油等消費動態統計調査\10_公表数値の訂正\03_年報総チェック＆架空計の登録ミス（年報・月報）\05_修正後公表ファイル\"/>
    </mc:Choice>
  </mc:AlternateContent>
  <xr:revisionPtr revIDLastSave="0" documentId="13_ncr:1_{BFFA8D1B-2635-409D-B46C-9656E180D820}" xr6:coauthVersionLast="47" xr6:coauthVersionMax="47" xr10:uidLastSave="{00000000-0000-0000-0000-000000000000}"/>
  <bookViews>
    <workbookView xWindow="-120" yWindow="-120" windowWidth="29040" windowHeight="15840" tabRatio="803" xr2:uid="{00000000-000D-0000-FFFF-FFFF00000000}"/>
  </bookViews>
  <sheets>
    <sheet name="表紙" sheetId="2376" r:id="rId1"/>
    <sheet name="目次" sheetId="149" r:id="rId2"/>
    <sheet name="01エネルギー消費量の推移" sheetId="2462" r:id="rId3"/>
    <sheet name="02業種別エネルギー消費" sheetId="2463" r:id="rId4"/>
    <sheet name="03燃料受払（総合表）" sheetId="2464" r:id="rId5"/>
    <sheet name="04燃料受払（紙、化繊）" sheetId="2465" r:id="rId6"/>
    <sheet name="05燃料受払（石油、ガラス）" sheetId="2466" r:id="rId7"/>
    <sheet name="06燃料受払（化学、窯・土）" sheetId="2467" r:id="rId8"/>
    <sheet name="07燃料受払（鉄鋼）" sheetId="2468" r:id="rId9"/>
    <sheet name="08燃料受払（非鉄・機械）" sheetId="2469" r:id="rId10"/>
    <sheet name="09燃料受払時系列業種合計" sheetId="2470" r:id="rId11"/>
    <sheet name="10燃料受払時系列（パルプ・紙）" sheetId="2471" r:id="rId12"/>
    <sheet name="11燃料受払時系列（化繊）" sheetId="2472" r:id="rId13"/>
    <sheet name="12燃料受払時系列（石油）" sheetId="2473" r:id="rId14"/>
    <sheet name="13燃料受払時系列（ガラス）" sheetId="2474" r:id="rId15"/>
    <sheet name="14燃料受払時系列（化学）" sheetId="2475" r:id="rId16"/>
    <sheet name="15燃料受払時系列（窯業土石）" sheetId="2476" r:id="rId17"/>
    <sheet name="16燃料受払時系列（鉄鋼）" sheetId="2477" r:id="rId18"/>
    <sheet name="17燃料受払時系列（非鉄）" sheetId="2478" r:id="rId19"/>
    <sheet name="18燃料受払時系列（機械）" sheetId="2479" r:id="rId20"/>
    <sheet name="19電力受払・時系列" sheetId="2480" r:id="rId21"/>
    <sheet name="19電力業種別時系列" sheetId="2481" r:id="rId22"/>
    <sheet name="20蒸気受払・時系列" sheetId="2482" r:id="rId23"/>
    <sheet name="20蒸気業種別時系列" sheetId="2483" r:id="rId24"/>
    <sheet name="21品目別（紙、化繊、石油、ガラス）" sheetId="2484" r:id="rId25"/>
    <sheet name="22品目別（化学）" sheetId="2485" r:id="rId26"/>
    <sheet name="23品目別（窯業土石）" sheetId="2486" r:id="rId27"/>
    <sheet name="24品目別（鉄鋼）" sheetId="2487" r:id="rId28"/>
    <sheet name="25品目別（非鉄）" sheetId="2488" r:id="rId29"/>
    <sheet name="26品目別（機械）" sheetId="2489" r:id="rId30"/>
    <sheet name="27品目別時系列（パルプ・紙）" sheetId="2490" r:id="rId31"/>
    <sheet name="28品目別時系列（化学）" sheetId="2491" r:id="rId32"/>
    <sheet name="29品目別時系列（化繊）" sheetId="2492" r:id="rId33"/>
    <sheet name="30品目別時系列（石油）" sheetId="2493" r:id="rId34"/>
    <sheet name="31品目別時系列（窯業土石）" sheetId="2494" r:id="rId35"/>
    <sheet name="32品目別時系列（ガラス）" sheetId="2495" r:id="rId36"/>
    <sheet name="33品目別時系列（鉄鋼）" sheetId="2496" r:id="rId37"/>
    <sheet name="34品目別時系列（非鉄）" sheetId="2497" r:id="rId38"/>
    <sheet name="35品目別時系列（機械）" sheetId="2498" r:id="rId39"/>
    <sheet name="36品目別在庫量時系列" sheetId="2499" r:id="rId40"/>
    <sheet name="37局別" sheetId="2500" r:id="rId41"/>
    <sheet name="38局別時系列（北海道～中部）" sheetId="2501" r:id="rId42"/>
    <sheet name="38局別時系列（近畿～九州）" sheetId="2502" r:id="rId43"/>
    <sheet name="39都道府県別" sheetId="2503" r:id="rId44"/>
  </sheets>
  <externalReferences>
    <externalReference r:id="rId45"/>
  </externalReferences>
  <definedNames>
    <definedName name="_xlnm._FilterDatabase" localSheetId="31" hidden="1">'28品目別時系列（化学）'!$A$5:$CO$108</definedName>
    <definedName name="Area51">[1]実数表示!$A$2:$D$81</definedName>
    <definedName name="CELLNOTE0" localSheetId="4">#REF!</definedName>
    <definedName name="CELLNOTE0">#REF!</definedName>
    <definedName name="_xlnm.Print_Area" localSheetId="2">'01エネルギー消費量の推移'!$A$1:$AX$75</definedName>
    <definedName name="_xlnm.Print_Area" localSheetId="3">'02業種別エネルギー消費'!$A$1:$AT$73</definedName>
    <definedName name="_xlnm.Print_Area" localSheetId="4">'03燃料受払（総合表）'!$A$1:$N$99</definedName>
    <definedName name="_xlnm.Print_Area" localSheetId="5">'04燃料受払（紙、化繊）'!$A$1:$L$74</definedName>
    <definedName name="_xlnm.Print_Area" localSheetId="6">'05燃料受払（石油、ガラス）'!$A$1:$M$68</definedName>
    <definedName name="_xlnm.Print_Area" localSheetId="7">'06燃料受払（化学、窯・土）'!$A$1:$N$94</definedName>
    <definedName name="_xlnm.Print_Area" localSheetId="8">'07燃料受払（鉄鋼）'!$A$1:$N$51</definedName>
    <definedName name="_xlnm.Print_Area" localSheetId="9">'08燃料受払（非鉄・機械）'!$A$1:$K$81</definedName>
    <definedName name="_xlnm.Print_Area" localSheetId="10">'09燃料受払時系列業種合計'!$A$1:$GV$97</definedName>
    <definedName name="_xlnm.Print_Area" localSheetId="11">'10燃料受払時系列（パルプ・紙）'!$A$1:$CN$97</definedName>
    <definedName name="_xlnm.Print_Area" localSheetId="12">'11燃料受払時系列（化繊）'!$A$1:$BQ$97</definedName>
    <definedName name="_xlnm.Print_Area" localSheetId="13">'12燃料受払時系列（石油）'!$A$1:$CF$97</definedName>
    <definedName name="_xlnm.Print_Area" localSheetId="14">'13燃料受払時系列（ガラス）'!$A$1:$BQ$97</definedName>
    <definedName name="_xlnm.Print_Area" localSheetId="15">'14燃料受払時系列（化学）'!$A$1:$GE$97</definedName>
    <definedName name="_xlnm.Print_Area" localSheetId="16">'15燃料受払時系列（窯業土石）'!$A$1:$EW$97</definedName>
    <definedName name="_xlnm.Print_Area" localSheetId="17">'16燃料受払時系列（鉄鋼）'!$A$1:$FN$97</definedName>
    <definedName name="_xlnm.Print_Area" localSheetId="18">'17燃料受払時系列（非鉄）'!$A$1:$CF$97</definedName>
    <definedName name="_xlnm.Print_Area" localSheetId="19">'18燃料受払時系列（機械）'!$A$1:$CF$97</definedName>
    <definedName name="_xlnm.Print_Area" localSheetId="21">'19電力業種別時系列'!$A$1:$AP$94</definedName>
    <definedName name="_xlnm.Print_Area" localSheetId="20">'19電力受払・時系列'!$A$1:$N$73</definedName>
    <definedName name="_xlnm.Print_Area" localSheetId="23">'20蒸気業種別時系列'!$A$1:$AV$95</definedName>
    <definedName name="_xlnm.Print_Area" localSheetId="22">'20蒸気受払・時系列'!$A$1:$P$70</definedName>
    <definedName name="_xlnm.Print_Area" localSheetId="24">'21品目別（紙、化繊、石油、ガラス）'!$A$1:$T$86</definedName>
    <definedName name="_xlnm.Print_Area" localSheetId="25">'22品目別（化学）'!$A$1:$M$94</definedName>
    <definedName name="_xlnm.Print_Area" localSheetId="26">'23品目別（窯業土石）'!$A$1:$M$86</definedName>
    <definedName name="_xlnm.Print_Area" localSheetId="27">'24品目別（鉄鋼）'!$A$1:$S$92</definedName>
    <definedName name="_xlnm.Print_Area" localSheetId="28">'25品目別（非鉄）'!$A$1:$R$80</definedName>
    <definedName name="_xlnm.Print_Area" localSheetId="29">'26品目別（機械）'!$A$1:$L$75</definedName>
    <definedName name="_xlnm.Print_Area" localSheetId="30">'27品目別時系列（パルプ・紙）'!$A$1:$DY$111</definedName>
    <definedName name="_xlnm.Print_Area" localSheetId="31">'28品目別時系列（化学）'!$A$1:$HI$109</definedName>
    <definedName name="_xlnm.Print_Area" localSheetId="32">'29品目別時系列（化繊）'!$A$1:$BL$109</definedName>
    <definedName name="_xlnm.Print_Area" localSheetId="33">'30品目別時系列（石油）'!$A$1:$BW$109</definedName>
    <definedName name="_xlnm.Print_Area" localSheetId="34">'31品目別時系列（窯業土石）'!$A$1:$GM$109</definedName>
    <definedName name="_xlnm.Print_Area" localSheetId="35">'32品目別時系列（ガラス）'!$A$1:$AP$108</definedName>
    <definedName name="_xlnm.Print_Area" localSheetId="36">'33品目別時系列（鉄鋼）'!$A$1:$FL$218</definedName>
    <definedName name="_xlnm.Print_Area" localSheetId="37">'34品目別時系列（非鉄）'!$A$1:$IT$107</definedName>
    <definedName name="_xlnm.Print_Area" localSheetId="38">'35品目別時系列（機械）'!$A$1:$ER$110</definedName>
    <definedName name="_xlnm.Print_Area" localSheetId="39">'36品目別在庫量時系列'!$A$1:$AP$111</definedName>
    <definedName name="_xlnm.Print_Area" localSheetId="40">'37局別'!$A$1:$AG$67</definedName>
    <definedName name="_xlnm.Print_Area" localSheetId="42">'38局別時系列（近畿～九州）'!$A$1:$CB$80</definedName>
    <definedName name="_xlnm.Print_Area" localSheetId="41">'38局別時系列（北海道～中部）'!$A$1:$CB$80</definedName>
    <definedName name="_xlnm.Print_Area" localSheetId="43">'39都道府県別'!$A$1:$J$58</definedName>
    <definedName name="_xlnm.Print_Area" localSheetId="0">表紙!$A$1:$C$44</definedName>
    <definedName name="_xlnm.Print_Area" localSheetId="1">目次!$A$1:$D$49</definedName>
    <definedName name="Qセル分割_各" localSheetId="4">#REF!</definedName>
    <definedName name="Qセル分割_各">#REF!</definedName>
    <definedName name="単位選択肢" localSheetId="4">#REF!</definedName>
    <definedName name="単位選択肢" localSheetId="21">#REF!</definedName>
    <definedName name="単位選択肢" localSheetId="20">#REF!</definedName>
    <definedName name="単位選択肢" localSheetId="23">#REF!</definedName>
    <definedName name="単位選択肢" localSheetId="22">#REF!</definedName>
    <definedName name="単位選択肢">#REF!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7" i="149" l="1"/>
  <c r="B46" i="149"/>
  <c r="B45" i="149"/>
  <c r="B44" i="149"/>
  <c r="B43" i="149"/>
  <c r="B42" i="149"/>
  <c r="B41" i="149"/>
  <c r="B40" i="149"/>
  <c r="B39" i="149"/>
  <c r="B38" i="149"/>
  <c r="B37" i="149"/>
  <c r="B36" i="149"/>
  <c r="B35" i="149"/>
  <c r="B34" i="149"/>
  <c r="B33" i="149"/>
  <c r="B32" i="149"/>
  <c r="B31" i="149"/>
  <c r="B30" i="149"/>
  <c r="B29" i="149"/>
  <c r="B28" i="149"/>
  <c r="B27" i="149"/>
  <c r="B26" i="149"/>
  <c r="B25" i="149"/>
  <c r="B24" i="149"/>
  <c r="B23" i="149"/>
  <c r="B22" i="149"/>
  <c r="B21" i="149"/>
  <c r="B20" i="149"/>
  <c r="B19" i="149"/>
  <c r="B18" i="149"/>
  <c r="B17" i="149"/>
  <c r="B16" i="149"/>
  <c r="B15" i="149"/>
  <c r="B14" i="149"/>
  <c r="B13" i="149"/>
  <c r="B12" i="149"/>
  <c r="B11" i="149"/>
  <c r="B10" i="149"/>
  <c r="B9" i="149"/>
  <c r="B8" i="149"/>
  <c r="B7" i="149"/>
  <c r="B6" i="149"/>
</calcChain>
</file>

<file path=xl/sharedStrings.xml><?xml version="1.0" encoding="utf-8"?>
<sst xmlns="http://schemas.openxmlformats.org/spreadsheetml/2006/main" count="86331" uniqueCount="2172">
  <si>
    <t>エネルギー消費量の推移</t>
    <rPh sb="5" eb="8">
      <t>ショウヒリョウ</t>
    </rPh>
    <rPh sb="9" eb="11">
      <t>スイイ</t>
    </rPh>
    <phoneticPr fontId="1"/>
  </si>
  <si>
    <t>(1)　固有単位表（事業所ベース）</t>
    <rPh sb="4" eb="6">
      <t>コユウ</t>
    </rPh>
    <rPh sb="6" eb="8">
      <t>タンイ</t>
    </rPh>
    <rPh sb="8" eb="9">
      <t>ヒョウ</t>
    </rPh>
    <rPh sb="10" eb="13">
      <t>ジギョウショ</t>
    </rPh>
    <phoneticPr fontId="1"/>
  </si>
  <si>
    <t>非石油系燃料計</t>
    <rPh sb="0" eb="1">
      <t>ヒ</t>
    </rPh>
    <rPh sb="1" eb="4">
      <t>セキユケイ</t>
    </rPh>
    <rPh sb="4" eb="6">
      <t>ネンリョウ</t>
    </rPh>
    <rPh sb="6" eb="7">
      <t>ケイ</t>
    </rPh>
    <phoneticPr fontId="1"/>
  </si>
  <si>
    <t>注2</t>
    <rPh sb="0" eb="1">
      <t>チュウ</t>
    </rPh>
    <phoneticPr fontId="1"/>
  </si>
  <si>
    <t>注3</t>
    <rPh sb="0" eb="1">
      <t>チュウ</t>
    </rPh>
    <phoneticPr fontId="1"/>
  </si>
  <si>
    <t>電力</t>
    <rPh sb="0" eb="2">
      <t>デンリョク</t>
    </rPh>
    <phoneticPr fontId="1"/>
  </si>
  <si>
    <t>うち購入分</t>
    <rPh sb="2" eb="5">
      <t>コウニュウブン</t>
    </rPh>
    <phoneticPr fontId="1"/>
  </si>
  <si>
    <t>蒸気</t>
    <rPh sb="0" eb="2">
      <t>ジョウキ</t>
    </rPh>
    <phoneticPr fontId="1"/>
  </si>
  <si>
    <t>うち受入分</t>
    <rPh sb="2" eb="5">
      <t>ウケイレブン</t>
    </rPh>
    <phoneticPr fontId="1"/>
  </si>
  <si>
    <t>（原油換算）</t>
    <rPh sb="1" eb="3">
      <t>ゲンユ</t>
    </rPh>
    <rPh sb="3" eb="5">
      <t>カンザン</t>
    </rPh>
    <phoneticPr fontId="1"/>
  </si>
  <si>
    <t>石炭</t>
    <rPh sb="0" eb="2">
      <t>セキタン</t>
    </rPh>
    <phoneticPr fontId="1"/>
  </si>
  <si>
    <t>石炭コークス</t>
    <rPh sb="0" eb="2">
      <t>セキタン</t>
    </rPh>
    <phoneticPr fontId="1"/>
  </si>
  <si>
    <t>高炉ガス</t>
    <rPh sb="0" eb="2">
      <t>コウロ</t>
    </rPh>
    <phoneticPr fontId="1"/>
  </si>
  <si>
    <t>転炉ガス</t>
    <rPh sb="0" eb="2">
      <t>テンロ</t>
    </rPh>
    <phoneticPr fontId="1"/>
  </si>
  <si>
    <t>電気炉ガス</t>
    <rPh sb="0" eb="3">
      <t>デンキロ</t>
    </rPh>
    <phoneticPr fontId="1"/>
  </si>
  <si>
    <t>天然ガス</t>
    <rPh sb="0" eb="2">
      <t>テンネン</t>
    </rPh>
    <phoneticPr fontId="1"/>
  </si>
  <si>
    <t>回収黒液</t>
    <rPh sb="0" eb="2">
      <t>カイシュウ</t>
    </rPh>
    <rPh sb="2" eb="3">
      <t>コク</t>
    </rPh>
    <rPh sb="3" eb="4">
      <t>エキ</t>
    </rPh>
    <phoneticPr fontId="1"/>
  </si>
  <si>
    <t>酸素</t>
    <rPh sb="0" eb="2">
      <t>サンソ</t>
    </rPh>
    <phoneticPr fontId="1"/>
  </si>
  <si>
    <t>廃材</t>
    <rPh sb="0" eb="2">
      <t>ハイザイ</t>
    </rPh>
    <phoneticPr fontId="1"/>
  </si>
  <si>
    <t>廃タイヤ</t>
    <rPh sb="0" eb="1">
      <t>ハイ</t>
    </rPh>
    <phoneticPr fontId="1"/>
  </si>
  <si>
    <t>t</t>
  </si>
  <si>
    <t>-</t>
  </si>
  <si>
    <t>…</t>
  </si>
  <si>
    <t>年</t>
  </si>
  <si>
    <t>1～3月</t>
  </si>
  <si>
    <t>Q1</t>
  </si>
  <si>
    <t/>
  </si>
  <si>
    <t>Q2</t>
  </si>
  <si>
    <t>Q3</t>
  </si>
  <si>
    <t>Q4</t>
  </si>
  <si>
    <t>Jan.</t>
  </si>
  <si>
    <t>Feb.</t>
  </si>
  <si>
    <t>Mar.</t>
  </si>
  <si>
    <t>Apr.</t>
  </si>
  <si>
    <t>May</t>
  </si>
  <si>
    <t>Jun.</t>
  </si>
  <si>
    <t>Jul.</t>
  </si>
  <si>
    <t>Aug.</t>
  </si>
  <si>
    <t>Sep.</t>
  </si>
  <si>
    <t>Oct.</t>
  </si>
  <si>
    <t>Nov.</t>
  </si>
  <si>
    <t>Dec.</t>
  </si>
  <si>
    <t>(2)　熱量単位表（事業所ベース）</t>
    <rPh sb="4" eb="6">
      <t>ネツリョウ</t>
    </rPh>
    <rPh sb="6" eb="8">
      <t>タンイ</t>
    </rPh>
    <rPh sb="8" eb="9">
      <t>ヒョウ</t>
    </rPh>
    <rPh sb="10" eb="13">
      <t>ジギョウショ</t>
    </rPh>
    <phoneticPr fontId="1"/>
  </si>
  <si>
    <r>
      <t>単位</t>
    </r>
    <r>
      <rPr>
        <sz val="12"/>
        <rFont val="Times New Roman"/>
        <family val="1"/>
      </rPr>
      <t xml:space="preserve"> Unit</t>
    </r>
    <r>
      <rPr>
        <sz val="12"/>
        <rFont val="ＭＳ Ｐゴシック"/>
        <family val="3"/>
        <charset val="128"/>
      </rPr>
      <t>：GJ</t>
    </r>
    <rPh sb="0" eb="2">
      <t>タンイ</t>
    </rPh>
    <phoneticPr fontId="1"/>
  </si>
  <si>
    <t>注</t>
    <rPh sb="0" eb="1">
      <t>チュウ</t>
    </rPh>
    <phoneticPr fontId="1"/>
  </si>
  <si>
    <t>１.  原油にはNGL・コンデンセートを含む。</t>
    <rPh sb="4" eb="6">
      <t>ゲンユ</t>
    </rPh>
    <rPh sb="20" eb="21">
      <t>フク</t>
    </rPh>
    <phoneticPr fontId="1"/>
  </si>
  <si>
    <r>
      <t>Crude petroleum includes NGL</t>
    </r>
    <r>
      <rPr>
        <sz val="12"/>
        <rFont val="ＭＳ Ｐ明朝"/>
        <family val="1"/>
        <charset val="128"/>
      </rPr>
      <t>・</t>
    </r>
    <r>
      <rPr>
        <sz val="12"/>
        <rFont val="Times New Roman"/>
        <family val="1"/>
      </rPr>
      <t>condensate in liquid form.</t>
    </r>
  </si>
  <si>
    <t>２.　石炭には、コークス製造用炭（原料炭）を含む。</t>
    <rPh sb="3" eb="5">
      <t>セキタン</t>
    </rPh>
    <rPh sb="12" eb="15">
      <t>セイゾウヨウ</t>
    </rPh>
    <rPh sb="15" eb="16">
      <t>タン</t>
    </rPh>
    <rPh sb="17" eb="19">
      <t>ゲンリョウ</t>
    </rPh>
    <rPh sb="19" eb="20">
      <t>タン</t>
    </rPh>
    <rPh sb="22" eb="23">
      <t>フク</t>
    </rPh>
    <phoneticPr fontId="1"/>
  </si>
  <si>
    <t>３.  石炭コークスにはピッチコークスを含む。</t>
    <rPh sb="4" eb="6">
      <t>セキタン</t>
    </rPh>
    <rPh sb="20" eb="21">
      <t>フク</t>
    </rPh>
    <phoneticPr fontId="1"/>
  </si>
  <si>
    <t>Coal coke includes pitch coke.</t>
  </si>
  <si>
    <t>２．業　　種　　別　　統　　計</t>
    <rPh sb="2" eb="3">
      <t>ギョウ</t>
    </rPh>
    <rPh sb="5" eb="9">
      <t>シュベツ</t>
    </rPh>
    <rPh sb="11" eb="15">
      <t>トウケイ</t>
    </rPh>
    <phoneticPr fontId="1"/>
  </si>
  <si>
    <t>１）　固有単位表（事業所ベース）　（つづき）</t>
    <rPh sb="3" eb="5">
      <t>コユウ</t>
    </rPh>
    <rPh sb="5" eb="7">
      <t>タンイ</t>
    </rPh>
    <rPh sb="7" eb="8">
      <t>ヒョウ</t>
    </rPh>
    <rPh sb="9" eb="12">
      <t>ジギョウショ</t>
    </rPh>
    <phoneticPr fontId="1"/>
  </si>
  <si>
    <t>Duplication adjustment</t>
  </si>
  <si>
    <t>２）　熱量単位表（事業所ベース）　(つづき)</t>
    <rPh sb="3" eb="5">
      <t>ネツリョウ</t>
    </rPh>
    <rPh sb="5" eb="7">
      <t>タンイ</t>
    </rPh>
    <rPh sb="7" eb="8">
      <t>ヒョウ</t>
    </rPh>
    <rPh sb="9" eb="12">
      <t>ジギョウショ</t>
    </rPh>
    <phoneticPr fontId="1"/>
  </si>
  <si>
    <t>(2)　燃　　料　　受　　払</t>
    <rPh sb="4" eb="8">
      <t>ネンリョウ</t>
    </rPh>
    <rPh sb="10" eb="14">
      <t>ウケハライ</t>
    </rPh>
    <phoneticPr fontId="19"/>
  </si>
  <si>
    <t>①  固有単位表</t>
    <rPh sb="3" eb="5">
      <t>コユウ</t>
    </rPh>
    <rPh sb="5" eb="7">
      <t>タンイ</t>
    </rPh>
    <rPh sb="7" eb="8">
      <t>ヒョウ</t>
    </rPh>
    <phoneticPr fontId="19"/>
  </si>
  <si>
    <t>発生・回収</t>
    <rPh sb="0" eb="2">
      <t>ハッセイ</t>
    </rPh>
    <rPh sb="3" eb="5">
      <t>カイシュウ</t>
    </rPh>
    <phoneticPr fontId="19"/>
  </si>
  <si>
    <r>
      <rPr>
        <sz val="12"/>
        <rFont val="ＭＳ Ｐゴシック"/>
        <family val="3"/>
        <charset val="128"/>
      </rPr>
      <t>　　　消</t>
    </r>
    <rPh sb="3" eb="4">
      <t>ショウヒ</t>
    </rPh>
    <phoneticPr fontId="19"/>
  </si>
  <si>
    <r>
      <rPr>
        <sz val="12"/>
        <rFont val="ＭＳ Ｐゴシック"/>
        <family val="3"/>
        <charset val="128"/>
      </rPr>
      <t>費</t>
    </r>
    <rPh sb="0" eb="1">
      <t>ヒ</t>
    </rPh>
    <phoneticPr fontId="19"/>
  </si>
  <si>
    <t>受入</t>
    <rPh sb="0" eb="2">
      <t>ウケイレ</t>
    </rPh>
    <phoneticPr fontId="38"/>
  </si>
  <si>
    <t>ボイラ用</t>
    <rPh sb="3" eb="4">
      <t>ヨウ</t>
    </rPh>
    <phoneticPr fontId="19"/>
  </si>
  <si>
    <t>レーション用</t>
    <rPh sb="5" eb="6">
      <t>ヨウ</t>
    </rPh>
    <phoneticPr fontId="19"/>
  </si>
  <si>
    <r>
      <rPr>
        <sz val="12"/>
        <rFont val="ＭＳ Ｐゴシック"/>
        <family val="3"/>
        <charset val="128"/>
      </rPr>
      <t>計</t>
    </r>
    <rPh sb="0" eb="1">
      <t>ケイ</t>
    </rPh>
    <phoneticPr fontId="19"/>
  </si>
  <si>
    <r>
      <rPr>
        <sz val="12"/>
        <rFont val="ＭＳ Ｐゴシック"/>
        <family val="3"/>
        <charset val="128"/>
      </rPr>
      <t>直接加熱用</t>
    </r>
    <rPh sb="0" eb="2">
      <t>チョクセツ</t>
    </rPh>
    <rPh sb="2" eb="4">
      <t>カネツ</t>
    </rPh>
    <rPh sb="4" eb="5">
      <t>ヨウ</t>
    </rPh>
    <phoneticPr fontId="19"/>
  </si>
  <si>
    <r>
      <rPr>
        <sz val="12"/>
        <rFont val="ＭＳ Ｐゴシック"/>
        <family val="3"/>
        <charset val="128"/>
      </rPr>
      <t>その他用</t>
    </r>
    <rPh sb="0" eb="3">
      <t>ソノタ</t>
    </rPh>
    <rPh sb="3" eb="4">
      <t>ヨウ</t>
    </rPh>
    <phoneticPr fontId="19"/>
  </si>
  <si>
    <t>合計（原油換算）</t>
  </si>
  <si>
    <t>石油系燃料（原油換算）</t>
  </si>
  <si>
    <t>ナ　 　　フ 　　　サ</t>
  </si>
  <si>
    <t>改　質　 生 　成　油</t>
  </si>
  <si>
    <t>灯　　　　  　　　油</t>
  </si>
  <si>
    <t>軽　　　　　　　  油</t>
  </si>
  <si>
    <t>重　　 　油　 　　計</t>
  </si>
  <si>
    <t>炭 　化 　水　素　油</t>
  </si>
  <si>
    <t>液 化 石 油  ガ  ス</t>
  </si>
  <si>
    <t>石油系 炭化水素 ガス</t>
  </si>
  <si>
    <t>再生油（石油由来）</t>
    <rPh sb="0" eb="2">
      <t>サイセイ</t>
    </rPh>
    <rPh sb="2" eb="3">
      <t>アブラ</t>
    </rPh>
    <rPh sb="4" eb="6">
      <t>セキユ</t>
    </rPh>
    <rPh sb="6" eb="8">
      <t>ユライ</t>
    </rPh>
    <phoneticPr fontId="1"/>
  </si>
  <si>
    <t>非石油系燃料（原油換算）</t>
  </si>
  <si>
    <t>コ ー ク ス 炉 ガ ス</t>
  </si>
  <si>
    <t>高    炉    ガ   ス</t>
  </si>
  <si>
    <t>転    炉    ガ   ス</t>
  </si>
  <si>
    <t>電   気   炉  ガ ス</t>
  </si>
  <si>
    <t>天    然    ガ   ス</t>
  </si>
  <si>
    <t>液  化  天  然 ガ ス</t>
  </si>
  <si>
    <t>回　　収    黒   液</t>
  </si>
  <si>
    <t>酸素</t>
    <rPh sb="0" eb="2">
      <t>サンソ</t>
    </rPh>
    <phoneticPr fontId="19"/>
  </si>
  <si>
    <t>廃材</t>
    <rPh sb="0" eb="2">
      <t>ハイザイ</t>
    </rPh>
    <phoneticPr fontId="19"/>
  </si>
  <si>
    <t>廃　　タ　　イ　　ヤ</t>
  </si>
  <si>
    <t>Used tires</t>
  </si>
  <si>
    <t>廃プラスチック</t>
    <rPh sb="0" eb="1">
      <t>ハイ</t>
    </rPh>
    <phoneticPr fontId="1"/>
  </si>
  <si>
    <t>②　熱量単位表</t>
    <rPh sb="2" eb="4">
      <t>ネツリョウ</t>
    </rPh>
    <rPh sb="4" eb="6">
      <t>タンイ</t>
    </rPh>
    <rPh sb="6" eb="7">
      <t>ヒョウ</t>
    </rPh>
    <phoneticPr fontId="19"/>
  </si>
  <si>
    <t>Table of energy unit</t>
  </si>
  <si>
    <t>注１．　原油にはＮＧＬ・コンデンセートを含む。</t>
    <rPh sb="0" eb="1">
      <t>チュウ</t>
    </rPh>
    <phoneticPr fontId="1"/>
  </si>
  <si>
    <t>Table for individual industry</t>
  </si>
  <si>
    <t>①　パルプ・紙・板紙工業</t>
    <rPh sb="6" eb="7">
      <t>カミ</t>
    </rPh>
    <rPh sb="8" eb="10">
      <t>イタガミ</t>
    </rPh>
    <rPh sb="10" eb="12">
      <t>コウギョウ</t>
    </rPh>
    <phoneticPr fontId="19"/>
  </si>
  <si>
    <t>消</t>
    <rPh sb="0" eb="1">
      <t>ショウヒ</t>
    </rPh>
    <phoneticPr fontId="19"/>
  </si>
  <si>
    <t xml:space="preserve">       費</t>
    <rPh sb="7" eb="8">
      <t>ヒ</t>
    </rPh>
    <phoneticPr fontId="19"/>
  </si>
  <si>
    <t>受入</t>
    <rPh sb="0" eb="2">
      <t>ウケイレ</t>
    </rPh>
    <phoneticPr fontId="19"/>
  </si>
  <si>
    <t>合計</t>
    <rPh sb="0" eb="2">
      <t>ゴウケイ</t>
    </rPh>
    <phoneticPr fontId="19"/>
  </si>
  <si>
    <t xml:space="preserve"> ボイラ用及びコージェネレーション用以外に使用したもの</t>
    <rPh sb="4" eb="5">
      <t>ヨウ</t>
    </rPh>
    <rPh sb="5" eb="6">
      <t>オヨ</t>
    </rPh>
    <rPh sb="17" eb="18">
      <t>ヨウ</t>
    </rPh>
    <rPh sb="18" eb="20">
      <t>イガイ</t>
    </rPh>
    <rPh sb="21" eb="23">
      <t>シヨウ</t>
    </rPh>
    <phoneticPr fontId="19"/>
  </si>
  <si>
    <t>払出</t>
    <rPh sb="0" eb="2">
      <t>ハライダシ</t>
    </rPh>
    <phoneticPr fontId="19"/>
  </si>
  <si>
    <t>年末在庫</t>
    <rPh sb="0" eb="2">
      <t>ネンマツ</t>
    </rPh>
    <rPh sb="2" eb="4">
      <t>ザイコ</t>
    </rPh>
    <phoneticPr fontId="19"/>
  </si>
  <si>
    <t>Receipts</t>
  </si>
  <si>
    <t>Co-generation</t>
  </si>
  <si>
    <t xml:space="preserve">for Others </t>
  </si>
  <si>
    <t>炭化水素油</t>
    <rPh sb="0" eb="2">
      <t>タンカ</t>
    </rPh>
    <rPh sb="2" eb="4">
      <t>スイソ</t>
    </rPh>
    <rPh sb="4" eb="5">
      <t>アブラ</t>
    </rPh>
    <phoneticPr fontId="6"/>
  </si>
  <si>
    <t>再生油（石油由来）</t>
    <rPh sb="0" eb="2">
      <t>サイセイ</t>
    </rPh>
    <rPh sb="2" eb="3">
      <t>アブラ</t>
    </rPh>
    <rPh sb="4" eb="6">
      <t>セキユ</t>
    </rPh>
    <rPh sb="6" eb="8">
      <t>ユライ</t>
    </rPh>
    <phoneticPr fontId="19"/>
  </si>
  <si>
    <t>石　　　　　　  　炭</t>
  </si>
  <si>
    <t>天然ガス</t>
    <rPh sb="0" eb="2">
      <t>テンネン</t>
    </rPh>
    <phoneticPr fontId="19"/>
  </si>
  <si>
    <t>廃タイヤ</t>
    <rPh sb="0" eb="1">
      <t>ハイ</t>
    </rPh>
    <phoneticPr fontId="19"/>
  </si>
  <si>
    <t>廃プラスチック</t>
    <rPh sb="0" eb="1">
      <t>ハイ</t>
    </rPh>
    <phoneticPr fontId="19"/>
  </si>
  <si>
    <t>②　化学繊維工業</t>
    <rPh sb="2" eb="4">
      <t>カガク</t>
    </rPh>
    <rPh sb="4" eb="6">
      <t>センイ</t>
    </rPh>
    <rPh sb="6" eb="8">
      <t>コウギョウ</t>
    </rPh>
    <phoneticPr fontId="19"/>
  </si>
  <si>
    <r>
      <rPr>
        <sz val="11"/>
        <rFont val="ＭＳ Ｐゴシック"/>
        <family val="3"/>
        <charset val="128"/>
      </rPr>
      <t>ボイラ用及びコージェネレーション用以外に使用したもの</t>
    </r>
    <rPh sb="3" eb="4">
      <t>ヨウ</t>
    </rPh>
    <rPh sb="4" eb="5">
      <t>オヨ</t>
    </rPh>
    <rPh sb="16" eb="17">
      <t>ヨウ</t>
    </rPh>
    <rPh sb="17" eb="19">
      <t>イガイ</t>
    </rPh>
    <rPh sb="20" eb="22">
      <t>シヨウ</t>
    </rPh>
    <phoneticPr fontId="19"/>
  </si>
  <si>
    <t>炭化水素油</t>
    <rPh sb="0" eb="2">
      <t>タンカ</t>
    </rPh>
    <rPh sb="2" eb="4">
      <t>スイソ</t>
    </rPh>
    <rPh sb="4" eb="5">
      <t>ユ</t>
    </rPh>
    <phoneticPr fontId="19"/>
  </si>
  <si>
    <t>③　石油製品工業</t>
    <rPh sb="2" eb="4">
      <t>セキユ</t>
    </rPh>
    <rPh sb="4" eb="8">
      <t>セイヒンコウギョウ</t>
    </rPh>
    <phoneticPr fontId="19"/>
  </si>
  <si>
    <t>　　　消</t>
    <rPh sb="3" eb="4">
      <t>ショウヒ</t>
    </rPh>
    <phoneticPr fontId="19"/>
  </si>
  <si>
    <t xml:space="preserve">      費</t>
    <rPh sb="6" eb="7">
      <t>ヒ</t>
    </rPh>
    <phoneticPr fontId="19"/>
  </si>
  <si>
    <r>
      <rPr>
        <sz val="11"/>
        <rFont val="ＭＳ Ｐゴシック"/>
        <family val="3"/>
        <charset val="128"/>
      </rPr>
      <t>レーション用</t>
    </r>
    <rPh sb="5" eb="6">
      <t>ヨウ</t>
    </rPh>
    <phoneticPr fontId="19"/>
  </si>
  <si>
    <r>
      <rPr>
        <sz val="11"/>
        <rFont val="ＭＳ Ｐゴシック"/>
        <family val="3"/>
        <charset val="128"/>
      </rPr>
      <t>計</t>
    </r>
    <rPh sb="0" eb="1">
      <t>ケイ</t>
    </rPh>
    <phoneticPr fontId="19"/>
  </si>
  <si>
    <r>
      <rPr>
        <sz val="11"/>
        <rFont val="ＭＳ Ｐゴシック"/>
        <family val="3"/>
        <charset val="128"/>
      </rPr>
      <t>原料用</t>
    </r>
    <rPh sb="0" eb="3">
      <t>ゲンリョウヨウ</t>
    </rPh>
    <phoneticPr fontId="19"/>
  </si>
  <si>
    <t>直接加熱用</t>
    <rPh sb="0" eb="2">
      <t>チョクセツ</t>
    </rPh>
    <rPh sb="2" eb="4">
      <t>カネツ</t>
    </rPh>
    <rPh sb="4" eb="5">
      <t>ヨウ</t>
    </rPh>
    <phoneticPr fontId="19"/>
  </si>
  <si>
    <t xml:space="preserve">as </t>
  </si>
  <si>
    <t>石油系炭化水素ガス</t>
    <rPh sb="0" eb="3">
      <t>セキユケイ</t>
    </rPh>
    <rPh sb="3" eb="5">
      <t>タンカ</t>
    </rPh>
    <rPh sb="5" eb="7">
      <t>スイソ</t>
    </rPh>
    <phoneticPr fontId="19"/>
  </si>
  <si>
    <t>④　ガラス製品工業</t>
    <rPh sb="5" eb="7">
      <t>セイヒン</t>
    </rPh>
    <rPh sb="7" eb="9">
      <t>コウギョウ</t>
    </rPh>
    <phoneticPr fontId="19"/>
  </si>
  <si>
    <r>
      <rPr>
        <sz val="11"/>
        <rFont val="ＭＳ Ｐゴシック"/>
        <family val="3"/>
        <charset val="128"/>
      </rPr>
      <t>　　　消</t>
    </r>
    <rPh sb="3" eb="4">
      <t>ショウヒ</t>
    </rPh>
    <phoneticPr fontId="19"/>
  </si>
  <si>
    <r>
      <rPr>
        <sz val="11"/>
        <rFont val="ＭＳ Ｐゴシック"/>
        <family val="3"/>
        <charset val="128"/>
      </rPr>
      <t>直接加熱用</t>
    </r>
    <rPh sb="0" eb="2">
      <t>チョクセツ</t>
    </rPh>
    <rPh sb="2" eb="4">
      <t>カネツ</t>
    </rPh>
    <rPh sb="4" eb="5">
      <t>ヨウ</t>
    </rPh>
    <phoneticPr fontId="19"/>
  </si>
  <si>
    <r>
      <rPr>
        <sz val="11"/>
        <rFont val="ＭＳ Ｐゴシック"/>
        <family val="3"/>
        <charset val="128"/>
      </rPr>
      <t>その他用</t>
    </r>
    <rPh sb="0" eb="3">
      <t>ソノタ</t>
    </rPh>
    <rPh sb="3" eb="4">
      <t>ヨウ</t>
    </rPh>
    <phoneticPr fontId="19"/>
  </si>
  <si>
    <t>　</t>
  </si>
  <si>
    <t>⑤　化学工業</t>
    <rPh sb="2" eb="4">
      <t>カガク</t>
    </rPh>
    <rPh sb="4" eb="6">
      <t>コウギョウ</t>
    </rPh>
    <phoneticPr fontId="19"/>
  </si>
  <si>
    <r>
      <rPr>
        <sz val="11"/>
        <rFont val="ＭＳ Ｐゴシック"/>
        <family val="3"/>
        <charset val="128"/>
      </rPr>
      <t>費</t>
    </r>
    <rPh sb="0" eb="1">
      <t>ヒ</t>
    </rPh>
    <phoneticPr fontId="19"/>
  </si>
  <si>
    <r>
      <rPr>
        <sz val="11"/>
        <rFont val="ＭＳ Ｐゴシック"/>
        <family val="3"/>
        <charset val="128"/>
      </rPr>
      <t>受入</t>
    </r>
    <rPh sb="0" eb="2">
      <t>ウケイレ</t>
    </rPh>
    <phoneticPr fontId="19"/>
  </si>
  <si>
    <r>
      <rPr>
        <sz val="11"/>
        <rFont val="ＭＳ Ｐゴシック"/>
        <family val="3"/>
        <charset val="128"/>
      </rPr>
      <t>合計</t>
    </r>
    <rPh sb="0" eb="2">
      <t>ゴウケイ</t>
    </rPh>
    <phoneticPr fontId="19"/>
  </si>
  <si>
    <r>
      <rPr>
        <sz val="11"/>
        <rFont val="ＭＳ Ｐゴシック"/>
        <family val="3"/>
        <charset val="128"/>
      </rPr>
      <t>ボイラ用</t>
    </r>
    <rPh sb="3" eb="4">
      <t>ヨウ</t>
    </rPh>
    <phoneticPr fontId="19"/>
  </si>
  <si>
    <t>オイル  コ － ク ス</t>
  </si>
  <si>
    <t>石  炭  コ － ク ス</t>
  </si>
  <si>
    <t>タ－ル</t>
  </si>
  <si>
    <t>コ － ク ス 炉 ガ ス</t>
  </si>
  <si>
    <t>⑥　窯業・土石製品工業</t>
    <rPh sb="2" eb="4">
      <t>ヨウギョウ</t>
    </rPh>
    <rPh sb="5" eb="7">
      <t>ドセキ</t>
    </rPh>
    <rPh sb="7" eb="11">
      <t>セイヒンコウギョウ</t>
    </rPh>
    <phoneticPr fontId="19"/>
  </si>
  <si>
    <t>（ピッチコ－クスを含む）</t>
    <rPh sb="9" eb="10">
      <t>フク</t>
    </rPh>
    <phoneticPr fontId="19"/>
  </si>
  <si>
    <t>電気炉ガス</t>
    <rPh sb="0" eb="3">
      <t>デンキロ</t>
    </rPh>
    <phoneticPr fontId="19"/>
  </si>
  <si>
    <t>合計</t>
    <rPh sb="0" eb="2">
      <t>ゴウケイ</t>
    </rPh>
    <phoneticPr fontId="1"/>
  </si>
  <si>
    <t xml:space="preserve">Ａ　　　　　重　　　　　油 </t>
    <rPh sb="6" eb="7">
      <t>シゲル</t>
    </rPh>
    <rPh sb="12" eb="13">
      <t>アブラ</t>
    </rPh>
    <phoneticPr fontId="1"/>
  </si>
  <si>
    <t>Ｂ　　・　　Ｃ　　重　　油</t>
    <rPh sb="9" eb="10">
      <t>シゲル</t>
    </rPh>
    <rPh sb="12" eb="13">
      <t>アブラ</t>
    </rPh>
    <phoneticPr fontId="1"/>
  </si>
  <si>
    <t>コークス製造用炭</t>
    <rPh sb="4" eb="7">
      <t>セイゾウヨウ</t>
    </rPh>
    <rPh sb="7" eb="8">
      <t>タン</t>
    </rPh>
    <phoneticPr fontId="19"/>
  </si>
  <si>
    <t>石  炭  コ ー ク ス</t>
  </si>
  <si>
    <t>Coke oven gas</t>
  </si>
  <si>
    <t>液化天然ガス</t>
    <rPh sb="0" eb="2">
      <t>エキカ</t>
    </rPh>
    <rPh sb="2" eb="4">
      <t>テンネン</t>
    </rPh>
    <phoneticPr fontId="19"/>
  </si>
  <si>
    <t>⑧　非鉄金属地金工業</t>
    <rPh sb="2" eb="4">
      <t>ヒテツ</t>
    </rPh>
    <rPh sb="4" eb="6">
      <t>キンゾク</t>
    </rPh>
    <rPh sb="6" eb="8">
      <t>ジガネ</t>
    </rPh>
    <rPh sb="8" eb="10">
      <t>コウギョウ</t>
    </rPh>
    <phoneticPr fontId="19"/>
  </si>
  <si>
    <t>消</t>
    <rPh sb="0" eb="1">
      <t>ショウ</t>
    </rPh>
    <phoneticPr fontId="1"/>
  </si>
  <si>
    <t>for Co-generation</t>
  </si>
  <si>
    <t>石炭コークス</t>
    <rPh sb="0" eb="2">
      <t>セキタン</t>
    </rPh>
    <phoneticPr fontId="19"/>
  </si>
  <si>
    <t>コークス炉ガス</t>
    <rPh sb="4" eb="5">
      <t>ロ</t>
    </rPh>
    <phoneticPr fontId="19"/>
  </si>
  <si>
    <t>高炉ガス</t>
    <rPh sb="0" eb="2">
      <t>コウロ</t>
    </rPh>
    <phoneticPr fontId="19"/>
  </si>
  <si>
    <t>転炉ガス</t>
    <rPh sb="0" eb="2">
      <t>テンロ</t>
    </rPh>
    <phoneticPr fontId="19"/>
  </si>
  <si>
    <t>⑨　機 械 工 業</t>
    <rPh sb="2" eb="5">
      <t>キカイ</t>
    </rPh>
    <rPh sb="6" eb="9">
      <t>コウギョウ</t>
    </rPh>
    <phoneticPr fontId="19"/>
  </si>
  <si>
    <t>３）　業種別、燃料別受払の推移（事業所ベ－ス）</t>
    <rPh sb="3" eb="6">
      <t>ギョウシュベツ</t>
    </rPh>
    <rPh sb="7" eb="9">
      <t>ネンリョウ</t>
    </rPh>
    <rPh sb="9" eb="10">
      <t>ベツ</t>
    </rPh>
    <rPh sb="10" eb="12">
      <t>ウケハライ</t>
    </rPh>
    <rPh sb="13" eb="15">
      <t>スイイ</t>
    </rPh>
    <rPh sb="16" eb="19">
      <t>ジギョウショ</t>
    </rPh>
    <phoneticPr fontId="1"/>
  </si>
  <si>
    <t>①　調査対象業種合計</t>
    <rPh sb="2" eb="6">
      <t>チョウサタイショウ</t>
    </rPh>
    <rPh sb="6" eb="8">
      <t>ギョウシュ</t>
    </rPh>
    <rPh sb="8" eb="10">
      <t>ゴウケイ</t>
    </rPh>
    <phoneticPr fontId="1"/>
  </si>
  <si>
    <t>　合計（原油換算）　</t>
    <rPh sb="1" eb="3">
      <t>ゴウケイ</t>
    </rPh>
    <rPh sb="4" eb="6">
      <t>ゲンユ</t>
    </rPh>
    <rPh sb="6" eb="8">
      <t>カンザン</t>
    </rPh>
    <phoneticPr fontId="1"/>
  </si>
  <si>
    <r>
      <t>単位　</t>
    </r>
    <r>
      <rPr>
        <sz val="12"/>
        <rFont val="Times New Roman"/>
        <family val="1"/>
      </rPr>
      <t>Unit</t>
    </r>
    <r>
      <rPr>
        <sz val="12"/>
        <rFont val="ＭＳ Ｐゴシック"/>
        <family val="3"/>
        <charset val="128"/>
      </rPr>
      <t>　：　ｋｌ</t>
    </r>
    <rPh sb="0" eb="2">
      <t>タンイ</t>
    </rPh>
    <phoneticPr fontId="1"/>
  </si>
  <si>
    <r>
      <rPr>
        <sz val="12"/>
        <rFont val="ＭＳ Ｐゴシック"/>
        <family val="3"/>
        <charset val="128"/>
      </rPr>
      <t>　灯油</t>
    </r>
    <r>
      <rPr>
        <sz val="12"/>
        <rFont val="Times New Roman"/>
        <family val="1"/>
      </rPr>
      <t xml:space="preserve"> </t>
    </r>
    <rPh sb="1" eb="3">
      <t>トウユ</t>
    </rPh>
    <phoneticPr fontId="1"/>
  </si>
  <si>
    <r>
      <t>単位　</t>
    </r>
    <r>
      <rPr>
        <sz val="12"/>
        <rFont val="Times New Roman"/>
        <family val="1"/>
      </rPr>
      <t>Unit</t>
    </r>
    <r>
      <rPr>
        <sz val="12"/>
        <rFont val="ＭＳ Ｐゴシック"/>
        <family val="3"/>
        <charset val="128"/>
      </rPr>
      <t>　：　t</t>
    </r>
    <rPh sb="0" eb="2">
      <t>タンイ</t>
    </rPh>
    <phoneticPr fontId="1"/>
  </si>
  <si>
    <r>
      <rPr>
        <sz val="12"/>
        <rFont val="ＭＳ Ｐゴシック"/>
        <family val="3"/>
        <charset val="128"/>
      </rPr>
      <t>　廃プラスチック</t>
    </r>
    <rPh sb="1" eb="2">
      <t>ハイ</t>
    </rPh>
    <phoneticPr fontId="1"/>
  </si>
  <si>
    <t>Generation,</t>
  </si>
  <si>
    <t>for purposes other than boilers and co-generation</t>
  </si>
  <si>
    <t xml:space="preserve"> 1～ 3月</t>
  </si>
  <si>
    <t xml:space="preserve"> 4～ 6</t>
  </si>
  <si>
    <t>10～12</t>
  </si>
  <si>
    <t xml:space="preserve"> 1月</t>
  </si>
  <si>
    <t xml:space="preserve"> 2</t>
  </si>
  <si>
    <t xml:space="preserve"> 3</t>
  </si>
  <si>
    <t xml:space="preserve"> 4</t>
  </si>
  <si>
    <t xml:space="preserve"> 6</t>
  </si>
  <si>
    <t xml:space="preserve"> 7</t>
  </si>
  <si>
    <t xml:space="preserve"> 8</t>
  </si>
  <si>
    <t xml:space="preserve"> 9</t>
  </si>
  <si>
    <t>10</t>
  </si>
  <si>
    <t>11</t>
  </si>
  <si>
    <t>12</t>
  </si>
  <si>
    <t>　石油系燃料（原油換算）</t>
    <rPh sb="1" eb="4">
      <t>セキユケイ</t>
    </rPh>
    <rPh sb="4" eb="6">
      <t>ネンリョウ</t>
    </rPh>
    <rPh sb="7" eb="9">
      <t>ゲンユ</t>
    </rPh>
    <rPh sb="9" eb="11">
      <t>カンザン</t>
    </rPh>
    <phoneticPr fontId="1"/>
  </si>
  <si>
    <r>
      <rPr>
        <sz val="12"/>
        <rFont val="ＭＳ Ｐゴシック"/>
        <family val="3"/>
        <charset val="128"/>
      </rPr>
      <t>　Ｂ・Ｃ重油</t>
    </r>
    <r>
      <rPr>
        <sz val="12"/>
        <rFont val="Times New Roman"/>
        <family val="1"/>
      </rPr>
      <t xml:space="preserve"> </t>
    </r>
    <rPh sb="4" eb="6">
      <t>ジュウユ</t>
    </rPh>
    <phoneticPr fontId="1"/>
  </si>
  <si>
    <r>
      <rPr>
        <sz val="12"/>
        <rFont val="ＭＳ Ｐゴシック"/>
        <family val="3"/>
        <charset val="128"/>
      </rPr>
      <t>　石炭コークス</t>
    </r>
    <r>
      <rPr>
        <sz val="12"/>
        <rFont val="Times New Roman"/>
        <family val="1"/>
      </rPr>
      <t xml:space="preserve"> </t>
    </r>
    <rPh sb="1" eb="3">
      <t>セキタン</t>
    </rPh>
    <phoneticPr fontId="1"/>
  </si>
  <si>
    <t>化学繊維工業</t>
    <rPh sb="0" eb="2">
      <t>カガク</t>
    </rPh>
    <rPh sb="2" eb="4">
      <t>センイ</t>
    </rPh>
    <rPh sb="4" eb="6">
      <t>コウギョウ</t>
    </rPh>
    <phoneticPr fontId="1"/>
  </si>
  <si>
    <r>
      <rPr>
        <sz val="12"/>
        <rFont val="ＭＳ Ｐゴシック"/>
        <family val="3"/>
        <charset val="128"/>
      </rPr>
      <t>　液化石油ガス</t>
    </r>
    <r>
      <rPr>
        <sz val="12"/>
        <rFont val="Times New Roman"/>
        <family val="1"/>
      </rPr>
      <t xml:space="preserve"> </t>
    </r>
    <rPh sb="1" eb="3">
      <t>エキカ</t>
    </rPh>
    <rPh sb="3" eb="5">
      <t>セキユ</t>
    </rPh>
    <phoneticPr fontId="1"/>
  </si>
  <si>
    <r>
      <t xml:space="preserve">  </t>
    </r>
    <r>
      <rPr>
        <sz val="12"/>
        <rFont val="ＭＳ Ｐゴシック"/>
        <family val="3"/>
        <charset val="128"/>
      </rPr>
      <t>液化天然ガス</t>
    </r>
    <r>
      <rPr>
        <sz val="12"/>
        <rFont val="Times New Roman"/>
        <family val="1"/>
      </rPr>
      <t xml:space="preserve"> </t>
    </r>
    <rPh sb="2" eb="4">
      <t>エキカ</t>
    </rPh>
    <rPh sb="4" eb="6">
      <t>テンネン</t>
    </rPh>
    <phoneticPr fontId="1"/>
  </si>
  <si>
    <r>
      <t xml:space="preserve">  </t>
    </r>
    <r>
      <rPr>
        <sz val="11"/>
        <rFont val="ＭＳ Ｐゴシック"/>
        <family val="3"/>
        <charset val="128"/>
      </rPr>
      <t>費</t>
    </r>
    <rPh sb="2" eb="3">
      <t>ヒ</t>
    </rPh>
    <phoneticPr fontId="19"/>
  </si>
  <si>
    <r>
      <rPr>
        <sz val="11"/>
        <rFont val="ＭＳ Ｐゴシック"/>
        <family val="3"/>
        <charset val="128"/>
      </rPr>
      <t>　</t>
    </r>
    <r>
      <rPr>
        <sz val="11"/>
        <rFont val="Times New Roman"/>
        <family val="1"/>
      </rPr>
      <t>for purposes other than boilers and co-generation</t>
    </r>
  </si>
  <si>
    <t>as</t>
  </si>
  <si>
    <r>
      <rPr>
        <sz val="12"/>
        <rFont val="ＭＳ Ｐゴシック"/>
        <family val="3"/>
        <charset val="128"/>
      </rPr>
      <t>　石油系燃料（原油換算）</t>
    </r>
    <rPh sb="1" eb="4">
      <t>セキユケイ</t>
    </rPh>
    <rPh sb="4" eb="6">
      <t>ネンリョウ</t>
    </rPh>
    <rPh sb="7" eb="9">
      <t>ゲンユ</t>
    </rPh>
    <rPh sb="9" eb="11">
      <t>カンザン</t>
    </rPh>
    <phoneticPr fontId="1"/>
  </si>
  <si>
    <r>
      <t xml:space="preserve">  </t>
    </r>
    <r>
      <rPr>
        <sz val="12"/>
        <rFont val="ＭＳ Ｐゴシック"/>
        <family val="3"/>
        <charset val="128"/>
      </rPr>
      <t>石油系炭化水素ガス</t>
    </r>
    <r>
      <rPr>
        <sz val="12"/>
        <rFont val="Times New Roman"/>
        <family val="1"/>
      </rPr>
      <t xml:space="preserve"> </t>
    </r>
    <rPh sb="2" eb="5">
      <t>セキユケイ</t>
    </rPh>
    <rPh sb="5" eb="7">
      <t>タンカ</t>
    </rPh>
    <rPh sb="7" eb="9">
      <t>スイソ</t>
    </rPh>
    <phoneticPr fontId="1"/>
  </si>
  <si>
    <t>ガラス製品工業</t>
    <rPh sb="3" eb="7">
      <t>セイヒンコウギョウ</t>
    </rPh>
    <phoneticPr fontId="1"/>
  </si>
  <si>
    <t>費</t>
    <rPh sb="0" eb="1">
      <t>ヒ</t>
    </rPh>
    <phoneticPr fontId="19"/>
  </si>
  <si>
    <t>Shipments</t>
  </si>
  <si>
    <t>化学工業</t>
    <rPh sb="0" eb="2">
      <t>カガク</t>
    </rPh>
    <rPh sb="2" eb="4">
      <t>コウギョウ</t>
    </rPh>
    <phoneticPr fontId="1"/>
  </si>
  <si>
    <t>⑥　化学工業</t>
    <rPh sb="2" eb="4">
      <t>カガク</t>
    </rPh>
    <rPh sb="4" eb="6">
      <t>コウギョウ</t>
    </rPh>
    <phoneticPr fontId="1"/>
  </si>
  <si>
    <t>　合計（原油換算）</t>
    <rPh sb="1" eb="3">
      <t>ゴウケイ</t>
    </rPh>
    <rPh sb="4" eb="6">
      <t>ゲンユ</t>
    </rPh>
    <rPh sb="6" eb="8">
      <t>カンザン</t>
    </rPh>
    <phoneticPr fontId="1"/>
  </si>
  <si>
    <t xml:space="preserve">  改質生成油 </t>
    <rPh sb="2" eb="4">
      <t>カイシツ</t>
    </rPh>
    <rPh sb="4" eb="6">
      <t>セイセイ</t>
    </rPh>
    <rPh sb="6" eb="7">
      <t>ユ</t>
    </rPh>
    <phoneticPr fontId="1"/>
  </si>
  <si>
    <t xml:space="preserve">　重油計 </t>
    <rPh sb="1" eb="3">
      <t>ジュウユ</t>
    </rPh>
    <rPh sb="3" eb="4">
      <t>ケイ</t>
    </rPh>
    <phoneticPr fontId="1"/>
  </si>
  <si>
    <t xml:space="preserve">  炭化水素油 </t>
    <rPh sb="2" eb="4">
      <t>タンカ</t>
    </rPh>
    <rPh sb="4" eb="6">
      <t>スイソ</t>
    </rPh>
    <rPh sb="6" eb="7">
      <t>ユ</t>
    </rPh>
    <phoneticPr fontId="1"/>
  </si>
  <si>
    <t xml:space="preserve">　石炭 </t>
    <rPh sb="1" eb="3">
      <t>セキタン</t>
    </rPh>
    <phoneticPr fontId="1"/>
  </si>
  <si>
    <t xml:space="preserve">　コークス炉ガス </t>
    <rPh sb="5" eb="6">
      <t>ロ</t>
    </rPh>
    <phoneticPr fontId="1"/>
  </si>
  <si>
    <t xml:space="preserve">  天然ガス</t>
    <rPh sb="2" eb="4">
      <t>テンネン</t>
    </rPh>
    <phoneticPr fontId="1"/>
  </si>
  <si>
    <t xml:space="preserve">  都市ガス（Ｂ）</t>
    <rPh sb="2" eb="4">
      <t>トシ</t>
    </rPh>
    <phoneticPr fontId="1"/>
  </si>
  <si>
    <t>recovery</t>
  </si>
  <si>
    <r>
      <t>for</t>
    </r>
    <r>
      <rPr>
        <sz val="12"/>
        <rFont val="ＭＳ Ｐゴシック"/>
        <family val="3"/>
        <charset val="128"/>
      </rPr>
      <t>　</t>
    </r>
    <r>
      <rPr>
        <sz val="12"/>
        <rFont val="Times New Roman"/>
        <family val="1"/>
      </rPr>
      <t>Boilers</t>
    </r>
  </si>
  <si>
    <t>for Others</t>
  </si>
  <si>
    <r>
      <t xml:space="preserve">  </t>
    </r>
    <r>
      <rPr>
        <sz val="12"/>
        <rFont val="ＭＳ Ｐゴシック"/>
        <family val="3"/>
        <charset val="128"/>
      </rPr>
      <t>Ａ重油</t>
    </r>
    <r>
      <rPr>
        <sz val="12"/>
        <rFont val="Times New Roman"/>
        <family val="1"/>
      </rPr>
      <t xml:space="preserve"> </t>
    </r>
    <rPh sb="3" eb="5">
      <t>ジュウユ</t>
    </rPh>
    <phoneticPr fontId="1"/>
  </si>
  <si>
    <r>
      <t xml:space="preserve">  </t>
    </r>
    <r>
      <rPr>
        <sz val="12"/>
        <rFont val="ＭＳ Ｐゴシック"/>
        <family val="3"/>
        <charset val="128"/>
      </rPr>
      <t>再生油（石油由来）</t>
    </r>
    <rPh sb="2" eb="4">
      <t>サイセイ</t>
    </rPh>
    <rPh sb="4" eb="5">
      <t>アブラ</t>
    </rPh>
    <rPh sb="6" eb="8">
      <t>セキユ</t>
    </rPh>
    <rPh sb="8" eb="10">
      <t>ユライ</t>
    </rPh>
    <phoneticPr fontId="1"/>
  </si>
  <si>
    <r>
      <t xml:space="preserve">  </t>
    </r>
    <r>
      <rPr>
        <sz val="12"/>
        <rFont val="ＭＳ Ｐゴシック"/>
        <family val="3"/>
        <charset val="128"/>
      </rPr>
      <t>高炉ガス</t>
    </r>
    <rPh sb="2" eb="4">
      <t>コウロ</t>
    </rPh>
    <phoneticPr fontId="1"/>
  </si>
  <si>
    <r>
      <t xml:space="preserve">  </t>
    </r>
    <r>
      <rPr>
        <sz val="12"/>
        <rFont val="ＭＳ Ｐゴシック"/>
        <family val="3"/>
        <charset val="128"/>
      </rPr>
      <t>廃タイヤ</t>
    </r>
    <r>
      <rPr>
        <sz val="12"/>
        <rFont val="Times New Roman"/>
        <family val="1"/>
      </rPr>
      <t xml:space="preserve"> </t>
    </r>
    <rPh sb="2" eb="3">
      <t>ハイ</t>
    </rPh>
    <phoneticPr fontId="1"/>
  </si>
  <si>
    <r>
      <rPr>
        <sz val="12"/>
        <rFont val="ＭＳ Ｐゴシック"/>
        <family val="3"/>
        <charset val="128"/>
      </rPr>
      <t>　原油</t>
    </r>
    <r>
      <rPr>
        <sz val="12"/>
        <rFont val="Times New Roman"/>
        <family val="1"/>
      </rPr>
      <t xml:space="preserve"> </t>
    </r>
    <rPh sb="1" eb="3">
      <t>ゲンユ</t>
    </rPh>
    <phoneticPr fontId="1"/>
  </si>
  <si>
    <r>
      <t xml:space="preserve">  </t>
    </r>
    <r>
      <rPr>
        <sz val="12"/>
        <rFont val="ＭＳ Ｐゴシック"/>
        <family val="3"/>
        <charset val="128"/>
      </rPr>
      <t>軽油</t>
    </r>
    <r>
      <rPr>
        <sz val="12"/>
        <rFont val="Times New Roman"/>
        <family val="1"/>
      </rPr>
      <t xml:space="preserve"> </t>
    </r>
    <rPh sb="2" eb="4">
      <t>ケイユ</t>
    </rPh>
    <phoneticPr fontId="1"/>
  </si>
  <si>
    <r>
      <t xml:space="preserve">  </t>
    </r>
    <r>
      <rPr>
        <sz val="12"/>
        <rFont val="ＭＳ Ｐゴシック"/>
        <family val="3"/>
        <charset val="128"/>
      </rPr>
      <t>非石油系燃料（原油換算）</t>
    </r>
    <rPh sb="2" eb="6">
      <t>ヒセキユケイ</t>
    </rPh>
    <rPh sb="6" eb="8">
      <t>ネンリョウ</t>
    </rPh>
    <rPh sb="9" eb="11">
      <t>ゲンユ</t>
    </rPh>
    <rPh sb="11" eb="13">
      <t>カンザン</t>
    </rPh>
    <phoneticPr fontId="1"/>
  </si>
  <si>
    <r>
      <t xml:space="preserve">  </t>
    </r>
    <r>
      <rPr>
        <sz val="12"/>
        <rFont val="ＭＳ Ｐゴシック"/>
        <family val="3"/>
        <charset val="128"/>
      </rPr>
      <t>転炉ガス</t>
    </r>
    <r>
      <rPr>
        <sz val="12"/>
        <rFont val="Times New Roman"/>
        <family val="1"/>
      </rPr>
      <t xml:space="preserve"> </t>
    </r>
    <rPh sb="2" eb="4">
      <t>テンロ</t>
    </rPh>
    <phoneticPr fontId="1"/>
  </si>
  <si>
    <r>
      <t xml:space="preserve">  </t>
    </r>
    <r>
      <rPr>
        <sz val="12"/>
        <rFont val="ＭＳ Ｐゴシック"/>
        <family val="3"/>
        <charset val="128"/>
      </rPr>
      <t>廃プラスチック</t>
    </r>
    <rPh sb="2" eb="3">
      <t>ハイ</t>
    </rPh>
    <phoneticPr fontId="1"/>
  </si>
  <si>
    <t>for Boilers</t>
  </si>
  <si>
    <t xml:space="preserve">as  </t>
  </si>
  <si>
    <t xml:space="preserve"> Materials</t>
  </si>
  <si>
    <t>非鉄金属地金工業</t>
    <rPh sb="0" eb="2">
      <t>ヒテツ</t>
    </rPh>
    <rPh sb="2" eb="4">
      <t>キンゾク</t>
    </rPh>
    <rPh sb="4" eb="6">
      <t>ジガネ</t>
    </rPh>
    <rPh sb="6" eb="8">
      <t>コウギョウ</t>
    </rPh>
    <phoneticPr fontId="1"/>
  </si>
  <si>
    <r>
      <rPr>
        <b/>
        <sz val="14"/>
        <rFont val="ＭＳ Ｐゴシック"/>
        <family val="3"/>
        <charset val="128"/>
      </rPr>
      <t>⑨　非鉄金属地金工業</t>
    </r>
    <rPh sb="2" eb="4">
      <t>ヒテツ</t>
    </rPh>
    <rPh sb="4" eb="6">
      <t>キンゾク</t>
    </rPh>
    <rPh sb="6" eb="8">
      <t>ジガネ</t>
    </rPh>
    <rPh sb="8" eb="10">
      <t>コウギョウ</t>
    </rPh>
    <phoneticPr fontId="1"/>
  </si>
  <si>
    <t>機械工業</t>
    <rPh sb="0" eb="2">
      <t>キカイ</t>
    </rPh>
    <rPh sb="2" eb="4">
      <t>コウギョウ</t>
    </rPh>
    <phoneticPr fontId="1"/>
  </si>
  <si>
    <r>
      <rPr>
        <sz val="11"/>
        <rFont val="ＭＳ Ｐゴシック"/>
        <family val="3"/>
        <charset val="128"/>
      </rPr>
      <t>消　　　　　　　　　費　　　　　　　　　　</t>
    </r>
    <r>
      <rPr>
        <sz val="11"/>
        <rFont val="Times New Roman"/>
        <family val="1"/>
      </rPr>
      <t>Consumption</t>
    </r>
    <r>
      <rPr>
        <sz val="11"/>
        <rFont val="ＭＳ Ｐゴシック"/>
        <family val="3"/>
        <charset val="128"/>
      </rPr>
      <t>　　　</t>
    </r>
    <rPh sb="0" eb="1">
      <t>ケ</t>
    </rPh>
    <rPh sb="10" eb="11">
      <t>ヒ</t>
    </rPh>
    <phoneticPr fontId="1"/>
  </si>
  <si>
    <t>種　　別</t>
    <rPh sb="0" eb="4">
      <t>シュベツ</t>
    </rPh>
    <phoneticPr fontId="6"/>
  </si>
  <si>
    <t>計</t>
    <rPh sb="0" eb="1">
      <t>ケイ</t>
    </rPh>
    <phoneticPr fontId="1"/>
  </si>
  <si>
    <t>購入電力（買電）</t>
    <rPh sb="0" eb="2">
      <t>コウニュウ</t>
    </rPh>
    <rPh sb="2" eb="4">
      <t>デンリョク</t>
    </rPh>
    <rPh sb="5" eb="7">
      <t>バイデン</t>
    </rPh>
    <phoneticPr fontId="1"/>
  </si>
  <si>
    <t xml:space="preserve">                自　      　　   　　家　　</t>
    <rPh sb="16" eb="17">
      <t>ジ</t>
    </rPh>
    <rPh sb="31" eb="32">
      <t>イエ</t>
    </rPh>
    <phoneticPr fontId="1"/>
  </si>
  <si>
    <t>消　　費</t>
    <rPh sb="0" eb="1">
      <t>ショウ</t>
    </rPh>
    <rPh sb="3" eb="4">
      <t>ヒ</t>
    </rPh>
    <phoneticPr fontId="1"/>
  </si>
  <si>
    <r>
      <rPr>
        <sz val="12"/>
        <rFont val="ＭＳ Ｐゴシック"/>
        <family val="3"/>
        <charset val="128"/>
      </rPr>
      <t>販売電力（売電）</t>
    </r>
    <rPh sb="0" eb="2">
      <t>ハンバイ</t>
    </rPh>
    <rPh sb="2" eb="4">
      <t>デンリョク</t>
    </rPh>
    <rPh sb="5" eb="6">
      <t>バイ</t>
    </rPh>
    <rPh sb="6" eb="7">
      <t>バイデン</t>
    </rPh>
    <phoneticPr fontId="1"/>
  </si>
  <si>
    <t>火力</t>
    <rPh sb="0" eb="2">
      <t>カリョク</t>
    </rPh>
    <phoneticPr fontId="1"/>
  </si>
  <si>
    <t>水力</t>
    <rPh sb="0" eb="2">
      <t>スイリョク</t>
    </rPh>
    <phoneticPr fontId="1"/>
  </si>
  <si>
    <t>その他</t>
    <rPh sb="0" eb="3">
      <t>ソノタ</t>
    </rPh>
    <phoneticPr fontId="1"/>
  </si>
  <si>
    <t>Others</t>
  </si>
  <si>
    <t>事業所重複分補正量</t>
    <rPh sb="0" eb="3">
      <t>ジギョウショ</t>
    </rPh>
    <rPh sb="3" eb="6">
      <t>チョウフクブン</t>
    </rPh>
    <rPh sb="6" eb="8">
      <t>ホセイ</t>
    </rPh>
    <rPh sb="8" eb="9">
      <t>リョウ</t>
    </rPh>
    <phoneticPr fontId="1"/>
  </si>
  <si>
    <t>パルプ・紙・板紙工業</t>
    <rPh sb="4" eb="5">
      <t>カミ</t>
    </rPh>
    <rPh sb="6" eb="8">
      <t>イタガミ</t>
    </rPh>
    <rPh sb="8" eb="10">
      <t>コウギョウ</t>
    </rPh>
    <phoneticPr fontId="1"/>
  </si>
  <si>
    <t>石油製品工業</t>
    <rPh sb="0" eb="2">
      <t>セキユ</t>
    </rPh>
    <rPh sb="2" eb="6">
      <t>セイヒンコウギョウ</t>
    </rPh>
    <phoneticPr fontId="1"/>
  </si>
  <si>
    <t>窯業・土石製品工業</t>
    <rPh sb="0" eb="2">
      <t>ヨウギョウ</t>
    </rPh>
    <rPh sb="3" eb="5">
      <t>ドセキ</t>
    </rPh>
    <rPh sb="5" eb="9">
      <t>セイヒンコウギョウ</t>
    </rPh>
    <phoneticPr fontId="1"/>
  </si>
  <si>
    <t>鉄鋼業</t>
    <rPh sb="0" eb="3">
      <t>テッコウギョウ</t>
    </rPh>
    <phoneticPr fontId="1"/>
  </si>
  <si>
    <t xml:space="preserve">   ２．鉄鋼業の下段の「（炉頂圧）」は炉頂圧発電で「その他発電」の内数である。</t>
    <rPh sb="5" eb="8">
      <t>テッコウギョウ</t>
    </rPh>
    <rPh sb="9" eb="11">
      <t>ゲダン</t>
    </rPh>
    <rPh sb="14" eb="16">
      <t>ロチョウ</t>
    </rPh>
    <rPh sb="16" eb="17">
      <t>アツ</t>
    </rPh>
    <rPh sb="20" eb="21">
      <t>ロ</t>
    </rPh>
    <rPh sb="21" eb="22">
      <t>チョウ</t>
    </rPh>
    <rPh sb="22" eb="23">
      <t>アツ</t>
    </rPh>
    <rPh sb="23" eb="25">
      <t>ハツデン</t>
    </rPh>
    <rPh sb="27" eb="30">
      <t>ソノタ</t>
    </rPh>
    <rPh sb="30" eb="32">
      <t>ハツデン</t>
    </rPh>
    <rPh sb="34" eb="35">
      <t>ウチ</t>
    </rPh>
    <rPh sb="35" eb="36">
      <t>スウ</t>
    </rPh>
    <phoneticPr fontId="1"/>
  </si>
  <si>
    <t>①　調査対象業種合計</t>
    <rPh sb="2" eb="6">
      <t>チョウサタイショウ</t>
    </rPh>
    <rPh sb="6" eb="8">
      <t>ギョウシュ</t>
    </rPh>
    <rPh sb="8" eb="10">
      <t>ゴウケイ</t>
    </rPh>
    <phoneticPr fontId="6"/>
  </si>
  <si>
    <t xml:space="preserve">           自　   　　   　　家　　</t>
    <rPh sb="11" eb="12">
      <t>ジ</t>
    </rPh>
    <rPh sb="23" eb="24">
      <t>イエ</t>
    </rPh>
    <phoneticPr fontId="1"/>
  </si>
  <si>
    <t>販売電力（売電）</t>
    <rPh sb="0" eb="2">
      <t>ハンバイ</t>
    </rPh>
    <rPh sb="2" eb="4">
      <t>デンリョク</t>
    </rPh>
    <rPh sb="5" eb="6">
      <t>バイ</t>
    </rPh>
    <rPh sb="6" eb="7">
      <t>バイデン</t>
    </rPh>
    <phoneticPr fontId="1"/>
  </si>
  <si>
    <t>②　パルプ・紙・板紙工業</t>
    <rPh sb="6" eb="7">
      <t>カミ</t>
    </rPh>
    <rPh sb="8" eb="10">
      <t>イタカミ</t>
    </rPh>
    <rPh sb="10" eb="12">
      <t>コウギョウ</t>
    </rPh>
    <phoneticPr fontId="6"/>
  </si>
  <si>
    <t>⑤　石油製品工業</t>
    <rPh sb="2" eb="4">
      <t>セキユ</t>
    </rPh>
    <rPh sb="4" eb="8">
      <t>セイヒンコウギョウ</t>
    </rPh>
    <phoneticPr fontId="6"/>
  </si>
  <si>
    <t>⑧　鉄鋼業</t>
    <rPh sb="2" eb="5">
      <t>テッコウギョウ</t>
    </rPh>
    <phoneticPr fontId="6"/>
  </si>
  <si>
    <t>購　　入　　電　　力　　及　　び　　自　　家　　発　　電</t>
    <rPh sb="0" eb="4">
      <t>コウニュウ</t>
    </rPh>
    <rPh sb="6" eb="10">
      <t>デンリョク</t>
    </rPh>
    <rPh sb="12" eb="13">
      <t>オヨ</t>
    </rPh>
    <rPh sb="18" eb="22">
      <t>ジカ</t>
    </rPh>
    <rPh sb="24" eb="28">
      <t>ハツデン</t>
    </rPh>
    <phoneticPr fontId="1"/>
  </si>
  <si>
    <t>自　　        　  　　家　　　</t>
    <rPh sb="0" eb="1">
      <t>ジ</t>
    </rPh>
    <rPh sb="16" eb="17">
      <t>イエ</t>
    </rPh>
    <phoneticPr fontId="1"/>
  </si>
  <si>
    <t xml:space="preserve">　　　                       　　発　　                  　　電   </t>
    <rPh sb="51" eb="52">
      <t>デン</t>
    </rPh>
    <phoneticPr fontId="1"/>
  </si>
  <si>
    <t>消費</t>
    <rPh sb="0" eb="2">
      <t>ショウヒ</t>
    </rPh>
    <phoneticPr fontId="1"/>
  </si>
  <si>
    <t>Consumption</t>
  </si>
  <si>
    <r>
      <rPr>
        <sz val="12"/>
        <rFont val="ＭＳ Ｐゴシック"/>
        <family val="3"/>
        <charset val="128"/>
      </rPr>
      <t>計</t>
    </r>
    <rPh sb="0" eb="1">
      <t>ケイ</t>
    </rPh>
    <phoneticPr fontId="1"/>
  </si>
  <si>
    <r>
      <rPr>
        <sz val="12"/>
        <rFont val="ＭＳ Ｐゴシック"/>
        <family val="3"/>
        <charset val="128"/>
      </rPr>
      <t>火力</t>
    </r>
    <rPh sb="0" eb="2">
      <t>カリョク</t>
    </rPh>
    <phoneticPr fontId="1"/>
  </si>
  <si>
    <t>③　化学工業</t>
    <rPh sb="2" eb="4">
      <t>カガク</t>
    </rPh>
    <rPh sb="4" eb="6">
      <t>コウギョウ</t>
    </rPh>
    <phoneticPr fontId="6"/>
  </si>
  <si>
    <r>
      <rPr>
        <sz val="12"/>
        <rFont val="ＭＳ Ｐゴシック"/>
        <family val="3"/>
        <charset val="128"/>
      </rPr>
      <t>⑥　窯業・土石製品工業</t>
    </r>
    <rPh sb="2" eb="4">
      <t>ヨウギョウ</t>
    </rPh>
    <rPh sb="5" eb="7">
      <t>ドセキ</t>
    </rPh>
    <rPh sb="7" eb="11">
      <t>セイヒンコウギョウ</t>
    </rPh>
    <phoneticPr fontId="6"/>
  </si>
  <si>
    <t>⑨　非鉄金属地金工業</t>
    <rPh sb="2" eb="4">
      <t>ヒテツ</t>
    </rPh>
    <rPh sb="4" eb="6">
      <t>キンゾク</t>
    </rPh>
    <rPh sb="6" eb="8">
      <t>ジガネ</t>
    </rPh>
    <rPh sb="8" eb="10">
      <t>コウギョウ</t>
    </rPh>
    <phoneticPr fontId="6"/>
  </si>
  <si>
    <t>④　化学繊維工業</t>
    <rPh sb="2" eb="4">
      <t>カガク</t>
    </rPh>
    <rPh sb="4" eb="6">
      <t>センイ</t>
    </rPh>
    <rPh sb="6" eb="8">
      <t>コウギョウ</t>
    </rPh>
    <phoneticPr fontId="6"/>
  </si>
  <si>
    <t>⑦　ガラス製品工業</t>
    <rPh sb="5" eb="9">
      <t>セイヒンコウギョウ</t>
    </rPh>
    <phoneticPr fontId="6"/>
  </si>
  <si>
    <t>⑩　機械工業</t>
    <rPh sb="2" eb="4">
      <t>キカイ</t>
    </rPh>
    <rPh sb="4" eb="6">
      <t>コウギョウ</t>
    </rPh>
    <phoneticPr fontId="1"/>
  </si>
  <si>
    <r>
      <rPr>
        <sz val="12"/>
        <rFont val="ＭＳ Ｐゴシック"/>
        <family val="3"/>
        <charset val="128"/>
      </rPr>
      <t>　消　　　　　　　　　　　費　　</t>
    </r>
    <r>
      <rPr>
        <sz val="12"/>
        <rFont val="Times New Roman"/>
        <family val="1"/>
      </rPr>
      <t>Consumption</t>
    </r>
    <rPh sb="1" eb="14">
      <t>ショウヒ</t>
    </rPh>
    <phoneticPr fontId="1"/>
  </si>
  <si>
    <r>
      <rPr>
        <sz val="12"/>
        <rFont val="ＭＳ Ｐゴシック"/>
        <family val="3"/>
        <charset val="128"/>
      </rPr>
      <t>　　　　　　　　　蒸　　　　気　　　　発　　　　生　　　　</t>
    </r>
    <r>
      <rPr>
        <sz val="12"/>
        <rFont val="Times New Roman"/>
        <family val="1"/>
      </rPr>
      <t>Generation</t>
    </r>
    <r>
      <rPr>
        <sz val="12"/>
        <rFont val="ＭＳ Ｐゴシック"/>
        <family val="3"/>
        <charset val="128"/>
      </rPr>
      <t>　　</t>
    </r>
    <rPh sb="9" eb="15">
      <t>ジョウキ</t>
    </rPh>
    <rPh sb="19" eb="25">
      <t>ハッセイ</t>
    </rPh>
    <phoneticPr fontId="1"/>
  </si>
  <si>
    <t>受入</t>
    <rPh sb="0" eb="2">
      <t>ウケイレ</t>
    </rPh>
    <phoneticPr fontId="1"/>
  </si>
  <si>
    <t>一次蒸気</t>
    <rPh sb="0" eb="2">
      <t>イチジ</t>
    </rPh>
    <rPh sb="2" eb="4">
      <t>ジョウキ</t>
    </rPh>
    <phoneticPr fontId="1"/>
  </si>
  <si>
    <t>生産工程用</t>
    <rPh sb="0" eb="2">
      <t>セイサン</t>
    </rPh>
    <rPh sb="2" eb="4">
      <t>コウテイ</t>
    </rPh>
    <rPh sb="4" eb="5">
      <t>ヨウ</t>
    </rPh>
    <phoneticPr fontId="1"/>
  </si>
  <si>
    <t>自家発電用</t>
    <rPh sb="0" eb="2">
      <t>ジカ</t>
    </rPh>
    <rPh sb="2" eb="5">
      <t>ハツデンヨウ</t>
    </rPh>
    <phoneticPr fontId="1"/>
  </si>
  <si>
    <t>その他用</t>
    <rPh sb="0" eb="3">
      <t>ソノタ</t>
    </rPh>
    <rPh sb="3" eb="4">
      <t>ヨウ</t>
    </rPh>
    <phoneticPr fontId="1"/>
  </si>
  <si>
    <t>払出</t>
    <rPh sb="0" eb="2">
      <t>ハライダシ</t>
    </rPh>
    <phoneticPr fontId="1"/>
  </si>
  <si>
    <r>
      <rPr>
        <sz val="12"/>
        <rFont val="ＭＳ Ｐゴシック"/>
        <family val="3"/>
        <charset val="128"/>
      </rPr>
      <t>　</t>
    </r>
    <r>
      <rPr>
        <sz val="12"/>
        <rFont val="Times New Roman"/>
        <family val="1"/>
      </rPr>
      <t xml:space="preserve">for Private power </t>
    </r>
  </si>
  <si>
    <r>
      <rPr>
        <sz val="12"/>
        <rFont val="ＭＳ Ｐゴシック"/>
        <family val="3"/>
        <charset val="128"/>
      </rPr>
      <t>①調査対象業種合計</t>
    </r>
    <rPh sb="1" eb="5">
      <t>チョウサタイショウ</t>
    </rPh>
    <rPh sb="5" eb="7">
      <t>ギョウシュ</t>
    </rPh>
    <rPh sb="7" eb="9">
      <t>ゴウケイ</t>
    </rPh>
    <phoneticPr fontId="6"/>
  </si>
  <si>
    <t xml:space="preserve">for Private power </t>
  </si>
  <si>
    <t>②パルプ・紙・板紙工業</t>
    <rPh sb="5" eb="6">
      <t>カミ</t>
    </rPh>
    <rPh sb="7" eb="9">
      <t>イタカミ</t>
    </rPh>
    <rPh sb="9" eb="11">
      <t>コウギョウ</t>
    </rPh>
    <phoneticPr fontId="6"/>
  </si>
  <si>
    <r>
      <rPr>
        <sz val="12"/>
        <rFont val="ＭＳ Ｐゴシック"/>
        <family val="3"/>
        <charset val="128"/>
      </rPr>
      <t>　　消　　　　　　　　　　　　　　　費　　</t>
    </r>
    <r>
      <rPr>
        <sz val="12"/>
        <rFont val="Times New Roman"/>
        <family val="1"/>
      </rPr>
      <t>Consumption</t>
    </r>
    <rPh sb="2" eb="19">
      <t>ショウヒ</t>
    </rPh>
    <phoneticPr fontId="1"/>
  </si>
  <si>
    <r>
      <rPr>
        <sz val="12"/>
        <rFont val="ＭＳ Ｐゴシック"/>
        <family val="3"/>
        <charset val="128"/>
      </rPr>
      <t>蒸　　　　気　　　　発　　　　生</t>
    </r>
    <r>
      <rPr>
        <sz val="12"/>
        <rFont val="Times New Roman"/>
        <family val="1"/>
      </rPr>
      <t xml:space="preserve"> </t>
    </r>
    <r>
      <rPr>
        <sz val="12"/>
        <rFont val="ＭＳ Ｐゴシック"/>
        <family val="3"/>
        <charset val="128"/>
      </rPr>
      <t/>
    </r>
    <rPh sb="0" eb="6">
      <t>ジョウキ</t>
    </rPh>
    <rPh sb="10" eb="16">
      <t>ハッセイ</t>
    </rPh>
    <phoneticPr fontId="1"/>
  </si>
  <si>
    <r>
      <rPr>
        <sz val="12"/>
        <rFont val="ＭＳ Ｐゴシック"/>
        <family val="3"/>
        <charset val="128"/>
      </rPr>
      <t>蒸　　　　気　　　　発　　　　生</t>
    </r>
    <r>
      <rPr>
        <sz val="12"/>
        <rFont val="Times New Roman"/>
        <family val="1"/>
      </rPr>
      <t xml:space="preserve"> </t>
    </r>
    <r>
      <rPr>
        <sz val="12"/>
        <rFont val="ＭＳ Ｐゴシック"/>
        <family val="3"/>
        <charset val="128"/>
      </rPr>
      <t>　</t>
    </r>
    <r>
      <rPr>
        <sz val="12"/>
        <rFont val="Times New Roman"/>
        <family val="1"/>
      </rPr>
      <t>Generation</t>
    </r>
    <r>
      <rPr>
        <sz val="12"/>
        <rFont val="ＭＳ Ｐゴシック"/>
        <family val="3"/>
        <charset val="128"/>
      </rPr>
      <t>　　</t>
    </r>
    <rPh sb="0" eb="6">
      <t>ジョウキ</t>
    </rPh>
    <rPh sb="10" eb="16">
      <t>ハッセイ</t>
    </rPh>
    <phoneticPr fontId="1"/>
  </si>
  <si>
    <t xml:space="preserve"> 一次蒸気    </t>
    <rPh sb="1" eb="3">
      <t>イチジ</t>
    </rPh>
    <rPh sb="3" eb="5">
      <t>ジョウキ</t>
    </rPh>
    <phoneticPr fontId="1"/>
  </si>
  <si>
    <t>以外</t>
    <rPh sb="0" eb="2">
      <t>イガイ</t>
    </rPh>
    <phoneticPr fontId="1"/>
  </si>
  <si>
    <t xml:space="preserve">一次蒸気  </t>
    <rPh sb="0" eb="2">
      <t>イチジ</t>
    </rPh>
    <rPh sb="2" eb="4">
      <t>ジョウキ</t>
    </rPh>
    <phoneticPr fontId="1"/>
  </si>
  <si>
    <t>for Production</t>
  </si>
  <si>
    <t>⑨非鉄金属地金工業</t>
    <rPh sb="1" eb="3">
      <t>ヒテツ</t>
    </rPh>
    <rPh sb="3" eb="5">
      <t>キンゾク</t>
    </rPh>
    <rPh sb="5" eb="7">
      <t>ジガネ</t>
    </rPh>
    <rPh sb="7" eb="9">
      <t>コウギョウ</t>
    </rPh>
    <phoneticPr fontId="6"/>
  </si>
  <si>
    <t>３.　指定生産品目別統計</t>
    <rPh sb="3" eb="5">
      <t>シテイ</t>
    </rPh>
    <rPh sb="5" eb="7">
      <t>セイサン</t>
    </rPh>
    <rPh sb="7" eb="10">
      <t>ヒンモクベツ</t>
    </rPh>
    <rPh sb="10" eb="12">
      <t>トウケイ</t>
    </rPh>
    <phoneticPr fontId="6"/>
  </si>
  <si>
    <t>１)　直接投入エネルギー表</t>
    <rPh sb="3" eb="5">
      <t>チョクセツ</t>
    </rPh>
    <rPh sb="5" eb="7">
      <t>トウニュウ</t>
    </rPh>
    <rPh sb="12" eb="13">
      <t>ヒョウ</t>
    </rPh>
    <phoneticPr fontId="1"/>
  </si>
  <si>
    <t>パルプ・紙・</t>
    <rPh sb="4" eb="5">
      <t>カミ</t>
    </rPh>
    <phoneticPr fontId="1"/>
  </si>
  <si>
    <t>化学繊維</t>
    <rPh sb="0" eb="2">
      <t>カガク</t>
    </rPh>
    <rPh sb="2" eb="4">
      <t>センイ</t>
    </rPh>
    <phoneticPr fontId="1"/>
  </si>
  <si>
    <t>石油製品</t>
    <rPh sb="0" eb="2">
      <t>セキユ</t>
    </rPh>
    <rPh sb="2" eb="4">
      <t>セイヒン</t>
    </rPh>
    <phoneticPr fontId="1"/>
  </si>
  <si>
    <t>ガラス製品</t>
    <rPh sb="3" eb="5">
      <t>セイヒン</t>
    </rPh>
    <phoneticPr fontId="1"/>
  </si>
  <si>
    <t>単　位</t>
    <rPh sb="0" eb="3">
      <t>タンイ</t>
    </rPh>
    <phoneticPr fontId="1"/>
  </si>
  <si>
    <t>板紙工業</t>
    <rPh sb="0" eb="1">
      <t>イタ</t>
    </rPh>
    <rPh sb="1" eb="4">
      <t>カミコウギョウ</t>
    </rPh>
    <phoneticPr fontId="1"/>
  </si>
  <si>
    <t>その他の紙</t>
    <rPh sb="0" eb="3">
      <t>ソノタ</t>
    </rPh>
    <rPh sb="4" eb="5">
      <t>カミ</t>
    </rPh>
    <phoneticPr fontId="1"/>
  </si>
  <si>
    <t>その他の</t>
    <rPh sb="0" eb="3">
      <t>ソノタ</t>
    </rPh>
    <phoneticPr fontId="1"/>
  </si>
  <si>
    <t>工　　　業</t>
    <rPh sb="0" eb="5">
      <t>コウギョウ</t>
    </rPh>
    <phoneticPr fontId="1"/>
  </si>
  <si>
    <t>工　 　　業</t>
    <rPh sb="0" eb="6">
      <t>コウギョウ</t>
    </rPh>
    <phoneticPr fontId="1"/>
  </si>
  <si>
    <t>種　　　別</t>
    <rPh sb="0" eb="5">
      <t>シュベツ</t>
    </rPh>
    <phoneticPr fontId="1"/>
  </si>
  <si>
    <t>紙</t>
    <rPh sb="0" eb="1">
      <t>カミ</t>
    </rPh>
    <phoneticPr fontId="1"/>
  </si>
  <si>
    <t>板紙</t>
    <rPh sb="0" eb="1">
      <t>イタ</t>
    </rPh>
    <rPh sb="1" eb="2">
      <t>カミ</t>
    </rPh>
    <phoneticPr fontId="1"/>
  </si>
  <si>
    <t>製　　　　品</t>
    <rPh sb="0" eb="6">
      <t>セイヒン</t>
    </rPh>
    <phoneticPr fontId="1"/>
  </si>
  <si>
    <t>製　　　品</t>
    <rPh sb="0" eb="5">
      <t>セイヒン</t>
    </rPh>
    <phoneticPr fontId="1"/>
  </si>
  <si>
    <t>繊維製品</t>
    <rPh sb="0" eb="2">
      <t>センイ</t>
    </rPh>
    <rPh sb="2" eb="4">
      <t>セイヒン</t>
    </rPh>
    <phoneticPr fontId="1"/>
  </si>
  <si>
    <t>合計（原油換算）</t>
    <rPh sb="0" eb="2">
      <t>ゴウケイゲンユ</t>
    </rPh>
    <rPh sb="3" eb="4">
      <t>ゲン</t>
    </rPh>
    <rPh sb="5" eb="7">
      <t>カンザン</t>
    </rPh>
    <phoneticPr fontId="1"/>
  </si>
  <si>
    <t>石油系燃料（原油換算）</t>
    <rPh sb="0" eb="3">
      <t>セキユケイ</t>
    </rPh>
    <rPh sb="3" eb="5">
      <t>ネンリョウ</t>
    </rPh>
    <rPh sb="6" eb="8">
      <t>ゲンユ</t>
    </rPh>
    <rPh sb="8" eb="10">
      <t>カンザン</t>
    </rPh>
    <phoneticPr fontId="1"/>
  </si>
  <si>
    <t>灯油</t>
    <rPh sb="0" eb="2">
      <t>トウユ</t>
    </rPh>
    <phoneticPr fontId="1"/>
  </si>
  <si>
    <t>軽油</t>
    <rPh sb="0" eb="2">
      <t>ケイユ</t>
    </rPh>
    <phoneticPr fontId="1"/>
  </si>
  <si>
    <t>重油計</t>
    <rPh sb="0" eb="2">
      <t>ジュウユ</t>
    </rPh>
    <rPh sb="2" eb="3">
      <t>ケイ</t>
    </rPh>
    <phoneticPr fontId="1"/>
  </si>
  <si>
    <t xml:space="preserve"> Ａ    重    油</t>
    <rPh sb="6" eb="7">
      <t>ジュウ</t>
    </rPh>
    <rPh sb="11" eb="12">
      <t>アブラ</t>
    </rPh>
    <phoneticPr fontId="1"/>
  </si>
  <si>
    <t>　 　Ｂ・Ｃ重油</t>
    <rPh sb="6" eb="8">
      <t>ジュウユ</t>
    </rPh>
    <phoneticPr fontId="1"/>
  </si>
  <si>
    <t>炭化水素油</t>
    <rPh sb="0" eb="2">
      <t>タンカ</t>
    </rPh>
    <rPh sb="2" eb="4">
      <t>スイソ</t>
    </rPh>
    <rPh sb="4" eb="5">
      <t>ユ</t>
    </rPh>
    <phoneticPr fontId="1"/>
  </si>
  <si>
    <t>液化石油ガス</t>
    <rPh sb="0" eb="2">
      <t>エキカ</t>
    </rPh>
    <rPh sb="2" eb="4">
      <t>セキユ</t>
    </rPh>
    <phoneticPr fontId="1"/>
  </si>
  <si>
    <t>石油系炭化水素ガス</t>
    <rPh sb="0" eb="3">
      <t>セキユケイ</t>
    </rPh>
    <rPh sb="3" eb="5">
      <t>タンカ</t>
    </rPh>
    <rPh sb="5" eb="7">
      <t>スイソ</t>
    </rPh>
    <phoneticPr fontId="1"/>
  </si>
  <si>
    <t>再　生　油（石油由来）</t>
    <rPh sb="0" eb="1">
      <t>サイ</t>
    </rPh>
    <rPh sb="2" eb="3">
      <t>ショウ</t>
    </rPh>
    <rPh sb="4" eb="5">
      <t>ユ</t>
    </rPh>
    <rPh sb="6" eb="8">
      <t>セキユ</t>
    </rPh>
    <rPh sb="8" eb="10">
      <t>ユライ</t>
    </rPh>
    <phoneticPr fontId="6"/>
  </si>
  <si>
    <t>非石油系燃料（原油換算）</t>
    <rPh sb="0" eb="1">
      <t>ヒ</t>
    </rPh>
    <rPh sb="1" eb="4">
      <t>セキユケイ</t>
    </rPh>
    <rPh sb="4" eb="6">
      <t>ネンリョウ</t>
    </rPh>
    <rPh sb="7" eb="9">
      <t>ゲンユ</t>
    </rPh>
    <rPh sb="9" eb="11">
      <t>カンザン</t>
    </rPh>
    <phoneticPr fontId="1"/>
  </si>
  <si>
    <t>液化天然ガス</t>
    <rPh sb="0" eb="2">
      <t>エキカ</t>
    </rPh>
    <rPh sb="2" eb="4">
      <t>テンネン</t>
    </rPh>
    <phoneticPr fontId="1"/>
  </si>
  <si>
    <t>都　市　ガ　ス（Ａ）</t>
    <rPh sb="0" eb="1">
      <t>ミヤコ</t>
    </rPh>
    <rPh sb="2" eb="3">
      <t>シ</t>
    </rPh>
    <phoneticPr fontId="1"/>
  </si>
  <si>
    <t>都　市　ガ　ス（Ｂ）</t>
    <rPh sb="0" eb="1">
      <t>ミヤコ</t>
    </rPh>
    <rPh sb="2" eb="3">
      <t>シ</t>
    </rPh>
    <phoneticPr fontId="1"/>
  </si>
  <si>
    <t>回収黒液</t>
    <rPh sb="0" eb="2">
      <t>カイシュウ</t>
    </rPh>
    <rPh sb="2" eb="4">
      <t>コクエキ</t>
    </rPh>
    <phoneticPr fontId="6"/>
  </si>
  <si>
    <t>絶乾(Dry)ｔ</t>
    <rPh sb="0" eb="1">
      <t>ゼツ</t>
    </rPh>
    <rPh sb="1" eb="2">
      <t>カン</t>
    </rPh>
    <phoneticPr fontId="1"/>
  </si>
  <si>
    <t>1000kWh</t>
  </si>
  <si>
    <t>２)　一次投入燃料換算表</t>
    <rPh sb="3" eb="5">
      <t>イチジ</t>
    </rPh>
    <rPh sb="5" eb="7">
      <t>トウニュウ</t>
    </rPh>
    <rPh sb="7" eb="9">
      <t>ネンリョウ</t>
    </rPh>
    <rPh sb="9" eb="11">
      <t>カンザン</t>
    </rPh>
    <rPh sb="11" eb="12">
      <t>ヒョウ</t>
    </rPh>
    <phoneticPr fontId="1"/>
  </si>
  <si>
    <r>
      <rPr>
        <b/>
        <sz val="14"/>
        <rFont val="ＭＳ Ｐゴシック"/>
        <family val="3"/>
        <charset val="128"/>
      </rPr>
      <t>１）　直接投入エネルギ－表</t>
    </r>
    <r>
      <rPr>
        <b/>
        <sz val="14"/>
        <rFont val="Times New Roman"/>
        <family val="1"/>
      </rPr>
      <t xml:space="preserve"> </t>
    </r>
    <r>
      <rPr>
        <b/>
        <sz val="14"/>
        <rFont val="ＭＳ Ｐゴシック"/>
        <family val="3"/>
        <charset val="128"/>
      </rPr>
      <t>（つづき）　　　　　</t>
    </r>
    <r>
      <rPr>
        <b/>
        <sz val="14"/>
        <rFont val="Times New Roman"/>
        <family val="1"/>
      </rPr>
      <t>Table of direct input energy (continued)</t>
    </r>
    <rPh sb="3" eb="5">
      <t>チョクセツ</t>
    </rPh>
    <rPh sb="5" eb="7">
      <t>トウニュウ</t>
    </rPh>
    <rPh sb="12" eb="13">
      <t>ヒョウ</t>
    </rPh>
    <phoneticPr fontId="1"/>
  </si>
  <si>
    <t>種　　別</t>
    <rPh sb="0" eb="4">
      <t>シュベツ</t>
    </rPh>
    <phoneticPr fontId="1"/>
  </si>
  <si>
    <t>単位</t>
    <rPh sb="0" eb="2">
      <t>タンイ</t>
    </rPh>
    <phoneticPr fontId="1"/>
  </si>
  <si>
    <t>合計（原油換算）</t>
    <rPh sb="0" eb="2">
      <t>ゴウケイ</t>
    </rPh>
    <rPh sb="3" eb="5">
      <t>ゲンユ</t>
    </rPh>
    <rPh sb="5" eb="7">
      <t>カンザン</t>
    </rPh>
    <phoneticPr fontId="1"/>
  </si>
  <si>
    <t>原油</t>
    <rPh sb="0" eb="2">
      <t>ゲンユ</t>
    </rPh>
    <phoneticPr fontId="1"/>
  </si>
  <si>
    <t>改質生成油</t>
    <rPh sb="0" eb="2">
      <t>カイシツ</t>
    </rPh>
    <rPh sb="2" eb="4">
      <t>セイセイ</t>
    </rPh>
    <rPh sb="4" eb="5">
      <t>ユ</t>
    </rPh>
    <phoneticPr fontId="1"/>
  </si>
  <si>
    <t>非石油系燃料（原油換算）</t>
    <rPh sb="0" eb="1">
      <t>ヒ</t>
    </rPh>
    <rPh sb="1" eb="3">
      <t>セキユ</t>
    </rPh>
    <rPh sb="3" eb="4">
      <t>ケイ</t>
    </rPh>
    <rPh sb="4" eb="6">
      <t>ネンリョウ</t>
    </rPh>
    <rPh sb="7" eb="9">
      <t>ゲンユ</t>
    </rPh>
    <rPh sb="9" eb="11">
      <t>カンザン</t>
    </rPh>
    <phoneticPr fontId="1"/>
  </si>
  <si>
    <t>石炭コ－クス</t>
    <rPh sb="0" eb="2">
      <t>セキタン</t>
    </rPh>
    <phoneticPr fontId="1"/>
  </si>
  <si>
    <t>コ－クス炉ガス</t>
    <rPh sb="4" eb="5">
      <t>ロ</t>
    </rPh>
    <phoneticPr fontId="1"/>
  </si>
  <si>
    <t>ＲＰＦ</t>
  </si>
  <si>
    <t>ｔ</t>
  </si>
  <si>
    <t>コークス炉ガス</t>
    <rPh sb="4" eb="5">
      <t>ロ</t>
    </rPh>
    <phoneticPr fontId="1"/>
  </si>
  <si>
    <r>
      <t xml:space="preserve">２）　一次投入燃料換算表 （つづき）      </t>
    </r>
    <r>
      <rPr>
        <b/>
        <sz val="14"/>
        <rFont val="Times New Roman"/>
        <family val="1"/>
      </rPr>
      <t xml:space="preserve"> Conversion table for primary input fuel (continued)</t>
    </r>
    <rPh sb="3" eb="5">
      <t>イチジ</t>
    </rPh>
    <rPh sb="5" eb="7">
      <t>トウニュウ</t>
    </rPh>
    <rPh sb="7" eb="9">
      <t>ネンリョウ</t>
    </rPh>
    <rPh sb="9" eb="12">
      <t>カンザンヒョウ</t>
    </rPh>
    <phoneticPr fontId="1"/>
  </si>
  <si>
    <t>コークス製造用炭</t>
    <rPh sb="4" eb="7">
      <t>セイゾウヨウ</t>
    </rPh>
    <rPh sb="7" eb="8">
      <t>タン</t>
    </rPh>
    <phoneticPr fontId="1"/>
  </si>
  <si>
    <r>
      <t>１）　直接投入エネルギ－表 （つづき）　　　　　</t>
    </r>
    <r>
      <rPr>
        <b/>
        <sz val="14"/>
        <rFont val="Times New Roman"/>
        <family val="1"/>
      </rPr>
      <t>Table of direct input energy (continued)</t>
    </r>
    <rPh sb="3" eb="5">
      <t>チョクセツ</t>
    </rPh>
    <rPh sb="5" eb="7">
      <t>トウニュウ</t>
    </rPh>
    <rPh sb="12" eb="13">
      <t>ヒョウ</t>
    </rPh>
    <phoneticPr fontId="1"/>
  </si>
  <si>
    <t>転炉ガス</t>
    <rPh sb="0" eb="1">
      <t>テン</t>
    </rPh>
    <rPh sb="1" eb="2">
      <t>ロ</t>
    </rPh>
    <phoneticPr fontId="1"/>
  </si>
  <si>
    <t>機械器具製品</t>
    <rPh sb="0" eb="2">
      <t>キカイ</t>
    </rPh>
    <rPh sb="2" eb="4">
      <t>キグ</t>
    </rPh>
    <rPh sb="4" eb="6">
      <t>セイヒン</t>
    </rPh>
    <phoneticPr fontId="1"/>
  </si>
  <si>
    <t xml:space="preserve">Civil engineering </t>
  </si>
  <si>
    <t xml:space="preserve">Metal working machinery </t>
  </si>
  <si>
    <t>Parts for electronic</t>
  </si>
  <si>
    <t xml:space="preserve">Electron tubes, </t>
  </si>
  <si>
    <t xml:space="preserve">Automobiles </t>
  </si>
  <si>
    <t>and metal processing</t>
  </si>
  <si>
    <t xml:space="preserve"> semiconductors, </t>
  </si>
  <si>
    <t xml:space="preserve">(including motorcycles) </t>
  </si>
  <si>
    <t xml:space="preserve"> machinery </t>
  </si>
  <si>
    <t xml:space="preserve"> machinery</t>
  </si>
  <si>
    <t xml:space="preserve"> equipment</t>
  </si>
  <si>
    <t xml:space="preserve"> integrated circuits</t>
  </si>
  <si>
    <t xml:space="preserve"> electronic equipment</t>
  </si>
  <si>
    <t xml:space="preserve"> and parts </t>
  </si>
  <si>
    <t>ｋｌ</t>
  </si>
  <si>
    <t>〃</t>
  </si>
  <si>
    <t>直接投入エネルギー表</t>
    <rPh sb="0" eb="2">
      <t>チョクセツ</t>
    </rPh>
    <rPh sb="2" eb="4">
      <t>トウニュウ</t>
    </rPh>
    <rPh sb="9" eb="10">
      <t>ヒョウ</t>
    </rPh>
    <phoneticPr fontId="6"/>
  </si>
  <si>
    <t>一次投入燃料換算表</t>
    <rPh sb="0" eb="2">
      <t>イチジ</t>
    </rPh>
    <rPh sb="2" eb="4">
      <t>トウニュウ</t>
    </rPh>
    <rPh sb="4" eb="6">
      <t>ネンリョウ</t>
    </rPh>
    <rPh sb="6" eb="9">
      <t>カンザンヒョウ</t>
    </rPh>
    <phoneticPr fontId="6"/>
  </si>
  <si>
    <t>石油系燃料</t>
    <rPh sb="0" eb="3">
      <t>セキユケイ</t>
    </rPh>
    <rPh sb="3" eb="5">
      <t>ネンリョウ</t>
    </rPh>
    <phoneticPr fontId="1"/>
  </si>
  <si>
    <t>Ａ重油</t>
    <rPh sb="1" eb="3">
      <t>ジュウユ</t>
    </rPh>
    <phoneticPr fontId="1"/>
  </si>
  <si>
    <t>B・Ｃ重油</t>
    <rPh sb="3" eb="5">
      <t>ジュウユ</t>
    </rPh>
    <phoneticPr fontId="1"/>
  </si>
  <si>
    <t>炭化水素油</t>
    <rPh sb="0" eb="2">
      <t>タンカ</t>
    </rPh>
    <rPh sb="2" eb="4">
      <t>スイソ</t>
    </rPh>
    <rPh sb="4" eb="5">
      <t>アブラ</t>
    </rPh>
    <phoneticPr fontId="1"/>
  </si>
  <si>
    <t>再生油</t>
    <rPh sb="0" eb="2">
      <t>サイセイ</t>
    </rPh>
    <rPh sb="2" eb="3">
      <t>ユ</t>
    </rPh>
    <phoneticPr fontId="1"/>
  </si>
  <si>
    <t>非石油系燃料</t>
    <rPh sb="0" eb="4">
      <t>ヒセキユケイ</t>
    </rPh>
    <rPh sb="4" eb="6">
      <t>ネンリョウ</t>
    </rPh>
    <phoneticPr fontId="1"/>
  </si>
  <si>
    <t>都市ガス</t>
    <rPh sb="0" eb="2">
      <t>トシ</t>
    </rPh>
    <phoneticPr fontId="1"/>
  </si>
  <si>
    <r>
      <rPr>
        <sz val="12"/>
        <rFont val="ＭＳ Ｐゴシック"/>
        <family val="3"/>
        <charset val="128"/>
      </rPr>
      <t>再生油</t>
    </r>
    <rPh sb="0" eb="2">
      <t>サイセイ</t>
    </rPh>
    <rPh sb="2" eb="3">
      <t>ユ</t>
    </rPh>
    <phoneticPr fontId="1"/>
  </si>
  <si>
    <r>
      <rPr>
        <sz val="12"/>
        <rFont val="ＭＳ Ｐゴシック"/>
        <family val="3"/>
        <charset val="128"/>
      </rPr>
      <t>廃プラスチック</t>
    </r>
    <rPh sb="0" eb="1">
      <t>ハイ</t>
    </rPh>
    <phoneticPr fontId="1"/>
  </si>
  <si>
    <t>（石油由来）</t>
    <rPh sb="1" eb="3">
      <t>セキユ</t>
    </rPh>
    <rPh sb="3" eb="5">
      <t>ユライ</t>
    </rPh>
    <phoneticPr fontId="1"/>
  </si>
  <si>
    <t>（原油換算）</t>
    <rPh sb="1" eb="3">
      <t>ゲンユ</t>
    </rPh>
    <rPh sb="3" eb="5">
      <t>カンザン</t>
    </rPh>
    <phoneticPr fontId="6"/>
  </si>
  <si>
    <r>
      <rPr>
        <sz val="12"/>
        <rFont val="ＭＳ Ｐゴシック"/>
        <family val="3"/>
        <charset val="128"/>
      </rPr>
      <t>（石油由来）</t>
    </r>
    <rPh sb="1" eb="3">
      <t>セキユ</t>
    </rPh>
    <rPh sb="3" eb="5">
      <t>ユライ</t>
    </rPh>
    <phoneticPr fontId="1"/>
  </si>
  <si>
    <r>
      <t>Oil based fuels</t>
    </r>
    <r>
      <rPr>
        <sz val="11"/>
        <rFont val="ＭＳ Ｐゴシック"/>
        <family val="3"/>
        <charset val="128"/>
      </rPr>
      <t>　</t>
    </r>
  </si>
  <si>
    <t>Heavy fuel</t>
  </si>
  <si>
    <t>Hydrocarbon oil</t>
  </si>
  <si>
    <r>
      <t xml:space="preserve"> oil B</t>
    </r>
    <r>
      <rPr>
        <sz val="11"/>
        <rFont val="ＭＳ Ｐゴシック"/>
        <family val="3"/>
        <charset val="128"/>
      </rPr>
      <t>・</t>
    </r>
    <r>
      <rPr>
        <sz val="11"/>
        <rFont val="Times New Roman"/>
        <family val="1"/>
      </rPr>
      <t>C</t>
    </r>
  </si>
  <si>
    <t xml:space="preserve"> </t>
  </si>
  <si>
    <t>　　　②　化学工業製品</t>
    <rPh sb="5" eb="7">
      <t>カガク</t>
    </rPh>
    <rPh sb="7" eb="9">
      <t>コウギョウ</t>
    </rPh>
    <rPh sb="9" eb="11">
      <t>セイヒン</t>
    </rPh>
    <phoneticPr fontId="6"/>
  </si>
  <si>
    <t xml:space="preserve">   ②　化学工業製品</t>
    <rPh sb="5" eb="7">
      <t>カガク</t>
    </rPh>
    <rPh sb="7" eb="9">
      <t>コウギョウ</t>
    </rPh>
    <rPh sb="9" eb="11">
      <t>セイヒン</t>
    </rPh>
    <phoneticPr fontId="6"/>
  </si>
  <si>
    <r>
      <rPr>
        <sz val="12"/>
        <rFont val="ＭＳ Ｐゴシック"/>
        <family val="3"/>
        <charset val="128"/>
      </rPr>
      <t>　　</t>
    </r>
  </si>
  <si>
    <t>　　</t>
  </si>
  <si>
    <t>石油化学製品計（１～２）（つづき）</t>
    <rPh sb="0" eb="2">
      <t>セキユ</t>
    </rPh>
    <rPh sb="2" eb="4">
      <t>カガク</t>
    </rPh>
    <rPh sb="4" eb="6">
      <t>セイヒン</t>
    </rPh>
    <rPh sb="6" eb="7">
      <t>ケイ</t>
    </rPh>
    <phoneticPr fontId="6"/>
  </si>
  <si>
    <t>（原料用）（１）</t>
    <rPh sb="1" eb="4">
      <t>ゲンリョウヨウ</t>
    </rPh>
    <phoneticPr fontId="6"/>
  </si>
  <si>
    <t>石油化学製品（動力・燃料用）（２）（つづき）</t>
    <rPh sb="0" eb="2">
      <t>セキユ</t>
    </rPh>
    <rPh sb="2" eb="4">
      <t>カガク</t>
    </rPh>
    <rPh sb="4" eb="6">
      <t>セイヒン</t>
    </rPh>
    <rPh sb="7" eb="9">
      <t>ドウリョク</t>
    </rPh>
    <rPh sb="10" eb="12">
      <t>ネンリョウ</t>
    </rPh>
    <rPh sb="12" eb="13">
      <t>ヨウ</t>
    </rPh>
    <phoneticPr fontId="6"/>
  </si>
  <si>
    <t>Ｂ・Ｃ重油</t>
    <rPh sb="3" eb="5">
      <t>ジュウユ</t>
    </rPh>
    <phoneticPr fontId="1"/>
  </si>
  <si>
    <t>石油系</t>
    <rPh sb="0" eb="3">
      <t>セキユケイ</t>
    </rPh>
    <phoneticPr fontId="1"/>
  </si>
  <si>
    <t>コークス炉</t>
    <rPh sb="4" eb="5">
      <t>ロ</t>
    </rPh>
    <phoneticPr fontId="1"/>
  </si>
  <si>
    <t>炭化水素ガス</t>
    <rPh sb="0" eb="2">
      <t>タンカ</t>
    </rPh>
    <rPh sb="2" eb="4">
      <t>スイソ</t>
    </rPh>
    <phoneticPr fontId="6"/>
  </si>
  <si>
    <t>指定生産品目別統計</t>
    <rPh sb="0" eb="2">
      <t>シテイ</t>
    </rPh>
    <rPh sb="2" eb="6">
      <t>セイサンヒンモク</t>
    </rPh>
    <rPh sb="6" eb="7">
      <t>ベツ</t>
    </rPh>
    <rPh sb="7" eb="9">
      <t>トウケイ</t>
    </rPh>
    <phoneticPr fontId="6"/>
  </si>
  <si>
    <t>　　　③　化学繊維</t>
    <rPh sb="5" eb="7">
      <t>カガク</t>
    </rPh>
    <rPh sb="7" eb="9">
      <t>センイ</t>
    </rPh>
    <phoneticPr fontId="6"/>
  </si>
  <si>
    <t>　　　　　　③　化学繊維</t>
    <rPh sb="8" eb="10">
      <t>カガク</t>
    </rPh>
    <rPh sb="10" eb="12">
      <t>センイ</t>
    </rPh>
    <phoneticPr fontId="6"/>
  </si>
  <si>
    <t xml:space="preserve">  Conversion table for primary input fuel</t>
  </si>
  <si>
    <t>　　　④　石油製品</t>
    <rPh sb="5" eb="7">
      <t>セキユ</t>
    </rPh>
    <rPh sb="7" eb="9">
      <t>セイヒン</t>
    </rPh>
    <phoneticPr fontId="6"/>
  </si>
  <si>
    <r>
      <t xml:space="preserve">            </t>
    </r>
    <r>
      <rPr>
        <b/>
        <sz val="14"/>
        <rFont val="ＭＳ Ｐゴシック"/>
        <family val="3"/>
        <charset val="128"/>
      </rPr>
      <t>④　石油製品</t>
    </r>
    <rPh sb="14" eb="16">
      <t>セキユ</t>
    </rPh>
    <rPh sb="16" eb="18">
      <t>セイヒン</t>
    </rPh>
    <phoneticPr fontId="6"/>
  </si>
  <si>
    <r>
      <rPr>
        <b/>
        <sz val="12"/>
        <rFont val="ＭＳ Ｐゴシック"/>
        <family val="3"/>
        <charset val="128"/>
      </rPr>
      <t>直接投入エネルギー表</t>
    </r>
    <rPh sb="0" eb="2">
      <t>チョクセツ</t>
    </rPh>
    <rPh sb="2" eb="4">
      <t>トウニュウ</t>
    </rPh>
    <rPh sb="9" eb="10">
      <t>ヒョウ</t>
    </rPh>
    <phoneticPr fontId="6"/>
  </si>
  <si>
    <r>
      <rPr>
        <b/>
        <sz val="12"/>
        <rFont val="ＭＳ Ｐゴシック"/>
        <family val="3"/>
        <charset val="128"/>
      </rPr>
      <t>一次投入燃料換算表</t>
    </r>
    <rPh sb="0" eb="2">
      <t>イチジ</t>
    </rPh>
    <rPh sb="2" eb="4">
      <t>トウニュウ</t>
    </rPh>
    <rPh sb="4" eb="6">
      <t>ネンリョウ</t>
    </rPh>
    <rPh sb="6" eb="8">
      <t>カンザン</t>
    </rPh>
    <rPh sb="8" eb="9">
      <t>ヒョウ</t>
    </rPh>
    <phoneticPr fontId="6"/>
  </si>
  <si>
    <t>　　　⑤　窯業・土石製品</t>
    <rPh sb="5" eb="7">
      <t>ヨウギョウ</t>
    </rPh>
    <rPh sb="8" eb="10">
      <t>ドセキ</t>
    </rPh>
    <rPh sb="10" eb="12">
      <t>セイヒン</t>
    </rPh>
    <phoneticPr fontId="6"/>
  </si>
  <si>
    <t>⑤　窯業・土石製品</t>
    <rPh sb="2" eb="4">
      <t>ヨウギョウ</t>
    </rPh>
    <rPh sb="5" eb="7">
      <t>ドセキ</t>
    </rPh>
    <rPh sb="7" eb="9">
      <t>セイヒン</t>
    </rPh>
    <phoneticPr fontId="6"/>
  </si>
  <si>
    <t>　　一次投入燃料換算表</t>
    <rPh sb="2" eb="4">
      <t>イチジ</t>
    </rPh>
    <rPh sb="4" eb="6">
      <t>トウニュウ</t>
    </rPh>
    <rPh sb="6" eb="8">
      <t>ネンリョウ</t>
    </rPh>
    <rPh sb="8" eb="11">
      <t>カンザンヒョウ</t>
    </rPh>
    <phoneticPr fontId="6"/>
  </si>
  <si>
    <t>　　　⑥　ガラス製品</t>
    <rPh sb="8" eb="10">
      <t>セイヒン</t>
    </rPh>
    <phoneticPr fontId="6"/>
  </si>
  <si>
    <r>
      <rPr>
        <b/>
        <sz val="14"/>
        <rFont val="ＭＳ Ｐゴシック"/>
        <family val="3"/>
        <charset val="128"/>
      </rPr>
      <t>　　　　　　　⑥　ガラス製品</t>
    </r>
    <rPh sb="12" eb="14">
      <t>セイヒン</t>
    </rPh>
    <phoneticPr fontId="6"/>
  </si>
  <si>
    <t xml:space="preserve">Heavy fuel </t>
  </si>
  <si>
    <t>　　　⑦　鉄鋼製品</t>
    <rPh sb="5" eb="7">
      <t>テッコウ</t>
    </rPh>
    <rPh sb="7" eb="9">
      <t>セイヒン</t>
    </rPh>
    <phoneticPr fontId="6"/>
  </si>
  <si>
    <t>（原料炭）</t>
    <rPh sb="1" eb="3">
      <t>ゲンリョウ</t>
    </rPh>
    <rPh sb="3" eb="4">
      <t>タン</t>
    </rPh>
    <phoneticPr fontId="1"/>
  </si>
  <si>
    <r>
      <t xml:space="preserve"> Blast furnace gas</t>
    </r>
    <r>
      <rPr>
        <sz val="11"/>
        <rFont val="ＭＳ Ｐゴシック"/>
        <family val="3"/>
        <charset val="128"/>
      </rPr>
      <t>　</t>
    </r>
  </si>
  <si>
    <t>Converter</t>
  </si>
  <si>
    <r>
      <t xml:space="preserve"> Blast furnace gas</t>
    </r>
    <r>
      <rPr>
        <sz val="11"/>
        <rFont val="ＭＳ Ｐ明朝"/>
        <family val="1"/>
        <charset val="128"/>
      </rPr>
      <t>　</t>
    </r>
  </si>
  <si>
    <t>液化天然ガス</t>
    <rPh sb="0" eb="1">
      <t>エキ</t>
    </rPh>
    <rPh sb="1" eb="2">
      <t>カ</t>
    </rPh>
    <rPh sb="2" eb="4">
      <t>テンネン</t>
    </rPh>
    <phoneticPr fontId="1"/>
  </si>
  <si>
    <t>　　　　　　　⑨　機械器具製品</t>
    <rPh sb="9" eb="11">
      <t>キカイ</t>
    </rPh>
    <rPh sb="11" eb="13">
      <t>キグ</t>
    </rPh>
    <rPh sb="13" eb="15">
      <t>セイヒン</t>
    </rPh>
    <phoneticPr fontId="6"/>
  </si>
  <si>
    <t xml:space="preserve">  直接投入エネルギー表</t>
    <rPh sb="2" eb="4">
      <t>チョクセツ</t>
    </rPh>
    <rPh sb="4" eb="6">
      <t>トウニュウ</t>
    </rPh>
    <rPh sb="11" eb="12">
      <t>ヒョウ</t>
    </rPh>
    <phoneticPr fontId="6"/>
  </si>
  <si>
    <t>(石油由来)</t>
    <rPh sb="1" eb="3">
      <t>セキユ</t>
    </rPh>
    <rPh sb="3" eb="5">
      <t>ユライ</t>
    </rPh>
    <phoneticPr fontId="1"/>
  </si>
  <si>
    <t>内部計算エリア</t>
    <rPh sb="0" eb="2">
      <t>ナイブ</t>
    </rPh>
    <rPh sb="2" eb="4">
      <t>ケイサン</t>
    </rPh>
    <phoneticPr fontId="1"/>
  </si>
  <si>
    <r>
      <rPr>
        <sz val="12"/>
        <rFont val="ＭＳ Ｐゴシック"/>
        <family val="3"/>
        <charset val="128"/>
      </rPr>
      <t>　　</t>
    </r>
    <r>
      <rPr>
        <sz val="12"/>
        <rFont val="Times New Roman"/>
        <family val="1"/>
      </rPr>
      <t xml:space="preserve"> </t>
    </r>
  </si>
  <si>
    <t>Gas oil</t>
  </si>
  <si>
    <t>４．　地　　域　　別　　統　　計</t>
    <rPh sb="3" eb="7">
      <t>チイキ</t>
    </rPh>
    <rPh sb="7" eb="10">
      <t>シュベツ</t>
    </rPh>
    <rPh sb="12" eb="16">
      <t>トウケイ</t>
    </rPh>
    <phoneticPr fontId="1"/>
  </si>
  <si>
    <t>Regional statistics</t>
  </si>
  <si>
    <t>北海道経済産業局管内</t>
    <rPh sb="0" eb="3">
      <t>ホッカイドウ</t>
    </rPh>
    <rPh sb="5" eb="8">
      <t>サンギョウキョク</t>
    </rPh>
    <rPh sb="8" eb="10">
      <t>カンナイ</t>
    </rPh>
    <phoneticPr fontId="1"/>
  </si>
  <si>
    <t>東北経済産業局管内</t>
    <rPh sb="0" eb="2">
      <t>トウホク</t>
    </rPh>
    <rPh sb="4" eb="7">
      <t>サンギョウキョク</t>
    </rPh>
    <rPh sb="7" eb="9">
      <t>カンナイ</t>
    </rPh>
    <phoneticPr fontId="1"/>
  </si>
  <si>
    <t>関東経済産業局管内</t>
    <rPh sb="0" eb="2">
      <t>カントウ</t>
    </rPh>
    <rPh sb="4" eb="7">
      <t>サンギョウキョク</t>
    </rPh>
    <rPh sb="7" eb="9">
      <t>カンナイ</t>
    </rPh>
    <phoneticPr fontId="1"/>
  </si>
  <si>
    <t>中部経済産業局管内</t>
    <rPh sb="0" eb="2">
      <t>チュウブ</t>
    </rPh>
    <rPh sb="4" eb="7">
      <t>サンギョウキョク</t>
    </rPh>
    <rPh sb="7" eb="9">
      <t>カンナイ</t>
    </rPh>
    <phoneticPr fontId="1"/>
  </si>
  <si>
    <t>近畿経済産業局管内</t>
    <rPh sb="0" eb="2">
      <t>キンキ</t>
    </rPh>
    <rPh sb="4" eb="7">
      <t>サンギョウキョク</t>
    </rPh>
    <rPh sb="7" eb="9">
      <t>カンナイ</t>
    </rPh>
    <phoneticPr fontId="1"/>
  </si>
  <si>
    <t>中国経済産業局管内</t>
    <rPh sb="0" eb="2">
      <t>チュウゴク</t>
    </rPh>
    <rPh sb="4" eb="7">
      <t>サンギョウキョク</t>
    </rPh>
    <rPh sb="7" eb="9">
      <t>カンナイ</t>
    </rPh>
    <phoneticPr fontId="1"/>
  </si>
  <si>
    <t>四国経済産業局管内</t>
    <rPh sb="0" eb="2">
      <t>シコク</t>
    </rPh>
    <rPh sb="4" eb="7">
      <t>サンギョウキョク</t>
    </rPh>
    <rPh sb="7" eb="9">
      <t>カンナイ</t>
    </rPh>
    <phoneticPr fontId="1"/>
  </si>
  <si>
    <t>九州経済産業局管内</t>
    <rPh sb="0" eb="2">
      <t>キュウシュウ</t>
    </rPh>
    <rPh sb="4" eb="7">
      <t>サンギョウキョク</t>
    </rPh>
    <rPh sb="7" eb="9">
      <t>カンナイ</t>
    </rPh>
    <phoneticPr fontId="1"/>
  </si>
  <si>
    <t>(2) 経済産業局別エネルギー消費量の推移</t>
    <rPh sb="4" eb="6">
      <t>ケイザイ</t>
    </rPh>
    <rPh sb="6" eb="10">
      <t>サンギョウベツ</t>
    </rPh>
    <rPh sb="15" eb="17">
      <t>ショウヒ</t>
    </rPh>
    <rPh sb="17" eb="18">
      <t>リョウ</t>
    </rPh>
    <rPh sb="19" eb="21">
      <t>スイイ</t>
    </rPh>
    <phoneticPr fontId="19"/>
  </si>
  <si>
    <t xml:space="preserve"> 1)  北海道経済産業局管内</t>
    <rPh sb="5" eb="8">
      <t>ホッカイドウ</t>
    </rPh>
    <rPh sb="8" eb="10">
      <t>ケイザイ</t>
    </rPh>
    <rPh sb="10" eb="12">
      <t>サンギョウ</t>
    </rPh>
    <rPh sb="12" eb="13">
      <t>キョク</t>
    </rPh>
    <rPh sb="13" eb="15">
      <t>カンナイ</t>
    </rPh>
    <phoneticPr fontId="6"/>
  </si>
  <si>
    <t xml:space="preserve"> 2)  東北経済産業局管内</t>
    <rPh sb="5" eb="7">
      <t>トウホク</t>
    </rPh>
    <rPh sb="9" eb="11">
      <t>サンギョウ</t>
    </rPh>
    <rPh sb="11" eb="12">
      <t>キョク</t>
    </rPh>
    <rPh sb="12" eb="14">
      <t>カンナイ</t>
    </rPh>
    <phoneticPr fontId="6"/>
  </si>
  <si>
    <t>3)   関東経済産業局管内</t>
    <rPh sb="5" eb="7">
      <t>カントウ</t>
    </rPh>
    <rPh sb="9" eb="11">
      <t>サンギョウ</t>
    </rPh>
    <rPh sb="11" eb="12">
      <t>キョク</t>
    </rPh>
    <rPh sb="12" eb="14">
      <t>カンナイ</t>
    </rPh>
    <phoneticPr fontId="6"/>
  </si>
  <si>
    <t xml:space="preserve"> 4)  中部経済産業局管内</t>
    <rPh sb="5" eb="7">
      <t>チュウブ</t>
    </rPh>
    <rPh sb="9" eb="11">
      <t>サンギョウ</t>
    </rPh>
    <rPh sb="11" eb="12">
      <t>キョク</t>
    </rPh>
    <rPh sb="12" eb="14">
      <t>カンナイ</t>
    </rPh>
    <phoneticPr fontId="6"/>
  </si>
  <si>
    <t>合計</t>
    <rPh sb="0" eb="2">
      <t>ゴウケイ</t>
    </rPh>
    <phoneticPr fontId="6"/>
  </si>
  <si>
    <t>燃料計</t>
    <rPh sb="0" eb="3">
      <t>ネンリョウケイ</t>
    </rPh>
    <phoneticPr fontId="6"/>
  </si>
  <si>
    <t>うち指定</t>
    <rPh sb="2" eb="4">
      <t>シテイ</t>
    </rPh>
    <phoneticPr fontId="6"/>
  </si>
  <si>
    <t>石油系燃料計</t>
    <rPh sb="0" eb="3">
      <t>セキユケイ</t>
    </rPh>
    <rPh sb="3" eb="5">
      <t>ネンリョウ</t>
    </rPh>
    <rPh sb="5" eb="6">
      <t>ケイ</t>
    </rPh>
    <phoneticPr fontId="6"/>
  </si>
  <si>
    <t>生産品目分</t>
    <rPh sb="0" eb="4">
      <t>セイサンヒンモク</t>
    </rPh>
    <rPh sb="4" eb="5">
      <t>ブン</t>
    </rPh>
    <phoneticPr fontId="6"/>
  </si>
  <si>
    <t>改質生成油</t>
    <rPh sb="0" eb="2">
      <t>カイシツ</t>
    </rPh>
    <rPh sb="2" eb="4">
      <t>セイセイ</t>
    </rPh>
    <rPh sb="4" eb="5">
      <t>ユ</t>
    </rPh>
    <phoneticPr fontId="6"/>
  </si>
  <si>
    <t>灯油</t>
    <rPh sb="0" eb="2">
      <t>トウユ</t>
    </rPh>
    <phoneticPr fontId="6"/>
  </si>
  <si>
    <t>軽油</t>
    <rPh sb="0" eb="2">
      <t>ケイユ</t>
    </rPh>
    <phoneticPr fontId="6"/>
  </si>
  <si>
    <t>Ａ重油</t>
    <rPh sb="1" eb="3">
      <t>ジュウユ</t>
    </rPh>
    <phoneticPr fontId="6"/>
  </si>
  <si>
    <t>Ｂ・Ｃ重油</t>
    <rPh sb="3" eb="5">
      <t>ジュウユ</t>
    </rPh>
    <phoneticPr fontId="6"/>
  </si>
  <si>
    <t>液化石油ガス</t>
    <rPh sb="0" eb="2">
      <t>エキカ</t>
    </rPh>
    <rPh sb="2" eb="4">
      <t>セキユ</t>
    </rPh>
    <phoneticPr fontId="6"/>
  </si>
  <si>
    <t>炭化水素油</t>
    <rPh sb="0" eb="2">
      <t>タンカ</t>
    </rPh>
    <rPh sb="2" eb="4">
      <t>スイソ</t>
    </rPh>
    <rPh sb="4" eb="5">
      <t>ユ</t>
    </rPh>
    <phoneticPr fontId="6"/>
  </si>
  <si>
    <t>非石油系燃料計</t>
    <rPh sb="0" eb="4">
      <t>ヒセキユケイ</t>
    </rPh>
    <rPh sb="4" eb="6">
      <t>ネンリョウ</t>
    </rPh>
    <rPh sb="6" eb="7">
      <t>ケイ</t>
    </rPh>
    <phoneticPr fontId="6"/>
  </si>
  <si>
    <t>主要燃料</t>
    <rPh sb="0" eb="4">
      <t>シュヨウネンリョウ</t>
    </rPh>
    <phoneticPr fontId="6"/>
  </si>
  <si>
    <t>電力</t>
    <rPh sb="0" eb="2">
      <t>デンリョク</t>
    </rPh>
    <phoneticPr fontId="6"/>
  </si>
  <si>
    <t>蒸気</t>
    <rPh sb="0" eb="2">
      <t>ジョウキ</t>
    </rPh>
    <phoneticPr fontId="6"/>
  </si>
  <si>
    <t>石油系炭化</t>
    <rPh sb="0" eb="3">
      <t>セキユケイ</t>
    </rPh>
    <rPh sb="3" eb="5">
      <t>タンカ</t>
    </rPh>
    <phoneticPr fontId="6"/>
  </si>
  <si>
    <t>石炭</t>
    <rPh sb="0" eb="2">
      <t>セキタン</t>
    </rPh>
    <phoneticPr fontId="6"/>
  </si>
  <si>
    <t>石炭コークス</t>
    <rPh sb="0" eb="2">
      <t>セキタン</t>
    </rPh>
    <phoneticPr fontId="6"/>
  </si>
  <si>
    <t>都市ガス（B）</t>
    <rPh sb="0" eb="2">
      <t>トシ</t>
    </rPh>
    <phoneticPr fontId="6"/>
  </si>
  <si>
    <t>廃プラスチック</t>
    <rPh sb="0" eb="1">
      <t>ハイ</t>
    </rPh>
    <phoneticPr fontId="6"/>
  </si>
  <si>
    <t>うち購入分</t>
    <rPh sb="2" eb="5">
      <t>コウニュウブン</t>
    </rPh>
    <phoneticPr fontId="6"/>
  </si>
  <si>
    <t>水素ガス</t>
    <rPh sb="0" eb="2">
      <t>スイソ</t>
    </rPh>
    <phoneticPr fontId="6"/>
  </si>
  <si>
    <t xml:space="preserve"> 5)  近畿経済産業局管内</t>
    <rPh sb="5" eb="7">
      <t>キンキ</t>
    </rPh>
    <rPh sb="7" eb="9">
      <t>ケイザイ</t>
    </rPh>
    <rPh sb="9" eb="11">
      <t>サンギョウ</t>
    </rPh>
    <rPh sb="11" eb="12">
      <t>キョク</t>
    </rPh>
    <rPh sb="12" eb="14">
      <t>カンナイ</t>
    </rPh>
    <phoneticPr fontId="6"/>
  </si>
  <si>
    <t xml:space="preserve"> 6)  中国経済産業局管内</t>
    <rPh sb="5" eb="7">
      <t>チュウゴク</t>
    </rPh>
    <rPh sb="9" eb="11">
      <t>サンギョウ</t>
    </rPh>
    <rPh sb="11" eb="12">
      <t>キョク</t>
    </rPh>
    <rPh sb="12" eb="14">
      <t>カンナイ</t>
    </rPh>
    <phoneticPr fontId="6"/>
  </si>
  <si>
    <t>7)   四国経済産業局管内</t>
    <rPh sb="5" eb="7">
      <t>シコク</t>
    </rPh>
    <rPh sb="9" eb="11">
      <t>サンギョウ</t>
    </rPh>
    <rPh sb="11" eb="12">
      <t>キョク</t>
    </rPh>
    <rPh sb="12" eb="14">
      <t>カンナイ</t>
    </rPh>
    <phoneticPr fontId="6"/>
  </si>
  <si>
    <t xml:space="preserve"> 8)九州経済産業局管内（含沖縄）</t>
    <rPh sb="3" eb="5">
      <t>キュウシュウ</t>
    </rPh>
    <rPh sb="7" eb="9">
      <t>サンギョウ</t>
    </rPh>
    <rPh sb="9" eb="10">
      <t>キョク</t>
    </rPh>
    <rPh sb="10" eb="12">
      <t>カンナイ</t>
    </rPh>
    <rPh sb="13" eb="14">
      <t>フク</t>
    </rPh>
    <rPh sb="14" eb="16">
      <t>オキナワ</t>
    </rPh>
    <phoneticPr fontId="6"/>
  </si>
  <si>
    <t>Ｂ・C重油</t>
    <rPh sb="3" eb="5">
      <t>ジュウユ</t>
    </rPh>
    <phoneticPr fontId="6"/>
  </si>
  <si>
    <r>
      <rPr>
        <sz val="12"/>
        <rFont val="ＭＳ Ｐゴシック"/>
        <family val="3"/>
        <charset val="128"/>
      </rPr>
      <t>　</t>
    </r>
  </si>
  <si>
    <t>電力</t>
  </si>
  <si>
    <t>蒸気</t>
  </si>
  <si>
    <t>石油系炭化</t>
  </si>
  <si>
    <t>（原油換算）</t>
  </si>
  <si>
    <t>石炭</t>
  </si>
  <si>
    <t>石炭コークス</t>
  </si>
  <si>
    <t>うち購入分</t>
  </si>
  <si>
    <t>水素ガス</t>
  </si>
  <si>
    <t>Hydrocarbon gas</t>
  </si>
  <si>
    <t>Petroleum coke</t>
  </si>
  <si>
    <t>Coal</t>
  </si>
  <si>
    <t>Coal coke</t>
  </si>
  <si>
    <t>Town gas(B)</t>
  </si>
  <si>
    <t>Electricity</t>
  </si>
  <si>
    <t xml:space="preserve">among those </t>
  </si>
  <si>
    <t>Steam</t>
  </si>
  <si>
    <t xml:space="preserve"> purchased</t>
  </si>
  <si>
    <t>都道府県別エネルギー消費量</t>
    <rPh sb="0" eb="4">
      <t>トドウフケン</t>
    </rPh>
    <rPh sb="4" eb="5">
      <t>ベツ</t>
    </rPh>
    <rPh sb="10" eb="13">
      <t>ショウヒリョウ</t>
    </rPh>
    <phoneticPr fontId="9"/>
  </si>
  <si>
    <t>都道府県</t>
    <rPh sb="0" eb="4">
      <t>トドウフケン</t>
    </rPh>
    <phoneticPr fontId="9"/>
  </si>
  <si>
    <t>エ　ネ　ル　ギ　ー　消　費　量     　　（原油換算千ｋｌ）</t>
    <rPh sb="10" eb="15">
      <t>ショウヒリョウ</t>
    </rPh>
    <rPh sb="23" eb="25">
      <t>ゲンユ</t>
    </rPh>
    <rPh sb="25" eb="27">
      <t>カンサン</t>
    </rPh>
    <rPh sb="27" eb="28">
      <t>セン</t>
    </rPh>
    <phoneticPr fontId="9"/>
  </si>
  <si>
    <t>合　　計</t>
    <rPh sb="0" eb="4">
      <t>ゴウケイ</t>
    </rPh>
    <phoneticPr fontId="9"/>
  </si>
  <si>
    <t>燃　　料</t>
    <rPh sb="0" eb="4">
      <t>ネンリョウ</t>
    </rPh>
    <phoneticPr fontId="9"/>
  </si>
  <si>
    <t>電　　力</t>
    <rPh sb="0" eb="4">
      <t>デンリョク</t>
    </rPh>
    <phoneticPr fontId="9"/>
  </si>
  <si>
    <t>全国計</t>
    <rPh sb="0" eb="3">
      <t>ゼンコクケイ</t>
    </rPh>
    <phoneticPr fontId="9"/>
  </si>
  <si>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</si>
  <si>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</si>
  <si>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</si>
  <si>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</si>
  <si>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</si>
  <si>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</si>
  <si>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</si>
  <si>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</si>
  <si>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</si>
  <si>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</si>
  <si>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</si>
  <si>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</si>
  <si>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</si>
  <si>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</si>
  <si>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</si>
  <si>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</si>
  <si>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</si>
  <si>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</si>
  <si>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</si>
  <si>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</si>
  <si>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</si>
  <si>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</si>
  <si>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</si>
  <si>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</si>
  <si>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</si>
  <si>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</si>
  <si>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</si>
  <si>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</si>
  <si>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</si>
  <si>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</si>
  <si>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</si>
  <si>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</si>
  <si>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</si>
  <si>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</si>
  <si>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</si>
  <si>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</si>
  <si>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</si>
  <si>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</si>
  <si>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</si>
  <si>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</si>
  <si>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</si>
  <si>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</si>
  <si>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</si>
  <si>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</si>
  <si>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</si>
  <si>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</si>
  <si>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</si>
  <si>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　　　注１：合計、燃料はグロスである。</t>
    <rPh sb="3" eb="4">
      <t>チュウ</t>
    </rPh>
    <rPh sb="6" eb="8">
      <t>ゴウケイ</t>
    </rPh>
    <rPh sb="9" eb="11">
      <t>ネンリョウ</t>
    </rPh>
    <phoneticPr fontId="9"/>
  </si>
  <si>
    <t>　　　　 ２：合計には受入れ蒸気を含む。</t>
    <rPh sb="7" eb="9">
      <t>ゴウケイ</t>
    </rPh>
    <rPh sb="11" eb="13">
      <t>ウケイ</t>
    </rPh>
    <rPh sb="14" eb="16">
      <t>ジョウキ</t>
    </rPh>
    <rPh sb="17" eb="18">
      <t>フク</t>
    </rPh>
    <phoneticPr fontId="1"/>
  </si>
  <si>
    <t>　　　　 ３：電力は（購入＋水力）である。</t>
    <rPh sb="7" eb="9">
      <t>デンリョク</t>
    </rPh>
    <rPh sb="11" eb="13">
      <t>コウニュウ</t>
    </rPh>
    <rPh sb="14" eb="16">
      <t>スイリョク</t>
    </rPh>
    <phoneticPr fontId="1"/>
  </si>
  <si>
    <t>☆　ご覧になりたい項目（シート名）をクリックすると、そのシートにジャンプできます　☆</t>
    <rPh sb="9" eb="11">
      <t>コウモク</t>
    </rPh>
    <rPh sb="15" eb="16">
      <t>ナ</t>
    </rPh>
    <phoneticPr fontId="1"/>
  </si>
  <si>
    <t>シート名（リンク先）</t>
    <rPh sb="3" eb="4">
      <t>ナ</t>
    </rPh>
    <rPh sb="8" eb="9">
      <t>サキ</t>
    </rPh>
    <phoneticPr fontId="1"/>
  </si>
  <si>
    <t>統　　計　　表　　名</t>
    <rPh sb="0" eb="1">
      <t>オサム</t>
    </rPh>
    <rPh sb="3" eb="4">
      <t>ケイ</t>
    </rPh>
    <rPh sb="6" eb="7">
      <t>オモテ</t>
    </rPh>
    <rPh sb="9" eb="10">
      <t>ナ</t>
    </rPh>
    <phoneticPr fontId="1"/>
  </si>
  <si>
    <t xml:space="preserve"> １．エネルギー消費量の推移</t>
    <phoneticPr fontId="1"/>
  </si>
  <si>
    <t xml:space="preserve"> ３．指定生産品目別統計　(1)指定生産品目別エネルギー消費　（化学工業）</t>
    <rPh sb="32" eb="34">
      <t>カガク</t>
    </rPh>
    <phoneticPr fontId="1"/>
  </si>
  <si>
    <t xml:space="preserve"> ３．指定生産品目別統計　(1)指定生産品目別エネルギー消費　（鉄鋼業）</t>
    <rPh sb="32" eb="34">
      <t>テッコウ</t>
    </rPh>
    <phoneticPr fontId="1"/>
  </si>
  <si>
    <t xml:space="preserve"> ３．指定生産品目別統計　(1)指定生産品目別エネルギー消費　（機械工業）</t>
    <rPh sb="32" eb="34">
      <t>キカイ</t>
    </rPh>
    <phoneticPr fontId="1"/>
  </si>
  <si>
    <t xml:space="preserve"> ２．業種別統計　(2) 燃料受払　2)業種別表（事業所ベース）　①パルプ・紙・板紙工業　②化学繊維工業　</t>
    <phoneticPr fontId="1"/>
  </si>
  <si>
    <t xml:space="preserve"> ２．業種別統計　(2) 燃料受払　2)業種別表（事業所ベース）　⑦鉄鋼業</t>
    <phoneticPr fontId="1"/>
  </si>
  <si>
    <t xml:space="preserve"> ２．業種別統計　(2) 燃料受払　3)業種別、燃料別受払の推移（事業所ベ－ス）　②パルプ・紙・板紙工業</t>
    <phoneticPr fontId="1"/>
  </si>
  <si>
    <t xml:space="preserve"> ２．業種別統計　(2) 燃料受払　3)業種別、燃料別受払の推移（事業所ベ－ス）　①調査対象業種合計</t>
    <phoneticPr fontId="1"/>
  </si>
  <si>
    <t xml:space="preserve"> ２．業種別統計　(2) 燃料受払　3)業種別、燃料別受払の推移（事業所ベ－ス）　③化学繊維工業</t>
    <phoneticPr fontId="1"/>
  </si>
  <si>
    <t xml:space="preserve"> ２．業種別統計　(2) 燃料受払　3)業種別、燃料別受払の推移（事業所ベ－ス）　④石油製品工業</t>
    <phoneticPr fontId="1"/>
  </si>
  <si>
    <t xml:space="preserve"> ２．業種別統計　(2) 燃料受払　3)業種別、燃料別受払の推移（事業所ベ－ス）　⑤ガラス製品工業</t>
    <phoneticPr fontId="1"/>
  </si>
  <si>
    <t xml:space="preserve"> ２．業種別統計　(2) 燃料受払　3)業種別、燃料別受払の推移（事業所ベ－ス）　⑥化学工業</t>
    <phoneticPr fontId="1"/>
  </si>
  <si>
    <t xml:space="preserve"> ２．業種別統計　(2) 燃料受払　3)業種別、燃料別受払の推移（事業所ベ－ス）　⑦窯業・土石製品工業</t>
    <phoneticPr fontId="1"/>
  </si>
  <si>
    <t xml:space="preserve"> ２．業種別統計　(2) 燃料受払　3)業種別、燃料別受払の推移（事業所ベ－ス）　⑧鉄鋼業</t>
    <phoneticPr fontId="1"/>
  </si>
  <si>
    <t xml:space="preserve"> ２．業種別統計　(2) 燃料受払　3)業種別、燃料別受払の推移（事業所ベ－ス）　⑨非鉄金属地金工業</t>
    <phoneticPr fontId="1"/>
  </si>
  <si>
    <t xml:space="preserve"> ２．業種別統計　(2) 燃料受払　3)業種別、燃料別受払の推移（事業所ベ－ス）　⑩機械工業</t>
    <phoneticPr fontId="1"/>
  </si>
  <si>
    <t>　　 業種別蒸気受払の推移（事業所ベース）　②パルプ・紙・板紙工業　③化学繊維工業　④石油製品工業　⑤ガラス製品工業
　　　　　　　　　　　　　　　　　　　　　　　　　　　　  ⑥化学工業　⑦窯業・土石製品工業　⑧鉄鋼業　⑨非鉄金属地金工業　⑩機械工業</t>
    <rPh sb="6" eb="8">
      <t>ジョウキ</t>
    </rPh>
    <phoneticPr fontId="1"/>
  </si>
  <si>
    <t xml:space="preserve"> ３．指定生産品目別統計　(2)指定生産品目別エネルギー消費の推移  （化学工業製品）</t>
    <rPh sb="31" eb="33">
      <t>スイイ</t>
    </rPh>
    <rPh sb="36" eb="38">
      <t>カガク</t>
    </rPh>
    <rPh sb="38" eb="40">
      <t>コウギョウ</t>
    </rPh>
    <rPh sb="40" eb="42">
      <t>セイヒン</t>
    </rPh>
    <phoneticPr fontId="1"/>
  </si>
  <si>
    <t xml:space="preserve"> ３．指定生産品目別統計　(2)指定生産品目別エネルギー消費の推移  （パルプ・紙・板紙）</t>
    <rPh sb="31" eb="33">
      <t>スイイ</t>
    </rPh>
    <phoneticPr fontId="1"/>
  </si>
  <si>
    <t xml:space="preserve"> ３．指定生産品目別統計　(2)指定生産品目別エネルギー消費の推移  （化学繊維）</t>
    <rPh sb="31" eb="33">
      <t>スイイ</t>
    </rPh>
    <phoneticPr fontId="1"/>
  </si>
  <si>
    <t xml:space="preserve"> ３．指定生産品目別統計　(2)指定生産品目別エネルギー消費の推移  （ガラス製品）</t>
    <rPh sb="31" eb="33">
      <t>スイイ</t>
    </rPh>
    <phoneticPr fontId="1"/>
  </si>
  <si>
    <t xml:space="preserve"> ３．指定生産品目別統計　(2)指定生産品目別エネルギー消費の推移  （窯業・土石製品）</t>
    <rPh sb="31" eb="33">
      <t>スイイ</t>
    </rPh>
    <rPh sb="36" eb="38">
      <t>ヨウギョウ</t>
    </rPh>
    <rPh sb="39" eb="41">
      <t>ドセキ</t>
    </rPh>
    <phoneticPr fontId="1"/>
  </si>
  <si>
    <t xml:space="preserve"> ３．指定生産品目別統計　(2)指定生産品目別エネルギー消費の推移  （石油製品）</t>
    <rPh sb="31" eb="33">
      <t>スイイ</t>
    </rPh>
    <phoneticPr fontId="1"/>
  </si>
  <si>
    <t xml:space="preserve"> ３．指定生産品目別統計　(2)指定生産品目別エネルギー消費の推移  （鉄鋼製品）</t>
    <rPh sb="31" eb="33">
      <t>スイイ</t>
    </rPh>
    <rPh sb="36" eb="38">
      <t>テッコウ</t>
    </rPh>
    <rPh sb="38" eb="40">
      <t>セイヒン</t>
    </rPh>
    <phoneticPr fontId="1"/>
  </si>
  <si>
    <t xml:space="preserve"> ３．指定生産品目別統計　(2)指定生産品目別エネルギー消費の推移  （非鉄金属地金）</t>
    <rPh sb="31" eb="33">
      <t>スイイ</t>
    </rPh>
    <rPh sb="36" eb="38">
      <t>ヒテツ</t>
    </rPh>
    <rPh sb="38" eb="40">
      <t>キンゾク</t>
    </rPh>
    <rPh sb="40" eb="42">
      <t>ジガネ</t>
    </rPh>
    <phoneticPr fontId="1"/>
  </si>
  <si>
    <t xml:space="preserve"> ３．指定生産品目別統計　(2)指定生産品目別エネルギー消費の推移  （機械器具製品）</t>
    <rPh sb="31" eb="33">
      <t>スイイ</t>
    </rPh>
    <rPh sb="36" eb="38">
      <t>キカイ</t>
    </rPh>
    <rPh sb="38" eb="40">
      <t>キグ</t>
    </rPh>
    <rPh sb="40" eb="42">
      <t>セイヒン</t>
    </rPh>
    <phoneticPr fontId="1"/>
  </si>
  <si>
    <t xml:space="preserve"> ３．指定生産品目別統計　(3)指定生産品目別燃料在庫量の推移</t>
    <rPh sb="27" eb="28">
      <t>リョウ</t>
    </rPh>
    <rPh sb="29" eb="31">
      <t>スイイ</t>
    </rPh>
    <phoneticPr fontId="1"/>
  </si>
  <si>
    <t xml:space="preserve"> ４．地域別統計　(3)都道府県別エネルギー消費量</t>
    <rPh sb="12" eb="16">
      <t>トドウフケン</t>
    </rPh>
    <rPh sb="16" eb="17">
      <t>ベツ</t>
    </rPh>
    <rPh sb="24" eb="25">
      <t>リョウ</t>
    </rPh>
    <phoneticPr fontId="1"/>
  </si>
  <si>
    <r>
      <rPr>
        <b/>
        <sz val="14"/>
        <rFont val="ＭＳ Ｐゴシック"/>
        <family val="3"/>
        <charset val="128"/>
      </rPr>
      <t>⑧　鉄鋼業</t>
    </r>
    <rPh sb="2" eb="5">
      <t>テッコウギョウ</t>
    </rPh>
    <phoneticPr fontId="1"/>
  </si>
  <si>
    <r>
      <rPr>
        <b/>
        <sz val="14"/>
        <rFont val="ＭＳ Ｐゴシック"/>
        <family val="3"/>
        <charset val="128"/>
      </rPr>
      <t>⑩　機械工業</t>
    </r>
    <rPh sb="2" eb="4">
      <t>キカイ</t>
    </rPh>
    <rPh sb="4" eb="6">
      <t>コウギョウ</t>
    </rPh>
    <phoneticPr fontId="1"/>
  </si>
  <si>
    <r>
      <rPr>
        <b/>
        <sz val="14"/>
        <rFont val="ＭＳ Ｐゴシック"/>
        <family val="3"/>
        <charset val="128"/>
      </rPr>
      <t>　　　①　パルプ・紙・板紙</t>
    </r>
    <rPh sb="9" eb="10">
      <t>カミ</t>
    </rPh>
    <rPh sb="11" eb="13">
      <t>イタカミ</t>
    </rPh>
    <phoneticPr fontId="6"/>
  </si>
  <si>
    <r>
      <rPr>
        <b/>
        <sz val="14"/>
        <rFont val="ＭＳ Ｐゴシック"/>
        <family val="3"/>
        <charset val="128"/>
      </rPr>
      <t>　</t>
    </r>
    <r>
      <rPr>
        <b/>
        <sz val="14"/>
        <rFont val="Times New Roman"/>
        <family val="1"/>
      </rPr>
      <t xml:space="preserve">    </t>
    </r>
    <r>
      <rPr>
        <b/>
        <sz val="14"/>
        <rFont val="ＭＳ Ｐゴシック"/>
        <family val="3"/>
        <charset val="128"/>
      </rPr>
      <t>　①　パルプ・紙・板紙</t>
    </r>
    <rPh sb="12" eb="13">
      <t>カミ</t>
    </rPh>
    <rPh sb="14" eb="16">
      <t>イタカミ</t>
    </rPh>
    <phoneticPr fontId="6"/>
  </si>
  <si>
    <r>
      <rPr>
        <b/>
        <sz val="12"/>
        <rFont val="ＭＳ Ｐゴシック"/>
        <family val="3"/>
        <charset val="128"/>
      </rPr>
      <t>一次投入燃料換算表</t>
    </r>
    <rPh sb="0" eb="2">
      <t>イチジ</t>
    </rPh>
    <rPh sb="2" eb="4">
      <t>トウニュウ</t>
    </rPh>
    <rPh sb="4" eb="6">
      <t>ネンリョウ</t>
    </rPh>
    <rPh sb="6" eb="9">
      <t>カンザンヒョウ</t>
    </rPh>
    <phoneticPr fontId="6"/>
  </si>
  <si>
    <t>Waste material</t>
  </si>
  <si>
    <t>4～ 6</t>
  </si>
  <si>
    <t>（Ａ）</t>
  </si>
  <si>
    <t>（Ｂ）</t>
  </si>
  <si>
    <t>Town gas(A)</t>
  </si>
  <si>
    <t>絶乾(Ｄｒｙ)ｔ</t>
    <rPh sb="0" eb="1">
      <t>ゼツ</t>
    </rPh>
    <rPh sb="1" eb="2">
      <t>イヌイ</t>
    </rPh>
    <phoneticPr fontId="1"/>
  </si>
  <si>
    <t>その他の非鉄金属(つづき）</t>
    <rPh sb="0" eb="3">
      <t>ソノタ</t>
    </rPh>
    <rPh sb="4" eb="6">
      <t>ヒテツ</t>
    </rPh>
    <rPh sb="6" eb="8">
      <t>キンゾク</t>
    </rPh>
    <phoneticPr fontId="1"/>
  </si>
  <si>
    <t>鉛（電解工程）（つづき）</t>
    <rPh sb="0" eb="1">
      <t>ナマリ</t>
    </rPh>
    <rPh sb="2" eb="4">
      <t>デンカイ</t>
    </rPh>
    <rPh sb="4" eb="6">
      <t>コウテイ</t>
    </rPh>
    <phoneticPr fontId="1"/>
  </si>
  <si>
    <t>　業種別電力受払の推移（事業所ベース）</t>
    <rPh sb="1" eb="4">
      <t>ギョウシュベツ</t>
    </rPh>
    <rPh sb="4" eb="6">
      <t>デンリョク</t>
    </rPh>
    <rPh sb="6" eb="8">
      <t>ウケハライ</t>
    </rPh>
    <rPh sb="9" eb="11">
      <t>スイイ</t>
    </rPh>
    <rPh sb="12" eb="15">
      <t>ジギョウショ</t>
    </rPh>
    <phoneticPr fontId="1"/>
  </si>
  <si>
    <t xml:space="preserve">    １）　固有単位表（事業所ベース）</t>
    <rPh sb="7" eb="9">
      <t>コユウ</t>
    </rPh>
    <rPh sb="9" eb="11">
      <t>タンイ</t>
    </rPh>
    <rPh sb="11" eb="12">
      <t>ヒョウ</t>
    </rPh>
    <rPh sb="13" eb="16">
      <t>ジギョウショ</t>
    </rPh>
    <phoneticPr fontId="1"/>
  </si>
  <si>
    <t xml:space="preserve">    １）　固有単位表（事業所ベース） (つづき)</t>
    <rPh sb="7" eb="9">
      <t>コユウ</t>
    </rPh>
    <rPh sb="9" eb="11">
      <t>タンイ</t>
    </rPh>
    <rPh sb="11" eb="12">
      <t>ヒョウ</t>
    </rPh>
    <rPh sb="13" eb="16">
      <t>ジギョウショ</t>
    </rPh>
    <phoneticPr fontId="1"/>
  </si>
  <si>
    <t>経 済 産 業 局</t>
    <rPh sb="4" eb="5">
      <t>サン</t>
    </rPh>
    <rPh sb="6" eb="7">
      <t>ギョウ</t>
    </rPh>
    <rPh sb="8" eb="9">
      <t>キョク</t>
    </rPh>
    <phoneticPr fontId="1"/>
  </si>
  <si>
    <r>
      <rPr>
        <sz val="12"/>
        <rFont val="ＭＳ Ｐゴシック"/>
        <family val="3"/>
        <charset val="128"/>
      </rPr>
      <t>うち指定生産品目分</t>
    </r>
    <rPh sb="2" eb="4">
      <t>シテイ</t>
    </rPh>
    <rPh sb="4" eb="6">
      <t>セイサン</t>
    </rPh>
    <rPh sb="6" eb="8">
      <t>ヒンモク</t>
    </rPh>
    <rPh sb="8" eb="9">
      <t>ブン</t>
    </rPh>
    <phoneticPr fontId="1"/>
  </si>
  <si>
    <t>水素ガス</t>
    <rPh sb="0" eb="2">
      <t>スイソ</t>
    </rPh>
    <phoneticPr fontId="1"/>
  </si>
  <si>
    <r>
      <rPr>
        <sz val="14"/>
        <rFont val="ＭＳ Ｐゴシック"/>
        <family val="3"/>
        <charset val="128"/>
      </rPr>
      <t>石炭</t>
    </r>
    <rPh sb="0" eb="2">
      <t>セキタン</t>
    </rPh>
    <phoneticPr fontId="1"/>
  </si>
  <si>
    <r>
      <t>合計</t>
    </r>
    <r>
      <rPr>
        <b/>
        <sz val="14"/>
        <rFont val="Times New Roman"/>
        <family val="1"/>
      </rPr>
      <t xml:space="preserve">  Total</t>
    </r>
    <rPh sb="0" eb="2">
      <t>ゴウケイ</t>
    </rPh>
    <phoneticPr fontId="1"/>
  </si>
  <si>
    <t xml:space="preserve">    ２）　熱量単位表（事業所ベース）</t>
    <rPh sb="7" eb="9">
      <t>ネツリョウ</t>
    </rPh>
    <rPh sb="9" eb="11">
      <t>タンイ</t>
    </rPh>
    <rPh sb="11" eb="12">
      <t>ヒョウ</t>
    </rPh>
    <rPh sb="13" eb="16">
      <t>ジギョウショ</t>
    </rPh>
    <phoneticPr fontId="1"/>
  </si>
  <si>
    <t>注１．合計及び各経済産業局管内の合計及び燃料計欄については、ネットの数値（下段）を表示。</t>
    <rPh sb="0" eb="1">
      <t>チュウ</t>
    </rPh>
    <rPh sb="3" eb="5">
      <t>ゴウケイ</t>
    </rPh>
    <rPh sb="5" eb="6">
      <t>オヨ</t>
    </rPh>
    <rPh sb="7" eb="8">
      <t>カク</t>
    </rPh>
    <rPh sb="8" eb="10">
      <t>ケイザイ</t>
    </rPh>
    <rPh sb="10" eb="12">
      <t>サンギョウ</t>
    </rPh>
    <rPh sb="12" eb="13">
      <t>キョク</t>
    </rPh>
    <rPh sb="13" eb="15">
      <t>カンナイ</t>
    </rPh>
    <rPh sb="16" eb="18">
      <t>ゴウケイ</t>
    </rPh>
    <rPh sb="18" eb="19">
      <t>オヨ</t>
    </rPh>
    <rPh sb="20" eb="22">
      <t>ネンリョウ</t>
    </rPh>
    <rPh sb="22" eb="23">
      <t>ケイ</t>
    </rPh>
    <rPh sb="23" eb="24">
      <t>ラン</t>
    </rPh>
    <rPh sb="34" eb="36">
      <t>スウチ</t>
    </rPh>
    <rPh sb="37" eb="39">
      <t>カダン</t>
    </rPh>
    <rPh sb="41" eb="43">
      <t>ヒョウジ</t>
    </rPh>
    <phoneticPr fontId="1"/>
  </si>
  <si>
    <t xml:space="preserve"> 1． エネルギー消費量の推移</t>
    <rPh sb="9" eb="12">
      <t>ショウヒリョウ</t>
    </rPh>
    <rPh sb="13" eb="15">
      <t>スイイ</t>
    </rPh>
    <phoneticPr fontId="1"/>
  </si>
  <si>
    <t>燃料計</t>
    <rPh sb="0" eb="3">
      <t>ネンリョウケイ</t>
    </rPh>
    <phoneticPr fontId="1"/>
  </si>
  <si>
    <t>　又は生産</t>
    <rPh sb="1" eb="2">
      <t>マタ</t>
    </rPh>
    <rPh sb="3" eb="5">
      <t>セイサン</t>
    </rPh>
    <phoneticPr fontId="19"/>
  </si>
  <si>
    <r>
      <t xml:space="preserve">注１．合計（原油換算）の消費量は、原料用消費などによって生産又は副次的に発生する燃料が含まれているため重複している。
 </t>
    </r>
    <r>
      <rPr>
        <sz val="12"/>
        <rFont val="ＭＳ Ｐ明朝"/>
        <family val="1"/>
        <charset val="128"/>
      </rPr>
      <t xml:space="preserve">    </t>
    </r>
    <r>
      <rPr>
        <sz val="11"/>
        <rFont val="ＭＳ Ｐ明朝"/>
        <family val="1"/>
        <charset val="128"/>
      </rPr>
      <t xml:space="preserve">  なお、合計欄の下段「（ネット）」表示の数値は、調査対象事業所内で他の燃料から転換して消費した分を排除したネット消費量である。</t>
    </r>
    <rPh sb="0" eb="1">
      <t>チュウ</t>
    </rPh>
    <rPh sb="3" eb="5">
      <t>ゴウケイ</t>
    </rPh>
    <rPh sb="6" eb="8">
      <t>ゲンユ</t>
    </rPh>
    <rPh sb="8" eb="10">
      <t>カンザン</t>
    </rPh>
    <rPh sb="12" eb="15">
      <t>ショウヒリョウ</t>
    </rPh>
    <rPh sb="17" eb="20">
      <t>ゲンリョウヨウ</t>
    </rPh>
    <rPh sb="20" eb="22">
      <t>ショウヒ</t>
    </rPh>
    <rPh sb="28" eb="30">
      <t>セイサン</t>
    </rPh>
    <rPh sb="30" eb="31">
      <t>マタ</t>
    </rPh>
    <rPh sb="32" eb="35">
      <t>フクジテキ</t>
    </rPh>
    <rPh sb="36" eb="38">
      <t>ハッセイ</t>
    </rPh>
    <rPh sb="40" eb="42">
      <t>ネンリョウ</t>
    </rPh>
    <rPh sb="43" eb="44">
      <t>フク</t>
    </rPh>
    <rPh sb="51" eb="53">
      <t>チョウフク</t>
    </rPh>
    <rPh sb="69" eb="71">
      <t>ゴウケイ</t>
    </rPh>
    <rPh sb="71" eb="72">
      <t>ラン</t>
    </rPh>
    <rPh sb="73" eb="75">
      <t>ゲダン</t>
    </rPh>
    <rPh sb="82" eb="84">
      <t>ヒョウジ</t>
    </rPh>
    <rPh sb="85" eb="87">
      <t>スウチ</t>
    </rPh>
    <rPh sb="89" eb="93">
      <t>チョウサタイショウ</t>
    </rPh>
    <rPh sb="93" eb="96">
      <t>ジギョウショ</t>
    </rPh>
    <rPh sb="96" eb="97">
      <t>ナイ</t>
    </rPh>
    <rPh sb="98" eb="99">
      <t>タ</t>
    </rPh>
    <rPh sb="100" eb="102">
      <t>ネンリョウ</t>
    </rPh>
    <rPh sb="104" eb="106">
      <t>テンカン</t>
    </rPh>
    <rPh sb="108" eb="110">
      <t>ショウヒ</t>
    </rPh>
    <rPh sb="112" eb="113">
      <t>ブン</t>
    </rPh>
    <rPh sb="114" eb="116">
      <t>ハイジョ</t>
    </rPh>
    <rPh sb="121" eb="124">
      <t>ショウヒリョウ</t>
    </rPh>
    <phoneticPr fontId="19"/>
  </si>
  <si>
    <t>　 ２．石油系炭化水素ガスの原料用消費量は、「アンモニア及びアンモニア誘導品」に使用されたもののみである。</t>
    <rPh sb="4" eb="7">
      <t>セキユケイ</t>
    </rPh>
    <rPh sb="7" eb="9">
      <t>タンカ</t>
    </rPh>
    <rPh sb="9" eb="11">
      <t>スイソ</t>
    </rPh>
    <rPh sb="14" eb="17">
      <t>ゲンリョウヨウ</t>
    </rPh>
    <rPh sb="17" eb="20">
      <t>ショウヒリョウ</t>
    </rPh>
    <rPh sb="28" eb="29">
      <t>オヨ</t>
    </rPh>
    <rPh sb="35" eb="38">
      <t>ユウドウヒン</t>
    </rPh>
    <rPh sb="40" eb="42">
      <t>シヨウ</t>
    </rPh>
    <phoneticPr fontId="19"/>
  </si>
  <si>
    <t>ボイラ用及びコージェネレーション用以外に使用したもの</t>
    <rPh sb="2" eb="3">
      <t>ヨウ</t>
    </rPh>
    <rPh sb="3" eb="4">
      <t>オヨ</t>
    </rPh>
    <rPh sb="15" eb="16">
      <t>ヨウ</t>
    </rPh>
    <rPh sb="16" eb="18">
      <t>イガイ</t>
    </rPh>
    <rPh sb="19" eb="21">
      <t>シヨウ</t>
    </rPh>
    <phoneticPr fontId="19"/>
  </si>
  <si>
    <r>
      <t>　灯油</t>
    </r>
    <r>
      <rPr>
        <sz val="12"/>
        <rFont val="Times New Roman"/>
        <family val="1"/>
      </rPr>
      <t xml:space="preserve"> </t>
    </r>
    <rPh sb="1" eb="3">
      <t>トウユ</t>
    </rPh>
    <phoneticPr fontId="1"/>
  </si>
  <si>
    <r>
      <t>　Ａ重油</t>
    </r>
    <r>
      <rPr>
        <sz val="12"/>
        <rFont val="Times New Roman"/>
        <family val="1"/>
      </rPr>
      <t xml:space="preserve"> </t>
    </r>
    <rPh sb="2" eb="4">
      <t>ジュウユ</t>
    </rPh>
    <phoneticPr fontId="1"/>
  </si>
  <si>
    <t>　液化石油ガス</t>
    <rPh sb="1" eb="3">
      <t>エキカ</t>
    </rPh>
    <rPh sb="3" eb="5">
      <t>セキユ</t>
    </rPh>
    <phoneticPr fontId="1"/>
  </si>
  <si>
    <r>
      <t>　石炭</t>
    </r>
    <r>
      <rPr>
        <sz val="12"/>
        <rFont val="Times New Roman"/>
        <family val="1"/>
      </rPr>
      <t xml:space="preserve"> </t>
    </r>
    <rPh sb="1" eb="3">
      <t>セキタン</t>
    </rPh>
    <phoneticPr fontId="1"/>
  </si>
  <si>
    <r>
      <t>　コークス炉ガス</t>
    </r>
    <r>
      <rPr>
        <sz val="12"/>
        <rFont val="Times New Roman"/>
        <family val="1"/>
      </rPr>
      <t xml:space="preserve"> </t>
    </r>
    <rPh sb="5" eb="6">
      <t>ロ</t>
    </rPh>
    <phoneticPr fontId="1"/>
  </si>
  <si>
    <r>
      <t>　電気炉ガス</t>
    </r>
    <r>
      <rPr>
        <sz val="12"/>
        <rFont val="Times New Roman"/>
        <family val="1"/>
      </rPr>
      <t xml:space="preserve"> </t>
    </r>
    <rPh sb="1" eb="4">
      <t>デンキロ</t>
    </rPh>
    <phoneticPr fontId="1"/>
  </si>
  <si>
    <t>　都市ガス（Ａ）</t>
    <rPh sb="1" eb="3">
      <t>トシ</t>
    </rPh>
    <phoneticPr fontId="1"/>
  </si>
  <si>
    <t>　酸素</t>
    <rPh sb="1" eb="3">
      <t>サンソ</t>
    </rPh>
    <phoneticPr fontId="1"/>
  </si>
  <si>
    <t>　廃プラスチック</t>
    <rPh sb="1" eb="2">
      <t>ハイ</t>
    </rPh>
    <phoneticPr fontId="1"/>
  </si>
  <si>
    <t>合 計</t>
    <rPh sb="0" eb="1">
      <t>ゴウ</t>
    </rPh>
    <rPh sb="2" eb="3">
      <t>ケイ</t>
    </rPh>
    <phoneticPr fontId="19"/>
  </si>
  <si>
    <r>
      <t>　軽油</t>
    </r>
    <r>
      <rPr>
        <sz val="12"/>
        <rFont val="Times New Roman"/>
        <family val="1"/>
      </rPr>
      <t xml:space="preserve"> </t>
    </r>
    <rPh sb="1" eb="3">
      <t>ケイユ</t>
    </rPh>
    <phoneticPr fontId="1"/>
  </si>
  <si>
    <r>
      <t>　Ｂ・Ｃ重油</t>
    </r>
    <r>
      <rPr>
        <sz val="12"/>
        <rFont val="Times New Roman"/>
        <family val="1"/>
      </rPr>
      <t xml:space="preserve"> </t>
    </r>
    <rPh sb="4" eb="6">
      <t>ジュウユ</t>
    </rPh>
    <phoneticPr fontId="1"/>
  </si>
  <si>
    <r>
      <t>　石油系炭化水素ガス</t>
    </r>
    <r>
      <rPr>
        <sz val="12"/>
        <rFont val="Times New Roman"/>
        <family val="1"/>
      </rPr>
      <t xml:space="preserve"> </t>
    </r>
    <rPh sb="1" eb="4">
      <t>セキユケイ</t>
    </rPh>
    <rPh sb="4" eb="6">
      <t>タンカ</t>
    </rPh>
    <rPh sb="6" eb="8">
      <t>スイソ</t>
    </rPh>
    <phoneticPr fontId="1"/>
  </si>
  <si>
    <t>　再生油（石油由来）</t>
    <rPh sb="1" eb="3">
      <t>サイセイ</t>
    </rPh>
    <rPh sb="3" eb="4">
      <t>アブラ</t>
    </rPh>
    <rPh sb="5" eb="7">
      <t>セキユ</t>
    </rPh>
    <rPh sb="7" eb="9">
      <t>ユライ</t>
    </rPh>
    <phoneticPr fontId="1"/>
  </si>
  <si>
    <r>
      <t>　石炭コークス</t>
    </r>
    <r>
      <rPr>
        <sz val="12"/>
        <rFont val="Times New Roman"/>
        <family val="1"/>
      </rPr>
      <t xml:space="preserve"> </t>
    </r>
    <rPh sb="1" eb="3">
      <t>セキタン</t>
    </rPh>
    <phoneticPr fontId="1"/>
  </si>
  <si>
    <r>
      <t>　高炉ガス</t>
    </r>
    <r>
      <rPr>
        <sz val="12"/>
        <rFont val="Times New Roman"/>
        <family val="1"/>
      </rPr>
      <t xml:space="preserve"> </t>
    </r>
    <rPh sb="1" eb="3">
      <t>コウロ</t>
    </rPh>
    <phoneticPr fontId="1"/>
  </si>
  <si>
    <r>
      <t>　天然ガス</t>
    </r>
    <r>
      <rPr>
        <sz val="12"/>
        <rFont val="Times New Roman"/>
        <family val="1"/>
      </rPr>
      <t xml:space="preserve"> </t>
    </r>
    <rPh sb="1" eb="3">
      <t>テンネン</t>
    </rPh>
    <phoneticPr fontId="1"/>
  </si>
  <si>
    <t>　都市ガス（Ｂ）</t>
    <rPh sb="1" eb="3">
      <t>トシ</t>
    </rPh>
    <phoneticPr fontId="1"/>
  </si>
  <si>
    <r>
      <t>　廃材</t>
    </r>
    <r>
      <rPr>
        <sz val="12"/>
        <rFont val="Times New Roman"/>
        <family val="1"/>
      </rPr>
      <t xml:space="preserve"> </t>
    </r>
    <rPh sb="1" eb="3">
      <t>ハイザイ</t>
    </rPh>
    <phoneticPr fontId="1"/>
  </si>
  <si>
    <t xml:space="preserve">           費</t>
    <rPh sb="11" eb="12">
      <t>ヒ</t>
    </rPh>
    <phoneticPr fontId="19"/>
  </si>
  <si>
    <t>ボイラ用及びコージェネレーション用以外に使用したもの</t>
    <rPh sb="3" eb="4">
      <t>ヨウ</t>
    </rPh>
    <rPh sb="4" eb="5">
      <t>オヨ</t>
    </rPh>
    <rPh sb="16" eb="17">
      <t>ヨウ</t>
    </rPh>
    <rPh sb="17" eb="19">
      <t>イガイ</t>
    </rPh>
    <rPh sb="20" eb="22">
      <t>シヨウ</t>
    </rPh>
    <phoneticPr fontId="19"/>
  </si>
  <si>
    <r>
      <rPr>
        <sz val="11"/>
        <rFont val="ＭＳ Ｐゴシック"/>
        <family val="3"/>
        <charset val="128"/>
      </rPr>
      <t>　　  　消</t>
    </r>
    <rPh sb="5" eb="6">
      <t>ショウヒ</t>
    </rPh>
    <phoneticPr fontId="19"/>
  </si>
  <si>
    <r>
      <t>ガラス製品工業　</t>
    </r>
    <r>
      <rPr>
        <sz val="10"/>
        <rFont val="Times New Roman"/>
        <family val="1"/>
      </rPr>
      <t xml:space="preserve">                      Glass products industry</t>
    </r>
    <rPh sb="3" eb="7">
      <t>セイヒンコウギョウ</t>
    </rPh>
    <phoneticPr fontId="1"/>
  </si>
  <si>
    <r>
      <rPr>
        <sz val="11"/>
        <rFont val="ＭＳ Ｐゴシック"/>
        <family val="3"/>
        <charset val="128"/>
      </rPr>
      <t>　酸素</t>
    </r>
    <rPh sb="1" eb="3">
      <t>サンソ</t>
    </rPh>
    <phoneticPr fontId="1"/>
  </si>
  <si>
    <r>
      <t xml:space="preserve">非鉄金属地金工業                </t>
    </r>
    <r>
      <rPr>
        <sz val="10"/>
        <rFont val="Times New Roman"/>
        <family val="1"/>
      </rPr>
      <t xml:space="preserve"> Non-ferrous metals industry</t>
    </r>
    <rPh sb="0" eb="2">
      <t>ヒテツ</t>
    </rPh>
    <rPh sb="2" eb="4">
      <t>キンゾク</t>
    </rPh>
    <rPh sb="4" eb="6">
      <t>ジガネ</t>
    </rPh>
    <rPh sb="6" eb="8">
      <t>コウギョウ</t>
    </rPh>
    <phoneticPr fontId="1"/>
  </si>
  <si>
    <t>ボイラ用及びコージェネレーション用以外に使用したもの</t>
    <rPh sb="2" eb="3">
      <t>ヨウ</t>
    </rPh>
    <rPh sb="3" eb="4">
      <t>オヨ</t>
    </rPh>
    <rPh sb="15" eb="16">
      <t>ヨウ</t>
    </rPh>
    <rPh sb="16" eb="18">
      <t>イガイ</t>
    </rPh>
    <rPh sb="19" eb="21">
      <t>シヨウ</t>
    </rPh>
    <phoneticPr fontId="1"/>
  </si>
  <si>
    <r>
      <t xml:space="preserve">    </t>
    </r>
    <r>
      <rPr>
        <b/>
        <sz val="16"/>
        <rFont val="ＭＳ Ｐゴシック"/>
        <family val="3"/>
        <charset val="128"/>
      </rPr>
      <t>業種別蒸気受払の推移（事業所ベース）</t>
    </r>
    <r>
      <rPr>
        <b/>
        <sz val="16"/>
        <rFont val="Times New Roman"/>
        <family val="1"/>
      </rPr>
      <t xml:space="preserve">    </t>
    </r>
    <r>
      <rPr>
        <b/>
        <sz val="16"/>
        <rFont val="ＭＳ Ｐゴシック"/>
        <family val="3"/>
        <charset val="128"/>
      </rPr>
      <t>　　</t>
    </r>
    <r>
      <rPr>
        <b/>
        <sz val="16"/>
        <rFont val="Times New Roman"/>
        <family val="1"/>
      </rPr>
      <t xml:space="preserve">        Trends by industry (establishment basis)</t>
    </r>
    <rPh sb="4" eb="7">
      <t>ギョウシュベツ</t>
    </rPh>
    <rPh sb="7" eb="9">
      <t>ジョウキ</t>
    </rPh>
    <rPh sb="9" eb="11">
      <t>ウケハライ</t>
    </rPh>
    <rPh sb="12" eb="14">
      <t>スイイ</t>
    </rPh>
    <rPh sb="15" eb="18">
      <t>ジギョウショ</t>
    </rPh>
    <phoneticPr fontId="6"/>
  </si>
  <si>
    <r>
      <rPr>
        <sz val="12"/>
        <rFont val="ＭＳ Ｐゴシック"/>
        <family val="3"/>
        <charset val="128"/>
      </rPr>
      <t>⑥窯業・土石製品工業</t>
    </r>
    <r>
      <rPr>
        <sz val="12"/>
        <rFont val="Times New Roman"/>
        <family val="1"/>
      </rPr>
      <t xml:space="preserve"> </t>
    </r>
    <rPh sb="1" eb="3">
      <t>ヨウギョウ</t>
    </rPh>
    <rPh sb="4" eb="6">
      <t>ドセキ</t>
    </rPh>
    <rPh sb="6" eb="10">
      <t>セイヒンコウギョウ</t>
    </rPh>
    <phoneticPr fontId="6"/>
  </si>
  <si>
    <t>Ａ            重           油</t>
    <rPh sb="14" eb="15">
      <t>ジュウアブラ</t>
    </rPh>
    <phoneticPr fontId="1"/>
  </si>
  <si>
    <t>Ｂ    ・     Ｃ     重     油</t>
    <rPh sb="15" eb="16">
      <t>シゲル</t>
    </rPh>
    <rPh sb="21" eb="22">
      <t>アブラ</t>
    </rPh>
    <phoneticPr fontId="1"/>
  </si>
  <si>
    <t>Ａ              重             油</t>
    <rPh sb="16" eb="17">
      <t>ジュウアブラ</t>
    </rPh>
    <phoneticPr fontId="1"/>
  </si>
  <si>
    <t>Ｂ     ・      Ｃ      重      油</t>
    <rPh sb="18" eb="19">
      <t>シゲル</t>
    </rPh>
    <rPh sb="25" eb="26">
      <t>アブラ</t>
    </rPh>
    <phoneticPr fontId="1"/>
  </si>
  <si>
    <r>
      <t xml:space="preserve">２）　一次投入燃料換算表 （つづき）       </t>
    </r>
    <r>
      <rPr>
        <b/>
        <sz val="14"/>
        <rFont val="Times New Roman"/>
        <family val="1"/>
      </rPr>
      <t xml:space="preserve"> Conversion table for primary input fuel (continued)</t>
    </r>
    <rPh sb="3" eb="5">
      <t>イチジ</t>
    </rPh>
    <rPh sb="5" eb="7">
      <t>トウニュウ</t>
    </rPh>
    <rPh sb="7" eb="9">
      <t>ネンリョウ</t>
    </rPh>
    <rPh sb="9" eb="12">
      <t>カンザンヒョウ</t>
    </rPh>
    <phoneticPr fontId="1"/>
  </si>
  <si>
    <t>（ピッチコークスを含む）</t>
  </si>
  <si>
    <t>Gasoline</t>
  </si>
  <si>
    <t>Kerosene</t>
  </si>
  <si>
    <t xml:space="preserve"> oil B･C</t>
  </si>
  <si>
    <r>
      <t>石油化学製品　</t>
    </r>
    <r>
      <rPr>
        <b/>
        <sz val="18"/>
        <rFont val="ＭＳ Ｐゴシック"/>
        <family val="3"/>
        <charset val="128"/>
      </rPr>
      <t>→</t>
    </r>
    <rPh sb="0" eb="2">
      <t>セキユ</t>
    </rPh>
    <rPh sb="2" eb="4">
      <t>カガク</t>
    </rPh>
    <rPh sb="4" eb="6">
      <t>セイヒン</t>
    </rPh>
    <phoneticPr fontId="6"/>
  </si>
  <si>
    <r>
      <rPr>
        <b/>
        <sz val="14"/>
        <rFont val="ＭＳ Ｐゴシック"/>
        <family val="3"/>
        <charset val="128"/>
      </rPr>
      <t>　</t>
    </r>
    <r>
      <rPr>
        <b/>
        <sz val="14"/>
        <rFont val="Times New Roman"/>
        <family val="1"/>
      </rPr>
      <t>Chemical  fibers</t>
    </r>
    <r>
      <rPr>
        <b/>
        <sz val="14"/>
        <rFont val="ＭＳ Ｐゴシック"/>
        <family val="3"/>
        <charset val="128"/>
      </rPr>
      <t>　</t>
    </r>
  </si>
  <si>
    <r>
      <t>ガラス製品（直接）　　</t>
    </r>
    <r>
      <rPr>
        <sz val="10"/>
        <rFont val="Times New Roman"/>
        <family val="1"/>
      </rPr>
      <t>Glass products (Direct input table)</t>
    </r>
    <rPh sb="3" eb="5">
      <t>セイヒン</t>
    </rPh>
    <rPh sb="6" eb="8">
      <t>チョクセツ</t>
    </rPh>
    <phoneticPr fontId="6"/>
  </si>
  <si>
    <r>
      <t>ガラス製品（一次）　　</t>
    </r>
    <r>
      <rPr>
        <sz val="10"/>
        <rFont val="Times New Roman"/>
        <family val="1"/>
      </rPr>
      <t>Glass  products (Conversion table)</t>
    </r>
    <rPh sb="3" eb="5">
      <t>セイヒン</t>
    </rPh>
    <rPh sb="6" eb="8">
      <t>イチジ</t>
    </rPh>
    <phoneticPr fontId="6"/>
  </si>
  <si>
    <t>Glass products industry</t>
  </si>
  <si>
    <r>
      <t>非鉄金属地金（一次）　 　</t>
    </r>
    <r>
      <rPr>
        <sz val="10"/>
        <rFont val="Times New Roman"/>
        <family val="1"/>
      </rPr>
      <t>Non-ferrous metals (Conversion table)</t>
    </r>
    <rPh sb="0" eb="2">
      <t>ヒテツ</t>
    </rPh>
    <rPh sb="2" eb="4">
      <t>キンゾク</t>
    </rPh>
    <rPh sb="4" eb="6">
      <t>ジガネ</t>
    </rPh>
    <rPh sb="7" eb="9">
      <t>イチジ</t>
    </rPh>
    <phoneticPr fontId="6"/>
  </si>
  <si>
    <t>　　　⑨　機械器具製品</t>
    <rPh sb="5" eb="7">
      <t>キカイ</t>
    </rPh>
    <rPh sb="7" eb="9">
      <t>キグ</t>
    </rPh>
    <rPh sb="9" eb="11">
      <t>セイヒン</t>
    </rPh>
    <phoneticPr fontId="6"/>
  </si>
  <si>
    <t xml:space="preserve">    ２）　熱量単位表（事業所ベース） (つづき)</t>
    <rPh sb="7" eb="9">
      <t>ネツリョウ</t>
    </rPh>
    <rPh sb="9" eb="11">
      <t>タンイ</t>
    </rPh>
    <rPh sb="11" eb="12">
      <t>ヒョウ</t>
    </rPh>
    <rPh sb="13" eb="16">
      <t>ジギョウショ</t>
    </rPh>
    <phoneticPr fontId="1"/>
  </si>
  <si>
    <t>３．　合計、鉄鋼業における石炭にはコークス製造用炭（原料炭）を含む。</t>
    <rPh sb="3" eb="5">
      <t>ゴウケイ</t>
    </rPh>
    <rPh sb="6" eb="8">
      <t>テッコウ</t>
    </rPh>
    <rPh sb="8" eb="9">
      <t>ギョウ</t>
    </rPh>
    <rPh sb="13" eb="15">
      <t>セキタン</t>
    </rPh>
    <phoneticPr fontId="1"/>
  </si>
  <si>
    <t>２．　合計、化学工業、窯業・土石製品工業、鉄鋼業については、ネットの数値(下段）を表示。</t>
    <rPh sb="37" eb="39">
      <t>カダン</t>
    </rPh>
    <phoneticPr fontId="1"/>
  </si>
  <si>
    <t>　原油（NGL・コンデンセートを含む）</t>
    <rPh sb="1" eb="3">
      <t>ゲンユ</t>
    </rPh>
    <rPh sb="16" eb="17">
      <t>フク</t>
    </rPh>
    <phoneticPr fontId="1"/>
  </si>
  <si>
    <t xml:space="preserve">  Ｂ・Ｃ重油 </t>
    <rPh sb="5" eb="7">
      <t>ジュウユ</t>
    </rPh>
    <phoneticPr fontId="1"/>
  </si>
  <si>
    <t>水力</t>
    <rPh sb="0" eb="1">
      <t>スイリョク</t>
    </rPh>
    <phoneticPr fontId="1"/>
  </si>
  <si>
    <t>その他</t>
    <rPh sb="0" eb="2">
      <t>ソノタ</t>
    </rPh>
    <phoneticPr fontId="1"/>
  </si>
  <si>
    <r>
      <rPr>
        <sz val="12"/>
        <rFont val="ＭＳ Ｐゴシック"/>
        <family val="3"/>
        <charset val="128"/>
      </rPr>
      <t>受　　入　　及　　び　　蒸　　気　　発　　生　　</t>
    </r>
    <r>
      <rPr>
        <sz val="12"/>
        <rFont val="Times New Roman"/>
        <family val="1"/>
      </rPr>
      <t>Receipts</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Product</t>
    </r>
    <r>
      <rPr>
        <sz val="12"/>
        <rFont val="ＭＳ Ｐゴシック"/>
        <family val="3"/>
        <charset val="128"/>
      </rPr>
      <t>　</t>
    </r>
    <r>
      <rPr>
        <sz val="12"/>
        <rFont val="Times New Roman"/>
        <family val="1"/>
      </rPr>
      <t>of</t>
    </r>
    <r>
      <rPr>
        <sz val="12"/>
        <rFont val="ＭＳ Ｐゴシック"/>
        <family val="3"/>
        <charset val="128"/>
      </rPr>
      <t>　</t>
    </r>
    <r>
      <rPr>
        <sz val="12"/>
        <rFont val="Times New Roman"/>
        <family val="1"/>
      </rPr>
      <t>steam</t>
    </r>
    <rPh sb="0" eb="3">
      <t>ウケイレ</t>
    </rPh>
    <rPh sb="5" eb="6">
      <t>オヨ</t>
    </rPh>
    <rPh sb="11" eb="15">
      <t>ジョウキ</t>
    </rPh>
    <rPh sb="17" eb="21">
      <t>ハッセイ</t>
    </rPh>
    <phoneticPr fontId="1"/>
  </si>
  <si>
    <r>
      <t>指定生産品目別統計　　</t>
    </r>
    <r>
      <rPr>
        <sz val="10"/>
        <rFont val="Times New Roman"/>
        <family val="1"/>
      </rPr>
      <t>Statistics by specified products</t>
    </r>
    <rPh sb="0" eb="2">
      <t>シテイ</t>
    </rPh>
    <rPh sb="2" eb="4">
      <t>セイサン</t>
    </rPh>
    <rPh sb="4" eb="7">
      <t>ヒンモクベツ</t>
    </rPh>
    <rPh sb="7" eb="9">
      <t>トウケイ</t>
    </rPh>
    <phoneticPr fontId="1"/>
  </si>
  <si>
    <t>廃材</t>
    <rPh sb="0" eb="1">
      <t>ハイザイ</t>
    </rPh>
    <phoneticPr fontId="1"/>
  </si>
  <si>
    <t>B・Ｃ重油</t>
  </si>
  <si>
    <t>パルプ・紙・板紙計（１～３）</t>
    <rPh sb="4" eb="5">
      <t>カミ</t>
    </rPh>
    <rPh sb="6" eb="8">
      <t>イタカミ</t>
    </rPh>
    <rPh sb="8" eb="9">
      <t>ケイ</t>
    </rPh>
    <phoneticPr fontId="6"/>
  </si>
  <si>
    <t>アスファルト</t>
  </si>
  <si>
    <t>Asphalt</t>
  </si>
  <si>
    <t>石油化学製品（動力・燃料用）（２）</t>
    <rPh sb="0" eb="2">
      <t>セキユ</t>
    </rPh>
    <rPh sb="2" eb="4">
      <t>カガク</t>
    </rPh>
    <rPh sb="4" eb="6">
      <t>セイヒン</t>
    </rPh>
    <rPh sb="7" eb="9">
      <t>ドウリョク</t>
    </rPh>
    <rPh sb="10" eb="12">
      <t>ネンリョウ</t>
    </rPh>
    <rPh sb="12" eb="13">
      <t>ヨウ</t>
    </rPh>
    <phoneticPr fontId="6"/>
  </si>
  <si>
    <t>アンモニア及びアンモニア誘導品計（３～４）（つづき）</t>
    <rPh sb="5" eb="6">
      <t>オヨ</t>
    </rPh>
    <rPh sb="12" eb="15">
      <t>ユウドウヒン</t>
    </rPh>
    <rPh sb="15" eb="16">
      <t>ケイ</t>
    </rPh>
    <phoneticPr fontId="6"/>
  </si>
  <si>
    <t>アンモニア及びアンモニア誘導品（原料用）（３）</t>
    <rPh sb="5" eb="6">
      <t>オヨ</t>
    </rPh>
    <rPh sb="12" eb="15">
      <t>ユウドウヒン</t>
    </rPh>
    <rPh sb="16" eb="19">
      <t>ゲンリョウヨウ</t>
    </rPh>
    <phoneticPr fontId="6"/>
  </si>
  <si>
    <t>アンモニア及びアンモニア誘導品（動力・燃料用）（４）</t>
    <rPh sb="5" eb="6">
      <t>オヨ</t>
    </rPh>
    <rPh sb="12" eb="15">
      <t>ユウドウヒン</t>
    </rPh>
    <phoneticPr fontId="1"/>
  </si>
  <si>
    <t>化学工業製品小計（１～５）</t>
    <rPh sb="0" eb="2">
      <t>カガク</t>
    </rPh>
    <rPh sb="2" eb="4">
      <t>コウギョウ</t>
    </rPh>
    <rPh sb="4" eb="6">
      <t>セイヒン</t>
    </rPh>
    <rPh sb="6" eb="8">
      <t>ショウケイ</t>
    </rPh>
    <phoneticPr fontId="6"/>
  </si>
  <si>
    <t>アンモニア及びアンモニア誘導品計（３～４）</t>
    <rPh sb="5" eb="6">
      <t>オヨ</t>
    </rPh>
    <rPh sb="12" eb="15">
      <t>ユウドウヒン</t>
    </rPh>
    <rPh sb="15" eb="16">
      <t>ケイ</t>
    </rPh>
    <phoneticPr fontId="6"/>
  </si>
  <si>
    <t>ソーダ工業製品（５）</t>
    <rPh sb="3" eb="5">
      <t>コウギョウ</t>
    </rPh>
    <rPh sb="5" eb="6">
      <t>セイ</t>
    </rPh>
    <rPh sb="6" eb="7">
      <t>ヤクヒン</t>
    </rPh>
    <phoneticPr fontId="6"/>
  </si>
  <si>
    <r>
      <t>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</si>
  <si>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ガラス製品（一次）　    　</t>
    </r>
    <r>
      <rPr>
        <sz val="10"/>
        <rFont val="Times New Roman"/>
        <family val="1"/>
      </rPr>
      <t>Glass  products (Conversion table)</t>
    </r>
    <rPh sb="3" eb="5">
      <t>セイヒン</t>
    </rPh>
    <rPh sb="6" eb="8">
      <t>イチジ</t>
    </rPh>
    <phoneticPr fontId="6"/>
  </si>
  <si>
    <t>　直接投入エネルギー表</t>
    <rPh sb="1" eb="3">
      <t>チョクセツ</t>
    </rPh>
    <rPh sb="3" eb="5">
      <t>トウニュウ</t>
    </rPh>
    <rPh sb="10" eb="11">
      <t>ヒョウ</t>
    </rPh>
    <phoneticPr fontId="6"/>
  </si>
  <si>
    <t xml:space="preserve">  一次投入燃料換算表</t>
    <rPh sb="2" eb="4">
      <t>イチジ</t>
    </rPh>
    <rPh sb="4" eb="6">
      <t>トウニュウ</t>
    </rPh>
    <rPh sb="6" eb="8">
      <t>ネンリョウ</t>
    </rPh>
    <rPh sb="8" eb="11">
      <t>カンザンヒョウ</t>
    </rPh>
    <phoneticPr fontId="6"/>
  </si>
  <si>
    <t>ガラス製品工業（つづき）</t>
    <rPh sb="3" eb="7">
      <t>セイヒンコウギョウ</t>
    </rPh>
    <phoneticPr fontId="1"/>
  </si>
  <si>
    <t>ガラス製品</t>
    <rPh sb="3" eb="5">
      <t>セイヒン</t>
    </rPh>
    <phoneticPr fontId="6"/>
  </si>
  <si>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</si>
  <si>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t>非鉄金属地金工業</t>
    <rPh sb="0" eb="2">
      <t>ヒテツ</t>
    </rPh>
    <rPh sb="2" eb="4">
      <t>キンゾク</t>
    </rPh>
    <rPh sb="4" eb="6">
      <t>ジガネ</t>
    </rPh>
    <rPh sb="6" eb="8">
      <t>コウギョウ</t>
    </rPh>
    <phoneticPr fontId="6"/>
  </si>
  <si>
    <t>非鉄金属地金計（つづき）</t>
    <rPh sb="0" eb="1">
      <t>ヒテツ</t>
    </rPh>
    <rPh sb="1" eb="3">
      <t>キンゾク</t>
    </rPh>
    <rPh sb="3" eb="5">
      <t>ジガネ</t>
    </rPh>
    <rPh sb="5" eb="6">
      <t>ケイ</t>
    </rPh>
    <phoneticPr fontId="6"/>
  </si>
  <si>
    <t>銅計</t>
    <rPh sb="0" eb="1">
      <t>ケイ</t>
    </rPh>
    <phoneticPr fontId="1"/>
  </si>
  <si>
    <t>鉛計（つづき）</t>
    <rPh sb="0" eb="1">
      <t>ケイ</t>
    </rPh>
    <phoneticPr fontId="1"/>
  </si>
  <si>
    <t>鉛（溶錬工程）</t>
    <rPh sb="1" eb="2">
      <t>ヨウ</t>
    </rPh>
    <rPh sb="2" eb="5">
      <t>レンコウテイ</t>
    </rPh>
    <phoneticPr fontId="1"/>
  </si>
  <si>
    <t>亜鉛計（つづき）</t>
    <rPh sb="0" eb="1">
      <t>アエン</t>
    </rPh>
    <rPh sb="1" eb="2">
      <t>ケイ</t>
    </rPh>
    <phoneticPr fontId="6"/>
  </si>
  <si>
    <t>蒸留亜鉛（つづき）</t>
    <rPh sb="0" eb="1">
      <t>ジョウリュウ</t>
    </rPh>
    <rPh sb="1" eb="3">
      <t>アエン</t>
    </rPh>
    <phoneticPr fontId="1"/>
  </si>
  <si>
    <t>鉛計</t>
    <rPh sb="0" eb="1">
      <t>ケイ</t>
    </rPh>
    <phoneticPr fontId="1"/>
  </si>
  <si>
    <t>亜鉛計</t>
    <rPh sb="0" eb="1">
      <t>アエン</t>
    </rPh>
    <rPh sb="1" eb="2">
      <t>ケイ</t>
    </rPh>
    <phoneticPr fontId="6"/>
  </si>
  <si>
    <t>蒸留亜鉛(つづき)</t>
    <rPh sb="0" eb="1">
      <t>ジョウリュウ</t>
    </rPh>
    <rPh sb="1" eb="3">
      <t>アエン</t>
    </rPh>
    <phoneticPr fontId="1"/>
  </si>
  <si>
    <t>非鉄金属地金工業(つづき）</t>
    <rPh sb="0" eb="2">
      <t>ヒテツ</t>
    </rPh>
    <rPh sb="2" eb="4">
      <t>キンゾク</t>
    </rPh>
    <rPh sb="4" eb="6">
      <t>ジガネ</t>
    </rPh>
    <rPh sb="6" eb="8">
      <t>コウギョウ</t>
    </rPh>
    <phoneticPr fontId="6"/>
  </si>
  <si>
    <t>非鉄金属地金計</t>
    <rPh sb="0" eb="1">
      <t>ヒテツ</t>
    </rPh>
    <rPh sb="1" eb="3">
      <t>キンゾク</t>
    </rPh>
    <rPh sb="3" eb="5">
      <t>ジガネ</t>
    </rPh>
    <rPh sb="5" eb="6">
      <t>ケイ</t>
    </rPh>
    <phoneticPr fontId="6"/>
  </si>
  <si>
    <t>銅計（つづき）</t>
    <rPh sb="0" eb="1">
      <t>ケイ</t>
    </rPh>
    <phoneticPr fontId="1"/>
  </si>
  <si>
    <t>銅（溶錬工程）</t>
    <rPh sb="1" eb="2">
      <t>ヨウ</t>
    </rPh>
    <rPh sb="2" eb="3">
      <t>レン</t>
    </rPh>
    <rPh sb="3" eb="5">
      <t>コウテイ</t>
    </rPh>
    <phoneticPr fontId="1"/>
  </si>
  <si>
    <t>鉛（溶錬工程）（つづき）</t>
    <rPh sb="1" eb="2">
      <t>ヨウ</t>
    </rPh>
    <rPh sb="2" eb="5">
      <t>レンコウテイ</t>
    </rPh>
    <phoneticPr fontId="1"/>
  </si>
  <si>
    <t>アルミニウム二次地金</t>
    <rPh sb="5" eb="7">
      <t>ニジ</t>
    </rPh>
    <rPh sb="7" eb="9">
      <t>ジガネ</t>
    </rPh>
    <phoneticPr fontId="1"/>
  </si>
  <si>
    <t>非鉄金属地金工業（つづき）</t>
    <rPh sb="0" eb="2">
      <t>ヒテツ</t>
    </rPh>
    <rPh sb="2" eb="4">
      <t>キンゾク</t>
    </rPh>
    <rPh sb="4" eb="6">
      <t>ジガネ</t>
    </rPh>
    <rPh sb="6" eb="8">
      <t>コウギョウ</t>
    </rPh>
    <phoneticPr fontId="1"/>
  </si>
  <si>
    <t>銅（溶錬工程）（つづき）</t>
    <rPh sb="1" eb="2">
      <t>ヨウ</t>
    </rPh>
    <rPh sb="2" eb="3">
      <t>レン</t>
    </rPh>
    <rPh sb="3" eb="5">
      <t>コウテイ</t>
    </rPh>
    <phoneticPr fontId="1"/>
  </si>
  <si>
    <t>銅（電解工程）</t>
    <rPh sb="1" eb="3">
      <t>デンカイ</t>
    </rPh>
    <rPh sb="3" eb="5">
      <t>コウテイ</t>
    </rPh>
    <phoneticPr fontId="6"/>
  </si>
  <si>
    <t>蒸留亜鉛</t>
    <rPh sb="0" eb="1">
      <t>ジョウリュウ</t>
    </rPh>
    <rPh sb="1" eb="3">
      <t>アエン</t>
    </rPh>
    <phoneticPr fontId="1"/>
  </si>
  <si>
    <t>電気亜鉛 （つづき）</t>
    <rPh sb="0" eb="2">
      <t>デンキ</t>
    </rPh>
    <rPh sb="2" eb="4">
      <t>アエン</t>
    </rPh>
    <phoneticPr fontId="1"/>
  </si>
  <si>
    <t>その他の非鉄金属</t>
    <rPh sb="0" eb="2">
      <t>ソノタ</t>
    </rPh>
    <rPh sb="3" eb="5">
      <t>ヒテツ</t>
    </rPh>
    <rPh sb="5" eb="7">
      <t>キンゾク</t>
    </rPh>
    <phoneticPr fontId="1"/>
  </si>
  <si>
    <t>機械工業</t>
    <rPh sb="0" eb="2">
      <t>キカイ</t>
    </rPh>
    <rPh sb="2" eb="4">
      <t>コウギョウ</t>
    </rPh>
    <phoneticPr fontId="6"/>
  </si>
  <si>
    <t>金属工作機械及び金属加工機械（２）</t>
    <rPh sb="0" eb="2">
      <t>キンゾク</t>
    </rPh>
    <rPh sb="2" eb="4">
      <t>コウサク</t>
    </rPh>
    <rPh sb="4" eb="6">
      <t>キカイ</t>
    </rPh>
    <rPh sb="6" eb="7">
      <t>オヨ</t>
    </rPh>
    <rPh sb="8" eb="12">
      <t>キンゾクカコウ</t>
    </rPh>
    <rPh sb="12" eb="14">
      <t>キカイ</t>
    </rPh>
    <phoneticPr fontId="1"/>
  </si>
  <si>
    <t>金属工作機械及び金属加工機械（２）</t>
    <rPh sb="0" eb="2">
      <t>キンゾク</t>
    </rPh>
    <rPh sb="2" eb="4">
      <t>コウサク</t>
    </rPh>
    <rPh sb="4" eb="6">
      <t>キカイ</t>
    </rPh>
    <rPh sb="6" eb="7">
      <t>オヨ</t>
    </rPh>
    <rPh sb="8" eb="10">
      <t>キンゾク</t>
    </rPh>
    <rPh sb="10" eb="12">
      <t>カコウ</t>
    </rPh>
    <rPh sb="12" eb="14">
      <t>キカイ</t>
    </rPh>
    <phoneticPr fontId="1"/>
  </si>
  <si>
    <t>電子部品（３）</t>
    <rPh sb="0" eb="2">
      <t>デンシ</t>
    </rPh>
    <rPh sb="2" eb="4">
      <t>ブヒン</t>
    </rPh>
    <phoneticPr fontId="6"/>
  </si>
  <si>
    <t>土木建設機械（１）</t>
    <rPh sb="0" eb="2">
      <t>ドボク</t>
    </rPh>
    <rPh sb="2" eb="4">
      <t>ケンセツ</t>
    </rPh>
    <rPh sb="4" eb="6">
      <t>キカイ</t>
    </rPh>
    <phoneticPr fontId="1"/>
  </si>
  <si>
    <t>又は生産</t>
    <rPh sb="0" eb="1">
      <t>マタ</t>
    </rPh>
    <rPh sb="2" eb="4">
      <t>セイサン</t>
    </rPh>
    <phoneticPr fontId="19"/>
  </si>
  <si>
    <t>注１．業種を積み上げた「合計」は、本調査対象業種を兼業している事業所があるため重複排除を行っており、この重複分は「事業所重複分</t>
    <rPh sb="0" eb="1">
      <t>チュウ</t>
    </rPh>
    <rPh sb="3" eb="5">
      <t>ギョウシュ</t>
    </rPh>
    <rPh sb="6" eb="9">
      <t>ツミア</t>
    </rPh>
    <rPh sb="12" eb="14">
      <t>ゴウケイ</t>
    </rPh>
    <rPh sb="17" eb="20">
      <t>ホンチョウサ</t>
    </rPh>
    <rPh sb="20" eb="22">
      <t>タイショウ</t>
    </rPh>
    <rPh sb="22" eb="24">
      <t>ギョウシュ</t>
    </rPh>
    <rPh sb="25" eb="27">
      <t>ケンギョウ</t>
    </rPh>
    <rPh sb="31" eb="34">
      <t>ジギョウショ</t>
    </rPh>
    <rPh sb="39" eb="41">
      <t>チョウフク</t>
    </rPh>
    <rPh sb="41" eb="43">
      <t>ハイジョ</t>
    </rPh>
    <rPh sb="44" eb="45">
      <t>オコナ</t>
    </rPh>
    <phoneticPr fontId="1"/>
  </si>
  <si>
    <t>注．業種を積み上げた「合計」は、本調査対象業種を兼業している事業所があるため重複排除を行っており、この重複分は</t>
    <rPh sb="0" eb="1">
      <t>チュウ</t>
    </rPh>
    <rPh sb="2" eb="4">
      <t>ギョウシュ</t>
    </rPh>
    <rPh sb="5" eb="8">
      <t>ツミア</t>
    </rPh>
    <rPh sb="11" eb="13">
      <t>ゴウケイ</t>
    </rPh>
    <rPh sb="16" eb="19">
      <t>ホンチョウサ</t>
    </rPh>
    <rPh sb="19" eb="21">
      <t>タイショウ</t>
    </rPh>
    <rPh sb="21" eb="23">
      <t>ギョウシュ</t>
    </rPh>
    <rPh sb="24" eb="26">
      <t>ケンギョウ</t>
    </rPh>
    <rPh sb="30" eb="33">
      <t>ジギョウショ</t>
    </rPh>
    <rPh sb="38" eb="40">
      <t>チョウフク</t>
    </rPh>
    <rPh sb="40" eb="42">
      <t>ハイジョ</t>
    </rPh>
    <rPh sb="43" eb="44">
      <t>オコナ</t>
    </rPh>
    <phoneticPr fontId="1"/>
  </si>
  <si>
    <t xml:space="preserve"> 注 １．原油換算値は３８.２MJ／ｌである。</t>
    <rPh sb="1" eb="2">
      <t>チュウ</t>
    </rPh>
    <rPh sb="5" eb="7">
      <t>ゲンユ</t>
    </rPh>
    <rPh sb="7" eb="9">
      <t>カンザン</t>
    </rPh>
    <rPh sb="9" eb="10">
      <t>チ</t>
    </rPh>
    <phoneticPr fontId="1"/>
  </si>
  <si>
    <r>
      <t xml:space="preserve">      2．都市ガス（Ａ）は単純集計値、都市ガス（Ｂ）は４１.１ＭＪ／ｍ</t>
    </r>
    <r>
      <rPr>
        <vertAlign val="superscript"/>
        <sz val="11"/>
        <rFont val="ＭＳ Ｐ明朝"/>
        <family val="1"/>
        <charset val="128"/>
      </rPr>
      <t>３</t>
    </r>
    <r>
      <rPr>
        <sz val="11"/>
        <rFont val="ＭＳ Ｐ明朝"/>
        <family val="1"/>
        <charset val="128"/>
      </rPr>
      <t>換算値である。</t>
    </r>
    <rPh sb="8" eb="10">
      <t>トシ</t>
    </rPh>
    <rPh sb="14" eb="16">
      <t>タンジュン</t>
    </rPh>
    <rPh sb="16" eb="19">
      <t>シュウケイチ</t>
    </rPh>
    <rPh sb="20" eb="22">
      <t>トシ</t>
    </rPh>
    <rPh sb="37" eb="40">
      <t>カンザンチ</t>
    </rPh>
    <phoneticPr fontId="1"/>
  </si>
  <si>
    <r>
      <t>(２)　指定生産品目別エネルギー消費量の推移　</t>
    </r>
    <r>
      <rPr>
        <b/>
        <sz val="14"/>
        <rFont val="Times New Roman"/>
        <family val="1"/>
      </rPr>
      <t>Trends of energy consumption by specified products</t>
    </r>
    <rPh sb="4" eb="6">
      <t>シテイ</t>
    </rPh>
    <rPh sb="6" eb="8">
      <t>セイサン</t>
    </rPh>
    <rPh sb="8" eb="11">
      <t>ヒンモクベツ</t>
    </rPh>
    <rPh sb="16" eb="19">
      <t>ショウヒリョウ</t>
    </rPh>
    <rPh sb="20" eb="22">
      <t>スイイ</t>
    </rPh>
    <phoneticPr fontId="1"/>
  </si>
  <si>
    <t>石油化学製品計（１～２）</t>
    <rPh sb="0" eb="2">
      <t>セキユ</t>
    </rPh>
    <rPh sb="2" eb="4">
      <t>カガク</t>
    </rPh>
    <rPh sb="4" eb="6">
      <t>セイヒン</t>
    </rPh>
    <rPh sb="6" eb="7">
      <t>ケイ</t>
    </rPh>
    <phoneticPr fontId="6"/>
  </si>
  <si>
    <t>石油製品</t>
    <rPh sb="0" eb="2">
      <t>セキユ</t>
    </rPh>
    <rPh sb="2" eb="4">
      <t>セイヒン</t>
    </rPh>
    <phoneticPr fontId="6"/>
  </si>
  <si>
    <t>窯業・土石製品小計（１～５）</t>
    <rPh sb="0" eb="2">
      <t>ヨウギョウ</t>
    </rPh>
    <rPh sb="3" eb="5">
      <t>ドセキ</t>
    </rPh>
    <rPh sb="5" eb="7">
      <t>セイヒン</t>
    </rPh>
    <rPh sb="7" eb="9">
      <t>ショウケイ</t>
    </rPh>
    <phoneticPr fontId="6"/>
  </si>
  <si>
    <r>
      <t xml:space="preserve">ガラス製品（直接）　  　  </t>
    </r>
    <r>
      <rPr>
        <sz val="10"/>
        <rFont val="Times New Roman"/>
        <family val="1"/>
      </rPr>
      <t>Glass products (Direct input table)</t>
    </r>
    <rPh sb="3" eb="5">
      <t>セイヒン</t>
    </rPh>
    <rPh sb="6" eb="8">
      <t>チョクセツ</t>
    </rPh>
    <phoneticPr fontId="6"/>
  </si>
  <si>
    <t xml:space="preserve"> oil total</t>
  </si>
  <si>
    <t>石油化学</t>
    <rPh sb="0" eb="2">
      <t>セキユ</t>
    </rPh>
    <rPh sb="2" eb="4">
      <t>カガク</t>
    </rPh>
    <phoneticPr fontId="6"/>
  </si>
  <si>
    <t>銅</t>
    <rPh sb="0" eb="1">
      <t>ドウ</t>
    </rPh>
    <phoneticPr fontId="1"/>
  </si>
  <si>
    <t>鉛</t>
    <rPh sb="0" eb="1">
      <t>ナマリ</t>
    </rPh>
    <phoneticPr fontId="6"/>
  </si>
  <si>
    <t>ソーダ工業製品</t>
    <rPh sb="3" eb="5">
      <t>コウギョウ</t>
    </rPh>
    <rPh sb="5" eb="7">
      <t>セイヒン</t>
    </rPh>
    <phoneticPr fontId="1"/>
  </si>
  <si>
    <t>板ガラス</t>
    <rPh sb="0" eb="1">
      <t>イタ</t>
    </rPh>
    <phoneticPr fontId="6"/>
  </si>
  <si>
    <t>石灰</t>
    <rPh sb="0" eb="2">
      <t>セッカイ</t>
    </rPh>
    <phoneticPr fontId="1"/>
  </si>
  <si>
    <t>Plastic Fuel</t>
  </si>
  <si>
    <r>
      <t>燃料受払(業種別時系列表)　　</t>
    </r>
    <r>
      <rPr>
        <sz val="10"/>
        <rFont val="Times New Roman"/>
        <family val="1"/>
      </rPr>
      <t>Fuel input/output(Historical data by industry)</t>
    </r>
    <rPh sb="5" eb="8">
      <t>ギョウシュベツ</t>
    </rPh>
    <rPh sb="8" eb="11">
      <t>ジケイレツ</t>
    </rPh>
    <rPh sb="11" eb="12">
      <t>ヒョウ</t>
    </rPh>
    <phoneticPr fontId="19"/>
  </si>
  <si>
    <t>Year,
Quarter
&amp;Month</t>
    <phoneticPr fontId="1"/>
  </si>
  <si>
    <r>
      <t>非石油系燃料</t>
    </r>
    <r>
      <rPr>
        <sz val="12"/>
        <rFont val="ＭＳ Ｐゴシック"/>
        <family val="3"/>
        <charset val="128"/>
      </rPr>
      <t>(</t>
    </r>
    <r>
      <rPr>
        <sz val="12"/>
        <rFont val="ＭＳ Ｐゴシック"/>
        <family val="3"/>
        <charset val="128"/>
      </rPr>
      <t>原油換算</t>
    </r>
    <r>
      <rPr>
        <sz val="12"/>
        <rFont val="ＭＳ Ｐゴシック"/>
        <family val="3"/>
        <charset val="128"/>
      </rPr>
      <t>)</t>
    </r>
    <rPh sb="0" eb="4">
      <t>ヒセキユケイ</t>
    </rPh>
    <rPh sb="4" eb="6">
      <t>ネンリョウ</t>
    </rPh>
    <rPh sb="7" eb="9">
      <t>ゲンユ</t>
    </rPh>
    <rPh sb="9" eb="11">
      <t>カンザン</t>
    </rPh>
    <phoneticPr fontId="1"/>
  </si>
  <si>
    <r>
      <t>石油製品工業　　</t>
    </r>
    <r>
      <rPr>
        <sz val="10"/>
        <rFont val="Times New Roman"/>
        <family val="1"/>
      </rPr>
      <t>Petroleum products industry</t>
    </r>
    <rPh sb="0" eb="2">
      <t>セキユ</t>
    </rPh>
    <rPh sb="2" eb="4">
      <t>セイヒン</t>
    </rPh>
    <rPh sb="4" eb="6">
      <t>コウギョウ</t>
    </rPh>
    <phoneticPr fontId="1"/>
  </si>
  <si>
    <t>　合計（原油換算)</t>
    <rPh sb="1" eb="3">
      <t>ゴウケイ</t>
    </rPh>
    <rPh sb="4" eb="6">
      <t>ゲンユ</t>
    </rPh>
    <rPh sb="6" eb="8">
      <t>カンザン</t>
    </rPh>
    <phoneticPr fontId="1"/>
  </si>
  <si>
    <r>
      <t>ガラス製品工業　　</t>
    </r>
    <r>
      <rPr>
        <sz val="10"/>
        <rFont val="Times New Roman"/>
        <family val="1"/>
      </rPr>
      <t>Glass products industry</t>
    </r>
    <rPh sb="3" eb="7">
      <t>セイヒンコウギョウ</t>
    </rPh>
    <phoneticPr fontId="1"/>
  </si>
  <si>
    <r>
      <t>化学工業　　</t>
    </r>
    <r>
      <rPr>
        <sz val="10"/>
        <rFont val="Times New Roman"/>
        <family val="1"/>
      </rPr>
      <t>Chemical industry</t>
    </r>
    <r>
      <rPr>
        <sz val="10"/>
        <rFont val="ＭＳ Ｐ明朝"/>
        <family val="1"/>
        <charset val="128"/>
      </rPr>
      <t>　</t>
    </r>
    <rPh sb="0" eb="2">
      <t>カガク</t>
    </rPh>
    <rPh sb="2" eb="4">
      <t>コウギョウ</t>
    </rPh>
    <phoneticPr fontId="1"/>
  </si>
  <si>
    <r>
      <t>鉄鋼業　　</t>
    </r>
    <r>
      <rPr>
        <sz val="10"/>
        <rFont val="Times New Roman"/>
        <family val="1"/>
      </rPr>
      <t>Iron and steel industry</t>
    </r>
    <rPh sb="0" eb="2">
      <t>テッコウ</t>
    </rPh>
    <rPh sb="2" eb="3">
      <t>ギョウ</t>
    </rPh>
    <phoneticPr fontId="1"/>
  </si>
  <si>
    <r>
      <t>燃料受払(業種別時系列表)　　</t>
    </r>
    <r>
      <rPr>
        <sz val="10"/>
        <rFont val="Times New Roman"/>
        <family val="1"/>
      </rPr>
      <t>Fuel input/output (Historical data by industry)</t>
    </r>
    <rPh sb="5" eb="8">
      <t>ギョウシュベツ</t>
    </rPh>
    <rPh sb="8" eb="11">
      <t>ジケイレツ</t>
    </rPh>
    <rPh sb="11" eb="12">
      <t>ヒョウ</t>
    </rPh>
    <phoneticPr fontId="19"/>
  </si>
  <si>
    <r>
      <t>非鉄金属地金工業　　</t>
    </r>
    <r>
      <rPr>
        <sz val="10"/>
        <rFont val="Times New Roman"/>
        <family val="1"/>
      </rPr>
      <t>Non-ferrous metals industry</t>
    </r>
    <rPh sb="0" eb="2">
      <t>ヒテツ</t>
    </rPh>
    <rPh sb="2" eb="4">
      <t>キンゾク</t>
    </rPh>
    <rPh sb="4" eb="6">
      <t>ジガネ</t>
    </rPh>
    <rPh sb="6" eb="8">
      <t>コウギョウ</t>
    </rPh>
    <phoneticPr fontId="1"/>
  </si>
  <si>
    <r>
      <t>機械工業　　</t>
    </r>
    <r>
      <rPr>
        <sz val="10"/>
        <rFont val="Times New Roman"/>
        <family val="1"/>
      </rPr>
      <t>Machinery industry</t>
    </r>
    <rPh sb="0" eb="2">
      <t>キカイ</t>
    </rPh>
    <rPh sb="2" eb="4">
      <t>コウギョウ</t>
    </rPh>
    <phoneticPr fontId="1"/>
  </si>
  <si>
    <r>
      <t>電力受払(業種別時系列表)　　</t>
    </r>
    <r>
      <rPr>
        <sz val="10"/>
        <rFont val="Times New Roman"/>
        <family val="1"/>
      </rPr>
      <t>Electricity input/output  (Historical data by industry)</t>
    </r>
    <rPh sb="0" eb="2">
      <t>デンリョク</t>
    </rPh>
    <rPh sb="2" eb="4">
      <t>ウケハライ</t>
    </rPh>
    <phoneticPr fontId="6"/>
  </si>
  <si>
    <r>
      <t>　　　　 単位　</t>
    </r>
    <r>
      <rPr>
        <sz val="12"/>
        <rFont val="Times New Roman"/>
        <family val="1"/>
      </rPr>
      <t>Unit</t>
    </r>
    <r>
      <rPr>
        <sz val="12"/>
        <rFont val="ＭＳ Ｐゴシック"/>
        <family val="3"/>
        <charset val="128"/>
      </rPr>
      <t>　：　ｔ</t>
    </r>
    <rPh sb="5" eb="7">
      <t>タンイ</t>
    </rPh>
    <phoneticPr fontId="1"/>
  </si>
  <si>
    <t>紙（２）</t>
    <rPh sb="0" eb="1">
      <t>カミ</t>
    </rPh>
    <phoneticPr fontId="1"/>
  </si>
  <si>
    <t>板紙（３）</t>
    <rPh sb="0" eb="2">
      <t>イタガミ</t>
    </rPh>
    <phoneticPr fontId="6"/>
  </si>
  <si>
    <t>石油化学製品(原料用）（１）（つづき）</t>
    <rPh sb="0" eb="2">
      <t>セキユ</t>
    </rPh>
    <rPh sb="2" eb="4">
      <t>カガク</t>
    </rPh>
    <rPh sb="4" eb="6">
      <t>セイヒン</t>
    </rPh>
    <rPh sb="7" eb="9">
      <t>ゲンリョウ</t>
    </rPh>
    <rPh sb="9" eb="10">
      <t>ヨウ</t>
    </rPh>
    <phoneticPr fontId="6"/>
  </si>
  <si>
    <t>石油化学製品（原料用）（１）（つづき）</t>
    <rPh sb="0" eb="2">
      <t>セキユ</t>
    </rPh>
    <rPh sb="2" eb="4">
      <t>カガク</t>
    </rPh>
    <rPh sb="4" eb="6">
      <t>セイヒン</t>
    </rPh>
    <rPh sb="7" eb="10">
      <t>ゲンリョウヨウ</t>
    </rPh>
    <phoneticPr fontId="6"/>
  </si>
  <si>
    <r>
      <rPr>
        <sz val="10"/>
        <rFont val="ＭＳ Ｐ明朝"/>
        <family val="1"/>
        <charset val="128"/>
      </rPr>
      <t>指定生産品目別統計　　</t>
    </r>
    <r>
      <rPr>
        <sz val="10"/>
        <rFont val="Times New Roman"/>
        <family val="1"/>
      </rPr>
      <t>Statistics by specified products</t>
    </r>
    <rPh sb="0" eb="2">
      <t>シテイ</t>
    </rPh>
    <rPh sb="2" eb="6">
      <t>セイサンヒンモク</t>
    </rPh>
    <rPh sb="6" eb="7">
      <t>ベツ</t>
    </rPh>
    <rPh sb="7" eb="9">
      <t>トウケイ</t>
    </rPh>
    <phoneticPr fontId="6"/>
  </si>
  <si>
    <t>（ピッチコークスを含む）</t>
    <rPh sb="9" eb="10">
      <t>フク</t>
    </rPh>
    <phoneticPr fontId="1"/>
  </si>
  <si>
    <r>
      <t>フェロアロイ用　　　　</t>
    </r>
    <r>
      <rPr>
        <sz val="12"/>
        <rFont val="ＭＳ Ｐゴシック"/>
        <family val="3"/>
        <charset val="128"/>
      </rPr>
      <t>　</t>
    </r>
    <r>
      <rPr>
        <sz val="12"/>
        <rFont val="Times New Roman"/>
        <family val="1"/>
      </rPr>
      <t>for Ferro-alloys</t>
    </r>
    <rPh sb="5" eb="6">
      <t>ヨウ</t>
    </rPh>
    <phoneticPr fontId="1"/>
  </si>
  <si>
    <t>Year,
Quarter
&amp;Month</t>
  </si>
  <si>
    <r>
      <rPr>
        <sz val="12"/>
        <rFont val="ＭＳ Ｐゴシック"/>
        <family val="3"/>
        <charset val="128"/>
      </rPr>
      <t>　</t>
    </r>
    <phoneticPr fontId="6"/>
  </si>
  <si>
    <t>for purposes other than boilers and co-generation</t>
    <phoneticPr fontId="1"/>
  </si>
  <si>
    <t>Kerosene</t>
    <phoneticPr fontId="1"/>
  </si>
  <si>
    <t>Gasoline</t>
    <phoneticPr fontId="1"/>
  </si>
  <si>
    <t>絶乾(Dry)ｔ</t>
    <rPh sb="0" eb="1">
      <t>ゼツ</t>
    </rPh>
    <rPh sb="1" eb="2">
      <t>イヌイ</t>
    </rPh>
    <phoneticPr fontId="1"/>
  </si>
  <si>
    <t>　都市ガス（B）</t>
    <rPh sb="1" eb="3">
      <t>トシ</t>
    </rPh>
    <phoneticPr fontId="1"/>
  </si>
  <si>
    <t>　石炭コークス</t>
    <rPh sb="1" eb="3">
      <t>セキタン</t>
    </rPh>
    <phoneticPr fontId="1"/>
  </si>
  <si>
    <t>うち受入分</t>
    <rPh sb="2" eb="4">
      <t>ウケイレ</t>
    </rPh>
    <rPh sb="4" eb="5">
      <t>ブン</t>
    </rPh>
    <phoneticPr fontId="6"/>
  </si>
  <si>
    <t>for</t>
    <phoneticPr fontId="19"/>
  </si>
  <si>
    <t>　</t>
    <phoneticPr fontId="1"/>
  </si>
  <si>
    <t>Petroleum coke</t>
    <phoneticPr fontId="1"/>
  </si>
  <si>
    <t>Total</t>
    <phoneticPr fontId="1"/>
  </si>
  <si>
    <r>
      <rPr>
        <sz val="10"/>
        <rFont val="ＭＳ Ｐ明朝"/>
        <family val="1"/>
        <charset val="128"/>
      </rPr>
      <t>石油製品（一次）　　</t>
    </r>
    <r>
      <rPr>
        <sz val="10"/>
        <rFont val="Times New Roman"/>
        <family val="1"/>
      </rPr>
      <t>Petroleum products (Conversion table)</t>
    </r>
    <rPh sb="0" eb="2">
      <t>セキユ</t>
    </rPh>
    <rPh sb="2" eb="4">
      <t>セイヒン</t>
    </rPh>
    <rPh sb="5" eb="7">
      <t>イチジ</t>
    </rPh>
    <phoneticPr fontId="6"/>
  </si>
  <si>
    <t xml:space="preserve">Coal </t>
  </si>
  <si>
    <t xml:space="preserve">電気亜鉛     </t>
    <rPh sb="0" eb="2">
      <t>デンキ</t>
    </rPh>
    <rPh sb="2" eb="4">
      <t>アエン</t>
    </rPh>
    <phoneticPr fontId="1"/>
  </si>
  <si>
    <t>蒸留亜鉛　　　　→</t>
    <rPh sb="0" eb="1">
      <t>ジョウリュウ</t>
    </rPh>
    <rPh sb="1" eb="3">
      <t>アエン</t>
    </rPh>
    <phoneticPr fontId="1"/>
  </si>
  <si>
    <t xml:space="preserve">その他の非鉄金属                  </t>
    <rPh sb="0" eb="2">
      <t>ソノタ</t>
    </rPh>
    <rPh sb="3" eb="5">
      <t>ヒテツ</t>
    </rPh>
    <rPh sb="5" eb="7">
      <t>キンゾク</t>
    </rPh>
    <phoneticPr fontId="1"/>
  </si>
  <si>
    <t>鉛（電解工程）</t>
    <rPh sb="0" eb="1">
      <t>ナマリ</t>
    </rPh>
    <rPh sb="2" eb="4">
      <t>デンカイ</t>
    </rPh>
    <rPh sb="4" eb="6">
      <t>コウテイ</t>
    </rPh>
    <phoneticPr fontId="1"/>
  </si>
  <si>
    <t>コージェネ</t>
    <phoneticPr fontId="19"/>
  </si>
  <si>
    <r>
      <t xml:space="preserve">パルプ・紙・板紙計（１～３）     </t>
    </r>
    <r>
      <rPr>
        <sz val="18"/>
        <rFont val="ＭＳ Ｐゴシック"/>
        <family val="3"/>
        <charset val="128"/>
      </rPr>
      <t>→</t>
    </r>
    <rPh sb="4" eb="5">
      <t>カミ</t>
    </rPh>
    <rPh sb="6" eb="8">
      <t>イタカミ</t>
    </rPh>
    <rPh sb="8" eb="9">
      <t>ケイ</t>
    </rPh>
    <phoneticPr fontId="6"/>
  </si>
  <si>
    <t>年　　月</t>
    <phoneticPr fontId="1"/>
  </si>
  <si>
    <r>
      <t>1000ｍ</t>
    </r>
    <r>
      <rPr>
        <vertAlign val="superscript"/>
        <sz val="12"/>
        <rFont val="ＭＳ Ｐ明朝"/>
        <family val="1"/>
        <charset val="128"/>
      </rPr>
      <t>3</t>
    </r>
    <phoneticPr fontId="19"/>
  </si>
  <si>
    <t>ガソリン</t>
    <phoneticPr fontId="1"/>
  </si>
  <si>
    <r>
      <t>(Crude petroleum equivalent)</t>
    </r>
    <r>
      <rPr>
        <b/>
        <sz val="12"/>
        <rFont val="ＭＳ Ｐゴシック"/>
        <family val="3"/>
        <charset val="128"/>
      </rPr>
      <t>　</t>
    </r>
    <phoneticPr fontId="1"/>
  </si>
  <si>
    <t xml:space="preserve"> Table of direct input energy</t>
    <phoneticPr fontId="6"/>
  </si>
  <si>
    <t>ナフサ</t>
    <phoneticPr fontId="1"/>
  </si>
  <si>
    <r>
      <rPr>
        <sz val="11"/>
        <rFont val="ＭＳ Ｐゴシック"/>
        <family val="3"/>
        <charset val="128"/>
      </rPr>
      <t>　</t>
    </r>
    <phoneticPr fontId="6"/>
  </si>
  <si>
    <t>→</t>
    <phoneticPr fontId="1"/>
  </si>
  <si>
    <r>
      <rPr>
        <sz val="10"/>
        <rFont val="ＭＳ Ｐ明朝"/>
        <family val="1"/>
        <charset val="128"/>
      </rPr>
      <t>T</t>
    </r>
    <r>
      <rPr>
        <sz val="10"/>
        <rFont val="Times New Roman"/>
        <family val="1"/>
      </rPr>
      <t xml:space="preserve">rends of energy consumption </t>
    </r>
  </si>
  <si>
    <t>うち指定生産品目分</t>
    <rPh sb="2" eb="4">
      <t>シテイ</t>
    </rPh>
    <rPh sb="4" eb="6">
      <t>セイサン</t>
    </rPh>
    <rPh sb="6" eb="8">
      <t>ヒンモク</t>
    </rPh>
    <rPh sb="8" eb="9">
      <t>ブン</t>
    </rPh>
    <phoneticPr fontId="1"/>
  </si>
  <si>
    <r>
      <rPr>
        <sz val="11"/>
        <rFont val="ＭＳ Ｐゴシック"/>
        <family val="3"/>
        <charset val="128"/>
      </rPr>
      <t>　</t>
    </r>
    <phoneticPr fontId="1"/>
  </si>
  <si>
    <t>　石油系燃料計</t>
    <rPh sb="1" eb="4">
      <t>セキユケイ</t>
    </rPh>
    <rPh sb="4" eb="6">
      <t>ネンリョウ</t>
    </rPh>
    <rPh sb="6" eb="7">
      <t>ケイ</t>
    </rPh>
    <phoneticPr fontId="1"/>
  </si>
  <si>
    <t>注1</t>
    <rPh sb="0" eb="1">
      <t>チュウ</t>
    </rPh>
    <phoneticPr fontId="1"/>
  </si>
  <si>
    <t>ｋｌ</t>
    <phoneticPr fontId="1"/>
  </si>
  <si>
    <r>
      <t>絶乾(</t>
    </r>
    <r>
      <rPr>
        <sz val="11"/>
        <rFont val="Times New Roman"/>
        <family val="1"/>
      </rPr>
      <t>Dry</t>
    </r>
    <r>
      <rPr>
        <sz val="11"/>
        <rFont val="ＭＳ Ｐゴシック"/>
        <family val="3"/>
        <charset val="128"/>
      </rPr>
      <t>) ｔ</t>
    </r>
    <rPh sb="0" eb="1">
      <t>ゼツ</t>
    </rPh>
    <rPh sb="1" eb="2">
      <t>カン</t>
    </rPh>
    <phoneticPr fontId="1"/>
  </si>
  <si>
    <r>
      <t>単位</t>
    </r>
    <r>
      <rPr>
        <sz val="12"/>
        <rFont val="Times New Roman"/>
        <family val="1"/>
      </rPr>
      <t xml:space="preserve"> Unit</t>
    </r>
    <r>
      <rPr>
        <sz val="12"/>
        <rFont val="ＭＳ Ｐゴシック"/>
        <family val="3"/>
        <charset val="128"/>
      </rPr>
      <t>：</t>
    </r>
    <r>
      <rPr>
        <sz val="12"/>
        <rFont val="ＭＳ Ｐゴシック"/>
        <family val="3"/>
        <charset val="128"/>
      </rPr>
      <t>GJ</t>
    </r>
    <rPh sb="0" eb="2">
      <t>タンイ</t>
    </rPh>
    <phoneticPr fontId="1"/>
  </si>
  <si>
    <r>
      <t>業種別統計（業種別エネルギー消費）　</t>
    </r>
    <r>
      <rPr>
        <sz val="10"/>
        <rFont val="Times New Roman"/>
        <family val="1"/>
      </rPr>
      <t xml:space="preserve">Statistics by industry (Energy consumption by industry) </t>
    </r>
    <r>
      <rPr>
        <sz val="10"/>
        <rFont val="ＭＳ Ｐ明朝"/>
        <family val="1"/>
        <charset val="128"/>
      </rPr>
      <t>　　　</t>
    </r>
    <rPh sb="0" eb="1">
      <t>ギョウシュ</t>
    </rPh>
    <rPh sb="1" eb="3">
      <t>シュベツ</t>
    </rPh>
    <rPh sb="3" eb="4">
      <t>オサム</t>
    </rPh>
    <rPh sb="4" eb="5">
      <t>ケイ</t>
    </rPh>
    <phoneticPr fontId="19"/>
  </si>
  <si>
    <t>１）　固有単位表（事業所ベース）</t>
    <rPh sb="3" eb="5">
      <t>コユウ</t>
    </rPh>
    <rPh sb="5" eb="7">
      <t>タンイ</t>
    </rPh>
    <rPh sb="7" eb="8">
      <t>ヒョウ</t>
    </rPh>
    <rPh sb="9" eb="12">
      <t>ジギョウショ</t>
    </rPh>
    <phoneticPr fontId="1"/>
  </si>
  <si>
    <t>合計 注2</t>
    <rPh sb="0" eb="2">
      <t>ゴウケイ</t>
    </rPh>
    <rPh sb="3" eb="4">
      <t>チュウ</t>
    </rPh>
    <phoneticPr fontId="1"/>
  </si>
  <si>
    <t>業　　種</t>
    <rPh sb="0" eb="4">
      <t>ギョウシュ</t>
    </rPh>
    <phoneticPr fontId="6"/>
  </si>
  <si>
    <t>注4</t>
    <rPh sb="0" eb="1">
      <t>チュウ</t>
    </rPh>
    <phoneticPr fontId="1"/>
  </si>
  <si>
    <t>合計　Total</t>
    <rPh sb="0" eb="2">
      <t>ゴウケイ</t>
    </rPh>
    <phoneticPr fontId="1"/>
  </si>
  <si>
    <t>重複事業所分補正量</t>
    <rPh sb="0" eb="2">
      <t>チョウフク</t>
    </rPh>
    <rPh sb="2" eb="4">
      <t>ジギョウ</t>
    </rPh>
    <rPh sb="4" eb="5">
      <t>ショ</t>
    </rPh>
    <rPh sb="5" eb="6">
      <t>ショブン</t>
    </rPh>
    <rPh sb="6" eb="9">
      <t>ホセイリョウ</t>
    </rPh>
    <phoneticPr fontId="1"/>
  </si>
  <si>
    <t>Petroleum products industry</t>
    <phoneticPr fontId="1"/>
  </si>
  <si>
    <t>鉄鋼業　　　　　　　　　　　</t>
    <rPh sb="0" eb="3">
      <t>テッコウギョウ</t>
    </rPh>
    <phoneticPr fontId="1"/>
  </si>
  <si>
    <t>２）　熱量単位表（事業所ベース）</t>
    <rPh sb="3" eb="5">
      <t>ネツリョウ</t>
    </rPh>
    <rPh sb="5" eb="7">
      <t>タンイ</t>
    </rPh>
    <rPh sb="7" eb="8">
      <t>ヒョウ</t>
    </rPh>
    <rPh sb="9" eb="12">
      <t>ジギョウショ</t>
    </rPh>
    <phoneticPr fontId="1"/>
  </si>
  <si>
    <r>
      <t xml:space="preserve">単位 </t>
    </r>
    <r>
      <rPr>
        <sz val="12"/>
        <rFont val="Times New Roman"/>
        <family val="1"/>
      </rPr>
      <t>Unit</t>
    </r>
    <r>
      <rPr>
        <sz val="12"/>
        <rFont val="ＭＳ Ｐゴシック"/>
        <family val="3"/>
        <charset val="128"/>
      </rPr>
      <t>：GJ</t>
    </r>
    <rPh sb="0" eb="2">
      <t>タンイ</t>
    </rPh>
    <phoneticPr fontId="1"/>
  </si>
  <si>
    <t>Net consumption is shown for Total and three industrial categories(Chemical industry,Ceramics,clay and stone products industry, Iron and steel industry).</t>
  </si>
  <si>
    <r>
      <t>燃料受払(燃料種別表)　　　　</t>
    </r>
    <r>
      <rPr>
        <sz val="11"/>
        <rFont val="Times New Roman"/>
        <family val="1"/>
      </rPr>
      <t xml:space="preserve">Fuel input/output (Table by fuels) </t>
    </r>
    <rPh sb="0" eb="2">
      <t>ネンリョウ</t>
    </rPh>
    <rPh sb="2" eb="4">
      <t>ウケハライ</t>
    </rPh>
    <phoneticPr fontId="19"/>
  </si>
  <si>
    <t xml:space="preserve">                                                                                   ボイラ用及びコージェネレーション用以外に使用したもの</t>
    <rPh sb="86" eb="87">
      <t>ヨウ</t>
    </rPh>
    <rPh sb="87" eb="88">
      <t>オヨ</t>
    </rPh>
    <rPh sb="99" eb="100">
      <t>ヨウ</t>
    </rPh>
    <rPh sb="100" eb="102">
      <t>イガイ</t>
    </rPh>
    <rPh sb="103" eb="105">
      <t>シヨウ</t>
    </rPh>
    <phoneticPr fontId="19"/>
  </si>
  <si>
    <t>計</t>
    <rPh sb="0" eb="1">
      <t>ケイ</t>
    </rPh>
    <phoneticPr fontId="19"/>
  </si>
  <si>
    <t>原料用</t>
    <rPh sb="0" eb="3">
      <t>ゲンリョウヨウ</t>
    </rPh>
    <phoneticPr fontId="19"/>
  </si>
  <si>
    <t>その他用</t>
    <rPh sb="0" eb="3">
      <t>ソノタ</t>
    </rPh>
    <rPh sb="3" eb="4">
      <t>ヨウ</t>
    </rPh>
    <phoneticPr fontId="19"/>
  </si>
  <si>
    <r>
      <t xml:space="preserve">原                      　　　               油 </t>
    </r>
    <r>
      <rPr>
        <sz val="11"/>
        <rFont val="ＭＳ Ｐ明朝"/>
        <family val="1"/>
        <charset val="128"/>
      </rPr>
      <t>(注１)</t>
    </r>
    <rPh sb="44" eb="45">
      <t>チュウ</t>
    </rPh>
    <phoneticPr fontId="19"/>
  </si>
  <si>
    <r>
      <t>石　　　　 　　　　　  　     　　　　炭</t>
    </r>
    <r>
      <rPr>
        <sz val="11"/>
        <rFont val="ＭＳ Ｐ明朝"/>
        <family val="1"/>
        <charset val="128"/>
      </rPr>
      <t>(注２）</t>
    </r>
    <rPh sb="25" eb="26">
      <t>チュウ</t>
    </rPh>
    <phoneticPr fontId="1"/>
  </si>
  <si>
    <r>
      <t>石    炭    コ    ー    ク    ス</t>
    </r>
    <r>
      <rPr>
        <sz val="11"/>
        <rFont val="ＭＳ Ｐ明朝"/>
        <family val="1"/>
        <charset val="128"/>
      </rPr>
      <t>(注３）</t>
    </r>
    <rPh sb="27" eb="28">
      <t>チュウ</t>
    </rPh>
    <phoneticPr fontId="1"/>
  </si>
  <si>
    <r>
      <t>原　　　　　　　　　　　　  　　　　　　油</t>
    </r>
    <r>
      <rPr>
        <sz val="11"/>
        <rFont val="ＭＳ Ｐ明朝"/>
        <family val="1"/>
        <charset val="128"/>
      </rPr>
      <t xml:space="preserve"> (注１）</t>
    </r>
    <rPh sb="24" eb="25">
      <t>チュウ</t>
    </rPh>
    <phoneticPr fontId="19"/>
  </si>
  <si>
    <r>
      <t xml:space="preserve">石　　　　　　　　  　  　　　　　炭 </t>
    </r>
    <r>
      <rPr>
        <sz val="11"/>
        <rFont val="ＭＳ Ｐ明朝"/>
        <family val="1"/>
        <charset val="128"/>
      </rPr>
      <t xml:space="preserve"> (注２）</t>
    </r>
    <rPh sb="23" eb="24">
      <t>チュウ</t>
    </rPh>
    <phoneticPr fontId="1"/>
  </si>
  <si>
    <r>
      <t xml:space="preserve">石   炭   コ   ー   ク   ス  </t>
    </r>
    <r>
      <rPr>
        <sz val="11"/>
        <rFont val="ＭＳ Ｐ明朝"/>
        <family val="1"/>
        <charset val="128"/>
      </rPr>
      <t xml:space="preserve"> (注３）</t>
    </r>
    <rPh sb="25" eb="26">
      <t>チュウ</t>
    </rPh>
    <phoneticPr fontId="1"/>
  </si>
  <si>
    <r>
      <t>燃料受払(業種別表)　　</t>
    </r>
    <r>
      <rPr>
        <sz val="10"/>
        <rFont val="Times New Roman"/>
        <family val="1"/>
      </rPr>
      <t>Fuel input/output(Table for individual industry)</t>
    </r>
    <rPh sb="0" eb="2">
      <t>ネンリョウ</t>
    </rPh>
    <rPh sb="2" eb="4">
      <t>ウケハライ</t>
    </rPh>
    <phoneticPr fontId="19"/>
  </si>
  <si>
    <t>受      入</t>
    <rPh sb="0" eb="8">
      <t>ウケイレ</t>
    </rPh>
    <phoneticPr fontId="19"/>
  </si>
  <si>
    <t>合       計</t>
    <rPh sb="0" eb="9">
      <t>ゴウケイ</t>
    </rPh>
    <phoneticPr fontId="19"/>
  </si>
  <si>
    <t>ボ イ ラ 用</t>
    <rPh sb="6" eb="7">
      <t>ヨウ</t>
    </rPh>
    <phoneticPr fontId="19"/>
  </si>
  <si>
    <t>払     出</t>
    <rPh sb="0" eb="7">
      <t>ハライダシ</t>
    </rPh>
    <phoneticPr fontId="19"/>
  </si>
  <si>
    <t xml:space="preserve"> 年 末 在 庫</t>
    <rPh sb="1" eb="2">
      <t>トシ</t>
    </rPh>
    <rPh sb="3" eb="4">
      <t>スエ</t>
    </rPh>
    <rPh sb="5" eb="8">
      <t>ザイコ</t>
    </rPh>
    <phoneticPr fontId="19"/>
  </si>
  <si>
    <t>コ－ジェネ</t>
  </si>
  <si>
    <t xml:space="preserve"> ボイラ用及びコ－ジェネレ－ション用以外に使用したもの</t>
    <rPh sb="4" eb="5">
      <t>ヨウ</t>
    </rPh>
    <rPh sb="5" eb="6">
      <t>オヨ</t>
    </rPh>
    <rPh sb="17" eb="18">
      <t>ヨウ</t>
    </rPh>
    <rPh sb="18" eb="20">
      <t>イガイ</t>
    </rPh>
    <rPh sb="21" eb="23">
      <t>シヨウ</t>
    </rPh>
    <phoneticPr fontId="19"/>
  </si>
  <si>
    <t>年 末 在 庫</t>
    <rPh sb="0" eb="1">
      <t>トシ</t>
    </rPh>
    <rPh sb="2" eb="3">
      <t>スエ</t>
    </rPh>
    <rPh sb="4" eb="5">
      <t>ザイ</t>
    </rPh>
    <rPh sb="6" eb="7">
      <t>コ</t>
    </rPh>
    <phoneticPr fontId="19"/>
  </si>
  <si>
    <t>レ－ション用</t>
    <rPh sb="5" eb="6">
      <t>ヨウ</t>
    </rPh>
    <phoneticPr fontId="19"/>
  </si>
  <si>
    <r>
      <t>合           　計（原 油 換 算）</t>
    </r>
    <r>
      <rPr>
        <sz val="11"/>
        <color theme="1"/>
        <rFont val="ＭＳ Ｐゴシック"/>
        <family val="3"/>
        <charset val="128"/>
        <scheme val="minor"/>
      </rPr>
      <t xml:space="preserve"> (注１)</t>
    </r>
    <rPh sb="25" eb="26">
      <t>チュウ</t>
    </rPh>
    <phoneticPr fontId="1"/>
  </si>
  <si>
    <r>
      <t xml:space="preserve">石 油 系 炭 化 水 素 ガ ス </t>
    </r>
    <r>
      <rPr>
        <sz val="11"/>
        <rFont val="ＭＳ Ｐ明朝"/>
        <family val="1"/>
        <charset val="128"/>
      </rPr>
      <t>（注2）</t>
    </r>
    <rPh sb="19" eb="20">
      <t>チュウ</t>
    </rPh>
    <phoneticPr fontId="1"/>
  </si>
  <si>
    <t>ＲＰＦ</t>
    <phoneticPr fontId="1"/>
  </si>
  <si>
    <r>
      <t>合        　　 計（原 油 換 算）</t>
    </r>
    <r>
      <rPr>
        <b/>
        <sz val="11"/>
        <rFont val="ＭＳ Ｐゴシック"/>
        <family val="3"/>
        <charset val="128"/>
      </rPr>
      <t xml:space="preserve"> </t>
    </r>
    <r>
      <rPr>
        <sz val="11"/>
        <color theme="1"/>
        <rFont val="ＭＳ Ｐゴシック"/>
        <family val="3"/>
        <charset val="128"/>
        <scheme val="minor"/>
      </rPr>
      <t>(注１)</t>
    </r>
    <rPh sb="24" eb="25">
      <t>チュウ</t>
    </rPh>
    <phoneticPr fontId="1"/>
  </si>
  <si>
    <r>
      <t>石 油 系 炭 化 水 素 ガ ス</t>
    </r>
    <r>
      <rPr>
        <sz val="10"/>
        <rFont val="ＭＳ Ｐ明朝"/>
        <family val="1"/>
        <charset val="128"/>
      </rPr>
      <t xml:space="preserve"> </t>
    </r>
    <r>
      <rPr>
        <sz val="11"/>
        <rFont val="ＭＳ Ｐ明朝"/>
        <family val="1"/>
        <charset val="128"/>
      </rPr>
      <t>（注2）</t>
    </r>
    <rPh sb="19" eb="20">
      <t>チュウ</t>
    </rPh>
    <phoneticPr fontId="1"/>
  </si>
  <si>
    <t>Because production or fuel occurring subsidiarity is included by consumption for raw materials, the total (crude petroleum equivalent) consumption repeats.  In addition, it is the net consumption that removed the thing that the numerical value of the lower berth (net) indication of the total column switches it from other fuel in subjects of survey establishment and used.</t>
  </si>
  <si>
    <t>⑦鉄鋼業　 　         　　　</t>
    <rPh sb="1" eb="4">
      <t>テッコウギョウ</t>
    </rPh>
    <phoneticPr fontId="19"/>
  </si>
  <si>
    <t xml:space="preserve">        費</t>
    <rPh sb="8" eb="9">
      <t>ヒ</t>
    </rPh>
    <phoneticPr fontId="19"/>
  </si>
  <si>
    <t xml:space="preserve"> ボイラ用</t>
    <rPh sb="4" eb="5">
      <t>ヨウ</t>
    </rPh>
    <phoneticPr fontId="19"/>
  </si>
  <si>
    <r>
      <t>合　　　　計 （原油換算）</t>
    </r>
    <r>
      <rPr>
        <sz val="11"/>
        <color theme="1"/>
        <rFont val="ＭＳ Ｐゴシック"/>
        <family val="3"/>
        <charset val="128"/>
        <scheme val="minor"/>
      </rPr>
      <t>(注)</t>
    </r>
    <rPh sb="14" eb="15">
      <t>チュウ</t>
    </rPh>
    <phoneticPr fontId="1"/>
  </si>
  <si>
    <t>絶乾（Dry）ｔ</t>
    <rPh sb="0" eb="1">
      <t>ゼツ</t>
    </rPh>
    <rPh sb="1" eb="2">
      <t>イヌイ</t>
    </rPh>
    <phoneticPr fontId="1"/>
  </si>
  <si>
    <t xml:space="preserve">     費    </t>
    <rPh sb="5" eb="6">
      <t>ヒ</t>
    </rPh>
    <phoneticPr fontId="19"/>
  </si>
  <si>
    <t>年末在庫</t>
    <rPh sb="0" eb="1">
      <t>ネン</t>
    </rPh>
    <rPh sb="1" eb="2">
      <t>ゲツマツ</t>
    </rPh>
    <rPh sb="2" eb="4">
      <t>ザイコ</t>
    </rPh>
    <phoneticPr fontId="19"/>
  </si>
  <si>
    <t xml:space="preserve"> 　  費    </t>
    <rPh sb="4" eb="5">
      <t>ヒ</t>
    </rPh>
    <phoneticPr fontId="19"/>
  </si>
  <si>
    <r>
      <t xml:space="preserve">業種合計   </t>
    </r>
    <r>
      <rPr>
        <sz val="10"/>
        <rFont val="Times New Roman"/>
        <family val="1"/>
      </rPr>
      <t xml:space="preserve">  Total</t>
    </r>
    <rPh sb="0" eb="2">
      <t>ギョウシュ</t>
    </rPh>
    <rPh sb="2" eb="4">
      <t>ゴウケイ</t>
    </rPh>
    <phoneticPr fontId="1"/>
  </si>
  <si>
    <r>
      <t>Total(Crude petroleum equivalent)</t>
    </r>
    <r>
      <rPr>
        <sz val="12"/>
        <rFont val="ＭＳ Ｐゴシック"/>
        <family val="3"/>
        <charset val="128"/>
      </rPr>
      <t>　</t>
    </r>
    <phoneticPr fontId="1"/>
  </si>
  <si>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19"/>
  </si>
  <si>
    <t>月末在庫</t>
    <rPh sb="0" eb="2">
      <t>ゲツマツ</t>
    </rPh>
    <rPh sb="2" eb="4">
      <t>ザイコ</t>
    </rPh>
    <phoneticPr fontId="19"/>
  </si>
  <si>
    <r>
      <t>単位　</t>
    </r>
    <r>
      <rPr>
        <sz val="12"/>
        <rFont val="Times New Roman"/>
        <family val="1"/>
      </rPr>
      <t>Unit</t>
    </r>
    <r>
      <rPr>
        <sz val="12"/>
        <rFont val="ＭＳ Ｐゴシック"/>
        <family val="3"/>
        <charset val="128"/>
      </rPr>
      <t>　：　絶乾(</t>
    </r>
    <r>
      <rPr>
        <sz val="12"/>
        <rFont val="Times New Roman"/>
        <family val="1"/>
      </rPr>
      <t>Dry</t>
    </r>
    <r>
      <rPr>
        <sz val="12"/>
        <rFont val="ＭＳ Ｐゴシック"/>
        <family val="3"/>
        <charset val="128"/>
      </rPr>
      <t>)　ｔ</t>
    </r>
    <rPh sb="0" eb="2">
      <t>タンイ</t>
    </rPh>
    <rPh sb="10" eb="11">
      <t>ゼツ</t>
    </rPh>
    <rPh sb="11" eb="12">
      <t>カン</t>
    </rPh>
    <phoneticPr fontId="38"/>
  </si>
  <si>
    <t xml:space="preserve">　改質生成油 </t>
    <rPh sb="1" eb="3">
      <t>カイシツ</t>
    </rPh>
    <rPh sb="3" eb="5">
      <t>セイセイ</t>
    </rPh>
    <rPh sb="5" eb="6">
      <t>ユ</t>
    </rPh>
    <phoneticPr fontId="1"/>
  </si>
  <si>
    <t xml:space="preserve">　炭化水素油 </t>
    <rPh sb="1" eb="3">
      <t>タンカ</t>
    </rPh>
    <rPh sb="3" eb="5">
      <t>スイソ</t>
    </rPh>
    <rPh sb="5" eb="6">
      <t>ユ</t>
    </rPh>
    <phoneticPr fontId="1"/>
  </si>
  <si>
    <t>　非石油系燃料（原油換算）</t>
    <rPh sb="1" eb="5">
      <t>ヒセキユケイ</t>
    </rPh>
    <rPh sb="5" eb="7">
      <t>ネンリョウ</t>
    </rPh>
    <rPh sb="8" eb="10">
      <t>ゲンユ</t>
    </rPh>
    <rPh sb="10" eb="12">
      <t>カンザン</t>
    </rPh>
    <phoneticPr fontId="1"/>
  </si>
  <si>
    <t xml:space="preserve">　転炉ガス </t>
    <rPh sb="1" eb="3">
      <t>テンロ</t>
    </rPh>
    <phoneticPr fontId="1"/>
  </si>
  <si>
    <t xml:space="preserve">　液化天然ガス </t>
    <rPh sb="1" eb="3">
      <t>エキカ</t>
    </rPh>
    <rPh sb="3" eb="5">
      <t>テンネン</t>
    </rPh>
    <phoneticPr fontId="1"/>
  </si>
  <si>
    <t xml:space="preserve">　回収黒液 </t>
    <rPh sb="1" eb="3">
      <t>カイシュウ</t>
    </rPh>
    <rPh sb="3" eb="5">
      <t>コクエキ</t>
    </rPh>
    <phoneticPr fontId="1"/>
  </si>
  <si>
    <t xml:space="preserve">　廃タイヤ </t>
    <rPh sb="1" eb="2">
      <t>ハイ</t>
    </rPh>
    <phoneticPr fontId="1"/>
  </si>
  <si>
    <r>
      <t xml:space="preserve">パルプ・紙・板紙工業     </t>
    </r>
    <r>
      <rPr>
        <sz val="10"/>
        <rFont val="Times New Roman"/>
        <family val="1"/>
      </rPr>
      <t>Pulp,paper,paperboard industry</t>
    </r>
    <rPh sb="4" eb="5">
      <t>カミ</t>
    </rPh>
    <rPh sb="6" eb="8">
      <t>イタカミ</t>
    </rPh>
    <rPh sb="8" eb="10">
      <t>コウギョウ</t>
    </rPh>
    <phoneticPr fontId="1"/>
  </si>
  <si>
    <t>②　パルプ・紙・板紙工業</t>
    <rPh sb="6" eb="7">
      <t>カミ</t>
    </rPh>
    <rPh sb="8" eb="10">
      <t>イタカミ</t>
    </rPh>
    <rPh sb="10" eb="12">
      <t>コウギョウ</t>
    </rPh>
    <phoneticPr fontId="1"/>
  </si>
  <si>
    <t xml:space="preserve"> 合計（原油換算）</t>
    <rPh sb="1" eb="3">
      <t>ゴウケイ</t>
    </rPh>
    <rPh sb="4" eb="6">
      <t>ゲンユ</t>
    </rPh>
    <rPh sb="6" eb="8">
      <t>カンザン</t>
    </rPh>
    <phoneticPr fontId="1"/>
  </si>
  <si>
    <t xml:space="preserve">　灯油 </t>
    <rPh sb="1" eb="3">
      <t>トウユ</t>
    </rPh>
    <phoneticPr fontId="1"/>
  </si>
  <si>
    <t>　Ａ重油</t>
    <rPh sb="2" eb="4">
      <t>ジュウユ</t>
    </rPh>
    <phoneticPr fontId="1"/>
  </si>
  <si>
    <t xml:space="preserve"> 非石油系燃料（原油換算）</t>
    <rPh sb="1" eb="5">
      <t>ヒセキユケイ</t>
    </rPh>
    <rPh sb="5" eb="7">
      <t>ネンリョウ</t>
    </rPh>
    <rPh sb="8" eb="10">
      <t>ゲンユ</t>
    </rPh>
    <rPh sb="10" eb="12">
      <t>カンザン</t>
    </rPh>
    <phoneticPr fontId="1"/>
  </si>
  <si>
    <t>　天然ガス</t>
    <rPh sb="1" eb="3">
      <t>テンネン</t>
    </rPh>
    <phoneticPr fontId="1"/>
  </si>
  <si>
    <t>　廃タイヤ</t>
    <rPh sb="1" eb="2">
      <t>ハイ</t>
    </rPh>
    <phoneticPr fontId="1"/>
  </si>
  <si>
    <t>　軽油</t>
    <rPh sb="1" eb="3">
      <t>ケイユ</t>
    </rPh>
    <phoneticPr fontId="1"/>
  </si>
  <si>
    <t xml:space="preserve">　Ｂ・Ｃ重油 </t>
    <rPh sb="4" eb="6">
      <t>ジュウユ</t>
    </rPh>
    <phoneticPr fontId="1"/>
  </si>
  <si>
    <t>　石炭</t>
    <rPh sb="1" eb="3">
      <t>セキタン</t>
    </rPh>
    <phoneticPr fontId="1"/>
  </si>
  <si>
    <t>　液化天然ガス</t>
    <rPh sb="1" eb="3">
      <t>エキカ</t>
    </rPh>
    <rPh sb="3" eb="5">
      <t>テンネン</t>
    </rPh>
    <phoneticPr fontId="1"/>
  </si>
  <si>
    <t>　回収黒液</t>
    <rPh sb="1" eb="3">
      <t>カイシュウ</t>
    </rPh>
    <rPh sb="3" eb="5">
      <t>コクエキ</t>
    </rPh>
    <phoneticPr fontId="1"/>
  </si>
  <si>
    <t xml:space="preserve">　重油計 </t>
    <rPh sb="1" eb="4">
      <t>ジュウユケイ</t>
    </rPh>
    <phoneticPr fontId="1"/>
  </si>
  <si>
    <t>　炭化水素油</t>
    <rPh sb="1" eb="3">
      <t>タンカ</t>
    </rPh>
    <rPh sb="3" eb="5">
      <t>スイソ</t>
    </rPh>
    <rPh sb="5" eb="6">
      <t>ユ</t>
    </rPh>
    <phoneticPr fontId="1"/>
  </si>
  <si>
    <t>　廃材</t>
    <rPh sb="1" eb="3">
      <t>ハイザイ</t>
    </rPh>
    <phoneticPr fontId="1"/>
  </si>
  <si>
    <t>③　化学繊維工業</t>
    <rPh sb="2" eb="4">
      <t>カガク</t>
    </rPh>
    <rPh sb="4" eb="6">
      <t>センイ</t>
    </rPh>
    <rPh sb="6" eb="8">
      <t>コウギョウ</t>
    </rPh>
    <phoneticPr fontId="1"/>
  </si>
  <si>
    <r>
      <rPr>
        <sz val="12"/>
        <rFont val="ＭＳ Ｐゴシック"/>
        <family val="3"/>
        <charset val="128"/>
      </rPr>
      <t>　</t>
    </r>
    <phoneticPr fontId="1"/>
  </si>
  <si>
    <t xml:space="preserve">　液化石油ガス </t>
    <rPh sb="1" eb="3">
      <t>エキカ</t>
    </rPh>
    <rPh sb="3" eb="5">
      <t>セキユ</t>
    </rPh>
    <phoneticPr fontId="1"/>
  </si>
  <si>
    <t xml:space="preserve">  都市ガス(Ａ）</t>
    <rPh sb="2" eb="4">
      <t>トシ</t>
    </rPh>
    <phoneticPr fontId="1"/>
  </si>
  <si>
    <t>　石油系燃料(原油換算)</t>
    <rPh sb="1" eb="4">
      <t>セキユケイ</t>
    </rPh>
    <rPh sb="4" eb="6">
      <t>ネンリョウ</t>
    </rPh>
    <rPh sb="7" eb="9">
      <t>ゲンユ</t>
    </rPh>
    <rPh sb="9" eb="11">
      <t>カンザン</t>
    </rPh>
    <phoneticPr fontId="1"/>
  </si>
  <si>
    <t xml:space="preserve">　軽油 </t>
    <rPh sb="1" eb="3">
      <t>ケイユ</t>
    </rPh>
    <phoneticPr fontId="1"/>
  </si>
  <si>
    <t xml:space="preserve">  石炭 </t>
    <rPh sb="2" eb="4">
      <t>セキタン</t>
    </rPh>
    <phoneticPr fontId="1"/>
  </si>
  <si>
    <t xml:space="preserve">  都市ガス(Ｂ）</t>
    <rPh sb="2" eb="4">
      <t>トシ</t>
    </rPh>
    <phoneticPr fontId="1"/>
  </si>
  <si>
    <t xml:space="preserve">  液化天然ガス </t>
    <rPh sb="2" eb="4">
      <t>エキカ</t>
    </rPh>
    <rPh sb="4" eb="6">
      <t>テンネン</t>
    </rPh>
    <phoneticPr fontId="1"/>
  </si>
  <si>
    <t>④　石油製品工業</t>
    <rPh sb="2" eb="4">
      <t>セキユ</t>
    </rPh>
    <rPh sb="4" eb="6">
      <t>セイヒン</t>
    </rPh>
    <rPh sb="6" eb="8">
      <t>コウギョウ</t>
    </rPh>
    <phoneticPr fontId="1"/>
  </si>
  <si>
    <t xml:space="preserve"> 非石油系燃料(原油換算) </t>
    <rPh sb="1" eb="5">
      <t>ヒセキユケイ</t>
    </rPh>
    <rPh sb="5" eb="7">
      <t>ネンリョウ</t>
    </rPh>
    <rPh sb="8" eb="10">
      <t>ゲンユ</t>
    </rPh>
    <rPh sb="10" eb="12">
      <t>カンザン</t>
    </rPh>
    <phoneticPr fontId="1"/>
  </si>
  <si>
    <t xml:space="preserve">  液化石油ガス </t>
    <rPh sb="2" eb="4">
      <t>エキカ</t>
    </rPh>
    <rPh sb="4" eb="6">
      <t>セキユ</t>
    </rPh>
    <phoneticPr fontId="1"/>
  </si>
  <si>
    <t xml:space="preserve">  都市ガス（Ａ）</t>
    <rPh sb="2" eb="4">
      <t>トシ</t>
    </rPh>
    <phoneticPr fontId="1"/>
  </si>
  <si>
    <t xml:space="preserve">  石油系炭化水素ガス </t>
    <rPh sb="2" eb="5">
      <t>セキユケイ</t>
    </rPh>
    <rPh sb="5" eb="7">
      <t>タンカ</t>
    </rPh>
    <rPh sb="7" eb="9">
      <t>スイソ</t>
    </rPh>
    <phoneticPr fontId="1"/>
  </si>
  <si>
    <t xml:space="preserve">  天然ガス </t>
    <rPh sb="2" eb="4">
      <t>テンネン</t>
    </rPh>
    <phoneticPr fontId="1"/>
  </si>
  <si>
    <t>⑤　ガラス製品工業</t>
    <rPh sb="5" eb="9">
      <t>セイヒンコウギョウ</t>
    </rPh>
    <phoneticPr fontId="1"/>
  </si>
  <si>
    <t xml:space="preserve">　Ａ重油 </t>
    <rPh sb="2" eb="4">
      <t>ジュウユ</t>
    </rPh>
    <phoneticPr fontId="1"/>
  </si>
  <si>
    <t xml:space="preserve">　再生油（石油由来） </t>
    <rPh sb="1" eb="3">
      <t>サイセイ</t>
    </rPh>
    <rPh sb="3" eb="4">
      <t>アブラ</t>
    </rPh>
    <rPh sb="5" eb="7">
      <t>セキユ</t>
    </rPh>
    <rPh sb="7" eb="9">
      <t>ユライ</t>
    </rPh>
    <phoneticPr fontId="1"/>
  </si>
  <si>
    <t>　  　　   消</t>
    <rPh sb="8" eb="9">
      <t>ショウヒ</t>
    </rPh>
    <phoneticPr fontId="19"/>
  </si>
  <si>
    <t xml:space="preserve"> 石油系燃料（原油換算）</t>
    <rPh sb="1" eb="4">
      <t>セキユケイ</t>
    </rPh>
    <rPh sb="4" eb="6">
      <t>ネンリョウ</t>
    </rPh>
    <rPh sb="7" eb="9">
      <t>ゲンユ</t>
    </rPh>
    <rPh sb="9" eb="11">
      <t>カンザン</t>
    </rPh>
    <phoneticPr fontId="1"/>
  </si>
  <si>
    <t>　軽油　</t>
    <rPh sb="1" eb="3">
      <t>ケイユ</t>
    </rPh>
    <phoneticPr fontId="1"/>
  </si>
  <si>
    <t xml:space="preserve">　非石油系燃料（原油換算） </t>
    <rPh sb="1" eb="5">
      <t>ヒセキユケイ</t>
    </rPh>
    <rPh sb="5" eb="7">
      <t>ネンリョウ</t>
    </rPh>
    <rPh sb="8" eb="10">
      <t>ゲンユ</t>
    </rPh>
    <rPh sb="10" eb="12">
      <t>カンザン</t>
    </rPh>
    <phoneticPr fontId="1"/>
  </si>
  <si>
    <t xml:space="preserve">　天然ガス </t>
    <rPh sb="1" eb="3">
      <t>テンネン</t>
    </rPh>
    <phoneticPr fontId="1"/>
  </si>
  <si>
    <r>
      <t>単位　</t>
    </r>
    <r>
      <rPr>
        <sz val="12"/>
        <rFont val="Times New Roman"/>
        <family val="1"/>
      </rPr>
      <t>Unit</t>
    </r>
    <r>
      <rPr>
        <sz val="12"/>
        <rFont val="ＭＳ Ｐゴシック"/>
        <family val="3"/>
        <charset val="128"/>
      </rPr>
      <t>　：　t</t>
    </r>
    <rPh sb="0" eb="2">
      <t>タンイ</t>
    </rPh>
    <phoneticPr fontId="38"/>
  </si>
  <si>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38"/>
  </si>
  <si>
    <t xml:space="preserve">  都市ガス（A）</t>
    <rPh sb="2" eb="4">
      <t>トシ</t>
    </rPh>
    <phoneticPr fontId="1"/>
  </si>
  <si>
    <t xml:space="preserve">          合計</t>
    <rPh sb="10" eb="12">
      <t>ゴウケイ</t>
    </rPh>
    <phoneticPr fontId="19"/>
  </si>
  <si>
    <r>
      <t>窯業・土石製品工業　　</t>
    </r>
    <r>
      <rPr>
        <sz val="10"/>
        <rFont val="Times New Roman"/>
        <family val="1"/>
      </rPr>
      <t>Ceramics, clay and stone products industry</t>
    </r>
  </si>
  <si>
    <r>
      <t>Ceramics,</t>
    </r>
    <r>
      <rPr>
        <b/>
        <sz val="14"/>
        <rFont val="Times New Roman"/>
        <family val="1"/>
      </rPr>
      <t xml:space="preserve"> clay and stone products industry</t>
    </r>
  </si>
  <si>
    <r>
      <t>単位　</t>
    </r>
    <r>
      <rPr>
        <sz val="12"/>
        <rFont val="Times New Roman"/>
        <family val="1"/>
      </rPr>
      <t>Unit</t>
    </r>
    <r>
      <rPr>
        <sz val="12"/>
        <rFont val="ＭＳ Ｐゴシック"/>
        <family val="3"/>
        <charset val="128"/>
      </rPr>
      <t>　：　ｋｌ</t>
    </r>
    <rPh sb="0" eb="2">
      <t>タンイ</t>
    </rPh>
    <phoneticPr fontId="38"/>
  </si>
  <si>
    <t xml:space="preserve">  灯油 </t>
    <rPh sb="2" eb="4">
      <t>トウユ</t>
    </rPh>
    <phoneticPr fontId="1"/>
  </si>
  <si>
    <r>
      <t>単位　</t>
    </r>
    <r>
      <rPr>
        <sz val="12"/>
        <rFont val="Times New Roman"/>
        <family val="1"/>
      </rPr>
      <t>Unit</t>
    </r>
    <r>
      <rPr>
        <sz val="12"/>
        <rFont val="ＭＳ Ｐゴシック"/>
        <family val="3"/>
        <charset val="128"/>
      </rPr>
      <t>　：　ｔ</t>
    </r>
    <rPh sb="0" eb="2">
      <t>タンイ</t>
    </rPh>
    <phoneticPr fontId="38"/>
  </si>
  <si>
    <t xml:space="preserve">  非石油系燃料（原油換算）</t>
    <rPh sb="2" eb="6">
      <t>ヒセキユケイ</t>
    </rPh>
    <rPh sb="6" eb="8">
      <t>ネンリョウ</t>
    </rPh>
    <rPh sb="9" eb="11">
      <t>ゲンユ</t>
    </rPh>
    <rPh sb="11" eb="13">
      <t>カンザン</t>
    </rPh>
    <phoneticPr fontId="1"/>
  </si>
  <si>
    <r>
      <t>Non-oil based fuels(Crude petroleum equivalent)</t>
    </r>
    <r>
      <rPr>
        <sz val="12"/>
        <rFont val="ＭＳ Ｐゴシック"/>
        <family val="3"/>
        <charset val="128"/>
      </rPr>
      <t>　</t>
    </r>
  </si>
  <si>
    <r>
      <t>単位　</t>
    </r>
    <r>
      <rPr>
        <sz val="12"/>
        <rFont val="Times New Roman"/>
        <family val="1"/>
      </rPr>
      <t>Unit</t>
    </r>
    <r>
      <rPr>
        <sz val="12"/>
        <rFont val="ＭＳ Ｐゴシック"/>
        <family val="3"/>
        <charset val="128"/>
      </rPr>
      <t xml:space="preserve"> ： 1000ｍ</t>
    </r>
    <r>
      <rPr>
        <vertAlign val="superscript"/>
        <sz val="12"/>
        <rFont val="ＭＳ Ｐゴシック"/>
        <family val="3"/>
        <charset val="128"/>
      </rPr>
      <t>3</t>
    </r>
    <rPh sb="0" eb="2">
      <t>タンイ</t>
    </rPh>
    <phoneticPr fontId="38"/>
  </si>
  <si>
    <t xml:space="preserve">　電気炉ガス </t>
    <rPh sb="1" eb="4">
      <t>デンキロ</t>
    </rPh>
    <phoneticPr fontId="1"/>
  </si>
  <si>
    <t xml:space="preserve"> 都市ガス（Ａ）</t>
    <rPh sb="1" eb="3">
      <t>トシ</t>
    </rPh>
    <phoneticPr fontId="1"/>
  </si>
  <si>
    <t xml:space="preserve">  廃タイヤ </t>
    <rPh sb="2" eb="3">
      <t>ハイ</t>
    </rPh>
    <phoneticPr fontId="1"/>
  </si>
  <si>
    <r>
      <t>Oil based fuels(Crude petroleum equivalent)</t>
    </r>
    <r>
      <rPr>
        <sz val="12"/>
        <rFont val="ＭＳ Ｐゴシック"/>
        <family val="3"/>
        <charset val="128"/>
      </rPr>
      <t>　</t>
    </r>
  </si>
  <si>
    <t xml:space="preserve">　高炉ガス </t>
    <rPh sb="1" eb="2">
      <t>コウ</t>
    </rPh>
    <rPh sb="2" eb="3">
      <t>ロ</t>
    </rPh>
    <phoneticPr fontId="1"/>
  </si>
  <si>
    <t xml:space="preserve">  廃プラスチック</t>
    <rPh sb="2" eb="3">
      <t>ハイ</t>
    </rPh>
    <phoneticPr fontId="1"/>
  </si>
  <si>
    <t xml:space="preserve">  重油計 </t>
    <rPh sb="2" eb="4">
      <t>ジュウユ</t>
    </rPh>
    <rPh sb="4" eb="5">
      <t>ケイ</t>
    </rPh>
    <phoneticPr fontId="1"/>
  </si>
  <si>
    <t xml:space="preserve">  再生油（石油由来）</t>
    <rPh sb="2" eb="4">
      <t>サイセイ</t>
    </rPh>
    <rPh sb="4" eb="5">
      <t>アブラ</t>
    </rPh>
    <rPh sb="6" eb="8">
      <t>セキユ</t>
    </rPh>
    <rPh sb="8" eb="10">
      <t>ユライ</t>
    </rPh>
    <phoneticPr fontId="1"/>
  </si>
  <si>
    <t>　石炭コークス（ピッチコークスを含む）</t>
    <rPh sb="1" eb="3">
      <t>セキタン</t>
    </rPh>
    <rPh sb="16" eb="17">
      <t>フク</t>
    </rPh>
    <phoneticPr fontId="1"/>
  </si>
  <si>
    <t>Coal coke(including pitch coke)</t>
  </si>
  <si>
    <t xml:space="preserve">  転炉ガス </t>
    <rPh sb="2" eb="4">
      <t>テンロ</t>
    </rPh>
    <phoneticPr fontId="1"/>
  </si>
  <si>
    <t xml:space="preserve">  液化天然ガス</t>
    <rPh sb="2" eb="4">
      <t>エキカ</t>
    </rPh>
    <rPh sb="4" eb="6">
      <t>テンネン</t>
    </rPh>
    <phoneticPr fontId="1"/>
  </si>
  <si>
    <t xml:space="preserve"> 廃材</t>
    <rPh sb="1" eb="3">
      <t>ハイザイ</t>
    </rPh>
    <phoneticPr fontId="1"/>
  </si>
  <si>
    <r>
      <t>単位　</t>
    </r>
    <r>
      <rPr>
        <sz val="12"/>
        <rFont val="Times New Roman"/>
        <family val="1"/>
      </rPr>
      <t xml:space="preserve">Unit </t>
    </r>
    <r>
      <rPr>
        <sz val="12"/>
        <rFont val="ＭＳ Ｐゴシック"/>
        <family val="3"/>
        <charset val="128"/>
      </rPr>
      <t>： 絶乾（</t>
    </r>
    <r>
      <rPr>
        <sz val="12"/>
        <rFont val="Times New Roman"/>
        <family val="1"/>
      </rPr>
      <t>Dry</t>
    </r>
    <r>
      <rPr>
        <sz val="12"/>
        <rFont val="ＭＳ Ｐゴシック"/>
        <family val="3"/>
        <charset val="128"/>
      </rPr>
      <t>）　ｔ</t>
    </r>
    <rPh sb="0" eb="2">
      <t>タンイ</t>
    </rPh>
    <rPh sb="10" eb="11">
      <t>ゼツ</t>
    </rPh>
    <rPh sb="11" eb="12">
      <t>イヌイ</t>
    </rPh>
    <phoneticPr fontId="38"/>
  </si>
  <si>
    <r>
      <t>単位　</t>
    </r>
    <r>
      <rPr>
        <sz val="12"/>
        <rFont val="Times New Roman"/>
        <family val="1"/>
      </rPr>
      <t>Unit</t>
    </r>
    <r>
      <rPr>
        <sz val="12"/>
        <rFont val="ＭＳ Ｐゴシック"/>
        <family val="3"/>
        <charset val="128"/>
      </rPr>
      <t>　：　ｔ</t>
    </r>
    <rPh sb="0" eb="2">
      <t>タンイ</t>
    </rPh>
    <phoneticPr fontId="61"/>
  </si>
  <si>
    <t xml:space="preserve">  コークス炉ガス </t>
    <rPh sb="6" eb="7">
      <t>ロ</t>
    </rPh>
    <phoneticPr fontId="1"/>
  </si>
  <si>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61"/>
  </si>
  <si>
    <t xml:space="preserve">  電気炉ガス</t>
    <rPh sb="2" eb="5">
      <t>デンキロ</t>
    </rPh>
    <phoneticPr fontId="1"/>
  </si>
  <si>
    <t xml:space="preserve"> 　廃　材</t>
    <rPh sb="2" eb="3">
      <t>ハイ</t>
    </rPh>
    <rPh sb="4" eb="5">
      <t>ザイ</t>
    </rPh>
    <phoneticPr fontId="1"/>
  </si>
  <si>
    <t xml:space="preserve">  ボイラ用及びコージェネレーション用以外に使用したもの</t>
    <rPh sb="5" eb="6">
      <t>ヨウ</t>
    </rPh>
    <rPh sb="6" eb="7">
      <t>オヨ</t>
    </rPh>
    <rPh sb="18" eb="19">
      <t>ヨウ</t>
    </rPh>
    <rPh sb="19" eb="21">
      <t>イガイ</t>
    </rPh>
    <rPh sb="22" eb="24">
      <t>シヨウ</t>
    </rPh>
    <phoneticPr fontId="19"/>
  </si>
  <si>
    <t xml:space="preserve">  Ｂ・Ｃ重油</t>
    <rPh sb="5" eb="7">
      <t>ジュウユ</t>
    </rPh>
    <phoneticPr fontId="1"/>
  </si>
  <si>
    <t xml:space="preserve">  石炭コークス</t>
    <rPh sb="2" eb="4">
      <t>セキタン</t>
    </rPh>
    <phoneticPr fontId="1"/>
  </si>
  <si>
    <t>　高炉ガス</t>
    <rPh sb="1" eb="3">
      <t>コウロ</t>
    </rPh>
    <phoneticPr fontId="1"/>
  </si>
  <si>
    <t xml:space="preserve"> 　廃タイヤ</t>
    <rPh sb="2" eb="3">
      <t>ハイ</t>
    </rPh>
    <phoneticPr fontId="1"/>
  </si>
  <si>
    <t xml:space="preserve">  炭化水素油</t>
    <rPh sb="2" eb="4">
      <t>タンカ</t>
    </rPh>
    <rPh sb="4" eb="6">
      <t>スイソ</t>
    </rPh>
    <rPh sb="6" eb="7">
      <t>ユ</t>
    </rPh>
    <phoneticPr fontId="1"/>
  </si>
  <si>
    <t>　コークス製造用炭（原料炭）</t>
    <rPh sb="5" eb="8">
      <t>セイゾウヨウ</t>
    </rPh>
    <rPh sb="8" eb="9">
      <t>セキタン</t>
    </rPh>
    <rPh sb="10" eb="12">
      <t>ゲンリョウ</t>
    </rPh>
    <rPh sb="12" eb="13">
      <t>タン</t>
    </rPh>
    <phoneticPr fontId="1"/>
  </si>
  <si>
    <t xml:space="preserve">  転炉ガス</t>
    <rPh sb="2" eb="4">
      <t>テンロ</t>
    </rPh>
    <phoneticPr fontId="1"/>
  </si>
  <si>
    <t xml:space="preserve"> 　廃プラスチック</t>
    <rPh sb="2" eb="3">
      <t>ハイ</t>
    </rPh>
    <phoneticPr fontId="1"/>
  </si>
  <si>
    <r>
      <t>単位　</t>
    </r>
    <r>
      <rPr>
        <sz val="12"/>
        <rFont val="Times New Roman"/>
        <family val="1"/>
      </rPr>
      <t>Unit</t>
    </r>
    <r>
      <rPr>
        <sz val="12"/>
        <rFont val="ＭＳ Ｐゴシック"/>
        <family val="3"/>
        <charset val="128"/>
      </rPr>
      <t>　：　t</t>
    </r>
    <rPh sb="0" eb="2">
      <t>タンイ</t>
    </rPh>
    <phoneticPr fontId="61"/>
  </si>
  <si>
    <t>　高炉ガス　</t>
    <rPh sb="1" eb="3">
      <t>コウロ</t>
    </rPh>
    <phoneticPr fontId="1"/>
  </si>
  <si>
    <t>　　   　消</t>
    <rPh sb="6" eb="7">
      <t>ショウヒ</t>
    </rPh>
    <phoneticPr fontId="19"/>
  </si>
  <si>
    <t>ボイラ用及びコージェネレーション用以外に使用したもの</t>
    <rPh sb="3" eb="4">
      <t>ヨウ</t>
    </rPh>
    <rPh sb="4" eb="5">
      <t>オヨ</t>
    </rPh>
    <rPh sb="16" eb="17">
      <t>ヨウ</t>
    </rPh>
    <rPh sb="17" eb="19">
      <t>イガイ</t>
    </rPh>
    <rPh sb="20" eb="22">
      <t>シヨウ</t>
    </rPh>
    <phoneticPr fontId="1"/>
  </si>
  <si>
    <t xml:space="preserve">  石炭コークス（ピッチコークスを含む）</t>
    <rPh sb="2" eb="4">
      <t>セキタン</t>
    </rPh>
    <rPh sb="17" eb="18">
      <t>フク</t>
    </rPh>
    <phoneticPr fontId="1"/>
  </si>
  <si>
    <t xml:space="preserve">  廃タイヤ</t>
    <rPh sb="2" eb="3">
      <t>ハイ</t>
    </rPh>
    <phoneticPr fontId="1"/>
  </si>
  <si>
    <t xml:space="preserve">  Ａ重油 </t>
    <rPh sb="3" eb="5">
      <t>ジュウユ</t>
    </rPh>
    <phoneticPr fontId="1"/>
  </si>
  <si>
    <t xml:space="preserve">  コークス炉ガス</t>
    <rPh sb="6" eb="7">
      <t>ロ</t>
    </rPh>
    <phoneticPr fontId="1"/>
  </si>
  <si>
    <r>
      <t>単位　</t>
    </r>
    <r>
      <rPr>
        <sz val="12"/>
        <rFont val="Times New Roman"/>
        <family val="1"/>
      </rPr>
      <t>Unit</t>
    </r>
    <r>
      <rPr>
        <sz val="12"/>
        <rFont val="ＭＳ Ｐゴシック"/>
        <family val="3"/>
        <charset val="128"/>
      </rPr>
      <t xml:space="preserve"> ： 1000ｍ</t>
    </r>
    <r>
      <rPr>
        <vertAlign val="superscript"/>
        <sz val="12"/>
        <rFont val="ＭＳ Ｐゴシック"/>
        <family val="3"/>
        <charset val="128"/>
      </rPr>
      <t>3</t>
    </r>
    <rPh sb="0" eb="2">
      <t>タンイ</t>
    </rPh>
    <phoneticPr fontId="61"/>
  </si>
  <si>
    <t xml:space="preserve">  軽油 </t>
    <rPh sb="2" eb="4">
      <t>ケイユ</t>
    </rPh>
    <phoneticPr fontId="1"/>
  </si>
  <si>
    <t xml:space="preserve">  石油系炭化水素ガス</t>
    <rPh sb="2" eb="5">
      <t>セキユケイ</t>
    </rPh>
    <rPh sb="5" eb="7">
      <t>タンカ</t>
    </rPh>
    <rPh sb="7" eb="9">
      <t>スイソ</t>
    </rPh>
    <phoneticPr fontId="1"/>
  </si>
  <si>
    <r>
      <t>電力受払　　</t>
    </r>
    <r>
      <rPr>
        <sz val="10"/>
        <rFont val="Times New Roman"/>
        <family val="1"/>
      </rPr>
      <t xml:space="preserve">Electricity input/output </t>
    </r>
    <rPh sb="0" eb="2">
      <t>デンリョク</t>
    </rPh>
    <rPh sb="2" eb="4">
      <t>ウケハライ</t>
    </rPh>
    <phoneticPr fontId="6"/>
  </si>
  <si>
    <r>
      <t>単位　</t>
    </r>
    <r>
      <rPr>
        <sz val="12"/>
        <rFont val="Times New Roman"/>
        <family val="1"/>
      </rPr>
      <t>Unit</t>
    </r>
    <r>
      <rPr>
        <sz val="12"/>
        <rFont val="ＭＳ Ｐゴシック"/>
        <family val="3"/>
        <charset val="128"/>
      </rPr>
      <t>：1000kWh</t>
    </r>
    <rPh sb="0" eb="2">
      <t>タンイ</t>
    </rPh>
    <phoneticPr fontId="1"/>
  </si>
  <si>
    <r>
      <t>合                                     計</t>
    </r>
    <r>
      <rPr>
        <sz val="11"/>
        <color theme="1"/>
        <rFont val="ＭＳ Ｐゴシック"/>
        <family val="3"/>
        <charset val="128"/>
        <scheme val="minor"/>
      </rPr>
      <t>(注1)</t>
    </r>
    <rPh sb="0" eb="1">
      <t>ゴウ</t>
    </rPh>
    <rPh sb="38" eb="39">
      <t>ケイ</t>
    </rPh>
    <rPh sb="40" eb="41">
      <t>チュウ</t>
    </rPh>
    <phoneticPr fontId="1"/>
  </si>
  <si>
    <r>
      <t>鉄　　　　　　　　　鋼　　　　　　　　　業</t>
    </r>
    <r>
      <rPr>
        <sz val="11"/>
        <rFont val="ＭＳ Ｐ明朝"/>
        <family val="1"/>
        <charset val="128"/>
      </rPr>
      <t>(注2)</t>
    </r>
    <rPh sb="0" eb="1">
      <t>テツ</t>
    </rPh>
    <rPh sb="10" eb="11">
      <t>コウ</t>
    </rPh>
    <rPh sb="20" eb="21">
      <t>ギョウ</t>
    </rPh>
    <rPh sb="22" eb="23">
      <t>チュウ</t>
    </rPh>
    <phoneticPr fontId="1"/>
  </si>
  <si>
    <r>
      <t>蒸気受払　　</t>
    </r>
    <r>
      <rPr>
        <sz val="10"/>
        <rFont val="Times New Roman"/>
        <family val="1"/>
      </rPr>
      <t>Steam input/output</t>
    </r>
    <rPh sb="0" eb="2">
      <t>ジョウキ</t>
    </rPh>
    <rPh sb="2" eb="4">
      <t>ウケハライ</t>
    </rPh>
    <phoneticPr fontId="6"/>
  </si>
  <si>
    <t>種　　　　別</t>
    <rPh sb="0" eb="6">
      <t>シュベツ</t>
    </rPh>
    <phoneticPr fontId="1"/>
  </si>
  <si>
    <r>
      <t>合                            計</t>
    </r>
    <r>
      <rPr>
        <sz val="11"/>
        <color theme="1"/>
        <rFont val="ＭＳ Ｐゴシック"/>
        <family val="3"/>
        <charset val="128"/>
        <scheme val="minor"/>
      </rPr>
      <t>（注）</t>
    </r>
    <rPh sb="0" eb="1">
      <t>ゴウ</t>
    </rPh>
    <rPh sb="29" eb="30">
      <t>ケイ</t>
    </rPh>
    <rPh sb="31" eb="32">
      <t>チュウ</t>
    </rPh>
    <phoneticPr fontId="1"/>
  </si>
  <si>
    <r>
      <t>蒸気受払(業種別時系列表)　　</t>
    </r>
    <r>
      <rPr>
        <sz val="10"/>
        <rFont val="Times New Roman"/>
        <family val="1"/>
      </rPr>
      <t>Steam input/output (Historical data by industry)</t>
    </r>
    <rPh sb="0" eb="2">
      <t>ジョウキ</t>
    </rPh>
    <rPh sb="2" eb="4">
      <t>ウケハライ</t>
    </rPh>
    <phoneticPr fontId="6"/>
  </si>
  <si>
    <r>
      <t>Othe</t>
    </r>
    <r>
      <rPr>
        <sz val="11"/>
        <rFont val="ＭＳ Ｐゴシック"/>
        <family val="3"/>
        <charset val="128"/>
      </rPr>
      <t>r</t>
    </r>
    <r>
      <rPr>
        <sz val="11"/>
        <rFont val="Times New Roman"/>
        <family val="1"/>
      </rPr>
      <t xml:space="preserve"> textiles </t>
    </r>
  </si>
  <si>
    <t>fibers</t>
  </si>
  <si>
    <t>〃</t>
    <phoneticPr fontId="1"/>
  </si>
  <si>
    <r>
      <t>Oil based fue</t>
    </r>
    <r>
      <rPr>
        <b/>
        <sz val="12"/>
        <rFont val="ＭＳ Ｐゴシック"/>
        <family val="3"/>
        <charset val="128"/>
      </rPr>
      <t>l</t>
    </r>
    <r>
      <rPr>
        <b/>
        <sz val="12"/>
        <rFont val="Times New Roman"/>
        <family val="1"/>
      </rPr>
      <t>s</t>
    </r>
  </si>
  <si>
    <t>その他の製品</t>
    <rPh sb="0" eb="3">
      <t>ソノタ</t>
    </rPh>
    <rPh sb="4" eb="6">
      <t>セイヒン</t>
    </rPh>
    <phoneticPr fontId="1"/>
  </si>
  <si>
    <r>
      <t xml:space="preserve">    　　　　　　指定生産品目別統計　　</t>
    </r>
    <r>
      <rPr>
        <sz val="10"/>
        <rFont val="Times New Roman"/>
        <family val="1"/>
      </rPr>
      <t>Statistics by specified products</t>
    </r>
    <rPh sb="10" eb="12">
      <t>シテイ</t>
    </rPh>
    <rPh sb="12" eb="14">
      <t>セイサン</t>
    </rPh>
    <rPh sb="14" eb="17">
      <t>ヒンモクベツ</t>
    </rPh>
    <rPh sb="17" eb="19">
      <t>トウケイ</t>
    </rPh>
    <phoneticPr fontId="1"/>
  </si>
  <si>
    <t>窯業・土石製品</t>
    <rPh sb="0" eb="2">
      <t>ヨウギョウ</t>
    </rPh>
    <rPh sb="3" eb="5">
      <t>ドセキ</t>
    </rPh>
    <rPh sb="5" eb="7">
      <t>セイヒン</t>
    </rPh>
    <phoneticPr fontId="1"/>
  </si>
  <si>
    <t>板ガラス</t>
    <rPh sb="0" eb="1">
      <t>イタ</t>
    </rPh>
    <phoneticPr fontId="1"/>
  </si>
  <si>
    <t>焼成用</t>
    <rPh sb="0" eb="2">
      <t>ショウセイ</t>
    </rPh>
    <rPh sb="2" eb="3">
      <t>ヨウ</t>
    </rPh>
    <phoneticPr fontId="1"/>
  </si>
  <si>
    <t>熔解窯用</t>
    <rPh sb="0" eb="2">
      <t>ヨウカイ</t>
    </rPh>
    <rPh sb="2" eb="3">
      <t>カマ</t>
    </rPh>
    <rPh sb="3" eb="4">
      <t>ヨウ</t>
    </rPh>
    <phoneticPr fontId="1"/>
  </si>
  <si>
    <t>その他用</t>
    <rPh sb="0" eb="4">
      <t>ソノタヨウ</t>
    </rPh>
    <phoneticPr fontId="1"/>
  </si>
  <si>
    <r>
      <t xml:space="preserve">指定生産品目別統計    </t>
    </r>
    <r>
      <rPr>
        <sz val="10.5"/>
        <rFont val="Times New Roman"/>
        <family val="1"/>
      </rPr>
      <t xml:space="preserve"> Statistics by specified products</t>
    </r>
    <rPh sb="0" eb="2">
      <t>シテイ</t>
    </rPh>
    <rPh sb="2" eb="4">
      <t>セイサン</t>
    </rPh>
    <rPh sb="4" eb="7">
      <t>ヒンモクベツ</t>
    </rPh>
    <rPh sb="7" eb="9">
      <t>トウケイ</t>
    </rPh>
    <phoneticPr fontId="1"/>
  </si>
  <si>
    <t>鉄鋼製品</t>
    <rPh sb="0" eb="2">
      <t>テッコウ</t>
    </rPh>
    <rPh sb="2" eb="4">
      <t>セイヒン</t>
    </rPh>
    <phoneticPr fontId="1"/>
  </si>
  <si>
    <t>焼結鉱用</t>
    <rPh sb="0" eb="2">
      <t>ショウケツ</t>
    </rPh>
    <rPh sb="2" eb="3">
      <t>コウ</t>
    </rPh>
    <rPh sb="3" eb="4">
      <t>ヨウ</t>
    </rPh>
    <phoneticPr fontId="1"/>
  </si>
  <si>
    <t>ペレット用</t>
    <rPh sb="4" eb="5">
      <t>ヨウ</t>
    </rPh>
    <phoneticPr fontId="1"/>
  </si>
  <si>
    <t>銑鉄用</t>
    <rPh sb="0" eb="2">
      <t>センテツ</t>
    </rPh>
    <rPh sb="2" eb="3">
      <t>ヨウ</t>
    </rPh>
    <phoneticPr fontId="1"/>
  </si>
  <si>
    <t>製鋼用</t>
    <rPh sb="0" eb="3">
      <t>セイコウヨウ</t>
    </rPh>
    <phoneticPr fontId="1"/>
  </si>
  <si>
    <t>鍛鋼用</t>
    <rPh sb="0" eb="1">
      <t>タン</t>
    </rPh>
    <rPh sb="1" eb="2">
      <t>コウ</t>
    </rPh>
    <rPh sb="2" eb="3">
      <t>ヨウ</t>
    </rPh>
    <phoneticPr fontId="1"/>
  </si>
  <si>
    <t>鋳鋼用</t>
    <rPh sb="0" eb="2">
      <t>チュウコウ</t>
    </rPh>
    <rPh sb="2" eb="3">
      <t>ヨウ</t>
    </rPh>
    <phoneticPr fontId="1"/>
  </si>
  <si>
    <t>圧延（冷間を含む）</t>
    <rPh sb="0" eb="2">
      <t>アツエン</t>
    </rPh>
    <rPh sb="3" eb="4">
      <t>レイ</t>
    </rPh>
    <rPh sb="4" eb="5">
      <t>カン</t>
    </rPh>
    <rPh sb="6" eb="7">
      <t>フク</t>
    </rPh>
    <phoneticPr fontId="1"/>
  </si>
  <si>
    <t>発電・ボイラ・コー</t>
    <rPh sb="0" eb="2">
      <t>ハツデン</t>
    </rPh>
    <phoneticPr fontId="1"/>
  </si>
  <si>
    <t>転炉</t>
    <rPh sb="0" eb="2">
      <t>テンロ</t>
    </rPh>
    <phoneticPr fontId="1"/>
  </si>
  <si>
    <t>電気炉</t>
    <rPh sb="0" eb="3">
      <t>デンキロ</t>
    </rPh>
    <phoneticPr fontId="1"/>
  </si>
  <si>
    <t>及び鋼管用</t>
    <rPh sb="0" eb="1">
      <t>オヨ</t>
    </rPh>
    <rPh sb="2" eb="4">
      <t>コウカン</t>
    </rPh>
    <rPh sb="4" eb="5">
      <t>ヨウ</t>
    </rPh>
    <phoneticPr fontId="1"/>
  </si>
  <si>
    <t>ジェネレーション用</t>
    <rPh sb="8" eb="9">
      <t>ヨウ</t>
    </rPh>
    <phoneticPr fontId="1"/>
  </si>
  <si>
    <t>非鉄金属</t>
    <rPh sb="0" eb="2">
      <t>ヒテツ</t>
    </rPh>
    <rPh sb="2" eb="4">
      <t>キンゾク</t>
    </rPh>
    <phoneticPr fontId="1"/>
  </si>
  <si>
    <t>地金工業</t>
    <rPh sb="0" eb="2">
      <t>ジガネ</t>
    </rPh>
    <rPh sb="2" eb="4">
      <t>コウギョウ</t>
    </rPh>
    <phoneticPr fontId="1"/>
  </si>
  <si>
    <t>非鉄金属地金</t>
    <rPh sb="0" eb="2">
      <t>ヒテツ</t>
    </rPh>
    <rPh sb="2" eb="4">
      <t>キンゾク</t>
    </rPh>
    <rPh sb="4" eb="6">
      <t>ジガネ</t>
    </rPh>
    <phoneticPr fontId="1"/>
  </si>
  <si>
    <t>鉛</t>
    <rPh sb="0" eb="1">
      <t>ナマリ</t>
    </rPh>
    <phoneticPr fontId="1"/>
  </si>
  <si>
    <t>亜鉛</t>
    <rPh sb="0" eb="2">
      <t>アエン</t>
    </rPh>
    <phoneticPr fontId="1"/>
  </si>
  <si>
    <t>溶錬工程</t>
    <rPh sb="0" eb="1">
      <t>ヨウ</t>
    </rPh>
    <rPh sb="1" eb="2">
      <t>レン</t>
    </rPh>
    <rPh sb="2" eb="4">
      <t>コウテイ</t>
    </rPh>
    <phoneticPr fontId="1"/>
  </si>
  <si>
    <t>電解工程</t>
    <rPh sb="0" eb="2">
      <t>デンカイ</t>
    </rPh>
    <rPh sb="2" eb="4">
      <t>コウテイ</t>
    </rPh>
    <phoneticPr fontId="1"/>
  </si>
  <si>
    <t>溶錬工程</t>
    <rPh sb="0" eb="1">
      <t>ヨウ</t>
    </rPh>
    <rPh sb="1" eb="2">
      <t>レンコウテイ</t>
    </rPh>
    <rPh sb="2" eb="4">
      <t>コウテイ</t>
    </rPh>
    <phoneticPr fontId="1"/>
  </si>
  <si>
    <t>電気亜鉛</t>
    <rPh sb="0" eb="2">
      <t>デンキ</t>
    </rPh>
    <rPh sb="2" eb="4">
      <t>アエン</t>
    </rPh>
    <phoneticPr fontId="1"/>
  </si>
  <si>
    <t>蒸留亜鉛</t>
    <rPh sb="0" eb="2">
      <t>ジョウリュウ</t>
    </rPh>
    <rPh sb="2" eb="4">
      <t>アエン</t>
    </rPh>
    <phoneticPr fontId="1"/>
  </si>
  <si>
    <t>二次地金</t>
    <rPh sb="0" eb="2">
      <t>ニジ</t>
    </rPh>
    <rPh sb="2" eb="4">
      <t>ジガネ</t>
    </rPh>
    <phoneticPr fontId="1"/>
  </si>
  <si>
    <r>
      <t>指定生産品目別統計　　</t>
    </r>
    <r>
      <rPr>
        <sz val="10"/>
        <rFont val="Times New Roman"/>
        <family val="1"/>
      </rPr>
      <t>Statistics by specified products</t>
    </r>
    <rPh sb="0" eb="1">
      <t>シテイ</t>
    </rPh>
    <rPh sb="1" eb="3">
      <t>セイサン</t>
    </rPh>
    <rPh sb="3" eb="6">
      <t>ヒンモクベツ</t>
    </rPh>
    <rPh sb="6" eb="8">
      <t>トウケイ</t>
    </rPh>
    <phoneticPr fontId="1"/>
  </si>
  <si>
    <t>土木建設機械</t>
    <rPh sb="0" eb="2">
      <t>ドボク</t>
    </rPh>
    <rPh sb="2" eb="4">
      <t>ケンセツ</t>
    </rPh>
    <rPh sb="4" eb="6">
      <t>キカイ</t>
    </rPh>
    <phoneticPr fontId="1"/>
  </si>
  <si>
    <t>金属工作機械及び</t>
    <rPh sb="0" eb="2">
      <t>キンゾク</t>
    </rPh>
    <rPh sb="2" eb="4">
      <t>コウサク</t>
    </rPh>
    <rPh sb="4" eb="6">
      <t>キカイ</t>
    </rPh>
    <rPh sb="6" eb="7">
      <t>オヨ</t>
    </rPh>
    <phoneticPr fontId="1"/>
  </si>
  <si>
    <t>電子部品</t>
    <rPh sb="0" eb="2">
      <t>デンシ</t>
    </rPh>
    <rPh sb="2" eb="4">
      <t>ブヒン</t>
    </rPh>
    <phoneticPr fontId="1"/>
  </si>
  <si>
    <t>電子管・半導体素子</t>
    <rPh sb="0" eb="3">
      <t>デンシカン</t>
    </rPh>
    <rPh sb="4" eb="7">
      <t>ハンドウタイ</t>
    </rPh>
    <rPh sb="7" eb="9">
      <t>ソシ</t>
    </rPh>
    <phoneticPr fontId="1"/>
  </si>
  <si>
    <t>自動車及び部品</t>
    <rPh sb="0" eb="3">
      <t>ジドウシャ</t>
    </rPh>
    <rPh sb="3" eb="4">
      <t>オヨ</t>
    </rPh>
    <rPh sb="5" eb="7">
      <t>ブヒン</t>
    </rPh>
    <phoneticPr fontId="1"/>
  </si>
  <si>
    <t>　金属加工機械</t>
    <rPh sb="1" eb="5">
      <t>キンゾクカコウ</t>
    </rPh>
    <rPh sb="5" eb="7">
      <t>キカイ</t>
    </rPh>
    <phoneticPr fontId="1"/>
  </si>
  <si>
    <t>・集積回路</t>
    <rPh sb="1" eb="3">
      <t>シュウセキ</t>
    </rPh>
    <rPh sb="3" eb="5">
      <t>カイロ</t>
    </rPh>
    <phoneticPr fontId="1"/>
  </si>
  <si>
    <t>（二輪自動車を含む）</t>
    <rPh sb="1" eb="3">
      <t>ニリン</t>
    </rPh>
    <rPh sb="3" eb="6">
      <t>ジドウシャ</t>
    </rPh>
    <rPh sb="7" eb="8">
      <t>フク</t>
    </rPh>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</si>
  <si>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</si>
  <si>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パルプ・紙・板紙(直接)      </t>
    </r>
    <r>
      <rPr>
        <sz val="10"/>
        <rFont val="Times New Roman"/>
        <family val="1"/>
      </rPr>
      <t>Pulp,paper,paperboard (Direct input table)</t>
    </r>
    <rPh sb="4" eb="5">
      <t>カミ</t>
    </rPh>
    <rPh sb="6" eb="8">
      <t>イタカミ</t>
    </rPh>
    <rPh sb="9" eb="11">
      <t>チョクセツ</t>
    </rPh>
    <phoneticPr fontId="6"/>
  </si>
  <si>
    <r>
      <t xml:space="preserve">パルプ・紙・板紙(直接)     </t>
    </r>
    <r>
      <rPr>
        <sz val="10"/>
        <rFont val="Times New Roman"/>
        <family val="1"/>
      </rPr>
      <t xml:space="preserve"> Pulp,paper,paperboard (Direct input table)</t>
    </r>
    <rPh sb="4" eb="5">
      <t>カミ</t>
    </rPh>
    <rPh sb="6" eb="8">
      <t>イタカミ</t>
    </rPh>
    <rPh sb="9" eb="11">
      <t>チョクセツ</t>
    </rPh>
    <phoneticPr fontId="6"/>
  </si>
  <si>
    <r>
      <t xml:space="preserve">パルプ・紙・板紙(一次)      </t>
    </r>
    <r>
      <rPr>
        <sz val="10"/>
        <rFont val="Times New Roman"/>
        <family val="1"/>
      </rPr>
      <t>Pulp,paper,paperboard (Conversion table)</t>
    </r>
    <rPh sb="4" eb="5">
      <t>カミ</t>
    </rPh>
    <rPh sb="6" eb="8">
      <t>イタカミ</t>
    </rPh>
    <rPh sb="9" eb="11">
      <t>イチジ</t>
    </rPh>
    <phoneticPr fontId="6"/>
  </si>
  <si>
    <r>
      <t xml:space="preserve">パルプ・紙・板紙(一次)    </t>
    </r>
    <r>
      <rPr>
        <sz val="10"/>
        <rFont val="Times New Roman"/>
        <family val="1"/>
      </rPr>
      <t xml:space="preserve">  Pulp,paper,paperboard (Conversion table)</t>
    </r>
    <rPh sb="4" eb="5">
      <t>カミ</t>
    </rPh>
    <rPh sb="6" eb="8">
      <t>イタカミ</t>
    </rPh>
    <rPh sb="9" eb="11">
      <t>イチジ</t>
    </rPh>
    <phoneticPr fontId="6"/>
  </si>
  <si>
    <t xml:space="preserve">          Pulp,paper,paperboard </t>
  </si>
  <si>
    <t xml:space="preserve"> Pulp,paper,paperboard </t>
  </si>
  <si>
    <t>パルプ・紙・板紙工業　　</t>
    <rPh sb="4" eb="5">
      <t>カミ</t>
    </rPh>
    <rPh sb="6" eb="8">
      <t>イタガミ</t>
    </rPh>
    <rPh sb="8" eb="10">
      <t>コウギョウ</t>
    </rPh>
    <phoneticPr fontId="1"/>
  </si>
  <si>
    <t xml:space="preserve">その他の紙製品   </t>
    <rPh sb="2" eb="3">
      <t>タ</t>
    </rPh>
    <rPh sb="4" eb="7">
      <t>カミセイヒン</t>
    </rPh>
    <phoneticPr fontId="1"/>
  </si>
  <si>
    <t>Pulp,paper,paperboard industry</t>
  </si>
  <si>
    <t>パルプ・紙・板紙計(１～３) （つづき）</t>
    <rPh sb="4" eb="5">
      <t>カミ</t>
    </rPh>
    <rPh sb="6" eb="8">
      <t>イタガミ</t>
    </rPh>
    <rPh sb="8" eb="9">
      <t>ケイ</t>
    </rPh>
    <phoneticPr fontId="1"/>
  </si>
  <si>
    <t>紙（２）（つづき）</t>
    <rPh sb="0" eb="1">
      <t>カミ</t>
    </rPh>
    <phoneticPr fontId="1"/>
  </si>
  <si>
    <t>炭化水素油</t>
  </si>
  <si>
    <t>パルプ・紙・板紙工業（つづき）　</t>
    <rPh sb="4" eb="5">
      <t>カミ</t>
    </rPh>
    <rPh sb="6" eb="8">
      <t>イタガミ</t>
    </rPh>
    <rPh sb="8" eb="10">
      <t>コウギョウ</t>
    </rPh>
    <phoneticPr fontId="1"/>
  </si>
  <si>
    <t>パルプ・紙・板紙工業（つづき）　　　</t>
    <rPh sb="4" eb="5">
      <t>カミ</t>
    </rPh>
    <rPh sb="6" eb="8">
      <t>イタガミ</t>
    </rPh>
    <rPh sb="8" eb="10">
      <t>コウギョウ</t>
    </rPh>
    <phoneticPr fontId="1"/>
  </si>
  <si>
    <t>板紙（３）（つづき）</t>
    <rPh sb="0" eb="1">
      <t>イタ</t>
    </rPh>
    <rPh sb="1" eb="2">
      <t>カミ</t>
    </rPh>
    <phoneticPr fontId="1"/>
  </si>
  <si>
    <t>Paperboard (continued)</t>
  </si>
  <si>
    <t xml:space="preserve"> その他の紙製品　　　　</t>
    <rPh sb="1" eb="4">
      <t>ソノタ</t>
    </rPh>
    <rPh sb="5" eb="6">
      <t>カミ</t>
    </rPh>
    <rPh sb="6" eb="8">
      <t>セイヒン</t>
    </rPh>
    <phoneticPr fontId="1"/>
  </si>
  <si>
    <t>回収黒液</t>
    <rPh sb="0" eb="2">
      <t>カイシュウ</t>
    </rPh>
    <rPh sb="2" eb="4">
      <t>コクエキ</t>
    </rPh>
    <phoneticPr fontId="1"/>
  </si>
  <si>
    <t xml:space="preserve">パルプ・紙・板紙計(１～３) （つづき）    </t>
    <rPh sb="4" eb="5">
      <t>カミ</t>
    </rPh>
    <rPh sb="6" eb="8">
      <t>イタガミ</t>
    </rPh>
    <rPh sb="8" eb="9">
      <t>ケイ</t>
    </rPh>
    <phoneticPr fontId="1"/>
  </si>
  <si>
    <t>Paperboard</t>
  </si>
  <si>
    <t xml:space="preserve">パルプ・紙・板紙計(１～３) （つづき）   </t>
    <rPh sb="4" eb="5">
      <t>カミ</t>
    </rPh>
    <rPh sb="6" eb="8">
      <t>イタガミ</t>
    </rPh>
    <rPh sb="8" eb="9">
      <t>ケイ</t>
    </rPh>
    <phoneticPr fontId="1"/>
  </si>
  <si>
    <t>その他の紙製品（つづき）</t>
    <rPh sb="2" eb="3">
      <t>タ</t>
    </rPh>
    <rPh sb="4" eb="7">
      <t>カミセイヒン</t>
    </rPh>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</si>
  <si>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</si>
  <si>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</si>
  <si>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t>化学工業製品（直接）</t>
    <rPh sb="0" eb="2">
      <t>カガク</t>
    </rPh>
    <rPh sb="2" eb="4">
      <t>コウギョウ</t>
    </rPh>
    <rPh sb="4" eb="6">
      <t>セイヒン</t>
    </rPh>
    <rPh sb="7" eb="9">
      <t>チョクセツ</t>
    </rPh>
    <phoneticPr fontId="6"/>
  </si>
  <si>
    <t>化学工業製品（一次）</t>
    <rPh sb="0" eb="2">
      <t>カガク</t>
    </rPh>
    <rPh sb="2" eb="4">
      <t>コウギョウ</t>
    </rPh>
    <rPh sb="4" eb="6">
      <t>セイヒン</t>
    </rPh>
    <rPh sb="7" eb="9">
      <t>イチジ</t>
    </rPh>
    <phoneticPr fontId="6"/>
  </si>
  <si>
    <t>化学工業製品小計（１～５）（つづき）</t>
    <rPh sb="0" eb="2">
      <t>カガク</t>
    </rPh>
    <rPh sb="2" eb="4">
      <t>コウギョウ</t>
    </rPh>
    <rPh sb="4" eb="6">
      <t>セイヒン</t>
    </rPh>
    <rPh sb="6" eb="8">
      <t>ショウケイ</t>
    </rPh>
    <phoneticPr fontId="6"/>
  </si>
  <si>
    <r>
      <t>アンモニア及びアンモニア誘導品（原料用）（３）</t>
    </r>
    <r>
      <rPr>
        <sz val="10"/>
        <rFont val="Times New Roman"/>
        <family val="1"/>
      </rPr>
      <t>as Materials</t>
    </r>
    <r>
      <rPr>
        <sz val="10"/>
        <rFont val="ＭＳ Ｐゴシック"/>
        <family val="3"/>
        <charset val="128"/>
      </rPr>
      <t>　</t>
    </r>
    <r>
      <rPr>
        <sz val="12"/>
        <rFont val="ＭＳ Ｐゴシック"/>
        <family val="3"/>
        <charset val="128"/>
      </rPr>
      <t>　</t>
    </r>
    <r>
      <rPr>
        <sz val="14"/>
        <rFont val="ＭＳ Ｐゴシック"/>
        <family val="3"/>
        <charset val="128"/>
      </rPr>
      <t>→</t>
    </r>
    <rPh sb="5" eb="6">
      <t>オヨ</t>
    </rPh>
    <rPh sb="12" eb="15">
      <t>ユウドウヒン</t>
    </rPh>
    <rPh sb="16" eb="19">
      <t>ゲンリョウヨウ</t>
    </rPh>
    <phoneticPr fontId="6"/>
  </si>
  <si>
    <t>ソーダ工業製品（５）（つづき）</t>
    <rPh sb="3" eb="5">
      <t>コウギョウ</t>
    </rPh>
    <rPh sb="5" eb="6">
      <t>セイ</t>
    </rPh>
    <rPh sb="6" eb="7">
      <t>ヤクヒン</t>
    </rPh>
    <phoneticPr fontId="6"/>
  </si>
  <si>
    <t>化学工業（つづき）</t>
    <rPh sb="0" eb="2">
      <t>カガク</t>
    </rPh>
    <rPh sb="2" eb="4">
      <t>コウギョウ</t>
    </rPh>
    <phoneticPr fontId="1"/>
  </si>
  <si>
    <t>（原料用）（３）（つづき）</t>
    <rPh sb="1" eb="4">
      <t>ゲンリョウヨウ</t>
    </rPh>
    <phoneticPr fontId="6"/>
  </si>
  <si>
    <t>小計（１～５）（つづき）</t>
    <rPh sb="0" eb="2">
      <t>ショウケイ</t>
    </rPh>
    <phoneticPr fontId="6"/>
  </si>
  <si>
    <t>アンモニア誘導品（４）</t>
    <rPh sb="5" eb="8">
      <t>ユウドウヒン</t>
    </rPh>
    <phoneticPr fontId="1"/>
  </si>
  <si>
    <t>（動力・燃料用）（２）（つづき）</t>
    <rPh sb="1" eb="3">
      <t>ドウリョク</t>
    </rPh>
    <rPh sb="4" eb="6">
      <t>ネンリョウ</t>
    </rPh>
    <rPh sb="6" eb="7">
      <t>ヨウ</t>
    </rPh>
    <phoneticPr fontId="6"/>
  </si>
  <si>
    <t>アンモニア及びアンモニア誘導品（動力・燃料用）（４）（つづき）</t>
    <rPh sb="5" eb="6">
      <t>オヨ</t>
    </rPh>
    <rPh sb="12" eb="15">
      <t>ユウドウヒン</t>
    </rPh>
    <phoneticPr fontId="1"/>
  </si>
  <si>
    <r>
      <rPr>
        <sz val="8"/>
        <rFont val="ＭＳ Ｐゴシック"/>
        <family val="3"/>
        <charset val="128"/>
      </rPr>
      <t>石油化学製品（原料用）（１）</t>
    </r>
    <rPh sb="0" eb="2">
      <t>セキユ</t>
    </rPh>
    <rPh sb="2" eb="4">
      <t>カガク</t>
    </rPh>
    <rPh sb="4" eb="6">
      <t>セイヒン</t>
    </rPh>
    <rPh sb="7" eb="10">
      <t>ゲンリョウヨウ</t>
    </rPh>
    <phoneticPr fontId="6"/>
  </si>
  <si>
    <r>
      <t xml:space="preserve"> oil </t>
    </r>
    <r>
      <rPr>
        <sz val="11"/>
        <rFont val="ＭＳ Ｐ明朝"/>
        <family val="1"/>
        <charset val="128"/>
      </rPr>
      <t>t</t>
    </r>
    <r>
      <rPr>
        <sz val="11"/>
        <rFont val="Times New Roman"/>
        <family val="1"/>
      </rPr>
      <t>otal</t>
    </r>
  </si>
  <si>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</si>
  <si>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</si>
  <si>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化学繊維（直接）            </t>
    </r>
    <r>
      <rPr>
        <sz val="10"/>
        <rFont val="Times New Roman"/>
        <family val="1"/>
      </rPr>
      <t>Chemical fibers (Direct input table)</t>
    </r>
    <rPh sb="0" eb="2">
      <t>カガク</t>
    </rPh>
    <rPh sb="2" eb="4">
      <t>センイ</t>
    </rPh>
    <rPh sb="5" eb="7">
      <t>チョクセツ</t>
    </rPh>
    <phoneticPr fontId="6"/>
  </si>
  <si>
    <r>
      <t xml:space="preserve">化学繊維（直接）          </t>
    </r>
    <r>
      <rPr>
        <sz val="10"/>
        <rFont val="Times New Roman"/>
        <family val="1"/>
      </rPr>
      <t>Chemical  fibers  (Direct input table)</t>
    </r>
    <r>
      <rPr>
        <sz val="10"/>
        <rFont val="ＭＳ Ｐ明朝"/>
        <family val="1"/>
        <charset val="128"/>
      </rPr>
      <t>　</t>
    </r>
    <rPh sb="0" eb="2">
      <t>カガク</t>
    </rPh>
    <rPh sb="2" eb="4">
      <t>センイ</t>
    </rPh>
    <rPh sb="5" eb="7">
      <t>チョクセツ</t>
    </rPh>
    <phoneticPr fontId="6"/>
  </si>
  <si>
    <r>
      <t xml:space="preserve">化学繊維（一次）            </t>
    </r>
    <r>
      <rPr>
        <sz val="10"/>
        <rFont val="Times New Roman"/>
        <family val="1"/>
      </rPr>
      <t>Chemical fibers (Conversion table)</t>
    </r>
    <rPh sb="0" eb="2">
      <t>カガク</t>
    </rPh>
    <rPh sb="2" eb="4">
      <t>センイ</t>
    </rPh>
    <rPh sb="5" eb="7">
      <t>イチジ</t>
    </rPh>
    <phoneticPr fontId="6"/>
  </si>
  <si>
    <r>
      <t xml:space="preserve">化学繊維（一次）           </t>
    </r>
    <r>
      <rPr>
        <sz val="10"/>
        <rFont val="Times New Roman"/>
        <family val="1"/>
      </rPr>
      <t xml:space="preserve"> Chemical fibers (Conversion table)</t>
    </r>
    <rPh sb="0" eb="2">
      <t>カガク</t>
    </rPh>
    <rPh sb="2" eb="4">
      <t>センイ</t>
    </rPh>
    <rPh sb="5" eb="7">
      <t>イチジ</t>
    </rPh>
    <phoneticPr fontId="6"/>
  </si>
  <si>
    <t>化学繊維工業　　</t>
    <rPh sb="0" eb="2">
      <t>カガク</t>
    </rPh>
    <rPh sb="2" eb="4">
      <t>センイ</t>
    </rPh>
    <rPh sb="4" eb="6">
      <t>コウギョウ</t>
    </rPh>
    <phoneticPr fontId="1"/>
  </si>
  <si>
    <t>化学繊維製品</t>
    <rPh sb="0" eb="2">
      <t>カガク</t>
    </rPh>
    <rPh sb="2" eb="4">
      <t>センイ</t>
    </rPh>
    <rPh sb="4" eb="6">
      <t>セイヒン</t>
    </rPh>
    <phoneticPr fontId="6"/>
  </si>
  <si>
    <t>化学繊維工業（つづき）　　　</t>
    <rPh sb="0" eb="2">
      <t>カガク</t>
    </rPh>
    <rPh sb="2" eb="4">
      <t>センイ</t>
    </rPh>
    <rPh sb="4" eb="6">
      <t>コウギョウ</t>
    </rPh>
    <phoneticPr fontId="1"/>
  </si>
  <si>
    <r>
      <t>化学繊維製品　　</t>
    </r>
    <r>
      <rPr>
        <sz val="12"/>
        <rFont val="Times New Roman"/>
        <family val="1"/>
      </rPr>
      <t>Chemical  fibers  products</t>
    </r>
    <r>
      <rPr>
        <sz val="12"/>
        <rFont val="ＭＳ Ｐゴシック"/>
        <family val="3"/>
        <charset val="128"/>
      </rPr>
      <t>　　　　</t>
    </r>
    <r>
      <rPr>
        <b/>
        <sz val="18"/>
        <rFont val="ＭＳ Ｐゴシック"/>
        <family val="3"/>
        <charset val="128"/>
      </rPr>
      <t>→</t>
    </r>
    <rPh sb="0" eb="2">
      <t>カガク</t>
    </rPh>
    <rPh sb="2" eb="4">
      <t>センイ</t>
    </rPh>
    <rPh sb="4" eb="6">
      <t>セイヒン</t>
    </rPh>
    <phoneticPr fontId="6"/>
  </si>
  <si>
    <t>その他の繊維製品</t>
    <rPh sb="2" eb="3">
      <t>タ</t>
    </rPh>
    <rPh sb="4" eb="6">
      <t>センイ</t>
    </rPh>
    <rPh sb="6" eb="8">
      <t>セイヒン</t>
    </rPh>
    <phoneticPr fontId="1"/>
  </si>
  <si>
    <t>化学繊維製品（つづき）　　　　　</t>
    <rPh sb="0" eb="1">
      <t>カガク</t>
    </rPh>
    <rPh sb="1" eb="3">
      <t>センイ</t>
    </rPh>
    <rPh sb="3" eb="5">
      <t>セイヒン</t>
    </rPh>
    <phoneticPr fontId="6"/>
  </si>
  <si>
    <r>
      <t>石油製品（直接）　　</t>
    </r>
    <r>
      <rPr>
        <sz val="10"/>
        <rFont val="Times New Roman"/>
        <family val="1"/>
      </rPr>
      <t>Petroleum products (Direct input table)</t>
    </r>
    <rPh sb="0" eb="2">
      <t>セキユ</t>
    </rPh>
    <rPh sb="2" eb="4">
      <t>セイヒン</t>
    </rPh>
    <rPh sb="5" eb="7">
      <t>チョクセツ</t>
    </rPh>
    <phoneticPr fontId="6"/>
  </si>
  <si>
    <r>
      <t>石油製品（一次）　　</t>
    </r>
    <r>
      <rPr>
        <sz val="10"/>
        <rFont val="Times New Roman"/>
        <family val="1"/>
      </rPr>
      <t>Petroleum products (Conversion table)</t>
    </r>
    <rPh sb="0" eb="2">
      <t>セキユ</t>
    </rPh>
    <rPh sb="2" eb="4">
      <t>セイヒン</t>
    </rPh>
    <rPh sb="5" eb="7">
      <t>イチジ</t>
    </rPh>
    <phoneticPr fontId="6"/>
  </si>
  <si>
    <t>石油製品工業　　</t>
    <rPh sb="0" eb="2">
      <t>セキユ</t>
    </rPh>
    <rPh sb="2" eb="6">
      <t>セイヒンコウギョウ</t>
    </rPh>
    <phoneticPr fontId="6"/>
  </si>
  <si>
    <t>石油製品工業</t>
    <rPh sb="0" eb="2">
      <t>セキユ</t>
    </rPh>
    <rPh sb="2" eb="6">
      <t>セイヒンコウギョウ</t>
    </rPh>
    <phoneticPr fontId="6"/>
  </si>
  <si>
    <r>
      <t>石油製品（つづき）</t>
    </r>
    <r>
      <rPr>
        <sz val="8"/>
        <rFont val="Times New Roman"/>
        <family val="1"/>
      </rPr>
      <t>Petroleum  products (continued)</t>
    </r>
    <rPh sb="0" eb="2">
      <t>セキユ</t>
    </rPh>
    <rPh sb="2" eb="4">
      <t>セイヒン</t>
    </rPh>
    <phoneticPr fontId="6"/>
  </si>
  <si>
    <t>石油製品工業（つづき）　　</t>
    <rPh sb="0" eb="2">
      <t>セキユ</t>
    </rPh>
    <rPh sb="2" eb="6">
      <t>セイヒンコウギョウ</t>
    </rPh>
    <phoneticPr fontId="6"/>
  </si>
  <si>
    <t>石油製品工業（つづき）　　　</t>
    <rPh sb="0" eb="2">
      <t>セキユ</t>
    </rPh>
    <rPh sb="2" eb="6">
      <t>セイヒンコウギョウ</t>
    </rPh>
    <phoneticPr fontId="6"/>
  </si>
  <si>
    <t>石油製品（つづき）　　　</t>
    <rPh sb="0" eb="2">
      <t>セキユ</t>
    </rPh>
    <rPh sb="2" eb="4">
      <t>セイヒン</t>
    </rPh>
    <phoneticPr fontId="6"/>
  </si>
  <si>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</si>
  <si>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窯業・土石製品（直接）    　</t>
    </r>
    <r>
      <rPr>
        <sz val="10"/>
        <rFont val="Times New Roman"/>
        <family val="1"/>
      </rPr>
      <t xml:space="preserve">Ceramics, clay and stone products (Direct input table) </t>
    </r>
    <rPh sb="0" eb="2">
      <t>ヨウギョウ</t>
    </rPh>
    <rPh sb="3" eb="5">
      <t>ドセキ</t>
    </rPh>
    <rPh sb="5" eb="7">
      <t>セイヒン</t>
    </rPh>
    <rPh sb="8" eb="10">
      <t>チョクセツ</t>
    </rPh>
    <phoneticPr fontId="6"/>
  </si>
  <si>
    <r>
      <t xml:space="preserve">窯業・土石製品（一次）　　 </t>
    </r>
    <r>
      <rPr>
        <sz val="10"/>
        <rFont val="Times New Roman"/>
        <family val="1"/>
      </rPr>
      <t>Ceramics, clay and stone products (Conversion table)</t>
    </r>
    <rPh sb="0" eb="2">
      <t>ヨウギョウ</t>
    </rPh>
    <rPh sb="3" eb="5">
      <t>ドセキ</t>
    </rPh>
    <rPh sb="5" eb="7">
      <t>セイヒン</t>
    </rPh>
    <rPh sb="8" eb="10">
      <t>イチジ</t>
    </rPh>
    <phoneticPr fontId="6"/>
  </si>
  <si>
    <r>
      <t>窯業・土石製品（一次）　　</t>
    </r>
    <r>
      <rPr>
        <sz val="10"/>
        <rFont val="Times New Roman"/>
        <family val="1"/>
      </rPr>
      <t>Ceramics, clay and stone products (Conversion table)</t>
    </r>
    <rPh sb="0" eb="2">
      <t>ヨウギョウ</t>
    </rPh>
    <rPh sb="3" eb="5">
      <t>ドセキ</t>
    </rPh>
    <rPh sb="5" eb="7">
      <t>セイヒン</t>
    </rPh>
    <rPh sb="8" eb="10">
      <t>イチジ</t>
    </rPh>
    <phoneticPr fontId="6"/>
  </si>
  <si>
    <t>窯業・土石製品小計（１～５）（つづき）　　</t>
    <rPh sb="0" eb="2">
      <t>ヨウギョウ</t>
    </rPh>
    <rPh sb="3" eb="5">
      <t>ドセキ</t>
    </rPh>
    <rPh sb="5" eb="7">
      <t>セイヒン</t>
    </rPh>
    <rPh sb="7" eb="9">
      <t>ショウケイ</t>
    </rPh>
    <phoneticPr fontId="6"/>
  </si>
  <si>
    <t xml:space="preserve">セメント計（１～２）→    </t>
    <rPh sb="4" eb="5">
      <t>ケイ</t>
    </rPh>
    <phoneticPr fontId="1"/>
  </si>
  <si>
    <t>セメント（焼成用）（１）（つづき）　</t>
    <rPh sb="5" eb="8">
      <t>ショウセイヨウ</t>
    </rPh>
    <phoneticPr fontId="1"/>
  </si>
  <si>
    <t xml:space="preserve">セメント（その他用）（２）    </t>
    <rPh sb="5" eb="8">
      <t>ソノタ</t>
    </rPh>
    <rPh sb="8" eb="9">
      <t>ヨウ</t>
    </rPh>
    <phoneticPr fontId="6"/>
  </si>
  <si>
    <t>板ガラス（熔解窯用）（３）（つづき）</t>
    <rPh sb="0" eb="1">
      <t>イタ</t>
    </rPh>
    <phoneticPr fontId="6"/>
  </si>
  <si>
    <t xml:space="preserve">板ガラス（その他用）（４）  </t>
    <rPh sb="0" eb="1">
      <t>イタ</t>
    </rPh>
    <rPh sb="5" eb="8">
      <t>ソノタ</t>
    </rPh>
    <rPh sb="8" eb="9">
      <t>ヨウ</t>
    </rPh>
    <phoneticPr fontId="6"/>
  </si>
  <si>
    <t>窯業土石製品小計（１～５）（つづき）　</t>
    <rPh sb="0" eb="2">
      <t>ヨウギョウ</t>
    </rPh>
    <rPh sb="2" eb="4">
      <t>ドセキ</t>
    </rPh>
    <rPh sb="4" eb="6">
      <t>セイヒン</t>
    </rPh>
    <rPh sb="6" eb="8">
      <t>ショウケイ</t>
    </rPh>
    <phoneticPr fontId="6"/>
  </si>
  <si>
    <t xml:space="preserve">セメント計（１～２）→     </t>
    <rPh sb="4" eb="5">
      <t>ケイ</t>
    </rPh>
    <phoneticPr fontId="1"/>
  </si>
  <si>
    <t xml:space="preserve">セメント（その他用）（２）　　    </t>
    <rPh sb="5" eb="8">
      <t>ソノタ</t>
    </rPh>
    <rPh sb="8" eb="9">
      <t>ヨウ</t>
    </rPh>
    <phoneticPr fontId="6"/>
  </si>
  <si>
    <r>
      <t>板ガラス（その他用）（４） 　　</t>
    </r>
    <r>
      <rPr>
        <sz val="14"/>
        <rFont val="ＭＳ Ｐゴシック"/>
        <family val="3"/>
        <charset val="128"/>
      </rPr>
      <t xml:space="preserve">→  </t>
    </r>
    <r>
      <rPr>
        <sz val="12"/>
        <rFont val="ＭＳ Ｐゴシック"/>
        <family val="3"/>
        <charset val="128"/>
      </rPr>
      <t xml:space="preserve">  </t>
    </r>
    <rPh sb="0" eb="1">
      <t>イタ</t>
    </rPh>
    <rPh sb="5" eb="8">
      <t>ソノタ</t>
    </rPh>
    <rPh sb="8" eb="9">
      <t>ヨウ</t>
    </rPh>
    <phoneticPr fontId="6"/>
  </si>
  <si>
    <t>石灰（５）（つづき）　　</t>
    <rPh sb="0" eb="2">
      <t>セッカイ</t>
    </rPh>
    <phoneticPr fontId="1"/>
  </si>
  <si>
    <t>セメント計（１～２）（つづき）　　　</t>
    <rPh sb="4" eb="5">
      <t>ケイ</t>
    </rPh>
    <phoneticPr fontId="1"/>
  </si>
  <si>
    <t>セメント（焼成用）（１）　　　</t>
    <rPh sb="5" eb="8">
      <t>ショウセイヨウ</t>
    </rPh>
    <phoneticPr fontId="1"/>
  </si>
  <si>
    <t xml:space="preserve">セメント（その他用）（２）（つづき）  </t>
    <rPh sb="5" eb="8">
      <t>ソノタ</t>
    </rPh>
    <rPh sb="8" eb="9">
      <t>ヨウ</t>
    </rPh>
    <phoneticPr fontId="6"/>
  </si>
  <si>
    <t>板ガラス（その他用）（４）（つづき）　</t>
    <rPh sb="0" eb="1">
      <t>イタ</t>
    </rPh>
    <rPh sb="5" eb="8">
      <t>ソノタ</t>
    </rPh>
    <rPh sb="8" eb="9">
      <t>ヨウ</t>
    </rPh>
    <phoneticPr fontId="6"/>
  </si>
  <si>
    <r>
      <t xml:space="preserve">石灰（５）       </t>
    </r>
    <r>
      <rPr>
        <sz val="12"/>
        <rFont val="Times New Roman"/>
        <family val="1"/>
      </rPr>
      <t xml:space="preserve"> </t>
    </r>
    <rPh sb="0" eb="2">
      <t>セッカイ</t>
    </rPh>
    <phoneticPr fontId="1"/>
  </si>
  <si>
    <t>セメント計（１～２）（つづき）　　　　</t>
    <rPh sb="4" eb="5">
      <t>ケイ</t>
    </rPh>
    <phoneticPr fontId="1"/>
  </si>
  <si>
    <t>セメント（その他用）（２）（つづき）　　</t>
    <rPh sb="5" eb="8">
      <t>ソノタ</t>
    </rPh>
    <rPh sb="8" eb="9">
      <t>ヨウ</t>
    </rPh>
    <phoneticPr fontId="6"/>
  </si>
  <si>
    <t xml:space="preserve">板ガラス計（３～４）         </t>
    <rPh sb="0" eb="1">
      <t>イタ</t>
    </rPh>
    <rPh sb="4" eb="5">
      <t>ケイ</t>
    </rPh>
    <phoneticPr fontId="1"/>
  </si>
  <si>
    <t xml:space="preserve">板ガラス（その他用）（４）(つづき）     </t>
    <rPh sb="0" eb="1">
      <t>イタ</t>
    </rPh>
    <rPh sb="5" eb="8">
      <t>ソノタ</t>
    </rPh>
    <rPh sb="8" eb="9">
      <t>ヨウ</t>
    </rPh>
    <phoneticPr fontId="6"/>
  </si>
  <si>
    <r>
      <t>石灰（５）　</t>
    </r>
    <r>
      <rPr>
        <sz val="14"/>
        <rFont val="ＭＳ Ｐゴシック"/>
        <family val="3"/>
        <charset val="128"/>
      </rPr>
      <t>→</t>
    </r>
    <r>
      <rPr>
        <sz val="12"/>
        <rFont val="ＭＳ Ｐゴシック"/>
        <family val="3"/>
        <charset val="128"/>
      </rPr>
      <t>　　　　　</t>
    </r>
    <rPh sb="0" eb="2">
      <t>セッカイ</t>
    </rPh>
    <phoneticPr fontId="1"/>
  </si>
  <si>
    <t>セメント（焼成用）（１）（つづき）　　　</t>
    <rPh sb="5" eb="8">
      <t>ショウセイヨウ</t>
    </rPh>
    <phoneticPr fontId="1"/>
  </si>
  <si>
    <r>
      <t>板ガラス計（３～４）（つづき）</t>
    </r>
    <r>
      <rPr>
        <sz val="12"/>
        <rFont val="Times New Roman"/>
        <family val="1"/>
      </rPr>
      <t xml:space="preserve"> </t>
    </r>
    <rPh sb="0" eb="1">
      <t>イタ</t>
    </rPh>
    <rPh sb="4" eb="5">
      <t>ケイ</t>
    </rPh>
    <phoneticPr fontId="1"/>
  </si>
  <si>
    <r>
      <t>板ガラス（熔解窯用）（３）</t>
    </r>
    <r>
      <rPr>
        <sz val="12"/>
        <rFont val="Times New Roman"/>
        <family val="1"/>
      </rPr>
      <t xml:space="preserve">     </t>
    </r>
    <rPh sb="0" eb="1">
      <t>イタ</t>
    </rPh>
    <rPh sb="5" eb="7">
      <t>ヨウカイ</t>
    </rPh>
    <rPh sb="7" eb="8">
      <t>ヨウギョウ</t>
    </rPh>
    <rPh sb="8" eb="9">
      <t>ヨウ</t>
    </rPh>
    <phoneticPr fontId="1"/>
  </si>
  <si>
    <t>石灰（５）（つづき）　</t>
    <rPh sb="0" eb="2">
      <t>セッカイ</t>
    </rPh>
    <phoneticPr fontId="1"/>
  </si>
  <si>
    <t>窯業・土石製品小計（１～５）（つづき）</t>
    <rPh sb="0" eb="2">
      <t>ヨウギョウ</t>
    </rPh>
    <rPh sb="3" eb="5">
      <t>ドセキ</t>
    </rPh>
    <rPh sb="5" eb="7">
      <t>セイヒン</t>
    </rPh>
    <rPh sb="7" eb="9">
      <t>ショウケイ</t>
    </rPh>
    <phoneticPr fontId="6"/>
  </si>
  <si>
    <t>セメント（焼成用）（１）</t>
    <rPh sb="5" eb="8">
      <t>ショウセイヨウ</t>
    </rPh>
    <phoneticPr fontId="1"/>
  </si>
  <si>
    <t>板ガラス計（３～４）（つづき）　　　</t>
    <rPh sb="0" eb="1">
      <t>イタ</t>
    </rPh>
    <rPh sb="4" eb="5">
      <t>ケイ</t>
    </rPh>
    <phoneticPr fontId="1"/>
  </si>
  <si>
    <t xml:space="preserve">板ガラス（熔解窯用）（３）　   </t>
    <rPh sb="0" eb="1">
      <t>イタ</t>
    </rPh>
    <rPh sb="5" eb="7">
      <t>ヨウカイ</t>
    </rPh>
    <rPh sb="7" eb="8">
      <t>ヨウギョウ</t>
    </rPh>
    <rPh sb="8" eb="9">
      <t>ヨウ</t>
    </rPh>
    <phoneticPr fontId="1"/>
  </si>
  <si>
    <t>石灰（５）（つづき）　　　　</t>
    <rPh sb="0" eb="2">
      <t>セッカイ</t>
    </rPh>
    <phoneticPr fontId="1"/>
  </si>
  <si>
    <t>ガラス製品（つづき）　　　　</t>
    <rPh sb="3" eb="5">
      <t>セイヒン</t>
    </rPh>
    <phoneticPr fontId="6"/>
  </si>
  <si>
    <t>ガラス製品（つづき）　　</t>
    <rPh sb="3" eb="5">
      <t>セイヒン</t>
    </rPh>
    <phoneticPr fontId="6"/>
  </si>
  <si>
    <r>
      <t xml:space="preserve">鉄鋼製品（直接）           </t>
    </r>
    <r>
      <rPr>
        <sz val="10"/>
        <rFont val="Times New Roman"/>
        <family val="1"/>
      </rPr>
      <t xml:space="preserve"> Iron and steel products (Direct input table)   </t>
    </r>
    <rPh sb="0" eb="2">
      <t>テッコウ</t>
    </rPh>
    <rPh sb="2" eb="4">
      <t>セイヒン</t>
    </rPh>
    <rPh sb="5" eb="7">
      <t>チョクセツ</t>
    </rPh>
    <phoneticPr fontId="6"/>
  </si>
  <si>
    <r>
      <t xml:space="preserve">鉄鋼製品（直接）     </t>
    </r>
    <r>
      <rPr>
        <sz val="10"/>
        <rFont val="Times New Roman"/>
        <family val="1"/>
      </rPr>
      <t xml:space="preserve"> Iron and steel products (Direct input table) </t>
    </r>
    <rPh sb="0" eb="2">
      <t>テッコウ</t>
    </rPh>
    <rPh sb="2" eb="4">
      <t>セイヒン</t>
    </rPh>
    <rPh sb="5" eb="7">
      <t>チョクセツ</t>
    </rPh>
    <phoneticPr fontId="6"/>
  </si>
  <si>
    <t xml:space="preserve">鉄鋼業 </t>
    <rPh sb="0" eb="2">
      <t>テッコウ</t>
    </rPh>
    <rPh sb="2" eb="3">
      <t>ギョウ</t>
    </rPh>
    <phoneticPr fontId="6"/>
  </si>
  <si>
    <r>
      <t>鉄鋼製品計（つづき）　　　　　</t>
    </r>
    <r>
      <rPr>
        <sz val="12"/>
        <rFont val="Times New Roman"/>
        <family val="1"/>
      </rPr>
      <t>Iron and steel products total</t>
    </r>
    <r>
      <rPr>
        <sz val="12"/>
        <rFont val="ＭＳ Ｐゴシック"/>
        <family val="3"/>
        <charset val="128"/>
      </rPr>
      <t>　</t>
    </r>
    <r>
      <rPr>
        <sz val="12"/>
        <rFont val="Times New Roman"/>
        <family val="1"/>
      </rPr>
      <t>(continued)</t>
    </r>
    <rPh sb="0" eb="1">
      <t>テッコウ</t>
    </rPh>
    <rPh sb="1" eb="3">
      <t>セイヒン</t>
    </rPh>
    <rPh sb="3" eb="4">
      <t>ケイ</t>
    </rPh>
    <phoneticPr fontId="1"/>
  </si>
  <si>
    <t xml:space="preserve">ペレット用（つづき） </t>
    <rPh sb="3" eb="4">
      <t>ヨウ</t>
    </rPh>
    <phoneticPr fontId="6"/>
  </si>
  <si>
    <t>フェロアロイ用（つづき）　　　　</t>
    <rPh sb="5" eb="6">
      <t>ヨウ</t>
    </rPh>
    <phoneticPr fontId="1"/>
  </si>
  <si>
    <t xml:space="preserve">製鋼用計  </t>
    <rPh sb="0" eb="2">
      <t>セイコウヨウ</t>
    </rPh>
    <rPh sb="2" eb="3">
      <t>ケイ</t>
    </rPh>
    <phoneticPr fontId="1"/>
  </si>
  <si>
    <t xml:space="preserve">製鋼用（転炉）（つづき）  </t>
    <rPh sb="0" eb="3">
      <t>セイコウヨウ</t>
    </rPh>
    <rPh sb="4" eb="6">
      <t>テンロ</t>
    </rPh>
    <phoneticPr fontId="1"/>
  </si>
  <si>
    <t>製鋼用（電気炉）　</t>
    <rPh sb="0" eb="3">
      <t>セイコウヨウ</t>
    </rPh>
    <rPh sb="4" eb="7">
      <t>デンキロ</t>
    </rPh>
    <phoneticPr fontId="6"/>
  </si>
  <si>
    <t>鍛鋼用（つづき）　　　</t>
    <rPh sb="0" eb="1">
      <t>タン</t>
    </rPh>
    <rPh sb="1" eb="2">
      <t>コウ</t>
    </rPh>
    <rPh sb="2" eb="3">
      <t>ヨウ</t>
    </rPh>
    <phoneticPr fontId="1"/>
  </si>
  <si>
    <t>圧延（冷間を含む）及び鋼管用（つづき）　　</t>
    <rPh sb="0" eb="2">
      <t>アツエン</t>
    </rPh>
    <rPh sb="3" eb="4">
      <t>レイ</t>
    </rPh>
    <rPh sb="4" eb="5">
      <t>カン</t>
    </rPh>
    <rPh sb="6" eb="7">
      <t>フク</t>
    </rPh>
    <rPh sb="9" eb="10">
      <t>オヨ</t>
    </rPh>
    <rPh sb="11" eb="13">
      <t>コウカン</t>
    </rPh>
    <rPh sb="13" eb="14">
      <t>ヨウ</t>
    </rPh>
    <phoneticPr fontId="1"/>
  </si>
  <si>
    <t>発電・ボイラ・コージェネレーション用</t>
    <rPh sb="0" eb="2">
      <t>ハツデン</t>
    </rPh>
    <rPh sb="17" eb="18">
      <t>ヨウ</t>
    </rPh>
    <phoneticPr fontId="1"/>
  </si>
  <si>
    <t>その他の鉄鋼製品（つづき）　　　　</t>
    <rPh sb="0" eb="3">
      <t>ソノタ</t>
    </rPh>
    <rPh sb="4" eb="6">
      <t>テッコウ</t>
    </rPh>
    <rPh sb="6" eb="8">
      <t>セイヒン</t>
    </rPh>
    <phoneticPr fontId="6"/>
  </si>
  <si>
    <t>鉄鋼業（つづき）</t>
    <rPh sb="0" eb="2">
      <t>テッコウ</t>
    </rPh>
    <rPh sb="2" eb="3">
      <t>ギョウ</t>
    </rPh>
    <phoneticPr fontId="6"/>
  </si>
  <si>
    <r>
      <t xml:space="preserve">鉄鋼製品計（つづき）　        </t>
    </r>
    <r>
      <rPr>
        <sz val="12"/>
        <rFont val="Times New Roman"/>
        <family val="1"/>
      </rPr>
      <t xml:space="preserve"> Iron and steel products total</t>
    </r>
    <r>
      <rPr>
        <sz val="12"/>
        <rFont val="ＭＳ Ｐゴシック"/>
        <family val="3"/>
        <charset val="128"/>
      </rPr>
      <t>　</t>
    </r>
    <r>
      <rPr>
        <sz val="12"/>
        <rFont val="Times New Roman"/>
        <family val="1"/>
      </rPr>
      <t>(continued)</t>
    </r>
    <rPh sb="0" eb="1">
      <t>テッコウ</t>
    </rPh>
    <rPh sb="1" eb="3">
      <t>セイヒン</t>
    </rPh>
    <rPh sb="3" eb="4">
      <t>ケイ</t>
    </rPh>
    <phoneticPr fontId="1"/>
  </si>
  <si>
    <r>
      <t>焼結鉱用　　　　</t>
    </r>
    <r>
      <rPr>
        <sz val="12"/>
        <rFont val="ＭＳ Ｐゴシック"/>
        <family val="3"/>
        <charset val="128"/>
      </rPr>
      <t>　</t>
    </r>
    <rPh sb="0" eb="2">
      <t>ショウケツコウ</t>
    </rPh>
    <rPh sb="2" eb="3">
      <t>ヨウ</t>
    </rPh>
    <phoneticPr fontId="1"/>
  </si>
  <si>
    <t>銑鉄用（つづき）　　</t>
    <rPh sb="0" eb="1">
      <t>センテツ</t>
    </rPh>
    <rPh sb="1" eb="2">
      <t>ヨウ</t>
    </rPh>
    <phoneticPr fontId="1"/>
  </si>
  <si>
    <t>製鋼用計（つづき）　</t>
    <rPh sb="0" eb="2">
      <t>セイコウヨウ</t>
    </rPh>
    <rPh sb="2" eb="3">
      <t>ケイ</t>
    </rPh>
    <phoneticPr fontId="1"/>
  </si>
  <si>
    <t>製鋼用（電気炉）（つづき）　　</t>
    <rPh sb="0" eb="2">
      <t>セイコウヨウ</t>
    </rPh>
    <rPh sb="3" eb="6">
      <t>デンキロ</t>
    </rPh>
    <phoneticPr fontId="6"/>
  </si>
  <si>
    <t>鋳鋼用　　</t>
    <rPh sb="0" eb="2">
      <t>チュウコウ</t>
    </rPh>
    <rPh sb="2" eb="3">
      <t>ヨウ</t>
    </rPh>
    <phoneticPr fontId="1"/>
  </si>
  <si>
    <t>発電・ボイラ・コージェネレーション用（つづき）　　</t>
    <rPh sb="0" eb="2">
      <t>ハツデン</t>
    </rPh>
    <rPh sb="17" eb="18">
      <t>ヨウ</t>
    </rPh>
    <phoneticPr fontId="1"/>
  </si>
  <si>
    <r>
      <t>鉄鋼業（つづき）</t>
    </r>
    <r>
      <rPr>
        <sz val="12"/>
        <rFont val="ＭＳ Ｐゴシック"/>
        <family val="3"/>
        <charset val="128"/>
      </rPr>
      <t xml:space="preserve">                              </t>
    </r>
    <r>
      <rPr>
        <sz val="12"/>
        <rFont val="ＭＳ Ｐゴシック"/>
        <family val="3"/>
        <charset val="128"/>
      </rPr>
      <t xml:space="preserve"> </t>
    </r>
    <r>
      <rPr>
        <sz val="12"/>
        <rFont val="Times New Roman"/>
        <family val="1"/>
      </rPr>
      <t>Iron and steel industry</t>
    </r>
    <r>
      <rPr>
        <sz val="12"/>
        <rFont val="ＭＳ Ｐゴシック"/>
        <family val="3"/>
        <charset val="128"/>
      </rPr>
      <t>　</t>
    </r>
    <r>
      <rPr>
        <sz val="12"/>
        <rFont val="Times New Roman"/>
        <family val="1"/>
      </rPr>
      <t>(continued)</t>
    </r>
    <rPh sb="0" eb="2">
      <t>テッコウ</t>
    </rPh>
    <rPh sb="2" eb="3">
      <t>ギョウ</t>
    </rPh>
    <phoneticPr fontId="6"/>
  </si>
  <si>
    <t xml:space="preserve">鉄鋼製品計 </t>
    <rPh sb="0" eb="1">
      <t>テッコウ</t>
    </rPh>
    <rPh sb="1" eb="3">
      <t>セイヒン</t>
    </rPh>
    <rPh sb="3" eb="4">
      <t>ケイ</t>
    </rPh>
    <phoneticPr fontId="1"/>
  </si>
  <si>
    <t>フェロアロイ用（つづき）　</t>
    <rPh sb="5" eb="6">
      <t>ヨウ</t>
    </rPh>
    <phoneticPr fontId="1"/>
  </si>
  <si>
    <t>製鋼用計（つづき）</t>
    <rPh sb="0" eb="2">
      <t>セイコウヨウ</t>
    </rPh>
    <rPh sb="2" eb="3">
      <t>ケイ</t>
    </rPh>
    <phoneticPr fontId="1"/>
  </si>
  <si>
    <t>鍛鋼用　　</t>
    <rPh sb="0" eb="1">
      <t>コウ</t>
    </rPh>
    <rPh sb="1" eb="2">
      <t>ヨウ</t>
    </rPh>
    <phoneticPr fontId="1"/>
  </si>
  <si>
    <t>鋳鋼用（つづき）　　</t>
    <rPh sb="0" eb="2">
      <t>チュウコウ</t>
    </rPh>
    <rPh sb="2" eb="3">
      <t>ヨウ</t>
    </rPh>
    <phoneticPr fontId="1"/>
  </si>
  <si>
    <r>
      <t xml:space="preserve">圧延(冷間を含む)及び鋼管用  </t>
    </r>
    <r>
      <rPr>
        <sz val="14"/>
        <rFont val="ＭＳ Ｐゴシック"/>
        <family val="3"/>
        <charset val="128"/>
      </rPr>
      <t>→</t>
    </r>
    <rPh sb="0" eb="2">
      <t>アツエン</t>
    </rPh>
    <rPh sb="3" eb="4">
      <t>レイ</t>
    </rPh>
    <rPh sb="4" eb="5">
      <t>カン</t>
    </rPh>
    <rPh sb="6" eb="7">
      <t>フク</t>
    </rPh>
    <rPh sb="9" eb="10">
      <t>オヨ</t>
    </rPh>
    <rPh sb="11" eb="13">
      <t>コウカン</t>
    </rPh>
    <rPh sb="13" eb="14">
      <t>ヨウ</t>
    </rPh>
    <phoneticPr fontId="1"/>
  </si>
  <si>
    <t>発電・ボイラ・コージェネレーション用（つづき）</t>
    <rPh sb="0" eb="2">
      <t>ハツデン</t>
    </rPh>
    <rPh sb="17" eb="18">
      <t>ヨウ</t>
    </rPh>
    <phoneticPr fontId="1"/>
  </si>
  <si>
    <r>
      <t xml:space="preserve">その他の鉄鋼製品 </t>
    </r>
    <r>
      <rPr>
        <b/>
        <sz val="9"/>
        <rFont val="ＭＳ Ｐゴシック"/>
        <family val="3"/>
        <charset val="128"/>
      </rPr>
      <t>→</t>
    </r>
    <rPh sb="0" eb="1">
      <t>ソノタ</t>
    </rPh>
    <rPh sb="2" eb="4">
      <t>テッコウ</t>
    </rPh>
    <rPh sb="4" eb="6">
      <t>セイヒン</t>
    </rPh>
    <phoneticPr fontId="6"/>
  </si>
  <si>
    <r>
      <t xml:space="preserve">鉄鋼製品（一次）          </t>
    </r>
    <r>
      <rPr>
        <sz val="10"/>
        <rFont val="Times New Roman"/>
        <family val="1"/>
      </rPr>
      <t xml:space="preserve"> Iron and steel products (Conversion table)</t>
    </r>
    <rPh sb="0" eb="2">
      <t>テッコウ</t>
    </rPh>
    <rPh sb="2" eb="4">
      <t>セイヒン</t>
    </rPh>
    <rPh sb="5" eb="7">
      <t>イチジ</t>
    </rPh>
    <phoneticPr fontId="6"/>
  </si>
  <si>
    <r>
      <t xml:space="preserve">鉄鋼製品（一次）  </t>
    </r>
    <r>
      <rPr>
        <sz val="10"/>
        <rFont val="Times New Roman"/>
        <family val="1"/>
      </rPr>
      <t xml:space="preserve"> Iron and steel products (Conversion table)</t>
    </r>
    <rPh sb="0" eb="2">
      <t>テッコウ</t>
    </rPh>
    <rPh sb="2" eb="4">
      <t>セイヒン</t>
    </rPh>
    <rPh sb="5" eb="7">
      <t>イチジ</t>
    </rPh>
    <phoneticPr fontId="6"/>
  </si>
  <si>
    <t>鉄鋼業　　　　</t>
    <rPh sb="0" eb="2">
      <t>テッコウ</t>
    </rPh>
    <rPh sb="2" eb="3">
      <t>ギョウ</t>
    </rPh>
    <phoneticPr fontId="6"/>
  </si>
  <si>
    <r>
      <t>鉄鋼製品計（つづき）　　　　　</t>
    </r>
    <r>
      <rPr>
        <sz val="12"/>
        <rFont val="Times New Roman"/>
        <family val="1"/>
      </rPr>
      <t>Iron and steel products total</t>
    </r>
    <r>
      <rPr>
        <sz val="12"/>
        <rFont val="ＭＳ Ｐゴシック"/>
        <family val="3"/>
        <charset val="128"/>
      </rPr>
      <t>　</t>
    </r>
    <r>
      <rPr>
        <sz val="12"/>
        <rFont val="Times New Roman"/>
        <family val="1"/>
      </rPr>
      <t>(continued)</t>
    </r>
    <rPh sb="0" eb="2">
      <t>テッコウ</t>
    </rPh>
    <rPh sb="2" eb="4">
      <t>セイヒン</t>
    </rPh>
    <rPh sb="4" eb="5">
      <t>ケイ</t>
    </rPh>
    <phoneticPr fontId="1"/>
  </si>
  <si>
    <t>ペレット用（つづき）　</t>
    <rPh sb="3" eb="4">
      <t>ヨウ</t>
    </rPh>
    <phoneticPr fontId="6"/>
  </si>
  <si>
    <r>
      <t>銑鉄用</t>
    </r>
    <r>
      <rPr>
        <sz val="10"/>
        <rFont val="ＭＳ Ｐゴシック"/>
        <family val="3"/>
        <charset val="128"/>
      </rPr>
      <t xml:space="preserve">  </t>
    </r>
    <r>
      <rPr>
        <sz val="10"/>
        <rFont val="Times New Roman"/>
        <family val="1"/>
      </rPr>
      <t>for Pig iron</t>
    </r>
    <rPh sb="0" eb="2">
      <t>センテツ</t>
    </rPh>
    <rPh sb="2" eb="3">
      <t>ヨウ</t>
    </rPh>
    <phoneticPr fontId="1"/>
  </si>
  <si>
    <t>フェロアロイ用（つづき）</t>
    <rPh sb="5" eb="6">
      <t>ヨウ</t>
    </rPh>
    <phoneticPr fontId="1"/>
  </si>
  <si>
    <t xml:space="preserve">製鋼用（転炉）（つづき）      </t>
    <rPh sb="0" eb="2">
      <t>セイコウヨウ</t>
    </rPh>
    <rPh sb="3" eb="5">
      <t>テンロ</t>
    </rPh>
    <phoneticPr fontId="1"/>
  </si>
  <si>
    <r>
      <t>製鋼用（電気炉）（つづき）</t>
    </r>
    <r>
      <rPr>
        <sz val="9"/>
        <rFont val="Times New Roman"/>
        <family val="1"/>
      </rPr>
      <t>for Steelmaking (Electric furnaces)(continued)</t>
    </r>
    <r>
      <rPr>
        <sz val="9"/>
        <rFont val="ＭＳ Ｐゴシック"/>
        <family val="3"/>
        <charset val="128"/>
      </rPr>
      <t>　</t>
    </r>
    <rPh sb="0" eb="3">
      <t>セイコウヨウ</t>
    </rPh>
    <rPh sb="4" eb="7">
      <t>デンキロ</t>
    </rPh>
    <phoneticPr fontId="6"/>
  </si>
  <si>
    <t>鍛鋼用　　　　</t>
    <rPh sb="0" eb="1">
      <t>タン</t>
    </rPh>
    <rPh sb="1" eb="2">
      <t>コウ</t>
    </rPh>
    <rPh sb="2" eb="3">
      <t>ヨウ</t>
    </rPh>
    <phoneticPr fontId="1"/>
  </si>
  <si>
    <r>
      <t>鋳鋼用（つづき）</t>
    </r>
    <r>
      <rPr>
        <sz val="10"/>
        <rFont val="Times New Roman"/>
        <family val="1"/>
      </rPr>
      <t>for Steel castings (continued)</t>
    </r>
    <rPh sb="0" eb="1">
      <t>チュウコウ</t>
    </rPh>
    <rPh sb="1" eb="2">
      <t>ヨウ</t>
    </rPh>
    <phoneticPr fontId="1"/>
  </si>
  <si>
    <t>圧延(冷間を含む)及び鋼管用　</t>
    <rPh sb="0" eb="2">
      <t>アツエン</t>
    </rPh>
    <rPh sb="3" eb="4">
      <t>レイ</t>
    </rPh>
    <rPh sb="4" eb="5">
      <t>カン</t>
    </rPh>
    <rPh sb="6" eb="7">
      <t>フク</t>
    </rPh>
    <rPh sb="9" eb="10">
      <t>オヨ</t>
    </rPh>
    <rPh sb="11" eb="13">
      <t>コウカン</t>
    </rPh>
    <rPh sb="13" eb="14">
      <t>ヨウ</t>
    </rPh>
    <phoneticPr fontId="1"/>
  </si>
  <si>
    <t>その他の鉄鋼製品（つづき）　</t>
    <rPh sb="0" eb="2">
      <t>ソノタ</t>
    </rPh>
    <rPh sb="3" eb="5">
      <t>テッコウ</t>
    </rPh>
    <rPh sb="5" eb="7">
      <t>セイヒン</t>
    </rPh>
    <phoneticPr fontId="6"/>
  </si>
  <si>
    <t>鉄鋼業（つづき）　　</t>
    <rPh sb="0" eb="2">
      <t>テッコウ</t>
    </rPh>
    <rPh sb="2" eb="3">
      <t>ギョウ</t>
    </rPh>
    <phoneticPr fontId="6"/>
  </si>
  <si>
    <r>
      <t>鉄鋼製品計（つづき）         　</t>
    </r>
    <r>
      <rPr>
        <sz val="12"/>
        <rFont val="Times New Roman"/>
        <family val="1"/>
      </rPr>
      <t>Iron and steel products total</t>
    </r>
    <r>
      <rPr>
        <sz val="12"/>
        <rFont val="ＭＳ Ｐゴシック"/>
        <family val="3"/>
        <charset val="128"/>
      </rPr>
      <t>　</t>
    </r>
    <r>
      <rPr>
        <sz val="12"/>
        <rFont val="Times New Roman"/>
        <family val="1"/>
      </rPr>
      <t>(continued)</t>
    </r>
    <rPh sb="0" eb="2">
      <t>テッコウ</t>
    </rPh>
    <rPh sb="2" eb="4">
      <t>セイヒン</t>
    </rPh>
    <rPh sb="4" eb="5">
      <t>ケイ</t>
    </rPh>
    <phoneticPr fontId="1"/>
  </si>
  <si>
    <t>焼結鉱用　　　　</t>
    <rPh sb="0" eb="2">
      <t>ショウケツコウ</t>
    </rPh>
    <rPh sb="2" eb="3">
      <t>ヨウ</t>
    </rPh>
    <phoneticPr fontId="1"/>
  </si>
  <si>
    <t>銑鉄用（つづき）　</t>
    <rPh sb="0" eb="1">
      <t>センテツ</t>
    </rPh>
    <rPh sb="1" eb="2">
      <t>ヨウ</t>
    </rPh>
    <phoneticPr fontId="1"/>
  </si>
  <si>
    <t>フェロアロイ用（つづき）　 　　　　for Ferro-alloys　(continued)</t>
    <rPh sb="5" eb="6">
      <t>ヨウ</t>
    </rPh>
    <phoneticPr fontId="1"/>
  </si>
  <si>
    <t xml:space="preserve">製鋼用計        </t>
    <rPh sb="0" eb="2">
      <t>セイコウヨウ</t>
    </rPh>
    <rPh sb="2" eb="3">
      <t>ケイ</t>
    </rPh>
    <phoneticPr fontId="1"/>
  </si>
  <si>
    <t>製鋼用（電気炉）   　</t>
    <rPh sb="0" eb="3">
      <t>セイコウヨウ</t>
    </rPh>
    <rPh sb="4" eb="7">
      <t>デンキロ</t>
    </rPh>
    <phoneticPr fontId="6"/>
  </si>
  <si>
    <t xml:space="preserve">鋳鋼用      </t>
    <rPh sb="0" eb="1">
      <t>チュウコウ</t>
    </rPh>
    <rPh sb="1" eb="2">
      <t>ヨウ</t>
    </rPh>
    <phoneticPr fontId="1"/>
  </si>
  <si>
    <t>圧延(冷間を含む)及び鋼管用（つづき）　　</t>
    <rPh sb="0" eb="2">
      <t>アツエン</t>
    </rPh>
    <rPh sb="3" eb="4">
      <t>レイ</t>
    </rPh>
    <rPh sb="4" eb="5">
      <t>カン</t>
    </rPh>
    <rPh sb="6" eb="7">
      <t>フク</t>
    </rPh>
    <rPh sb="9" eb="10">
      <t>オヨ</t>
    </rPh>
    <rPh sb="11" eb="13">
      <t>コウカン</t>
    </rPh>
    <rPh sb="13" eb="14">
      <t>ヨウ</t>
    </rPh>
    <phoneticPr fontId="1"/>
  </si>
  <si>
    <t xml:space="preserve">その他の鉄鋼製品　 </t>
    <rPh sb="0" eb="2">
      <t>ソノタ</t>
    </rPh>
    <rPh sb="3" eb="5">
      <t>テッコウ</t>
    </rPh>
    <rPh sb="5" eb="7">
      <t>セイヒン</t>
    </rPh>
    <phoneticPr fontId="6"/>
  </si>
  <si>
    <r>
      <t>鉄鋼業（つづき）　</t>
    </r>
    <r>
      <rPr>
        <sz val="12"/>
        <rFont val="ＭＳ Ｐゴシック"/>
        <family val="3"/>
        <charset val="128"/>
      </rPr>
      <t xml:space="preserve">    </t>
    </r>
    <rPh sb="0" eb="2">
      <t>テッコウ</t>
    </rPh>
    <rPh sb="2" eb="3">
      <t>ギョウ</t>
    </rPh>
    <phoneticPr fontId="6"/>
  </si>
  <si>
    <t>鉄鋼製品計</t>
    <rPh sb="0" eb="1">
      <t>テッコウ</t>
    </rPh>
    <rPh sb="1" eb="3">
      <t>セイヒン</t>
    </rPh>
    <rPh sb="3" eb="4">
      <t>ケイ</t>
    </rPh>
    <phoneticPr fontId="1"/>
  </si>
  <si>
    <r>
      <t>焼結鉱用（つづき）　　      　　　</t>
    </r>
    <r>
      <rPr>
        <sz val="12"/>
        <rFont val="Times New Roman"/>
        <family val="1"/>
      </rPr>
      <t>for Sintering</t>
    </r>
    <r>
      <rPr>
        <sz val="12"/>
        <rFont val="ＭＳ Ｐゴシック"/>
        <family val="3"/>
        <charset val="128"/>
      </rPr>
      <t>　</t>
    </r>
    <r>
      <rPr>
        <sz val="12"/>
        <rFont val="Times New Roman"/>
        <family val="1"/>
      </rPr>
      <t>(continued)</t>
    </r>
    <rPh sb="0" eb="2">
      <t>ショウケツコウ</t>
    </rPh>
    <rPh sb="2" eb="3">
      <t>ヨウ</t>
    </rPh>
    <phoneticPr fontId="1"/>
  </si>
  <si>
    <t>ペレット用　</t>
    <rPh sb="3" eb="4">
      <t>ヨウ</t>
    </rPh>
    <phoneticPr fontId="6"/>
  </si>
  <si>
    <t xml:space="preserve">銑鉄用（つづき）        </t>
    <rPh sb="0" eb="1">
      <t>センテツ</t>
    </rPh>
    <rPh sb="1" eb="2">
      <t>ヨウ</t>
    </rPh>
    <phoneticPr fontId="1"/>
  </si>
  <si>
    <t xml:space="preserve">フェロアロイ用            </t>
    <rPh sb="5" eb="6">
      <t>ヨウ</t>
    </rPh>
    <phoneticPr fontId="1"/>
  </si>
  <si>
    <t>製鋼用計（つづき）　</t>
    <rPh sb="0" eb="3">
      <t>セイコウヨウ</t>
    </rPh>
    <rPh sb="3" eb="4">
      <t>ケイ</t>
    </rPh>
    <phoneticPr fontId="1"/>
  </si>
  <si>
    <r>
      <t>製鋼用（転炉）</t>
    </r>
    <r>
      <rPr>
        <sz val="9"/>
        <rFont val="ＭＳ Ｐゴシック"/>
        <family val="3"/>
        <charset val="128"/>
      </rPr>
      <t xml:space="preserve"> </t>
    </r>
    <r>
      <rPr>
        <sz val="9"/>
        <rFont val="Times New Roman"/>
        <family val="1"/>
      </rPr>
      <t xml:space="preserve">for Steelmaking (LD converters)  </t>
    </r>
    <rPh sb="0" eb="3">
      <t>セイコウヨウ</t>
    </rPh>
    <rPh sb="4" eb="6">
      <t>テンロ</t>
    </rPh>
    <phoneticPr fontId="1"/>
  </si>
  <si>
    <t xml:space="preserve">製鋼用（電気炉）（つづき）　 </t>
    <rPh sb="0" eb="3">
      <t>セイコウヨウ</t>
    </rPh>
    <rPh sb="4" eb="7">
      <t>デンキロ</t>
    </rPh>
    <phoneticPr fontId="6"/>
  </si>
  <si>
    <t xml:space="preserve">鋳鋼用（つづき）   </t>
    <rPh sb="0" eb="1">
      <t>チュウコウ</t>
    </rPh>
    <rPh sb="1" eb="2">
      <t>ヨウ</t>
    </rPh>
    <phoneticPr fontId="1"/>
  </si>
  <si>
    <t>その他の鉄鋼製品（つづき）</t>
    <rPh sb="0" eb="2">
      <t>ソノタ</t>
    </rPh>
    <rPh sb="3" eb="5">
      <t>テッコウ</t>
    </rPh>
    <rPh sb="5" eb="7">
      <t>セイヒン</t>
    </rPh>
    <phoneticPr fontId="6"/>
  </si>
  <si>
    <r>
      <t>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</si>
  <si>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非鉄金属地金（直接） 　　</t>
    </r>
    <r>
      <rPr>
        <sz val="10"/>
        <rFont val="Times New Roman"/>
        <family val="1"/>
      </rPr>
      <t>Non-ferrous metals (Direct input table)</t>
    </r>
    <rPh sb="0" eb="2">
      <t>ヒテツ</t>
    </rPh>
    <rPh sb="2" eb="4">
      <t>キンゾク</t>
    </rPh>
    <rPh sb="4" eb="6">
      <t>ジガネ</t>
    </rPh>
    <rPh sb="7" eb="9">
      <t>チョクセツ</t>
    </rPh>
    <phoneticPr fontId="6"/>
  </si>
  <si>
    <t xml:space="preserve">             ⑧　非鉄金属地金</t>
    <rPh sb="15" eb="17">
      <t>ヒテツ</t>
    </rPh>
    <rPh sb="17" eb="19">
      <t>キンゾク</t>
    </rPh>
    <rPh sb="19" eb="21">
      <t>ジガネ</t>
    </rPh>
    <phoneticPr fontId="6"/>
  </si>
  <si>
    <t xml:space="preserve">銅（電解工程）（つづき） </t>
    <rPh sb="1" eb="3">
      <t>デンカイ</t>
    </rPh>
    <rPh sb="3" eb="5">
      <t>コウテイ</t>
    </rPh>
    <phoneticPr fontId="6"/>
  </si>
  <si>
    <t>アルミニウム二次地金　(つづき)</t>
    <rPh sb="6" eb="8">
      <t>ニジ</t>
    </rPh>
    <rPh sb="7" eb="9">
      <t>ジガネ</t>
    </rPh>
    <phoneticPr fontId="1"/>
  </si>
  <si>
    <r>
      <t>鉛計（つづき）</t>
    </r>
    <r>
      <rPr>
        <sz val="12"/>
        <rFont val="Times New Roman"/>
        <family val="1"/>
      </rPr>
      <t xml:space="preserve"> Lead total (continued)</t>
    </r>
    <rPh sb="0" eb="1">
      <t>ケイ</t>
    </rPh>
    <phoneticPr fontId="1"/>
  </si>
  <si>
    <t>電気亜鉛        　</t>
    <rPh sb="0" eb="1">
      <t>デンキ</t>
    </rPh>
    <rPh sb="1" eb="3">
      <t>アエン</t>
    </rPh>
    <phoneticPr fontId="1"/>
  </si>
  <si>
    <r>
      <t xml:space="preserve">銅（溶錬工程）  </t>
    </r>
    <r>
      <rPr>
        <sz val="12"/>
        <rFont val="Times New Roman"/>
        <family val="1"/>
      </rPr>
      <t xml:space="preserve">Copper (Fusing and mixing process) </t>
    </r>
    <r>
      <rPr>
        <sz val="12"/>
        <rFont val="ＭＳ Ｐゴシック"/>
        <family val="3"/>
        <charset val="128"/>
      </rPr>
      <t xml:space="preserve"> </t>
    </r>
    <r>
      <rPr>
        <b/>
        <sz val="18"/>
        <rFont val="ＭＳ Ｐゴシック"/>
        <family val="3"/>
        <charset val="128"/>
      </rPr>
      <t>→</t>
    </r>
    <rPh sb="1" eb="2">
      <t>ヨウ</t>
    </rPh>
    <rPh sb="2" eb="3">
      <t>レン</t>
    </rPh>
    <rPh sb="3" eb="5">
      <t>コウテイ</t>
    </rPh>
    <phoneticPr fontId="1"/>
  </si>
  <si>
    <t>その他の非鉄金属　(つづき)</t>
    <rPh sb="0" eb="2">
      <t>ソノタ</t>
    </rPh>
    <rPh sb="3" eb="5">
      <t>ヒテツ</t>
    </rPh>
    <rPh sb="5" eb="7">
      <t>キンゾク</t>
    </rPh>
    <phoneticPr fontId="1"/>
  </si>
  <si>
    <r>
      <t>鉛計</t>
    </r>
    <r>
      <rPr>
        <sz val="12"/>
        <rFont val="Times New Roman"/>
        <family val="1"/>
      </rPr>
      <t xml:space="preserve">  Lead total</t>
    </r>
    <rPh sb="0" eb="1">
      <t>ケイ</t>
    </rPh>
    <phoneticPr fontId="1"/>
  </si>
  <si>
    <r>
      <t xml:space="preserve">鉛（電解工程） </t>
    </r>
    <r>
      <rPr>
        <sz val="12"/>
        <rFont val="Times New Roman"/>
        <family val="1"/>
      </rPr>
      <t xml:space="preserve"> Lead (Electrolytic process)  </t>
    </r>
    <r>
      <rPr>
        <sz val="12"/>
        <rFont val="ＭＳ Ｐゴシック"/>
        <family val="3"/>
        <charset val="128"/>
      </rPr>
      <t xml:space="preserve">         </t>
    </r>
    <r>
      <rPr>
        <b/>
        <sz val="18"/>
        <rFont val="ＭＳ Ｐゴシック"/>
        <family val="3"/>
        <charset val="128"/>
      </rPr>
      <t>→</t>
    </r>
    <rPh sb="0" eb="1">
      <t>ナマリ</t>
    </rPh>
    <rPh sb="2" eb="4">
      <t>デンカイ</t>
    </rPh>
    <rPh sb="4" eb="6">
      <t>コウテイ</t>
    </rPh>
    <phoneticPr fontId="1"/>
  </si>
  <si>
    <r>
      <t>亜鉛計</t>
    </r>
    <r>
      <rPr>
        <sz val="12"/>
        <rFont val="Times New Roman"/>
        <family val="1"/>
      </rPr>
      <t xml:space="preserve">Zinc total </t>
    </r>
    <rPh sb="0" eb="1">
      <t>アエン</t>
    </rPh>
    <rPh sb="1" eb="2">
      <t>ケイ</t>
    </rPh>
    <phoneticPr fontId="6"/>
  </si>
  <si>
    <t>鉛（溶錬工程）(つづき)   　</t>
    <rPh sb="0" eb="1">
      <t>ナマリ</t>
    </rPh>
    <rPh sb="2" eb="3">
      <t>ヨウ</t>
    </rPh>
    <rPh sb="3" eb="6">
      <t>レンコウテイ</t>
    </rPh>
    <phoneticPr fontId="1"/>
  </si>
  <si>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</si>
  <si>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</si>
  <si>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機械器具製品（直接）   </t>
    </r>
    <r>
      <rPr>
        <sz val="10"/>
        <rFont val="Times New Roman"/>
        <family val="1"/>
      </rPr>
      <t>Machinery products (Direct input table)</t>
    </r>
    <rPh sb="0" eb="2">
      <t>キカイ</t>
    </rPh>
    <rPh sb="2" eb="4">
      <t>キグ</t>
    </rPh>
    <rPh sb="4" eb="6">
      <t>セイヒン</t>
    </rPh>
    <rPh sb="7" eb="9">
      <t>チョクセツ</t>
    </rPh>
    <phoneticPr fontId="6"/>
  </si>
  <si>
    <r>
      <t xml:space="preserve">機械器具製品（一次）  </t>
    </r>
    <r>
      <rPr>
        <sz val="10"/>
        <rFont val="Times New Roman"/>
        <family val="1"/>
      </rPr>
      <t xml:space="preserve"> Machinery products(Conversion table)</t>
    </r>
    <rPh sb="0" eb="2">
      <t>キカイ</t>
    </rPh>
    <rPh sb="2" eb="4">
      <t>キグ</t>
    </rPh>
    <rPh sb="4" eb="6">
      <t>セイヒン</t>
    </rPh>
    <rPh sb="7" eb="9">
      <t>イチジ</t>
    </rPh>
    <phoneticPr fontId="6"/>
  </si>
  <si>
    <t>土木建設機械（１）（つづき）</t>
    <rPh sb="0" eb="2">
      <t>ドボク</t>
    </rPh>
    <rPh sb="2" eb="4">
      <t>ケンセツ</t>
    </rPh>
    <rPh sb="4" eb="6">
      <t>キカイ</t>
    </rPh>
    <phoneticPr fontId="1"/>
  </si>
  <si>
    <t>土木建設機械（１）（つづき）　　</t>
    <rPh sb="0" eb="2">
      <t>ドボク</t>
    </rPh>
    <rPh sb="2" eb="4">
      <t>ケンセツ</t>
    </rPh>
    <rPh sb="4" eb="6">
      <t>キカイ</t>
    </rPh>
    <phoneticPr fontId="1"/>
  </si>
  <si>
    <t>電子管・半導体素子・集積回路（４）</t>
    <rPh sb="0" eb="3">
      <t>デンシカン</t>
    </rPh>
    <rPh sb="4" eb="7">
      <t>ハンドウタイ</t>
    </rPh>
    <rPh sb="7" eb="9">
      <t>ソシ</t>
    </rPh>
    <rPh sb="10" eb="12">
      <t>シュウセキ</t>
    </rPh>
    <rPh sb="12" eb="14">
      <t>カイロ</t>
    </rPh>
    <phoneticPr fontId="6"/>
  </si>
  <si>
    <r>
      <rPr>
        <sz val="11"/>
        <rFont val="ＭＳ Ｐゴシック"/>
        <family val="3"/>
        <charset val="128"/>
      </rPr>
      <t>自動車及び部品(二輪自動車を含む)（６）（つづき）　　</t>
    </r>
    <rPh sb="0" eb="3">
      <t>ジドウシャ</t>
    </rPh>
    <rPh sb="3" eb="4">
      <t>オヨ</t>
    </rPh>
    <rPh sb="5" eb="7">
      <t>ブヒン</t>
    </rPh>
    <rPh sb="8" eb="10">
      <t>ニリン</t>
    </rPh>
    <rPh sb="10" eb="13">
      <t>ジドウシャ</t>
    </rPh>
    <rPh sb="14" eb="15">
      <t>フク</t>
    </rPh>
    <phoneticPr fontId="1"/>
  </si>
  <si>
    <t>機械工業（つづき）</t>
    <rPh sb="0" eb="2">
      <t>キカイ</t>
    </rPh>
    <rPh sb="2" eb="4">
      <t>コウギョウ</t>
    </rPh>
    <phoneticPr fontId="6"/>
  </si>
  <si>
    <r>
      <t xml:space="preserve">機械器具製品計（１～６）        </t>
    </r>
    <r>
      <rPr>
        <b/>
        <sz val="12"/>
        <rFont val="ＭＳ Ｐゴシック"/>
        <family val="3"/>
        <charset val="128"/>
      </rPr>
      <t xml:space="preserve">  </t>
    </r>
    <r>
      <rPr>
        <b/>
        <sz val="18"/>
        <rFont val="ＭＳ Ｐゴシック"/>
        <family val="3"/>
        <charset val="128"/>
      </rPr>
      <t>→</t>
    </r>
    <r>
      <rPr>
        <sz val="18"/>
        <rFont val="ＭＳ Ｐゴシック"/>
        <family val="3"/>
        <charset val="128"/>
      </rPr>
      <t>　</t>
    </r>
    <rPh sb="0" eb="2">
      <t>キカイ</t>
    </rPh>
    <rPh sb="2" eb="4">
      <t>キグ</t>
    </rPh>
    <rPh sb="4" eb="6">
      <t>セイヒン</t>
    </rPh>
    <rPh sb="6" eb="7">
      <t>ケイ</t>
    </rPh>
    <phoneticPr fontId="1"/>
  </si>
  <si>
    <t>金属工作機械及び金属加工機械（２）（つづき）</t>
    <rPh sb="0" eb="2">
      <t>キンゾク</t>
    </rPh>
    <rPh sb="2" eb="4">
      <t>コウサク</t>
    </rPh>
    <rPh sb="4" eb="6">
      <t>キカイ</t>
    </rPh>
    <rPh sb="6" eb="7">
      <t>オヨ</t>
    </rPh>
    <rPh sb="8" eb="12">
      <t>キンゾクカコウ</t>
    </rPh>
    <rPh sb="12" eb="14">
      <t>キカイ</t>
    </rPh>
    <phoneticPr fontId="1"/>
  </si>
  <si>
    <t>電子部品（３）　　</t>
    <rPh sb="0" eb="2">
      <t>デンシ</t>
    </rPh>
    <rPh sb="2" eb="4">
      <t>ブヒン</t>
    </rPh>
    <phoneticPr fontId="6"/>
  </si>
  <si>
    <t>自動車及び部品（二輪自動車を含む）（６）</t>
    <rPh sb="0" eb="3">
      <t>ジドウシャ</t>
    </rPh>
    <rPh sb="3" eb="4">
      <t>オヨ</t>
    </rPh>
    <rPh sb="5" eb="7">
      <t>ブヒン</t>
    </rPh>
    <rPh sb="8" eb="10">
      <t>ニリン</t>
    </rPh>
    <rPh sb="10" eb="13">
      <t>ジドウシャ</t>
    </rPh>
    <rPh sb="14" eb="15">
      <t>フク</t>
    </rPh>
    <phoneticPr fontId="1"/>
  </si>
  <si>
    <t>機械工業（つづき）　　</t>
    <rPh sb="0" eb="2">
      <t>キカイ</t>
    </rPh>
    <rPh sb="2" eb="4">
      <t>コウギョウ</t>
    </rPh>
    <phoneticPr fontId="6"/>
  </si>
  <si>
    <t>機械器具製品計（１～６）（つづき）　　　　</t>
    <rPh sb="0" eb="2">
      <t>キカイ</t>
    </rPh>
    <rPh sb="2" eb="4">
      <t>キグ</t>
    </rPh>
    <rPh sb="4" eb="6">
      <t>セイヒン</t>
    </rPh>
    <rPh sb="6" eb="7">
      <t>ケイ</t>
    </rPh>
    <phoneticPr fontId="1"/>
  </si>
  <si>
    <t>電子部品（３）（つづき）　</t>
    <rPh sb="0" eb="2">
      <t>デンシ</t>
    </rPh>
    <rPh sb="2" eb="4">
      <t>ブヒン</t>
    </rPh>
    <phoneticPr fontId="6"/>
  </si>
  <si>
    <r>
      <rPr>
        <sz val="11"/>
        <rFont val="ＭＳ Ｐゴシック"/>
        <family val="3"/>
        <charset val="128"/>
      </rPr>
      <t>自動車及び部品(二輪自動車を含む)（６）</t>
    </r>
    <r>
      <rPr>
        <sz val="11"/>
        <color theme="1"/>
        <rFont val="ＭＳ Ｐゴシック"/>
        <family val="3"/>
        <charset val="128"/>
        <scheme val="minor"/>
      </rPr>
      <t>　</t>
    </r>
    <r>
      <rPr>
        <sz val="11"/>
        <color theme="1"/>
        <rFont val="ＭＳ Ｐゴシック"/>
        <family val="3"/>
        <charset val="128"/>
        <scheme val="minor"/>
      </rPr>
      <t>　</t>
    </r>
    <r>
      <rPr>
        <sz val="11"/>
        <rFont val="ＭＳ Ｐゴシック"/>
        <family val="3"/>
        <charset val="128"/>
      </rPr>
      <t>　　</t>
    </r>
    <rPh sb="0" eb="3">
      <t>ジドウシャ</t>
    </rPh>
    <rPh sb="3" eb="4">
      <t>オヨ</t>
    </rPh>
    <rPh sb="5" eb="7">
      <t>ブヒン</t>
    </rPh>
    <rPh sb="8" eb="10">
      <t>ニリン</t>
    </rPh>
    <rPh sb="10" eb="13">
      <t>ジドウシャ</t>
    </rPh>
    <rPh sb="14" eb="15">
      <t>フク</t>
    </rPh>
    <phoneticPr fontId="1"/>
  </si>
  <si>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</si>
  <si>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</si>
  <si>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在庫の推移                 </t>
    </r>
    <r>
      <rPr>
        <sz val="10"/>
        <rFont val="Times New Roman"/>
        <family val="1"/>
      </rPr>
      <t xml:space="preserve">Trends of Inventory   </t>
    </r>
    <rPh sb="0" eb="2">
      <t>ザイコ</t>
    </rPh>
    <rPh sb="3" eb="5">
      <t>スイイ</t>
    </rPh>
    <phoneticPr fontId="1"/>
  </si>
  <si>
    <r>
      <t xml:space="preserve">在庫の推移 　　　　             　           　  </t>
    </r>
    <r>
      <rPr>
        <sz val="10"/>
        <rFont val="Times New Roman"/>
        <family val="1"/>
      </rPr>
      <t xml:space="preserve">  Trends of Inventory</t>
    </r>
    <rPh sb="0" eb="2">
      <t>ザイコ</t>
    </rPh>
    <rPh sb="3" eb="5">
      <t>スイイ</t>
    </rPh>
    <phoneticPr fontId="1"/>
  </si>
  <si>
    <t>①　化学工業製品</t>
    <rPh sb="2" eb="4">
      <t>カガク</t>
    </rPh>
    <rPh sb="4" eb="6">
      <t>コウギョウ</t>
    </rPh>
    <rPh sb="6" eb="8">
      <t>セイヒン</t>
    </rPh>
    <phoneticPr fontId="1"/>
  </si>
  <si>
    <t>③　非鉄金属地金</t>
    <rPh sb="2" eb="4">
      <t>ヒテツ</t>
    </rPh>
    <rPh sb="4" eb="6">
      <t>キンゾク</t>
    </rPh>
    <rPh sb="6" eb="8">
      <t>ジガネ</t>
    </rPh>
    <phoneticPr fontId="1"/>
  </si>
  <si>
    <t xml:space="preserve"> アンモニア及びアンモニア誘導品</t>
    <rPh sb="6" eb="7">
      <t>オヨ</t>
    </rPh>
    <rPh sb="13" eb="16">
      <t>ユウドウヒン</t>
    </rPh>
    <phoneticPr fontId="1"/>
  </si>
  <si>
    <t>石灰（つづき）</t>
    <rPh sb="0" eb="2">
      <t>セッカイ</t>
    </rPh>
    <phoneticPr fontId="1"/>
  </si>
  <si>
    <r>
      <t>銅　</t>
    </r>
    <r>
      <rPr>
        <sz val="12"/>
        <rFont val="Times New Roman"/>
        <family val="1"/>
      </rPr>
      <t>Copper</t>
    </r>
    <r>
      <rPr>
        <sz val="12"/>
        <rFont val="ＭＳ Ｐゴシック"/>
        <family val="3"/>
        <charset val="128"/>
      </rPr>
      <t>　　</t>
    </r>
    <r>
      <rPr>
        <b/>
        <sz val="18"/>
        <rFont val="ＭＳ Ｐゴシック"/>
        <family val="3"/>
        <charset val="128"/>
      </rPr>
      <t>→</t>
    </r>
    <rPh sb="0" eb="1">
      <t>ドウ</t>
    </rPh>
    <phoneticPr fontId="1"/>
  </si>
  <si>
    <t>②　窯業・土石製品</t>
    <rPh sb="2" eb="4">
      <t>ヨウギョウ</t>
    </rPh>
    <rPh sb="5" eb="7">
      <t>ドセキ</t>
    </rPh>
    <rPh sb="7" eb="9">
      <t>セイヒン</t>
    </rPh>
    <phoneticPr fontId="1"/>
  </si>
  <si>
    <r>
      <t xml:space="preserve"> アンモニア及びアンモニア誘導品（つづき）　</t>
    </r>
    <r>
      <rPr>
        <sz val="11"/>
        <rFont val="Times New Roman"/>
        <family val="1"/>
      </rPr>
      <t>Ammonia and ammonia-derived products (continued)</t>
    </r>
    <rPh sb="6" eb="7">
      <t>オヨ</t>
    </rPh>
    <rPh sb="13" eb="16">
      <t>ユウドウヒン</t>
    </rPh>
    <phoneticPr fontId="1"/>
  </si>
  <si>
    <r>
      <t>亜鉛  　　　</t>
    </r>
    <r>
      <rPr>
        <sz val="12"/>
        <rFont val="Times New Roman"/>
        <family val="1"/>
      </rPr>
      <t>Zinc</t>
    </r>
    <rPh sb="0" eb="2">
      <t>アエン</t>
    </rPh>
    <phoneticPr fontId="1"/>
  </si>
  <si>
    <r>
      <t xml:space="preserve">アルミニウム二次地金 </t>
    </r>
    <r>
      <rPr>
        <sz val="12"/>
        <rFont val="Times New Roman"/>
        <family val="1"/>
      </rPr>
      <t>Secondary aluminum ingots</t>
    </r>
    <r>
      <rPr>
        <sz val="12"/>
        <rFont val="ＭＳ Ｐゴシック"/>
        <family val="3"/>
        <charset val="128"/>
      </rPr>
      <t>　</t>
    </r>
    <r>
      <rPr>
        <sz val="12"/>
        <rFont val="ＭＳ Ｐゴシック"/>
        <family val="3"/>
        <charset val="128"/>
      </rPr>
      <t xml:space="preserve"> </t>
    </r>
    <r>
      <rPr>
        <b/>
        <sz val="18"/>
        <rFont val="ＭＳ Ｐゴシック"/>
        <family val="3"/>
        <charset val="128"/>
      </rPr>
      <t>→</t>
    </r>
    <rPh sb="6" eb="8">
      <t>ニジ</t>
    </rPh>
    <rPh sb="8" eb="10">
      <t>ジガネ</t>
    </rPh>
    <phoneticPr fontId="1"/>
  </si>
  <si>
    <r>
      <t>地域別統計　　　　　</t>
    </r>
    <r>
      <rPr>
        <sz val="11"/>
        <rFont val="Times New Roman"/>
        <family val="1"/>
      </rPr>
      <t>Regional statistics</t>
    </r>
    <rPh sb="0" eb="3">
      <t>チイキベツ</t>
    </rPh>
    <rPh sb="3" eb="5">
      <t>トウケイ</t>
    </rPh>
    <phoneticPr fontId="19"/>
  </si>
  <si>
    <t>　　　　  合計 (注2)</t>
    <rPh sb="6" eb="8">
      <t>ゴウケイ</t>
    </rPh>
    <rPh sb="10" eb="11">
      <t>チュウ</t>
    </rPh>
    <phoneticPr fontId="1"/>
  </si>
  <si>
    <r>
      <t>燃料計（つづき）　</t>
    </r>
    <r>
      <rPr>
        <sz val="14"/>
        <rFont val="Times New Roman"/>
        <family val="1"/>
      </rPr>
      <t>Fuel total (continued)</t>
    </r>
    <r>
      <rPr>
        <sz val="14"/>
        <rFont val="ＭＳ Ｐゴシック"/>
        <family val="3"/>
        <charset val="128"/>
      </rPr>
      <t>　</t>
    </r>
    <rPh sb="0" eb="2">
      <t>ネンリョウ</t>
    </rPh>
    <rPh sb="2" eb="3">
      <t>ケイ</t>
    </rPh>
    <phoneticPr fontId="6"/>
  </si>
  <si>
    <t>経済産業局</t>
    <rPh sb="2" eb="5">
      <t>サンギョウキョク</t>
    </rPh>
    <phoneticPr fontId="1"/>
  </si>
  <si>
    <r>
      <t>石油系燃料計（つづき）　</t>
    </r>
    <r>
      <rPr>
        <sz val="14"/>
        <rFont val="Times New Roman"/>
        <family val="1"/>
      </rPr>
      <t>Oil based fuels total(continued)</t>
    </r>
    <r>
      <rPr>
        <sz val="14"/>
        <rFont val="ＭＳ Ｐゴシック"/>
        <family val="3"/>
        <charset val="128"/>
      </rPr>
      <t>　</t>
    </r>
    <rPh sb="0" eb="3">
      <t>セキユケイ</t>
    </rPh>
    <rPh sb="3" eb="5">
      <t>ネンリョウ</t>
    </rPh>
    <rPh sb="5" eb="6">
      <t>ケイ</t>
    </rPh>
    <phoneticPr fontId="1"/>
  </si>
  <si>
    <t>石油系炭化</t>
    <rPh sb="0" eb="3">
      <t>セキユケイ</t>
    </rPh>
    <rPh sb="3" eb="5">
      <t>タンカ</t>
    </rPh>
    <phoneticPr fontId="1"/>
  </si>
  <si>
    <t>(注3)</t>
    <rPh sb="1" eb="2">
      <t>チュウ</t>
    </rPh>
    <phoneticPr fontId="1"/>
  </si>
  <si>
    <t>(注4)</t>
    <rPh sb="1" eb="2">
      <t>チュウ</t>
    </rPh>
    <phoneticPr fontId="1"/>
  </si>
  <si>
    <r>
      <t>合計</t>
    </r>
    <r>
      <rPr>
        <b/>
        <sz val="14"/>
        <rFont val="Times New Roman"/>
        <family val="1"/>
      </rPr>
      <t xml:space="preserve">  Total                        </t>
    </r>
    <r>
      <rPr>
        <b/>
        <sz val="14"/>
        <rFont val="ＭＳ Ｐゴシック"/>
        <family val="3"/>
        <charset val="128"/>
      </rPr>
      <t>　　　　　　　　　　</t>
    </r>
    <r>
      <rPr>
        <b/>
        <sz val="14"/>
        <rFont val="Times New Roman"/>
        <family val="1"/>
      </rPr>
      <t xml:space="preserve"> (</t>
    </r>
    <r>
      <rPr>
        <b/>
        <sz val="14"/>
        <rFont val="ＭＳ Ｐゴシック"/>
        <family val="3"/>
        <charset val="128"/>
      </rPr>
      <t>注</t>
    </r>
    <r>
      <rPr>
        <b/>
        <sz val="14"/>
        <rFont val="Times New Roman"/>
        <family val="1"/>
      </rPr>
      <t>1)</t>
    </r>
    <rPh sb="0" eb="2">
      <t>ゴウケイ</t>
    </rPh>
    <rPh sb="45" eb="46">
      <t>チュウ</t>
    </rPh>
    <phoneticPr fontId="1"/>
  </si>
  <si>
    <t>注３．石炭にはコークス製造用炭(原料炭）を含む。</t>
    <rPh sb="0" eb="1">
      <t>チュウ</t>
    </rPh>
    <rPh sb="3" eb="5">
      <t>セキタン</t>
    </rPh>
    <rPh sb="11" eb="14">
      <t>セイゾウヨウ</t>
    </rPh>
    <rPh sb="14" eb="15">
      <t>タン</t>
    </rPh>
    <rPh sb="16" eb="18">
      <t>ゲンリョウ</t>
    </rPh>
    <rPh sb="18" eb="19">
      <t>タン</t>
    </rPh>
    <rPh sb="21" eb="22">
      <t>フク</t>
    </rPh>
    <phoneticPr fontId="1"/>
  </si>
  <si>
    <t>　 ４．石炭コークスにはピッチコークスを含む。</t>
    <rPh sb="4" eb="6">
      <t>セキタン</t>
    </rPh>
    <rPh sb="20" eb="21">
      <t>フク</t>
    </rPh>
    <phoneticPr fontId="1"/>
  </si>
  <si>
    <r>
      <t>地域別統計　　</t>
    </r>
    <r>
      <rPr>
        <sz val="10"/>
        <rFont val="Times New Roman"/>
        <family val="1"/>
      </rPr>
      <t>Regional statistics</t>
    </r>
    <rPh sb="0" eb="3">
      <t>チイキベツ</t>
    </rPh>
    <rPh sb="3" eb="5">
      <t>トウケイ</t>
    </rPh>
    <phoneticPr fontId="6"/>
  </si>
  <si>
    <r>
      <t xml:space="preserve">燃料計（つづき） </t>
    </r>
    <r>
      <rPr>
        <sz val="12"/>
        <rFont val="Times New Roman"/>
        <family val="1"/>
      </rPr>
      <t>Fuel total (continued)</t>
    </r>
    <r>
      <rPr>
        <sz val="12"/>
        <rFont val="ＭＳ Ｐゴシック"/>
        <family val="3"/>
        <charset val="128"/>
      </rPr>
      <t>　</t>
    </r>
    <rPh sb="0" eb="2">
      <t>ネンリョウ</t>
    </rPh>
    <rPh sb="2" eb="3">
      <t>ケイ</t>
    </rPh>
    <phoneticPr fontId="6"/>
  </si>
  <si>
    <r>
      <t xml:space="preserve">石油系燃料計（つづき） </t>
    </r>
    <r>
      <rPr>
        <sz val="12"/>
        <rFont val="Times New Roman"/>
        <family val="1"/>
      </rPr>
      <t>Oil based fuels total (continued)</t>
    </r>
    <r>
      <rPr>
        <sz val="12"/>
        <rFont val="ＭＳ Ｐゴシック"/>
        <family val="3"/>
        <charset val="128"/>
      </rPr>
      <t>　</t>
    </r>
    <rPh sb="0" eb="3">
      <t>セキユケイ</t>
    </rPh>
    <rPh sb="3" eb="5">
      <t>ネンリョウ</t>
    </rPh>
    <rPh sb="5" eb="6">
      <t>ケイ</t>
    </rPh>
    <phoneticPr fontId="1"/>
  </si>
  <si>
    <r>
      <t>燃料計（つづき）</t>
    </r>
    <r>
      <rPr>
        <sz val="12"/>
        <rFont val="Times New Roman"/>
        <family val="1"/>
      </rPr>
      <t>Fuel total (continued)</t>
    </r>
    <r>
      <rPr>
        <sz val="12"/>
        <rFont val="ＭＳ Ｐゴシック"/>
        <family val="3"/>
        <charset val="128"/>
      </rPr>
      <t>　</t>
    </r>
    <rPh sb="0" eb="2">
      <t>ネンリョウ</t>
    </rPh>
    <rPh sb="2" eb="3">
      <t>ケイ</t>
    </rPh>
    <phoneticPr fontId="6"/>
  </si>
  <si>
    <r>
      <t>石油系燃料計（つづき）</t>
    </r>
    <r>
      <rPr>
        <sz val="12"/>
        <rFont val="Times New Roman"/>
        <family val="1"/>
      </rPr>
      <t>Oil based fuels total (continued)</t>
    </r>
    <r>
      <rPr>
        <sz val="12"/>
        <rFont val="ＭＳ Ｐゴシック"/>
        <family val="3"/>
        <charset val="128"/>
      </rPr>
      <t>　</t>
    </r>
    <rPh sb="0" eb="3">
      <t>セキユケイ</t>
    </rPh>
    <rPh sb="3" eb="5">
      <t>ネンリョウ</t>
    </rPh>
    <rPh sb="5" eb="6">
      <t>ケイ</t>
    </rPh>
    <phoneticPr fontId="1"/>
  </si>
  <si>
    <t>非石油系燃料計</t>
    <rPh sb="6" eb="7">
      <t>ケイ</t>
    </rPh>
    <phoneticPr fontId="1"/>
  </si>
  <si>
    <r>
      <t>単位　</t>
    </r>
    <r>
      <rPr>
        <sz val="12"/>
        <rFont val="Times New Roman"/>
        <family val="1"/>
      </rPr>
      <t xml:space="preserve">Unit </t>
    </r>
    <r>
      <rPr>
        <sz val="12"/>
        <rFont val="ＭＳ Ｐゴシック"/>
        <family val="3"/>
        <charset val="128"/>
      </rPr>
      <t>： 1000Nｍ</t>
    </r>
    <r>
      <rPr>
        <vertAlign val="superscript"/>
        <sz val="12"/>
        <rFont val="ＭＳ Ｐゴシック"/>
        <family val="3"/>
        <charset val="128"/>
      </rPr>
      <t>3</t>
    </r>
    <rPh sb="0" eb="2">
      <t>タンイ</t>
    </rPh>
    <phoneticPr fontId="61"/>
  </si>
  <si>
    <r>
      <t>単位　</t>
    </r>
    <r>
      <rPr>
        <sz val="12"/>
        <rFont val="Times New Roman"/>
        <family val="1"/>
      </rPr>
      <t xml:space="preserve">Unit </t>
    </r>
    <r>
      <rPr>
        <sz val="12"/>
        <rFont val="ＭＳ Ｐゴシック"/>
        <family val="3"/>
        <charset val="128"/>
      </rPr>
      <t>： 1000Nｍ</t>
    </r>
    <r>
      <rPr>
        <vertAlign val="superscript"/>
        <sz val="12"/>
        <rFont val="ＭＳ Ｐゴシック"/>
        <family val="3"/>
        <charset val="128"/>
      </rPr>
      <t>3</t>
    </r>
    <rPh sb="0" eb="2">
      <t>タンイ</t>
    </rPh>
    <phoneticPr fontId="19"/>
  </si>
  <si>
    <r>
      <t xml:space="preserve">製鋼用（転炉）     </t>
    </r>
    <r>
      <rPr>
        <sz val="12"/>
        <rFont val="Times New Roman"/>
        <family val="1"/>
      </rPr>
      <t xml:space="preserve">for Steelmaking (LD converters)   </t>
    </r>
    <r>
      <rPr>
        <sz val="12"/>
        <rFont val="ＭＳ Ｐゴシック"/>
        <family val="3"/>
        <charset val="128"/>
      </rPr>
      <t xml:space="preserve">  </t>
    </r>
    <r>
      <rPr>
        <b/>
        <sz val="18"/>
        <rFont val="ＭＳ Ｐゴシック"/>
        <family val="3"/>
        <charset val="128"/>
      </rPr>
      <t>→</t>
    </r>
    <rPh sb="0" eb="3">
      <t>セイコウヨウ</t>
    </rPh>
    <rPh sb="4" eb="6">
      <t>テンロ</t>
    </rPh>
    <phoneticPr fontId="1"/>
  </si>
  <si>
    <t>Table of original unit (establishment basis)</t>
    <phoneticPr fontId="1"/>
  </si>
  <si>
    <t>Gas oil</t>
    <phoneticPr fontId="1"/>
  </si>
  <si>
    <t>Waste plastic</t>
    <phoneticPr fontId="1"/>
  </si>
  <si>
    <r>
      <t xml:space="preserve"> 燃料計(つづき)    </t>
    </r>
    <r>
      <rPr>
        <sz val="11"/>
        <rFont val="Times New Roman"/>
        <family val="1"/>
      </rPr>
      <t xml:space="preserve"> Fuel total</t>
    </r>
    <r>
      <rPr>
        <sz val="11"/>
        <color theme="1"/>
        <rFont val="ＭＳ Ｐゴシック"/>
        <family val="3"/>
        <charset val="128"/>
        <scheme val="minor"/>
      </rPr>
      <t>　</t>
    </r>
    <r>
      <rPr>
        <sz val="11"/>
        <rFont val="Times New Roman"/>
        <family val="1"/>
      </rPr>
      <t>(continued)</t>
    </r>
    <rPh sb="1" eb="3">
      <t>ネンリョウ</t>
    </rPh>
    <rPh sb="3" eb="4">
      <t>ケイ</t>
    </rPh>
    <phoneticPr fontId="1"/>
  </si>
  <si>
    <t>Non-ferrous metals industry</t>
    <phoneticPr fontId="1"/>
  </si>
  <si>
    <t>Hydrocarbon oil</t>
    <phoneticPr fontId="1"/>
  </si>
  <si>
    <t xml:space="preserve"> </t>
    <phoneticPr fontId="1"/>
  </si>
  <si>
    <r>
      <t>Heavy fuel oil total</t>
    </r>
    <r>
      <rPr>
        <sz val="12"/>
        <rFont val="ＭＳ Ｐゴシック"/>
        <family val="3"/>
        <charset val="128"/>
      </rPr>
      <t>　</t>
    </r>
    <phoneticPr fontId="1"/>
  </si>
  <si>
    <r>
      <t>単位　</t>
    </r>
    <r>
      <rPr>
        <sz val="12"/>
        <rFont val="Times New Roman"/>
        <family val="1"/>
      </rPr>
      <t>Unit</t>
    </r>
    <r>
      <rPr>
        <sz val="12"/>
        <rFont val="ＭＳ Ｐゴシック"/>
        <family val="3"/>
        <charset val="128"/>
      </rPr>
      <t>　：　ｋｌ</t>
    </r>
    <phoneticPr fontId="40"/>
  </si>
  <si>
    <r>
      <t>窯業・土石製品工業　　</t>
    </r>
    <r>
      <rPr>
        <sz val="10"/>
        <rFont val="Times New Roman"/>
        <family val="1"/>
      </rPr>
      <t>Ceramics, clay and stone products industry</t>
    </r>
    <phoneticPr fontId="1"/>
  </si>
  <si>
    <t>　</t>
    <phoneticPr fontId="6"/>
  </si>
  <si>
    <t xml:space="preserve"> </t>
    <phoneticPr fontId="6"/>
  </si>
  <si>
    <r>
      <rPr>
        <b/>
        <sz val="14"/>
        <rFont val="ＭＳ Ｐゴシック"/>
        <family val="3"/>
        <charset val="128"/>
      </rPr>
      <t>　</t>
    </r>
    <r>
      <rPr>
        <b/>
        <sz val="14"/>
        <rFont val="Times New Roman"/>
        <family val="1"/>
      </rPr>
      <t>Chemical  fibers</t>
    </r>
    <r>
      <rPr>
        <b/>
        <sz val="14"/>
        <rFont val="ＭＳ Ｐゴシック"/>
        <family val="3"/>
        <charset val="128"/>
      </rPr>
      <t>　</t>
    </r>
    <phoneticPr fontId="1"/>
  </si>
  <si>
    <r>
      <rPr>
        <sz val="12"/>
        <rFont val="Times New Roman"/>
        <family val="1"/>
      </rPr>
      <t xml:space="preserve">Chemical  fibers industry </t>
    </r>
    <r>
      <rPr>
        <sz val="12"/>
        <rFont val="ＭＳ Ｐ明朝"/>
        <family val="1"/>
        <charset val="128"/>
      </rPr>
      <t>　</t>
    </r>
    <phoneticPr fontId="1"/>
  </si>
  <si>
    <r>
      <t xml:space="preserve">Chemical  fibers industry </t>
    </r>
    <r>
      <rPr>
        <sz val="12"/>
        <rFont val="ＭＳ Ｐゴシック"/>
        <family val="3"/>
        <charset val="128"/>
      </rPr>
      <t>　</t>
    </r>
    <phoneticPr fontId="1"/>
  </si>
  <si>
    <r>
      <t>その他の繊維製品（つづき）</t>
    </r>
    <r>
      <rPr>
        <sz val="12"/>
        <rFont val="Times New Roman"/>
        <family val="1"/>
      </rPr>
      <t xml:space="preserve">     </t>
    </r>
    <phoneticPr fontId="1"/>
  </si>
  <si>
    <t>Other  fibers  products (continued)</t>
    <phoneticPr fontId="1"/>
  </si>
  <si>
    <r>
      <t xml:space="preserve">銑鉄用　    </t>
    </r>
    <r>
      <rPr>
        <sz val="12"/>
        <rFont val="Times New Roman"/>
        <family val="1"/>
      </rPr>
      <t xml:space="preserve">for Pig iron      </t>
    </r>
    <r>
      <rPr>
        <sz val="12"/>
        <rFont val="ＭＳ Ｐゴシック"/>
        <family val="3"/>
        <charset val="128"/>
      </rPr>
      <t xml:space="preserve">        </t>
    </r>
    <r>
      <rPr>
        <b/>
        <sz val="18"/>
        <rFont val="ＭＳ Ｐゴシック"/>
        <family val="3"/>
        <charset val="128"/>
      </rPr>
      <t>→</t>
    </r>
    <rPh sb="0" eb="1">
      <t>センテツ</t>
    </rPh>
    <rPh sb="1" eb="2">
      <t>ヨウ</t>
    </rPh>
    <phoneticPr fontId="1"/>
  </si>
  <si>
    <t>Shikoku Bureau of Economy, Trade and Industry</t>
    <phoneticPr fontId="1"/>
  </si>
  <si>
    <t>Fuel total</t>
    <phoneticPr fontId="1"/>
  </si>
  <si>
    <t>Oil based fuels total</t>
    <phoneticPr fontId="1"/>
  </si>
  <si>
    <t>Non-oil based fuels total</t>
    <phoneticPr fontId="1"/>
  </si>
  <si>
    <t>Specified products</t>
    <phoneticPr fontId="1"/>
  </si>
  <si>
    <t>オイルコークス</t>
    <phoneticPr fontId="1"/>
  </si>
  <si>
    <t>アスファルト</t>
    <phoneticPr fontId="1"/>
  </si>
  <si>
    <t>Asphalt</t>
    <phoneticPr fontId="1"/>
  </si>
  <si>
    <t>Reproduction oil</t>
    <phoneticPr fontId="1"/>
  </si>
  <si>
    <t>Coal</t>
    <phoneticPr fontId="1"/>
  </si>
  <si>
    <t>Coal coke</t>
    <phoneticPr fontId="1"/>
  </si>
  <si>
    <t>Tar</t>
    <phoneticPr fontId="1"/>
  </si>
  <si>
    <t>Town gas(B)</t>
    <phoneticPr fontId="1"/>
  </si>
  <si>
    <t>Used tires</t>
    <phoneticPr fontId="1"/>
  </si>
  <si>
    <t>Refuse Paper &amp; Plastic Fuel</t>
    <phoneticPr fontId="1"/>
  </si>
  <si>
    <t>Electricity</t>
    <phoneticPr fontId="1"/>
  </si>
  <si>
    <t>Steam</t>
    <phoneticPr fontId="1"/>
  </si>
  <si>
    <t>(Oil origin)</t>
    <phoneticPr fontId="1"/>
  </si>
  <si>
    <t>ｔ</t>
    <phoneticPr fontId="1"/>
  </si>
  <si>
    <t>t</t>
    <phoneticPr fontId="1"/>
  </si>
  <si>
    <t>1000kWh</t>
    <phoneticPr fontId="1"/>
  </si>
  <si>
    <r>
      <rPr>
        <b/>
        <sz val="20"/>
        <rFont val="ＭＳ Ｐゴシック"/>
        <family val="3"/>
        <charset val="128"/>
      </rPr>
      <t>　</t>
    </r>
    <r>
      <rPr>
        <b/>
        <sz val="20"/>
        <rFont val="Times New Roman"/>
        <family val="1"/>
      </rPr>
      <t>Statistics by industry</t>
    </r>
    <r>
      <rPr>
        <b/>
        <sz val="20"/>
        <rFont val="ＭＳ Ｐゴシック"/>
        <family val="3"/>
        <charset val="128"/>
      </rPr>
      <t>　</t>
    </r>
    <phoneticPr fontId="1"/>
  </si>
  <si>
    <r>
      <t xml:space="preserve">     Table of original unit (establishment basis)</t>
    </r>
    <r>
      <rPr>
        <b/>
        <sz val="14"/>
        <rFont val="ＭＳ Ｐ明朝"/>
        <family val="1"/>
        <charset val="128"/>
      </rPr>
      <t>　</t>
    </r>
    <r>
      <rPr>
        <b/>
        <sz val="14"/>
        <rFont val="Times New Roman"/>
        <family val="1"/>
      </rPr>
      <t>(continued)</t>
    </r>
    <phoneticPr fontId="1"/>
  </si>
  <si>
    <r>
      <rPr>
        <sz val="10"/>
        <rFont val="ＭＳ Ｐ明朝"/>
        <family val="1"/>
        <charset val="128"/>
      </rPr>
      <t>　</t>
    </r>
    <phoneticPr fontId="6"/>
  </si>
  <si>
    <t>Industry</t>
    <phoneticPr fontId="6"/>
  </si>
  <si>
    <t>Waste material</t>
    <phoneticPr fontId="1"/>
  </si>
  <si>
    <t>Pulp,paper,paperboard industry</t>
    <phoneticPr fontId="1"/>
  </si>
  <si>
    <t>Pulp, paper, paperboard industry</t>
    <phoneticPr fontId="1"/>
  </si>
  <si>
    <t>Chemical  industry</t>
    <phoneticPr fontId="1"/>
  </si>
  <si>
    <t>Glass products industry</t>
    <phoneticPr fontId="1"/>
  </si>
  <si>
    <t>Iron and steel industry</t>
    <phoneticPr fontId="1"/>
  </si>
  <si>
    <t>Machinery industry</t>
    <phoneticPr fontId="1"/>
  </si>
  <si>
    <t>　</t>
    <phoneticPr fontId="19"/>
  </si>
  <si>
    <t>種　　　　別</t>
    <phoneticPr fontId="6"/>
  </si>
  <si>
    <t>Consumption</t>
    <phoneticPr fontId="19"/>
  </si>
  <si>
    <t>単　位</t>
    <phoneticPr fontId="19"/>
  </si>
  <si>
    <t>Fuels</t>
    <phoneticPr fontId="6"/>
  </si>
  <si>
    <t>〃</t>
    <phoneticPr fontId="19"/>
  </si>
  <si>
    <t>ガソリン</t>
    <phoneticPr fontId="6"/>
  </si>
  <si>
    <t>ｔ</t>
    <phoneticPr fontId="19"/>
  </si>
  <si>
    <t>Liquefied petroleum gas</t>
    <phoneticPr fontId="1"/>
  </si>
  <si>
    <t>Hydrocarbon gas</t>
    <phoneticPr fontId="1"/>
  </si>
  <si>
    <t>Reproduction oil (Oil origin)</t>
    <phoneticPr fontId="1"/>
  </si>
  <si>
    <t>Non-oil based fuels</t>
    <phoneticPr fontId="1"/>
  </si>
  <si>
    <t>Coke oven gas</t>
    <phoneticPr fontId="1"/>
  </si>
  <si>
    <r>
      <t>Blast furnace gas</t>
    </r>
    <r>
      <rPr>
        <sz val="12"/>
        <rFont val="ＭＳ Ｐ明朝"/>
        <family val="1"/>
        <charset val="128"/>
      </rPr>
      <t>　</t>
    </r>
    <phoneticPr fontId="1"/>
  </si>
  <si>
    <t>Converter furnace gas</t>
    <phoneticPr fontId="1"/>
  </si>
  <si>
    <t>Electric furnace gas</t>
    <phoneticPr fontId="1"/>
  </si>
  <si>
    <t xml:space="preserve">Natural gas </t>
    <phoneticPr fontId="1"/>
  </si>
  <si>
    <t>都    市    ガ   ス（Ａ）</t>
    <phoneticPr fontId="19"/>
  </si>
  <si>
    <t>Town gas(A)</t>
    <phoneticPr fontId="1"/>
  </si>
  <si>
    <t>都    市    ガ   ス（Ｂ）</t>
    <phoneticPr fontId="19"/>
  </si>
  <si>
    <t>Black liquor</t>
    <phoneticPr fontId="19"/>
  </si>
  <si>
    <t>Waste material</t>
    <phoneticPr fontId="19"/>
  </si>
  <si>
    <t>(Crude petroleum equivalent)</t>
    <phoneticPr fontId="1"/>
  </si>
  <si>
    <t>Pulp, paper, paperboard industry</t>
    <phoneticPr fontId="19"/>
  </si>
  <si>
    <t xml:space="preserve">  for purposes other than boilers and co-generation</t>
    <phoneticPr fontId="19"/>
  </si>
  <si>
    <t>Liquefied natural gas</t>
    <phoneticPr fontId="44"/>
  </si>
  <si>
    <t>ＲＰＦ</t>
    <phoneticPr fontId="19"/>
  </si>
  <si>
    <t xml:space="preserve"> </t>
    <phoneticPr fontId="19"/>
  </si>
  <si>
    <t>種　　　　別</t>
    <phoneticPr fontId="1"/>
  </si>
  <si>
    <t>Chemical  industry</t>
    <phoneticPr fontId="19"/>
  </si>
  <si>
    <t>Iron and steel industry</t>
    <phoneticPr fontId="19"/>
  </si>
  <si>
    <t>Fuels</t>
    <phoneticPr fontId="52"/>
  </si>
  <si>
    <t>Non- ferrous metals industry</t>
    <phoneticPr fontId="19"/>
  </si>
  <si>
    <r>
      <t>Heavy fuel oil A</t>
    </r>
    <r>
      <rPr>
        <sz val="12"/>
        <rFont val="ＭＳ Ｐゴシック"/>
        <family val="3"/>
        <charset val="128"/>
      </rPr>
      <t>　</t>
    </r>
    <phoneticPr fontId="1"/>
  </si>
  <si>
    <r>
      <t>Blast furnace gas</t>
    </r>
    <r>
      <rPr>
        <sz val="12"/>
        <rFont val="ＭＳ Ｐゴシック"/>
        <family val="3"/>
        <charset val="128"/>
      </rPr>
      <t>　</t>
    </r>
    <phoneticPr fontId="1"/>
  </si>
  <si>
    <t>Liquefied natural gas</t>
    <phoneticPr fontId="1"/>
  </si>
  <si>
    <r>
      <rPr>
        <sz val="11"/>
        <rFont val="ＭＳ Ｐ明朝"/>
        <family val="1"/>
        <charset val="128"/>
      </rPr>
      <t>　</t>
    </r>
    <phoneticPr fontId="1"/>
  </si>
  <si>
    <r>
      <t>単位　</t>
    </r>
    <r>
      <rPr>
        <sz val="12"/>
        <rFont val="Times New Roman"/>
        <family val="1"/>
      </rPr>
      <t>Unit</t>
    </r>
    <r>
      <rPr>
        <sz val="12"/>
        <rFont val="ＭＳ Ｐゴシック"/>
        <family val="3"/>
        <charset val="128"/>
      </rPr>
      <t>　：　t</t>
    </r>
    <phoneticPr fontId="40"/>
  </si>
  <si>
    <r>
      <rPr>
        <sz val="12"/>
        <rFont val="ＭＳ Ｐゴシック"/>
        <family val="3"/>
        <charset val="128"/>
      </rPr>
      <t>　</t>
    </r>
    <r>
      <rPr>
        <sz val="12"/>
        <rFont val="Times New Roman"/>
        <family val="1"/>
      </rPr>
      <t>Non-oil based fuels(Crude petroleum equivalent)</t>
    </r>
    <r>
      <rPr>
        <sz val="12"/>
        <rFont val="ＭＳ Ｐゴシック"/>
        <family val="3"/>
        <charset val="128"/>
      </rPr>
      <t>　</t>
    </r>
    <phoneticPr fontId="1"/>
  </si>
  <si>
    <r>
      <t>単位　</t>
    </r>
    <r>
      <rPr>
        <sz val="12"/>
        <rFont val="Times New Roman"/>
        <family val="1"/>
      </rPr>
      <t>Unit</t>
    </r>
    <r>
      <rPr>
        <sz val="12"/>
        <rFont val="ＭＳ Ｐゴシック"/>
        <family val="3"/>
        <charset val="128"/>
      </rPr>
      <t xml:space="preserve"> ： 1000ｍ</t>
    </r>
    <r>
      <rPr>
        <vertAlign val="superscript"/>
        <sz val="12"/>
        <rFont val="ＭＳ Ｐゴシック"/>
        <family val="3"/>
        <charset val="128"/>
      </rPr>
      <t>3</t>
    </r>
    <phoneticPr fontId="40"/>
  </si>
  <si>
    <r>
      <rPr>
        <sz val="11"/>
        <rFont val="ＭＳ Ｐゴシック"/>
        <family val="3"/>
        <charset val="128"/>
      </rPr>
      <t>年　　月</t>
    </r>
    <phoneticPr fontId="1"/>
  </si>
  <si>
    <t xml:space="preserve">　ガソリン </t>
    <phoneticPr fontId="1"/>
  </si>
  <si>
    <t xml:space="preserve">  ＲＰＦ</t>
    <phoneticPr fontId="1"/>
  </si>
  <si>
    <t>Reproduction oil(Oil origin)</t>
    <phoneticPr fontId="1"/>
  </si>
  <si>
    <r>
      <rPr>
        <sz val="12"/>
        <rFont val="ＭＳ Ｐゴシック"/>
        <family val="3"/>
        <charset val="128"/>
      </rPr>
      <t>年　　月</t>
    </r>
    <phoneticPr fontId="1"/>
  </si>
  <si>
    <r>
      <rPr>
        <b/>
        <sz val="14"/>
        <rFont val="ＭＳ Ｐゴシック"/>
        <family val="3"/>
        <charset val="128"/>
      </rPr>
      <t>⑦　窯業・土石製品工業</t>
    </r>
    <phoneticPr fontId="1"/>
  </si>
  <si>
    <r>
      <t>Heavy fuel oil B</t>
    </r>
    <r>
      <rPr>
        <sz val="12"/>
        <rFont val="ＭＳ Ｐゴシック"/>
        <family val="3"/>
        <charset val="128"/>
      </rPr>
      <t>・</t>
    </r>
    <r>
      <rPr>
        <sz val="12"/>
        <rFont val="Times New Roman"/>
        <family val="1"/>
      </rPr>
      <t>C</t>
    </r>
    <phoneticPr fontId="61"/>
  </si>
  <si>
    <r>
      <t>Non-oil based fuels (Crude petroleum equivalent)</t>
    </r>
    <r>
      <rPr>
        <sz val="12"/>
        <rFont val="ＭＳ Ｐゴシック"/>
        <family val="3"/>
        <charset val="128"/>
      </rPr>
      <t>　</t>
    </r>
    <phoneticPr fontId="1"/>
  </si>
  <si>
    <r>
      <t>Total</t>
    </r>
    <r>
      <rPr>
        <sz val="12"/>
        <rFont val="ＭＳ Ｐ明朝"/>
        <family val="1"/>
        <charset val="128"/>
      </rPr>
      <t>（</t>
    </r>
    <r>
      <rPr>
        <sz val="12"/>
        <rFont val="Times New Roman"/>
        <family val="1"/>
      </rPr>
      <t>Crude petroleum equivalent</t>
    </r>
    <r>
      <rPr>
        <sz val="12"/>
        <rFont val="ＭＳ Ｐゴシック"/>
        <family val="3"/>
        <charset val="128"/>
      </rPr>
      <t>）　</t>
    </r>
    <phoneticPr fontId="1"/>
  </si>
  <si>
    <r>
      <t>単位　</t>
    </r>
    <r>
      <rPr>
        <sz val="12"/>
        <rFont val="Times New Roman"/>
        <family val="1"/>
      </rPr>
      <t>Unit</t>
    </r>
    <r>
      <rPr>
        <sz val="12"/>
        <rFont val="ＭＳ Ｐゴシック"/>
        <family val="3"/>
        <charset val="128"/>
      </rPr>
      <t>　：　ｋｌ</t>
    </r>
    <phoneticPr fontId="62"/>
  </si>
  <si>
    <t xml:space="preserve">  ガソリン </t>
    <phoneticPr fontId="1"/>
  </si>
  <si>
    <t>Coal coke(including pitch coke)</t>
    <phoneticPr fontId="1"/>
  </si>
  <si>
    <r>
      <t>単位　</t>
    </r>
    <r>
      <rPr>
        <sz val="12"/>
        <rFont val="Times New Roman"/>
        <family val="1"/>
      </rPr>
      <t>Unit</t>
    </r>
    <r>
      <rPr>
        <sz val="12"/>
        <rFont val="ＭＳ Ｐゴシック"/>
        <family val="3"/>
        <charset val="128"/>
      </rPr>
      <t>　：　ｋｌ</t>
    </r>
    <phoneticPr fontId="61"/>
  </si>
  <si>
    <t>Town gas(A)</t>
    <phoneticPr fontId="61"/>
  </si>
  <si>
    <t xml:space="preserve">購　　入　　電　　力　　及　　び　　自　　家　　発　　電              </t>
    <phoneticPr fontId="1"/>
  </si>
  <si>
    <r>
      <t>Purchase</t>
    </r>
    <r>
      <rPr>
        <sz val="12"/>
        <rFont val="ＭＳ Ｐゴシック"/>
        <family val="3"/>
        <charset val="128"/>
      </rPr>
      <t>　</t>
    </r>
    <r>
      <rPr>
        <sz val="12"/>
        <rFont val="Times New Roman"/>
        <family val="1"/>
      </rPr>
      <t>and</t>
    </r>
    <phoneticPr fontId="6"/>
  </si>
  <si>
    <r>
      <t xml:space="preserve">       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</si>
  <si>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Pulp, paper, paperboard industry</t>
    </r>
    <phoneticPr fontId="1"/>
  </si>
  <si>
    <r>
      <rPr>
        <sz val="12"/>
        <rFont val="ＭＳ Ｐゴシック"/>
        <family val="3"/>
        <charset val="128"/>
      </rPr>
      <t>　</t>
    </r>
    <r>
      <rPr>
        <sz val="12"/>
        <rFont val="Times New Roman"/>
        <family val="1"/>
      </rPr>
      <t>Pulp,</t>
    </r>
    <r>
      <rPr>
        <sz val="12"/>
        <rFont val="Times New Roman"/>
        <family val="1"/>
      </rPr>
      <t>paper,paperboard industry</t>
    </r>
    <phoneticPr fontId="1"/>
  </si>
  <si>
    <r>
      <t xml:space="preserve">      </t>
    </r>
    <r>
      <rPr>
        <sz val="12"/>
        <rFont val="ＭＳ Ｐ明朝"/>
        <family val="1"/>
        <charset val="128"/>
      </rPr>
      <t>　</t>
    </r>
    <r>
      <rPr>
        <sz val="12"/>
        <rFont val="Times New Roman"/>
        <family val="1"/>
      </rPr>
      <t>Generation</t>
    </r>
    <r>
      <rPr>
        <sz val="12"/>
        <rFont val="ＭＳ Ｐ明朝"/>
        <family val="1"/>
        <charset val="128"/>
      </rPr>
      <t>　　</t>
    </r>
    <phoneticPr fontId="1"/>
  </si>
  <si>
    <t>Statistics by specified products</t>
    <phoneticPr fontId="1"/>
  </si>
  <si>
    <r>
      <t>Energy</t>
    </r>
    <r>
      <rPr>
        <b/>
        <sz val="16"/>
        <rFont val="ＭＳ Ｐゴシック"/>
        <family val="3"/>
        <charset val="128"/>
      </rPr>
      <t>　</t>
    </r>
    <r>
      <rPr>
        <b/>
        <sz val="16"/>
        <rFont val="Times New Roman"/>
        <family val="1"/>
      </rPr>
      <t>consumption</t>
    </r>
    <r>
      <rPr>
        <b/>
        <sz val="16"/>
        <rFont val="ＭＳ Ｐゴシック"/>
        <family val="3"/>
        <charset val="128"/>
      </rPr>
      <t>　</t>
    </r>
    <r>
      <rPr>
        <b/>
        <sz val="16"/>
        <rFont val="Times New Roman"/>
        <family val="1"/>
      </rPr>
      <t>by</t>
    </r>
    <r>
      <rPr>
        <b/>
        <sz val="16"/>
        <rFont val="ＭＳ Ｐゴシック"/>
        <family val="3"/>
        <charset val="128"/>
      </rPr>
      <t>　</t>
    </r>
    <r>
      <rPr>
        <b/>
        <sz val="16"/>
        <rFont val="Times New Roman"/>
        <family val="1"/>
      </rPr>
      <t>specified</t>
    </r>
    <r>
      <rPr>
        <b/>
        <sz val="16"/>
        <rFont val="ＭＳ Ｐゴシック"/>
        <family val="3"/>
        <charset val="128"/>
      </rPr>
      <t>　</t>
    </r>
    <r>
      <rPr>
        <b/>
        <sz val="16"/>
        <rFont val="Times New Roman"/>
        <family val="1"/>
      </rPr>
      <t>products</t>
    </r>
    <phoneticPr fontId="1"/>
  </si>
  <si>
    <t>Pulp, paper, paperboard industry</t>
    <phoneticPr fontId="6"/>
  </si>
  <si>
    <t>Chemical</t>
    <phoneticPr fontId="1"/>
  </si>
  <si>
    <r>
      <t>fibers</t>
    </r>
    <r>
      <rPr>
        <b/>
        <sz val="11"/>
        <rFont val="Times New Roman"/>
        <family val="1"/>
      </rPr>
      <t xml:space="preserve"> industry</t>
    </r>
    <phoneticPr fontId="1"/>
  </si>
  <si>
    <t>Pulp</t>
    <phoneticPr fontId="1"/>
  </si>
  <si>
    <t>Paperboard</t>
    <phoneticPr fontId="1"/>
  </si>
  <si>
    <t>Asphalt</t>
    <phoneticPr fontId="6"/>
  </si>
  <si>
    <t>Reproduction oil  (Oil origin)</t>
    <phoneticPr fontId="6"/>
  </si>
  <si>
    <t xml:space="preserve">  Conversion table for primary input fuel</t>
    <phoneticPr fontId="6"/>
  </si>
  <si>
    <r>
      <rPr>
        <sz val="11"/>
        <rFont val="ＭＳ Ｐゴシック"/>
        <family val="3"/>
        <charset val="128"/>
      </rPr>
      <t>　　　　　　　　　　　　　　</t>
    </r>
    <phoneticPr fontId="1"/>
  </si>
  <si>
    <t xml:space="preserve">          Ceramics, clay and stone products industry</t>
    <phoneticPr fontId="1"/>
  </si>
  <si>
    <r>
      <t>Oil based fue</t>
    </r>
    <r>
      <rPr>
        <b/>
        <sz val="12"/>
        <rFont val="ＭＳ Ｐゴシック"/>
        <family val="3"/>
        <charset val="128"/>
      </rPr>
      <t>ｌ</t>
    </r>
    <r>
      <rPr>
        <b/>
        <sz val="12"/>
        <rFont val="Times New Roman"/>
        <family val="1"/>
      </rPr>
      <t>s</t>
    </r>
    <phoneticPr fontId="1"/>
  </si>
  <si>
    <r>
      <t>指定生産品目別統計　　</t>
    </r>
    <r>
      <rPr>
        <sz val="11"/>
        <rFont val="Times New Roman"/>
        <family val="1"/>
      </rPr>
      <t>Statistics by specified products</t>
    </r>
    <phoneticPr fontId="1"/>
  </si>
  <si>
    <r>
      <rPr>
        <sz val="12"/>
        <rFont val="JSP平成明朝W3[JISX0213:2004]"/>
        <family val="1"/>
        <charset val="128"/>
      </rPr>
      <t>　</t>
    </r>
    <phoneticPr fontId="1"/>
  </si>
  <si>
    <t>パルプ（１）（つづき）</t>
    <phoneticPr fontId="1"/>
  </si>
  <si>
    <t>Pulp (continued)</t>
    <phoneticPr fontId="1"/>
  </si>
  <si>
    <t>→　</t>
    <phoneticPr fontId="1"/>
  </si>
  <si>
    <t>板紙（３）（つづき）</t>
    <phoneticPr fontId="1"/>
  </si>
  <si>
    <t>Paperboard (continued)</t>
    <phoneticPr fontId="1"/>
  </si>
  <si>
    <t>Other paper products</t>
    <phoneticPr fontId="1"/>
  </si>
  <si>
    <t>パルプ（１）</t>
    <phoneticPr fontId="1"/>
  </si>
  <si>
    <t>Paper (continued)</t>
    <phoneticPr fontId="1"/>
  </si>
  <si>
    <r>
      <t xml:space="preserve">化学工業製品（直接） </t>
    </r>
    <r>
      <rPr>
        <sz val="10"/>
        <rFont val="Times New Roman"/>
        <family val="1"/>
      </rPr>
      <t xml:space="preserve"> Chemical products  (Direct input table)</t>
    </r>
    <rPh sb="0" eb="2">
      <t>カガク</t>
    </rPh>
    <rPh sb="2" eb="4">
      <t>コウギョウ</t>
    </rPh>
    <rPh sb="4" eb="6">
      <t>セイヒン</t>
    </rPh>
    <rPh sb="7" eb="9">
      <t>チョクセツ</t>
    </rPh>
    <phoneticPr fontId="6"/>
  </si>
  <si>
    <r>
      <t xml:space="preserve">化学工業製品（一次） </t>
    </r>
    <r>
      <rPr>
        <sz val="10"/>
        <rFont val="Times New Roman"/>
        <family val="1"/>
      </rPr>
      <t xml:space="preserve"> Chemical products  (Conversion table)</t>
    </r>
    <rPh sb="0" eb="2">
      <t>カガク</t>
    </rPh>
    <rPh sb="2" eb="4">
      <t>コウギョウ</t>
    </rPh>
    <rPh sb="4" eb="6">
      <t>セイヒン</t>
    </rPh>
    <rPh sb="7" eb="9">
      <t>イチジ</t>
    </rPh>
    <phoneticPr fontId="6"/>
  </si>
  <si>
    <r>
      <rPr>
        <sz val="11"/>
        <rFont val="ＭＳ Ｐ明朝"/>
        <family val="1"/>
        <charset val="128"/>
      </rPr>
      <t>　</t>
    </r>
    <phoneticPr fontId="6"/>
  </si>
  <si>
    <t>Petroleum  products</t>
    <phoneticPr fontId="1"/>
  </si>
  <si>
    <t>Petroleum products industry</t>
    <phoneticPr fontId="6"/>
  </si>
  <si>
    <t>Glass  products</t>
    <phoneticPr fontId="1"/>
  </si>
  <si>
    <t>→</t>
    <phoneticPr fontId="6"/>
  </si>
  <si>
    <r>
      <t>一次投入燃料換算表　　　　　　　</t>
    </r>
    <r>
      <rPr>
        <b/>
        <sz val="12"/>
        <rFont val="Times New Roman"/>
        <family val="1"/>
      </rPr>
      <t>Conversion table for primary input fuel</t>
    </r>
    <rPh sb="0" eb="2">
      <t>イチジ</t>
    </rPh>
    <rPh sb="2" eb="4">
      <t>トウニュウ</t>
    </rPh>
    <rPh sb="4" eb="6">
      <t>ネンリョウ</t>
    </rPh>
    <rPh sb="6" eb="8">
      <t>カンザン</t>
    </rPh>
    <rPh sb="8" eb="9">
      <t>ヒョウ</t>
    </rPh>
    <phoneticPr fontId="1"/>
  </si>
  <si>
    <t>(3)　指定生産品目別燃料在庫量の推移</t>
    <phoneticPr fontId="4"/>
  </si>
  <si>
    <t>Trends of fuel inventory by specified products</t>
    <phoneticPr fontId="1"/>
  </si>
  <si>
    <t>Chemical products</t>
    <phoneticPr fontId="1"/>
  </si>
  <si>
    <t>Non-ferrous metals</t>
    <phoneticPr fontId="1"/>
  </si>
  <si>
    <t>Petro-chemicals</t>
    <phoneticPr fontId="1"/>
  </si>
  <si>
    <r>
      <t>Lime  (continued)</t>
    </r>
    <r>
      <rPr>
        <sz val="12"/>
        <rFont val="ＭＳ Ｐ明朝"/>
        <family val="1"/>
        <charset val="128"/>
      </rPr>
      <t>　</t>
    </r>
    <phoneticPr fontId="1"/>
  </si>
  <si>
    <t>ＮＧＬ･ｺﾝﾃﾞﾝｾｰﾄ</t>
    <phoneticPr fontId="1"/>
  </si>
  <si>
    <t xml:space="preserve"> Energy consumption in each region of the </t>
    <phoneticPr fontId="6"/>
  </si>
  <si>
    <r>
      <t>Table of original unit (establishment basis)</t>
    </r>
    <r>
      <rPr>
        <b/>
        <sz val="14"/>
        <rFont val="ＭＳ Ｐ明朝"/>
        <family val="1"/>
        <charset val="128"/>
      </rPr>
      <t>　　</t>
    </r>
    <r>
      <rPr>
        <b/>
        <sz val="14"/>
        <rFont val="Times New Roman"/>
        <family val="1"/>
      </rPr>
      <t>(continued)</t>
    </r>
    <phoneticPr fontId="1"/>
  </si>
  <si>
    <r>
      <t>Oil based fuel</t>
    </r>
    <r>
      <rPr>
        <sz val="12"/>
        <rFont val="ＭＳ Ｐゴシック"/>
        <family val="3"/>
        <charset val="128"/>
      </rPr>
      <t>ｓ</t>
    </r>
    <r>
      <rPr>
        <sz val="12"/>
        <rFont val="Times New Roman"/>
        <family val="1"/>
      </rPr>
      <t xml:space="preserve"> total</t>
    </r>
    <phoneticPr fontId="1"/>
  </si>
  <si>
    <t>うちネット</t>
    <phoneticPr fontId="6"/>
  </si>
  <si>
    <t>ナフサ</t>
    <phoneticPr fontId="6"/>
  </si>
  <si>
    <t>Kansai Bureau of Economy, Trade and Industry</t>
    <phoneticPr fontId="1"/>
  </si>
  <si>
    <t xml:space="preserve"> Chugoku Bureau of Economy, Trade and Industry</t>
    <phoneticPr fontId="1"/>
  </si>
  <si>
    <r>
      <t>Kyushu (Okinawa)</t>
    </r>
    <r>
      <rPr>
        <b/>
        <sz val="12"/>
        <rFont val="ＭＳ Ｐゴシック"/>
        <family val="3"/>
        <charset val="128"/>
      </rPr>
      <t>　</t>
    </r>
    <r>
      <rPr>
        <b/>
        <sz val="12"/>
        <rFont val="Times New Roman"/>
        <family val="1"/>
      </rPr>
      <t>Bureau of Economy, Trade and Industry</t>
    </r>
    <phoneticPr fontId="6"/>
  </si>
  <si>
    <t>Oxygen</t>
    <phoneticPr fontId="1"/>
  </si>
  <si>
    <t>petroleum gas</t>
    <phoneticPr fontId="1"/>
  </si>
  <si>
    <t>natural gas</t>
    <phoneticPr fontId="1"/>
  </si>
  <si>
    <t>Generation,</t>
    <phoneticPr fontId="19"/>
  </si>
  <si>
    <t>recovery</t>
    <phoneticPr fontId="19"/>
  </si>
  <si>
    <t>ｋｌ</t>
    <phoneticPr fontId="19"/>
  </si>
  <si>
    <t>タール</t>
    <phoneticPr fontId="19"/>
  </si>
  <si>
    <t>Liquefied natural gas</t>
    <phoneticPr fontId="40"/>
  </si>
  <si>
    <t>絶乾(Dry) t</t>
    <phoneticPr fontId="1"/>
  </si>
  <si>
    <t>Waste plastic</t>
    <phoneticPr fontId="19"/>
  </si>
  <si>
    <t xml:space="preserve"> Ａ重油</t>
    <phoneticPr fontId="19"/>
  </si>
  <si>
    <t>Used tires</t>
    <phoneticPr fontId="19"/>
  </si>
  <si>
    <t>Chemical fibers industry</t>
    <phoneticPr fontId="19"/>
  </si>
  <si>
    <t>Petroleum products industry</t>
    <phoneticPr fontId="19"/>
  </si>
  <si>
    <t>Fuels</t>
    <phoneticPr fontId="1"/>
  </si>
  <si>
    <t>ボイラ用及びコージェネレーション用以外に使用したもの</t>
    <phoneticPr fontId="1"/>
  </si>
  <si>
    <t xml:space="preserve">for </t>
    <phoneticPr fontId="19"/>
  </si>
  <si>
    <r>
      <t>Heavy Fuel oil total</t>
    </r>
    <r>
      <rPr>
        <sz val="11"/>
        <rFont val="ＭＳ Ｐ明朝"/>
        <family val="1"/>
        <charset val="128"/>
      </rPr>
      <t>　</t>
    </r>
    <phoneticPr fontId="1"/>
  </si>
  <si>
    <r>
      <t>Heavy Fuel oil A</t>
    </r>
    <r>
      <rPr>
        <sz val="11"/>
        <rFont val="ＭＳ Ｐ明朝"/>
        <family val="1"/>
        <charset val="128"/>
      </rPr>
      <t>　</t>
    </r>
    <phoneticPr fontId="1"/>
  </si>
  <si>
    <r>
      <rPr>
        <sz val="11"/>
        <rFont val="ＭＳ Ｐゴシック"/>
        <family val="3"/>
        <charset val="128"/>
      </rPr>
      <t>　</t>
    </r>
    <phoneticPr fontId="19"/>
  </si>
  <si>
    <t xml:space="preserve">        Consumption</t>
    <phoneticPr fontId="19"/>
  </si>
  <si>
    <t>単　位</t>
    <phoneticPr fontId="38"/>
  </si>
  <si>
    <t xml:space="preserve"> 及びコージェネレーション用以外に使用したもの</t>
    <phoneticPr fontId="1"/>
  </si>
  <si>
    <t xml:space="preserve">   for purposes other than boilers and co-generation</t>
    <phoneticPr fontId="19"/>
  </si>
  <si>
    <r>
      <t>Oil based fuels(Crude petroleum equivalent)</t>
    </r>
    <r>
      <rPr>
        <sz val="12"/>
        <rFont val="ＭＳ Ｐゴシック"/>
        <family val="3"/>
        <charset val="128"/>
      </rPr>
      <t>　</t>
    </r>
    <phoneticPr fontId="1"/>
  </si>
  <si>
    <r>
      <rPr>
        <sz val="10"/>
        <rFont val="ＭＳ Ｐ明朝"/>
        <family val="1"/>
        <charset val="128"/>
      </rPr>
      <t>燃料受払</t>
    </r>
    <r>
      <rPr>
        <sz val="10"/>
        <rFont val="Times New Roman"/>
        <family val="1"/>
      </rPr>
      <t>(</t>
    </r>
    <r>
      <rPr>
        <sz val="10"/>
        <rFont val="ＭＳ Ｐ明朝"/>
        <family val="1"/>
        <charset val="128"/>
      </rPr>
      <t>業種別時系列表</t>
    </r>
    <r>
      <rPr>
        <sz val="10"/>
        <rFont val="Times New Roman"/>
        <family val="1"/>
      </rPr>
      <t>)</t>
    </r>
    <r>
      <rPr>
        <sz val="10"/>
        <rFont val="ＭＳ Ｐ明朝"/>
        <family val="1"/>
        <charset val="128"/>
      </rPr>
      <t>　　</t>
    </r>
    <r>
      <rPr>
        <sz val="10"/>
        <rFont val="Times New Roman"/>
        <family val="1"/>
      </rPr>
      <t>Fuel input/output(Historical data by industry)</t>
    </r>
    <rPh sb="5" eb="8">
      <t>ギョウシュベツ</t>
    </rPh>
    <rPh sb="8" eb="11">
      <t>ジケイレツ</t>
    </rPh>
    <rPh sb="11" eb="12">
      <t>ヒョウ</t>
    </rPh>
    <phoneticPr fontId="19"/>
  </si>
  <si>
    <r>
      <rPr>
        <sz val="10"/>
        <rFont val="ＭＳ Ｐ明朝"/>
        <family val="1"/>
        <charset val="128"/>
      </rPr>
      <t>化学繊維工業</t>
    </r>
    <r>
      <rPr>
        <sz val="10"/>
        <rFont val="Times New Roman"/>
        <family val="1"/>
      </rPr>
      <t xml:space="preserve">                       Chemical fibers industry</t>
    </r>
    <rPh sb="0" eb="2">
      <t>カガク</t>
    </rPh>
    <rPh sb="2" eb="4">
      <t>センイ</t>
    </rPh>
    <rPh sb="4" eb="6">
      <t>コウギョウ</t>
    </rPh>
    <phoneticPr fontId="1"/>
  </si>
  <si>
    <r>
      <rPr>
        <sz val="10"/>
        <rFont val="ＭＳ Ｐ明朝"/>
        <family val="1"/>
        <charset val="128"/>
      </rPr>
      <t>化学繊維工業　　</t>
    </r>
    <r>
      <rPr>
        <sz val="10"/>
        <rFont val="Times New Roman"/>
        <family val="1"/>
      </rPr>
      <t>Chemical fibers industry</t>
    </r>
    <rPh sb="0" eb="2">
      <t>カガク</t>
    </rPh>
    <rPh sb="2" eb="4">
      <t>センイ</t>
    </rPh>
    <rPh sb="4" eb="6">
      <t>コウギョウ</t>
    </rPh>
    <phoneticPr fontId="1"/>
  </si>
  <si>
    <r>
      <rPr>
        <sz val="12"/>
        <rFont val="ＭＳ Ｐゴシック"/>
        <family val="3"/>
        <charset val="128"/>
      </rPr>
      <t>単位　</t>
    </r>
    <r>
      <rPr>
        <sz val="12"/>
        <rFont val="Times New Roman"/>
        <family val="1"/>
      </rPr>
      <t>Unit</t>
    </r>
    <r>
      <rPr>
        <sz val="12"/>
        <rFont val="ＭＳ Ｐゴシック"/>
        <family val="3"/>
        <charset val="128"/>
      </rPr>
      <t>　：　</t>
    </r>
    <r>
      <rPr>
        <sz val="12"/>
        <rFont val="Times New Roman"/>
        <family val="1"/>
      </rPr>
      <t>t</t>
    </r>
    <rPh sb="0" eb="2">
      <t>タンイ</t>
    </rPh>
    <phoneticPr fontId="1"/>
  </si>
  <si>
    <t>　オイルコークス</t>
    <phoneticPr fontId="1"/>
  </si>
  <si>
    <t>Town gas(B)</t>
    <phoneticPr fontId="61"/>
  </si>
  <si>
    <t>Coal for making coke (material coal)</t>
    <phoneticPr fontId="1"/>
  </si>
  <si>
    <t>　タール</t>
    <phoneticPr fontId="1"/>
  </si>
  <si>
    <r>
      <t xml:space="preserve">        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</si>
  <si>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</si>
  <si>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</si>
  <si>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b/>
        <sz val="12"/>
        <rFont val="ＭＳ Ｐゴシック"/>
        <family val="3"/>
        <charset val="128"/>
      </rPr>
      <t>化学工業</t>
    </r>
    <rPh sb="0" eb="2">
      <t>カガク</t>
    </rPh>
    <rPh sb="2" eb="4">
      <t>コウギョウ</t>
    </rPh>
    <phoneticPr fontId="1"/>
  </si>
  <si>
    <r>
      <rPr>
        <sz val="11"/>
        <rFont val="ＭＳ Ｐゴシック"/>
        <family val="3"/>
        <charset val="128"/>
      </rPr>
      <t>化学工業製品</t>
    </r>
    <rPh sb="0" eb="2">
      <t>カガク</t>
    </rPh>
    <rPh sb="2" eb="4">
      <t>コウギョウ</t>
    </rPh>
    <rPh sb="4" eb="6">
      <t>セイヒン</t>
    </rPh>
    <phoneticPr fontId="1"/>
  </si>
  <si>
    <r>
      <rPr>
        <sz val="11"/>
        <rFont val="ＭＳ Ｐゴシック"/>
        <family val="3"/>
        <charset val="128"/>
      </rPr>
      <t>石油化学製品</t>
    </r>
    <rPh sb="0" eb="2">
      <t>セキユ</t>
    </rPh>
    <rPh sb="2" eb="4">
      <t>カガク</t>
    </rPh>
    <rPh sb="4" eb="6">
      <t>セイヒン</t>
    </rPh>
    <phoneticPr fontId="1"/>
  </si>
  <si>
    <r>
      <rPr>
        <sz val="11"/>
        <rFont val="ＭＳ Ｐゴシック"/>
        <family val="3"/>
        <charset val="128"/>
      </rPr>
      <t>アンモニア及び</t>
    </r>
    <rPh sb="5" eb="6">
      <t>オヨ</t>
    </rPh>
    <phoneticPr fontId="1"/>
  </si>
  <si>
    <r>
      <rPr>
        <sz val="11"/>
        <rFont val="ＭＳ Ｐゴシック"/>
        <family val="3"/>
        <charset val="128"/>
      </rPr>
      <t>ソ－ダ工業製品</t>
    </r>
    <rPh sb="3" eb="5">
      <t>コウギョウ</t>
    </rPh>
    <rPh sb="5" eb="7">
      <t>セイヒン</t>
    </rPh>
    <phoneticPr fontId="1"/>
  </si>
  <si>
    <r>
      <rPr>
        <sz val="11"/>
        <rFont val="ＭＳ Ｐゴシック"/>
        <family val="3"/>
        <charset val="128"/>
      </rPr>
      <t>その他の製品</t>
    </r>
    <rPh sb="0" eb="3">
      <t>ソノタ</t>
    </rPh>
    <rPh sb="4" eb="6">
      <t>セイヒン</t>
    </rPh>
    <phoneticPr fontId="1"/>
  </si>
  <si>
    <r>
      <rPr>
        <sz val="11"/>
        <rFont val="ＭＳ Ｐゴシック"/>
        <family val="3"/>
        <charset val="128"/>
      </rPr>
      <t>原料用</t>
    </r>
    <rPh sb="0" eb="3">
      <t>ゲンリョウヨウ</t>
    </rPh>
    <phoneticPr fontId="1"/>
  </si>
  <si>
    <r>
      <rPr>
        <sz val="11"/>
        <rFont val="ＭＳ Ｐゴシック"/>
        <family val="3"/>
        <charset val="128"/>
      </rPr>
      <t>動力・燃料用</t>
    </r>
    <rPh sb="0" eb="2">
      <t>ドウリョク</t>
    </rPh>
    <rPh sb="3" eb="6">
      <t>ネンリョウヨウ</t>
    </rPh>
    <phoneticPr fontId="1"/>
  </si>
  <si>
    <r>
      <rPr>
        <sz val="11"/>
        <rFont val="ＭＳ Ｐゴシック"/>
        <family val="3"/>
        <charset val="128"/>
      </rPr>
      <t>アンモニア誘導品</t>
    </r>
    <rPh sb="5" eb="8">
      <t>ユウドウヒン</t>
    </rPh>
    <phoneticPr fontId="1"/>
  </si>
  <si>
    <r>
      <rPr>
        <sz val="11"/>
        <rFont val="ＭＳ Ｐゴシック"/>
        <family val="3"/>
        <charset val="128"/>
      </rPr>
      <t>動力・燃料用等</t>
    </r>
    <rPh sb="0" eb="2">
      <t>ドウリョク</t>
    </rPh>
    <rPh sb="3" eb="6">
      <t>ネンリョウヨウ</t>
    </rPh>
    <rPh sb="6" eb="7">
      <t>トウ</t>
    </rPh>
    <phoneticPr fontId="1"/>
  </si>
  <si>
    <r>
      <t>Total</t>
    </r>
    <r>
      <rPr>
        <sz val="11"/>
        <rFont val="ＭＳ Ｐゴシック"/>
        <family val="3"/>
        <charset val="128"/>
      </rPr>
      <t>　</t>
    </r>
    <phoneticPr fontId="1"/>
  </si>
  <si>
    <t xml:space="preserve">Liquefied </t>
    <phoneticPr fontId="1"/>
  </si>
  <si>
    <r>
      <t>Non-oil based fuels</t>
    </r>
    <r>
      <rPr>
        <sz val="10"/>
        <rFont val="ＭＳ Ｐゴシック"/>
        <family val="3"/>
        <charset val="128"/>
      </rPr>
      <t>　</t>
    </r>
    <phoneticPr fontId="1"/>
  </si>
  <si>
    <r>
      <t>(Crude petroleum equivalent)</t>
    </r>
    <r>
      <rPr>
        <sz val="11"/>
        <rFont val="ＭＳ Ｐゴシック"/>
        <family val="3"/>
        <charset val="128"/>
      </rPr>
      <t>　</t>
    </r>
    <phoneticPr fontId="1"/>
  </si>
  <si>
    <t xml:space="preserve"> oil total</t>
    <phoneticPr fontId="1"/>
  </si>
  <si>
    <t xml:space="preserve"> oil A</t>
    <phoneticPr fontId="1"/>
  </si>
  <si>
    <t>(including 
pitch coke)</t>
    <phoneticPr fontId="1"/>
  </si>
  <si>
    <r>
      <t xml:space="preserve"> oil B</t>
    </r>
    <r>
      <rPr>
        <sz val="11"/>
        <rFont val="ＭＳ Ｐゴシック"/>
        <family val="3"/>
        <charset val="128"/>
      </rPr>
      <t>・</t>
    </r>
    <r>
      <rPr>
        <sz val="11"/>
        <rFont val="Times New Roman"/>
        <family val="1"/>
      </rPr>
      <t>C</t>
    </r>
    <phoneticPr fontId="1"/>
  </si>
  <si>
    <t xml:space="preserve"> Electricity </t>
    <phoneticPr fontId="6"/>
  </si>
  <si>
    <r>
      <t>1000ｍ</t>
    </r>
    <r>
      <rPr>
        <vertAlign val="superscript"/>
        <sz val="12"/>
        <rFont val="ＭＳ Ｐゴシック"/>
        <family val="3"/>
        <charset val="128"/>
      </rPr>
      <t>3</t>
    </r>
    <phoneticPr fontId="19"/>
  </si>
  <si>
    <r>
      <t>Oil based fuels</t>
    </r>
    <r>
      <rPr>
        <sz val="11"/>
        <rFont val="ＭＳ Ｐゴシック"/>
        <family val="3"/>
        <charset val="128"/>
      </rPr>
      <t>　</t>
    </r>
    <phoneticPr fontId="1"/>
  </si>
  <si>
    <t>t</t>
    <phoneticPr fontId="19"/>
  </si>
  <si>
    <t xml:space="preserve">Coal </t>
    <phoneticPr fontId="1"/>
  </si>
  <si>
    <t xml:space="preserve">Hokkaido Bureau of Economy, Trade and Industry </t>
    <phoneticPr fontId="1"/>
  </si>
  <si>
    <r>
      <rPr>
        <b/>
        <sz val="10"/>
        <rFont val="ＭＳ Ｐゴシック"/>
        <family val="3"/>
        <charset val="128"/>
      </rPr>
      <t>　</t>
    </r>
    <phoneticPr fontId="19"/>
  </si>
  <si>
    <t xml:space="preserve"> Bureau of Economy, Trade and Industry, by industry</t>
    <phoneticPr fontId="6"/>
  </si>
  <si>
    <t>Tohoku Bureau of Economy, Trade and Industry</t>
    <phoneticPr fontId="1"/>
  </si>
  <si>
    <t>Kanto Bureau of Economy, Trade and Industry</t>
    <phoneticPr fontId="1"/>
  </si>
  <si>
    <t>Chubu Bureau of Economy, Trade and Industry</t>
    <phoneticPr fontId="1"/>
  </si>
  <si>
    <t xml:space="preserve"> ２．業種別統計　(2) 燃料受払　2)業種別表（事業所ベース）　③石油製品工業　④ガラス製品工業</t>
    <phoneticPr fontId="1"/>
  </si>
  <si>
    <t xml:space="preserve"> ２．業種別統計　(2) 燃料受払　2)業種別表（事業所ベース）　⑤化学工業　⑥窯業・土石製品工業</t>
    <phoneticPr fontId="1"/>
  </si>
  <si>
    <t xml:space="preserve"> ２．業種別統計　(2) 燃料受払　2)業種別表（事業所ベース）　⑧非鉄金属地金工業　⑨機械工業　</t>
    <phoneticPr fontId="1"/>
  </si>
  <si>
    <t xml:space="preserve"> ４．地域別統計　(2)経済産業局別業種別エネルギー消費量の推移　1)北海道経済産業局管内　2)東北経済産業局管内　3)関東経済産業局管内　4)中部経済産業局管内</t>
    <rPh sb="28" eb="29">
      <t>リョウ</t>
    </rPh>
    <rPh sb="30" eb="32">
      <t>スイイ</t>
    </rPh>
    <phoneticPr fontId="1"/>
  </si>
  <si>
    <t>　　 業種別電力受払の推移（事業所ベース）　②パルプ・紙・板紙工業　③化学繊維工業　④石油製品工業　⑤ガラス製品工業
  　　　　　　　　　　　　　　　　　　　　　　　　　　　  ⑥化学工業　⑦窯業・土石製品工業　⑧鉄鋼業　⑨非鉄金属地金工業　⑩機械工業</t>
    <phoneticPr fontId="1"/>
  </si>
  <si>
    <t xml:space="preserve"> ３．指定生産品目別統計　(1)指定生産品目別エネルギー消費　（窯業・土石製品工業）</t>
    <rPh sb="32" eb="34">
      <t>ヨウギョウ</t>
    </rPh>
    <rPh sb="35" eb="37">
      <t>ドセキ</t>
    </rPh>
    <rPh sb="37" eb="39">
      <t>セイヒン</t>
    </rPh>
    <phoneticPr fontId="1"/>
  </si>
  <si>
    <t xml:space="preserve"> ３．指定生産品目別統計　(1)指定生産品目別エネルギー消費　（非鉄金属地金工業）</t>
    <rPh sb="32" eb="34">
      <t>ヒテツ</t>
    </rPh>
    <rPh sb="34" eb="36">
      <t>キンゾク</t>
    </rPh>
    <rPh sb="36" eb="38">
      <t>ジガネ</t>
    </rPh>
    <phoneticPr fontId="1"/>
  </si>
  <si>
    <t xml:space="preserve"> ４． 地域別統計　(2) 経済産業局別業種別エネルギー消費量の推移　5)近畿経済産業局管内　6)中国経済産業局管内　7)四国経済産業局管内　8）九州経済産業局管内 （含沖縄）</t>
    <rPh sb="37" eb="39">
      <t>キンキ</t>
    </rPh>
    <rPh sb="49" eb="51">
      <t>チュウゴク</t>
    </rPh>
    <rPh sb="61" eb="63">
      <t>シコク</t>
    </rPh>
    <phoneticPr fontId="1"/>
  </si>
  <si>
    <t>ＹＥＡＲＢＯＯＫ　ＯF</t>
  </si>
  <si>
    <t>THE　CURRENT　SURVEY　OF　ENERGY　CONSUMPTION</t>
  </si>
  <si>
    <t xml:space="preserve">  経済産業省資源エネルギー庁　</t>
    <rPh sb="2" eb="4">
      <t>ケイザイ</t>
    </rPh>
    <rPh sb="4" eb="7">
      <t>サンギョウショウ</t>
    </rPh>
    <rPh sb="7" eb="9">
      <t>シゲン</t>
    </rPh>
    <rPh sb="14" eb="15">
      <t>チョウ</t>
    </rPh>
    <phoneticPr fontId="1"/>
  </si>
  <si>
    <t>長官官房総務課</t>
    <rPh sb="0" eb="2">
      <t>チョウカン</t>
    </rPh>
    <rPh sb="2" eb="4">
      <t>カンボウ</t>
    </rPh>
    <rPh sb="4" eb="7">
      <t>ソウムカ</t>
    </rPh>
    <phoneticPr fontId="1"/>
  </si>
  <si>
    <t>Policy Planning and Coordination Division</t>
    <phoneticPr fontId="1"/>
  </si>
  <si>
    <t>Commissioner's Secretariat</t>
    <phoneticPr fontId="1"/>
  </si>
  <si>
    <t>Agency for Natural Resources and Energy</t>
    <phoneticPr fontId="1"/>
  </si>
  <si>
    <t>Ministry of Economy, Trade and Industry ( METI )</t>
    <phoneticPr fontId="1"/>
  </si>
  <si>
    <t>タール</t>
    <phoneticPr fontId="1"/>
  </si>
  <si>
    <t>Naphtha</t>
    <phoneticPr fontId="1"/>
  </si>
  <si>
    <t>Coke</t>
    <phoneticPr fontId="1"/>
  </si>
  <si>
    <t>Converter</t>
    <phoneticPr fontId="1"/>
  </si>
  <si>
    <r>
      <t>oil B</t>
    </r>
    <r>
      <rPr>
        <sz val="11"/>
        <rFont val="ＭＳ Ｐゴシック"/>
        <family val="3"/>
        <charset val="128"/>
      </rPr>
      <t>・</t>
    </r>
    <r>
      <rPr>
        <sz val="11"/>
        <rFont val="Times New Roman"/>
        <family val="1"/>
      </rPr>
      <t>C</t>
    </r>
    <phoneticPr fontId="1"/>
  </si>
  <si>
    <t>gas</t>
    <phoneticPr fontId="1"/>
  </si>
  <si>
    <t>furnace gas</t>
    <phoneticPr fontId="1"/>
  </si>
  <si>
    <t>Chemical fibers industry</t>
    <phoneticPr fontId="1"/>
  </si>
  <si>
    <r>
      <t>(Crude petroleum equivalent)</t>
    </r>
    <r>
      <rPr>
        <b/>
        <sz val="12"/>
        <rFont val="ＭＳ Ｐ明朝"/>
        <family val="1"/>
        <charset val="128"/>
      </rPr>
      <t>　</t>
    </r>
    <phoneticPr fontId="1"/>
  </si>
  <si>
    <t>Oxygen</t>
    <phoneticPr fontId="19"/>
  </si>
  <si>
    <t>石　　　　　　  　炭</t>
    <phoneticPr fontId="19"/>
  </si>
  <si>
    <t>液  化  天  然 ガ ス</t>
    <phoneticPr fontId="19"/>
  </si>
  <si>
    <t>Glass products industry</t>
    <phoneticPr fontId="19"/>
  </si>
  <si>
    <t xml:space="preserve">              </t>
    <phoneticPr fontId="1"/>
  </si>
  <si>
    <r>
      <rPr>
        <sz val="10"/>
        <rFont val="ＭＳ Ｐ明朝"/>
        <family val="1"/>
        <charset val="128"/>
      </rPr>
      <t xml:space="preserve">   </t>
    </r>
    <r>
      <rPr>
        <sz val="10.5"/>
        <rFont val="ＭＳ Ｐ明朝"/>
        <family val="1"/>
        <charset val="128"/>
      </rPr>
      <t xml:space="preserve">    </t>
    </r>
    <r>
      <rPr>
        <sz val="12"/>
        <rFont val="ＭＳ Ｐ明朝"/>
        <family val="1"/>
        <charset val="128"/>
      </rPr>
      <t>Ｂ・Ｃ重油</t>
    </r>
    <phoneticPr fontId="19"/>
  </si>
  <si>
    <t>Converter gas</t>
    <phoneticPr fontId="1"/>
  </si>
  <si>
    <t>Town gas( A )</t>
    <phoneticPr fontId="1"/>
  </si>
  <si>
    <t>Town gas( B )</t>
    <phoneticPr fontId="1"/>
  </si>
  <si>
    <r>
      <t>Heavy Fuel oil B</t>
    </r>
    <r>
      <rPr>
        <sz val="11"/>
        <rFont val="ＭＳ Ｐ明朝"/>
        <family val="1"/>
        <charset val="128"/>
      </rPr>
      <t>・</t>
    </r>
    <r>
      <rPr>
        <sz val="11"/>
        <rFont val="Times New Roman"/>
        <family val="1"/>
      </rPr>
      <t>C</t>
    </r>
    <phoneticPr fontId="50"/>
  </si>
  <si>
    <t>(including Pitch coke)</t>
    <phoneticPr fontId="19"/>
  </si>
  <si>
    <r>
      <t>Blast furnace gas</t>
    </r>
    <r>
      <rPr>
        <sz val="11"/>
        <rFont val="ＭＳ Ｐゴシック"/>
        <family val="3"/>
        <charset val="128"/>
      </rPr>
      <t>　</t>
    </r>
    <phoneticPr fontId="1"/>
  </si>
  <si>
    <t>液  化  天  然 ガ ス</t>
    <phoneticPr fontId="1"/>
  </si>
  <si>
    <t>Liquefied natural gas</t>
    <phoneticPr fontId="51"/>
  </si>
  <si>
    <r>
      <t>Note</t>
    </r>
    <r>
      <rPr>
        <sz val="11"/>
        <rFont val="ＭＳ Ｐ明朝"/>
        <family val="1"/>
        <charset val="128"/>
      </rPr>
      <t>　１</t>
    </r>
    <r>
      <rPr>
        <sz val="11"/>
        <rFont val="Times New Roman"/>
        <family val="1"/>
      </rPr>
      <t>.</t>
    </r>
    <phoneticPr fontId="1"/>
  </si>
  <si>
    <r>
      <rPr>
        <sz val="11"/>
        <rFont val="ＭＳ Ｐ明朝"/>
        <family val="1"/>
        <charset val="128"/>
      </rPr>
      <t>２</t>
    </r>
    <r>
      <rPr>
        <sz val="11"/>
        <rFont val="Times New Roman"/>
        <family val="1"/>
      </rPr>
      <t>.</t>
    </r>
    <phoneticPr fontId="1"/>
  </si>
  <si>
    <t>The consumption for raw materials of the oil-based hydrocarbon gas is only a thing used for "ammonia and an ammonia derivative".</t>
    <phoneticPr fontId="1"/>
  </si>
  <si>
    <r>
      <t xml:space="preserve">  業種合計　　</t>
    </r>
    <r>
      <rPr>
        <sz val="10"/>
        <rFont val="Times New Roman"/>
        <family val="1"/>
      </rPr>
      <t>Total</t>
    </r>
    <phoneticPr fontId="1"/>
  </si>
  <si>
    <t xml:space="preserve"> Trends of fuel input and output (establishment basis)</t>
    <phoneticPr fontId="19"/>
  </si>
  <si>
    <t xml:space="preserve">                Surveyed industry total</t>
    <phoneticPr fontId="1"/>
  </si>
  <si>
    <t>　ガソリン</t>
    <phoneticPr fontId="1"/>
  </si>
  <si>
    <t>　アスファルト</t>
    <phoneticPr fontId="1"/>
  </si>
  <si>
    <r>
      <t>Oil produced by conversion</t>
    </r>
    <r>
      <rPr>
        <sz val="12"/>
        <rFont val="ＭＳ Ｐゴシック"/>
        <family val="3"/>
        <charset val="128"/>
      </rPr>
      <t>　</t>
    </r>
    <r>
      <rPr>
        <sz val="12"/>
        <rFont val="Times New Roman"/>
        <family val="1"/>
      </rPr>
      <t xml:space="preserve"> </t>
    </r>
    <phoneticPr fontId="1"/>
  </si>
  <si>
    <r>
      <t>Non-oil based fuels(Crude petroleum equivalent)</t>
    </r>
    <r>
      <rPr>
        <sz val="12"/>
        <rFont val="ＭＳ Ｐゴシック"/>
        <family val="3"/>
        <charset val="128"/>
      </rPr>
      <t>　</t>
    </r>
    <phoneticPr fontId="1"/>
  </si>
  <si>
    <r>
      <t>単位　Unit　：　絶乾(</t>
    </r>
    <r>
      <rPr>
        <sz val="12"/>
        <rFont val="Times New Roman"/>
        <family val="1"/>
      </rPr>
      <t>Dry</t>
    </r>
    <r>
      <rPr>
        <sz val="12"/>
        <rFont val="ＭＳ Ｐゴシック"/>
        <family val="3"/>
        <charset val="128"/>
      </rPr>
      <t>)　ｔ</t>
    </r>
    <phoneticPr fontId="40"/>
  </si>
  <si>
    <t xml:space="preserve">Coal coke </t>
    <phoneticPr fontId="1"/>
  </si>
  <si>
    <r>
      <t>Heavy fuel oil B</t>
    </r>
    <r>
      <rPr>
        <sz val="12"/>
        <rFont val="ＭＳ Ｐゴシック"/>
        <family val="3"/>
        <charset val="128"/>
      </rPr>
      <t>・</t>
    </r>
    <r>
      <rPr>
        <sz val="12"/>
        <rFont val="Times New Roman"/>
        <family val="1"/>
      </rPr>
      <t>C</t>
    </r>
    <phoneticPr fontId="38"/>
  </si>
  <si>
    <r>
      <t>　化学工業　　</t>
    </r>
    <r>
      <rPr>
        <sz val="10"/>
        <rFont val="Times New Roman"/>
        <family val="1"/>
      </rPr>
      <t>Chemical industry</t>
    </r>
    <r>
      <rPr>
        <sz val="10"/>
        <rFont val="ＭＳ Ｐ明朝"/>
        <family val="1"/>
        <charset val="128"/>
      </rPr>
      <t>　</t>
    </r>
    <phoneticPr fontId="1"/>
  </si>
  <si>
    <r>
      <t>Chemical industry</t>
    </r>
    <r>
      <rPr>
        <sz val="10"/>
        <rFont val="ＭＳ Ｐ明朝"/>
        <family val="1"/>
        <charset val="128"/>
      </rPr>
      <t>　</t>
    </r>
    <phoneticPr fontId="1"/>
  </si>
  <si>
    <r>
      <t>Chemical industry</t>
    </r>
    <r>
      <rPr>
        <b/>
        <sz val="14"/>
        <rFont val="ＭＳ Ｐ明朝"/>
        <family val="1"/>
        <charset val="128"/>
      </rPr>
      <t>　</t>
    </r>
    <phoneticPr fontId="1"/>
  </si>
  <si>
    <t>　ＮＧＬ・コンデンセート</t>
    <phoneticPr fontId="1"/>
  </si>
  <si>
    <r>
      <t xml:space="preserve">Natural gas liquids </t>
    </r>
    <r>
      <rPr>
        <sz val="12"/>
        <rFont val="ＭＳ Ｐゴシック"/>
        <family val="3"/>
        <charset val="128"/>
      </rPr>
      <t>・</t>
    </r>
    <r>
      <rPr>
        <sz val="12"/>
        <rFont val="Times New Roman"/>
        <family val="1"/>
      </rPr>
      <t>Condensate</t>
    </r>
    <phoneticPr fontId="1"/>
  </si>
  <si>
    <r>
      <t xml:space="preserve">  </t>
    </r>
    <r>
      <rPr>
        <sz val="12"/>
        <rFont val="ＭＳ Ｐゴシック"/>
        <family val="3"/>
        <charset val="128"/>
      </rPr>
      <t>タール</t>
    </r>
    <r>
      <rPr>
        <sz val="12"/>
        <rFont val="Times New Roman"/>
        <family val="1"/>
      </rPr>
      <t xml:space="preserve"> </t>
    </r>
    <phoneticPr fontId="1"/>
  </si>
  <si>
    <t>Town gas(A)</t>
    <phoneticPr fontId="38"/>
  </si>
  <si>
    <r>
      <t xml:space="preserve">  </t>
    </r>
    <r>
      <rPr>
        <sz val="12"/>
        <rFont val="ＭＳ Ｐゴシック"/>
        <family val="3"/>
        <charset val="128"/>
      </rPr>
      <t>ガソリン</t>
    </r>
    <r>
      <rPr>
        <sz val="12"/>
        <rFont val="Times New Roman"/>
        <family val="1"/>
      </rPr>
      <t xml:space="preserve"> </t>
    </r>
    <phoneticPr fontId="1"/>
  </si>
  <si>
    <t xml:space="preserve">  ＲＰＦ </t>
    <phoneticPr fontId="1"/>
  </si>
  <si>
    <r>
      <t xml:space="preserve">Crude petroleum </t>
    </r>
    <r>
      <rPr>
        <sz val="12"/>
        <rFont val="ＭＳ Ｐゴシック"/>
        <family val="3"/>
        <charset val="128"/>
      </rPr>
      <t>　</t>
    </r>
    <phoneticPr fontId="1"/>
  </si>
  <si>
    <r>
      <rPr>
        <sz val="12"/>
        <rFont val="ＭＳ Ｐゴシック"/>
        <family val="3"/>
        <charset val="128"/>
      </rPr>
      <t>　ナフサ</t>
    </r>
    <r>
      <rPr>
        <sz val="12"/>
        <rFont val="Times New Roman"/>
        <family val="1"/>
      </rPr>
      <t xml:space="preserve"> </t>
    </r>
    <phoneticPr fontId="1"/>
  </si>
  <si>
    <r>
      <t xml:space="preserve">Heavy fuel oil B </t>
    </r>
    <r>
      <rPr>
        <sz val="12"/>
        <rFont val="ＭＳ Ｐゴシック"/>
        <family val="3"/>
        <charset val="128"/>
      </rPr>
      <t>・</t>
    </r>
    <r>
      <rPr>
        <sz val="12"/>
        <rFont val="Times New Roman"/>
        <family val="1"/>
      </rPr>
      <t>C</t>
    </r>
    <phoneticPr fontId="38"/>
  </si>
  <si>
    <t xml:space="preserve">オイルコークス </t>
    <phoneticPr fontId="1"/>
  </si>
  <si>
    <t>Blast furnace  gas</t>
    <phoneticPr fontId="1"/>
  </si>
  <si>
    <t xml:space="preserve"> Ceramics, clay and stone products industry</t>
    <phoneticPr fontId="1"/>
  </si>
  <si>
    <t>アスファルト</t>
    <phoneticPr fontId="6"/>
  </si>
  <si>
    <t>for Sintering</t>
    <phoneticPr fontId="1"/>
  </si>
  <si>
    <t>コークス</t>
    <phoneticPr fontId="1"/>
  </si>
  <si>
    <t>Coal for making</t>
    <phoneticPr fontId="1"/>
  </si>
  <si>
    <t>電子計算機及び情報</t>
    <rPh sb="0" eb="2">
      <t>デンシ</t>
    </rPh>
    <rPh sb="2" eb="5">
      <t>ケイサンキ</t>
    </rPh>
    <rPh sb="5" eb="6">
      <t>オヨ</t>
    </rPh>
    <rPh sb="7" eb="9">
      <t>ジョウホウ</t>
    </rPh>
    <phoneticPr fontId="1"/>
  </si>
  <si>
    <t>端末、電子応用装置</t>
    <rPh sb="0" eb="2">
      <t>タンマツ</t>
    </rPh>
    <rPh sb="3" eb="5">
      <t>デンシ</t>
    </rPh>
    <rPh sb="5" eb="7">
      <t>オウヨウ</t>
    </rPh>
    <rPh sb="7" eb="9">
      <t>ソウチ</t>
    </rPh>
    <phoneticPr fontId="1"/>
  </si>
  <si>
    <t>（Ａ）</t>
    <phoneticPr fontId="6"/>
  </si>
  <si>
    <t>（Ｂ）</t>
    <phoneticPr fontId="6"/>
  </si>
  <si>
    <t>Refuse Paper &amp; 
Plastic Fuel</t>
    <phoneticPr fontId="1"/>
  </si>
  <si>
    <t>ガス</t>
    <phoneticPr fontId="6"/>
  </si>
  <si>
    <r>
      <t>化学繊維製品(つづき)</t>
    </r>
    <r>
      <rPr>
        <sz val="7.5"/>
        <rFont val="ＭＳ Ｐ明朝"/>
        <family val="1"/>
        <charset val="128"/>
      </rPr>
      <t/>
    </r>
    <phoneticPr fontId="1"/>
  </si>
  <si>
    <t>Other  fibers  products</t>
    <phoneticPr fontId="1"/>
  </si>
  <si>
    <r>
      <rPr>
        <sz val="12"/>
        <rFont val="Times New Roman"/>
        <family val="1"/>
      </rPr>
      <t>Chemical  fibers  products (continued)</t>
    </r>
    <phoneticPr fontId="6"/>
  </si>
  <si>
    <t>その他の繊維製品</t>
    <phoneticPr fontId="1"/>
  </si>
  <si>
    <t>Electric furnace</t>
    <phoneticPr fontId="1"/>
  </si>
  <si>
    <t>Refuse Paper &amp;
 Plastic Fuel</t>
    <phoneticPr fontId="1"/>
  </si>
  <si>
    <t>coke</t>
    <phoneticPr fontId="1"/>
  </si>
  <si>
    <t>(material coal)</t>
    <phoneticPr fontId="1"/>
  </si>
  <si>
    <r>
      <t>1000Nｍ</t>
    </r>
    <r>
      <rPr>
        <vertAlign val="superscript"/>
        <sz val="12"/>
        <rFont val="ＭＳ Ｐゴシック"/>
        <family val="3"/>
        <charset val="128"/>
      </rPr>
      <t>3</t>
    </r>
    <phoneticPr fontId="19"/>
  </si>
  <si>
    <t xml:space="preserve">  </t>
    <phoneticPr fontId="1"/>
  </si>
  <si>
    <r>
      <t>Iron and steel industry</t>
    </r>
    <r>
      <rPr>
        <sz val="12"/>
        <rFont val="ＭＳ Ｐゴシック"/>
        <family val="3"/>
        <charset val="128"/>
      </rPr>
      <t>　</t>
    </r>
    <r>
      <rPr>
        <sz val="12"/>
        <rFont val="Times New Roman"/>
        <family val="1"/>
      </rPr>
      <t>(continued)</t>
    </r>
    <phoneticPr fontId="6"/>
  </si>
  <si>
    <r>
      <t>for Pig iron</t>
    </r>
    <r>
      <rPr>
        <sz val="12"/>
        <rFont val="ＭＳ Ｐゴシック"/>
        <family val="3"/>
        <charset val="128"/>
      </rPr>
      <t>　</t>
    </r>
    <r>
      <rPr>
        <sz val="12"/>
        <rFont val="Times New Roman"/>
        <family val="1"/>
      </rPr>
      <t>(continued)</t>
    </r>
    <phoneticPr fontId="1"/>
  </si>
  <si>
    <r>
      <t>for Steelmaking total</t>
    </r>
    <r>
      <rPr>
        <sz val="12"/>
        <rFont val="ＭＳ Ｐゴシック"/>
        <family val="3"/>
        <charset val="128"/>
      </rPr>
      <t>　</t>
    </r>
    <r>
      <rPr>
        <sz val="12"/>
        <rFont val="Times New Roman"/>
        <family val="1"/>
      </rPr>
      <t>(continued)</t>
    </r>
    <phoneticPr fontId="1"/>
  </si>
  <si>
    <r>
      <t>for Steelmaking (Electric furnaces)</t>
    </r>
    <r>
      <rPr>
        <sz val="12"/>
        <rFont val="ＭＳ Ｐゴシック"/>
        <family val="3"/>
        <charset val="128"/>
      </rPr>
      <t>　</t>
    </r>
    <r>
      <rPr>
        <sz val="12"/>
        <rFont val="Times New Roman"/>
        <family val="1"/>
      </rPr>
      <t>(continued)</t>
    </r>
    <phoneticPr fontId="6"/>
  </si>
  <si>
    <t>for Steel castings</t>
    <phoneticPr fontId="1"/>
  </si>
  <si>
    <t>for Power generation, Boilers, Co-generation (continued)</t>
    <phoneticPr fontId="1"/>
  </si>
  <si>
    <t>電子計算機・情報端末・電子応用装置（５）</t>
    <rPh sb="0" eb="2">
      <t>デンシ</t>
    </rPh>
    <rPh sb="2" eb="5">
      <t>ケイサンキ</t>
    </rPh>
    <rPh sb="6" eb="8">
      <t>ジョウホウ</t>
    </rPh>
    <rPh sb="8" eb="10">
      <t>タンマツ</t>
    </rPh>
    <rPh sb="11" eb="13">
      <t>デンシ</t>
    </rPh>
    <rPh sb="13" eb="15">
      <t>オウヨウ</t>
    </rPh>
    <rPh sb="15" eb="17">
      <t>ソウチ</t>
    </rPh>
    <phoneticPr fontId="1"/>
  </si>
  <si>
    <t>電子計算機・情報端末・電子応用装置（５）（つづき）</t>
    <rPh sb="6" eb="8">
      <t>ジョウホウ</t>
    </rPh>
    <rPh sb="8" eb="10">
      <t>タンマツ</t>
    </rPh>
    <phoneticPr fontId="1"/>
  </si>
  <si>
    <r>
      <t xml:space="preserve">電子計算機・情報端末・電子応用装置（５） </t>
    </r>
    <r>
      <rPr>
        <sz val="11"/>
        <rFont val="Times New Roman"/>
        <family val="1"/>
      </rPr>
      <t>Computers and information terminals, associated electronic equipment</t>
    </r>
    <r>
      <rPr>
        <sz val="12"/>
        <rFont val="Times New Roman"/>
        <family val="1"/>
      </rPr>
      <t xml:space="preserve"> </t>
    </r>
    <r>
      <rPr>
        <sz val="12"/>
        <rFont val="ＭＳ Ｐゴシック"/>
        <family val="3"/>
        <charset val="128"/>
      </rPr>
      <t>　　</t>
    </r>
    <r>
      <rPr>
        <b/>
        <sz val="18"/>
        <rFont val="ＭＳ Ｐゴシック"/>
        <family val="3"/>
        <charset val="128"/>
      </rPr>
      <t>→</t>
    </r>
    <rPh sb="0" eb="2">
      <t>デンシ</t>
    </rPh>
    <rPh sb="2" eb="5">
      <t>ケイサンキ</t>
    </rPh>
    <rPh sb="6" eb="8">
      <t>ジョウホウ</t>
    </rPh>
    <rPh sb="8" eb="10">
      <t>タンマツ</t>
    </rPh>
    <rPh sb="11" eb="13">
      <t>デンシ</t>
    </rPh>
    <rPh sb="13" eb="15">
      <t>オウヨウ</t>
    </rPh>
    <rPh sb="15" eb="17">
      <t>ソウチ</t>
    </rPh>
    <phoneticPr fontId="1"/>
  </si>
  <si>
    <t xml:space="preserve">Kansai Bureau of Economy, Trade and Industry </t>
    <phoneticPr fontId="1"/>
  </si>
  <si>
    <t xml:space="preserve">Chugoku Bureau of Economy, Trade and Industry </t>
    <phoneticPr fontId="1"/>
  </si>
  <si>
    <t xml:space="preserve">Sikoku Bureau of Economy, Trade and Industry </t>
    <phoneticPr fontId="1"/>
  </si>
  <si>
    <t xml:space="preserve">Kyushu(Okinawa) Bureau of Economy, Trade and Industry </t>
    <phoneticPr fontId="1"/>
  </si>
  <si>
    <r>
      <t>Notes</t>
    </r>
    <r>
      <rPr>
        <sz val="12"/>
        <rFont val="ＭＳ Ｐゴシック"/>
        <family val="3"/>
        <charset val="128"/>
      </rPr>
      <t>１．</t>
    </r>
    <r>
      <rPr>
        <sz val="12"/>
        <rFont val="Times New Roman"/>
        <family val="1"/>
      </rPr>
      <t>The total  net numerical value was also published in the lower line.</t>
    </r>
    <phoneticPr fontId="1"/>
  </si>
  <si>
    <r>
      <t xml:space="preserve">Notes </t>
    </r>
    <r>
      <rPr>
        <sz val="12"/>
        <rFont val="ＭＳ Ｐゴシック"/>
        <family val="3"/>
        <charset val="128"/>
      </rPr>
      <t>３．</t>
    </r>
    <r>
      <rPr>
        <sz val="12"/>
        <rFont val="Times New Roman"/>
        <family val="1"/>
      </rPr>
      <t>Coal includes the coal for making coke (material coal).</t>
    </r>
    <phoneticPr fontId="1"/>
  </si>
  <si>
    <t xml:space="preserve"> 　２．合計（原油換算）の消費量は、原料用消費などによって生産又は副次的に発生する燃料が含まれているため重複してい る。</t>
    <phoneticPr fontId="1"/>
  </si>
  <si>
    <r>
      <rPr>
        <sz val="12"/>
        <rFont val="ＭＳ Ｐ明朝"/>
        <family val="1"/>
        <charset val="128"/>
      </rPr>
      <t>　　　</t>
    </r>
    <r>
      <rPr>
        <sz val="12"/>
        <rFont val="ＭＳ Ｐゴシック"/>
        <family val="3"/>
        <charset val="128"/>
      </rPr>
      <t xml:space="preserve">  ２</t>
    </r>
    <r>
      <rPr>
        <sz val="12"/>
        <rFont val="ＭＳ Ｐ明朝"/>
        <family val="1"/>
        <charset val="128"/>
      </rPr>
      <t>．</t>
    </r>
    <r>
      <rPr>
        <sz val="12"/>
        <rFont val="Times New Roman"/>
        <family val="1"/>
      </rPr>
      <t xml:space="preserve">Because production or fuel occurring subsidiarity is included by consumption for raw materials, the total (crude petroleum equivalent) consumption repeats. 
</t>
    </r>
    <r>
      <rPr>
        <sz val="12"/>
        <rFont val="ＭＳ Ｐ明朝"/>
        <family val="1"/>
        <charset val="128"/>
      </rPr>
      <t>　　　　　</t>
    </r>
    <r>
      <rPr>
        <sz val="12"/>
        <rFont val="Times New Roman"/>
        <family val="1"/>
      </rPr>
      <t xml:space="preserve"> In addition, it is the net consumption that removed the thing that the numerical value of the lower berth (net) indication of the total column switches it from other
</t>
    </r>
    <r>
      <rPr>
        <sz val="12"/>
        <rFont val="ＭＳ Ｐ明朝"/>
        <family val="1"/>
        <charset val="128"/>
      </rPr>
      <t>　　　　　</t>
    </r>
    <r>
      <rPr>
        <sz val="12"/>
        <rFont val="Times New Roman"/>
        <family val="1"/>
      </rPr>
      <t xml:space="preserve"> fuel in subjects of survey establishment and used.</t>
    </r>
    <phoneticPr fontId="1"/>
  </si>
  <si>
    <r>
      <t xml:space="preserve">          </t>
    </r>
    <r>
      <rPr>
        <sz val="12"/>
        <rFont val="ＭＳ Ｐゴシック"/>
        <family val="3"/>
        <charset val="128"/>
      </rPr>
      <t>４．</t>
    </r>
    <r>
      <rPr>
        <sz val="12"/>
        <rFont val="Times New Roman"/>
        <family val="1"/>
      </rPr>
      <t>Coal  coke includes pitch coke.</t>
    </r>
    <phoneticPr fontId="1"/>
  </si>
  <si>
    <t xml:space="preserve">        なお、合計欄の下段「（ネット）」表示の数値は、調査対象事業所内で他の燃料から転換して消費した分を排除したネット消費量である。</t>
    <phoneticPr fontId="1"/>
  </si>
  <si>
    <t xml:space="preserve">Trends of  energy consumption </t>
    <phoneticPr fontId="6"/>
  </si>
  <si>
    <r>
      <t xml:space="preserve">Year,
Quarter
</t>
    </r>
    <r>
      <rPr>
        <b/>
        <sz val="12"/>
        <rFont val="ＭＳ Ｐ明朝"/>
        <family val="1"/>
        <charset val="128"/>
      </rPr>
      <t>＆</t>
    </r>
    <r>
      <rPr>
        <b/>
        <sz val="12"/>
        <rFont val="Times New Roman"/>
        <family val="1"/>
      </rPr>
      <t>Month</t>
    </r>
    <phoneticPr fontId="1"/>
  </si>
  <si>
    <t>石油系</t>
    <phoneticPr fontId="1"/>
  </si>
  <si>
    <t>コークス炉</t>
    <phoneticPr fontId="1"/>
  </si>
  <si>
    <t>液化</t>
    <phoneticPr fontId="1"/>
  </si>
  <si>
    <t>都市ガス</t>
    <phoneticPr fontId="1"/>
  </si>
  <si>
    <t>廃プラ</t>
    <phoneticPr fontId="1"/>
  </si>
  <si>
    <t>RPF</t>
    <phoneticPr fontId="1"/>
  </si>
  <si>
    <t>炭化水素ガス</t>
    <phoneticPr fontId="1"/>
  </si>
  <si>
    <t xml:space="preserve">  ガス</t>
    <phoneticPr fontId="1"/>
  </si>
  <si>
    <t>天然ガス</t>
    <phoneticPr fontId="1"/>
  </si>
  <si>
    <t>（Ｂ）</t>
    <phoneticPr fontId="1"/>
  </si>
  <si>
    <t>スチック</t>
    <phoneticPr fontId="1"/>
  </si>
  <si>
    <t>(Crude petroleum</t>
    <phoneticPr fontId="1"/>
  </si>
  <si>
    <t>Crude petroleum</t>
    <phoneticPr fontId="1"/>
  </si>
  <si>
    <t>Oil produced</t>
    <phoneticPr fontId="1"/>
  </si>
  <si>
    <t>Heavy fuel</t>
    <phoneticPr fontId="1"/>
  </si>
  <si>
    <t>Hydrocarbon</t>
    <phoneticPr fontId="1"/>
  </si>
  <si>
    <t>Liquefied</t>
    <phoneticPr fontId="1"/>
  </si>
  <si>
    <t>Petroleum
coke</t>
    <phoneticPr fontId="1"/>
  </si>
  <si>
    <t>Blast</t>
    <phoneticPr fontId="1"/>
  </si>
  <si>
    <t>Electric</t>
    <phoneticPr fontId="1"/>
  </si>
  <si>
    <t>Natural gas</t>
    <phoneticPr fontId="1"/>
  </si>
  <si>
    <t>Black liquor</t>
    <phoneticPr fontId="1"/>
  </si>
  <si>
    <t>Waste
material</t>
    <phoneticPr fontId="1"/>
  </si>
  <si>
    <t>among those purchased</t>
    <phoneticPr fontId="1"/>
  </si>
  <si>
    <t>among those accepted</t>
    <phoneticPr fontId="1"/>
  </si>
  <si>
    <t>equivalent)</t>
    <phoneticPr fontId="1"/>
  </si>
  <si>
    <t>by conversion</t>
    <phoneticPr fontId="1"/>
  </si>
  <si>
    <t>oil total</t>
    <phoneticPr fontId="1"/>
  </si>
  <si>
    <t>oil A</t>
    <phoneticPr fontId="1"/>
  </si>
  <si>
    <t>oil</t>
    <phoneticPr fontId="1"/>
  </si>
  <si>
    <t>oven gas</t>
    <phoneticPr fontId="1"/>
  </si>
  <si>
    <r>
      <t>1000ｍ</t>
    </r>
    <r>
      <rPr>
        <vertAlign val="superscript"/>
        <sz val="11"/>
        <rFont val="ＭＳ Ｐゴシック"/>
        <family val="3"/>
        <charset val="128"/>
      </rPr>
      <t>3</t>
    </r>
    <phoneticPr fontId="19"/>
  </si>
  <si>
    <r>
      <t>1000Ｎｍ</t>
    </r>
    <r>
      <rPr>
        <vertAlign val="superscript"/>
        <sz val="11"/>
        <rFont val="ＭＳ Ｐゴシック"/>
        <family val="3"/>
        <charset val="128"/>
      </rPr>
      <t>3</t>
    </r>
    <phoneticPr fontId="19"/>
  </si>
  <si>
    <t>Table of energy unit (establishment basis)</t>
    <phoneticPr fontId="1"/>
  </si>
  <si>
    <t>Notes 1.</t>
    <phoneticPr fontId="1"/>
  </si>
  <si>
    <t>Notes 2.</t>
    <phoneticPr fontId="1"/>
  </si>
  <si>
    <t>Coal includes the coal for manufacturing coke (material coal).</t>
    <phoneticPr fontId="1"/>
  </si>
  <si>
    <t>3.</t>
    <phoneticPr fontId="1"/>
  </si>
  <si>
    <t>再生油</t>
    <phoneticPr fontId="1"/>
  </si>
  <si>
    <t xml:space="preserve"> コークス炉</t>
    <phoneticPr fontId="1"/>
  </si>
  <si>
    <t>（石油由来）</t>
    <phoneticPr fontId="1"/>
  </si>
  <si>
    <t xml:space="preserve"> ガス</t>
    <phoneticPr fontId="1"/>
  </si>
  <si>
    <t>Crude</t>
    <phoneticPr fontId="1"/>
  </si>
  <si>
    <t xml:space="preserve">Coke </t>
    <phoneticPr fontId="1"/>
  </si>
  <si>
    <r>
      <t>among those</t>
    </r>
    <r>
      <rPr>
        <sz val="11"/>
        <rFont val="ＭＳ Ｐゴシック"/>
        <family val="3"/>
        <charset val="128"/>
      </rPr>
      <t>　</t>
    </r>
    <r>
      <rPr>
        <sz val="11"/>
        <rFont val="Times New Roman"/>
        <family val="1"/>
      </rPr>
      <t>purchased</t>
    </r>
    <phoneticPr fontId="1"/>
  </si>
  <si>
    <t>among those</t>
    <phoneticPr fontId="1"/>
  </si>
  <si>
    <t>petroleum</t>
    <phoneticPr fontId="1"/>
  </si>
  <si>
    <r>
      <t>oil B</t>
    </r>
    <r>
      <rPr>
        <sz val="11"/>
        <rFont val="ＭＳ Ｐゴシック"/>
        <family val="3"/>
        <charset val="128"/>
      </rPr>
      <t>・</t>
    </r>
    <r>
      <rPr>
        <sz val="11"/>
        <rFont val="Times New Roman"/>
        <family val="1"/>
      </rPr>
      <t xml:space="preserve"> C</t>
    </r>
    <phoneticPr fontId="1"/>
  </si>
  <si>
    <t xml:space="preserve">natural gas </t>
    <phoneticPr fontId="1"/>
  </si>
  <si>
    <r>
      <rPr>
        <sz val="11"/>
        <rFont val="ＭＳ Ｐゴシック"/>
        <family val="3"/>
        <charset val="128"/>
      </rPr>
      <t>　　</t>
    </r>
    <r>
      <rPr>
        <sz val="11"/>
        <rFont val="Times New Roman"/>
        <family val="1"/>
      </rPr>
      <t>accepted</t>
    </r>
    <phoneticPr fontId="1"/>
  </si>
  <si>
    <t xml:space="preserve">ネット　　Net </t>
    <phoneticPr fontId="1"/>
  </si>
  <si>
    <t>Chemical industry</t>
    <phoneticPr fontId="1"/>
  </si>
  <si>
    <t>Ceramics, clay and stone products industry</t>
    <phoneticPr fontId="1"/>
  </si>
  <si>
    <t xml:space="preserve">Iron and steel industry </t>
    <phoneticPr fontId="1"/>
  </si>
  <si>
    <t>　　　　　　</t>
    <phoneticPr fontId="1"/>
  </si>
  <si>
    <r>
      <t xml:space="preserve">     Table of energy unit (establishment basis)</t>
    </r>
    <r>
      <rPr>
        <b/>
        <sz val="14"/>
        <rFont val="ＭＳ Ｐゴシック"/>
        <family val="3"/>
        <charset val="128"/>
      </rPr>
      <t>　</t>
    </r>
    <r>
      <rPr>
        <b/>
        <sz val="14"/>
        <rFont val="Times New Roman"/>
        <family val="1"/>
      </rPr>
      <t>(continued)</t>
    </r>
    <phoneticPr fontId="1"/>
  </si>
  <si>
    <r>
      <t>　　　　　</t>
    </r>
    <r>
      <rPr>
        <sz val="11"/>
        <rFont val="Times New Roman"/>
        <family val="1"/>
      </rPr>
      <t xml:space="preserve">       </t>
    </r>
    <r>
      <rPr>
        <sz val="11"/>
        <rFont val="ＭＳ Ｐゴシック"/>
        <family val="3"/>
        <charset val="128"/>
      </rPr>
      <t>　</t>
    </r>
    <phoneticPr fontId="1"/>
  </si>
  <si>
    <t>１．　原油にはＮＧＬ・コンデンセートを含む。</t>
    <phoneticPr fontId="1"/>
  </si>
  <si>
    <r>
      <rPr>
        <sz val="12"/>
        <rFont val="ＭＳ Ｐ明朝"/>
        <family val="1"/>
        <charset val="128"/>
      </rPr>
      <t>　</t>
    </r>
    <r>
      <rPr>
        <sz val="12"/>
        <rFont val="Times New Roman"/>
        <family val="1"/>
      </rPr>
      <t xml:space="preserve">Notes </t>
    </r>
    <r>
      <rPr>
        <sz val="12"/>
        <rFont val="ＭＳ Ｐ明朝"/>
        <family val="1"/>
        <charset val="128"/>
      </rPr>
      <t>１</t>
    </r>
    <r>
      <rPr>
        <sz val="12"/>
        <rFont val="Times New Roman"/>
        <family val="1"/>
      </rPr>
      <t>.</t>
    </r>
    <phoneticPr fontId="1"/>
  </si>
  <si>
    <r>
      <t>Crude petroleum includes NGL</t>
    </r>
    <r>
      <rPr>
        <sz val="11"/>
        <rFont val="ＭＳ Ｐ明朝"/>
        <family val="1"/>
        <charset val="128"/>
      </rPr>
      <t>・</t>
    </r>
    <r>
      <rPr>
        <sz val="11"/>
        <rFont val="Times New Roman"/>
        <family val="1"/>
      </rPr>
      <t>condensate in liquid form.</t>
    </r>
    <phoneticPr fontId="1"/>
  </si>
  <si>
    <r>
      <t xml:space="preserve">Notes </t>
    </r>
    <r>
      <rPr>
        <sz val="12"/>
        <rFont val="ＭＳ Ｐ明朝"/>
        <family val="1"/>
        <charset val="128"/>
      </rPr>
      <t>３</t>
    </r>
    <r>
      <rPr>
        <sz val="12"/>
        <rFont val="Times New Roman"/>
        <family val="1"/>
      </rPr>
      <t>.</t>
    </r>
    <phoneticPr fontId="1"/>
  </si>
  <si>
    <t>The numerical value of total and the iron and steel industry includes raw materials charcoal for coke production.</t>
    <phoneticPr fontId="1"/>
  </si>
  <si>
    <r>
      <rPr>
        <sz val="12"/>
        <rFont val="ＭＳ Ｐ明朝"/>
        <family val="1"/>
        <charset val="128"/>
      </rPr>
      <t>　</t>
    </r>
    <r>
      <rPr>
        <sz val="12"/>
        <rFont val="Times New Roman"/>
        <family val="1"/>
      </rPr>
      <t xml:space="preserve">         </t>
    </r>
    <r>
      <rPr>
        <sz val="12"/>
        <rFont val="ＭＳ Ｐ明朝"/>
        <family val="1"/>
        <charset val="128"/>
      </rPr>
      <t>２</t>
    </r>
    <r>
      <rPr>
        <sz val="12"/>
        <rFont val="Times New Roman"/>
        <family val="1"/>
      </rPr>
      <t>.</t>
    </r>
    <phoneticPr fontId="1"/>
  </si>
  <si>
    <t>４．　石炭コークスにはピッチコークスを含む。</t>
    <phoneticPr fontId="1"/>
  </si>
  <si>
    <r>
      <rPr>
        <sz val="12"/>
        <rFont val="ＭＳ Ｐ明朝"/>
        <family val="1"/>
        <charset val="128"/>
      </rPr>
      <t>　</t>
    </r>
    <r>
      <rPr>
        <sz val="12"/>
        <rFont val="Times New Roman"/>
        <family val="1"/>
      </rPr>
      <t xml:space="preserve">         </t>
    </r>
    <r>
      <rPr>
        <sz val="12"/>
        <rFont val="ＭＳ Ｐ明朝"/>
        <family val="1"/>
        <charset val="128"/>
      </rPr>
      <t>４</t>
    </r>
    <r>
      <rPr>
        <sz val="12"/>
        <rFont val="Times New Roman"/>
        <family val="1"/>
      </rPr>
      <t>.</t>
    </r>
    <phoneticPr fontId="1"/>
  </si>
  <si>
    <t>Coal coke includes pitch coke.</t>
    <phoneticPr fontId="1"/>
  </si>
  <si>
    <t xml:space="preserve"> Fuel input and output</t>
    <phoneticPr fontId="19"/>
  </si>
  <si>
    <t>　　　　　　　</t>
    <phoneticPr fontId="19"/>
  </si>
  <si>
    <t>Table of original unit</t>
    <phoneticPr fontId="19"/>
  </si>
  <si>
    <r>
      <rPr>
        <sz val="10"/>
        <rFont val="ＭＳ Ｐゴシック"/>
        <family val="3"/>
        <charset val="128"/>
      </rPr>
      <t>　</t>
    </r>
    <phoneticPr fontId="19"/>
  </si>
  <si>
    <t xml:space="preserve">                                for purposes other than boilers and co-generation</t>
    <phoneticPr fontId="19"/>
  </si>
  <si>
    <t>Unit</t>
    <phoneticPr fontId="19"/>
  </si>
  <si>
    <t>Receipts</t>
    <phoneticPr fontId="19"/>
  </si>
  <si>
    <t>Total</t>
    <phoneticPr fontId="19"/>
  </si>
  <si>
    <r>
      <t>for</t>
    </r>
    <r>
      <rPr>
        <sz val="11"/>
        <rFont val="ＭＳ Ｐゴシック"/>
        <family val="3"/>
        <charset val="128"/>
      </rPr>
      <t>　</t>
    </r>
    <r>
      <rPr>
        <sz val="11"/>
        <rFont val="Times New Roman"/>
        <family val="1"/>
      </rPr>
      <t>Boilers</t>
    </r>
    <phoneticPr fontId="19"/>
  </si>
  <si>
    <t>Shipments</t>
    <phoneticPr fontId="19"/>
  </si>
  <si>
    <t>Inventory</t>
    <phoneticPr fontId="19"/>
  </si>
  <si>
    <t>and/or</t>
    <phoneticPr fontId="19"/>
  </si>
  <si>
    <t>Co-generation</t>
    <phoneticPr fontId="19"/>
  </si>
  <si>
    <t xml:space="preserve">for Direct </t>
    <phoneticPr fontId="19"/>
  </si>
  <si>
    <t>production</t>
    <phoneticPr fontId="19"/>
  </si>
  <si>
    <r>
      <rPr>
        <sz val="11"/>
        <rFont val="ＭＳ Ｐゴシック"/>
        <family val="3"/>
        <charset val="128"/>
      </rPr>
      <t>　</t>
    </r>
    <r>
      <rPr>
        <sz val="11"/>
        <rFont val="Times New Roman"/>
        <family val="1"/>
      </rPr>
      <t>as Materials</t>
    </r>
    <phoneticPr fontId="19"/>
  </si>
  <si>
    <t xml:space="preserve"> heating</t>
    <phoneticPr fontId="19"/>
  </si>
  <si>
    <t xml:space="preserve">for Others </t>
    <phoneticPr fontId="19"/>
  </si>
  <si>
    <t>合　　　　　　　　計（原油換算）</t>
    <phoneticPr fontId="1"/>
  </si>
  <si>
    <t>Total(Crude petroleum equivalent)</t>
    <phoneticPr fontId="1"/>
  </si>
  <si>
    <t>　　　　　　　(ネット）</t>
    <phoneticPr fontId="6"/>
  </si>
  <si>
    <t>(Net)</t>
    <phoneticPr fontId="1"/>
  </si>
  <si>
    <r>
      <t>Oil based fuels</t>
    </r>
    <r>
      <rPr>
        <b/>
        <sz val="12"/>
        <rFont val="ＭＳ Ｐゴシック"/>
        <family val="3"/>
        <charset val="128"/>
      </rPr>
      <t>　</t>
    </r>
    <phoneticPr fontId="1"/>
  </si>
  <si>
    <r>
      <t xml:space="preserve">Crude petroleum </t>
    </r>
    <r>
      <rPr>
        <sz val="12"/>
        <rFont val="ＭＳ Ｐ明朝"/>
        <family val="1"/>
        <charset val="128"/>
      </rPr>
      <t>　</t>
    </r>
    <phoneticPr fontId="1"/>
  </si>
  <si>
    <r>
      <t>Oil produced by conversion</t>
    </r>
    <r>
      <rPr>
        <sz val="12"/>
        <rFont val="ＭＳ Ｐ明朝"/>
        <family val="1"/>
        <charset val="128"/>
      </rPr>
      <t>　</t>
    </r>
    <r>
      <rPr>
        <sz val="12"/>
        <rFont val="Times New Roman"/>
        <family val="1"/>
      </rPr>
      <t xml:space="preserve"> </t>
    </r>
    <phoneticPr fontId="1"/>
  </si>
  <si>
    <r>
      <t>Heavy Fuel oil total</t>
    </r>
    <r>
      <rPr>
        <sz val="12"/>
        <rFont val="ＭＳ Ｐ明朝"/>
        <family val="1"/>
        <charset val="128"/>
      </rPr>
      <t>　</t>
    </r>
    <phoneticPr fontId="40"/>
  </si>
  <si>
    <t xml:space="preserve">   Ａ　　重　　油</t>
    <phoneticPr fontId="1"/>
  </si>
  <si>
    <r>
      <t>Heavy Fuel oil A</t>
    </r>
    <r>
      <rPr>
        <sz val="12"/>
        <rFont val="ＭＳ Ｐ明朝"/>
        <family val="1"/>
        <charset val="128"/>
      </rPr>
      <t>　</t>
    </r>
    <phoneticPr fontId="40"/>
  </si>
  <si>
    <r>
      <t xml:space="preserve"> </t>
    </r>
    <r>
      <rPr>
        <sz val="14"/>
        <rFont val="ＭＳ Ｐ明朝"/>
        <family val="1"/>
        <charset val="128"/>
      </rPr>
      <t xml:space="preserve">       </t>
    </r>
    <r>
      <rPr>
        <sz val="12"/>
        <rFont val="ＭＳ Ｐ明朝"/>
        <family val="1"/>
        <charset val="128"/>
      </rPr>
      <t>Ｂ・Ｃ 重 油</t>
    </r>
    <phoneticPr fontId="19"/>
  </si>
  <si>
    <r>
      <t>Heavy Fuel oil B</t>
    </r>
    <r>
      <rPr>
        <sz val="12"/>
        <rFont val="ＭＳ Ｐ明朝"/>
        <family val="1"/>
        <charset val="128"/>
      </rPr>
      <t>・</t>
    </r>
    <r>
      <rPr>
        <sz val="12"/>
        <rFont val="Times New Roman"/>
        <family val="1"/>
      </rPr>
      <t>C</t>
    </r>
    <phoneticPr fontId="40"/>
  </si>
  <si>
    <t>オ イ ル  コ ー ク ス</t>
    <phoneticPr fontId="6"/>
  </si>
  <si>
    <r>
      <t>1000Nm</t>
    </r>
    <r>
      <rPr>
        <vertAlign val="superscript"/>
        <sz val="12"/>
        <rFont val="ＭＳ Ｐ明朝"/>
        <family val="1"/>
        <charset val="128"/>
      </rPr>
      <t>3</t>
    </r>
    <phoneticPr fontId="19"/>
  </si>
  <si>
    <t>R　　P　　F</t>
    <phoneticPr fontId="1"/>
  </si>
  <si>
    <t>GＪ</t>
    <phoneticPr fontId="19"/>
  </si>
  <si>
    <r>
      <t>Total(Crude petroleum equivalent)</t>
    </r>
    <r>
      <rPr>
        <b/>
        <sz val="12"/>
        <rFont val="ＭＳ Ｐゴシック"/>
        <family val="3"/>
        <charset val="128"/>
      </rPr>
      <t>　</t>
    </r>
    <phoneticPr fontId="1"/>
  </si>
  <si>
    <r>
      <t>Heavy Fuel oil total</t>
    </r>
    <r>
      <rPr>
        <sz val="12"/>
        <rFont val="ＭＳ Ｐ明朝"/>
        <family val="1"/>
        <charset val="128"/>
      </rPr>
      <t>　</t>
    </r>
    <phoneticPr fontId="1"/>
  </si>
  <si>
    <r>
      <t>Heavy Fuel oil A</t>
    </r>
    <r>
      <rPr>
        <sz val="12"/>
        <rFont val="ＭＳ Ｐ明朝"/>
        <family val="1"/>
        <charset val="128"/>
      </rPr>
      <t>　</t>
    </r>
    <phoneticPr fontId="1"/>
  </si>
  <si>
    <r>
      <t>Heavy Fuel oil B</t>
    </r>
    <r>
      <rPr>
        <sz val="12"/>
        <rFont val="ＭＳ Ｐ明朝"/>
        <family val="1"/>
        <charset val="128"/>
      </rPr>
      <t>・</t>
    </r>
    <r>
      <rPr>
        <sz val="12"/>
        <rFont val="Times New Roman"/>
        <family val="1"/>
      </rPr>
      <t>C</t>
    </r>
    <phoneticPr fontId="1"/>
  </si>
  <si>
    <t>都    市    ガ   ス</t>
    <phoneticPr fontId="19"/>
  </si>
  <si>
    <t>Town gas</t>
    <phoneticPr fontId="1"/>
  </si>
  <si>
    <r>
      <t>Crude petroleum includes NGL</t>
    </r>
    <r>
      <rPr>
        <sz val="11"/>
        <rFont val="ＭＳ Ｐ明朝"/>
        <family val="1"/>
        <charset val="128"/>
      </rPr>
      <t>・</t>
    </r>
    <r>
      <rPr>
        <sz val="11"/>
        <rFont val="Times New Roman"/>
        <family val="1"/>
      </rPr>
      <t>condensate in liquid from.</t>
    </r>
    <phoneticPr fontId="1"/>
  </si>
  <si>
    <r>
      <rPr>
        <sz val="10.5"/>
        <rFont val="ＭＳ Ｐ明朝"/>
        <family val="1"/>
        <charset val="128"/>
      </rPr>
      <t xml:space="preserve">    </t>
    </r>
    <r>
      <rPr>
        <sz val="12"/>
        <rFont val="ＭＳ Ｐ明朝"/>
        <family val="1"/>
        <charset val="128"/>
      </rPr>
      <t>２．　石炭にはコークス製造用炭（原料炭）を含む。</t>
    </r>
    <phoneticPr fontId="1"/>
  </si>
  <si>
    <r>
      <rPr>
        <sz val="10.5"/>
        <rFont val="ＭＳ Ｐ明朝"/>
        <family val="1"/>
        <charset val="128"/>
      </rPr>
      <t xml:space="preserve">    </t>
    </r>
    <r>
      <rPr>
        <sz val="12"/>
        <rFont val="ＭＳ Ｐ明朝"/>
        <family val="1"/>
        <charset val="128"/>
      </rPr>
      <t>３．　石炭コークスにはピッチコークスを含む。</t>
    </r>
    <phoneticPr fontId="1"/>
  </si>
  <si>
    <r>
      <rPr>
        <sz val="12"/>
        <rFont val="ＭＳ Ｐ明朝"/>
        <family val="1"/>
        <charset val="128"/>
      </rPr>
      <t>　</t>
    </r>
    <r>
      <rPr>
        <sz val="12"/>
        <rFont val="Times New Roman"/>
        <family val="1"/>
      </rPr>
      <t xml:space="preserve">         </t>
    </r>
    <r>
      <rPr>
        <sz val="12"/>
        <rFont val="ＭＳ Ｐ明朝"/>
        <family val="1"/>
        <charset val="128"/>
      </rPr>
      <t>３</t>
    </r>
    <r>
      <rPr>
        <sz val="12"/>
        <rFont val="Times New Roman"/>
        <family val="1"/>
      </rPr>
      <t>.</t>
    </r>
    <phoneticPr fontId="1"/>
  </si>
  <si>
    <r>
      <t>for</t>
    </r>
    <r>
      <rPr>
        <sz val="10"/>
        <rFont val="ＭＳ Ｐゴシック"/>
        <family val="3"/>
        <charset val="128"/>
      </rPr>
      <t>　</t>
    </r>
    <r>
      <rPr>
        <sz val="10"/>
        <rFont val="Times New Roman"/>
        <family val="1"/>
      </rPr>
      <t>Boilers</t>
    </r>
    <phoneticPr fontId="19"/>
  </si>
  <si>
    <r>
      <t>Total</t>
    </r>
    <r>
      <rPr>
        <b/>
        <sz val="11"/>
        <rFont val="ＭＳ Ｐゴシック"/>
        <family val="3"/>
        <charset val="128"/>
      </rPr>
      <t>　</t>
    </r>
    <phoneticPr fontId="1"/>
  </si>
  <si>
    <r>
      <t>(Crude petroleum equivalent)</t>
    </r>
    <r>
      <rPr>
        <b/>
        <sz val="11"/>
        <rFont val="ＭＳ Ｐゴシック"/>
        <family val="3"/>
        <charset val="128"/>
      </rPr>
      <t>　</t>
    </r>
    <phoneticPr fontId="1"/>
  </si>
  <si>
    <t>石油系燃料（原油換算）</t>
    <phoneticPr fontId="19"/>
  </si>
  <si>
    <r>
      <t>Oil based fuels</t>
    </r>
    <r>
      <rPr>
        <b/>
        <sz val="11"/>
        <rFont val="ＭＳ Ｐゴシック"/>
        <family val="3"/>
        <charset val="128"/>
      </rPr>
      <t>　</t>
    </r>
    <phoneticPr fontId="1"/>
  </si>
  <si>
    <r>
      <t>Heavy</t>
    </r>
    <r>
      <rPr>
        <sz val="11"/>
        <rFont val="ＭＳ Ｐ明朝"/>
        <family val="1"/>
        <charset val="128"/>
      </rPr>
      <t>　</t>
    </r>
    <r>
      <rPr>
        <sz val="11"/>
        <rFont val="Times New Roman"/>
        <family val="1"/>
      </rPr>
      <t>Fuel oil total</t>
    </r>
    <r>
      <rPr>
        <sz val="11"/>
        <rFont val="ＭＳ Ｐ明朝"/>
        <family val="1"/>
        <charset val="128"/>
      </rPr>
      <t>　</t>
    </r>
    <phoneticPr fontId="44"/>
  </si>
  <si>
    <r>
      <t>Heavy</t>
    </r>
    <r>
      <rPr>
        <sz val="11"/>
        <rFont val="ＭＳ Ｐ明朝"/>
        <family val="1"/>
        <charset val="128"/>
      </rPr>
      <t>　</t>
    </r>
    <r>
      <rPr>
        <sz val="11"/>
        <rFont val="Times New Roman"/>
        <family val="1"/>
      </rPr>
      <t>Fuel oil A</t>
    </r>
    <r>
      <rPr>
        <sz val="11"/>
        <rFont val="ＭＳ Ｐ明朝"/>
        <family val="1"/>
        <charset val="128"/>
      </rPr>
      <t>　</t>
    </r>
    <phoneticPr fontId="44"/>
  </si>
  <si>
    <r>
      <rPr>
        <sz val="10.5"/>
        <rFont val="ＭＳ 明朝"/>
        <family val="1"/>
        <charset val="128"/>
      </rPr>
      <t xml:space="preserve">  </t>
    </r>
    <r>
      <rPr>
        <sz val="11"/>
        <rFont val="ＭＳ 明朝"/>
        <family val="1"/>
        <charset val="128"/>
      </rPr>
      <t xml:space="preserve">     </t>
    </r>
    <r>
      <rPr>
        <sz val="12"/>
        <rFont val="ＭＳ 明朝"/>
        <family val="1"/>
        <charset val="128"/>
      </rPr>
      <t>Ｂ・Ｃ重油</t>
    </r>
    <phoneticPr fontId="19"/>
  </si>
  <si>
    <r>
      <t>Heavy</t>
    </r>
    <r>
      <rPr>
        <sz val="11"/>
        <rFont val="ＭＳ Ｐ明朝"/>
        <family val="1"/>
        <charset val="128"/>
      </rPr>
      <t>　</t>
    </r>
    <r>
      <rPr>
        <sz val="11"/>
        <rFont val="Times New Roman"/>
        <family val="1"/>
      </rPr>
      <t>Fuel oil B</t>
    </r>
    <r>
      <rPr>
        <sz val="11"/>
        <rFont val="ＭＳ Ｐ明朝"/>
        <family val="1"/>
        <charset val="128"/>
      </rPr>
      <t>・</t>
    </r>
    <r>
      <rPr>
        <sz val="11"/>
        <rFont val="Times New Roman"/>
        <family val="1"/>
      </rPr>
      <t>C</t>
    </r>
    <phoneticPr fontId="44"/>
  </si>
  <si>
    <t>Hydrocarbon oil</t>
    <phoneticPr fontId="19"/>
  </si>
  <si>
    <t>オイル  コ ー ク ス</t>
    <phoneticPr fontId="6"/>
  </si>
  <si>
    <t>Reproduction oil (Oil origin)</t>
    <phoneticPr fontId="19"/>
  </si>
  <si>
    <t>非石油系燃料（原油換算）</t>
    <phoneticPr fontId="19"/>
  </si>
  <si>
    <r>
      <t>Non-oil based fuels</t>
    </r>
    <r>
      <rPr>
        <b/>
        <sz val="11"/>
        <rFont val="ＭＳ Ｐゴシック"/>
        <family val="3"/>
        <charset val="128"/>
      </rPr>
      <t>　</t>
    </r>
    <phoneticPr fontId="1"/>
  </si>
  <si>
    <r>
      <t>1000m</t>
    </r>
    <r>
      <rPr>
        <vertAlign val="superscript"/>
        <sz val="12"/>
        <rFont val="ＭＳ Ｐ明朝"/>
        <family val="1"/>
        <charset val="128"/>
      </rPr>
      <t>3</t>
    </r>
    <phoneticPr fontId="19"/>
  </si>
  <si>
    <r>
      <t>Heavy</t>
    </r>
    <r>
      <rPr>
        <sz val="11"/>
        <rFont val="ＭＳ Ｐ明朝"/>
        <family val="1"/>
        <charset val="128"/>
      </rPr>
      <t>　</t>
    </r>
    <r>
      <rPr>
        <sz val="11"/>
        <rFont val="Times New Roman"/>
        <family val="1"/>
      </rPr>
      <t>Fuel oil total</t>
    </r>
    <r>
      <rPr>
        <sz val="11"/>
        <rFont val="ＭＳ Ｐ明朝"/>
        <family val="1"/>
        <charset val="128"/>
      </rPr>
      <t>　</t>
    </r>
    <phoneticPr fontId="1"/>
  </si>
  <si>
    <t>Coal</t>
    <phoneticPr fontId="19"/>
  </si>
  <si>
    <r>
      <t>1000m</t>
    </r>
    <r>
      <rPr>
        <vertAlign val="superscript"/>
        <sz val="10"/>
        <rFont val="ＭＳ Ｐ明朝"/>
        <family val="1"/>
        <charset val="128"/>
      </rPr>
      <t>3</t>
    </r>
    <phoneticPr fontId="19"/>
  </si>
  <si>
    <t>for Direct</t>
    <phoneticPr fontId="19"/>
  </si>
  <si>
    <t>as Materials</t>
    <phoneticPr fontId="1"/>
  </si>
  <si>
    <t>heating</t>
    <phoneticPr fontId="19"/>
  </si>
  <si>
    <t xml:space="preserve">for Others </t>
    <phoneticPr fontId="1"/>
  </si>
  <si>
    <t>ガソリン</t>
    <phoneticPr fontId="19"/>
  </si>
  <si>
    <t>ナフサ</t>
    <phoneticPr fontId="19"/>
  </si>
  <si>
    <t>灯　　　　  　　　油</t>
    <phoneticPr fontId="19"/>
  </si>
  <si>
    <t>軽　　　　　　　  油</t>
    <phoneticPr fontId="19"/>
  </si>
  <si>
    <t>重　　 　油　 　　計</t>
    <phoneticPr fontId="19"/>
  </si>
  <si>
    <r>
      <rPr>
        <sz val="10.5"/>
        <rFont val="ＭＳ 明朝"/>
        <family val="1"/>
        <charset val="128"/>
      </rPr>
      <t xml:space="preserve"> </t>
    </r>
    <r>
      <rPr>
        <sz val="11"/>
        <rFont val="ＭＳ 明朝"/>
        <family val="1"/>
        <charset val="128"/>
      </rPr>
      <t xml:space="preserve">     </t>
    </r>
    <r>
      <rPr>
        <sz val="12"/>
        <rFont val="ＭＳ 明朝"/>
        <family val="1"/>
        <charset val="128"/>
      </rPr>
      <t>Ｂ・Ｃ重油</t>
    </r>
    <phoneticPr fontId="19"/>
  </si>
  <si>
    <r>
      <t>Heavy Fuel oil B</t>
    </r>
    <r>
      <rPr>
        <sz val="11"/>
        <rFont val="ＭＳ Ｐ明朝"/>
        <family val="1"/>
        <charset val="128"/>
      </rPr>
      <t>・</t>
    </r>
    <r>
      <rPr>
        <sz val="11"/>
        <rFont val="Times New Roman"/>
        <family val="1"/>
      </rPr>
      <t>C</t>
    </r>
    <phoneticPr fontId="44"/>
  </si>
  <si>
    <t>液 化 石 油  ガ  ス</t>
    <phoneticPr fontId="19"/>
  </si>
  <si>
    <t>オイル  コ ー ク ス</t>
    <phoneticPr fontId="19"/>
  </si>
  <si>
    <t>アスファルト</t>
    <phoneticPr fontId="19"/>
  </si>
  <si>
    <t xml:space="preserve"> for purposes other than boilers and co-generation</t>
    <phoneticPr fontId="1"/>
  </si>
  <si>
    <t xml:space="preserve"> Fuels</t>
    <phoneticPr fontId="1"/>
  </si>
  <si>
    <t>recovery</t>
    <phoneticPr fontId="1"/>
  </si>
  <si>
    <t>Receipts</t>
    <phoneticPr fontId="1"/>
  </si>
  <si>
    <t xml:space="preserve"> Materials</t>
    <phoneticPr fontId="1"/>
  </si>
  <si>
    <t>for Others</t>
    <phoneticPr fontId="19"/>
  </si>
  <si>
    <r>
      <t>Total(Crude petroleum equivalent)</t>
    </r>
    <r>
      <rPr>
        <b/>
        <sz val="11"/>
        <rFont val="ＭＳ Ｐ明朝"/>
        <family val="1"/>
        <charset val="128"/>
      </rPr>
      <t>　</t>
    </r>
    <phoneticPr fontId="1"/>
  </si>
  <si>
    <t>　　　　　(ネット）</t>
    <phoneticPr fontId="6"/>
  </si>
  <si>
    <r>
      <t>(Crude petroleum equivalent)</t>
    </r>
    <r>
      <rPr>
        <b/>
        <sz val="9"/>
        <rFont val="ＭＳ Ｐゴシック"/>
        <family val="3"/>
        <charset val="128"/>
      </rPr>
      <t>　</t>
    </r>
    <phoneticPr fontId="1"/>
  </si>
  <si>
    <t>原油</t>
    <phoneticPr fontId="19"/>
  </si>
  <si>
    <r>
      <t xml:space="preserve">Crude petroleum </t>
    </r>
    <r>
      <rPr>
        <sz val="11"/>
        <rFont val="ＭＳ Ｐゴシック"/>
        <family val="3"/>
        <charset val="128"/>
      </rPr>
      <t>　</t>
    </r>
    <phoneticPr fontId="1"/>
  </si>
  <si>
    <t>NGL・コンデンセート</t>
    <phoneticPr fontId="19"/>
  </si>
  <si>
    <t xml:space="preserve">Natural gas Liquefied </t>
    <phoneticPr fontId="1"/>
  </si>
  <si>
    <r>
      <t>Oil produced by conversion</t>
    </r>
    <r>
      <rPr>
        <sz val="11"/>
        <rFont val="ＭＳ Ｐゴシック"/>
        <family val="3"/>
        <charset val="128"/>
      </rPr>
      <t>　</t>
    </r>
    <r>
      <rPr>
        <sz val="11"/>
        <rFont val="Times New Roman"/>
        <family val="1"/>
      </rPr>
      <t xml:space="preserve"> </t>
    </r>
    <phoneticPr fontId="1"/>
  </si>
  <si>
    <t>液 化 石 油  ガ  ス</t>
    <phoneticPr fontId="1"/>
  </si>
  <si>
    <r>
      <t>(Crude petroleum equivalent)</t>
    </r>
    <r>
      <rPr>
        <b/>
        <sz val="10"/>
        <rFont val="ＭＳ Ｐゴシック"/>
        <family val="3"/>
        <charset val="128"/>
      </rPr>
      <t>　</t>
    </r>
    <phoneticPr fontId="1"/>
  </si>
  <si>
    <r>
      <t>Blast furnace gas</t>
    </r>
    <r>
      <rPr>
        <sz val="7.7"/>
        <rFont val="ＭＳ Ｐゴシック"/>
        <family val="3"/>
        <charset val="128"/>
      </rPr>
      <t>　</t>
    </r>
    <phoneticPr fontId="49"/>
  </si>
  <si>
    <t>Liquefied natural gas</t>
    <phoneticPr fontId="49"/>
  </si>
  <si>
    <t>Ceramics, clay and stone products industry</t>
    <phoneticPr fontId="19"/>
  </si>
  <si>
    <t xml:space="preserve">as Materials </t>
    <phoneticPr fontId="1"/>
  </si>
  <si>
    <t>石油系燃料（原油換算）</t>
    <phoneticPr fontId="1"/>
  </si>
  <si>
    <r>
      <t>Heavy fuel oil total</t>
    </r>
    <r>
      <rPr>
        <sz val="12"/>
        <rFont val="ＭＳ Ｐ明朝"/>
        <family val="1"/>
        <charset val="128"/>
      </rPr>
      <t>　</t>
    </r>
    <phoneticPr fontId="40"/>
  </si>
  <si>
    <r>
      <t>Heavy fuel oil A</t>
    </r>
    <r>
      <rPr>
        <sz val="12"/>
        <rFont val="ＭＳ Ｐ明朝"/>
        <family val="1"/>
        <charset val="128"/>
      </rPr>
      <t>　</t>
    </r>
    <phoneticPr fontId="40"/>
  </si>
  <si>
    <r>
      <t>Heavy fuel oil B</t>
    </r>
    <r>
      <rPr>
        <sz val="12"/>
        <rFont val="ＭＳ Ｐ明朝"/>
        <family val="1"/>
        <charset val="128"/>
      </rPr>
      <t>・</t>
    </r>
    <r>
      <rPr>
        <sz val="12"/>
        <rFont val="Times New Roman"/>
        <family val="1"/>
      </rPr>
      <t>C</t>
    </r>
    <phoneticPr fontId="40"/>
  </si>
  <si>
    <t>オ イ ル コ ー ク ス</t>
    <phoneticPr fontId="1"/>
  </si>
  <si>
    <t>Coal for making coke(material coal)</t>
    <phoneticPr fontId="1"/>
  </si>
  <si>
    <t>都   市   ガ   ス（Ａ）</t>
    <phoneticPr fontId="19"/>
  </si>
  <si>
    <t>都   市   ガ   ス（Ｂ）</t>
    <phoneticPr fontId="19"/>
  </si>
  <si>
    <r>
      <t>1000Ｎｍ</t>
    </r>
    <r>
      <rPr>
        <vertAlign val="superscript"/>
        <sz val="12"/>
        <rFont val="ＭＳ Ｐ明朝"/>
        <family val="1"/>
        <charset val="128"/>
      </rPr>
      <t>3</t>
    </r>
    <phoneticPr fontId="19"/>
  </si>
  <si>
    <t>注．　合計（原油換算）の消費量は、原料用消費などによって生産又は副次的に発生する燃料が含まれているため重複してい る。</t>
    <phoneticPr fontId="1"/>
  </si>
  <si>
    <t>Note.</t>
    <phoneticPr fontId="1"/>
  </si>
  <si>
    <t xml:space="preserve">       なお、合計欄の下段「（ネット）」表示の数値は、調査対象事業所内で他の燃料から転換して消費した分を排除したネット消費量である。</t>
    <phoneticPr fontId="1"/>
  </si>
  <si>
    <t>for Direct heating</t>
    <phoneticPr fontId="19"/>
  </si>
  <si>
    <r>
      <rPr>
        <sz val="9.5"/>
        <rFont val="ＭＳ Ｐ明朝"/>
        <family val="1"/>
        <charset val="128"/>
      </rPr>
      <t xml:space="preserve">   </t>
    </r>
    <r>
      <rPr>
        <sz val="10.5"/>
        <rFont val="ＭＳ Ｐ明朝"/>
        <family val="1"/>
        <charset val="128"/>
      </rPr>
      <t xml:space="preserve">    </t>
    </r>
    <r>
      <rPr>
        <sz val="12"/>
        <rFont val="ＭＳ Ｐ明朝"/>
        <family val="1"/>
        <charset val="128"/>
      </rPr>
      <t>Ｂ・Ｃ重油</t>
    </r>
    <phoneticPr fontId="19"/>
  </si>
  <si>
    <r>
      <t>Heavy Fuel oil B</t>
    </r>
    <r>
      <rPr>
        <sz val="11"/>
        <rFont val="ＭＳ Ｐ明朝"/>
        <family val="1"/>
        <charset val="128"/>
      </rPr>
      <t>・</t>
    </r>
    <r>
      <rPr>
        <sz val="11"/>
        <rFont val="Times New Roman"/>
        <family val="1"/>
      </rPr>
      <t>C</t>
    </r>
    <phoneticPr fontId="40"/>
  </si>
  <si>
    <r>
      <t>1000ｍ</t>
    </r>
    <r>
      <rPr>
        <vertAlign val="superscript"/>
        <sz val="10"/>
        <rFont val="ＭＳ Ｐ明朝"/>
        <family val="1"/>
        <charset val="128"/>
      </rPr>
      <t>3</t>
    </r>
    <phoneticPr fontId="19"/>
  </si>
  <si>
    <r>
      <t>Blast furnace gas</t>
    </r>
    <r>
      <rPr>
        <sz val="11"/>
        <rFont val="ＭＳ Ｐ明朝"/>
        <family val="1"/>
        <charset val="128"/>
      </rPr>
      <t>　</t>
    </r>
    <phoneticPr fontId="1"/>
  </si>
  <si>
    <t>Refuse Paper &amp;Plastic Fuel</t>
    <phoneticPr fontId="1"/>
  </si>
  <si>
    <t>Machinery industry</t>
    <phoneticPr fontId="19"/>
  </si>
  <si>
    <r>
      <t>for</t>
    </r>
    <r>
      <rPr>
        <sz val="11"/>
        <rFont val="ＭＳ Ｐゴシック"/>
        <family val="3"/>
        <charset val="128"/>
      </rPr>
      <t>　</t>
    </r>
    <r>
      <rPr>
        <sz val="11"/>
        <rFont val="Times New Roman"/>
        <family val="1"/>
      </rPr>
      <t>Boilers</t>
    </r>
    <phoneticPr fontId="49"/>
  </si>
  <si>
    <r>
      <rPr>
        <sz val="11"/>
        <rFont val="Times New Roman"/>
        <family val="1"/>
      </rPr>
      <t>Heavy Fuel oil A</t>
    </r>
    <r>
      <rPr>
        <sz val="12"/>
        <rFont val="ＭＳ Ｐ明朝"/>
        <family val="1"/>
        <charset val="128"/>
      </rPr>
      <t>　</t>
    </r>
    <phoneticPr fontId="1"/>
  </si>
  <si>
    <r>
      <rPr>
        <sz val="12"/>
        <rFont val="ＭＳ Ｐゴシック"/>
        <family val="3"/>
        <charset val="128"/>
      </rPr>
      <t>　</t>
    </r>
    <phoneticPr fontId="19"/>
  </si>
  <si>
    <t>ネット</t>
    <phoneticPr fontId="1"/>
  </si>
  <si>
    <t>Generation, recovery</t>
    <phoneticPr fontId="1"/>
  </si>
  <si>
    <t>Net</t>
    <phoneticPr fontId="1"/>
  </si>
  <si>
    <r>
      <t>for</t>
    </r>
    <r>
      <rPr>
        <sz val="12"/>
        <rFont val="ＭＳ Ｐゴシック"/>
        <family val="3"/>
        <charset val="128"/>
      </rPr>
      <t>　</t>
    </r>
    <r>
      <rPr>
        <sz val="12"/>
        <rFont val="Times New Roman"/>
        <family val="1"/>
      </rPr>
      <t>Boilers</t>
    </r>
    <phoneticPr fontId="19"/>
  </si>
  <si>
    <t>and/or production</t>
    <phoneticPr fontId="19"/>
  </si>
  <si>
    <r>
      <t>　ナフサ</t>
    </r>
    <r>
      <rPr>
        <sz val="12"/>
        <rFont val="Times New Roman"/>
        <family val="1"/>
      </rPr>
      <t xml:space="preserve"> </t>
    </r>
    <phoneticPr fontId="1"/>
  </si>
  <si>
    <r>
      <t>Heavy fuel oil B</t>
    </r>
    <r>
      <rPr>
        <sz val="12"/>
        <rFont val="ＭＳ Ｐゴシック"/>
        <family val="3"/>
        <charset val="128"/>
      </rPr>
      <t>・</t>
    </r>
    <r>
      <rPr>
        <sz val="12"/>
        <rFont val="Times New Roman"/>
        <family val="1"/>
      </rPr>
      <t>C</t>
    </r>
    <phoneticPr fontId="1"/>
  </si>
  <si>
    <t>　ＲＰＦ</t>
    <phoneticPr fontId="1"/>
  </si>
  <si>
    <t>Refuse Paper&amp;Plastic Fuel</t>
    <phoneticPr fontId="1"/>
  </si>
  <si>
    <r>
      <t>Crude petroleum (Includes NGL</t>
    </r>
    <r>
      <rPr>
        <sz val="12"/>
        <rFont val="ＭＳ Ｐゴシック"/>
        <family val="3"/>
        <charset val="128"/>
      </rPr>
      <t>・</t>
    </r>
    <r>
      <rPr>
        <sz val="12"/>
        <rFont val="Times New Roman"/>
        <family val="1"/>
      </rPr>
      <t>condensate)</t>
    </r>
    <r>
      <rPr>
        <sz val="12"/>
        <rFont val="ＭＳ Ｐゴシック"/>
        <family val="3"/>
        <charset val="128"/>
      </rPr>
      <t>　</t>
    </r>
    <phoneticPr fontId="1"/>
  </si>
  <si>
    <t xml:space="preserve">　オイルコークス </t>
    <phoneticPr fontId="1"/>
  </si>
  <si>
    <t xml:space="preserve">　タール </t>
    <phoneticPr fontId="1"/>
  </si>
  <si>
    <t>for Others</t>
    <phoneticPr fontId="1"/>
  </si>
  <si>
    <t xml:space="preserve"> 石油系燃料（原油換算）</t>
    <phoneticPr fontId="1"/>
  </si>
  <si>
    <r>
      <t xml:space="preserve"> Oil based fuels(Crude petroleum equivalent)</t>
    </r>
    <r>
      <rPr>
        <sz val="12"/>
        <rFont val="ＭＳ Ｐゴシック"/>
        <family val="3"/>
        <charset val="128"/>
      </rPr>
      <t>　</t>
    </r>
    <phoneticPr fontId="1"/>
  </si>
  <si>
    <r>
      <rPr>
        <sz val="10"/>
        <rFont val="ＭＳ Ｐ明朝"/>
        <family val="1"/>
        <charset val="128"/>
      </rPr>
      <t>　</t>
    </r>
    <phoneticPr fontId="1"/>
  </si>
  <si>
    <t>Chemical  fibers industry</t>
    <phoneticPr fontId="1"/>
  </si>
  <si>
    <r>
      <rPr>
        <sz val="12"/>
        <rFont val="ＭＳ Ｐゴシック"/>
        <family val="3"/>
        <charset val="128"/>
      </rPr>
      <t>単位</t>
    </r>
    <r>
      <rPr>
        <sz val="12"/>
        <rFont val="ＭＳ Ｐ明朝"/>
        <family val="1"/>
        <charset val="128"/>
      </rPr>
      <t>　　</t>
    </r>
    <r>
      <rPr>
        <sz val="12"/>
        <rFont val="Times New Roman"/>
        <family val="1"/>
      </rPr>
      <t>Unit</t>
    </r>
    <r>
      <rPr>
        <sz val="12"/>
        <rFont val="ＭＳ Ｐ明朝"/>
        <family val="1"/>
        <charset val="128"/>
      </rPr>
      <t>　：　</t>
    </r>
    <r>
      <rPr>
        <sz val="12"/>
        <rFont val="ＭＳ Ｐゴシック"/>
        <family val="3"/>
        <charset val="128"/>
      </rPr>
      <t>ｋｌ</t>
    </r>
    <phoneticPr fontId="40"/>
  </si>
  <si>
    <r>
      <rPr>
        <sz val="12"/>
        <rFont val="ＭＳ Ｐゴシック"/>
        <family val="3"/>
        <charset val="128"/>
      </rPr>
      <t>単位</t>
    </r>
    <r>
      <rPr>
        <sz val="12"/>
        <rFont val="ＭＳ Ｐ明朝"/>
        <family val="1"/>
        <charset val="128"/>
      </rPr>
      <t>　</t>
    </r>
    <r>
      <rPr>
        <sz val="12"/>
        <rFont val="Times New Roman"/>
        <family val="1"/>
      </rPr>
      <t>Unit</t>
    </r>
    <r>
      <rPr>
        <sz val="12"/>
        <rFont val="ＭＳ Ｐ明朝"/>
        <family val="1"/>
        <charset val="128"/>
      </rPr>
      <t>　：</t>
    </r>
    <r>
      <rPr>
        <sz val="12"/>
        <rFont val="ＭＳ Ｐゴシック"/>
        <family val="3"/>
        <charset val="128"/>
      </rPr>
      <t>　ｋｌ</t>
    </r>
    <phoneticPr fontId="40"/>
  </si>
  <si>
    <r>
      <rPr>
        <sz val="12"/>
        <rFont val="ＭＳ Ｐゴシック"/>
        <family val="3"/>
        <charset val="128"/>
      </rPr>
      <t>単位</t>
    </r>
    <r>
      <rPr>
        <sz val="12"/>
        <rFont val="ＭＳ Ｐ明朝"/>
        <family val="1"/>
        <charset val="128"/>
      </rPr>
      <t>　</t>
    </r>
    <r>
      <rPr>
        <sz val="12"/>
        <rFont val="Times New Roman"/>
        <family val="1"/>
      </rPr>
      <t xml:space="preserve">Unit </t>
    </r>
    <r>
      <rPr>
        <sz val="12"/>
        <rFont val="ＭＳ Ｐ明朝"/>
        <family val="1"/>
        <charset val="128"/>
      </rPr>
      <t>：</t>
    </r>
    <r>
      <rPr>
        <sz val="12"/>
        <rFont val="Times New Roman"/>
        <family val="1"/>
      </rPr>
      <t xml:space="preserve"> </t>
    </r>
    <r>
      <rPr>
        <sz val="12"/>
        <rFont val="ＭＳ Ｐゴシック"/>
        <family val="3"/>
        <charset val="128"/>
      </rPr>
      <t>ｔ</t>
    </r>
    <phoneticPr fontId="40"/>
  </si>
  <si>
    <r>
      <rPr>
        <sz val="12"/>
        <rFont val="ＭＳ Ｐゴシック"/>
        <family val="3"/>
        <charset val="128"/>
      </rPr>
      <t>単位</t>
    </r>
    <r>
      <rPr>
        <sz val="12"/>
        <rFont val="ＭＳ Ｐ明朝"/>
        <family val="1"/>
        <charset val="128"/>
      </rPr>
      <t>　</t>
    </r>
    <r>
      <rPr>
        <sz val="12"/>
        <rFont val="Times New Roman"/>
        <family val="1"/>
      </rPr>
      <t xml:space="preserve">Unit </t>
    </r>
    <r>
      <rPr>
        <sz val="12"/>
        <rFont val="ＭＳ Ｐ明朝"/>
        <family val="1"/>
        <charset val="128"/>
      </rPr>
      <t>：</t>
    </r>
    <r>
      <rPr>
        <sz val="12"/>
        <rFont val="Times New Roman"/>
        <family val="1"/>
      </rPr>
      <t xml:space="preserve"> 1000</t>
    </r>
    <r>
      <rPr>
        <sz val="12"/>
        <rFont val="ＭＳ Ｐゴシック"/>
        <family val="3"/>
        <charset val="128"/>
      </rPr>
      <t>ｍ</t>
    </r>
    <r>
      <rPr>
        <vertAlign val="superscript"/>
        <sz val="12"/>
        <rFont val="Times New Roman"/>
        <family val="1"/>
      </rPr>
      <t>3</t>
    </r>
    <phoneticPr fontId="40"/>
  </si>
  <si>
    <r>
      <rPr>
        <sz val="12"/>
        <rFont val="ＭＳ Ｐゴシック"/>
        <family val="3"/>
        <charset val="128"/>
      </rPr>
      <t>単位</t>
    </r>
    <r>
      <rPr>
        <sz val="12"/>
        <rFont val="ＭＳ Ｐ明朝"/>
        <family val="1"/>
        <charset val="128"/>
      </rPr>
      <t>　</t>
    </r>
    <r>
      <rPr>
        <sz val="12"/>
        <rFont val="Times New Roman"/>
        <family val="1"/>
      </rPr>
      <t>Unit</t>
    </r>
    <r>
      <rPr>
        <sz val="12"/>
        <rFont val="ＭＳ Ｐ明朝"/>
        <family val="1"/>
        <charset val="128"/>
      </rPr>
      <t>　：　</t>
    </r>
    <r>
      <rPr>
        <sz val="12"/>
        <rFont val="ＭＳ Ｐゴシック"/>
        <family val="3"/>
        <charset val="128"/>
      </rPr>
      <t>ｋｌ</t>
    </r>
    <phoneticPr fontId="44"/>
  </si>
  <si>
    <r>
      <rPr>
        <sz val="12"/>
        <rFont val="ＭＳ Ｐゴシック"/>
        <family val="3"/>
        <charset val="128"/>
      </rPr>
      <t>単位</t>
    </r>
    <r>
      <rPr>
        <sz val="12"/>
        <rFont val="ＭＳ Ｐ明朝"/>
        <family val="1"/>
        <charset val="128"/>
      </rPr>
      <t>　　</t>
    </r>
    <r>
      <rPr>
        <sz val="12"/>
        <rFont val="Times New Roman"/>
        <family val="1"/>
      </rPr>
      <t>Unit</t>
    </r>
    <r>
      <rPr>
        <sz val="12"/>
        <rFont val="ＭＳ Ｐ明朝"/>
        <family val="1"/>
        <charset val="128"/>
      </rPr>
      <t>　：　</t>
    </r>
    <r>
      <rPr>
        <sz val="12"/>
        <rFont val="Times New Roman"/>
        <family val="1"/>
      </rPr>
      <t xml:space="preserve"> </t>
    </r>
    <r>
      <rPr>
        <sz val="12"/>
        <rFont val="ＭＳ Ｐゴシック"/>
        <family val="3"/>
        <charset val="128"/>
      </rPr>
      <t>ｔ</t>
    </r>
    <phoneticPr fontId="40"/>
  </si>
  <si>
    <t xml:space="preserve"> ＲＰＦ</t>
    <phoneticPr fontId="1"/>
  </si>
  <si>
    <r>
      <t>単位　　</t>
    </r>
    <r>
      <rPr>
        <sz val="12"/>
        <rFont val="Times New Roman"/>
        <family val="1"/>
      </rPr>
      <t>Unit</t>
    </r>
    <r>
      <rPr>
        <sz val="12"/>
        <rFont val="ＭＳ Ｐゴシック"/>
        <family val="3"/>
        <charset val="128"/>
      </rPr>
      <t>　：　ｋｌ</t>
    </r>
    <phoneticPr fontId="40"/>
  </si>
  <si>
    <t xml:space="preserve">　ナフサ </t>
    <phoneticPr fontId="1"/>
  </si>
  <si>
    <t xml:space="preserve">  オイルコークス </t>
    <phoneticPr fontId="1"/>
  </si>
  <si>
    <r>
      <t xml:space="preserve">単位 </t>
    </r>
    <r>
      <rPr>
        <sz val="12"/>
        <rFont val="Times New Roman"/>
        <family val="1"/>
      </rPr>
      <t>Unit</t>
    </r>
    <r>
      <rPr>
        <sz val="12"/>
        <rFont val="ＭＳ ゴシック"/>
        <family val="3"/>
        <charset val="128"/>
      </rPr>
      <t xml:space="preserve"> ： ｔ</t>
    </r>
    <phoneticPr fontId="40"/>
  </si>
  <si>
    <r>
      <rPr>
        <sz val="8.4"/>
        <rFont val="ＭＳ Ｐゴシック"/>
        <family val="3"/>
        <charset val="128"/>
      </rPr>
      <t>　　</t>
    </r>
    <r>
      <rPr>
        <sz val="8.4"/>
        <rFont val="Times New Roman"/>
        <family val="1"/>
      </rPr>
      <t xml:space="preserve">       </t>
    </r>
    <r>
      <rPr>
        <sz val="8.4"/>
        <rFont val="ＭＳ Ｐゴシック"/>
        <family val="3"/>
        <charset val="128"/>
      </rPr>
      <t>　</t>
    </r>
    <phoneticPr fontId="38"/>
  </si>
  <si>
    <r>
      <rPr>
        <sz val="11"/>
        <rFont val="ＭＳ Ｐゴシック"/>
        <family val="3"/>
        <charset val="128"/>
      </rPr>
      <t>コージェネ</t>
    </r>
    <phoneticPr fontId="19"/>
  </si>
  <si>
    <t xml:space="preserve">　アスファルト </t>
    <phoneticPr fontId="1"/>
  </si>
  <si>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phoneticPr fontId="44"/>
  </si>
  <si>
    <r>
      <rPr>
        <sz val="8.4"/>
        <rFont val="ＭＳ Ｐゴシック"/>
        <family val="3"/>
        <charset val="128"/>
      </rPr>
      <t>　　</t>
    </r>
    <r>
      <rPr>
        <sz val="8.4"/>
        <rFont val="Times New Roman"/>
        <family val="1"/>
      </rPr>
      <t xml:space="preserve">     </t>
    </r>
    <r>
      <rPr>
        <sz val="8.4"/>
        <rFont val="ＭＳ Ｐゴシック"/>
        <family val="3"/>
        <charset val="128"/>
      </rPr>
      <t>　</t>
    </r>
    <phoneticPr fontId="38"/>
  </si>
  <si>
    <t>Consumption</t>
    <phoneticPr fontId="1"/>
  </si>
  <si>
    <t>for Boilers</t>
    <phoneticPr fontId="1"/>
  </si>
  <si>
    <t xml:space="preserve"> for Others </t>
    <phoneticPr fontId="1"/>
  </si>
  <si>
    <r>
      <t>Heavy fuel oil B</t>
    </r>
    <r>
      <rPr>
        <sz val="12"/>
        <rFont val="ＭＳ Ｐゴシック"/>
        <family val="3"/>
        <charset val="128"/>
      </rPr>
      <t>・</t>
    </r>
    <r>
      <rPr>
        <sz val="12"/>
        <rFont val="Times New Roman"/>
        <family val="1"/>
      </rPr>
      <t xml:space="preserve"> C</t>
    </r>
    <phoneticPr fontId="38"/>
  </si>
  <si>
    <r>
      <t>Non-oil based fuels(Crude petroleum equivalent)</t>
    </r>
    <r>
      <rPr>
        <sz val="12"/>
        <rFont val="ＭＳ Ｐゴシック"/>
        <family val="3"/>
        <charset val="128"/>
      </rPr>
      <t>　</t>
    </r>
    <phoneticPr fontId="38"/>
  </si>
  <si>
    <r>
      <t>for</t>
    </r>
    <r>
      <rPr>
        <sz val="12"/>
        <rFont val="ＭＳ Ｐゴシック"/>
        <family val="3"/>
        <charset val="128"/>
      </rPr>
      <t>　</t>
    </r>
    <r>
      <rPr>
        <sz val="12"/>
        <rFont val="Times New Roman"/>
        <family val="1"/>
      </rPr>
      <t>Boilers</t>
    </r>
    <phoneticPr fontId="1"/>
  </si>
  <si>
    <t xml:space="preserve">         Total</t>
    <phoneticPr fontId="1"/>
  </si>
  <si>
    <t xml:space="preserve">       Iron and steel industry</t>
    <phoneticPr fontId="1"/>
  </si>
  <si>
    <r>
      <t>単位　</t>
    </r>
    <r>
      <rPr>
        <sz val="12"/>
        <rFont val="Times New Roman"/>
        <family val="1"/>
      </rPr>
      <t>Unit</t>
    </r>
    <r>
      <rPr>
        <sz val="12"/>
        <rFont val="ＭＳ Ｐゴシック"/>
        <family val="3"/>
        <charset val="128"/>
      </rPr>
      <t>　：　絶乾(</t>
    </r>
    <r>
      <rPr>
        <sz val="12"/>
        <rFont val="Times New Roman"/>
        <family val="1"/>
      </rPr>
      <t>Dry</t>
    </r>
    <r>
      <rPr>
        <sz val="12"/>
        <rFont val="ＭＳ Ｐゴシック"/>
        <family val="3"/>
        <charset val="128"/>
      </rPr>
      <t>)　ｔ</t>
    </r>
    <phoneticPr fontId="40"/>
  </si>
  <si>
    <t xml:space="preserve"> as Materials</t>
    <phoneticPr fontId="1"/>
  </si>
  <si>
    <r>
      <t xml:space="preserve"> Oil based fuels</t>
    </r>
    <r>
      <rPr>
        <sz val="12"/>
        <rFont val="ＭＳ Ｐゴシック"/>
        <family val="3"/>
        <charset val="128"/>
      </rPr>
      <t>（</t>
    </r>
    <r>
      <rPr>
        <sz val="12"/>
        <rFont val="Times New Roman"/>
        <family val="1"/>
      </rPr>
      <t>Crude petroleum equivalent</t>
    </r>
    <r>
      <rPr>
        <sz val="12"/>
        <rFont val="ＭＳ Ｐゴシック"/>
        <family val="3"/>
        <charset val="128"/>
      </rPr>
      <t>）　</t>
    </r>
    <phoneticPr fontId="1"/>
  </si>
  <si>
    <t xml:space="preserve">  オイルコークス</t>
    <phoneticPr fontId="1"/>
  </si>
  <si>
    <r>
      <t>Heavy fuel oil total</t>
    </r>
    <r>
      <rPr>
        <sz val="8.0500000000000007"/>
        <rFont val="ＭＳ Ｐゴシック"/>
        <family val="3"/>
        <charset val="128"/>
      </rPr>
      <t>　</t>
    </r>
    <phoneticPr fontId="61"/>
  </si>
  <si>
    <t>　   　　発　　      　　　電</t>
    <phoneticPr fontId="1"/>
  </si>
  <si>
    <t xml:space="preserve">                Generation by own </t>
    <phoneticPr fontId="1"/>
  </si>
  <si>
    <t xml:space="preserve">               power station</t>
    <phoneticPr fontId="1"/>
  </si>
  <si>
    <t>コージェネレーション</t>
    <phoneticPr fontId="1"/>
  </si>
  <si>
    <t>Shipments</t>
    <phoneticPr fontId="1"/>
  </si>
  <si>
    <t>Purchase</t>
    <phoneticPr fontId="1"/>
  </si>
  <si>
    <t>Thermal</t>
    <phoneticPr fontId="1"/>
  </si>
  <si>
    <t>Hydraulic</t>
    <phoneticPr fontId="1"/>
  </si>
  <si>
    <r>
      <t xml:space="preserve">Note </t>
    </r>
    <r>
      <rPr>
        <sz val="12"/>
        <rFont val="ＭＳ Ｐ明朝"/>
        <family val="1"/>
        <charset val="128"/>
      </rPr>
      <t xml:space="preserve"> １.  </t>
    </r>
    <phoneticPr fontId="1"/>
  </si>
  <si>
    <t>Because there is an establishment running a type of industry simultaneously, "the total" that piled up a type of industry removes overlap, and this overlap share is included for "revision quantity for an overlap establishment".</t>
    <phoneticPr fontId="1"/>
  </si>
  <si>
    <t xml:space="preserve">        補正量」として計上してある。</t>
    <phoneticPr fontId="1"/>
  </si>
  <si>
    <r>
      <t>２.</t>
    </r>
    <r>
      <rPr>
        <sz val="12"/>
        <rFont val="Times New Roman"/>
        <family val="1"/>
      </rPr>
      <t xml:space="preserve">  </t>
    </r>
    <phoneticPr fontId="1"/>
  </si>
  <si>
    <t>The furnace top pressure to be written on the lower berth of the steel industry is a number among "other generation" by furnace top pressure generation.</t>
    <phoneticPr fontId="1"/>
  </si>
  <si>
    <t xml:space="preserve">Trends by industry (establishment basis) </t>
    <phoneticPr fontId="1"/>
  </si>
  <si>
    <t>Surveyed industry total</t>
    <phoneticPr fontId="1"/>
  </si>
  <si>
    <t xml:space="preserve">         Generation by own </t>
    <phoneticPr fontId="1"/>
  </si>
  <si>
    <t>Others</t>
    <phoneticPr fontId="1"/>
  </si>
  <si>
    <t xml:space="preserve">   Generation by own   </t>
    <phoneticPr fontId="1"/>
  </si>
  <si>
    <t xml:space="preserve">                                           power  station</t>
    <phoneticPr fontId="1"/>
  </si>
  <si>
    <r>
      <rPr>
        <sz val="12"/>
        <rFont val="ＭＳ Ｐゴシック"/>
        <family val="3"/>
        <charset val="128"/>
      </rPr>
      <t>コージェネレーション</t>
    </r>
    <phoneticPr fontId="1"/>
  </si>
  <si>
    <t>…</t>
    <phoneticPr fontId="1"/>
  </si>
  <si>
    <t>以外　　</t>
    <phoneticPr fontId="1"/>
  </si>
  <si>
    <t xml:space="preserve">Other than primary </t>
    <phoneticPr fontId="1"/>
  </si>
  <si>
    <t>steam</t>
    <phoneticPr fontId="1"/>
  </si>
  <si>
    <t>Receipts</t>
    <phoneticPr fontId="6"/>
  </si>
  <si>
    <t>Primary steam</t>
    <phoneticPr fontId="1"/>
  </si>
  <si>
    <t>for Production</t>
    <phoneticPr fontId="1"/>
  </si>
  <si>
    <r>
      <rPr>
        <sz val="12"/>
        <rFont val="ＭＳ Ｐゴシック"/>
        <family val="3"/>
        <charset val="128"/>
      </rPr>
      <t>　</t>
    </r>
    <r>
      <rPr>
        <sz val="12"/>
        <rFont val="Times New Roman"/>
        <family val="1"/>
      </rPr>
      <t>generation</t>
    </r>
    <phoneticPr fontId="1"/>
  </si>
  <si>
    <t xml:space="preserve">Note  </t>
    <phoneticPr fontId="1"/>
  </si>
  <si>
    <t>　　「事業所重複分補正量」として計上してある。</t>
    <phoneticPr fontId="1"/>
  </si>
  <si>
    <t xml:space="preserve">Other than    </t>
    <phoneticPr fontId="1"/>
  </si>
  <si>
    <t>primary  steam</t>
    <phoneticPr fontId="1"/>
  </si>
  <si>
    <t xml:space="preserve">Other than </t>
    <phoneticPr fontId="1"/>
  </si>
  <si>
    <t>パルプ・紙・</t>
    <phoneticPr fontId="1"/>
  </si>
  <si>
    <t>Pulp, paper, paperboard</t>
    <phoneticPr fontId="1"/>
  </si>
  <si>
    <t>板紙</t>
    <phoneticPr fontId="6"/>
  </si>
  <si>
    <t>パルプ</t>
    <phoneticPr fontId="1"/>
  </si>
  <si>
    <t>Kind of energy</t>
    <phoneticPr fontId="19"/>
  </si>
  <si>
    <t>Unit</t>
    <phoneticPr fontId="1"/>
  </si>
  <si>
    <t>Paper</t>
    <phoneticPr fontId="1"/>
  </si>
  <si>
    <t>Other paper</t>
    <phoneticPr fontId="1"/>
  </si>
  <si>
    <t xml:space="preserve">Chemical </t>
    <phoneticPr fontId="1"/>
  </si>
  <si>
    <t xml:space="preserve">Petroleum </t>
    <phoneticPr fontId="1"/>
  </si>
  <si>
    <t>Glass</t>
    <phoneticPr fontId="1"/>
  </si>
  <si>
    <t>products</t>
    <phoneticPr fontId="1"/>
  </si>
  <si>
    <t>Gas oil</t>
    <phoneticPr fontId="6"/>
  </si>
  <si>
    <r>
      <t>Heavy fuel oil total</t>
    </r>
    <r>
      <rPr>
        <sz val="12"/>
        <rFont val="ＭＳ Ｐ明朝"/>
        <family val="1"/>
        <charset val="128"/>
      </rPr>
      <t>　</t>
    </r>
    <phoneticPr fontId="1"/>
  </si>
  <si>
    <r>
      <t>Heavy fuel oil A</t>
    </r>
    <r>
      <rPr>
        <sz val="12"/>
        <rFont val="ＭＳ Ｐ明朝"/>
        <family val="1"/>
        <charset val="128"/>
      </rPr>
      <t>　</t>
    </r>
    <phoneticPr fontId="1"/>
  </si>
  <si>
    <r>
      <t>Heavy fuel oil B</t>
    </r>
    <r>
      <rPr>
        <sz val="12"/>
        <rFont val="ＭＳ Ｐ明朝"/>
        <family val="1"/>
        <charset val="128"/>
      </rPr>
      <t>・</t>
    </r>
    <r>
      <rPr>
        <sz val="12"/>
        <rFont val="Times New Roman"/>
        <family val="1"/>
      </rPr>
      <t>C</t>
    </r>
    <r>
      <rPr>
        <sz val="12"/>
        <rFont val="ＭＳ Ｐ明朝"/>
        <family val="1"/>
        <charset val="128"/>
      </rPr>
      <t>　</t>
    </r>
    <phoneticPr fontId="1"/>
  </si>
  <si>
    <r>
      <t xml:space="preserve"> 1000ｍ</t>
    </r>
    <r>
      <rPr>
        <vertAlign val="superscript"/>
        <sz val="12"/>
        <rFont val="ＭＳ Ｐ明朝"/>
        <family val="1"/>
        <charset val="128"/>
      </rPr>
      <t>3</t>
    </r>
    <phoneticPr fontId="19"/>
  </si>
  <si>
    <r>
      <t>Black liquor</t>
    </r>
    <r>
      <rPr>
        <sz val="12"/>
        <rFont val="ＭＳ Ｐ明朝"/>
        <family val="1"/>
        <charset val="128"/>
      </rPr>
      <t>　　</t>
    </r>
    <phoneticPr fontId="6"/>
  </si>
  <si>
    <r>
      <t>Used</t>
    </r>
    <r>
      <rPr>
        <sz val="12"/>
        <rFont val="ＭＳ Ｐ明朝"/>
        <family val="1"/>
        <charset val="128"/>
      </rPr>
      <t>　</t>
    </r>
    <r>
      <rPr>
        <sz val="12"/>
        <rFont val="Times New Roman"/>
        <family val="1"/>
      </rPr>
      <t>tires</t>
    </r>
    <phoneticPr fontId="6"/>
  </si>
  <si>
    <t>Waste plastic</t>
    <phoneticPr fontId="6"/>
  </si>
  <si>
    <r>
      <t>Total</t>
    </r>
    <r>
      <rPr>
        <b/>
        <sz val="12"/>
        <rFont val="ＭＳ Ｐゴシック"/>
        <family val="3"/>
        <charset val="128"/>
      </rPr>
      <t>　</t>
    </r>
    <phoneticPr fontId="1"/>
  </si>
  <si>
    <t xml:space="preserve"> Notes 1. Crude petroleum conversion rate is 38.2MJ/l.</t>
    <phoneticPr fontId="1"/>
  </si>
  <si>
    <r>
      <t xml:space="preserve">           2. Figures of Town gas (A) are simple total.    Conversion rate for town gas (B) is 41.1M</t>
    </r>
    <r>
      <rPr>
        <sz val="11"/>
        <rFont val="Times New Roman"/>
        <family val="1"/>
      </rPr>
      <t>J/m</t>
    </r>
    <r>
      <rPr>
        <vertAlign val="superscript"/>
        <sz val="11"/>
        <rFont val="Times New Roman"/>
        <family val="1"/>
      </rPr>
      <t>3</t>
    </r>
    <r>
      <rPr>
        <sz val="11"/>
        <rFont val="Times New Roman"/>
        <family val="1"/>
      </rPr>
      <t>.</t>
    </r>
    <phoneticPr fontId="6"/>
  </si>
  <si>
    <t xml:space="preserve">Petrochemical products </t>
    <phoneticPr fontId="1"/>
  </si>
  <si>
    <t xml:space="preserve">for Driving power,  </t>
    <phoneticPr fontId="1"/>
  </si>
  <si>
    <t>Ammonia and ammonia</t>
    <phoneticPr fontId="1"/>
  </si>
  <si>
    <t xml:space="preserve"> Soda </t>
    <phoneticPr fontId="1"/>
  </si>
  <si>
    <t xml:space="preserve"> fuels  </t>
    <phoneticPr fontId="1"/>
  </si>
  <si>
    <t>-derived products</t>
    <phoneticPr fontId="1"/>
  </si>
  <si>
    <t xml:space="preserve"> products</t>
    <phoneticPr fontId="1"/>
  </si>
  <si>
    <t>ＮＧＬ・コンデンセ－ト</t>
    <phoneticPr fontId="1"/>
  </si>
  <si>
    <t>Natural gas liquids</t>
    <phoneticPr fontId="1"/>
  </si>
  <si>
    <t>Oil produced by conversion</t>
    <phoneticPr fontId="1"/>
  </si>
  <si>
    <t>オイルコ－クス</t>
    <phoneticPr fontId="1"/>
  </si>
  <si>
    <t>タ－ル</t>
    <phoneticPr fontId="1"/>
  </si>
  <si>
    <t>　　　　</t>
    <phoneticPr fontId="1"/>
  </si>
  <si>
    <t>　　　</t>
    <phoneticPr fontId="1"/>
  </si>
  <si>
    <t>　　　　　</t>
    <phoneticPr fontId="1"/>
  </si>
  <si>
    <t>Ceramics, clay and stone products</t>
    <phoneticPr fontId="1"/>
  </si>
  <si>
    <t>セメント</t>
    <phoneticPr fontId="1"/>
  </si>
  <si>
    <r>
      <rPr>
        <sz val="11"/>
        <rFont val="ＭＳ Ｐゴシック"/>
        <family val="3"/>
        <charset val="128"/>
      </rPr>
      <t>　　　　　　　　　　</t>
    </r>
    <phoneticPr fontId="1"/>
  </si>
  <si>
    <t>Cement</t>
    <phoneticPr fontId="1"/>
  </si>
  <si>
    <t>Sheet glass</t>
    <phoneticPr fontId="1"/>
  </si>
  <si>
    <t>Lime</t>
    <phoneticPr fontId="1"/>
  </si>
  <si>
    <t>for Dissolving furnaces</t>
    <phoneticPr fontId="1"/>
  </si>
  <si>
    <t>Iron and steel products</t>
    <phoneticPr fontId="1"/>
  </si>
  <si>
    <t>フェロアロイ</t>
    <phoneticPr fontId="1"/>
  </si>
  <si>
    <t>for Pelletizing</t>
    <phoneticPr fontId="1"/>
  </si>
  <si>
    <t>for Pig iron</t>
    <phoneticPr fontId="1"/>
  </si>
  <si>
    <t>for Ferro-alloys</t>
    <phoneticPr fontId="1"/>
  </si>
  <si>
    <t>for Steelmaking</t>
    <phoneticPr fontId="1"/>
  </si>
  <si>
    <t>for Steel</t>
    <phoneticPr fontId="1"/>
  </si>
  <si>
    <t xml:space="preserve">Rolling (including </t>
    <phoneticPr fontId="1"/>
  </si>
  <si>
    <t>Power generation,</t>
    <phoneticPr fontId="1"/>
  </si>
  <si>
    <t>LD converters</t>
    <phoneticPr fontId="1"/>
  </si>
  <si>
    <t>Electric furnaces</t>
    <phoneticPr fontId="1"/>
  </si>
  <si>
    <t>forgings</t>
    <phoneticPr fontId="1"/>
  </si>
  <si>
    <t>castings</t>
    <phoneticPr fontId="1"/>
  </si>
  <si>
    <t xml:space="preserve">Cold) and Pipes </t>
    <phoneticPr fontId="1"/>
  </si>
  <si>
    <t xml:space="preserve">Boilers, Co-generation </t>
    <phoneticPr fontId="1"/>
  </si>
  <si>
    <r>
      <t xml:space="preserve">２）　一次投入燃料換算表 （つづき）     </t>
    </r>
    <r>
      <rPr>
        <b/>
        <sz val="14"/>
        <rFont val="Times New Roman"/>
        <family val="1"/>
      </rPr>
      <t xml:space="preserve">  Conversion table for primary input fuel (continued)</t>
    </r>
    <phoneticPr fontId="1"/>
  </si>
  <si>
    <r>
      <t>1000Nｍ</t>
    </r>
    <r>
      <rPr>
        <vertAlign val="superscript"/>
        <sz val="12"/>
        <rFont val="ＭＳ Ｐ明朝"/>
        <family val="1"/>
        <charset val="128"/>
      </rPr>
      <t>3</t>
    </r>
    <phoneticPr fontId="19"/>
  </si>
  <si>
    <t xml:space="preserve">   Non-ferrous metals</t>
    <phoneticPr fontId="1"/>
  </si>
  <si>
    <t>Copper</t>
    <phoneticPr fontId="1"/>
  </si>
  <si>
    <t>Lead</t>
    <phoneticPr fontId="1"/>
  </si>
  <si>
    <t>Zinc</t>
    <phoneticPr fontId="1"/>
  </si>
  <si>
    <t>アルミニウム</t>
    <phoneticPr fontId="1"/>
  </si>
  <si>
    <t xml:space="preserve">Fusing and mixing </t>
    <phoneticPr fontId="1"/>
  </si>
  <si>
    <t>Electrolytic</t>
    <phoneticPr fontId="1"/>
  </si>
  <si>
    <t>Electrolytic</t>
    <phoneticPr fontId="6"/>
  </si>
  <si>
    <t>Distilled</t>
    <phoneticPr fontId="6"/>
  </si>
  <si>
    <t>Aluminum</t>
    <phoneticPr fontId="1"/>
  </si>
  <si>
    <t xml:space="preserve">Secondary </t>
    <phoneticPr fontId="1"/>
  </si>
  <si>
    <t xml:space="preserve">Other Non-ferrous </t>
    <phoneticPr fontId="1"/>
  </si>
  <si>
    <t xml:space="preserve"> process</t>
    <phoneticPr fontId="1"/>
  </si>
  <si>
    <t>process</t>
    <phoneticPr fontId="1"/>
  </si>
  <si>
    <t>zinc</t>
    <phoneticPr fontId="6"/>
  </si>
  <si>
    <t>aluminum ingots</t>
    <phoneticPr fontId="1"/>
  </si>
  <si>
    <t xml:space="preserve"> metals</t>
    <phoneticPr fontId="1"/>
  </si>
  <si>
    <t>Machinery products</t>
    <phoneticPr fontId="1"/>
  </si>
  <si>
    <t>Computers and information</t>
    <phoneticPr fontId="1"/>
  </si>
  <si>
    <t xml:space="preserve">terminals, associated </t>
    <phoneticPr fontId="1"/>
  </si>
  <si>
    <r>
      <t xml:space="preserve"> oil B</t>
    </r>
    <r>
      <rPr>
        <sz val="11"/>
        <rFont val="ＭＳ Ｐ明朝"/>
        <family val="1"/>
        <charset val="128"/>
      </rPr>
      <t>･</t>
    </r>
    <r>
      <rPr>
        <sz val="11"/>
        <rFont val="Times New Roman"/>
        <family val="1"/>
      </rPr>
      <t>C</t>
    </r>
    <phoneticPr fontId="1"/>
  </si>
  <si>
    <t xml:space="preserve">petroleum gas </t>
    <phoneticPr fontId="1"/>
  </si>
  <si>
    <r>
      <rPr>
        <sz val="11"/>
        <rFont val="ＭＳ Ｐゴシック"/>
        <family val="3"/>
        <charset val="128"/>
      </rPr>
      <t>（</t>
    </r>
    <r>
      <rPr>
        <sz val="11"/>
        <rFont val="Times New Roman"/>
        <family val="1"/>
      </rPr>
      <t>Crude petroleum equivalent</t>
    </r>
    <r>
      <rPr>
        <sz val="11"/>
        <rFont val="ＭＳ Ｐゴシック"/>
        <family val="3"/>
        <charset val="128"/>
      </rPr>
      <t>）　</t>
    </r>
    <phoneticPr fontId="1"/>
  </si>
  <si>
    <t>1000ｋｗｈ</t>
    <phoneticPr fontId="1"/>
  </si>
  <si>
    <t>Pulp,paper,paperboard industry (continued)</t>
    <phoneticPr fontId="1"/>
  </si>
  <si>
    <t>Pulp,paper,paperboard total</t>
    <phoneticPr fontId="1"/>
  </si>
  <si>
    <t>Pulp, paper, paperboard total</t>
    <phoneticPr fontId="1"/>
  </si>
  <si>
    <r>
      <t xml:space="preserve"> </t>
    </r>
    <r>
      <rPr>
        <sz val="12"/>
        <rFont val="Times New Roman"/>
        <family val="1"/>
      </rPr>
      <t>Other paper products</t>
    </r>
    <phoneticPr fontId="1"/>
  </si>
  <si>
    <r>
      <t>Pulp,paper,paperboard total (continued)</t>
    </r>
    <r>
      <rPr>
        <sz val="12"/>
        <rFont val="ＭＳ Ｐゴシック"/>
        <family val="3"/>
        <charset val="128"/>
      </rPr>
      <t>　</t>
    </r>
    <phoneticPr fontId="1"/>
  </si>
  <si>
    <r>
      <t xml:space="preserve">Pulp,paper,paperboard total </t>
    </r>
    <r>
      <rPr>
        <sz val="12"/>
        <rFont val="ＭＳ Ｐゴシック"/>
        <family val="3"/>
        <charset val="128"/>
      </rPr>
      <t>（</t>
    </r>
    <r>
      <rPr>
        <sz val="12"/>
        <rFont val="Times New Roman"/>
        <family val="1"/>
      </rPr>
      <t>continued)</t>
    </r>
    <r>
      <rPr>
        <sz val="12"/>
        <rFont val="ＭＳ Ｐゴシック"/>
        <family val="3"/>
        <charset val="128"/>
      </rPr>
      <t>　</t>
    </r>
    <phoneticPr fontId="1"/>
  </si>
  <si>
    <r>
      <t>Other paper products (continued)</t>
    </r>
    <r>
      <rPr>
        <sz val="12"/>
        <rFont val="ＭＳ Ｐゴシック"/>
        <family val="3"/>
        <charset val="128"/>
      </rPr>
      <t>　</t>
    </r>
    <phoneticPr fontId="1"/>
  </si>
  <si>
    <t>B・Ｃ重油</t>
    <phoneticPr fontId="1"/>
  </si>
  <si>
    <r>
      <t>1000ｍ</t>
    </r>
    <r>
      <rPr>
        <vertAlign val="superscript"/>
        <sz val="12"/>
        <rFont val="ＭＳ Ｐゴシック"/>
        <family val="3"/>
        <charset val="128"/>
      </rPr>
      <t>3</t>
    </r>
    <phoneticPr fontId="1"/>
  </si>
  <si>
    <t xml:space="preserve"> Statistics by specified products</t>
    <phoneticPr fontId="1"/>
  </si>
  <si>
    <t xml:space="preserve"> Chemical products  (Direct input table)</t>
    <phoneticPr fontId="1"/>
  </si>
  <si>
    <t xml:space="preserve"> Chemical products  (Conversion table)</t>
    <phoneticPr fontId="1"/>
  </si>
  <si>
    <t xml:space="preserve"> Chemical products </t>
    <phoneticPr fontId="1"/>
  </si>
  <si>
    <t xml:space="preserve"> Chemical products</t>
    <phoneticPr fontId="1"/>
  </si>
  <si>
    <t xml:space="preserve"> Conversion table for primary input fuel</t>
    <phoneticPr fontId="6"/>
  </si>
  <si>
    <t xml:space="preserve">Chemical products total (continued)    </t>
    <phoneticPr fontId="1"/>
  </si>
  <si>
    <r>
      <t>石油化学製品計（１～２）</t>
    </r>
    <r>
      <rPr>
        <sz val="12"/>
        <rFont val="Times New Roman"/>
        <family val="1"/>
      </rPr>
      <t>Petrochemical products total</t>
    </r>
    <phoneticPr fontId="1"/>
  </si>
  <si>
    <t>as Materials (continued)</t>
    <phoneticPr fontId="1"/>
  </si>
  <si>
    <t xml:space="preserve">for Driving power and fuels </t>
    <phoneticPr fontId="1"/>
  </si>
  <si>
    <t>Ammonia and ammonia total(continued)</t>
    <phoneticPr fontId="1"/>
  </si>
  <si>
    <t xml:space="preserve">Soda  products  (continued) </t>
    <phoneticPr fontId="6"/>
  </si>
  <si>
    <r>
      <rPr>
        <b/>
        <sz val="18"/>
        <rFont val="ＭＳ Ｐゴシック"/>
        <family val="3"/>
        <charset val="128"/>
      </rPr>
      <t>→</t>
    </r>
    <phoneticPr fontId="1"/>
  </si>
  <si>
    <r>
      <t>Chemical products  total</t>
    </r>
    <r>
      <rPr>
        <sz val="12"/>
        <rFont val="ＭＳ Ｐゴシック"/>
        <family val="3"/>
        <charset val="128"/>
      </rPr>
      <t>　</t>
    </r>
    <r>
      <rPr>
        <sz val="12"/>
        <rFont val="Times New Roman"/>
        <family val="1"/>
      </rPr>
      <t>(continued)</t>
    </r>
    <phoneticPr fontId="1"/>
  </si>
  <si>
    <r>
      <t>as Materials</t>
    </r>
    <r>
      <rPr>
        <sz val="12"/>
        <rFont val="ＭＳ Ｐゴシック"/>
        <family val="3"/>
        <charset val="128"/>
      </rPr>
      <t>　</t>
    </r>
    <r>
      <rPr>
        <sz val="12"/>
        <rFont val="Times New Roman"/>
        <family val="1"/>
      </rPr>
      <t>(continued)</t>
    </r>
    <phoneticPr fontId="1"/>
  </si>
  <si>
    <r>
      <t>Ammonia and ammonia derived products total</t>
    </r>
    <r>
      <rPr>
        <sz val="12"/>
        <rFont val="ＭＳ Ｐゴシック"/>
        <family val="3"/>
        <charset val="128"/>
      </rPr>
      <t>　</t>
    </r>
    <r>
      <rPr>
        <sz val="12"/>
        <rFont val="Times New Roman"/>
        <family val="1"/>
      </rPr>
      <t>(continued)</t>
    </r>
    <phoneticPr fontId="1"/>
  </si>
  <si>
    <t>アンモニア及びアンモニア誘導品（動力・燃料用）（４）（つづき）</t>
    <phoneticPr fontId="1"/>
  </si>
  <si>
    <t>Soda products</t>
    <phoneticPr fontId="1"/>
  </si>
  <si>
    <t>ＮＧＬ・ｺﾝﾃﾞﾝｾｰﾄ</t>
    <phoneticPr fontId="1"/>
  </si>
  <si>
    <t xml:space="preserve">Crude </t>
    <phoneticPr fontId="1"/>
  </si>
  <si>
    <t xml:space="preserve">Oil produced </t>
    <phoneticPr fontId="1"/>
  </si>
  <si>
    <r>
      <t>Non-oil based fuels</t>
    </r>
    <r>
      <rPr>
        <sz val="11"/>
        <rFont val="ＭＳ Ｐゴシック"/>
        <family val="3"/>
        <charset val="128"/>
      </rPr>
      <t>　</t>
    </r>
    <phoneticPr fontId="1"/>
  </si>
  <si>
    <t xml:space="preserve"> petroleum</t>
    <phoneticPr fontId="1"/>
  </si>
  <si>
    <t xml:space="preserve"> liquids</t>
    <phoneticPr fontId="1"/>
  </si>
  <si>
    <t xml:space="preserve"> by conversion</t>
    <phoneticPr fontId="1"/>
  </si>
  <si>
    <t>Condensate</t>
    <phoneticPr fontId="1"/>
  </si>
  <si>
    <t>Chemical  industry (continued)</t>
    <phoneticPr fontId="1"/>
  </si>
  <si>
    <t>石油化学製品計（１～２）（つづき）　</t>
    <phoneticPr fontId="1"/>
  </si>
  <si>
    <t>Petrochemical  products total(continued)</t>
    <phoneticPr fontId="1"/>
  </si>
  <si>
    <t xml:space="preserve"> for Driving power and fuels (continued)</t>
    <phoneticPr fontId="1"/>
  </si>
  <si>
    <t xml:space="preserve">for Driving power and fuels  </t>
    <phoneticPr fontId="1"/>
  </si>
  <si>
    <t xml:space="preserve">Petrochemical  products total </t>
    <phoneticPr fontId="1"/>
  </si>
  <si>
    <t xml:space="preserve"> for Driving power and fuels </t>
    <phoneticPr fontId="1"/>
  </si>
  <si>
    <r>
      <t>Soda products</t>
    </r>
    <r>
      <rPr>
        <sz val="12"/>
        <rFont val="ＭＳ Ｐゴシック"/>
        <family val="3"/>
        <charset val="128"/>
      </rPr>
      <t>　</t>
    </r>
    <r>
      <rPr>
        <sz val="12"/>
        <rFont val="Times New Roman"/>
        <family val="1"/>
      </rPr>
      <t>(</t>
    </r>
    <r>
      <rPr>
        <sz val="11"/>
        <rFont val="Times New Roman"/>
        <family val="1"/>
      </rPr>
      <t>continued)</t>
    </r>
    <phoneticPr fontId="1"/>
  </si>
  <si>
    <t>Blast furnace gas</t>
    <phoneticPr fontId="1"/>
  </si>
  <si>
    <t xml:space="preserve">Chemical products total   </t>
    <phoneticPr fontId="1"/>
  </si>
  <si>
    <r>
      <t>Petrochemical  products total</t>
    </r>
    <r>
      <rPr>
        <sz val="11"/>
        <rFont val="Times New Roman"/>
        <family val="1"/>
      </rPr>
      <t xml:space="preserve"> (continued)</t>
    </r>
    <phoneticPr fontId="1"/>
  </si>
  <si>
    <t xml:space="preserve"> Ammonia and ammonia total</t>
    <phoneticPr fontId="1"/>
  </si>
  <si>
    <t>Soda  products</t>
    <phoneticPr fontId="1"/>
  </si>
  <si>
    <t>Chemical products  total</t>
    <phoneticPr fontId="1"/>
  </si>
  <si>
    <r>
      <t>Petrochemical  products total</t>
    </r>
    <r>
      <rPr>
        <sz val="12"/>
        <rFont val="ＭＳ Ｐゴシック"/>
        <family val="3"/>
        <charset val="128"/>
      </rPr>
      <t>　</t>
    </r>
    <r>
      <rPr>
        <sz val="12"/>
        <rFont val="Times New Roman"/>
        <family val="1"/>
      </rPr>
      <t>(</t>
    </r>
    <r>
      <rPr>
        <sz val="11"/>
        <rFont val="Times New Roman"/>
        <family val="1"/>
      </rPr>
      <t>continued)</t>
    </r>
    <phoneticPr fontId="1"/>
  </si>
  <si>
    <t>for Driving power and fuels  (continued)</t>
    <phoneticPr fontId="1"/>
  </si>
  <si>
    <t>Ammonia and ammonia derived products total</t>
    <phoneticPr fontId="1"/>
  </si>
  <si>
    <t xml:space="preserve"> アンモニア及びアンモニア誘導品（動力・燃料用）（４）（つづき）</t>
    <phoneticPr fontId="1"/>
  </si>
  <si>
    <t>for Driving power and fuels (continued)</t>
    <phoneticPr fontId="1"/>
  </si>
  <si>
    <t>kl</t>
    <phoneticPr fontId="19"/>
  </si>
  <si>
    <r>
      <rPr>
        <sz val="10"/>
        <rFont val="Times New Roman"/>
        <family val="1"/>
      </rPr>
      <t>Non-oil based fuels</t>
    </r>
    <r>
      <rPr>
        <sz val="10"/>
        <rFont val="ＭＳ Ｐゴシック"/>
        <family val="3"/>
        <charset val="128"/>
      </rPr>
      <t>　</t>
    </r>
    <phoneticPr fontId="1"/>
  </si>
  <si>
    <t>化学繊維工業(つづき)</t>
    <phoneticPr fontId="6"/>
  </si>
  <si>
    <r>
      <rPr>
        <sz val="12"/>
        <rFont val="Times New Roman"/>
        <family val="1"/>
      </rPr>
      <t>Chemical  fibers  products</t>
    </r>
    <r>
      <rPr>
        <sz val="12"/>
        <rFont val="ＭＳ Ｐ明朝"/>
        <family val="1"/>
        <charset val="128"/>
      </rPr>
      <t>　</t>
    </r>
    <phoneticPr fontId="1"/>
  </si>
  <si>
    <t>Chemical  fibers industry (continued)</t>
    <phoneticPr fontId="1"/>
  </si>
  <si>
    <t>Petroleum products industry (continued)</t>
    <phoneticPr fontId="6"/>
  </si>
  <si>
    <t xml:space="preserve"> Petroleum  products</t>
    <phoneticPr fontId="1"/>
  </si>
  <si>
    <t>Petroleum products</t>
    <phoneticPr fontId="1"/>
  </si>
  <si>
    <t>Petroleum  products (continued)</t>
    <phoneticPr fontId="6"/>
  </si>
  <si>
    <t xml:space="preserve"> Ceramics, clay and stone products </t>
    <phoneticPr fontId="1"/>
  </si>
  <si>
    <t xml:space="preserve"> Conversion table for primary input fuel</t>
    <phoneticPr fontId="1"/>
  </si>
  <si>
    <t>窯業・土石製品工業</t>
    <phoneticPr fontId="6"/>
  </si>
  <si>
    <r>
      <t>Ceramics, clay and stone product total</t>
    </r>
    <r>
      <rPr>
        <sz val="12"/>
        <rFont val="ＭＳ Ｐゴシック"/>
        <family val="3"/>
        <charset val="128"/>
      </rPr>
      <t>　</t>
    </r>
    <r>
      <rPr>
        <sz val="12"/>
        <rFont val="Times New Roman"/>
        <family val="1"/>
      </rPr>
      <t>(continued)</t>
    </r>
    <phoneticPr fontId="6"/>
  </si>
  <si>
    <t>Cement total</t>
    <phoneticPr fontId="1"/>
  </si>
  <si>
    <t>for Others</t>
    <phoneticPr fontId="6"/>
  </si>
  <si>
    <t xml:space="preserve">窯業・土石製品工業      </t>
    <phoneticPr fontId="1"/>
  </si>
  <si>
    <t>Ceramics, clay and stone products total (continued)</t>
    <phoneticPr fontId="6"/>
  </si>
  <si>
    <t>セメント（焼成用）（１）（つづき）</t>
    <phoneticPr fontId="6"/>
  </si>
  <si>
    <t>板ガラス（熔解窯用）（３）　</t>
    <phoneticPr fontId="1"/>
  </si>
  <si>
    <t>for Dissolving furnaces (continued)</t>
    <phoneticPr fontId="1"/>
  </si>
  <si>
    <r>
      <t>Lime</t>
    </r>
    <r>
      <rPr>
        <sz val="12"/>
        <rFont val="ＭＳ Ｐゴシック"/>
        <family val="3"/>
        <charset val="128"/>
      </rPr>
      <t>　</t>
    </r>
    <r>
      <rPr>
        <sz val="12"/>
        <rFont val="Times New Roman"/>
        <family val="1"/>
      </rPr>
      <t>(continued)</t>
    </r>
    <phoneticPr fontId="1"/>
  </si>
  <si>
    <t xml:space="preserve">Liquefiedl </t>
    <phoneticPr fontId="1"/>
  </si>
  <si>
    <r>
      <t xml:space="preserve"> oil</t>
    </r>
    <r>
      <rPr>
        <sz val="11"/>
        <rFont val="ＭＳ Ｐゴシック"/>
        <family val="3"/>
        <charset val="128"/>
      </rPr>
      <t>　</t>
    </r>
    <r>
      <rPr>
        <sz val="11"/>
        <rFont val="Times New Roman"/>
        <family val="1"/>
      </rPr>
      <t>B</t>
    </r>
    <r>
      <rPr>
        <sz val="11"/>
        <rFont val="ＭＳ Ｐゴシック"/>
        <family val="3"/>
        <charset val="128"/>
      </rPr>
      <t>・</t>
    </r>
    <r>
      <rPr>
        <sz val="11"/>
        <rFont val="Times New Roman"/>
        <family val="1"/>
      </rPr>
      <t>C</t>
    </r>
    <phoneticPr fontId="1"/>
  </si>
  <si>
    <t>窯業・土石製品工業（つづき）　　</t>
    <phoneticPr fontId="6"/>
  </si>
  <si>
    <r>
      <t>Ceramics, clay and stone products  industry</t>
    </r>
    <r>
      <rPr>
        <sz val="12"/>
        <rFont val="ＭＳ Ｐゴシック"/>
        <family val="3"/>
        <charset val="128"/>
      </rPr>
      <t>　</t>
    </r>
    <r>
      <rPr>
        <sz val="12"/>
        <rFont val="Times New Roman"/>
        <family val="1"/>
      </rPr>
      <t>(continued)</t>
    </r>
    <phoneticPr fontId="6"/>
  </si>
  <si>
    <t>窯業・土石製品小計（１～５）</t>
    <phoneticPr fontId="1"/>
  </si>
  <si>
    <t xml:space="preserve">Ceramics, clay and stone products total </t>
    <phoneticPr fontId="1"/>
  </si>
  <si>
    <t>Cement total (continued)</t>
    <phoneticPr fontId="1"/>
  </si>
  <si>
    <r>
      <t>for Others</t>
    </r>
    <r>
      <rPr>
        <sz val="12"/>
        <rFont val="ＭＳ Ｐゴシック"/>
        <family val="3"/>
        <charset val="128"/>
      </rPr>
      <t>　</t>
    </r>
    <r>
      <rPr>
        <sz val="12"/>
        <rFont val="Times New Roman"/>
        <family val="1"/>
      </rPr>
      <t>(continued)</t>
    </r>
    <phoneticPr fontId="6"/>
  </si>
  <si>
    <t>板ガラス計（３～４）→　　　　</t>
    <rPh sb="0" eb="1">
      <t>イタ</t>
    </rPh>
    <rPh sb="4" eb="5">
      <t>ケイ</t>
    </rPh>
    <phoneticPr fontId="1"/>
  </si>
  <si>
    <t>Sheet glass total</t>
    <phoneticPr fontId="1"/>
  </si>
  <si>
    <t xml:space="preserve">Lime  </t>
    <phoneticPr fontId="1"/>
  </si>
  <si>
    <r>
      <t>Cement total</t>
    </r>
    <r>
      <rPr>
        <sz val="12"/>
        <rFont val="ＭＳ Ｐゴシック"/>
        <family val="3"/>
        <charset val="128"/>
      </rPr>
      <t>　</t>
    </r>
    <r>
      <rPr>
        <sz val="12"/>
        <rFont val="Times New Roman"/>
        <family val="1"/>
      </rPr>
      <t>(continued)</t>
    </r>
    <phoneticPr fontId="1"/>
  </si>
  <si>
    <t>　　</t>
    <phoneticPr fontId="6"/>
  </si>
  <si>
    <t>for Others (continued)</t>
    <phoneticPr fontId="6"/>
  </si>
  <si>
    <t>窯業・土石製品小計（１～５）（つづき）　</t>
    <phoneticPr fontId="1"/>
  </si>
  <si>
    <r>
      <t>Ceramics, clay and stone products total</t>
    </r>
    <r>
      <rPr>
        <sz val="12"/>
        <rFont val="ＭＳ Ｐゴシック"/>
        <family val="3"/>
        <charset val="128"/>
      </rPr>
      <t>　</t>
    </r>
    <r>
      <rPr>
        <sz val="12"/>
        <rFont val="Times New Roman"/>
        <family val="1"/>
      </rPr>
      <t>(continued)</t>
    </r>
    <phoneticPr fontId="1"/>
  </si>
  <si>
    <t>for Sintering (continued)</t>
    <phoneticPr fontId="1"/>
  </si>
  <si>
    <r>
      <t>Sheet glass total</t>
    </r>
    <r>
      <rPr>
        <sz val="12"/>
        <rFont val="ＭＳ Ｐゴシック"/>
        <family val="3"/>
        <charset val="128"/>
      </rPr>
      <t>　</t>
    </r>
    <r>
      <rPr>
        <sz val="12"/>
        <rFont val="Times New Roman"/>
        <family val="1"/>
      </rPr>
      <t>(continued)</t>
    </r>
    <phoneticPr fontId="1"/>
  </si>
  <si>
    <r>
      <t xml:space="preserve"> oil</t>
    </r>
    <r>
      <rPr>
        <sz val="11"/>
        <rFont val="ＭＳ Ｐゴシック"/>
        <family val="3"/>
        <charset val="128"/>
      </rPr>
      <t>　</t>
    </r>
    <r>
      <rPr>
        <sz val="11"/>
        <rFont val="Times New Roman"/>
        <family val="1"/>
      </rPr>
      <t>B</t>
    </r>
    <r>
      <rPr>
        <sz val="11"/>
        <rFont val="ＭＳ Ｐゴシック"/>
        <family val="3"/>
        <charset val="128"/>
      </rPr>
      <t>・</t>
    </r>
    <r>
      <rPr>
        <sz val="11"/>
        <rFont val="Times New Roman"/>
        <family val="1"/>
      </rPr>
      <t xml:space="preserve"> C</t>
    </r>
    <phoneticPr fontId="1"/>
  </si>
  <si>
    <t xml:space="preserve"> oil Total</t>
    <phoneticPr fontId="1"/>
  </si>
  <si>
    <r>
      <t>Glass  products</t>
    </r>
    <r>
      <rPr>
        <sz val="12"/>
        <rFont val="ＭＳ Ｐゴシック"/>
        <family val="3"/>
        <charset val="128"/>
      </rPr>
      <t>　</t>
    </r>
    <r>
      <rPr>
        <sz val="12"/>
        <rFont val="Times New Roman"/>
        <family val="1"/>
      </rPr>
      <t xml:space="preserve">(continued) </t>
    </r>
    <phoneticPr fontId="6"/>
  </si>
  <si>
    <r>
      <t>Glass products</t>
    </r>
    <r>
      <rPr>
        <sz val="12"/>
        <rFont val="ＭＳ Ｐゴシック"/>
        <family val="3"/>
        <charset val="128"/>
      </rPr>
      <t>　</t>
    </r>
    <r>
      <rPr>
        <sz val="12"/>
        <rFont val="Times New Roman"/>
        <family val="1"/>
      </rPr>
      <t xml:space="preserve">(continued) </t>
    </r>
    <phoneticPr fontId="6"/>
  </si>
  <si>
    <t xml:space="preserve">Iron and steel products  </t>
    <phoneticPr fontId="1"/>
  </si>
  <si>
    <t>Iron and steel industry</t>
    <phoneticPr fontId="6"/>
  </si>
  <si>
    <t>for Pelletizing (continued)</t>
    <phoneticPr fontId="6"/>
  </si>
  <si>
    <r>
      <rPr>
        <sz val="12"/>
        <rFont val="Times New Roman"/>
        <family val="1"/>
      </rPr>
      <t>for Ferro-alloys</t>
    </r>
    <r>
      <rPr>
        <sz val="12"/>
        <rFont val="ＭＳ Ｐゴシック"/>
        <family val="3"/>
        <charset val="128"/>
      </rPr>
      <t>　</t>
    </r>
    <r>
      <rPr>
        <sz val="12"/>
        <rFont val="Times New Roman"/>
        <family val="1"/>
      </rPr>
      <t>(continued)</t>
    </r>
    <phoneticPr fontId="1"/>
  </si>
  <si>
    <r>
      <rPr>
        <sz val="12"/>
        <rFont val="Times New Roman"/>
        <family val="1"/>
      </rPr>
      <t xml:space="preserve">for Steelmaking total  </t>
    </r>
    <phoneticPr fontId="1"/>
  </si>
  <si>
    <r>
      <rPr>
        <sz val="12"/>
        <rFont val="Times New Roman"/>
        <family val="1"/>
      </rPr>
      <t>for Steelmaking (LD converters)</t>
    </r>
    <r>
      <rPr>
        <sz val="12"/>
        <rFont val="ＭＳ Ｐゴシック"/>
        <family val="3"/>
        <charset val="128"/>
      </rPr>
      <t>　</t>
    </r>
    <r>
      <rPr>
        <sz val="12"/>
        <rFont val="Times New Roman"/>
        <family val="1"/>
      </rPr>
      <t xml:space="preserve">(continued)   </t>
    </r>
    <phoneticPr fontId="1"/>
  </si>
  <si>
    <r>
      <rPr>
        <sz val="12"/>
        <rFont val="Times New Roman"/>
        <family val="1"/>
      </rPr>
      <t>for Steel forgings</t>
    </r>
    <r>
      <rPr>
        <sz val="12"/>
        <rFont val="ＭＳ Ｐゴシック"/>
        <family val="3"/>
        <charset val="128"/>
      </rPr>
      <t>　</t>
    </r>
    <r>
      <rPr>
        <sz val="12"/>
        <rFont val="Times New Roman"/>
        <family val="1"/>
      </rPr>
      <t>(continued)</t>
    </r>
    <phoneticPr fontId="1"/>
  </si>
  <si>
    <r>
      <rPr>
        <sz val="12"/>
        <rFont val="Times New Roman"/>
        <family val="1"/>
      </rPr>
      <t>for Rolling (including Cold) and Pipes (continued)</t>
    </r>
    <phoneticPr fontId="1"/>
  </si>
  <si>
    <r>
      <rPr>
        <sz val="12"/>
        <rFont val="Times New Roman"/>
        <family val="1"/>
      </rPr>
      <t>Others Iron and steel products (continued)</t>
    </r>
    <phoneticPr fontId="6"/>
  </si>
  <si>
    <t xml:space="preserve">Converter </t>
    <phoneticPr fontId="1"/>
  </si>
  <si>
    <t xml:space="preserve">Coal for making </t>
    <phoneticPr fontId="1"/>
  </si>
  <si>
    <t>Iron and steel products total</t>
    <phoneticPr fontId="1"/>
  </si>
  <si>
    <t>焼結鉱用（つづき）　　</t>
    <phoneticPr fontId="1"/>
  </si>
  <si>
    <r>
      <rPr>
        <sz val="12"/>
        <rFont val="Times New Roman"/>
        <family val="1"/>
      </rPr>
      <t>for Sintering</t>
    </r>
    <r>
      <rPr>
        <sz val="12"/>
        <rFont val="ＭＳ Ｐゴシック"/>
        <family val="3"/>
        <charset val="128"/>
      </rPr>
      <t>　</t>
    </r>
    <r>
      <rPr>
        <sz val="12"/>
        <rFont val="Times New Roman"/>
        <family val="1"/>
      </rPr>
      <t>(continued)</t>
    </r>
    <phoneticPr fontId="1"/>
  </si>
  <si>
    <t>　   →</t>
    <phoneticPr fontId="6"/>
  </si>
  <si>
    <t>ペレット用</t>
    <phoneticPr fontId="1"/>
  </si>
  <si>
    <t xml:space="preserve"> for Pelletizing </t>
    <phoneticPr fontId="1"/>
  </si>
  <si>
    <r>
      <rPr>
        <sz val="12"/>
        <rFont val="Times New Roman"/>
        <family val="1"/>
      </rPr>
      <t>for Steel forgings</t>
    </r>
    <phoneticPr fontId="1"/>
  </si>
  <si>
    <r>
      <t>for Steel castings</t>
    </r>
    <r>
      <rPr>
        <sz val="12"/>
        <rFont val="ＭＳ Ｐゴシック"/>
        <family val="3"/>
        <charset val="128"/>
      </rPr>
      <t>　</t>
    </r>
    <r>
      <rPr>
        <sz val="12"/>
        <rFont val="Times New Roman"/>
        <family val="1"/>
      </rPr>
      <t>(continued)</t>
    </r>
    <phoneticPr fontId="1"/>
  </si>
  <si>
    <t xml:space="preserve">  for Rolling (including Cold) and Pipes</t>
    <phoneticPr fontId="1"/>
  </si>
  <si>
    <r>
      <rPr>
        <sz val="12"/>
        <rFont val="Times New Roman"/>
        <family val="1"/>
      </rPr>
      <t xml:space="preserve">Others Iron and steel products </t>
    </r>
    <phoneticPr fontId="6"/>
  </si>
  <si>
    <r>
      <t>コークス（つづき）　　　</t>
    </r>
    <r>
      <rPr>
        <sz val="12"/>
        <rFont val="ＭＳ Ｐゴシック"/>
        <family val="3"/>
        <charset val="128"/>
      </rPr>
      <t>　</t>
    </r>
    <phoneticPr fontId="1"/>
  </si>
  <si>
    <t>Coke (continued)</t>
    <phoneticPr fontId="1"/>
  </si>
  <si>
    <t xml:space="preserve">Iron and steel products </t>
    <phoneticPr fontId="1"/>
  </si>
  <si>
    <t xml:space="preserve">Iron and steel industry </t>
    <phoneticPr fontId="6"/>
  </si>
  <si>
    <r>
      <rPr>
        <sz val="12"/>
        <rFont val="Times New Roman"/>
        <family val="1"/>
      </rPr>
      <t>for Pelletizing</t>
    </r>
    <r>
      <rPr>
        <sz val="12"/>
        <rFont val="ＭＳ Ｐゴシック"/>
        <family val="3"/>
        <charset val="128"/>
      </rPr>
      <t>　</t>
    </r>
    <r>
      <rPr>
        <sz val="12"/>
        <rFont val="Times New Roman"/>
        <family val="1"/>
      </rPr>
      <t>(continued)</t>
    </r>
    <phoneticPr fontId="6"/>
  </si>
  <si>
    <r>
      <t>for Ferro-alloys</t>
    </r>
    <r>
      <rPr>
        <sz val="12"/>
        <rFont val="ＭＳ Ｐゴシック"/>
        <family val="3"/>
        <charset val="128"/>
      </rPr>
      <t>　</t>
    </r>
    <r>
      <rPr>
        <sz val="12"/>
        <rFont val="Times New Roman"/>
        <family val="1"/>
      </rPr>
      <t>(continued)</t>
    </r>
    <phoneticPr fontId="1"/>
  </si>
  <si>
    <r>
      <t>for Steelmaking (LD converters)</t>
    </r>
    <r>
      <rPr>
        <sz val="12"/>
        <rFont val="ＭＳ Ｐゴシック"/>
        <family val="3"/>
        <charset val="128"/>
      </rPr>
      <t>　</t>
    </r>
    <r>
      <rPr>
        <sz val="12"/>
        <rFont val="Times New Roman"/>
        <family val="1"/>
      </rPr>
      <t xml:space="preserve">(continued)   </t>
    </r>
    <phoneticPr fontId="1"/>
  </si>
  <si>
    <r>
      <rPr>
        <sz val="12"/>
        <rFont val="Times New Roman"/>
        <family val="1"/>
      </rPr>
      <t xml:space="preserve">for Rolling (including Cold) and Pipes </t>
    </r>
    <phoneticPr fontId="1"/>
  </si>
  <si>
    <r>
      <rPr>
        <sz val="12"/>
        <rFont val="Times New Roman"/>
        <family val="1"/>
      </rPr>
      <t>Others Iron and steel products</t>
    </r>
    <r>
      <rPr>
        <sz val="12"/>
        <rFont val="ＭＳ Ｐゴシック"/>
        <family val="3"/>
        <charset val="128"/>
      </rPr>
      <t>　</t>
    </r>
    <r>
      <rPr>
        <sz val="12"/>
        <rFont val="Times New Roman"/>
        <family val="1"/>
      </rPr>
      <t>(continued)</t>
    </r>
    <phoneticPr fontId="6"/>
  </si>
  <si>
    <t xml:space="preserve">コークス　     </t>
    <phoneticPr fontId="1"/>
  </si>
  <si>
    <r>
      <t>Non-oil based fuels</t>
    </r>
    <r>
      <rPr>
        <sz val="12"/>
        <rFont val="ＭＳ Ｐ明朝"/>
        <family val="1"/>
        <charset val="128"/>
      </rPr>
      <t>　</t>
    </r>
    <phoneticPr fontId="1"/>
  </si>
  <si>
    <r>
      <t>Non-oil based fuels</t>
    </r>
    <r>
      <rPr>
        <sz val="10"/>
        <rFont val="ＭＳ Ｐ明朝"/>
        <family val="1"/>
        <charset val="128"/>
      </rPr>
      <t>　</t>
    </r>
    <phoneticPr fontId="1"/>
  </si>
  <si>
    <r>
      <t>(Crude petroleum equivalent)</t>
    </r>
    <r>
      <rPr>
        <sz val="11"/>
        <rFont val="ＭＳ Ｐ明朝"/>
        <family val="1"/>
        <charset val="128"/>
      </rPr>
      <t>　</t>
    </r>
    <phoneticPr fontId="1"/>
  </si>
  <si>
    <t>Iron and steel industry (continued)</t>
    <phoneticPr fontId="6"/>
  </si>
  <si>
    <r>
      <rPr>
        <sz val="12"/>
        <rFont val="Times New Roman"/>
        <family val="1"/>
      </rPr>
      <t>for Sintering</t>
    </r>
    <phoneticPr fontId="1"/>
  </si>
  <si>
    <r>
      <rPr>
        <sz val="12"/>
        <rFont val="Times New Roman"/>
        <family val="1"/>
      </rPr>
      <t>for Pig iron</t>
    </r>
    <r>
      <rPr>
        <sz val="12"/>
        <rFont val="ＭＳ Ｐゴシック"/>
        <family val="3"/>
        <charset val="128"/>
      </rPr>
      <t>　</t>
    </r>
    <r>
      <rPr>
        <sz val="12"/>
        <rFont val="Times New Roman"/>
        <family val="1"/>
      </rPr>
      <t>(continued)</t>
    </r>
    <phoneticPr fontId="1"/>
  </si>
  <si>
    <t>for Steelmaking total</t>
    <phoneticPr fontId="1"/>
  </si>
  <si>
    <r>
      <rPr>
        <sz val="12"/>
        <rFont val="Times New Roman"/>
        <family val="1"/>
      </rPr>
      <t>for Steelmaking (Electric furnaces)</t>
    </r>
    <r>
      <rPr>
        <sz val="12"/>
        <rFont val="ＭＳ Ｐゴシック"/>
        <family val="3"/>
        <charset val="128"/>
      </rPr>
      <t>　</t>
    </r>
    <phoneticPr fontId="6"/>
  </si>
  <si>
    <t xml:space="preserve">鍛鋼用（つづき）       </t>
    <phoneticPr fontId="1"/>
  </si>
  <si>
    <t>for Steel forgings  (continued)</t>
    <phoneticPr fontId="1"/>
  </si>
  <si>
    <r>
      <rPr>
        <sz val="12"/>
        <rFont val="Times New Roman"/>
        <family val="1"/>
      </rPr>
      <t xml:space="preserve"> for Steel castings</t>
    </r>
    <phoneticPr fontId="1"/>
  </si>
  <si>
    <t>コークス（つづき）　　　</t>
    <phoneticPr fontId="1"/>
  </si>
  <si>
    <r>
      <t>Coke</t>
    </r>
    <r>
      <rPr>
        <sz val="12"/>
        <rFont val="ＭＳ Ｐゴシック"/>
        <family val="3"/>
        <charset val="128"/>
      </rPr>
      <t>　</t>
    </r>
    <r>
      <rPr>
        <sz val="12"/>
        <rFont val="Times New Roman"/>
        <family val="1"/>
      </rPr>
      <t>(continued)</t>
    </r>
    <phoneticPr fontId="1"/>
  </si>
  <si>
    <r>
      <t>Total</t>
    </r>
    <r>
      <rPr>
        <sz val="11"/>
        <rFont val="ＭＳ Ｐ明朝"/>
        <family val="1"/>
        <charset val="128"/>
      </rPr>
      <t>　</t>
    </r>
    <phoneticPr fontId="1"/>
  </si>
  <si>
    <r>
      <t>Oil based fuels</t>
    </r>
    <r>
      <rPr>
        <sz val="11"/>
        <rFont val="ＭＳ Ｐ明朝"/>
        <family val="1"/>
        <charset val="128"/>
      </rPr>
      <t>　</t>
    </r>
    <phoneticPr fontId="1"/>
  </si>
  <si>
    <r>
      <t xml:space="preserve"> Blast furnace gas</t>
    </r>
    <r>
      <rPr>
        <sz val="11"/>
        <rFont val="ＭＳ Ｐ明朝"/>
        <family val="1"/>
        <charset val="128"/>
      </rPr>
      <t>　</t>
    </r>
    <phoneticPr fontId="1"/>
  </si>
  <si>
    <r>
      <t xml:space="preserve"> oil B</t>
    </r>
    <r>
      <rPr>
        <sz val="11"/>
        <rFont val="ＭＳ Ｐ明朝"/>
        <family val="1"/>
        <charset val="128"/>
      </rPr>
      <t>・</t>
    </r>
    <r>
      <rPr>
        <sz val="11"/>
        <rFont val="Times New Roman"/>
        <family val="1"/>
      </rPr>
      <t>C</t>
    </r>
    <phoneticPr fontId="1"/>
  </si>
  <si>
    <r>
      <t xml:space="preserve"> oil </t>
    </r>
    <r>
      <rPr>
        <sz val="11"/>
        <rFont val="Times New Roman"/>
        <family val="1"/>
      </rPr>
      <t>total</t>
    </r>
    <phoneticPr fontId="1"/>
  </si>
  <si>
    <t>Iron and steel products total</t>
    <phoneticPr fontId="6"/>
  </si>
  <si>
    <r>
      <rPr>
        <sz val="12"/>
        <rFont val="Times New Roman"/>
        <family val="1"/>
      </rPr>
      <t xml:space="preserve">for Pelletizing </t>
    </r>
    <phoneticPr fontId="6"/>
  </si>
  <si>
    <r>
      <rPr>
        <sz val="12"/>
        <rFont val="Times New Roman"/>
        <family val="1"/>
      </rPr>
      <t>for Steel castings (continued)</t>
    </r>
    <phoneticPr fontId="1"/>
  </si>
  <si>
    <t>コークス（つづき）　</t>
    <phoneticPr fontId="1"/>
  </si>
  <si>
    <r>
      <rPr>
        <b/>
        <sz val="14"/>
        <rFont val="ＭＳ Ｐゴシック"/>
        <family val="3"/>
        <charset val="128"/>
      </rPr>
      <t>　　　</t>
    </r>
    <r>
      <rPr>
        <b/>
        <sz val="14"/>
        <rFont val="Times New Roman"/>
        <family val="1"/>
      </rPr>
      <t>Non-ferrous metals</t>
    </r>
    <phoneticPr fontId="1"/>
  </si>
  <si>
    <t>Copper total</t>
    <phoneticPr fontId="1"/>
  </si>
  <si>
    <t>Lead total (continued)</t>
    <phoneticPr fontId="1"/>
  </si>
  <si>
    <t>Zinc total (continued)</t>
    <phoneticPr fontId="1"/>
  </si>
  <si>
    <r>
      <rPr>
        <sz val="12"/>
        <rFont val="Times New Roman"/>
        <family val="1"/>
      </rPr>
      <t>Distilled zinc (continued)</t>
    </r>
    <phoneticPr fontId="6"/>
  </si>
  <si>
    <r>
      <t xml:space="preserve">アルミニウム  </t>
    </r>
    <r>
      <rPr>
        <sz val="12"/>
        <rFont val="Times New Roman"/>
        <family val="1"/>
      </rPr>
      <t xml:space="preserve"> Aluminum</t>
    </r>
    <r>
      <rPr>
        <sz val="12"/>
        <rFont val="ＭＳ Ｐゴシック"/>
        <family val="3"/>
        <charset val="128"/>
      </rPr>
      <t xml:space="preserve">  </t>
    </r>
    <r>
      <rPr>
        <b/>
        <sz val="18"/>
        <rFont val="ＭＳ Ｐゴシック"/>
        <family val="3"/>
        <charset val="128"/>
      </rPr>
      <t>→</t>
    </r>
    <phoneticPr fontId="6"/>
  </si>
  <si>
    <t>Other Non-ferrous metals (continued)</t>
    <phoneticPr fontId="1"/>
  </si>
  <si>
    <t xml:space="preserve">Non-ferrous metals industry </t>
    <phoneticPr fontId="1"/>
  </si>
  <si>
    <r>
      <rPr>
        <sz val="12"/>
        <rFont val="Times New Roman"/>
        <family val="1"/>
      </rPr>
      <t>Copper (Electrolytic process) (continued)</t>
    </r>
    <phoneticPr fontId="6"/>
  </si>
  <si>
    <t>Lead total</t>
    <phoneticPr fontId="1"/>
  </si>
  <si>
    <t xml:space="preserve"> Lead (Electrolytic process)(continued)</t>
    <phoneticPr fontId="1"/>
  </si>
  <si>
    <t>Zinc total</t>
    <phoneticPr fontId="1"/>
  </si>
  <si>
    <r>
      <t>Distilled zinc</t>
    </r>
    <r>
      <rPr>
        <sz val="12"/>
        <rFont val="ＭＳ Ｐ明朝"/>
        <family val="1"/>
        <charset val="128"/>
      </rPr>
      <t>　</t>
    </r>
    <r>
      <rPr>
        <sz val="12"/>
        <rFont val="Times New Roman"/>
        <family val="1"/>
      </rPr>
      <t>(continued)</t>
    </r>
    <phoneticPr fontId="6"/>
  </si>
  <si>
    <r>
      <t xml:space="preserve">Other Non-ferrous metals </t>
    </r>
    <r>
      <rPr>
        <sz val="12"/>
        <rFont val="ＭＳ Ｐ明朝"/>
        <family val="1"/>
        <charset val="128"/>
      </rPr>
      <t>　</t>
    </r>
    <phoneticPr fontId="1"/>
  </si>
  <si>
    <r>
      <rPr>
        <sz val="12"/>
        <rFont val="ＭＳ Ｐゴシック"/>
        <family val="3"/>
        <charset val="128"/>
      </rPr>
      <t>アスファルト</t>
    </r>
    <phoneticPr fontId="1"/>
  </si>
  <si>
    <t xml:space="preserve">                                                                                                 </t>
    <phoneticPr fontId="6"/>
  </si>
  <si>
    <t>Liquefied</t>
    <phoneticPr fontId="6"/>
  </si>
  <si>
    <t>Refuse Paper &amp;
Plastic Fuel</t>
    <phoneticPr fontId="1"/>
  </si>
  <si>
    <t>petroleum gas</t>
    <phoneticPr fontId="6"/>
  </si>
  <si>
    <t>(including 
pitch coke)</t>
    <phoneticPr fontId="6"/>
  </si>
  <si>
    <t>natural gas</t>
    <phoneticPr fontId="6"/>
  </si>
  <si>
    <r>
      <t>Non-ferrous metals industry</t>
    </r>
    <r>
      <rPr>
        <sz val="12"/>
        <rFont val="ＭＳ Ｐ明朝"/>
        <family val="1"/>
        <charset val="128"/>
      </rPr>
      <t>　</t>
    </r>
    <r>
      <rPr>
        <sz val="12"/>
        <rFont val="Times New Roman"/>
        <family val="1"/>
      </rPr>
      <t>(continued)</t>
    </r>
    <phoneticPr fontId="1"/>
  </si>
  <si>
    <t>Non-ferrous metals total</t>
    <phoneticPr fontId="1"/>
  </si>
  <si>
    <r>
      <t>Copper total</t>
    </r>
    <r>
      <rPr>
        <sz val="12"/>
        <rFont val="ＭＳ Ｐ明朝"/>
        <family val="1"/>
        <charset val="128"/>
      </rPr>
      <t>　</t>
    </r>
    <r>
      <rPr>
        <sz val="12"/>
        <rFont val="Times New Roman"/>
        <family val="1"/>
      </rPr>
      <t>(continued)</t>
    </r>
    <phoneticPr fontId="1"/>
  </si>
  <si>
    <t xml:space="preserve">   Copper (Fusing and mixing process)</t>
    <phoneticPr fontId="1"/>
  </si>
  <si>
    <r>
      <t>Lead (Fusing and mixing process)</t>
    </r>
    <r>
      <rPr>
        <sz val="12"/>
        <rFont val="ＭＳ Ｐゴシック"/>
        <family val="3"/>
        <charset val="128"/>
      </rPr>
      <t>　</t>
    </r>
    <phoneticPr fontId="6"/>
  </si>
  <si>
    <t xml:space="preserve">Electrolytic zinc </t>
    <phoneticPr fontId="1"/>
  </si>
  <si>
    <t>アルミニウム（つづき）</t>
    <phoneticPr fontId="6"/>
  </si>
  <si>
    <t>Aluminum(continued)</t>
    <phoneticPr fontId="1"/>
  </si>
  <si>
    <t xml:space="preserve"> Secondary aluminum ingots</t>
    <phoneticPr fontId="1"/>
  </si>
  <si>
    <t>Non-ferrous metals industry (continued)</t>
    <phoneticPr fontId="1"/>
  </si>
  <si>
    <t>Non-ferrous metals total</t>
    <phoneticPr fontId="6"/>
  </si>
  <si>
    <r>
      <t xml:space="preserve">鉛（溶錬工程） </t>
    </r>
    <r>
      <rPr>
        <b/>
        <sz val="12"/>
        <rFont val="ＭＳ Ｐゴシック"/>
        <family val="3"/>
        <charset val="128"/>
      </rPr>
      <t>→</t>
    </r>
    <phoneticPr fontId="1"/>
  </si>
  <si>
    <r>
      <rPr>
        <sz val="12"/>
        <rFont val="ＭＳ Ｐ明朝"/>
        <family val="1"/>
        <charset val="128"/>
      </rPr>
      <t>　</t>
    </r>
    <r>
      <rPr>
        <sz val="12"/>
        <rFont val="Times New Roman"/>
        <family val="1"/>
      </rPr>
      <t xml:space="preserve">Lead (Fusing and mixing process) </t>
    </r>
    <phoneticPr fontId="1"/>
  </si>
  <si>
    <r>
      <t>Zinc total</t>
    </r>
    <r>
      <rPr>
        <sz val="12"/>
        <rFont val="ＭＳ Ｐ明朝"/>
        <family val="1"/>
        <charset val="128"/>
      </rPr>
      <t>　</t>
    </r>
    <r>
      <rPr>
        <sz val="12"/>
        <rFont val="Times New Roman"/>
        <family val="1"/>
      </rPr>
      <t>(continued)</t>
    </r>
    <phoneticPr fontId="1"/>
  </si>
  <si>
    <t>Electrolytic zinc</t>
    <phoneticPr fontId="6"/>
  </si>
  <si>
    <t>アルミニウム(つづき)</t>
    <phoneticPr fontId="1"/>
  </si>
  <si>
    <r>
      <t>Aluminum</t>
    </r>
    <r>
      <rPr>
        <sz val="12"/>
        <rFont val="ＭＳ Ｐゴシック"/>
        <family val="3"/>
        <charset val="128"/>
      </rPr>
      <t>　</t>
    </r>
    <r>
      <rPr>
        <sz val="12"/>
        <rFont val="Times New Roman"/>
        <family val="1"/>
      </rPr>
      <t>(continued)</t>
    </r>
    <phoneticPr fontId="1"/>
  </si>
  <si>
    <r>
      <t xml:space="preserve">Other Non-ferrous metals </t>
    </r>
    <r>
      <rPr>
        <sz val="12"/>
        <rFont val="Times New Roman"/>
        <family val="1"/>
      </rPr>
      <t>(continued)</t>
    </r>
    <phoneticPr fontId="1"/>
  </si>
  <si>
    <r>
      <rPr>
        <sz val="12"/>
        <rFont val="ＭＳ Ｐゴシック"/>
        <family val="3"/>
        <charset val="128"/>
      </rPr>
      <t>ＲＰＦ</t>
    </r>
    <phoneticPr fontId="1"/>
  </si>
  <si>
    <t>（Ａ）</t>
    <phoneticPr fontId="1"/>
  </si>
  <si>
    <r>
      <t xml:space="preserve"> Blast furnace gas</t>
    </r>
    <r>
      <rPr>
        <sz val="11"/>
        <rFont val="ＭＳ Ｐゴシック"/>
        <family val="3"/>
        <charset val="128"/>
      </rPr>
      <t>　</t>
    </r>
    <phoneticPr fontId="1"/>
  </si>
  <si>
    <t>Natural gas</t>
    <phoneticPr fontId="6"/>
  </si>
  <si>
    <r>
      <t>Non-ferrous metals total</t>
    </r>
    <r>
      <rPr>
        <sz val="12"/>
        <rFont val="ＭＳ Ｐ明朝"/>
        <family val="1"/>
        <charset val="128"/>
      </rPr>
      <t>　</t>
    </r>
    <r>
      <rPr>
        <sz val="12"/>
        <rFont val="Times New Roman"/>
        <family val="1"/>
      </rPr>
      <t>(continued)</t>
    </r>
    <phoneticPr fontId="1"/>
  </si>
  <si>
    <t>Cooper (Fusing and mixing process) (continued)</t>
    <phoneticPr fontId="6"/>
  </si>
  <si>
    <t>Copper (Electrolytic process)</t>
    <phoneticPr fontId="1"/>
  </si>
  <si>
    <r>
      <rPr>
        <sz val="12"/>
        <rFont val="Times New Roman"/>
        <family val="1"/>
      </rPr>
      <t>Lead (Fusing and mixing process)</t>
    </r>
    <r>
      <rPr>
        <sz val="12"/>
        <rFont val="ＭＳ Ｐゴシック"/>
        <family val="3"/>
        <charset val="128"/>
      </rPr>
      <t>　</t>
    </r>
    <r>
      <rPr>
        <sz val="12"/>
        <rFont val="Times New Roman"/>
        <family val="1"/>
      </rPr>
      <t>(continued)</t>
    </r>
    <phoneticPr fontId="1"/>
  </si>
  <si>
    <t>Electrolytic zinc (continued)</t>
    <phoneticPr fontId="1"/>
  </si>
  <si>
    <r>
      <rPr>
        <sz val="12"/>
        <rFont val="ＭＳ Ｐゴシック"/>
        <family val="3"/>
        <charset val="128"/>
      </rPr>
      <t>　</t>
    </r>
    <r>
      <rPr>
        <sz val="12"/>
        <rFont val="Times New Roman"/>
        <family val="1"/>
      </rPr>
      <t>Distilled zinc</t>
    </r>
    <phoneticPr fontId="6"/>
  </si>
  <si>
    <t>アルミニウム二次地金（つづき）</t>
    <phoneticPr fontId="6"/>
  </si>
  <si>
    <r>
      <t xml:space="preserve"> Secondary aluminum ingots</t>
    </r>
    <r>
      <rPr>
        <sz val="12"/>
        <rFont val="ＭＳ Ｐ明朝"/>
        <family val="1"/>
        <charset val="128"/>
      </rPr>
      <t>　</t>
    </r>
    <r>
      <rPr>
        <sz val="12"/>
        <rFont val="Times New Roman"/>
        <family val="1"/>
      </rPr>
      <t>(continued)</t>
    </r>
    <phoneticPr fontId="1"/>
  </si>
  <si>
    <t xml:space="preserve"> Other Non-ferrous metals </t>
    <phoneticPr fontId="1"/>
  </si>
  <si>
    <r>
      <t>Non-ferrous metals total</t>
    </r>
    <r>
      <rPr>
        <sz val="12"/>
        <rFont val="ＭＳ Ｐ明朝"/>
        <family val="1"/>
        <charset val="128"/>
      </rPr>
      <t>　</t>
    </r>
    <r>
      <rPr>
        <sz val="12"/>
        <rFont val="Times New Roman"/>
        <family val="1"/>
      </rPr>
      <t>(continued)</t>
    </r>
    <phoneticPr fontId="6"/>
  </si>
  <si>
    <t>Copper (Fusing and mixing process) (continued)</t>
    <phoneticPr fontId="1"/>
  </si>
  <si>
    <t>Lead (Fusing and mixing process)  (continued)</t>
    <phoneticPr fontId="1"/>
  </si>
  <si>
    <t>Lead (Electrolytic process)</t>
    <phoneticPr fontId="1"/>
  </si>
  <si>
    <t>Electrolytic zinc(continued)</t>
    <phoneticPr fontId="6"/>
  </si>
  <si>
    <r>
      <rPr>
        <sz val="12"/>
        <rFont val="Times New Roman"/>
        <family val="1"/>
      </rPr>
      <t>Distilled zinc</t>
    </r>
    <phoneticPr fontId="1"/>
  </si>
  <si>
    <r>
      <t>Secondary aluminum ingots</t>
    </r>
    <r>
      <rPr>
        <sz val="12"/>
        <rFont val="ＭＳ Ｐ明朝"/>
        <family val="1"/>
        <charset val="128"/>
      </rPr>
      <t>　</t>
    </r>
    <phoneticPr fontId="1"/>
  </si>
  <si>
    <t>（ピッチコークスを含む）</t>
    <phoneticPr fontId="6"/>
  </si>
  <si>
    <t xml:space="preserve">Heavy fuel </t>
    <phoneticPr fontId="1"/>
  </si>
  <si>
    <t xml:space="preserve">     Machinery products</t>
    <phoneticPr fontId="1"/>
  </si>
  <si>
    <t>Table of direct input energy</t>
    <phoneticPr fontId="1"/>
  </si>
  <si>
    <t>Machinery  industry</t>
    <phoneticPr fontId="1"/>
  </si>
  <si>
    <t>Civil engineering machinery  (continued)</t>
    <phoneticPr fontId="1"/>
  </si>
  <si>
    <t>Metal working machinery and metal processing machinery</t>
    <phoneticPr fontId="1"/>
  </si>
  <si>
    <t>電子管・半導体素子・集積回路（４）（つづき）　　　　　</t>
    <phoneticPr fontId="1"/>
  </si>
  <si>
    <r>
      <rPr>
        <sz val="12"/>
        <rFont val="Times New Roman"/>
        <family val="1"/>
      </rPr>
      <t>Electron tubes,semiconductors,integrated circuits (continued)</t>
    </r>
    <phoneticPr fontId="1"/>
  </si>
  <si>
    <t>Civil engineering machinery (continued)</t>
    <phoneticPr fontId="1"/>
  </si>
  <si>
    <t>Electron tubes,semiconductors,integrated circuits</t>
    <phoneticPr fontId="1"/>
  </si>
  <si>
    <t>Automobiles (including motorcycles)  and parts (continued)</t>
    <phoneticPr fontId="1"/>
  </si>
  <si>
    <t>Machinery industry (continued)</t>
    <phoneticPr fontId="6"/>
  </si>
  <si>
    <t>Machinery products total</t>
    <phoneticPr fontId="1"/>
  </si>
  <si>
    <t>Metal working machinery and metal processing machinery (continued)</t>
    <phoneticPr fontId="1"/>
  </si>
  <si>
    <t>Parts for electronic equipment</t>
    <phoneticPr fontId="6"/>
  </si>
  <si>
    <r>
      <t>Computers and information terminals, associated electronic equipment (continued)</t>
    </r>
    <r>
      <rPr>
        <sz val="12"/>
        <rFont val="ＭＳ Ｐ明朝"/>
        <family val="1"/>
        <charset val="128"/>
      </rPr>
      <t>　　　　　　　</t>
    </r>
    <r>
      <rPr>
        <b/>
        <sz val="18"/>
        <rFont val="ＭＳ Ｐゴシック"/>
        <family val="3"/>
        <charset val="128"/>
      </rPr>
      <t>→</t>
    </r>
    <phoneticPr fontId="1"/>
  </si>
  <si>
    <t>Machinery  industry (continued)</t>
    <phoneticPr fontId="6"/>
  </si>
  <si>
    <r>
      <t xml:space="preserve">機械器具     </t>
    </r>
    <r>
      <rPr>
        <b/>
        <sz val="18"/>
        <rFont val="ＭＳ Ｐゴシック"/>
        <family val="3"/>
        <charset val="128"/>
      </rPr>
      <t>→　</t>
    </r>
    <phoneticPr fontId="1"/>
  </si>
  <si>
    <t>製品計（１～６）</t>
    <phoneticPr fontId="1"/>
  </si>
  <si>
    <t>金属工作機械及び金属加工機械（２）（つづき）　　　</t>
    <phoneticPr fontId="1"/>
  </si>
  <si>
    <r>
      <rPr>
        <sz val="12"/>
        <rFont val="Times New Roman"/>
        <family val="1"/>
      </rPr>
      <t>Metal working  machinery and metal processing machinery (continued)</t>
    </r>
    <phoneticPr fontId="1"/>
  </si>
  <si>
    <t>電子管・半導体素子・集積回路（４）（つづき）</t>
    <phoneticPr fontId="1"/>
  </si>
  <si>
    <t>Machinery products total (continued)</t>
    <phoneticPr fontId="1"/>
  </si>
  <si>
    <t xml:space="preserve">Civil engineering machinery </t>
    <phoneticPr fontId="1"/>
  </si>
  <si>
    <t>Parts for electronic equipment (continued)</t>
    <phoneticPr fontId="6"/>
  </si>
  <si>
    <t xml:space="preserve">電子管・半導体素子・集積回路（４） </t>
    <phoneticPr fontId="1"/>
  </si>
  <si>
    <t>自動車及び部品（二輪自動車を含む）（６）（つづき）　</t>
    <phoneticPr fontId="1"/>
  </si>
  <si>
    <r>
      <rPr>
        <sz val="12"/>
        <rFont val="Times New Roman"/>
        <family val="1"/>
      </rPr>
      <t>Automobiles (including motorcycles)  and parts (continued)</t>
    </r>
    <phoneticPr fontId="1"/>
  </si>
  <si>
    <r>
      <rPr>
        <sz val="18"/>
        <rFont val="ＭＳ Ｐゴシック"/>
        <family val="3"/>
        <charset val="128"/>
      </rPr>
      <t>　</t>
    </r>
    <phoneticPr fontId="1"/>
  </si>
  <si>
    <r>
      <t>機械器具製品計（１～６）（つづき）　　　　　</t>
    </r>
    <r>
      <rPr>
        <sz val="12"/>
        <rFont val="Times New Roman"/>
        <family val="1"/>
      </rPr>
      <t>Machinery products total (continued)</t>
    </r>
    <phoneticPr fontId="1"/>
  </si>
  <si>
    <t>電子部品（３）（つづき）　　　　</t>
    <phoneticPr fontId="1"/>
  </si>
  <si>
    <t>Parts for electronic equipment (continued)</t>
    <phoneticPr fontId="1"/>
  </si>
  <si>
    <r>
      <t>Automobiles (including motorcycles)  and parts</t>
    </r>
    <r>
      <rPr>
        <sz val="12"/>
        <rFont val="ＭＳ Ｐゴシック"/>
        <family val="3"/>
        <charset val="128"/>
      </rPr>
      <t>　　　</t>
    </r>
    <phoneticPr fontId="1"/>
  </si>
  <si>
    <r>
      <t xml:space="preserve"> oil B</t>
    </r>
    <r>
      <rPr>
        <sz val="12"/>
        <rFont val="ＭＳ Ｐゴシック"/>
        <family val="3"/>
        <charset val="128"/>
      </rPr>
      <t>・</t>
    </r>
    <r>
      <rPr>
        <sz val="12"/>
        <rFont val="Times New Roman"/>
        <family val="1"/>
      </rPr>
      <t>C</t>
    </r>
    <phoneticPr fontId="1"/>
  </si>
  <si>
    <r>
      <t xml:space="preserve"> liquids</t>
    </r>
    <r>
      <rPr>
        <sz val="12"/>
        <rFont val="ＭＳ Ｐゴシック"/>
        <family val="3"/>
        <charset val="128"/>
      </rPr>
      <t>・</t>
    </r>
    <phoneticPr fontId="1"/>
  </si>
  <si>
    <t>4～6</t>
    <phoneticPr fontId="1"/>
  </si>
  <si>
    <t>10～12</t>
    <phoneticPr fontId="1"/>
  </si>
  <si>
    <t xml:space="preserve">Soda products </t>
    <phoneticPr fontId="1"/>
  </si>
  <si>
    <t>セメント</t>
    <phoneticPr fontId="6"/>
  </si>
  <si>
    <t>セメント（つづき）</t>
    <phoneticPr fontId="6"/>
  </si>
  <si>
    <t>Cement(continued)</t>
    <phoneticPr fontId="1"/>
  </si>
  <si>
    <r>
      <rPr>
        <sz val="12"/>
        <rFont val="ＭＳ Ｐ明朝"/>
        <family val="1"/>
        <charset val="128"/>
      </rPr>
      <t>　</t>
    </r>
    <phoneticPr fontId="6"/>
  </si>
  <si>
    <t>アルミニウム　(つづき)</t>
    <phoneticPr fontId="1"/>
  </si>
  <si>
    <t>Aluminum (continued)</t>
    <phoneticPr fontId="1"/>
  </si>
  <si>
    <t>kl</t>
    <phoneticPr fontId="1"/>
  </si>
  <si>
    <r>
      <rPr>
        <sz val="14"/>
        <rFont val="ＭＳ Ｐ明朝"/>
        <family val="1"/>
        <charset val="128"/>
      </rPr>
      <t>　</t>
    </r>
    <phoneticPr fontId="6"/>
  </si>
  <si>
    <t>Bureau of Economy, Trade and Industry</t>
    <phoneticPr fontId="6"/>
  </si>
  <si>
    <r>
      <rPr>
        <sz val="14"/>
        <rFont val="ＭＳ Ｐゴシック"/>
        <family val="3"/>
        <charset val="128"/>
      </rPr>
      <t>（Ｂ）</t>
    </r>
    <phoneticPr fontId="1"/>
  </si>
  <si>
    <t>Refuse Paper &amp;</t>
    <phoneticPr fontId="1"/>
  </si>
  <si>
    <t xml:space="preserve">among those </t>
    <phoneticPr fontId="1"/>
  </si>
  <si>
    <r>
      <t>oil B</t>
    </r>
    <r>
      <rPr>
        <sz val="14"/>
        <rFont val="ＭＳ Ｐゴシック"/>
        <family val="3"/>
        <charset val="128"/>
      </rPr>
      <t>・</t>
    </r>
    <r>
      <rPr>
        <sz val="14"/>
        <rFont val="Times New Roman"/>
        <family val="1"/>
      </rPr>
      <t>C</t>
    </r>
    <phoneticPr fontId="1"/>
  </si>
  <si>
    <r>
      <t>Town gas</t>
    </r>
    <r>
      <rPr>
        <sz val="14"/>
        <rFont val="ＭＳ Ｐ明朝"/>
        <family val="1"/>
        <charset val="128"/>
      </rPr>
      <t>（</t>
    </r>
    <r>
      <rPr>
        <sz val="14"/>
        <rFont val="Times New Roman"/>
        <family val="1"/>
      </rPr>
      <t>B</t>
    </r>
    <r>
      <rPr>
        <sz val="14"/>
        <rFont val="ＭＳ Ｐ明朝"/>
        <family val="1"/>
        <charset val="128"/>
      </rPr>
      <t>）</t>
    </r>
    <phoneticPr fontId="1"/>
  </si>
  <si>
    <t>Plastic Fuel</t>
    <phoneticPr fontId="1"/>
  </si>
  <si>
    <t xml:space="preserve">  purchased</t>
    <phoneticPr fontId="1"/>
  </si>
  <si>
    <r>
      <rPr>
        <sz val="14"/>
        <rFont val="ＭＳ Ｐゴシック"/>
        <family val="3"/>
        <charset val="128"/>
      </rPr>
      <t>　　</t>
    </r>
    <r>
      <rPr>
        <sz val="14"/>
        <rFont val="Times New Roman"/>
        <family val="1"/>
      </rPr>
      <t>accepted</t>
    </r>
    <phoneticPr fontId="1"/>
  </si>
  <si>
    <r>
      <t>1000ｍ</t>
    </r>
    <r>
      <rPr>
        <vertAlign val="superscript"/>
        <sz val="14"/>
        <rFont val="ＭＳ Ｐゴシック"/>
        <family val="3"/>
        <charset val="128"/>
      </rPr>
      <t>3</t>
    </r>
    <phoneticPr fontId="19"/>
  </si>
  <si>
    <t>1000kＷh</t>
    <phoneticPr fontId="1"/>
  </si>
  <si>
    <r>
      <t xml:space="preserve">ネット </t>
    </r>
    <r>
      <rPr>
        <b/>
        <sz val="14"/>
        <rFont val="Times New Roman"/>
        <family val="1"/>
      </rPr>
      <t xml:space="preserve"> Net</t>
    </r>
    <phoneticPr fontId="1"/>
  </si>
  <si>
    <t xml:space="preserve">Tohoku Bureau of Economy, Trade and Industry </t>
    <phoneticPr fontId="1"/>
  </si>
  <si>
    <t xml:space="preserve">Kanto Bureau of Economy, Trade and Industry </t>
    <phoneticPr fontId="1"/>
  </si>
  <si>
    <t xml:space="preserve">Chubu Bureau of Economy, Trade and Industry </t>
    <phoneticPr fontId="1"/>
  </si>
  <si>
    <r>
      <t xml:space="preserve">単位  </t>
    </r>
    <r>
      <rPr>
        <sz val="14"/>
        <rFont val="Times New Roman"/>
        <family val="1"/>
      </rPr>
      <t>Unit</t>
    </r>
    <r>
      <rPr>
        <sz val="14"/>
        <rFont val="ＭＳ Ｐゴシック"/>
        <family val="3"/>
        <charset val="128"/>
      </rPr>
      <t>： GJ</t>
    </r>
    <phoneticPr fontId="1"/>
  </si>
  <si>
    <r>
      <t xml:space="preserve">Table of energy unit (establishment basis) </t>
    </r>
    <r>
      <rPr>
        <b/>
        <sz val="14"/>
        <rFont val="ＭＳ Ｐ明朝"/>
        <family val="1"/>
        <charset val="128"/>
      </rPr>
      <t>　</t>
    </r>
    <r>
      <rPr>
        <b/>
        <sz val="14"/>
        <rFont val="Times New Roman"/>
        <family val="1"/>
      </rPr>
      <t>(continued)</t>
    </r>
    <phoneticPr fontId="1"/>
  </si>
  <si>
    <r>
      <t>Total</t>
    </r>
    <r>
      <rPr>
        <sz val="12"/>
        <rFont val="ＭＳ Ｐゴシック"/>
        <family val="3"/>
        <charset val="128"/>
      </rPr>
      <t>　</t>
    </r>
    <phoneticPr fontId="1"/>
  </si>
  <si>
    <t>Specified</t>
    <phoneticPr fontId="1"/>
  </si>
  <si>
    <r>
      <t>Oil based fuels</t>
    </r>
    <r>
      <rPr>
        <sz val="12"/>
        <rFont val="ＭＳ Ｐゴシック"/>
        <family val="3"/>
        <charset val="128"/>
      </rPr>
      <t>　</t>
    </r>
    <phoneticPr fontId="1"/>
  </si>
  <si>
    <t>total</t>
    <phoneticPr fontId="1"/>
  </si>
  <si>
    <r>
      <t xml:space="preserve"> by conversion</t>
    </r>
    <r>
      <rPr>
        <sz val="12"/>
        <rFont val="ＭＳ Ｐゴシック"/>
        <family val="3"/>
        <charset val="128"/>
      </rPr>
      <t>　</t>
    </r>
    <r>
      <rPr>
        <sz val="12"/>
        <rFont val="Times New Roman"/>
        <family val="1"/>
      </rPr>
      <t xml:space="preserve"> </t>
    </r>
    <phoneticPr fontId="1"/>
  </si>
  <si>
    <r>
      <t xml:space="preserve"> equivalent)</t>
    </r>
    <r>
      <rPr>
        <sz val="12"/>
        <rFont val="ＭＳ Ｐゴシック"/>
        <family val="3"/>
        <charset val="128"/>
      </rPr>
      <t>　</t>
    </r>
    <phoneticPr fontId="1"/>
  </si>
  <si>
    <t xml:space="preserve"> equivalent)</t>
    <phoneticPr fontId="1"/>
  </si>
  <si>
    <t>ｋｌ</t>
    <phoneticPr fontId="6"/>
  </si>
  <si>
    <t>ｔ</t>
    <phoneticPr fontId="6"/>
  </si>
  <si>
    <t>t</t>
    <phoneticPr fontId="6"/>
  </si>
  <si>
    <t>Main fuel</t>
    <phoneticPr fontId="6"/>
  </si>
  <si>
    <t>オイルコークス</t>
    <phoneticPr fontId="6"/>
  </si>
  <si>
    <r>
      <rPr>
        <sz val="12"/>
        <rFont val="ＭＳ Ｐゴシック"/>
        <family val="3"/>
        <charset val="128"/>
      </rPr>
      <t>　</t>
    </r>
    <r>
      <rPr>
        <sz val="12"/>
        <rFont val="Times New Roman"/>
        <family val="1"/>
      </rPr>
      <t xml:space="preserve">(Crude petroleum </t>
    </r>
    <r>
      <rPr>
        <sz val="12"/>
        <rFont val="ＭＳ Ｐゴシック"/>
        <family val="3"/>
        <charset val="128"/>
      </rPr>
      <t>　</t>
    </r>
    <phoneticPr fontId="1"/>
  </si>
  <si>
    <r>
      <rPr>
        <sz val="12"/>
        <rFont val="ＭＳ Ｐゴシック"/>
        <family val="3"/>
        <charset val="128"/>
      </rPr>
      <t>　（</t>
    </r>
    <r>
      <rPr>
        <sz val="12"/>
        <rFont val="Times New Roman"/>
        <family val="1"/>
      </rPr>
      <t xml:space="preserve">Crude petroleum </t>
    </r>
    <r>
      <rPr>
        <sz val="12"/>
        <rFont val="ＭＳ Ｐゴシック"/>
        <family val="3"/>
        <charset val="128"/>
      </rPr>
      <t>　</t>
    </r>
    <phoneticPr fontId="1"/>
  </si>
  <si>
    <r>
      <t xml:space="preserve">(Crude petroleum </t>
    </r>
    <r>
      <rPr>
        <sz val="12"/>
        <rFont val="ＭＳ Ｐゴシック"/>
        <family val="3"/>
        <charset val="128"/>
      </rPr>
      <t>　</t>
    </r>
    <phoneticPr fontId="1"/>
  </si>
  <si>
    <t xml:space="preserve"> purchased</t>
    <phoneticPr fontId="1"/>
  </si>
  <si>
    <t xml:space="preserve"> accepted</t>
    <phoneticPr fontId="1"/>
  </si>
  <si>
    <r>
      <t xml:space="preserve"> equivalent</t>
    </r>
    <r>
      <rPr>
        <sz val="12"/>
        <rFont val="ＭＳ Ｐゴシック"/>
        <family val="3"/>
        <charset val="128"/>
      </rPr>
      <t>）　</t>
    </r>
    <phoneticPr fontId="1"/>
  </si>
  <si>
    <r>
      <t>1000ｍ</t>
    </r>
    <r>
      <rPr>
        <vertAlign val="superscript"/>
        <sz val="12"/>
        <rFont val="ＭＳ Ｐゴシック"/>
        <family val="3"/>
        <charset val="128"/>
      </rPr>
      <t>３</t>
    </r>
    <phoneticPr fontId="6"/>
  </si>
  <si>
    <t>1000ｋＷｈ</t>
    <phoneticPr fontId="6"/>
  </si>
  <si>
    <r>
      <t>Main fuel</t>
    </r>
    <r>
      <rPr>
        <sz val="12"/>
        <rFont val="ＭＳ Ｐゴシック"/>
        <family val="3"/>
        <charset val="128"/>
      </rPr>
      <t>　</t>
    </r>
    <phoneticPr fontId="6"/>
  </si>
  <si>
    <t>都市ガス（B）</t>
    <phoneticPr fontId="1"/>
  </si>
  <si>
    <r>
      <rPr>
        <sz val="12"/>
        <rFont val="ＭＳ Ｐゴシック"/>
        <family val="3"/>
        <charset val="128"/>
      </rPr>
      <t>（</t>
    </r>
    <r>
      <rPr>
        <sz val="12"/>
        <rFont val="Times New Roman"/>
        <family val="1"/>
      </rPr>
      <t>Crude petroleum</t>
    </r>
    <phoneticPr fontId="1"/>
  </si>
  <si>
    <t>平成３１年・令和元年</t>
    <rPh sb="0" eb="2">
      <t>ヘイセイ</t>
    </rPh>
    <rPh sb="4" eb="5">
      <t>ネン</t>
    </rPh>
    <rPh sb="6" eb="8">
      <t>レイワ</t>
    </rPh>
    <rPh sb="8" eb="10">
      <t>ガンネン</t>
    </rPh>
    <phoneticPr fontId="93"/>
  </si>
  <si>
    <t xml:space="preserve"> ２．業種別統計　(1) 業種別エネルギ－消費</t>
    <phoneticPr fontId="1"/>
  </si>
  <si>
    <t xml:space="preserve"> ２．業種別統計　(2) 燃料受払　1)燃料種別表（事業所ベースの９調査対象業種合計）</t>
    <phoneticPr fontId="74"/>
  </si>
  <si>
    <t xml:space="preserve"> ２．業種別統計　(3)電力受払 
　　 業種別電力受払の推移（事業所ベース）　①調査対象業種合計</t>
    <phoneticPr fontId="74"/>
  </si>
  <si>
    <t xml:space="preserve"> ２．業種別統計　(3)蒸気受払
　　 業種別蒸気受払の推移（事業所ベース）　①調査対象業種合計</t>
    <rPh sb="12" eb="14">
      <t>ジョウキ</t>
    </rPh>
    <rPh sb="23" eb="25">
      <t>ジョウキ</t>
    </rPh>
    <phoneticPr fontId="1"/>
  </si>
  <si>
    <t xml:space="preserve"> ３．指定生産品目別統計　(1)指定生産品目別エネルギー消費（パルプ・紙・板紙工業　　化学繊維工業　石油製品工業　ガラス製品工業）          　                                           </t>
    <phoneticPr fontId="74"/>
  </si>
  <si>
    <t xml:space="preserve"> ４．地域別統計　(1)経済産業局別業種別エネルギー消費量の推移</t>
    <rPh sb="28" eb="29">
      <t>リョウ</t>
    </rPh>
    <rPh sb="30" eb="32">
      <t>スイイ</t>
    </rPh>
    <phoneticPr fontId="1"/>
  </si>
  <si>
    <t>【 平成31年・令和元年　石 油 等 消 費 動 態 統 計 年 報  目 次 】</t>
    <rPh sb="2" eb="4">
      <t>ヘイセイ</t>
    </rPh>
    <rPh sb="6" eb="7">
      <t>ネン</t>
    </rPh>
    <rPh sb="8" eb="10">
      <t>レイワ</t>
    </rPh>
    <rPh sb="10" eb="12">
      <t>ガンネン</t>
    </rPh>
    <rPh sb="13" eb="14">
      <t>イシ</t>
    </rPh>
    <rPh sb="15" eb="16">
      <t>アブラ</t>
    </rPh>
    <rPh sb="17" eb="18">
      <t>トウ</t>
    </rPh>
    <rPh sb="19" eb="20">
      <t>ショウ</t>
    </rPh>
    <rPh sb="21" eb="22">
      <t>ヒ</t>
    </rPh>
    <rPh sb="23" eb="24">
      <t>ドウ</t>
    </rPh>
    <rPh sb="25" eb="26">
      <t>タイ</t>
    </rPh>
    <rPh sb="27" eb="28">
      <t>オサム</t>
    </rPh>
    <rPh sb="29" eb="30">
      <t>ケイ</t>
    </rPh>
    <rPh sb="31" eb="32">
      <t>ネン</t>
    </rPh>
    <rPh sb="33" eb="34">
      <t>ホウ</t>
    </rPh>
    <rPh sb="36" eb="37">
      <t>メ</t>
    </rPh>
    <rPh sb="38" eb="39">
      <t>ツギ</t>
    </rPh>
    <phoneticPr fontId="1"/>
  </si>
  <si>
    <t>令和</t>
    <rPh sb="0" eb="1">
      <t>レイワ</t>
    </rPh>
    <phoneticPr fontId="1"/>
  </si>
  <si>
    <t>年</t>
    <rPh sb="0" eb="1">
      <t>ネン</t>
    </rPh>
    <phoneticPr fontId="1"/>
  </si>
  <si>
    <t>2019</t>
  </si>
  <si>
    <t xml:space="preserve"> 7～ 9月</t>
    <rPh sb="5" eb="6">
      <t>ガツ</t>
    </rPh>
    <phoneticPr fontId="1"/>
  </si>
  <si>
    <t>31</t>
  </si>
  <si>
    <t xml:space="preserve"> 5月</t>
    <rPh sb="2" eb="3">
      <t>ガツ</t>
    </rPh>
    <phoneticPr fontId="1"/>
  </si>
  <si>
    <t>7～ 9月</t>
    <rPh sb="4" eb="5">
      <t>ガツ</t>
    </rPh>
    <phoneticPr fontId="1"/>
  </si>
  <si>
    <t xml:space="preserve">紙（２）（つづき） </t>
    <rPh sb="0" eb="1">
      <t>カミ</t>
    </rPh>
    <phoneticPr fontId="1"/>
  </si>
  <si>
    <t>Paper (continued)</t>
  </si>
  <si>
    <t>1</t>
    <rPh sb="0" eb="1">
      <t>ネン</t>
    </rPh>
    <phoneticPr fontId="1"/>
  </si>
  <si>
    <t>年</t>
    <rPh sb="0" eb="1">
      <t>ネン</t>
    </rPh>
    <phoneticPr fontId="6"/>
  </si>
  <si>
    <t>7～ 9月</t>
    <rPh sb="4" eb="5">
      <t>ガツ</t>
    </rPh>
    <phoneticPr fontId="6"/>
  </si>
  <si>
    <t>7～9月</t>
    <rPh sb="3" eb="4">
      <t>ガツ</t>
    </rPh>
    <phoneticPr fontId="1"/>
  </si>
  <si>
    <t>-</t>
    <phoneticPr fontId="9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</si>
</sst>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76" formatCode="0_);[Red]\(0\)"/>
    <numFmt numFmtId="177" formatCode="[$-411]ggg"/>
    <numFmt numFmtId="178" formatCode="[$-411]e"/>
    <numFmt numFmtId="179" formatCode="&quot;年&quot;"/>
    <numFmt numFmtId="180" formatCode="#,##0;&quot;▲ &quot;#,##0"/>
    <numFmt numFmtId="181" formatCode="&quot;C.Y.&quot;"/>
    <numFmt numFmtId="182" formatCode="yyyy"/>
    <numFmt numFmtId="183" formatCode="&quot;年&quot;&quot;度&quot;"/>
    <numFmt numFmtId="184" formatCode="&quot;F.Y.&quot;"/>
    <numFmt numFmtId="185" formatCode="m&quot;月&quot;"/>
    <numFmt numFmtId="186" formatCode="#,##0_ ;[Red]\-#,##0\ "/>
    <numFmt numFmtId="187" formatCode="[$-411]ggge&quot;年&quot;m&quot;月分&quot;;@"/>
    <numFmt numFmtId="188" formatCode="[$-409]&quot;Total-C.Y.&quot;\ yyyy;@"/>
    <numFmt numFmtId="189" formatCode="[$-409]mmmm\,\ yyyy;@"/>
    <numFmt numFmtId="190" formatCode="[$-411]ggge&quot;年&quot;"/>
    <numFmt numFmtId="191" formatCode="0_ "/>
    <numFmt numFmtId="192" formatCode="&quot;（炉頂圧）　　&quot;#,##0"/>
    <numFmt numFmtId="193" formatCode="[$-411]&quot;平成&quot;e&quot;年&quot;"/>
    <numFmt numFmtId="194" formatCode="&quot;&amp;&amp;&amp; &amp;&quot;"/>
    <numFmt numFmtId="195" formatCode="m"/>
    <numFmt numFmtId="196" formatCode="[$-411]ggg&quot;&quot;e&quot;年&quot;"/>
    <numFmt numFmtId="197" formatCode="0000000000"/>
    <numFmt numFmtId="198" formatCode="&quot;（１）業種別エネルギー消費（&quot;[$-411]ge\.m\.d&quot;)&quot;"/>
    <numFmt numFmtId="199" formatCode="&quot;合田（&quot;[$-411]ggge&quot;年）&quot;"/>
    <numFmt numFmtId="200" formatCode="&quot;(1) 業種別エネルギー消費（&quot;[$-411]ggge&quot;年）&quot;"/>
    <numFmt numFmtId="201" formatCode="\ &quot;Energy consumption by industry  (C.Y.&quot;[$-409]yyyy&quot;）&quot;"/>
    <numFmt numFmtId="202" formatCode="&quot;　1)  燃料種別表（事業所ベースの９調査対象業種合計） (&quot;[$-411]ggge&quot;年）&quot;"/>
    <numFmt numFmtId="203" formatCode="&quot;　2)  業種別表（事業所ベース） (&quot;[$-411]ggge&quot;年）&quot;"/>
    <numFmt numFmtId="204" formatCode="\ &quot;  (establishment basis) (C.Y.&quot;[$-409]yyyy&quot;）&quot;"/>
    <numFmt numFmtId="205" formatCode="&quot;(3) 　 電　　力　　受　　払 　 (&quot;[$-411]ggge&quot;年）&quot;"/>
    <numFmt numFmtId="206" formatCode="&quot;Electricity input and output（C.Y.&quot;[$-409]e&quot;）&quot;"/>
    <numFmt numFmtId="207" formatCode="&quot;(4)  　蒸　　気　　受　　払　  (&quot;[$-411]ggge&quot;年）&quot;"/>
    <numFmt numFmtId="208" formatCode="&quot; Steam input and output (C.Y.&quot;[$-409]e&quot;）&quot;"/>
    <numFmt numFmtId="209" formatCode="&quot;(3)  電　力　受　払  (&quot;[$-411]ggge&quot;年）&quot;"/>
    <numFmt numFmtId="210" formatCode="&quot;Electricity input and output (C.Y&quot;[$-409]e&quot;）&quot;"/>
    <numFmt numFmtId="211" formatCode="&quot;指定生産品目別エネルギー消費 (&quot;[$-411]ggge&quot;年）&quot;"/>
    <numFmt numFmtId="212" formatCode="&quot;Energy　consumption　by　specified　products (C.Y&quot;[$-409]e&quot;）&quot;"/>
    <numFmt numFmtId="213" formatCode="&quot;(1)　指定生産品目別エネルギー消費 (&quot;[$-411]ggge&quot;年）&quot;"/>
    <numFmt numFmtId="214" formatCode="&quot;（C.Y.&quot;[$-409]e&quot;）&quot;"/>
    <numFmt numFmtId="215" formatCode="&quot;Energy consumption by specified products (C.Y&quot;[$-409]e&quot;）&quot;"/>
    <numFmt numFmtId="216" formatCode="\ &quot;Bureau of Economy,Trade and Industry,by fuels  (C.Y.&quot;[$-409]yyyy&quot;）&quot;"/>
    <numFmt numFmtId="217" formatCode="&quot;(1)  経済産業局別エネルギー消費（&quot;[$-411]ggge&quot;年）&quot;"/>
    <numFmt numFmtId="218" formatCode="\ &quot;Table by fuels  (C.Y.&quot;[$-409]yyyy&quot;）&quot;"/>
    <numFmt numFmtId="219" formatCode="&quot;－&quot;yyyy&quot;－&quot;"/>
    <numFmt numFmtId="220" formatCode="#,##0_);[Red]\(#,##0\)"/>
  </numFmts>
  <fonts count="128">
    <font>
      <sz val="11"/>
      <color theme="1"/>
      <name val="ＭＳ Ｐゴシック"/>
      <family val="3"/>
      <charset val="128"/>
      <scheme val="minor"/>
    </font>
    <font>
      <sz val="6"/>
      <name val="ＭＳ Ｐゴシック"/>
      <family val="3"/>
      <charset val="128"/>
    </font>
    <font>
      <sz val="11"/>
      <name val="ＭＳ Ｐゴシック"/>
      <family val="3"/>
      <charset val="128"/>
    </font>
    <font>
      <sz val="10"/>
      <name val="ＭＳ Ｐ明朝"/>
      <family val="1"/>
      <charset val="128"/>
    </font>
    <font>
      <sz val="11"/>
      <name val="ＭＳ Ｐ明朝"/>
      <family val="1"/>
      <charset val="128"/>
    </font>
    <font>
      <sz val="11"/>
      <name val="Times New Roman"/>
      <family val="1"/>
    </font>
    <font>
      <sz val="10"/>
      <name val="ＭＳ Ｐゴシック"/>
      <family val="3"/>
      <charset val="128"/>
    </font>
    <font>
      <sz val="10"/>
      <name val="Times New Roman"/>
      <family val="1"/>
    </font>
    <font>
      <b/>
      <sz val="22"/>
      <name val="ＭＳ Ｐゴシック"/>
      <family val="3"/>
      <charset val="128"/>
    </font>
    <font>
      <sz val="24"/>
      <name val="ＭＳ Ｐゴシック"/>
      <family val="3"/>
      <charset val="128"/>
    </font>
    <font>
      <b/>
      <sz val="18"/>
      <name val="Times New Roman"/>
      <family val="1"/>
    </font>
    <font>
      <b/>
      <sz val="10"/>
      <name val="ＭＳ Ｐゴシック"/>
      <family val="3"/>
      <charset val="128"/>
    </font>
    <font>
      <sz val="12"/>
      <name val="ＭＳ Ｐゴシック"/>
      <family val="3"/>
      <charset val="128"/>
    </font>
    <font>
      <b/>
      <sz val="14"/>
      <name val="ＭＳ Ｐゴシック"/>
      <family val="3"/>
      <charset val="128"/>
    </font>
    <font>
      <b/>
      <sz val="14"/>
      <name val="Times New Roman"/>
      <family val="1"/>
    </font>
    <font>
      <b/>
      <sz val="12"/>
      <name val="Times New Roman"/>
      <family val="1"/>
    </font>
    <font>
      <b/>
      <sz val="11"/>
      <name val="Times New Roman"/>
      <family val="1"/>
    </font>
    <font>
      <sz val="9"/>
      <name val="Times New Roman"/>
      <family val="1"/>
    </font>
    <font>
      <vertAlign val="superscript"/>
      <sz val="11"/>
      <name val="ＭＳ Ｐゴシック"/>
      <family val="3"/>
      <charset val="128"/>
    </font>
    <font>
      <sz val="6"/>
      <name val="ＭＳ Ｐ明朝"/>
      <family val="1"/>
      <charset val="128"/>
    </font>
    <font>
      <sz val="12"/>
      <name val="Times New Roman"/>
      <family val="1"/>
    </font>
    <font>
      <sz val="12"/>
      <name val="ＭＳ Ｐ明朝"/>
      <family val="1"/>
      <charset val="128"/>
    </font>
    <font>
      <sz val="11"/>
      <name val="ＭＳ ゴシック"/>
      <family val="3"/>
      <charset val="128"/>
    </font>
    <font>
      <b/>
      <sz val="12"/>
      <name val="ＭＳ Ｐ明朝"/>
      <family val="1"/>
      <charset val="128"/>
    </font>
    <font>
      <sz val="8"/>
      <name val="ＭＳ 明朝"/>
      <family val="1"/>
      <charset val="128"/>
    </font>
    <font>
      <sz val="8"/>
      <name val="ＭＳ Ｐゴシック"/>
      <family val="3"/>
      <charset val="128"/>
    </font>
    <font>
      <b/>
      <sz val="10"/>
      <name val="Times New Roman"/>
      <family val="1"/>
    </font>
    <font>
      <b/>
      <sz val="20"/>
      <name val="Times New Roman"/>
      <family val="1"/>
    </font>
    <font>
      <b/>
      <sz val="20"/>
      <name val="ＭＳ Ｐゴシック"/>
      <family val="3"/>
      <charset val="128"/>
    </font>
    <font>
      <sz val="24"/>
      <name val="Times New Roman"/>
      <family val="1"/>
    </font>
    <font>
      <b/>
      <sz val="16"/>
      <name val="Times New Roman"/>
      <family val="1"/>
    </font>
    <font>
      <sz val="18"/>
      <name val="Times New Roman"/>
      <family val="1"/>
    </font>
    <font>
      <b/>
      <sz val="14"/>
      <name val="ＭＳ Ｐ明朝"/>
      <family val="1"/>
      <charset val="128"/>
    </font>
    <font>
      <b/>
      <sz val="13"/>
      <name val="ＭＳ Ｐゴシック"/>
      <family val="3"/>
      <charset val="128"/>
    </font>
    <font>
      <sz val="13"/>
      <name val="ＭＳ Ｐ明朝"/>
      <family val="1"/>
      <charset val="128"/>
    </font>
    <font>
      <sz val="14"/>
      <name val="Times New Roman"/>
      <family val="1"/>
    </font>
    <font>
      <b/>
      <sz val="16"/>
      <name val="ＭＳ Ｐゴシック"/>
      <family val="3"/>
      <charset val="128"/>
    </font>
    <font>
      <b/>
      <sz val="12"/>
      <name val="ＭＳ 明朝"/>
      <family val="1"/>
      <charset val="128"/>
    </font>
    <font>
      <sz val="8.4"/>
      <name val="ＭＳ Ｐゴシック"/>
      <family val="3"/>
      <charset val="128"/>
    </font>
    <font>
      <b/>
      <sz val="12"/>
      <name val="ＭＳ Ｐゴシック"/>
      <family val="3"/>
      <charset val="128"/>
    </font>
    <font>
      <sz val="8.4"/>
      <name val="ＭＳ Ｐ明朝"/>
      <family val="1"/>
      <charset val="128"/>
    </font>
    <font>
      <vertAlign val="superscript"/>
      <sz val="12"/>
      <name val="ＭＳ Ｐ明朝"/>
      <family val="1"/>
      <charset val="128"/>
    </font>
    <font>
      <b/>
      <sz val="11"/>
      <name val="ＭＳ Ｐゴシック"/>
      <family val="3"/>
      <charset val="128"/>
    </font>
    <font>
      <sz val="10"/>
      <name val="ＭＳ 明朝"/>
      <family val="1"/>
      <charset val="128"/>
    </font>
    <font>
      <sz val="7.7"/>
      <name val="ＭＳ Ｐ明朝"/>
      <family val="1"/>
      <charset val="128"/>
    </font>
    <font>
      <b/>
      <sz val="18"/>
      <name val="ＭＳ Ｐゴシック"/>
      <family val="3"/>
      <charset val="128"/>
    </font>
    <font>
      <sz val="9"/>
      <name val="ＭＳ Ｐゴシック"/>
      <family val="3"/>
      <charset val="128"/>
    </font>
    <font>
      <b/>
      <sz val="9"/>
      <name val="Times New Roman"/>
      <family val="1"/>
    </font>
    <font>
      <b/>
      <sz val="9"/>
      <name val="ＭＳ Ｐゴシック"/>
      <family val="3"/>
      <charset val="128"/>
    </font>
    <font>
      <sz val="7.7"/>
      <name val="ＭＳ Ｐゴシック"/>
      <family val="3"/>
      <charset val="128"/>
    </font>
    <font>
      <sz val="7.35"/>
      <name val="ＭＳ Ｐ明朝"/>
      <family val="1"/>
      <charset val="128"/>
    </font>
    <font>
      <sz val="7.35"/>
      <name val="ＭＳ Ｐゴシック"/>
      <family val="3"/>
      <charset val="128"/>
    </font>
    <font>
      <b/>
      <sz val="8.4"/>
      <name val="ＭＳ Ｐゴシック"/>
      <family val="3"/>
      <charset val="128"/>
    </font>
    <font>
      <vertAlign val="superscript"/>
      <sz val="10"/>
      <name val="ＭＳ Ｐ明朝"/>
      <family val="1"/>
      <charset val="128"/>
    </font>
    <font>
      <sz val="16"/>
      <name val="ＭＳ Ｐゴシック"/>
      <family val="3"/>
      <charset val="128"/>
    </font>
    <font>
      <vertAlign val="superscript"/>
      <sz val="12"/>
      <name val="ＭＳ Ｐゴシック"/>
      <family val="3"/>
      <charset val="128"/>
    </font>
    <font>
      <sz val="12"/>
      <name val="ＭＳ ゴシック"/>
      <family val="3"/>
      <charset val="128"/>
    </font>
    <font>
      <sz val="11"/>
      <name val="ＭＳ 明朝"/>
      <family val="1"/>
      <charset val="128"/>
    </font>
    <font>
      <sz val="12"/>
      <name val="ＭＳ 明朝"/>
      <family val="1"/>
      <charset val="128"/>
    </font>
    <font>
      <sz val="8.4"/>
      <name val="Times New Roman"/>
      <family val="1"/>
    </font>
    <font>
      <sz val="9"/>
      <name val="ＭＳ Ｐ明朝"/>
      <family val="1"/>
      <charset val="128"/>
    </font>
    <font>
      <sz val="8.0500000000000007"/>
      <name val="ＭＳ Ｐゴシック"/>
      <family val="3"/>
      <charset val="128"/>
    </font>
    <font>
      <sz val="8.0500000000000007"/>
      <name val="ＭＳ Ｐ明朝"/>
      <family val="1"/>
      <charset val="128"/>
    </font>
    <font>
      <sz val="20"/>
      <name val="Times New Roman"/>
      <family val="1"/>
    </font>
    <font>
      <sz val="10.5"/>
      <name val="Times New Roman"/>
      <family val="1"/>
    </font>
    <font>
      <sz val="10.5"/>
      <name val="ＭＳ Ｐ明朝"/>
      <family val="1"/>
      <charset val="128"/>
    </font>
    <font>
      <sz val="12"/>
      <name val="JSP平成明朝W3[JISX0213:2004]"/>
      <family val="1"/>
      <charset val="128"/>
    </font>
    <font>
      <sz val="14"/>
      <name val="ＭＳ Ｐゴシック"/>
      <family val="3"/>
      <charset val="128"/>
    </font>
    <font>
      <sz val="18"/>
      <name val="ＭＳ Ｐゴシック"/>
      <family val="3"/>
      <charset val="128"/>
    </font>
    <font>
      <b/>
      <sz val="11"/>
      <name val="ＭＳ Ｐ明朝"/>
      <family val="1"/>
      <charset val="128"/>
    </font>
    <font>
      <sz val="14"/>
      <name val="ＭＳ Ｐ明朝"/>
      <family val="1"/>
      <charset val="128"/>
    </font>
    <font>
      <sz val="24"/>
      <name val="ＭＳ 明朝"/>
      <family val="1"/>
      <charset val="128"/>
    </font>
    <font>
      <sz val="20"/>
      <name val="ＭＳ Ｐゴシック"/>
      <family val="3"/>
      <charset val="128"/>
    </font>
    <font>
      <b/>
      <sz val="11"/>
      <color indexed="8"/>
      <name val="ＭＳ Ｐゴシック"/>
      <family val="3"/>
      <charset val="128"/>
    </font>
    <font>
      <sz val="6"/>
      <name val="ＭＳ Ｐゴシック"/>
      <family val="3"/>
      <charset val="128"/>
    </font>
    <font>
      <u/>
      <sz val="12"/>
      <color indexed="12"/>
      <name val="ＭＳ Ｐゴシック"/>
      <family val="3"/>
      <charset val="128"/>
    </font>
    <font>
      <b/>
      <sz val="16"/>
      <name val="ＭＳ ゴシック"/>
      <family val="3"/>
      <charset val="128"/>
    </font>
    <font>
      <b/>
      <sz val="18"/>
      <name val="ＭＳ ゴシック"/>
      <family val="3"/>
      <charset val="128"/>
    </font>
    <font>
      <sz val="10.5"/>
      <name val="ＭＳ 明朝"/>
      <family val="1"/>
      <charset val="128"/>
    </font>
    <font>
      <sz val="9.5"/>
      <name val="Times New Roman"/>
      <family val="1"/>
    </font>
    <font>
      <sz val="16"/>
      <name val="Times New Roman"/>
      <family val="1"/>
    </font>
    <font>
      <vertAlign val="superscript"/>
      <sz val="11"/>
      <name val="ＭＳ Ｐ明朝"/>
      <family val="1"/>
      <charset val="128"/>
    </font>
    <font>
      <vertAlign val="superscript"/>
      <sz val="11"/>
      <name val="Times New Roman"/>
      <family val="1"/>
    </font>
    <font>
      <sz val="13"/>
      <name val="ＭＳ Ｐゴシック"/>
      <family val="3"/>
      <charset val="128"/>
    </font>
    <font>
      <sz val="7.5"/>
      <name val="ＭＳ Ｐ明朝"/>
      <family val="1"/>
      <charset val="128"/>
    </font>
    <font>
      <sz val="12"/>
      <color indexed="8"/>
      <name val="ＭＳ Ｐゴシック"/>
      <family val="3"/>
      <charset val="128"/>
    </font>
    <font>
      <sz val="12"/>
      <color indexed="8"/>
      <name val="Times New Roman"/>
      <family val="1"/>
    </font>
    <font>
      <vertAlign val="superscript"/>
      <sz val="14"/>
      <name val="ＭＳ Ｐゴシック"/>
      <family val="3"/>
      <charset val="128"/>
    </font>
    <font>
      <sz val="7"/>
      <name val="Times New Roman"/>
      <family val="1"/>
    </font>
    <font>
      <sz val="9.5"/>
      <name val="ＭＳ Ｐ明朝"/>
      <family val="1"/>
      <charset val="128"/>
    </font>
    <font>
      <sz val="7.5"/>
      <name val="ＭＳ Ｐゴシック"/>
      <family val="3"/>
      <charset val="128"/>
    </font>
    <font>
      <sz val="8"/>
      <name val="Times New Roman"/>
      <family val="1"/>
    </font>
    <font>
      <vertAlign val="superscript"/>
      <sz val="12"/>
      <name val="Times New Roman"/>
      <family val="1"/>
    </font>
    <font>
      <sz val="6"/>
      <name val="ＭＳ Ｐゴシック"/>
      <family val="3"/>
      <charset val="128"/>
    </font>
    <font>
      <sz val="18"/>
      <color indexed="16"/>
      <name val="Times New Roman"/>
      <family val="1"/>
    </font>
    <font>
      <b/>
      <sz val="24"/>
      <color indexed="18"/>
      <name val="Times New Roman"/>
      <family val="1"/>
    </font>
    <font>
      <b/>
      <sz val="24"/>
      <name val="ＭＳ Ｐ明朝"/>
      <family val="1"/>
      <charset val="128"/>
    </font>
    <font>
      <b/>
      <sz val="24"/>
      <name val="Times New Roman"/>
      <family val="1"/>
    </font>
    <font>
      <sz val="14"/>
      <color indexed="18"/>
      <name val="Times New Roman"/>
      <family val="1"/>
    </font>
    <font>
      <sz val="6"/>
      <name val="ＭＳ Ｐゴシック"/>
      <family val="3"/>
      <charset val="128"/>
    </font>
    <font>
      <sz val="11"/>
      <color theme="1"/>
      <name val="ＭＳ Ｐゴシック"/>
      <family val="3"/>
      <charset val="128"/>
      <scheme val="minor"/>
    </font>
    <font>
      <b/>
      <sz val="24"/>
      <name val="ＭＳ Ｐゴシック"/>
      <family val="3"/>
      <charset val="128"/>
      <scheme val="minor"/>
    </font>
    <font>
      <sz val="11"/>
      <name val="ＭＳ Ｐゴシック"/>
      <family val="3"/>
      <charset val="128"/>
      <scheme val="minor"/>
    </font>
    <font>
      <sz val="12"/>
      <name val="ＭＳ Ｐゴシック"/>
      <family val="3"/>
      <charset val="128"/>
      <scheme val="minor"/>
    </font>
    <font>
      <b/>
      <sz val="20"/>
      <name val="ＭＳ Ｐゴシック"/>
      <family val="3"/>
      <charset val="128"/>
      <scheme val="minor"/>
    </font>
    <font>
      <b/>
      <sz val="14"/>
      <name val="ＭＳ Ｐゴシック"/>
      <family val="3"/>
      <charset val="128"/>
      <scheme val="minor"/>
    </font>
    <font>
      <b/>
      <sz val="12"/>
      <name val="ＭＳ Ｐゴシック"/>
      <family val="3"/>
      <charset val="128"/>
      <scheme val="minor"/>
    </font>
    <font>
      <b/>
      <sz val="18"/>
      <name val="ＭＳ Ｐゴシック"/>
      <family val="3"/>
      <charset val="128"/>
      <scheme val="minor"/>
    </font>
    <font>
      <b/>
      <sz val="14"/>
      <name val="ＭＳ Ｐゴシック"/>
      <family val="3"/>
      <charset val="128"/>
      <scheme val="major"/>
    </font>
    <font>
      <b/>
      <sz val="10"/>
      <name val="ＭＳ Ｐゴシック"/>
      <family val="3"/>
      <charset val="128"/>
      <scheme val="minor"/>
    </font>
    <font>
      <b/>
      <sz val="11"/>
      <name val="ＭＳ Ｐゴシック"/>
      <family val="3"/>
      <charset val="128"/>
      <scheme val="minor"/>
    </font>
    <font>
      <b/>
      <sz val="12"/>
      <color rgb="FFFF0000"/>
      <name val="ＭＳ Ｐゴシック"/>
      <family val="3"/>
      <charset val="128"/>
    </font>
    <font>
      <b/>
      <sz val="12"/>
      <name val="ＭＳ Ｐゴシック"/>
      <family val="3"/>
      <charset val="128"/>
      <scheme val="major"/>
    </font>
    <font>
      <b/>
      <sz val="11"/>
      <name val="ＭＳ Ｐゴシック"/>
      <family val="3"/>
      <charset val="128"/>
      <scheme val="major"/>
    </font>
    <font>
      <sz val="12"/>
      <name val="ＭＳ Ｐゴシック"/>
      <family val="3"/>
      <charset val="128"/>
      <scheme val="major"/>
    </font>
    <font>
      <sz val="14"/>
      <name val="ＭＳ Ｐゴシック"/>
      <family val="3"/>
      <charset val="128"/>
      <scheme val="major"/>
    </font>
    <font>
      <sz val="11"/>
      <name val="ＭＳ Ｐゴシック"/>
      <family val="3"/>
      <charset val="128"/>
      <scheme val="major"/>
    </font>
    <font>
      <sz val="10"/>
      <name val="ＭＳ Ｐゴシック"/>
      <family val="3"/>
      <charset val="128"/>
      <scheme val="minor"/>
    </font>
    <font>
      <sz val="9"/>
      <name val="ＭＳ Ｐゴシック"/>
      <family val="3"/>
      <charset val="128"/>
      <scheme val="minor"/>
    </font>
    <font>
      <sz val="9.5"/>
      <name val="ＭＳ Ｐゴシック"/>
      <family val="3"/>
      <charset val="128"/>
      <scheme val="minor"/>
    </font>
    <font>
      <sz val="9"/>
      <name val="ＭＳ Ｐゴシック"/>
      <family val="3"/>
      <charset val="128"/>
      <scheme val="major"/>
    </font>
    <font>
      <sz val="6"/>
      <name val="ＭＳ Ｐゴシック"/>
      <family val="3"/>
      <charset val="128"/>
      <scheme val="major"/>
    </font>
    <font>
      <u/>
      <sz val="12"/>
      <color theme="1"/>
      <name val="ＭＳ Ｐゴシック"/>
      <family val="3"/>
      <charset val="128"/>
    </font>
    <font>
      <b/>
      <sz val="14"/>
      <color theme="1"/>
      <name val="ＭＳ Ｐ明朝"/>
      <family val="1"/>
      <charset val="128"/>
    </font>
    <font>
      <sz val="10.5"/>
      <color theme="1"/>
      <name val="Century"/>
      <family val="1"/>
    </font>
    <font>
      <b/>
      <sz val="18"/>
      <color theme="1"/>
      <name val="ＭＳ Ｐ明朝"/>
      <family val="1"/>
      <charset val="128"/>
    </font>
    <font>
      <b/>
      <sz val="16"/>
      <color theme="1"/>
      <name val="ＭＳ Ｐ明朝"/>
      <family val="1"/>
      <charset val="128"/>
    </font>
    <font>
      <sz val="14"/>
      <color theme="1"/>
      <name val="Times New Roman"/>
      <family val="1"/>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FFFF"/>
        <bgColor indexed="64"/>
      </patternFill>
    </fill>
    <fill>
      <patternFill patternType="solid">
        <fgColor rgb="FF66FF66"/>
        <bgColor indexed="64"/>
      </patternFill>
    </fill>
    <fill>
      <patternFill patternType="solid">
        <fgColor rgb="FFFFFF66"/>
        <bgColor indexed="64"/>
      </patternFill>
    </fill>
    <fill>
      <patternFill patternType="solid">
        <fgColor rgb="FFFF7C80"/>
        <bgColor indexed="64"/>
      </patternFill>
    </fill>
    <fill>
      <patternFill patternType="solid">
        <fgColor rgb="FFFF66FF"/>
        <bgColor indexed="64"/>
      </patternFill>
    </fill>
    <fill>
      <patternFill patternType="solid">
        <fgColor rgb="FF9966FF"/>
        <bgColor indexed="64"/>
      </patternFill>
    </fill>
    <fill>
      <patternFill patternType="solid">
        <fgColor rgb="FF6699FF"/>
        <bgColor indexed="64"/>
      </patternFill>
    </fill>
  </fills>
  <borders count="57">
    <border>
      <left/>
      <right/>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style="hair">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s>
  <cellStyleXfs count="21">
    <xf numFmtId="0" fontId="0" fillId="0" borderId="0">
      <alignment vertical="center"/>
    </xf>
    <xf numFmtId="0" fontId="75" fillId="0" borderId="0" applyNumberFormat="0" applyFill="0" applyBorder="0" applyAlignment="0" applyProtection="0">
      <alignment vertical="top"/>
      <protection locked="0"/>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alignment vertical="center"/>
    </xf>
    <xf numFmtId="0" fontId="2" fillId="0" borderId="0"/>
    <xf numFmtId="0" fontId="2" fillId="0" borderId="0"/>
    <xf numFmtId="0" fontId="6" fillId="0" borderId="0"/>
    <xf numFmtId="0" fontId="2" fillId="0" borderId="0">
      <alignment vertical="center"/>
    </xf>
    <xf numFmtId="0" fontId="100" fillId="0" borderId="0">
      <alignment vertical="center"/>
    </xf>
    <xf numFmtId="0" fontId="2" fillId="0" borderId="0">
      <alignment vertical="center"/>
    </xf>
    <xf numFmtId="0" fontId="100" fillId="0" borderId="0">
      <alignment vertical="center"/>
    </xf>
    <xf numFmtId="0" fontId="2" fillId="0" borderId="0"/>
    <xf numFmtId="0" fontId="2" fillId="0" borderId="0">
      <alignment vertical="center"/>
    </xf>
    <xf numFmtId="0" fontId="12" fillId="0" borderId="0">
      <alignment vertical="center"/>
    </xf>
    <xf numFmtId="0" fontId="6" fillId="0" borderId="0"/>
    <xf numFmtId="0" fontId="6" fillId="0" borderId="0"/>
    <xf numFmtId="0" fontId="6" fillId="0" borderId="0"/>
    <xf numFmtId="0" fontId="6" fillId="0" borderId="0"/>
    <xf numFmtId="0" fontId="2" fillId="0" borderId="0"/>
    <xf numFmtId="0" fontId="12" fillId="0" borderId="0"/>
  </cellStyleXfs>
  <cellXfs count="3034">
    <xf numFmtId="0" fontId="0" fillId="0" borderId="0" xfId="0">
      <alignment vertical="center"/>
    </xf>
    <xf numFmtId="176" fontId="3" fillId="2" borderId="0" xfId="5" applyNumberFormat="1" applyFont="1" applyFill="1"/>
    <xf numFmtId="38" fontId="4" fillId="2" borderId="0" xfId="2" applyFont="1" applyFill="1" applyBorder="1"/>
    <xf numFmtId="38" fontId="3" fillId="2" borderId="0" xfId="2" applyFont="1" applyFill="1"/>
    <xf numFmtId="0" fontId="4" fillId="2" borderId="0" xfId="5" applyFont="1" applyFill="1" applyBorder="1"/>
    <xf numFmtId="38" fontId="5" fillId="2" borderId="0" xfId="2" applyFont="1" applyFill="1" applyBorder="1"/>
    <xf numFmtId="176" fontId="3" fillId="2" borderId="0" xfId="5" applyNumberFormat="1" applyFont="1" applyFill="1" applyAlignment="1">
      <alignment horizontal="right"/>
    </xf>
    <xf numFmtId="38" fontId="6" fillId="2" borderId="0" xfId="2" applyFont="1" applyFill="1"/>
    <xf numFmtId="176" fontId="7" fillId="2" borderId="0" xfId="5" quotePrefix="1" applyNumberFormat="1" applyFont="1" applyFill="1" applyBorder="1" applyAlignment="1">
      <alignment horizontal="left"/>
    </xf>
    <xf numFmtId="176" fontId="3" fillId="2" borderId="0" xfId="5" quotePrefix="1" applyNumberFormat="1" applyFont="1" applyFill="1" applyBorder="1" applyAlignment="1">
      <alignment horizontal="left"/>
    </xf>
    <xf numFmtId="38" fontId="3" fillId="2" borderId="0" xfId="2" quotePrefix="1" applyFont="1" applyFill="1" applyBorder="1" applyAlignment="1">
      <alignment horizontal="left"/>
    </xf>
    <xf numFmtId="176" fontId="7" fillId="2" borderId="0" xfId="5" quotePrefix="1" applyNumberFormat="1" applyFont="1" applyFill="1" applyBorder="1" applyAlignment="1">
      <alignment horizontal="right"/>
    </xf>
    <xf numFmtId="38" fontId="6" fillId="2" borderId="0" xfId="2" quotePrefix="1" applyFont="1" applyFill="1" applyBorder="1" applyAlignment="1">
      <alignment horizontal="left"/>
    </xf>
    <xf numFmtId="176" fontId="2" fillId="2" borderId="0" xfId="5" applyNumberFormat="1" applyFont="1" applyFill="1"/>
    <xf numFmtId="0" fontId="5" fillId="2" borderId="0" xfId="5" applyFont="1" applyFill="1" applyBorder="1"/>
    <xf numFmtId="176" fontId="5" fillId="2" borderId="0" xfId="5" applyNumberFormat="1" applyFont="1" applyFill="1" applyBorder="1"/>
    <xf numFmtId="38" fontId="2" fillId="2" borderId="0" xfId="2" applyFont="1" applyFill="1"/>
    <xf numFmtId="38" fontId="5" fillId="2" borderId="0" xfId="2" applyFont="1" applyFill="1"/>
    <xf numFmtId="176" fontId="8" fillId="2" borderId="0" xfId="5" quotePrefix="1" applyNumberFormat="1" applyFont="1" applyFill="1" applyAlignment="1">
      <alignment horizontal="left"/>
    </xf>
    <xf numFmtId="176" fontId="9" fillId="2" borderId="0" xfId="5" quotePrefix="1" applyNumberFormat="1" applyFont="1" applyFill="1" applyAlignment="1">
      <alignment horizontal="left"/>
    </xf>
    <xf numFmtId="38" fontId="10" fillId="2" borderId="0" xfId="2" quotePrefix="1" applyFont="1" applyFill="1" applyBorder="1" applyAlignment="1">
      <alignment horizontal="left"/>
    </xf>
    <xf numFmtId="38" fontId="11" fillId="2" borderId="0" xfId="2" applyFont="1" applyFill="1"/>
    <xf numFmtId="38" fontId="12" fillId="2" borderId="0" xfId="2" applyFont="1" applyFill="1" applyBorder="1" applyAlignment="1">
      <alignment horizontal="left"/>
    </xf>
    <xf numFmtId="38" fontId="2" fillId="2" borderId="0" xfId="2" applyFont="1" applyFill="1" applyBorder="1"/>
    <xf numFmtId="38" fontId="9" fillId="2" borderId="0" xfId="2" applyFont="1" applyFill="1"/>
    <xf numFmtId="38" fontId="9" fillId="2" borderId="0" xfId="2" quotePrefix="1" applyFont="1" applyFill="1" applyAlignment="1">
      <alignment horizontal="left"/>
    </xf>
    <xf numFmtId="176" fontId="13" fillId="2" borderId="0" xfId="5" applyNumberFormat="1" applyFont="1" applyFill="1"/>
    <xf numFmtId="38" fontId="14" fillId="2" borderId="0" xfId="2" applyFont="1" applyFill="1" applyBorder="1"/>
    <xf numFmtId="38" fontId="5" fillId="2" borderId="1" xfId="2" applyFont="1" applyFill="1" applyBorder="1" applyAlignment="1">
      <alignment horizontal="center"/>
    </xf>
    <xf numFmtId="38" fontId="12" fillId="2" borderId="1" xfId="2" quotePrefix="1" applyFont="1" applyFill="1" applyBorder="1"/>
    <xf numFmtId="38" fontId="5" fillId="2" borderId="2" xfId="2" applyFont="1" applyFill="1" applyBorder="1" applyAlignment="1">
      <alignment horizontal="center"/>
    </xf>
    <xf numFmtId="38" fontId="5" fillId="2" borderId="1" xfId="2" applyFont="1" applyFill="1" applyBorder="1"/>
    <xf numFmtId="38" fontId="2" fillId="2" borderId="3" xfId="2" applyFont="1" applyFill="1" applyBorder="1"/>
    <xf numFmtId="38" fontId="2" fillId="2" borderId="1" xfId="2" applyFont="1" applyFill="1" applyBorder="1"/>
    <xf numFmtId="38" fontId="2" fillId="2" borderId="2" xfId="2" applyFont="1" applyFill="1" applyBorder="1"/>
    <xf numFmtId="0" fontId="2" fillId="2" borderId="0" xfId="5" applyFont="1" applyFill="1" applyBorder="1"/>
    <xf numFmtId="38" fontId="5" fillId="2" borderId="0" xfId="2" applyFont="1" applyFill="1" applyBorder="1" applyAlignment="1">
      <alignment horizontal="center"/>
    </xf>
    <xf numFmtId="38" fontId="5" fillId="2" borderId="4" xfId="2" applyFont="1" applyFill="1" applyBorder="1" applyAlignment="1">
      <alignment horizontal="center"/>
    </xf>
    <xf numFmtId="38" fontId="5" fillId="2" borderId="1" xfId="2" quotePrefix="1" applyFont="1" applyFill="1" applyBorder="1" applyAlignment="1">
      <alignment horizontal="left"/>
    </xf>
    <xf numFmtId="38" fontId="2" fillId="2" borderId="4" xfId="2" applyFont="1" applyFill="1" applyBorder="1"/>
    <xf numFmtId="38" fontId="7" fillId="2" borderId="4" xfId="2" applyFont="1" applyFill="1" applyBorder="1" applyAlignment="1">
      <alignment horizontal="center" shrinkToFit="1"/>
    </xf>
    <xf numFmtId="38" fontId="5" fillId="2" borderId="2" xfId="2" applyFont="1" applyFill="1" applyBorder="1"/>
    <xf numFmtId="38" fontId="5" fillId="2" borderId="5" xfId="2" applyFont="1" applyFill="1" applyBorder="1"/>
    <xf numFmtId="38" fontId="5" fillId="2" borderId="5" xfId="2" applyFont="1" applyFill="1" applyBorder="1" applyAlignment="1">
      <alignment horizontal="center"/>
    </xf>
    <xf numFmtId="38" fontId="2" fillId="2" borderId="0" xfId="2" applyFont="1" applyFill="1" applyBorder="1" applyAlignment="1">
      <alignment horizontal="center"/>
    </xf>
    <xf numFmtId="38" fontId="2" fillId="2" borderId="5" xfId="2" applyFont="1" applyFill="1" applyBorder="1"/>
    <xf numFmtId="38" fontId="2" fillId="2" borderId="6" xfId="2" applyFont="1" applyFill="1" applyBorder="1"/>
    <xf numFmtId="38" fontId="2" fillId="2" borderId="5" xfId="2" applyFont="1" applyFill="1" applyBorder="1" applyAlignment="1">
      <alignment horizontal="center"/>
    </xf>
    <xf numFmtId="38" fontId="2" fillId="2" borderId="5" xfId="2" applyFont="1" applyFill="1" applyBorder="1" applyAlignment="1">
      <alignment wrapText="1" shrinkToFit="1"/>
    </xf>
    <xf numFmtId="38" fontId="2" fillId="2" borderId="5" xfId="2" applyFont="1" applyFill="1" applyBorder="1" applyAlignment="1">
      <alignment horizontal="center" vertical="center" shrinkToFit="1"/>
    </xf>
    <xf numFmtId="38" fontId="2" fillId="2" borderId="4" xfId="2" applyFont="1" applyFill="1" applyBorder="1" applyAlignment="1">
      <alignment horizontal="center"/>
    </xf>
    <xf numFmtId="38" fontId="5" fillId="2" borderId="6" xfId="2" applyFont="1" applyFill="1" applyBorder="1" applyAlignment="1">
      <alignment horizontal="center"/>
    </xf>
    <xf numFmtId="38" fontId="2" fillId="2" borderId="6" xfId="2" applyFont="1" applyFill="1" applyBorder="1" applyAlignment="1">
      <alignment horizontal="center"/>
    </xf>
    <xf numFmtId="0" fontId="2" fillId="2" borderId="6" xfId="5" applyFont="1" applyFill="1" applyBorder="1" applyAlignment="1">
      <alignment horizontal="center" vertical="center"/>
    </xf>
    <xf numFmtId="38" fontId="2" fillId="2" borderId="4" xfId="2" applyFont="1" applyFill="1" applyBorder="1" applyAlignment="1"/>
    <xf numFmtId="38" fontId="7" fillId="2" borderId="6" xfId="2" applyFont="1" applyFill="1" applyBorder="1" applyAlignment="1">
      <alignment horizontal="center" shrinkToFit="1"/>
    </xf>
    <xf numFmtId="38" fontId="5" fillId="2" borderId="6" xfId="2" quotePrefix="1" applyFont="1" applyFill="1" applyBorder="1" applyAlignment="1">
      <alignment horizontal="center"/>
    </xf>
    <xf numFmtId="38" fontId="5" fillId="2" borderId="0" xfId="2" quotePrefix="1" applyFont="1" applyFill="1" applyBorder="1" applyAlignment="1">
      <alignment horizontal="center"/>
    </xf>
    <xf numFmtId="38" fontId="5" fillId="2" borderId="4" xfId="2" applyFont="1" applyFill="1" applyBorder="1"/>
    <xf numFmtId="38" fontId="2" fillId="2" borderId="7" xfId="2" applyFont="1" applyFill="1" applyBorder="1" applyAlignment="1">
      <alignment horizontal="center"/>
    </xf>
    <xf numFmtId="38" fontId="2" fillId="2" borderId="8" xfId="2" applyFont="1" applyFill="1" applyBorder="1" applyAlignment="1">
      <alignment horizontal="center"/>
    </xf>
    <xf numFmtId="38" fontId="2" fillId="2" borderId="9" xfId="2" applyFont="1" applyFill="1" applyBorder="1" applyAlignment="1">
      <alignment horizontal="center"/>
    </xf>
    <xf numFmtId="38" fontId="2" fillId="2" borderId="8" xfId="2" applyFont="1" applyFill="1" applyBorder="1" applyAlignment="1" applyProtection="1">
      <alignment horizontal="center"/>
    </xf>
    <xf numFmtId="177" fontId="12" fillId="2" borderId="0" xfId="5" quotePrefix="1" applyNumberFormat="1" applyFont="1" applyFill="1" applyBorder="1" applyAlignment="1">
      <alignment horizontal="right"/>
    </xf>
    <xf numFmtId="178" fontId="12" fillId="2" borderId="0" xfId="5" quotePrefix="1" applyNumberFormat="1" applyFont="1" applyFill="1" applyBorder="1" applyAlignment="1">
      <alignment horizontal="center"/>
    </xf>
    <xf numFmtId="179" fontId="12" fillId="2" borderId="0" xfId="5" quotePrefix="1" applyNumberFormat="1" applyFont="1" applyFill="1" applyBorder="1" applyAlignment="1">
      <alignment horizontal="left"/>
    </xf>
    <xf numFmtId="180" fontId="12" fillId="2" borderId="2" xfId="2" applyNumberFormat="1" applyFont="1" applyFill="1" applyBorder="1" applyAlignment="1">
      <alignment horizontal="right"/>
    </xf>
    <xf numFmtId="181" fontId="15" fillId="2" borderId="4" xfId="5" quotePrefix="1" applyNumberFormat="1" applyFont="1" applyFill="1" applyBorder="1" applyAlignment="1">
      <alignment horizontal="right"/>
    </xf>
    <xf numFmtId="182" fontId="16" fillId="2" borderId="0" xfId="5" applyNumberFormat="1" applyFont="1" applyFill="1" applyBorder="1" applyAlignment="1">
      <alignment horizontal="left"/>
    </xf>
    <xf numFmtId="181" fontId="20" fillId="2" borderId="4" xfId="5" quotePrefix="1" applyNumberFormat="1" applyFont="1" applyFill="1" applyBorder="1" applyAlignment="1">
      <alignment horizontal="right"/>
    </xf>
    <xf numFmtId="182" fontId="5" fillId="2" borderId="0" xfId="5" applyNumberFormat="1" applyFont="1" applyFill="1" applyBorder="1" applyAlignment="1">
      <alignment horizontal="left"/>
    </xf>
    <xf numFmtId="0" fontId="12" fillId="0" borderId="0" xfId="5" quotePrefix="1" applyFont="1" applyBorder="1"/>
    <xf numFmtId="0" fontId="4" fillId="0" borderId="0" xfId="5" applyFont="1" applyBorder="1"/>
    <xf numFmtId="0" fontId="12" fillId="2" borderId="0" xfId="5" quotePrefix="1" applyFont="1" applyFill="1" applyBorder="1" applyAlignment="1">
      <alignment horizontal="right"/>
    </xf>
    <xf numFmtId="0" fontId="12" fillId="2" borderId="0" xfId="5" quotePrefix="1" applyFont="1" applyFill="1" applyBorder="1" applyAlignment="1">
      <alignment horizontal="left"/>
    </xf>
    <xf numFmtId="180" fontId="12" fillId="2" borderId="4" xfId="2" applyNumberFormat="1" applyFont="1" applyFill="1" applyBorder="1" applyAlignment="1">
      <alignment horizontal="right"/>
    </xf>
    <xf numFmtId="0" fontId="12" fillId="2" borderId="0" xfId="5" quotePrefix="1" applyFont="1" applyFill="1" applyBorder="1" applyAlignment="1">
      <alignment horizontal="center"/>
    </xf>
    <xf numFmtId="0" fontId="20" fillId="2" borderId="4" xfId="5" quotePrefix="1" applyFont="1" applyFill="1" applyBorder="1" applyAlignment="1">
      <alignment horizontal="right"/>
    </xf>
    <xf numFmtId="0" fontId="5" fillId="2" borderId="0" xfId="5" applyFont="1" applyFill="1" applyBorder="1" applyAlignment="1">
      <alignment horizontal="left"/>
    </xf>
    <xf numFmtId="177" fontId="21" fillId="2" borderId="0" xfId="5" quotePrefix="1" applyNumberFormat="1" applyFont="1" applyFill="1" applyBorder="1" applyAlignment="1">
      <alignment horizontal="right"/>
    </xf>
    <xf numFmtId="178" fontId="21" fillId="2" borderId="0" xfId="5" quotePrefix="1" applyNumberFormat="1" applyFont="1" applyFill="1" applyBorder="1" applyAlignment="1">
      <alignment horizontal="center"/>
    </xf>
    <xf numFmtId="183" fontId="21" fillId="2" borderId="0" xfId="5" quotePrefix="1" applyNumberFormat="1" applyFont="1" applyFill="1" applyBorder="1" applyAlignment="1">
      <alignment horizontal="left"/>
    </xf>
    <xf numFmtId="180" fontId="21" fillId="2" borderId="4" xfId="2" applyNumberFormat="1" applyFont="1" applyFill="1" applyBorder="1" applyAlignment="1">
      <alignment horizontal="right"/>
    </xf>
    <xf numFmtId="184" fontId="20" fillId="2" borderId="4" xfId="5" quotePrefix="1" applyNumberFormat="1" applyFont="1" applyFill="1" applyBorder="1" applyAlignment="1">
      <alignment horizontal="right"/>
    </xf>
    <xf numFmtId="0" fontId="21" fillId="0" borderId="0" xfId="5" quotePrefix="1" applyFont="1" applyBorder="1" applyAlignment="1">
      <alignment horizontal="left"/>
    </xf>
    <xf numFmtId="0" fontId="21" fillId="2" borderId="0" xfId="5" quotePrefix="1" applyFont="1" applyFill="1" applyBorder="1" applyAlignment="1">
      <alignment horizontal="right"/>
    </xf>
    <xf numFmtId="0" fontId="21" fillId="2" borderId="0" xfId="5" quotePrefix="1" applyFont="1" applyFill="1" applyBorder="1" applyAlignment="1">
      <alignment horizontal="left"/>
    </xf>
    <xf numFmtId="0" fontId="21" fillId="2" borderId="0" xfId="5" quotePrefix="1" applyFont="1" applyFill="1" applyBorder="1" applyAlignment="1">
      <alignment horizontal="center"/>
    </xf>
    <xf numFmtId="180" fontId="21" fillId="2" borderId="0" xfId="5" quotePrefix="1" applyNumberFormat="1" applyFont="1" applyFill="1" applyBorder="1" applyAlignment="1">
      <alignment horizontal="right"/>
    </xf>
    <xf numFmtId="180" fontId="21" fillId="2" borderId="0" xfId="5" quotePrefix="1" applyNumberFormat="1" applyFont="1" applyFill="1" applyBorder="1" applyAlignment="1">
      <alignment horizontal="center"/>
    </xf>
    <xf numFmtId="180" fontId="21" fillId="2" borderId="0" xfId="5" quotePrefix="1" applyNumberFormat="1" applyFont="1" applyFill="1" applyBorder="1" applyAlignment="1">
      <alignment horizontal="left"/>
    </xf>
    <xf numFmtId="180" fontId="20" fillId="2" borderId="4" xfId="5" applyNumberFormat="1" applyFont="1" applyFill="1" applyBorder="1" applyAlignment="1">
      <alignment horizontal="right"/>
    </xf>
    <xf numFmtId="180" fontId="5" fillId="2" borderId="0" xfId="5" applyNumberFormat="1" applyFont="1" applyFill="1" applyBorder="1" applyAlignment="1">
      <alignment horizontal="left"/>
    </xf>
    <xf numFmtId="180" fontId="21" fillId="2" borderId="0" xfId="5" applyNumberFormat="1" applyFont="1" applyFill="1" applyBorder="1" applyAlignment="1">
      <alignment horizontal="right"/>
    </xf>
    <xf numFmtId="180" fontId="21" fillId="2" borderId="0" xfId="5" applyNumberFormat="1" applyFont="1" applyFill="1" applyBorder="1" applyAlignment="1">
      <alignment horizontal="center"/>
    </xf>
    <xf numFmtId="180" fontId="21" fillId="2" borderId="0" xfId="5" applyNumberFormat="1" applyFont="1" applyFill="1" applyBorder="1" applyAlignment="1">
      <alignment horizontal="left"/>
    </xf>
    <xf numFmtId="0" fontId="21" fillId="0" borderId="0" xfId="5" applyFont="1" applyBorder="1" applyAlignment="1">
      <alignment horizontal="left"/>
    </xf>
    <xf numFmtId="0" fontId="21" fillId="2" borderId="0" xfId="5" applyFont="1" applyFill="1" applyBorder="1" applyAlignment="1">
      <alignment horizontal="right"/>
    </xf>
    <xf numFmtId="0" fontId="21" fillId="2" borderId="0" xfId="5" applyFont="1" applyFill="1" applyBorder="1" applyAlignment="1">
      <alignment horizontal="center"/>
    </xf>
    <xf numFmtId="0" fontId="21" fillId="2" borderId="0" xfId="5" applyFont="1" applyFill="1" applyBorder="1" applyAlignment="1">
      <alignment horizontal="left"/>
    </xf>
    <xf numFmtId="0" fontId="20" fillId="2" borderId="4" xfId="5" applyFont="1" applyFill="1" applyBorder="1" applyAlignment="1">
      <alignment horizontal="right"/>
    </xf>
    <xf numFmtId="185" fontId="21" fillId="2" borderId="0" xfId="5" applyNumberFormat="1" applyFont="1" applyFill="1" applyBorder="1" applyAlignment="1">
      <alignment horizontal="left"/>
    </xf>
    <xf numFmtId="185" fontId="21" fillId="2" borderId="0" xfId="5" quotePrefix="1" applyNumberFormat="1" applyFont="1" applyFill="1" applyBorder="1" applyAlignment="1">
      <alignment horizontal="left"/>
    </xf>
    <xf numFmtId="180" fontId="5" fillId="2" borderId="0" xfId="2" applyNumberFormat="1" applyFont="1" applyFill="1" applyAlignment="1">
      <alignment horizontal="left"/>
    </xf>
    <xf numFmtId="0" fontId="4" fillId="0" borderId="0" xfId="5" applyFont="1"/>
    <xf numFmtId="180" fontId="21" fillId="2" borderId="10" xfId="5" quotePrefix="1" applyNumberFormat="1" applyFont="1" applyFill="1" applyBorder="1" applyAlignment="1">
      <alignment horizontal="right"/>
    </xf>
    <xf numFmtId="180" fontId="21" fillId="2" borderId="10" xfId="5" quotePrefix="1" applyNumberFormat="1" applyFont="1" applyFill="1" applyBorder="1" applyAlignment="1">
      <alignment horizontal="center"/>
    </xf>
    <xf numFmtId="180" fontId="21" fillId="2" borderId="9" xfId="2" applyNumberFormat="1" applyFont="1" applyFill="1" applyBorder="1" applyAlignment="1">
      <alignment horizontal="right"/>
    </xf>
    <xf numFmtId="180" fontId="20" fillId="2" borderId="9" xfId="5" applyNumberFormat="1" applyFont="1" applyFill="1" applyBorder="1" applyAlignment="1">
      <alignment horizontal="right"/>
    </xf>
    <xf numFmtId="180" fontId="5" fillId="2" borderId="10" xfId="2" applyNumberFormat="1" applyFont="1" applyFill="1" applyBorder="1" applyAlignment="1">
      <alignment horizontal="left"/>
    </xf>
    <xf numFmtId="176" fontId="22" fillId="2" borderId="0" xfId="5" quotePrefix="1" applyNumberFormat="1" applyFont="1" applyFill="1" applyBorder="1" applyAlignment="1">
      <alignment horizontal="left"/>
    </xf>
    <xf numFmtId="38" fontId="21" fillId="2" borderId="0" xfId="2" applyFont="1" applyFill="1" applyBorder="1"/>
    <xf numFmtId="38" fontId="20" fillId="2" borderId="0" xfId="2" applyFont="1" applyFill="1" applyBorder="1"/>
    <xf numFmtId="38" fontId="22" fillId="2" borderId="0" xfId="2" quotePrefix="1" applyFont="1" applyFill="1" applyBorder="1" applyAlignment="1">
      <alignment horizontal="left"/>
    </xf>
    <xf numFmtId="38" fontId="20" fillId="2" borderId="1" xfId="2" applyFont="1" applyFill="1" applyBorder="1"/>
    <xf numFmtId="0" fontId="4" fillId="2" borderId="0" xfId="5" applyFont="1" applyFill="1"/>
    <xf numFmtId="176" fontId="13" fillId="2" borderId="10" xfId="5" applyNumberFormat="1" applyFont="1" applyFill="1" applyBorder="1"/>
    <xf numFmtId="38" fontId="23" fillId="2" borderId="10" xfId="2" applyFont="1" applyFill="1" applyBorder="1"/>
    <xf numFmtId="38" fontId="23" fillId="2" borderId="10" xfId="2" applyFont="1" applyFill="1" applyBorder="1" applyAlignment="1">
      <alignment horizontal="left"/>
    </xf>
    <xf numFmtId="38" fontId="14" fillId="2" borderId="10" xfId="2" applyFont="1" applyFill="1" applyBorder="1" applyAlignment="1">
      <alignment horizontal="left"/>
    </xf>
    <xf numFmtId="38" fontId="21" fillId="2" borderId="10" xfId="2" applyFont="1" applyFill="1" applyBorder="1"/>
    <xf numFmtId="38" fontId="12" fillId="2" borderId="10" xfId="2" applyFont="1" applyFill="1" applyBorder="1" applyAlignment="1">
      <alignment horizontal="right"/>
    </xf>
    <xf numFmtId="38" fontId="5" fillId="2" borderId="10" xfId="2" applyFont="1" applyFill="1" applyBorder="1"/>
    <xf numFmtId="0" fontId="5" fillId="2" borderId="10" xfId="5" applyFont="1" applyFill="1" applyBorder="1"/>
    <xf numFmtId="38" fontId="4" fillId="2" borderId="10" xfId="2" applyFont="1" applyFill="1" applyBorder="1"/>
    <xf numFmtId="0" fontId="4" fillId="2" borderId="10" xfId="5" applyFont="1" applyFill="1" applyBorder="1"/>
    <xf numFmtId="178" fontId="12" fillId="2" borderId="1" xfId="5" quotePrefix="1" applyNumberFormat="1" applyFont="1" applyFill="1" applyBorder="1" applyAlignment="1">
      <alignment horizontal="center"/>
    </xf>
    <xf numFmtId="179" fontId="12" fillId="2" borderId="11" xfId="5" quotePrefix="1" applyNumberFormat="1" applyFont="1" applyFill="1" applyBorder="1" applyAlignment="1">
      <alignment horizontal="left"/>
    </xf>
    <xf numFmtId="181" fontId="15" fillId="2" borderId="2" xfId="5" quotePrefix="1" applyNumberFormat="1" applyFont="1" applyFill="1" applyBorder="1" applyAlignment="1">
      <alignment horizontal="right"/>
    </xf>
    <xf numFmtId="0" fontId="12" fillId="2" borderId="12" xfId="5" quotePrefix="1" applyFont="1" applyFill="1" applyBorder="1" applyAlignment="1">
      <alignment horizontal="left"/>
    </xf>
    <xf numFmtId="183" fontId="21" fillId="2" borderId="12" xfId="5" quotePrefix="1" applyNumberFormat="1" applyFont="1" applyFill="1" applyBorder="1" applyAlignment="1">
      <alignment horizontal="left"/>
    </xf>
    <xf numFmtId="0" fontId="12" fillId="0" borderId="0" xfId="5" quotePrefix="1" applyFont="1" applyBorder="1" applyAlignment="1">
      <alignment horizontal="left"/>
    </xf>
    <xf numFmtId="0" fontId="21" fillId="2" borderId="12" xfId="5" quotePrefix="1" applyFont="1" applyFill="1" applyBorder="1" applyAlignment="1">
      <alignment horizontal="left"/>
    </xf>
    <xf numFmtId="180" fontId="21" fillId="2" borderId="12" xfId="5" quotePrefix="1" applyNumberFormat="1" applyFont="1" applyFill="1" applyBorder="1" applyAlignment="1">
      <alignment horizontal="left"/>
    </xf>
    <xf numFmtId="180" fontId="21" fillId="2" borderId="12" xfId="5" applyNumberFormat="1" applyFont="1" applyFill="1" applyBorder="1" applyAlignment="1">
      <alignment horizontal="left"/>
    </xf>
    <xf numFmtId="0" fontId="12" fillId="0" borderId="0" xfId="5" applyFont="1" applyBorder="1" applyAlignment="1">
      <alignment horizontal="left"/>
    </xf>
    <xf numFmtId="0" fontId="21" fillId="2" borderId="12" xfId="5" applyFont="1" applyFill="1" applyBorder="1" applyAlignment="1">
      <alignment horizontal="left"/>
    </xf>
    <xf numFmtId="185" fontId="21" fillId="2" borderId="12" xfId="5" applyNumberFormat="1" applyFont="1" applyFill="1" applyBorder="1" applyAlignment="1">
      <alignment horizontal="left"/>
    </xf>
    <xf numFmtId="185" fontId="21" fillId="2" borderId="12" xfId="5" quotePrefix="1" applyNumberFormat="1" applyFont="1" applyFill="1" applyBorder="1" applyAlignment="1">
      <alignment horizontal="left"/>
    </xf>
    <xf numFmtId="0" fontId="21" fillId="2" borderId="0" xfId="5" applyFont="1" applyFill="1" applyAlignment="1">
      <alignment horizontal="right"/>
    </xf>
    <xf numFmtId="0" fontId="21" fillId="2" borderId="0" xfId="5" quotePrefix="1" applyFont="1" applyFill="1" applyAlignment="1">
      <alignment horizontal="left"/>
    </xf>
    <xf numFmtId="38" fontId="24" fillId="2" borderId="0" xfId="2" applyFont="1" applyFill="1"/>
    <xf numFmtId="38" fontId="25" fillId="2" borderId="0" xfId="2" quotePrefix="1" applyFont="1" applyFill="1" applyAlignment="1">
      <alignment horizontal="left"/>
    </xf>
    <xf numFmtId="0" fontId="20" fillId="2" borderId="1" xfId="5" quotePrefix="1" applyFont="1" applyFill="1" applyBorder="1" applyAlignment="1">
      <alignment horizontal="right" wrapText="1"/>
    </xf>
    <xf numFmtId="0" fontId="20" fillId="2" borderId="1" xfId="5" quotePrefix="1" applyFont="1" applyFill="1" applyBorder="1" applyAlignment="1">
      <alignment horizontal="left"/>
    </xf>
    <xf numFmtId="0" fontId="21" fillId="2" borderId="1" xfId="5" quotePrefix="1" applyFont="1" applyFill="1" applyBorder="1" applyAlignment="1">
      <alignment vertical="top" wrapText="1"/>
    </xf>
    <xf numFmtId="0" fontId="20" fillId="2" borderId="1" xfId="5" quotePrefix="1" applyFont="1" applyFill="1" applyBorder="1" applyAlignment="1">
      <alignment vertical="top" wrapText="1"/>
    </xf>
    <xf numFmtId="38" fontId="4" fillId="2" borderId="0" xfId="2" applyFont="1" applyFill="1"/>
    <xf numFmtId="176" fontId="5" fillId="2" borderId="0" xfId="5" applyNumberFormat="1" applyFont="1" applyFill="1"/>
    <xf numFmtId="0" fontId="24" fillId="2" borderId="0" xfId="5" applyFont="1" applyFill="1"/>
    <xf numFmtId="0" fontId="20" fillId="2" borderId="0" xfId="5" quotePrefix="1" applyFont="1" applyFill="1" applyBorder="1" applyAlignment="1">
      <alignment horizontal="right"/>
    </xf>
    <xf numFmtId="0" fontId="20" fillId="2" borderId="0" xfId="5" applyFont="1" applyFill="1" applyBorder="1" applyAlignment="1"/>
    <xf numFmtId="0" fontId="21" fillId="2" borderId="0" xfId="5" quotePrefix="1" applyFont="1" applyFill="1" applyBorder="1" applyAlignment="1">
      <alignment vertical="center"/>
    </xf>
    <xf numFmtId="0" fontId="21" fillId="2" borderId="0" xfId="5" quotePrefix="1" applyFont="1" applyFill="1" applyBorder="1" applyAlignment="1">
      <alignment horizontal="left" vertical="top" wrapText="1"/>
    </xf>
    <xf numFmtId="0" fontId="20" fillId="2" borderId="0" xfId="5" quotePrefix="1" applyFont="1" applyFill="1" applyBorder="1" applyAlignment="1">
      <alignment horizontal="left" vertical="top" wrapText="1"/>
    </xf>
    <xf numFmtId="0" fontId="21" fillId="2" borderId="0" xfId="5" quotePrefix="1" applyFont="1" applyFill="1" applyBorder="1" applyAlignment="1">
      <alignment horizontal="right" vertical="top"/>
    </xf>
    <xf numFmtId="0" fontId="21" fillId="2" borderId="0" xfId="5" applyFont="1" applyFill="1" applyBorder="1" applyAlignment="1">
      <alignment vertical="top"/>
    </xf>
    <xf numFmtId="0" fontId="21" fillId="2" borderId="0" xfId="5" quotePrefix="1" applyFont="1" applyFill="1" applyBorder="1" applyAlignment="1">
      <alignment vertical="top" wrapText="1"/>
    </xf>
    <xf numFmtId="0" fontId="20" fillId="2" borderId="0" xfId="5" quotePrefix="1" applyFont="1" applyFill="1" applyBorder="1" applyAlignment="1">
      <alignment vertical="top" wrapText="1"/>
    </xf>
    <xf numFmtId="38" fontId="4" fillId="0" borderId="0" xfId="2" applyFont="1"/>
    <xf numFmtId="0" fontId="7" fillId="2" borderId="0" xfId="6" quotePrefix="1" applyFont="1" applyFill="1" applyAlignment="1">
      <alignment horizontal="left"/>
    </xf>
    <xf numFmtId="0" fontId="5" fillId="2" borderId="0" xfId="6" applyFont="1" applyFill="1"/>
    <xf numFmtId="0" fontId="15" fillId="2" borderId="0" xfId="6" quotePrefix="1" applyFont="1" applyFill="1" applyBorder="1" applyAlignment="1">
      <alignment horizontal="left"/>
    </xf>
    <xf numFmtId="0" fontId="26" fillId="2" borderId="0" xfId="6" quotePrefix="1" applyFont="1" applyFill="1" applyAlignment="1">
      <alignment horizontal="left"/>
    </xf>
    <xf numFmtId="0" fontId="7" fillId="2" borderId="0" xfId="6" applyFont="1" applyFill="1" applyAlignment="1">
      <alignment horizontal="left" vertical="center"/>
    </xf>
    <xf numFmtId="0" fontId="101" fillId="2" borderId="0" xfId="6" quotePrefix="1" applyFont="1" applyFill="1" applyAlignment="1">
      <alignment horizontal="left" vertical="center"/>
    </xf>
    <xf numFmtId="0" fontId="26" fillId="2" borderId="0" xfId="6" applyFont="1" applyFill="1" applyAlignment="1"/>
    <xf numFmtId="0" fontId="14" fillId="2" borderId="0" xfId="6" quotePrefix="1" applyFont="1" applyFill="1" applyAlignment="1">
      <alignment horizontal="left"/>
    </xf>
    <xf numFmtId="0" fontId="27" fillId="2" borderId="0" xfId="6" applyFont="1" applyFill="1"/>
    <xf numFmtId="0" fontId="5" fillId="2" borderId="0" xfId="6" applyFont="1" applyFill="1" applyBorder="1"/>
    <xf numFmtId="0" fontId="29" fillId="2" borderId="0" xfId="6" quotePrefix="1" applyFont="1" applyFill="1" applyAlignment="1">
      <alignment horizontal="left"/>
    </xf>
    <xf numFmtId="0" fontId="29" fillId="2" borderId="0" xfId="6" applyFont="1" applyFill="1"/>
    <xf numFmtId="0" fontId="30" fillId="2" borderId="0" xfId="6" quotePrefix="1" applyFont="1" applyFill="1" applyBorder="1" applyAlignment="1">
      <alignment horizontal="left"/>
    </xf>
    <xf numFmtId="0" fontId="31" fillId="2" borderId="0" xfId="6" applyFont="1" applyFill="1"/>
    <xf numFmtId="0" fontId="20" fillId="2" borderId="0" xfId="6" applyFont="1" applyFill="1"/>
    <xf numFmtId="0" fontId="12" fillId="2" borderId="0" xfId="6" quotePrefix="1" applyFont="1" applyFill="1"/>
    <xf numFmtId="0" fontId="20" fillId="2" borderId="0" xfId="6" applyFont="1" applyFill="1" applyBorder="1"/>
    <xf numFmtId="0" fontId="14" fillId="2" borderId="0" xfId="6" applyFont="1" applyFill="1" applyBorder="1"/>
    <xf numFmtId="0" fontId="13" fillId="2" borderId="0" xfId="6" applyFont="1" applyFill="1" applyBorder="1" applyAlignment="1">
      <alignment vertical="center"/>
    </xf>
    <xf numFmtId="0" fontId="5" fillId="2" borderId="11" xfId="6" applyFont="1" applyFill="1" applyBorder="1"/>
    <xf numFmtId="0" fontId="7" fillId="2" borderId="11" xfId="6" applyFont="1" applyFill="1" applyBorder="1"/>
    <xf numFmtId="0" fontId="5" fillId="2" borderId="1" xfId="6" applyFont="1" applyFill="1" applyBorder="1" applyAlignment="1">
      <alignment horizontal="center"/>
    </xf>
    <xf numFmtId="0" fontId="5" fillId="2" borderId="1" xfId="6" applyFont="1" applyFill="1" applyBorder="1"/>
    <xf numFmtId="0" fontId="5" fillId="2" borderId="2" xfId="6" applyFont="1" applyFill="1" applyBorder="1" applyAlignment="1">
      <alignment horizontal="center"/>
    </xf>
    <xf numFmtId="0" fontId="5" fillId="2" borderId="3" xfId="6" applyFont="1" applyFill="1" applyBorder="1"/>
    <xf numFmtId="0" fontId="5" fillId="2" borderId="2" xfId="6" applyFont="1" applyFill="1" applyBorder="1"/>
    <xf numFmtId="0" fontId="5" fillId="2" borderId="12" xfId="6" applyFont="1" applyFill="1" applyBorder="1"/>
    <xf numFmtId="0" fontId="20" fillId="2" borderId="12" xfId="6" quotePrefix="1" applyFont="1" applyFill="1" applyBorder="1" applyAlignment="1">
      <alignment horizontal="center"/>
    </xf>
    <xf numFmtId="0" fontId="5" fillId="2" borderId="0" xfId="6" applyFont="1" applyFill="1" applyBorder="1" applyAlignment="1">
      <alignment horizontal="center"/>
    </xf>
    <xf numFmtId="0" fontId="5" fillId="2" borderId="4" xfId="6" applyFont="1" applyFill="1" applyBorder="1" applyAlignment="1">
      <alignment horizontal="center"/>
    </xf>
    <xf numFmtId="0" fontId="5" fillId="2" borderId="1" xfId="6" quotePrefix="1" applyFont="1" applyFill="1" applyBorder="1" applyAlignment="1">
      <alignment horizontal="left"/>
    </xf>
    <xf numFmtId="0" fontId="5" fillId="2" borderId="10" xfId="6" applyFont="1" applyFill="1" applyBorder="1"/>
    <xf numFmtId="0" fontId="5" fillId="2" borderId="4" xfId="6" applyFont="1" applyFill="1" applyBorder="1"/>
    <xf numFmtId="0" fontId="5" fillId="2" borderId="5" xfId="6" applyFont="1" applyFill="1" applyBorder="1"/>
    <xf numFmtId="0" fontId="5" fillId="2" borderId="5" xfId="6" applyFont="1" applyFill="1" applyBorder="1" applyAlignment="1">
      <alignment horizontal="center"/>
    </xf>
    <xf numFmtId="38" fontId="5" fillId="2" borderId="6" xfId="3" applyFont="1" applyFill="1" applyBorder="1" applyAlignment="1">
      <alignment horizontal="center"/>
    </xf>
    <xf numFmtId="0" fontId="7" fillId="2" borderId="12" xfId="6" applyFont="1" applyFill="1" applyBorder="1" applyAlignment="1">
      <alignment horizontal="center"/>
    </xf>
    <xf numFmtId="0" fontId="5" fillId="2" borderId="6" xfId="6" applyFont="1" applyFill="1" applyBorder="1" applyAlignment="1">
      <alignment horizontal="center"/>
    </xf>
    <xf numFmtId="0" fontId="5" fillId="2" borderId="4" xfId="6" applyFont="1" applyFill="1" applyBorder="1" applyAlignment="1"/>
    <xf numFmtId="0" fontId="5" fillId="2" borderId="12" xfId="6" applyFont="1" applyFill="1" applyBorder="1" applyAlignment="1">
      <alignment horizontal="center"/>
    </xf>
    <xf numFmtId="0" fontId="5" fillId="2" borderId="4" xfId="6" applyFont="1" applyFill="1" applyBorder="1" applyAlignment="1">
      <alignment horizontal="center" wrapText="1"/>
    </xf>
    <xf numFmtId="0" fontId="5" fillId="2" borderId="0" xfId="6" quotePrefix="1" applyFont="1" applyFill="1" applyBorder="1" applyAlignment="1">
      <alignment horizontal="center"/>
    </xf>
    <xf numFmtId="0" fontId="5" fillId="2" borderId="6" xfId="6" quotePrefix="1" applyFont="1" applyFill="1" applyBorder="1" applyAlignment="1">
      <alignment horizontal="center"/>
    </xf>
    <xf numFmtId="0" fontId="5" fillId="2" borderId="7" xfId="6" applyFont="1" applyFill="1" applyBorder="1"/>
    <xf numFmtId="0" fontId="7" fillId="2" borderId="7" xfId="6" applyFont="1" applyFill="1" applyBorder="1"/>
    <xf numFmtId="0" fontId="5" fillId="2" borderId="9" xfId="6" applyFont="1" applyFill="1" applyBorder="1"/>
    <xf numFmtId="0" fontId="21" fillId="2" borderId="12" xfId="6" applyFont="1" applyFill="1" applyBorder="1"/>
    <xf numFmtId="180" fontId="12" fillId="2" borderId="11" xfId="2" applyNumberFormat="1" applyFont="1" applyFill="1" applyBorder="1" applyAlignment="1">
      <alignment horizontal="right"/>
    </xf>
    <xf numFmtId="0" fontId="21" fillId="2" borderId="0" xfId="5" applyFont="1" applyFill="1" applyBorder="1"/>
    <xf numFmtId="0" fontId="2" fillId="2" borderId="0" xfId="5" applyFont="1" applyFill="1"/>
    <xf numFmtId="0" fontId="4" fillId="2" borderId="12" xfId="6" applyFont="1" applyFill="1" applyBorder="1"/>
    <xf numFmtId="38" fontId="12" fillId="2" borderId="0" xfId="2" applyFont="1" applyFill="1" applyBorder="1" applyAlignment="1">
      <alignment horizontal="right"/>
    </xf>
    <xf numFmtId="38" fontId="12" fillId="2" borderId="12" xfId="2" applyFont="1" applyFill="1" applyBorder="1" applyAlignment="1">
      <alignment horizontal="right"/>
    </xf>
    <xf numFmtId="38" fontId="12" fillId="2" borderId="4" xfId="2" applyFont="1" applyFill="1" applyBorder="1" applyAlignment="1">
      <alignment horizontal="right"/>
    </xf>
    <xf numFmtId="180" fontId="12" fillId="2" borderId="12" xfId="2" applyNumberFormat="1" applyFont="1" applyFill="1" applyBorder="1" applyAlignment="1">
      <alignment horizontal="right"/>
    </xf>
    <xf numFmtId="0" fontId="16" fillId="2" borderId="6" xfId="6" applyFont="1" applyFill="1" applyBorder="1" applyAlignment="1">
      <alignment horizontal="left"/>
    </xf>
    <xf numFmtId="0" fontId="16" fillId="2" borderId="0" xfId="6" applyFont="1" applyFill="1" applyBorder="1" applyAlignment="1">
      <alignment horizontal="left"/>
    </xf>
    <xf numFmtId="180" fontId="21" fillId="2" borderId="12" xfId="2" applyNumberFormat="1" applyFont="1" applyFill="1" applyBorder="1" applyAlignment="1">
      <alignment horizontal="right"/>
    </xf>
    <xf numFmtId="0" fontId="5" fillId="2" borderId="6" xfId="6" applyFont="1" applyFill="1" applyBorder="1" applyAlignment="1">
      <alignment horizontal="left"/>
    </xf>
    <xf numFmtId="38" fontId="21" fillId="2" borderId="4" xfId="2" applyFont="1" applyFill="1" applyBorder="1" applyAlignment="1">
      <alignment horizontal="right"/>
    </xf>
    <xf numFmtId="38" fontId="21" fillId="2" borderId="0" xfId="2" applyFont="1" applyFill="1" applyBorder="1" applyAlignment="1">
      <alignment horizontal="right"/>
    </xf>
    <xf numFmtId="38" fontId="21" fillId="2" borderId="12" xfId="2" applyFont="1" applyFill="1" applyBorder="1" applyAlignment="1">
      <alignment horizontal="right"/>
    </xf>
    <xf numFmtId="0" fontId="5" fillId="2" borderId="0" xfId="6" applyFont="1" applyFill="1" applyBorder="1" applyAlignment="1">
      <alignment horizontal="left"/>
    </xf>
    <xf numFmtId="180" fontId="21" fillId="2" borderId="0" xfId="5" applyNumberFormat="1" applyFont="1" applyFill="1" applyBorder="1"/>
    <xf numFmtId="0" fontId="5" fillId="2" borderId="6" xfId="6" quotePrefix="1" applyFont="1" applyFill="1" applyBorder="1" applyAlignment="1">
      <alignment horizontal="left" shrinkToFit="1"/>
    </xf>
    <xf numFmtId="0" fontId="5" fillId="2" borderId="0" xfId="6" quotePrefix="1" applyFont="1" applyFill="1" applyBorder="1" applyAlignment="1">
      <alignment horizontal="left" shrinkToFit="1"/>
    </xf>
    <xf numFmtId="0" fontId="5" fillId="2" borderId="6" xfId="6" quotePrefix="1" applyFont="1" applyFill="1" applyBorder="1" applyAlignment="1">
      <alignment horizontal="left"/>
    </xf>
    <xf numFmtId="0" fontId="5" fillId="2" borderId="0" xfId="6" quotePrefix="1" applyFont="1" applyFill="1" applyBorder="1" applyAlignment="1">
      <alignment horizontal="left"/>
    </xf>
    <xf numFmtId="0" fontId="4" fillId="2" borderId="7" xfId="6" applyFont="1" applyFill="1" applyBorder="1"/>
    <xf numFmtId="0" fontId="5" fillId="2" borderId="8" xfId="6" applyFont="1" applyFill="1" applyBorder="1"/>
    <xf numFmtId="38" fontId="21" fillId="2" borderId="9" xfId="2" applyFont="1" applyFill="1" applyBorder="1" applyAlignment="1">
      <alignment horizontal="right"/>
    </xf>
    <xf numFmtId="0" fontId="4" fillId="2" borderId="7" xfId="5" applyFont="1" applyFill="1" applyBorder="1"/>
    <xf numFmtId="0" fontId="4" fillId="2" borderId="9" xfId="5" applyFont="1" applyFill="1" applyBorder="1"/>
    <xf numFmtId="0" fontId="4" fillId="2" borderId="0" xfId="6" applyFont="1" applyFill="1"/>
    <xf numFmtId="0" fontId="4" fillId="2" borderId="0" xfId="6" applyFont="1" applyFill="1" applyBorder="1"/>
    <xf numFmtId="0" fontId="2" fillId="2" borderId="0" xfId="6" applyFont="1" applyFill="1"/>
    <xf numFmtId="0" fontId="4" fillId="2" borderId="10" xfId="6" applyFont="1" applyFill="1" applyBorder="1"/>
    <xf numFmtId="0" fontId="14" fillId="2" borderId="0" xfId="6" applyFont="1" applyFill="1" applyBorder="1" applyAlignment="1"/>
    <xf numFmtId="38" fontId="12" fillId="2" borderId="10" xfId="2" applyFont="1" applyFill="1" applyBorder="1" applyAlignment="1"/>
    <xf numFmtId="0" fontId="35" fillId="2" borderId="0" xfId="6" applyFont="1" applyFill="1"/>
    <xf numFmtId="0" fontId="21" fillId="2" borderId="2" xfId="5" applyFont="1" applyFill="1" applyBorder="1"/>
    <xf numFmtId="0" fontId="4" fillId="2" borderId="4" xfId="5" applyFont="1" applyFill="1" applyBorder="1"/>
    <xf numFmtId="0" fontId="21" fillId="2" borderId="4" xfId="5" applyFont="1" applyFill="1" applyBorder="1"/>
    <xf numFmtId="0" fontId="21" fillId="2" borderId="0" xfId="6" quotePrefix="1" applyFont="1" applyFill="1" applyAlignment="1">
      <alignment horizontal="left"/>
    </xf>
    <xf numFmtId="0" fontId="20" fillId="2" borderId="0" xfId="6" quotePrefix="1" applyFont="1" applyFill="1" applyAlignment="1">
      <alignment horizontal="right" vertical="top"/>
    </xf>
    <xf numFmtId="0" fontId="21" fillId="2" borderId="0" xfId="6" applyFont="1" applyFill="1" applyAlignment="1">
      <alignment horizontal="left" vertical="top" wrapText="1"/>
    </xf>
    <xf numFmtId="0" fontId="20" fillId="2" borderId="0" xfId="6" applyFont="1" applyFill="1" applyAlignment="1">
      <alignment horizontal="left" vertical="top" wrapText="1"/>
    </xf>
    <xf numFmtId="0" fontId="21" fillId="2" borderId="0" xfId="6" applyFont="1" applyFill="1"/>
    <xf numFmtId="0" fontId="12" fillId="2" borderId="0" xfId="18" applyFont="1" applyFill="1"/>
    <xf numFmtId="0" fontId="6" fillId="2" borderId="0" xfId="18" applyFont="1" applyFill="1"/>
    <xf numFmtId="0" fontId="28" fillId="2" borderId="0" xfId="18" quotePrefix="1" applyFont="1" applyFill="1" applyAlignment="1">
      <alignment horizontal="left"/>
    </xf>
    <xf numFmtId="0" fontId="10" fillId="2" borderId="0" xfId="18" quotePrefix="1" applyFont="1" applyFill="1" applyAlignment="1">
      <alignment horizontal="left"/>
    </xf>
    <xf numFmtId="0" fontId="6" fillId="2" borderId="0" xfId="18" applyFont="1" applyFill="1" applyAlignment="1">
      <alignment horizontal="left"/>
    </xf>
    <xf numFmtId="0" fontId="37" fillId="2" borderId="0" xfId="18" applyFont="1" applyFill="1"/>
    <xf numFmtId="49" fontId="4" fillId="2" borderId="0" xfId="19" applyNumberFormat="1" applyFont="1" applyFill="1" applyBorder="1"/>
    <xf numFmtId="0" fontId="14" fillId="2" borderId="0" xfId="18" quotePrefix="1" applyFont="1" applyFill="1" applyAlignment="1">
      <alignment horizontal="left"/>
    </xf>
    <xf numFmtId="0" fontId="37" fillId="2" borderId="0" xfId="18" applyFont="1" applyFill="1" applyBorder="1"/>
    <xf numFmtId="0" fontId="6" fillId="2" borderId="0" xfId="18" applyFont="1" applyFill="1" applyBorder="1"/>
    <xf numFmtId="37" fontId="20" fillId="2" borderId="5" xfId="18" applyNumberFormat="1" applyFont="1" applyFill="1" applyBorder="1" applyAlignment="1" applyProtection="1">
      <alignment horizontal="center"/>
    </xf>
    <xf numFmtId="0" fontId="7" fillId="2" borderId="1" xfId="18" applyFont="1" applyFill="1" applyBorder="1" applyAlignment="1">
      <alignment horizontal="center"/>
    </xf>
    <xf numFmtId="0" fontId="7" fillId="2" borderId="3" xfId="18" applyFont="1" applyFill="1" applyBorder="1" applyAlignment="1">
      <alignment horizontal="center"/>
    </xf>
    <xf numFmtId="0" fontId="7" fillId="2" borderId="5" xfId="18" applyFont="1" applyFill="1" applyBorder="1" applyAlignment="1">
      <alignment horizontal="center"/>
    </xf>
    <xf numFmtId="0" fontId="7" fillId="2" borderId="2" xfId="18" applyFont="1" applyFill="1" applyBorder="1"/>
    <xf numFmtId="49" fontId="5" fillId="2" borderId="0" xfId="19" applyNumberFormat="1" applyFont="1" applyFill="1" applyBorder="1"/>
    <xf numFmtId="0" fontId="7" fillId="2" borderId="0" xfId="18" applyFont="1" applyFill="1"/>
    <xf numFmtId="37" fontId="20" fillId="2" borderId="6" xfId="18" applyNumberFormat="1" applyFont="1" applyFill="1" applyBorder="1" applyAlignment="1" applyProtection="1">
      <alignment horizontal="center"/>
    </xf>
    <xf numFmtId="0" fontId="20" fillId="2" borderId="11" xfId="18" applyFont="1" applyFill="1" applyBorder="1" applyAlignment="1">
      <alignment horizontal="center"/>
    </xf>
    <xf numFmtId="0" fontId="7" fillId="2" borderId="4" xfId="18" applyFont="1" applyFill="1" applyBorder="1"/>
    <xf numFmtId="0" fontId="7" fillId="2" borderId="0" xfId="18" applyFont="1" applyFill="1" applyBorder="1"/>
    <xf numFmtId="0" fontId="5" fillId="2" borderId="0" xfId="18" applyFont="1" applyFill="1" applyBorder="1" applyAlignment="1">
      <alignment horizontal="center"/>
    </xf>
    <xf numFmtId="0" fontId="5" fillId="2" borderId="6" xfId="18" quotePrefix="1" applyFont="1" applyFill="1" applyBorder="1" applyAlignment="1">
      <alignment horizontal="center"/>
    </xf>
    <xf numFmtId="0" fontId="5" fillId="2" borderId="6" xfId="18" applyFont="1" applyFill="1" applyBorder="1" applyAlignment="1">
      <alignment horizontal="center"/>
    </xf>
    <xf numFmtId="0" fontId="5" fillId="2" borderId="9" xfId="18" quotePrefix="1" applyFont="1" applyFill="1" applyBorder="1" applyAlignment="1">
      <alignment horizontal="left"/>
    </xf>
    <xf numFmtId="0" fontId="7" fillId="2" borderId="10" xfId="18" applyFont="1" applyFill="1" applyBorder="1" applyAlignment="1">
      <alignment horizontal="center"/>
    </xf>
    <xf numFmtId="0" fontId="7" fillId="2" borderId="7" xfId="18" applyFont="1" applyFill="1" applyBorder="1" applyAlignment="1">
      <alignment horizontal="center"/>
    </xf>
    <xf numFmtId="0" fontId="7" fillId="2" borderId="6" xfId="18" applyFont="1" applyFill="1" applyBorder="1" applyAlignment="1">
      <alignment horizontal="center"/>
    </xf>
    <xf numFmtId="0" fontId="7" fillId="2" borderId="0" xfId="18" applyFont="1" applyFill="1" applyBorder="1" applyAlignment="1">
      <alignment horizontal="center"/>
    </xf>
    <xf numFmtId="0" fontId="5" fillId="2" borderId="0" xfId="18" quotePrefix="1" applyFont="1" applyFill="1" applyBorder="1" applyAlignment="1">
      <alignment horizontal="center"/>
    </xf>
    <xf numFmtId="0" fontId="7" fillId="2" borderId="4" xfId="18" applyFont="1" applyFill="1" applyBorder="1" applyAlignment="1">
      <alignment horizontal="center"/>
    </xf>
    <xf numFmtId="37" fontId="20" fillId="2" borderId="8" xfId="18" applyNumberFormat="1" applyFont="1" applyFill="1" applyBorder="1" applyAlignment="1" applyProtection="1">
      <alignment horizontal="center"/>
    </xf>
    <xf numFmtId="0" fontId="7" fillId="2" borderId="9" xfId="18" applyFont="1" applyFill="1" applyBorder="1"/>
    <xf numFmtId="37" fontId="21" fillId="2" borderId="4" xfId="18" applyNumberFormat="1" applyFont="1" applyFill="1" applyBorder="1" applyAlignment="1" applyProtection="1">
      <alignment horizontal="center"/>
    </xf>
    <xf numFmtId="0" fontId="15" fillId="2" borderId="2" xfId="18" quotePrefix="1" applyFont="1" applyFill="1" applyBorder="1" applyAlignment="1">
      <alignment horizontal="left"/>
    </xf>
    <xf numFmtId="37" fontId="39" fillId="2" borderId="0" xfId="18" quotePrefix="1" applyNumberFormat="1" applyFont="1" applyFill="1" applyBorder="1" applyAlignment="1" applyProtection="1">
      <alignment horizontal="left"/>
    </xf>
    <xf numFmtId="186" fontId="12" fillId="2" borderId="0" xfId="2" applyNumberFormat="1" applyFont="1" applyFill="1" applyBorder="1" applyAlignment="1">
      <alignment horizontal="right"/>
    </xf>
    <xf numFmtId="0" fontId="15" fillId="2" borderId="4" xfId="18" applyFont="1" applyFill="1" applyBorder="1" applyAlignment="1">
      <alignment horizontal="left"/>
    </xf>
    <xf numFmtId="0" fontId="20" fillId="2" borderId="4" xfId="18" quotePrefix="1" applyFont="1" applyFill="1" applyBorder="1" applyAlignment="1">
      <alignment horizontal="left"/>
    </xf>
    <xf numFmtId="0" fontId="15" fillId="2" borderId="4" xfId="18" quotePrefix="1" applyFont="1" applyFill="1" applyBorder="1" applyAlignment="1">
      <alignment horizontal="left"/>
    </xf>
    <xf numFmtId="37" fontId="23" fillId="2" borderId="0" xfId="18" applyNumberFormat="1" applyFont="1" applyFill="1" applyBorder="1" applyAlignment="1" applyProtection="1">
      <alignment horizontal="distributed" vertical="distributed"/>
    </xf>
    <xf numFmtId="37" fontId="21" fillId="2" borderId="0" xfId="18" applyNumberFormat="1" applyFont="1" applyFill="1" applyBorder="1" applyAlignment="1" applyProtection="1">
      <alignment horizontal="distributed" vertical="center"/>
    </xf>
    <xf numFmtId="37" fontId="21" fillId="2" borderId="0" xfId="18" applyNumberFormat="1" applyFont="1" applyFill="1" applyBorder="1" applyAlignment="1" applyProtection="1">
      <alignment horizontal="distributed" vertical="distributed"/>
    </xf>
    <xf numFmtId="0" fontId="20" fillId="2" borderId="4" xfId="18" applyFont="1" applyFill="1" applyBorder="1"/>
    <xf numFmtId="37" fontId="21" fillId="2" borderId="4" xfId="17" applyNumberFormat="1" applyFont="1" applyFill="1" applyBorder="1" applyAlignment="1" applyProtection="1">
      <alignment horizontal="center"/>
    </xf>
    <xf numFmtId="0" fontId="20" fillId="2" borderId="4" xfId="18" applyFont="1" applyFill="1" applyBorder="1" applyAlignment="1">
      <alignment horizontal="left"/>
    </xf>
    <xf numFmtId="37" fontId="21" fillId="2" borderId="4" xfId="18" applyNumberFormat="1" applyFont="1" applyFill="1" applyBorder="1" applyAlignment="1" applyProtection="1">
      <alignment horizontal="center" vertical="center"/>
    </xf>
    <xf numFmtId="37" fontId="21" fillId="2" borderId="6" xfId="18" applyNumberFormat="1" applyFont="1" applyFill="1" applyBorder="1" applyAlignment="1" applyProtection="1">
      <alignment horizontal="center"/>
    </xf>
    <xf numFmtId="37" fontId="21" fillId="2" borderId="10" xfId="18" applyNumberFormat="1" applyFont="1" applyFill="1" applyBorder="1" applyAlignment="1" applyProtection="1">
      <alignment horizontal="distributed" vertical="distributed"/>
    </xf>
    <xf numFmtId="37" fontId="21" fillId="2" borderId="8" xfId="18" applyNumberFormat="1" applyFont="1" applyFill="1" applyBorder="1" applyAlignment="1" applyProtection="1">
      <alignment horizontal="center"/>
    </xf>
    <xf numFmtId="0" fontId="20" fillId="2" borderId="9" xfId="18" applyFont="1" applyFill="1" applyBorder="1"/>
    <xf numFmtId="37" fontId="20" fillId="2" borderId="0" xfId="18" applyNumberFormat="1" applyFont="1" applyFill="1" applyBorder="1" applyAlignment="1" applyProtection="1">
      <alignment horizontal="center"/>
    </xf>
    <xf numFmtId="0" fontId="14" fillId="2" borderId="10" xfId="18" applyFont="1" applyFill="1" applyBorder="1"/>
    <xf numFmtId="0" fontId="6" fillId="2" borderId="0" xfId="18" applyFont="1" applyFill="1" applyBorder="1" applyAlignment="1">
      <alignment horizontal="left"/>
    </xf>
    <xf numFmtId="0" fontId="7" fillId="2" borderId="10" xfId="18" applyFont="1" applyFill="1" applyBorder="1"/>
    <xf numFmtId="0" fontId="21" fillId="2" borderId="4" xfId="18" quotePrefix="1" applyFont="1" applyFill="1" applyBorder="1" applyAlignment="1">
      <alignment horizontal="center"/>
    </xf>
    <xf numFmtId="0" fontId="21" fillId="2" borderId="4" xfId="18" applyFont="1" applyFill="1" applyBorder="1" applyAlignment="1">
      <alignment horizontal="distributed"/>
    </xf>
    <xf numFmtId="0" fontId="21" fillId="2" borderId="0" xfId="18" applyFont="1" applyFill="1" applyBorder="1" applyAlignment="1">
      <alignment horizontal="distributed"/>
    </xf>
    <xf numFmtId="0" fontId="21" fillId="2" borderId="9" xfId="18" applyFont="1" applyFill="1" applyBorder="1" applyAlignment="1">
      <alignment horizontal="distributed"/>
    </xf>
    <xf numFmtId="0" fontId="21" fillId="2" borderId="0" xfId="7" quotePrefix="1" applyFont="1" applyFill="1" applyAlignment="1">
      <alignment horizontal="left"/>
    </xf>
    <xf numFmtId="0" fontId="102" fillId="2" borderId="0" xfId="7" applyFont="1" applyFill="1" applyAlignment="1"/>
    <xf numFmtId="0" fontId="5" fillId="2" borderId="0" xfId="0" quotePrefix="1" applyFont="1" applyFill="1" applyAlignment="1">
      <alignment vertical="top"/>
    </xf>
    <xf numFmtId="0" fontId="2" fillId="2" borderId="0" xfId="0" applyFont="1" applyFill="1" applyAlignment="1">
      <alignment horizontal="left" vertical="top"/>
    </xf>
    <xf numFmtId="0" fontId="7" fillId="2" borderId="0" xfId="17" applyFont="1" applyFill="1"/>
    <xf numFmtId="0" fontId="14" fillId="2" borderId="0" xfId="17" applyFont="1" applyFill="1"/>
    <xf numFmtId="0" fontId="13" fillId="2" borderId="0" xfId="17" applyFont="1" applyFill="1" applyBorder="1"/>
    <xf numFmtId="0" fontId="6" fillId="2" borderId="0" xfId="17" applyFont="1" applyFill="1"/>
    <xf numFmtId="0" fontId="12" fillId="2" borderId="0" xfId="17" quotePrefix="1" applyFont="1" applyFill="1"/>
    <xf numFmtId="0" fontId="6" fillId="2" borderId="1" xfId="17" applyFont="1" applyFill="1" applyBorder="1"/>
    <xf numFmtId="0" fontId="6" fillId="2" borderId="13" xfId="17" applyFont="1" applyFill="1" applyBorder="1"/>
    <xf numFmtId="0" fontId="12" fillId="2" borderId="3" xfId="17" applyFont="1" applyFill="1" applyBorder="1" applyAlignment="1">
      <alignment horizontal="center"/>
    </xf>
    <xf numFmtId="0" fontId="6" fillId="2" borderId="3" xfId="17" applyFont="1" applyFill="1" applyBorder="1"/>
    <xf numFmtId="0" fontId="12" fillId="2" borderId="3" xfId="17" applyFont="1" applyFill="1" applyBorder="1"/>
    <xf numFmtId="0" fontId="7" fillId="2" borderId="3" xfId="17" applyFont="1" applyFill="1" applyBorder="1"/>
    <xf numFmtId="0" fontId="6" fillId="2" borderId="14" xfId="17" applyFont="1" applyFill="1" applyBorder="1"/>
    <xf numFmtId="0" fontId="6" fillId="2" borderId="5" xfId="17" applyFont="1" applyFill="1" applyBorder="1"/>
    <xf numFmtId="0" fontId="7" fillId="2" borderId="1" xfId="17" applyFont="1" applyFill="1" applyBorder="1"/>
    <xf numFmtId="0" fontId="12" fillId="2" borderId="0" xfId="17" applyFont="1" applyFill="1" applyBorder="1" applyAlignment="1">
      <alignment horizontal="center"/>
    </xf>
    <xf numFmtId="0" fontId="12" fillId="2" borderId="5" xfId="17" applyFont="1" applyFill="1" applyBorder="1" applyAlignment="1">
      <alignment horizontal="center"/>
    </xf>
    <xf numFmtId="0" fontId="12" fillId="2" borderId="6" xfId="17" applyFont="1" applyFill="1" applyBorder="1" applyAlignment="1">
      <alignment horizontal="center"/>
    </xf>
    <xf numFmtId="0" fontId="7" fillId="2" borderId="0" xfId="17" applyFont="1" applyFill="1" applyBorder="1"/>
    <xf numFmtId="0" fontId="6" fillId="2" borderId="0" xfId="17" applyFont="1" applyFill="1" applyBorder="1" applyAlignment="1">
      <alignment horizontal="center"/>
    </xf>
    <xf numFmtId="0" fontId="6" fillId="2" borderId="6" xfId="17" applyFont="1" applyFill="1" applyBorder="1" applyAlignment="1">
      <alignment horizontal="center"/>
    </xf>
    <xf numFmtId="0" fontId="6" fillId="2" borderId="6" xfId="17" quotePrefix="1" applyFont="1" applyFill="1" applyBorder="1" applyAlignment="1">
      <alignment horizontal="center"/>
    </xf>
    <xf numFmtId="0" fontId="5" fillId="2" borderId="9" xfId="17" applyFont="1" applyFill="1" applyBorder="1" applyAlignment="1">
      <alignment horizontal="centerContinuous"/>
    </xf>
    <xf numFmtId="0" fontId="6" fillId="2" borderId="10" xfId="17" applyFont="1" applyFill="1" applyBorder="1" applyAlignment="1">
      <alignment horizontal="centerContinuous"/>
    </xf>
    <xf numFmtId="0" fontId="6" fillId="2" borderId="7" xfId="17" applyFont="1" applyFill="1" applyBorder="1" applyAlignment="1">
      <alignment horizontal="centerContinuous"/>
    </xf>
    <xf numFmtId="0" fontId="7" fillId="2" borderId="0" xfId="17" applyFont="1" applyFill="1" applyBorder="1" applyAlignment="1">
      <alignment horizontal="center"/>
    </xf>
    <xf numFmtId="0" fontId="7" fillId="2" borderId="6" xfId="17" applyFont="1" applyFill="1" applyBorder="1" applyAlignment="1">
      <alignment horizontal="center"/>
    </xf>
    <xf numFmtId="0" fontId="7" fillId="2" borderId="6" xfId="17" applyFont="1" applyFill="1" applyBorder="1"/>
    <xf numFmtId="0" fontId="7" fillId="2" borderId="4" xfId="17" applyFont="1" applyFill="1" applyBorder="1" applyAlignment="1">
      <alignment horizontal="center"/>
    </xf>
    <xf numFmtId="0" fontId="7" fillId="2" borderId="6" xfId="17" quotePrefix="1" applyFont="1" applyFill="1" applyBorder="1" applyAlignment="1">
      <alignment horizontal="center"/>
    </xf>
    <xf numFmtId="0" fontId="7" fillId="2" borderId="12" xfId="17" applyFont="1" applyFill="1" applyBorder="1" applyAlignment="1">
      <alignment horizontal="center"/>
    </xf>
    <xf numFmtId="0" fontId="7" fillId="2" borderId="12" xfId="17" quotePrefix="1" applyFont="1" applyFill="1" applyBorder="1" applyAlignment="1">
      <alignment horizontal="center"/>
    </xf>
    <xf numFmtId="0" fontId="7" fillId="2" borderId="10" xfId="17" applyFont="1" applyFill="1" applyBorder="1"/>
    <xf numFmtId="180" fontId="6" fillId="2" borderId="2" xfId="2" applyNumberFormat="1" applyFont="1" applyFill="1" applyBorder="1" applyAlignment="1">
      <alignment horizontal="right"/>
    </xf>
    <xf numFmtId="180" fontId="6" fillId="2" borderId="1" xfId="2" applyNumberFormat="1" applyFont="1" applyFill="1" applyBorder="1" applyAlignment="1">
      <alignment horizontal="right"/>
    </xf>
    <xf numFmtId="180" fontId="6" fillId="2" borderId="11" xfId="2" applyNumberFormat="1" applyFont="1" applyFill="1" applyBorder="1" applyAlignment="1">
      <alignment horizontal="right"/>
    </xf>
    <xf numFmtId="0" fontId="16" fillId="2" borderId="0" xfId="17" quotePrefix="1" applyFont="1" applyFill="1" applyBorder="1" applyAlignment="1">
      <alignment horizontal="left"/>
    </xf>
    <xf numFmtId="180" fontId="6" fillId="2" borderId="4" xfId="2" applyNumberFormat="1" applyFont="1" applyFill="1" applyBorder="1" applyAlignment="1">
      <alignment horizontal="right"/>
    </xf>
    <xf numFmtId="180" fontId="6" fillId="2" borderId="0" xfId="2" applyNumberFormat="1" applyFont="1" applyFill="1" applyBorder="1" applyAlignment="1">
      <alignment horizontal="right"/>
    </xf>
    <xf numFmtId="180" fontId="6" fillId="2" borderId="12" xfId="2" applyNumberFormat="1" applyFont="1" applyFill="1" applyBorder="1" applyAlignment="1">
      <alignment horizontal="right"/>
    </xf>
    <xf numFmtId="180" fontId="43" fillId="2" borderId="4" xfId="2" applyNumberFormat="1" applyFont="1" applyFill="1" applyBorder="1" applyAlignment="1">
      <alignment horizontal="right"/>
    </xf>
    <xf numFmtId="180" fontId="43" fillId="2" borderId="0" xfId="2" applyNumberFormat="1" applyFont="1" applyFill="1" applyBorder="1" applyAlignment="1">
      <alignment horizontal="right"/>
    </xf>
    <xf numFmtId="180" fontId="43" fillId="2" borderId="12" xfId="2" applyNumberFormat="1" applyFont="1" applyFill="1" applyBorder="1" applyAlignment="1">
      <alignment horizontal="right"/>
    </xf>
    <xf numFmtId="0" fontId="5" fillId="2" borderId="0" xfId="17" applyFont="1" applyFill="1" applyBorder="1"/>
    <xf numFmtId="0" fontId="5" fillId="2" borderId="0" xfId="17" quotePrefix="1" applyFont="1" applyFill="1" applyBorder="1" applyAlignment="1">
      <alignment horizontal="left"/>
    </xf>
    <xf numFmtId="0" fontId="5" fillId="2" borderId="0" xfId="17" applyFont="1" applyFill="1" applyBorder="1" applyAlignment="1">
      <alignment horizontal="left"/>
    </xf>
    <xf numFmtId="0" fontId="5" fillId="2" borderId="4" xfId="17" applyFont="1" applyFill="1" applyBorder="1"/>
    <xf numFmtId="38" fontId="43" fillId="2" borderId="4" xfId="2" applyFont="1" applyFill="1" applyBorder="1" applyAlignment="1">
      <alignment horizontal="right"/>
    </xf>
    <xf numFmtId="38" fontId="43" fillId="2" borderId="0" xfId="2" applyFont="1" applyFill="1" applyBorder="1" applyAlignment="1">
      <alignment horizontal="right"/>
    </xf>
    <xf numFmtId="38" fontId="43" fillId="2" borderId="12" xfId="2" applyFont="1" applyFill="1" applyBorder="1" applyAlignment="1">
      <alignment horizontal="right"/>
    </xf>
    <xf numFmtId="0" fontId="16" fillId="2" borderId="4" xfId="17" quotePrefix="1" applyFont="1" applyFill="1" applyBorder="1" applyAlignment="1">
      <alignment horizontal="left"/>
    </xf>
    <xf numFmtId="180" fontId="3" fillId="2" borderId="4" xfId="2" applyNumberFormat="1" applyFont="1" applyFill="1" applyBorder="1" applyAlignment="1">
      <alignment horizontal="right"/>
    </xf>
    <xf numFmtId="180" fontId="3" fillId="2" borderId="0" xfId="2" applyNumberFormat="1" applyFont="1" applyFill="1" applyBorder="1" applyAlignment="1">
      <alignment horizontal="right"/>
    </xf>
    <xf numFmtId="180" fontId="3" fillId="2" borderId="12" xfId="2" applyNumberFormat="1" applyFont="1" applyFill="1" applyBorder="1" applyAlignment="1">
      <alignment horizontal="right"/>
    </xf>
    <xf numFmtId="180" fontId="3" fillId="2" borderId="9" xfId="2" applyNumberFormat="1" applyFont="1" applyFill="1" applyBorder="1" applyAlignment="1">
      <alignment horizontal="right"/>
    </xf>
    <xf numFmtId="180" fontId="3" fillId="2" borderId="10" xfId="2" applyNumberFormat="1" applyFont="1" applyFill="1" applyBorder="1" applyAlignment="1">
      <alignment horizontal="right"/>
    </xf>
    <xf numFmtId="180" fontId="3" fillId="2" borderId="7" xfId="2" applyNumberFormat="1" applyFont="1" applyFill="1" applyBorder="1" applyAlignment="1">
      <alignment horizontal="right"/>
    </xf>
    <xf numFmtId="38" fontId="3" fillId="2" borderId="0" xfId="2" applyFont="1" applyFill="1" applyBorder="1" applyAlignment="1">
      <alignment horizontal="right"/>
    </xf>
    <xf numFmtId="0" fontId="13" fillId="2" borderId="0" xfId="17" applyFont="1" applyFill="1"/>
    <xf numFmtId="0" fontId="6" fillId="2" borderId="11" xfId="17" applyFont="1" applyFill="1" applyBorder="1"/>
    <xf numFmtId="0" fontId="20" fillId="2" borderId="0" xfId="17" applyFont="1" applyFill="1" applyBorder="1" applyAlignment="1">
      <alignment horizontal="center"/>
    </xf>
    <xf numFmtId="0" fontId="20" fillId="2" borderId="6" xfId="17" applyFont="1" applyFill="1" applyBorder="1" applyAlignment="1">
      <alignment horizontal="center"/>
    </xf>
    <xf numFmtId="0" fontId="7" fillId="2" borderId="10" xfId="17" applyFont="1" applyFill="1" applyBorder="1" applyAlignment="1">
      <alignment horizontal="centerContinuous"/>
    </xf>
    <xf numFmtId="0" fontId="7" fillId="2" borderId="7" xfId="17" applyFont="1" applyFill="1" applyBorder="1" applyAlignment="1">
      <alignment horizontal="centerContinuous"/>
    </xf>
    <xf numFmtId="0" fontId="7" fillId="2" borderId="0" xfId="17" quotePrefix="1" applyFont="1" applyFill="1" applyBorder="1" applyAlignment="1">
      <alignment horizontal="center"/>
    </xf>
    <xf numFmtId="0" fontId="7" fillId="2" borderId="8" xfId="17" applyFont="1" applyFill="1" applyBorder="1" applyAlignment="1">
      <alignment horizontal="center"/>
    </xf>
    <xf numFmtId="0" fontId="5" fillId="2" borderId="10" xfId="17" applyFont="1" applyFill="1" applyBorder="1"/>
    <xf numFmtId="0" fontId="16" fillId="2" borderId="2" xfId="17" quotePrefix="1" applyFont="1" applyFill="1" applyBorder="1" applyAlignment="1">
      <alignment horizontal="left"/>
    </xf>
    <xf numFmtId="176" fontId="6" fillId="2" borderId="4" xfId="17" applyNumberFormat="1" applyFont="1" applyFill="1" applyBorder="1"/>
    <xf numFmtId="176" fontId="6" fillId="2" borderId="0" xfId="17" applyNumberFormat="1" applyFont="1" applyFill="1" applyBorder="1"/>
    <xf numFmtId="0" fontId="5" fillId="2" borderId="4" xfId="17" quotePrefix="1" applyFont="1" applyFill="1" applyBorder="1" applyAlignment="1">
      <alignment horizontal="left"/>
    </xf>
    <xf numFmtId="0" fontId="5" fillId="2" borderId="4" xfId="17" applyFont="1" applyFill="1" applyBorder="1" applyAlignment="1">
      <alignment horizontal="left"/>
    </xf>
    <xf numFmtId="38" fontId="3" fillId="2" borderId="4" xfId="2" applyFont="1" applyFill="1" applyBorder="1" applyAlignment="1">
      <alignment horizontal="right"/>
    </xf>
    <xf numFmtId="0" fontId="3" fillId="2" borderId="0" xfId="5" quotePrefix="1" applyFont="1" applyFill="1" applyAlignment="1">
      <alignment horizontal="left"/>
    </xf>
    <xf numFmtId="0" fontId="3" fillId="2" borderId="0" xfId="5" applyFont="1" applyFill="1"/>
    <xf numFmtId="0" fontId="6" fillId="2" borderId="0" xfId="5" applyFont="1" applyFill="1"/>
    <xf numFmtId="0" fontId="3" fillId="2" borderId="0" xfId="5" quotePrefix="1" applyFont="1" applyFill="1" applyAlignment="1">
      <alignment horizontal="right"/>
    </xf>
    <xf numFmtId="0" fontId="4" fillId="2" borderId="0" xfId="5" quotePrefix="1" applyFont="1" applyFill="1" applyAlignment="1">
      <alignment horizontal="left"/>
    </xf>
    <xf numFmtId="0" fontId="5" fillId="2" borderId="0" xfId="5" applyFont="1" applyFill="1"/>
    <xf numFmtId="0" fontId="13" fillId="2" borderId="0" xfId="5" applyFont="1" applyFill="1" applyBorder="1"/>
    <xf numFmtId="0" fontId="14" fillId="2" borderId="0" xfId="5" applyFont="1" applyFill="1" applyBorder="1"/>
    <xf numFmtId="37" fontId="12" fillId="2" borderId="5" xfId="5" applyNumberFormat="1" applyFont="1" applyFill="1" applyBorder="1" applyProtection="1"/>
    <xf numFmtId="0" fontId="2" fillId="2" borderId="1" xfId="5" applyFont="1" applyFill="1" applyBorder="1"/>
    <xf numFmtId="0" fontId="2" fillId="2" borderId="13" xfId="5" applyFont="1" applyFill="1" applyBorder="1"/>
    <xf numFmtId="0" fontId="2" fillId="2" borderId="3" xfId="5" applyFont="1" applyFill="1" applyBorder="1"/>
    <xf numFmtId="0" fontId="5" fillId="2" borderId="3" xfId="5" applyFont="1" applyFill="1" applyBorder="1"/>
    <xf numFmtId="0" fontId="2" fillId="2" borderId="14" xfId="5" applyFont="1" applyFill="1" applyBorder="1"/>
    <xf numFmtId="0" fontId="2" fillId="2" borderId="0" xfId="5" applyFont="1" applyFill="1" applyBorder="1" applyAlignment="1">
      <alignment horizontal="center"/>
    </xf>
    <xf numFmtId="0" fontId="2" fillId="2" borderId="5" xfId="5" applyFont="1" applyFill="1" applyBorder="1" applyAlignment="1">
      <alignment horizontal="center"/>
    </xf>
    <xf numFmtId="37" fontId="20" fillId="2" borderId="6" xfId="5" applyNumberFormat="1" applyFont="1" applyFill="1" applyBorder="1" applyAlignment="1" applyProtection="1">
      <alignment horizontal="center"/>
    </xf>
    <xf numFmtId="0" fontId="5" fillId="2" borderId="0" xfId="5" applyFont="1" applyFill="1" applyBorder="1" applyAlignment="1">
      <alignment horizontal="center"/>
    </xf>
    <xf numFmtId="0" fontId="5" fillId="2" borderId="6" xfId="5" applyFont="1" applyFill="1" applyBorder="1" applyAlignment="1">
      <alignment horizontal="center"/>
    </xf>
    <xf numFmtId="0" fontId="12" fillId="2" borderId="6" xfId="5" quotePrefix="1" applyFont="1" applyFill="1" applyBorder="1" applyAlignment="1">
      <alignment horizontal="center"/>
    </xf>
    <xf numFmtId="0" fontId="7" fillId="2" borderId="6" xfId="5" applyFont="1" applyFill="1" applyBorder="1" applyAlignment="1">
      <alignment horizontal="center"/>
    </xf>
    <xf numFmtId="0" fontId="5" fillId="2" borderId="6" xfId="5" applyFont="1" applyFill="1" applyBorder="1"/>
    <xf numFmtId="0" fontId="7" fillId="2" borderId="6" xfId="5" applyFont="1" applyFill="1" applyBorder="1"/>
    <xf numFmtId="0" fontId="5" fillId="2" borderId="6" xfId="5" quotePrefix="1" applyFont="1" applyFill="1" applyBorder="1" applyAlignment="1">
      <alignment horizontal="center"/>
    </xf>
    <xf numFmtId="0" fontId="5" fillId="2" borderId="4" xfId="5" applyFont="1" applyFill="1" applyBorder="1" applyAlignment="1">
      <alignment horizontal="center"/>
    </xf>
    <xf numFmtId="37" fontId="20" fillId="2" borderId="8" xfId="5" applyNumberFormat="1" applyFont="1" applyFill="1" applyBorder="1" applyProtection="1"/>
    <xf numFmtId="0" fontId="7" fillId="2" borderId="8" xfId="5" applyFont="1" applyFill="1" applyBorder="1"/>
    <xf numFmtId="0" fontId="5" fillId="2" borderId="8" xfId="5" applyFont="1" applyFill="1" applyBorder="1"/>
    <xf numFmtId="0" fontId="5" fillId="2" borderId="8" xfId="5" applyFont="1" applyFill="1" applyBorder="1" applyAlignment="1">
      <alignment horizontal="center"/>
    </xf>
    <xf numFmtId="37" fontId="39" fillId="2" borderId="0" xfId="5" applyNumberFormat="1" applyFont="1" applyFill="1" applyBorder="1" applyAlignment="1" applyProtection="1">
      <alignment horizontal="distributed" vertical="distributed"/>
    </xf>
    <xf numFmtId="37" fontId="21" fillId="2" borderId="4" xfId="5" applyNumberFormat="1" applyFont="1" applyFill="1" applyBorder="1" applyAlignment="1" applyProtection="1">
      <alignment horizontal="center"/>
    </xf>
    <xf numFmtId="180" fontId="2" fillId="2" borderId="2" xfId="2" applyNumberFormat="1" applyFont="1" applyFill="1" applyBorder="1" applyAlignment="1">
      <alignment horizontal="right"/>
    </xf>
    <xf numFmtId="180" fontId="2" fillId="2" borderId="1" xfId="2" applyNumberFormat="1" applyFont="1" applyFill="1" applyBorder="1" applyAlignment="1">
      <alignment horizontal="right"/>
    </xf>
    <xf numFmtId="180" fontId="2" fillId="2" borderId="0" xfId="2" applyNumberFormat="1" applyFont="1" applyFill="1" applyBorder="1" applyAlignment="1">
      <alignment horizontal="right"/>
    </xf>
    <xf numFmtId="0" fontId="16" fillId="2" borderId="0" xfId="5" quotePrefix="1" applyFont="1" applyFill="1" applyBorder="1" applyAlignment="1">
      <alignment horizontal="left"/>
    </xf>
    <xf numFmtId="38" fontId="2" fillId="2" borderId="4" xfId="2" applyFont="1" applyFill="1" applyBorder="1" applyAlignment="1">
      <alignment horizontal="right"/>
    </xf>
    <xf numFmtId="38" fontId="2" fillId="2" borderId="0" xfId="2" applyFont="1" applyFill="1" applyBorder="1" applyAlignment="1">
      <alignment horizontal="right"/>
    </xf>
    <xf numFmtId="180" fontId="2" fillId="2" borderId="4" xfId="2" applyNumberFormat="1" applyFont="1" applyFill="1" applyBorder="1" applyAlignment="1">
      <alignment horizontal="right"/>
    </xf>
    <xf numFmtId="37" fontId="21" fillId="2" borderId="0" xfId="17" applyNumberFormat="1" applyFont="1" applyFill="1" applyBorder="1" applyAlignment="1" applyProtection="1">
      <alignment horizontal="distributed" vertical="distributed"/>
    </xf>
    <xf numFmtId="180" fontId="4" fillId="2" borderId="4" xfId="2" applyNumberFormat="1" applyFont="1" applyFill="1" applyBorder="1" applyAlignment="1">
      <alignment horizontal="right"/>
    </xf>
    <xf numFmtId="180" fontId="4" fillId="2" borderId="0" xfId="2" applyNumberFormat="1" applyFont="1" applyFill="1" applyBorder="1" applyAlignment="1">
      <alignment horizontal="right"/>
    </xf>
    <xf numFmtId="0" fontId="5" fillId="2" borderId="0" xfId="5" quotePrefix="1" applyFont="1" applyFill="1" applyBorder="1" applyAlignment="1">
      <alignment horizontal="left"/>
    </xf>
    <xf numFmtId="37" fontId="12" fillId="2" borderId="0" xfId="5" applyNumberFormat="1" applyFont="1" applyFill="1" applyBorder="1" applyAlignment="1" applyProtection="1">
      <alignment horizontal="distributed" vertical="distributed"/>
    </xf>
    <xf numFmtId="37" fontId="21" fillId="2" borderId="10" xfId="17" applyNumberFormat="1" applyFont="1" applyFill="1" applyBorder="1" applyAlignment="1" applyProtection="1">
      <alignment horizontal="distributed" vertical="distributed"/>
    </xf>
    <xf numFmtId="37" fontId="21" fillId="2" borderId="8" xfId="17" applyNumberFormat="1" applyFont="1" applyFill="1" applyBorder="1" applyAlignment="1" applyProtection="1">
      <alignment horizontal="center"/>
    </xf>
    <xf numFmtId="180" fontId="4" fillId="2" borderId="9" xfId="2" applyNumberFormat="1" applyFont="1" applyFill="1" applyBorder="1" applyAlignment="1">
      <alignment horizontal="right"/>
    </xf>
    <xf numFmtId="180" fontId="4" fillId="2" borderId="10" xfId="2" applyNumberFormat="1" applyFont="1" applyFill="1" applyBorder="1" applyAlignment="1">
      <alignment horizontal="right"/>
    </xf>
    <xf numFmtId="0" fontId="5" fillId="2" borderId="10" xfId="13" applyFont="1" applyFill="1" applyBorder="1">
      <alignment vertical="center"/>
    </xf>
    <xf numFmtId="37" fontId="21" fillId="2" borderId="0" xfId="5" applyNumberFormat="1" applyFont="1" applyFill="1" applyBorder="1" applyAlignment="1" applyProtection="1">
      <alignment horizontal="distributed" vertical="distributed"/>
    </xf>
    <xf numFmtId="37" fontId="12" fillId="2" borderId="0" xfId="5" applyNumberFormat="1" applyFont="1" applyFill="1" applyBorder="1" applyAlignment="1" applyProtection="1">
      <alignment horizontal="center"/>
    </xf>
    <xf numFmtId="0" fontId="4" fillId="2" borderId="0" xfId="5" quotePrefix="1" applyFont="1" applyFill="1" applyBorder="1" applyAlignment="1">
      <alignment horizontal="left"/>
    </xf>
    <xf numFmtId="38" fontId="5" fillId="2" borderId="0" xfId="2" applyFont="1" applyFill="1" applyBorder="1" applyAlignment="1">
      <alignment horizontal="right"/>
    </xf>
    <xf numFmtId="0" fontId="13" fillId="2" borderId="0" xfId="5" applyFont="1" applyFill="1"/>
    <xf numFmtId="0" fontId="14" fillId="2" borderId="0" xfId="5" applyFont="1" applyFill="1"/>
    <xf numFmtId="37" fontId="20" fillId="2" borderId="5" xfId="5" applyNumberFormat="1" applyFont="1" applyFill="1" applyBorder="1" applyProtection="1"/>
    <xf numFmtId="0" fontId="5" fillId="2" borderId="1" xfId="5" applyFont="1" applyFill="1" applyBorder="1"/>
    <xf numFmtId="0" fontId="5" fillId="2" borderId="13" xfId="5" applyFont="1" applyFill="1" applyBorder="1"/>
    <xf numFmtId="0" fontId="5" fillId="2" borderId="5" xfId="5" applyFont="1" applyFill="1" applyBorder="1"/>
    <xf numFmtId="0" fontId="7" fillId="2" borderId="0" xfId="5" applyFont="1" applyFill="1" applyBorder="1" applyAlignment="1">
      <alignment horizontal="center"/>
    </xf>
    <xf numFmtId="0" fontId="5" fillId="2" borderId="12" xfId="5" applyFont="1" applyFill="1" applyBorder="1" applyAlignment="1">
      <alignment horizontal="center"/>
    </xf>
    <xf numFmtId="0" fontId="7" fillId="2" borderId="0" xfId="5" applyFont="1" applyFill="1" applyBorder="1"/>
    <xf numFmtId="0" fontId="5" fillId="2" borderId="12" xfId="5" quotePrefix="1" applyFont="1" applyFill="1" applyBorder="1" applyAlignment="1">
      <alignment horizontal="center"/>
    </xf>
    <xf numFmtId="180" fontId="2" fillId="2" borderId="11" xfId="2" applyNumberFormat="1" applyFont="1" applyFill="1" applyBorder="1" applyAlignment="1">
      <alignment horizontal="right"/>
    </xf>
    <xf numFmtId="38" fontId="2" fillId="2" borderId="12" xfId="2" applyFont="1" applyFill="1" applyBorder="1" applyAlignment="1">
      <alignment horizontal="right"/>
    </xf>
    <xf numFmtId="180" fontId="2" fillId="2" borderId="12" xfId="2" applyNumberFormat="1" applyFont="1" applyFill="1" applyBorder="1" applyAlignment="1">
      <alignment horizontal="right"/>
    </xf>
    <xf numFmtId="180" fontId="4" fillId="2" borderId="12" xfId="2" applyNumberFormat="1" applyFont="1" applyFill="1" applyBorder="1" applyAlignment="1">
      <alignment horizontal="right"/>
    </xf>
    <xf numFmtId="180" fontId="4" fillId="2" borderId="7" xfId="2" applyNumberFormat="1" applyFont="1" applyFill="1" applyBorder="1" applyAlignment="1">
      <alignment horizontal="right"/>
    </xf>
    <xf numFmtId="0" fontId="5" fillId="2" borderId="4" xfId="13" applyFont="1" applyFill="1" applyBorder="1">
      <alignment vertical="center"/>
    </xf>
    <xf numFmtId="37" fontId="21" fillId="2" borderId="1" xfId="17" applyNumberFormat="1" applyFont="1" applyFill="1" applyBorder="1" applyAlignment="1" applyProtection="1">
      <alignment horizontal="center"/>
    </xf>
    <xf numFmtId="0" fontId="5" fillId="2" borderId="1" xfId="5" applyFont="1" applyFill="1" applyBorder="1" applyAlignment="1">
      <alignment horizontal="left"/>
    </xf>
    <xf numFmtId="0" fontId="6" fillId="2" borderId="0" xfId="5" quotePrefix="1" applyFont="1" applyFill="1" applyAlignment="1">
      <alignment horizontal="left"/>
    </xf>
    <xf numFmtId="0" fontId="6" fillId="2" borderId="0" xfId="5" applyFont="1" applyFill="1" applyBorder="1"/>
    <xf numFmtId="0" fontId="2" fillId="2" borderId="0" xfId="5" quotePrefix="1" applyFont="1" applyFill="1" applyAlignment="1">
      <alignment horizontal="left"/>
    </xf>
    <xf numFmtId="0" fontId="13" fillId="2" borderId="0" xfId="5" quotePrefix="1" applyFont="1" applyFill="1" applyBorder="1" applyAlignment="1">
      <alignment horizontal="left"/>
    </xf>
    <xf numFmtId="0" fontId="39" fillId="2" borderId="0" xfId="5" applyFont="1" applyFill="1" applyBorder="1"/>
    <xf numFmtId="0" fontId="5" fillId="2" borderId="3" xfId="5" quotePrefix="1" applyFont="1" applyFill="1" applyBorder="1"/>
    <xf numFmtId="0" fontId="5" fillId="2" borderId="14" xfId="5" applyFont="1" applyFill="1" applyBorder="1"/>
    <xf numFmtId="37" fontId="39" fillId="2" borderId="0" xfId="5" applyNumberFormat="1" applyFont="1" applyFill="1" applyBorder="1" applyAlignment="1" applyProtection="1">
      <alignment horizontal="distributed"/>
    </xf>
    <xf numFmtId="0" fontId="16" fillId="2" borderId="2" xfId="5" quotePrefix="1" applyFont="1" applyFill="1" applyBorder="1" applyAlignment="1">
      <alignment horizontal="left"/>
    </xf>
    <xf numFmtId="37" fontId="39" fillId="2" borderId="0" xfId="5" quotePrefix="1" applyNumberFormat="1" applyFont="1" applyFill="1" applyBorder="1" applyAlignment="1" applyProtection="1">
      <alignment horizontal="left"/>
    </xf>
    <xf numFmtId="176" fontId="2" fillId="2" borderId="4" xfId="5" applyNumberFormat="1" applyFont="1" applyFill="1" applyBorder="1" applyAlignment="1">
      <alignment horizontal="right"/>
    </xf>
    <xf numFmtId="176" fontId="2" fillId="2" borderId="0" xfId="5" applyNumberFormat="1" applyFont="1" applyFill="1" applyBorder="1" applyAlignment="1">
      <alignment horizontal="right"/>
    </xf>
    <xf numFmtId="0" fontId="16" fillId="2" borderId="4" xfId="5" quotePrefix="1" applyFont="1" applyFill="1" applyBorder="1" applyAlignment="1">
      <alignment horizontal="left"/>
    </xf>
    <xf numFmtId="176" fontId="25" fillId="2" borderId="0" xfId="5" applyNumberFormat="1" applyFont="1" applyFill="1" applyBorder="1" applyAlignment="1">
      <alignment horizontal="right"/>
    </xf>
    <xf numFmtId="0" fontId="16" fillId="2" borderId="4" xfId="5" applyFont="1" applyFill="1" applyBorder="1" applyAlignment="1">
      <alignment horizontal="left"/>
    </xf>
    <xf numFmtId="0" fontId="47" fillId="2" borderId="4" xfId="5" quotePrefix="1" applyFont="1" applyFill="1" applyBorder="1" applyAlignment="1">
      <alignment horizontal="left"/>
    </xf>
    <xf numFmtId="0" fontId="5" fillId="2" borderId="4" xfId="5" quotePrefix="1" applyFont="1" applyFill="1" applyBorder="1" applyAlignment="1">
      <alignment horizontal="left"/>
    </xf>
    <xf numFmtId="0" fontId="5" fillId="2" borderId="4" xfId="5" applyFont="1" applyFill="1" applyBorder="1"/>
    <xf numFmtId="0" fontId="5" fillId="2" borderId="4" xfId="5" applyFont="1" applyFill="1" applyBorder="1" applyAlignment="1">
      <alignment horizontal="left"/>
    </xf>
    <xf numFmtId="0" fontId="26" fillId="2" borderId="4" xfId="5" quotePrefix="1" applyFont="1" applyFill="1" applyBorder="1" applyAlignment="1">
      <alignment horizontal="left"/>
    </xf>
    <xf numFmtId="37" fontId="21" fillId="2" borderId="10" xfId="5" applyNumberFormat="1" applyFont="1" applyFill="1" applyBorder="1" applyAlignment="1" applyProtection="1">
      <alignment horizontal="distributed" vertical="distributed"/>
    </xf>
    <xf numFmtId="37" fontId="21" fillId="2" borderId="8" xfId="5" applyNumberFormat="1" applyFont="1" applyFill="1" applyBorder="1" applyAlignment="1" applyProtection="1">
      <alignment horizontal="center"/>
    </xf>
    <xf numFmtId="0" fontId="5" fillId="2" borderId="9" xfId="5" applyFont="1" applyFill="1" applyBorder="1"/>
    <xf numFmtId="37" fontId="21" fillId="2" borderId="0" xfId="5" applyNumberFormat="1" applyFont="1" applyFill="1" applyBorder="1" applyAlignment="1" applyProtection="1">
      <alignment horizontal="center"/>
    </xf>
    <xf numFmtId="191" fontId="2" fillId="2" borderId="0" xfId="5" applyNumberFormat="1" applyFont="1" applyFill="1" applyBorder="1" applyAlignment="1">
      <alignment horizontal="right"/>
    </xf>
    <xf numFmtId="37" fontId="21" fillId="2" borderId="5" xfId="5" applyNumberFormat="1" applyFont="1" applyFill="1" applyBorder="1" applyAlignment="1" applyProtection="1">
      <alignment horizontal="center"/>
    </xf>
    <xf numFmtId="176" fontId="2" fillId="2" borderId="4" xfId="5" applyNumberFormat="1" applyFont="1" applyFill="1" applyBorder="1"/>
    <xf numFmtId="176" fontId="2" fillId="2" borderId="0" xfId="5" applyNumberFormat="1" applyFont="1" applyFill="1" applyBorder="1"/>
    <xf numFmtId="176" fontId="2" fillId="2" borderId="12" xfId="5" applyNumberFormat="1" applyFont="1" applyFill="1" applyBorder="1" applyAlignment="1">
      <alignment horizontal="right"/>
    </xf>
    <xf numFmtId="176" fontId="2" fillId="2" borderId="12" xfId="5" applyNumberFormat="1" applyFont="1" applyFill="1" applyBorder="1"/>
    <xf numFmtId="0" fontId="16" fillId="2" borderId="0" xfId="5" applyFont="1" applyFill="1" applyBorder="1" applyAlignment="1">
      <alignment horizontal="left"/>
    </xf>
    <xf numFmtId="0" fontId="26" fillId="2" borderId="0" xfId="5" quotePrefix="1" applyFont="1" applyFill="1" applyBorder="1" applyAlignment="1">
      <alignment horizontal="left"/>
    </xf>
    <xf numFmtId="38" fontId="4" fillId="2" borderId="4" xfId="2" applyFont="1" applyFill="1" applyBorder="1" applyAlignment="1">
      <alignment horizontal="right"/>
    </xf>
    <xf numFmtId="38" fontId="4" fillId="2" borderId="0" xfId="2" applyFont="1" applyFill="1" applyBorder="1" applyAlignment="1">
      <alignment horizontal="right"/>
    </xf>
    <xf numFmtId="38" fontId="4" fillId="2" borderId="12" xfId="2" applyFont="1" applyFill="1" applyBorder="1" applyAlignment="1">
      <alignment horizontal="right"/>
    </xf>
    <xf numFmtId="0" fontId="7" fillId="2" borderId="0" xfId="5" quotePrefix="1" applyFont="1" applyFill="1" applyAlignment="1">
      <alignment horizontal="right"/>
    </xf>
    <xf numFmtId="0" fontId="37" fillId="2" borderId="0" xfId="5" applyFont="1" applyFill="1" applyBorder="1"/>
    <xf numFmtId="37" fontId="20" fillId="2" borderId="0" xfId="5" applyNumberFormat="1" applyFont="1" applyFill="1" applyBorder="1" applyAlignment="1" applyProtection="1"/>
    <xf numFmtId="0" fontId="5" fillId="2" borderId="9" xfId="5" quotePrefix="1" applyFont="1" applyFill="1" applyBorder="1" applyAlignment="1"/>
    <xf numFmtId="0" fontId="5" fillId="2" borderId="10" xfId="5" quotePrefix="1" applyFont="1" applyFill="1" applyBorder="1" applyAlignment="1"/>
    <xf numFmtId="0" fontId="5" fillId="2" borderId="10" xfId="5" applyFont="1" applyFill="1" applyBorder="1" applyAlignment="1"/>
    <xf numFmtId="0" fontId="5" fillId="2" borderId="7" xfId="5" applyFont="1" applyFill="1" applyBorder="1" applyAlignment="1"/>
    <xf numFmtId="37" fontId="20" fillId="2" borderId="0" xfId="5" applyNumberFormat="1" applyFont="1" applyFill="1" applyBorder="1" applyProtection="1"/>
    <xf numFmtId="0" fontId="5" fillId="2" borderId="0" xfId="5" quotePrefix="1" applyFont="1" applyFill="1" applyBorder="1" applyAlignment="1">
      <alignment horizontal="center"/>
    </xf>
    <xf numFmtId="0" fontId="15" fillId="2" borderId="0" xfId="5" quotePrefix="1" applyFont="1" applyFill="1" applyBorder="1" applyAlignment="1">
      <alignment horizontal="left"/>
    </xf>
    <xf numFmtId="37" fontId="39" fillId="2" borderId="0" xfId="5" quotePrefix="1" applyNumberFormat="1" applyFont="1" applyFill="1" applyBorder="1" applyAlignment="1" applyProtection="1">
      <alignment horizontal="left" vertical="distributed"/>
    </xf>
    <xf numFmtId="0" fontId="12" fillId="2" borderId="4" xfId="5" applyFont="1" applyFill="1" applyBorder="1"/>
    <xf numFmtId="0" fontId="12" fillId="2" borderId="0" xfId="5" applyFont="1" applyFill="1" applyBorder="1"/>
    <xf numFmtId="0" fontId="12" fillId="2" borderId="12" xfId="5" applyFont="1" applyFill="1" applyBorder="1"/>
    <xf numFmtId="37" fontId="23" fillId="2" borderId="0" xfId="5" quotePrefix="1" applyNumberFormat="1" applyFont="1" applyFill="1" applyBorder="1" applyAlignment="1" applyProtection="1">
      <alignment horizontal="left" vertical="distributed"/>
    </xf>
    <xf numFmtId="191" fontId="12" fillId="2" borderId="0" xfId="5" quotePrefix="1" applyNumberFormat="1" applyFont="1" applyFill="1" applyBorder="1" applyAlignment="1">
      <alignment horizontal="left"/>
    </xf>
    <xf numFmtId="0" fontId="20" fillId="2" borderId="0" xfId="5" applyFont="1" applyFill="1" applyBorder="1"/>
    <xf numFmtId="0" fontId="20" fillId="2" borderId="0" xfId="5" quotePrefix="1" applyFont="1" applyFill="1" applyBorder="1" applyAlignment="1">
      <alignment horizontal="left"/>
    </xf>
    <xf numFmtId="37" fontId="21" fillId="2" borderId="0" xfId="5" quotePrefix="1" applyNumberFormat="1" applyFont="1" applyFill="1" applyBorder="1" applyAlignment="1" applyProtection="1">
      <alignment horizontal="right" vertical="distributed"/>
    </xf>
    <xf numFmtId="0" fontId="21" fillId="2" borderId="0" xfId="5" applyFont="1" applyFill="1" applyBorder="1" applyAlignment="1" applyProtection="1">
      <alignment horizontal="distributed" vertical="distributed"/>
    </xf>
    <xf numFmtId="37" fontId="21" fillId="2" borderId="0" xfId="5" quotePrefix="1" applyNumberFormat="1" applyFont="1" applyFill="1" applyBorder="1" applyAlignment="1" applyProtection="1">
      <alignment horizontal="distributed" vertical="distributed"/>
    </xf>
    <xf numFmtId="0" fontId="20" fillId="2" borderId="0" xfId="5" applyFont="1" applyFill="1" applyBorder="1" applyAlignment="1">
      <alignment horizontal="left"/>
    </xf>
    <xf numFmtId="0" fontId="21" fillId="2" borderId="0" xfId="5" applyFont="1" applyFill="1" applyBorder="1" applyAlignment="1">
      <alignment horizontal="distributed"/>
    </xf>
    <xf numFmtId="37" fontId="21" fillId="2" borderId="6" xfId="5" applyNumberFormat="1" applyFont="1" applyFill="1" applyBorder="1" applyAlignment="1" applyProtection="1">
      <alignment horizontal="center"/>
    </xf>
    <xf numFmtId="180" fontId="21" fillId="2" borderId="7" xfId="2" applyNumberFormat="1" applyFont="1" applyFill="1" applyBorder="1" applyAlignment="1">
      <alignment horizontal="right"/>
    </xf>
    <xf numFmtId="0" fontId="20" fillId="2" borderId="10" xfId="5" applyFont="1" applyFill="1" applyBorder="1"/>
    <xf numFmtId="0" fontId="4" fillId="2" borderId="0" xfId="5" quotePrefix="1" applyFont="1" applyFill="1" applyAlignment="1">
      <alignment horizontal="left" vertical="center"/>
    </xf>
    <xf numFmtId="0" fontId="4" fillId="2" borderId="0" xfId="5" applyFont="1" applyFill="1" applyAlignment="1">
      <alignment vertical="center"/>
    </xf>
    <xf numFmtId="0" fontId="3" fillId="2" borderId="0" xfId="5" applyFont="1" applyFill="1" applyAlignment="1"/>
    <xf numFmtId="0" fontId="7" fillId="2" borderId="0" xfId="5" applyFont="1" applyFill="1" applyAlignment="1">
      <alignment horizontal="right"/>
    </xf>
    <xf numFmtId="0" fontId="5" fillId="2" borderId="0" xfId="5" quotePrefix="1" applyFont="1" applyFill="1" applyAlignment="1">
      <alignment horizontal="left"/>
    </xf>
    <xf numFmtId="0" fontId="12" fillId="2" borderId="0" xfId="5" applyFont="1" applyFill="1"/>
    <xf numFmtId="0" fontId="20" fillId="2" borderId="13" xfId="5" applyFont="1" applyFill="1" applyBorder="1"/>
    <xf numFmtId="0" fontId="12" fillId="2" borderId="3" xfId="5" applyFont="1" applyFill="1" applyBorder="1"/>
    <xf numFmtId="0" fontId="5" fillId="2" borderId="3" xfId="5" applyFont="1" applyFill="1" applyBorder="1" applyAlignment="1">
      <alignment horizontal="right"/>
    </xf>
    <xf numFmtId="0" fontId="20" fillId="2" borderId="0" xfId="5" applyFont="1" applyFill="1" applyBorder="1" applyAlignment="1">
      <alignment horizontal="center"/>
    </xf>
    <xf numFmtId="0" fontId="20" fillId="2" borderId="5" xfId="5" applyFont="1" applyFill="1" applyBorder="1" applyAlignment="1">
      <alignment horizontal="center"/>
    </xf>
    <xf numFmtId="0" fontId="20" fillId="2" borderId="1" xfId="5" applyFont="1" applyFill="1" applyBorder="1" applyAlignment="1">
      <alignment horizontal="center"/>
    </xf>
    <xf numFmtId="0" fontId="20" fillId="2" borderId="6" xfId="5" applyFont="1" applyFill="1" applyBorder="1" applyAlignment="1">
      <alignment horizontal="center"/>
    </xf>
    <xf numFmtId="37" fontId="20" fillId="2" borderId="8" xfId="5" applyNumberFormat="1" applyFont="1" applyFill="1" applyBorder="1" applyAlignment="1" applyProtection="1">
      <alignment horizontal="center"/>
    </xf>
    <xf numFmtId="37" fontId="20" fillId="2" borderId="1" xfId="5" applyNumberFormat="1" applyFont="1" applyFill="1" applyBorder="1" applyProtection="1"/>
    <xf numFmtId="0" fontId="20" fillId="2" borderId="3" xfId="5" applyFont="1" applyFill="1" applyBorder="1"/>
    <xf numFmtId="0" fontId="5" fillId="2" borderId="2" xfId="5" applyFont="1" applyFill="1" applyBorder="1"/>
    <xf numFmtId="37" fontId="20" fillId="2" borderId="10" xfId="5" applyNumberFormat="1" applyFont="1" applyFill="1" applyBorder="1" applyProtection="1"/>
    <xf numFmtId="37" fontId="21" fillId="2" borderId="1" xfId="17" applyNumberFormat="1" applyFont="1" applyFill="1" applyBorder="1" applyAlignment="1" applyProtection="1">
      <alignment horizontal="distributed" vertical="distributed"/>
    </xf>
    <xf numFmtId="37" fontId="21" fillId="2" borderId="1" xfId="5" applyNumberFormat="1" applyFont="1" applyFill="1" applyBorder="1" applyAlignment="1" applyProtection="1">
      <alignment horizontal="center"/>
    </xf>
    <xf numFmtId="0" fontId="20" fillId="2" borderId="1" xfId="18" applyFont="1" applyFill="1" applyBorder="1"/>
    <xf numFmtId="0" fontId="3" fillId="0" borderId="0" xfId="5" applyFont="1" applyFill="1" applyAlignment="1"/>
    <xf numFmtId="0" fontId="3" fillId="0" borderId="0" xfId="5" applyFont="1" applyFill="1"/>
    <xf numFmtId="0" fontId="3" fillId="0" borderId="0" xfId="5" applyFont="1" applyFill="1" applyAlignment="1">
      <alignment horizontal="right"/>
    </xf>
    <xf numFmtId="0" fontId="7" fillId="0" borderId="0" xfId="5" applyFont="1" applyFill="1" applyBorder="1" applyAlignment="1">
      <alignment horizontal="left"/>
    </xf>
    <xf numFmtId="0" fontId="7" fillId="0" borderId="0" xfId="5" applyFont="1" applyFill="1"/>
    <xf numFmtId="180" fontId="21" fillId="0" borderId="0" xfId="5" applyNumberFormat="1" applyFont="1" applyFill="1" applyBorder="1" applyAlignment="1">
      <alignment horizontal="left" indent="1"/>
    </xf>
    <xf numFmtId="0" fontId="7" fillId="0" borderId="0" xfId="5" applyFont="1" applyFill="1" applyBorder="1"/>
    <xf numFmtId="0" fontId="2" fillId="0" borderId="0" xfId="5" applyFont="1" applyFill="1"/>
    <xf numFmtId="0" fontId="5" fillId="0" borderId="0" xfId="5" applyFont="1" applyFill="1"/>
    <xf numFmtId="0" fontId="4" fillId="0" borderId="0" xfId="5" applyFont="1" applyFill="1"/>
    <xf numFmtId="0" fontId="12" fillId="0" borderId="0" xfId="5" quotePrefix="1" applyFont="1" applyFill="1" applyBorder="1" applyAlignment="1">
      <alignment horizontal="left"/>
    </xf>
    <xf numFmtId="0" fontId="2" fillId="0" borderId="0" xfId="5" quotePrefix="1" applyFont="1" applyFill="1" applyAlignment="1">
      <alignment horizontal="left"/>
    </xf>
    <xf numFmtId="0" fontId="2" fillId="0" borderId="0" xfId="5" applyFont="1" applyFill="1" applyAlignment="1">
      <alignment horizontal="left"/>
    </xf>
    <xf numFmtId="0" fontId="14" fillId="0" borderId="0" xfId="5" applyFont="1" applyFill="1" applyBorder="1" applyAlignment="1">
      <alignment horizontal="left"/>
    </xf>
    <xf numFmtId="0" fontId="12" fillId="0" borderId="0" xfId="5" applyFont="1" applyFill="1" applyBorder="1"/>
    <xf numFmtId="0" fontId="20" fillId="0" borderId="0" xfId="5" applyFont="1" applyFill="1" applyBorder="1"/>
    <xf numFmtId="0" fontId="20" fillId="0" borderId="10" xfId="5" quotePrefix="1" applyFont="1" applyFill="1" applyBorder="1" applyAlignment="1">
      <alignment horizontal="left"/>
    </xf>
    <xf numFmtId="0" fontId="20" fillId="0" borderId="0" xfId="5" applyFont="1" applyFill="1"/>
    <xf numFmtId="0" fontId="15" fillId="0" borderId="0" xfId="5" applyFont="1" applyFill="1" applyBorder="1"/>
    <xf numFmtId="0" fontId="20" fillId="0" borderId="10" xfId="5" applyFont="1" applyFill="1" applyBorder="1"/>
    <xf numFmtId="0" fontId="15" fillId="0" borderId="10" xfId="5" applyFont="1" applyFill="1" applyBorder="1"/>
    <xf numFmtId="0" fontId="20" fillId="2" borderId="1" xfId="5" applyFont="1" applyFill="1" applyBorder="1"/>
    <xf numFmtId="0" fontId="20" fillId="2" borderId="14" xfId="5" applyFont="1" applyFill="1" applyBorder="1"/>
    <xf numFmtId="0" fontId="20" fillId="2" borderId="5" xfId="5" applyFont="1" applyFill="1" applyBorder="1"/>
    <xf numFmtId="0" fontId="20" fillId="2" borderId="6" xfId="5" quotePrefix="1" applyFont="1" applyFill="1" applyBorder="1" applyAlignment="1">
      <alignment horizontal="center"/>
    </xf>
    <xf numFmtId="0" fontId="20" fillId="2" borderId="8" xfId="5" applyFont="1" applyFill="1" applyBorder="1" applyAlignment="1">
      <alignment horizontal="center"/>
    </xf>
    <xf numFmtId="0" fontId="20" fillId="2" borderId="8" xfId="5" applyFont="1" applyFill="1" applyBorder="1"/>
    <xf numFmtId="0" fontId="20" fillId="2" borderId="8" xfId="5" quotePrefix="1" applyFont="1" applyFill="1" applyBorder="1" applyAlignment="1">
      <alignment horizontal="center"/>
    </xf>
    <xf numFmtId="178" fontId="12" fillId="0" borderId="1" xfId="5" quotePrefix="1" applyNumberFormat="1" applyFont="1" applyFill="1" applyBorder="1" applyAlignment="1">
      <alignment horizontal="center"/>
    </xf>
    <xf numFmtId="180" fontId="12" fillId="0" borderId="1" xfId="2" applyNumberFormat="1" applyFont="1" applyFill="1" applyBorder="1" applyAlignment="1">
      <alignment horizontal="right"/>
    </xf>
    <xf numFmtId="181" fontId="15" fillId="0" borderId="4" xfId="5" quotePrefix="1" applyNumberFormat="1" applyFont="1" applyFill="1" applyBorder="1" applyAlignment="1">
      <alignment horizontal="left" indent="1"/>
    </xf>
    <xf numFmtId="182" fontId="15" fillId="0" borderId="0" xfId="5" quotePrefix="1" applyNumberFormat="1" applyFont="1" applyFill="1" applyBorder="1" applyAlignment="1">
      <alignment horizontal="left"/>
    </xf>
    <xf numFmtId="180" fontId="12" fillId="0" borderId="11" xfId="2" applyNumberFormat="1" applyFont="1" applyFill="1" applyBorder="1" applyAlignment="1">
      <alignment horizontal="right"/>
    </xf>
    <xf numFmtId="178" fontId="12" fillId="0" borderId="0" xfId="5" quotePrefix="1" applyNumberFormat="1" applyFont="1" applyFill="1" applyBorder="1" applyAlignment="1">
      <alignment horizontal="center"/>
    </xf>
    <xf numFmtId="180" fontId="12" fillId="0" borderId="0" xfId="2" applyNumberFormat="1" applyFont="1" applyFill="1" applyBorder="1" applyAlignment="1">
      <alignment horizontal="right"/>
    </xf>
    <xf numFmtId="180" fontId="12" fillId="0" borderId="4" xfId="2" applyNumberFormat="1" applyFont="1" applyFill="1" applyBorder="1" applyAlignment="1">
      <alignment horizontal="right"/>
    </xf>
    <xf numFmtId="0" fontId="12" fillId="0" borderId="0" xfId="5" quotePrefix="1" applyFont="1" applyFill="1" applyBorder="1" applyAlignment="1">
      <alignment horizontal="center"/>
    </xf>
    <xf numFmtId="180" fontId="56" fillId="0" borderId="0" xfId="2" applyNumberFormat="1" applyFont="1" applyFill="1" applyBorder="1" applyAlignment="1">
      <alignment horizontal="right"/>
    </xf>
    <xf numFmtId="0" fontId="20" fillId="0" borderId="4" xfId="5" quotePrefix="1" applyFont="1" applyFill="1" applyBorder="1" applyAlignment="1">
      <alignment horizontal="left" indent="1"/>
    </xf>
    <xf numFmtId="0" fontId="20" fillId="0" borderId="0" xfId="5" quotePrefix="1" applyFont="1" applyFill="1" applyBorder="1" applyAlignment="1">
      <alignment horizontal="left"/>
    </xf>
    <xf numFmtId="178" fontId="21" fillId="0" borderId="0" xfId="5" quotePrefix="1" applyNumberFormat="1" applyFont="1" applyFill="1" applyBorder="1" applyAlignment="1">
      <alignment horizontal="center"/>
    </xf>
    <xf numFmtId="180" fontId="21" fillId="0" borderId="0" xfId="2" applyNumberFormat="1" applyFont="1" applyFill="1" applyBorder="1" applyAlignment="1">
      <alignment horizontal="right"/>
    </xf>
    <xf numFmtId="184" fontId="20" fillId="0" borderId="4" xfId="5" quotePrefix="1" applyNumberFormat="1" applyFont="1" applyFill="1" applyBorder="1" applyAlignment="1">
      <alignment horizontal="left" indent="1"/>
    </xf>
    <xf numFmtId="182" fontId="20" fillId="0" borderId="0" xfId="5" quotePrefix="1" applyNumberFormat="1" applyFont="1" applyFill="1" applyBorder="1" applyAlignment="1">
      <alignment horizontal="left"/>
    </xf>
    <xf numFmtId="180" fontId="21" fillId="0" borderId="0" xfId="5" quotePrefix="1" applyNumberFormat="1" applyFont="1" applyFill="1" applyBorder="1" applyAlignment="1">
      <alignment horizontal="center"/>
    </xf>
    <xf numFmtId="180" fontId="21" fillId="0" borderId="12" xfId="5" applyNumberFormat="1" applyFont="1" applyFill="1" applyBorder="1" applyAlignment="1">
      <alignment horizontal="left"/>
    </xf>
    <xf numFmtId="180" fontId="20" fillId="0" borderId="4" xfId="5" applyNumberFormat="1" applyFont="1" applyFill="1" applyBorder="1" applyAlignment="1">
      <alignment horizontal="left" indent="1"/>
    </xf>
    <xf numFmtId="180" fontId="20" fillId="0" borderId="0" xfId="5" applyNumberFormat="1" applyFont="1" applyFill="1" applyBorder="1" applyAlignment="1">
      <alignment horizontal="left"/>
    </xf>
    <xf numFmtId="180" fontId="21" fillId="0" borderId="0" xfId="5" applyNumberFormat="1" applyFont="1" applyFill="1" applyBorder="1" applyAlignment="1">
      <alignment horizontal="center"/>
    </xf>
    <xf numFmtId="0" fontId="21" fillId="0" borderId="0" xfId="5" applyFont="1" applyFill="1" applyBorder="1" applyAlignment="1">
      <alignment horizontal="center"/>
    </xf>
    <xf numFmtId="0" fontId="21" fillId="0" borderId="12" xfId="5" applyFont="1" applyFill="1" applyBorder="1" applyAlignment="1">
      <alignment horizontal="left"/>
    </xf>
    <xf numFmtId="0" fontId="20" fillId="0" borderId="4" xfId="5" applyFont="1" applyFill="1" applyBorder="1" applyAlignment="1">
      <alignment horizontal="left" indent="1"/>
    </xf>
    <xf numFmtId="0" fontId="20" fillId="0" borderId="0" xfId="5" applyFont="1" applyFill="1" applyBorder="1" applyAlignment="1">
      <alignment horizontal="left"/>
    </xf>
    <xf numFmtId="180" fontId="21" fillId="0" borderId="10" xfId="5" quotePrefix="1" applyNumberFormat="1" applyFont="1" applyFill="1" applyBorder="1" applyAlignment="1">
      <alignment horizontal="center"/>
    </xf>
    <xf numFmtId="180" fontId="21" fillId="0" borderId="10" xfId="2" applyNumberFormat="1" applyFont="1" applyFill="1" applyBorder="1" applyAlignment="1">
      <alignment horizontal="right"/>
    </xf>
    <xf numFmtId="180" fontId="20" fillId="0" borderId="9" xfId="5" applyNumberFormat="1" applyFont="1" applyFill="1" applyBorder="1" applyAlignment="1">
      <alignment horizontal="left" indent="1"/>
    </xf>
    <xf numFmtId="180" fontId="20" fillId="0" borderId="10" xfId="5" applyNumberFormat="1" applyFont="1" applyFill="1" applyBorder="1" applyAlignment="1">
      <alignment horizontal="left"/>
    </xf>
    <xf numFmtId="180" fontId="21" fillId="0" borderId="9" xfId="2" applyNumberFormat="1" applyFont="1" applyFill="1" applyBorder="1" applyAlignment="1">
      <alignment horizontal="right"/>
    </xf>
    <xf numFmtId="37" fontId="12" fillId="0" borderId="0" xfId="5" applyNumberFormat="1" applyFont="1" applyFill="1" applyBorder="1" applyAlignment="1" applyProtection="1">
      <alignment horizontal="center" vertical="distributed"/>
    </xf>
    <xf numFmtId="0" fontId="2" fillId="0" borderId="0" xfId="5" applyFont="1" applyFill="1" applyAlignment="1">
      <alignment horizontal="center"/>
    </xf>
    <xf numFmtId="0" fontId="20" fillId="0" borderId="10" xfId="5" applyFont="1" applyFill="1" applyBorder="1" applyAlignment="1">
      <alignment horizontal="left"/>
    </xf>
    <xf numFmtId="0" fontId="4" fillId="0" borderId="0" xfId="5" applyFont="1" applyFill="1" applyBorder="1"/>
    <xf numFmtId="0" fontId="7" fillId="0" borderId="0" xfId="5" applyFont="1" applyFill="1" applyAlignment="1">
      <alignment horizontal="left"/>
    </xf>
    <xf numFmtId="0" fontId="3" fillId="0" borderId="0" xfId="5" applyFont="1" applyFill="1" applyAlignment="1">
      <alignment horizontal="left"/>
    </xf>
    <xf numFmtId="180" fontId="4" fillId="0" borderId="0" xfId="5" applyNumberFormat="1" applyFont="1" applyFill="1" applyBorder="1" applyAlignment="1">
      <alignment horizontal="left"/>
    </xf>
    <xf numFmtId="0" fontId="3" fillId="0" borderId="0" xfId="5" applyFont="1" applyFill="1" applyBorder="1" applyAlignment="1">
      <alignment horizontal="left"/>
    </xf>
    <xf numFmtId="0" fontId="4" fillId="0" borderId="0" xfId="5" applyFont="1" applyFill="1" applyBorder="1" applyAlignment="1">
      <alignment horizontal="left"/>
    </xf>
    <xf numFmtId="0" fontId="5" fillId="0" borderId="0" xfId="5" quotePrefix="1" applyFont="1" applyFill="1" applyAlignment="1">
      <alignment horizontal="left"/>
    </xf>
    <xf numFmtId="0" fontId="21" fillId="0" borderId="10" xfId="5" quotePrefix="1" applyFont="1" applyFill="1" applyBorder="1" applyAlignment="1">
      <alignment horizontal="left"/>
    </xf>
    <xf numFmtId="37" fontId="20" fillId="0" borderId="10" xfId="5" quotePrefix="1" applyNumberFormat="1" applyFont="1" applyFill="1" applyBorder="1" applyAlignment="1" applyProtection="1">
      <alignment horizontal="left"/>
    </xf>
    <xf numFmtId="0" fontId="5" fillId="2" borderId="8" xfId="5" quotePrefix="1" applyFont="1" applyFill="1" applyBorder="1" applyAlignment="1">
      <alignment horizontal="center"/>
    </xf>
    <xf numFmtId="178" fontId="2" fillId="0" borderId="0" xfId="5" quotePrefix="1" applyNumberFormat="1" applyFont="1" applyFill="1" applyBorder="1" applyAlignment="1">
      <alignment horizontal="center"/>
    </xf>
    <xf numFmtId="0" fontId="2" fillId="0" borderId="0" xfId="5" quotePrefix="1" applyFont="1" applyFill="1" applyBorder="1" applyAlignment="1">
      <alignment horizontal="right"/>
    </xf>
    <xf numFmtId="0" fontId="2" fillId="0" borderId="12" xfId="5" quotePrefix="1" applyFont="1" applyFill="1" applyBorder="1" applyAlignment="1">
      <alignment horizontal="left"/>
    </xf>
    <xf numFmtId="0" fontId="2" fillId="0" borderId="0" xfId="5" quotePrefix="1" applyFont="1" applyFill="1" applyBorder="1" applyAlignment="1">
      <alignment horizontal="center"/>
    </xf>
    <xf numFmtId="177" fontId="4" fillId="0" borderId="0" xfId="5" quotePrefix="1" applyNumberFormat="1" applyFont="1" applyFill="1" applyBorder="1" applyAlignment="1">
      <alignment horizontal="right"/>
    </xf>
    <xf numFmtId="178" fontId="4" fillId="0" borderId="0" xfId="5" quotePrefix="1" applyNumberFormat="1" applyFont="1" applyFill="1" applyBorder="1" applyAlignment="1">
      <alignment horizontal="center"/>
    </xf>
    <xf numFmtId="183" fontId="4" fillId="0" borderId="12" xfId="5" quotePrefix="1" applyNumberFormat="1" applyFont="1" applyFill="1" applyBorder="1" applyAlignment="1">
      <alignment horizontal="left"/>
    </xf>
    <xf numFmtId="0" fontId="4" fillId="0" borderId="0" xfId="5" quotePrefix="1" applyFont="1" applyFill="1" applyBorder="1" applyAlignment="1">
      <alignment horizontal="right"/>
    </xf>
    <xf numFmtId="0" fontId="4" fillId="0" borderId="12" xfId="5" quotePrefix="1" applyFont="1" applyFill="1" applyBorder="1" applyAlignment="1">
      <alignment horizontal="left"/>
    </xf>
    <xf numFmtId="0" fontId="4" fillId="0" borderId="0" xfId="5" quotePrefix="1" applyFont="1" applyFill="1" applyBorder="1" applyAlignment="1">
      <alignment horizontal="center"/>
    </xf>
    <xf numFmtId="180" fontId="4" fillId="0" borderId="0" xfId="5" quotePrefix="1" applyNumberFormat="1" applyFont="1" applyFill="1" applyBorder="1" applyAlignment="1">
      <alignment horizontal="right"/>
    </xf>
    <xf numFmtId="180" fontId="4" fillId="0" borderId="0" xfId="5" quotePrefix="1" applyNumberFormat="1" applyFont="1" applyFill="1" applyBorder="1" applyAlignment="1">
      <alignment horizontal="center"/>
    </xf>
    <xf numFmtId="180" fontId="4" fillId="0" borderId="12" xfId="5" applyNumberFormat="1" applyFont="1" applyFill="1" applyBorder="1" applyAlignment="1">
      <alignment horizontal="left"/>
    </xf>
    <xf numFmtId="180" fontId="4" fillId="0" borderId="0" xfId="5" applyNumberFormat="1" applyFont="1" applyFill="1" applyBorder="1" applyAlignment="1">
      <alignment horizontal="right"/>
    </xf>
    <xf numFmtId="180" fontId="4" fillId="0" borderId="0" xfId="5" applyNumberFormat="1" applyFont="1" applyFill="1" applyBorder="1" applyAlignment="1">
      <alignment horizontal="center"/>
    </xf>
    <xf numFmtId="180" fontId="21" fillId="0" borderId="12" xfId="2" applyNumberFormat="1" applyFont="1" applyFill="1" applyBorder="1" applyAlignment="1">
      <alignment horizontal="right"/>
    </xf>
    <xf numFmtId="180" fontId="4" fillId="0" borderId="10" xfId="5" quotePrefix="1" applyNumberFormat="1" applyFont="1" applyFill="1" applyBorder="1" applyAlignment="1">
      <alignment horizontal="right"/>
    </xf>
    <xf numFmtId="180" fontId="4" fillId="0" borderId="10" xfId="5" quotePrefix="1" applyNumberFormat="1" applyFont="1" applyFill="1" applyBorder="1" applyAlignment="1">
      <alignment horizontal="center"/>
    </xf>
    <xf numFmtId="180" fontId="21" fillId="0" borderId="7" xfId="2" applyNumberFormat="1" applyFont="1" applyFill="1" applyBorder="1" applyAlignment="1">
      <alignment horizontal="right"/>
    </xf>
    <xf numFmtId="37" fontId="12" fillId="0" borderId="10" xfId="5" quotePrefix="1" applyNumberFormat="1" applyFont="1" applyFill="1" applyBorder="1" applyAlignment="1" applyProtection="1">
      <alignment horizontal="left"/>
    </xf>
    <xf numFmtId="37" fontId="21" fillId="0" borderId="10" xfId="5" quotePrefix="1" applyNumberFormat="1" applyFont="1" applyFill="1" applyBorder="1" applyAlignment="1" applyProtection="1">
      <alignment horizontal="left"/>
    </xf>
    <xf numFmtId="0" fontId="2" fillId="0" borderId="0" xfId="5" applyFont="1" applyFill="1" applyBorder="1" applyAlignment="1">
      <alignment horizontal="left"/>
    </xf>
    <xf numFmtId="0" fontId="20" fillId="0" borderId="0" xfId="5" quotePrefix="1" applyFont="1" applyFill="1" applyAlignment="1">
      <alignment horizontal="left"/>
    </xf>
    <xf numFmtId="0" fontId="5" fillId="2" borderId="7" xfId="5" applyFont="1" applyFill="1" applyBorder="1"/>
    <xf numFmtId="181" fontId="15" fillId="0" borderId="2" xfId="5" quotePrefix="1" applyNumberFormat="1" applyFont="1" applyFill="1" applyBorder="1" applyAlignment="1">
      <alignment horizontal="left" indent="1"/>
    </xf>
    <xf numFmtId="182" fontId="15" fillId="0" borderId="1" xfId="5" quotePrefix="1" applyNumberFormat="1" applyFont="1" applyFill="1" applyBorder="1" applyAlignment="1">
      <alignment horizontal="left"/>
    </xf>
    <xf numFmtId="0" fontId="4" fillId="0" borderId="0" xfId="5" applyFont="1" applyFill="1" applyBorder="1" applyAlignment="1">
      <alignment horizontal="center"/>
    </xf>
    <xf numFmtId="191" fontId="2" fillId="0" borderId="0" xfId="5" quotePrefix="1" applyNumberFormat="1" applyFont="1" applyFill="1" applyBorder="1" applyAlignment="1">
      <alignment horizontal="left"/>
    </xf>
    <xf numFmtId="0" fontId="2" fillId="0" borderId="0" xfId="5" applyFont="1" applyFill="1" applyBorder="1"/>
    <xf numFmtId="180" fontId="56" fillId="0" borderId="1" xfId="2" applyNumberFormat="1" applyFont="1" applyFill="1" applyBorder="1" applyAlignment="1">
      <alignment horizontal="right"/>
    </xf>
    <xf numFmtId="180" fontId="12" fillId="0" borderId="2" xfId="2" applyNumberFormat="1" applyFont="1" applyFill="1" applyBorder="1" applyAlignment="1">
      <alignment horizontal="right"/>
    </xf>
    <xf numFmtId="180" fontId="12" fillId="0" borderId="12" xfId="2" applyNumberFormat="1" applyFont="1" applyFill="1" applyBorder="1" applyAlignment="1">
      <alignment horizontal="right"/>
    </xf>
    <xf numFmtId="180" fontId="21" fillId="0" borderId="4" xfId="2" applyNumberFormat="1" applyFont="1" applyFill="1" applyBorder="1" applyAlignment="1">
      <alignment horizontal="right"/>
    </xf>
    <xf numFmtId="0" fontId="21" fillId="0" borderId="0" xfId="5" applyFont="1" applyFill="1"/>
    <xf numFmtId="0" fontId="20" fillId="0" borderId="0" xfId="5" applyFont="1" applyFill="1" applyAlignment="1">
      <alignment horizontal="left" indent="1"/>
    </xf>
    <xf numFmtId="0" fontId="20" fillId="0" borderId="10" xfId="5" applyFont="1" applyFill="1" applyBorder="1" applyAlignment="1">
      <alignment horizontal="left" indent="1"/>
    </xf>
    <xf numFmtId="0" fontId="3" fillId="2" borderId="0" xfId="5" applyFont="1" applyFill="1" applyAlignment="1">
      <alignment horizontal="right"/>
    </xf>
    <xf numFmtId="0" fontId="7" fillId="2" borderId="0" xfId="5" applyFont="1" applyFill="1" applyAlignment="1">
      <alignment horizontal="left"/>
    </xf>
    <xf numFmtId="0" fontId="3" fillId="2" borderId="0" xfId="5" applyFont="1" applyFill="1" applyBorder="1" applyAlignment="1">
      <alignment horizontal="left"/>
    </xf>
    <xf numFmtId="0" fontId="7" fillId="2" borderId="0" xfId="5" applyFont="1" applyFill="1" applyBorder="1" applyAlignment="1">
      <alignment horizontal="left"/>
    </xf>
    <xf numFmtId="0" fontId="3" fillId="2" borderId="0" xfId="5" applyFont="1" applyFill="1" applyBorder="1" applyAlignment="1">
      <alignment horizontal="right"/>
    </xf>
    <xf numFmtId="0" fontId="2" fillId="2" borderId="0" xfId="5" applyFont="1" applyFill="1" applyAlignment="1">
      <alignment horizontal="left"/>
    </xf>
    <xf numFmtId="0" fontId="2" fillId="2" borderId="0" xfId="5" applyFont="1" applyFill="1" applyBorder="1" applyAlignment="1">
      <alignment horizontal="left"/>
    </xf>
    <xf numFmtId="0" fontId="13" fillId="2" borderId="0" xfId="5" applyFont="1" applyFill="1" applyBorder="1" applyAlignment="1">
      <alignment horizontal="left"/>
    </xf>
    <xf numFmtId="0" fontId="14" fillId="2" borderId="0" xfId="5" applyFont="1" applyFill="1" applyBorder="1" applyAlignment="1">
      <alignment horizontal="left"/>
    </xf>
    <xf numFmtId="0" fontId="15" fillId="2" borderId="0" xfId="5" applyFont="1" applyFill="1" applyBorder="1"/>
    <xf numFmtId="0" fontId="20" fillId="2" borderId="10" xfId="5" quotePrefix="1" applyFont="1" applyFill="1" applyBorder="1" applyAlignment="1">
      <alignment horizontal="left"/>
    </xf>
    <xf numFmtId="0" fontId="20" fillId="2" borderId="0" xfId="5" quotePrefix="1" applyFont="1" applyFill="1" applyAlignment="1">
      <alignment horizontal="left"/>
    </xf>
    <xf numFmtId="0" fontId="12" fillId="2" borderId="0" xfId="5" quotePrefix="1" applyFont="1" applyFill="1" applyAlignment="1">
      <alignment horizontal="right"/>
    </xf>
    <xf numFmtId="0" fontId="12" fillId="2" borderId="10" xfId="5" quotePrefix="1" applyFont="1" applyFill="1" applyBorder="1" applyAlignment="1">
      <alignment horizontal="right"/>
    </xf>
    <xf numFmtId="37" fontId="20" fillId="2" borderId="10" xfId="5" quotePrefix="1" applyNumberFormat="1" applyFont="1" applyFill="1" applyBorder="1" applyAlignment="1" applyProtection="1">
      <alignment horizontal="left"/>
    </xf>
    <xf numFmtId="0" fontId="20" fillId="2" borderId="10" xfId="5" quotePrefix="1" applyFont="1" applyFill="1" applyBorder="1" applyAlignment="1" applyProtection="1">
      <alignment horizontal="left"/>
    </xf>
    <xf numFmtId="177" fontId="12" fillId="2" borderId="1" xfId="5" quotePrefix="1" applyNumberFormat="1" applyFont="1" applyFill="1" applyBorder="1" applyAlignment="1">
      <alignment horizontal="right"/>
    </xf>
    <xf numFmtId="181" fontId="15" fillId="2" borderId="2" xfId="5" quotePrefix="1" applyNumberFormat="1" applyFont="1" applyFill="1" applyBorder="1" applyAlignment="1">
      <alignment horizontal="right" indent="1"/>
    </xf>
    <xf numFmtId="182" fontId="15" fillId="2" borderId="1" xfId="5" quotePrefix="1" applyNumberFormat="1" applyFont="1" applyFill="1" applyBorder="1" applyAlignment="1">
      <alignment horizontal="left"/>
    </xf>
    <xf numFmtId="181" fontId="15" fillId="2" borderId="4" xfId="5" quotePrefix="1" applyNumberFormat="1" applyFont="1" applyFill="1" applyBorder="1" applyAlignment="1">
      <alignment horizontal="right" indent="1"/>
    </xf>
    <xf numFmtId="182" fontId="15" fillId="2" borderId="0" xfId="5" quotePrefix="1" applyNumberFormat="1" applyFont="1" applyFill="1" applyBorder="1" applyAlignment="1">
      <alignment horizontal="left"/>
    </xf>
    <xf numFmtId="180" fontId="56" fillId="2" borderId="0" xfId="2" applyNumberFormat="1" applyFont="1" applyFill="1" applyBorder="1" applyAlignment="1">
      <alignment horizontal="right"/>
    </xf>
    <xf numFmtId="180" fontId="56" fillId="2" borderId="12" xfId="2" applyNumberFormat="1" applyFont="1" applyFill="1" applyBorder="1" applyAlignment="1">
      <alignment horizontal="right"/>
    </xf>
    <xf numFmtId="181" fontId="20" fillId="2" borderId="4" xfId="5" quotePrefix="1" applyNumberFormat="1" applyFont="1" applyFill="1" applyBorder="1" applyAlignment="1">
      <alignment horizontal="right" indent="1"/>
    </xf>
    <xf numFmtId="182" fontId="20" fillId="2" borderId="0" xfId="5" quotePrefix="1" applyNumberFormat="1" applyFont="1" applyFill="1" applyBorder="1" applyAlignment="1">
      <alignment horizontal="left"/>
    </xf>
    <xf numFmtId="184" fontId="20" fillId="2" borderId="4" xfId="5" quotePrefix="1" applyNumberFormat="1" applyFont="1" applyFill="1" applyBorder="1" applyAlignment="1">
      <alignment horizontal="right" indent="1"/>
    </xf>
    <xf numFmtId="180" fontId="20" fillId="2" borderId="4" xfId="5" quotePrefix="1" applyNumberFormat="1" applyFont="1" applyFill="1" applyBorder="1" applyAlignment="1">
      <alignment horizontal="right" indent="1"/>
    </xf>
    <xf numFmtId="180" fontId="20" fillId="2" borderId="0" xfId="5" quotePrefix="1" applyNumberFormat="1" applyFont="1" applyFill="1" applyBorder="1" applyAlignment="1">
      <alignment horizontal="left"/>
    </xf>
    <xf numFmtId="180" fontId="20" fillId="2" borderId="0" xfId="5" applyNumberFormat="1" applyFont="1" applyFill="1" applyBorder="1" applyAlignment="1">
      <alignment horizontal="left"/>
    </xf>
    <xf numFmtId="180" fontId="20" fillId="2" borderId="4" xfId="5" applyNumberFormat="1" applyFont="1" applyFill="1" applyBorder="1" applyAlignment="1">
      <alignment horizontal="right" indent="1"/>
    </xf>
    <xf numFmtId="180" fontId="20" fillId="2" borderId="9" xfId="5" applyNumberFormat="1" applyFont="1" applyFill="1" applyBorder="1" applyAlignment="1">
      <alignment horizontal="right" indent="1"/>
    </xf>
    <xf numFmtId="180" fontId="20" fillId="2" borderId="10" xfId="5" applyNumberFormat="1" applyFont="1" applyFill="1" applyBorder="1" applyAlignment="1">
      <alignment horizontal="left"/>
    </xf>
    <xf numFmtId="191" fontId="21" fillId="2" borderId="0" xfId="5" quotePrefix="1" applyNumberFormat="1" applyFont="1" applyFill="1" applyBorder="1" applyAlignment="1">
      <alignment horizontal="left"/>
    </xf>
    <xf numFmtId="191" fontId="20" fillId="2" borderId="0" xfId="5" quotePrefix="1" applyNumberFormat="1" applyFont="1" applyFill="1" applyBorder="1" applyAlignment="1">
      <alignment horizontal="right" indent="1"/>
    </xf>
    <xf numFmtId="191" fontId="20" fillId="2" borderId="0" xfId="5" quotePrefix="1" applyNumberFormat="1" applyFont="1" applyFill="1" applyBorder="1" applyAlignment="1">
      <alignment horizontal="left"/>
    </xf>
    <xf numFmtId="0" fontId="21" fillId="2" borderId="0" xfId="5" applyFont="1" applyFill="1"/>
    <xf numFmtId="0" fontId="20" fillId="2" borderId="0" xfId="5" applyFont="1" applyFill="1" applyAlignment="1">
      <alignment horizontal="right" indent="1"/>
    </xf>
    <xf numFmtId="0" fontId="20" fillId="2" borderId="0" xfId="5" applyFont="1" applyFill="1"/>
    <xf numFmtId="0" fontId="20" fillId="2" borderId="10" xfId="5" applyFont="1" applyFill="1" applyBorder="1" applyAlignment="1">
      <alignment horizontal="right" indent="1"/>
    </xf>
    <xf numFmtId="0" fontId="20" fillId="2" borderId="10" xfId="5" applyFont="1" applyFill="1" applyBorder="1" applyAlignment="1">
      <alignment horizontal="left"/>
    </xf>
    <xf numFmtId="180" fontId="21" fillId="2" borderId="1" xfId="2" applyNumberFormat="1" applyFont="1" applyFill="1" applyBorder="1" applyAlignment="1">
      <alignment horizontal="right"/>
    </xf>
    <xf numFmtId="0" fontId="21" fillId="2" borderId="1" xfId="5" applyFont="1" applyFill="1" applyBorder="1"/>
    <xf numFmtId="0" fontId="5" fillId="2" borderId="0" xfId="5" applyFont="1" applyFill="1" applyAlignment="1">
      <alignment horizontal="right" indent="1"/>
    </xf>
    <xf numFmtId="0" fontId="20" fillId="2" borderId="0" xfId="5" applyFont="1" applyFill="1" applyBorder="1" applyAlignment="1">
      <alignment horizontal="right" indent="1"/>
    </xf>
    <xf numFmtId="176" fontId="12" fillId="2" borderId="10" xfId="5" quotePrefix="1" applyNumberFormat="1" applyFont="1" applyFill="1" applyBorder="1" applyAlignment="1">
      <alignment horizontal="right"/>
    </xf>
    <xf numFmtId="37" fontId="20" fillId="2" borderId="0" xfId="5" quotePrefix="1" applyNumberFormat="1" applyFont="1" applyFill="1" applyBorder="1" applyAlignment="1" applyProtection="1">
      <alignment horizontal="left"/>
    </xf>
    <xf numFmtId="181" fontId="12" fillId="2" borderId="0" xfId="5" quotePrefix="1" applyNumberFormat="1" applyFont="1" applyFill="1" applyBorder="1" applyAlignment="1">
      <alignment horizontal="right"/>
    </xf>
    <xf numFmtId="182" fontId="12" fillId="2" borderId="0" xfId="5" quotePrefix="1" applyNumberFormat="1" applyFont="1" applyFill="1" applyBorder="1" applyAlignment="1">
      <alignment horizontal="left"/>
    </xf>
    <xf numFmtId="184" fontId="12" fillId="2" borderId="0" xfId="5" quotePrefix="1" applyNumberFormat="1" applyFont="1" applyFill="1" applyBorder="1" applyAlignment="1">
      <alignment horizontal="right"/>
    </xf>
    <xf numFmtId="180" fontId="12" fillId="2" borderId="0" xfId="5" quotePrefix="1" applyNumberFormat="1" applyFont="1" applyFill="1" applyBorder="1" applyAlignment="1">
      <alignment horizontal="right"/>
    </xf>
    <xf numFmtId="180" fontId="12" fillId="2" borderId="0" xfId="5" quotePrefix="1" applyNumberFormat="1" applyFont="1" applyFill="1" applyBorder="1" applyAlignment="1">
      <alignment horizontal="left"/>
    </xf>
    <xf numFmtId="180" fontId="12" fillId="2" borderId="0" xfId="5" applyNumberFormat="1" applyFont="1" applyFill="1" applyBorder="1" applyAlignment="1">
      <alignment horizontal="left"/>
    </xf>
    <xf numFmtId="180" fontId="21" fillId="2" borderId="0" xfId="2" applyNumberFormat="1" applyFont="1" applyFill="1" applyBorder="1" applyAlignment="1">
      <alignment horizontal="left"/>
    </xf>
    <xf numFmtId="180" fontId="12" fillId="2" borderId="0" xfId="5" applyNumberFormat="1" applyFont="1" applyFill="1" applyBorder="1" applyAlignment="1">
      <alignment horizontal="right"/>
    </xf>
    <xf numFmtId="191" fontId="56" fillId="2" borderId="0" xfId="5" quotePrefix="1" applyNumberFormat="1" applyFont="1" applyFill="1" applyBorder="1" applyAlignment="1">
      <alignment horizontal="left"/>
    </xf>
    <xf numFmtId="0" fontId="20" fillId="2" borderId="4" xfId="5" quotePrefix="1" applyFont="1" applyFill="1" applyBorder="1" applyAlignment="1">
      <alignment horizontal="center"/>
    </xf>
    <xf numFmtId="0" fontId="20" fillId="2" borderId="12" xfId="5" applyFont="1" applyFill="1" applyBorder="1" applyAlignment="1">
      <alignment horizontal="left"/>
    </xf>
    <xf numFmtId="0" fontId="12" fillId="0" borderId="0" xfId="5" applyFont="1" applyFill="1" applyBorder="1" applyAlignment="1">
      <alignment horizontal="left"/>
    </xf>
    <xf numFmtId="0" fontId="21" fillId="0" borderId="0" xfId="5" quotePrefix="1" applyFont="1" applyFill="1" applyBorder="1" applyAlignment="1">
      <alignment horizontal="center"/>
    </xf>
    <xf numFmtId="38" fontId="20" fillId="2" borderId="5" xfId="2" applyFont="1" applyFill="1" applyBorder="1"/>
    <xf numFmtId="38" fontId="20" fillId="2" borderId="6" xfId="2" applyFont="1" applyFill="1" applyBorder="1" applyAlignment="1">
      <alignment horizontal="center"/>
    </xf>
    <xf numFmtId="0" fontId="20" fillId="2" borderId="12" xfId="5" applyFont="1" applyFill="1" applyBorder="1"/>
    <xf numFmtId="0" fontId="20" fillId="2" borderId="6" xfId="5" applyFont="1" applyFill="1" applyBorder="1"/>
    <xf numFmtId="38" fontId="20" fillId="2" borderId="6" xfId="2" applyFont="1" applyFill="1" applyBorder="1"/>
    <xf numFmtId="38" fontId="20" fillId="2" borderId="8" xfId="2" applyFont="1" applyFill="1" applyBorder="1"/>
    <xf numFmtId="38" fontId="4" fillId="0" borderId="0" xfId="2" applyFont="1" applyFill="1"/>
    <xf numFmtId="38" fontId="21" fillId="0" borderId="0" xfId="2" applyFont="1" applyFill="1"/>
    <xf numFmtId="38" fontId="5" fillId="0" borderId="0" xfId="2" applyFont="1" applyFill="1"/>
    <xf numFmtId="38" fontId="20" fillId="0" borderId="0" xfId="2" applyFont="1" applyFill="1" applyBorder="1"/>
    <xf numFmtId="38" fontId="20" fillId="0" borderId="10" xfId="2" applyFont="1" applyFill="1" applyBorder="1"/>
    <xf numFmtId="38" fontId="20" fillId="0" borderId="0" xfId="2" applyFont="1" applyFill="1"/>
    <xf numFmtId="38" fontId="20" fillId="0" borderId="10" xfId="2" quotePrefix="1" applyFont="1" applyFill="1" applyBorder="1" applyAlignment="1">
      <alignment horizontal="left"/>
    </xf>
    <xf numFmtId="38" fontId="20" fillId="0" borderId="10" xfId="2" applyFont="1" applyFill="1" applyBorder="1" applyAlignment="1">
      <alignment horizontal="left"/>
    </xf>
    <xf numFmtId="38" fontId="5" fillId="2" borderId="9" xfId="2" applyFont="1" applyFill="1" applyBorder="1"/>
    <xf numFmtId="38" fontId="5" fillId="2" borderId="3" xfId="2" applyFont="1" applyFill="1" applyBorder="1"/>
    <xf numFmtId="38" fontId="5" fillId="2" borderId="3" xfId="5" applyNumberFormat="1" applyFont="1" applyFill="1" applyBorder="1" applyAlignment="1">
      <alignment horizontal="center"/>
    </xf>
    <xf numFmtId="38" fontId="5" fillId="2" borderId="14" xfId="2" applyFont="1" applyFill="1" applyBorder="1"/>
    <xf numFmtId="38" fontId="5" fillId="2" borderId="0" xfId="5" applyNumberFormat="1" applyFont="1" applyFill="1"/>
    <xf numFmtId="38" fontId="5" fillId="2" borderId="10" xfId="2" applyFont="1" applyFill="1" applyBorder="1" applyAlignment="1">
      <alignment horizontal="center"/>
    </xf>
    <xf numFmtId="38" fontId="5" fillId="2" borderId="8" xfId="2" applyFont="1" applyFill="1" applyBorder="1"/>
    <xf numFmtId="38" fontId="7" fillId="2" borderId="8" xfId="2" applyFont="1" applyFill="1" applyBorder="1"/>
    <xf numFmtId="38" fontId="5" fillId="2" borderId="8" xfId="2" applyFont="1" applyFill="1" applyBorder="1" applyAlignment="1">
      <alignment horizontal="center"/>
    </xf>
    <xf numFmtId="38" fontId="5" fillId="2" borderId="8" xfId="2" quotePrefix="1" applyFont="1" applyFill="1" applyBorder="1" applyAlignment="1">
      <alignment horizontal="center"/>
    </xf>
    <xf numFmtId="38" fontId="21" fillId="0" borderId="0" xfId="2" applyFont="1" applyFill="1" applyBorder="1"/>
    <xf numFmtId="38" fontId="4" fillId="0" borderId="0" xfId="2" applyFont="1" applyFill="1" applyAlignment="1">
      <alignment horizontal="left" indent="1"/>
    </xf>
    <xf numFmtId="0" fontId="5" fillId="2" borderId="9" xfId="5" applyFont="1" applyFill="1" applyBorder="1" applyAlignment="1">
      <alignment horizontal="centerContinuous"/>
    </xf>
    <xf numFmtId="0" fontId="5" fillId="2" borderId="3" xfId="5" applyFont="1" applyFill="1" applyBorder="1" applyAlignment="1">
      <alignment horizontal="centerContinuous"/>
    </xf>
    <xf numFmtId="0" fontId="5" fillId="2" borderId="14" xfId="5" applyFont="1" applyFill="1" applyBorder="1" applyAlignment="1">
      <alignment horizontal="centerContinuous"/>
    </xf>
    <xf numFmtId="0" fontId="7" fillId="2" borderId="11" xfId="5" applyFont="1" applyFill="1" applyBorder="1" applyAlignment="1">
      <alignment horizontal="centerContinuous"/>
    </xf>
    <xf numFmtId="0" fontId="5" fillId="2" borderId="10" xfId="5" applyFont="1" applyFill="1" applyBorder="1" applyAlignment="1">
      <alignment horizontal="centerContinuous"/>
    </xf>
    <xf numFmtId="0" fontId="5" fillId="2" borderId="7" xfId="5" applyFont="1" applyFill="1" applyBorder="1" applyAlignment="1">
      <alignment horizontal="centerContinuous"/>
    </xf>
    <xf numFmtId="0" fontId="7" fillId="2" borderId="12" xfId="5" applyFont="1" applyFill="1" applyBorder="1" applyAlignment="1">
      <alignment horizontal="center"/>
    </xf>
    <xf numFmtId="0" fontId="7" fillId="2" borderId="7" xfId="5" applyFont="1" applyFill="1" applyBorder="1"/>
    <xf numFmtId="0" fontId="12" fillId="0" borderId="0" xfId="5" quotePrefix="1" applyFont="1" applyFill="1" applyBorder="1"/>
    <xf numFmtId="0" fontId="7" fillId="0" borderId="0" xfId="15" applyFont="1" applyFill="1"/>
    <xf numFmtId="0" fontId="4" fillId="0" borderId="0" xfId="2" applyNumberFormat="1" applyFont="1" applyFill="1"/>
    <xf numFmtId="38" fontId="5" fillId="0" borderId="0" xfId="2" applyFont="1" applyFill="1" applyAlignment="1">
      <alignment horizontal="left" indent="1"/>
    </xf>
    <xf numFmtId="0" fontId="12" fillId="0" borderId="10" xfId="2" applyNumberFormat="1" applyFont="1" applyFill="1" applyBorder="1" applyAlignment="1">
      <alignment horizontal="left"/>
    </xf>
    <xf numFmtId="0" fontId="20" fillId="0" borderId="10" xfId="2" applyNumberFormat="1" applyFont="1" applyFill="1" applyBorder="1" applyAlignment="1">
      <alignment horizontal="left"/>
    </xf>
    <xf numFmtId="38" fontId="20" fillId="0" borderId="0" xfId="2" applyFont="1" applyFill="1" applyAlignment="1">
      <alignment horizontal="left" indent="1"/>
    </xf>
    <xf numFmtId="38" fontId="103" fillId="0" borderId="10" xfId="2" applyFont="1" applyFill="1" applyBorder="1" applyAlignment="1">
      <alignment horizontal="left"/>
    </xf>
    <xf numFmtId="38" fontId="103" fillId="2" borderId="3" xfId="2" applyFont="1" applyFill="1" applyBorder="1"/>
    <xf numFmtId="38" fontId="20" fillId="2" borderId="3" xfId="2" applyFont="1" applyFill="1" applyBorder="1"/>
    <xf numFmtId="38" fontId="20" fillId="2" borderId="14" xfId="2" applyFont="1" applyFill="1" applyBorder="1"/>
    <xf numFmtId="0" fontId="7" fillId="2" borderId="0" xfId="15" applyFont="1" applyFill="1"/>
    <xf numFmtId="38" fontId="103" fillId="2" borderId="4" xfId="2" applyFont="1" applyFill="1" applyBorder="1" applyAlignment="1">
      <alignment horizontal="center"/>
    </xf>
    <xf numFmtId="38" fontId="103" fillId="2" borderId="0" xfId="2" applyFont="1" applyFill="1" applyBorder="1"/>
    <xf numFmtId="38" fontId="103" fillId="2" borderId="6" xfId="2" applyFont="1" applyFill="1" applyBorder="1" applyAlignment="1">
      <alignment horizontal="center"/>
    </xf>
    <xf numFmtId="38" fontId="20" fillId="2" borderId="4" xfId="2" applyFont="1" applyFill="1" applyBorder="1" applyAlignment="1">
      <alignment horizontal="center"/>
    </xf>
    <xf numFmtId="38" fontId="20" fillId="2" borderId="10" xfId="2" applyFont="1" applyFill="1" applyBorder="1"/>
    <xf numFmtId="38" fontId="103" fillId="2" borderId="5" xfId="2" applyFont="1" applyFill="1" applyBorder="1" applyAlignment="1">
      <alignment horizontal="center"/>
    </xf>
    <xf numFmtId="38" fontId="103" fillId="2" borderId="5" xfId="2" quotePrefix="1" applyFont="1" applyFill="1" applyBorder="1" applyAlignment="1">
      <alignment horizontal="center"/>
    </xf>
    <xf numFmtId="38" fontId="20" fillId="2" borderId="9" xfId="2" applyFont="1" applyFill="1" applyBorder="1" applyAlignment="1">
      <alignment horizontal="center"/>
    </xf>
    <xf numFmtId="38" fontId="20" fillId="2" borderId="8" xfId="2" applyFont="1" applyFill="1" applyBorder="1" applyAlignment="1">
      <alignment horizontal="center"/>
    </xf>
    <xf numFmtId="177" fontId="12" fillId="0" borderId="0" xfId="5" quotePrefix="1" applyNumberFormat="1" applyFont="1" applyFill="1" applyBorder="1" applyAlignment="1">
      <alignment horizontal="right" indent="1"/>
    </xf>
    <xf numFmtId="179" fontId="12" fillId="0" borderId="11" xfId="5" quotePrefix="1" applyNumberFormat="1" applyFont="1" applyFill="1" applyBorder="1" applyAlignment="1">
      <alignment horizontal="left" indent="1"/>
    </xf>
    <xf numFmtId="0" fontId="12" fillId="0" borderId="0" xfId="5" quotePrefix="1" applyFont="1" applyFill="1" applyBorder="1" applyAlignment="1">
      <alignment horizontal="right" indent="1"/>
    </xf>
    <xf numFmtId="0" fontId="12" fillId="0" borderId="12" xfId="5" quotePrefix="1" applyFont="1" applyFill="1" applyBorder="1" applyAlignment="1">
      <alignment horizontal="left" indent="1"/>
    </xf>
    <xf numFmtId="0" fontId="21" fillId="0" borderId="0" xfId="5" quotePrefix="1" applyFont="1" applyFill="1" applyBorder="1" applyAlignment="1">
      <alignment horizontal="right" indent="1"/>
    </xf>
    <xf numFmtId="0" fontId="21" fillId="0" borderId="12" xfId="5" quotePrefix="1" applyFont="1" applyFill="1" applyBorder="1" applyAlignment="1">
      <alignment horizontal="left" indent="1"/>
    </xf>
    <xf numFmtId="177" fontId="21" fillId="0" borderId="0" xfId="5" quotePrefix="1" applyNumberFormat="1" applyFont="1" applyFill="1" applyBorder="1" applyAlignment="1">
      <alignment horizontal="right" indent="1"/>
    </xf>
    <xf numFmtId="183" fontId="21" fillId="0" borderId="12" xfId="5" quotePrefix="1" applyNumberFormat="1" applyFont="1" applyFill="1" applyBorder="1" applyAlignment="1">
      <alignment horizontal="left" indent="1"/>
    </xf>
    <xf numFmtId="180" fontId="21" fillId="0" borderId="0" xfId="5" quotePrefix="1" applyNumberFormat="1" applyFont="1" applyFill="1" applyBorder="1" applyAlignment="1">
      <alignment horizontal="right" indent="1"/>
    </xf>
    <xf numFmtId="180" fontId="21" fillId="0" borderId="0" xfId="5" applyNumberFormat="1" applyFont="1" applyFill="1" applyBorder="1" applyAlignment="1">
      <alignment horizontal="right" indent="1"/>
    </xf>
    <xf numFmtId="0" fontId="21" fillId="0" borderId="0" xfId="5" applyFont="1" applyFill="1" applyBorder="1" applyAlignment="1">
      <alignment horizontal="right" indent="1"/>
    </xf>
    <xf numFmtId="0" fontId="21" fillId="0" borderId="0" xfId="2" applyNumberFormat="1" applyFont="1" applyFill="1" applyBorder="1" applyAlignment="1">
      <alignment horizontal="center"/>
    </xf>
    <xf numFmtId="0" fontId="21" fillId="0" borderId="0" xfId="5" applyFont="1" applyFill="1" applyAlignment="1">
      <alignment horizontal="left" indent="1"/>
    </xf>
    <xf numFmtId="38" fontId="21" fillId="0" borderId="0" xfId="2" applyFont="1" applyFill="1" applyBorder="1" applyAlignment="1">
      <alignment horizontal="center"/>
    </xf>
    <xf numFmtId="38" fontId="21" fillId="0" borderId="0" xfId="2" applyFont="1" applyFill="1" applyBorder="1" applyAlignment="1">
      <alignment horizontal="left" indent="1"/>
    </xf>
    <xf numFmtId="0" fontId="103" fillId="0" borderId="10" xfId="2" applyNumberFormat="1" applyFont="1" applyFill="1" applyBorder="1"/>
    <xf numFmtId="0" fontId="20" fillId="0" borderId="0" xfId="2" applyNumberFormat="1" applyFont="1" applyFill="1" applyBorder="1"/>
    <xf numFmtId="38" fontId="103" fillId="0" borderId="10" xfId="2" applyFont="1" applyFill="1" applyBorder="1"/>
    <xf numFmtId="38" fontId="20" fillId="0" borderId="10" xfId="2" applyFont="1" applyFill="1" applyBorder="1" applyAlignment="1">
      <alignment horizontal="left" indent="1"/>
    </xf>
    <xf numFmtId="0" fontId="21" fillId="0" borderId="0" xfId="2" applyNumberFormat="1" applyFont="1" applyFill="1"/>
    <xf numFmtId="38" fontId="21" fillId="0" borderId="0" xfId="2" applyFont="1" applyFill="1" applyAlignment="1">
      <alignment horizontal="left" indent="1"/>
    </xf>
    <xf numFmtId="0" fontId="12" fillId="0" borderId="10" xfId="2" applyNumberFormat="1" applyFont="1" applyFill="1" applyBorder="1"/>
    <xf numFmtId="38" fontId="21" fillId="0" borderId="10" xfId="2" applyFont="1" applyFill="1" applyBorder="1"/>
    <xf numFmtId="0" fontId="21" fillId="0" borderId="10" xfId="5" applyFont="1" applyFill="1" applyBorder="1" applyAlignment="1">
      <alignment horizontal="left" indent="1"/>
    </xf>
    <xf numFmtId="0" fontId="21" fillId="0" borderId="10" xfId="5" applyFont="1" applyFill="1" applyBorder="1"/>
    <xf numFmtId="38" fontId="12" fillId="0" borderId="10" xfId="2" applyFont="1" applyFill="1" applyBorder="1"/>
    <xf numFmtId="38" fontId="12" fillId="0" borderId="0" xfId="2" applyFont="1" applyFill="1" applyBorder="1"/>
    <xf numFmtId="38" fontId="12" fillId="0" borderId="0" xfId="2" applyFont="1" applyFill="1" applyBorder="1" applyAlignment="1">
      <alignment horizontal="left" indent="1"/>
    </xf>
    <xf numFmtId="0" fontId="4" fillId="0" borderId="0" xfId="2" applyNumberFormat="1" applyFont="1" applyFill="1" applyAlignment="1">
      <alignment horizontal="left" indent="1"/>
    </xf>
    <xf numFmtId="0" fontId="4" fillId="0" borderId="0" xfId="5" applyNumberFormat="1" applyFont="1" applyFill="1" applyAlignment="1">
      <alignment horizontal="left" indent="1"/>
    </xf>
    <xf numFmtId="0" fontId="4" fillId="0" borderId="0" xfId="5" applyNumberFormat="1" applyFont="1" applyFill="1"/>
    <xf numFmtId="181" fontId="15" fillId="0" borderId="4" xfId="5" quotePrefix="1" applyNumberFormat="1" applyFont="1" applyFill="1" applyBorder="1" applyAlignment="1">
      <alignment horizontal="right" indent="1"/>
    </xf>
    <xf numFmtId="0" fontId="20" fillId="0" borderId="4" xfId="5" quotePrefix="1" applyFont="1" applyFill="1" applyBorder="1" applyAlignment="1">
      <alignment horizontal="right" indent="1"/>
    </xf>
    <xf numFmtId="184" fontId="20" fillId="0" borderId="4" xfId="5" quotePrefix="1" applyNumberFormat="1" applyFont="1" applyFill="1" applyBorder="1" applyAlignment="1">
      <alignment horizontal="right" indent="1"/>
    </xf>
    <xf numFmtId="180" fontId="20" fillId="0" borderId="4" xfId="5" applyNumberFormat="1" applyFont="1" applyFill="1" applyBorder="1" applyAlignment="1">
      <alignment horizontal="right" indent="1"/>
    </xf>
    <xf numFmtId="0" fontId="20" fillId="0" borderId="4" xfId="5" applyFont="1" applyFill="1" applyBorder="1" applyAlignment="1">
      <alignment horizontal="right" indent="1"/>
    </xf>
    <xf numFmtId="180" fontId="20" fillId="0" borderId="9" xfId="5" applyNumberFormat="1" applyFont="1" applyFill="1" applyBorder="1" applyAlignment="1">
      <alignment horizontal="right" indent="1"/>
    </xf>
    <xf numFmtId="0" fontId="7" fillId="2" borderId="0" xfId="5" quotePrefix="1" applyFont="1" applyFill="1" applyAlignment="1"/>
    <xf numFmtId="38" fontId="103" fillId="2" borderId="10" xfId="2" applyFont="1" applyFill="1" applyBorder="1" applyAlignment="1">
      <alignment horizontal="left"/>
    </xf>
    <xf numFmtId="38" fontId="20" fillId="2" borderId="10" xfId="2" applyFont="1" applyFill="1" applyBorder="1" applyAlignment="1">
      <alignment horizontal="left"/>
    </xf>
    <xf numFmtId="38" fontId="20" fillId="2" borderId="10" xfId="2" quotePrefix="1" applyFont="1" applyFill="1" applyBorder="1" applyAlignment="1">
      <alignment horizontal="left"/>
    </xf>
    <xf numFmtId="38" fontId="20" fillId="2" borderId="0" xfId="2" applyFont="1" applyFill="1"/>
    <xf numFmtId="38" fontId="20" fillId="2" borderId="13" xfId="2" applyFont="1" applyFill="1" applyBorder="1"/>
    <xf numFmtId="38" fontId="21" fillId="2" borderId="3" xfId="2" quotePrefix="1" applyFont="1" applyFill="1" applyBorder="1" applyAlignment="1">
      <alignment horizontal="left"/>
    </xf>
    <xf numFmtId="38" fontId="20" fillId="2" borderId="3" xfId="2" quotePrefix="1" applyFont="1" applyFill="1" applyBorder="1" applyAlignment="1">
      <alignment horizontal="left"/>
    </xf>
    <xf numFmtId="38" fontId="20" fillId="2" borderId="4" xfId="2" applyFont="1" applyFill="1" applyBorder="1"/>
    <xf numFmtId="38" fontId="21" fillId="2" borderId="3" xfId="2" quotePrefix="1" applyFont="1" applyFill="1" applyBorder="1" applyAlignment="1">
      <alignment horizontal="right"/>
    </xf>
    <xf numFmtId="38" fontId="103" fillId="2" borderId="0" xfId="2" applyFont="1" applyFill="1" applyBorder="1" applyAlignment="1">
      <alignment horizontal="center"/>
    </xf>
    <xf numFmtId="38" fontId="103" fillId="2" borderId="0" xfId="2" quotePrefix="1" applyFont="1" applyFill="1" applyBorder="1" applyAlignment="1">
      <alignment horizontal="center" vertical="center"/>
    </xf>
    <xf numFmtId="38" fontId="20" fillId="2" borderId="0" xfId="2" applyFont="1" applyFill="1" applyBorder="1" applyAlignment="1">
      <alignment horizontal="center"/>
    </xf>
    <xf numFmtId="38" fontId="20" fillId="2" borderId="7" xfId="2" applyFont="1" applyFill="1" applyBorder="1" applyAlignment="1">
      <alignment horizontal="center"/>
    </xf>
    <xf numFmtId="38" fontId="103" fillId="2" borderId="5" xfId="2" applyFont="1" applyFill="1" applyBorder="1" applyAlignment="1">
      <alignment horizontal="center" vertical="center"/>
    </xf>
    <xf numFmtId="38" fontId="20" fillId="2" borderId="0" xfId="2" quotePrefix="1" applyFont="1" applyFill="1" applyBorder="1" applyAlignment="1">
      <alignment horizontal="center"/>
    </xf>
    <xf numFmtId="38" fontId="20" fillId="2" borderId="6" xfId="2" quotePrefix="1" applyFont="1" applyFill="1" applyBorder="1" applyAlignment="1">
      <alignment horizontal="center"/>
    </xf>
    <xf numFmtId="38" fontId="20" fillId="2" borderId="12" xfId="2" applyFont="1" applyFill="1" applyBorder="1" applyAlignment="1">
      <alignment horizontal="center"/>
    </xf>
    <xf numFmtId="180" fontId="12" fillId="0" borderId="2" xfId="2" applyNumberFormat="1" applyFont="1" applyBorder="1" applyAlignment="1">
      <alignment horizontal="right"/>
    </xf>
    <xf numFmtId="180" fontId="12" fillId="0" borderId="1" xfId="2" applyNumberFormat="1" applyFont="1" applyBorder="1" applyAlignment="1">
      <alignment horizontal="right"/>
    </xf>
    <xf numFmtId="180" fontId="12" fillId="0" borderId="11" xfId="2" applyNumberFormat="1" applyFont="1" applyBorder="1" applyAlignment="1">
      <alignment horizontal="right"/>
    </xf>
    <xf numFmtId="0" fontId="12" fillId="0" borderId="0" xfId="5" applyFont="1" applyBorder="1"/>
    <xf numFmtId="180" fontId="12" fillId="0" borderId="4" xfId="2" applyNumberFormat="1" applyFont="1" applyBorder="1" applyAlignment="1">
      <alignment horizontal="right"/>
    </xf>
    <xf numFmtId="180" fontId="12" fillId="0" borderId="0" xfId="2" applyNumberFormat="1" applyFont="1" applyBorder="1" applyAlignment="1">
      <alignment horizontal="right"/>
    </xf>
    <xf numFmtId="180" fontId="12" fillId="0" borderId="12" xfId="2" applyNumberFormat="1" applyFont="1" applyBorder="1" applyAlignment="1">
      <alignment horizontal="right"/>
    </xf>
    <xf numFmtId="180" fontId="56" fillId="0" borderId="4" xfId="2" applyNumberFormat="1" applyFont="1" applyBorder="1" applyAlignment="1">
      <alignment horizontal="right"/>
    </xf>
    <xf numFmtId="180" fontId="56" fillId="0" borderId="0" xfId="2" applyNumberFormat="1" applyFont="1" applyBorder="1" applyAlignment="1">
      <alignment horizontal="right"/>
    </xf>
    <xf numFmtId="180" fontId="56" fillId="0" borderId="12" xfId="2" applyNumberFormat="1" applyFont="1" applyBorder="1" applyAlignment="1">
      <alignment horizontal="right"/>
    </xf>
    <xf numFmtId="180" fontId="21" fillId="0" borderId="4" xfId="2" applyNumberFormat="1" applyFont="1" applyBorder="1" applyAlignment="1">
      <alignment horizontal="right"/>
    </xf>
    <xf numFmtId="180" fontId="21" fillId="0" borderId="0" xfId="2" applyNumberFormat="1" applyFont="1" applyBorder="1" applyAlignment="1">
      <alignment horizontal="right"/>
    </xf>
    <xf numFmtId="180" fontId="21" fillId="0" borderId="12" xfId="2" applyNumberFormat="1" applyFont="1" applyBorder="1" applyAlignment="1">
      <alignment horizontal="right"/>
    </xf>
    <xf numFmtId="180" fontId="21" fillId="0" borderId="9" xfId="2" applyNumberFormat="1" applyFont="1" applyBorder="1" applyAlignment="1">
      <alignment horizontal="right"/>
    </xf>
    <xf numFmtId="180" fontId="21" fillId="0" borderId="10" xfId="2" applyNumberFormat="1" applyFont="1" applyBorder="1" applyAlignment="1">
      <alignment horizontal="right"/>
    </xf>
    <xf numFmtId="180" fontId="21" fillId="0" borderId="7" xfId="2" applyNumberFormat="1" applyFont="1" applyBorder="1" applyAlignment="1">
      <alignment horizontal="right"/>
    </xf>
    <xf numFmtId="38" fontId="4" fillId="2" borderId="0" xfId="3" applyFont="1" applyFill="1"/>
    <xf numFmtId="38" fontId="103" fillId="2" borderId="10" xfId="2" applyFont="1" applyFill="1" applyBorder="1"/>
    <xf numFmtId="38" fontId="20" fillId="2" borderId="0" xfId="3" applyFont="1" applyFill="1" applyBorder="1"/>
    <xf numFmtId="38" fontId="5" fillId="2" borderId="0" xfId="3" applyFont="1" applyFill="1" applyBorder="1"/>
    <xf numFmtId="38" fontId="20" fillId="2" borderId="0" xfId="3" quotePrefix="1" applyFont="1" applyFill="1" applyBorder="1" applyAlignment="1">
      <alignment horizontal="left"/>
    </xf>
    <xf numFmtId="181" fontId="15" fillId="0" borderId="2" xfId="5" quotePrefix="1" applyNumberFormat="1" applyFont="1" applyFill="1" applyBorder="1" applyAlignment="1">
      <alignment horizontal="right" indent="1"/>
    </xf>
    <xf numFmtId="0" fontId="7" fillId="2" borderId="0" xfId="16" quotePrefix="1" applyFont="1" applyFill="1" applyAlignment="1">
      <alignment horizontal="left"/>
    </xf>
    <xf numFmtId="0" fontId="7" fillId="2" borderId="0" xfId="16" applyFont="1" applyFill="1"/>
    <xf numFmtId="0" fontId="104" fillId="2" borderId="0" xfId="16" applyFont="1" applyFill="1"/>
    <xf numFmtId="0" fontId="63" fillId="2" borderId="0" xfId="16" applyFont="1" applyFill="1"/>
    <xf numFmtId="0" fontId="10" fillId="2" borderId="0" xfId="16" quotePrefix="1" applyFont="1" applyFill="1" applyAlignment="1">
      <alignment horizontal="left"/>
    </xf>
    <xf numFmtId="0" fontId="31" fillId="2" borderId="0" xfId="16" applyFont="1" applyFill="1"/>
    <xf numFmtId="0" fontId="27" fillId="2" borderId="0" xfId="16" applyFont="1" applyFill="1"/>
    <xf numFmtId="0" fontId="105" fillId="2" borderId="0" xfId="16" applyFont="1" applyFill="1" applyBorder="1"/>
    <xf numFmtId="0" fontId="15" fillId="2" borderId="0" xfId="16" applyFont="1" applyFill="1" applyAlignment="1">
      <alignment horizontal="left"/>
    </xf>
    <xf numFmtId="0" fontId="7" fillId="2" borderId="0" xfId="16" applyFont="1" applyFill="1" applyBorder="1"/>
    <xf numFmtId="0" fontId="20" fillId="2" borderId="10" xfId="16" applyFont="1" applyFill="1" applyBorder="1"/>
    <xf numFmtId="0" fontId="7" fillId="2" borderId="10" xfId="16" applyFont="1" applyFill="1" applyBorder="1"/>
    <xf numFmtId="0" fontId="5" fillId="2" borderId="0" xfId="16" applyFont="1" applyFill="1" applyBorder="1"/>
    <xf numFmtId="0" fontId="5" fillId="2" borderId="2" xfId="16" applyFont="1" applyFill="1" applyBorder="1"/>
    <xf numFmtId="0" fontId="106" fillId="2" borderId="4" xfId="16" applyFont="1" applyFill="1" applyBorder="1" applyAlignment="1">
      <alignment horizontal="center"/>
    </xf>
    <xf numFmtId="0" fontId="5" fillId="2" borderId="3" xfId="16" applyFont="1" applyFill="1" applyBorder="1"/>
    <xf numFmtId="0" fontId="16" fillId="2" borderId="3" xfId="16" quotePrefix="1" applyFont="1" applyFill="1" applyBorder="1" applyAlignment="1">
      <alignment horizontal="left"/>
    </xf>
    <xf numFmtId="0" fontId="106" fillId="2" borderId="2" xfId="16" quotePrefix="1" applyFont="1" applyFill="1" applyBorder="1" applyAlignment="1">
      <alignment horizontal="center"/>
    </xf>
    <xf numFmtId="0" fontId="16" fillId="2" borderId="3" xfId="16" quotePrefix="1" applyFont="1" applyFill="1" applyBorder="1" applyAlignment="1">
      <alignment horizontal="center"/>
    </xf>
    <xf numFmtId="0" fontId="5" fillId="2" borderId="14" xfId="16" applyFont="1" applyFill="1" applyBorder="1"/>
    <xf numFmtId="0" fontId="16" fillId="2" borderId="3" xfId="16" applyFont="1" applyFill="1" applyBorder="1"/>
    <xf numFmtId="0" fontId="20" fillId="2" borderId="0" xfId="16" quotePrefix="1" applyFont="1" applyFill="1" applyBorder="1" applyAlignment="1">
      <alignment horizontal="center"/>
    </xf>
    <xf numFmtId="0" fontId="102" fillId="2" borderId="4" xfId="16" quotePrefix="1" applyFont="1" applyFill="1" applyBorder="1" applyAlignment="1">
      <alignment horizontal="center"/>
    </xf>
    <xf numFmtId="0" fontId="5" fillId="2" borderId="10" xfId="16" applyFont="1" applyFill="1" applyBorder="1" applyAlignment="1">
      <alignment horizontal="left"/>
    </xf>
    <xf numFmtId="0" fontId="5" fillId="2" borderId="10" xfId="16" applyFont="1" applyFill="1" applyBorder="1"/>
    <xf numFmtId="0" fontId="5" fillId="2" borderId="7" xfId="16" applyFont="1" applyFill="1" applyBorder="1"/>
    <xf numFmtId="0" fontId="102" fillId="2" borderId="4" xfId="16" applyFont="1" applyFill="1" applyBorder="1" applyAlignment="1">
      <alignment horizontal="center"/>
    </xf>
    <xf numFmtId="0" fontId="106" fillId="2" borderId="4" xfId="16" quotePrefix="1" applyFont="1" applyFill="1" applyBorder="1" applyAlignment="1">
      <alignment horizontal="center"/>
    </xf>
    <xf numFmtId="0" fontId="102" fillId="2" borderId="5" xfId="16" applyFont="1" applyFill="1" applyBorder="1" applyAlignment="1">
      <alignment horizontal="center"/>
    </xf>
    <xf numFmtId="0" fontId="5" fillId="2" borderId="4" xfId="16" applyFont="1" applyFill="1" applyBorder="1"/>
    <xf numFmtId="0" fontId="103" fillId="2" borderId="0" xfId="16" quotePrefix="1" applyFont="1" applyFill="1" applyBorder="1" applyAlignment="1">
      <alignment horizontal="center"/>
    </xf>
    <xf numFmtId="0" fontId="5" fillId="2" borderId="4" xfId="16" applyFont="1" applyFill="1" applyBorder="1" applyAlignment="1">
      <alignment horizontal="center"/>
    </xf>
    <xf numFmtId="0" fontId="5" fillId="2" borderId="4" xfId="16" applyFont="1" applyFill="1" applyBorder="1" applyAlignment="1">
      <alignment horizontal="distributed"/>
    </xf>
    <xf numFmtId="0" fontId="102" fillId="2" borderId="4" xfId="16" applyFont="1" applyFill="1" applyBorder="1"/>
    <xf numFmtId="0" fontId="102" fillId="2" borderId="6" xfId="16" applyFont="1" applyFill="1" applyBorder="1" applyAlignment="1">
      <alignment horizontal="center"/>
    </xf>
    <xf numFmtId="0" fontId="15" fillId="2" borderId="4" xfId="16" quotePrefix="1" applyFont="1" applyFill="1" applyBorder="1" applyAlignment="1">
      <alignment horizontal="center"/>
    </xf>
    <xf numFmtId="0" fontId="5" fillId="2" borderId="6" xfId="16" applyFont="1" applyFill="1" applyBorder="1" applyAlignment="1">
      <alignment horizontal="center"/>
    </xf>
    <xf numFmtId="0" fontId="5" fillId="2" borderId="4" xfId="16" quotePrefix="1" applyFont="1" applyFill="1" applyBorder="1" applyAlignment="1">
      <alignment horizontal="center"/>
    </xf>
    <xf numFmtId="0" fontId="5" fillId="2" borderId="6" xfId="16" applyFont="1" applyFill="1" applyBorder="1"/>
    <xf numFmtId="0" fontId="5" fillId="2" borderId="9" xfId="16" applyFont="1" applyFill="1" applyBorder="1" applyAlignment="1">
      <alignment horizontal="center"/>
    </xf>
    <xf numFmtId="0" fontId="5" fillId="2" borderId="4" xfId="16" quotePrefix="1" applyFont="1" applyFill="1" applyBorder="1" applyAlignment="1">
      <alignment horizontal="left"/>
    </xf>
    <xf numFmtId="0" fontId="5" fillId="2" borderId="9" xfId="16" applyFont="1" applyFill="1" applyBorder="1"/>
    <xf numFmtId="0" fontId="39" fillId="2" borderId="0" xfId="16" quotePrefix="1" applyFont="1" applyFill="1" applyBorder="1" applyAlignment="1">
      <alignment horizontal="distributed"/>
    </xf>
    <xf numFmtId="0" fontId="21" fillId="2" borderId="2" xfId="16" applyFont="1" applyFill="1" applyBorder="1" applyAlignment="1">
      <alignment horizontal="center"/>
    </xf>
    <xf numFmtId="0" fontId="15" fillId="2" borderId="0" xfId="16" quotePrefix="1" applyFont="1" applyFill="1" applyBorder="1" applyAlignment="1">
      <alignment horizontal="left"/>
    </xf>
    <xf numFmtId="0" fontId="21" fillId="2" borderId="4" xfId="16" quotePrefix="1" applyFont="1" applyFill="1" applyBorder="1" applyAlignment="1">
      <alignment horizontal="center"/>
    </xf>
    <xf numFmtId="0" fontId="21" fillId="2" borderId="4" xfId="16" applyFont="1" applyFill="1" applyBorder="1" applyAlignment="1">
      <alignment horizontal="center"/>
    </xf>
    <xf numFmtId="0" fontId="21" fillId="2" borderId="0" xfId="16" quotePrefix="1" applyFont="1" applyFill="1" applyBorder="1" applyAlignment="1">
      <alignment horizontal="distributed"/>
    </xf>
    <xf numFmtId="0" fontId="21" fillId="2" borderId="0" xfId="16" applyFont="1" applyFill="1" applyBorder="1" applyAlignment="1">
      <alignment horizontal="distributed"/>
    </xf>
    <xf numFmtId="0" fontId="20" fillId="2" borderId="0" xfId="16" applyFont="1" applyFill="1" applyBorder="1"/>
    <xf numFmtId="0" fontId="20" fillId="2" borderId="0" xfId="16" quotePrefix="1" applyFont="1" applyFill="1" applyBorder="1" applyAlignment="1">
      <alignment horizontal="left"/>
    </xf>
    <xf numFmtId="0" fontId="21" fillId="2" borderId="4" xfId="5" applyFont="1" applyFill="1" applyBorder="1" applyAlignment="1">
      <alignment horizontal="center"/>
    </xf>
    <xf numFmtId="0" fontId="21" fillId="2" borderId="0" xfId="16" quotePrefix="1" applyFont="1" applyFill="1" applyBorder="1" applyAlignment="1"/>
    <xf numFmtId="0" fontId="39" fillId="2" borderId="0" xfId="16" applyFont="1" applyFill="1" applyBorder="1" applyAlignment="1">
      <alignment horizontal="distributed"/>
    </xf>
    <xf numFmtId="0" fontId="21" fillId="2" borderId="6" xfId="16" applyFont="1" applyFill="1" applyBorder="1" applyAlignment="1">
      <alignment horizontal="center"/>
    </xf>
    <xf numFmtId="0" fontId="12" fillId="2" borderId="0" xfId="16" applyFont="1" applyFill="1" applyBorder="1" applyAlignment="1"/>
    <xf numFmtId="0" fontId="20" fillId="2" borderId="0" xfId="16" applyFont="1" applyFill="1" applyBorder="1" applyAlignment="1">
      <alignment horizontal="left"/>
    </xf>
    <xf numFmtId="0" fontId="20" fillId="2" borderId="4" xfId="13" applyFont="1" applyFill="1" applyBorder="1">
      <alignment vertical="center"/>
    </xf>
    <xf numFmtId="0" fontId="39" fillId="2" borderId="10" xfId="16" quotePrefix="1" applyFont="1" applyFill="1" applyBorder="1" applyAlignment="1">
      <alignment horizontal="distributed"/>
    </xf>
    <xf numFmtId="0" fontId="21" fillId="2" borderId="9" xfId="16" applyFont="1" applyFill="1" applyBorder="1" applyAlignment="1">
      <alignment horizontal="center"/>
    </xf>
    <xf numFmtId="180" fontId="12" fillId="2" borderId="9" xfId="2" applyNumberFormat="1" applyFont="1" applyFill="1" applyBorder="1" applyAlignment="1">
      <alignment horizontal="right"/>
    </xf>
    <xf numFmtId="180" fontId="12" fillId="2" borderId="10" xfId="2" applyNumberFormat="1" applyFont="1" applyFill="1" applyBorder="1" applyAlignment="1">
      <alignment horizontal="right"/>
    </xf>
    <xf numFmtId="180" fontId="12" fillId="2" borderId="7" xfId="2" applyNumberFormat="1" applyFont="1" applyFill="1" applyBorder="1" applyAlignment="1">
      <alignment horizontal="right"/>
    </xf>
    <xf numFmtId="0" fontId="15" fillId="2" borderId="0" xfId="16" applyFont="1" applyFill="1" applyBorder="1"/>
    <xf numFmtId="0" fontId="6" fillId="2" borderId="0" xfId="16" applyFont="1" applyFill="1"/>
    <xf numFmtId="0" fontId="12" fillId="2" borderId="0" xfId="16" applyFont="1" applyFill="1" applyBorder="1"/>
    <xf numFmtId="0" fontId="7" fillId="2" borderId="1" xfId="16" applyFont="1" applyFill="1" applyBorder="1"/>
    <xf numFmtId="0" fontId="39" fillId="2" borderId="0" xfId="16" applyFont="1" applyFill="1" applyBorder="1" applyAlignment="1"/>
    <xf numFmtId="0" fontId="15" fillId="2" borderId="10" xfId="16" applyFont="1" applyFill="1" applyBorder="1"/>
    <xf numFmtId="0" fontId="5" fillId="2" borderId="0" xfId="16" quotePrefix="1" applyFont="1" applyFill="1" applyAlignment="1">
      <alignment horizontal="left"/>
    </xf>
    <xf numFmtId="0" fontId="2" fillId="2" borderId="0" xfId="16" quotePrefix="1" applyFont="1" applyFill="1" applyAlignment="1">
      <alignment horizontal="left"/>
    </xf>
    <xf numFmtId="0" fontId="5" fillId="2" borderId="0" xfId="16" applyFont="1" applyFill="1"/>
    <xf numFmtId="0" fontId="5" fillId="2" borderId="0" xfId="16" quotePrefix="1" applyFont="1" applyFill="1" applyAlignment="1">
      <alignment horizontal="left" vertical="top"/>
    </xf>
    <xf numFmtId="0" fontId="2" fillId="2" borderId="0" xfId="16" quotePrefix="1" applyFont="1" applyFill="1" applyAlignment="1">
      <alignment horizontal="left" vertical="top"/>
    </xf>
    <xf numFmtId="0" fontId="14" fillId="2" borderId="0" xfId="5" quotePrefix="1" applyFont="1" applyFill="1" applyAlignment="1"/>
    <xf numFmtId="0" fontId="16" fillId="2" borderId="3" xfId="5" applyFont="1" applyFill="1" applyBorder="1"/>
    <xf numFmtId="0" fontId="102" fillId="2" borderId="6" xfId="5" applyFont="1" applyFill="1" applyBorder="1" applyAlignment="1">
      <alignment horizontal="center"/>
    </xf>
    <xf numFmtId="0" fontId="7" fillId="2" borderId="3" xfId="5" applyFont="1" applyFill="1" applyBorder="1"/>
    <xf numFmtId="0" fontId="15" fillId="2" borderId="4" xfId="5" quotePrefix="1" applyFont="1" applyFill="1" applyBorder="1" applyAlignment="1">
      <alignment horizontal="center"/>
    </xf>
    <xf numFmtId="0" fontId="5" fillId="2" borderId="4" xfId="5" quotePrefix="1" applyFont="1" applyFill="1" applyBorder="1" applyAlignment="1">
      <alignment horizontal="center"/>
    </xf>
    <xf numFmtId="0" fontId="17" fillId="2" borderId="6" xfId="5" quotePrefix="1" applyFont="1" applyFill="1" applyBorder="1" applyAlignment="1">
      <alignment horizontal="center"/>
    </xf>
    <xf numFmtId="0" fontId="39" fillId="2" borderId="0" xfId="5" applyFont="1" applyFill="1" applyBorder="1" applyAlignment="1">
      <alignment horizontal="distributed"/>
    </xf>
    <xf numFmtId="0" fontId="15" fillId="2" borderId="1" xfId="5" quotePrefix="1" applyFont="1" applyFill="1" applyBorder="1" applyAlignment="1">
      <alignment horizontal="left"/>
    </xf>
    <xf numFmtId="0" fontId="12" fillId="2" borderId="0" xfId="5" applyFont="1" applyFill="1" applyBorder="1" applyAlignment="1">
      <alignment horizontal="distributed"/>
    </xf>
    <xf numFmtId="0" fontId="21" fillId="2" borderId="4" xfId="5" quotePrefix="1" applyFont="1" applyFill="1" applyBorder="1" applyAlignment="1">
      <alignment horizontal="center"/>
    </xf>
    <xf numFmtId="0" fontId="21" fillId="2" borderId="0" xfId="5" quotePrefix="1" applyFont="1" applyFill="1" applyBorder="1" applyAlignment="1">
      <alignment horizontal="distributed"/>
    </xf>
    <xf numFmtId="0" fontId="39" fillId="2" borderId="10" xfId="5" applyFont="1" applyFill="1" applyBorder="1" applyAlignment="1">
      <alignment horizontal="distributed"/>
    </xf>
    <xf numFmtId="0" fontId="21" fillId="2" borderId="9" xfId="5" applyFont="1" applyFill="1" applyBorder="1" applyAlignment="1">
      <alignment horizontal="center"/>
    </xf>
    <xf numFmtId="0" fontId="13" fillId="2" borderId="0" xfId="5" applyFont="1" applyFill="1" applyBorder="1" applyAlignment="1"/>
    <xf numFmtId="0" fontId="13" fillId="2" borderId="10" xfId="5" applyFont="1" applyFill="1" applyBorder="1" applyAlignment="1"/>
    <xf numFmtId="0" fontId="14" fillId="2" borderId="10" xfId="5" quotePrefix="1" applyFont="1" applyFill="1" applyBorder="1" applyAlignment="1"/>
    <xf numFmtId="0" fontId="21" fillId="2" borderId="2" xfId="5" applyFont="1" applyFill="1" applyBorder="1" applyAlignment="1">
      <alignment horizontal="center"/>
    </xf>
    <xf numFmtId="0" fontId="21" fillId="2" borderId="9" xfId="5" quotePrefix="1" applyFont="1" applyFill="1" applyBorder="1" applyAlignment="1">
      <alignment horizontal="center"/>
    </xf>
    <xf numFmtId="0" fontId="16" fillId="2" borderId="0" xfId="5" applyFont="1" applyFill="1"/>
    <xf numFmtId="0" fontId="15" fillId="2" borderId="0" xfId="5" quotePrefix="1" applyFont="1" applyFill="1" applyAlignment="1"/>
    <xf numFmtId="0" fontId="2" fillId="2" borderId="10" xfId="5" applyFont="1" applyFill="1" applyBorder="1"/>
    <xf numFmtId="0" fontId="17" fillId="2" borderId="6" xfId="5" applyFont="1" applyFill="1" applyBorder="1" applyAlignment="1">
      <alignment horizontal="center"/>
    </xf>
    <xf numFmtId="0" fontId="39" fillId="2" borderId="12" xfId="5" applyFont="1" applyFill="1" applyBorder="1" applyAlignment="1">
      <alignment horizontal="distributed"/>
    </xf>
    <xf numFmtId="0" fontId="13" fillId="2" borderId="0" xfId="5" applyFont="1" applyFill="1" applyAlignment="1">
      <alignment vertical="center"/>
    </xf>
    <xf numFmtId="0" fontId="14" fillId="2" borderId="0" xfId="5" quotePrefix="1" applyFont="1" applyFill="1" applyAlignment="1">
      <alignment vertical="center"/>
    </xf>
    <xf numFmtId="0" fontId="13" fillId="2" borderId="10" xfId="5" applyFont="1" applyFill="1" applyBorder="1" applyAlignment="1">
      <alignment vertical="center"/>
    </xf>
    <xf numFmtId="0" fontId="14" fillId="2" borderId="10" xfId="5" quotePrefix="1" applyFont="1" applyFill="1" applyBorder="1" applyAlignment="1">
      <alignment vertical="center"/>
    </xf>
    <xf numFmtId="0" fontId="64" fillId="2" borderId="0" xfId="5" applyFont="1" applyFill="1"/>
    <xf numFmtId="0" fontId="64" fillId="2" borderId="0" xfId="5" quotePrefix="1" applyFont="1" applyFill="1" applyAlignment="1">
      <alignment horizontal="left"/>
    </xf>
    <xf numFmtId="0" fontId="64" fillId="2" borderId="0" xfId="5" applyFont="1" applyFill="1" applyAlignment="1">
      <alignment horizontal="left"/>
    </xf>
    <xf numFmtId="0" fontId="15" fillId="2" borderId="3" xfId="5" quotePrefix="1" applyFont="1" applyFill="1" applyBorder="1" applyAlignment="1">
      <alignment horizontal="left"/>
    </xf>
    <xf numFmtId="0" fontId="5" fillId="2" borderId="1" xfId="5" quotePrefix="1" applyFont="1" applyFill="1" applyBorder="1" applyAlignment="1">
      <alignment horizontal="left"/>
    </xf>
    <xf numFmtId="0" fontId="5" fillId="2" borderId="4" xfId="5" quotePrefix="1" applyFont="1" applyFill="1" applyBorder="1" applyAlignment="1">
      <alignment horizontal="center" shrinkToFit="1"/>
    </xf>
    <xf numFmtId="186" fontId="12" fillId="2" borderId="4" xfId="2" applyNumberFormat="1" applyFont="1" applyFill="1" applyBorder="1" applyAlignment="1">
      <alignment horizontal="right"/>
    </xf>
    <xf numFmtId="186" fontId="12" fillId="2" borderId="12" xfId="2" applyNumberFormat="1" applyFont="1" applyFill="1" applyBorder="1" applyAlignment="1">
      <alignment horizontal="right"/>
    </xf>
    <xf numFmtId="0" fontId="13" fillId="2" borderId="0" xfId="5" applyFont="1" applyFill="1" applyAlignment="1"/>
    <xf numFmtId="0" fontId="20" fillId="2" borderId="2" xfId="5" applyFont="1" applyFill="1" applyBorder="1"/>
    <xf numFmtId="0" fontId="20" fillId="2" borderId="0" xfId="5" quotePrefix="1" applyFont="1" applyFill="1" applyBorder="1" applyAlignment="1">
      <alignment horizontal="center"/>
    </xf>
    <xf numFmtId="0" fontId="20" fillId="2" borderId="1" xfId="5" applyFont="1" applyFill="1" applyBorder="1" applyAlignment="1">
      <alignment horizontal="left"/>
    </xf>
    <xf numFmtId="0" fontId="20" fillId="2" borderId="4" xfId="5" applyFont="1" applyFill="1" applyBorder="1"/>
    <xf numFmtId="0" fontId="20" fillId="2" borderId="14" xfId="5" applyFont="1" applyFill="1" applyBorder="1" applyAlignment="1">
      <alignment horizontal="center"/>
    </xf>
    <xf numFmtId="0" fontId="20" fillId="2" borderId="12" xfId="5" quotePrefix="1" applyFont="1" applyFill="1" applyBorder="1" applyAlignment="1">
      <alignment horizontal="center"/>
    </xf>
    <xf numFmtId="0" fontId="20" fillId="2" borderId="6" xfId="5" applyFont="1" applyFill="1" applyBorder="1" applyAlignment="1">
      <alignment horizontal="center" vertical="center"/>
    </xf>
    <xf numFmtId="0" fontId="20" fillId="2" borderId="6" xfId="5" quotePrefix="1" applyFont="1" applyFill="1" applyBorder="1" applyAlignment="1">
      <alignment horizontal="center" shrinkToFit="1"/>
    </xf>
    <xf numFmtId="191" fontId="12" fillId="2" borderId="4" xfId="5" applyNumberFormat="1" applyFont="1" applyFill="1" applyBorder="1" applyAlignment="1">
      <alignment horizontal="right"/>
    </xf>
    <xf numFmtId="191" fontId="12" fillId="2" borderId="0" xfId="5" applyNumberFormat="1" applyFont="1" applyFill="1" applyBorder="1" applyAlignment="1">
      <alignment horizontal="right"/>
    </xf>
    <xf numFmtId="191" fontId="12" fillId="2" borderId="12" xfId="5" applyNumberFormat="1" applyFont="1" applyFill="1" applyBorder="1" applyAlignment="1">
      <alignment horizontal="right"/>
    </xf>
    <xf numFmtId="0" fontId="15" fillId="2" borderId="3" xfId="5" applyFont="1" applyFill="1" applyBorder="1" applyAlignment="1">
      <alignment horizontal="center"/>
    </xf>
    <xf numFmtId="0" fontId="20" fillId="2" borderId="12" xfId="5" quotePrefix="1" applyFont="1" applyFill="1" applyBorder="1" applyAlignment="1">
      <alignment vertical="center"/>
    </xf>
    <xf numFmtId="0" fontId="39" fillId="2" borderId="1" xfId="5" applyFont="1" applyFill="1" applyBorder="1" applyAlignment="1">
      <alignment horizontal="distributed"/>
    </xf>
    <xf numFmtId="38" fontId="67" fillId="2" borderId="4" xfId="2" applyFont="1" applyFill="1" applyBorder="1" applyAlignment="1">
      <alignment horizontal="right"/>
    </xf>
    <xf numFmtId="38" fontId="67" fillId="2" borderId="0" xfId="2" applyFont="1" applyFill="1" applyBorder="1" applyAlignment="1">
      <alignment horizontal="right"/>
    </xf>
    <xf numFmtId="38" fontId="67" fillId="2" borderId="12" xfId="2" applyFont="1" applyFill="1" applyBorder="1" applyAlignment="1">
      <alignment horizontal="right"/>
    </xf>
    <xf numFmtId="0" fontId="15" fillId="2" borderId="10" xfId="5" quotePrefix="1" applyFont="1" applyFill="1" applyBorder="1" applyAlignment="1">
      <alignment horizontal="left"/>
    </xf>
    <xf numFmtId="0" fontId="21" fillId="2" borderId="2" xfId="5" quotePrefix="1" applyFont="1" applyFill="1" applyBorder="1" applyAlignment="1">
      <alignment horizontal="center"/>
    </xf>
    <xf numFmtId="0" fontId="67" fillId="2" borderId="0" xfId="5" applyFont="1" applyFill="1"/>
    <xf numFmtId="0" fontId="67" fillId="2" borderId="0" xfId="5" applyFont="1" applyFill="1" applyAlignment="1">
      <alignment horizontal="left"/>
    </xf>
    <xf numFmtId="0" fontId="7" fillId="2" borderId="0" xfId="5" quotePrefix="1" applyFont="1" applyFill="1" applyBorder="1" applyAlignment="1">
      <alignment horizontal="left"/>
    </xf>
    <xf numFmtId="0" fontId="3" fillId="2" borderId="0" xfId="5" applyFont="1" applyFill="1" applyAlignment="1">
      <alignment horizontal="left"/>
    </xf>
    <xf numFmtId="0" fontId="3" fillId="2" borderId="0" xfId="5" quotePrefix="1" applyFont="1" applyFill="1" applyBorder="1" applyAlignment="1">
      <alignment horizontal="left"/>
    </xf>
    <xf numFmtId="0" fontId="36" fillId="2" borderId="0" xfId="5" quotePrefix="1" applyFont="1" applyFill="1" applyAlignment="1">
      <alignment horizontal="left"/>
    </xf>
    <xf numFmtId="0" fontId="2" fillId="2" borderId="0" xfId="5" applyFont="1" applyFill="1" applyAlignment="1"/>
    <xf numFmtId="0" fontId="39" fillId="2" borderId="0" xfId="5" applyFont="1" applyFill="1"/>
    <xf numFmtId="0" fontId="68" fillId="2" borderId="3" xfId="5" applyFont="1" applyFill="1" applyBorder="1" applyAlignment="1">
      <alignment horizontal="right" vertical="center"/>
    </xf>
    <xf numFmtId="0" fontId="31" fillId="2" borderId="3" xfId="5" applyFont="1" applyFill="1" applyBorder="1" applyAlignment="1">
      <alignment horizontal="right" vertical="center"/>
    </xf>
    <xf numFmtId="0" fontId="103" fillId="2" borderId="0" xfId="5" applyFont="1" applyFill="1" applyBorder="1" applyAlignment="1">
      <alignment horizontal="center"/>
    </xf>
    <xf numFmtId="0" fontId="103" fillId="2" borderId="4" xfId="5" applyFont="1" applyFill="1" applyBorder="1" applyAlignment="1">
      <alignment horizontal="center"/>
    </xf>
    <xf numFmtId="0" fontId="103" fillId="2" borderId="6" xfId="5" applyFont="1" applyFill="1" applyBorder="1" applyAlignment="1">
      <alignment horizontal="center"/>
    </xf>
    <xf numFmtId="0" fontId="103" fillId="2" borderId="5" xfId="5" applyFont="1" applyFill="1" applyBorder="1" applyAlignment="1">
      <alignment horizontal="center"/>
    </xf>
    <xf numFmtId="0" fontId="103" fillId="2" borderId="5" xfId="5" quotePrefix="1" applyFont="1" applyFill="1" applyBorder="1" applyAlignment="1">
      <alignment horizontal="center"/>
    </xf>
    <xf numFmtId="0" fontId="7" fillId="2" borderId="6" xfId="5" quotePrefix="1" applyFont="1" applyFill="1" applyBorder="1" applyAlignment="1">
      <alignment horizontal="center"/>
    </xf>
    <xf numFmtId="177" fontId="12" fillId="2" borderId="1" xfId="5" applyNumberFormat="1" applyFont="1" applyFill="1" applyBorder="1" applyAlignment="1">
      <alignment horizontal="right"/>
    </xf>
    <xf numFmtId="178" fontId="12" fillId="2" borderId="1" xfId="5" applyNumberFormat="1" applyFont="1" applyFill="1" applyBorder="1" applyAlignment="1">
      <alignment horizontal="center"/>
    </xf>
    <xf numFmtId="179" fontId="12" fillId="2" borderId="11" xfId="5" applyNumberFormat="1" applyFont="1" applyFill="1" applyBorder="1" applyAlignment="1">
      <alignment horizontal="left"/>
    </xf>
    <xf numFmtId="0" fontId="56" fillId="2" borderId="0" xfId="5" applyFont="1" applyFill="1"/>
    <xf numFmtId="38" fontId="56" fillId="2" borderId="0" xfId="2" applyFont="1" applyFill="1" applyBorder="1" applyAlignment="1">
      <alignment horizontal="right"/>
    </xf>
    <xf numFmtId="0" fontId="103" fillId="2" borderId="5" xfId="8" applyFont="1" applyFill="1" applyBorder="1" applyAlignment="1">
      <alignment horizontal="center"/>
    </xf>
    <xf numFmtId="0" fontId="103" fillId="2" borderId="6" xfId="8" applyFont="1" applyFill="1" applyBorder="1" applyAlignment="1">
      <alignment horizontal="center"/>
    </xf>
    <xf numFmtId="0" fontId="5" fillId="2" borderId="6" xfId="5" quotePrefix="1" applyFont="1" applyFill="1" applyBorder="1" applyAlignment="1">
      <alignment horizontal="center" vertical="center"/>
    </xf>
    <xf numFmtId="180" fontId="20" fillId="2" borderId="0" xfId="2" applyNumberFormat="1" applyFont="1" applyFill="1" applyBorder="1" applyAlignment="1">
      <alignment horizontal="right"/>
    </xf>
    <xf numFmtId="0" fontId="7" fillId="2" borderId="4" xfId="5" quotePrefix="1" applyFont="1" applyFill="1" applyBorder="1" applyAlignment="1">
      <alignment horizontal="center"/>
    </xf>
    <xf numFmtId="0" fontId="4" fillId="2" borderId="12" xfId="5" applyFont="1" applyFill="1" applyBorder="1"/>
    <xf numFmtId="0" fontId="13" fillId="2" borderId="0" xfId="5" applyFont="1" applyFill="1" applyAlignment="1">
      <alignment horizontal="left"/>
    </xf>
    <xf numFmtId="0" fontId="39" fillId="2" borderId="0" xfId="5" applyFont="1" applyFill="1" applyBorder="1" applyAlignment="1">
      <alignment horizontal="left"/>
    </xf>
    <xf numFmtId="0" fontId="16" fillId="2" borderId="0" xfId="5" quotePrefix="1" applyFont="1" applyFill="1" applyAlignment="1">
      <alignment horizontal="left"/>
    </xf>
    <xf numFmtId="0" fontId="10" fillId="2" borderId="10" xfId="5" applyFont="1" applyFill="1" applyBorder="1" applyAlignment="1">
      <alignment horizontal="right"/>
    </xf>
    <xf numFmtId="0" fontId="15" fillId="2" borderId="10" xfId="5" applyFont="1" applyFill="1" applyBorder="1" applyAlignment="1">
      <alignment horizontal="left"/>
    </xf>
    <xf numFmtId="0" fontId="10" fillId="2" borderId="3" xfId="5" applyFont="1" applyFill="1" applyBorder="1" applyAlignment="1">
      <alignment horizontal="right"/>
    </xf>
    <xf numFmtId="0" fontId="20" fillId="2" borderId="3" xfId="5" applyFont="1" applyFill="1" applyBorder="1" applyAlignment="1"/>
    <xf numFmtId="0" fontId="5" fillId="2" borderId="6" xfId="5" applyFont="1" applyFill="1" applyBorder="1" applyAlignment="1">
      <alignment horizontal="center" vertical="center"/>
    </xf>
    <xf numFmtId="178" fontId="12" fillId="2" borderId="0" xfId="5" quotePrefix="1" applyNumberFormat="1" applyFont="1" applyFill="1" applyBorder="1" applyAlignment="1">
      <alignment horizontal="center" vertical="center"/>
    </xf>
    <xf numFmtId="179" fontId="12" fillId="2" borderId="12" xfId="5" quotePrefix="1" applyNumberFormat="1" applyFont="1" applyFill="1" applyBorder="1" applyAlignment="1">
      <alignment horizontal="left" vertical="center"/>
    </xf>
    <xf numFmtId="0" fontId="12" fillId="2" borderId="12" xfId="5" quotePrefix="1" applyFont="1" applyFill="1" applyBorder="1" applyAlignment="1">
      <alignment horizontal="left" vertical="center"/>
    </xf>
    <xf numFmtId="0" fontId="12" fillId="2" borderId="0" xfId="5" quotePrefix="1" applyFont="1" applyFill="1" applyBorder="1" applyAlignment="1">
      <alignment horizontal="center" vertical="center"/>
    </xf>
    <xf numFmtId="180" fontId="56" fillId="2" borderId="4" xfId="2" applyNumberFormat="1" applyFont="1" applyFill="1" applyBorder="1" applyAlignment="1">
      <alignment horizontal="right"/>
    </xf>
    <xf numFmtId="178" fontId="21" fillId="2" borderId="0" xfId="5" quotePrefix="1" applyNumberFormat="1" applyFont="1" applyFill="1" applyBorder="1" applyAlignment="1">
      <alignment horizontal="center" vertical="center"/>
    </xf>
    <xf numFmtId="183" fontId="21" fillId="2" borderId="12" xfId="5" quotePrefix="1" applyNumberFormat="1" applyFont="1" applyFill="1" applyBorder="1" applyAlignment="1">
      <alignment horizontal="left" vertical="center"/>
    </xf>
    <xf numFmtId="0" fontId="21" fillId="2" borderId="12" xfId="5" quotePrefix="1" applyFont="1" applyFill="1" applyBorder="1" applyAlignment="1">
      <alignment horizontal="left" vertical="center"/>
    </xf>
    <xf numFmtId="0" fontId="21" fillId="2" borderId="0" xfId="5" quotePrefix="1" applyFont="1" applyFill="1" applyBorder="1" applyAlignment="1">
      <alignment horizontal="center" vertical="center"/>
    </xf>
    <xf numFmtId="180" fontId="21" fillId="2" borderId="0" xfId="5" quotePrefix="1" applyNumberFormat="1" applyFont="1" applyFill="1" applyBorder="1" applyAlignment="1">
      <alignment horizontal="center" vertical="center"/>
    </xf>
    <xf numFmtId="180" fontId="21" fillId="2" borderId="12" xfId="5" quotePrefix="1" applyNumberFormat="1" applyFont="1" applyFill="1" applyBorder="1" applyAlignment="1">
      <alignment horizontal="left" vertical="center"/>
    </xf>
    <xf numFmtId="180" fontId="21" fillId="2" borderId="0" xfId="5" applyNumberFormat="1" applyFont="1" applyFill="1" applyBorder="1" applyAlignment="1">
      <alignment horizontal="center" vertical="center"/>
    </xf>
    <xf numFmtId="180" fontId="21" fillId="2" borderId="12" xfId="5" applyNumberFormat="1" applyFont="1" applyFill="1" applyBorder="1" applyAlignment="1">
      <alignment horizontal="left" vertical="center"/>
    </xf>
    <xf numFmtId="0" fontId="21" fillId="2" borderId="0" xfId="5" applyFont="1" applyFill="1" applyBorder="1" applyAlignment="1">
      <alignment horizontal="center" vertical="center"/>
    </xf>
    <xf numFmtId="0" fontId="21" fillId="2" borderId="12" xfId="5" applyFont="1" applyFill="1" applyBorder="1" applyAlignment="1">
      <alignment horizontal="left" vertical="center"/>
    </xf>
    <xf numFmtId="185" fontId="21" fillId="2" borderId="12" xfId="5" applyNumberFormat="1" applyFont="1" applyFill="1" applyBorder="1" applyAlignment="1">
      <alignment horizontal="left" vertical="center"/>
    </xf>
    <xf numFmtId="180" fontId="21" fillId="2" borderId="10" xfId="5" quotePrefix="1" applyNumberFormat="1" applyFont="1" applyFill="1" applyBorder="1" applyAlignment="1">
      <alignment horizontal="center" vertical="center"/>
    </xf>
    <xf numFmtId="0" fontId="45" fillId="2" borderId="3" xfId="5" applyFont="1" applyFill="1" applyBorder="1" applyAlignment="1">
      <alignment horizontal="right"/>
    </xf>
    <xf numFmtId="0" fontId="5" fillId="2" borderId="4" xfId="5" quotePrefix="1" applyFont="1" applyFill="1" applyBorder="1" applyAlignment="1">
      <alignment horizontal="center" vertical="center"/>
    </xf>
    <xf numFmtId="0" fontId="12" fillId="2" borderId="13" xfId="5" applyFont="1" applyFill="1" applyBorder="1"/>
    <xf numFmtId="0" fontId="4" fillId="2" borderId="3" xfId="5" applyFont="1" applyFill="1" applyBorder="1"/>
    <xf numFmtId="0" fontId="12" fillId="2" borderId="3" xfId="5" applyFont="1" applyFill="1" applyBorder="1" applyAlignment="1">
      <alignment horizontal="center" vertical="center"/>
    </xf>
    <xf numFmtId="0" fontId="20" fillId="2" borderId="3" xfId="5" applyFont="1" applyFill="1" applyBorder="1" applyAlignment="1">
      <alignment horizontal="left" vertical="center"/>
    </xf>
    <xf numFmtId="0" fontId="12" fillId="2" borderId="5" xfId="5" applyFont="1" applyFill="1" applyBorder="1" applyAlignment="1">
      <alignment horizontal="center"/>
    </xf>
    <xf numFmtId="0" fontId="12" fillId="2" borderId="4" xfId="5" applyFont="1" applyFill="1" applyBorder="1" applyAlignment="1">
      <alignment horizontal="center"/>
    </xf>
    <xf numFmtId="0" fontId="12" fillId="2" borderId="0" xfId="5" applyFont="1" applyFill="1" applyBorder="1" applyAlignment="1">
      <alignment horizontal="center"/>
    </xf>
    <xf numFmtId="0" fontId="12" fillId="2" borderId="6" xfId="5" applyFont="1" applyFill="1" applyBorder="1" applyAlignment="1">
      <alignment horizontal="center"/>
    </xf>
    <xf numFmtId="0" fontId="69" fillId="2" borderId="0" xfId="5" applyFont="1" applyFill="1"/>
    <xf numFmtId="0" fontId="7" fillId="2" borderId="0" xfId="5" applyFont="1" applyFill="1" applyAlignment="1"/>
    <xf numFmtId="0" fontId="7" fillId="2" borderId="0" xfId="5" applyFont="1" applyFill="1" applyBorder="1" applyAlignment="1">
      <alignment horizontal="right" indent="3"/>
    </xf>
    <xf numFmtId="0" fontId="7" fillId="2" borderId="0" xfId="5" applyFont="1" applyFill="1" applyBorder="1" applyAlignment="1">
      <alignment horizontal="right"/>
    </xf>
    <xf numFmtId="0" fontId="12" fillId="2" borderId="0" xfId="5" quotePrefix="1" applyFont="1" applyFill="1" applyAlignment="1"/>
    <xf numFmtId="191" fontId="2" fillId="2" borderId="0" xfId="5" quotePrefix="1" applyNumberFormat="1" applyFont="1" applyFill="1" applyBorder="1" applyAlignment="1">
      <alignment horizontal="left"/>
    </xf>
    <xf numFmtId="0" fontId="42" fillId="2" borderId="0" xfId="5" quotePrefix="1" applyFont="1" applyFill="1" applyAlignment="1">
      <alignment horizontal="left"/>
    </xf>
    <xf numFmtId="191" fontId="39" fillId="2" borderId="0" xfId="5" applyNumberFormat="1" applyFont="1" applyFill="1" applyBorder="1" applyAlignment="1">
      <alignment horizontal="left"/>
    </xf>
    <xf numFmtId="0" fontId="26" fillId="2" borderId="3" xfId="5" quotePrefix="1" applyFont="1" applyFill="1" applyBorder="1" applyAlignment="1">
      <alignment horizontal="left"/>
    </xf>
    <xf numFmtId="0" fontId="31" fillId="2" borderId="3" xfId="5" applyFont="1" applyFill="1" applyBorder="1" applyAlignment="1">
      <alignment horizontal="right"/>
    </xf>
    <xf numFmtId="0" fontId="7" fillId="2" borderId="3" xfId="5" quotePrefix="1" applyFont="1" applyFill="1" applyBorder="1" applyAlignment="1">
      <alignment horizontal="left"/>
    </xf>
    <xf numFmtId="0" fontId="68" fillId="2" borderId="3" xfId="5" applyFont="1" applyFill="1" applyBorder="1" applyAlignment="1">
      <alignment horizontal="right"/>
    </xf>
    <xf numFmtId="0" fontId="7" fillId="2" borderId="3" xfId="5" applyFont="1" applyFill="1" applyBorder="1" applyAlignment="1">
      <alignment horizontal="center"/>
    </xf>
    <xf numFmtId="181" fontId="15" fillId="2" borderId="4" xfId="5" applyNumberFormat="1" applyFont="1" applyFill="1" applyBorder="1" applyAlignment="1">
      <alignment horizontal="right"/>
    </xf>
    <xf numFmtId="182" fontId="15" fillId="2" borderId="0" xfId="5" applyNumberFormat="1" applyFont="1" applyFill="1" applyBorder="1" applyAlignment="1">
      <alignment horizontal="left"/>
    </xf>
    <xf numFmtId="184" fontId="20" fillId="2" borderId="4" xfId="5" applyNumberFormat="1" applyFont="1" applyFill="1" applyBorder="1" applyAlignment="1">
      <alignment horizontal="right"/>
    </xf>
    <xf numFmtId="182" fontId="20" fillId="2" borderId="0" xfId="5" applyNumberFormat="1" applyFont="1" applyFill="1" applyBorder="1" applyAlignment="1">
      <alignment horizontal="left"/>
    </xf>
    <xf numFmtId="0" fontId="3" fillId="2" borderId="0" xfId="5" quotePrefix="1" applyFont="1" applyFill="1" applyBorder="1" applyAlignment="1">
      <alignment horizontal="center"/>
    </xf>
    <xf numFmtId="0" fontId="4" fillId="2" borderId="0" xfId="5" quotePrefix="1" applyFont="1" applyFill="1" applyBorder="1" applyAlignment="1">
      <alignment horizontal="right" indent="2"/>
    </xf>
    <xf numFmtId="0" fontId="14" fillId="2" borderId="0" xfId="5" quotePrefix="1" applyFont="1" applyFill="1" applyBorder="1" applyAlignment="1"/>
    <xf numFmtId="0" fontId="16" fillId="2" borderId="0" xfId="5" quotePrefix="1" applyFont="1" applyFill="1" applyBorder="1" applyAlignment="1">
      <alignment horizontal="center"/>
    </xf>
    <xf numFmtId="191" fontId="5" fillId="2" borderId="0" xfId="5" quotePrefix="1" applyNumberFormat="1" applyFont="1" applyFill="1" applyBorder="1" applyAlignment="1">
      <alignment horizontal="left"/>
    </xf>
    <xf numFmtId="0" fontId="5" fillId="2" borderId="0" xfId="5" applyFont="1" applyFill="1" applyAlignment="1">
      <alignment horizontal="center"/>
    </xf>
    <xf numFmtId="179" fontId="12" fillId="2" borderId="12" xfId="5" quotePrefix="1" applyNumberFormat="1" applyFont="1" applyFill="1" applyBorder="1" applyAlignment="1">
      <alignment horizontal="left"/>
    </xf>
    <xf numFmtId="0" fontId="56" fillId="2" borderId="0" xfId="5" quotePrefix="1" applyFont="1" applyFill="1" applyBorder="1" applyAlignment="1">
      <alignment horizontal="center"/>
    </xf>
    <xf numFmtId="0" fontId="56" fillId="2" borderId="0" xfId="5" applyFont="1" applyFill="1" applyBorder="1"/>
    <xf numFmtId="0" fontId="7" fillId="2" borderId="0" xfId="5" quotePrefix="1" applyFont="1" applyFill="1" applyBorder="1" applyAlignment="1">
      <alignment horizontal="right"/>
    </xf>
    <xf numFmtId="0" fontId="45" fillId="2" borderId="10" xfId="5" applyFont="1" applyFill="1" applyBorder="1" applyAlignment="1">
      <alignment horizontal="right"/>
    </xf>
    <xf numFmtId="0" fontId="45" fillId="2" borderId="10" xfId="5" applyFont="1" applyFill="1" applyBorder="1" applyAlignment="1">
      <alignment horizontal="center"/>
    </xf>
    <xf numFmtId="56" fontId="20" fillId="2" borderId="3" xfId="5" applyNumberFormat="1" applyFont="1" applyFill="1" applyBorder="1"/>
    <xf numFmtId="37" fontId="5" fillId="2" borderId="6" xfId="5" applyNumberFormat="1" applyFont="1" applyFill="1" applyBorder="1" applyAlignment="1" applyProtection="1">
      <alignment horizontal="center"/>
    </xf>
    <xf numFmtId="0" fontId="12" fillId="2" borderId="0" xfId="5" quotePrefix="1" applyFont="1" applyFill="1" applyBorder="1"/>
    <xf numFmtId="0" fontId="12" fillId="2" borderId="0" xfId="5" applyFont="1" applyFill="1" applyBorder="1" applyAlignment="1">
      <alignment horizontal="left"/>
    </xf>
    <xf numFmtId="0" fontId="45" fillId="2" borderId="3" xfId="5" applyFont="1" applyFill="1" applyBorder="1" applyAlignment="1">
      <alignment horizontal="center"/>
    </xf>
    <xf numFmtId="38" fontId="56" fillId="2" borderId="0" xfId="2" applyFont="1" applyFill="1" applyBorder="1"/>
    <xf numFmtId="0" fontId="12" fillId="2" borderId="0" xfId="5" applyFont="1" applyFill="1" applyBorder="1" applyAlignment="1"/>
    <xf numFmtId="17" fontId="12" fillId="2" borderId="0" xfId="5" applyNumberFormat="1" applyFont="1" applyFill="1" applyBorder="1" applyAlignment="1"/>
    <xf numFmtId="0" fontId="3" fillId="2" borderId="0" xfId="5" applyFont="1" applyFill="1" applyBorder="1"/>
    <xf numFmtId="0" fontId="14" fillId="2" borderId="0" xfId="5" applyFont="1" applyFill="1" applyAlignment="1">
      <alignment horizontal="left"/>
    </xf>
    <xf numFmtId="0" fontId="10" fillId="2" borderId="0" xfId="5" applyFont="1" applyFill="1" applyAlignment="1">
      <alignment horizontal="center"/>
    </xf>
    <xf numFmtId="0" fontId="7" fillId="2" borderId="6" xfId="5" quotePrefix="1" applyFont="1" applyFill="1" applyBorder="1" applyAlignment="1">
      <alignment horizontal="center" shrinkToFit="1"/>
    </xf>
    <xf numFmtId="0" fontId="45" fillId="2" borderId="0" xfId="5" applyFont="1" applyFill="1" applyAlignment="1">
      <alignment horizontal="center"/>
    </xf>
    <xf numFmtId="0" fontId="21" fillId="2" borderId="0" xfId="5" quotePrefix="1" applyFont="1" applyFill="1" applyBorder="1"/>
    <xf numFmtId="0" fontId="4" fillId="2" borderId="0" xfId="5" quotePrefix="1" applyFont="1" applyFill="1" applyBorder="1"/>
    <xf numFmtId="0" fontId="7" fillId="2" borderId="0" xfId="5" applyFont="1" applyFill="1" applyBorder="1" applyAlignment="1"/>
    <xf numFmtId="0" fontId="3" fillId="2" borderId="0" xfId="5" applyFont="1" applyFill="1" applyBorder="1" applyAlignment="1"/>
    <xf numFmtId="0" fontId="5" fillId="2" borderId="0" xfId="5" applyFont="1" applyFill="1" applyAlignment="1">
      <alignment horizontal="left"/>
    </xf>
    <xf numFmtId="37" fontId="5" fillId="2" borderId="12" xfId="5" applyNumberFormat="1" applyFont="1" applyFill="1" applyBorder="1" applyAlignment="1" applyProtection="1">
      <alignment horizontal="center"/>
    </xf>
    <xf numFmtId="0" fontId="2" fillId="2" borderId="0" xfId="5" applyFont="1" applyFill="1" applyAlignment="1">
      <alignment horizontal="right"/>
    </xf>
    <xf numFmtId="180" fontId="58" fillId="2" borderId="0" xfId="2" applyNumberFormat="1" applyFont="1" applyFill="1" applyBorder="1" applyAlignment="1">
      <alignment horizontal="right"/>
    </xf>
    <xf numFmtId="0" fontId="4" fillId="2" borderId="0" xfId="5" applyFont="1" applyFill="1" applyAlignment="1">
      <alignment horizontal="right"/>
    </xf>
    <xf numFmtId="0" fontId="4" fillId="2" borderId="0" xfId="5" applyFont="1" applyFill="1" applyBorder="1" applyAlignment="1">
      <alignment horizontal="right"/>
    </xf>
    <xf numFmtId="180" fontId="58" fillId="2" borderId="10" xfId="2" applyNumberFormat="1" applyFont="1" applyFill="1" applyBorder="1" applyAlignment="1">
      <alignment horizontal="right"/>
    </xf>
    <xf numFmtId="0" fontId="4" fillId="2" borderId="10" xfId="5" applyFont="1" applyFill="1" applyBorder="1" applyAlignment="1">
      <alignment horizontal="right"/>
    </xf>
    <xf numFmtId="0" fontId="56" fillId="2" borderId="1" xfId="5" applyFont="1" applyFill="1" applyBorder="1"/>
    <xf numFmtId="0" fontId="56" fillId="2" borderId="3" xfId="5" applyFont="1" applyFill="1" applyBorder="1"/>
    <xf numFmtId="0" fontId="56" fillId="2" borderId="10" xfId="5" applyFont="1" applyFill="1" applyBorder="1"/>
    <xf numFmtId="0" fontId="103" fillId="2" borderId="13" xfId="5" applyFont="1" applyFill="1" applyBorder="1" applyAlignment="1">
      <alignment vertical="center"/>
    </xf>
    <xf numFmtId="0" fontId="102" fillId="2" borderId="3" xfId="5" applyFont="1" applyFill="1" applyBorder="1" applyAlignment="1">
      <alignment vertical="center"/>
    </xf>
    <xf numFmtId="0" fontId="103" fillId="2" borderId="3" xfId="5" applyFont="1" applyFill="1" applyBorder="1"/>
    <xf numFmtId="0" fontId="107" fillId="2" borderId="3" xfId="5" applyFont="1" applyFill="1" applyBorder="1" applyAlignment="1">
      <alignment horizontal="right"/>
    </xf>
    <xf numFmtId="0" fontId="102" fillId="2" borderId="3" xfId="5" applyFont="1" applyFill="1" applyBorder="1"/>
    <xf numFmtId="0" fontId="102" fillId="2" borderId="0" xfId="5" applyFont="1" applyFill="1"/>
    <xf numFmtId="0" fontId="103" fillId="2" borderId="13" xfId="5" quotePrefix="1" applyFont="1" applyFill="1" applyBorder="1" applyAlignment="1">
      <alignment horizontal="left"/>
    </xf>
    <xf numFmtId="0" fontId="102" fillId="2" borderId="14" xfId="5" applyFont="1" applyFill="1" applyBorder="1"/>
    <xf numFmtId="0" fontId="103" fillId="2" borderId="3" xfId="5" quotePrefix="1" applyFont="1" applyFill="1" applyBorder="1" applyAlignment="1">
      <alignment horizontal="left"/>
    </xf>
    <xf numFmtId="0" fontId="103" fillId="2" borderId="3" xfId="5" applyFont="1" applyFill="1" applyBorder="1" applyAlignment="1">
      <alignment horizontal="left"/>
    </xf>
    <xf numFmtId="0" fontId="103" fillId="2" borderId="13" xfId="5" applyFont="1" applyFill="1" applyBorder="1"/>
    <xf numFmtId="0" fontId="103" fillId="2" borderId="14" xfId="5" applyFont="1" applyFill="1" applyBorder="1"/>
    <xf numFmtId="0" fontId="103" fillId="2" borderId="0" xfId="5" applyFont="1" applyFill="1" applyBorder="1"/>
    <xf numFmtId="0" fontId="102" fillId="2" borderId="6" xfId="5" applyFont="1" applyFill="1" applyBorder="1" applyAlignment="1">
      <alignment horizontal="center" vertical="center"/>
    </xf>
    <xf numFmtId="0" fontId="102" fillId="2" borderId="0" xfId="5" applyFont="1" applyFill="1" applyBorder="1"/>
    <xf numFmtId="182" fontId="21" fillId="2" borderId="0" xfId="5" quotePrefix="1" applyNumberFormat="1" applyFont="1" applyFill="1" applyBorder="1" applyAlignment="1">
      <alignment horizontal="left"/>
    </xf>
    <xf numFmtId="0" fontId="15" fillId="2" borderId="10" xfId="5" quotePrefix="1" applyFont="1" applyFill="1" applyBorder="1" applyAlignment="1"/>
    <xf numFmtId="0" fontId="10" fillId="2" borderId="0" xfId="5" applyFont="1" applyFill="1" applyBorder="1" applyAlignment="1">
      <alignment horizontal="right"/>
    </xf>
    <xf numFmtId="0" fontId="5" fillId="2" borderId="14" xfId="5" applyFont="1" applyFill="1" applyBorder="1" applyAlignment="1">
      <alignment horizontal="center" vertical="center"/>
    </xf>
    <xf numFmtId="0" fontId="5" fillId="2" borderId="6" xfId="5" applyFont="1" applyFill="1" applyBorder="1" applyAlignment="1">
      <alignment horizontal="center" vertical="top"/>
    </xf>
    <xf numFmtId="0" fontId="103" fillId="2" borderId="3" xfId="5" quotePrefix="1" applyFont="1" applyFill="1" applyBorder="1" applyAlignment="1">
      <alignment horizontal="center"/>
    </xf>
    <xf numFmtId="0" fontId="102" fillId="2" borderId="3" xfId="5" quotePrefix="1" applyFont="1" applyFill="1" applyBorder="1" applyAlignment="1">
      <alignment horizontal="left"/>
    </xf>
    <xf numFmtId="0" fontId="102" fillId="2" borderId="3" xfId="5" applyFont="1" applyFill="1" applyBorder="1" applyAlignment="1">
      <alignment horizontal="center" vertical="center"/>
    </xf>
    <xf numFmtId="0" fontId="102" fillId="2" borderId="14" xfId="5" applyFont="1" applyFill="1" applyBorder="1" applyAlignment="1">
      <alignment horizontal="center" vertical="center"/>
    </xf>
    <xf numFmtId="0" fontId="45" fillId="2" borderId="0" xfId="5" applyFont="1" applyFill="1" applyBorder="1" applyAlignment="1">
      <alignment horizontal="right"/>
    </xf>
    <xf numFmtId="0" fontId="20" fillId="2" borderId="0" xfId="5" applyFont="1" applyFill="1" applyBorder="1" applyAlignment="1">
      <alignment vertical="center"/>
    </xf>
    <xf numFmtId="0" fontId="5" fillId="2" borderId="0" xfId="5" applyFont="1" applyFill="1" applyBorder="1" applyAlignment="1">
      <alignment vertical="center"/>
    </xf>
    <xf numFmtId="0" fontId="5" fillId="2" borderId="6" xfId="5" quotePrefix="1" applyFont="1" applyFill="1" applyBorder="1" applyAlignment="1">
      <alignment horizontal="center" vertical="top"/>
    </xf>
    <xf numFmtId="17" fontId="12" fillId="2" borderId="0" xfId="5" quotePrefix="1" applyNumberFormat="1" applyFont="1" applyFill="1" applyBorder="1" applyAlignment="1">
      <alignment horizontal="left"/>
    </xf>
    <xf numFmtId="0" fontId="108" fillId="2" borderId="0" xfId="5" applyFont="1" applyFill="1"/>
    <xf numFmtId="0" fontId="26" fillId="2" borderId="0" xfId="5" applyFont="1" applyFill="1"/>
    <xf numFmtId="177" fontId="4" fillId="2" borderId="0" xfId="5" quotePrefix="1" applyNumberFormat="1" applyFont="1" applyFill="1" applyBorder="1" applyAlignment="1">
      <alignment horizontal="right" indent="1"/>
    </xf>
    <xf numFmtId="178" fontId="4" fillId="2" borderId="0" xfId="5" quotePrefix="1" applyNumberFormat="1" applyFont="1" applyFill="1" applyBorder="1" applyAlignment="1">
      <alignment horizontal="center"/>
    </xf>
    <xf numFmtId="183" fontId="4" fillId="2" borderId="12" xfId="5" quotePrefix="1" applyNumberFormat="1" applyFont="1" applyFill="1" applyBorder="1" applyAlignment="1">
      <alignment horizontal="left" indent="1"/>
    </xf>
    <xf numFmtId="0" fontId="4" fillId="2" borderId="0" xfId="5" quotePrefix="1" applyFont="1" applyFill="1" applyBorder="1" applyAlignment="1">
      <alignment horizontal="right" indent="1"/>
    </xf>
    <xf numFmtId="0" fontId="4" fillId="2" borderId="12" xfId="5" quotePrefix="1" applyFont="1" applyFill="1" applyBorder="1" applyAlignment="1">
      <alignment horizontal="left" indent="1"/>
    </xf>
    <xf numFmtId="0" fontId="4" fillId="2" borderId="0" xfId="5" quotePrefix="1" applyFont="1" applyFill="1" applyBorder="1" applyAlignment="1">
      <alignment horizontal="center"/>
    </xf>
    <xf numFmtId="180" fontId="4" fillId="2" borderId="0" xfId="5" quotePrefix="1" applyNumberFormat="1" applyFont="1" applyFill="1" applyBorder="1" applyAlignment="1">
      <alignment horizontal="right" indent="1"/>
    </xf>
    <xf numFmtId="180" fontId="4" fillId="2" borderId="0" xfId="5" quotePrefix="1" applyNumberFormat="1" applyFont="1" applyFill="1" applyBorder="1" applyAlignment="1">
      <alignment horizontal="center"/>
    </xf>
    <xf numFmtId="180" fontId="4" fillId="2" borderId="12" xfId="5" quotePrefix="1" applyNumberFormat="1" applyFont="1" applyFill="1" applyBorder="1" applyAlignment="1">
      <alignment horizontal="left" indent="1"/>
    </xf>
    <xf numFmtId="180" fontId="4" fillId="2" borderId="0" xfId="5" applyNumberFormat="1" applyFont="1" applyFill="1" applyBorder="1" applyAlignment="1">
      <alignment horizontal="right" indent="1"/>
    </xf>
    <xf numFmtId="180" fontId="4" fillId="2" borderId="0" xfId="5" applyNumberFormat="1" applyFont="1" applyFill="1" applyBorder="1" applyAlignment="1">
      <alignment horizontal="center"/>
    </xf>
    <xf numFmtId="180" fontId="4" fillId="2" borderId="12" xfId="5" applyNumberFormat="1" applyFont="1" applyFill="1" applyBorder="1" applyAlignment="1">
      <alignment horizontal="left" indent="1"/>
    </xf>
    <xf numFmtId="0" fontId="4" fillId="2" borderId="0" xfId="5" applyFont="1" applyFill="1" applyBorder="1" applyAlignment="1">
      <alignment horizontal="right" indent="1"/>
    </xf>
    <xf numFmtId="0" fontId="4" fillId="2" borderId="0" xfId="5" applyFont="1" applyFill="1" applyBorder="1" applyAlignment="1">
      <alignment horizontal="center"/>
    </xf>
    <xf numFmtId="0" fontId="4" fillId="2" borderId="12" xfId="5" applyFont="1" applyFill="1" applyBorder="1" applyAlignment="1">
      <alignment horizontal="left" indent="1"/>
    </xf>
    <xf numFmtId="185" fontId="4" fillId="2" borderId="12" xfId="5" applyNumberFormat="1" applyFont="1" applyFill="1" applyBorder="1" applyAlignment="1">
      <alignment horizontal="left" indent="1"/>
    </xf>
    <xf numFmtId="180" fontId="4" fillId="2" borderId="10" xfId="5" quotePrefix="1" applyNumberFormat="1" applyFont="1" applyFill="1" applyBorder="1" applyAlignment="1">
      <alignment horizontal="right" indent="1"/>
    </xf>
    <xf numFmtId="180" fontId="4" fillId="2" borderId="10" xfId="5" quotePrefix="1" applyNumberFormat="1" applyFont="1" applyFill="1" applyBorder="1" applyAlignment="1">
      <alignment horizontal="center"/>
    </xf>
    <xf numFmtId="38" fontId="7" fillId="2" borderId="0" xfId="2" quotePrefix="1" applyFont="1" applyFill="1" applyAlignment="1">
      <alignment horizontal="left"/>
    </xf>
    <xf numFmtId="38" fontId="39" fillId="2" borderId="0" xfId="2" quotePrefix="1" applyFont="1" applyFill="1" applyAlignment="1">
      <alignment horizontal="left"/>
    </xf>
    <xf numFmtId="0" fontId="105" fillId="2" borderId="0" xfId="5" applyFont="1" applyFill="1" applyAlignment="1">
      <alignment horizontal="left"/>
    </xf>
    <xf numFmtId="0" fontId="15" fillId="2" borderId="0" xfId="5" applyFont="1" applyFill="1" applyAlignment="1">
      <alignment horizontal="left"/>
    </xf>
    <xf numFmtId="38" fontId="26" fillId="2" borderId="0" xfId="2" applyFont="1" applyFill="1"/>
    <xf numFmtId="38" fontId="16" fillId="2" borderId="0" xfId="2" quotePrefix="1" applyFont="1" applyFill="1" applyAlignment="1">
      <alignment horizontal="left"/>
    </xf>
    <xf numFmtId="38" fontId="14" fillId="2" borderId="0" xfId="2" quotePrefix="1" applyFont="1" applyFill="1" applyAlignment="1">
      <alignment horizontal="left"/>
    </xf>
    <xf numFmtId="38" fontId="16" fillId="2" borderId="0" xfId="2" applyFont="1" applyFill="1"/>
    <xf numFmtId="38" fontId="26" fillId="2" borderId="0" xfId="2" applyFont="1" applyFill="1" applyAlignment="1">
      <alignment horizontal="left"/>
    </xf>
    <xf numFmtId="38" fontId="16" fillId="2" borderId="0" xfId="2" applyFont="1" applyFill="1" applyAlignment="1">
      <alignment horizontal="left"/>
    </xf>
    <xf numFmtId="38" fontId="15" fillId="2" borderId="0" xfId="2" quotePrefix="1" applyFont="1" applyFill="1" applyAlignment="1">
      <alignment horizontal="left"/>
    </xf>
    <xf numFmtId="0" fontId="106" fillId="2" borderId="0" xfId="5" applyFont="1" applyFill="1" applyBorder="1" applyAlignment="1">
      <alignment horizontal="left"/>
    </xf>
    <xf numFmtId="38" fontId="109" fillId="2" borderId="0" xfId="2" applyFont="1" applyFill="1" applyAlignment="1">
      <alignment horizontal="left"/>
    </xf>
    <xf numFmtId="38" fontId="110" fillId="2" borderId="0" xfId="2" quotePrefix="1" applyFont="1" applyFill="1" applyAlignment="1">
      <alignment horizontal="left"/>
    </xf>
    <xf numFmtId="38" fontId="110" fillId="2" borderId="0" xfId="2" applyFont="1" applyFill="1" applyAlignment="1">
      <alignment horizontal="left"/>
    </xf>
    <xf numFmtId="38" fontId="102" fillId="2" borderId="0" xfId="2" applyFont="1" applyFill="1"/>
    <xf numFmtId="38" fontId="106" fillId="2" borderId="0" xfId="2" applyFont="1" applyFill="1" applyBorder="1" applyAlignment="1">
      <alignment horizontal="left"/>
    </xf>
    <xf numFmtId="38" fontId="106" fillId="2" borderId="0" xfId="2" applyFont="1" applyFill="1"/>
    <xf numFmtId="38" fontId="15" fillId="2" borderId="0" xfId="2" applyFont="1" applyFill="1"/>
    <xf numFmtId="38" fontId="103" fillId="2" borderId="0" xfId="2" applyFont="1" applyFill="1"/>
    <xf numFmtId="38" fontId="15" fillId="2" borderId="0" xfId="2" applyFont="1" applyFill="1" applyAlignment="1">
      <alignment horizontal="left"/>
    </xf>
    <xf numFmtId="38" fontId="102" fillId="2" borderId="0" xfId="2" applyFont="1" applyFill="1" applyAlignment="1">
      <alignment horizontal="left"/>
    </xf>
    <xf numFmtId="38" fontId="109" fillId="2" borderId="0" xfId="2" applyFont="1" applyFill="1"/>
    <xf numFmtId="38" fontId="26" fillId="2" borderId="0" xfId="2" quotePrefix="1" applyFont="1" applyFill="1" applyAlignment="1">
      <alignment horizontal="left"/>
    </xf>
    <xf numFmtId="38" fontId="15" fillId="2" borderId="0" xfId="2" quotePrefix="1" applyFont="1" applyFill="1" applyBorder="1" applyAlignment="1">
      <alignment horizontal="left"/>
    </xf>
    <xf numFmtId="38" fontId="103" fillId="2" borderId="2" xfId="2" applyFont="1" applyFill="1" applyBorder="1" applyAlignment="1">
      <alignment horizontal="center"/>
    </xf>
    <xf numFmtId="38" fontId="103" fillId="2" borderId="3" xfId="2" applyFont="1" applyFill="1" applyBorder="1" applyAlignment="1">
      <alignment horizontal="center"/>
    </xf>
    <xf numFmtId="38" fontId="103" fillId="2" borderId="1" xfId="2" applyFont="1" applyFill="1" applyBorder="1" applyAlignment="1">
      <alignment horizontal="center"/>
    </xf>
    <xf numFmtId="38" fontId="20" fillId="2" borderId="1" xfId="2" applyFont="1" applyFill="1" applyBorder="1" applyAlignment="1">
      <alignment horizontal="left"/>
    </xf>
    <xf numFmtId="38" fontId="20" fillId="2" borderId="1" xfId="2" applyFont="1" applyFill="1" applyBorder="1" applyAlignment="1">
      <alignment horizontal="center"/>
    </xf>
    <xf numFmtId="38" fontId="20" fillId="2" borderId="3" xfId="2" applyFont="1" applyFill="1" applyBorder="1" applyAlignment="1">
      <alignment horizontal="center"/>
    </xf>
    <xf numFmtId="38" fontId="103" fillId="2" borderId="1" xfId="2" applyFont="1" applyFill="1" applyBorder="1" applyAlignment="1">
      <alignment horizontal="left"/>
    </xf>
    <xf numFmtId="38" fontId="103" fillId="2" borderId="1" xfId="2" applyFont="1" applyFill="1" applyBorder="1"/>
    <xf numFmtId="38" fontId="103" fillId="2" borderId="0" xfId="2" quotePrefix="1" applyFont="1" applyFill="1" applyBorder="1" applyAlignment="1">
      <alignment horizontal="center"/>
    </xf>
    <xf numFmtId="38" fontId="20" fillId="2" borderId="6" xfId="2" quotePrefix="1" applyFont="1" applyFill="1" applyBorder="1" applyAlignment="1">
      <alignment horizontal="left"/>
    </xf>
    <xf numFmtId="177" fontId="12" fillId="2" borderId="0" xfId="5" applyNumberFormat="1" applyFont="1" applyFill="1" applyBorder="1" applyAlignment="1">
      <alignment horizontal="right"/>
    </xf>
    <xf numFmtId="178" fontId="12" fillId="2" borderId="0" xfId="5" applyNumberFormat="1" applyFont="1" applyFill="1" applyBorder="1" applyAlignment="1">
      <alignment horizontal="center"/>
    </xf>
    <xf numFmtId="0" fontId="15" fillId="2" borderId="4" xfId="5" quotePrefix="1" applyFont="1" applyFill="1" applyBorder="1" applyAlignment="1">
      <alignment horizontal="right"/>
    </xf>
    <xf numFmtId="177" fontId="21" fillId="2" borderId="0" xfId="5" applyNumberFormat="1" applyFont="1" applyFill="1" applyBorder="1" applyAlignment="1">
      <alignment horizontal="right"/>
    </xf>
    <xf numFmtId="178" fontId="21" fillId="2" borderId="0" xfId="5" applyNumberFormat="1" applyFont="1" applyFill="1" applyBorder="1" applyAlignment="1">
      <alignment horizontal="center"/>
    </xf>
    <xf numFmtId="183" fontId="21" fillId="2" borderId="12" xfId="5" applyNumberFormat="1" applyFont="1" applyFill="1" applyBorder="1" applyAlignment="1">
      <alignment horizontal="left"/>
    </xf>
    <xf numFmtId="180" fontId="21" fillId="2" borderId="10" xfId="5" applyNumberFormat="1" applyFont="1" applyFill="1" applyBorder="1" applyAlignment="1">
      <alignment horizontal="right"/>
    </xf>
    <xf numFmtId="180" fontId="21" fillId="2" borderId="10" xfId="5" applyNumberFormat="1" applyFont="1" applyFill="1" applyBorder="1" applyAlignment="1">
      <alignment horizontal="center"/>
    </xf>
    <xf numFmtId="185" fontId="21" fillId="2" borderId="7" xfId="5" applyNumberFormat="1" applyFont="1" applyFill="1" applyBorder="1" applyAlignment="1">
      <alignment horizontal="left"/>
    </xf>
    <xf numFmtId="38" fontId="20" fillId="2" borderId="2" xfId="2" applyFont="1" applyFill="1" applyBorder="1"/>
    <xf numFmtId="38" fontId="20" fillId="2" borderId="11" xfId="2" applyFont="1" applyFill="1" applyBorder="1" applyAlignment="1">
      <alignment horizontal="center" vertical="center" wrapText="1"/>
    </xf>
    <xf numFmtId="38" fontId="103" fillId="2" borderId="2" xfId="2" applyFont="1" applyFill="1" applyBorder="1"/>
    <xf numFmtId="38" fontId="103" fillId="2" borderId="11" xfId="2" applyFont="1" applyFill="1" applyBorder="1" applyAlignment="1">
      <alignment horizontal="center" vertical="center" wrapText="1"/>
    </xf>
    <xf numFmtId="0" fontId="20" fillId="2" borderId="1" xfId="2" applyNumberFormat="1" applyFont="1" applyFill="1" applyBorder="1"/>
    <xf numFmtId="0" fontId="20" fillId="2" borderId="11" xfId="2" applyNumberFormat="1" applyFont="1" applyFill="1" applyBorder="1" applyAlignment="1">
      <alignment horizontal="center" vertical="center" wrapText="1"/>
    </xf>
    <xf numFmtId="38" fontId="103" fillId="2" borderId="10" xfId="2" applyFont="1" applyFill="1" applyBorder="1" applyAlignment="1">
      <alignment horizontal="center"/>
    </xf>
    <xf numFmtId="38" fontId="20" fillId="2" borderId="10" xfId="2" applyFont="1" applyFill="1" applyBorder="1" applyAlignment="1">
      <alignment horizontal="center"/>
    </xf>
    <xf numFmtId="0" fontId="20" fillId="2" borderId="10" xfId="2" applyNumberFormat="1" applyFont="1" applyFill="1" applyBorder="1" applyAlignment="1">
      <alignment horizontal="center"/>
    </xf>
    <xf numFmtId="0" fontId="20" fillId="2" borderId="7" xfId="2" applyNumberFormat="1" applyFont="1" applyFill="1" applyBorder="1" applyAlignment="1">
      <alignment horizontal="center" vertical="center"/>
    </xf>
    <xf numFmtId="0" fontId="71" fillId="2" borderId="0" xfId="5" quotePrefix="1" applyFont="1" applyFill="1" applyAlignment="1">
      <alignment horizontal="left"/>
    </xf>
    <xf numFmtId="0" fontId="15" fillId="2" borderId="0" xfId="5" applyFont="1" applyFill="1" applyBorder="1" applyAlignment="1">
      <alignment horizontal="left"/>
    </xf>
    <xf numFmtId="0" fontId="26" fillId="2" borderId="0" xfId="5" quotePrefix="1" applyFont="1" applyFill="1" applyAlignment="1">
      <alignment horizontal="left"/>
    </xf>
    <xf numFmtId="38" fontId="5" fillId="2" borderId="0" xfId="2" quotePrefix="1" applyFont="1" applyFill="1" applyAlignment="1">
      <alignment horizontal="left"/>
    </xf>
    <xf numFmtId="38" fontId="9" fillId="2" borderId="0" xfId="2" applyFont="1" applyFill="1" applyAlignment="1">
      <alignment horizontal="center"/>
    </xf>
    <xf numFmtId="38" fontId="2" fillId="2" borderId="15" xfId="2" applyFont="1" applyFill="1" applyBorder="1" applyAlignment="1">
      <alignment horizontal="center"/>
    </xf>
    <xf numFmtId="38" fontId="2" fillId="2" borderId="16" xfId="2" applyFont="1" applyFill="1" applyBorder="1" applyAlignment="1">
      <alignment horizontal="center"/>
    </xf>
    <xf numFmtId="38" fontId="2" fillId="2" borderId="17" xfId="2" applyFont="1" applyFill="1" applyBorder="1" applyAlignment="1">
      <alignment horizontal="center" vertical="center"/>
    </xf>
    <xf numFmtId="38" fontId="2" fillId="2" borderId="18" xfId="2" applyFont="1" applyFill="1" applyBorder="1" applyAlignment="1">
      <alignment horizontal="center" vertical="center"/>
    </xf>
    <xf numFmtId="38" fontId="2" fillId="2" borderId="19" xfId="2" applyFont="1" applyFill="1" applyBorder="1" applyAlignment="1">
      <alignment horizontal="center" vertical="center"/>
    </xf>
    <xf numFmtId="38" fontId="2" fillId="2" borderId="20" xfId="2" applyFont="1" applyFill="1" applyBorder="1" applyAlignment="1">
      <alignment horizontal="center" vertical="center"/>
    </xf>
    <xf numFmtId="38" fontId="2" fillId="2" borderId="21" xfId="2" applyFont="1" applyFill="1" applyBorder="1" applyAlignment="1">
      <alignment horizontal="center"/>
    </xf>
    <xf numFmtId="38" fontId="2" fillId="2" borderId="22" xfId="2" applyFont="1" applyFill="1" applyBorder="1" applyAlignment="1">
      <alignment horizontal="distributed" vertical="center"/>
    </xf>
    <xf numFmtId="180" fontId="2" fillId="2" borderId="23" xfId="5" applyNumberFormat="1" applyFont="1" applyFill="1" applyBorder="1"/>
    <xf numFmtId="180" fontId="2" fillId="2" borderId="24" xfId="2" applyNumberFormat="1" applyFont="1" applyFill="1" applyBorder="1" applyAlignment="1">
      <alignment horizontal="right"/>
    </xf>
    <xf numFmtId="180" fontId="2" fillId="2" borderId="25" xfId="5" applyNumberFormat="1" applyFont="1" applyFill="1" applyBorder="1"/>
    <xf numFmtId="180" fontId="2" fillId="2" borderId="0" xfId="2" applyNumberFormat="1" applyFont="1" applyFill="1"/>
    <xf numFmtId="180" fontId="2" fillId="2" borderId="8" xfId="2" applyNumberFormat="1" applyFont="1" applyFill="1" applyBorder="1" applyAlignment="1">
      <alignment horizontal="right"/>
    </xf>
    <xf numFmtId="180" fontId="2" fillId="2" borderId="26" xfId="5" applyNumberFormat="1" applyFont="1" applyFill="1" applyBorder="1"/>
    <xf numFmtId="38" fontId="6" fillId="2" borderId="27" xfId="2" applyFont="1" applyFill="1" applyBorder="1"/>
    <xf numFmtId="14" fontId="4" fillId="2" borderId="0" xfId="5" applyNumberFormat="1" applyFont="1" applyFill="1"/>
    <xf numFmtId="38" fontId="4" fillId="2" borderId="28" xfId="2" applyFont="1" applyFill="1" applyBorder="1" applyAlignment="1">
      <alignment horizontal="distributed" vertical="center"/>
    </xf>
    <xf numFmtId="180" fontId="4" fillId="2" borderId="29" xfId="5" applyNumberFormat="1" applyFont="1" applyFill="1" applyBorder="1"/>
    <xf numFmtId="180" fontId="4" fillId="2" borderId="5" xfId="2" applyNumberFormat="1" applyFont="1" applyFill="1" applyBorder="1" applyAlignment="1">
      <alignment horizontal="right"/>
    </xf>
    <xf numFmtId="180" fontId="4" fillId="2" borderId="30" xfId="5" applyNumberFormat="1" applyFont="1" applyFill="1" applyBorder="1"/>
    <xf numFmtId="180" fontId="4" fillId="2" borderId="31" xfId="2" applyNumberFormat="1" applyFont="1" applyFill="1" applyBorder="1"/>
    <xf numFmtId="180" fontId="4" fillId="2" borderId="28" xfId="5" applyNumberFormat="1" applyFont="1" applyFill="1" applyBorder="1"/>
    <xf numFmtId="38" fontId="6" fillId="2" borderId="16" xfId="2" applyFont="1" applyFill="1" applyBorder="1"/>
    <xf numFmtId="38" fontId="4" fillId="2" borderId="32" xfId="2" applyFont="1" applyFill="1" applyBorder="1" applyAlignment="1">
      <alignment horizontal="distributed" vertical="center"/>
    </xf>
    <xf numFmtId="180" fontId="4" fillId="2" borderId="33" xfId="5" applyNumberFormat="1" applyFont="1" applyFill="1" applyBorder="1"/>
    <xf numFmtId="180" fontId="4" fillId="2" borderId="6" xfId="2" applyNumberFormat="1" applyFont="1" applyFill="1" applyBorder="1"/>
    <xf numFmtId="180" fontId="4" fillId="2" borderId="34" xfId="5" applyNumberFormat="1" applyFont="1" applyFill="1" applyBorder="1"/>
    <xf numFmtId="180" fontId="4" fillId="2" borderId="0" xfId="2" applyNumberFormat="1" applyFont="1" applyFill="1"/>
    <xf numFmtId="180" fontId="4" fillId="2" borderId="6" xfId="2" applyNumberFormat="1" applyFont="1" applyFill="1" applyBorder="1" applyAlignment="1">
      <alignment horizontal="right"/>
    </xf>
    <xf numFmtId="180" fontId="4" fillId="2" borderId="32" xfId="5" applyNumberFormat="1" applyFont="1" applyFill="1" applyBorder="1"/>
    <xf numFmtId="38" fontId="2" fillId="2" borderId="0" xfId="2" applyFont="1" applyFill="1" applyBorder="1" applyAlignment="1">
      <alignment horizontal="center" vertical="top"/>
    </xf>
    <xf numFmtId="38" fontId="4" fillId="2" borderId="35" xfId="2" applyFont="1" applyFill="1" applyBorder="1" applyAlignment="1">
      <alignment horizontal="distributed" vertical="center"/>
    </xf>
    <xf numFmtId="180" fontId="4" fillId="2" borderId="36" xfId="5" applyNumberFormat="1" applyFont="1" applyFill="1" applyBorder="1"/>
    <xf numFmtId="180" fontId="4" fillId="2" borderId="8" xfId="2" applyNumberFormat="1" applyFont="1" applyFill="1" applyBorder="1"/>
    <xf numFmtId="180" fontId="4" fillId="2" borderId="37" xfId="5" applyNumberFormat="1" applyFont="1" applyFill="1" applyBorder="1"/>
    <xf numFmtId="180" fontId="4" fillId="2" borderId="35" xfId="5" applyNumberFormat="1" applyFont="1" applyFill="1" applyBorder="1"/>
    <xf numFmtId="38" fontId="6" fillId="2" borderId="38" xfId="2" applyFont="1" applyFill="1" applyBorder="1"/>
    <xf numFmtId="180" fontId="4" fillId="2" borderId="29" xfId="2" applyNumberFormat="1" applyFont="1" applyFill="1" applyBorder="1"/>
    <xf numFmtId="180" fontId="4" fillId="2" borderId="5" xfId="2" applyNumberFormat="1" applyFont="1" applyFill="1" applyBorder="1"/>
    <xf numFmtId="38" fontId="4" fillId="2" borderId="39" xfId="2" applyFont="1" applyFill="1" applyBorder="1" applyAlignment="1">
      <alignment horizontal="distributed" vertical="center"/>
    </xf>
    <xf numFmtId="180" fontId="4" fillId="2" borderId="40" xfId="5" applyNumberFormat="1" applyFont="1" applyFill="1" applyBorder="1"/>
    <xf numFmtId="180" fontId="4" fillId="2" borderId="41" xfId="2" applyNumberFormat="1" applyFont="1" applyFill="1" applyBorder="1"/>
    <xf numFmtId="180" fontId="4" fillId="2" borderId="39" xfId="5" applyNumberFormat="1" applyFont="1" applyFill="1" applyBorder="1"/>
    <xf numFmtId="180" fontId="4" fillId="2" borderId="40" xfId="2" applyNumberFormat="1" applyFont="1" applyFill="1" applyBorder="1"/>
    <xf numFmtId="38" fontId="6" fillId="2" borderId="21" xfId="2" applyFont="1" applyFill="1" applyBorder="1"/>
    <xf numFmtId="0" fontId="2" fillId="2" borderId="0" xfId="2" applyNumberFormat="1" applyFont="1" applyFill="1"/>
    <xf numFmtId="0" fontId="5" fillId="2" borderId="0" xfId="8" quotePrefix="1" applyFont="1" applyFill="1" applyAlignment="1">
      <alignment vertical="top"/>
    </xf>
    <xf numFmtId="0" fontId="2" fillId="0" borderId="0" xfId="12" applyAlignment="1">
      <alignment horizontal="centerContinuous" vertical="center"/>
    </xf>
    <xf numFmtId="0" fontId="2" fillId="0" borderId="0" xfId="12"/>
    <xf numFmtId="0" fontId="2" fillId="0" borderId="0" xfId="12" applyFill="1" applyAlignment="1">
      <alignment vertical="center"/>
    </xf>
    <xf numFmtId="0" fontId="2" fillId="0" borderId="0" xfId="12" applyAlignment="1">
      <alignment vertical="center"/>
    </xf>
    <xf numFmtId="0" fontId="2" fillId="0" borderId="42" xfId="12" applyFont="1" applyFill="1" applyBorder="1" applyAlignment="1">
      <alignment horizontal="left" vertical="center"/>
    </xf>
    <xf numFmtId="0" fontId="39" fillId="0" borderId="43" xfId="12" applyFont="1" applyBorder="1" applyAlignment="1">
      <alignment horizontal="center" vertical="center"/>
    </xf>
    <xf numFmtId="0" fontId="0" fillId="0" borderId="44" xfId="0" applyBorder="1">
      <alignment vertical="center"/>
    </xf>
    <xf numFmtId="0" fontId="0" fillId="0" borderId="45" xfId="0" applyBorder="1">
      <alignment vertical="center"/>
    </xf>
    <xf numFmtId="0" fontId="42" fillId="0" borderId="0" xfId="13" applyFont="1" applyAlignment="1">
      <alignment horizontal="left"/>
    </xf>
    <xf numFmtId="37" fontId="73" fillId="0" borderId="0" xfId="13" applyNumberFormat="1" applyFont="1" applyBorder="1" applyAlignment="1" applyProtection="1">
      <alignment horizontal="left"/>
    </xf>
    <xf numFmtId="0" fontId="0" fillId="0" borderId="46" xfId="0" applyBorder="1">
      <alignment vertical="center"/>
    </xf>
    <xf numFmtId="0" fontId="111" fillId="0" borderId="0" xfId="12" applyFont="1" applyFill="1" applyBorder="1" applyAlignment="1">
      <alignment horizontal="left" vertical="center"/>
    </xf>
    <xf numFmtId="0" fontId="0" fillId="0" borderId="45" xfId="0" applyBorder="1" applyAlignment="1">
      <alignment vertical="center" wrapText="1"/>
    </xf>
    <xf numFmtId="0" fontId="13" fillId="0" borderId="47" xfId="12" applyFont="1" applyFill="1" applyBorder="1" applyAlignment="1">
      <alignment horizontal="center" vertical="center"/>
    </xf>
    <xf numFmtId="0" fontId="0" fillId="0" borderId="45" xfId="0" applyBorder="1" applyAlignment="1">
      <alignment vertical="center" shrinkToFit="1"/>
    </xf>
    <xf numFmtId="180" fontId="12" fillId="2" borderId="0" xfId="4" applyNumberFormat="1" applyFont="1" applyFill="1" applyBorder="1" applyAlignment="1">
      <alignment horizontal="right"/>
    </xf>
    <xf numFmtId="180" fontId="21" fillId="2" borderId="0" xfId="4" applyNumberFormat="1" applyFont="1" applyFill="1" applyBorder="1" applyAlignment="1">
      <alignment horizontal="right"/>
    </xf>
    <xf numFmtId="195" fontId="21" fillId="2" borderId="0" xfId="5" quotePrefix="1" applyNumberFormat="1" applyFont="1" applyFill="1" applyBorder="1" applyAlignment="1">
      <alignment horizontal="left"/>
    </xf>
    <xf numFmtId="195" fontId="21" fillId="2" borderId="10" xfId="5" quotePrefix="1" applyNumberFormat="1" applyFont="1" applyFill="1" applyBorder="1" applyAlignment="1">
      <alignment horizontal="left"/>
    </xf>
    <xf numFmtId="180" fontId="21" fillId="2" borderId="10" xfId="4" applyNumberFormat="1" applyFont="1" applyFill="1" applyBorder="1" applyAlignment="1">
      <alignment horizontal="right"/>
    </xf>
    <xf numFmtId="195" fontId="21" fillId="2" borderId="12" xfId="5" quotePrefix="1" applyNumberFormat="1" applyFont="1" applyFill="1" applyBorder="1" applyAlignment="1">
      <alignment horizontal="left"/>
    </xf>
    <xf numFmtId="195" fontId="21" fillId="2" borderId="7" xfId="5" quotePrefix="1" applyNumberFormat="1" applyFont="1" applyFill="1" applyBorder="1" applyAlignment="1">
      <alignment horizontal="left"/>
    </xf>
    <xf numFmtId="0" fontId="5" fillId="2" borderId="6" xfId="6" applyFont="1" applyFill="1" applyBorder="1" applyAlignment="1">
      <alignment vertical="center" wrapText="1" shrinkToFit="1"/>
    </xf>
    <xf numFmtId="0" fontId="21" fillId="2" borderId="0" xfId="6" quotePrefix="1" applyFont="1" applyFill="1" applyAlignment="1">
      <alignment horizontal="right"/>
    </xf>
    <xf numFmtId="0" fontId="2" fillId="2" borderId="0" xfId="18" quotePrefix="1" applyFont="1" applyFill="1" applyAlignment="1">
      <alignment horizontal="left"/>
    </xf>
    <xf numFmtId="0" fontId="2" fillId="2" borderId="0" xfId="18" applyFont="1" applyFill="1"/>
    <xf numFmtId="0" fontId="4" fillId="2" borderId="0" xfId="18" quotePrefix="1" applyFont="1" applyFill="1" applyAlignment="1"/>
    <xf numFmtId="0" fontId="5" fillId="2" borderId="1" xfId="13" applyFont="1" applyFill="1" applyBorder="1" applyAlignment="1">
      <alignment horizontal="right" wrapText="1"/>
    </xf>
    <xf numFmtId="0" fontId="5" fillId="2" borderId="0" xfId="13" quotePrefix="1" applyFont="1" applyFill="1" applyAlignment="1">
      <alignment horizontal="right" vertical="center"/>
    </xf>
    <xf numFmtId="0" fontId="15" fillId="2" borderId="0" xfId="5" quotePrefix="1" applyFont="1" applyFill="1" applyBorder="1" applyAlignment="1">
      <alignment horizontal="left" shrinkToFit="1"/>
    </xf>
    <xf numFmtId="37" fontId="12" fillId="2" borderId="0" xfId="5" applyNumberFormat="1" applyFont="1" applyFill="1" applyBorder="1" applyAlignment="1" applyProtection="1">
      <alignment horizontal="center" vertical="distributed"/>
    </xf>
    <xf numFmtId="176" fontId="56" fillId="2" borderId="0" xfId="5" quotePrefix="1" applyNumberFormat="1" applyFont="1" applyFill="1" applyBorder="1" applyAlignment="1">
      <alignment horizontal="left"/>
    </xf>
    <xf numFmtId="0" fontId="12" fillId="2" borderId="10" xfId="5" quotePrefix="1" applyFont="1" applyFill="1" applyBorder="1" applyAlignment="1">
      <alignment horizontal="left"/>
    </xf>
    <xf numFmtId="176" fontId="20" fillId="2" borderId="10" xfId="5" applyNumberFormat="1" applyFont="1" applyFill="1" applyBorder="1"/>
    <xf numFmtId="0" fontId="2" fillId="2" borderId="0" xfId="5" applyFont="1" applyFill="1" applyAlignment="1">
      <alignment horizontal="center"/>
    </xf>
    <xf numFmtId="37" fontId="12" fillId="2" borderId="0" xfId="5" quotePrefix="1" applyNumberFormat="1" applyFont="1" applyFill="1" applyBorder="1" applyAlignment="1" applyProtection="1">
      <alignment horizontal="right"/>
    </xf>
    <xf numFmtId="0" fontId="21" fillId="2" borderId="0" xfId="15" applyFont="1" applyFill="1"/>
    <xf numFmtId="0" fontId="3" fillId="2" borderId="0" xfId="15" applyFont="1" applyFill="1"/>
    <xf numFmtId="57" fontId="7" fillId="2" borderId="0" xfId="16" applyNumberFormat="1" applyFont="1" applyFill="1"/>
    <xf numFmtId="196" fontId="7" fillId="2" borderId="0" xfId="16" applyNumberFormat="1" applyFont="1" applyFill="1"/>
    <xf numFmtId="195" fontId="21" fillId="2" borderId="12" xfId="5" quotePrefix="1" applyNumberFormat="1" applyFont="1" applyFill="1" applyBorder="1" applyAlignment="1">
      <alignment horizontal="left" vertical="center"/>
    </xf>
    <xf numFmtId="195" fontId="21" fillId="2" borderId="7" xfId="5" quotePrefix="1" applyNumberFormat="1" applyFont="1" applyFill="1" applyBorder="1" applyAlignment="1">
      <alignment horizontal="left" vertical="center"/>
    </xf>
    <xf numFmtId="0" fontId="70" fillId="2" borderId="0" xfId="5" applyFont="1" applyFill="1"/>
    <xf numFmtId="191" fontId="67" fillId="2" borderId="0" xfId="5" quotePrefix="1" applyNumberFormat="1" applyFont="1" applyFill="1" applyBorder="1" applyAlignment="1">
      <alignment horizontal="left"/>
    </xf>
    <xf numFmtId="197" fontId="2" fillId="2" borderId="0" xfId="5" applyNumberFormat="1" applyFont="1" applyFill="1"/>
    <xf numFmtId="0" fontId="10" fillId="2" borderId="1" xfId="5" applyFont="1" applyFill="1" applyBorder="1" applyAlignment="1">
      <alignment horizontal="right"/>
    </xf>
    <xf numFmtId="0" fontId="60" fillId="2" borderId="0" xfId="5" applyFont="1" applyFill="1"/>
    <xf numFmtId="0" fontId="7" fillId="2" borderId="0" xfId="5" quotePrefix="1" applyFont="1" applyFill="1" applyBorder="1" applyAlignment="1">
      <alignment horizontal="center"/>
    </xf>
    <xf numFmtId="0" fontId="2" fillId="2" borderId="0" xfId="5" applyFont="1" applyFill="1" applyAlignment="1">
      <alignment vertical="center"/>
    </xf>
    <xf numFmtId="0" fontId="2" fillId="2" borderId="0" xfId="5" applyFont="1" applyFill="1" applyBorder="1" applyAlignment="1">
      <alignment vertical="center"/>
    </xf>
    <xf numFmtId="0" fontId="45" fillId="2" borderId="3" xfId="5" quotePrefix="1" applyFont="1" applyFill="1" applyBorder="1" applyAlignment="1">
      <alignment horizontal="right"/>
    </xf>
    <xf numFmtId="0" fontId="12" fillId="2" borderId="14" xfId="5" applyFont="1" applyFill="1" applyBorder="1"/>
    <xf numFmtId="0" fontId="12" fillId="2" borderId="12" xfId="5" applyFont="1" applyFill="1" applyBorder="1" applyAlignment="1">
      <alignment horizontal="center"/>
    </xf>
    <xf numFmtId="180" fontId="56" fillId="2" borderId="2" xfId="2" applyNumberFormat="1" applyFont="1" applyFill="1" applyBorder="1" applyAlignment="1">
      <alignment horizontal="right"/>
    </xf>
    <xf numFmtId="180" fontId="56" fillId="2" borderId="1" xfId="2" applyNumberFormat="1" applyFont="1" applyFill="1" applyBorder="1" applyAlignment="1">
      <alignment horizontal="right"/>
    </xf>
    <xf numFmtId="0" fontId="2" fillId="2" borderId="3" xfId="5" applyFont="1" applyFill="1" applyBorder="1" applyAlignment="1">
      <alignment horizontal="left"/>
    </xf>
    <xf numFmtId="180" fontId="56" fillId="2" borderId="11" xfId="2" applyNumberFormat="1" applyFont="1" applyFill="1" applyBorder="1" applyAlignment="1">
      <alignment horizontal="right"/>
    </xf>
    <xf numFmtId="0" fontId="7" fillId="2" borderId="0" xfId="5" applyFont="1" applyFill="1" applyBorder="1" applyAlignment="1">
      <alignment horizontal="left" vertical="center"/>
    </xf>
    <xf numFmtId="0" fontId="39" fillId="2" borderId="0" xfId="5" applyFont="1" applyFill="1" applyAlignment="1">
      <alignment horizontal="left"/>
    </xf>
    <xf numFmtId="0" fontId="68" fillId="2" borderId="10" xfId="5" applyFont="1" applyFill="1" applyBorder="1" applyAlignment="1">
      <alignment horizontal="right" vertical="center"/>
    </xf>
    <xf numFmtId="0" fontId="4" fillId="2" borderId="6" xfId="5" applyFont="1" applyFill="1" applyBorder="1"/>
    <xf numFmtId="0" fontId="2" fillId="2" borderId="4" xfId="5" applyFont="1" applyFill="1" applyBorder="1" applyAlignment="1">
      <alignment horizontal="center"/>
    </xf>
    <xf numFmtId="0" fontId="2" fillId="2" borderId="6" xfId="5" quotePrefix="1" applyFont="1" applyFill="1" applyBorder="1" applyAlignment="1">
      <alignment horizontal="center"/>
    </xf>
    <xf numFmtId="0" fontId="2" fillId="2" borderId="0" xfId="5" quotePrefix="1" applyFont="1" applyFill="1" applyBorder="1" applyAlignment="1">
      <alignment horizontal="center"/>
    </xf>
    <xf numFmtId="0" fontId="2" fillId="2" borderId="6" xfId="5" applyFont="1" applyFill="1" applyBorder="1" applyAlignment="1">
      <alignment horizontal="center"/>
    </xf>
    <xf numFmtId="179" fontId="12" fillId="2" borderId="12" xfId="5" applyNumberFormat="1" applyFont="1" applyFill="1" applyBorder="1" applyAlignment="1">
      <alignment horizontal="left"/>
    </xf>
    <xf numFmtId="181" fontId="20" fillId="2" borderId="9" xfId="5" quotePrefix="1" applyNumberFormat="1" applyFont="1" applyFill="1" applyBorder="1" applyAlignment="1">
      <alignment horizontal="right"/>
    </xf>
    <xf numFmtId="182" fontId="20" fillId="2" borderId="10" xfId="5" quotePrefix="1" applyNumberFormat="1" applyFont="1" applyFill="1" applyBorder="1" applyAlignment="1">
      <alignment horizontal="left"/>
    </xf>
    <xf numFmtId="180" fontId="68" fillId="2" borderId="1" xfId="5" applyNumberFormat="1" applyFont="1" applyFill="1" applyBorder="1" applyAlignment="1">
      <alignment horizontal="right"/>
    </xf>
    <xf numFmtId="0" fontId="4" fillId="2" borderId="1" xfId="5" applyFont="1" applyFill="1" applyBorder="1"/>
    <xf numFmtId="0" fontId="68" fillId="2" borderId="1" xfId="5" applyFont="1" applyFill="1" applyBorder="1" applyAlignment="1">
      <alignment horizontal="right" vertical="center"/>
    </xf>
    <xf numFmtId="0" fontId="20" fillId="2" borderId="3" xfId="5" quotePrefix="1" applyFont="1" applyFill="1" applyBorder="1"/>
    <xf numFmtId="0" fontId="2" fillId="2" borderId="1" xfId="5" quotePrefix="1" applyFont="1" applyFill="1" applyBorder="1" applyAlignment="1">
      <alignment horizontal="center"/>
    </xf>
    <xf numFmtId="180" fontId="68" fillId="2" borderId="0" xfId="5" applyNumberFormat="1" applyFont="1" applyFill="1" applyBorder="1" applyAlignment="1">
      <alignment horizontal="right" vertical="center"/>
    </xf>
    <xf numFmtId="0" fontId="68" fillId="2" borderId="0" xfId="5" applyFont="1" applyFill="1" applyBorder="1" applyAlignment="1">
      <alignment horizontal="right" vertical="center"/>
    </xf>
    <xf numFmtId="191" fontId="20" fillId="2" borderId="3" xfId="5" quotePrefix="1" applyNumberFormat="1" applyFont="1" applyFill="1" applyBorder="1" applyAlignment="1">
      <alignment horizontal="left"/>
    </xf>
    <xf numFmtId="191" fontId="20" fillId="2" borderId="14" xfId="5" quotePrefix="1" applyNumberFormat="1" applyFont="1" applyFill="1" applyBorder="1" applyAlignment="1">
      <alignment horizontal="left"/>
    </xf>
    <xf numFmtId="0" fontId="20" fillId="2" borderId="0" xfId="5" quotePrefix="1" applyFont="1" applyFill="1" applyBorder="1" applyAlignment="1"/>
    <xf numFmtId="0" fontId="31" fillId="2" borderId="0" xfId="5" applyFont="1" applyFill="1" applyBorder="1" applyAlignment="1">
      <alignment horizontal="right" vertical="center"/>
    </xf>
    <xf numFmtId="0" fontId="20" fillId="2" borderId="0" xfId="5" applyFont="1" applyFill="1" applyBorder="1" applyAlignment="1">
      <alignment vertical="center" wrapText="1"/>
    </xf>
    <xf numFmtId="179" fontId="12" fillId="2" borderId="0" xfId="5" applyNumberFormat="1" applyFont="1" applyFill="1" applyBorder="1" applyAlignment="1">
      <alignment horizontal="left"/>
    </xf>
    <xf numFmtId="181" fontId="21" fillId="2" borderId="0" xfId="5" quotePrefix="1" applyNumberFormat="1" applyFont="1" applyFill="1" applyBorder="1" applyAlignment="1">
      <alignment horizontal="right"/>
    </xf>
    <xf numFmtId="184" fontId="21" fillId="2" borderId="0" xfId="5" quotePrefix="1" applyNumberFormat="1" applyFont="1" applyFill="1" applyBorder="1" applyAlignment="1">
      <alignment horizontal="right"/>
    </xf>
    <xf numFmtId="191" fontId="2" fillId="2" borderId="0" xfId="5" quotePrefix="1" applyNumberFormat="1" applyFont="1" applyFill="1" applyAlignment="1">
      <alignment horizontal="left"/>
    </xf>
    <xf numFmtId="0" fontId="20" fillId="2" borderId="2" xfId="5" applyFont="1" applyFill="1" applyBorder="1" applyAlignment="1">
      <alignment horizontal="center"/>
    </xf>
    <xf numFmtId="0" fontId="13" fillId="2" borderId="0" xfId="5" quotePrefix="1" applyFont="1" applyFill="1" applyAlignment="1">
      <alignment horizontal="left"/>
    </xf>
    <xf numFmtId="0" fontId="5" fillId="2" borderId="3" xfId="5" quotePrefix="1" applyFont="1" applyFill="1" applyBorder="1" applyAlignment="1">
      <alignment horizontal="left"/>
    </xf>
    <xf numFmtId="0" fontId="12" fillId="2" borderId="14" xfId="5" quotePrefix="1" applyFont="1" applyFill="1" applyBorder="1" applyAlignment="1">
      <alignment horizontal="left"/>
    </xf>
    <xf numFmtId="0" fontId="5" fillId="2" borderId="3" xfId="5" applyFont="1" applyFill="1" applyBorder="1" applyAlignment="1">
      <alignment horizontal="center"/>
    </xf>
    <xf numFmtId="0" fontId="5" fillId="2" borderId="3" xfId="5" quotePrefix="1" applyFont="1" applyFill="1" applyBorder="1" applyAlignment="1">
      <alignment horizontal="center"/>
    </xf>
    <xf numFmtId="0" fontId="4" fillId="0" borderId="0" xfId="5" applyFont="1" applyFill="1" applyAlignment="1">
      <alignment horizontal="left" indent="1"/>
    </xf>
    <xf numFmtId="195" fontId="4" fillId="2" borderId="12" xfId="5" quotePrefix="1" applyNumberFormat="1" applyFont="1" applyFill="1" applyBorder="1" applyAlignment="1">
      <alignment horizontal="left" indent="1"/>
    </xf>
    <xf numFmtId="195" fontId="4" fillId="2" borderId="7" xfId="5" quotePrefix="1" applyNumberFormat="1" applyFont="1" applyFill="1" applyBorder="1" applyAlignment="1">
      <alignment horizontal="left" indent="1"/>
    </xf>
    <xf numFmtId="0" fontId="5" fillId="2" borderId="0" xfId="5" applyFont="1" applyFill="1" applyAlignment="1">
      <alignment horizontal="left" vertical="center"/>
    </xf>
    <xf numFmtId="0" fontId="4" fillId="2" borderId="0" xfId="5" applyFont="1" applyFill="1" applyAlignment="1">
      <alignment horizontal="center"/>
    </xf>
    <xf numFmtId="0" fontId="28" fillId="2" borderId="0" xfId="5" quotePrefix="1" applyFont="1" applyFill="1" applyAlignment="1">
      <alignment horizontal="left" vertical="center"/>
    </xf>
    <xf numFmtId="0" fontId="11" fillId="2" borderId="0" xfId="5" applyFont="1" applyFill="1" applyAlignment="1"/>
    <xf numFmtId="0" fontId="11" fillId="2" borderId="0" xfId="5" applyFont="1" applyFill="1"/>
    <xf numFmtId="0" fontId="9" fillId="2" borderId="0" xfId="5" applyFont="1" applyFill="1"/>
    <xf numFmtId="0" fontId="9" fillId="2" borderId="0" xfId="5" quotePrefix="1" applyFont="1" applyFill="1" applyAlignment="1">
      <alignment horizontal="left"/>
    </xf>
    <xf numFmtId="0" fontId="29" fillId="2" borderId="0" xfId="5" quotePrefix="1" applyFont="1" applyFill="1" applyAlignment="1">
      <alignment horizontal="left"/>
    </xf>
    <xf numFmtId="0" fontId="76" fillId="2" borderId="0" xfId="5" quotePrefix="1" applyFont="1" applyFill="1" applyAlignment="1">
      <alignment horizontal="left"/>
    </xf>
    <xf numFmtId="0" fontId="30" fillId="2" borderId="0" xfId="5" quotePrefix="1" applyFont="1" applyFill="1" applyAlignment="1">
      <alignment horizontal="left"/>
    </xf>
    <xf numFmtId="0" fontId="42" fillId="2" borderId="0" xfId="5" applyFont="1" applyFill="1"/>
    <xf numFmtId="0" fontId="11" fillId="2" borderId="0" xfId="5" applyFont="1" applyFill="1" applyAlignment="1">
      <alignment horizontal="left"/>
    </xf>
    <xf numFmtId="0" fontId="13" fillId="2" borderId="0" xfId="5" applyFont="1" applyFill="1" applyBorder="1" applyAlignment="1">
      <alignment vertical="center"/>
    </xf>
    <xf numFmtId="0" fontId="14" fillId="2" borderId="0" xfId="5" applyFont="1" applyFill="1" applyBorder="1" applyAlignment="1">
      <alignment vertical="center"/>
    </xf>
    <xf numFmtId="0" fontId="11" fillId="2" borderId="0" xfId="5" applyFont="1" applyFill="1" applyBorder="1"/>
    <xf numFmtId="0" fontId="7" fillId="2" borderId="1" xfId="5" applyFont="1" applyFill="1" applyBorder="1"/>
    <xf numFmtId="0" fontId="35" fillId="2" borderId="1" xfId="5" applyFont="1" applyFill="1" applyBorder="1"/>
    <xf numFmtId="38" fontId="5" fillId="2" borderId="3" xfId="2" applyFont="1" applyFill="1" applyBorder="1" applyAlignment="1">
      <alignment vertical="center"/>
    </xf>
    <xf numFmtId="0" fontId="5" fillId="2" borderId="14" xfId="5" applyFont="1" applyFill="1" applyBorder="1" applyAlignment="1">
      <alignment vertical="center"/>
    </xf>
    <xf numFmtId="0" fontId="35" fillId="2" borderId="1" xfId="5" applyFont="1" applyFill="1" applyBorder="1" applyAlignment="1">
      <alignment horizontal="center"/>
    </xf>
    <xf numFmtId="0" fontId="35" fillId="2" borderId="11" xfId="5" applyFont="1" applyFill="1" applyBorder="1" applyAlignment="1">
      <alignment horizontal="center"/>
    </xf>
    <xf numFmtId="0" fontId="35" fillId="2" borderId="2" xfId="5" applyFont="1" applyFill="1" applyBorder="1"/>
    <xf numFmtId="0" fontId="35" fillId="2" borderId="11" xfId="5" applyFont="1" applyFill="1" applyBorder="1"/>
    <xf numFmtId="0" fontId="67" fillId="2" borderId="0" xfId="5" applyFont="1" applyFill="1" applyBorder="1" applyAlignment="1">
      <alignment horizontal="center"/>
    </xf>
    <xf numFmtId="0" fontId="35" fillId="2" borderId="6" xfId="5" applyFont="1" applyFill="1" applyBorder="1" applyAlignment="1">
      <alignment horizontal="center"/>
    </xf>
    <xf numFmtId="0" fontId="35" fillId="2" borderId="4" xfId="5" applyFont="1" applyFill="1" applyBorder="1" applyAlignment="1">
      <alignment horizontal="center"/>
    </xf>
    <xf numFmtId="0" fontId="35" fillId="2" borderId="0" xfId="5" applyFont="1" applyFill="1" applyBorder="1" applyAlignment="1">
      <alignment horizontal="center"/>
    </xf>
    <xf numFmtId="0" fontId="35" fillId="2" borderId="12" xfId="5" applyFont="1" applyFill="1" applyBorder="1" applyAlignment="1">
      <alignment horizontal="center"/>
    </xf>
    <xf numFmtId="0" fontId="35" fillId="2" borderId="3" xfId="5" applyFont="1" applyFill="1" applyBorder="1"/>
    <xf numFmtId="0" fontId="35" fillId="2" borderId="0" xfId="5" applyFont="1" applyFill="1" applyBorder="1"/>
    <xf numFmtId="0" fontId="35" fillId="2" borderId="4" xfId="5" applyFont="1" applyFill="1" applyBorder="1"/>
    <xf numFmtId="0" fontId="35" fillId="2" borderId="5" xfId="5" applyFont="1" applyFill="1" applyBorder="1"/>
    <xf numFmtId="0" fontId="35" fillId="2" borderId="5" xfId="5" applyFont="1" applyFill="1" applyBorder="1" applyAlignment="1">
      <alignment horizontal="center"/>
    </xf>
    <xf numFmtId="0" fontId="67" fillId="2" borderId="4" xfId="5" applyFont="1" applyFill="1" applyBorder="1" applyAlignment="1">
      <alignment horizontal="center"/>
    </xf>
    <xf numFmtId="38" fontId="35" fillId="2" borderId="6" xfId="2" applyFont="1" applyFill="1" applyBorder="1" applyAlignment="1">
      <alignment horizontal="center"/>
    </xf>
    <xf numFmtId="0" fontId="35" fillId="2" borderId="6" xfId="5" applyFont="1" applyFill="1" applyBorder="1" applyAlignment="1"/>
    <xf numFmtId="0" fontId="14" fillId="2" borderId="0" xfId="5" quotePrefix="1" applyFont="1" applyFill="1" applyAlignment="1">
      <alignment horizontal="center" vertical="center"/>
    </xf>
    <xf numFmtId="0" fontId="35" fillId="2" borderId="6" xfId="5" quotePrefix="1" applyFont="1" applyFill="1" applyBorder="1" applyAlignment="1">
      <alignment horizontal="center"/>
    </xf>
    <xf numFmtId="0" fontId="35" fillId="2" borderId="4" xfId="5" applyFont="1" applyFill="1" applyBorder="1" applyAlignment="1"/>
    <xf numFmtId="0" fontId="7" fillId="2" borderId="10" xfId="5" applyFont="1" applyFill="1" applyBorder="1"/>
    <xf numFmtId="0" fontId="35" fillId="2" borderId="9" xfId="5" applyFont="1" applyFill="1" applyBorder="1" applyAlignment="1">
      <alignment horizontal="center"/>
    </xf>
    <xf numFmtId="0" fontId="35" fillId="2" borderId="10" xfId="5" applyFont="1" applyFill="1" applyBorder="1"/>
    <xf numFmtId="0" fontId="21" fillId="2" borderId="12" xfId="5" applyFont="1" applyFill="1" applyBorder="1" applyAlignment="1">
      <alignment horizontal="center" vertical="center"/>
    </xf>
    <xf numFmtId="0" fontId="108" fillId="2" borderId="5" xfId="5" applyFont="1" applyFill="1" applyBorder="1" applyAlignment="1">
      <alignment horizontal="left" vertical="center"/>
    </xf>
    <xf numFmtId="0" fontId="112" fillId="2" borderId="11" xfId="5" applyFont="1" applyFill="1" applyBorder="1" applyAlignment="1">
      <alignment horizontal="center" vertical="center"/>
    </xf>
    <xf numFmtId="0" fontId="4" fillId="2" borderId="12" xfId="5" applyFont="1" applyFill="1" applyBorder="1" applyAlignment="1">
      <alignment horizontal="center" vertical="top"/>
    </xf>
    <xf numFmtId="0" fontId="108" fillId="2" borderId="6" xfId="5" applyFont="1" applyFill="1" applyBorder="1" applyAlignment="1">
      <alignment horizontal="left" vertical="top"/>
    </xf>
    <xf numFmtId="0" fontId="113" fillId="2" borderId="12" xfId="5" applyFont="1" applyFill="1" applyBorder="1" applyAlignment="1">
      <alignment horizontal="center" vertical="top"/>
    </xf>
    <xf numFmtId="0" fontId="70" fillId="2" borderId="6" xfId="5" applyFont="1" applyFill="1" applyBorder="1" applyAlignment="1">
      <alignment horizontal="left" vertical="center"/>
    </xf>
    <xf numFmtId="0" fontId="20" fillId="2" borderId="6" xfId="5" quotePrefix="1" applyFont="1" applyFill="1" applyBorder="1" applyAlignment="1">
      <alignment horizontal="left" vertical="top"/>
    </xf>
    <xf numFmtId="0" fontId="21" fillId="2" borderId="6" xfId="5" quotePrefix="1" applyFont="1" applyFill="1" applyBorder="1" applyAlignment="1">
      <alignment horizontal="left" vertical="top"/>
    </xf>
    <xf numFmtId="0" fontId="4" fillId="2" borderId="7" xfId="5" applyFont="1" applyFill="1" applyBorder="1" applyAlignment="1">
      <alignment horizontal="center" vertical="top"/>
    </xf>
    <xf numFmtId="0" fontId="20" fillId="2" borderId="8" xfId="5" quotePrefix="1" applyFont="1" applyFill="1" applyBorder="1" applyAlignment="1">
      <alignment horizontal="left" vertical="top"/>
    </xf>
    <xf numFmtId="0" fontId="4" fillId="2" borderId="10" xfId="5" applyFont="1" applyFill="1" applyBorder="1" applyAlignment="1">
      <alignment horizontal="center"/>
    </xf>
    <xf numFmtId="0" fontId="21" fillId="2" borderId="11" xfId="5" applyFont="1" applyFill="1" applyBorder="1" applyAlignment="1">
      <alignment horizontal="center" vertical="center"/>
    </xf>
    <xf numFmtId="0" fontId="20" fillId="2" borderId="10" xfId="5" quotePrefix="1" applyFont="1" applyFill="1" applyBorder="1" applyAlignment="1">
      <alignment horizontal="left" vertical="top"/>
    </xf>
    <xf numFmtId="0" fontId="21" fillId="2" borderId="8" xfId="5" quotePrefix="1" applyFont="1" applyFill="1" applyBorder="1" applyAlignment="1">
      <alignment horizontal="left" vertical="top"/>
    </xf>
    <xf numFmtId="180" fontId="20" fillId="2" borderId="0" xfId="2" applyNumberFormat="1" applyFont="1" applyFill="1" applyBorder="1" applyAlignment="1">
      <alignment horizontal="left" vertical="center"/>
    </xf>
    <xf numFmtId="0" fontId="67" fillId="2" borderId="0" xfId="5" applyFont="1" applyFill="1" applyBorder="1" applyAlignment="1">
      <alignment horizontal="left"/>
    </xf>
    <xf numFmtId="0" fontId="12" fillId="2" borderId="0" xfId="5" applyFont="1" applyFill="1" applyAlignment="1">
      <alignment horizontal="center"/>
    </xf>
    <xf numFmtId="195" fontId="21" fillId="2" borderId="12" xfId="5" applyNumberFormat="1" applyFont="1" applyFill="1" applyBorder="1" applyAlignment="1">
      <alignment horizontal="left"/>
    </xf>
    <xf numFmtId="195" fontId="21" fillId="2" borderId="7" xfId="5" applyNumberFormat="1" applyFont="1" applyFill="1" applyBorder="1" applyAlignment="1">
      <alignment horizontal="left"/>
    </xf>
    <xf numFmtId="0" fontId="5" fillId="2" borderId="6" xfId="2" applyNumberFormat="1" applyFont="1" applyFill="1" applyBorder="1" applyAlignment="1">
      <alignment horizontal="center"/>
    </xf>
    <xf numFmtId="194" fontId="58" fillId="2" borderId="12" xfId="5" applyNumberFormat="1" applyFont="1" applyFill="1" applyBorder="1" applyAlignment="1">
      <alignment horizontal="left"/>
    </xf>
    <xf numFmtId="176" fontId="4" fillId="2" borderId="0" xfId="5" applyNumberFormat="1" applyFont="1" applyFill="1"/>
    <xf numFmtId="198" fontId="107" fillId="2" borderId="0" xfId="6" applyNumberFormat="1" applyFont="1" applyFill="1" applyAlignment="1">
      <alignment horizontal="left"/>
    </xf>
    <xf numFmtId="199" fontId="5" fillId="2" borderId="0" xfId="6" applyNumberFormat="1" applyFont="1" applyFill="1" applyBorder="1"/>
    <xf numFmtId="0" fontId="2" fillId="2" borderId="0" xfId="8" applyFont="1" applyFill="1" applyAlignment="1">
      <alignment vertical="top"/>
    </xf>
    <xf numFmtId="0" fontId="102" fillId="2" borderId="0" xfId="11" applyFont="1" applyFill="1">
      <alignment vertical="center"/>
    </xf>
    <xf numFmtId="0" fontId="5" fillId="2" borderId="0" xfId="11" applyFont="1" applyFill="1">
      <alignment vertical="center"/>
    </xf>
    <xf numFmtId="0" fontId="30" fillId="2" borderId="0" xfId="18" quotePrefix="1" applyFont="1" applyFill="1" applyAlignment="1">
      <alignment horizontal="left"/>
    </xf>
    <xf numFmtId="0" fontId="36" fillId="2" borderId="0" xfId="18" quotePrefix="1" applyFont="1" applyFill="1" applyAlignment="1"/>
    <xf numFmtId="201" fontId="30" fillId="2" borderId="10" xfId="6" quotePrefix="1" applyNumberFormat="1" applyFont="1" applyFill="1" applyBorder="1" applyAlignment="1"/>
    <xf numFmtId="0" fontId="21" fillId="2" borderId="0" xfId="18" applyFont="1" applyFill="1" applyBorder="1" applyAlignment="1" applyProtection="1">
      <alignment horizontal="distributed" vertical="distributed"/>
    </xf>
    <xf numFmtId="0" fontId="6" fillId="2" borderId="0" xfId="17" quotePrefix="1" applyFont="1" applyFill="1" applyAlignment="1">
      <alignment horizontal="left"/>
    </xf>
    <xf numFmtId="0" fontId="30" fillId="2" borderId="0" xfId="17" applyFont="1" applyFill="1" applyAlignment="1">
      <alignment horizontal="left"/>
    </xf>
    <xf numFmtId="37" fontId="12" fillId="2" borderId="1" xfId="17" applyNumberFormat="1" applyFont="1" applyFill="1" applyBorder="1" applyProtection="1"/>
    <xf numFmtId="37" fontId="12" fillId="2" borderId="5" xfId="17" applyNumberFormat="1" applyFont="1" applyFill="1" applyBorder="1" applyProtection="1"/>
    <xf numFmtId="0" fontId="6" fillId="2" borderId="0" xfId="17" applyFont="1" applyFill="1" applyBorder="1"/>
    <xf numFmtId="37" fontId="12" fillId="2" borderId="0" xfId="17" applyNumberFormat="1" applyFont="1" applyFill="1" applyBorder="1" applyAlignment="1" applyProtection="1">
      <alignment horizontal="center"/>
    </xf>
    <xf numFmtId="37" fontId="12" fillId="2" borderId="6" xfId="17" applyNumberFormat="1" applyFont="1" applyFill="1" applyBorder="1" applyAlignment="1" applyProtection="1">
      <alignment horizontal="center"/>
    </xf>
    <xf numFmtId="37" fontId="20" fillId="2" borderId="6" xfId="17" applyNumberFormat="1" applyFont="1" applyFill="1" applyBorder="1" applyAlignment="1" applyProtection="1">
      <alignment horizontal="center"/>
    </xf>
    <xf numFmtId="37" fontId="20" fillId="2" borderId="0" xfId="17" applyNumberFormat="1" applyFont="1" applyFill="1" applyBorder="1" applyProtection="1"/>
    <xf numFmtId="37" fontId="20" fillId="2" borderId="10" xfId="17" applyNumberFormat="1" applyFont="1" applyFill="1" applyBorder="1" applyProtection="1"/>
    <xf numFmtId="37" fontId="20" fillId="2" borderId="8" xfId="17" applyNumberFormat="1" applyFont="1" applyFill="1" applyBorder="1" applyProtection="1"/>
    <xf numFmtId="37" fontId="39" fillId="2" borderId="0" xfId="17" applyNumberFormat="1" applyFont="1" applyFill="1" applyBorder="1" applyAlignment="1" applyProtection="1">
      <alignment horizontal="distributed" vertical="distributed"/>
    </xf>
    <xf numFmtId="38" fontId="12" fillId="2" borderId="4" xfId="2" applyFont="1" applyFill="1" applyBorder="1" applyAlignment="1" applyProtection="1">
      <alignment horizontal="right"/>
    </xf>
    <xf numFmtId="38" fontId="12" fillId="2" borderId="0" xfId="2" applyFont="1" applyFill="1" applyBorder="1" applyAlignment="1" applyProtection="1">
      <alignment horizontal="right"/>
    </xf>
    <xf numFmtId="38" fontId="12" fillId="2" borderId="12" xfId="2" applyFont="1" applyFill="1" applyBorder="1" applyAlignment="1" applyProtection="1">
      <alignment horizontal="right"/>
    </xf>
    <xf numFmtId="186" fontId="12" fillId="2" borderId="4" xfId="2" applyNumberFormat="1" applyFont="1" applyFill="1" applyBorder="1" applyAlignment="1" applyProtection="1">
      <alignment horizontal="right"/>
    </xf>
    <xf numFmtId="186" fontId="12" fillId="2" borderId="0" xfId="2" applyNumberFormat="1" applyFont="1" applyFill="1" applyBorder="1" applyAlignment="1" applyProtection="1">
      <alignment horizontal="right"/>
    </xf>
    <xf numFmtId="186" fontId="12" fillId="2" borderId="12" xfId="2" applyNumberFormat="1" applyFont="1" applyFill="1" applyBorder="1" applyAlignment="1" applyProtection="1">
      <alignment horizontal="right"/>
    </xf>
    <xf numFmtId="37" fontId="58" fillId="2" borderId="0" xfId="17" applyNumberFormat="1" applyFont="1" applyFill="1" applyBorder="1" applyAlignment="1" applyProtection="1">
      <alignment horizontal="distributed" vertical="distributed"/>
    </xf>
    <xf numFmtId="0" fontId="25" fillId="2" borderId="0" xfId="17" applyFont="1" applyFill="1" applyBorder="1" applyAlignment="1">
      <alignment horizontal="center"/>
    </xf>
    <xf numFmtId="0" fontId="25" fillId="2" borderId="0" xfId="17" applyFont="1" applyFill="1" applyBorder="1"/>
    <xf numFmtId="37" fontId="12" fillId="2" borderId="0" xfId="17" applyNumberFormat="1" applyFont="1" applyFill="1" applyBorder="1" applyAlignment="1" applyProtection="1">
      <alignment horizontal="distributed" vertical="distributed"/>
    </xf>
    <xf numFmtId="37" fontId="21" fillId="2" borderId="0" xfId="17" applyNumberFormat="1" applyFont="1" applyFill="1" applyBorder="1" applyAlignment="1" applyProtection="1">
      <alignment horizontal="center"/>
    </xf>
    <xf numFmtId="0" fontId="14" fillId="2" borderId="0" xfId="17" applyFont="1" applyFill="1" applyBorder="1" applyAlignment="1">
      <alignment horizontal="left"/>
    </xf>
    <xf numFmtId="37" fontId="20" fillId="2" borderId="0" xfId="17" applyNumberFormat="1" applyFont="1" applyFill="1" applyBorder="1" applyAlignment="1" applyProtection="1"/>
    <xf numFmtId="37" fontId="12" fillId="2" borderId="0" xfId="17" applyNumberFormat="1" applyFont="1" applyFill="1" applyBorder="1" applyProtection="1"/>
    <xf numFmtId="37" fontId="21" fillId="2" borderId="7" xfId="17" applyNumberFormat="1" applyFont="1" applyFill="1" applyBorder="1" applyAlignment="1" applyProtection="1">
      <alignment horizontal="distributed" vertical="distributed"/>
    </xf>
    <xf numFmtId="176" fontId="4" fillId="2" borderId="0" xfId="2" applyNumberFormat="1" applyFont="1" applyFill="1" applyBorder="1" applyAlignment="1">
      <alignment horizontal="right"/>
    </xf>
    <xf numFmtId="38" fontId="2" fillId="2" borderId="10" xfId="2" applyFont="1" applyFill="1" applyBorder="1" applyAlignment="1">
      <alignment horizontal="right"/>
    </xf>
    <xf numFmtId="0" fontId="7" fillId="2" borderId="1" xfId="5" applyFont="1" applyFill="1" applyBorder="1" applyAlignment="1">
      <alignment horizontal="centerContinuous"/>
    </xf>
    <xf numFmtId="0" fontId="7" fillId="2" borderId="9" xfId="5" applyFont="1" applyFill="1" applyBorder="1" applyAlignment="1">
      <alignment horizontal="centerContinuous"/>
    </xf>
    <xf numFmtId="0" fontId="20" fillId="2" borderId="1" xfId="5" applyFont="1" applyFill="1" applyBorder="1" applyAlignment="1">
      <alignment horizontal="centerContinuous"/>
    </xf>
    <xf numFmtId="0" fontId="20" fillId="2" borderId="11" xfId="5" applyFont="1" applyFill="1" applyBorder="1" applyAlignment="1">
      <alignment horizontal="centerContinuous"/>
    </xf>
    <xf numFmtId="0" fontId="5" fillId="2" borderId="9" xfId="5" quotePrefix="1" applyFont="1" applyFill="1" applyBorder="1" applyAlignment="1">
      <alignment horizontal="centerContinuous"/>
    </xf>
    <xf numFmtId="0" fontId="5" fillId="2" borderId="10" xfId="5" quotePrefix="1" applyFont="1" applyFill="1" applyBorder="1" applyAlignment="1">
      <alignment horizontal="centerContinuous"/>
    </xf>
    <xf numFmtId="0" fontId="5" fillId="2" borderId="7" xfId="5" quotePrefix="1" applyFont="1" applyFill="1" applyBorder="1" applyAlignment="1">
      <alignment horizontal="centerContinuous"/>
    </xf>
    <xf numFmtId="180" fontId="21" fillId="2" borderId="0" xfId="5" applyNumberFormat="1" applyFont="1" applyFill="1" applyBorder="1" applyAlignment="1">
      <alignment horizontal="left" indent="1"/>
    </xf>
    <xf numFmtId="0" fontId="54" fillId="2" borderId="0" xfId="5" quotePrefix="1" applyFont="1" applyFill="1" applyAlignment="1">
      <alignment horizontal="left"/>
    </xf>
    <xf numFmtId="0" fontId="54" fillId="2" borderId="0" xfId="5" applyFont="1" applyFill="1"/>
    <xf numFmtId="176" fontId="15" fillId="2" borderId="10" xfId="5" applyNumberFormat="1" applyFont="1" applyFill="1" applyBorder="1"/>
    <xf numFmtId="176" fontId="20" fillId="2" borderId="10" xfId="5" applyNumberFormat="1" applyFont="1" applyFill="1" applyBorder="1" applyAlignment="1">
      <alignment horizontal="left"/>
    </xf>
    <xf numFmtId="181" fontId="15" fillId="2" borderId="4" xfId="5" quotePrefix="1" applyNumberFormat="1" applyFont="1" applyFill="1" applyBorder="1" applyAlignment="1">
      <alignment horizontal="left" indent="1"/>
    </xf>
    <xf numFmtId="0" fontId="20" fillId="2" borderId="4" xfId="5" quotePrefix="1" applyFont="1" applyFill="1" applyBorder="1" applyAlignment="1">
      <alignment horizontal="left" indent="1"/>
    </xf>
    <xf numFmtId="184" fontId="20" fillId="2" borderId="4" xfId="5" quotePrefix="1" applyNumberFormat="1" applyFont="1" applyFill="1" applyBorder="1" applyAlignment="1">
      <alignment horizontal="left" indent="1"/>
    </xf>
    <xf numFmtId="180" fontId="20" fillId="2" borderId="4" xfId="5" applyNumberFormat="1" applyFont="1" applyFill="1" applyBorder="1" applyAlignment="1">
      <alignment horizontal="left" indent="1"/>
    </xf>
    <xf numFmtId="0" fontId="20" fillId="2" borderId="4" xfId="5" applyFont="1" applyFill="1" applyBorder="1" applyAlignment="1">
      <alignment horizontal="left" indent="1"/>
    </xf>
    <xf numFmtId="180" fontId="20" fillId="2" borderId="9" xfId="5" applyNumberFormat="1" applyFont="1" applyFill="1" applyBorder="1" applyAlignment="1">
      <alignment horizontal="left" indent="1"/>
    </xf>
    <xf numFmtId="176" fontId="20" fillId="2" borderId="0" xfId="5" applyNumberFormat="1" applyFont="1" applyFill="1" applyBorder="1"/>
    <xf numFmtId="176" fontId="56" fillId="2" borderId="0" xfId="5" quotePrefix="1" applyNumberFormat="1" applyFont="1" applyFill="1" applyBorder="1" applyAlignment="1"/>
    <xf numFmtId="176" fontId="20" fillId="2" borderId="10" xfId="5" quotePrefix="1" applyNumberFormat="1" applyFont="1" applyFill="1" applyBorder="1" applyAlignment="1">
      <alignment horizontal="left"/>
    </xf>
    <xf numFmtId="176" fontId="20" fillId="2" borderId="10" xfId="5" applyNumberFormat="1" applyFont="1" applyFill="1" applyBorder="1" applyAlignment="1"/>
    <xf numFmtId="181" fontId="15" fillId="2" borderId="0" xfId="5" quotePrefix="1" applyNumberFormat="1" applyFont="1" applyFill="1" applyBorder="1" applyAlignment="1">
      <alignment horizontal="left" indent="1"/>
    </xf>
    <xf numFmtId="0" fontId="20" fillId="2" borderId="0" xfId="5" quotePrefix="1" applyFont="1" applyFill="1" applyBorder="1" applyAlignment="1">
      <alignment horizontal="left" indent="1"/>
    </xf>
    <xf numFmtId="184" fontId="20" fillId="2" borderId="0" xfId="5" quotePrefix="1" applyNumberFormat="1" applyFont="1" applyFill="1" applyBorder="1" applyAlignment="1">
      <alignment horizontal="left" indent="1"/>
    </xf>
    <xf numFmtId="180" fontId="20" fillId="2" borderId="0" xfId="5" applyNumberFormat="1" applyFont="1" applyFill="1" applyBorder="1" applyAlignment="1">
      <alignment horizontal="left" indent="1"/>
    </xf>
    <xf numFmtId="0" fontId="20" fillId="2" borderId="0" xfId="5" applyFont="1" applyFill="1" applyBorder="1" applyAlignment="1">
      <alignment horizontal="left" indent="1"/>
    </xf>
    <xf numFmtId="0" fontId="4" fillId="2" borderId="0" xfId="5" applyFont="1" applyFill="1" applyAlignment="1"/>
    <xf numFmtId="180" fontId="4" fillId="2" borderId="0" xfId="5" applyNumberFormat="1" applyFont="1" applyFill="1" applyBorder="1" applyAlignment="1">
      <alignment horizontal="left"/>
    </xf>
    <xf numFmtId="0" fontId="4" fillId="2" borderId="0" xfId="5" applyFont="1" applyFill="1" applyBorder="1" applyAlignment="1">
      <alignment horizontal="left"/>
    </xf>
    <xf numFmtId="0" fontId="21" fillId="2" borderId="10" xfId="5" quotePrefix="1" applyFont="1" applyFill="1" applyBorder="1" applyAlignment="1">
      <alignment horizontal="left"/>
    </xf>
    <xf numFmtId="176" fontId="12" fillId="2" borderId="10" xfId="5" quotePrefix="1" applyNumberFormat="1" applyFont="1" applyFill="1" applyBorder="1" applyAlignment="1">
      <alignment horizontal="left"/>
    </xf>
    <xf numFmtId="0" fontId="21" fillId="2" borderId="10" xfId="5" quotePrefix="1" applyFont="1" applyFill="1" applyBorder="1" applyAlignment="1">
      <alignment horizontal="right"/>
    </xf>
    <xf numFmtId="37" fontId="12" fillId="2" borderId="10" xfId="5" quotePrefix="1" applyNumberFormat="1" applyFont="1" applyFill="1" applyBorder="1" applyAlignment="1" applyProtection="1">
      <alignment horizontal="right"/>
    </xf>
    <xf numFmtId="0" fontId="2" fillId="2" borderId="3" xfId="5" applyFont="1" applyFill="1" applyBorder="1" applyAlignment="1">
      <alignment horizontal="right"/>
    </xf>
    <xf numFmtId="0" fontId="79" fillId="2" borderId="1" xfId="5" applyFont="1" applyFill="1" applyBorder="1" applyAlignment="1">
      <alignment horizontal="centerContinuous"/>
    </xf>
    <xf numFmtId="0" fontId="79" fillId="2" borderId="11" xfId="5" applyFont="1" applyFill="1" applyBorder="1" applyAlignment="1">
      <alignment horizontal="centerContinuous"/>
    </xf>
    <xf numFmtId="0" fontId="79" fillId="2" borderId="10" xfId="5" applyFont="1" applyFill="1" applyBorder="1" applyAlignment="1">
      <alignment horizontal="centerContinuous"/>
    </xf>
    <xf numFmtId="0" fontId="79" fillId="2" borderId="7" xfId="5" applyFont="1" applyFill="1" applyBorder="1" applyAlignment="1">
      <alignment horizontal="centerContinuous"/>
    </xf>
    <xf numFmtId="177" fontId="2" fillId="2" borderId="0" xfId="5" quotePrefix="1" applyNumberFormat="1" applyFont="1" applyFill="1" applyBorder="1" applyAlignment="1">
      <alignment horizontal="right"/>
    </xf>
    <xf numFmtId="178" fontId="2" fillId="2" borderId="0" xfId="5" quotePrefix="1" applyNumberFormat="1" applyFont="1" applyFill="1" applyBorder="1" applyAlignment="1">
      <alignment horizontal="center"/>
    </xf>
    <xf numFmtId="179" fontId="2" fillId="2" borderId="12" xfId="5" quotePrefix="1" applyNumberFormat="1" applyFont="1" applyFill="1" applyBorder="1" applyAlignment="1">
      <alignment horizontal="left"/>
    </xf>
    <xf numFmtId="0" fontId="2" fillId="2" borderId="0" xfId="5" quotePrefix="1" applyFont="1" applyFill="1" applyBorder="1" applyAlignment="1">
      <alignment horizontal="right"/>
    </xf>
    <xf numFmtId="0" fontId="2" fillId="2" borderId="12" xfId="5" quotePrefix="1" applyFont="1" applyFill="1" applyBorder="1" applyAlignment="1">
      <alignment horizontal="left"/>
    </xf>
    <xf numFmtId="177" fontId="4" fillId="2" borderId="0" xfId="5" quotePrefix="1" applyNumberFormat="1" applyFont="1" applyFill="1" applyBorder="1" applyAlignment="1">
      <alignment horizontal="right"/>
    </xf>
    <xf numFmtId="183" fontId="4" fillId="2" borderId="12" xfId="5" quotePrefix="1" applyNumberFormat="1" applyFont="1" applyFill="1" applyBorder="1" applyAlignment="1">
      <alignment horizontal="left"/>
    </xf>
    <xf numFmtId="0" fontId="4" fillId="2" borderId="0" xfId="5" quotePrefix="1" applyFont="1" applyFill="1" applyBorder="1" applyAlignment="1">
      <alignment horizontal="right"/>
    </xf>
    <xf numFmtId="0" fontId="4" fillId="2" borderId="12" xfId="5" quotePrefix="1" applyFont="1" applyFill="1" applyBorder="1" applyAlignment="1">
      <alignment horizontal="left"/>
    </xf>
    <xf numFmtId="180" fontId="4" fillId="2" borderId="0" xfId="5" quotePrefix="1" applyNumberFormat="1" applyFont="1" applyFill="1" applyBorder="1" applyAlignment="1">
      <alignment horizontal="right"/>
    </xf>
    <xf numFmtId="180" fontId="4" fillId="2" borderId="12" xfId="5" applyNumberFormat="1" applyFont="1" applyFill="1" applyBorder="1" applyAlignment="1">
      <alignment horizontal="left"/>
    </xf>
    <xf numFmtId="180" fontId="4" fillId="2" borderId="0" xfId="5" applyNumberFormat="1" applyFont="1" applyFill="1" applyBorder="1" applyAlignment="1">
      <alignment horizontal="right"/>
    </xf>
    <xf numFmtId="185" fontId="4" fillId="2" borderId="12" xfId="5" applyNumberFormat="1" applyFont="1" applyFill="1" applyBorder="1" applyAlignment="1">
      <alignment horizontal="left"/>
    </xf>
    <xf numFmtId="180" fontId="4" fillId="2" borderId="10" xfId="5" quotePrefix="1" applyNumberFormat="1" applyFont="1" applyFill="1" applyBorder="1" applyAlignment="1">
      <alignment horizontal="right"/>
    </xf>
    <xf numFmtId="185" fontId="4" fillId="2" borderId="7" xfId="5" applyNumberFormat="1" applyFont="1" applyFill="1" applyBorder="1" applyAlignment="1">
      <alignment horizontal="left"/>
    </xf>
    <xf numFmtId="37" fontId="12" fillId="2" borderId="10" xfId="5" quotePrefix="1" applyNumberFormat="1" applyFont="1" applyFill="1" applyBorder="1" applyAlignment="1" applyProtection="1">
      <alignment horizontal="left"/>
    </xf>
    <xf numFmtId="37" fontId="21" fillId="2" borderId="10" xfId="5" quotePrefix="1" applyNumberFormat="1" applyFont="1" applyFill="1" applyBorder="1" applyAlignment="1" applyProtection="1">
      <alignment horizontal="left"/>
    </xf>
    <xf numFmtId="0" fontId="17" fillId="0" borderId="0" xfId="5" applyFont="1" applyFill="1"/>
    <xf numFmtId="0" fontId="2" fillId="0" borderId="0" xfId="5" applyFont="1" applyFill="1" applyAlignment="1">
      <alignment horizontal="right"/>
    </xf>
    <xf numFmtId="0" fontId="2" fillId="0" borderId="0" xfId="5" quotePrefix="1" applyFont="1" applyFill="1" applyBorder="1" applyAlignment="1">
      <alignment horizontal="left"/>
    </xf>
    <xf numFmtId="191" fontId="5" fillId="0" borderId="0" xfId="5" quotePrefix="1" applyNumberFormat="1" applyFont="1" applyFill="1" applyAlignment="1">
      <alignment horizontal="left"/>
    </xf>
    <xf numFmtId="177" fontId="2" fillId="0" borderId="1" xfId="5" quotePrefix="1" applyNumberFormat="1" applyFont="1" applyFill="1" applyBorder="1" applyAlignment="1">
      <alignment horizontal="right"/>
    </xf>
    <xf numFmtId="178" fontId="2" fillId="0" borderId="1" xfId="5" quotePrefix="1" applyNumberFormat="1" applyFont="1" applyFill="1" applyBorder="1" applyAlignment="1">
      <alignment horizontal="center"/>
    </xf>
    <xf numFmtId="179" fontId="2" fillId="0" borderId="11" xfId="5" quotePrefix="1" applyNumberFormat="1" applyFont="1" applyFill="1" applyBorder="1" applyAlignment="1">
      <alignment horizontal="left"/>
    </xf>
    <xf numFmtId="191" fontId="2" fillId="0" borderId="0" xfId="5" quotePrefix="1" applyNumberFormat="1" applyFont="1" applyFill="1" applyAlignment="1">
      <alignment horizontal="left"/>
    </xf>
    <xf numFmtId="180" fontId="2" fillId="0" borderId="0" xfId="5" quotePrefix="1" applyNumberFormat="1" applyFont="1" applyFill="1" applyBorder="1" applyAlignment="1">
      <alignment horizontal="right"/>
    </xf>
    <xf numFmtId="180" fontId="2" fillId="0" borderId="0" xfId="5" quotePrefix="1" applyNumberFormat="1" applyFont="1" applyFill="1" applyBorder="1" applyAlignment="1">
      <alignment horizontal="center"/>
    </xf>
    <xf numFmtId="185" fontId="2" fillId="0" borderId="0" xfId="5" quotePrefix="1" applyNumberFormat="1" applyFont="1" applyFill="1" applyBorder="1" applyAlignment="1">
      <alignment horizontal="left"/>
    </xf>
    <xf numFmtId="0" fontId="57" fillId="0" borderId="0" xfId="5" applyFont="1" applyFill="1" applyAlignment="1">
      <alignment horizontal="center"/>
    </xf>
    <xf numFmtId="0" fontId="57" fillId="0" borderId="0" xfId="5" applyFont="1" applyFill="1"/>
    <xf numFmtId="191" fontId="57" fillId="0" borderId="0" xfId="5" quotePrefix="1" applyNumberFormat="1" applyFont="1" applyFill="1" applyBorder="1" applyAlignment="1">
      <alignment horizontal="left"/>
    </xf>
    <xf numFmtId="37" fontId="58" fillId="0" borderId="0" xfId="5" applyNumberFormat="1" applyFont="1" applyFill="1" applyBorder="1" applyAlignment="1" applyProtection="1">
      <alignment horizontal="center" vertical="distributed"/>
    </xf>
    <xf numFmtId="0" fontId="57" fillId="0" borderId="0" xfId="5" applyFont="1" applyFill="1" applyBorder="1"/>
    <xf numFmtId="37" fontId="21" fillId="2" borderId="0" xfId="5" quotePrefix="1" applyNumberFormat="1" applyFont="1" applyFill="1" applyBorder="1" applyAlignment="1" applyProtection="1">
      <alignment horizontal="left"/>
    </xf>
    <xf numFmtId="178" fontId="2" fillId="2" borderId="1" xfId="5" quotePrefix="1" applyNumberFormat="1" applyFont="1" applyFill="1" applyBorder="1" applyAlignment="1">
      <alignment horizontal="center"/>
    </xf>
    <xf numFmtId="179" fontId="2" fillId="2" borderId="0" xfId="5" quotePrefix="1" applyNumberFormat="1" applyFont="1" applyFill="1" applyBorder="1" applyAlignment="1">
      <alignment horizontal="left"/>
    </xf>
    <xf numFmtId="0" fontId="2" fillId="2" borderId="0" xfId="5" quotePrefix="1" applyFont="1" applyFill="1" applyBorder="1" applyAlignment="1">
      <alignment horizontal="left"/>
    </xf>
    <xf numFmtId="183" fontId="4" fillId="2" borderId="0" xfId="5" quotePrefix="1" applyNumberFormat="1" applyFont="1" applyFill="1" applyBorder="1" applyAlignment="1">
      <alignment horizontal="left"/>
    </xf>
    <xf numFmtId="37" fontId="21" fillId="2" borderId="0" xfId="5" applyNumberFormat="1" applyFont="1" applyFill="1" applyBorder="1" applyAlignment="1" applyProtection="1">
      <alignment horizontal="center" vertical="distributed"/>
    </xf>
    <xf numFmtId="177" fontId="2" fillId="2" borderId="1" xfId="5" quotePrefix="1" applyNumberFormat="1" applyFont="1" applyFill="1" applyBorder="1" applyAlignment="1">
      <alignment horizontal="right"/>
    </xf>
    <xf numFmtId="179" fontId="2" fillId="2" borderId="11" xfId="5" quotePrefix="1" applyNumberFormat="1" applyFont="1" applyFill="1" applyBorder="1" applyAlignment="1">
      <alignment horizontal="left"/>
    </xf>
    <xf numFmtId="181" fontId="15" fillId="2" borderId="2" xfId="5" quotePrefix="1" applyNumberFormat="1" applyFont="1" applyFill="1" applyBorder="1" applyAlignment="1">
      <alignment horizontal="left" indent="1"/>
    </xf>
    <xf numFmtId="0" fontId="21" fillId="2" borderId="0" xfId="5" applyFont="1" applyFill="1" applyAlignment="1">
      <alignment horizontal="center"/>
    </xf>
    <xf numFmtId="0" fontId="20" fillId="2" borderId="0" xfId="5" applyFont="1" applyFill="1" applyAlignment="1">
      <alignment horizontal="left" indent="1"/>
    </xf>
    <xf numFmtId="0" fontId="20" fillId="2" borderId="10" xfId="5" applyFont="1" applyFill="1" applyBorder="1" applyAlignment="1">
      <alignment horizontal="left" indent="1"/>
    </xf>
    <xf numFmtId="0" fontId="22" fillId="2" borderId="0" xfId="5" applyFont="1" applyFill="1"/>
    <xf numFmtId="0" fontId="22" fillId="2" borderId="0" xfId="5" applyFont="1" applyFill="1" applyBorder="1"/>
    <xf numFmtId="0" fontId="17" fillId="2" borderId="0" xfId="5" applyFont="1" applyFill="1" applyBorder="1" applyAlignment="1">
      <alignment horizontal="centerContinuous"/>
    </xf>
    <xf numFmtId="0" fontId="17" fillId="2" borderId="11" xfId="5" applyFont="1" applyFill="1" applyBorder="1" applyAlignment="1">
      <alignment horizontal="centerContinuous"/>
    </xf>
    <xf numFmtId="180" fontId="4" fillId="2" borderId="0" xfId="5" applyNumberFormat="1" applyFont="1" applyFill="1" applyBorder="1" applyAlignment="1">
      <alignment horizontal="left" indent="1"/>
    </xf>
    <xf numFmtId="180" fontId="24" fillId="2" borderId="0" xfId="5" applyNumberFormat="1" applyFont="1" applyFill="1" applyBorder="1" applyAlignment="1">
      <alignment horizontal="left"/>
    </xf>
    <xf numFmtId="181" fontId="15" fillId="2" borderId="0" xfId="5" applyNumberFormat="1" applyFont="1" applyFill="1" applyBorder="1" applyAlignment="1">
      <alignment horizontal="right"/>
    </xf>
    <xf numFmtId="0" fontId="39" fillId="2" borderId="10" xfId="5" applyFont="1" applyFill="1" applyBorder="1"/>
    <xf numFmtId="0" fontId="12" fillId="2" borderId="10" xfId="5" applyFont="1" applyFill="1" applyBorder="1"/>
    <xf numFmtId="0" fontId="2" fillId="2" borderId="0" xfId="5" quotePrefix="1" applyFont="1" applyFill="1" applyBorder="1" applyAlignment="1">
      <alignment horizontal="right" indent="1"/>
    </xf>
    <xf numFmtId="0" fontId="2" fillId="2" borderId="0" xfId="5" quotePrefix="1" applyFont="1" applyFill="1" applyBorder="1" applyAlignment="1">
      <alignment horizontal="left" indent="1"/>
    </xf>
    <xf numFmtId="0" fontId="4" fillId="2" borderId="0" xfId="5" quotePrefix="1" applyFont="1" applyFill="1" applyBorder="1" applyAlignment="1">
      <alignment horizontal="left" indent="1"/>
    </xf>
    <xf numFmtId="0" fontId="12" fillId="2" borderId="4" xfId="5" quotePrefix="1" applyFont="1" applyFill="1" applyBorder="1" applyAlignment="1">
      <alignment horizontal="left" indent="1"/>
    </xf>
    <xf numFmtId="0" fontId="12" fillId="2" borderId="4" xfId="5" applyFont="1" applyFill="1" applyBorder="1" applyAlignment="1">
      <alignment horizontal="left" indent="1"/>
    </xf>
    <xf numFmtId="0" fontId="12" fillId="2" borderId="0" xfId="5" quotePrefix="1" applyFont="1" applyFill="1" applyBorder="1" applyAlignment="1">
      <alignment horizontal="left" indent="1"/>
    </xf>
    <xf numFmtId="180" fontId="4" fillId="2" borderId="0" xfId="5" quotePrefix="1" applyNumberFormat="1" applyFont="1" applyFill="1" applyBorder="1" applyAlignment="1">
      <alignment horizontal="left"/>
    </xf>
    <xf numFmtId="0" fontId="12" fillId="2" borderId="0" xfId="5" applyFont="1" applyFill="1" applyBorder="1" applyAlignment="1">
      <alignment horizontal="left" indent="1"/>
    </xf>
    <xf numFmtId="185" fontId="4" fillId="2" borderId="0" xfId="5" applyNumberFormat="1" applyFont="1" applyFill="1" applyBorder="1" applyAlignment="1">
      <alignment horizontal="left"/>
    </xf>
    <xf numFmtId="185" fontId="4" fillId="2" borderId="0" xfId="5" quotePrefix="1" applyNumberFormat="1" applyFont="1" applyFill="1" applyBorder="1" applyAlignment="1">
      <alignment horizontal="left"/>
    </xf>
    <xf numFmtId="37" fontId="21" fillId="2" borderId="0" xfId="5" applyNumberFormat="1" applyFont="1" applyFill="1" applyBorder="1" applyAlignment="1" applyProtection="1">
      <alignment horizontal="right" indent="1"/>
    </xf>
    <xf numFmtId="38" fontId="3" fillId="2" borderId="0" xfId="2" applyFont="1" applyFill="1" applyAlignment="1">
      <alignment horizontal="right"/>
    </xf>
    <xf numFmtId="38" fontId="7" fillId="2" borderId="0" xfId="2" applyFont="1" applyFill="1" applyAlignment="1"/>
    <xf numFmtId="38" fontId="3" fillId="2" borderId="0" xfId="2" applyFont="1" applyFill="1" applyAlignment="1"/>
    <xf numFmtId="0" fontId="5" fillId="2" borderId="0" xfId="5" applyFont="1" applyFill="1" applyAlignment="1"/>
    <xf numFmtId="38" fontId="3" fillId="2" borderId="0" xfId="2" applyFont="1" applyFill="1" applyAlignment="1">
      <alignment horizontal="left"/>
    </xf>
    <xf numFmtId="38" fontId="2" fillId="2" borderId="0" xfId="2" applyFont="1" applyFill="1" applyAlignment="1">
      <alignment horizontal="left"/>
    </xf>
    <xf numFmtId="38" fontId="2" fillId="2" borderId="0" xfId="2" quotePrefix="1" applyFont="1" applyFill="1" applyAlignment="1">
      <alignment horizontal="left"/>
    </xf>
    <xf numFmtId="37" fontId="7" fillId="2" borderId="0" xfId="5" quotePrefix="1" applyNumberFormat="1" applyFont="1" applyFill="1" applyBorder="1" applyAlignment="1" applyProtection="1">
      <alignment horizontal="left"/>
    </xf>
    <xf numFmtId="38" fontId="7" fillId="2" borderId="0" xfId="2" quotePrefix="1" applyFont="1" applyFill="1" applyBorder="1" applyAlignment="1" applyProtection="1">
      <alignment horizontal="left"/>
    </xf>
    <xf numFmtId="38" fontId="20" fillId="2" borderId="10" xfId="2" quotePrefix="1" applyFont="1" applyFill="1" applyBorder="1" applyAlignment="1">
      <alignment horizontal="right"/>
    </xf>
    <xf numFmtId="179" fontId="12" fillId="2" borderId="1" xfId="5" quotePrefix="1" applyNumberFormat="1" applyFont="1" applyFill="1" applyBorder="1" applyAlignment="1">
      <alignment horizontal="left"/>
    </xf>
    <xf numFmtId="180" fontId="20" fillId="2" borderId="4" xfId="5" quotePrefix="1" applyNumberFormat="1" applyFont="1" applyFill="1" applyBorder="1" applyAlignment="1">
      <alignment horizontal="left" indent="1"/>
    </xf>
    <xf numFmtId="38" fontId="21" fillId="2" borderId="0" xfId="2" quotePrefix="1" applyFont="1" applyFill="1" applyBorder="1" applyAlignment="1">
      <alignment horizontal="left"/>
    </xf>
    <xf numFmtId="191" fontId="20" fillId="2" borderId="0" xfId="5" quotePrefix="1" applyNumberFormat="1" applyFont="1" applyFill="1" applyBorder="1" applyAlignment="1">
      <alignment horizontal="left" indent="1"/>
    </xf>
    <xf numFmtId="0" fontId="20" fillId="2" borderId="10" xfId="5" quotePrefix="1" applyFont="1" applyFill="1" applyBorder="1" applyAlignment="1">
      <alignment horizontal="left" indent="1"/>
    </xf>
    <xf numFmtId="38" fontId="21" fillId="2" borderId="0" xfId="2" applyFont="1" applyFill="1"/>
    <xf numFmtId="0" fontId="20" fillId="2" borderId="0" xfId="5" applyFont="1" applyFill="1" applyAlignment="1">
      <alignment horizontal="left"/>
    </xf>
    <xf numFmtId="180" fontId="20" fillId="2" borderId="0" xfId="5" quotePrefix="1" applyNumberFormat="1" applyFont="1" applyFill="1" applyBorder="1" applyAlignment="1">
      <alignment horizontal="left" indent="1"/>
    </xf>
    <xf numFmtId="38" fontId="7" fillId="2" borderId="0" xfId="2" applyFont="1" applyFill="1"/>
    <xf numFmtId="38" fontId="7" fillId="2" borderId="0" xfId="5" applyNumberFormat="1" applyFont="1" applyFill="1"/>
    <xf numFmtId="38" fontId="3" fillId="2" borderId="0" xfId="5" applyNumberFormat="1" applyFont="1" applyFill="1"/>
    <xf numFmtId="38" fontId="7" fillId="2" borderId="0" xfId="5" quotePrefix="1" applyNumberFormat="1" applyFont="1" applyFill="1" applyBorder="1" applyAlignment="1">
      <alignment horizontal="left"/>
    </xf>
    <xf numFmtId="38" fontId="3" fillId="2" borderId="0" xfId="5" applyNumberFormat="1" applyFont="1" applyFill="1" applyAlignment="1">
      <alignment horizontal="left"/>
    </xf>
    <xf numFmtId="38" fontId="3" fillId="2" borderId="0" xfId="5" applyNumberFormat="1" applyFont="1" applyFill="1" applyAlignment="1">
      <alignment horizontal="right"/>
    </xf>
    <xf numFmtId="38" fontId="17" fillId="2" borderId="0" xfId="5" applyNumberFormat="1" applyFont="1" applyFill="1"/>
    <xf numFmtId="38" fontId="2" fillId="2" borderId="0" xfId="5" applyNumberFormat="1" applyFont="1" applyFill="1"/>
    <xf numFmtId="38" fontId="4" fillId="2" borderId="0" xfId="5" applyNumberFormat="1" applyFont="1" applyFill="1"/>
    <xf numFmtId="38" fontId="12" fillId="2" borderId="0" xfId="5" quotePrefix="1" applyNumberFormat="1" applyFont="1" applyFill="1" applyBorder="1" applyAlignment="1">
      <alignment horizontal="left"/>
    </xf>
    <xf numFmtId="38" fontId="14" fillId="2" borderId="0" xfId="5" applyNumberFormat="1" applyFont="1" applyFill="1" applyBorder="1" applyAlignment="1">
      <alignment horizontal="left"/>
    </xf>
    <xf numFmtId="38" fontId="35" fillId="2" borderId="0" xfId="2" quotePrefix="1" applyFont="1" applyFill="1" applyAlignment="1">
      <alignment horizontal="left"/>
    </xf>
    <xf numFmtId="38" fontId="14" fillId="2" borderId="0" xfId="5" quotePrefix="1" applyNumberFormat="1" applyFont="1" applyFill="1" applyBorder="1" applyAlignment="1">
      <alignment horizontal="left"/>
    </xf>
    <xf numFmtId="38" fontId="20" fillId="2" borderId="0" xfId="5" quotePrefix="1" applyNumberFormat="1" applyFont="1" applyFill="1" applyBorder="1" applyAlignment="1">
      <alignment horizontal="left"/>
    </xf>
    <xf numFmtId="38" fontId="15" fillId="2" borderId="0" xfId="2" applyFont="1" applyFill="1" applyBorder="1"/>
    <xf numFmtId="38" fontId="12" fillId="2" borderId="0" xfId="2" quotePrefix="1" applyFont="1" applyFill="1" applyAlignment="1">
      <alignment horizontal="right"/>
    </xf>
    <xf numFmtId="38" fontId="15" fillId="2" borderId="10" xfId="2" applyFont="1" applyFill="1" applyBorder="1"/>
    <xf numFmtId="38" fontId="12" fillId="2" borderId="10" xfId="2" quotePrefix="1" applyFont="1" applyFill="1" applyBorder="1" applyAlignment="1">
      <alignment horizontal="right"/>
    </xf>
    <xf numFmtId="38" fontId="20" fillId="2" borderId="10" xfId="2" quotePrefix="1" applyFont="1" applyFill="1" applyBorder="1" applyAlignment="1" applyProtection="1">
      <alignment horizontal="left"/>
    </xf>
    <xf numFmtId="38" fontId="2" fillId="2" borderId="3" xfId="2" applyFont="1" applyFill="1" applyBorder="1" applyAlignment="1">
      <alignment horizontal="right"/>
    </xf>
    <xf numFmtId="38" fontId="5" fillId="2" borderId="3" xfId="5" applyNumberFormat="1" applyFont="1" applyFill="1" applyBorder="1" applyAlignment="1">
      <alignment horizontal="left"/>
    </xf>
    <xf numFmtId="38" fontId="17" fillId="2" borderId="1" xfId="2" applyFont="1" applyFill="1" applyBorder="1" applyAlignment="1">
      <alignment horizontal="centerContinuous"/>
    </xf>
    <xf numFmtId="38" fontId="17" fillId="2" borderId="11" xfId="2" applyFont="1" applyFill="1" applyBorder="1" applyAlignment="1">
      <alignment horizontal="centerContinuous"/>
    </xf>
    <xf numFmtId="38" fontId="5" fillId="2" borderId="1" xfId="2" quotePrefix="1" applyFont="1" applyFill="1" applyBorder="1" applyAlignment="1">
      <alignment horizontal="centerContinuous"/>
    </xf>
    <xf numFmtId="38" fontId="5" fillId="2" borderId="11" xfId="2" quotePrefix="1" applyFont="1" applyFill="1" applyBorder="1" applyAlignment="1">
      <alignment horizontal="centerContinuous"/>
    </xf>
    <xf numFmtId="38" fontId="5" fillId="2" borderId="9" xfId="2" applyFont="1" applyFill="1" applyBorder="1" applyAlignment="1">
      <alignment horizontal="centerContinuous"/>
    </xf>
    <xf numFmtId="38" fontId="5" fillId="2" borderId="10" xfId="2" applyFont="1" applyFill="1" applyBorder="1" applyAlignment="1">
      <alignment horizontal="centerContinuous"/>
    </xf>
    <xf numFmtId="38" fontId="5" fillId="2" borderId="7" xfId="2" applyFont="1" applyFill="1" applyBorder="1" applyAlignment="1">
      <alignment horizontal="centerContinuous"/>
    </xf>
    <xf numFmtId="38" fontId="56" fillId="2" borderId="0" xfId="2" applyFont="1" applyFill="1"/>
    <xf numFmtId="38" fontId="21" fillId="2" borderId="0" xfId="5" applyNumberFormat="1" applyFont="1" applyFill="1" applyBorder="1" applyAlignment="1" applyProtection="1">
      <alignment horizontal="center" vertical="distributed"/>
    </xf>
    <xf numFmtId="38" fontId="20" fillId="2" borderId="10" xfId="5" quotePrefix="1" applyNumberFormat="1" applyFont="1" applyFill="1" applyBorder="1" applyAlignment="1">
      <alignment horizontal="left"/>
    </xf>
    <xf numFmtId="38" fontId="21" fillId="2" borderId="0" xfId="5" applyNumberFormat="1" applyFont="1" applyFill="1" applyAlignment="1">
      <alignment horizontal="center"/>
    </xf>
    <xf numFmtId="38" fontId="5" fillId="2" borderId="10" xfId="5" applyNumberFormat="1" applyFont="1" applyFill="1" applyBorder="1"/>
    <xf numFmtId="38" fontId="4" fillId="2" borderId="0" xfId="2" applyFont="1" applyFill="1" applyAlignment="1">
      <alignment horizontal="left" indent="1"/>
    </xf>
    <xf numFmtId="38" fontId="4" fillId="2" borderId="0" xfId="2" applyFont="1" applyFill="1" applyBorder="1" applyAlignment="1">
      <alignment horizontal="left" indent="1"/>
    </xf>
    <xf numFmtId="38" fontId="4" fillId="2" borderId="0" xfId="2" applyNumberFormat="1" applyFont="1" applyFill="1"/>
    <xf numFmtId="0" fontId="7" fillId="2" borderId="2" xfId="5" applyFont="1" applyFill="1" applyBorder="1" applyAlignment="1">
      <alignment horizontal="centerContinuous" shrinkToFit="1"/>
    </xf>
    <xf numFmtId="0" fontId="7" fillId="2" borderId="11" xfId="5" applyFont="1" applyFill="1" applyBorder="1" applyAlignment="1">
      <alignment horizontal="centerContinuous" shrinkToFit="1"/>
    </xf>
    <xf numFmtId="0" fontId="5" fillId="2" borderId="9" xfId="5" applyFont="1" applyFill="1" applyBorder="1" applyAlignment="1">
      <alignment horizontal="centerContinuous" shrinkToFit="1"/>
    </xf>
    <xf numFmtId="0" fontId="5" fillId="2" borderId="10" xfId="5" applyFont="1" applyFill="1" applyBorder="1" applyAlignment="1">
      <alignment horizontal="centerContinuous" shrinkToFit="1"/>
    </xf>
    <xf numFmtId="0" fontId="5" fillId="2" borderId="7" xfId="5" applyFont="1" applyFill="1" applyBorder="1" applyAlignment="1">
      <alignment horizontal="centerContinuous" shrinkToFit="1"/>
    </xf>
    <xf numFmtId="0" fontId="20" fillId="2" borderId="10" xfId="5" applyFont="1" applyFill="1" applyBorder="1" applyAlignment="1">
      <alignment horizontal="right"/>
    </xf>
    <xf numFmtId="0" fontId="7" fillId="2" borderId="0" xfId="15" applyFont="1" applyFill="1" applyAlignment="1">
      <alignment horizontal="left"/>
    </xf>
    <xf numFmtId="0" fontId="5" fillId="2" borderId="0" xfId="15" quotePrefix="1" applyFont="1" applyFill="1" applyAlignment="1">
      <alignment horizontal="left"/>
    </xf>
    <xf numFmtId="0" fontId="5" fillId="2" borderId="0" xfId="15" applyFont="1" applyFill="1"/>
    <xf numFmtId="0" fontId="4" fillId="2" borderId="0" xfId="15" applyFont="1" applyFill="1"/>
    <xf numFmtId="0" fontId="4" fillId="2" borderId="0" xfId="15" quotePrefix="1" applyFont="1" applyFill="1" applyAlignment="1">
      <alignment horizontal="left"/>
    </xf>
    <xf numFmtId="0" fontId="6" fillId="2" borderId="0" xfId="15" applyFont="1" applyFill="1"/>
    <xf numFmtId="0" fontId="7" fillId="2" borderId="0" xfId="15" applyFont="1" applyFill="1" applyBorder="1"/>
    <xf numFmtId="0" fontId="20" fillId="2" borderId="3" xfId="15" applyFont="1" applyFill="1" applyBorder="1"/>
    <xf numFmtId="0" fontId="20" fillId="2" borderId="14" xfId="15" applyFont="1" applyFill="1" applyBorder="1"/>
    <xf numFmtId="0" fontId="20" fillId="2" borderId="5" xfId="15" applyFont="1" applyFill="1" applyBorder="1"/>
    <xf numFmtId="0" fontId="103" fillId="2" borderId="4" xfId="15" applyFont="1" applyFill="1" applyBorder="1" applyAlignment="1">
      <alignment horizontal="center"/>
    </xf>
    <xf numFmtId="0" fontId="20" fillId="2" borderId="0" xfId="15" applyFont="1" applyFill="1" applyBorder="1"/>
    <xf numFmtId="0" fontId="20" fillId="2" borderId="6" xfId="15" quotePrefix="1" applyFont="1" applyFill="1" applyBorder="1" applyAlignment="1">
      <alignment horizontal="center"/>
    </xf>
    <xf numFmtId="0" fontId="103" fillId="2" borderId="6" xfId="15" applyFont="1" applyFill="1" applyBorder="1" applyAlignment="1">
      <alignment horizontal="center"/>
    </xf>
    <xf numFmtId="0" fontId="20" fillId="2" borderId="0" xfId="15" applyFont="1" applyFill="1" applyBorder="1" applyAlignment="1">
      <alignment horizontal="center"/>
    </xf>
    <xf numFmtId="0" fontId="20" fillId="2" borderId="4" xfId="15" applyFont="1" applyFill="1" applyBorder="1" applyAlignment="1">
      <alignment horizontal="center"/>
    </xf>
    <xf numFmtId="0" fontId="20" fillId="2" borderId="6" xfId="15" applyFont="1" applyFill="1" applyBorder="1" applyAlignment="1">
      <alignment horizontal="center"/>
    </xf>
    <xf numFmtId="0" fontId="103" fillId="2" borderId="5" xfId="15" applyFont="1" applyFill="1" applyBorder="1" applyAlignment="1">
      <alignment horizontal="center"/>
    </xf>
    <xf numFmtId="0" fontId="26" fillId="2" borderId="1" xfId="15" applyFont="1" applyFill="1" applyBorder="1"/>
    <xf numFmtId="0" fontId="6" fillId="2" borderId="0" xfId="15" applyFont="1" applyFill="1" applyBorder="1"/>
    <xf numFmtId="0" fontId="5" fillId="2" borderId="0" xfId="5" applyFont="1" applyFill="1" applyBorder="1" applyAlignment="1">
      <alignment wrapText="1"/>
    </xf>
    <xf numFmtId="38" fontId="2" fillId="2" borderId="0" xfId="3" applyFont="1" applyFill="1"/>
    <xf numFmtId="0" fontId="20" fillId="2" borderId="13" xfId="15" applyFont="1" applyFill="1" applyBorder="1"/>
    <xf numFmtId="0" fontId="20" fillId="2" borderId="3" xfId="15" quotePrefix="1" applyFont="1" applyFill="1" applyBorder="1" applyAlignment="1">
      <alignment horizontal="left"/>
    </xf>
    <xf numFmtId="0" fontId="6" fillId="2" borderId="0" xfId="15" quotePrefix="1" applyFont="1" applyFill="1" applyAlignment="1">
      <alignment horizontal="left"/>
    </xf>
    <xf numFmtId="0" fontId="7" fillId="2" borderId="0" xfId="15" quotePrefix="1" applyFont="1" applyFill="1" applyAlignment="1"/>
    <xf numFmtId="0" fontId="7" fillId="2" borderId="0" xfId="15" quotePrefix="1" applyFont="1" applyFill="1" applyAlignment="1">
      <alignment horizontal="right" vertical="center"/>
    </xf>
    <xf numFmtId="0" fontId="13" fillId="2" borderId="0" xfId="15" applyFont="1" applyFill="1"/>
    <xf numFmtId="0" fontId="11" fillId="2" borderId="0" xfId="15" applyFont="1" applyFill="1"/>
    <xf numFmtId="0" fontId="39" fillId="2" borderId="0" xfId="15" quotePrefix="1" applyFont="1" applyFill="1" applyAlignment="1"/>
    <xf numFmtId="0" fontId="14" fillId="2" borderId="0" xfId="15" quotePrefix="1" applyFont="1" applyFill="1" applyAlignment="1"/>
    <xf numFmtId="209" fontId="36" fillId="2" borderId="0" xfId="15" applyNumberFormat="1" applyFont="1" applyFill="1" applyAlignment="1"/>
    <xf numFmtId="210" fontId="80" fillId="2" borderId="0" xfId="15" applyNumberFormat="1" applyFont="1" applyFill="1" applyAlignment="1"/>
    <xf numFmtId="0" fontId="12" fillId="2" borderId="0" xfId="15" quotePrefix="1" applyFont="1" applyFill="1" applyAlignment="1">
      <alignment horizontal="right"/>
    </xf>
    <xf numFmtId="0" fontId="103" fillId="2" borderId="13" xfId="15" quotePrefix="1" applyFont="1" applyFill="1" applyBorder="1" applyAlignment="1">
      <alignment horizontal="left"/>
    </xf>
    <xf numFmtId="38" fontId="20" fillId="2" borderId="3" xfId="3" quotePrefix="1" applyFont="1" applyFill="1" applyBorder="1" applyAlignment="1">
      <alignment horizontal="left"/>
    </xf>
    <xf numFmtId="0" fontId="20" fillId="2" borderId="3" xfId="15" applyFont="1" applyFill="1" applyBorder="1" applyAlignment="1">
      <alignment horizontal="left"/>
    </xf>
    <xf numFmtId="0" fontId="20" fillId="2" borderId="4" xfId="15" applyFont="1" applyFill="1" applyBorder="1"/>
    <xf numFmtId="0" fontId="21" fillId="2" borderId="3" xfId="15" quotePrefix="1" applyFont="1" applyFill="1" applyBorder="1" applyAlignment="1">
      <alignment horizontal="left"/>
    </xf>
    <xf numFmtId="0" fontId="103" fillId="2" borderId="0" xfId="15" applyFont="1" applyFill="1" applyBorder="1" applyAlignment="1">
      <alignment horizontal="center"/>
    </xf>
    <xf numFmtId="0" fontId="103" fillId="2" borderId="12" xfId="15" applyFont="1" applyFill="1" applyBorder="1" applyAlignment="1">
      <alignment horizontal="center"/>
    </xf>
    <xf numFmtId="0" fontId="20" fillId="2" borderId="9" xfId="15" applyFont="1" applyFill="1" applyBorder="1" applyAlignment="1">
      <alignment horizontal="center"/>
    </xf>
    <xf numFmtId="0" fontId="20" fillId="2" borderId="7" xfId="15" applyFont="1" applyFill="1" applyBorder="1" applyAlignment="1">
      <alignment horizontal="center"/>
    </xf>
    <xf numFmtId="0" fontId="103" fillId="2" borderId="11" xfId="15" quotePrefix="1" applyFont="1" applyFill="1" applyBorder="1" applyAlignment="1">
      <alignment horizontal="center" shrinkToFit="1"/>
    </xf>
    <xf numFmtId="0" fontId="20" fillId="2" borderId="0" xfId="15" quotePrefix="1" applyFont="1" applyFill="1" applyBorder="1" applyAlignment="1">
      <alignment horizontal="center"/>
    </xf>
    <xf numFmtId="0" fontId="20" fillId="2" borderId="6" xfId="15" quotePrefix="1" applyFont="1" applyFill="1" applyBorder="1" applyAlignment="1">
      <alignment horizontal="center" shrinkToFit="1"/>
    </xf>
    <xf numFmtId="0" fontId="20" fillId="2" borderId="6" xfId="15" applyFont="1" applyFill="1" applyBorder="1"/>
    <xf numFmtId="0" fontId="20" fillId="2" borderId="12" xfId="15" applyFont="1" applyFill="1" applyBorder="1" applyAlignment="1">
      <alignment horizontal="center"/>
    </xf>
    <xf numFmtId="180" fontId="22" fillId="2" borderId="2" xfId="2" applyNumberFormat="1" applyFont="1" applyFill="1" applyBorder="1" applyAlignment="1">
      <alignment horizontal="right"/>
    </xf>
    <xf numFmtId="180" fontId="22" fillId="2" borderId="1" xfId="2" applyNumberFormat="1" applyFont="1" applyFill="1" applyBorder="1" applyAlignment="1">
      <alignment horizontal="right"/>
    </xf>
    <xf numFmtId="180" fontId="22" fillId="2" borderId="4" xfId="2" applyNumberFormat="1" applyFont="1" applyFill="1" applyBorder="1" applyAlignment="1">
      <alignment horizontal="right"/>
    </xf>
    <xf numFmtId="180" fontId="22" fillId="2" borderId="0" xfId="2" applyNumberFormat="1" applyFont="1" applyFill="1" applyBorder="1" applyAlignment="1">
      <alignment horizontal="right"/>
    </xf>
    <xf numFmtId="0" fontId="26" fillId="2" borderId="0" xfId="15" applyFont="1" applyFill="1" applyBorder="1"/>
    <xf numFmtId="180" fontId="57" fillId="2" borderId="4" xfId="2" applyNumberFormat="1" applyFont="1" applyFill="1" applyBorder="1" applyAlignment="1">
      <alignment horizontal="right"/>
    </xf>
    <xf numFmtId="180" fontId="57" fillId="2" borderId="0" xfId="2" applyNumberFormat="1" applyFont="1" applyFill="1" applyBorder="1" applyAlignment="1">
      <alignment horizontal="right"/>
    </xf>
    <xf numFmtId="0" fontId="7" fillId="2" borderId="0" xfId="15" quotePrefix="1" applyFont="1" applyFill="1" applyBorder="1" applyAlignment="1">
      <alignment horizontal="left"/>
    </xf>
    <xf numFmtId="180" fontId="57" fillId="2" borderId="9" xfId="2" applyNumberFormat="1" applyFont="1" applyFill="1" applyBorder="1" applyAlignment="1">
      <alignment horizontal="right"/>
    </xf>
    <xf numFmtId="180" fontId="57" fillId="2" borderId="10" xfId="2" applyNumberFormat="1" applyFont="1" applyFill="1" applyBorder="1" applyAlignment="1">
      <alignment horizontal="right"/>
    </xf>
    <xf numFmtId="0" fontId="7" fillId="2" borderId="10" xfId="15" quotePrefix="1" applyFont="1" applyFill="1" applyBorder="1" applyAlignment="1">
      <alignment horizontal="left"/>
    </xf>
    <xf numFmtId="0" fontId="20" fillId="2" borderId="1" xfId="5" applyFont="1" applyFill="1" applyBorder="1" applyAlignment="1">
      <alignment horizontal="right"/>
    </xf>
    <xf numFmtId="0" fontId="20" fillId="2" borderId="0" xfId="5" applyFont="1" applyFill="1" applyAlignment="1">
      <alignment vertical="center" wrapText="1"/>
    </xf>
    <xf numFmtId="38" fontId="12" fillId="2" borderId="0" xfId="3" quotePrefix="1" applyFont="1" applyFill="1" applyAlignment="1">
      <alignment horizontal="left"/>
    </xf>
    <xf numFmtId="38" fontId="20" fillId="2" borderId="0" xfId="3" applyFont="1" applyFill="1" applyAlignment="1">
      <alignment horizontal="left"/>
    </xf>
    <xf numFmtId="38" fontId="5" fillId="2" borderId="0" xfId="3" applyFont="1" applyFill="1"/>
    <xf numFmtId="38" fontId="21" fillId="2" borderId="0" xfId="3" quotePrefix="1" applyFont="1" applyFill="1" applyAlignment="1">
      <alignment horizontal="left"/>
    </xf>
    <xf numFmtId="38" fontId="20" fillId="2" borderId="13" xfId="3" applyFont="1" applyFill="1" applyBorder="1"/>
    <xf numFmtId="38" fontId="20" fillId="2" borderId="3" xfId="3" applyFont="1" applyFill="1" applyBorder="1"/>
    <xf numFmtId="38" fontId="20" fillId="2" borderId="14" xfId="3" applyFont="1" applyFill="1" applyBorder="1"/>
    <xf numFmtId="177" fontId="12" fillId="2" borderId="0" xfId="5" quotePrefix="1" applyNumberFormat="1" applyFont="1" applyFill="1" applyBorder="1" applyAlignment="1">
      <alignment horizontal="right" indent="1"/>
    </xf>
    <xf numFmtId="179" fontId="12" fillId="2" borderId="11" xfId="5" quotePrefix="1" applyNumberFormat="1" applyFont="1" applyFill="1" applyBorder="1" applyAlignment="1">
      <alignment horizontal="left" indent="1"/>
    </xf>
    <xf numFmtId="0" fontId="12" fillId="2" borderId="0" xfId="5" quotePrefix="1" applyFont="1" applyFill="1" applyBorder="1" applyAlignment="1">
      <alignment horizontal="right" indent="1"/>
    </xf>
    <xf numFmtId="0" fontId="12" fillId="2" borderId="12" xfId="5" quotePrefix="1" applyFont="1" applyFill="1" applyBorder="1" applyAlignment="1">
      <alignment horizontal="left" indent="1"/>
    </xf>
    <xf numFmtId="0" fontId="20" fillId="2" borderId="4" xfId="5" quotePrefix="1" applyFont="1" applyFill="1" applyBorder="1" applyAlignment="1">
      <alignment horizontal="right" indent="1"/>
    </xf>
    <xf numFmtId="177" fontId="21" fillId="2" borderId="0" xfId="5" quotePrefix="1" applyNumberFormat="1" applyFont="1" applyFill="1" applyBorder="1" applyAlignment="1">
      <alignment horizontal="right" indent="1"/>
    </xf>
    <xf numFmtId="183" fontId="21" fillId="2" borderId="12" xfId="5" quotePrefix="1" applyNumberFormat="1" applyFont="1" applyFill="1" applyBorder="1" applyAlignment="1">
      <alignment horizontal="left" indent="1"/>
    </xf>
    <xf numFmtId="0" fontId="21" fillId="2" borderId="0" xfId="5" quotePrefix="1" applyFont="1" applyFill="1" applyBorder="1" applyAlignment="1">
      <alignment horizontal="right" indent="1"/>
    </xf>
    <xf numFmtId="0" fontId="21" fillId="2" borderId="12" xfId="5" quotePrefix="1" applyFont="1" applyFill="1" applyBorder="1" applyAlignment="1">
      <alignment horizontal="left" indent="1"/>
    </xf>
    <xf numFmtId="180" fontId="21" fillId="2" borderId="0" xfId="5" quotePrefix="1" applyNumberFormat="1" applyFont="1" applyFill="1" applyBorder="1" applyAlignment="1">
      <alignment horizontal="right" indent="1"/>
    </xf>
    <xf numFmtId="180" fontId="21" fillId="2" borderId="0" xfId="5" applyNumberFormat="1" applyFont="1" applyFill="1" applyBorder="1" applyAlignment="1">
      <alignment horizontal="right" indent="1"/>
    </xf>
    <xf numFmtId="0" fontId="21" fillId="2" borderId="0" xfId="5" applyFont="1" applyFill="1" applyBorder="1" applyAlignment="1">
      <alignment horizontal="right" indent="1"/>
    </xf>
    <xf numFmtId="0" fontId="20" fillId="2" borderId="4" xfId="5" applyFont="1" applyFill="1" applyBorder="1" applyAlignment="1">
      <alignment horizontal="right" indent="1"/>
    </xf>
    <xf numFmtId="180" fontId="21" fillId="2" borderId="10" xfId="5" quotePrefix="1" applyNumberFormat="1" applyFont="1" applyFill="1" applyBorder="1" applyAlignment="1">
      <alignment horizontal="right" indent="1"/>
    </xf>
    <xf numFmtId="0" fontId="9" fillId="2" borderId="0" xfId="15" applyFont="1" applyFill="1"/>
    <xf numFmtId="0" fontId="6" fillId="2" borderId="0" xfId="15" applyFont="1" applyFill="1" applyBorder="1" applyAlignment="1">
      <alignment horizontal="center"/>
    </xf>
    <xf numFmtId="0" fontId="6" fillId="2" borderId="0" xfId="15" quotePrefix="1" applyFont="1" applyFill="1" applyBorder="1" applyAlignment="1">
      <alignment horizontal="left"/>
    </xf>
    <xf numFmtId="0" fontId="6" fillId="2" borderId="0" xfId="15" applyFont="1" applyFill="1" applyBorder="1" applyAlignment="1">
      <alignment horizontal="distributed"/>
    </xf>
    <xf numFmtId="38" fontId="103" fillId="2" borderId="11" xfId="2" quotePrefix="1" applyFont="1" applyFill="1" applyBorder="1" applyAlignment="1">
      <alignment horizontal="center" vertical="center"/>
    </xf>
    <xf numFmtId="212" fontId="7" fillId="2" borderId="0" xfId="16" quotePrefix="1" applyNumberFormat="1" applyFont="1" applyFill="1" applyAlignment="1"/>
    <xf numFmtId="205" fontId="36" fillId="2" borderId="0" xfId="15" applyNumberFormat="1" applyFont="1" applyFill="1" applyAlignment="1"/>
    <xf numFmtId="210" fontId="30" fillId="2" borderId="0" xfId="15" applyNumberFormat="1" applyFont="1" applyFill="1" applyAlignment="1"/>
    <xf numFmtId="0" fontId="30" fillId="2" borderId="0" xfId="16" quotePrefix="1" applyFont="1" applyFill="1" applyAlignment="1">
      <alignment horizontal="left"/>
    </xf>
    <xf numFmtId="0" fontId="107" fillId="2" borderId="0" xfId="16" applyFont="1" applyFill="1" applyAlignment="1">
      <alignment shrinkToFit="1"/>
    </xf>
    <xf numFmtId="0" fontId="5" fillId="2" borderId="0" xfId="16" quotePrefix="1" applyFont="1" applyFill="1" applyBorder="1" applyAlignment="1">
      <alignment horizontal="center"/>
    </xf>
    <xf numFmtId="0" fontId="5" fillId="2" borderId="8" xfId="16" applyFont="1" applyFill="1" applyBorder="1" applyAlignment="1">
      <alignment horizontal="center"/>
    </xf>
    <xf numFmtId="0" fontId="5" fillId="2" borderId="0" xfId="16" applyFont="1" applyFill="1" applyBorder="1" applyAlignment="1">
      <alignment horizontal="center"/>
    </xf>
    <xf numFmtId="0" fontId="6" fillId="2" borderId="0" xfId="16" applyFont="1" applyFill="1" applyBorder="1"/>
    <xf numFmtId="0" fontId="21" fillId="2" borderId="0" xfId="16" quotePrefix="1" applyFont="1" applyFill="1" applyBorder="1" applyAlignment="1">
      <alignment horizontal="right"/>
    </xf>
    <xf numFmtId="37" fontId="21" fillId="2" borderId="4" xfId="16" applyNumberFormat="1" applyFont="1" applyFill="1" applyBorder="1" applyAlignment="1" applyProtection="1">
      <alignment horizontal="center"/>
    </xf>
    <xf numFmtId="0" fontId="4" fillId="2" borderId="0" xfId="16" applyFont="1" applyFill="1"/>
    <xf numFmtId="0" fontId="4" fillId="2" borderId="0" xfId="16" quotePrefix="1" applyFont="1" applyFill="1" applyAlignment="1">
      <alignment horizontal="left"/>
    </xf>
    <xf numFmtId="0" fontId="5" fillId="2" borderId="0" xfId="16" quotePrefix="1" applyFont="1" applyFill="1"/>
    <xf numFmtId="0" fontId="3" fillId="2" borderId="0" xfId="5" quotePrefix="1" applyFont="1" applyFill="1" applyBorder="1" applyAlignment="1">
      <alignment horizontal="right"/>
    </xf>
    <xf numFmtId="211" fontId="2" fillId="2" borderId="0" xfId="5" applyNumberFormat="1" applyFont="1" applyFill="1"/>
    <xf numFmtId="215" fontId="64" fillId="2" borderId="0" xfId="16" quotePrefix="1" applyNumberFormat="1" applyFont="1" applyFill="1" applyAlignment="1">
      <alignment shrinkToFit="1"/>
    </xf>
    <xf numFmtId="37" fontId="21" fillId="2" borderId="4" xfId="5" quotePrefix="1" applyNumberFormat="1" applyFont="1" applyFill="1" applyBorder="1" applyAlignment="1" applyProtection="1">
      <alignment horizontal="center"/>
    </xf>
    <xf numFmtId="215" fontId="5" fillId="2" borderId="0" xfId="16" quotePrefix="1" applyNumberFormat="1" applyFont="1" applyFill="1" applyAlignment="1">
      <alignment shrinkToFit="1"/>
    </xf>
    <xf numFmtId="0" fontId="12" fillId="2" borderId="6" xfId="5" applyFont="1" applyFill="1" applyBorder="1" applyAlignment="1">
      <alignment horizontal="center" shrinkToFit="1"/>
    </xf>
    <xf numFmtId="0" fontId="42" fillId="2" borderId="0" xfId="5" applyFont="1" applyFill="1" applyBorder="1" applyAlignment="1">
      <alignment horizontal="center" vertical="center"/>
    </xf>
    <xf numFmtId="37" fontId="2" fillId="2" borderId="6" xfId="5" applyNumberFormat="1" applyFont="1" applyFill="1" applyBorder="1" applyAlignment="1" applyProtection="1">
      <alignment horizontal="center"/>
    </xf>
    <xf numFmtId="0" fontId="12" fillId="2" borderId="13" xfId="5" applyFont="1" applyFill="1" applyBorder="1" applyAlignment="1">
      <alignment shrinkToFit="1"/>
    </xf>
    <xf numFmtId="38" fontId="102" fillId="2" borderId="4" xfId="2" applyFont="1" applyFill="1" applyBorder="1" applyAlignment="1">
      <alignment horizontal="center"/>
    </xf>
    <xf numFmtId="0" fontId="7" fillId="2" borderId="0" xfId="5" applyFont="1" applyFill="1" applyAlignment="1">
      <alignment wrapText="1"/>
    </xf>
    <xf numFmtId="0" fontId="102" fillId="2" borderId="5" xfId="5" applyFont="1" applyFill="1" applyBorder="1" applyAlignment="1">
      <alignment horizontal="center"/>
    </xf>
    <xf numFmtId="0" fontId="20" fillId="2" borderId="14" xfId="5" quotePrefix="1" applyFont="1" applyFill="1" applyBorder="1" applyAlignment="1"/>
    <xf numFmtId="38" fontId="21" fillId="2" borderId="0" xfId="2" applyFont="1" applyFill="1" applyAlignment="1">
      <alignment horizontal="right"/>
    </xf>
    <xf numFmtId="38" fontId="21" fillId="2" borderId="10" xfId="2" applyFont="1" applyFill="1" applyBorder="1" applyAlignment="1">
      <alignment horizontal="right"/>
    </xf>
    <xf numFmtId="0" fontId="14" fillId="2" borderId="0" xfId="5" applyFont="1" applyFill="1" applyBorder="1" applyAlignment="1">
      <alignment horizontal="center"/>
    </xf>
    <xf numFmtId="0" fontId="15" fillId="2" borderId="0" xfId="5" applyFont="1" applyFill="1" applyBorder="1" applyAlignment="1">
      <alignment horizontal="center"/>
    </xf>
    <xf numFmtId="177" fontId="2" fillId="2" borderId="0" xfId="5" quotePrefix="1" applyNumberFormat="1" applyFont="1" applyFill="1" applyBorder="1" applyAlignment="1">
      <alignment horizontal="right" indent="1"/>
    </xf>
    <xf numFmtId="179" fontId="2" fillId="2" borderId="12" xfId="5" quotePrefix="1" applyNumberFormat="1" applyFont="1" applyFill="1" applyBorder="1" applyAlignment="1">
      <alignment horizontal="left" indent="1"/>
    </xf>
    <xf numFmtId="0" fontId="2" fillId="2" borderId="12" xfId="5" quotePrefix="1" applyFont="1" applyFill="1" applyBorder="1" applyAlignment="1">
      <alignment horizontal="left" indent="1"/>
    </xf>
    <xf numFmtId="180" fontId="2" fillId="2" borderId="0" xfId="5" quotePrefix="1" applyNumberFormat="1" applyFont="1" applyFill="1" applyBorder="1" applyAlignment="1">
      <alignment horizontal="right" indent="1"/>
    </xf>
    <xf numFmtId="180" fontId="2" fillId="2" borderId="0" xfId="5" quotePrefix="1" applyNumberFormat="1" applyFont="1" applyFill="1" applyBorder="1" applyAlignment="1">
      <alignment horizontal="center"/>
    </xf>
    <xf numFmtId="185" fontId="2" fillId="2" borderId="0" xfId="5" quotePrefix="1" applyNumberFormat="1" applyFont="1" applyFill="1" applyBorder="1" applyAlignment="1">
      <alignment horizontal="left" indent="1"/>
    </xf>
    <xf numFmtId="200" fontId="77" fillId="2" borderId="0" xfId="6" applyNumberFormat="1" applyFont="1" applyFill="1" applyBorder="1" applyAlignment="1"/>
    <xf numFmtId="0" fontId="27" fillId="2" borderId="0" xfId="5" quotePrefix="1" applyFont="1" applyFill="1" applyAlignment="1">
      <alignment horizontal="left"/>
    </xf>
    <xf numFmtId="216" fontId="30" fillId="2" borderId="0" xfId="6" quotePrefix="1" applyNumberFormat="1" applyFont="1" applyFill="1" applyBorder="1" applyAlignment="1"/>
    <xf numFmtId="180" fontId="12" fillId="2" borderId="1" xfId="2" applyNumberFormat="1" applyFont="1" applyFill="1" applyBorder="1" applyAlignment="1">
      <alignment horizontal="right" vertical="center"/>
    </xf>
    <xf numFmtId="0" fontId="21" fillId="2" borderId="2" xfId="5" applyFont="1" applyFill="1" applyBorder="1" applyAlignment="1">
      <alignment horizontal="center" vertical="center"/>
    </xf>
    <xf numFmtId="180" fontId="12" fillId="2" borderId="0" xfId="2" applyNumberFormat="1" applyFont="1" applyFill="1" applyBorder="1" applyAlignment="1">
      <alignment horizontal="right" vertical="center"/>
    </xf>
    <xf numFmtId="180" fontId="12" fillId="2" borderId="11" xfId="2" applyNumberFormat="1" applyFont="1" applyFill="1" applyBorder="1" applyAlignment="1">
      <alignment horizontal="right" vertical="center"/>
    </xf>
    <xf numFmtId="180" fontId="12" fillId="2" borderId="0" xfId="2" applyNumberFormat="1" applyFont="1" applyFill="1" applyBorder="1" applyAlignment="1">
      <alignment horizontal="right" vertical="top"/>
    </xf>
    <xf numFmtId="38" fontId="12" fillId="2" borderId="0" xfId="2" applyFont="1" applyFill="1" applyBorder="1" applyAlignment="1">
      <alignment horizontal="right" vertical="top"/>
    </xf>
    <xf numFmtId="0" fontId="4" fillId="2" borderId="4" xfId="5" applyFont="1" applyFill="1" applyBorder="1" applyAlignment="1">
      <alignment horizontal="center" vertical="top"/>
    </xf>
    <xf numFmtId="38" fontId="12" fillId="2" borderId="12" xfId="2" applyFont="1" applyFill="1" applyBorder="1" applyAlignment="1">
      <alignment horizontal="right" vertical="top"/>
    </xf>
    <xf numFmtId="0" fontId="4" fillId="2" borderId="0" xfId="5" applyFont="1" applyFill="1" applyBorder="1" applyAlignment="1">
      <alignment horizontal="center" vertical="top"/>
    </xf>
    <xf numFmtId="0" fontId="2" fillId="2" borderId="0" xfId="5" applyFont="1" applyFill="1" applyAlignment="1">
      <alignment vertical="top"/>
    </xf>
    <xf numFmtId="180" fontId="21" fillId="2" borderId="0" xfId="2" applyNumberFormat="1" applyFont="1" applyFill="1" applyBorder="1" applyAlignment="1">
      <alignment horizontal="right" vertical="center"/>
    </xf>
    <xf numFmtId="0" fontId="21" fillId="2" borderId="4" xfId="5" applyFont="1" applyFill="1" applyBorder="1" applyAlignment="1">
      <alignment horizontal="center" vertical="center"/>
    </xf>
    <xf numFmtId="180" fontId="21" fillId="2" borderId="12" xfId="2" applyNumberFormat="1" applyFont="1" applyFill="1" applyBorder="1" applyAlignment="1">
      <alignment horizontal="right" vertical="center"/>
    </xf>
    <xf numFmtId="180" fontId="21" fillId="2" borderId="0" xfId="2" applyNumberFormat="1" applyFont="1" applyFill="1" applyBorder="1" applyAlignment="1">
      <alignment horizontal="right" vertical="top"/>
    </xf>
    <xf numFmtId="0" fontId="4" fillId="2" borderId="0" xfId="5" applyFont="1" applyFill="1" applyAlignment="1">
      <alignment vertical="top"/>
    </xf>
    <xf numFmtId="0" fontId="21" fillId="2" borderId="0" xfId="2" applyNumberFormat="1" applyFont="1" applyFill="1" applyBorder="1" applyAlignment="1">
      <alignment horizontal="right" vertical="top"/>
    </xf>
    <xf numFmtId="0" fontId="21" fillId="2" borderId="12" xfId="2" applyNumberFormat="1" applyFont="1" applyFill="1" applyBorder="1" applyAlignment="1">
      <alignment horizontal="right" vertical="top"/>
    </xf>
    <xf numFmtId="180" fontId="21" fillId="2" borderId="12" xfId="2" applyNumberFormat="1" applyFont="1" applyFill="1" applyBorder="1" applyAlignment="1">
      <alignment horizontal="right" vertical="top"/>
    </xf>
    <xf numFmtId="0" fontId="4" fillId="2" borderId="9" xfId="5" applyFont="1" applyFill="1" applyBorder="1" applyAlignment="1">
      <alignment horizontal="center" vertical="top"/>
    </xf>
    <xf numFmtId="0" fontId="2" fillId="2" borderId="10" xfId="5" applyFont="1" applyFill="1" applyBorder="1" applyAlignment="1">
      <alignment horizontal="center" vertical="top"/>
    </xf>
    <xf numFmtId="180" fontId="12" fillId="2" borderId="2" xfId="2" applyNumberFormat="1" applyFont="1" applyFill="1" applyBorder="1" applyAlignment="1">
      <alignment horizontal="right" vertical="center"/>
    </xf>
    <xf numFmtId="180" fontId="12" fillId="2" borderId="4" xfId="2" applyNumberFormat="1" applyFont="1" applyFill="1" applyBorder="1" applyAlignment="1">
      <alignment horizontal="right" vertical="top"/>
    </xf>
    <xf numFmtId="180" fontId="12" fillId="2" borderId="12" xfId="2" applyNumberFormat="1" applyFont="1" applyFill="1" applyBorder="1" applyAlignment="1">
      <alignment horizontal="right" vertical="top"/>
    </xf>
    <xf numFmtId="180" fontId="21" fillId="2" borderId="4" xfId="2" applyNumberFormat="1" applyFont="1" applyFill="1" applyBorder="1" applyAlignment="1">
      <alignment horizontal="right" vertical="center"/>
    </xf>
    <xf numFmtId="180" fontId="21" fillId="2" borderId="4" xfId="2" applyNumberFormat="1" applyFont="1" applyFill="1" applyBorder="1" applyAlignment="1">
      <alignment horizontal="right" vertical="top"/>
    </xf>
    <xf numFmtId="180" fontId="4" fillId="2" borderId="0" xfId="5" applyNumberFormat="1" applyFont="1" applyFill="1" applyAlignment="1">
      <alignment vertical="top"/>
    </xf>
    <xf numFmtId="180" fontId="21" fillId="2" borderId="9" xfId="2" applyNumberFormat="1" applyFont="1" applyFill="1" applyBorder="1" applyAlignment="1">
      <alignment horizontal="right" vertical="top"/>
    </xf>
    <xf numFmtId="180" fontId="21" fillId="2" borderId="10" xfId="2" applyNumberFormat="1" applyFont="1" applyFill="1" applyBorder="1" applyAlignment="1">
      <alignment horizontal="right" vertical="top"/>
    </xf>
    <xf numFmtId="38" fontId="21" fillId="2" borderId="10" xfId="2" applyFont="1" applyFill="1" applyBorder="1" applyAlignment="1">
      <alignment horizontal="right" vertical="top"/>
    </xf>
    <xf numFmtId="38" fontId="21" fillId="2" borderId="7" xfId="2" applyFont="1" applyFill="1" applyBorder="1" applyAlignment="1">
      <alignment horizontal="right" vertical="top"/>
    </xf>
    <xf numFmtId="0" fontId="4" fillId="2" borderId="10" xfId="5" applyFont="1" applyFill="1" applyBorder="1" applyAlignment="1">
      <alignment horizontal="center" vertical="top"/>
    </xf>
    <xf numFmtId="38" fontId="10" fillId="2" borderId="1" xfId="2" applyFont="1" applyFill="1" applyBorder="1" applyAlignment="1">
      <alignment horizontal="right" vertical="center"/>
    </xf>
    <xf numFmtId="38" fontId="107" fillId="2" borderId="1" xfId="2" applyFont="1" applyFill="1" applyBorder="1" applyAlignment="1">
      <alignment horizontal="right" vertical="center"/>
    </xf>
    <xf numFmtId="38" fontId="20" fillId="2" borderId="0" xfId="2" quotePrefix="1" applyFont="1" applyFill="1" applyBorder="1" applyAlignment="1">
      <alignment horizontal="center" shrinkToFit="1"/>
    </xf>
    <xf numFmtId="38" fontId="20" fillId="2" borderId="6" xfId="2" quotePrefix="1" applyFont="1" applyFill="1" applyBorder="1" applyAlignment="1">
      <alignment horizontal="center" shrinkToFit="1"/>
    </xf>
    <xf numFmtId="38" fontId="5" fillId="2" borderId="6" xfId="2" quotePrefix="1" applyFont="1" applyFill="1" applyBorder="1" applyAlignment="1">
      <alignment horizontal="center" shrinkToFit="1"/>
    </xf>
    <xf numFmtId="0" fontId="15" fillId="2" borderId="0" xfId="5" applyFont="1" applyFill="1"/>
    <xf numFmtId="0" fontId="15" fillId="2" borderId="10" xfId="5" applyFont="1" applyFill="1" applyBorder="1"/>
    <xf numFmtId="38" fontId="103" fillId="2" borderId="12" xfId="2" applyFont="1" applyFill="1" applyBorder="1" applyAlignment="1">
      <alignment horizontal="center" vertical="center"/>
    </xf>
    <xf numFmtId="38" fontId="103" fillId="2" borderId="7" xfId="2" applyFont="1" applyFill="1" applyBorder="1" applyAlignment="1">
      <alignment horizontal="center" vertical="center"/>
    </xf>
    <xf numFmtId="38" fontId="20" fillId="2" borderId="7" xfId="2" applyFont="1" applyFill="1" applyBorder="1" applyAlignment="1">
      <alignment horizontal="center" vertical="center"/>
    </xf>
    <xf numFmtId="0" fontId="7" fillId="2" borderId="0" xfId="5" quotePrefix="1" applyFont="1" applyFill="1" applyAlignment="1">
      <alignment horizontal="left"/>
    </xf>
    <xf numFmtId="0" fontId="20" fillId="2" borderId="3" xfId="5" quotePrefix="1" applyFont="1" applyFill="1" applyBorder="1" applyAlignment="1">
      <alignment horizontal="right"/>
    </xf>
    <xf numFmtId="0" fontId="12" fillId="2" borderId="3" xfId="5" applyFont="1" applyFill="1" applyBorder="1" applyAlignment="1">
      <alignment horizontal="center"/>
    </xf>
    <xf numFmtId="0" fontId="12" fillId="2" borderId="3" xfId="5" quotePrefix="1" applyFont="1" applyFill="1" applyBorder="1" applyAlignment="1">
      <alignment horizontal="center"/>
    </xf>
    <xf numFmtId="38" fontId="7" fillId="2" borderId="6" xfId="2" applyFont="1" applyFill="1" applyBorder="1" applyAlignment="1">
      <alignment horizontal="center"/>
    </xf>
    <xf numFmtId="0" fontId="7" fillId="2" borderId="6" xfId="6" applyFont="1" applyFill="1" applyBorder="1" applyAlignment="1">
      <alignment horizontal="center"/>
    </xf>
    <xf numFmtId="37" fontId="114" fillId="2" borderId="6" xfId="5" applyNumberFormat="1" applyFont="1" applyFill="1" applyBorder="1" applyAlignment="1" applyProtection="1">
      <alignment horizontal="center"/>
    </xf>
    <xf numFmtId="0" fontId="114" fillId="2" borderId="10" xfId="5" applyFont="1" applyFill="1" applyBorder="1" applyAlignment="1">
      <alignment horizontal="left"/>
    </xf>
    <xf numFmtId="38" fontId="5" fillId="2" borderId="13" xfId="2" applyFont="1" applyFill="1" applyBorder="1"/>
    <xf numFmtId="38" fontId="17" fillId="2" borderId="1" xfId="2" applyFont="1" applyFill="1" applyBorder="1" applyAlignment="1">
      <alignment horizontal="centerContinuous" shrinkToFit="1"/>
    </xf>
    <xf numFmtId="38" fontId="17" fillId="2" borderId="11" xfId="2" applyFont="1" applyFill="1" applyBorder="1" applyAlignment="1">
      <alignment horizontal="centerContinuous" shrinkToFit="1"/>
    </xf>
    <xf numFmtId="0" fontId="7" fillId="0" borderId="0" xfId="15" applyFont="1" applyFill="1" applyAlignment="1">
      <alignment horizontal="left"/>
    </xf>
    <xf numFmtId="0" fontId="5" fillId="0" borderId="0" xfId="15" quotePrefix="1" applyFont="1" applyFill="1" applyAlignment="1">
      <alignment horizontal="left"/>
    </xf>
    <xf numFmtId="0" fontId="5" fillId="0" borderId="0" xfId="15" applyFont="1" applyFill="1"/>
    <xf numFmtId="0" fontId="7" fillId="0" borderId="0" xfId="15" applyFont="1" applyFill="1" applyAlignment="1">
      <alignment vertical="center"/>
    </xf>
    <xf numFmtId="0" fontId="7" fillId="0" borderId="0" xfId="5" applyFont="1" applyFill="1" applyAlignment="1">
      <alignment horizontal="right"/>
    </xf>
    <xf numFmtId="0" fontId="4" fillId="0" borderId="0" xfId="15" applyFont="1" applyFill="1"/>
    <xf numFmtId="0" fontId="4" fillId="0" borderId="0" xfId="15" quotePrefix="1" applyFont="1" applyFill="1" applyAlignment="1">
      <alignment horizontal="left"/>
    </xf>
    <xf numFmtId="0" fontId="6" fillId="0" borderId="0" xfId="15" applyFont="1" applyFill="1"/>
    <xf numFmtId="0" fontId="16" fillId="0" borderId="0" xfId="15" quotePrefix="1" applyFont="1" applyFill="1" applyAlignment="1">
      <alignment horizontal="left"/>
    </xf>
    <xf numFmtId="0" fontId="14" fillId="0" borderId="0" xfId="15" quotePrefix="1" applyFont="1" applyFill="1" applyAlignment="1">
      <alignment horizontal="left"/>
    </xf>
    <xf numFmtId="0" fontId="14" fillId="0" borderId="0" xfId="15" applyFont="1" applyFill="1"/>
    <xf numFmtId="0" fontId="7" fillId="0" borderId="0" xfId="15" applyFont="1" applyFill="1" applyBorder="1"/>
    <xf numFmtId="0" fontId="103" fillId="0" borderId="13" xfId="15" applyFont="1" applyFill="1" applyBorder="1"/>
    <xf numFmtId="0" fontId="103" fillId="0" borderId="3" xfId="15" quotePrefix="1" applyFont="1" applyFill="1" applyBorder="1" applyAlignment="1">
      <alignment horizontal="left"/>
    </xf>
    <xf numFmtId="0" fontId="103" fillId="0" borderId="3" xfId="15" applyFont="1" applyFill="1" applyBorder="1"/>
    <xf numFmtId="0" fontId="103" fillId="0" borderId="3" xfId="15" applyFont="1" applyFill="1" applyBorder="1" applyAlignment="1">
      <alignment horizontal="right"/>
    </xf>
    <xf numFmtId="0" fontId="20" fillId="0" borderId="3" xfId="15" applyFont="1" applyFill="1" applyBorder="1"/>
    <xf numFmtId="0" fontId="20" fillId="0" borderId="14" xfId="15" applyFont="1" applyFill="1" applyBorder="1"/>
    <xf numFmtId="0" fontId="20" fillId="0" borderId="1" xfId="15" applyFont="1" applyFill="1" applyBorder="1"/>
    <xf numFmtId="0" fontId="20" fillId="0" borderId="5" xfId="15" applyFont="1" applyFill="1" applyBorder="1"/>
    <xf numFmtId="0" fontId="103" fillId="0" borderId="4" xfId="15" applyFont="1" applyFill="1" applyBorder="1" applyAlignment="1">
      <alignment horizontal="center"/>
    </xf>
    <xf numFmtId="0" fontId="103" fillId="0" borderId="6" xfId="15" quotePrefix="1" applyFont="1" applyFill="1" applyBorder="1" applyAlignment="1">
      <alignment horizontal="center"/>
    </xf>
    <xf numFmtId="0" fontId="20" fillId="0" borderId="0" xfId="15" applyFont="1" applyFill="1" applyBorder="1"/>
    <xf numFmtId="0" fontId="103" fillId="0" borderId="0" xfId="15" quotePrefix="1" applyFont="1" applyFill="1" applyBorder="1" applyAlignment="1">
      <alignment horizontal="left"/>
    </xf>
    <xf numFmtId="0" fontId="103" fillId="0" borderId="0" xfId="15" applyFont="1" applyFill="1" applyBorder="1"/>
    <xf numFmtId="0" fontId="20" fillId="0" borderId="12" xfId="15" applyFont="1" applyFill="1" applyBorder="1"/>
    <xf numFmtId="0" fontId="12" fillId="0" borderId="0" xfId="15" applyFont="1" applyFill="1" applyBorder="1" applyAlignment="1">
      <alignment horizontal="center"/>
    </xf>
    <xf numFmtId="0" fontId="20" fillId="0" borderId="6" xfId="15" quotePrefix="1" applyFont="1" applyFill="1" applyBorder="1" applyAlignment="1">
      <alignment horizontal="center"/>
    </xf>
    <xf numFmtId="0" fontId="103" fillId="0" borderId="6" xfId="15" applyFont="1" applyFill="1" applyBorder="1" applyAlignment="1">
      <alignment horizontal="center"/>
    </xf>
    <xf numFmtId="0" fontId="20" fillId="0" borderId="10" xfId="15" applyFont="1" applyFill="1" applyBorder="1"/>
    <xf numFmtId="0" fontId="20" fillId="0" borderId="7" xfId="15" applyFont="1" applyFill="1" applyBorder="1"/>
    <xf numFmtId="0" fontId="20" fillId="0" borderId="0" xfId="15" applyFont="1" applyFill="1" applyBorder="1" applyAlignment="1">
      <alignment horizontal="center"/>
    </xf>
    <xf numFmtId="0" fontId="20" fillId="0" borderId="4" xfId="15" applyFont="1" applyFill="1" applyBorder="1" applyAlignment="1">
      <alignment horizontal="center"/>
    </xf>
    <xf numFmtId="0" fontId="20" fillId="0" borderId="6" xfId="15" applyFont="1" applyFill="1" applyBorder="1" applyAlignment="1">
      <alignment horizontal="center"/>
    </xf>
    <xf numFmtId="0" fontId="103" fillId="0" borderId="5" xfId="15" applyFont="1" applyFill="1" applyBorder="1" applyAlignment="1">
      <alignment horizontal="center"/>
    </xf>
    <xf numFmtId="0" fontId="103" fillId="0" borderId="5" xfId="15" applyFont="1" applyFill="1" applyBorder="1" applyAlignment="1">
      <alignment horizontal="center" shrinkToFit="1"/>
    </xf>
    <xf numFmtId="0" fontId="103" fillId="0" borderId="5" xfId="15" quotePrefix="1" applyFont="1" applyFill="1" applyBorder="1" applyAlignment="1">
      <alignment horizontal="center"/>
    </xf>
    <xf numFmtId="0" fontId="15" fillId="0" borderId="0" xfId="15" applyFont="1" applyFill="1" applyBorder="1"/>
    <xf numFmtId="0" fontId="26" fillId="0" borderId="1" xfId="15" applyFont="1" applyFill="1" applyBorder="1"/>
    <xf numFmtId="0" fontId="16" fillId="0" borderId="0" xfId="15" applyFont="1" applyFill="1" applyBorder="1" applyAlignment="1">
      <alignment horizontal="distributed"/>
    </xf>
    <xf numFmtId="0" fontId="21" fillId="0" borderId="0" xfId="15" applyFont="1" applyFill="1" applyBorder="1" applyAlignment="1">
      <alignment horizontal="distributed" vertical="center"/>
    </xf>
    <xf numFmtId="0" fontId="5" fillId="0" borderId="0" xfId="15" applyFont="1" applyFill="1" applyBorder="1" applyAlignment="1">
      <alignment horizontal="distributed"/>
    </xf>
    <xf numFmtId="0" fontId="20" fillId="0" borderId="0" xfId="15" quotePrefix="1" applyFont="1" applyFill="1" applyBorder="1" applyAlignment="1">
      <alignment horizontal="left"/>
    </xf>
    <xf numFmtId="186" fontId="21" fillId="0" borderId="4" xfId="2" applyNumberFormat="1" applyFont="1" applyFill="1" applyBorder="1" applyAlignment="1">
      <alignment horizontal="right"/>
    </xf>
    <xf numFmtId="186" fontId="21" fillId="0" borderId="0" xfId="2" applyNumberFormat="1" applyFont="1" applyFill="1" applyBorder="1" applyAlignment="1">
      <alignment horizontal="right"/>
    </xf>
    <xf numFmtId="0" fontId="21" fillId="0" borderId="0" xfId="15" applyFont="1" applyFill="1" applyBorder="1" applyAlignment="1">
      <alignment horizontal="right"/>
    </xf>
    <xf numFmtId="192" fontId="21" fillId="0" borderId="0" xfId="2" applyNumberFormat="1" applyFont="1" applyFill="1" applyBorder="1" applyAlignment="1">
      <alignment horizontal="right"/>
    </xf>
    <xf numFmtId="0" fontId="20" fillId="0" borderId="9" xfId="15" applyFont="1" applyFill="1" applyBorder="1"/>
    <xf numFmtId="0" fontId="7" fillId="0" borderId="10" xfId="15" applyFont="1" applyFill="1" applyBorder="1"/>
    <xf numFmtId="0" fontId="6" fillId="0" borderId="0" xfId="15" applyFont="1" applyFill="1" applyBorder="1"/>
    <xf numFmtId="0" fontId="21" fillId="0" borderId="0" xfId="15" applyFont="1" applyFill="1"/>
    <xf numFmtId="0" fontId="3" fillId="0" borderId="0" xfId="15" applyFont="1" applyFill="1"/>
    <xf numFmtId="0" fontId="20" fillId="0" borderId="1" xfId="5" applyFont="1" applyFill="1" applyBorder="1" applyAlignment="1">
      <alignment horizontal="right" indent="1"/>
    </xf>
    <xf numFmtId="0" fontId="5" fillId="0" borderId="0" xfId="5" applyFont="1" applyFill="1" applyBorder="1" applyAlignment="1">
      <alignment wrapText="1"/>
    </xf>
    <xf numFmtId="0" fontId="20" fillId="0" borderId="0" xfId="5" applyFont="1" applyFill="1" applyBorder="1" applyAlignment="1">
      <alignment horizontal="right" indent="1"/>
    </xf>
    <xf numFmtId="0" fontId="21" fillId="0" borderId="0" xfId="15" quotePrefix="1" applyFont="1" applyFill="1" applyAlignment="1">
      <alignment horizontal="left"/>
    </xf>
    <xf numFmtId="0" fontId="5" fillId="0" borderId="0" xfId="5" applyFont="1" applyFill="1" applyAlignment="1">
      <alignment wrapText="1"/>
    </xf>
    <xf numFmtId="0" fontId="3" fillId="0" borderId="0" xfId="15" quotePrefix="1" applyFont="1" applyFill="1" applyAlignment="1">
      <alignment horizontal="left"/>
    </xf>
    <xf numFmtId="180" fontId="21" fillId="0" borderId="0" xfId="5" applyNumberFormat="1" applyFont="1" applyFill="1" applyBorder="1" applyAlignment="1">
      <alignment horizontal="left" indent="2"/>
    </xf>
    <xf numFmtId="0" fontId="3" fillId="0" borderId="0" xfId="15" applyFont="1" applyFill="1" applyBorder="1"/>
    <xf numFmtId="38" fontId="36" fillId="0" borderId="0" xfId="2" applyFont="1" applyFill="1" applyAlignment="1"/>
    <xf numFmtId="38" fontId="30" fillId="0" borderId="0" xfId="3" applyFont="1" applyFill="1" applyAlignment="1"/>
    <xf numFmtId="38" fontId="14" fillId="0" borderId="0" xfId="3" applyFont="1" applyFill="1" applyAlignment="1"/>
    <xf numFmtId="38" fontId="2" fillId="0" borderId="0" xfId="3" applyFont="1" applyFill="1"/>
    <xf numFmtId="38" fontId="14" fillId="0" borderId="0" xfId="3" applyFont="1" applyFill="1"/>
    <xf numFmtId="38" fontId="12" fillId="0" borderId="0" xfId="3" applyFont="1" applyFill="1" applyAlignment="1">
      <alignment horizontal="left"/>
    </xf>
    <xf numFmtId="38" fontId="20" fillId="0" borderId="0" xfId="3" applyFont="1" applyFill="1" applyBorder="1"/>
    <xf numFmtId="38" fontId="12" fillId="0" borderId="0" xfId="3" applyFont="1" applyFill="1" applyBorder="1"/>
    <xf numFmtId="0" fontId="20" fillId="0" borderId="13" xfId="15" applyFont="1" applyFill="1" applyBorder="1"/>
    <xf numFmtId="0" fontId="20" fillId="0" borderId="3" xfId="15" quotePrefix="1" applyFont="1" applyFill="1" applyBorder="1" applyAlignment="1">
      <alignment horizontal="left"/>
    </xf>
    <xf numFmtId="0" fontId="12" fillId="0" borderId="3" xfId="15" applyFont="1" applyFill="1" applyBorder="1" applyAlignment="1">
      <alignment horizontal="right"/>
    </xf>
    <xf numFmtId="0" fontId="103" fillId="0" borderId="12" xfId="15" applyFont="1" applyFill="1" applyBorder="1"/>
    <xf numFmtId="177" fontId="12" fillId="0" borderId="0" xfId="5" quotePrefix="1" applyNumberFormat="1" applyFont="1" applyFill="1" applyBorder="1" applyAlignment="1">
      <alignment horizontal="right" indent="2"/>
    </xf>
    <xf numFmtId="179" fontId="12" fillId="0" borderId="11" xfId="5" quotePrefix="1" applyNumberFormat="1" applyFont="1" applyFill="1" applyBorder="1" applyAlignment="1">
      <alignment horizontal="left" indent="2"/>
    </xf>
    <xf numFmtId="0" fontId="12" fillId="0" borderId="0" xfId="5" quotePrefix="1" applyFont="1" applyFill="1" applyBorder="1" applyAlignment="1">
      <alignment horizontal="right" indent="2"/>
    </xf>
    <xf numFmtId="0" fontId="12" fillId="0" borderId="12" xfId="5" quotePrefix="1" applyFont="1" applyFill="1" applyBorder="1" applyAlignment="1">
      <alignment horizontal="left" indent="2"/>
    </xf>
    <xf numFmtId="180" fontId="56" fillId="0" borderId="4" xfId="2" applyNumberFormat="1" applyFont="1" applyFill="1" applyBorder="1" applyAlignment="1">
      <alignment horizontal="right"/>
    </xf>
    <xf numFmtId="180" fontId="56" fillId="0" borderId="12" xfId="2" applyNumberFormat="1" applyFont="1" applyFill="1" applyBorder="1" applyAlignment="1">
      <alignment horizontal="right"/>
    </xf>
    <xf numFmtId="177" fontId="21" fillId="0" borderId="0" xfId="5" quotePrefix="1" applyNumberFormat="1" applyFont="1" applyFill="1" applyBorder="1" applyAlignment="1">
      <alignment horizontal="right" indent="2"/>
    </xf>
    <xf numFmtId="183" fontId="21" fillId="0" borderId="12" xfId="5" quotePrefix="1" applyNumberFormat="1" applyFont="1" applyFill="1" applyBorder="1" applyAlignment="1">
      <alignment horizontal="left" indent="2"/>
    </xf>
    <xf numFmtId="0" fontId="21" fillId="0" borderId="0" xfId="5" quotePrefix="1" applyFont="1" applyFill="1" applyBorder="1" applyAlignment="1">
      <alignment horizontal="right" indent="2"/>
    </xf>
    <xf numFmtId="0" fontId="21" fillId="0" borderId="12" xfId="5" quotePrefix="1" applyFont="1" applyFill="1" applyBorder="1" applyAlignment="1">
      <alignment horizontal="left" indent="2"/>
    </xf>
    <xf numFmtId="180" fontId="21" fillId="0" borderId="0" xfId="5" quotePrefix="1" applyNumberFormat="1" applyFont="1" applyFill="1" applyBorder="1" applyAlignment="1">
      <alignment horizontal="right" indent="2"/>
    </xf>
    <xf numFmtId="180" fontId="21" fillId="0" borderId="0" xfId="5" applyNumberFormat="1" applyFont="1" applyFill="1" applyBorder="1" applyAlignment="1">
      <alignment horizontal="right" indent="2"/>
    </xf>
    <xf numFmtId="0" fontId="21" fillId="0" borderId="0" xfId="5" applyFont="1" applyFill="1" applyBorder="1" applyAlignment="1">
      <alignment horizontal="right" indent="2"/>
    </xf>
    <xf numFmtId="180" fontId="21" fillId="0" borderId="10" xfId="5" quotePrefix="1" applyNumberFormat="1" applyFont="1" applyFill="1" applyBorder="1" applyAlignment="1">
      <alignment horizontal="right" indent="2"/>
    </xf>
    <xf numFmtId="0" fontId="6" fillId="0" borderId="0" xfId="15" quotePrefix="1" applyFont="1" applyFill="1" applyAlignment="1">
      <alignment horizontal="left"/>
    </xf>
    <xf numFmtId="38" fontId="103" fillId="0" borderId="13" xfId="2" applyFont="1" applyFill="1" applyBorder="1"/>
    <xf numFmtId="38" fontId="103" fillId="0" borderId="3" xfId="2" quotePrefix="1" applyFont="1" applyFill="1" applyBorder="1" applyAlignment="1">
      <alignment horizontal="left"/>
    </xf>
    <xf numFmtId="38" fontId="103" fillId="0" borderId="3" xfId="2" applyFont="1" applyFill="1" applyBorder="1"/>
    <xf numFmtId="38" fontId="20" fillId="0" borderId="3" xfId="2" applyFont="1" applyFill="1" applyBorder="1"/>
    <xf numFmtId="38" fontId="20" fillId="0" borderId="14" xfId="2" applyFont="1" applyFill="1" applyBorder="1"/>
    <xf numFmtId="38" fontId="20" fillId="0" borderId="5" xfId="2" applyFont="1" applyFill="1" applyBorder="1"/>
    <xf numFmtId="38" fontId="103" fillId="0" borderId="4" xfId="2" applyFont="1" applyFill="1" applyBorder="1" applyAlignment="1">
      <alignment horizontal="center"/>
    </xf>
    <xf numFmtId="38" fontId="103" fillId="0" borderId="6" xfId="2" quotePrefix="1" applyFont="1" applyFill="1" applyBorder="1" applyAlignment="1">
      <alignment horizontal="center"/>
    </xf>
    <xf numFmtId="38" fontId="103" fillId="0" borderId="0" xfId="2" applyFont="1" applyFill="1" applyBorder="1"/>
    <xf numFmtId="38" fontId="103" fillId="0" borderId="0" xfId="2" quotePrefix="1" applyFont="1" applyFill="1" applyBorder="1" applyAlignment="1">
      <alignment horizontal="left"/>
    </xf>
    <xf numFmtId="38" fontId="103" fillId="0" borderId="12" xfId="2" applyFont="1" applyFill="1" applyBorder="1"/>
    <xf numFmtId="38" fontId="103" fillId="0" borderId="6" xfId="2" applyFont="1" applyFill="1" applyBorder="1" applyAlignment="1">
      <alignment horizontal="center"/>
    </xf>
    <xf numFmtId="38" fontId="12" fillId="0" borderId="0" xfId="2" quotePrefix="1" applyFont="1" applyFill="1" applyBorder="1" applyAlignment="1">
      <alignment horizontal="left"/>
    </xf>
    <xf numFmtId="38" fontId="12" fillId="0" borderId="12" xfId="2" applyFont="1" applyFill="1" applyBorder="1"/>
    <xf numFmtId="38" fontId="20" fillId="0" borderId="4" xfId="2" applyFont="1" applyFill="1" applyBorder="1" applyAlignment="1">
      <alignment horizontal="center"/>
    </xf>
    <xf numFmtId="38" fontId="20" fillId="0" borderId="6" xfId="2" applyFont="1" applyFill="1" applyBorder="1" applyAlignment="1">
      <alignment horizontal="center"/>
    </xf>
    <xf numFmtId="38" fontId="20" fillId="0" borderId="7" xfId="2" applyFont="1" applyFill="1" applyBorder="1"/>
    <xf numFmtId="38" fontId="103" fillId="0" borderId="5" xfId="2" applyFont="1" applyFill="1" applyBorder="1" applyAlignment="1">
      <alignment horizontal="center"/>
    </xf>
    <xf numFmtId="38" fontId="103" fillId="0" borderId="5" xfId="2" quotePrefix="1" applyFont="1" applyFill="1" applyBorder="1" applyAlignment="1">
      <alignment horizontal="center"/>
    </xf>
    <xf numFmtId="38" fontId="20" fillId="0" borderId="5" xfId="2" applyFont="1" applyFill="1" applyBorder="1" applyAlignment="1">
      <alignment horizontal="center"/>
    </xf>
    <xf numFmtId="38" fontId="12" fillId="0" borderId="5" xfId="2" quotePrefix="1" applyFont="1" applyFill="1" applyBorder="1" applyAlignment="1">
      <alignment horizontal="center"/>
    </xf>
    <xf numFmtId="38" fontId="20" fillId="0" borderId="9" xfId="2" applyFont="1" applyFill="1" applyBorder="1" applyAlignment="1">
      <alignment horizontal="center"/>
    </xf>
    <xf numFmtId="38" fontId="20" fillId="0" borderId="8" xfId="2" applyFont="1" applyFill="1" applyBorder="1" applyAlignment="1">
      <alignment horizontal="center"/>
    </xf>
    <xf numFmtId="38" fontId="20" fillId="0" borderId="8" xfId="2" quotePrefix="1" applyFont="1" applyFill="1" applyBorder="1" applyAlignment="1">
      <alignment horizontal="center"/>
    </xf>
    <xf numFmtId="212" fontId="30" fillId="0" borderId="0" xfId="15" applyNumberFormat="1" applyFont="1" applyFill="1" applyAlignment="1"/>
    <xf numFmtId="0" fontId="114" fillId="2" borderId="8" xfId="5" applyFont="1" applyFill="1" applyBorder="1" applyAlignment="1">
      <alignment horizontal="center"/>
    </xf>
    <xf numFmtId="37" fontId="114" fillId="2" borderId="8" xfId="5" applyNumberFormat="1" applyFont="1" applyFill="1" applyBorder="1" applyAlignment="1" applyProtection="1">
      <alignment horizontal="center"/>
    </xf>
    <xf numFmtId="37" fontId="114" fillId="2" borderId="4" xfId="5" applyNumberFormat="1" applyFont="1" applyFill="1" applyBorder="1" applyAlignment="1" applyProtection="1">
      <alignment horizontal="center"/>
    </xf>
    <xf numFmtId="0" fontId="114" fillId="2" borderId="4" xfId="5" applyFont="1" applyFill="1" applyBorder="1" applyAlignment="1">
      <alignment horizontal="center"/>
    </xf>
    <xf numFmtId="0" fontId="114" fillId="2" borderId="6" xfId="5" applyFont="1" applyFill="1" applyBorder="1" applyAlignment="1">
      <alignment horizontal="center"/>
    </xf>
    <xf numFmtId="0" fontId="114" fillId="2" borderId="0" xfId="5" applyFont="1" applyFill="1" applyBorder="1" applyAlignment="1">
      <alignment horizontal="center"/>
    </xf>
    <xf numFmtId="0" fontId="114" fillId="2" borderId="9" xfId="5" applyFont="1" applyFill="1" applyBorder="1" applyAlignment="1">
      <alignment horizontal="center"/>
    </xf>
    <xf numFmtId="0" fontId="114" fillId="2" borderId="7" xfId="5" applyFont="1" applyFill="1" applyBorder="1" applyAlignment="1">
      <alignment horizontal="center"/>
    </xf>
    <xf numFmtId="181" fontId="15" fillId="2" borderId="0" xfId="5" quotePrefix="1" applyNumberFormat="1" applyFont="1" applyFill="1" applyBorder="1" applyAlignment="1">
      <alignment horizontal="right"/>
    </xf>
    <xf numFmtId="184" fontId="20" fillId="2" borderId="0" xfId="5" quotePrefix="1" applyNumberFormat="1" applyFont="1" applyFill="1" applyBorder="1" applyAlignment="1">
      <alignment horizontal="right"/>
    </xf>
    <xf numFmtId="0" fontId="112" fillId="2" borderId="0" xfId="5" applyFont="1" applyFill="1"/>
    <xf numFmtId="0" fontId="112" fillId="2" borderId="0" xfId="5" quotePrefix="1" applyFont="1" applyFill="1" applyAlignment="1">
      <alignment horizontal="left"/>
    </xf>
    <xf numFmtId="0" fontId="12" fillId="2" borderId="48" xfId="5" applyFont="1" applyFill="1" applyBorder="1"/>
    <xf numFmtId="0" fontId="6" fillId="2" borderId="0" xfId="15" applyFill="1"/>
    <xf numFmtId="185" fontId="21" fillId="0" borderId="12" xfId="5" applyNumberFormat="1" applyFont="1" applyFill="1" applyBorder="1" applyAlignment="1">
      <alignment horizontal="left"/>
    </xf>
    <xf numFmtId="180" fontId="21" fillId="0" borderId="10" xfId="5" quotePrefix="1" applyNumberFormat="1" applyFont="1" applyFill="1" applyBorder="1" applyAlignment="1">
      <alignment horizontal="right" indent="1"/>
    </xf>
    <xf numFmtId="185" fontId="21" fillId="0" borderId="7" xfId="5" applyNumberFormat="1" applyFont="1" applyFill="1" applyBorder="1" applyAlignment="1">
      <alignment horizontal="left"/>
    </xf>
    <xf numFmtId="38" fontId="2" fillId="0" borderId="0" xfId="2" applyFont="1"/>
    <xf numFmtId="0" fontId="2" fillId="0" borderId="0" xfId="5" applyBorder="1"/>
    <xf numFmtId="0" fontId="2" fillId="0" borderId="0" xfId="5" quotePrefix="1" applyAlignment="1">
      <alignment horizontal="left"/>
    </xf>
    <xf numFmtId="0" fontId="2" fillId="0" borderId="0" xfId="5"/>
    <xf numFmtId="0" fontId="2" fillId="2" borderId="0" xfId="5" applyFill="1"/>
    <xf numFmtId="185" fontId="4" fillId="0" borderId="12" xfId="5" applyNumberFormat="1" applyFont="1" applyFill="1" applyBorder="1" applyAlignment="1">
      <alignment horizontal="left"/>
    </xf>
    <xf numFmtId="185" fontId="4" fillId="0" borderId="7" xfId="5" applyNumberFormat="1" applyFont="1" applyFill="1" applyBorder="1" applyAlignment="1">
      <alignment horizontal="left"/>
    </xf>
    <xf numFmtId="0" fontId="57" fillId="2" borderId="0" xfId="5" applyFont="1" applyFill="1"/>
    <xf numFmtId="38" fontId="12" fillId="2" borderId="0" xfId="2" applyFont="1" applyFill="1" applyAlignment="1">
      <alignment horizontal="right"/>
    </xf>
    <xf numFmtId="38" fontId="115" fillId="2" borderId="6" xfId="2" applyFont="1" applyFill="1" applyBorder="1" applyAlignment="1">
      <alignment horizontal="center"/>
    </xf>
    <xf numFmtId="38" fontId="2" fillId="2" borderId="0" xfId="2" applyFill="1"/>
    <xf numFmtId="38" fontId="2" fillId="2" borderId="0" xfId="2" quotePrefix="1" applyFill="1" applyAlignment="1">
      <alignment horizontal="left"/>
    </xf>
    <xf numFmtId="37" fontId="85" fillId="2" borderId="0" xfId="5" applyNumberFormat="1" applyFont="1" applyFill="1" applyBorder="1" applyAlignment="1" applyProtection="1">
      <alignment horizontal="center" vertical="distributed"/>
    </xf>
    <xf numFmtId="38" fontId="2" fillId="2" borderId="0" xfId="2" applyFill="1" applyBorder="1"/>
    <xf numFmtId="37" fontId="86" fillId="2" borderId="0" xfId="5" applyNumberFormat="1" applyFont="1" applyFill="1" applyBorder="1" applyAlignment="1" applyProtection="1">
      <alignment horizontal="center" vertical="distributed"/>
    </xf>
    <xf numFmtId="38" fontId="114" fillId="2" borderId="10" xfId="2" quotePrefix="1" applyFont="1" applyFill="1" applyBorder="1" applyAlignment="1">
      <alignment horizontal="center"/>
    </xf>
    <xf numFmtId="38" fontId="114" fillId="2" borderId="8" xfId="2" applyFont="1" applyFill="1" applyBorder="1" applyAlignment="1">
      <alignment horizontal="center"/>
    </xf>
    <xf numFmtId="38" fontId="114" fillId="2" borderId="10" xfId="2" applyFont="1" applyFill="1" applyBorder="1" applyAlignment="1">
      <alignment horizontal="center"/>
    </xf>
    <xf numFmtId="38" fontId="114" fillId="2" borderId="8" xfId="2" quotePrefix="1" applyFont="1" applyFill="1" applyBorder="1" applyAlignment="1">
      <alignment horizontal="center"/>
    </xf>
    <xf numFmtId="38" fontId="114" fillId="2" borderId="9" xfId="2" applyFont="1" applyFill="1" applyBorder="1" applyAlignment="1">
      <alignment horizontal="center"/>
    </xf>
    <xf numFmtId="38" fontId="116" fillId="2" borderId="8" xfId="2" applyFont="1" applyFill="1" applyBorder="1" applyAlignment="1">
      <alignment horizontal="center"/>
    </xf>
    <xf numFmtId="38" fontId="116" fillId="2" borderId="7" xfId="2" applyFont="1" applyFill="1" applyBorder="1" applyAlignment="1">
      <alignment horizontal="center"/>
    </xf>
    <xf numFmtId="38" fontId="116" fillId="2" borderId="8" xfId="2" applyFont="1" applyFill="1" applyBorder="1" applyAlignment="1" applyProtection="1">
      <alignment horizontal="center"/>
    </xf>
    <xf numFmtId="0" fontId="116" fillId="2" borderId="8" xfId="6" applyFont="1" applyFill="1" applyBorder="1" applyAlignment="1">
      <alignment horizontal="center"/>
    </xf>
    <xf numFmtId="49" fontId="20" fillId="2" borderId="0" xfId="5" quotePrefix="1" applyNumberFormat="1" applyFont="1" applyFill="1" applyBorder="1" applyAlignment="1">
      <alignment horizontal="right"/>
    </xf>
    <xf numFmtId="0" fontId="116" fillId="2" borderId="0" xfId="6" applyFont="1" applyFill="1" applyBorder="1" applyAlignment="1">
      <alignment horizontal="center"/>
    </xf>
    <xf numFmtId="0" fontId="116" fillId="2" borderId="4" xfId="6" applyFont="1" applyFill="1" applyBorder="1" applyAlignment="1">
      <alignment horizontal="center"/>
    </xf>
    <xf numFmtId="0" fontId="116" fillId="2" borderId="6" xfId="6" applyFont="1" applyFill="1" applyBorder="1" applyAlignment="1">
      <alignment horizontal="center"/>
    </xf>
    <xf numFmtId="37" fontId="116" fillId="2" borderId="4" xfId="6" applyNumberFormat="1" applyFont="1" applyFill="1" applyBorder="1" applyAlignment="1" applyProtection="1">
      <alignment horizontal="center"/>
    </xf>
    <xf numFmtId="37" fontId="116" fillId="2" borderId="6" xfId="6" applyNumberFormat="1" applyFont="1" applyFill="1" applyBorder="1" applyAlignment="1" applyProtection="1">
      <alignment horizontal="center"/>
    </xf>
    <xf numFmtId="37" fontId="116" fillId="2" borderId="8" xfId="6" applyNumberFormat="1" applyFont="1" applyFill="1" applyBorder="1" applyAlignment="1" applyProtection="1">
      <alignment horizontal="center"/>
    </xf>
    <xf numFmtId="38" fontId="116" fillId="2" borderId="8" xfId="3" applyFont="1" applyFill="1" applyBorder="1" applyAlignment="1">
      <alignment horizontal="center"/>
    </xf>
    <xf numFmtId="0" fontId="12" fillId="0" borderId="10" xfId="5" applyFont="1" applyFill="1" applyBorder="1"/>
    <xf numFmtId="0" fontId="4" fillId="2" borderId="0" xfId="5" applyFont="1" applyFill="1" applyAlignment="1">
      <alignment horizontal="left"/>
    </xf>
    <xf numFmtId="0" fontId="114" fillId="2" borderId="10" xfId="5" applyFont="1" applyFill="1" applyBorder="1" applyAlignment="1">
      <alignment horizontal="center"/>
    </xf>
    <xf numFmtId="37" fontId="114" fillId="2" borderId="9" xfId="5" applyNumberFormat="1" applyFont="1" applyFill="1" applyBorder="1" applyAlignment="1" applyProtection="1">
      <alignment horizontal="center"/>
    </xf>
    <xf numFmtId="0" fontId="116" fillId="2" borderId="0" xfId="5" applyFont="1" applyFill="1" applyBorder="1" applyAlignment="1">
      <alignment horizontal="center"/>
    </xf>
    <xf numFmtId="0" fontId="115" fillId="2" borderId="9" xfId="5" applyFont="1" applyFill="1" applyBorder="1" applyAlignment="1">
      <alignment horizontal="center"/>
    </xf>
    <xf numFmtId="0" fontId="115" fillId="2" borderId="4" xfId="5" applyFont="1" applyFill="1" applyBorder="1" applyAlignment="1">
      <alignment horizontal="center"/>
    </xf>
    <xf numFmtId="0" fontId="115" fillId="2" borderId="8" xfId="5" applyFont="1" applyFill="1" applyBorder="1" applyAlignment="1">
      <alignment horizontal="center"/>
    </xf>
    <xf numFmtId="0" fontId="115" fillId="2" borderId="10" xfId="5" applyFont="1" applyFill="1" applyBorder="1" applyAlignment="1">
      <alignment horizontal="center"/>
    </xf>
    <xf numFmtId="37" fontId="115" fillId="2" borderId="9" xfId="5" applyNumberFormat="1" applyFont="1" applyFill="1" applyBorder="1" applyAlignment="1" applyProtection="1">
      <alignment horizontal="center"/>
    </xf>
    <xf numFmtId="37" fontId="115" fillId="2" borderId="8" xfId="5" applyNumberFormat="1" applyFont="1" applyFill="1" applyBorder="1" applyAlignment="1" applyProtection="1">
      <alignment horizontal="center"/>
    </xf>
    <xf numFmtId="0" fontId="115" fillId="2" borderId="7" xfId="5" applyFont="1" applyFill="1" applyBorder="1" applyAlignment="1">
      <alignment horizontal="center"/>
    </xf>
    <xf numFmtId="38" fontId="115" fillId="2" borderId="8" xfId="2" applyFont="1" applyFill="1" applyBorder="1" applyAlignment="1">
      <alignment horizontal="center"/>
    </xf>
    <xf numFmtId="180" fontId="21" fillId="2" borderId="4" xfId="2" applyNumberFormat="1" applyFont="1" applyFill="1" applyBorder="1" applyAlignment="1">
      <alignment horizontal="right" indent="1"/>
    </xf>
    <xf numFmtId="180" fontId="20" fillId="2" borderId="4" xfId="2" applyNumberFormat="1" applyFont="1" applyFill="1" applyBorder="1" applyAlignment="1">
      <alignment horizontal="right" indent="1"/>
    </xf>
    <xf numFmtId="180" fontId="20" fillId="2" borderId="0" xfId="2" applyNumberFormat="1" applyFont="1" applyFill="1" applyBorder="1" applyAlignment="1">
      <alignment horizontal="left"/>
    </xf>
    <xf numFmtId="180" fontId="20" fillId="2" borderId="9" xfId="2" applyNumberFormat="1" applyFont="1" applyFill="1" applyBorder="1" applyAlignment="1">
      <alignment horizontal="right" indent="1"/>
    </xf>
    <xf numFmtId="180" fontId="20" fillId="2" borderId="10" xfId="2" applyNumberFormat="1" applyFont="1" applyFill="1" applyBorder="1" applyAlignment="1">
      <alignment horizontal="left"/>
    </xf>
    <xf numFmtId="0" fontId="5" fillId="2" borderId="0" xfId="13" applyFont="1" applyFill="1" applyBorder="1" applyAlignment="1">
      <alignment horizontal="right" wrapText="1" indent="1"/>
    </xf>
    <xf numFmtId="176" fontId="56" fillId="2" borderId="0" xfId="5" quotePrefix="1" applyNumberFormat="1" applyFont="1" applyFill="1" applyBorder="1" applyAlignment="1">
      <alignment horizontal="right"/>
    </xf>
    <xf numFmtId="176" fontId="20" fillId="2" borderId="10" xfId="5" applyNumberFormat="1" applyFont="1" applyFill="1" applyBorder="1" applyAlignment="1">
      <alignment horizontal="right"/>
    </xf>
    <xf numFmtId="0" fontId="56" fillId="2" borderId="0" xfId="5" applyFont="1" applyFill="1" applyAlignment="1">
      <alignment horizontal="right"/>
    </xf>
    <xf numFmtId="0" fontId="12" fillId="2" borderId="10" xfId="5" applyFont="1" applyFill="1" applyBorder="1" applyAlignment="1">
      <alignment horizontal="left"/>
    </xf>
    <xf numFmtId="0" fontId="7" fillId="0" borderId="0" xfId="5" quotePrefix="1" applyFont="1" applyFill="1" applyAlignment="1">
      <alignment horizontal="right"/>
    </xf>
    <xf numFmtId="0" fontId="7" fillId="0" borderId="0" xfId="5" quotePrefix="1" applyFont="1" applyFill="1" applyAlignment="1">
      <alignment horizontal="left"/>
    </xf>
    <xf numFmtId="0" fontId="7" fillId="0" borderId="0" xfId="5" quotePrefix="1" applyFont="1" applyFill="1" applyBorder="1" applyAlignment="1">
      <alignment horizontal="right"/>
    </xf>
    <xf numFmtId="0" fontId="7" fillId="0" borderId="0" xfId="5" quotePrefix="1" applyFont="1" applyFill="1" applyBorder="1" applyAlignment="1">
      <alignment horizontal="left"/>
    </xf>
    <xf numFmtId="0" fontId="6" fillId="0" borderId="0" xfId="5" quotePrefix="1" applyFont="1" applyFill="1" applyAlignment="1">
      <alignment horizontal="left"/>
    </xf>
    <xf numFmtId="0" fontId="13" fillId="0" borderId="0" xfId="5" applyFont="1" applyFill="1" applyAlignment="1">
      <alignment horizontal="left"/>
    </xf>
    <xf numFmtId="0" fontId="14" fillId="0" borderId="0" xfId="5" quotePrefix="1" applyFont="1" applyFill="1" applyBorder="1" applyAlignment="1">
      <alignment horizontal="left"/>
    </xf>
    <xf numFmtId="0" fontId="39" fillId="0" borderId="0" xfId="5" applyFont="1" applyFill="1"/>
    <xf numFmtId="0" fontId="45" fillId="0" borderId="10" xfId="5" applyFont="1" applyFill="1" applyBorder="1" applyAlignment="1">
      <alignment horizontal="right"/>
    </xf>
    <xf numFmtId="0" fontId="45" fillId="0" borderId="10" xfId="5" applyFont="1" applyFill="1" applyBorder="1" applyAlignment="1">
      <alignment horizontal="center"/>
    </xf>
    <xf numFmtId="0" fontId="12" fillId="0" borderId="3" xfId="5" applyFont="1" applyFill="1" applyBorder="1" applyAlignment="1">
      <alignment horizontal="left"/>
    </xf>
    <xf numFmtId="0" fontId="20" fillId="0" borderId="3" xfId="5" applyFont="1" applyFill="1" applyBorder="1"/>
    <xf numFmtId="0" fontId="20" fillId="0" borderId="3" xfId="5" applyFont="1" applyFill="1" applyBorder="1" applyAlignment="1"/>
    <xf numFmtId="56" fontId="20" fillId="0" borderId="3" xfId="5" applyNumberFormat="1" applyFont="1" applyFill="1" applyBorder="1"/>
    <xf numFmtId="0" fontId="20" fillId="0" borderId="1" xfId="5" applyFont="1" applyFill="1" applyBorder="1"/>
    <xf numFmtId="0" fontId="10" fillId="0" borderId="3" xfId="5" applyFont="1" applyFill="1" applyBorder="1" applyAlignment="1">
      <alignment horizontal="right"/>
    </xf>
    <xf numFmtId="0" fontId="45" fillId="0" borderId="3" xfId="5" applyFont="1" applyFill="1" applyBorder="1" applyAlignment="1">
      <alignment horizontal="right"/>
    </xf>
    <xf numFmtId="0" fontId="5" fillId="0" borderId="3" xfId="5" applyFont="1" applyFill="1" applyBorder="1"/>
    <xf numFmtId="0" fontId="12" fillId="0" borderId="13" xfId="5" applyFont="1" applyFill="1" applyBorder="1"/>
    <xf numFmtId="0" fontId="20" fillId="0" borderId="3" xfId="5" applyFont="1" applyFill="1" applyBorder="1" applyAlignment="1">
      <alignment horizontal="left"/>
    </xf>
    <xf numFmtId="0" fontId="12" fillId="0" borderId="3" xfId="5" applyFont="1" applyFill="1" applyBorder="1"/>
    <xf numFmtId="0" fontId="20" fillId="0" borderId="14" xfId="5" applyFont="1" applyFill="1" applyBorder="1"/>
    <xf numFmtId="0" fontId="20" fillId="0" borderId="0" xfId="5" applyFont="1" applyFill="1" applyBorder="1" applyAlignment="1">
      <alignment horizontal="center"/>
    </xf>
    <xf numFmtId="0" fontId="114" fillId="0" borderId="6" xfId="5" applyFont="1" applyFill="1" applyBorder="1" applyAlignment="1">
      <alignment horizontal="center"/>
    </xf>
    <xf numFmtId="0" fontId="103" fillId="0" borderId="5" xfId="5" applyFont="1" applyFill="1" applyBorder="1" applyAlignment="1">
      <alignment horizontal="center"/>
    </xf>
    <xf numFmtId="0" fontId="20" fillId="3" borderId="0" xfId="5" applyFont="1" applyFill="1" applyBorder="1" applyAlignment="1">
      <alignment horizontal="center"/>
    </xf>
    <xf numFmtId="0" fontId="103" fillId="0" borderId="6" xfId="5" applyFont="1" applyFill="1" applyBorder="1" applyAlignment="1">
      <alignment horizontal="center"/>
    </xf>
    <xf numFmtId="0" fontId="5" fillId="0" borderId="0" xfId="5" quotePrefix="1" applyFont="1" applyFill="1" applyBorder="1" applyAlignment="1">
      <alignment horizontal="center"/>
    </xf>
    <xf numFmtId="0" fontId="5" fillId="0" borderId="4" xfId="5" quotePrefix="1" applyFont="1" applyFill="1" applyBorder="1" applyAlignment="1">
      <alignment horizontal="center"/>
    </xf>
    <xf numFmtId="0" fontId="5" fillId="0" borderId="4" xfId="5" applyFont="1" applyFill="1" applyBorder="1" applyAlignment="1">
      <alignment horizontal="center"/>
    </xf>
    <xf numFmtId="0" fontId="5" fillId="0" borderId="6" xfId="5" applyFont="1" applyFill="1" applyBorder="1" applyAlignment="1">
      <alignment horizontal="center"/>
    </xf>
    <xf numFmtId="0" fontId="7" fillId="0" borderId="4" xfId="5" quotePrefix="1" applyFont="1" applyFill="1" applyBorder="1" applyAlignment="1">
      <alignment horizontal="center"/>
    </xf>
    <xf numFmtId="0" fontId="5" fillId="0" borderId="6" xfId="5" quotePrefix="1" applyFont="1" applyFill="1" applyBorder="1" applyAlignment="1">
      <alignment horizontal="center"/>
    </xf>
    <xf numFmtId="0" fontId="7" fillId="0" borderId="6" xfId="5" quotePrefix="1" applyFont="1" applyFill="1" applyBorder="1" applyAlignment="1">
      <alignment horizontal="center"/>
    </xf>
    <xf numFmtId="0" fontId="5" fillId="0" borderId="12" xfId="5" applyFont="1" applyFill="1" applyBorder="1" applyAlignment="1">
      <alignment horizontal="center"/>
    </xf>
    <xf numFmtId="0" fontId="7" fillId="3" borderId="0" xfId="5" quotePrefix="1" applyFont="1" applyFill="1" applyBorder="1" applyAlignment="1">
      <alignment horizontal="center"/>
    </xf>
    <xf numFmtId="0" fontId="5" fillId="3" borderId="0" xfId="5" quotePrefix="1" applyFont="1" applyFill="1" applyBorder="1" applyAlignment="1">
      <alignment horizontal="center"/>
    </xf>
    <xf numFmtId="0" fontId="5" fillId="0" borderId="0" xfId="5" applyFont="1" applyFill="1" applyBorder="1" applyAlignment="1">
      <alignment horizontal="center"/>
    </xf>
    <xf numFmtId="37" fontId="5" fillId="0" borderId="6" xfId="5" applyNumberFormat="1" applyFont="1" applyFill="1" applyBorder="1" applyAlignment="1" applyProtection="1">
      <alignment horizontal="center"/>
    </xf>
    <xf numFmtId="0" fontId="5" fillId="3" borderId="0" xfId="5" applyFont="1" applyFill="1" applyBorder="1" applyAlignment="1">
      <alignment horizontal="center"/>
    </xf>
    <xf numFmtId="0" fontId="114" fillId="0" borderId="10" xfId="5" applyFont="1" applyFill="1" applyBorder="1" applyAlignment="1">
      <alignment horizontal="center"/>
    </xf>
    <xf numFmtId="0" fontId="114" fillId="0" borderId="9" xfId="5" applyFont="1" applyFill="1" applyBorder="1" applyAlignment="1">
      <alignment horizontal="center"/>
    </xf>
    <xf numFmtId="0" fontId="114" fillId="0" borderId="8" xfId="5" applyFont="1" applyFill="1" applyBorder="1" applyAlignment="1">
      <alignment horizontal="center"/>
    </xf>
    <xf numFmtId="37" fontId="114" fillId="0" borderId="8" xfId="5" applyNumberFormat="1" applyFont="1" applyFill="1" applyBorder="1" applyAlignment="1" applyProtection="1">
      <alignment horizontal="center"/>
    </xf>
    <xf numFmtId="37" fontId="114" fillId="0" borderId="9" xfId="5" applyNumberFormat="1" applyFont="1" applyFill="1" applyBorder="1" applyAlignment="1" applyProtection="1">
      <alignment horizontal="center"/>
    </xf>
    <xf numFmtId="0" fontId="114" fillId="3" borderId="0" xfId="5" applyFont="1" applyFill="1" applyBorder="1" applyAlignment="1">
      <alignment horizontal="center"/>
    </xf>
    <xf numFmtId="37" fontId="114" fillId="3" borderId="0" xfId="5" applyNumberFormat="1" applyFont="1" applyFill="1" applyBorder="1" applyAlignment="1" applyProtection="1">
      <alignment horizontal="center"/>
    </xf>
    <xf numFmtId="177" fontId="12" fillId="0" borderId="0" xfId="5" quotePrefix="1" applyNumberFormat="1" applyFont="1" applyFill="1" applyBorder="1" applyAlignment="1">
      <alignment horizontal="right"/>
    </xf>
    <xf numFmtId="179" fontId="12" fillId="0" borderId="11" xfId="5" quotePrefix="1" applyNumberFormat="1" applyFont="1" applyFill="1" applyBorder="1" applyAlignment="1">
      <alignment horizontal="left"/>
    </xf>
    <xf numFmtId="181" fontId="15" fillId="0" borderId="4" xfId="5" quotePrefix="1" applyNumberFormat="1" applyFont="1" applyFill="1" applyBorder="1" applyAlignment="1">
      <alignment horizontal="right"/>
    </xf>
    <xf numFmtId="180" fontId="12" fillId="3" borderId="0" xfId="2" applyNumberFormat="1" applyFont="1" applyFill="1" applyBorder="1" applyAlignment="1">
      <alignment horizontal="right"/>
    </xf>
    <xf numFmtId="0" fontId="12" fillId="0" borderId="0" xfId="5" quotePrefix="1" applyFont="1" applyFill="1" applyBorder="1" applyAlignment="1">
      <alignment horizontal="right"/>
    </xf>
    <xf numFmtId="0" fontId="12" fillId="0" borderId="12" xfId="5" quotePrefix="1" applyFont="1" applyFill="1" applyBorder="1" applyAlignment="1">
      <alignment horizontal="left"/>
    </xf>
    <xf numFmtId="0" fontId="20" fillId="0" borderId="4" xfId="5" quotePrefix="1" applyFont="1" applyFill="1" applyBorder="1" applyAlignment="1">
      <alignment horizontal="right"/>
    </xf>
    <xf numFmtId="180" fontId="56" fillId="3" borderId="0" xfId="2" applyNumberFormat="1" applyFont="1" applyFill="1" applyBorder="1" applyAlignment="1">
      <alignment horizontal="right"/>
    </xf>
    <xf numFmtId="177" fontId="21" fillId="0" borderId="0" xfId="5" quotePrefix="1" applyNumberFormat="1" applyFont="1" applyFill="1" applyBorder="1" applyAlignment="1">
      <alignment horizontal="right"/>
    </xf>
    <xf numFmtId="183" fontId="21" fillId="0" borderId="12" xfId="5" quotePrefix="1" applyNumberFormat="1" applyFont="1" applyFill="1" applyBorder="1" applyAlignment="1">
      <alignment horizontal="left"/>
    </xf>
    <xf numFmtId="184" fontId="20" fillId="0" borderId="4" xfId="5" quotePrefix="1" applyNumberFormat="1" applyFont="1" applyFill="1" applyBorder="1" applyAlignment="1">
      <alignment horizontal="right"/>
    </xf>
    <xf numFmtId="180" fontId="21" fillId="3" borderId="0" xfId="2" applyNumberFormat="1" applyFont="1" applyFill="1" applyBorder="1" applyAlignment="1">
      <alignment horizontal="right"/>
    </xf>
    <xf numFmtId="0" fontId="21" fillId="0" borderId="0" xfId="5" quotePrefix="1" applyFont="1" applyFill="1" applyBorder="1" applyAlignment="1">
      <alignment horizontal="right"/>
    </xf>
    <xf numFmtId="0" fontId="21" fillId="0" borderId="12" xfId="5" quotePrefix="1" applyFont="1" applyFill="1" applyBorder="1" applyAlignment="1">
      <alignment horizontal="left"/>
    </xf>
    <xf numFmtId="180" fontId="21" fillId="0" borderId="0" xfId="5" quotePrefix="1" applyNumberFormat="1" applyFont="1" applyFill="1" applyBorder="1" applyAlignment="1">
      <alignment horizontal="right"/>
    </xf>
    <xf numFmtId="180" fontId="21" fillId="0" borderId="12" xfId="5" quotePrefix="1" applyNumberFormat="1" applyFont="1" applyFill="1" applyBorder="1" applyAlignment="1">
      <alignment horizontal="left"/>
    </xf>
    <xf numFmtId="180" fontId="20" fillId="0" borderId="4" xfId="5" applyNumberFormat="1" applyFont="1" applyFill="1" applyBorder="1" applyAlignment="1">
      <alignment horizontal="right"/>
    </xf>
    <xf numFmtId="180" fontId="21" fillId="0" borderId="0" xfId="5" applyNumberFormat="1" applyFont="1" applyFill="1" applyBorder="1" applyAlignment="1">
      <alignment horizontal="right"/>
    </xf>
    <xf numFmtId="0" fontId="21" fillId="0" borderId="0" xfId="5" applyFont="1" applyFill="1" applyBorder="1" applyAlignment="1">
      <alignment horizontal="right"/>
    </xf>
    <xf numFmtId="0" fontId="20" fillId="0" borderId="4" xfId="5" applyFont="1" applyFill="1" applyBorder="1" applyAlignment="1">
      <alignment horizontal="right"/>
    </xf>
    <xf numFmtId="195" fontId="21" fillId="0" borderId="12" xfId="5" quotePrefix="1" applyNumberFormat="1" applyFont="1" applyFill="1" applyBorder="1" applyAlignment="1">
      <alignment horizontal="left"/>
    </xf>
    <xf numFmtId="180" fontId="21" fillId="0" borderId="10" xfId="5" quotePrefix="1" applyNumberFormat="1" applyFont="1" applyFill="1" applyBorder="1" applyAlignment="1">
      <alignment horizontal="right"/>
    </xf>
    <xf numFmtId="195" fontId="21" fillId="0" borderId="7" xfId="5" quotePrefix="1" applyNumberFormat="1" applyFont="1" applyFill="1" applyBorder="1" applyAlignment="1">
      <alignment horizontal="left"/>
    </xf>
    <xf numFmtId="180" fontId="20" fillId="0" borderId="9" xfId="5" applyNumberFormat="1" applyFont="1" applyFill="1" applyBorder="1" applyAlignment="1">
      <alignment horizontal="right"/>
    </xf>
    <xf numFmtId="0" fontId="45" fillId="0" borderId="3" xfId="5" applyFont="1" applyFill="1" applyBorder="1" applyAlignment="1">
      <alignment horizontal="center"/>
    </xf>
    <xf numFmtId="180" fontId="45" fillId="0" borderId="3" xfId="5" applyNumberFormat="1" applyFont="1" applyFill="1" applyBorder="1" applyAlignment="1">
      <alignment horizontal="right"/>
    </xf>
    <xf numFmtId="49" fontId="20" fillId="0" borderId="3" xfId="5" applyNumberFormat="1" applyFont="1" applyFill="1" applyBorder="1"/>
    <xf numFmtId="0" fontId="10" fillId="0" borderId="1" xfId="5" applyFont="1" applyFill="1" applyBorder="1" applyAlignment="1">
      <alignment horizontal="right"/>
    </xf>
    <xf numFmtId="0" fontId="103" fillId="0" borderId="0" xfId="5" applyFont="1" applyFill="1" applyBorder="1" applyAlignment="1">
      <alignment horizontal="center"/>
    </xf>
    <xf numFmtId="0" fontId="103" fillId="0" borderId="4" xfId="5" applyFont="1" applyFill="1" applyBorder="1" applyAlignment="1">
      <alignment horizontal="center"/>
    </xf>
    <xf numFmtId="0" fontId="114" fillId="0" borderId="12" xfId="5" applyFont="1" applyFill="1" applyBorder="1" applyAlignment="1">
      <alignment horizontal="center"/>
    </xf>
    <xf numFmtId="0" fontId="2" fillId="0" borderId="10" xfId="5" applyFont="1" applyFill="1" applyBorder="1"/>
    <xf numFmtId="191" fontId="2" fillId="0" borderId="0" xfId="5" applyNumberFormat="1" applyFont="1" applyFill="1" applyAlignment="1">
      <alignment horizontal="left"/>
    </xf>
    <xf numFmtId="0" fontId="20" fillId="0" borderId="3" xfId="5" applyFont="1" applyFill="1" applyBorder="1" applyAlignment="1">
      <alignment horizontal="center"/>
    </xf>
    <xf numFmtId="0" fontId="5" fillId="0" borderId="1" xfId="5" applyFont="1" applyFill="1" applyBorder="1" applyAlignment="1">
      <alignment horizontal="center"/>
    </xf>
    <xf numFmtId="0" fontId="15" fillId="0" borderId="3" xfId="5" applyFont="1" applyFill="1" applyBorder="1" applyAlignment="1">
      <alignment horizontal="center" vertical="center" wrapText="1"/>
    </xf>
    <xf numFmtId="0" fontId="56" fillId="0" borderId="0" xfId="5" applyFont="1" applyFill="1" applyBorder="1"/>
    <xf numFmtId="38" fontId="56" fillId="0" borderId="0" xfId="2" applyFont="1" applyFill="1" applyBorder="1" applyAlignment="1">
      <alignment horizontal="right"/>
    </xf>
    <xf numFmtId="184" fontId="20" fillId="2" borderId="9" xfId="5" quotePrefix="1" applyNumberFormat="1" applyFont="1" applyFill="1" applyBorder="1" applyAlignment="1">
      <alignment horizontal="right"/>
    </xf>
    <xf numFmtId="38" fontId="2" fillId="2" borderId="0" xfId="2" applyFont="1" applyFill="1" applyAlignment="1">
      <alignment horizontal="right"/>
    </xf>
    <xf numFmtId="38" fontId="4" fillId="2" borderId="0" xfId="2" applyFont="1" applyFill="1" applyAlignment="1">
      <alignment horizontal="right"/>
    </xf>
    <xf numFmtId="0" fontId="103" fillId="2" borderId="3" xfId="5" applyFont="1" applyFill="1" applyBorder="1" applyAlignment="1">
      <alignment shrinkToFit="1"/>
    </xf>
    <xf numFmtId="180" fontId="20" fillId="2" borderId="9" xfId="5" quotePrefix="1" applyNumberFormat="1" applyFont="1" applyFill="1" applyBorder="1" applyAlignment="1">
      <alignment horizontal="right" indent="1"/>
    </xf>
    <xf numFmtId="0" fontId="15" fillId="2" borderId="2" xfId="15" applyFont="1" applyFill="1" applyBorder="1"/>
    <xf numFmtId="0" fontId="15" fillId="2" borderId="4" xfId="15" applyFont="1" applyFill="1" applyBorder="1"/>
    <xf numFmtId="0" fontId="20" fillId="2" borderId="4" xfId="15" quotePrefix="1" applyFont="1" applyFill="1" applyBorder="1" applyAlignment="1">
      <alignment horizontal="left"/>
    </xf>
    <xf numFmtId="0" fontId="20" fillId="2" borderId="9" xfId="15" quotePrefix="1" applyFont="1" applyFill="1" applyBorder="1" applyAlignment="1">
      <alignment horizontal="left"/>
    </xf>
    <xf numFmtId="0" fontId="5" fillId="2" borderId="3" xfId="5" applyFont="1" applyFill="1" applyBorder="1" applyAlignment="1">
      <alignment horizontal="left" vertical="center"/>
    </xf>
    <xf numFmtId="0" fontId="15" fillId="2" borderId="3" xfId="5" applyFont="1" applyFill="1" applyBorder="1" applyAlignment="1">
      <alignment horizontal="center" vertical="center"/>
    </xf>
    <xf numFmtId="0" fontId="17" fillId="2" borderId="3" xfId="5" quotePrefix="1" applyFont="1" applyFill="1" applyBorder="1" applyAlignment="1">
      <alignment horizontal="left"/>
    </xf>
    <xf numFmtId="0" fontId="12" fillId="2" borderId="3" xfId="5" quotePrefix="1" applyFont="1" applyFill="1" applyBorder="1"/>
    <xf numFmtId="0" fontId="2" fillId="2" borderId="1" xfId="6" applyFont="1" applyFill="1" applyBorder="1" applyAlignment="1">
      <alignment horizontal="center"/>
    </xf>
    <xf numFmtId="0" fontId="20" fillId="2" borderId="3" xfId="5" quotePrefix="1" applyFont="1" applyFill="1" applyBorder="1" applyAlignment="1">
      <alignment horizontal="left" vertical="center"/>
    </xf>
    <xf numFmtId="0" fontId="5" fillId="2" borderId="11" xfId="5" applyFont="1" applyFill="1" applyBorder="1" applyAlignment="1">
      <alignment vertical="center"/>
    </xf>
    <xf numFmtId="0" fontId="5" fillId="2" borderId="1" xfId="5" applyFont="1" applyFill="1" applyBorder="1" applyAlignment="1">
      <alignment horizontal="center"/>
    </xf>
    <xf numFmtId="0" fontId="5" fillId="2" borderId="11" xfId="5" applyFont="1" applyFill="1" applyBorder="1" applyAlignment="1">
      <alignment horizontal="center"/>
    </xf>
    <xf numFmtId="0" fontId="12" fillId="2" borderId="2" xfId="5" applyFont="1" applyFill="1" applyBorder="1" applyAlignment="1">
      <alignment horizontal="center"/>
    </xf>
    <xf numFmtId="0" fontId="20" fillId="2" borderId="2" xfId="5" quotePrefix="1" applyFont="1" applyFill="1" applyBorder="1" applyAlignment="1">
      <alignment horizontal="center"/>
    </xf>
    <xf numFmtId="0" fontId="20" fillId="2" borderId="3" xfId="5" applyFont="1" applyFill="1" applyBorder="1" applyAlignment="1">
      <alignment horizontal="center" vertical="center"/>
    </xf>
    <xf numFmtId="0" fontId="5" fillId="2" borderId="3" xfId="5" applyFont="1" applyFill="1" applyBorder="1" applyAlignment="1">
      <alignment horizontal="center" vertical="center"/>
    </xf>
    <xf numFmtId="0" fontId="5" fillId="2" borderId="3" xfId="5" applyFont="1" applyFill="1" applyBorder="1" applyAlignment="1">
      <alignment vertical="center"/>
    </xf>
    <xf numFmtId="0" fontId="20" fillId="2" borderId="3" xfId="5" quotePrefix="1" applyFont="1" applyFill="1" applyBorder="1" applyAlignment="1">
      <alignment horizontal="center" vertical="center"/>
    </xf>
    <xf numFmtId="0" fontId="12" fillId="0" borderId="14" xfId="5" applyFont="1" applyBorder="1" applyAlignment="1"/>
    <xf numFmtId="0" fontId="20" fillId="2" borderId="3" xfId="5" applyFont="1" applyFill="1" applyBorder="1" applyAlignment="1">
      <alignment horizontal="distributed"/>
    </xf>
    <xf numFmtId="0" fontId="20" fillId="2" borderId="3" xfId="5" quotePrefix="1" applyFont="1" applyFill="1" applyBorder="1" applyAlignment="1">
      <alignment horizontal="distributed"/>
    </xf>
    <xf numFmtId="0" fontId="12" fillId="2" borderId="13" xfId="5" quotePrefix="1" applyFont="1" applyFill="1" applyBorder="1" applyAlignment="1"/>
    <xf numFmtId="0" fontId="12" fillId="2" borderId="3" xfId="5" quotePrefix="1" applyFont="1" applyFill="1" applyBorder="1" applyAlignment="1"/>
    <xf numFmtId="0" fontId="2" fillId="0" borderId="1" xfId="5" applyBorder="1" applyAlignment="1">
      <alignment horizontal="center" vertical="center" wrapText="1"/>
    </xf>
    <xf numFmtId="0" fontId="5" fillId="0" borderId="3" xfId="5" applyFont="1" applyBorder="1" applyAlignment="1">
      <alignment horizontal="left"/>
    </xf>
    <xf numFmtId="0" fontId="12" fillId="2" borderId="13" xfId="5" applyFont="1" applyFill="1" applyBorder="1" applyAlignment="1"/>
    <xf numFmtId="0" fontId="12" fillId="2" borderId="3" xfId="5" applyFont="1" applyFill="1" applyBorder="1" applyAlignment="1"/>
    <xf numFmtId="0" fontId="20" fillId="2" borderId="3" xfId="5" applyFont="1" applyFill="1" applyBorder="1" applyAlignment="1">
      <alignment horizontal="center"/>
    </xf>
    <xf numFmtId="0" fontId="20" fillId="2" borderId="3" xfId="5" quotePrefix="1" applyFont="1" applyFill="1" applyBorder="1" applyAlignment="1"/>
    <xf numFmtId="0" fontId="7" fillId="2" borderId="0" xfId="5" applyFont="1" applyFill="1"/>
    <xf numFmtId="0" fontId="20" fillId="2" borderId="3" xfId="5" applyFont="1" applyFill="1" applyBorder="1" applyAlignment="1">
      <alignment vertical="center"/>
    </xf>
    <xf numFmtId="38" fontId="102" fillId="2" borderId="1" xfId="2" applyFont="1" applyFill="1" applyBorder="1" applyAlignment="1">
      <alignment horizontal="center"/>
    </xf>
    <xf numFmtId="38" fontId="102" fillId="2" borderId="2" xfId="2" applyFont="1" applyFill="1" applyBorder="1" applyAlignment="1">
      <alignment horizontal="center"/>
    </xf>
    <xf numFmtId="38" fontId="117" fillId="2" borderId="2" xfId="2" quotePrefix="1" applyFont="1" applyFill="1" applyBorder="1" applyAlignment="1">
      <alignment horizontal="center" shrinkToFit="1"/>
    </xf>
    <xf numFmtId="38" fontId="102" fillId="2" borderId="2" xfId="2" quotePrefix="1" applyFont="1" applyFill="1" applyBorder="1" applyAlignment="1">
      <alignment horizontal="left"/>
    </xf>
    <xf numFmtId="38" fontId="102" fillId="2" borderId="0" xfId="2" quotePrefix="1" applyFont="1" applyFill="1" applyBorder="1" applyAlignment="1">
      <alignment horizontal="left"/>
    </xf>
    <xf numFmtId="38" fontId="102" fillId="2" borderId="5" xfId="2" applyFont="1" applyFill="1" applyBorder="1"/>
    <xf numFmtId="38" fontId="102" fillId="2" borderId="0" xfId="2" applyFont="1" applyFill="1" applyBorder="1" applyAlignment="1">
      <alignment horizontal="center"/>
    </xf>
    <xf numFmtId="38" fontId="102" fillId="2" borderId="6" xfId="2" applyFont="1" applyFill="1" applyBorder="1" applyAlignment="1">
      <alignment horizontal="center"/>
    </xf>
    <xf numFmtId="38" fontId="102" fillId="2" borderId="4" xfId="2" applyFont="1" applyFill="1" applyBorder="1" applyAlignment="1">
      <alignment horizontal="center" shrinkToFit="1"/>
    </xf>
    <xf numFmtId="38" fontId="102" fillId="2" borderId="6" xfId="2" applyFont="1" applyFill="1" applyBorder="1" applyAlignment="1">
      <alignment horizontal="center" wrapText="1" shrinkToFit="1"/>
    </xf>
    <xf numFmtId="38" fontId="102" fillId="2" borderId="4" xfId="2" applyFont="1" applyFill="1" applyBorder="1"/>
    <xf numFmtId="38" fontId="102" fillId="2" borderId="4" xfId="2" applyFont="1" applyFill="1" applyBorder="1" applyAlignment="1"/>
    <xf numFmtId="0" fontId="3" fillId="2" borderId="0" xfId="6" quotePrefix="1" applyFont="1" applyFill="1" applyAlignment="1">
      <alignment horizontal="left"/>
    </xf>
    <xf numFmtId="0" fontId="3" fillId="2" borderId="0" xfId="6" quotePrefix="1" applyFont="1" applyFill="1" applyAlignment="1">
      <alignment horizontal="right"/>
    </xf>
    <xf numFmtId="0" fontId="116" fillId="2" borderId="0" xfId="6" applyFont="1" applyFill="1"/>
    <xf numFmtId="0" fontId="108" fillId="2" borderId="0" xfId="6" applyFont="1" applyFill="1" applyBorder="1" applyAlignment="1">
      <alignment vertical="center"/>
    </xf>
    <xf numFmtId="0" fontId="102" fillId="2" borderId="2" xfId="6" applyFont="1" applyFill="1" applyBorder="1" applyAlignment="1">
      <alignment horizontal="center"/>
    </xf>
    <xf numFmtId="0" fontId="2" fillId="2" borderId="13" xfId="6" applyFont="1" applyFill="1" applyBorder="1" applyAlignment="1">
      <alignment horizontal="left"/>
    </xf>
    <xf numFmtId="0" fontId="117" fillId="2" borderId="5" xfId="6" quotePrefix="1" applyFont="1" applyFill="1" applyBorder="1" applyAlignment="1">
      <alignment horizontal="center"/>
    </xf>
    <xf numFmtId="0" fontId="102" fillId="2" borderId="2" xfId="6" quotePrefix="1" applyFont="1" applyFill="1" applyBorder="1" applyAlignment="1">
      <alignment horizontal="left"/>
    </xf>
    <xf numFmtId="0" fontId="102" fillId="2" borderId="4" xfId="6" quotePrefix="1" applyFont="1" applyFill="1" applyBorder="1" applyAlignment="1">
      <alignment horizontal="left"/>
    </xf>
    <xf numFmtId="0" fontId="103" fillId="2" borderId="12" xfId="6" quotePrefix="1" applyFont="1" applyFill="1" applyBorder="1" applyAlignment="1">
      <alignment horizontal="center"/>
    </xf>
    <xf numFmtId="0" fontId="2" fillId="2" borderId="2" xfId="6" applyFont="1" applyFill="1" applyBorder="1"/>
    <xf numFmtId="0" fontId="12" fillId="2" borderId="12" xfId="6" quotePrefix="1" applyFont="1" applyFill="1" applyBorder="1" applyAlignment="1">
      <alignment horizontal="center"/>
    </xf>
    <xf numFmtId="0" fontId="2" fillId="2" borderId="5" xfId="6" applyFont="1" applyFill="1" applyBorder="1"/>
    <xf numFmtId="0" fontId="102" fillId="2" borderId="4" xfId="6" applyFont="1" applyFill="1" applyBorder="1" applyAlignment="1">
      <alignment horizontal="center"/>
    </xf>
    <xf numFmtId="0" fontId="102" fillId="2" borderId="0" xfId="6" applyFont="1" applyFill="1" applyBorder="1" applyAlignment="1">
      <alignment horizontal="center"/>
    </xf>
    <xf numFmtId="0" fontId="117" fillId="2" borderId="6" xfId="6" applyFont="1" applyFill="1" applyBorder="1" applyAlignment="1">
      <alignment horizontal="center"/>
    </xf>
    <xf numFmtId="0" fontId="102" fillId="2" borderId="6" xfId="6" applyFont="1" applyFill="1" applyBorder="1" applyAlignment="1">
      <alignment horizontal="center"/>
    </xf>
    <xf numFmtId="38" fontId="102" fillId="2" borderId="6" xfId="3" applyFont="1" applyFill="1" applyBorder="1" applyAlignment="1">
      <alignment horizontal="center"/>
    </xf>
    <xf numFmtId="0" fontId="5" fillId="2" borderId="6" xfId="6" applyFont="1" applyFill="1" applyBorder="1" applyAlignment="1">
      <alignment horizontal="center" wrapText="1" shrinkToFit="1"/>
    </xf>
    <xf numFmtId="0" fontId="33" fillId="2" borderId="5" xfId="6" applyFont="1" applyFill="1" applyBorder="1" applyAlignment="1">
      <alignment horizontal="left"/>
    </xf>
    <xf numFmtId="0" fontId="33" fillId="2" borderId="0" xfId="6" applyFont="1" applyFill="1" applyBorder="1" applyAlignment="1">
      <alignment horizontal="left"/>
    </xf>
    <xf numFmtId="0" fontId="33" fillId="2" borderId="6" xfId="6" applyFont="1" applyFill="1" applyBorder="1" applyAlignment="1">
      <alignment horizontal="left"/>
    </xf>
    <xf numFmtId="0" fontId="33" fillId="2" borderId="6" xfId="6" quotePrefix="1" applyFont="1" applyFill="1" applyBorder="1" applyAlignment="1">
      <alignment horizontal="left"/>
    </xf>
    <xf numFmtId="0" fontId="33" fillId="2" borderId="0" xfId="6" quotePrefix="1" applyFont="1" applyFill="1" applyBorder="1" applyAlignment="1">
      <alignment horizontal="left"/>
    </xf>
    <xf numFmtId="0" fontId="34" fillId="2" borderId="6" xfId="6" applyFont="1" applyFill="1" applyBorder="1" applyAlignment="1">
      <alignment horizontal="left"/>
    </xf>
    <xf numFmtId="0" fontId="34" fillId="2" borderId="0" xfId="6" applyFont="1" applyFill="1" applyBorder="1" applyAlignment="1">
      <alignment horizontal="left"/>
    </xf>
    <xf numFmtId="0" fontId="108" fillId="2" borderId="10" xfId="6" applyFont="1" applyFill="1" applyBorder="1" applyAlignment="1">
      <alignment vertical="center"/>
    </xf>
    <xf numFmtId="0" fontId="4" fillId="2" borderId="0" xfId="18" quotePrefix="1" applyFont="1" applyFill="1" applyAlignment="1">
      <alignment horizontal="left"/>
    </xf>
    <xf numFmtId="0" fontId="4" fillId="2" borderId="0" xfId="18" quotePrefix="1" applyFont="1" applyFill="1" applyAlignment="1">
      <alignment horizontal="right"/>
    </xf>
    <xf numFmtId="0" fontId="108" fillId="2" borderId="0" xfId="18" quotePrefix="1" applyFont="1" applyFill="1" applyBorder="1" applyAlignment="1">
      <alignment horizontal="left"/>
    </xf>
    <xf numFmtId="0" fontId="103" fillId="2" borderId="5" xfId="18" applyFont="1" applyFill="1" applyBorder="1" applyAlignment="1">
      <alignment horizontal="center"/>
    </xf>
    <xf numFmtId="0" fontId="103" fillId="2" borderId="3" xfId="18" applyFont="1" applyFill="1" applyBorder="1" applyAlignment="1">
      <alignment horizontal="center"/>
    </xf>
    <xf numFmtId="37" fontId="103" fillId="2" borderId="6" xfId="18" applyNumberFormat="1" applyFont="1" applyFill="1" applyBorder="1" applyAlignment="1" applyProtection="1">
      <alignment horizontal="center"/>
    </xf>
    <xf numFmtId="0" fontId="103" fillId="2" borderId="0" xfId="18" applyFont="1" applyFill="1" applyBorder="1" applyAlignment="1">
      <alignment horizontal="center"/>
    </xf>
    <xf numFmtId="0" fontId="103" fillId="2" borderId="6" xfId="18" applyFont="1" applyFill="1" applyBorder="1" applyAlignment="1">
      <alignment horizontal="center"/>
    </xf>
    <xf numFmtId="0" fontId="103" fillId="2" borderId="2" xfId="18" applyFont="1" applyFill="1" applyBorder="1" applyAlignment="1">
      <alignment horizontal="center"/>
    </xf>
    <xf numFmtId="0" fontId="103" fillId="2" borderId="1" xfId="18" applyFont="1" applyFill="1" applyBorder="1" applyAlignment="1">
      <alignment horizontal="center"/>
    </xf>
    <xf numFmtId="37" fontId="112" fillId="2" borderId="0" xfId="18" applyNumberFormat="1" applyFont="1" applyFill="1" applyBorder="1" applyAlignment="1" applyProtection="1">
      <alignment horizontal="distributed"/>
    </xf>
    <xf numFmtId="37" fontId="112" fillId="2" borderId="0" xfId="18" quotePrefix="1" applyNumberFormat="1" applyFont="1" applyFill="1" applyBorder="1" applyAlignment="1" applyProtection="1">
      <alignment horizontal="left"/>
    </xf>
    <xf numFmtId="37" fontId="103" fillId="2" borderId="0" xfId="18" applyNumberFormat="1" applyFont="1" applyFill="1" applyBorder="1" applyAlignment="1" applyProtection="1">
      <alignment horizontal="distributed" vertical="distributed"/>
    </xf>
    <xf numFmtId="37" fontId="112" fillId="2" borderId="0" xfId="18" applyNumberFormat="1" applyFont="1" applyFill="1" applyBorder="1" applyAlignment="1" applyProtection="1">
      <alignment horizontal="distributed" vertical="distributed"/>
    </xf>
    <xf numFmtId="0" fontId="108" fillId="2" borderId="10" xfId="18" applyFont="1" applyFill="1" applyBorder="1" applyAlignment="1">
      <alignment horizontal="left"/>
    </xf>
    <xf numFmtId="0" fontId="112" fillId="2" borderId="0" xfId="18" applyFont="1" applyFill="1" applyBorder="1" applyAlignment="1">
      <alignment horizontal="distributed"/>
    </xf>
    <xf numFmtId="37" fontId="20" fillId="2" borderId="0" xfId="18" quotePrefix="1" applyNumberFormat="1" applyFont="1" applyFill="1" applyBorder="1" applyAlignment="1" applyProtection="1">
      <alignment horizontal="left"/>
    </xf>
    <xf numFmtId="0" fontId="3" fillId="2" borderId="0" xfId="17" quotePrefix="1" applyFont="1" applyFill="1" applyAlignment="1">
      <alignment horizontal="left"/>
    </xf>
    <xf numFmtId="0" fontId="3" fillId="2" borderId="0" xfId="17" quotePrefix="1" applyFont="1" applyFill="1" applyAlignment="1">
      <alignment horizontal="right"/>
    </xf>
    <xf numFmtId="0" fontId="12" fillId="2" borderId="2" xfId="17" applyFont="1" applyFill="1" applyBorder="1" applyAlignment="1">
      <alignment horizontal="center"/>
    </xf>
    <xf numFmtId="0" fontId="12" fillId="2" borderId="11" xfId="17" applyFont="1" applyFill="1" applyBorder="1" applyAlignment="1">
      <alignment horizontal="center"/>
    </xf>
    <xf numFmtId="0" fontId="12" fillId="2" borderId="12" xfId="17" applyFont="1" applyFill="1" applyBorder="1" applyAlignment="1">
      <alignment horizontal="center"/>
    </xf>
    <xf numFmtId="0" fontId="108" fillId="2" borderId="0" xfId="5" applyFont="1" applyFill="1" applyBorder="1"/>
    <xf numFmtId="37" fontId="103" fillId="2" borderId="6" xfId="5" applyNumberFormat="1" applyFont="1" applyFill="1" applyBorder="1" applyAlignment="1" applyProtection="1">
      <alignment horizontal="center"/>
    </xf>
    <xf numFmtId="0" fontId="102" fillId="2" borderId="0" xfId="5" applyFont="1" applyFill="1" applyBorder="1" applyAlignment="1">
      <alignment horizontal="center"/>
    </xf>
    <xf numFmtId="0" fontId="102" fillId="2" borderId="2" xfId="5" applyFont="1" applyFill="1" applyBorder="1" applyAlignment="1">
      <alignment horizontal="right" vertical="center"/>
    </xf>
    <xf numFmtId="0" fontId="5" fillId="2" borderId="9" xfId="5" applyFont="1" applyFill="1" applyBorder="1" applyAlignment="1">
      <alignment horizontal="right" vertical="center"/>
    </xf>
    <xf numFmtId="0" fontId="5" fillId="2" borderId="7" xfId="5" applyFont="1" applyFill="1" applyBorder="1" applyAlignment="1">
      <alignment horizontal="right" vertical="center"/>
    </xf>
    <xf numFmtId="37" fontId="112" fillId="2" borderId="0" xfId="5" applyNumberFormat="1" applyFont="1" applyFill="1" applyBorder="1" applyAlignment="1" applyProtection="1">
      <alignment horizontal="distributed" vertical="distributed"/>
    </xf>
    <xf numFmtId="180" fontId="2" fillId="2" borderId="11" xfId="2" applyNumberFormat="1" applyFont="1" applyFill="1" applyBorder="1" applyAlignment="1">
      <alignment horizontal="right" vertical="center" indent="5"/>
    </xf>
    <xf numFmtId="37" fontId="15" fillId="2" borderId="0" xfId="5" applyNumberFormat="1" applyFont="1" applyFill="1" applyBorder="1" applyAlignment="1" applyProtection="1">
      <alignment horizontal="distributed" vertical="distributed"/>
    </xf>
    <xf numFmtId="180" fontId="2" fillId="2" borderId="0" xfId="2" applyNumberFormat="1" applyFont="1" applyFill="1" applyBorder="1" applyAlignment="1">
      <alignment horizontal="left"/>
    </xf>
    <xf numFmtId="0" fontId="2" fillId="2" borderId="12" xfId="5" applyFont="1" applyFill="1" applyBorder="1" applyAlignment="1">
      <alignment horizontal="right" vertical="center"/>
    </xf>
    <xf numFmtId="180" fontId="2" fillId="2" borderId="12" xfId="2" applyNumberFormat="1" applyFont="1" applyFill="1" applyBorder="1" applyAlignment="1">
      <alignment horizontal="right" vertical="center" indent="5"/>
    </xf>
    <xf numFmtId="37" fontId="37" fillId="2" borderId="0" xfId="5" applyNumberFormat="1" applyFont="1" applyFill="1" applyBorder="1" applyAlignment="1" applyProtection="1">
      <alignment horizontal="distributed" vertical="distributed"/>
    </xf>
    <xf numFmtId="0" fontId="2" fillId="2" borderId="12" xfId="5" applyFont="1" applyFill="1" applyBorder="1" applyAlignment="1">
      <alignment horizontal="right" vertical="center" indent="5"/>
    </xf>
    <xf numFmtId="180" fontId="4" fillId="2" borderId="12" xfId="2" applyNumberFormat="1" applyFont="1" applyFill="1" applyBorder="1" applyAlignment="1">
      <alignment horizontal="right" vertical="center" indent="5"/>
    </xf>
    <xf numFmtId="37" fontId="58" fillId="2" borderId="0" xfId="5" applyNumberFormat="1" applyFont="1" applyFill="1" applyBorder="1" applyAlignment="1" applyProtection="1">
      <alignment horizontal="distributed" vertical="distributed"/>
    </xf>
    <xf numFmtId="37" fontId="58" fillId="2" borderId="10" xfId="17" applyNumberFormat="1" applyFont="1" applyFill="1" applyBorder="1" applyAlignment="1" applyProtection="1">
      <alignment horizontal="distributed" vertical="distributed"/>
    </xf>
    <xf numFmtId="180" fontId="4" fillId="2" borderId="7" xfId="2" applyNumberFormat="1" applyFont="1" applyFill="1" applyBorder="1" applyAlignment="1">
      <alignment horizontal="right" vertical="center" indent="5"/>
    </xf>
    <xf numFmtId="37" fontId="20" fillId="2" borderId="0" xfId="5" applyNumberFormat="1" applyFont="1" applyFill="1" applyBorder="1" applyAlignment="1" applyProtection="1">
      <alignment horizontal="distributed" vertical="distributed"/>
    </xf>
    <xf numFmtId="0" fontId="117" fillId="2" borderId="2" xfId="5" applyFont="1" applyFill="1" applyBorder="1" applyAlignment="1">
      <alignment horizontal="centerContinuous"/>
    </xf>
    <xf numFmtId="0" fontId="102" fillId="2" borderId="4" xfId="5" applyFont="1" applyFill="1" applyBorder="1" applyAlignment="1">
      <alignment horizontal="center"/>
    </xf>
    <xf numFmtId="0" fontId="102" fillId="2" borderId="12" xfId="5" applyFont="1" applyFill="1" applyBorder="1" applyAlignment="1">
      <alignment horizontal="center"/>
    </xf>
    <xf numFmtId="0" fontId="108" fillId="2" borderId="0" xfId="5" quotePrefix="1" applyFont="1" applyFill="1" applyBorder="1" applyAlignment="1">
      <alignment horizontal="left"/>
    </xf>
    <xf numFmtId="37" fontId="39" fillId="2" borderId="0" xfId="5" applyNumberFormat="1" applyFont="1" applyFill="1" applyBorder="1" applyAlignment="1" applyProtection="1">
      <alignment horizontal="distributed" vertical="center"/>
    </xf>
    <xf numFmtId="37" fontId="21" fillId="2" borderId="0" xfId="5" applyNumberFormat="1" applyFont="1" applyFill="1" applyBorder="1" applyAlignment="1" applyProtection="1">
      <alignment horizontal="distributed" vertical="center"/>
    </xf>
    <xf numFmtId="0" fontId="102" fillId="2" borderId="1" xfId="5" applyFont="1" applyFill="1" applyBorder="1" applyAlignment="1">
      <alignment vertical="center"/>
    </xf>
    <xf numFmtId="37" fontId="21" fillId="2" borderId="6" xfId="5" applyNumberFormat="1" applyFont="1" applyFill="1" applyBorder="1" applyAlignment="1" applyProtection="1">
      <alignment horizontal="center" vertical="center"/>
    </xf>
    <xf numFmtId="37" fontId="21" fillId="2" borderId="4" xfId="5" applyNumberFormat="1" applyFont="1" applyFill="1" applyBorder="1" applyAlignment="1" applyProtection="1">
      <alignment horizontal="center" vertical="center" shrinkToFit="1"/>
    </xf>
    <xf numFmtId="0" fontId="103" fillId="2" borderId="3" xfId="5" applyFont="1" applyFill="1" applyBorder="1" applyAlignment="1">
      <alignment horizontal="center"/>
    </xf>
    <xf numFmtId="0" fontId="103" fillId="2" borderId="2" xfId="5" quotePrefix="1" applyFont="1" applyFill="1" applyBorder="1" applyAlignment="1">
      <alignment horizontal="centerContinuous"/>
    </xf>
    <xf numFmtId="37" fontId="103" fillId="2" borderId="0" xfId="5" applyNumberFormat="1" applyFont="1" applyFill="1" applyBorder="1" applyAlignment="1" applyProtection="1">
      <alignment horizontal="center"/>
    </xf>
    <xf numFmtId="0" fontId="102" fillId="2" borderId="3" xfId="5" applyFont="1" applyFill="1" applyBorder="1" applyAlignment="1">
      <alignment horizontal="center"/>
    </xf>
    <xf numFmtId="0" fontId="102" fillId="2" borderId="3" xfId="5" applyFont="1" applyFill="1" applyBorder="1" applyAlignment="1">
      <alignment horizontal="right"/>
    </xf>
    <xf numFmtId="0" fontId="118" fillId="2" borderId="2" xfId="5" applyFont="1" applyFill="1" applyBorder="1" applyAlignment="1">
      <alignment horizontal="centerContinuous"/>
    </xf>
    <xf numFmtId="0" fontId="119" fillId="2" borderId="1" xfId="5" applyFont="1" applyFill="1" applyBorder="1" applyAlignment="1">
      <alignment horizontal="centerContinuous"/>
    </xf>
    <xf numFmtId="0" fontId="13" fillId="0" borderId="0" xfId="5" applyFont="1" applyFill="1" applyBorder="1" applyAlignment="1">
      <alignment horizontal="left"/>
    </xf>
    <xf numFmtId="0" fontId="56" fillId="0" borderId="10" xfId="5" applyFont="1" applyFill="1" applyBorder="1"/>
    <xf numFmtId="0" fontId="12" fillId="0" borderId="10" xfId="5" applyFont="1" applyFill="1" applyBorder="1" applyAlignment="1">
      <alignment horizontal="left"/>
    </xf>
    <xf numFmtId="0" fontId="119" fillId="2" borderId="11" xfId="5" applyFont="1" applyFill="1" applyBorder="1" applyAlignment="1">
      <alignment horizontal="centerContinuous"/>
    </xf>
    <xf numFmtId="181" fontId="15" fillId="0" borderId="1" xfId="5" quotePrefix="1" applyNumberFormat="1" applyFont="1" applyFill="1" applyBorder="1" applyAlignment="1">
      <alignment horizontal="left" indent="1"/>
    </xf>
    <xf numFmtId="181" fontId="15" fillId="0" borderId="0" xfId="5" quotePrefix="1" applyNumberFormat="1" applyFont="1" applyFill="1" applyBorder="1" applyAlignment="1">
      <alignment horizontal="left" indent="1"/>
    </xf>
    <xf numFmtId="0" fontId="12" fillId="0" borderId="10" xfId="5" quotePrefix="1" applyFont="1" applyFill="1" applyBorder="1" applyAlignment="1">
      <alignment horizontal="left"/>
    </xf>
    <xf numFmtId="37" fontId="20" fillId="0" borderId="0" xfId="5" quotePrefix="1" applyNumberFormat="1" applyFont="1" applyFill="1" applyBorder="1" applyAlignment="1" applyProtection="1">
      <alignment horizontal="left"/>
    </xf>
    <xf numFmtId="0" fontId="22" fillId="2" borderId="3" xfId="5" applyFont="1" applyFill="1" applyBorder="1" applyAlignment="1">
      <alignment horizontal="right"/>
    </xf>
    <xf numFmtId="0" fontId="2" fillId="2" borderId="12" xfId="5" applyFont="1" applyFill="1" applyBorder="1" applyAlignment="1">
      <alignment horizontal="center"/>
    </xf>
    <xf numFmtId="0" fontId="103" fillId="2" borderId="0" xfId="5" applyFont="1" applyFill="1" applyBorder="1" applyAlignment="1">
      <alignment horizontal="left"/>
    </xf>
    <xf numFmtId="0" fontId="102" fillId="2" borderId="3" xfId="5" applyFont="1" applyFill="1" applyBorder="1" applyAlignment="1"/>
    <xf numFmtId="0" fontId="103" fillId="2" borderId="10" xfId="5" applyFont="1" applyFill="1" applyBorder="1" applyAlignment="1">
      <alignment horizontal="left"/>
    </xf>
    <xf numFmtId="0" fontId="103" fillId="2" borderId="10" xfId="5" applyFont="1" applyFill="1" applyBorder="1"/>
    <xf numFmtId="0" fontId="103" fillId="2" borderId="10" xfId="5" applyFont="1" applyFill="1" applyBorder="1" applyAlignment="1">
      <alignment horizontal="center"/>
    </xf>
    <xf numFmtId="0" fontId="103" fillId="2" borderId="11" xfId="5" applyFont="1" applyFill="1" applyBorder="1" applyAlignment="1">
      <alignment horizontal="left"/>
    </xf>
    <xf numFmtId="0" fontId="103" fillId="2" borderId="1" xfId="5" applyFont="1" applyFill="1" applyBorder="1" applyAlignment="1">
      <alignment horizontal="center"/>
    </xf>
    <xf numFmtId="177" fontId="2" fillId="0" borderId="0" xfId="5" quotePrefix="1" applyNumberFormat="1" applyFont="1" applyFill="1" applyBorder="1" applyAlignment="1">
      <alignment horizontal="right"/>
    </xf>
    <xf numFmtId="0" fontId="12" fillId="0" borderId="4" xfId="5" quotePrefix="1" applyFont="1" applyFill="1" applyBorder="1" applyAlignment="1">
      <alignment horizontal="left" indent="1"/>
    </xf>
    <xf numFmtId="0" fontId="12" fillId="0" borderId="4" xfId="5" applyFont="1" applyFill="1" applyBorder="1" applyAlignment="1">
      <alignment horizontal="left" indent="1"/>
    </xf>
    <xf numFmtId="0" fontId="103" fillId="2" borderId="10" xfId="5" quotePrefix="1" applyFont="1" applyFill="1" applyBorder="1" applyAlignment="1">
      <alignment horizontal="left"/>
    </xf>
    <xf numFmtId="0" fontId="103" fillId="2" borderId="0" xfId="5" quotePrefix="1" applyFont="1" applyFill="1" applyBorder="1" applyAlignment="1">
      <alignment horizontal="left"/>
    </xf>
    <xf numFmtId="38" fontId="12" fillId="2" borderId="10" xfId="2" quotePrefix="1" applyFont="1" applyFill="1" applyBorder="1" applyAlignment="1" applyProtection="1">
      <alignment horizontal="right"/>
    </xf>
    <xf numFmtId="185" fontId="21" fillId="2" borderId="10" xfId="5" applyNumberFormat="1" applyFont="1" applyFill="1" applyBorder="1" applyAlignment="1">
      <alignment horizontal="left"/>
    </xf>
    <xf numFmtId="38" fontId="103" fillId="2" borderId="0" xfId="5" quotePrefix="1" applyNumberFormat="1" applyFont="1" applyFill="1" applyBorder="1" applyAlignment="1">
      <alignment horizontal="left"/>
    </xf>
    <xf numFmtId="38" fontId="103" fillId="2" borderId="0" xfId="2" quotePrefix="1" applyFont="1" applyFill="1" applyBorder="1" applyAlignment="1">
      <alignment horizontal="left"/>
    </xf>
    <xf numFmtId="38" fontId="103" fillId="2" borderId="10" xfId="2" quotePrefix="1" applyFont="1" applyFill="1" applyBorder="1" applyAlignment="1">
      <alignment horizontal="left"/>
    </xf>
    <xf numFmtId="38" fontId="102" fillId="2" borderId="3" xfId="2" applyFont="1" applyFill="1" applyBorder="1"/>
    <xf numFmtId="38" fontId="102" fillId="2" borderId="3" xfId="2" applyFont="1" applyFill="1" applyBorder="1" applyAlignment="1">
      <alignment horizontal="right"/>
    </xf>
    <xf numFmtId="38" fontId="102" fillId="2" borderId="5" xfId="2" applyFont="1" applyFill="1" applyBorder="1" applyAlignment="1">
      <alignment horizontal="center"/>
    </xf>
    <xf numFmtId="38" fontId="102" fillId="2" borderId="2" xfId="2" quotePrefix="1" applyFont="1" applyFill="1" applyBorder="1" applyAlignment="1">
      <alignment horizontal="centerContinuous" shrinkToFit="1"/>
    </xf>
    <xf numFmtId="38" fontId="102" fillId="2" borderId="2" xfId="2" quotePrefix="1" applyFont="1" applyFill="1" applyBorder="1" applyAlignment="1">
      <alignment horizontal="centerContinuous"/>
    </xf>
    <xf numFmtId="38" fontId="103" fillId="2" borderId="10" xfId="5" quotePrefix="1" applyNumberFormat="1" applyFont="1" applyFill="1" applyBorder="1" applyAlignment="1">
      <alignment horizontal="left"/>
    </xf>
    <xf numFmtId="0" fontId="102" fillId="2" borderId="3" xfId="5" applyFont="1" applyFill="1" applyBorder="1" applyAlignment="1">
      <alignment horizontal="centerContinuous"/>
    </xf>
    <xf numFmtId="0" fontId="102" fillId="2" borderId="2" xfId="5" applyFont="1" applyFill="1" applyBorder="1" applyAlignment="1">
      <alignment horizontal="centerContinuous" shrinkToFit="1"/>
    </xf>
    <xf numFmtId="0" fontId="3" fillId="0" borderId="0" xfId="15" applyFont="1" applyFill="1" applyAlignment="1">
      <alignment horizontal="left"/>
    </xf>
    <xf numFmtId="0" fontId="3" fillId="0" borderId="0" xfId="15" applyFont="1" applyFill="1" applyAlignment="1">
      <alignment horizontal="right"/>
    </xf>
    <xf numFmtId="0" fontId="12" fillId="0" borderId="0" xfId="15" applyFont="1" applyFill="1" applyAlignment="1">
      <alignment horizontal="left"/>
    </xf>
    <xf numFmtId="0" fontId="12" fillId="0" borderId="0" xfId="5" applyFont="1" applyFill="1" applyAlignment="1">
      <alignment horizontal="right"/>
    </xf>
    <xf numFmtId="0" fontId="3" fillId="2" borderId="0" xfId="15" quotePrefix="1" applyFont="1" applyFill="1" applyAlignment="1"/>
    <xf numFmtId="0" fontId="3" fillId="2" borderId="0" xfId="15" quotePrefix="1" applyFont="1" applyFill="1" applyAlignment="1">
      <alignment horizontal="right"/>
    </xf>
    <xf numFmtId="0" fontId="6" fillId="2" borderId="12" xfId="15" applyFont="1" applyFill="1" applyBorder="1"/>
    <xf numFmtId="0" fontId="6" fillId="2" borderId="12" xfId="15" applyFont="1" applyFill="1" applyBorder="1" applyAlignment="1">
      <alignment horizontal="center"/>
    </xf>
    <xf numFmtId="0" fontId="6" fillId="2" borderId="0" xfId="15" applyFont="1" applyFill="1" applyBorder="1" applyAlignment="1">
      <alignment horizontal="left"/>
    </xf>
    <xf numFmtId="0" fontId="46" fillId="2" borderId="0" xfId="15" quotePrefix="1" applyFont="1" applyFill="1" applyBorder="1" applyAlignment="1">
      <alignment horizontal="left"/>
    </xf>
    <xf numFmtId="0" fontId="46" fillId="2" borderId="0" xfId="15" applyFont="1" applyFill="1" applyBorder="1" applyAlignment="1">
      <alignment horizontal="left"/>
    </xf>
    <xf numFmtId="0" fontId="3" fillId="2" borderId="0" xfId="5" quotePrefix="1" applyFont="1" applyFill="1" applyAlignment="1"/>
    <xf numFmtId="0" fontId="3" fillId="2" borderId="0" xfId="16" applyFont="1" applyFill="1" applyAlignment="1">
      <alignment horizontal="left"/>
    </xf>
    <xf numFmtId="0" fontId="3" fillId="2" borderId="0" xfId="16" applyFont="1" applyFill="1" applyAlignment="1">
      <alignment horizontal="right" indent="1"/>
    </xf>
    <xf numFmtId="0" fontId="102" fillId="2" borderId="2" xfId="16" applyFont="1" applyFill="1" applyBorder="1" applyAlignment="1">
      <alignment horizontal="center" wrapText="1"/>
    </xf>
    <xf numFmtId="0" fontId="102" fillId="2" borderId="4" xfId="16" applyFont="1" applyFill="1" applyBorder="1" applyAlignment="1">
      <alignment horizontal="center" wrapText="1"/>
    </xf>
    <xf numFmtId="0" fontId="102" fillId="2" borderId="2" xfId="5" quotePrefix="1" applyFont="1" applyFill="1" applyBorder="1" applyAlignment="1">
      <alignment horizontal="center"/>
    </xf>
    <xf numFmtId="0" fontId="102" fillId="2" borderId="6" xfId="5" quotePrefix="1" applyFont="1" applyFill="1" applyBorder="1" applyAlignment="1">
      <alignment horizontal="center"/>
    </xf>
    <xf numFmtId="0" fontId="106" fillId="2" borderId="4" xfId="5" quotePrefix="1" applyFont="1" applyFill="1" applyBorder="1" applyAlignment="1">
      <alignment horizontal="center"/>
    </xf>
    <xf numFmtId="0" fontId="65" fillId="2" borderId="0" xfId="5" applyFont="1" applyFill="1" applyAlignment="1">
      <alignment horizontal="left"/>
    </xf>
    <xf numFmtId="0" fontId="65" fillId="2" borderId="0" xfId="5" applyFont="1" applyFill="1" applyAlignment="1">
      <alignment horizontal="right"/>
    </xf>
    <xf numFmtId="0" fontId="106" fillId="2" borderId="2" xfId="5" applyFont="1" applyFill="1" applyBorder="1" applyAlignment="1">
      <alignment horizontal="center"/>
    </xf>
    <xf numFmtId="0" fontId="102" fillId="2" borderId="5" xfId="5" quotePrefix="1" applyFont="1" applyFill="1" applyBorder="1" applyAlignment="1">
      <alignment horizontal="center"/>
    </xf>
    <xf numFmtId="0" fontId="102" fillId="2" borderId="4" xfId="5" quotePrefix="1" applyFont="1" applyFill="1" applyBorder="1" applyAlignment="1">
      <alignment horizontal="center"/>
    </xf>
    <xf numFmtId="0" fontId="106" fillId="2" borderId="4" xfId="5" applyFont="1" applyFill="1" applyBorder="1" applyAlignment="1">
      <alignment horizontal="center"/>
    </xf>
    <xf numFmtId="0" fontId="103" fillId="2" borderId="4" xfId="5" quotePrefix="1" applyFont="1" applyFill="1" applyBorder="1" applyAlignment="1">
      <alignment horizontal="center"/>
    </xf>
    <xf numFmtId="0" fontId="103" fillId="2" borderId="6" xfId="5" applyFont="1" applyFill="1" applyBorder="1" applyAlignment="1">
      <alignment horizontal="center" shrinkToFit="1"/>
    </xf>
    <xf numFmtId="0" fontId="2" fillId="0" borderId="6" xfId="5" applyBorder="1" applyAlignment="1">
      <alignment horizontal="center"/>
    </xf>
    <xf numFmtId="0" fontId="103" fillId="2" borderId="2" xfId="8" applyFont="1" applyFill="1" applyBorder="1" applyAlignment="1">
      <alignment horizontal="center"/>
    </xf>
    <xf numFmtId="0" fontId="103" fillId="2" borderId="4" xfId="8" applyFont="1" applyFill="1" applyBorder="1" applyAlignment="1">
      <alignment horizontal="center"/>
    </xf>
    <xf numFmtId="0" fontId="15" fillId="2" borderId="14" xfId="5" applyFont="1" applyFill="1" applyBorder="1" applyAlignment="1">
      <alignment horizontal="center" vertical="center"/>
    </xf>
    <xf numFmtId="0" fontId="2" fillId="0" borderId="0" xfId="5" applyBorder="1" applyAlignment="1">
      <alignment horizontal="center" vertical="center" wrapText="1"/>
    </xf>
    <xf numFmtId="0" fontId="118" fillId="2" borderId="6" xfId="5" applyFont="1" applyFill="1" applyBorder="1" applyAlignment="1">
      <alignment horizontal="center" shrinkToFit="1"/>
    </xf>
    <xf numFmtId="0" fontId="2" fillId="0" borderId="3" xfId="5" applyBorder="1" applyAlignment="1">
      <alignment horizontal="left"/>
    </xf>
    <xf numFmtId="0" fontId="6" fillId="2" borderId="13" xfId="5" applyFont="1" applyFill="1" applyBorder="1"/>
    <xf numFmtId="0" fontId="46" fillId="2" borderId="14" xfId="5" applyFont="1" applyFill="1" applyBorder="1"/>
    <xf numFmtId="0" fontId="1" fillId="2" borderId="14" xfId="5" applyFont="1" applyFill="1" applyBorder="1" applyAlignment="1"/>
    <xf numFmtId="0" fontId="7" fillId="2" borderId="3" xfId="5" applyFont="1" applyFill="1" applyBorder="1" applyAlignment="1">
      <alignment horizontal="left"/>
    </xf>
    <xf numFmtId="0" fontId="20" fillId="2" borderId="14" xfId="5" applyFont="1" applyFill="1" applyBorder="1" applyAlignment="1">
      <alignment horizontal="center" vertical="center"/>
    </xf>
    <xf numFmtId="0" fontId="103" fillId="2" borderId="0" xfId="5" quotePrefix="1" applyFont="1" applyFill="1" applyBorder="1" applyAlignment="1">
      <alignment horizontal="center"/>
    </xf>
    <xf numFmtId="0" fontId="114" fillId="2" borderId="8" xfId="5" applyFont="1" applyFill="1" applyBorder="1" applyAlignment="1">
      <alignment horizontal="center" vertical="center"/>
    </xf>
    <xf numFmtId="182" fontId="15" fillId="2" borderId="11" xfId="5" quotePrefix="1" applyNumberFormat="1" applyFont="1" applyFill="1" applyBorder="1" applyAlignment="1">
      <alignment horizontal="left"/>
    </xf>
    <xf numFmtId="182" fontId="15" fillId="2" borderId="12" xfId="5" quotePrefix="1" applyNumberFormat="1" applyFont="1" applyFill="1" applyBorder="1" applyAlignment="1">
      <alignment horizontal="left"/>
    </xf>
    <xf numFmtId="0" fontId="20" fillId="2" borderId="12" xfId="5" quotePrefix="1" applyFont="1" applyFill="1" applyBorder="1" applyAlignment="1">
      <alignment horizontal="left"/>
    </xf>
    <xf numFmtId="182" fontId="20" fillId="2" borderId="12" xfId="5" quotePrefix="1" applyNumberFormat="1" applyFont="1" applyFill="1" applyBorder="1" applyAlignment="1">
      <alignment horizontal="left"/>
    </xf>
    <xf numFmtId="180" fontId="20" fillId="2" borderId="12" xfId="5" applyNumberFormat="1" applyFont="1" applyFill="1" applyBorder="1" applyAlignment="1">
      <alignment horizontal="left"/>
    </xf>
    <xf numFmtId="180" fontId="20" fillId="2" borderId="7" xfId="5" applyNumberFormat="1" applyFont="1" applyFill="1" applyBorder="1" applyAlignment="1">
      <alignment horizontal="left"/>
    </xf>
    <xf numFmtId="0" fontId="46" fillId="2" borderId="13" xfId="5" applyFont="1" applyFill="1" applyBorder="1"/>
    <xf numFmtId="0" fontId="46" fillId="2" borderId="13" xfId="5" applyFont="1" applyFill="1" applyBorder="1" applyAlignment="1">
      <alignment horizontal="left" vertical="center"/>
    </xf>
    <xf numFmtId="0" fontId="6" fillId="2" borderId="48" xfId="5" quotePrefix="1" applyFont="1" applyFill="1" applyBorder="1" applyAlignment="1">
      <alignment horizontal="left"/>
    </xf>
    <xf numFmtId="0" fontId="2" fillId="0" borderId="1" xfId="5" applyBorder="1" applyAlignment="1">
      <alignment horizontal="center" vertical="center"/>
    </xf>
    <xf numFmtId="0" fontId="90" fillId="2" borderId="13" xfId="5" applyFont="1" applyFill="1" applyBorder="1"/>
    <xf numFmtId="0" fontId="12" fillId="2" borderId="3" xfId="5" applyFont="1" applyFill="1" applyBorder="1" applyAlignment="1">
      <alignment horizontal="left" vertical="center"/>
    </xf>
    <xf numFmtId="0" fontId="91" fillId="2" borderId="13" xfId="5" applyFont="1" applyFill="1" applyBorder="1"/>
    <xf numFmtId="0" fontId="6" fillId="2" borderId="13" xfId="5" applyFont="1" applyFill="1" applyBorder="1" applyAlignment="1">
      <alignment horizontal="left"/>
    </xf>
    <xf numFmtId="37" fontId="114" fillId="2" borderId="10" xfId="5" applyNumberFormat="1" applyFont="1" applyFill="1" applyBorder="1" applyAlignment="1" applyProtection="1">
      <alignment horizontal="center"/>
    </xf>
    <xf numFmtId="178" fontId="12" fillId="2" borderId="1" xfId="5" quotePrefix="1" applyNumberFormat="1" applyFont="1" applyFill="1" applyBorder="1" applyAlignment="1">
      <alignment horizontal="center" vertical="center"/>
    </xf>
    <xf numFmtId="179" fontId="12" fillId="2" borderId="11" xfId="5" quotePrefix="1" applyNumberFormat="1" applyFont="1" applyFill="1" applyBorder="1" applyAlignment="1">
      <alignment horizontal="left" vertical="center"/>
    </xf>
    <xf numFmtId="0" fontId="42" fillId="2" borderId="0" xfId="5" quotePrefix="1" applyFont="1" applyFill="1" applyBorder="1" applyAlignment="1">
      <alignment horizontal="left"/>
    </xf>
    <xf numFmtId="0" fontId="12" fillId="2" borderId="10" xfId="5" applyFont="1" applyFill="1" applyBorder="1" applyAlignment="1">
      <alignment horizontal="center"/>
    </xf>
    <xf numFmtId="0" fontId="12" fillId="2" borderId="9" xfId="5" applyFont="1" applyFill="1" applyBorder="1" applyAlignment="1">
      <alignment horizontal="center"/>
    </xf>
    <xf numFmtId="0" fontId="12" fillId="2" borderId="8" xfId="5" applyFont="1" applyFill="1" applyBorder="1" applyAlignment="1">
      <alignment horizontal="center"/>
    </xf>
    <xf numFmtId="37" fontId="116" fillId="2" borderId="0" xfId="5" applyNumberFormat="1" applyFont="1" applyFill="1" applyBorder="1" applyAlignment="1" applyProtection="1">
      <alignment horizontal="center"/>
    </xf>
    <xf numFmtId="181" fontId="15" fillId="2" borderId="4" xfId="2" applyNumberFormat="1" applyFont="1" applyFill="1" applyBorder="1" applyAlignment="1">
      <alignment horizontal="right"/>
    </xf>
    <xf numFmtId="182" fontId="15" fillId="2" borderId="0" xfId="2" applyNumberFormat="1" applyFont="1" applyFill="1" applyBorder="1" applyAlignment="1">
      <alignment horizontal="left"/>
    </xf>
    <xf numFmtId="181" fontId="15" fillId="2" borderId="0" xfId="2" applyNumberFormat="1" applyFont="1" applyFill="1" applyBorder="1" applyAlignment="1">
      <alignment horizontal="right"/>
    </xf>
    <xf numFmtId="184" fontId="20" fillId="2" borderId="4" xfId="2" applyNumberFormat="1" applyFont="1" applyFill="1" applyBorder="1" applyAlignment="1">
      <alignment horizontal="right"/>
    </xf>
    <xf numFmtId="182" fontId="20" fillId="2" borderId="0" xfId="2" applyNumberFormat="1" applyFont="1" applyFill="1" applyBorder="1" applyAlignment="1">
      <alignment horizontal="left"/>
    </xf>
    <xf numFmtId="184" fontId="20" fillId="2" borderId="0" xfId="2" applyNumberFormat="1" applyFont="1" applyFill="1" applyBorder="1" applyAlignment="1">
      <alignment horizontal="right"/>
    </xf>
    <xf numFmtId="180" fontId="20" fillId="2" borderId="4" xfId="2" applyNumberFormat="1" applyFont="1" applyFill="1" applyBorder="1" applyAlignment="1">
      <alignment horizontal="right"/>
    </xf>
    <xf numFmtId="180" fontId="20" fillId="2" borderId="9" xfId="2" applyNumberFormat="1" applyFont="1" applyFill="1" applyBorder="1" applyAlignment="1">
      <alignment horizontal="right"/>
    </xf>
    <xf numFmtId="0" fontId="68" fillId="2" borderId="0" xfId="5" applyFont="1" applyFill="1" applyBorder="1" applyAlignment="1">
      <alignment horizontal="right"/>
    </xf>
    <xf numFmtId="0" fontId="46" fillId="2" borderId="3" xfId="5" applyFont="1" applyFill="1" applyBorder="1"/>
    <xf numFmtId="181" fontId="15" fillId="2" borderId="2" xfId="5" applyNumberFormat="1" applyFont="1" applyFill="1" applyBorder="1" applyAlignment="1">
      <alignment horizontal="right"/>
    </xf>
    <xf numFmtId="182" fontId="15" fillId="2" borderId="0" xfId="5" applyNumberFormat="1" applyFont="1" applyFill="1" applyAlignment="1">
      <alignment horizontal="left"/>
    </xf>
    <xf numFmtId="182" fontId="20" fillId="2" borderId="0" xfId="5" applyNumberFormat="1" applyFont="1" applyFill="1" applyAlignment="1">
      <alignment horizontal="left"/>
    </xf>
    <xf numFmtId="176" fontId="20" fillId="2" borderId="4" xfId="5" applyNumberFormat="1" applyFont="1" applyFill="1" applyBorder="1" applyAlignment="1">
      <alignment horizontal="right"/>
    </xf>
    <xf numFmtId="176" fontId="20" fillId="2" borderId="0" xfId="5" applyNumberFormat="1" applyFont="1" applyFill="1" applyAlignment="1">
      <alignment horizontal="left"/>
    </xf>
    <xf numFmtId="180" fontId="20" fillId="2" borderId="0" xfId="5" applyNumberFormat="1" applyFont="1" applyFill="1" applyAlignment="1">
      <alignment horizontal="left"/>
    </xf>
    <xf numFmtId="176" fontId="20" fillId="2" borderId="9" xfId="5" applyNumberFormat="1" applyFont="1" applyFill="1" applyBorder="1" applyAlignment="1">
      <alignment horizontal="right"/>
    </xf>
    <xf numFmtId="0" fontId="25" fillId="2" borderId="13" xfId="5" applyFont="1" applyFill="1" applyBorder="1"/>
    <xf numFmtId="0" fontId="3" fillId="0" borderId="0" xfId="5" quotePrefix="1" applyFont="1" applyFill="1" applyAlignment="1">
      <alignment horizontal="left"/>
    </xf>
    <xf numFmtId="0" fontId="3" fillId="0" borderId="0" xfId="5" quotePrefix="1" applyFont="1" applyFill="1" applyAlignment="1">
      <alignment horizontal="right"/>
    </xf>
    <xf numFmtId="0" fontId="68" fillId="0" borderId="3" xfId="5" applyFont="1" applyFill="1" applyBorder="1" applyAlignment="1">
      <alignment horizontal="right"/>
    </xf>
    <xf numFmtId="0" fontId="2" fillId="0" borderId="13" xfId="5" applyFont="1" applyFill="1" applyBorder="1"/>
    <xf numFmtId="0" fontId="12" fillId="0" borderId="13" xfId="5" applyFont="1" applyFill="1" applyBorder="1" applyAlignment="1">
      <alignment horizontal="left"/>
    </xf>
    <xf numFmtId="0" fontId="103" fillId="0" borderId="2" xfId="5" applyFont="1" applyFill="1" applyBorder="1" applyAlignment="1">
      <alignment horizontal="center"/>
    </xf>
    <xf numFmtId="0" fontId="103" fillId="0" borderId="12" xfId="5" applyFont="1" applyFill="1" applyBorder="1" applyAlignment="1">
      <alignment horizontal="center"/>
    </xf>
    <xf numFmtId="0" fontId="103" fillId="0" borderId="6" xfId="5" applyFont="1" applyFill="1" applyBorder="1" applyAlignment="1">
      <alignment horizontal="center" shrinkToFit="1"/>
    </xf>
    <xf numFmtId="180" fontId="12" fillId="0" borderId="10" xfId="2" applyNumberFormat="1" applyFont="1" applyFill="1" applyBorder="1" applyAlignment="1">
      <alignment horizontal="right"/>
    </xf>
    <xf numFmtId="0" fontId="46" fillId="0" borderId="13" xfId="5" applyFont="1" applyFill="1" applyBorder="1"/>
    <xf numFmtId="0" fontId="6" fillId="0" borderId="13" xfId="5" applyFont="1" applyFill="1" applyBorder="1"/>
    <xf numFmtId="0" fontId="120" fillId="2" borderId="14" xfId="5" applyFont="1" applyFill="1" applyBorder="1" applyAlignment="1">
      <alignment vertical="center"/>
    </xf>
    <xf numFmtId="0" fontId="103" fillId="0" borderId="11" xfId="5" applyFont="1" applyFill="1" applyBorder="1" applyAlignment="1">
      <alignment horizontal="center"/>
    </xf>
    <xf numFmtId="0" fontId="103" fillId="2" borderId="12" xfId="5" applyFont="1" applyFill="1" applyBorder="1" applyAlignment="1">
      <alignment horizontal="center"/>
    </xf>
    <xf numFmtId="0" fontId="12" fillId="0" borderId="3" xfId="5" applyFont="1" applyFill="1" applyBorder="1" applyAlignment="1">
      <alignment horizontal="right"/>
    </xf>
    <xf numFmtId="0" fontId="12" fillId="0" borderId="2" xfId="5" applyFont="1" applyFill="1" applyBorder="1" applyAlignment="1"/>
    <xf numFmtId="0" fontId="12" fillId="0" borderId="3" xfId="5" applyFont="1" applyFill="1" applyBorder="1" applyAlignment="1"/>
    <xf numFmtId="0" fontId="6" fillId="0" borderId="3" xfId="5" applyFont="1" applyFill="1" applyBorder="1" applyAlignment="1"/>
    <xf numFmtId="0" fontId="2" fillId="0" borderId="0" xfId="5" applyBorder="1" applyAlignment="1">
      <alignment horizontal="center" vertical="center"/>
    </xf>
    <xf numFmtId="0" fontId="25" fillId="2" borderId="14" xfId="5" applyFont="1" applyFill="1" applyBorder="1" applyAlignment="1">
      <alignment vertical="center"/>
    </xf>
    <xf numFmtId="0" fontId="114" fillId="0" borderId="0" xfId="5" applyFont="1" applyFill="1" applyBorder="1" applyAlignment="1">
      <alignment horizontal="center"/>
    </xf>
    <xf numFmtId="181" fontId="15" fillId="0" borderId="0" xfId="5" quotePrefix="1" applyNumberFormat="1" applyFont="1" applyFill="1" applyBorder="1" applyAlignment="1">
      <alignment horizontal="right"/>
    </xf>
    <xf numFmtId="0" fontId="56" fillId="0" borderId="12" xfId="5" applyFont="1" applyFill="1" applyBorder="1"/>
    <xf numFmtId="0" fontId="20" fillId="0" borderId="0" xfId="5" quotePrefix="1" applyFont="1" applyFill="1" applyBorder="1" applyAlignment="1">
      <alignment horizontal="right"/>
    </xf>
    <xf numFmtId="184" fontId="20" fillId="0" borderId="0" xfId="5" quotePrefix="1" applyNumberFormat="1" applyFont="1" applyFill="1" applyBorder="1" applyAlignment="1">
      <alignment horizontal="right"/>
    </xf>
    <xf numFmtId="38" fontId="56" fillId="0" borderId="12" xfId="2" applyFont="1" applyFill="1" applyBorder="1" applyAlignment="1">
      <alignment horizontal="right"/>
    </xf>
    <xf numFmtId="180" fontId="20" fillId="0" borderId="0" xfId="5" applyNumberFormat="1" applyFont="1" applyFill="1" applyBorder="1" applyAlignment="1">
      <alignment horizontal="right"/>
    </xf>
    <xf numFmtId="0" fontId="20" fillId="0" borderId="0" xfId="5" applyFont="1" applyFill="1" applyBorder="1" applyAlignment="1">
      <alignment horizontal="right"/>
    </xf>
    <xf numFmtId="0" fontId="17" fillId="2" borderId="0" xfId="5" applyFont="1" applyFill="1" applyBorder="1"/>
    <xf numFmtId="0" fontId="88" fillId="2" borderId="3" xfId="5" quotePrefix="1" applyFont="1" applyFill="1" applyBorder="1" applyAlignment="1"/>
    <xf numFmtId="0" fontId="91" fillId="2" borderId="3" xfId="5" quotePrefix="1" applyFont="1" applyFill="1" applyBorder="1" applyAlignment="1">
      <alignment horizontal="left"/>
    </xf>
    <xf numFmtId="0" fontId="7" fillId="2" borderId="14" xfId="5" quotePrefix="1" applyFont="1" applyFill="1" applyBorder="1" applyAlignment="1"/>
    <xf numFmtId="0" fontId="103" fillId="2" borderId="5" xfId="5" applyFont="1" applyFill="1" applyBorder="1" applyAlignment="1">
      <alignment horizontal="center" vertical="center"/>
    </xf>
    <xf numFmtId="0" fontId="103" fillId="2" borderId="6" xfId="5" applyFont="1" applyFill="1" applyBorder="1" applyAlignment="1">
      <alignment horizontal="center" vertical="center" shrinkToFit="1"/>
    </xf>
    <xf numFmtId="37" fontId="114" fillId="2" borderId="8" xfId="5" quotePrefix="1" applyNumberFormat="1" applyFont="1" applyFill="1" applyBorder="1" applyAlignment="1" applyProtection="1">
      <alignment horizontal="center"/>
    </xf>
    <xf numFmtId="0" fontId="12" fillId="2" borderId="13" xfId="5" quotePrefix="1" applyFont="1" applyFill="1" applyBorder="1" applyAlignment="1">
      <alignment horizontal="left" vertical="center"/>
    </xf>
    <xf numFmtId="0" fontId="20" fillId="2" borderId="14" xfId="5" quotePrefix="1" applyFont="1" applyFill="1" applyBorder="1" applyAlignment="1">
      <alignment horizontal="left"/>
    </xf>
    <xf numFmtId="0" fontId="20" fillId="0" borderId="3" xfId="5" quotePrefix="1" applyFont="1" applyFill="1" applyBorder="1" applyAlignment="1">
      <alignment horizontal="left"/>
    </xf>
    <xf numFmtId="0" fontId="46" fillId="2" borderId="14" xfId="5" quotePrefix="1" applyFont="1" applyFill="1" applyBorder="1" applyAlignment="1">
      <alignment horizontal="left"/>
    </xf>
    <xf numFmtId="0" fontId="46" fillId="2" borderId="13" xfId="5" quotePrefix="1" applyFont="1" applyFill="1" applyBorder="1" applyAlignment="1">
      <alignment horizontal="left"/>
    </xf>
    <xf numFmtId="0" fontId="6" fillId="0" borderId="3" xfId="5" applyFont="1" applyBorder="1" applyAlignment="1">
      <alignment horizontal="left"/>
    </xf>
    <xf numFmtId="0" fontId="6" fillId="2" borderId="13" xfId="5" quotePrefix="1" applyFont="1" applyFill="1" applyBorder="1" applyAlignment="1">
      <alignment horizontal="left"/>
    </xf>
    <xf numFmtId="0" fontId="77" fillId="2" borderId="3" xfId="5" applyFont="1" applyFill="1" applyBorder="1" applyAlignment="1">
      <alignment horizontal="right"/>
    </xf>
    <xf numFmtId="0" fontId="45" fillId="2" borderId="3" xfId="5" quotePrefix="1" applyFont="1" applyFill="1" applyBorder="1" applyAlignment="1">
      <alignment horizontal="left"/>
    </xf>
    <xf numFmtId="0" fontId="15" fillId="2" borderId="14" xfId="5" applyFont="1" applyFill="1" applyBorder="1" applyAlignment="1">
      <alignment horizontal="center" vertical="center" wrapText="1"/>
    </xf>
    <xf numFmtId="37" fontId="114" fillId="2" borderId="7" xfId="5" applyNumberFormat="1" applyFont="1" applyFill="1" applyBorder="1" applyAlignment="1" applyProtection="1">
      <alignment horizontal="center"/>
    </xf>
    <xf numFmtId="0" fontId="46" fillId="2" borderId="6" xfId="5" applyFont="1" applyFill="1" applyBorder="1" applyAlignment="1">
      <alignment horizontal="center" shrinkToFit="1"/>
    </xf>
    <xf numFmtId="0" fontId="121" fillId="2" borderId="14" xfId="5" applyFont="1" applyFill="1" applyBorder="1" applyAlignment="1">
      <alignment horizontal="distributed" wrapText="1" indent="1"/>
    </xf>
    <xf numFmtId="0" fontId="12" fillId="2" borderId="13" xfId="5" applyFont="1" applyFill="1" applyBorder="1" applyAlignment="1">
      <alignment horizontal="right" vertical="center"/>
    </xf>
    <xf numFmtId="0" fontId="4" fillId="2" borderId="0" xfId="5" quotePrefix="1" applyFont="1" applyFill="1" applyAlignment="1">
      <alignment horizontal="right"/>
    </xf>
    <xf numFmtId="0" fontId="67" fillId="2" borderId="2" xfId="5" applyFont="1" applyFill="1" applyBorder="1" applyAlignment="1">
      <alignment horizontal="left"/>
    </xf>
    <xf numFmtId="0" fontId="67" fillId="2" borderId="2" xfId="5" applyFont="1" applyFill="1" applyBorder="1" applyAlignment="1">
      <alignment horizontal="center"/>
    </xf>
    <xf numFmtId="38" fontId="67" fillId="2" borderId="13" xfId="2" applyFont="1" applyFill="1" applyBorder="1" applyAlignment="1">
      <alignment vertical="center"/>
    </xf>
    <xf numFmtId="0" fontId="67" fillId="2" borderId="2" xfId="5" quotePrefix="1" applyFont="1" applyFill="1" applyBorder="1" applyAlignment="1">
      <alignment horizontal="left"/>
    </xf>
    <xf numFmtId="0" fontId="67" fillId="2" borderId="5" xfId="5" quotePrefix="1" applyFont="1" applyFill="1" applyBorder="1" applyAlignment="1">
      <alignment horizontal="left"/>
    </xf>
    <xf numFmtId="0" fontId="67" fillId="2" borderId="6" xfId="5" applyFont="1" applyFill="1" applyBorder="1" applyAlignment="1">
      <alignment horizontal="center"/>
    </xf>
    <xf numFmtId="0" fontId="67" fillId="2" borderId="5" xfId="5" applyFont="1" applyFill="1" applyBorder="1" applyAlignment="1">
      <alignment horizontal="center"/>
    </xf>
    <xf numFmtId="38" fontId="83" fillId="2" borderId="5" xfId="2" applyFont="1" applyFill="1" applyBorder="1"/>
    <xf numFmtId="0" fontId="67" fillId="2" borderId="12" xfId="5" applyFont="1" applyFill="1" applyBorder="1" applyAlignment="1">
      <alignment horizontal="center"/>
    </xf>
    <xf numFmtId="0" fontId="67" fillId="2" borderId="0" xfId="6" applyFont="1" applyFill="1" applyAlignment="1">
      <alignment horizontal="left"/>
    </xf>
    <xf numFmtId="0" fontId="20" fillId="2" borderId="0" xfId="13" applyFont="1" applyFill="1" applyBorder="1" applyAlignment="1">
      <alignment horizontal="left" vertical="top"/>
    </xf>
    <xf numFmtId="38" fontId="45" fillId="2" borderId="1" xfId="2" applyFont="1" applyFill="1" applyBorder="1" applyAlignment="1">
      <alignment horizontal="right" vertical="center"/>
    </xf>
    <xf numFmtId="38" fontId="114" fillId="2" borderId="6" xfId="2" applyFont="1" applyFill="1" applyBorder="1" applyAlignment="1">
      <alignment horizontal="center"/>
    </xf>
    <xf numFmtId="38" fontId="114" fillId="2" borderId="0" xfId="2" applyFont="1" applyFill="1" applyBorder="1" applyAlignment="1">
      <alignment horizontal="center"/>
    </xf>
    <xf numFmtId="38" fontId="114" fillId="2" borderId="4" xfId="2" applyFont="1" applyFill="1" applyBorder="1" applyAlignment="1">
      <alignment horizontal="center"/>
    </xf>
    <xf numFmtId="38" fontId="7" fillId="2" borderId="6" xfId="2" quotePrefix="1" applyFont="1" applyFill="1" applyBorder="1" applyAlignment="1">
      <alignment horizontal="center"/>
    </xf>
    <xf numFmtId="38" fontId="12" fillId="2" borderId="2" xfId="2" applyFont="1" applyFill="1" applyBorder="1" applyAlignment="1">
      <alignment horizontal="center"/>
    </xf>
    <xf numFmtId="38" fontId="12" fillId="2" borderId="0" xfId="2" quotePrefix="1" applyFont="1" applyFill="1" applyBorder="1" applyAlignment="1">
      <alignment horizontal="center"/>
    </xf>
    <xf numFmtId="38" fontId="12" fillId="2" borderId="5" xfId="2" quotePrefix="1" applyFont="1" applyFill="1" applyBorder="1" applyAlignment="1">
      <alignment horizontal="center"/>
    </xf>
    <xf numFmtId="38" fontId="12" fillId="2" borderId="0" xfId="2" applyFont="1" applyFill="1" applyBorder="1" applyAlignment="1">
      <alignment horizontal="center"/>
    </xf>
    <xf numFmtId="38" fontId="12" fillId="2" borderId="6" xfId="2" applyFont="1" applyFill="1" applyBorder="1" applyAlignment="1">
      <alignment horizontal="center"/>
    </xf>
    <xf numFmtId="38" fontId="12" fillId="2" borderId="3" xfId="2" applyFont="1" applyFill="1" applyBorder="1" applyAlignment="1">
      <alignment horizontal="center"/>
    </xf>
    <xf numFmtId="186" fontId="21" fillId="0" borderId="12" xfId="2" applyNumberFormat="1" applyFont="1" applyFill="1" applyBorder="1" applyAlignment="1">
      <alignment horizontal="right"/>
    </xf>
    <xf numFmtId="0" fontId="56" fillId="2" borderId="0" xfId="5" quotePrefix="1" applyFont="1" applyFill="1" applyBorder="1" applyAlignment="1">
      <alignment horizontal="right"/>
    </xf>
    <xf numFmtId="0" fontId="2" fillId="0" borderId="6" xfId="5" applyBorder="1" applyAlignment="1">
      <alignment horizontal="center" wrapText="1"/>
    </xf>
    <xf numFmtId="0" fontId="5" fillId="0" borderId="6" xfId="5" quotePrefix="1" applyFont="1" applyFill="1" applyBorder="1" applyAlignment="1">
      <alignment horizontal="center" wrapText="1"/>
    </xf>
    <xf numFmtId="0" fontId="20" fillId="0" borderId="10" xfId="5" quotePrefix="1" applyFont="1" applyFill="1" applyBorder="1" applyAlignment="1">
      <alignment horizontal="right"/>
    </xf>
    <xf numFmtId="37" fontId="20" fillId="0" borderId="10" xfId="5" quotePrefix="1" applyNumberFormat="1" applyFont="1" applyFill="1" applyBorder="1" applyAlignment="1" applyProtection="1">
      <alignment horizontal="right"/>
    </xf>
    <xf numFmtId="0" fontId="20" fillId="0" borderId="0" xfId="5" quotePrefix="1" applyFont="1" applyFill="1" applyAlignment="1">
      <alignment horizontal="right"/>
    </xf>
    <xf numFmtId="176" fontId="20" fillId="0" borderId="10" xfId="5" quotePrefix="1" applyNumberFormat="1" applyFont="1" applyFill="1" applyBorder="1" applyAlignment="1">
      <alignment horizontal="right"/>
    </xf>
    <xf numFmtId="37" fontId="20" fillId="0" borderId="0" xfId="5" quotePrefix="1" applyNumberFormat="1" applyFont="1" applyFill="1" applyBorder="1" applyAlignment="1" applyProtection="1">
      <alignment horizontal="right"/>
    </xf>
    <xf numFmtId="0" fontId="15" fillId="2" borderId="2" xfId="5" quotePrefix="1" applyFont="1" applyFill="1" applyBorder="1" applyAlignment="1">
      <alignment horizontal="center"/>
    </xf>
    <xf numFmtId="0" fontId="5" fillId="2" borderId="2" xfId="5" applyFont="1" applyFill="1" applyBorder="1" applyAlignment="1">
      <alignment horizontal="center"/>
    </xf>
    <xf numFmtId="0" fontId="5" fillId="2" borderId="2" xfId="5" quotePrefix="1" applyFont="1" applyFill="1" applyBorder="1" applyAlignment="1">
      <alignment horizontal="center"/>
    </xf>
    <xf numFmtId="0" fontId="5" fillId="2" borderId="5" xfId="5" applyFont="1" applyFill="1" applyBorder="1" applyAlignment="1">
      <alignment horizontal="center"/>
    </xf>
    <xf numFmtId="0" fontId="17" fillId="2" borderId="4" xfId="5" quotePrefix="1" applyFont="1" applyFill="1" applyBorder="1" applyAlignment="1">
      <alignment horizontal="center"/>
    </xf>
    <xf numFmtId="220" fontId="12" fillId="2" borderId="0" xfId="5" applyNumberFormat="1" applyFont="1" applyFill="1" applyAlignment="1">
      <alignment horizontal="right"/>
    </xf>
    <xf numFmtId="220" fontId="12" fillId="2" borderId="0" xfId="5" applyNumberFormat="1" applyFont="1" applyFill="1"/>
    <xf numFmtId="220" fontId="21" fillId="2" borderId="0" xfId="5" applyNumberFormat="1" applyFont="1" applyFill="1"/>
    <xf numFmtId="220" fontId="21" fillId="2" borderId="0" xfId="5" applyNumberFormat="1" applyFont="1" applyFill="1" applyAlignment="1">
      <alignment horizontal="right"/>
    </xf>
    <xf numFmtId="220" fontId="4" fillId="2" borderId="0" xfId="5" applyNumberFormat="1" applyFont="1" applyFill="1" applyAlignment="1">
      <alignment horizontal="right"/>
    </xf>
    <xf numFmtId="220" fontId="21" fillId="2" borderId="0" xfId="5" applyNumberFormat="1" applyFont="1" applyFill="1" applyBorder="1" applyAlignment="1">
      <alignment horizontal="right"/>
    </xf>
    <xf numFmtId="220" fontId="21" fillId="2" borderId="0" xfId="5" applyNumberFormat="1" applyFont="1" applyFill="1" applyBorder="1"/>
    <xf numFmtId="220" fontId="21" fillId="2" borderId="10" xfId="5" applyNumberFormat="1" applyFont="1" applyFill="1" applyBorder="1" applyAlignment="1">
      <alignment horizontal="right"/>
    </xf>
    <xf numFmtId="220" fontId="21" fillId="2" borderId="10" xfId="5" applyNumberFormat="1" applyFont="1" applyFill="1" applyBorder="1"/>
    <xf numFmtId="0" fontId="122" fillId="4" borderId="49" xfId="1" applyFont="1" applyFill="1" applyBorder="1" applyAlignment="1" applyProtection="1">
      <alignment horizontal="left" vertical="center" indent="1"/>
    </xf>
    <xf numFmtId="0" fontId="122" fillId="4" borderId="50" xfId="1" applyFont="1" applyFill="1" applyBorder="1" applyAlignment="1" applyProtection="1">
      <alignment horizontal="left" vertical="center" indent="1"/>
    </xf>
    <xf numFmtId="0" fontId="122" fillId="5" borderId="50" xfId="1" applyFont="1" applyFill="1" applyBorder="1" applyAlignment="1" applyProtection="1">
      <alignment horizontal="left" vertical="center" indent="1"/>
    </xf>
    <xf numFmtId="0" fontId="0" fillId="0" borderId="45" xfId="0" applyFill="1" applyBorder="1">
      <alignment vertical="center"/>
    </xf>
    <xf numFmtId="0" fontId="122" fillId="6" borderId="50" xfId="1" applyFont="1" applyFill="1" applyBorder="1" applyAlignment="1" applyProtection="1">
      <alignment horizontal="left" vertical="center" indent="1"/>
    </xf>
    <xf numFmtId="0" fontId="122" fillId="7" borderId="50" xfId="1" applyFont="1" applyFill="1" applyBorder="1" applyAlignment="1" applyProtection="1">
      <alignment horizontal="left" vertical="center" indent="1"/>
    </xf>
    <xf numFmtId="0" fontId="0" fillId="0" borderId="45" xfId="0" applyFill="1" applyBorder="1" applyAlignment="1">
      <alignment vertical="center" wrapText="1"/>
    </xf>
    <xf numFmtId="0" fontId="122" fillId="8" borderId="50" xfId="1" applyFont="1" applyFill="1" applyBorder="1" applyAlignment="1" applyProtection="1">
      <alignment horizontal="left" vertical="center" indent="1"/>
    </xf>
    <xf numFmtId="0" fontId="122" fillId="9" borderId="50" xfId="1" applyFont="1" applyFill="1" applyBorder="1" applyAlignment="1" applyProtection="1">
      <alignment horizontal="left" vertical="center" indent="1"/>
    </xf>
    <xf numFmtId="0" fontId="122" fillId="4" borderId="51" xfId="1" applyFont="1" applyFill="1" applyBorder="1" applyAlignment="1" applyProtection="1">
      <alignment horizontal="left" vertical="center" indent="1"/>
    </xf>
    <xf numFmtId="0" fontId="0" fillId="0" borderId="0" xfId="0" applyFill="1">
      <alignment vertical="center"/>
    </xf>
    <xf numFmtId="0" fontId="12" fillId="2" borderId="0" xfId="14" applyFill="1">
      <alignment vertical="center"/>
    </xf>
    <xf numFmtId="187" fontId="12" fillId="2" borderId="0" xfId="14" applyNumberFormat="1" applyFill="1">
      <alignment vertical="center"/>
    </xf>
    <xf numFmtId="0" fontId="12" fillId="0" borderId="0" xfId="14">
      <alignment vertical="center"/>
    </xf>
    <xf numFmtId="219" fontId="77" fillId="2" borderId="0" xfId="14" applyNumberFormat="1" applyFont="1" applyFill="1" applyAlignment="1">
      <alignment horizontal="distributed" vertical="center" indent="16"/>
    </xf>
    <xf numFmtId="0" fontId="123" fillId="2" borderId="0" xfId="0" applyFont="1" applyFill="1" applyAlignment="1">
      <alignment horizontal="center" vertical="center"/>
    </xf>
    <xf numFmtId="0" fontId="123" fillId="2" borderId="0" xfId="0" applyFont="1" applyFill="1" applyAlignment="1">
      <alignment horizontal="distributed" vertical="center" indent="3"/>
    </xf>
    <xf numFmtId="0" fontId="124" fillId="0" borderId="0" xfId="0" applyFont="1" applyAlignment="1">
      <alignment horizontal="justify" vertical="center"/>
    </xf>
    <xf numFmtId="0" fontId="94" fillId="2" borderId="0" xfId="14" applyFont="1" applyFill="1" applyAlignment="1">
      <alignment horizontal="center" vertical="center"/>
    </xf>
    <xf numFmtId="0" fontId="95" fillId="2" borderId="0" xfId="14" applyFont="1" applyFill="1" applyAlignment="1">
      <alignment horizontal="center" vertical="center"/>
    </xf>
    <xf numFmtId="190" fontId="96" fillId="2" borderId="0" xfId="14" applyNumberFormat="1" applyFont="1" applyFill="1" applyAlignment="1">
      <alignment horizontal="center" vertical="center"/>
    </xf>
    <xf numFmtId="0" fontId="9" fillId="2" borderId="0" xfId="14" applyFont="1" applyFill="1">
      <alignment vertical="center"/>
    </xf>
    <xf numFmtId="188" fontId="97" fillId="2" borderId="0" xfId="14" applyNumberFormat="1" applyFont="1" applyFill="1" applyAlignment="1">
      <alignment horizontal="center" vertical="center"/>
    </xf>
    <xf numFmtId="189" fontId="12" fillId="2" borderId="0" xfId="14" applyNumberFormat="1" applyFill="1">
      <alignment vertical="center"/>
    </xf>
    <xf numFmtId="0" fontId="98" fillId="2" borderId="0" xfId="14" applyFont="1" applyFill="1" applyAlignment="1">
      <alignment horizontal="center" vertical="center"/>
    </xf>
    <xf numFmtId="0" fontId="125" fillId="2" borderId="0" xfId="14" applyFont="1" applyFill="1" applyAlignment="1">
      <alignment horizontal="center" vertical="center"/>
    </xf>
    <xf numFmtId="0" fontId="126" fillId="2" borderId="0" xfId="14" applyFont="1" applyFill="1" applyAlignment="1">
      <alignment horizontal="center" vertical="center"/>
    </xf>
    <xf numFmtId="0" fontId="127" fillId="2" borderId="0" xfId="14" applyFont="1" applyFill="1" applyAlignment="1">
      <alignment horizontal="center" vertical="center"/>
    </xf>
    <xf numFmtId="0" fontId="5" fillId="0" borderId="4" xfId="5" quotePrefix="1" applyFont="1" applyFill="1" applyBorder="1" applyAlignment="1">
      <alignment horizontal="center" wrapText="1"/>
    </xf>
    <xf numFmtId="0" fontId="2" fillId="0" borderId="4" xfId="5" applyBorder="1" applyAlignment="1">
      <alignment horizontal="center" wrapText="1"/>
    </xf>
    <xf numFmtId="38" fontId="12" fillId="2" borderId="0" xfId="2" applyFont="1" applyFill="1" applyBorder="1" applyAlignment="1">
      <alignment horizontal="right" vertical="center"/>
    </xf>
    <xf numFmtId="0" fontId="5" fillId="0" borderId="6" xfId="5" applyFont="1" applyFill="1" applyBorder="1" applyAlignment="1">
      <alignment horizontal="center" wrapText="1"/>
    </xf>
    <xf numFmtId="0" fontId="103" fillId="2" borderId="4" xfId="5" applyFont="1" applyFill="1" applyBorder="1" applyAlignment="1">
      <alignment horizontal="center" shrinkToFit="1"/>
    </xf>
    <xf numFmtId="0" fontId="2" fillId="0" borderId="4" xfId="5" applyFont="1" applyBorder="1" applyAlignment="1">
      <alignment horizontal="center" vertical="center" wrapText="1" shrinkToFit="1"/>
    </xf>
    <xf numFmtId="0" fontId="103" fillId="0" borderId="4" xfId="5" applyFont="1" applyFill="1" applyBorder="1" applyAlignment="1">
      <alignment horizontal="center" shrinkToFit="1"/>
    </xf>
    <xf numFmtId="0" fontId="5" fillId="0" borderId="4" xfId="5" applyFont="1" applyFill="1" applyBorder="1" applyAlignment="1">
      <alignment horizontal="center" vertical="center" wrapText="1" shrinkToFit="1"/>
    </xf>
    <xf numFmtId="0" fontId="12" fillId="2" borderId="0" xfId="5" applyFont="1" applyFill="1" applyAlignment="1"/>
    <xf numFmtId="0" fontId="102" fillId="2" borderId="2" xfId="5" applyFont="1" applyFill="1" applyBorder="1" applyAlignment="1">
      <alignment horizontal="center" vertical="center"/>
    </xf>
    <xf numFmtId="0" fontId="102" fillId="2" borderId="1" xfId="5" applyFont="1" applyFill="1" applyBorder="1" applyAlignment="1">
      <alignment horizontal="center" vertical="center"/>
    </xf>
    <xf numFmtId="0" fontId="102" fillId="2" borderId="11" xfId="5" applyFont="1" applyFill="1" applyBorder="1" applyAlignment="1">
      <alignment horizontal="center" vertical="center"/>
    </xf>
    <xf numFmtId="0" fontId="5" fillId="2" borderId="0" xfId="13" applyFont="1" applyFill="1" applyBorder="1" applyAlignment="1">
      <alignment wrapText="1"/>
    </xf>
    <xf numFmtId="0" fontId="102" fillId="2" borderId="2" xfId="5" applyFont="1" applyFill="1" applyBorder="1" applyAlignment="1">
      <alignment horizontal="center"/>
    </xf>
    <xf numFmtId="0" fontId="102" fillId="2" borderId="11" xfId="5" applyFont="1" applyFill="1" applyBorder="1" applyAlignment="1">
      <alignment horizontal="center"/>
    </xf>
    <xf numFmtId="0" fontId="5" fillId="2" borderId="9" xfId="5" applyFont="1" applyFill="1" applyBorder="1" applyAlignment="1">
      <alignment horizontal="center"/>
    </xf>
    <xf numFmtId="0" fontId="5" fillId="2" borderId="10" xfId="5" applyFont="1" applyFill="1" applyBorder="1" applyAlignment="1">
      <alignment horizontal="center"/>
    </xf>
    <xf numFmtId="0" fontId="5" fillId="2" borderId="7" xfId="5" applyFont="1" applyFill="1" applyBorder="1" applyAlignment="1">
      <alignment horizontal="center"/>
    </xf>
    <xf numFmtId="0" fontId="15" fillId="2" borderId="1" xfId="5" applyFont="1" applyFill="1" applyBorder="1" applyAlignment="1">
      <alignment horizontal="center" vertical="center" wrapText="1"/>
    </xf>
    <xf numFmtId="0" fontId="15" fillId="2" borderId="0" xfId="5" applyFont="1" applyFill="1" applyBorder="1" applyAlignment="1">
      <alignment horizontal="center" vertical="center" wrapText="1"/>
    </xf>
    <xf numFmtId="0" fontId="20" fillId="2" borderId="9" xfId="5" applyFont="1" applyFill="1" applyBorder="1" applyAlignment="1">
      <alignment horizontal="center"/>
    </xf>
    <xf numFmtId="0" fontId="20" fillId="2" borderId="10" xfId="5" applyFont="1" applyFill="1" applyBorder="1" applyAlignment="1">
      <alignment horizontal="center"/>
    </xf>
    <xf numFmtId="0" fontId="20" fillId="2" borderId="7" xfId="5" applyFont="1" applyFill="1" applyBorder="1" applyAlignment="1">
      <alignment horizontal="center"/>
    </xf>
    <xf numFmtId="0" fontId="103" fillId="2" borderId="2" xfId="5" applyFont="1" applyFill="1" applyBorder="1" applyAlignment="1">
      <alignment horizontal="center"/>
    </xf>
    <xf numFmtId="0" fontId="103" fillId="2" borderId="11" xfId="5" applyFont="1" applyFill="1" applyBorder="1" applyAlignment="1">
      <alignment horizontal="center"/>
    </xf>
    <xf numFmtId="0" fontId="20" fillId="2" borderId="4" xfId="5" applyFont="1" applyFill="1" applyBorder="1" applyAlignment="1">
      <alignment horizontal="center"/>
    </xf>
    <xf numFmtId="0" fontId="20" fillId="2" borderId="12" xfId="5" applyFont="1" applyFill="1" applyBorder="1" applyAlignment="1">
      <alignment horizontal="center"/>
    </xf>
    <xf numFmtId="0" fontId="20" fillId="2" borderId="9" xfId="5" applyFont="1" applyFill="1" applyBorder="1"/>
    <xf numFmtId="0" fontId="20" fillId="2" borderId="7" xfId="5" applyFont="1" applyFill="1" applyBorder="1"/>
    <xf numFmtId="180" fontId="12" fillId="2" borderId="1" xfId="2" applyNumberFormat="1" applyFont="1" applyFill="1" applyBorder="1" applyAlignment="1">
      <alignment horizontal="right"/>
    </xf>
    <xf numFmtId="180" fontId="12" fillId="2" borderId="0" xfId="2" applyNumberFormat="1" applyFont="1" applyFill="1" applyBorder="1" applyAlignment="1">
      <alignment horizontal="right"/>
    </xf>
    <xf numFmtId="180" fontId="21" fillId="2" borderId="0" xfId="2" applyNumberFormat="1" applyFont="1" applyFill="1" applyBorder="1" applyAlignment="1">
      <alignment horizontal="right"/>
    </xf>
    <xf numFmtId="180" fontId="21" fillId="2" borderId="10" xfId="2" applyNumberFormat="1" applyFont="1" applyFill="1" applyBorder="1" applyAlignment="1">
      <alignment horizontal="right"/>
    </xf>
    <xf numFmtId="0" fontId="5" fillId="2" borderId="1" xfId="5" applyFont="1" applyFill="1" applyBorder="1" applyAlignment="1">
      <alignment horizontal="center" vertical="center"/>
    </xf>
    <xf numFmtId="0" fontId="5" fillId="2" borderId="0" xfId="5" applyFont="1" applyFill="1" applyBorder="1" applyAlignment="1">
      <alignment horizontal="center" vertical="center"/>
    </xf>
    <xf numFmtId="0" fontId="2" fillId="2" borderId="11" xfId="5" applyFont="1" applyFill="1" applyBorder="1" applyAlignment="1">
      <alignment horizontal="center"/>
    </xf>
    <xf numFmtId="0" fontId="103" fillId="2" borderId="2" xfId="5" quotePrefix="1" applyFont="1" applyFill="1" applyBorder="1" applyAlignment="1">
      <alignment horizontal="center"/>
    </xf>
    <xf numFmtId="0" fontId="15" fillId="2" borderId="1" xfId="5" applyFont="1" applyFill="1" applyBorder="1" applyAlignment="1">
      <alignment horizontal="center" vertical="center"/>
    </xf>
    <xf numFmtId="0" fontId="15" fillId="2" borderId="0" xfId="5" applyFont="1" applyFill="1" applyBorder="1" applyAlignment="1">
      <alignment horizontal="center" vertical="center"/>
    </xf>
    <xf numFmtId="215" fontId="7" fillId="2" borderId="0" xfId="16" quotePrefix="1" applyNumberFormat="1" applyFont="1" applyFill="1" applyAlignment="1">
      <alignment shrinkToFit="1"/>
    </xf>
    <xf numFmtId="0" fontId="103" fillId="2" borderId="12" xfId="5" quotePrefix="1" applyFont="1" applyFill="1" applyBorder="1" applyAlignment="1">
      <alignment horizontal="center" vertical="center"/>
    </xf>
    <xf numFmtId="0" fontId="5" fillId="2" borderId="6" xfId="5" quotePrefix="1" applyFont="1" applyFill="1" applyBorder="1" applyAlignment="1">
      <alignment horizontal="center" wrapText="1"/>
    </xf>
    <xf numFmtId="0" fontId="20" fillId="2" borderId="3" xfId="5" applyFont="1" applyFill="1" applyBorder="1" applyAlignment="1">
      <alignment horizontal="left"/>
    </xf>
    <xf numFmtId="0" fontId="20" fillId="2" borderId="3" xfId="5" quotePrefix="1" applyFont="1" applyFill="1" applyBorder="1" applyAlignment="1">
      <alignment horizontal="left"/>
    </xf>
    <xf numFmtId="0" fontId="12" fillId="2" borderId="13" xfId="5" applyFont="1" applyFill="1" applyBorder="1" applyAlignment="1">
      <alignment horizontal="left" vertical="center"/>
    </xf>
    <xf numFmtId="0" fontId="2" fillId="2" borderId="3" xfId="5" applyFont="1" applyFill="1" applyBorder="1" applyAlignment="1">
      <alignment horizontal="left" vertical="center"/>
    </xf>
    <xf numFmtId="0" fontId="12" fillId="2" borderId="13" xfId="5" applyFont="1" applyFill="1" applyBorder="1" applyAlignment="1">
      <alignment vertical="center"/>
    </xf>
    <xf numFmtId="0" fontId="14" fillId="2" borderId="0" xfId="5" quotePrefix="1" applyFont="1" applyFill="1" applyAlignment="1">
      <alignment horizontal="left"/>
    </xf>
    <xf numFmtId="0" fontId="14" fillId="2" borderId="0" xfId="5" quotePrefix="1" applyFont="1" applyFill="1" applyBorder="1" applyAlignment="1">
      <alignment horizontal="left"/>
    </xf>
    <xf numFmtId="0" fontId="15" fillId="2" borderId="0" xfId="5" quotePrefix="1" applyFont="1" applyFill="1" applyAlignment="1">
      <alignment horizontal="left"/>
    </xf>
    <xf numFmtId="0" fontId="5" fillId="2" borderId="4" xfId="5" applyFont="1" applyFill="1" applyBorder="1" applyAlignment="1">
      <alignment horizontal="center" vertical="center" wrapText="1" shrinkToFit="1"/>
    </xf>
    <xf numFmtId="0" fontId="12" fillId="2" borderId="13" xfId="5" quotePrefix="1" applyFont="1" applyFill="1" applyBorder="1" applyAlignment="1">
      <alignment horizontal="left"/>
    </xf>
    <xf numFmtId="0" fontId="20" fillId="2" borderId="3" xfId="5" quotePrefix="1" applyFont="1" applyFill="1" applyBorder="1" applyAlignment="1">
      <alignment horizontal="center"/>
    </xf>
    <xf numFmtId="0" fontId="12" fillId="2" borderId="3" xfId="5" quotePrefix="1" applyFont="1" applyFill="1" applyBorder="1" applyAlignment="1">
      <alignment horizontal="left"/>
    </xf>
    <xf numFmtId="0" fontId="5" fillId="2" borderId="4" xfId="5" quotePrefix="1" applyFont="1" applyFill="1" applyBorder="1" applyAlignment="1">
      <alignment horizontal="center" wrapText="1"/>
    </xf>
    <xf numFmtId="0" fontId="12" fillId="2" borderId="13" xfId="5" applyFont="1" applyFill="1" applyBorder="1" applyAlignment="1">
      <alignment horizontal="left"/>
    </xf>
    <xf numFmtId="0" fontId="12" fillId="2" borderId="3" xfId="5" applyFont="1" applyFill="1" applyBorder="1" applyAlignment="1">
      <alignment horizontal="left"/>
    </xf>
    <xf numFmtId="0" fontId="20" fillId="2" borderId="6" xfId="5" applyFont="1" applyFill="1" applyBorder="1" applyAlignment="1">
      <alignment horizontal="center" vertical="center" wrapText="1" shrinkToFit="1"/>
    </xf>
    <xf numFmtId="0" fontId="12" fillId="2" borderId="3" xfId="5" applyFont="1" applyFill="1" applyBorder="1" applyAlignment="1">
      <alignment vertical="center"/>
    </xf>
    <xf numFmtId="49" fontId="77" fillId="2" borderId="0" xfId="14" applyNumberFormat="1" applyFont="1" applyFill="1" applyAlignment="1">
      <alignment horizontal="center" vertical="center"/>
    </xf>
    <xf numFmtId="0" fontId="12" fillId="2" borderId="0" xfId="5" quotePrefix="1" applyNumberFormat="1" applyFont="1" applyFill="1" applyBorder="1" applyAlignment="1">
      <alignment horizontal="center"/>
    </xf>
    <xf numFmtId="194" fontId="58" fillId="2" borderId="0" xfId="5" applyNumberFormat="1" applyFont="1" applyFill="1" applyBorder="1" applyAlignment="1">
      <alignment horizontal="left"/>
    </xf>
    <xf numFmtId="185" fontId="4" fillId="2" borderId="10" xfId="5" applyNumberFormat="1" applyFont="1" applyFill="1" applyBorder="1" applyAlignment="1">
      <alignment horizontal="left"/>
    </xf>
    <xf numFmtId="0" fontId="12" fillId="0" borderId="14" xfId="5" applyFont="1" applyFill="1" applyBorder="1" applyAlignment="1">
      <alignment horizontal="left"/>
    </xf>
    <xf numFmtId="0" fontId="75" fillId="4" borderId="50" xfId="1" applyFill="1" applyBorder="1" applyAlignment="1" applyProtection="1">
      <alignment horizontal="left" vertical="center" indent="1"/>
    </xf>
    <xf numFmtId="0" fontId="75" fillId="6" borderId="50" xfId="1" applyFill="1" applyBorder="1" applyAlignment="1" applyProtection="1">
      <alignment horizontal="left" vertical="center" indent="1"/>
    </xf>
    <xf numFmtId="0" fontId="75" fillId="10" borderId="50" xfId="1" applyFill="1" applyBorder="1" applyAlignment="1" applyProtection="1">
      <alignment horizontal="left" vertical="center" indent="1"/>
    </xf>
    <xf numFmtId="0" fontId="15" fillId="0" borderId="0" xfId="5" applyFont="1" applyFill="1"/>
    <xf numFmtId="0" fontId="15" fillId="0" borderId="1" xfId="5" applyFont="1" applyFill="1" applyBorder="1" applyAlignment="1">
      <alignment horizontal="center" vertical="center"/>
    </xf>
    <xf numFmtId="0" fontId="5" fillId="0" borderId="6" xfId="5" quotePrefix="1" applyFont="1" applyFill="1" applyBorder="1" applyAlignment="1">
      <alignment horizontal="center" wrapText="1"/>
    </xf>
    <xf numFmtId="0" fontId="15" fillId="0" borderId="0" xfId="5" quotePrefix="1" applyFont="1" applyFill="1" applyAlignment="1">
      <alignment horizontal="left"/>
    </xf>
    <xf numFmtId="0" fontId="45" fillId="0" borderId="52" xfId="12" applyFont="1" applyFill="1" applyBorder="1" applyAlignment="1">
      <alignment horizontal="center" vertical="center"/>
    </xf>
    <xf numFmtId="0" fontId="45" fillId="0" borderId="53" xfId="12" applyFont="1" applyFill="1" applyBorder="1" applyAlignment="1">
      <alignment horizontal="center" vertical="center"/>
    </xf>
    <xf numFmtId="0" fontId="21" fillId="2" borderId="0" xfId="5" applyFont="1" applyFill="1" applyBorder="1" applyAlignment="1">
      <alignment horizontal="left" vertical="top" wrapText="1"/>
    </xf>
    <xf numFmtId="176" fontId="103" fillId="2" borderId="1" xfId="5" applyNumberFormat="1" applyFont="1" applyFill="1" applyBorder="1" applyAlignment="1">
      <alignment horizontal="center" vertical="center"/>
    </xf>
    <xf numFmtId="176" fontId="103" fillId="2" borderId="11" xfId="5" applyNumberFormat="1" applyFont="1" applyFill="1" applyBorder="1" applyAlignment="1">
      <alignment horizontal="center" vertical="center"/>
    </xf>
    <xf numFmtId="176" fontId="103" fillId="2" borderId="0" xfId="5" applyNumberFormat="1" applyFont="1" applyFill="1" applyBorder="1" applyAlignment="1">
      <alignment horizontal="center" vertical="center"/>
    </xf>
    <xf numFmtId="176" fontId="103" fillId="2" borderId="12" xfId="5" applyNumberFormat="1" applyFont="1" applyFill="1" applyBorder="1" applyAlignment="1">
      <alignment horizontal="center" vertical="center"/>
    </xf>
    <xf numFmtId="176" fontId="103" fillId="2" borderId="10" xfId="5" applyNumberFormat="1" applyFont="1" applyFill="1" applyBorder="1" applyAlignment="1">
      <alignment horizontal="center" vertical="center"/>
    </xf>
    <xf numFmtId="176" fontId="103" fillId="2" borderId="7" xfId="5" applyNumberFormat="1" applyFont="1" applyFill="1" applyBorder="1" applyAlignment="1">
      <alignment horizontal="center" vertical="center"/>
    </xf>
    <xf numFmtId="38" fontId="15" fillId="2" borderId="2" xfId="2" applyFont="1" applyFill="1" applyBorder="1" applyAlignment="1">
      <alignment horizontal="center" vertical="center" wrapText="1"/>
    </xf>
    <xf numFmtId="38" fontId="15" fillId="2" borderId="1" xfId="2" applyFont="1" applyFill="1" applyBorder="1" applyAlignment="1">
      <alignment horizontal="center" vertical="center" wrapText="1"/>
    </xf>
    <xf numFmtId="38" fontId="15" fillId="2" borderId="4" xfId="2" applyFont="1" applyFill="1" applyBorder="1" applyAlignment="1">
      <alignment horizontal="center" vertical="center" wrapText="1"/>
    </xf>
    <xf numFmtId="38" fontId="15" fillId="2" borderId="0" xfId="2" applyFont="1" applyFill="1" applyBorder="1" applyAlignment="1">
      <alignment horizontal="center" vertical="center" wrapText="1"/>
    </xf>
    <xf numFmtId="38" fontId="15" fillId="2" borderId="9" xfId="2" applyFont="1" applyFill="1" applyBorder="1" applyAlignment="1">
      <alignment horizontal="center" vertical="center" wrapText="1"/>
    </xf>
    <xf numFmtId="38" fontId="15" fillId="2" borderId="10" xfId="2" applyFont="1" applyFill="1" applyBorder="1" applyAlignment="1">
      <alignment horizontal="center" vertical="center" wrapText="1"/>
    </xf>
    <xf numFmtId="176" fontId="12" fillId="2" borderId="1" xfId="5" applyNumberFormat="1" applyFont="1" applyFill="1" applyBorder="1" applyAlignment="1">
      <alignment horizontal="center" vertical="center"/>
    </xf>
    <xf numFmtId="176" fontId="12" fillId="2" borderId="11" xfId="5" applyNumberFormat="1" applyFont="1" applyFill="1" applyBorder="1" applyAlignment="1">
      <alignment horizontal="center" vertical="center"/>
    </xf>
    <xf numFmtId="176" fontId="12" fillId="2" borderId="0" xfId="5" applyNumberFormat="1" applyFont="1" applyFill="1" applyBorder="1" applyAlignment="1">
      <alignment horizontal="center" vertical="center"/>
    </xf>
    <xf numFmtId="176" fontId="12" fillId="2" borderId="12" xfId="5" applyNumberFormat="1" applyFont="1" applyFill="1" applyBorder="1" applyAlignment="1">
      <alignment horizontal="center" vertical="center"/>
    </xf>
    <xf numFmtId="176" fontId="12" fillId="2" borderId="10" xfId="5" applyNumberFormat="1" applyFont="1" applyFill="1" applyBorder="1" applyAlignment="1">
      <alignment horizontal="center" vertical="center"/>
    </xf>
    <xf numFmtId="176" fontId="12" fillId="2" borderId="7" xfId="5" applyNumberFormat="1" applyFont="1" applyFill="1" applyBorder="1" applyAlignment="1">
      <alignment horizontal="center" vertical="center"/>
    </xf>
    <xf numFmtId="38" fontId="5" fillId="2" borderId="6" xfId="2" applyFont="1" applyFill="1" applyBorder="1" applyAlignment="1">
      <alignment horizontal="center" wrapText="1"/>
    </xf>
    <xf numFmtId="38" fontId="5" fillId="2" borderId="6" xfId="2" applyFont="1" applyFill="1" applyBorder="1" applyAlignment="1">
      <alignment horizontal="center" vertical="top" wrapText="1"/>
    </xf>
    <xf numFmtId="38" fontId="5" fillId="2" borderId="6" xfId="2" applyFont="1" applyFill="1" applyBorder="1" applyAlignment="1">
      <alignment horizontal="center" vertical="center" wrapText="1"/>
    </xf>
    <xf numFmtId="38" fontId="17" fillId="2" borderId="6" xfId="2" applyFont="1" applyFill="1" applyBorder="1" applyAlignment="1">
      <alignment horizontal="center" vertical="center" wrapText="1"/>
    </xf>
    <xf numFmtId="200" fontId="77" fillId="2" borderId="0" xfId="6" applyNumberFormat="1" applyFont="1" applyFill="1" applyBorder="1" applyAlignment="1">
      <alignment horizontal="left" indent="1"/>
    </xf>
    <xf numFmtId="201" fontId="30" fillId="2" borderId="0" xfId="6" quotePrefix="1" applyNumberFormat="1" applyFont="1" applyFill="1" applyBorder="1" applyAlignment="1">
      <alignment horizontal="left"/>
    </xf>
    <xf numFmtId="38" fontId="5" fillId="2" borderId="6" xfId="3" applyFont="1" applyFill="1" applyBorder="1" applyAlignment="1">
      <alignment horizontal="center" wrapText="1"/>
    </xf>
    <xf numFmtId="0" fontId="5" fillId="2" borderId="6" xfId="6" applyFont="1" applyFill="1" applyBorder="1" applyAlignment="1">
      <alignment horizontal="center" wrapText="1"/>
    </xf>
    <xf numFmtId="202" fontId="36" fillId="2" borderId="0" xfId="18" quotePrefix="1" applyNumberFormat="1" applyFont="1" applyFill="1" applyAlignment="1">
      <alignment horizontal="left"/>
    </xf>
    <xf numFmtId="218" fontId="30" fillId="2" borderId="0" xfId="6" quotePrefix="1" applyNumberFormat="1" applyFont="1" applyFill="1" applyBorder="1" applyAlignment="1">
      <alignment horizontal="left"/>
    </xf>
    <xf numFmtId="37" fontId="103" fillId="2" borderId="11" xfId="18" applyNumberFormat="1" applyFont="1" applyFill="1" applyBorder="1" applyAlignment="1" applyProtection="1">
      <alignment horizontal="center" vertical="center"/>
    </xf>
    <xf numFmtId="37" fontId="103" fillId="2" borderId="12" xfId="18" applyNumberFormat="1" applyFont="1" applyFill="1" applyBorder="1" applyAlignment="1" applyProtection="1">
      <alignment horizontal="center" vertical="center"/>
    </xf>
    <xf numFmtId="37" fontId="103" fillId="2" borderId="7" xfId="18" applyNumberFormat="1" applyFont="1" applyFill="1" applyBorder="1" applyAlignment="1" applyProtection="1">
      <alignment horizontal="center" vertical="center"/>
    </xf>
    <xf numFmtId="37" fontId="15" fillId="2" borderId="4" xfId="18" applyNumberFormat="1" applyFont="1" applyFill="1" applyBorder="1" applyAlignment="1" applyProtection="1">
      <alignment horizontal="center" vertical="center"/>
    </xf>
    <xf numFmtId="0" fontId="15" fillId="2" borderId="4" xfId="17" applyFont="1" applyFill="1" applyBorder="1" applyAlignment="1">
      <alignment horizontal="center" vertical="center"/>
    </xf>
    <xf numFmtId="203" fontId="36" fillId="2" borderId="0" xfId="18" quotePrefix="1" applyNumberFormat="1" applyFont="1" applyFill="1" applyAlignment="1">
      <alignment horizontal="left"/>
    </xf>
    <xf numFmtId="204" fontId="30" fillId="2" borderId="0" xfId="6" quotePrefix="1" applyNumberFormat="1" applyFont="1" applyFill="1" applyBorder="1" applyAlignment="1">
      <alignment horizontal="left"/>
    </xf>
    <xf numFmtId="0" fontId="2" fillId="2" borderId="2" xfId="17" applyFont="1" applyFill="1" applyBorder="1" applyAlignment="1">
      <alignment horizontal="center" shrinkToFit="1"/>
    </xf>
    <xf numFmtId="0" fontId="2" fillId="2" borderId="1" xfId="17" applyFont="1" applyFill="1" applyBorder="1" applyAlignment="1">
      <alignment horizontal="center" shrinkToFit="1"/>
    </xf>
    <xf numFmtId="0" fontId="2" fillId="2" borderId="11" xfId="17" applyFont="1" applyFill="1" applyBorder="1" applyAlignment="1">
      <alignment horizontal="center" shrinkToFit="1"/>
    </xf>
    <xf numFmtId="37" fontId="12" fillId="2" borderId="12" xfId="17" applyNumberFormat="1" applyFont="1" applyFill="1" applyBorder="1" applyAlignment="1" applyProtection="1">
      <alignment horizontal="center" vertical="center"/>
    </xf>
    <xf numFmtId="0" fontId="2" fillId="2" borderId="2" xfId="17" applyFont="1" applyFill="1" applyBorder="1" applyAlignment="1">
      <alignment horizontal="center" vertical="center"/>
    </xf>
    <xf numFmtId="0" fontId="2" fillId="2" borderId="1" xfId="5" applyFont="1" applyFill="1" applyBorder="1" applyAlignment="1">
      <alignment horizontal="center" vertical="center"/>
    </xf>
    <xf numFmtId="0" fontId="2" fillId="2" borderId="11" xfId="5" applyFont="1" applyFill="1" applyBorder="1" applyAlignment="1">
      <alignment horizontal="center" vertical="center"/>
    </xf>
    <xf numFmtId="37" fontId="103" fillId="2" borderId="11" xfId="5" applyNumberFormat="1" applyFont="1" applyFill="1" applyBorder="1" applyAlignment="1" applyProtection="1">
      <alignment horizontal="center" vertical="center"/>
    </xf>
    <xf numFmtId="37" fontId="103" fillId="2" borderId="12" xfId="5" applyNumberFormat="1" applyFont="1" applyFill="1" applyBorder="1" applyAlignment="1" applyProtection="1">
      <alignment horizontal="center" vertical="center"/>
    </xf>
    <xf numFmtId="37" fontId="103" fillId="2" borderId="7" xfId="5" applyNumberFormat="1" applyFont="1" applyFill="1" applyBorder="1" applyAlignment="1" applyProtection="1">
      <alignment horizontal="center" vertical="center"/>
    </xf>
    <xf numFmtId="37" fontId="15" fillId="2" borderId="2" xfId="5" applyNumberFormat="1" applyFont="1" applyFill="1" applyBorder="1" applyAlignment="1" applyProtection="1">
      <alignment horizontal="center" vertical="center"/>
    </xf>
    <xf numFmtId="0" fontId="12" fillId="2" borderId="1" xfId="5" applyFont="1" applyFill="1" applyBorder="1" applyAlignment="1"/>
    <xf numFmtId="0" fontId="12" fillId="2" borderId="4" xfId="5" applyFont="1" applyFill="1" applyBorder="1" applyAlignment="1"/>
    <xf numFmtId="0" fontId="12" fillId="2" borderId="0" xfId="5" applyFont="1" applyFill="1" applyAlignment="1"/>
    <xf numFmtId="0" fontId="12" fillId="2" borderId="9" xfId="5" applyFont="1" applyFill="1" applyBorder="1" applyAlignment="1"/>
    <xf numFmtId="0" fontId="12" fillId="2" borderId="10" xfId="5" applyFont="1" applyFill="1" applyBorder="1" applyAlignment="1"/>
    <xf numFmtId="0" fontId="102" fillId="2" borderId="2" xfId="5" applyFont="1" applyFill="1" applyBorder="1" applyAlignment="1">
      <alignment horizontal="center" vertical="center"/>
    </xf>
    <xf numFmtId="0" fontId="102" fillId="2" borderId="1" xfId="5" applyFont="1" applyFill="1" applyBorder="1" applyAlignment="1">
      <alignment horizontal="center" vertical="center"/>
    </xf>
    <xf numFmtId="0" fontId="102" fillId="2" borderId="11" xfId="5" applyFont="1" applyFill="1" applyBorder="1" applyAlignment="1">
      <alignment horizontal="center" vertical="center"/>
    </xf>
    <xf numFmtId="0" fontId="5" fillId="2" borderId="9" xfId="5" applyFont="1" applyFill="1" applyBorder="1" applyAlignment="1">
      <alignment horizontal="center" vertical="center"/>
    </xf>
    <xf numFmtId="0" fontId="5" fillId="2" borderId="10" xfId="5" applyFont="1" applyFill="1" applyBorder="1" applyAlignment="1">
      <alignment horizontal="center" vertical="center"/>
    </xf>
    <xf numFmtId="0" fontId="5" fillId="2" borderId="7" xfId="5" applyFont="1" applyFill="1" applyBorder="1" applyAlignment="1">
      <alignment horizontal="center" vertical="center"/>
    </xf>
    <xf numFmtId="0" fontId="4" fillId="2" borderId="1" xfId="5" applyFont="1" applyFill="1" applyBorder="1" applyAlignment="1">
      <alignment vertical="center" wrapText="1"/>
    </xf>
    <xf numFmtId="0" fontId="4" fillId="2" borderId="0" xfId="5" applyFont="1" applyFill="1" applyBorder="1" applyAlignment="1">
      <alignment vertical="center" wrapText="1"/>
    </xf>
    <xf numFmtId="0" fontId="5" fillId="2" borderId="1" xfId="13" applyFont="1" applyFill="1" applyBorder="1" applyAlignment="1">
      <alignment wrapText="1"/>
    </xf>
    <xf numFmtId="0" fontId="5" fillId="2" borderId="0" xfId="13" applyFont="1" applyFill="1" applyBorder="1" applyAlignment="1">
      <alignment wrapText="1"/>
    </xf>
    <xf numFmtId="0" fontId="102" fillId="2" borderId="2" xfId="5" applyFont="1" applyFill="1" applyBorder="1" applyAlignment="1">
      <alignment horizontal="center"/>
    </xf>
    <xf numFmtId="0" fontId="102" fillId="2" borderId="1" xfId="5" applyFont="1" applyFill="1" applyBorder="1" applyAlignment="1">
      <alignment horizontal="center"/>
    </xf>
    <xf numFmtId="0" fontId="102" fillId="2" borderId="11" xfId="5" applyFont="1" applyFill="1" applyBorder="1" applyAlignment="1">
      <alignment horizontal="center"/>
    </xf>
    <xf numFmtId="0" fontId="5" fillId="2" borderId="9" xfId="5" applyFont="1" applyFill="1" applyBorder="1" applyAlignment="1">
      <alignment horizontal="center"/>
    </xf>
    <xf numFmtId="0" fontId="5" fillId="2" borderId="10" xfId="5" applyFont="1" applyFill="1" applyBorder="1" applyAlignment="1">
      <alignment horizontal="center"/>
    </xf>
    <xf numFmtId="0" fontId="5" fillId="2" borderId="7" xfId="5" applyFont="1" applyFill="1" applyBorder="1" applyAlignment="1">
      <alignment horizontal="center"/>
    </xf>
    <xf numFmtId="0" fontId="15" fillId="2" borderId="4" xfId="5" applyFont="1" applyFill="1" applyBorder="1" applyAlignment="1">
      <alignment horizontal="center" vertical="center"/>
    </xf>
    <xf numFmtId="0" fontId="14" fillId="2" borderId="0" xfId="5" quotePrefix="1" applyFont="1" applyFill="1" applyAlignment="1">
      <alignment horizontal="center"/>
    </xf>
    <xf numFmtId="0" fontId="114" fillId="2" borderId="1" xfId="5" applyFont="1" applyFill="1" applyBorder="1" applyAlignment="1">
      <alignment horizontal="center" vertical="center"/>
    </xf>
    <xf numFmtId="0" fontId="114" fillId="2" borderId="11" xfId="5" applyFont="1" applyFill="1" applyBorder="1" applyAlignment="1">
      <alignment horizontal="center" vertical="center"/>
    </xf>
    <xf numFmtId="0" fontId="114" fillId="2" borderId="0" xfId="5" applyFont="1" applyFill="1" applyBorder="1" applyAlignment="1">
      <alignment horizontal="center" vertical="center"/>
    </xf>
    <xf numFmtId="0" fontId="114" fillId="2" borderId="12" xfId="5" applyFont="1" applyFill="1" applyBorder="1" applyAlignment="1">
      <alignment horizontal="center" vertical="center"/>
    </xf>
    <xf numFmtId="0" fontId="114" fillId="2" borderId="10" xfId="5" applyFont="1" applyFill="1" applyBorder="1" applyAlignment="1">
      <alignment horizontal="center" vertical="center"/>
    </xf>
    <xf numFmtId="0" fontId="114" fillId="2" borderId="7" xfId="5" applyFont="1" applyFill="1" applyBorder="1" applyAlignment="1">
      <alignment horizontal="center" vertical="center"/>
    </xf>
    <xf numFmtId="0" fontId="15" fillId="2" borderId="2" xfId="5" applyFont="1" applyFill="1" applyBorder="1" applyAlignment="1">
      <alignment horizontal="center" vertical="center" wrapText="1"/>
    </xf>
    <xf numFmtId="0" fontId="15" fillId="2" borderId="1" xfId="5" applyFont="1" applyFill="1" applyBorder="1" applyAlignment="1">
      <alignment horizontal="center" vertical="center" wrapText="1"/>
    </xf>
    <xf numFmtId="0" fontId="15" fillId="2" borderId="4" xfId="5" applyFont="1" applyFill="1" applyBorder="1" applyAlignment="1">
      <alignment horizontal="center" vertical="center" wrapText="1"/>
    </xf>
    <xf numFmtId="0" fontId="15" fillId="2" borderId="0" xfId="5" applyFont="1" applyFill="1" applyBorder="1" applyAlignment="1">
      <alignment horizontal="center" vertical="center" wrapText="1"/>
    </xf>
    <xf numFmtId="0" fontId="15" fillId="2" borderId="9" xfId="5" applyFont="1" applyFill="1" applyBorder="1" applyAlignment="1">
      <alignment horizontal="center" vertical="center" wrapText="1"/>
    </xf>
    <xf numFmtId="0" fontId="15" fillId="2" borderId="10" xfId="5" applyFont="1" applyFill="1" applyBorder="1" applyAlignment="1">
      <alignment horizontal="center" vertical="center" wrapText="1"/>
    </xf>
    <xf numFmtId="0" fontId="103" fillId="2" borderId="2" xfId="5" applyFont="1" applyFill="1" applyBorder="1" applyAlignment="1">
      <alignment horizontal="center" vertical="center"/>
    </xf>
    <xf numFmtId="0" fontId="103" fillId="2" borderId="1" xfId="5" applyFont="1" applyFill="1" applyBorder="1" applyAlignment="1">
      <alignment horizontal="center" vertical="center"/>
    </xf>
    <xf numFmtId="0" fontId="103" fillId="2" borderId="11" xfId="5" applyFont="1" applyFill="1" applyBorder="1" applyAlignment="1">
      <alignment horizontal="center" vertical="center"/>
    </xf>
    <xf numFmtId="0" fontId="12" fillId="2" borderId="1" xfId="5" applyFont="1" applyFill="1" applyBorder="1" applyAlignment="1">
      <alignment horizontal="center" vertical="center"/>
    </xf>
    <xf numFmtId="0" fontId="20" fillId="2" borderId="1" xfId="5" applyFont="1" applyFill="1" applyBorder="1" applyAlignment="1">
      <alignment horizontal="center" vertical="center"/>
    </xf>
    <xf numFmtId="0" fontId="20" fillId="2" borderId="11" xfId="5" applyFont="1" applyFill="1" applyBorder="1" applyAlignment="1">
      <alignment horizontal="center" vertical="center"/>
    </xf>
    <xf numFmtId="0" fontId="20" fillId="2" borderId="0" xfId="5" applyFont="1" applyFill="1" applyBorder="1" applyAlignment="1">
      <alignment horizontal="center" vertical="center"/>
    </xf>
    <xf numFmtId="0" fontId="20" fillId="2" borderId="12" xfId="5" applyFont="1" applyFill="1" applyBorder="1" applyAlignment="1">
      <alignment horizontal="center" vertical="center"/>
    </xf>
    <xf numFmtId="0" fontId="20" fillId="2" borderId="10" xfId="5" applyFont="1" applyFill="1" applyBorder="1" applyAlignment="1">
      <alignment horizontal="center" vertical="center"/>
    </xf>
    <xf numFmtId="0" fontId="20" fillId="2" borderId="7" xfId="5" applyFont="1" applyFill="1" applyBorder="1" applyAlignment="1">
      <alignment horizontal="center" vertical="center"/>
    </xf>
    <xf numFmtId="0" fontId="20" fillId="2" borderId="4" xfId="5" applyFont="1" applyFill="1" applyBorder="1" applyAlignment="1">
      <alignment horizontal="center"/>
    </xf>
    <xf numFmtId="0" fontId="20" fillId="2" borderId="12" xfId="5" applyFont="1" applyFill="1" applyBorder="1" applyAlignment="1">
      <alignment horizontal="center"/>
    </xf>
    <xf numFmtId="0" fontId="20" fillId="2" borderId="9" xfId="5" applyFont="1" applyFill="1" applyBorder="1" applyAlignment="1">
      <alignment horizontal="center"/>
    </xf>
    <xf numFmtId="0" fontId="20" fillId="2" borderId="10" xfId="5" applyFont="1" applyFill="1" applyBorder="1" applyAlignment="1">
      <alignment horizontal="center"/>
    </xf>
    <xf numFmtId="0" fontId="20" fillId="2" borderId="7" xfId="5" applyFont="1" applyFill="1" applyBorder="1" applyAlignment="1">
      <alignment horizontal="center"/>
    </xf>
    <xf numFmtId="0" fontId="20" fillId="2" borderId="9" xfId="5" applyFont="1" applyFill="1" applyBorder="1" applyAlignment="1">
      <alignment horizontal="center" vertical="center"/>
    </xf>
    <xf numFmtId="0" fontId="103" fillId="2" borderId="2" xfId="5" applyFont="1" applyFill="1" applyBorder="1" applyAlignment="1">
      <alignment horizontal="center"/>
    </xf>
    <xf numFmtId="0" fontId="103" fillId="2" borderId="11" xfId="5" applyFont="1" applyFill="1" applyBorder="1" applyAlignment="1">
      <alignment horizontal="center"/>
    </xf>
    <xf numFmtId="0" fontId="20" fillId="2" borderId="9" xfId="5" applyFont="1" applyFill="1" applyBorder="1"/>
    <xf numFmtId="0" fontId="20" fillId="2" borderId="7" xfId="5" applyFont="1" applyFill="1" applyBorder="1"/>
    <xf numFmtId="180" fontId="12" fillId="2" borderId="1" xfId="2" applyNumberFormat="1" applyFont="1" applyFill="1" applyBorder="1" applyAlignment="1">
      <alignment horizontal="right"/>
    </xf>
    <xf numFmtId="180" fontId="12" fillId="2" borderId="0" xfId="2" applyNumberFormat="1" applyFont="1" applyFill="1" applyBorder="1" applyAlignment="1">
      <alignment horizontal="right"/>
    </xf>
    <xf numFmtId="180" fontId="21" fillId="2" borderId="0" xfId="2" applyNumberFormat="1" applyFont="1" applyFill="1" applyBorder="1" applyAlignment="1">
      <alignment horizontal="right"/>
    </xf>
    <xf numFmtId="180" fontId="21" fillId="2" borderId="10" xfId="2" applyNumberFormat="1" applyFont="1" applyFill="1" applyBorder="1" applyAlignment="1">
      <alignment horizontal="right"/>
    </xf>
    <xf numFmtId="0" fontId="2" fillId="2" borderId="0" xfId="5" applyFont="1" applyFill="1" applyBorder="1" applyAlignment="1">
      <alignment horizontal="center" vertical="center"/>
    </xf>
    <xf numFmtId="0" fontId="2" fillId="2" borderId="12" xfId="5" applyFont="1" applyFill="1" applyBorder="1" applyAlignment="1">
      <alignment horizontal="center" vertical="center"/>
    </xf>
    <xf numFmtId="0" fontId="2" fillId="2" borderId="10" xfId="5" applyFont="1" applyFill="1" applyBorder="1" applyAlignment="1">
      <alignment horizontal="center" vertical="center"/>
    </xf>
    <xf numFmtId="0" fontId="2" fillId="2" borderId="7" xfId="5" applyFont="1" applyFill="1" applyBorder="1" applyAlignment="1">
      <alignment horizontal="center" vertical="center"/>
    </xf>
    <xf numFmtId="0" fontId="16" fillId="2" borderId="2" xfId="5" applyFont="1" applyFill="1" applyBorder="1" applyAlignment="1">
      <alignment horizontal="center" vertical="center" wrapText="1"/>
    </xf>
    <xf numFmtId="0" fontId="16" fillId="2" borderId="1" xfId="5" applyFont="1" applyFill="1" applyBorder="1" applyAlignment="1">
      <alignment horizontal="center" vertical="center" wrapText="1"/>
    </xf>
    <xf numFmtId="0" fontId="16" fillId="2" borderId="4"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16" fillId="2" borderId="9" xfId="5" applyFont="1" applyFill="1" applyBorder="1" applyAlignment="1">
      <alignment horizontal="center" vertical="center" wrapText="1"/>
    </xf>
    <xf numFmtId="0" fontId="16" fillId="2" borderId="10" xfId="5" applyFont="1" applyFill="1" applyBorder="1" applyAlignment="1">
      <alignment horizontal="center" vertical="center" wrapText="1"/>
    </xf>
    <xf numFmtId="0" fontId="5" fillId="2" borderId="1" xfId="5" applyFont="1" applyFill="1" applyBorder="1" applyAlignment="1">
      <alignment horizontal="center" vertical="center"/>
    </xf>
    <xf numFmtId="0" fontId="5" fillId="2" borderId="11" xfId="5" applyFont="1" applyFill="1" applyBorder="1" applyAlignment="1">
      <alignment horizontal="center" vertical="center"/>
    </xf>
    <xf numFmtId="0" fontId="5" fillId="2" borderId="0" xfId="5" applyFont="1" applyFill="1" applyBorder="1" applyAlignment="1">
      <alignment horizontal="center" vertical="center"/>
    </xf>
    <xf numFmtId="0" fontId="5" fillId="2" borderId="12" xfId="5" applyFont="1" applyFill="1" applyBorder="1" applyAlignment="1">
      <alignment horizontal="center" vertical="center"/>
    </xf>
    <xf numFmtId="0" fontId="116" fillId="2" borderId="1" xfId="5" applyFont="1" applyFill="1" applyBorder="1" applyAlignment="1" applyProtection="1">
      <alignment horizontal="center" vertical="center"/>
    </xf>
    <xf numFmtId="0" fontId="116" fillId="2" borderId="11" xfId="5" applyFont="1" applyFill="1" applyBorder="1" applyAlignment="1" applyProtection="1">
      <alignment horizontal="center" vertical="center"/>
    </xf>
    <xf numFmtId="0" fontId="116" fillId="2" borderId="0" xfId="5" applyFont="1" applyFill="1" applyBorder="1" applyAlignment="1" applyProtection="1">
      <alignment horizontal="center" vertical="center"/>
    </xf>
    <xf numFmtId="0" fontId="116" fillId="2" borderId="12" xfId="5" applyFont="1" applyFill="1" applyBorder="1" applyAlignment="1" applyProtection="1">
      <alignment horizontal="center" vertical="center"/>
    </xf>
    <xf numFmtId="0" fontId="116" fillId="2" borderId="0" xfId="5" applyFont="1" applyFill="1" applyBorder="1" applyAlignment="1">
      <alignment horizontal="center" vertical="center"/>
    </xf>
    <xf numFmtId="0" fontId="116" fillId="2" borderId="12" xfId="5" applyFont="1" applyFill="1" applyBorder="1" applyAlignment="1">
      <alignment horizontal="center" vertical="center"/>
    </xf>
    <xf numFmtId="0" fontId="116" fillId="2" borderId="10" xfId="5" applyFont="1" applyFill="1" applyBorder="1" applyAlignment="1">
      <alignment horizontal="center" vertical="center"/>
    </xf>
    <xf numFmtId="0" fontId="116" fillId="2" borderId="7" xfId="5" applyFont="1" applyFill="1" applyBorder="1" applyAlignment="1">
      <alignment horizontal="center" vertical="center"/>
    </xf>
    <xf numFmtId="0" fontId="2" fillId="2" borderId="2" xfId="5" applyFont="1" applyFill="1" applyBorder="1" applyAlignment="1">
      <alignment horizontal="center"/>
    </xf>
    <xf numFmtId="0" fontId="2" fillId="2" borderId="1" xfId="5" applyFont="1" applyFill="1" applyBorder="1" applyAlignment="1">
      <alignment horizontal="center"/>
    </xf>
    <xf numFmtId="0" fontId="2" fillId="2" borderId="11" xfId="5" applyFont="1" applyFill="1" applyBorder="1" applyAlignment="1">
      <alignment horizontal="center"/>
    </xf>
    <xf numFmtId="0" fontId="102" fillId="2" borderId="0" xfId="5" applyFont="1" applyFill="1" applyBorder="1" applyAlignment="1">
      <alignment horizontal="center" vertical="center"/>
    </xf>
    <xf numFmtId="0" fontId="102" fillId="2" borderId="12" xfId="5" applyFont="1" applyFill="1" applyBorder="1" applyAlignment="1">
      <alignment horizontal="center" vertical="center"/>
    </xf>
    <xf numFmtId="0" fontId="102" fillId="2" borderId="10" xfId="5" applyFont="1" applyFill="1" applyBorder="1" applyAlignment="1">
      <alignment horizontal="center" vertical="center"/>
    </xf>
    <xf numFmtId="0" fontId="102" fillId="2" borderId="7" xfId="5" applyFont="1" applyFill="1" applyBorder="1" applyAlignment="1">
      <alignment horizontal="center" vertical="center"/>
    </xf>
    <xf numFmtId="0" fontId="103" fillId="2" borderId="0" xfId="5" applyFont="1" applyFill="1" applyBorder="1" applyAlignment="1">
      <alignment horizontal="center" vertical="center"/>
    </xf>
    <xf numFmtId="0" fontId="103" fillId="2" borderId="12" xfId="5" applyFont="1" applyFill="1" applyBorder="1" applyAlignment="1">
      <alignment horizontal="center" vertical="center"/>
    </xf>
    <xf numFmtId="0" fontId="103" fillId="2" borderId="10" xfId="5" applyFont="1" applyFill="1" applyBorder="1" applyAlignment="1">
      <alignment horizontal="center" vertical="center"/>
    </xf>
    <xf numFmtId="0" fontId="103" fillId="2" borderId="7" xfId="5" applyFont="1" applyFill="1" applyBorder="1" applyAlignment="1">
      <alignment horizontal="center" vertical="center"/>
    </xf>
    <xf numFmtId="0" fontId="20" fillId="2" borderId="9" xfId="5" quotePrefix="1" applyFont="1" applyFill="1" applyBorder="1" applyAlignment="1">
      <alignment horizontal="center" vertical="center"/>
    </xf>
    <xf numFmtId="0" fontId="103" fillId="2" borderId="2" xfId="5" quotePrefix="1" applyFont="1" applyFill="1" applyBorder="1" applyAlignment="1">
      <alignment horizontal="center"/>
    </xf>
    <xf numFmtId="0" fontId="15" fillId="2" borderId="1" xfId="5" applyFont="1" applyFill="1" applyBorder="1" applyAlignment="1">
      <alignment horizontal="center" vertical="center"/>
    </xf>
    <xf numFmtId="0" fontId="15" fillId="2" borderId="0" xfId="5" applyFont="1" applyFill="1" applyBorder="1" applyAlignment="1">
      <alignment horizontal="center" vertical="center"/>
    </xf>
    <xf numFmtId="0" fontId="15" fillId="2" borderId="9" xfId="5" applyFont="1" applyFill="1" applyBorder="1" applyAlignment="1">
      <alignment horizontal="center" vertical="center"/>
    </xf>
    <xf numFmtId="0" fontId="15" fillId="2" borderId="10" xfId="5" applyFont="1" applyFill="1" applyBorder="1" applyAlignment="1">
      <alignment horizontal="center" vertical="center"/>
    </xf>
    <xf numFmtId="0" fontId="21" fillId="0" borderId="0" xfId="15" applyFont="1" applyFill="1" applyBorder="1" applyAlignment="1">
      <alignment horizontal="distributed" vertical="center"/>
    </xf>
    <xf numFmtId="0" fontId="21" fillId="0" borderId="12" xfId="15" applyFont="1" applyFill="1" applyBorder="1" applyAlignment="1">
      <alignment horizontal="distributed" vertical="center"/>
    </xf>
    <xf numFmtId="202" fontId="36" fillId="0" borderId="0" xfId="18" quotePrefix="1" applyNumberFormat="1" applyFont="1" applyFill="1" applyAlignment="1">
      <alignment horizontal="left"/>
    </xf>
    <xf numFmtId="205" fontId="36" fillId="0" borderId="0" xfId="15" applyNumberFormat="1" applyFont="1" applyFill="1" applyAlignment="1">
      <alignment horizontal="left"/>
    </xf>
    <xf numFmtId="206" fontId="30" fillId="0" borderId="0" xfId="15" applyNumberFormat="1" applyFont="1" applyFill="1" applyAlignment="1">
      <alignment horizontal="center"/>
    </xf>
    <xf numFmtId="0" fontId="103" fillId="0" borderId="1" xfId="15" applyFont="1" applyFill="1" applyBorder="1" applyAlignment="1">
      <alignment horizontal="center" vertical="center"/>
    </xf>
    <xf numFmtId="0" fontId="103" fillId="0" borderId="1" xfId="5" applyFont="1" applyFill="1" applyBorder="1" applyAlignment="1">
      <alignment horizontal="center" vertical="center"/>
    </xf>
    <xf numFmtId="0" fontId="103" fillId="0" borderId="11" xfId="5" applyFont="1" applyFill="1" applyBorder="1" applyAlignment="1">
      <alignment horizontal="center" vertical="center"/>
    </xf>
    <xf numFmtId="0" fontId="103" fillId="0" borderId="0" xfId="5" applyFont="1" applyFill="1" applyAlignment="1">
      <alignment horizontal="center" vertical="center"/>
    </xf>
    <xf numFmtId="0" fontId="103" fillId="0" borderId="12" xfId="5" applyFont="1" applyFill="1" applyBorder="1" applyAlignment="1">
      <alignment horizontal="center" vertical="center"/>
    </xf>
    <xf numFmtId="0" fontId="103" fillId="0" borderId="10" xfId="5" applyFont="1" applyFill="1" applyBorder="1" applyAlignment="1">
      <alignment horizontal="center" vertical="center"/>
    </xf>
    <xf numFmtId="0" fontId="103" fillId="0" borderId="7" xfId="5" applyFont="1" applyFill="1" applyBorder="1" applyAlignment="1">
      <alignment horizontal="center" vertical="center"/>
    </xf>
    <xf numFmtId="0" fontId="15" fillId="0" borderId="2" xfId="15" applyFont="1" applyFill="1" applyBorder="1" applyAlignment="1">
      <alignment horizontal="center" vertical="center"/>
    </xf>
    <xf numFmtId="0" fontId="15" fillId="0" borderId="1" xfId="5" applyFont="1" applyFill="1" applyBorder="1" applyAlignment="1">
      <alignment horizontal="center" vertical="center"/>
    </xf>
    <xf numFmtId="0" fontId="15" fillId="0" borderId="4" xfId="5" applyFont="1" applyFill="1" applyBorder="1" applyAlignment="1">
      <alignment horizontal="center" vertical="center"/>
    </xf>
    <xf numFmtId="0" fontId="15" fillId="0" borderId="0" xfId="5" applyFont="1" applyFill="1" applyBorder="1" applyAlignment="1">
      <alignment horizontal="center" vertical="center"/>
    </xf>
    <xf numFmtId="0" fontId="15" fillId="0" borderId="9" xfId="5" applyFont="1" applyFill="1" applyBorder="1" applyAlignment="1">
      <alignment horizontal="center" vertical="center"/>
    </xf>
    <xf numFmtId="0" fontId="15" fillId="0" borderId="10" xfId="5" applyFont="1" applyFill="1" applyBorder="1" applyAlignment="1">
      <alignment horizontal="center" vertical="center"/>
    </xf>
    <xf numFmtId="0" fontId="39" fillId="0" borderId="1" xfId="15" applyFont="1" applyFill="1" applyBorder="1" applyAlignment="1">
      <alignment horizontal="distributed" vertical="center"/>
    </xf>
    <xf numFmtId="0" fontId="39" fillId="0" borderId="11" xfId="15" applyFont="1" applyFill="1" applyBorder="1" applyAlignment="1">
      <alignment horizontal="distributed" vertical="center"/>
    </xf>
    <xf numFmtId="0" fontId="12" fillId="0" borderId="0" xfId="15" applyFont="1" applyFill="1" applyBorder="1" applyAlignment="1">
      <alignment horizontal="distributed" vertical="center"/>
    </xf>
    <xf numFmtId="0" fontId="12" fillId="0" borderId="12" xfId="15" applyFont="1" applyFill="1" applyBorder="1" applyAlignment="1">
      <alignment horizontal="distributed" vertical="center"/>
    </xf>
    <xf numFmtId="38" fontId="12" fillId="0" borderId="1" xfId="3" applyFont="1" applyFill="1" applyBorder="1" applyAlignment="1">
      <alignment horizontal="center" vertical="center"/>
    </xf>
    <xf numFmtId="0" fontId="2" fillId="0" borderId="1" xfId="5" applyFont="1" applyFill="1" applyBorder="1" applyAlignment="1">
      <alignment horizontal="center" vertical="center"/>
    </xf>
    <xf numFmtId="0" fontId="2" fillId="0" borderId="0" xfId="5" applyFont="1" applyFill="1" applyAlignment="1">
      <alignment horizontal="center" vertical="center"/>
    </xf>
    <xf numFmtId="0" fontId="2" fillId="0" borderId="10" xfId="5" applyFont="1" applyFill="1" applyBorder="1" applyAlignment="1">
      <alignment horizontal="center" vertical="center"/>
    </xf>
    <xf numFmtId="0" fontId="15" fillId="0" borderId="2" xfId="3" applyNumberFormat="1" applyFont="1" applyFill="1" applyBorder="1" applyAlignment="1">
      <alignment horizontal="center" vertical="center" wrapText="1"/>
    </xf>
    <xf numFmtId="0" fontId="15" fillId="0" borderId="1" xfId="5" applyFont="1" applyFill="1" applyBorder="1"/>
    <xf numFmtId="0" fontId="15" fillId="0" borderId="4" xfId="5" applyFont="1" applyFill="1" applyBorder="1"/>
    <xf numFmtId="0" fontId="15" fillId="0" borderId="0" xfId="5" applyFont="1" applyFill="1"/>
    <xf numFmtId="0" fontId="15" fillId="0" borderId="9" xfId="5" applyFont="1" applyFill="1" applyBorder="1"/>
    <xf numFmtId="0" fontId="15" fillId="0" borderId="10" xfId="5" applyFont="1" applyFill="1" applyBorder="1"/>
    <xf numFmtId="0" fontId="21" fillId="0" borderId="0" xfId="15" applyFont="1" applyFill="1" applyBorder="1" applyAlignment="1">
      <alignment horizontal="left" vertical="center"/>
    </xf>
    <xf numFmtId="0" fontId="21" fillId="0" borderId="12" xfId="15" applyFont="1" applyFill="1" applyBorder="1" applyAlignment="1">
      <alignment horizontal="left" vertical="center"/>
    </xf>
    <xf numFmtId="0" fontId="21" fillId="0" borderId="10" xfId="15" applyFont="1" applyFill="1" applyBorder="1" applyAlignment="1">
      <alignment horizontal="distributed" vertical="center"/>
    </xf>
    <xf numFmtId="0" fontId="21" fillId="0" borderId="7" xfId="15" applyFont="1" applyFill="1" applyBorder="1" applyAlignment="1">
      <alignment horizontal="distributed" vertical="center"/>
    </xf>
    <xf numFmtId="0" fontId="20" fillId="0" borderId="1" xfId="5" applyFont="1" applyFill="1" applyBorder="1" applyAlignment="1">
      <alignment wrapText="1"/>
    </xf>
    <xf numFmtId="0" fontId="20" fillId="0" borderId="0" xfId="5" applyFont="1" applyFill="1" applyBorder="1" applyAlignment="1">
      <alignment wrapText="1"/>
    </xf>
    <xf numFmtId="0" fontId="21" fillId="0" borderId="0" xfId="5" quotePrefix="1" applyFont="1" applyFill="1" applyAlignment="1">
      <alignment horizontal="right" vertical="top" wrapText="1" indent="1"/>
    </xf>
    <xf numFmtId="0" fontId="20" fillId="0" borderId="0" xfId="5" quotePrefix="1" applyFont="1" applyFill="1" applyAlignment="1">
      <alignment horizontal="right" vertical="top" wrapText="1" indent="1"/>
    </xf>
    <xf numFmtId="0" fontId="20" fillId="0" borderId="0" xfId="5" applyFont="1" applyFill="1" applyAlignment="1">
      <alignment horizontal="left" wrapText="1"/>
    </xf>
    <xf numFmtId="0" fontId="15" fillId="0" borderId="2" xfId="2" applyNumberFormat="1" applyFont="1" applyFill="1" applyBorder="1" applyAlignment="1">
      <alignment horizontal="center" vertical="center" wrapText="1"/>
    </xf>
    <xf numFmtId="0" fontId="15" fillId="0" borderId="1" xfId="2" applyNumberFormat="1" applyFont="1" applyFill="1" applyBorder="1" applyAlignment="1">
      <alignment horizontal="center" vertical="center"/>
    </xf>
    <xf numFmtId="0" fontId="15" fillId="0" borderId="4" xfId="2" applyNumberFormat="1" applyFont="1" applyFill="1" applyBorder="1" applyAlignment="1">
      <alignment horizontal="center" vertical="center"/>
    </xf>
    <xf numFmtId="0" fontId="15" fillId="0" borderId="0" xfId="2" applyNumberFormat="1" applyFont="1" applyFill="1" applyBorder="1" applyAlignment="1">
      <alignment horizontal="center" vertical="center"/>
    </xf>
    <xf numFmtId="0" fontId="15" fillId="0" borderId="9" xfId="2" applyNumberFormat="1" applyFont="1" applyFill="1" applyBorder="1" applyAlignment="1">
      <alignment horizontal="center" vertical="center"/>
    </xf>
    <xf numFmtId="0" fontId="15" fillId="0" borderId="10" xfId="2" applyNumberFormat="1" applyFont="1" applyFill="1" applyBorder="1" applyAlignment="1">
      <alignment horizontal="center" vertical="center"/>
    </xf>
    <xf numFmtId="38" fontId="103" fillId="0" borderId="1" xfId="2" applyFont="1" applyFill="1" applyBorder="1" applyAlignment="1">
      <alignment horizontal="center" vertical="center"/>
    </xf>
    <xf numFmtId="38" fontId="103" fillId="0" borderId="11" xfId="2" applyFont="1" applyFill="1" applyBorder="1" applyAlignment="1">
      <alignment horizontal="center" vertical="center"/>
    </xf>
    <xf numFmtId="38" fontId="103" fillId="0" borderId="0" xfId="2" applyFont="1" applyFill="1" applyBorder="1" applyAlignment="1">
      <alignment horizontal="center" vertical="center"/>
    </xf>
    <xf numFmtId="38" fontId="103" fillId="0" borderId="12" xfId="2" applyFont="1" applyFill="1" applyBorder="1" applyAlignment="1">
      <alignment horizontal="center" vertical="center"/>
    </xf>
    <xf numFmtId="38" fontId="103" fillId="0" borderId="10" xfId="2" applyFont="1" applyFill="1" applyBorder="1" applyAlignment="1">
      <alignment horizontal="center" vertical="center"/>
    </xf>
    <xf numFmtId="38" fontId="103" fillId="0" borderId="7" xfId="2" applyFont="1" applyFill="1" applyBorder="1" applyAlignment="1">
      <alignment horizontal="center" vertical="center"/>
    </xf>
    <xf numFmtId="38" fontId="20" fillId="0" borderId="1" xfId="2" applyFont="1" applyFill="1" applyBorder="1" applyAlignment="1">
      <alignment horizontal="center" vertical="center"/>
    </xf>
    <xf numFmtId="38" fontId="20" fillId="0" borderId="11" xfId="2" applyFont="1" applyFill="1" applyBorder="1" applyAlignment="1">
      <alignment horizontal="center" vertical="center"/>
    </xf>
    <xf numFmtId="38" fontId="20" fillId="0" borderId="0" xfId="2" applyFont="1" applyFill="1" applyBorder="1" applyAlignment="1">
      <alignment horizontal="center" vertical="center"/>
    </xf>
    <xf numFmtId="38" fontId="20" fillId="0" borderId="12" xfId="2" applyFont="1" applyFill="1" applyBorder="1" applyAlignment="1">
      <alignment horizontal="center" vertical="center"/>
    </xf>
    <xf numFmtId="38" fontId="20" fillId="0" borderId="10" xfId="2" applyFont="1" applyFill="1" applyBorder="1" applyAlignment="1">
      <alignment horizontal="center" vertical="center"/>
    </xf>
    <xf numFmtId="38" fontId="20" fillId="0" borderId="7" xfId="2" applyFont="1" applyFill="1" applyBorder="1" applyAlignment="1">
      <alignment horizontal="center" vertical="center"/>
    </xf>
    <xf numFmtId="0" fontId="12" fillId="2" borderId="0" xfId="15" applyFont="1" applyFill="1" applyBorder="1" applyAlignment="1">
      <alignment horizontal="distributed" vertical="center"/>
    </xf>
    <xf numFmtId="0" fontId="12" fillId="2" borderId="12" xfId="15" applyFont="1" applyFill="1" applyBorder="1" applyAlignment="1">
      <alignment horizontal="distributed" vertical="center"/>
    </xf>
    <xf numFmtId="207" fontId="36" fillId="2" borderId="0" xfId="15" applyNumberFormat="1" applyFont="1" applyFill="1" applyAlignment="1">
      <alignment horizontal="left"/>
    </xf>
    <xf numFmtId="208" fontId="30" fillId="2" borderId="0" xfId="15" applyNumberFormat="1" applyFont="1" applyFill="1" applyAlignment="1">
      <alignment horizontal="left"/>
    </xf>
    <xf numFmtId="0" fontId="103" fillId="2" borderId="1" xfId="15" applyFont="1" applyFill="1" applyBorder="1" applyAlignment="1">
      <alignment horizontal="center" vertical="center"/>
    </xf>
    <xf numFmtId="0" fontId="103" fillId="2" borderId="0" xfId="5" applyFont="1" applyFill="1" applyAlignment="1">
      <alignment horizontal="center" vertical="center"/>
    </xf>
    <xf numFmtId="0" fontId="15" fillId="2" borderId="2" xfId="15" applyFont="1" applyFill="1" applyBorder="1" applyAlignment="1">
      <alignment horizontal="center" vertical="center"/>
    </xf>
    <xf numFmtId="0" fontId="15" fillId="2" borderId="0" xfId="5" applyFont="1" applyFill="1" applyAlignment="1">
      <alignment horizontal="center" vertical="center"/>
    </xf>
    <xf numFmtId="0" fontId="39" fillId="2" borderId="1" xfId="15" applyFont="1" applyFill="1" applyBorder="1" applyAlignment="1">
      <alignment horizontal="distributed" vertical="center"/>
    </xf>
    <xf numFmtId="0" fontId="39" fillId="2" borderId="11" xfId="15" applyFont="1" applyFill="1" applyBorder="1" applyAlignment="1">
      <alignment horizontal="distributed" vertical="center"/>
    </xf>
    <xf numFmtId="38" fontId="103" fillId="2" borderId="1" xfId="3" applyFont="1" applyFill="1" applyBorder="1" applyAlignment="1">
      <alignment horizontal="center" vertical="center"/>
    </xf>
    <xf numFmtId="0" fontId="102" fillId="2" borderId="0" xfId="5" applyFont="1" applyFill="1" applyAlignment="1">
      <alignment horizontal="center" vertical="center"/>
    </xf>
    <xf numFmtId="38" fontId="15" fillId="2" borderId="2" xfId="3" applyFont="1" applyFill="1" applyBorder="1" applyAlignment="1">
      <alignment horizontal="center" vertical="center" wrapText="1"/>
    </xf>
    <xf numFmtId="38" fontId="15" fillId="2" borderId="1" xfId="3" applyFont="1" applyFill="1" applyBorder="1" applyAlignment="1">
      <alignment horizontal="center" vertical="center" wrapText="1"/>
    </xf>
    <xf numFmtId="38" fontId="15" fillId="2" borderId="4" xfId="3" applyFont="1" applyFill="1" applyBorder="1" applyAlignment="1">
      <alignment horizontal="center" vertical="center" wrapText="1"/>
    </xf>
    <xf numFmtId="38" fontId="15" fillId="2" borderId="0" xfId="3" applyFont="1" applyFill="1" applyBorder="1" applyAlignment="1">
      <alignment horizontal="center" vertical="center" wrapText="1"/>
    </xf>
    <xf numFmtId="38" fontId="15" fillId="2" borderId="9" xfId="3" applyFont="1" applyFill="1" applyBorder="1" applyAlignment="1">
      <alignment horizontal="center" vertical="center" wrapText="1"/>
    </xf>
    <xf numFmtId="38" fontId="15" fillId="2" borderId="10" xfId="3" applyFont="1" applyFill="1" applyBorder="1" applyAlignment="1">
      <alignment horizontal="center" vertical="center" wrapText="1"/>
    </xf>
    <xf numFmtId="0" fontId="21" fillId="2" borderId="0" xfId="15" applyFont="1" applyFill="1" applyBorder="1" applyAlignment="1">
      <alignment horizontal="distributed" vertical="center"/>
    </xf>
    <xf numFmtId="0" fontId="21" fillId="2" borderId="12" xfId="15" applyFont="1" applyFill="1" applyBorder="1" applyAlignment="1">
      <alignment horizontal="distributed" vertical="center"/>
    </xf>
    <xf numFmtId="0" fontId="20" fillId="2" borderId="4" xfId="15" quotePrefix="1" applyFont="1" applyFill="1" applyBorder="1" applyAlignment="1">
      <alignment shrinkToFit="1"/>
    </xf>
    <xf numFmtId="0" fontId="20" fillId="2" borderId="0" xfId="15" quotePrefix="1" applyFont="1" applyFill="1" applyBorder="1" applyAlignment="1">
      <alignment shrinkToFit="1"/>
    </xf>
    <xf numFmtId="0" fontId="21" fillId="2" borderId="10" xfId="15" applyFont="1" applyFill="1" applyBorder="1" applyAlignment="1">
      <alignment horizontal="distributed" vertical="center"/>
    </xf>
    <xf numFmtId="0" fontId="21" fillId="2" borderId="7" xfId="15" applyFont="1" applyFill="1" applyBorder="1" applyAlignment="1">
      <alignment horizontal="distributed" vertical="center"/>
    </xf>
    <xf numFmtId="0" fontId="20" fillId="2" borderId="1" xfId="5" applyFont="1" applyFill="1" applyBorder="1" applyAlignment="1">
      <alignment horizontal="left" wrapText="1"/>
    </xf>
    <xf numFmtId="0" fontId="20" fillId="2" borderId="0" xfId="5" applyFont="1" applyFill="1" applyBorder="1" applyAlignment="1">
      <alignment horizontal="left" wrapText="1"/>
    </xf>
    <xf numFmtId="38" fontId="30" fillId="2" borderId="0" xfId="3" applyFont="1" applyFill="1" applyAlignment="1">
      <alignment horizontal="left"/>
    </xf>
    <xf numFmtId="0" fontId="16" fillId="2" borderId="1" xfId="5" applyFont="1" applyFill="1" applyBorder="1" applyAlignment="1">
      <alignment horizontal="center" vertical="center"/>
    </xf>
    <xf numFmtId="0" fontId="16" fillId="2" borderId="4" xfId="5" applyFont="1" applyFill="1" applyBorder="1" applyAlignment="1">
      <alignment horizontal="center" vertical="center"/>
    </xf>
    <xf numFmtId="0" fontId="16" fillId="2" borderId="0" xfId="5" applyFont="1" applyFill="1" applyAlignment="1">
      <alignment horizontal="center" vertical="center"/>
    </xf>
    <xf numFmtId="0" fontId="16" fillId="2" borderId="9" xfId="5" applyFont="1" applyFill="1" applyBorder="1" applyAlignment="1">
      <alignment horizontal="center" vertical="center"/>
    </xf>
    <xf numFmtId="0" fontId="16" fillId="2" borderId="10" xfId="5" applyFont="1" applyFill="1" applyBorder="1" applyAlignment="1">
      <alignment horizontal="center" vertical="center"/>
    </xf>
    <xf numFmtId="38" fontId="103" fillId="2" borderId="1" xfId="2" applyFont="1" applyFill="1" applyBorder="1" applyAlignment="1">
      <alignment horizontal="center" vertical="center"/>
    </xf>
    <xf numFmtId="38" fontId="20" fillId="2" borderId="1" xfId="2" applyFont="1" applyFill="1" applyBorder="1" applyAlignment="1">
      <alignment horizontal="center" vertical="center"/>
    </xf>
    <xf numFmtId="0" fontId="5" fillId="2" borderId="0" xfId="5" applyFont="1" applyFill="1" applyAlignment="1">
      <alignment horizontal="center" vertical="center"/>
    </xf>
    <xf numFmtId="0" fontId="36" fillId="2" borderId="0" xfId="16" applyFont="1" applyFill="1" applyAlignment="1">
      <alignment horizontal="left"/>
    </xf>
    <xf numFmtId="211" fontId="3" fillId="2" borderId="0" xfId="16" applyNumberFormat="1" applyFont="1" applyFill="1" applyAlignment="1">
      <alignment horizontal="left" shrinkToFit="1"/>
    </xf>
    <xf numFmtId="212" fontId="7" fillId="2" borderId="0" xfId="16" quotePrefix="1" applyNumberFormat="1" applyFont="1" applyFill="1" applyAlignment="1">
      <alignment horizontal="left" shrinkToFit="1"/>
    </xf>
    <xf numFmtId="211" fontId="3" fillId="2" borderId="0" xfId="16" applyNumberFormat="1" applyFont="1" applyFill="1" applyAlignment="1">
      <alignment horizontal="right" shrinkToFit="1"/>
    </xf>
    <xf numFmtId="212" fontId="7" fillId="2" borderId="0" xfId="16" quotePrefix="1" applyNumberFormat="1" applyFont="1" applyFill="1" applyAlignment="1">
      <alignment horizontal="right" shrinkToFit="1"/>
    </xf>
    <xf numFmtId="213" fontId="107" fillId="2" borderId="0" xfId="16" applyNumberFormat="1" applyFont="1" applyFill="1" applyAlignment="1">
      <alignment horizontal="left" shrinkToFit="1"/>
    </xf>
    <xf numFmtId="214" fontId="30" fillId="2" borderId="0" xfId="15" applyNumberFormat="1" applyFont="1" applyFill="1" applyAlignment="1">
      <alignment horizontal="left"/>
    </xf>
    <xf numFmtId="0" fontId="14" fillId="2" borderId="0" xfId="16" quotePrefix="1" applyFont="1" applyFill="1" applyAlignment="1">
      <alignment horizontal="left"/>
    </xf>
    <xf numFmtId="0" fontId="105" fillId="2" borderId="0" xfId="16" quotePrefix="1" applyFont="1" applyFill="1" applyAlignment="1">
      <alignment vertical="center"/>
    </xf>
    <xf numFmtId="0" fontId="105" fillId="2" borderId="10" xfId="16" quotePrefix="1" applyFont="1" applyFill="1" applyBorder="1" applyAlignment="1">
      <alignment vertical="center"/>
    </xf>
    <xf numFmtId="0" fontId="14" fillId="2" borderId="0" xfId="16" quotePrefix="1" applyFont="1" applyFill="1" applyAlignment="1">
      <alignment horizontal="left" vertical="center"/>
    </xf>
    <xf numFmtId="0" fontId="14" fillId="2" borderId="10" xfId="16" quotePrefix="1" applyFont="1" applyFill="1" applyBorder="1" applyAlignment="1">
      <alignment horizontal="left" vertical="center"/>
    </xf>
    <xf numFmtId="215" fontId="7" fillId="2" borderId="0" xfId="16" quotePrefix="1" applyNumberFormat="1" applyFont="1" applyFill="1" applyAlignment="1">
      <alignment horizontal="left" shrinkToFit="1"/>
    </xf>
    <xf numFmtId="215" fontId="7" fillId="2" borderId="0" xfId="16" quotePrefix="1" applyNumberFormat="1" applyFont="1" applyFill="1" applyAlignment="1">
      <alignment shrinkToFit="1"/>
    </xf>
    <xf numFmtId="0" fontId="103" fillId="2" borderId="12" xfId="5" quotePrefix="1" applyFont="1" applyFill="1" applyBorder="1" applyAlignment="1">
      <alignment horizontal="center" vertical="center"/>
    </xf>
    <xf numFmtId="215" fontId="7" fillId="2" borderId="0" xfId="16" quotePrefix="1" applyNumberFormat="1" applyFont="1" applyFill="1" applyAlignment="1">
      <alignment horizontal="right" shrinkToFit="1"/>
    </xf>
    <xf numFmtId="0" fontId="16" fillId="2" borderId="3" xfId="5" applyFont="1" applyFill="1" applyBorder="1" applyAlignment="1">
      <alignment horizontal="left"/>
    </xf>
    <xf numFmtId="0" fontId="2" fillId="0" borderId="3" xfId="5" applyBorder="1" applyAlignment="1"/>
    <xf numFmtId="211" fontId="65" fillId="2" borderId="0" xfId="16" applyNumberFormat="1" applyFont="1" applyFill="1" applyAlignment="1">
      <alignment horizontal="left" shrinkToFit="1"/>
    </xf>
    <xf numFmtId="215" fontId="64" fillId="2" borderId="0" xfId="16" quotePrefix="1" applyNumberFormat="1" applyFont="1" applyFill="1" applyAlignment="1">
      <alignment horizontal="left" shrinkToFit="1"/>
    </xf>
    <xf numFmtId="211" fontId="65" fillId="2" borderId="0" xfId="16" applyNumberFormat="1" applyFont="1" applyFill="1" applyAlignment="1">
      <alignment horizontal="right" shrinkToFit="1"/>
    </xf>
    <xf numFmtId="215" fontId="64" fillId="2" borderId="0" xfId="16" quotePrefix="1" applyNumberFormat="1" applyFont="1" applyFill="1" applyAlignment="1">
      <alignment horizontal="right" shrinkToFit="1"/>
    </xf>
    <xf numFmtId="0" fontId="15" fillId="2" borderId="4" xfId="5" quotePrefix="1" applyFont="1" applyFill="1" applyBorder="1" applyAlignment="1">
      <alignment horizontal="center" vertical="center"/>
    </xf>
    <xf numFmtId="211" fontId="4" fillId="2" borderId="0" xfId="16" applyNumberFormat="1" applyFont="1" applyFill="1" applyAlignment="1">
      <alignment horizontal="left" shrinkToFit="1"/>
    </xf>
    <xf numFmtId="215" fontId="5" fillId="2" borderId="0" xfId="16" quotePrefix="1" applyNumberFormat="1" applyFont="1" applyFill="1" applyAlignment="1">
      <alignment horizontal="left" shrinkToFit="1"/>
    </xf>
    <xf numFmtId="211" fontId="4" fillId="2" borderId="0" xfId="16" applyNumberFormat="1" applyFont="1" applyFill="1" applyAlignment="1">
      <alignment horizontal="right" shrinkToFit="1"/>
    </xf>
    <xf numFmtId="215" fontId="5" fillId="2" borderId="0" xfId="16" quotePrefix="1" applyNumberFormat="1" applyFont="1" applyFill="1" applyAlignment="1">
      <alignment horizontal="right" shrinkToFit="1"/>
    </xf>
    <xf numFmtId="0" fontId="15" fillId="2" borderId="3" xfId="5" quotePrefix="1" applyFont="1" applyFill="1" applyBorder="1" applyAlignment="1">
      <alignment horizontal="center"/>
    </xf>
    <xf numFmtId="0" fontId="5" fillId="2" borderId="6" xfId="5" quotePrefix="1" applyFont="1" applyFill="1" applyBorder="1" applyAlignment="1">
      <alignment horizontal="center" wrapText="1"/>
    </xf>
    <xf numFmtId="0" fontId="2" fillId="0" borderId="6" xfId="5" applyBorder="1" applyAlignment="1">
      <alignment horizontal="center" wrapText="1"/>
    </xf>
    <xf numFmtId="0" fontId="5" fillId="2" borderId="6" xfId="5" applyFont="1" applyFill="1" applyBorder="1" applyAlignment="1">
      <alignment horizontal="center" wrapText="1"/>
    </xf>
    <xf numFmtId="0" fontId="2" fillId="0" borderId="1" xfId="5" applyBorder="1" applyAlignment="1">
      <alignment horizontal="center" vertical="center" wrapText="1"/>
    </xf>
    <xf numFmtId="0" fontId="2" fillId="0" borderId="4" xfId="5" applyBorder="1" applyAlignment="1">
      <alignment horizontal="center" vertical="center" wrapText="1"/>
    </xf>
    <xf numFmtId="0" fontId="2" fillId="0" borderId="0" xfId="5" applyBorder="1" applyAlignment="1">
      <alignment horizontal="center" vertical="center" wrapText="1"/>
    </xf>
    <xf numFmtId="0" fontId="2" fillId="0" borderId="9" xfId="5" applyBorder="1" applyAlignment="1">
      <alignment horizontal="center" vertical="center" wrapText="1"/>
    </xf>
    <xf numFmtId="0" fontId="2" fillId="0" borderId="10" xfId="5" applyBorder="1" applyAlignment="1">
      <alignment horizontal="center" vertical="center" wrapText="1"/>
    </xf>
    <xf numFmtId="0" fontId="2" fillId="0" borderId="11" xfId="5" applyBorder="1" applyAlignment="1">
      <alignment horizontal="center" vertical="center" wrapText="1"/>
    </xf>
    <xf numFmtId="0" fontId="2" fillId="0" borderId="12" xfId="5" applyBorder="1" applyAlignment="1">
      <alignment horizontal="center" vertical="center" wrapText="1"/>
    </xf>
    <xf numFmtId="0" fontId="2" fillId="0" borderId="7" xfId="5" applyBorder="1" applyAlignment="1">
      <alignment horizontal="center" vertical="center" wrapText="1"/>
    </xf>
    <xf numFmtId="0" fontId="20" fillId="2" borderId="3" xfId="5" quotePrefix="1" applyFont="1" applyFill="1" applyBorder="1" applyAlignment="1">
      <alignment horizontal="left"/>
    </xf>
    <xf numFmtId="0" fontId="2" fillId="0" borderId="3" xfId="5" applyBorder="1" applyAlignment="1">
      <alignment horizontal="left"/>
    </xf>
    <xf numFmtId="0" fontId="20" fillId="2" borderId="3" xfId="5" applyFont="1" applyFill="1" applyBorder="1" applyAlignment="1">
      <alignment horizontal="left"/>
    </xf>
    <xf numFmtId="0" fontId="12" fillId="2" borderId="13" xfId="5" applyFont="1" applyFill="1" applyBorder="1" applyAlignment="1">
      <alignment horizontal="left" vertical="center"/>
    </xf>
    <xf numFmtId="0" fontId="2" fillId="2" borderId="3" xfId="5" applyFont="1" applyFill="1" applyBorder="1" applyAlignment="1">
      <alignment horizontal="left" vertical="center"/>
    </xf>
    <xf numFmtId="0" fontId="12" fillId="2" borderId="13" xfId="5" applyFont="1" applyFill="1" applyBorder="1" applyAlignment="1">
      <alignment vertical="center"/>
    </xf>
    <xf numFmtId="0" fontId="2" fillId="2" borderId="3" xfId="5" applyFont="1" applyFill="1" applyBorder="1" applyAlignment="1">
      <alignment vertical="center"/>
    </xf>
    <xf numFmtId="0" fontId="14" fillId="2" borderId="0" xfId="5" quotePrefix="1" applyFont="1" applyFill="1" applyAlignment="1">
      <alignment horizontal="left"/>
    </xf>
    <xf numFmtId="0" fontId="14" fillId="2" borderId="0" xfId="5" quotePrefix="1" applyFont="1" applyFill="1" applyBorder="1" applyAlignment="1">
      <alignment horizontal="left"/>
    </xf>
    <xf numFmtId="0" fontId="5" fillId="2" borderId="0" xfId="5" quotePrefix="1" applyFont="1" applyFill="1" applyBorder="1" applyAlignment="1">
      <alignment horizontal="center" wrapText="1"/>
    </xf>
    <xf numFmtId="0" fontId="15" fillId="2" borderId="0" xfId="5" quotePrefix="1" applyFont="1" applyFill="1" applyAlignment="1">
      <alignment horizontal="left"/>
    </xf>
    <xf numFmtId="0" fontId="15" fillId="0" borderId="0" xfId="5" quotePrefix="1" applyFont="1" applyFill="1" applyAlignment="1">
      <alignment horizontal="left"/>
    </xf>
    <xf numFmtId="0" fontId="103" fillId="0" borderId="0" xfId="5" applyFont="1" applyFill="1" applyBorder="1" applyAlignment="1">
      <alignment horizontal="center" vertical="center"/>
    </xf>
    <xf numFmtId="0" fontId="15" fillId="0" borderId="2" xfId="5" applyFont="1" applyFill="1" applyBorder="1" applyAlignment="1">
      <alignment horizontal="center" vertical="center" wrapText="1"/>
    </xf>
    <xf numFmtId="0" fontId="15" fillId="0" borderId="1" xfId="5" applyFont="1" applyFill="1" applyBorder="1" applyAlignment="1">
      <alignment horizontal="center" vertical="center" wrapText="1"/>
    </xf>
    <xf numFmtId="0" fontId="15" fillId="0" borderId="4" xfId="5" applyFont="1" applyFill="1" applyBorder="1" applyAlignment="1">
      <alignment horizontal="center" vertical="center" wrapText="1"/>
    </xf>
    <xf numFmtId="0" fontId="15" fillId="0" borderId="0" xfId="5" applyFont="1" applyFill="1" applyBorder="1" applyAlignment="1">
      <alignment horizontal="center" vertical="center" wrapText="1"/>
    </xf>
    <xf numFmtId="0" fontId="15" fillId="0" borderId="9" xfId="5" applyFont="1" applyFill="1" applyBorder="1" applyAlignment="1">
      <alignment horizontal="center" vertical="center" wrapText="1"/>
    </xf>
    <xf numFmtId="0" fontId="15" fillId="0" borderId="10" xfId="5" applyFont="1" applyFill="1" applyBorder="1" applyAlignment="1">
      <alignment horizontal="center" vertical="center" wrapText="1"/>
    </xf>
    <xf numFmtId="0" fontId="5" fillId="0" borderId="6" xfId="5" quotePrefix="1" applyFont="1" applyFill="1" applyBorder="1" applyAlignment="1">
      <alignment horizontal="center" wrapText="1"/>
    </xf>
    <xf numFmtId="0" fontId="5" fillId="0" borderId="6" xfId="5" applyFont="1" applyFill="1" applyBorder="1" applyAlignment="1">
      <alignment horizontal="center" wrapText="1"/>
    </xf>
    <xf numFmtId="0" fontId="5" fillId="0" borderId="6" xfId="5" applyFont="1" applyFill="1" applyBorder="1" applyAlignment="1">
      <alignment horizontal="center" vertical="center" wrapText="1" shrinkToFit="1"/>
    </xf>
    <xf numFmtId="0" fontId="2" fillId="0" borderId="0" xfId="5" applyAlignment="1">
      <alignment horizontal="center" vertical="center" wrapText="1"/>
    </xf>
    <xf numFmtId="0" fontId="5" fillId="2" borderId="6" xfId="5" applyFont="1" applyFill="1" applyBorder="1" applyAlignment="1">
      <alignment horizontal="center" vertical="center" wrapText="1" shrinkToFit="1"/>
    </xf>
    <xf numFmtId="0" fontId="5" fillId="3" borderId="0" xfId="5" quotePrefix="1" applyFont="1" applyFill="1" applyBorder="1" applyAlignment="1">
      <alignment horizontal="center" wrapText="1"/>
    </xf>
    <xf numFmtId="0" fontId="2" fillId="0" borderId="6" xfId="5" applyFont="1" applyBorder="1" applyAlignment="1">
      <alignment horizontal="center" vertical="center" wrapText="1" shrinkToFit="1"/>
    </xf>
    <xf numFmtId="0" fontId="12" fillId="2" borderId="13" xfId="5" quotePrefix="1" applyFont="1" applyFill="1" applyBorder="1" applyAlignment="1">
      <alignment horizontal="left"/>
    </xf>
    <xf numFmtId="0" fontId="16" fillId="2" borderId="0" xfId="5" applyFont="1" applyFill="1" applyBorder="1" applyAlignment="1">
      <alignment horizontal="center" vertical="center"/>
    </xf>
    <xf numFmtId="0" fontId="12" fillId="2" borderId="11" xfId="5" applyFont="1" applyFill="1" applyBorder="1" applyAlignment="1">
      <alignment horizontal="center" vertical="center"/>
    </xf>
    <xf numFmtId="0" fontId="12" fillId="2" borderId="0" xfId="5" applyFont="1" applyFill="1" applyBorder="1" applyAlignment="1">
      <alignment horizontal="center" vertical="center"/>
    </xf>
    <xf numFmtId="0" fontId="12" fillId="2" borderId="12" xfId="5" applyFont="1" applyFill="1" applyBorder="1" applyAlignment="1">
      <alignment horizontal="center" vertical="center"/>
    </xf>
    <xf numFmtId="0" fontId="12" fillId="2" borderId="10" xfId="5" applyFont="1" applyFill="1" applyBorder="1" applyAlignment="1">
      <alignment horizontal="center" vertical="center"/>
    </xf>
    <xf numFmtId="0" fontId="12" fillId="2" borderId="7" xfId="5" applyFont="1" applyFill="1" applyBorder="1" applyAlignment="1">
      <alignment horizontal="center" vertical="center"/>
    </xf>
    <xf numFmtId="0" fontId="2" fillId="2" borderId="0" xfId="5" applyFont="1" applyFill="1" applyAlignment="1">
      <alignment horizontal="center" vertical="center"/>
    </xf>
    <xf numFmtId="0" fontId="12" fillId="2" borderId="13" xfId="5" applyFont="1" applyFill="1" applyBorder="1" applyAlignment="1">
      <alignment horizontal="distributed"/>
    </xf>
    <xf numFmtId="0" fontId="12" fillId="2" borderId="3" xfId="5" applyFont="1" applyFill="1" applyBorder="1" applyAlignment="1">
      <alignment horizontal="distributed"/>
    </xf>
    <xf numFmtId="0" fontId="12" fillId="2" borderId="13" xfId="5" applyFont="1" applyFill="1" applyBorder="1" applyAlignment="1">
      <alignment horizontal="left"/>
    </xf>
    <xf numFmtId="0" fontId="12" fillId="2" borderId="3" xfId="5" applyFont="1" applyFill="1" applyBorder="1" applyAlignment="1">
      <alignment horizontal="left"/>
    </xf>
    <xf numFmtId="0" fontId="20" fillId="2" borderId="6" xfId="5" applyFont="1" applyFill="1" applyBorder="1" applyAlignment="1">
      <alignment horizontal="center" vertical="center" wrapText="1" shrinkToFit="1"/>
    </xf>
    <xf numFmtId="217" fontId="36" fillId="2" borderId="0" xfId="5" applyNumberFormat="1" applyFont="1" applyFill="1" applyAlignment="1">
      <alignment horizontal="left"/>
    </xf>
    <xf numFmtId="216" fontId="30" fillId="2" borderId="0" xfId="6" quotePrefix="1" applyNumberFormat="1" applyFont="1" applyFill="1" applyBorder="1" applyAlignment="1">
      <alignment horizontal="left"/>
    </xf>
    <xf numFmtId="0" fontId="20" fillId="2" borderId="0" xfId="13" applyFont="1" applyFill="1" applyBorder="1" applyAlignment="1">
      <alignment horizontal="left" vertical="top" wrapText="1"/>
    </xf>
    <xf numFmtId="0" fontId="2" fillId="0" borderId="0" xfId="5" applyAlignment="1">
      <alignment horizontal="left" vertical="top" wrapText="1"/>
    </xf>
    <xf numFmtId="38" fontId="12" fillId="2" borderId="13" xfId="2" applyFont="1" applyFill="1" applyBorder="1" applyAlignment="1">
      <alignment vertical="center"/>
    </xf>
    <xf numFmtId="0" fontId="12" fillId="2" borderId="3" xfId="5" applyFont="1" applyFill="1" applyBorder="1" applyAlignment="1">
      <alignment vertical="center"/>
    </xf>
    <xf numFmtId="0" fontId="12" fillId="2" borderId="14" xfId="5" applyFont="1" applyFill="1" applyBorder="1" applyAlignment="1">
      <alignment vertical="center"/>
    </xf>
    <xf numFmtId="38" fontId="103" fillId="2" borderId="2" xfId="2" applyFont="1" applyFill="1" applyBorder="1" applyAlignment="1">
      <alignment horizontal="center" vertical="center"/>
    </xf>
    <xf numFmtId="38" fontId="20" fillId="2" borderId="4" xfId="2" quotePrefix="1" applyFont="1" applyFill="1" applyBorder="1" applyAlignment="1">
      <alignment horizontal="center" vertical="center"/>
    </xf>
    <xf numFmtId="38" fontId="114" fillId="2" borderId="9" xfId="2" applyFont="1" applyFill="1" applyBorder="1" applyAlignment="1">
      <alignment horizontal="center" vertical="center"/>
    </xf>
    <xf numFmtId="38" fontId="72" fillId="2" borderId="0" xfId="2" applyFont="1" applyFill="1" applyAlignment="1">
      <alignment horizontal="center"/>
    </xf>
    <xf numFmtId="38" fontId="2" fillId="2" borderId="26" xfId="2" applyFont="1" applyFill="1" applyBorder="1" applyAlignment="1">
      <alignment horizontal="center" vertical="center"/>
    </xf>
    <xf numFmtId="38" fontId="2" fillId="2" borderId="54" xfId="2" applyFont="1" applyFill="1" applyBorder="1" applyAlignment="1">
      <alignment horizontal="center" vertical="center"/>
    </xf>
    <xf numFmtId="38" fontId="2" fillId="2" borderId="55" xfId="2" applyFont="1" applyFill="1" applyBorder="1" applyAlignment="1">
      <alignment horizontal="center" vertical="center"/>
    </xf>
    <xf numFmtId="38" fontId="12" fillId="2" borderId="27" xfId="2" applyFont="1" applyFill="1" applyBorder="1" applyAlignment="1">
      <alignment horizontal="center" vertical="center"/>
    </xf>
    <xf numFmtId="38" fontId="12" fillId="2" borderId="56" xfId="2" applyFont="1" applyFill="1" applyBorder="1" applyAlignment="1">
      <alignment horizontal="center" vertical="center"/>
    </xf>
    <xf numFmtId="193" fontId="2" fillId="2" borderId="38" xfId="2" applyNumberFormat="1" applyFont="1" applyFill="1" applyBorder="1" applyAlignment="1">
      <alignment horizontal="center" vertical="center"/>
    </xf>
    <xf numFmtId="193" fontId="2" fillId="2" borderId="10" xfId="2" applyNumberFormat="1" applyFont="1" applyFill="1" applyBorder="1" applyAlignment="1">
      <alignment horizontal="center" vertical="center"/>
    </xf>
    <xf numFmtId="190" fontId="2" fillId="2" borderId="38" xfId="2" applyNumberFormat="1" applyFont="1" applyFill="1" applyBorder="1" applyAlignment="1">
      <alignment horizontal="center" vertical="center"/>
    </xf>
    <xf numFmtId="190" fontId="2" fillId="2" borderId="10" xfId="2" applyNumberFormat="1" applyFont="1" applyFill="1" applyBorder="1" applyAlignment="1">
      <alignment horizontal="center" vertical="center"/>
    </xf>
    <xf numFmtId="0" fontId="60" fillId="0" borderId="0" xfId="5" applyFont="1" applyFill="1"/>
    <xf numFmtId="0" fontId="60" fillId="0" borderId="0" xfId="5" quotePrefix="1" applyFont="1" applyFill="1" applyAlignment="1">
      <alignment horizontal="left"/>
    </xf>
    <xf numFmtId="0" fontId="46" fillId="0" borderId="0" xfId="5" applyFont="1" applyFill="1"/>
    <xf numFmtId="0" fontId="7" fillId="0" borderId="0" xfId="5" quotePrefix="1" applyFont="1" applyFill="1" applyBorder="1" applyAlignment="1"/>
    <xf numFmtId="0" fontId="7" fillId="0" borderId="0" xfId="5" quotePrefix="1" applyFont="1" applyFill="1" applyBorder="1" applyAlignment="1">
      <alignment horizontal="center"/>
    </xf>
    <xf numFmtId="0" fontId="46" fillId="0" borderId="0" xfId="5" quotePrefix="1" applyFont="1" applyFill="1" applyAlignment="1">
      <alignment horizontal="left"/>
    </xf>
    <xf numFmtId="0" fontId="60" fillId="0" borderId="0" xfId="5" quotePrefix="1" applyFont="1" applyFill="1" applyBorder="1" applyAlignment="1">
      <alignment horizontal="center"/>
    </xf>
    <xf numFmtId="0" fontId="12" fillId="0" borderId="0" xfId="5" applyFont="1" applyFill="1" applyAlignment="1"/>
    <xf numFmtId="0" fontId="12" fillId="0" borderId="0" xfId="5" quotePrefix="1" applyFont="1" applyFill="1" applyAlignment="1">
      <alignment horizontal="left"/>
    </xf>
    <xf numFmtId="0" fontId="13" fillId="0" borderId="0" xfId="5" applyFont="1" applyFill="1" applyAlignment="1">
      <alignment horizontal="left" vertical="center"/>
    </xf>
    <xf numFmtId="0" fontId="14" fillId="0" borderId="0" xfId="5" applyFont="1" applyFill="1" applyAlignment="1">
      <alignment horizontal="left" vertical="center"/>
    </xf>
    <xf numFmtId="0" fontId="14" fillId="0" borderId="0" xfId="5" quotePrefix="1" applyFont="1" applyFill="1" applyBorder="1" applyAlignment="1">
      <alignment horizontal="center" vertical="center"/>
    </xf>
    <xf numFmtId="0" fontId="5" fillId="0" borderId="0" xfId="5" applyFont="1" applyFill="1" applyAlignment="1">
      <alignment vertical="center"/>
    </xf>
    <xf numFmtId="0" fontId="2" fillId="0" borderId="0" xfId="5" applyFont="1" applyFill="1" applyAlignment="1">
      <alignment vertical="center"/>
    </xf>
    <xf numFmtId="0" fontId="2" fillId="0" borderId="0" xfId="5" applyFont="1" applyFill="1" applyAlignment="1">
      <alignment horizontal="left" vertical="center"/>
    </xf>
    <xf numFmtId="0" fontId="2" fillId="0" borderId="0" xfId="5" applyFont="1" applyFill="1" applyBorder="1" applyAlignment="1">
      <alignment vertical="center"/>
    </xf>
    <xf numFmtId="0" fontId="4" fillId="0" borderId="0" xfId="5" applyFont="1" applyFill="1" applyAlignment="1">
      <alignment vertical="center"/>
    </xf>
    <xf numFmtId="0" fontId="39" fillId="0" borderId="0" xfId="5" applyFont="1" applyFill="1" applyAlignment="1">
      <alignment vertical="center"/>
    </xf>
    <xf numFmtId="0" fontId="15" fillId="0" borderId="10" xfId="5" quotePrefix="1" applyFont="1" applyFill="1" applyBorder="1" applyAlignment="1">
      <alignment vertical="center"/>
    </xf>
    <xf numFmtId="0" fontId="2" fillId="0" borderId="10" xfId="5" applyFont="1" applyFill="1" applyBorder="1" applyAlignment="1">
      <alignment vertical="center"/>
    </xf>
    <xf numFmtId="0" fontId="39" fillId="0" borderId="0" xfId="5" applyFont="1" applyFill="1" applyBorder="1" applyAlignment="1">
      <alignment vertical="center"/>
    </xf>
    <xf numFmtId="0" fontId="16" fillId="0" borderId="0" xfId="5" applyFont="1" applyFill="1" applyBorder="1" applyAlignment="1">
      <alignment vertical="center"/>
    </xf>
    <xf numFmtId="0" fontId="12" fillId="0" borderId="1" xfId="5" applyFont="1" applyFill="1" applyBorder="1" applyAlignment="1">
      <alignment horizontal="center" vertical="center"/>
    </xf>
    <xf numFmtId="0" fontId="12" fillId="0" borderId="11" xfId="5" applyFont="1" applyFill="1" applyBorder="1" applyAlignment="1">
      <alignment horizontal="center" vertical="center"/>
    </xf>
    <xf numFmtId="0" fontId="20" fillId="0" borderId="3" xfId="5" quotePrefix="1" applyFont="1" applyFill="1" applyBorder="1" applyAlignment="1"/>
    <xf numFmtId="0" fontId="5" fillId="0" borderId="3" xfId="5" quotePrefix="1" applyFont="1" applyFill="1" applyBorder="1" applyAlignment="1"/>
    <xf numFmtId="56" fontId="12" fillId="0" borderId="3" xfId="5" applyNumberFormat="1" applyFont="1" applyFill="1" applyBorder="1"/>
    <xf numFmtId="0" fontId="45" fillId="0" borderId="3" xfId="5" quotePrefix="1" applyFont="1" applyFill="1" applyBorder="1" applyAlignment="1">
      <alignment horizontal="right"/>
    </xf>
    <xf numFmtId="0" fontId="12" fillId="0" borderId="13" xfId="5" quotePrefix="1" applyFont="1" applyFill="1" applyBorder="1" applyAlignment="1"/>
    <xf numFmtId="0" fontId="12" fillId="0" borderId="14" xfId="5" quotePrefix="1" applyFont="1" applyFill="1" applyBorder="1" applyAlignment="1"/>
    <xf numFmtId="0" fontId="12" fillId="0" borderId="13" xfId="5" quotePrefix="1" applyFont="1" applyFill="1" applyBorder="1" applyAlignment="1">
      <alignment horizontal="left"/>
    </xf>
    <xf numFmtId="0" fontId="4" fillId="0" borderId="3" xfId="5" applyFont="1" applyFill="1" applyBorder="1"/>
    <xf numFmtId="0" fontId="12" fillId="0" borderId="14" xfId="5" applyFont="1" applyFill="1" applyBorder="1"/>
    <xf numFmtId="0" fontId="12" fillId="0" borderId="3" xfId="5" applyFont="1" applyFill="1" applyBorder="1" applyAlignment="1">
      <alignment horizontal="center" vertical="center"/>
    </xf>
    <xf numFmtId="0" fontId="12" fillId="0" borderId="3" xfId="5" quotePrefix="1" applyFont="1" applyFill="1" applyBorder="1" applyAlignment="1">
      <alignment horizontal="left"/>
    </xf>
    <xf numFmtId="0" fontId="5" fillId="0" borderId="3" xfId="5" applyFont="1" applyFill="1" applyBorder="1" applyAlignment="1"/>
    <xf numFmtId="0" fontId="12" fillId="0" borderId="13" xfId="5" quotePrefix="1" applyFont="1" applyFill="1" applyBorder="1" applyAlignment="1">
      <alignment horizontal="distributed"/>
    </xf>
    <xf numFmtId="0" fontId="12" fillId="0" borderId="3" xfId="5" quotePrefix="1" applyFont="1" applyFill="1" applyBorder="1" applyAlignment="1">
      <alignment horizontal="distributed"/>
    </xf>
    <xf numFmtId="0" fontId="20" fillId="0" borderId="3" xfId="5" quotePrefix="1" applyFont="1" applyFill="1" applyBorder="1" applyAlignment="1">
      <alignment horizontal="right"/>
    </xf>
    <xf numFmtId="0" fontId="20" fillId="0" borderId="3" xfId="5" quotePrefix="1" applyFont="1" applyFill="1" applyBorder="1" applyAlignment="1">
      <alignment horizontal="center"/>
    </xf>
    <xf numFmtId="0" fontId="2" fillId="0" borderId="3" xfId="5" applyFill="1" applyBorder="1" applyAlignment="1">
      <alignment horizontal="center"/>
    </xf>
    <xf numFmtId="0" fontId="15" fillId="0" borderId="3" xfId="5" applyFont="1" applyFill="1" applyBorder="1" applyAlignment="1">
      <alignment horizontal="center" vertical="center"/>
    </xf>
    <xf numFmtId="0" fontId="4" fillId="0" borderId="14" xfId="5" applyFont="1" applyFill="1" applyBorder="1"/>
    <xf numFmtId="0" fontId="12" fillId="0" borderId="3" xfId="5" quotePrefix="1" applyFont="1" applyFill="1" applyBorder="1" applyAlignment="1"/>
    <xf numFmtId="0" fontId="12" fillId="0" borderId="14" xfId="5" quotePrefix="1" applyFont="1" applyFill="1" applyBorder="1" applyAlignment="1">
      <alignment horizontal="left"/>
    </xf>
    <xf numFmtId="0" fontId="20" fillId="0" borderId="3" xfId="5" quotePrefix="1" applyFont="1" applyFill="1" applyBorder="1" applyAlignment="1">
      <alignment horizontal="distributed"/>
    </xf>
    <xf numFmtId="0" fontId="5" fillId="0" borderId="3" xfId="5" applyFont="1" applyFill="1" applyBorder="1" applyAlignment="1">
      <alignment horizontal="center"/>
    </xf>
    <xf numFmtId="0" fontId="2" fillId="0" borderId="3" xfId="5" applyFont="1" applyFill="1" applyBorder="1" applyAlignment="1">
      <alignment horizontal="center" vertical="center"/>
    </xf>
    <xf numFmtId="0" fontId="21" fillId="0" borderId="3" xfId="5" applyFont="1" applyFill="1" applyBorder="1"/>
    <xf numFmtId="0" fontId="2" fillId="0" borderId="1" xfId="5" applyFill="1" applyBorder="1" applyAlignment="1">
      <alignment horizontal="center" vertical="center" wrapText="1"/>
    </xf>
    <xf numFmtId="0" fontId="12" fillId="0" borderId="0" xfId="5" applyFont="1" applyFill="1" applyBorder="1" applyAlignment="1">
      <alignment horizontal="center" vertical="center"/>
    </xf>
    <xf numFmtId="0" fontId="12" fillId="0" borderId="12" xfId="5" applyFont="1" applyFill="1" applyBorder="1" applyAlignment="1">
      <alignment horizontal="center" vertical="center"/>
    </xf>
    <xf numFmtId="0" fontId="12" fillId="0" borderId="0" xfId="5" applyFont="1" applyFill="1" applyBorder="1" applyAlignment="1">
      <alignment horizontal="center"/>
    </xf>
    <xf numFmtId="0" fontId="12" fillId="0" borderId="2" xfId="5" applyFont="1" applyFill="1" applyBorder="1" applyAlignment="1">
      <alignment horizontal="center"/>
    </xf>
    <xf numFmtId="0" fontId="12" fillId="0" borderId="5" xfId="5" applyFont="1" applyFill="1" applyBorder="1" applyAlignment="1">
      <alignment horizontal="center"/>
    </xf>
    <xf numFmtId="0" fontId="12" fillId="0" borderId="1" xfId="5" applyFont="1" applyFill="1" applyBorder="1" applyAlignment="1">
      <alignment horizontal="center"/>
    </xf>
    <xf numFmtId="0" fontId="12" fillId="0" borderId="5" xfId="5" quotePrefix="1" applyFont="1" applyFill="1" applyBorder="1" applyAlignment="1">
      <alignment horizontal="center"/>
    </xf>
    <xf numFmtId="0" fontId="20" fillId="0" borderId="5" xfId="5" applyFont="1" applyFill="1" applyBorder="1" applyAlignment="1">
      <alignment horizontal="center"/>
    </xf>
    <xf numFmtId="0" fontId="12" fillId="0" borderId="4" xfId="5" applyFont="1" applyFill="1" applyBorder="1" applyAlignment="1">
      <alignment horizontal="center"/>
    </xf>
    <xf numFmtId="0" fontId="12" fillId="0" borderId="6" xfId="5" applyFont="1" applyFill="1" applyBorder="1" applyAlignment="1">
      <alignment horizontal="center"/>
    </xf>
    <xf numFmtId="0" fontId="12" fillId="0" borderId="0" xfId="5" applyFont="1" applyFill="1" applyAlignment="1">
      <alignment horizontal="center" vertical="center"/>
    </xf>
    <xf numFmtId="0" fontId="12" fillId="0" borderId="6" xfId="5" quotePrefix="1" applyFont="1" applyFill="1" applyBorder="1" applyAlignment="1">
      <alignment horizontal="center"/>
    </xf>
    <xf numFmtId="0" fontId="103" fillId="0" borderId="6" xfId="5" quotePrefix="1" applyFont="1" applyFill="1" applyBorder="1" applyAlignment="1">
      <alignment horizontal="center"/>
    </xf>
    <xf numFmtId="0" fontId="2" fillId="0" borderId="4" xfId="5" applyFill="1" applyBorder="1" applyAlignment="1">
      <alignment horizontal="center" vertical="center" wrapText="1"/>
    </xf>
    <xf numFmtId="0" fontId="2" fillId="0" borderId="0" xfId="5" applyFill="1" applyAlignment="1">
      <alignment horizontal="center" vertical="center" wrapText="1"/>
    </xf>
    <xf numFmtId="0" fontId="20" fillId="0" borderId="6" xfId="5" applyFont="1" applyFill="1" applyBorder="1" applyAlignment="1">
      <alignment horizontal="center"/>
    </xf>
    <xf numFmtId="0" fontId="12" fillId="0" borderId="6" xfId="5" applyFont="1" applyFill="1" applyBorder="1" applyAlignment="1">
      <alignment horizontal="center" shrinkToFit="1"/>
    </xf>
    <xf numFmtId="0" fontId="5" fillId="0" borderId="0" xfId="5" applyFont="1" applyFill="1" applyAlignment="1">
      <alignment horizontal="center" vertical="center"/>
    </xf>
    <xf numFmtId="0" fontId="5" fillId="0" borderId="6" xfId="5" quotePrefix="1" applyFont="1" applyFill="1" applyBorder="1" applyAlignment="1">
      <alignment horizontal="left"/>
    </xf>
    <xf numFmtId="0" fontId="2" fillId="0" borderId="12" xfId="5" applyFont="1" applyFill="1" applyBorder="1" applyAlignment="1">
      <alignment horizontal="center" vertical="center"/>
    </xf>
    <xf numFmtId="0" fontId="20" fillId="0" borderId="6" xfId="5" quotePrefix="1" applyFont="1" applyFill="1" applyBorder="1" applyAlignment="1">
      <alignment horizontal="center"/>
    </xf>
    <xf numFmtId="0" fontId="20" fillId="0" borderId="4" xfId="5" applyFont="1" applyFill="1" applyBorder="1" applyAlignment="1">
      <alignment horizontal="center"/>
    </xf>
    <xf numFmtId="0" fontId="20" fillId="0" borderId="4" xfId="5" quotePrefix="1" applyFont="1" applyFill="1" applyBorder="1" applyAlignment="1">
      <alignment horizontal="center"/>
    </xf>
    <xf numFmtId="0" fontId="12" fillId="0" borderId="10" xfId="5" applyFont="1" applyFill="1" applyBorder="1" applyAlignment="1">
      <alignment horizontal="center" vertical="center"/>
    </xf>
    <xf numFmtId="0" fontId="12" fillId="0" borderId="7" xfId="5" applyFont="1" applyFill="1" applyBorder="1" applyAlignment="1">
      <alignment horizontal="center" vertical="center"/>
    </xf>
    <xf numFmtId="0" fontId="12" fillId="0" borderId="7" xfId="5" applyFont="1" applyFill="1" applyBorder="1" applyAlignment="1">
      <alignment horizontal="center"/>
    </xf>
    <xf numFmtId="0" fontId="116" fillId="0" borderId="9" xfId="5" applyFont="1" applyFill="1" applyBorder="1" applyAlignment="1">
      <alignment horizontal="center"/>
    </xf>
    <xf numFmtId="0" fontId="116" fillId="0" borderId="8" xfId="5" applyFont="1" applyFill="1" applyBorder="1" applyAlignment="1">
      <alignment horizontal="center"/>
    </xf>
    <xf numFmtId="0" fontId="116" fillId="0" borderId="6" xfId="5" applyFont="1" applyFill="1" applyBorder="1" applyAlignment="1">
      <alignment horizontal="center"/>
    </xf>
    <xf numFmtId="37" fontId="116" fillId="0" borderId="8" xfId="5" applyNumberFormat="1" applyFont="1" applyFill="1" applyBorder="1" applyAlignment="1" applyProtection="1">
      <alignment horizontal="center"/>
    </xf>
    <xf numFmtId="37" fontId="116" fillId="0" borderId="9" xfId="5" applyNumberFormat="1" applyFont="1" applyFill="1" applyBorder="1" applyAlignment="1" applyProtection="1">
      <alignment horizontal="center"/>
    </xf>
    <xf numFmtId="0" fontId="12" fillId="0" borderId="8" xfId="5" applyFont="1" applyFill="1" applyBorder="1" applyAlignment="1">
      <alignment horizontal="center"/>
    </xf>
    <xf numFmtId="37" fontId="12" fillId="0" borderId="8" xfId="5" applyNumberFormat="1" applyFont="1" applyFill="1" applyBorder="1" applyAlignment="1" applyProtection="1">
      <alignment horizontal="center"/>
    </xf>
    <xf numFmtId="0" fontId="2" fillId="0" borderId="9" xfId="5" applyFill="1" applyBorder="1" applyAlignment="1">
      <alignment horizontal="center" vertical="center" wrapText="1"/>
    </xf>
    <xf numFmtId="0" fontId="2" fillId="0" borderId="10" xfId="5" applyFill="1" applyBorder="1" applyAlignment="1">
      <alignment horizontal="center" vertical="center" wrapText="1"/>
    </xf>
    <xf numFmtId="177" fontId="12" fillId="0" borderId="1" xfId="5" quotePrefix="1" applyNumberFormat="1" applyFont="1" applyFill="1" applyBorder="1" applyAlignment="1">
      <alignment horizontal="right"/>
    </xf>
    <xf numFmtId="179" fontId="12" fillId="0" borderId="12" xfId="5" quotePrefix="1" applyNumberFormat="1" applyFont="1" applyFill="1" applyBorder="1" applyAlignment="1">
      <alignment horizontal="left"/>
    </xf>
    <xf numFmtId="0" fontId="102" fillId="0" borderId="0" xfId="9" applyFont="1" applyFill="1">
      <alignment vertical="center"/>
    </xf>
    <xf numFmtId="0" fontId="4" fillId="0" borderId="0" xfId="9" applyFont="1" applyFill="1">
      <alignment vertical="center"/>
    </xf>
    <xf numFmtId="185" fontId="21" fillId="0" borderId="12" xfId="5" quotePrefix="1" applyNumberFormat="1" applyFont="1" applyFill="1" applyBorder="1" applyAlignment="1">
      <alignment horizontal="left"/>
    </xf>
    <xf numFmtId="0" fontId="2" fillId="0" borderId="1" xfId="5" applyFont="1" applyFill="1" applyBorder="1"/>
    <xf numFmtId="0" fontId="45" fillId="0" borderId="1" xfId="5" quotePrefix="1" applyFont="1" applyFill="1" applyBorder="1" applyAlignment="1">
      <alignment horizontal="right"/>
    </xf>
    <xf numFmtId="0" fontId="2" fillId="0" borderId="3" xfId="5" applyFont="1" applyFill="1" applyBorder="1"/>
    <xf numFmtId="0" fontId="68" fillId="0" borderId="0" xfId="5" quotePrefix="1" applyFont="1" applyFill="1" applyAlignment="1">
      <alignment horizontal="right"/>
    </xf>
    <xf numFmtId="0" fontId="2" fillId="0" borderId="11" xfId="5" applyFont="1" applyFill="1" applyBorder="1" applyAlignment="1">
      <alignment horizontal="center" vertical="center"/>
    </xf>
    <xf numFmtId="0" fontId="2" fillId="0" borderId="3" xfId="5" applyFont="1" applyFill="1" applyBorder="1" applyAlignment="1">
      <alignment horizontal="left"/>
    </xf>
    <xf numFmtId="0" fontId="5" fillId="0" borderId="3" xfId="5" applyFont="1" applyFill="1" applyBorder="1" applyAlignment="1">
      <alignment horizontal="left"/>
    </xf>
    <xf numFmtId="0" fontId="12" fillId="0" borderId="13" xfId="5" quotePrefix="1" applyFont="1" applyFill="1" applyBorder="1" applyAlignment="1">
      <alignment horizontal="right"/>
    </xf>
    <xf numFmtId="0" fontId="12" fillId="0" borderId="3" xfId="5" quotePrefix="1" applyFont="1" applyFill="1" applyBorder="1" applyAlignment="1">
      <alignment horizontal="right"/>
    </xf>
    <xf numFmtId="0" fontId="20" fillId="0" borderId="3" xfId="5" quotePrefix="1" applyFont="1" applyFill="1" applyBorder="1" applyAlignment="1">
      <alignment horizontal="left"/>
    </xf>
    <xf numFmtId="0" fontId="12" fillId="0" borderId="13" xfId="5" quotePrefix="1" applyFont="1" applyFill="1" applyBorder="1" applyAlignment="1">
      <alignment horizontal="right"/>
    </xf>
    <xf numFmtId="0" fontId="20" fillId="0" borderId="14" xfId="5" quotePrefix="1" applyFont="1" applyFill="1" applyBorder="1" applyAlignment="1">
      <alignment horizontal="center"/>
    </xf>
    <xf numFmtId="0" fontId="6" fillId="0" borderId="14" xfId="5" quotePrefix="1" applyFont="1" applyFill="1" applyBorder="1" applyAlignment="1"/>
    <xf numFmtId="0" fontId="4" fillId="0" borderId="1" xfId="5" applyFont="1" applyFill="1" applyBorder="1"/>
    <xf numFmtId="0" fontId="2" fillId="0" borderId="12" xfId="5" applyFont="1" applyFill="1" applyBorder="1" applyAlignment="1">
      <alignment horizontal="center" vertical="center"/>
    </xf>
    <xf numFmtId="0" fontId="12" fillId="0" borderId="12" xfId="5" applyFont="1" applyFill="1" applyBorder="1" applyAlignment="1">
      <alignment horizontal="center"/>
    </xf>
    <xf numFmtId="0" fontId="12" fillId="0" borderId="5" xfId="5" applyFont="1" applyFill="1" applyBorder="1" applyAlignment="1">
      <alignment horizontal="center" vertical="center"/>
    </xf>
    <xf numFmtId="0" fontId="4" fillId="0" borderId="6" xfId="5" applyFont="1" applyFill="1" applyBorder="1" applyAlignment="1">
      <alignment horizontal="center" vertical="center"/>
    </xf>
    <xf numFmtId="0" fontId="5" fillId="0" borderId="6" xfId="5" applyFont="1" applyFill="1" applyBorder="1" applyAlignment="1">
      <alignment horizontal="center" vertical="center"/>
    </xf>
    <xf numFmtId="0" fontId="7" fillId="0" borderId="6" xfId="5" quotePrefix="1" applyFont="1" applyFill="1" applyBorder="1" applyAlignment="1"/>
    <xf numFmtId="0" fontId="5" fillId="0" borderId="0" xfId="5" applyFont="1" applyFill="1" applyBorder="1"/>
    <xf numFmtId="37" fontId="5" fillId="0" borderId="12" xfId="5" applyNumberFormat="1" applyFont="1" applyFill="1" applyBorder="1" applyAlignment="1" applyProtection="1">
      <alignment horizontal="center"/>
    </xf>
    <xf numFmtId="37" fontId="20" fillId="0" borderId="6" xfId="5" applyNumberFormat="1" applyFont="1" applyFill="1" applyBorder="1" applyAlignment="1" applyProtection="1">
      <alignment horizontal="center"/>
    </xf>
    <xf numFmtId="0" fontId="2" fillId="0" borderId="7" xfId="5" applyFont="1" applyFill="1" applyBorder="1" applyAlignment="1">
      <alignment horizontal="center" vertical="center"/>
    </xf>
    <xf numFmtId="0" fontId="12" fillId="0" borderId="8" xfId="5" applyFont="1" applyFill="1" applyBorder="1" applyAlignment="1">
      <alignment horizontal="center" vertical="center"/>
    </xf>
    <xf numFmtId="37" fontId="114" fillId="0" borderId="7" xfId="5" applyNumberFormat="1" applyFont="1" applyFill="1" applyBorder="1" applyAlignment="1" applyProtection="1">
      <alignment horizontal="center"/>
    </xf>
    <xf numFmtId="0" fontId="12" fillId="0" borderId="9" xfId="5" applyFont="1" applyFill="1" applyBorder="1" applyAlignment="1">
      <alignment horizontal="center"/>
    </xf>
    <xf numFmtId="0" fontId="4" fillId="0" borderId="4" xfId="5" applyFont="1" applyFill="1" applyBorder="1"/>
    <xf numFmtId="180" fontId="58" fillId="0" borderId="0" xfId="2" applyNumberFormat="1" applyFont="1" applyFill="1" applyBorder="1" applyAlignment="1">
      <alignment horizontal="right"/>
    </xf>
    <xf numFmtId="180" fontId="58" fillId="0" borderId="10" xfId="2" applyNumberFormat="1" applyFont="1" applyFill="1" applyBorder="1" applyAlignment="1">
      <alignment horizontal="right"/>
    </xf>
    <xf numFmtId="0" fontId="2" fillId="0" borderId="3" xfId="5" applyFill="1" applyBorder="1" applyAlignment="1"/>
    <xf numFmtId="0" fontId="2" fillId="0" borderId="14" xfId="5" applyFill="1" applyBorder="1" applyAlignment="1"/>
    <xf numFmtId="0" fontId="12" fillId="0" borderId="13" xfId="5" quotePrefix="1" applyFont="1" applyFill="1" applyBorder="1" applyAlignment="1">
      <alignment horizontal="left"/>
    </xf>
    <xf numFmtId="0" fontId="12" fillId="0" borderId="3" xfId="5" quotePrefix="1" applyFont="1" applyFill="1" applyBorder="1" applyAlignment="1">
      <alignment horizontal="left"/>
    </xf>
    <xf numFmtId="0" fontId="12" fillId="0" borderId="3" xfId="5" quotePrefix="1" applyFont="1" applyFill="1" applyBorder="1"/>
    <xf numFmtId="0" fontId="2" fillId="0" borderId="3" xfId="5" applyFill="1" applyBorder="1" applyAlignment="1">
      <alignment horizontal="left"/>
    </xf>
    <xf numFmtId="0" fontId="2" fillId="0" borderId="14" xfId="5" applyFont="1" applyFill="1" applyBorder="1" applyAlignment="1">
      <alignment horizontal="center" vertical="center"/>
    </xf>
    <xf numFmtId="191" fontId="12" fillId="0" borderId="0" xfId="5" quotePrefix="1" applyNumberFormat="1" applyFont="1" applyFill="1" applyBorder="1" applyAlignment="1">
      <alignment horizontal="left"/>
    </xf>
    <xf numFmtId="191" fontId="12" fillId="0" borderId="0" xfId="5" quotePrefix="1" applyNumberFormat="1" applyFont="1" applyFill="1" applyAlignment="1">
      <alignment horizontal="left"/>
    </xf>
    <xf numFmtId="0" fontId="12" fillId="0" borderId="13" xfId="5" quotePrefix="1" applyFont="1" applyFill="1" applyBorder="1" applyAlignment="1">
      <alignment horizontal="left" shrinkToFit="1"/>
    </xf>
    <xf numFmtId="0" fontId="20" fillId="0" borderId="14" xfId="5" quotePrefix="1" applyFont="1" applyFill="1" applyBorder="1" applyAlignment="1">
      <alignment horizontal="left"/>
    </xf>
    <xf numFmtId="0" fontId="6" fillId="0" borderId="3" xfId="5" applyFont="1" applyFill="1" applyBorder="1" applyAlignment="1">
      <alignment horizontal="left"/>
    </xf>
    <xf numFmtId="0" fontId="12" fillId="0" borderId="0" xfId="5" applyFont="1" applyFill="1" applyAlignment="1">
      <alignment horizontal="center"/>
    </xf>
    <xf numFmtId="0" fontId="6" fillId="0" borderId="6" xfId="5" applyFont="1" applyFill="1" applyBorder="1" applyAlignment="1">
      <alignment horizontal="center" shrinkToFit="1"/>
    </xf>
    <xf numFmtId="0" fontId="12" fillId="0" borderId="6" xfId="5" applyFont="1" applyFill="1" applyBorder="1"/>
    <xf numFmtId="0" fontId="2" fillId="0" borderId="0" xfId="5" applyFont="1" applyFill="1" applyBorder="1" applyAlignment="1">
      <alignment horizontal="center"/>
    </xf>
    <xf numFmtId="191" fontId="5" fillId="0" borderId="0" xfId="5" quotePrefix="1" applyNumberFormat="1" applyFont="1" applyFill="1" applyBorder="1" applyAlignment="1">
      <alignment horizontal="left"/>
    </xf>
    <xf numFmtId="0" fontId="5" fillId="0" borderId="0" xfId="5" applyFont="1" applyFill="1" applyAlignment="1">
      <alignment horizontal="center"/>
    </xf>
    <xf numFmtId="0" fontId="5" fillId="0" borderId="4" xfId="5" quotePrefix="1" applyFont="1" applyFill="1" applyBorder="1" applyAlignment="1">
      <alignment horizontal="center" wrapText="1"/>
    </xf>
    <xf numFmtId="0" fontId="20" fillId="0" borderId="6" xfId="5" applyFont="1" applyFill="1" applyBorder="1"/>
    <xf numFmtId="0" fontId="114" fillId="0" borderId="8" xfId="5" applyFont="1" applyFill="1" applyBorder="1" applyAlignment="1" applyProtection="1">
      <alignment horizontal="center"/>
    </xf>
    <xf numFmtId="38" fontId="12" fillId="0" borderId="0" xfId="2" applyFont="1" applyFill="1" applyAlignment="1">
      <alignment horizontal="right"/>
    </xf>
    <xf numFmtId="38" fontId="12" fillId="0" borderId="0" xfId="2" applyFont="1" applyFill="1" applyBorder="1" applyAlignment="1">
      <alignment horizontal="right"/>
    </xf>
    <xf numFmtId="38" fontId="56" fillId="0" borderId="0" xfId="2" applyFont="1" applyFill="1" applyAlignment="1">
      <alignment horizontal="right"/>
    </xf>
    <xf numFmtId="38" fontId="21" fillId="0" borderId="0" xfId="2" applyFont="1" applyFill="1" applyAlignment="1">
      <alignment horizontal="right"/>
    </xf>
    <xf numFmtId="0" fontId="21" fillId="0" borderId="0" xfId="5" quotePrefix="1" applyFont="1" applyFill="1" applyBorder="1" applyAlignment="1">
      <alignment horizontal="left"/>
    </xf>
    <xf numFmtId="38" fontId="21" fillId="0" borderId="0" xfId="2" applyFont="1" applyFill="1" applyBorder="1" applyAlignment="1">
      <alignment horizontal="right"/>
    </xf>
    <xf numFmtId="0" fontId="21" fillId="0" borderId="0" xfId="5" applyFont="1" applyFill="1" applyBorder="1"/>
    <xf numFmtId="0" fontId="21" fillId="0" borderId="0" xfId="5" applyFont="1" applyFill="1" applyBorder="1" applyAlignment="1">
      <alignment horizontal="left"/>
    </xf>
    <xf numFmtId="0" fontId="21" fillId="0" borderId="0" xfId="5" applyFont="1" applyFill="1" applyBorder="1" applyAlignment="1"/>
    <xf numFmtId="17" fontId="21" fillId="0" borderId="0" xfId="5" applyNumberFormat="1" applyFont="1" applyFill="1" applyBorder="1" applyAlignment="1"/>
    <xf numFmtId="38" fontId="21" fillId="0" borderId="10" xfId="2" applyFont="1" applyFill="1" applyBorder="1" applyAlignment="1">
      <alignment horizontal="right"/>
    </xf>
    <xf numFmtId="191" fontId="4" fillId="0" borderId="0" xfId="5" quotePrefix="1" applyNumberFormat="1" applyFont="1" applyFill="1" applyBorder="1" applyAlignment="1">
      <alignment horizontal="left"/>
    </xf>
    <xf numFmtId="0" fontId="3" fillId="0" borderId="0" xfId="5" quotePrefix="1" applyFont="1" applyFill="1" applyBorder="1" applyAlignment="1">
      <alignment horizontal="left"/>
    </xf>
    <xf numFmtId="0" fontId="4" fillId="0" borderId="0" xfId="5" quotePrefix="1" applyFont="1" applyFill="1" applyAlignment="1">
      <alignment horizontal="left"/>
    </xf>
    <xf numFmtId="0" fontId="36" fillId="0" borderId="0" xfId="5" quotePrefix="1" applyFont="1" applyFill="1" applyAlignment="1">
      <alignment horizontal="left"/>
    </xf>
    <xf numFmtId="0" fontId="2" fillId="0" borderId="0" xfId="5" applyFont="1" applyFill="1" applyAlignment="1"/>
    <xf numFmtId="0" fontId="14" fillId="0" borderId="0" xfId="5" applyFont="1" applyFill="1"/>
    <xf numFmtId="0" fontId="15" fillId="0" borderId="10" xfId="5" quotePrefix="1" applyFont="1" applyFill="1" applyBorder="1" applyAlignment="1"/>
    <xf numFmtId="0" fontId="68" fillId="0" borderId="3" xfId="5" applyFont="1" applyFill="1" applyBorder="1" applyAlignment="1">
      <alignment horizontal="right" vertical="center"/>
    </xf>
    <xf numFmtId="191" fontId="12" fillId="0" borderId="14" xfId="5" applyNumberFormat="1" applyFont="1" applyFill="1" applyBorder="1" applyAlignment="1">
      <alignment horizontal="left"/>
    </xf>
    <xf numFmtId="0" fontId="17" fillId="0" borderId="3" xfId="5" applyFont="1" applyFill="1" applyBorder="1"/>
    <xf numFmtId="0" fontId="20" fillId="0" borderId="3" xfId="5" quotePrefix="1" applyFont="1" applyFill="1" applyBorder="1" applyAlignment="1">
      <alignment horizontal="left" vertical="center"/>
    </xf>
    <xf numFmtId="0" fontId="31" fillId="0" borderId="3" xfId="5" applyFont="1" applyFill="1" applyBorder="1" applyAlignment="1">
      <alignment horizontal="right" vertical="center"/>
    </xf>
    <xf numFmtId="0" fontId="12" fillId="0" borderId="13" xfId="5" applyFont="1" applyFill="1" applyBorder="1" applyAlignment="1">
      <alignment horizontal="left" shrinkToFit="1"/>
    </xf>
    <xf numFmtId="0" fontId="12" fillId="0" borderId="3" xfId="5" applyFont="1" applyFill="1" applyBorder="1" applyAlignment="1">
      <alignment horizontal="left" shrinkToFit="1"/>
    </xf>
    <xf numFmtId="191" fontId="12" fillId="0" borderId="13" xfId="5" applyNumberFormat="1" applyFont="1" applyFill="1" applyBorder="1" applyAlignment="1">
      <alignment horizontal="left"/>
    </xf>
    <xf numFmtId="0" fontId="103" fillId="0" borderId="5" xfId="5" quotePrefix="1" applyFont="1" applyFill="1" applyBorder="1" applyAlignment="1">
      <alignment horizontal="center"/>
    </xf>
    <xf numFmtId="0" fontId="103" fillId="0" borderId="5" xfId="8" applyFont="1" applyFill="1" applyBorder="1" applyAlignment="1">
      <alignment horizontal="center"/>
    </xf>
    <xf numFmtId="0" fontId="103" fillId="0" borderId="6" xfId="8" applyFont="1" applyFill="1" applyBorder="1" applyAlignment="1">
      <alignment horizontal="center"/>
    </xf>
    <xf numFmtId="0" fontId="5" fillId="0" borderId="6" xfId="5" quotePrefix="1" applyFont="1" applyFill="1" applyBorder="1" applyAlignment="1">
      <alignment horizontal="center" vertical="center"/>
    </xf>
    <xf numFmtId="0" fontId="5" fillId="0" borderId="12" xfId="5" quotePrefix="1" applyFont="1" applyFill="1" applyBorder="1" applyAlignment="1">
      <alignment horizontal="center"/>
    </xf>
    <xf numFmtId="0" fontId="2" fillId="0" borderId="6" xfId="5" applyFill="1" applyBorder="1" applyAlignment="1">
      <alignment horizontal="center" wrapText="1"/>
    </xf>
    <xf numFmtId="0" fontId="5" fillId="0" borderId="6" xfId="5" applyFont="1" applyFill="1" applyBorder="1" applyAlignment="1">
      <alignment wrapText="1"/>
    </xf>
    <xf numFmtId="0" fontId="2" fillId="0" borderId="6" xfId="5" applyFill="1" applyBorder="1" applyAlignment="1">
      <alignment horizontal="center"/>
    </xf>
    <xf numFmtId="0" fontId="114" fillId="0" borderId="4" xfId="5" applyFont="1" applyFill="1" applyBorder="1" applyAlignment="1">
      <alignment horizontal="center"/>
    </xf>
    <xf numFmtId="37" fontId="114" fillId="0" borderId="6" xfId="5" applyNumberFormat="1" applyFont="1" applyFill="1" applyBorder="1" applyAlignment="1" applyProtection="1">
      <alignment horizontal="center"/>
    </xf>
    <xf numFmtId="37" fontId="114" fillId="0" borderId="4" xfId="5" applyNumberFormat="1" applyFont="1" applyFill="1" applyBorder="1" applyAlignment="1" applyProtection="1">
      <alignment horizontal="center"/>
    </xf>
    <xf numFmtId="0" fontId="114" fillId="0" borderId="7" xfId="5" applyFont="1" applyFill="1" applyBorder="1" applyAlignment="1">
      <alignment horizontal="center"/>
    </xf>
    <xf numFmtId="0" fontId="103" fillId="0" borderId="8" xfId="5" applyFont="1" applyFill="1" applyBorder="1" applyAlignment="1">
      <alignment horizontal="center"/>
    </xf>
    <xf numFmtId="0" fontId="102" fillId="0" borderId="6" xfId="5" applyFont="1" applyFill="1" applyBorder="1" applyAlignment="1">
      <alignment horizontal="center"/>
    </xf>
    <xf numFmtId="0" fontId="102" fillId="0" borderId="8" xfId="5" applyFont="1" applyFill="1" applyBorder="1" applyAlignment="1">
      <alignment horizontal="center"/>
    </xf>
    <xf numFmtId="177" fontId="12" fillId="0" borderId="1" xfId="5" applyNumberFormat="1" applyFont="1" applyFill="1" applyBorder="1" applyAlignment="1">
      <alignment horizontal="right"/>
    </xf>
    <xf numFmtId="178" fontId="12" fillId="0" borderId="1" xfId="5" applyNumberFormat="1" applyFont="1" applyFill="1" applyBorder="1" applyAlignment="1">
      <alignment horizontal="center"/>
    </xf>
    <xf numFmtId="179" fontId="12" fillId="0" borderId="11" xfId="5" applyNumberFormat="1" applyFont="1" applyFill="1" applyBorder="1" applyAlignment="1">
      <alignment horizontal="left"/>
    </xf>
    <xf numFmtId="177" fontId="12" fillId="0" borderId="0" xfId="5" applyNumberFormat="1" applyFont="1" applyFill="1" applyBorder="1" applyAlignment="1">
      <alignment horizontal="right"/>
    </xf>
    <xf numFmtId="0" fontId="4" fillId="0" borderId="12" xfId="5" applyFont="1" applyFill="1" applyBorder="1"/>
    <xf numFmtId="0" fontId="56" fillId="0" borderId="0" xfId="5" applyFont="1" applyFill="1"/>
    <xf numFmtId="180" fontId="68" fillId="0" borderId="3" xfId="5" applyNumberFormat="1" applyFont="1" applyFill="1" applyBorder="1" applyAlignment="1">
      <alignment horizontal="right" vertical="center"/>
    </xf>
    <xf numFmtId="0" fontId="102" fillId="0" borderId="1" xfId="5" applyFont="1" applyFill="1" applyBorder="1" applyAlignment="1">
      <alignment horizontal="center" vertical="center"/>
    </xf>
    <xf numFmtId="0" fontId="102" fillId="0" borderId="11" xfId="5" applyFont="1" applyFill="1" applyBorder="1" applyAlignment="1">
      <alignment horizontal="center" vertical="center"/>
    </xf>
    <xf numFmtId="0" fontId="12" fillId="0" borderId="13" xfId="5" applyFont="1" applyFill="1" applyBorder="1" applyAlignment="1">
      <alignment horizontal="left" vertical="center"/>
    </xf>
    <xf numFmtId="0" fontId="102" fillId="0" borderId="0" xfId="5" applyFont="1" applyFill="1" applyAlignment="1">
      <alignment horizontal="center" vertical="center"/>
    </xf>
    <xf numFmtId="0" fontId="102" fillId="0" borderId="12" xfId="5" applyFont="1" applyFill="1" applyBorder="1" applyAlignment="1">
      <alignment horizontal="center" vertical="center"/>
    </xf>
    <xf numFmtId="0" fontId="102" fillId="0" borderId="10" xfId="5" applyFont="1" applyFill="1" applyBorder="1" applyAlignment="1">
      <alignment horizontal="center" vertical="center"/>
    </xf>
    <xf numFmtId="0" fontId="102" fillId="0" borderId="7" xfId="5" applyFont="1" applyFill="1" applyBorder="1" applyAlignment="1">
      <alignment horizontal="center" vertical="center"/>
    </xf>
    <xf numFmtId="0" fontId="116" fillId="0" borderId="10" xfId="5" applyFont="1" applyFill="1" applyBorder="1" applyAlignment="1">
      <alignment horizontal="center"/>
    </xf>
    <xf numFmtId="0" fontId="116" fillId="0" borderId="4" xfId="5" applyFont="1" applyFill="1" applyBorder="1" applyAlignment="1">
      <alignment horizontal="center"/>
    </xf>
    <xf numFmtId="180" fontId="20" fillId="0" borderId="0" xfId="2" applyNumberFormat="1" applyFont="1" applyFill="1" applyBorder="1" applyAlignment="1">
      <alignment horizontal="right"/>
    </xf>
    <xf numFmtId="0" fontId="5" fillId="0" borderId="3" xfId="5" applyFont="1" applyFill="1" applyBorder="1" applyAlignment="1">
      <alignment vertical="center"/>
    </xf>
    <xf numFmtId="0" fontId="31" fillId="0" borderId="1" xfId="5" applyFont="1" applyFill="1" applyBorder="1" applyAlignment="1">
      <alignment horizontal="right" vertical="center"/>
    </xf>
    <xf numFmtId="0" fontId="20" fillId="0" borderId="3" xfId="5" quotePrefix="1" applyFont="1" applyFill="1" applyBorder="1" applyAlignment="1">
      <alignment vertical="center"/>
    </xf>
    <xf numFmtId="0" fontId="15" fillId="0" borderId="14" xfId="5" applyFont="1" applyFill="1" applyBorder="1" applyAlignment="1">
      <alignment horizontal="center" vertical="center"/>
    </xf>
    <xf numFmtId="0" fontId="103" fillId="0" borderId="2" xfId="8" applyFont="1" applyFill="1" applyBorder="1" applyAlignment="1">
      <alignment horizontal="center"/>
    </xf>
    <xf numFmtId="0" fontId="2" fillId="0" borderId="0" xfId="5" applyFill="1" applyBorder="1" applyAlignment="1">
      <alignment horizontal="center" vertical="center" wrapText="1"/>
    </xf>
    <xf numFmtId="0" fontId="103" fillId="0" borderId="4" xfId="8" applyFont="1" applyFill="1" applyBorder="1" applyAlignment="1">
      <alignment horizontal="center"/>
    </xf>
    <xf numFmtId="0" fontId="118" fillId="0" borderId="6" xfId="5" applyFont="1" applyFill="1" applyBorder="1" applyAlignment="1">
      <alignment horizontal="center" shrinkToFit="1"/>
    </xf>
  </cellXfs>
  <cellStyles count="21">
    <cellStyle name="ハイパーリンク" xfId="1" builtinId="8"/>
    <cellStyle name="桁区切り 2" xfId="2" xr:uid="{00000000-0005-0000-0000-000001000000}"/>
    <cellStyle name="桁区切り 2 2" xfId="3" xr:uid="{00000000-0005-0000-0000-000002000000}"/>
    <cellStyle name="桁区切り 2 3" xfId="4" xr:uid="{00000000-0005-0000-0000-000003000000}"/>
    <cellStyle name="標準" xfId="0" builtinId="0"/>
    <cellStyle name="標準 2" xfId="5" xr:uid="{00000000-0005-0000-0000-000005000000}"/>
    <cellStyle name="標準 2 2" xfId="6" xr:uid="{00000000-0005-0000-0000-000006000000}"/>
    <cellStyle name="標準 2 3" xfId="7" xr:uid="{00000000-0005-0000-0000-000007000000}"/>
    <cellStyle name="標準 2 4" xfId="8" xr:uid="{00000000-0005-0000-0000-000008000000}"/>
    <cellStyle name="標準 2 5" xfId="9" xr:uid="{00000000-0005-0000-0000-000009000000}"/>
    <cellStyle name="標準 3" xfId="10" xr:uid="{00000000-0005-0000-0000-00000A000000}"/>
    <cellStyle name="標準 4" xfId="11" xr:uid="{00000000-0005-0000-0000-00000B000000}"/>
    <cellStyle name="標準_１５年実数表" xfId="12" xr:uid="{00000000-0005-0000-0000-00000C000000}"/>
    <cellStyle name="標準_H1703石消月報" xfId="13" xr:uid="{00000000-0005-0000-0000-00000D000000}"/>
    <cellStyle name="標準_H18月報様式00 2" xfId="14" xr:uid="{00000000-0005-0000-0000-00000E000000}"/>
    <cellStyle name="標準_N電力・蒸気受払_200512" xfId="15" xr:uid="{00000000-0005-0000-0000-00000F000000}"/>
    <cellStyle name="標準_N年報品目別（紙、繊、油、硝子）_200512" xfId="16" xr:uid="{00000000-0005-0000-0000-000010000000}"/>
    <cellStyle name="標準_N燃料受払（紙、化繊）_200512" xfId="17" xr:uid="{00000000-0005-0000-0000-000011000000}"/>
    <cellStyle name="標準_N燃料受払ｗ（総合表）_200512" xfId="18" xr:uid="{00000000-0005-0000-0000-000012000000}"/>
    <cellStyle name="標準_T2150" xfId="19" xr:uid="{00000000-0005-0000-0000-000013000000}"/>
    <cellStyle name="未定義" xfId="20"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95250</xdr:colOff>
      <xdr:row>6</xdr:row>
      <xdr:rowOff>402167</xdr:rowOff>
    </xdr:from>
    <xdr:to>
      <xdr:col>1</xdr:col>
      <xdr:colOff>6529916</xdr:colOff>
      <xdr:row>6</xdr:row>
      <xdr:rowOff>952499</xdr:rowOff>
    </xdr:to>
    <xdr:sp macro="" textlink="">
      <xdr:nvSpPr>
        <xdr:cNvPr id="2" name="WordArt 1">
          <a:extLst>
            <a:ext uri="{FF2B5EF4-FFF2-40B4-BE49-F238E27FC236}">
              <a16:creationId xmlns:a16="http://schemas.microsoft.com/office/drawing/2014/main" id="{00000000-0008-0000-0000-000002000000}"/>
            </a:ext>
          </a:extLst>
        </xdr:cNvPr>
        <xdr:cNvSpPr>
          <a:spLocks noChangeAspect="1" noChangeArrowheads="1" noChangeShapeType="1" noTextEdit="1"/>
        </xdr:cNvSpPr>
      </xdr:nvSpPr>
      <xdr:spPr bwMode="auto">
        <a:xfrm>
          <a:off x="333375" y="2307167"/>
          <a:ext cx="6434666" cy="550332"/>
        </a:xfrm>
        <a:prstGeom prst="rect">
          <a:avLst/>
        </a:prstGeom>
      </xdr:spPr>
      <xdr:txBody>
        <a:bodyPr wrap="none" fromWordArt="1">
          <a:prstTxWarp prst="textPlain">
            <a:avLst>
              <a:gd name="adj" fmla="val 50000"/>
            </a:avLst>
          </a:prstTxWarp>
        </a:bodyPr>
        <a:lstStyle/>
        <a:p>
          <a:pPr algn="ctr" rtl="0"/>
          <a:r>
            <a:rPr lang="ja-JP" altLang="en-US" sz="3600" b="1" kern="10" spc="0">
              <a:ln w="6350">
                <a:noFill/>
                <a:round/>
                <a:headEnd/>
                <a:tailEnd/>
              </a:ln>
              <a:solidFill>
                <a:sysClr val="windowText" lastClr="000000"/>
              </a:solidFill>
              <a:effectLst/>
              <a:latin typeface="ＤＨＰ平成明朝体W7" pitchFamily="18" charset="-128"/>
              <a:ea typeface="ＤＨＰ平成明朝体W7" pitchFamily="18" charset="-128"/>
            </a:rPr>
            <a:t>石油等消費動態統計年報</a:t>
          </a:r>
        </a:p>
      </xdr:txBody>
    </xdr:sp>
    <xdr:clientData/>
  </xdr:twoCellAnchor>
  <xdr:twoCellAnchor editAs="oneCell">
    <xdr:from>
      <xdr:col>1</xdr:col>
      <xdr:colOff>342900</xdr:colOff>
      <xdr:row>0</xdr:row>
      <xdr:rowOff>76200</xdr:rowOff>
    </xdr:from>
    <xdr:to>
      <xdr:col>1</xdr:col>
      <xdr:colOff>1343025</xdr:colOff>
      <xdr:row>2</xdr:row>
      <xdr:rowOff>219075</xdr:rowOff>
    </xdr:to>
    <xdr:pic>
      <xdr:nvPicPr>
        <xdr:cNvPr id="104508" name="図 8" descr="logo.gif">
          <a:extLst>
            <a:ext uri="{FF2B5EF4-FFF2-40B4-BE49-F238E27FC236}">
              <a16:creationId xmlns:a16="http://schemas.microsoft.com/office/drawing/2014/main" id="{00000000-0008-0000-0000-00003C98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76200"/>
          <a:ext cx="10001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1314865</xdr:colOff>
      <xdr:row>3</xdr:row>
      <xdr:rowOff>31060</xdr:rowOff>
    </xdr:from>
    <xdr:to>
      <xdr:col>1</xdr:col>
      <xdr:colOff>1884294</xdr:colOff>
      <xdr:row>4</xdr:row>
      <xdr:rowOff>20706</xdr:rowOff>
    </xdr:to>
    <xdr:sp macro="" textlink="">
      <xdr:nvSpPr>
        <xdr:cNvPr id="2" name="下矢印 1">
          <a:extLst>
            <a:ext uri="{FF2B5EF4-FFF2-40B4-BE49-F238E27FC236}">
              <a16:creationId xmlns:a16="http://schemas.microsoft.com/office/drawing/2014/main" id="{00000000-0008-0000-0100-000002000000}"/>
            </a:ext>
          </a:extLst>
        </xdr:cNvPr>
        <xdr:cNvSpPr/>
      </xdr:nvSpPr>
      <xdr:spPr>
        <a:xfrm>
          <a:off x="1552990" y="755788"/>
          <a:ext cx="569429" cy="17600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33&#12497;&#12523;&#12503;&#32207;&#25324;&#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2301011</v>
          </cell>
          <cell r="B2">
            <v>125300</v>
          </cell>
          <cell r="C2" t="str">
            <v>0</v>
          </cell>
          <cell r="D2">
            <v>125300</v>
          </cell>
        </row>
        <row r="3">
          <cell r="A3">
            <v>2301012</v>
          </cell>
          <cell r="B3">
            <v>97776</v>
          </cell>
          <cell r="C3" t="str">
            <v>0</v>
          </cell>
          <cell r="D3">
            <v>97776</v>
          </cell>
        </row>
        <row r="4">
          <cell r="A4">
            <v>2301013</v>
          </cell>
          <cell r="B4">
            <v>10430</v>
          </cell>
          <cell r="C4" t="str">
            <v>0</v>
          </cell>
          <cell r="D4">
            <v>10430</v>
          </cell>
        </row>
        <row r="5">
          <cell r="A5">
            <v>2301014</v>
          </cell>
          <cell r="B5">
            <v>598</v>
          </cell>
          <cell r="C5" t="str">
            <v>0</v>
          </cell>
          <cell r="D5">
            <v>598</v>
          </cell>
        </row>
        <row r="6">
          <cell r="A6">
            <v>2301015</v>
          </cell>
          <cell r="B6">
            <v>8471</v>
          </cell>
          <cell r="C6" t="str">
            <v>0</v>
          </cell>
          <cell r="D6">
            <v>8471</v>
          </cell>
        </row>
        <row r="7">
          <cell r="A7">
            <v>2301016</v>
          </cell>
          <cell r="B7">
            <v>51654</v>
          </cell>
          <cell r="C7" t="str">
            <v>0</v>
          </cell>
          <cell r="D7">
            <v>51654</v>
          </cell>
        </row>
        <row r="8">
          <cell r="A8">
            <v>2301021</v>
          </cell>
          <cell r="B8">
            <v>547010</v>
          </cell>
          <cell r="C8" t="str">
            <v>0</v>
          </cell>
          <cell r="D8">
            <v>547010</v>
          </cell>
        </row>
        <row r="9">
          <cell r="A9">
            <v>2301022</v>
          </cell>
          <cell r="B9">
            <v>475935</v>
          </cell>
          <cell r="C9" t="str">
            <v>0</v>
          </cell>
          <cell r="D9">
            <v>475935</v>
          </cell>
        </row>
        <row r="10">
          <cell r="A10">
            <v>2301023</v>
          </cell>
          <cell r="B10">
            <v>39461</v>
          </cell>
          <cell r="C10" t="str">
            <v>0</v>
          </cell>
          <cell r="D10">
            <v>39461</v>
          </cell>
        </row>
        <row r="11">
          <cell r="A11">
            <v>2301024</v>
          </cell>
          <cell r="B11">
            <v>1933</v>
          </cell>
          <cell r="C11" t="str">
            <v>0</v>
          </cell>
          <cell r="D11">
            <v>1933</v>
          </cell>
        </row>
        <row r="12">
          <cell r="A12">
            <v>2301025</v>
          </cell>
          <cell r="B12">
            <v>16327</v>
          </cell>
          <cell r="C12" t="str">
            <v>0</v>
          </cell>
          <cell r="D12">
            <v>16327</v>
          </cell>
        </row>
        <row r="13">
          <cell r="A13">
            <v>2301026</v>
          </cell>
          <cell r="B13">
            <v>101323</v>
          </cell>
          <cell r="C13" t="str">
            <v>0</v>
          </cell>
          <cell r="D13">
            <v>101323</v>
          </cell>
        </row>
        <row r="14">
          <cell r="A14">
            <v>2301031</v>
          </cell>
          <cell r="B14">
            <v>98969</v>
          </cell>
          <cell r="C14" t="str">
            <v>0</v>
          </cell>
          <cell r="D14">
            <v>98969</v>
          </cell>
        </row>
        <row r="15">
          <cell r="A15">
            <v>2301032</v>
          </cell>
          <cell r="B15">
            <v>67558</v>
          </cell>
          <cell r="C15" t="str">
            <v>0</v>
          </cell>
          <cell r="D15">
            <v>67558</v>
          </cell>
        </row>
        <row r="16">
          <cell r="A16">
            <v>2301033</v>
          </cell>
          <cell r="B16">
            <v>26495</v>
          </cell>
          <cell r="C16" t="str">
            <v>0</v>
          </cell>
          <cell r="D16">
            <v>26495</v>
          </cell>
        </row>
        <row r="17">
          <cell r="A17">
            <v>2301034</v>
          </cell>
          <cell r="B17">
            <v>1022</v>
          </cell>
          <cell r="C17" t="str">
            <v>0</v>
          </cell>
          <cell r="D17">
            <v>1022</v>
          </cell>
        </row>
        <row r="18">
          <cell r="A18">
            <v>2301035</v>
          </cell>
          <cell r="B18">
            <v>808</v>
          </cell>
          <cell r="C18" t="str">
            <v>0</v>
          </cell>
          <cell r="D18">
            <v>808</v>
          </cell>
        </row>
        <row r="19">
          <cell r="A19">
            <v>2301036</v>
          </cell>
          <cell r="B19">
            <v>28275</v>
          </cell>
          <cell r="C19" t="str">
            <v>0</v>
          </cell>
          <cell r="D19">
            <v>28275</v>
          </cell>
        </row>
        <row r="20">
          <cell r="A20">
            <v>2301041</v>
          </cell>
          <cell r="B20">
            <v>58131</v>
          </cell>
          <cell r="C20" t="str">
            <v>0</v>
          </cell>
          <cell r="D20">
            <v>58131</v>
          </cell>
        </row>
        <row r="21">
          <cell r="A21">
            <v>2301042</v>
          </cell>
          <cell r="B21">
            <v>55614</v>
          </cell>
          <cell r="C21" t="str">
            <v>0</v>
          </cell>
          <cell r="D21">
            <v>55614</v>
          </cell>
        </row>
        <row r="22">
          <cell r="A22">
            <v>2301043</v>
          </cell>
          <cell r="B22" t="str">
            <v/>
          </cell>
          <cell r="C22" t="str">
            <v/>
          </cell>
          <cell r="D22" t="str">
            <v/>
          </cell>
        </row>
        <row r="23">
          <cell r="A23">
            <v>2301044</v>
          </cell>
          <cell r="B23" t="str">
            <v/>
          </cell>
          <cell r="C23" t="str">
            <v/>
          </cell>
          <cell r="D23" t="str">
            <v/>
          </cell>
        </row>
        <row r="24">
          <cell r="A24">
            <v>2301045</v>
          </cell>
          <cell r="B24">
            <v>2514</v>
          </cell>
          <cell r="C24" t="str">
            <v>0</v>
          </cell>
          <cell r="D24">
            <v>2514</v>
          </cell>
        </row>
        <row r="25">
          <cell r="A25">
            <v>2301046</v>
          </cell>
          <cell r="B25">
            <v>2097</v>
          </cell>
          <cell r="C25" t="str">
            <v>0</v>
          </cell>
          <cell r="D25">
            <v>2097</v>
          </cell>
        </row>
        <row r="26">
          <cell r="A26">
            <v>2301051</v>
          </cell>
          <cell r="B26">
            <v>18555</v>
          </cell>
          <cell r="C26" t="str">
            <v>0</v>
          </cell>
          <cell r="D26">
            <v>18555</v>
          </cell>
        </row>
        <row r="27">
          <cell r="A27">
            <v>2301052</v>
          </cell>
          <cell r="B27">
            <v>18582</v>
          </cell>
          <cell r="C27" t="str">
            <v>0</v>
          </cell>
          <cell r="D27">
            <v>18582</v>
          </cell>
        </row>
        <row r="28">
          <cell r="A28">
            <v>2301053</v>
          </cell>
          <cell r="B28" t="str">
            <v/>
          </cell>
          <cell r="C28" t="str">
            <v/>
          </cell>
          <cell r="D28" t="str">
            <v/>
          </cell>
        </row>
        <row r="29">
          <cell r="A29">
            <v>2301054</v>
          </cell>
          <cell r="B29" t="str">
            <v/>
          </cell>
          <cell r="C29" t="str">
            <v/>
          </cell>
          <cell r="D29" t="str">
            <v/>
          </cell>
        </row>
        <row r="30">
          <cell r="A30">
            <v>2301055</v>
          </cell>
          <cell r="B30" t="str">
            <v/>
          </cell>
          <cell r="C30" t="str">
            <v/>
          </cell>
          <cell r="D30" t="str">
            <v/>
          </cell>
        </row>
        <row r="31">
          <cell r="A31">
            <v>2301056</v>
          </cell>
          <cell r="B31">
            <v>280</v>
          </cell>
          <cell r="C31" t="str">
            <v>0</v>
          </cell>
          <cell r="D31">
            <v>280</v>
          </cell>
        </row>
        <row r="32">
          <cell r="A32">
            <v>2301061</v>
          </cell>
          <cell r="B32">
            <v>19285</v>
          </cell>
          <cell r="C32" t="str">
            <v>0</v>
          </cell>
          <cell r="D32">
            <v>19285</v>
          </cell>
        </row>
        <row r="33">
          <cell r="A33">
            <v>2301062</v>
          </cell>
          <cell r="B33">
            <v>17464</v>
          </cell>
          <cell r="C33" t="str">
            <v>0</v>
          </cell>
          <cell r="D33">
            <v>17464</v>
          </cell>
        </row>
        <row r="34">
          <cell r="A34">
            <v>2301063</v>
          </cell>
          <cell r="B34" t="str">
            <v/>
          </cell>
          <cell r="C34" t="str">
            <v/>
          </cell>
          <cell r="D34" t="str">
            <v/>
          </cell>
        </row>
        <row r="35">
          <cell r="A35">
            <v>2301064</v>
          </cell>
          <cell r="B35" t="str">
            <v/>
          </cell>
          <cell r="C35" t="str">
            <v/>
          </cell>
          <cell r="D35" t="str">
            <v/>
          </cell>
        </row>
        <row r="36">
          <cell r="A36">
            <v>2301065</v>
          </cell>
          <cell r="B36">
            <v>1854</v>
          </cell>
          <cell r="C36" t="str">
            <v>0</v>
          </cell>
          <cell r="D36">
            <v>1854</v>
          </cell>
        </row>
        <row r="37">
          <cell r="A37">
            <v>2301066</v>
          </cell>
          <cell r="B37">
            <v>506</v>
          </cell>
          <cell r="C37" t="str">
            <v>0</v>
          </cell>
          <cell r="D37">
            <v>506</v>
          </cell>
        </row>
        <row r="38">
          <cell r="A38">
            <v>2301071</v>
          </cell>
          <cell r="B38">
            <v>5467</v>
          </cell>
          <cell r="C38" t="str">
            <v>0</v>
          </cell>
          <cell r="D38">
            <v>5467</v>
          </cell>
        </row>
        <row r="39">
          <cell r="A39">
            <v>2301072</v>
          </cell>
          <cell r="B39">
            <v>3694</v>
          </cell>
          <cell r="C39" t="str">
            <v>0</v>
          </cell>
          <cell r="D39">
            <v>3694</v>
          </cell>
        </row>
        <row r="40">
          <cell r="A40">
            <v>2301073</v>
          </cell>
          <cell r="B40">
            <v>1893</v>
          </cell>
          <cell r="C40" t="str">
            <v>0</v>
          </cell>
          <cell r="D40">
            <v>1893</v>
          </cell>
        </row>
        <row r="41">
          <cell r="A41">
            <v>2301074</v>
          </cell>
          <cell r="B41">
            <v>293</v>
          </cell>
          <cell r="C41" t="str">
            <v>0</v>
          </cell>
          <cell r="D41">
            <v>293</v>
          </cell>
        </row>
        <row r="42">
          <cell r="A42">
            <v>2301075</v>
          </cell>
          <cell r="B42" t="str">
            <v/>
          </cell>
          <cell r="C42" t="str">
            <v/>
          </cell>
          <cell r="D42" t="str">
            <v/>
          </cell>
        </row>
        <row r="43">
          <cell r="A43">
            <v>2301076</v>
          </cell>
          <cell r="B43">
            <v>345</v>
          </cell>
          <cell r="C43" t="str">
            <v>0</v>
          </cell>
          <cell r="D43">
            <v>345</v>
          </cell>
        </row>
        <row r="44">
          <cell r="A44">
            <v>2301211</v>
          </cell>
          <cell r="B44">
            <v>96725</v>
          </cell>
          <cell r="C44" t="str">
            <v>0</v>
          </cell>
          <cell r="D44">
            <v>96725</v>
          </cell>
        </row>
        <row r="45">
          <cell r="A45">
            <v>2301212</v>
          </cell>
          <cell r="B45">
            <v>1051</v>
          </cell>
          <cell r="C45" t="str">
            <v>0</v>
          </cell>
          <cell r="D45">
            <v>1051</v>
          </cell>
        </row>
        <row r="46">
          <cell r="A46">
            <v>2301221</v>
          </cell>
          <cell r="B46">
            <v>456583</v>
          </cell>
          <cell r="C46" t="str">
            <v>0</v>
          </cell>
          <cell r="D46">
            <v>456583</v>
          </cell>
        </row>
        <row r="47">
          <cell r="A47">
            <v>2301222</v>
          </cell>
          <cell r="B47">
            <v>19352</v>
          </cell>
          <cell r="C47" t="str">
            <v>0</v>
          </cell>
          <cell r="D47">
            <v>19352</v>
          </cell>
        </row>
        <row r="48">
          <cell r="A48">
            <v>2301231</v>
          </cell>
          <cell r="B48">
            <v>51033</v>
          </cell>
          <cell r="C48" t="str">
            <v>0</v>
          </cell>
          <cell r="D48">
            <v>51033</v>
          </cell>
        </row>
        <row r="49">
          <cell r="A49">
            <v>2301232</v>
          </cell>
          <cell r="B49">
            <v>16525</v>
          </cell>
          <cell r="C49" t="str">
            <v>0</v>
          </cell>
          <cell r="D49">
            <v>16525</v>
          </cell>
        </row>
        <row r="50">
          <cell r="A50">
            <v>2301241</v>
          </cell>
          <cell r="B50">
            <v>55614</v>
          </cell>
          <cell r="C50" t="str">
            <v>0</v>
          </cell>
          <cell r="D50">
            <v>55614</v>
          </cell>
        </row>
        <row r="51">
          <cell r="A51">
            <v>2301242</v>
          </cell>
          <cell r="B51" t="str">
            <v/>
          </cell>
          <cell r="C51" t="str">
            <v/>
          </cell>
          <cell r="D51" t="str">
            <v/>
          </cell>
        </row>
        <row r="52">
          <cell r="A52">
            <v>2301251</v>
          </cell>
          <cell r="B52">
            <v>18582</v>
          </cell>
          <cell r="C52" t="str">
            <v>0</v>
          </cell>
          <cell r="D52">
            <v>18582</v>
          </cell>
        </row>
        <row r="53">
          <cell r="A53">
            <v>2301252</v>
          </cell>
          <cell r="B53" t="str">
            <v/>
          </cell>
          <cell r="C53" t="str">
            <v/>
          </cell>
          <cell r="D53" t="str">
            <v/>
          </cell>
        </row>
        <row r="54">
          <cell r="A54">
            <v>2301261</v>
          </cell>
          <cell r="B54">
            <v>17464</v>
          </cell>
          <cell r="C54" t="str">
            <v>0</v>
          </cell>
          <cell r="D54">
            <v>17464</v>
          </cell>
        </row>
        <row r="55">
          <cell r="A55">
            <v>2301262</v>
          </cell>
          <cell r="B55" t="str">
            <v/>
          </cell>
          <cell r="C55" t="str">
            <v/>
          </cell>
          <cell r="D55" t="str">
            <v/>
          </cell>
        </row>
        <row r="56">
          <cell r="A56">
            <v>2301271</v>
          </cell>
          <cell r="B56">
            <v>827</v>
          </cell>
          <cell r="C56" t="str">
            <v>0</v>
          </cell>
          <cell r="D56">
            <v>827</v>
          </cell>
        </row>
        <row r="57">
          <cell r="A57">
            <v>2301272</v>
          </cell>
          <cell r="B57">
            <v>2867</v>
          </cell>
          <cell r="C57" t="str">
            <v>0</v>
          </cell>
          <cell r="D57">
            <v>2867</v>
          </cell>
        </row>
        <row r="58">
          <cell r="A58">
            <v>2311001</v>
          </cell>
          <cell r="B58">
            <v>872717</v>
          </cell>
          <cell r="C58" t="str">
            <v>0</v>
          </cell>
          <cell r="D58">
            <v>872717</v>
          </cell>
        </row>
        <row r="59">
          <cell r="A59">
            <v>2311002</v>
          </cell>
          <cell r="B59">
            <v>736623</v>
          </cell>
          <cell r="C59" t="str">
            <v>0</v>
          </cell>
          <cell r="D59">
            <v>736623</v>
          </cell>
        </row>
        <row r="60">
          <cell r="A60">
            <v>2311003</v>
          </cell>
          <cell r="B60">
            <v>78279</v>
          </cell>
          <cell r="C60" t="str">
            <v>0</v>
          </cell>
          <cell r="D60">
            <v>78279</v>
          </cell>
        </row>
        <row r="61">
          <cell r="A61">
            <v>2311004</v>
          </cell>
          <cell r="B61">
            <v>3846</v>
          </cell>
          <cell r="C61" t="str">
            <v>0</v>
          </cell>
          <cell r="D61">
            <v>3846</v>
          </cell>
        </row>
        <row r="62">
          <cell r="A62">
            <v>2311005</v>
          </cell>
          <cell r="B62">
            <v>29974</v>
          </cell>
          <cell r="C62" t="str">
            <v>0</v>
          </cell>
          <cell r="D62">
            <v>29974</v>
          </cell>
        </row>
        <row r="63">
          <cell r="A63">
            <v>2311006</v>
          </cell>
          <cell r="B63">
            <v>184480</v>
          </cell>
          <cell r="C63" t="str">
            <v>0</v>
          </cell>
          <cell r="D63">
            <v>184480</v>
          </cell>
        </row>
        <row r="64">
          <cell r="A64">
            <v>2311011</v>
          </cell>
          <cell r="B64">
            <v>672310</v>
          </cell>
          <cell r="C64" t="str">
            <v>0</v>
          </cell>
          <cell r="D64">
            <v>672310</v>
          </cell>
        </row>
        <row r="65">
          <cell r="A65">
            <v>2311012</v>
          </cell>
          <cell r="B65">
            <v>573711</v>
          </cell>
          <cell r="C65" t="str">
            <v>0</v>
          </cell>
          <cell r="D65">
            <v>573711</v>
          </cell>
        </row>
        <row r="66">
          <cell r="A66">
            <v>2311013</v>
          </cell>
          <cell r="B66">
            <v>49891</v>
          </cell>
          <cell r="C66" t="str">
            <v>0</v>
          </cell>
          <cell r="D66">
            <v>49891</v>
          </cell>
        </row>
        <row r="67">
          <cell r="A67">
            <v>2311014</v>
          </cell>
          <cell r="B67">
            <v>2531</v>
          </cell>
          <cell r="C67" t="str">
            <v>0</v>
          </cell>
          <cell r="D67">
            <v>2531</v>
          </cell>
        </row>
        <row r="68">
          <cell r="A68">
            <v>2311015</v>
          </cell>
          <cell r="B68">
            <v>24798</v>
          </cell>
          <cell r="C68" t="str">
            <v>0</v>
          </cell>
          <cell r="D68">
            <v>24798</v>
          </cell>
        </row>
        <row r="69">
          <cell r="A69">
            <v>2311016</v>
          </cell>
          <cell r="B69">
            <v>152977</v>
          </cell>
          <cell r="C69" t="str">
            <v>0</v>
          </cell>
          <cell r="D69">
            <v>152977</v>
          </cell>
        </row>
        <row r="70">
          <cell r="A70">
            <v>2311021</v>
          </cell>
          <cell r="B70">
            <v>771279</v>
          </cell>
          <cell r="C70" t="str">
            <v>0</v>
          </cell>
          <cell r="D70">
            <v>771279</v>
          </cell>
        </row>
        <row r="71">
          <cell r="A71">
            <v>2311022</v>
          </cell>
          <cell r="B71">
            <v>641269</v>
          </cell>
          <cell r="C71" t="str">
            <v>0</v>
          </cell>
          <cell r="D71">
            <v>641269</v>
          </cell>
        </row>
        <row r="72">
          <cell r="A72">
            <v>2311023</v>
          </cell>
          <cell r="B72">
            <v>76386</v>
          </cell>
          <cell r="C72" t="str">
            <v>0</v>
          </cell>
          <cell r="D72">
            <v>76386</v>
          </cell>
        </row>
        <row r="73">
          <cell r="A73">
            <v>2311024</v>
          </cell>
          <cell r="B73">
            <v>3553</v>
          </cell>
          <cell r="C73" t="str">
            <v>0</v>
          </cell>
          <cell r="D73">
            <v>3553</v>
          </cell>
        </row>
        <row r="74">
          <cell r="A74">
            <v>2311025</v>
          </cell>
          <cell r="B74">
            <v>25606</v>
          </cell>
          <cell r="C74" t="str">
            <v>0</v>
          </cell>
          <cell r="D74">
            <v>25606</v>
          </cell>
        </row>
        <row r="75">
          <cell r="A75">
            <v>2311026</v>
          </cell>
          <cell r="B75">
            <v>181252</v>
          </cell>
          <cell r="C75" t="str">
            <v>0</v>
          </cell>
          <cell r="D75">
            <v>181252</v>
          </cell>
        </row>
        <row r="76">
          <cell r="A76">
            <v>2312001</v>
          </cell>
          <cell r="B76">
            <v>696828</v>
          </cell>
          <cell r="C76" t="str">
            <v>0</v>
          </cell>
          <cell r="D76">
            <v>696828</v>
          </cell>
        </row>
        <row r="77">
          <cell r="A77">
            <v>2312002</v>
          </cell>
          <cell r="B77">
            <v>39795</v>
          </cell>
          <cell r="C77" t="str">
            <v>0</v>
          </cell>
          <cell r="D77">
            <v>39795</v>
          </cell>
        </row>
        <row r="78">
          <cell r="A78">
            <v>2312011</v>
          </cell>
          <cell r="B78">
            <v>553308</v>
          </cell>
          <cell r="C78" t="str">
            <v>0</v>
          </cell>
          <cell r="D78">
            <v>553308</v>
          </cell>
        </row>
        <row r="79">
          <cell r="A79">
            <v>2312012</v>
          </cell>
          <cell r="B79">
            <v>20403</v>
          </cell>
          <cell r="C79" t="str">
            <v>0</v>
          </cell>
          <cell r="D79">
            <v>20403</v>
          </cell>
        </row>
        <row r="80">
          <cell r="A80">
            <v>2312021</v>
          </cell>
          <cell r="B80">
            <v>604341</v>
          </cell>
          <cell r="C80" t="str">
            <v>0</v>
          </cell>
          <cell r="D80">
            <v>604341</v>
          </cell>
        </row>
        <row r="81">
          <cell r="A81">
            <v>2312022</v>
          </cell>
          <cell r="B81">
            <v>36928</v>
          </cell>
          <cell r="C81" t="str">
            <v>0</v>
          </cell>
          <cell r="D81">
            <v>36928</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6"/>
  <sheetViews>
    <sheetView tabSelected="1" zoomScaleNormal="100" zoomScaleSheetLayoutView="75" workbookViewId="0"/>
  </sheetViews>
  <sheetFormatPr defaultColWidth="5.625" defaultRowHeight="14.25"/>
  <cols>
    <col min="1" max="1" width="3.125" style="2402" customWidth="1"/>
    <col min="2" max="2" width="87.5" style="2402" customWidth="1"/>
    <col min="3" max="4" width="3.125" style="2402" customWidth="1"/>
    <col min="5" max="16384" width="5.625" style="2402"/>
  </cols>
  <sheetData>
    <row r="1" spans="1:3" ht="38.25" customHeight="1">
      <c r="A1" s="2400"/>
      <c r="B1" s="2401"/>
      <c r="C1" s="2400"/>
    </row>
    <row r="2" spans="1:3" ht="27.75" customHeight="1">
      <c r="A2" s="2400"/>
      <c r="B2" s="2401"/>
      <c r="C2" s="2400"/>
    </row>
    <row r="3" spans="1:3" ht="21">
      <c r="A3" s="2400"/>
      <c r="B3" s="2476" t="s">
        <v>2150</v>
      </c>
      <c r="C3" s="2400"/>
    </row>
    <row r="4" spans="1:3" ht="21">
      <c r="A4" s="2400"/>
      <c r="B4" s="2403">
        <v>43800</v>
      </c>
      <c r="C4" s="2400"/>
    </row>
    <row r="5" spans="1:3">
      <c r="A5" s="2400"/>
      <c r="B5" s="2400"/>
      <c r="C5" s="2400"/>
    </row>
    <row r="6" spans="1:3" ht="27.75" customHeight="1">
      <c r="A6" s="2400"/>
      <c r="B6" s="2400"/>
      <c r="C6" s="2400"/>
    </row>
    <row r="7" spans="1:3" ht="90" customHeight="1">
      <c r="A7" s="2400"/>
      <c r="B7" s="2400"/>
      <c r="C7" s="2400"/>
    </row>
    <row r="8" spans="1:3" ht="12" customHeight="1">
      <c r="A8" s="2400"/>
      <c r="B8" s="2400"/>
      <c r="C8" s="2400"/>
    </row>
    <row r="9" spans="1:3" ht="19.5" customHeight="1">
      <c r="A9" s="2400"/>
      <c r="B9" s="2404" t="s">
        <v>1405</v>
      </c>
      <c r="C9" s="2400"/>
    </row>
    <row r="10" spans="1:3" ht="29.25" customHeight="1">
      <c r="A10" s="2400"/>
      <c r="B10" s="2405" t="s">
        <v>1406</v>
      </c>
      <c r="C10" s="2400"/>
    </row>
    <row r="11" spans="1:3" ht="30" customHeight="1">
      <c r="A11" s="2400"/>
      <c r="B11" s="2406"/>
      <c r="C11" s="2400"/>
    </row>
    <row r="12" spans="1:3" ht="14.25" customHeight="1">
      <c r="A12" s="2400"/>
      <c r="B12" s="2407"/>
      <c r="C12" s="2400"/>
    </row>
    <row r="13" spans="1:3" ht="14.25" customHeight="1">
      <c r="A13" s="2400"/>
      <c r="B13" s="2407"/>
      <c r="C13" s="2400"/>
    </row>
    <row r="14" spans="1:3" ht="14.25" customHeight="1">
      <c r="A14" s="2400"/>
      <c r="B14" s="2407"/>
      <c r="C14" s="2400"/>
    </row>
    <row r="15" spans="1:3" ht="14.25" customHeight="1">
      <c r="A15" s="2400"/>
      <c r="B15" s="2407"/>
      <c r="C15" s="2400"/>
    </row>
    <row r="16" spans="1:3" ht="14.25" customHeight="1">
      <c r="A16" s="2400"/>
      <c r="B16" s="2407"/>
      <c r="C16" s="2400"/>
    </row>
    <row r="17" spans="1:3" ht="14.25" customHeight="1">
      <c r="A17" s="2400"/>
      <c r="B17" s="2407"/>
      <c r="C17" s="2400"/>
    </row>
    <row r="18" spans="1:3" ht="14.25" customHeight="1">
      <c r="A18" s="2400"/>
      <c r="B18" s="2407"/>
      <c r="C18" s="2400"/>
    </row>
    <row r="19" spans="1:3" ht="14.25" customHeight="1">
      <c r="A19" s="2400"/>
      <c r="B19" s="2407"/>
      <c r="C19" s="2400"/>
    </row>
    <row r="20" spans="1:3" ht="14.25" customHeight="1">
      <c r="A20" s="2400"/>
      <c r="B20" s="2407"/>
      <c r="C20" s="2400"/>
    </row>
    <row r="21" spans="1:3" ht="14.25" customHeight="1">
      <c r="A21" s="2400"/>
      <c r="B21" s="2407"/>
      <c r="C21" s="2400"/>
    </row>
    <row r="22" spans="1:3" ht="14.25" customHeight="1">
      <c r="A22" s="2400"/>
      <c r="B22" s="2408"/>
      <c r="C22" s="2400"/>
    </row>
    <row r="23" spans="1:3" ht="14.25" customHeight="1">
      <c r="A23" s="2400"/>
      <c r="B23" s="2408"/>
      <c r="C23" s="2400"/>
    </row>
    <row r="24" spans="1:3" ht="28.5">
      <c r="A24" s="2400"/>
      <c r="B24" s="2409"/>
      <c r="C24" s="2400"/>
    </row>
    <row r="25" spans="1:3" ht="9" customHeight="1">
      <c r="A25" s="2400"/>
      <c r="B25" s="2410"/>
      <c r="C25" s="2400"/>
    </row>
    <row r="26" spans="1:3" ht="30">
      <c r="A26" s="2400"/>
      <c r="B26" s="2411"/>
      <c r="C26" s="2400"/>
    </row>
    <row r="27" spans="1:3" ht="14.25" customHeight="1">
      <c r="A27" s="2400"/>
      <c r="B27" s="2400"/>
      <c r="C27" s="2400"/>
    </row>
    <row r="28" spans="1:3" ht="14.25" customHeight="1">
      <c r="A28" s="2400"/>
      <c r="B28" s="2412"/>
      <c r="C28" s="2400"/>
    </row>
    <row r="29" spans="1:3" ht="14.25" customHeight="1">
      <c r="A29" s="2400"/>
      <c r="B29" s="2413"/>
      <c r="C29" s="2400"/>
    </row>
    <row r="30" spans="1:3" ht="14.25" customHeight="1">
      <c r="A30" s="2400"/>
      <c r="B30" s="2413"/>
      <c r="C30" s="2400"/>
    </row>
    <row r="31" spans="1:3" ht="14.25" customHeight="1">
      <c r="A31" s="2400"/>
      <c r="B31" s="2413"/>
      <c r="C31" s="2400"/>
    </row>
    <row r="32" spans="1:3" ht="14.25" customHeight="1">
      <c r="A32" s="2400"/>
      <c r="B32" s="2400"/>
      <c r="C32" s="2400"/>
    </row>
    <row r="33" spans="1:3" ht="21">
      <c r="A33" s="2400"/>
      <c r="B33" s="2414" t="s">
        <v>1407</v>
      </c>
      <c r="C33" s="2400"/>
    </row>
    <row r="34" spans="1:3" ht="21">
      <c r="A34" s="2400"/>
      <c r="B34" s="2414" t="s">
        <v>1408</v>
      </c>
      <c r="C34" s="2400"/>
    </row>
    <row r="35" spans="1:3" ht="20.100000000000001" customHeight="1">
      <c r="A35" s="2400"/>
      <c r="B35" s="2415"/>
      <c r="C35" s="2400"/>
    </row>
    <row r="36" spans="1:3" ht="20.100000000000001" customHeight="1">
      <c r="A36" s="2400"/>
      <c r="B36" s="2416" t="s">
        <v>1409</v>
      </c>
      <c r="C36" s="2400"/>
    </row>
    <row r="37" spans="1:3" ht="20.100000000000001" customHeight="1">
      <c r="A37" s="2400"/>
      <c r="B37" s="2416" t="s">
        <v>1410</v>
      </c>
      <c r="C37" s="2400"/>
    </row>
    <row r="38" spans="1:3" ht="20.100000000000001" customHeight="1">
      <c r="A38" s="2400"/>
      <c r="B38" s="2416" t="s">
        <v>1411</v>
      </c>
      <c r="C38" s="2400"/>
    </row>
    <row r="39" spans="1:3" ht="18.75">
      <c r="A39" s="2400"/>
      <c r="B39" s="2416" t="s">
        <v>1412</v>
      </c>
      <c r="C39" s="2400"/>
    </row>
    <row r="40" spans="1:3">
      <c r="A40" s="2400"/>
      <c r="B40" s="2400"/>
      <c r="C40" s="2400"/>
    </row>
    <row r="41" spans="1:3">
      <c r="A41" s="2400"/>
      <c r="B41" s="2400"/>
      <c r="C41" s="2400"/>
    </row>
    <row r="42" spans="1:3">
      <c r="A42" s="2400"/>
      <c r="B42" s="2400"/>
      <c r="C42" s="2400"/>
    </row>
    <row r="43" spans="1:3">
      <c r="A43" s="2400"/>
      <c r="B43" s="2400"/>
      <c r="C43" s="2400"/>
    </row>
    <row r="44" spans="1:3">
      <c r="A44" s="2400"/>
      <c r="B44" s="2400"/>
      <c r="C44" s="2400"/>
    </row>
    <row r="45" spans="1:3">
      <c r="A45" s="2400"/>
      <c r="B45" s="2400"/>
      <c r="C45" s="2400"/>
    </row>
    <row r="46" spans="1:3">
      <c r="A46" s="2400"/>
      <c r="B46" s="2400"/>
      <c r="C46" s="2400"/>
    </row>
  </sheetData>
  <phoneticPr fontId="93"/>
  <printOptions horizontalCentered="1"/>
  <pageMargins left="0.70866141732283472" right="0.70866141732283472" top="0.59055118110236227" bottom="0.70866141732283472"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U83"/>
  <sheetViews>
    <sheetView zoomScaleNormal="100" zoomScaleSheetLayoutView="85" workbookViewId="0"/>
  </sheetViews>
  <sheetFormatPr defaultColWidth="9" defaultRowHeight="13.5"/>
  <cols>
    <col min="1" max="1" width="31.75" style="209" customWidth="1"/>
    <col min="2" max="2" width="10.375" style="209" customWidth="1"/>
    <col min="3" max="3" width="22.5" style="209" customWidth="1"/>
    <col min="4" max="6" width="22.625" style="209" customWidth="1"/>
    <col min="7" max="10" width="24.625" style="209" customWidth="1"/>
    <col min="11" max="11" width="35.5" style="209" customWidth="1"/>
    <col min="12" max="21" width="9" style="209"/>
    <col min="22" max="22" width="9.125" style="209" bestFit="1" customWidth="1"/>
    <col min="23" max="16384" width="9" style="209"/>
  </cols>
  <sheetData>
    <row r="1" spans="1:21" ht="18" customHeight="1">
      <c r="A1" s="2138" t="s">
        <v>776</v>
      </c>
      <c r="B1" s="383"/>
      <c r="C1" s="384"/>
      <c r="D1" s="384"/>
      <c r="E1" s="384"/>
      <c r="F1" s="384"/>
      <c r="G1" s="384"/>
      <c r="H1" s="384"/>
      <c r="I1" s="384"/>
      <c r="J1" s="516"/>
      <c r="K1" s="2139" t="s">
        <v>776</v>
      </c>
    </row>
    <row r="2" spans="1:21" ht="15">
      <c r="A2" s="387"/>
      <c r="B2" s="387"/>
      <c r="C2" s="115"/>
      <c r="J2" s="387"/>
      <c r="K2" s="518"/>
    </row>
    <row r="3" spans="1:21" ht="15">
      <c r="A3" s="387"/>
      <c r="B3" s="387"/>
      <c r="C3" s="115"/>
      <c r="J3" s="387"/>
      <c r="K3" s="518"/>
    </row>
    <row r="4" spans="1:21" ht="15">
      <c r="K4" s="388"/>
    </row>
    <row r="5" spans="1:21" ht="14.25" customHeight="1">
      <c r="K5" s="388"/>
    </row>
    <row r="6" spans="1:21" ht="23.25" customHeight="1">
      <c r="A6" s="389" t="s">
        <v>146</v>
      </c>
      <c r="B6" s="2465" t="s">
        <v>1258</v>
      </c>
      <c r="C6" s="519"/>
      <c r="K6" s="388"/>
    </row>
    <row r="7" spans="1:21" ht="18" customHeight="1">
      <c r="A7" s="2533" t="s">
        <v>1254</v>
      </c>
      <c r="B7" s="437"/>
      <c r="C7" s="438"/>
      <c r="D7" s="1092"/>
      <c r="E7" s="1084" t="s">
        <v>147</v>
      </c>
      <c r="F7" s="2171" t="s">
        <v>797</v>
      </c>
      <c r="G7" s="522" t="s">
        <v>1228</v>
      </c>
      <c r="H7" s="522"/>
      <c r="I7" s="395"/>
      <c r="J7" s="440"/>
      <c r="K7" s="438"/>
    </row>
    <row r="8" spans="1:21" ht="18" customHeight="1">
      <c r="A8" s="2534"/>
      <c r="B8" s="2144" t="s">
        <v>1229</v>
      </c>
      <c r="C8" s="973" t="s">
        <v>96</v>
      </c>
      <c r="D8" s="976" t="s">
        <v>97</v>
      </c>
      <c r="E8" s="976" t="s">
        <v>60</v>
      </c>
      <c r="F8" s="976" t="s">
        <v>735</v>
      </c>
      <c r="G8" s="2172" t="s">
        <v>578</v>
      </c>
      <c r="H8" s="1435"/>
      <c r="I8" s="1436"/>
      <c r="J8" s="975" t="s">
        <v>798</v>
      </c>
      <c r="K8" s="14" t="s">
        <v>1253</v>
      </c>
    </row>
    <row r="9" spans="1:21" ht="18" customHeight="1">
      <c r="A9" s="2534"/>
      <c r="B9" s="399"/>
      <c r="C9" s="523"/>
      <c r="D9" s="526"/>
      <c r="E9" s="526"/>
      <c r="F9" s="975" t="s">
        <v>61</v>
      </c>
      <c r="G9" s="1437" t="s">
        <v>718</v>
      </c>
      <c r="H9" s="1438"/>
      <c r="I9" s="1439"/>
      <c r="J9" s="401"/>
      <c r="K9" s="2558" t="s">
        <v>1257</v>
      </c>
    </row>
    <row r="10" spans="1:21" ht="18" customHeight="1">
      <c r="A10" s="2534"/>
      <c r="B10" s="399"/>
      <c r="C10" s="400"/>
      <c r="D10" s="401"/>
      <c r="E10" s="401"/>
      <c r="F10" s="401"/>
      <c r="G10" s="976" t="s">
        <v>767</v>
      </c>
      <c r="H10" s="976" t="s">
        <v>119</v>
      </c>
      <c r="I10" s="973" t="s">
        <v>769</v>
      </c>
      <c r="J10" s="401"/>
      <c r="K10" s="2558"/>
    </row>
    <row r="11" spans="1:21" ht="18" customHeight="1">
      <c r="A11" s="2534"/>
      <c r="B11" s="399" t="s">
        <v>1576</v>
      </c>
      <c r="C11" s="400" t="s">
        <v>101</v>
      </c>
      <c r="D11" s="401" t="s">
        <v>1578</v>
      </c>
      <c r="E11" s="401" t="s">
        <v>1579</v>
      </c>
      <c r="F11" s="401" t="s">
        <v>148</v>
      </c>
      <c r="G11" s="401"/>
      <c r="H11" s="406"/>
      <c r="I11" s="496"/>
      <c r="J11" s="401" t="s">
        <v>1581</v>
      </c>
      <c r="K11" s="14"/>
    </row>
    <row r="12" spans="1:21" ht="18" customHeight="1">
      <c r="A12" s="2535"/>
      <c r="B12" s="527"/>
      <c r="C12" s="400"/>
      <c r="D12" s="401"/>
      <c r="E12" s="403"/>
      <c r="F12" s="411" t="s">
        <v>1253</v>
      </c>
      <c r="G12" s="401" t="s">
        <v>1578</v>
      </c>
      <c r="H12" s="406" t="s">
        <v>1679</v>
      </c>
      <c r="I12" s="496" t="s">
        <v>103</v>
      </c>
      <c r="J12" s="404"/>
      <c r="K12" s="123"/>
      <c r="M12" s="455"/>
      <c r="N12" s="455"/>
      <c r="O12" s="455"/>
      <c r="P12" s="455"/>
      <c r="Q12" s="455"/>
      <c r="R12" s="455"/>
      <c r="S12" s="455"/>
      <c r="T12" s="455"/>
      <c r="U12" s="455"/>
    </row>
    <row r="13" spans="1:21" ht="21.75" customHeight="1">
      <c r="A13" s="412" t="s">
        <v>65</v>
      </c>
      <c r="B13" s="413" t="s">
        <v>1337</v>
      </c>
      <c r="C13" s="414">
        <v>508743</v>
      </c>
      <c r="D13" s="415">
        <v>565764</v>
      </c>
      <c r="E13" s="415">
        <v>28631</v>
      </c>
      <c r="F13" s="415">
        <v>1781</v>
      </c>
      <c r="G13" s="415">
        <v>535352</v>
      </c>
      <c r="H13" s="415">
        <v>498747</v>
      </c>
      <c r="I13" s="415">
        <v>36605</v>
      </c>
      <c r="J13" s="415">
        <v>33734</v>
      </c>
      <c r="K13" s="465" t="s">
        <v>1616</v>
      </c>
    </row>
    <row r="14" spans="1:21" ht="14.25" customHeight="1">
      <c r="A14" s="412"/>
      <c r="B14" s="413"/>
      <c r="C14" s="463"/>
      <c r="D14" s="464"/>
      <c r="E14" s="464"/>
      <c r="F14" s="464"/>
      <c r="G14" s="464"/>
      <c r="H14" s="464"/>
      <c r="I14" s="464"/>
      <c r="J14" s="464"/>
      <c r="K14" s="465" t="s">
        <v>1248</v>
      </c>
      <c r="M14" s="455"/>
      <c r="N14" s="455"/>
      <c r="O14" s="455"/>
      <c r="P14" s="455"/>
      <c r="Q14" s="455"/>
      <c r="R14" s="455"/>
      <c r="S14" s="455"/>
      <c r="T14" s="455"/>
      <c r="U14" s="455"/>
    </row>
    <row r="15" spans="1:21" ht="14.25" customHeight="1">
      <c r="A15" s="412" t="s">
        <v>66</v>
      </c>
      <c r="B15" s="413" t="s">
        <v>1231</v>
      </c>
      <c r="C15" s="420">
        <v>249599</v>
      </c>
      <c r="D15" s="416">
        <v>250260</v>
      </c>
      <c r="E15" s="416">
        <v>9629</v>
      </c>
      <c r="F15" s="416">
        <v>1781</v>
      </c>
      <c r="G15" s="416">
        <v>238850</v>
      </c>
      <c r="H15" s="416">
        <v>217814</v>
      </c>
      <c r="I15" s="416">
        <v>21035</v>
      </c>
      <c r="J15" s="416">
        <v>9031</v>
      </c>
      <c r="K15" s="465" t="s">
        <v>1619</v>
      </c>
    </row>
    <row r="16" spans="1:21" ht="14.25" customHeight="1">
      <c r="A16" s="412"/>
      <c r="B16" s="413"/>
      <c r="C16" s="463"/>
      <c r="D16" s="464"/>
      <c r="E16" s="464"/>
      <c r="F16" s="464"/>
      <c r="G16" s="464"/>
      <c r="H16" s="464"/>
      <c r="I16" s="464"/>
      <c r="J16" s="464"/>
      <c r="K16" s="465" t="s">
        <v>1617</v>
      </c>
      <c r="M16" s="455"/>
      <c r="N16" s="455"/>
      <c r="O16" s="455"/>
      <c r="P16" s="455"/>
      <c r="Q16" s="455"/>
      <c r="R16" s="455"/>
      <c r="S16" s="455"/>
      <c r="T16" s="455"/>
      <c r="U16" s="455"/>
    </row>
    <row r="17" spans="1:21" ht="15.75" customHeight="1">
      <c r="A17" s="431" t="s">
        <v>739</v>
      </c>
      <c r="B17" s="413" t="s">
        <v>1231</v>
      </c>
      <c r="C17" s="422">
        <v>58</v>
      </c>
      <c r="D17" s="423">
        <v>59</v>
      </c>
      <c r="E17" s="423" t="s">
        <v>22</v>
      </c>
      <c r="F17" s="423" t="s">
        <v>22</v>
      </c>
      <c r="G17" s="423">
        <v>59</v>
      </c>
      <c r="H17" s="423" t="s">
        <v>22</v>
      </c>
      <c r="I17" s="423">
        <v>59</v>
      </c>
      <c r="J17" s="423">
        <v>2</v>
      </c>
      <c r="K17" s="470" t="s">
        <v>720</v>
      </c>
      <c r="M17" s="455"/>
      <c r="N17" s="455"/>
      <c r="O17" s="455"/>
      <c r="P17" s="455"/>
      <c r="Q17" s="455"/>
      <c r="R17" s="455"/>
      <c r="S17" s="455"/>
      <c r="T17" s="455"/>
      <c r="U17" s="455"/>
    </row>
    <row r="18" spans="1:21" ht="15.75" customHeight="1">
      <c r="A18" s="431" t="s">
        <v>69</v>
      </c>
      <c r="B18" s="413" t="s">
        <v>1231</v>
      </c>
      <c r="C18" s="422">
        <v>14953</v>
      </c>
      <c r="D18" s="423">
        <v>15099</v>
      </c>
      <c r="E18" s="423">
        <v>639</v>
      </c>
      <c r="F18" s="423" t="s">
        <v>21</v>
      </c>
      <c r="G18" s="423">
        <v>14460</v>
      </c>
      <c r="H18" s="423">
        <v>11473</v>
      </c>
      <c r="I18" s="423">
        <v>2987</v>
      </c>
      <c r="J18" s="448">
        <v>532</v>
      </c>
      <c r="K18" s="14" t="s">
        <v>719</v>
      </c>
      <c r="M18" s="455"/>
      <c r="N18" s="455"/>
      <c r="O18" s="455"/>
      <c r="P18" s="455"/>
      <c r="Q18" s="455"/>
      <c r="R18" s="455"/>
      <c r="S18" s="455"/>
      <c r="T18" s="455"/>
      <c r="U18" s="455"/>
    </row>
    <row r="19" spans="1:21" ht="15.75" customHeight="1">
      <c r="A19" s="431" t="s">
        <v>70</v>
      </c>
      <c r="B19" s="413" t="s">
        <v>1231</v>
      </c>
      <c r="C19" s="422">
        <v>3825</v>
      </c>
      <c r="D19" s="423">
        <v>3823</v>
      </c>
      <c r="E19" s="423" t="s">
        <v>21</v>
      </c>
      <c r="F19" s="423" t="s">
        <v>21</v>
      </c>
      <c r="G19" s="423">
        <v>3823</v>
      </c>
      <c r="H19" s="423">
        <v>33</v>
      </c>
      <c r="I19" s="423">
        <v>3790</v>
      </c>
      <c r="J19" s="448">
        <v>20</v>
      </c>
      <c r="K19" s="424" t="s">
        <v>1177</v>
      </c>
      <c r="M19" s="455"/>
      <c r="N19" s="455"/>
      <c r="O19" s="455"/>
      <c r="P19" s="455"/>
      <c r="Q19" s="455"/>
      <c r="R19" s="455"/>
      <c r="S19" s="455"/>
      <c r="T19" s="455"/>
      <c r="U19" s="455"/>
    </row>
    <row r="20" spans="1:21" ht="15.75" customHeight="1">
      <c r="A20" s="431" t="s">
        <v>71</v>
      </c>
      <c r="B20" s="413" t="s">
        <v>1231</v>
      </c>
      <c r="C20" s="422">
        <v>132279</v>
      </c>
      <c r="D20" s="423">
        <v>132452</v>
      </c>
      <c r="E20" s="423">
        <v>8788</v>
      </c>
      <c r="F20" s="423">
        <v>1648</v>
      </c>
      <c r="G20" s="423">
        <v>122016</v>
      </c>
      <c r="H20" s="423">
        <v>116196</v>
      </c>
      <c r="I20" s="423">
        <v>5820</v>
      </c>
      <c r="J20" s="448">
        <v>5679</v>
      </c>
      <c r="K20" s="424" t="s">
        <v>1349</v>
      </c>
      <c r="M20" s="455"/>
      <c r="N20" s="455"/>
      <c r="O20" s="455"/>
      <c r="P20" s="455"/>
      <c r="Q20" s="455"/>
      <c r="R20" s="455"/>
      <c r="S20" s="455"/>
      <c r="T20" s="455"/>
      <c r="U20" s="455"/>
    </row>
    <row r="21" spans="1:21" ht="15.75" customHeight="1">
      <c r="A21" s="421" t="s">
        <v>1342</v>
      </c>
      <c r="B21" s="413" t="s">
        <v>1231</v>
      </c>
      <c r="C21" s="422">
        <v>74255</v>
      </c>
      <c r="D21" s="423">
        <v>73983</v>
      </c>
      <c r="E21" s="423">
        <v>6791</v>
      </c>
      <c r="F21" s="423">
        <v>43</v>
      </c>
      <c r="G21" s="423">
        <v>67149</v>
      </c>
      <c r="H21" s="423">
        <v>61600</v>
      </c>
      <c r="I21" s="423">
        <v>5549</v>
      </c>
      <c r="J21" s="448">
        <v>2811</v>
      </c>
      <c r="K21" s="424" t="s">
        <v>1350</v>
      </c>
      <c r="M21" s="455"/>
      <c r="N21" s="455"/>
      <c r="O21" s="455"/>
      <c r="P21" s="455"/>
      <c r="Q21" s="455"/>
      <c r="R21" s="455"/>
      <c r="S21" s="455"/>
      <c r="T21" s="455"/>
      <c r="U21" s="455"/>
    </row>
    <row r="22" spans="1:21" ht="15.75" customHeight="1">
      <c r="A22" s="421" t="s">
        <v>1680</v>
      </c>
      <c r="B22" s="413" t="s">
        <v>1231</v>
      </c>
      <c r="C22" s="422">
        <v>58024</v>
      </c>
      <c r="D22" s="423">
        <v>58469</v>
      </c>
      <c r="E22" s="423">
        <v>1997</v>
      </c>
      <c r="F22" s="423">
        <v>1605</v>
      </c>
      <c r="G22" s="423">
        <v>54867</v>
      </c>
      <c r="H22" s="423">
        <v>54596</v>
      </c>
      <c r="I22" s="423">
        <v>271</v>
      </c>
      <c r="J22" s="448">
        <v>2868</v>
      </c>
      <c r="K22" s="424" t="s">
        <v>1681</v>
      </c>
      <c r="M22" s="455"/>
      <c r="N22" s="455"/>
      <c r="O22" s="455"/>
      <c r="P22" s="455"/>
      <c r="Q22" s="455"/>
      <c r="R22" s="455"/>
      <c r="S22" s="455"/>
      <c r="T22" s="455"/>
      <c r="U22" s="455"/>
    </row>
    <row r="23" spans="1:21" ht="15.75" customHeight="1">
      <c r="A23" s="431" t="s">
        <v>112</v>
      </c>
      <c r="B23" s="413" t="s">
        <v>1231</v>
      </c>
      <c r="C23" s="422">
        <v>42149</v>
      </c>
      <c r="D23" s="423">
        <v>42426</v>
      </c>
      <c r="E23" s="423" t="s">
        <v>21</v>
      </c>
      <c r="F23" s="423" t="s">
        <v>21</v>
      </c>
      <c r="G23" s="423">
        <v>42426</v>
      </c>
      <c r="H23" s="423">
        <v>37480</v>
      </c>
      <c r="I23" s="423">
        <v>4946</v>
      </c>
      <c r="J23" s="448">
        <v>1088</v>
      </c>
      <c r="K23" s="424" t="s">
        <v>1181</v>
      </c>
      <c r="M23" s="455"/>
      <c r="N23" s="455"/>
      <c r="O23" s="455"/>
      <c r="P23" s="455"/>
      <c r="Q23" s="455"/>
      <c r="R23" s="455"/>
      <c r="S23" s="455"/>
      <c r="T23" s="455"/>
      <c r="U23" s="455"/>
    </row>
    <row r="24" spans="1:21" ht="15.75" customHeight="1">
      <c r="A24" s="431" t="s">
        <v>73</v>
      </c>
      <c r="B24" s="413" t="s">
        <v>1233</v>
      </c>
      <c r="C24" s="422">
        <v>6605</v>
      </c>
      <c r="D24" s="423">
        <v>6598</v>
      </c>
      <c r="E24" s="423" t="s">
        <v>21</v>
      </c>
      <c r="F24" s="423" t="s">
        <v>21</v>
      </c>
      <c r="G24" s="423">
        <v>6598</v>
      </c>
      <c r="H24" s="423">
        <v>5354</v>
      </c>
      <c r="I24" s="423">
        <v>1244</v>
      </c>
      <c r="J24" s="448">
        <v>69</v>
      </c>
      <c r="K24" s="14" t="s">
        <v>1234</v>
      </c>
      <c r="M24" s="455"/>
      <c r="N24" s="455"/>
      <c r="O24" s="455"/>
      <c r="P24" s="455"/>
      <c r="Q24" s="455"/>
      <c r="R24" s="455"/>
      <c r="S24" s="455"/>
      <c r="T24" s="455"/>
      <c r="U24" s="455"/>
    </row>
    <row r="25" spans="1:21" ht="15.75" customHeight="1">
      <c r="A25" s="508" t="s">
        <v>1199</v>
      </c>
      <c r="B25" s="413" t="s">
        <v>1231</v>
      </c>
      <c r="C25" s="422">
        <v>3973</v>
      </c>
      <c r="D25" s="423">
        <v>3981</v>
      </c>
      <c r="E25" s="423" t="s">
        <v>21</v>
      </c>
      <c r="F25" s="423" t="s">
        <v>21</v>
      </c>
      <c r="G25" s="423">
        <v>3981</v>
      </c>
      <c r="H25" s="423">
        <v>3981</v>
      </c>
      <c r="I25" s="423" t="s">
        <v>21</v>
      </c>
      <c r="J25" s="423">
        <v>44</v>
      </c>
      <c r="K25" s="471" t="s">
        <v>727</v>
      </c>
      <c r="M25" s="455"/>
      <c r="N25" s="455"/>
      <c r="O25" s="455"/>
      <c r="P25" s="455"/>
      <c r="Q25" s="455"/>
      <c r="R25" s="455"/>
      <c r="S25" s="455"/>
      <c r="T25" s="455"/>
      <c r="U25" s="455"/>
    </row>
    <row r="26" spans="1:21" ht="15.75" customHeight="1">
      <c r="A26" s="421" t="s">
        <v>105</v>
      </c>
      <c r="B26" s="292" t="s">
        <v>1337</v>
      </c>
      <c r="C26" s="422">
        <v>35064</v>
      </c>
      <c r="D26" s="423">
        <v>35083</v>
      </c>
      <c r="E26" s="423" t="s">
        <v>21</v>
      </c>
      <c r="F26" s="423" t="s">
        <v>21</v>
      </c>
      <c r="G26" s="423">
        <v>35083</v>
      </c>
      <c r="H26" s="423">
        <v>33571</v>
      </c>
      <c r="I26" s="423">
        <v>1512</v>
      </c>
      <c r="J26" s="423">
        <v>1211</v>
      </c>
      <c r="K26" s="471" t="s">
        <v>1236</v>
      </c>
      <c r="M26" s="455"/>
      <c r="N26" s="455"/>
      <c r="O26" s="455"/>
      <c r="P26" s="455"/>
      <c r="Q26" s="455"/>
      <c r="R26" s="455"/>
      <c r="S26" s="455"/>
      <c r="T26" s="455"/>
      <c r="U26" s="455"/>
    </row>
    <row r="27" spans="1:21" ht="15.75" customHeight="1">
      <c r="A27" s="425"/>
      <c r="B27" s="413"/>
      <c r="C27" s="418"/>
      <c r="D27" s="419"/>
      <c r="E27" s="419"/>
      <c r="F27" s="419"/>
      <c r="G27" s="419"/>
      <c r="H27" s="419"/>
      <c r="I27" s="419"/>
      <c r="J27" s="419"/>
      <c r="K27" s="471"/>
      <c r="M27" s="455"/>
      <c r="N27" s="455"/>
      <c r="O27" s="455"/>
      <c r="P27" s="455"/>
      <c r="Q27" s="455"/>
      <c r="R27" s="455"/>
      <c r="S27" s="455"/>
      <c r="T27" s="455"/>
      <c r="U27" s="455"/>
    </row>
    <row r="28" spans="1:21" ht="14.25" customHeight="1">
      <c r="A28" s="412" t="s">
        <v>76</v>
      </c>
      <c r="B28" s="413" t="s">
        <v>1337</v>
      </c>
      <c r="C28" s="420">
        <v>259144</v>
      </c>
      <c r="D28" s="416">
        <v>315504</v>
      </c>
      <c r="E28" s="416">
        <v>19002</v>
      </c>
      <c r="F28" s="416" t="s">
        <v>21</v>
      </c>
      <c r="G28" s="416">
        <v>296502</v>
      </c>
      <c r="H28" s="416">
        <v>280933</v>
      </c>
      <c r="I28" s="416">
        <v>15569</v>
      </c>
      <c r="J28" s="416">
        <v>24702</v>
      </c>
      <c r="K28" s="465" t="s">
        <v>1237</v>
      </c>
      <c r="M28" s="455"/>
      <c r="N28" s="455"/>
      <c r="O28" s="455"/>
      <c r="P28" s="455"/>
      <c r="Q28" s="455"/>
      <c r="R28" s="455"/>
      <c r="S28" s="455"/>
      <c r="T28" s="455"/>
      <c r="U28" s="455"/>
    </row>
    <row r="29" spans="1:21" ht="14.25" customHeight="1">
      <c r="A29" s="412"/>
      <c r="B29" s="413"/>
      <c r="C29" s="418"/>
      <c r="D29" s="419"/>
      <c r="E29" s="419"/>
      <c r="F29" s="419"/>
      <c r="G29" s="419"/>
      <c r="H29" s="419"/>
      <c r="I29" s="419"/>
      <c r="J29" s="419"/>
      <c r="K29" s="465" t="s">
        <v>1617</v>
      </c>
      <c r="M29" s="455"/>
      <c r="N29" s="455"/>
      <c r="O29" s="455"/>
      <c r="P29" s="455"/>
      <c r="Q29" s="455"/>
      <c r="R29" s="455"/>
      <c r="S29" s="455"/>
      <c r="T29" s="455"/>
      <c r="U29" s="455"/>
    </row>
    <row r="30" spans="1:21" ht="15.75" customHeight="1">
      <c r="A30" s="431" t="s">
        <v>106</v>
      </c>
      <c r="B30" s="413" t="s">
        <v>1233</v>
      </c>
      <c r="C30" s="422">
        <v>29798</v>
      </c>
      <c r="D30" s="423">
        <v>50645</v>
      </c>
      <c r="E30" s="423" t="s">
        <v>21</v>
      </c>
      <c r="F30" s="423" t="s">
        <v>21</v>
      </c>
      <c r="G30" s="423">
        <v>50645</v>
      </c>
      <c r="H30" s="423">
        <v>50645</v>
      </c>
      <c r="I30" s="423" t="s">
        <v>21</v>
      </c>
      <c r="J30" s="423">
        <v>17280</v>
      </c>
      <c r="K30" s="470" t="s">
        <v>1203</v>
      </c>
      <c r="M30" s="455"/>
      <c r="N30" s="455"/>
      <c r="O30" s="455"/>
      <c r="P30" s="455"/>
      <c r="Q30" s="455"/>
      <c r="R30" s="455"/>
      <c r="S30" s="455"/>
      <c r="T30" s="455"/>
      <c r="U30" s="455"/>
    </row>
    <row r="31" spans="1:21" ht="15.75" customHeight="1">
      <c r="A31" s="431" t="s">
        <v>149</v>
      </c>
      <c r="B31" s="413" t="s">
        <v>1231</v>
      </c>
      <c r="C31" s="422">
        <v>183399</v>
      </c>
      <c r="D31" s="423">
        <v>184223</v>
      </c>
      <c r="E31" s="423" t="s">
        <v>21</v>
      </c>
      <c r="F31" s="423" t="s">
        <v>21</v>
      </c>
      <c r="G31" s="423">
        <v>184223</v>
      </c>
      <c r="H31" s="423">
        <v>168370</v>
      </c>
      <c r="I31" s="423">
        <v>15853</v>
      </c>
      <c r="J31" s="423">
        <v>17279</v>
      </c>
      <c r="K31" s="470" t="s">
        <v>1204</v>
      </c>
      <c r="M31" s="455"/>
      <c r="N31" s="455"/>
      <c r="O31" s="455"/>
      <c r="P31" s="455"/>
      <c r="Q31" s="455"/>
      <c r="R31" s="455"/>
      <c r="S31" s="455"/>
      <c r="T31" s="455"/>
      <c r="U31" s="455"/>
    </row>
    <row r="32" spans="1:21" ht="15.75" customHeight="1">
      <c r="A32" s="431" t="s">
        <v>150</v>
      </c>
      <c r="B32" s="413" t="s">
        <v>1682</v>
      </c>
      <c r="C32" s="422" t="s">
        <v>21</v>
      </c>
      <c r="D32" s="423" t="s">
        <v>21</v>
      </c>
      <c r="E32" s="423" t="s">
        <v>21</v>
      </c>
      <c r="F32" s="423" t="s">
        <v>21</v>
      </c>
      <c r="G32" s="423" t="s">
        <v>21</v>
      </c>
      <c r="H32" s="423" t="s">
        <v>21</v>
      </c>
      <c r="I32" s="423" t="s">
        <v>21</v>
      </c>
      <c r="J32" s="423" t="s">
        <v>22</v>
      </c>
      <c r="K32" s="469" t="s">
        <v>144</v>
      </c>
      <c r="M32" s="455"/>
      <c r="N32" s="455"/>
      <c r="O32" s="455"/>
      <c r="P32" s="455"/>
      <c r="Q32" s="455"/>
      <c r="R32" s="455"/>
      <c r="S32" s="455"/>
      <c r="T32" s="455"/>
      <c r="U32" s="455"/>
    </row>
    <row r="33" spans="1:21" ht="15.75" customHeight="1">
      <c r="A33" s="431" t="s">
        <v>151</v>
      </c>
      <c r="B33" s="413" t="s">
        <v>1231</v>
      </c>
      <c r="C33" s="422" t="s">
        <v>21</v>
      </c>
      <c r="D33" s="423">
        <v>475632</v>
      </c>
      <c r="E33" s="423">
        <v>183891</v>
      </c>
      <c r="F33" s="423" t="s">
        <v>21</v>
      </c>
      <c r="G33" s="423">
        <v>291741</v>
      </c>
      <c r="H33" s="423">
        <v>291741</v>
      </c>
      <c r="I33" s="423" t="s">
        <v>21</v>
      </c>
      <c r="J33" s="423" t="s">
        <v>22</v>
      </c>
      <c r="K33" s="469" t="s">
        <v>1683</v>
      </c>
      <c r="M33" s="455"/>
      <c r="N33" s="455"/>
      <c r="O33" s="455"/>
      <c r="P33" s="455"/>
      <c r="Q33" s="455"/>
      <c r="R33" s="455"/>
      <c r="S33" s="455"/>
      <c r="T33" s="455"/>
      <c r="U33" s="455"/>
    </row>
    <row r="34" spans="1:21" ht="15.75" customHeight="1">
      <c r="A34" s="431" t="s">
        <v>152</v>
      </c>
      <c r="B34" s="413" t="s">
        <v>1231</v>
      </c>
      <c r="C34" s="422" t="s">
        <v>21</v>
      </c>
      <c r="D34" s="423" t="s">
        <v>21</v>
      </c>
      <c r="E34" s="423" t="s">
        <v>21</v>
      </c>
      <c r="F34" s="423" t="s">
        <v>21</v>
      </c>
      <c r="G34" s="423" t="s">
        <v>21</v>
      </c>
      <c r="H34" s="423" t="s">
        <v>21</v>
      </c>
      <c r="I34" s="423" t="s">
        <v>21</v>
      </c>
      <c r="J34" s="423" t="s">
        <v>22</v>
      </c>
      <c r="K34" s="469" t="s">
        <v>1240</v>
      </c>
      <c r="M34" s="455"/>
      <c r="N34" s="455"/>
      <c r="O34" s="455"/>
      <c r="P34" s="455"/>
      <c r="Q34" s="455"/>
      <c r="R34" s="455"/>
      <c r="S34" s="455"/>
      <c r="T34" s="455"/>
      <c r="U34" s="455"/>
    </row>
    <row r="35" spans="1:21" ht="15.75" customHeight="1">
      <c r="A35" s="431" t="s">
        <v>107</v>
      </c>
      <c r="B35" s="413" t="s">
        <v>1231</v>
      </c>
      <c r="C35" s="422">
        <v>4364</v>
      </c>
      <c r="D35" s="423">
        <v>4364</v>
      </c>
      <c r="E35" s="423" t="s">
        <v>21</v>
      </c>
      <c r="F35" s="423" t="s">
        <v>21</v>
      </c>
      <c r="G35" s="423">
        <v>4364</v>
      </c>
      <c r="H35" s="423">
        <v>4364</v>
      </c>
      <c r="I35" s="423" t="s">
        <v>21</v>
      </c>
      <c r="J35" s="448" t="s">
        <v>22</v>
      </c>
      <c r="K35" s="469" t="s">
        <v>1242</v>
      </c>
    </row>
    <row r="36" spans="1:21" ht="15.75" customHeight="1">
      <c r="A36" s="431" t="s">
        <v>82</v>
      </c>
      <c r="B36" s="413" t="s">
        <v>1233</v>
      </c>
      <c r="C36" s="422">
        <v>22885</v>
      </c>
      <c r="D36" s="423">
        <v>22874</v>
      </c>
      <c r="E36" s="423">
        <v>1322</v>
      </c>
      <c r="F36" s="423" t="s">
        <v>21</v>
      </c>
      <c r="G36" s="423">
        <v>21552</v>
      </c>
      <c r="H36" s="423">
        <v>19053</v>
      </c>
      <c r="I36" s="423">
        <v>2499</v>
      </c>
      <c r="J36" s="448">
        <v>71</v>
      </c>
      <c r="K36" s="470" t="s">
        <v>1251</v>
      </c>
      <c r="M36" s="455"/>
      <c r="N36" s="455"/>
      <c r="O36" s="455"/>
      <c r="P36" s="455"/>
      <c r="Q36" s="455"/>
      <c r="R36" s="455"/>
      <c r="S36" s="455"/>
      <c r="T36" s="455"/>
      <c r="U36" s="455"/>
    </row>
    <row r="37" spans="1:21" ht="15.75" customHeight="1">
      <c r="A37" s="431" t="s">
        <v>1243</v>
      </c>
      <c r="B37" s="413" t="s">
        <v>1682</v>
      </c>
      <c r="C37" s="422">
        <v>56205</v>
      </c>
      <c r="D37" s="423">
        <v>56205</v>
      </c>
      <c r="E37" s="423">
        <v>805</v>
      </c>
      <c r="F37" s="423" t="s">
        <v>21</v>
      </c>
      <c r="G37" s="423">
        <v>55400</v>
      </c>
      <c r="H37" s="423">
        <v>55400</v>
      </c>
      <c r="I37" s="423" t="s">
        <v>21</v>
      </c>
      <c r="J37" s="448" t="s">
        <v>22</v>
      </c>
      <c r="K37" s="469" t="s">
        <v>1244</v>
      </c>
    </row>
    <row r="38" spans="1:21" ht="15.75" customHeight="1">
      <c r="A38" s="431" t="s">
        <v>1245</v>
      </c>
      <c r="B38" s="413" t="s">
        <v>1231</v>
      </c>
      <c r="C38" s="422">
        <v>59167</v>
      </c>
      <c r="D38" s="423">
        <v>59163</v>
      </c>
      <c r="E38" s="423">
        <v>879</v>
      </c>
      <c r="F38" s="423" t="s">
        <v>21</v>
      </c>
      <c r="G38" s="423">
        <v>58284</v>
      </c>
      <c r="H38" s="423">
        <v>58284</v>
      </c>
      <c r="I38" s="423" t="s">
        <v>21</v>
      </c>
      <c r="J38" s="448" t="s">
        <v>22</v>
      </c>
      <c r="K38" s="469" t="s">
        <v>1206</v>
      </c>
      <c r="M38" s="455"/>
      <c r="N38" s="455"/>
      <c r="O38" s="455"/>
      <c r="P38" s="455"/>
      <c r="Q38" s="455"/>
      <c r="R38" s="455"/>
      <c r="S38" s="455"/>
      <c r="T38" s="455"/>
      <c r="U38" s="455"/>
    </row>
    <row r="39" spans="1:21" ht="15.75" customHeight="1">
      <c r="A39" s="431" t="s">
        <v>86</v>
      </c>
      <c r="B39" s="511" t="s">
        <v>1233</v>
      </c>
      <c r="C39" s="422" t="s">
        <v>21</v>
      </c>
      <c r="D39" s="423" t="s">
        <v>21</v>
      </c>
      <c r="E39" s="423" t="s">
        <v>21</v>
      </c>
      <c r="F39" s="423" t="s">
        <v>21</v>
      </c>
      <c r="G39" s="423" t="s">
        <v>21</v>
      </c>
      <c r="H39" s="423" t="s">
        <v>21</v>
      </c>
      <c r="I39" s="423" t="s">
        <v>21</v>
      </c>
      <c r="J39" s="448" t="s">
        <v>21</v>
      </c>
      <c r="K39" s="469" t="s">
        <v>1207</v>
      </c>
      <c r="M39" s="455"/>
      <c r="N39" s="455"/>
      <c r="O39" s="455"/>
      <c r="P39" s="455"/>
      <c r="Q39" s="455"/>
      <c r="R39" s="455"/>
      <c r="S39" s="455"/>
      <c r="T39" s="455"/>
      <c r="U39" s="455"/>
    </row>
    <row r="40" spans="1:21" ht="15.75" customHeight="1">
      <c r="A40" s="421" t="s">
        <v>109</v>
      </c>
      <c r="B40" s="413" t="s">
        <v>1231</v>
      </c>
      <c r="C40" s="422" t="s">
        <v>21</v>
      </c>
      <c r="D40" s="423" t="s">
        <v>21</v>
      </c>
      <c r="E40" s="423" t="s">
        <v>21</v>
      </c>
      <c r="F40" s="423" t="s">
        <v>21</v>
      </c>
      <c r="G40" s="423" t="s">
        <v>21</v>
      </c>
      <c r="H40" s="423" t="s">
        <v>21</v>
      </c>
      <c r="I40" s="423" t="s">
        <v>21</v>
      </c>
      <c r="J40" s="448" t="s">
        <v>21</v>
      </c>
      <c r="K40" s="471" t="s">
        <v>1178</v>
      </c>
      <c r="M40" s="455"/>
      <c r="N40" s="455"/>
      <c r="O40" s="455"/>
      <c r="P40" s="455"/>
      <c r="Q40" s="455"/>
      <c r="R40" s="455"/>
      <c r="S40" s="455"/>
      <c r="T40" s="455"/>
      <c r="U40" s="455"/>
    </row>
    <row r="41" spans="1:21" ht="15.75" customHeight="1">
      <c r="A41" s="426" t="s">
        <v>1252</v>
      </c>
      <c r="B41" s="474" t="s">
        <v>1231</v>
      </c>
      <c r="C41" s="428" t="s">
        <v>21</v>
      </c>
      <c r="D41" s="429" t="s">
        <v>21</v>
      </c>
      <c r="E41" s="429" t="s">
        <v>21</v>
      </c>
      <c r="F41" s="429" t="s">
        <v>21</v>
      </c>
      <c r="G41" s="429" t="s">
        <v>21</v>
      </c>
      <c r="H41" s="429" t="s">
        <v>21</v>
      </c>
      <c r="I41" s="429" t="s">
        <v>21</v>
      </c>
      <c r="J41" s="449" t="s">
        <v>21</v>
      </c>
      <c r="K41" s="298" t="s">
        <v>1684</v>
      </c>
      <c r="M41" s="455"/>
      <c r="N41" s="455"/>
      <c r="O41" s="455"/>
      <c r="P41" s="455"/>
      <c r="Q41" s="455"/>
      <c r="R41" s="455"/>
      <c r="S41" s="455"/>
      <c r="T41" s="455"/>
      <c r="U41" s="455"/>
    </row>
    <row r="42" spans="1:21" ht="14.25" customHeight="1">
      <c r="A42" s="421"/>
      <c r="B42" s="1426"/>
      <c r="C42" s="423"/>
      <c r="D42" s="423"/>
      <c r="E42" s="423"/>
      <c r="F42" s="423"/>
      <c r="G42" s="423"/>
      <c r="H42" s="423"/>
      <c r="I42" s="423"/>
      <c r="J42" s="423"/>
      <c r="K42" s="424"/>
      <c r="M42" s="455"/>
      <c r="N42" s="455"/>
      <c r="O42" s="455"/>
      <c r="P42" s="455"/>
      <c r="Q42" s="455"/>
      <c r="R42" s="455"/>
      <c r="S42" s="455"/>
      <c r="T42" s="455"/>
      <c r="U42" s="455"/>
    </row>
    <row r="43" spans="1:21" ht="14.25" customHeight="1">
      <c r="J43" s="35"/>
      <c r="K43" s="35"/>
      <c r="M43" s="455"/>
      <c r="N43" s="455"/>
      <c r="O43" s="455"/>
      <c r="P43" s="455"/>
      <c r="Q43" s="455"/>
      <c r="R43" s="455"/>
      <c r="S43" s="455"/>
      <c r="T43" s="455"/>
      <c r="U43" s="455"/>
    </row>
    <row r="44" spans="1:21" ht="23.25" customHeight="1">
      <c r="A44" s="389" t="s">
        <v>153</v>
      </c>
      <c r="B44" s="390" t="s">
        <v>1685</v>
      </c>
      <c r="J44" s="35"/>
      <c r="K44" s="14"/>
      <c r="M44" s="455"/>
      <c r="N44" s="455"/>
      <c r="O44" s="455"/>
      <c r="P44" s="455"/>
      <c r="Q44" s="455"/>
      <c r="R44" s="455"/>
      <c r="S44" s="455"/>
      <c r="T44" s="455"/>
      <c r="U44" s="455"/>
    </row>
    <row r="45" spans="1:21" ht="15.75" customHeight="1">
      <c r="A45" s="528"/>
      <c r="B45" s="437"/>
      <c r="C45" s="438"/>
      <c r="D45" s="520"/>
      <c r="E45" s="1084" t="s">
        <v>114</v>
      </c>
      <c r="F45" s="2171" t="s">
        <v>799</v>
      </c>
      <c r="G45" s="522" t="s">
        <v>1228</v>
      </c>
      <c r="H45" s="522"/>
      <c r="I45" s="395"/>
      <c r="J45" s="440"/>
      <c r="K45" s="530"/>
      <c r="M45" s="455"/>
      <c r="N45" s="455"/>
      <c r="O45" s="455"/>
      <c r="P45" s="455"/>
      <c r="Q45" s="455"/>
      <c r="R45" s="455"/>
      <c r="S45" s="455"/>
      <c r="T45" s="455"/>
      <c r="U45" s="455"/>
    </row>
    <row r="46" spans="1:21" ht="15.75" customHeight="1">
      <c r="A46" s="490"/>
      <c r="B46" s="2144" t="s">
        <v>1229</v>
      </c>
      <c r="C46" s="973" t="s">
        <v>96</v>
      </c>
      <c r="D46" s="976" t="s">
        <v>97</v>
      </c>
      <c r="E46" s="973" t="s">
        <v>60</v>
      </c>
      <c r="F46" s="976" t="s">
        <v>735</v>
      </c>
      <c r="G46" s="2172" t="s">
        <v>578</v>
      </c>
      <c r="H46" s="1435"/>
      <c r="I46" s="1436"/>
      <c r="J46" s="975" t="s">
        <v>798</v>
      </c>
      <c r="K46" s="470"/>
      <c r="M46" s="455"/>
      <c r="N46" s="455"/>
      <c r="O46" s="455"/>
      <c r="P46" s="455"/>
      <c r="Q46" s="455"/>
      <c r="R46" s="455"/>
      <c r="S46" s="455"/>
      <c r="T46" s="455"/>
      <c r="U46" s="455"/>
    </row>
    <row r="47" spans="1:21" ht="15.75" customHeight="1">
      <c r="A47" s="2173" t="s">
        <v>1254</v>
      </c>
      <c r="B47" s="399"/>
      <c r="C47" s="523"/>
      <c r="D47" s="526"/>
      <c r="E47" s="523"/>
      <c r="F47" s="975" t="s">
        <v>61</v>
      </c>
      <c r="G47" s="1437" t="s">
        <v>718</v>
      </c>
      <c r="H47" s="1438"/>
      <c r="I47" s="1439"/>
      <c r="J47" s="401"/>
      <c r="K47" s="2558" t="s">
        <v>1257</v>
      </c>
      <c r="M47" s="455"/>
      <c r="N47" s="455"/>
      <c r="O47" s="455"/>
      <c r="P47" s="455"/>
      <c r="Q47" s="455"/>
      <c r="R47" s="455"/>
      <c r="S47" s="455"/>
      <c r="T47" s="455"/>
      <c r="U47" s="455"/>
    </row>
    <row r="48" spans="1:21" ht="15.75" customHeight="1">
      <c r="A48" s="490"/>
      <c r="B48" s="399"/>
      <c r="C48" s="400"/>
      <c r="D48" s="401"/>
      <c r="E48" s="400"/>
      <c r="F48" s="401"/>
      <c r="G48" s="976" t="s">
        <v>767</v>
      </c>
      <c r="H48" s="976" t="s">
        <v>119</v>
      </c>
      <c r="I48" s="973" t="s">
        <v>769</v>
      </c>
      <c r="J48" s="401"/>
      <c r="K48" s="2558"/>
      <c r="M48" s="455"/>
      <c r="N48" s="455"/>
      <c r="O48" s="455"/>
      <c r="P48" s="455"/>
      <c r="Q48" s="455"/>
      <c r="R48" s="455"/>
      <c r="S48" s="455"/>
      <c r="T48" s="455"/>
      <c r="U48" s="455"/>
    </row>
    <row r="49" spans="1:21" ht="15.75" customHeight="1">
      <c r="A49" s="495"/>
      <c r="B49" s="399" t="s">
        <v>1576</v>
      </c>
      <c r="C49" s="400" t="s">
        <v>101</v>
      </c>
      <c r="D49" s="401" t="s">
        <v>1578</v>
      </c>
      <c r="E49" s="400" t="s">
        <v>1686</v>
      </c>
      <c r="F49" s="401" t="s">
        <v>148</v>
      </c>
      <c r="G49" s="401"/>
      <c r="H49" s="406"/>
      <c r="I49" s="496"/>
      <c r="J49" s="401" t="s">
        <v>1581</v>
      </c>
      <c r="K49" s="470"/>
      <c r="M49" s="455"/>
      <c r="N49" s="455"/>
      <c r="O49" s="455"/>
      <c r="P49" s="455"/>
      <c r="Q49" s="455"/>
      <c r="R49" s="455"/>
      <c r="S49" s="455"/>
      <c r="T49" s="455"/>
      <c r="U49" s="455"/>
    </row>
    <row r="50" spans="1:21" ht="15.75" customHeight="1">
      <c r="A50" s="531"/>
      <c r="B50" s="408"/>
      <c r="C50" s="470"/>
      <c r="D50" s="404"/>
      <c r="E50" s="443"/>
      <c r="F50" s="401"/>
      <c r="G50" s="401" t="s">
        <v>1578</v>
      </c>
      <c r="H50" s="406" t="s">
        <v>1679</v>
      </c>
      <c r="I50" s="496" t="s">
        <v>103</v>
      </c>
      <c r="J50" s="404"/>
      <c r="K50" s="475"/>
      <c r="M50" s="455"/>
      <c r="N50" s="455"/>
      <c r="O50" s="455"/>
      <c r="P50" s="455"/>
      <c r="Q50" s="455"/>
      <c r="R50" s="455"/>
      <c r="S50" s="455"/>
      <c r="T50" s="455"/>
      <c r="U50" s="455"/>
    </row>
    <row r="51" spans="1:21" ht="22.5" customHeight="1">
      <c r="A51" s="412" t="s">
        <v>65</v>
      </c>
      <c r="B51" s="413" t="s">
        <v>1337</v>
      </c>
      <c r="C51" s="414">
        <v>2188258</v>
      </c>
      <c r="D51" s="415">
        <v>2186310</v>
      </c>
      <c r="E51" s="415">
        <v>327914</v>
      </c>
      <c r="F51" s="415">
        <v>844469</v>
      </c>
      <c r="G51" s="415">
        <v>1013927</v>
      </c>
      <c r="H51" s="415">
        <v>562738</v>
      </c>
      <c r="I51" s="415">
        <v>451189</v>
      </c>
      <c r="J51" s="445">
        <v>21939</v>
      </c>
      <c r="K51" s="417" t="s">
        <v>1616</v>
      </c>
      <c r="M51" s="455"/>
      <c r="N51" s="455"/>
      <c r="O51" s="455"/>
      <c r="P51" s="455"/>
      <c r="Q51" s="455"/>
      <c r="R51" s="455"/>
      <c r="S51" s="455"/>
      <c r="T51" s="455"/>
      <c r="U51" s="455"/>
    </row>
    <row r="52" spans="1:21" ht="14.25" customHeight="1">
      <c r="A52" s="412"/>
      <c r="B52" s="413"/>
      <c r="C52" s="463"/>
      <c r="D52" s="464"/>
      <c r="E52" s="464"/>
      <c r="F52" s="464"/>
      <c r="G52" s="464"/>
      <c r="H52" s="464"/>
      <c r="I52" s="464"/>
      <c r="J52" s="481"/>
      <c r="K52" s="417" t="s">
        <v>1617</v>
      </c>
      <c r="M52" s="455"/>
      <c r="N52" s="455"/>
      <c r="O52" s="455"/>
      <c r="P52" s="455"/>
      <c r="Q52" s="455"/>
      <c r="R52" s="455"/>
      <c r="S52" s="455"/>
      <c r="T52" s="455"/>
      <c r="U52" s="455"/>
    </row>
    <row r="53" spans="1:21" ht="14.25" customHeight="1">
      <c r="A53" s="412" t="s">
        <v>66</v>
      </c>
      <c r="B53" s="413" t="s">
        <v>1231</v>
      </c>
      <c r="C53" s="420">
        <v>300429</v>
      </c>
      <c r="D53" s="416">
        <v>298469</v>
      </c>
      <c r="E53" s="416">
        <v>56582</v>
      </c>
      <c r="F53" s="416">
        <v>6448</v>
      </c>
      <c r="G53" s="416">
        <v>235439</v>
      </c>
      <c r="H53" s="416">
        <v>77055</v>
      </c>
      <c r="I53" s="416">
        <v>158384</v>
      </c>
      <c r="J53" s="447">
        <v>21374</v>
      </c>
      <c r="K53" s="417" t="s">
        <v>1619</v>
      </c>
      <c r="M53" s="455"/>
      <c r="N53" s="455"/>
      <c r="O53" s="455"/>
      <c r="P53" s="455"/>
      <c r="Q53" s="455"/>
      <c r="R53" s="455"/>
      <c r="S53" s="455"/>
      <c r="T53" s="455"/>
      <c r="U53" s="455"/>
    </row>
    <row r="54" spans="1:21" ht="14.25" customHeight="1">
      <c r="A54" s="412"/>
      <c r="B54" s="413"/>
      <c r="C54" s="463"/>
      <c r="D54" s="464"/>
      <c r="E54" s="464"/>
      <c r="F54" s="464"/>
      <c r="G54" s="464"/>
      <c r="H54" s="464"/>
      <c r="I54" s="464"/>
      <c r="J54" s="481"/>
      <c r="K54" s="417" t="s">
        <v>1617</v>
      </c>
      <c r="M54" s="455"/>
      <c r="N54" s="455"/>
      <c r="O54" s="455"/>
      <c r="P54" s="455"/>
      <c r="Q54" s="455"/>
      <c r="R54" s="455"/>
      <c r="S54" s="455"/>
      <c r="T54" s="455"/>
      <c r="U54" s="455"/>
    </row>
    <row r="55" spans="1:21" ht="15.75" customHeight="1">
      <c r="A55" s="431" t="s">
        <v>739</v>
      </c>
      <c r="B55" s="413" t="s">
        <v>1231</v>
      </c>
      <c r="C55" s="422">
        <v>56437</v>
      </c>
      <c r="D55" s="423">
        <v>56287</v>
      </c>
      <c r="E55" s="423" t="s">
        <v>22</v>
      </c>
      <c r="F55" s="423" t="s">
        <v>22</v>
      </c>
      <c r="G55" s="423">
        <v>56287</v>
      </c>
      <c r="H55" s="423" t="s">
        <v>22</v>
      </c>
      <c r="I55" s="423">
        <v>56287</v>
      </c>
      <c r="J55" s="448">
        <v>1761</v>
      </c>
      <c r="K55" s="14" t="s">
        <v>720</v>
      </c>
      <c r="M55" s="455"/>
      <c r="N55" s="455"/>
      <c r="O55" s="455"/>
      <c r="P55" s="455"/>
      <c r="Q55" s="455"/>
      <c r="R55" s="455"/>
      <c r="S55" s="455"/>
      <c r="T55" s="455"/>
      <c r="U55" s="455"/>
    </row>
    <row r="56" spans="1:21" ht="15.75" customHeight="1">
      <c r="A56" s="431" t="s">
        <v>69</v>
      </c>
      <c r="B56" s="413" t="s">
        <v>1231</v>
      </c>
      <c r="C56" s="422">
        <v>42544</v>
      </c>
      <c r="D56" s="423">
        <v>42615</v>
      </c>
      <c r="E56" s="423">
        <v>9026</v>
      </c>
      <c r="F56" s="423">
        <v>21</v>
      </c>
      <c r="G56" s="423">
        <v>33568</v>
      </c>
      <c r="H56" s="423">
        <v>18625</v>
      </c>
      <c r="I56" s="423">
        <v>14943</v>
      </c>
      <c r="J56" s="448">
        <v>5177</v>
      </c>
      <c r="K56" s="14" t="s">
        <v>719</v>
      </c>
      <c r="M56" s="455"/>
      <c r="N56" s="455"/>
      <c r="O56" s="455"/>
      <c r="P56" s="455"/>
      <c r="Q56" s="455"/>
      <c r="R56" s="455"/>
      <c r="S56" s="455"/>
      <c r="T56" s="455"/>
      <c r="U56" s="455"/>
    </row>
    <row r="57" spans="1:21" ht="15.75" customHeight="1">
      <c r="A57" s="431" t="s">
        <v>70</v>
      </c>
      <c r="B57" s="413" t="s">
        <v>1231</v>
      </c>
      <c r="C57" s="422">
        <v>29551</v>
      </c>
      <c r="D57" s="423">
        <v>29150</v>
      </c>
      <c r="E57" s="423" t="s">
        <v>21</v>
      </c>
      <c r="F57" s="423">
        <v>410</v>
      </c>
      <c r="G57" s="423">
        <v>28740</v>
      </c>
      <c r="H57" s="423">
        <v>79</v>
      </c>
      <c r="I57" s="423">
        <v>28661</v>
      </c>
      <c r="J57" s="448">
        <v>1579</v>
      </c>
      <c r="K57" s="424" t="s">
        <v>1177</v>
      </c>
      <c r="M57" s="455"/>
      <c r="N57" s="455"/>
      <c r="O57" s="455"/>
      <c r="P57" s="455"/>
      <c r="Q57" s="455"/>
      <c r="R57" s="455"/>
      <c r="S57" s="455"/>
      <c r="T57" s="455"/>
      <c r="U57" s="455"/>
    </row>
    <row r="58" spans="1:21" ht="15.75" customHeight="1">
      <c r="A58" s="431" t="s">
        <v>71</v>
      </c>
      <c r="B58" s="413" t="s">
        <v>1231</v>
      </c>
      <c r="C58" s="422">
        <v>66563</v>
      </c>
      <c r="D58" s="423">
        <v>65188</v>
      </c>
      <c r="E58" s="423">
        <v>23936</v>
      </c>
      <c r="F58" s="423">
        <v>5967</v>
      </c>
      <c r="G58" s="423">
        <v>35285</v>
      </c>
      <c r="H58" s="423">
        <v>8771</v>
      </c>
      <c r="I58" s="423">
        <v>26514</v>
      </c>
      <c r="J58" s="448">
        <v>11333</v>
      </c>
      <c r="K58" s="424" t="s">
        <v>1349</v>
      </c>
      <c r="M58" s="455"/>
      <c r="N58" s="455"/>
      <c r="O58" s="455"/>
      <c r="P58" s="455"/>
      <c r="Q58" s="455"/>
      <c r="R58" s="455"/>
      <c r="S58" s="455"/>
      <c r="T58" s="455"/>
      <c r="U58" s="455"/>
    </row>
    <row r="59" spans="1:21" ht="15.75" customHeight="1">
      <c r="A59" s="421" t="s">
        <v>1342</v>
      </c>
      <c r="B59" s="413" t="s">
        <v>1231</v>
      </c>
      <c r="C59" s="422">
        <v>66033</v>
      </c>
      <c r="D59" s="423">
        <v>64658</v>
      </c>
      <c r="E59" s="423">
        <v>23936</v>
      </c>
      <c r="F59" s="423">
        <v>5967</v>
      </c>
      <c r="G59" s="423">
        <v>34755</v>
      </c>
      <c r="H59" s="423">
        <v>8771</v>
      </c>
      <c r="I59" s="423">
        <v>25984</v>
      </c>
      <c r="J59" s="448">
        <v>11187</v>
      </c>
      <c r="K59" s="505" t="s">
        <v>1687</v>
      </c>
    </row>
    <row r="60" spans="1:21" ht="15.75" customHeight="1">
      <c r="A60" s="421" t="s">
        <v>1680</v>
      </c>
      <c r="B60" s="413" t="s">
        <v>1231</v>
      </c>
      <c r="C60" s="422">
        <v>530</v>
      </c>
      <c r="D60" s="423">
        <v>530</v>
      </c>
      <c r="E60" s="423" t="s">
        <v>21</v>
      </c>
      <c r="F60" s="423" t="s">
        <v>21</v>
      </c>
      <c r="G60" s="423">
        <v>530</v>
      </c>
      <c r="H60" s="423" t="s">
        <v>21</v>
      </c>
      <c r="I60" s="423">
        <v>530</v>
      </c>
      <c r="J60" s="448">
        <v>146</v>
      </c>
      <c r="K60" s="424" t="s">
        <v>1681</v>
      </c>
    </row>
    <row r="61" spans="1:21" ht="15.75" customHeight="1">
      <c r="A61" s="431" t="s">
        <v>112</v>
      </c>
      <c r="B61" s="413" t="s">
        <v>1231</v>
      </c>
      <c r="C61" s="422">
        <v>12</v>
      </c>
      <c r="D61" s="423">
        <v>12</v>
      </c>
      <c r="E61" s="423" t="s">
        <v>21</v>
      </c>
      <c r="F61" s="423" t="s">
        <v>21</v>
      </c>
      <c r="G61" s="423">
        <v>12</v>
      </c>
      <c r="H61" s="423" t="s">
        <v>21</v>
      </c>
      <c r="I61" s="423">
        <v>12</v>
      </c>
      <c r="J61" s="448" t="s">
        <v>21</v>
      </c>
      <c r="K61" s="424" t="s">
        <v>1181</v>
      </c>
    </row>
    <row r="62" spans="1:21" ht="15.75" customHeight="1">
      <c r="A62" s="431" t="s">
        <v>73</v>
      </c>
      <c r="B62" s="413" t="s">
        <v>1233</v>
      </c>
      <c r="C62" s="422">
        <v>86495</v>
      </c>
      <c r="D62" s="423">
        <v>86409</v>
      </c>
      <c r="E62" s="423">
        <v>18161</v>
      </c>
      <c r="F62" s="423" t="s">
        <v>21</v>
      </c>
      <c r="G62" s="423">
        <v>68248</v>
      </c>
      <c r="H62" s="423">
        <v>38436</v>
      </c>
      <c r="I62" s="423">
        <v>29812</v>
      </c>
      <c r="J62" s="448">
        <v>1441</v>
      </c>
      <c r="K62" s="14" t="s">
        <v>1234</v>
      </c>
    </row>
    <row r="63" spans="1:21" ht="15.75" customHeight="1">
      <c r="A63" s="431" t="s">
        <v>121</v>
      </c>
      <c r="B63" s="413" t="s">
        <v>1682</v>
      </c>
      <c r="C63" s="422" t="s">
        <v>21</v>
      </c>
      <c r="D63" s="423" t="s">
        <v>21</v>
      </c>
      <c r="E63" s="423" t="s">
        <v>21</v>
      </c>
      <c r="F63" s="423" t="s">
        <v>21</v>
      </c>
      <c r="G63" s="423" t="s">
        <v>21</v>
      </c>
      <c r="H63" s="423" t="s">
        <v>21</v>
      </c>
      <c r="I63" s="423" t="s">
        <v>21</v>
      </c>
      <c r="J63" s="448" t="s">
        <v>22</v>
      </c>
      <c r="K63" s="424" t="s">
        <v>1235</v>
      </c>
    </row>
    <row r="64" spans="1:21" ht="15.75" customHeight="1">
      <c r="A64" s="508" t="s">
        <v>1199</v>
      </c>
      <c r="B64" s="413" t="s">
        <v>1233</v>
      </c>
      <c r="C64" s="422" t="s">
        <v>21</v>
      </c>
      <c r="D64" s="423" t="s">
        <v>21</v>
      </c>
      <c r="E64" s="423" t="s">
        <v>21</v>
      </c>
      <c r="F64" s="423" t="s">
        <v>21</v>
      </c>
      <c r="G64" s="423" t="s">
        <v>21</v>
      </c>
      <c r="H64" s="423" t="s">
        <v>21</v>
      </c>
      <c r="I64" s="423" t="s">
        <v>21</v>
      </c>
      <c r="J64" s="448" t="s">
        <v>21</v>
      </c>
      <c r="K64" s="78" t="s">
        <v>727</v>
      </c>
    </row>
    <row r="65" spans="1:21" ht="15.75" customHeight="1">
      <c r="A65" s="421" t="s">
        <v>105</v>
      </c>
      <c r="B65" s="292" t="s">
        <v>1337</v>
      </c>
      <c r="C65" s="422" t="s">
        <v>21</v>
      </c>
      <c r="D65" s="423" t="s">
        <v>21</v>
      </c>
      <c r="E65" s="423" t="s">
        <v>21</v>
      </c>
      <c r="F65" s="423" t="s">
        <v>21</v>
      </c>
      <c r="G65" s="423" t="s">
        <v>21</v>
      </c>
      <c r="H65" s="423" t="s">
        <v>21</v>
      </c>
      <c r="I65" s="423" t="s">
        <v>21</v>
      </c>
      <c r="J65" s="448" t="s">
        <v>21</v>
      </c>
      <c r="K65" s="471" t="s">
        <v>1236</v>
      </c>
    </row>
    <row r="66" spans="1:21" ht="15.75" customHeight="1">
      <c r="A66" s="425"/>
      <c r="B66" s="413"/>
      <c r="C66" s="485"/>
      <c r="D66" s="486"/>
      <c r="E66" s="486"/>
      <c r="F66" s="486"/>
      <c r="G66" s="486"/>
      <c r="H66" s="486"/>
      <c r="I66" s="486"/>
      <c r="J66" s="487"/>
      <c r="K66" s="78"/>
    </row>
    <row r="67" spans="1:21" ht="14.25" customHeight="1">
      <c r="A67" s="412" t="s">
        <v>76</v>
      </c>
      <c r="B67" s="413" t="s">
        <v>1337</v>
      </c>
      <c r="C67" s="420">
        <v>1887828</v>
      </c>
      <c r="D67" s="416">
        <v>1887841</v>
      </c>
      <c r="E67" s="416">
        <v>271332</v>
      </c>
      <c r="F67" s="416">
        <v>838021</v>
      </c>
      <c r="G67" s="416">
        <v>778488</v>
      </c>
      <c r="H67" s="416">
        <v>485684</v>
      </c>
      <c r="I67" s="416">
        <v>292804</v>
      </c>
      <c r="J67" s="447">
        <v>565</v>
      </c>
      <c r="K67" s="417" t="s">
        <v>1237</v>
      </c>
    </row>
    <row r="68" spans="1:21" ht="14.25" customHeight="1">
      <c r="A68" s="412"/>
      <c r="B68" s="413"/>
      <c r="C68" s="463"/>
      <c r="D68" s="464"/>
      <c r="E68" s="464"/>
      <c r="F68" s="464"/>
      <c r="G68" s="464"/>
      <c r="H68" s="464"/>
      <c r="I68" s="464"/>
      <c r="J68" s="481"/>
      <c r="K68" s="417" t="s">
        <v>1617</v>
      </c>
      <c r="M68" s="455"/>
      <c r="N68" s="455"/>
      <c r="O68" s="455"/>
      <c r="P68" s="455"/>
      <c r="Q68" s="455"/>
      <c r="R68" s="455"/>
      <c r="S68" s="455"/>
      <c r="T68" s="455"/>
      <c r="U68" s="455"/>
    </row>
    <row r="69" spans="1:21" ht="15.75" customHeight="1">
      <c r="A69" s="431" t="s">
        <v>106</v>
      </c>
      <c r="B69" s="413" t="s">
        <v>1233</v>
      </c>
      <c r="C69" s="422" t="s">
        <v>21</v>
      </c>
      <c r="D69" s="423" t="s">
        <v>21</v>
      </c>
      <c r="E69" s="423" t="s">
        <v>21</v>
      </c>
      <c r="F69" s="423" t="s">
        <v>21</v>
      </c>
      <c r="G69" s="423" t="s">
        <v>21</v>
      </c>
      <c r="H69" s="423" t="s">
        <v>21</v>
      </c>
      <c r="I69" s="423" t="s">
        <v>21</v>
      </c>
      <c r="J69" s="448" t="s">
        <v>21</v>
      </c>
      <c r="K69" s="14" t="s">
        <v>1203</v>
      </c>
    </row>
    <row r="70" spans="1:21" ht="15.75" customHeight="1">
      <c r="A70" s="431" t="s">
        <v>149</v>
      </c>
      <c r="B70" s="413" t="s">
        <v>1231</v>
      </c>
      <c r="C70" s="422">
        <v>12865</v>
      </c>
      <c r="D70" s="423">
        <v>12880</v>
      </c>
      <c r="E70" s="423" t="s">
        <v>21</v>
      </c>
      <c r="F70" s="423" t="s">
        <v>21</v>
      </c>
      <c r="G70" s="423">
        <v>12880</v>
      </c>
      <c r="H70" s="423">
        <v>12880</v>
      </c>
      <c r="I70" s="423" t="s">
        <v>21</v>
      </c>
      <c r="J70" s="448">
        <v>79</v>
      </c>
      <c r="K70" s="470" t="s">
        <v>1204</v>
      </c>
      <c r="M70" s="455"/>
      <c r="N70" s="455"/>
      <c r="O70" s="455"/>
      <c r="P70" s="455"/>
      <c r="Q70" s="455"/>
      <c r="R70" s="455"/>
      <c r="S70" s="455"/>
      <c r="T70" s="455"/>
      <c r="U70" s="455"/>
    </row>
    <row r="71" spans="1:21" ht="15.75" customHeight="1">
      <c r="A71" s="431" t="s">
        <v>150</v>
      </c>
      <c r="B71" s="413" t="s">
        <v>1682</v>
      </c>
      <c r="C71" s="422" t="s">
        <v>21</v>
      </c>
      <c r="D71" s="423" t="s">
        <v>21</v>
      </c>
      <c r="E71" s="423" t="s">
        <v>21</v>
      </c>
      <c r="F71" s="423" t="s">
        <v>21</v>
      </c>
      <c r="G71" s="423" t="s">
        <v>21</v>
      </c>
      <c r="H71" s="423" t="s">
        <v>21</v>
      </c>
      <c r="I71" s="423" t="s">
        <v>21</v>
      </c>
      <c r="J71" s="448" t="s">
        <v>22</v>
      </c>
      <c r="K71" s="469" t="s">
        <v>144</v>
      </c>
    </row>
    <row r="72" spans="1:21" ht="15.75" customHeight="1">
      <c r="A72" s="431" t="s">
        <v>151</v>
      </c>
      <c r="B72" s="413" t="s">
        <v>1231</v>
      </c>
      <c r="C72" s="422" t="s">
        <v>21</v>
      </c>
      <c r="D72" s="423" t="s">
        <v>21</v>
      </c>
      <c r="E72" s="423" t="s">
        <v>21</v>
      </c>
      <c r="F72" s="423" t="s">
        <v>21</v>
      </c>
      <c r="G72" s="423" t="s">
        <v>21</v>
      </c>
      <c r="H72" s="423" t="s">
        <v>21</v>
      </c>
      <c r="I72" s="423" t="s">
        <v>21</v>
      </c>
      <c r="J72" s="448" t="s">
        <v>22</v>
      </c>
      <c r="K72" s="469" t="s">
        <v>1683</v>
      </c>
      <c r="M72" s="455"/>
      <c r="N72" s="455"/>
      <c r="O72" s="455"/>
      <c r="P72" s="455"/>
      <c r="Q72" s="455"/>
      <c r="R72" s="455"/>
      <c r="S72" s="455"/>
      <c r="T72" s="455"/>
      <c r="U72" s="455"/>
    </row>
    <row r="73" spans="1:21" ht="15.75" customHeight="1">
      <c r="A73" s="431" t="s">
        <v>152</v>
      </c>
      <c r="B73" s="413" t="s">
        <v>1231</v>
      </c>
      <c r="C73" s="422" t="s">
        <v>21</v>
      </c>
      <c r="D73" s="423" t="s">
        <v>21</v>
      </c>
      <c r="E73" s="423" t="s">
        <v>21</v>
      </c>
      <c r="F73" s="423" t="s">
        <v>21</v>
      </c>
      <c r="G73" s="423" t="s">
        <v>21</v>
      </c>
      <c r="H73" s="423" t="s">
        <v>21</v>
      </c>
      <c r="I73" s="423" t="s">
        <v>21</v>
      </c>
      <c r="J73" s="448" t="s">
        <v>22</v>
      </c>
      <c r="K73" s="469" t="s">
        <v>1240</v>
      </c>
      <c r="M73" s="455"/>
      <c r="N73" s="455"/>
      <c r="O73" s="455"/>
      <c r="P73" s="455"/>
      <c r="Q73" s="455"/>
      <c r="R73" s="455"/>
      <c r="S73" s="455"/>
      <c r="T73" s="455"/>
      <c r="U73" s="455"/>
    </row>
    <row r="74" spans="1:21" ht="15.75" customHeight="1">
      <c r="A74" s="431" t="s">
        <v>107</v>
      </c>
      <c r="B74" s="413" t="s">
        <v>1231</v>
      </c>
      <c r="C74" s="422">
        <v>31540</v>
      </c>
      <c r="D74" s="423">
        <v>31538</v>
      </c>
      <c r="E74" s="423">
        <v>6463</v>
      </c>
      <c r="F74" s="423">
        <v>13950</v>
      </c>
      <c r="G74" s="423">
        <v>11125</v>
      </c>
      <c r="H74" s="423">
        <v>10293</v>
      </c>
      <c r="I74" s="423">
        <v>832</v>
      </c>
      <c r="J74" s="448" t="s">
        <v>22</v>
      </c>
      <c r="K74" s="469" t="s">
        <v>1242</v>
      </c>
      <c r="M74" s="455"/>
      <c r="N74" s="455"/>
      <c r="O74" s="455"/>
      <c r="P74" s="455"/>
      <c r="Q74" s="455"/>
      <c r="R74" s="455"/>
      <c r="S74" s="455"/>
      <c r="T74" s="455"/>
      <c r="U74" s="455"/>
    </row>
    <row r="75" spans="1:21" ht="15.75" customHeight="1">
      <c r="A75" s="431" t="s">
        <v>82</v>
      </c>
      <c r="B75" s="413" t="s">
        <v>1233</v>
      </c>
      <c r="C75" s="422">
        <v>111221</v>
      </c>
      <c r="D75" s="423">
        <v>111224</v>
      </c>
      <c r="E75" s="423">
        <v>12492</v>
      </c>
      <c r="F75" s="423">
        <v>52912</v>
      </c>
      <c r="G75" s="423">
        <v>45820</v>
      </c>
      <c r="H75" s="423">
        <v>37450</v>
      </c>
      <c r="I75" s="423">
        <v>8370</v>
      </c>
      <c r="J75" s="448">
        <v>358</v>
      </c>
      <c r="K75" s="14" t="s">
        <v>1251</v>
      </c>
      <c r="M75" s="455"/>
      <c r="N75" s="455"/>
      <c r="O75" s="455"/>
      <c r="P75" s="455"/>
      <c r="Q75" s="455"/>
      <c r="R75" s="455"/>
      <c r="S75" s="455"/>
      <c r="T75" s="455"/>
      <c r="U75" s="455"/>
    </row>
    <row r="76" spans="1:21" ht="15.75" customHeight="1">
      <c r="A76" s="431" t="s">
        <v>1243</v>
      </c>
      <c r="B76" s="413" t="s">
        <v>1682</v>
      </c>
      <c r="C76" s="422">
        <v>1450982</v>
      </c>
      <c r="D76" s="423">
        <v>1450982</v>
      </c>
      <c r="E76" s="423">
        <v>213322</v>
      </c>
      <c r="F76" s="423">
        <v>642118</v>
      </c>
      <c r="G76" s="423">
        <v>595542</v>
      </c>
      <c r="H76" s="423">
        <v>355279</v>
      </c>
      <c r="I76" s="423">
        <v>240263</v>
      </c>
      <c r="J76" s="448" t="s">
        <v>22</v>
      </c>
      <c r="K76" s="469" t="s">
        <v>1244</v>
      </c>
      <c r="M76" s="455"/>
      <c r="N76" s="455"/>
      <c r="O76" s="455"/>
      <c r="P76" s="455"/>
      <c r="Q76" s="455"/>
      <c r="R76" s="455"/>
      <c r="S76" s="455"/>
      <c r="T76" s="455"/>
      <c r="U76" s="455"/>
    </row>
    <row r="77" spans="1:21" ht="15.75" customHeight="1">
      <c r="A77" s="431" t="s">
        <v>1245</v>
      </c>
      <c r="B77" s="413" t="s">
        <v>1231</v>
      </c>
      <c r="C77" s="422">
        <v>1587252</v>
      </c>
      <c r="D77" s="423">
        <v>1587251</v>
      </c>
      <c r="E77" s="423">
        <v>232052</v>
      </c>
      <c r="F77" s="423">
        <v>704029</v>
      </c>
      <c r="G77" s="423">
        <v>651170</v>
      </c>
      <c r="H77" s="423">
        <v>387464</v>
      </c>
      <c r="I77" s="423">
        <v>263706</v>
      </c>
      <c r="J77" s="448" t="s">
        <v>22</v>
      </c>
      <c r="K77" s="469" t="s">
        <v>1206</v>
      </c>
      <c r="M77" s="455"/>
      <c r="N77" s="455"/>
      <c r="O77" s="455"/>
      <c r="P77" s="455"/>
      <c r="Q77" s="455"/>
      <c r="R77" s="455"/>
      <c r="S77" s="455"/>
      <c r="T77" s="455"/>
      <c r="U77" s="455"/>
    </row>
    <row r="78" spans="1:21" ht="15.75" customHeight="1">
      <c r="A78" s="431" t="s">
        <v>86</v>
      </c>
      <c r="B78" s="413" t="s">
        <v>1233</v>
      </c>
      <c r="C78" s="422" t="s">
        <v>21</v>
      </c>
      <c r="D78" s="423" t="s">
        <v>21</v>
      </c>
      <c r="E78" s="423" t="s">
        <v>21</v>
      </c>
      <c r="F78" s="423" t="s">
        <v>21</v>
      </c>
      <c r="G78" s="423" t="s">
        <v>21</v>
      </c>
      <c r="H78" s="423" t="s">
        <v>21</v>
      </c>
      <c r="I78" s="423" t="s">
        <v>21</v>
      </c>
      <c r="J78" s="448" t="s">
        <v>21</v>
      </c>
      <c r="K78" s="424" t="s">
        <v>1207</v>
      </c>
      <c r="M78" s="455"/>
      <c r="N78" s="455"/>
      <c r="O78" s="455"/>
      <c r="P78" s="455"/>
      <c r="Q78" s="455"/>
      <c r="R78" s="455"/>
      <c r="S78" s="455"/>
      <c r="T78" s="455"/>
      <c r="U78" s="455"/>
    </row>
    <row r="79" spans="1:21" ht="15.75" customHeight="1">
      <c r="A79" s="421" t="s">
        <v>109</v>
      </c>
      <c r="B79" s="413" t="s">
        <v>1231</v>
      </c>
      <c r="C79" s="422" t="s">
        <v>21</v>
      </c>
      <c r="D79" s="423" t="s">
        <v>21</v>
      </c>
      <c r="E79" s="423" t="s">
        <v>21</v>
      </c>
      <c r="F79" s="423" t="s">
        <v>21</v>
      </c>
      <c r="G79" s="423" t="s">
        <v>21</v>
      </c>
      <c r="H79" s="423" t="s">
        <v>21</v>
      </c>
      <c r="I79" s="423" t="s">
        <v>21</v>
      </c>
      <c r="J79" s="448" t="s">
        <v>21</v>
      </c>
      <c r="K79" s="471" t="s">
        <v>1178</v>
      </c>
      <c r="M79" s="455"/>
      <c r="N79" s="455"/>
      <c r="O79" s="455"/>
      <c r="P79" s="455"/>
      <c r="Q79" s="455"/>
      <c r="R79" s="455"/>
      <c r="S79" s="455"/>
      <c r="T79" s="455"/>
      <c r="U79" s="455"/>
    </row>
    <row r="80" spans="1:21" ht="15.75" customHeight="1">
      <c r="A80" s="426" t="s">
        <v>1252</v>
      </c>
      <c r="B80" s="474" t="s">
        <v>1231</v>
      </c>
      <c r="C80" s="428" t="s">
        <v>21</v>
      </c>
      <c r="D80" s="429" t="s">
        <v>21</v>
      </c>
      <c r="E80" s="429" t="s">
        <v>21</v>
      </c>
      <c r="F80" s="429" t="s">
        <v>21</v>
      </c>
      <c r="G80" s="429" t="s">
        <v>21</v>
      </c>
      <c r="H80" s="429" t="s">
        <v>21</v>
      </c>
      <c r="I80" s="429" t="s">
        <v>21</v>
      </c>
      <c r="J80" s="449" t="s">
        <v>21</v>
      </c>
      <c r="K80" s="298" t="s">
        <v>1684</v>
      </c>
      <c r="M80" s="455"/>
      <c r="N80" s="455"/>
      <c r="O80" s="455"/>
      <c r="P80" s="455"/>
      <c r="Q80" s="455"/>
      <c r="R80" s="455"/>
      <c r="S80" s="455"/>
      <c r="T80" s="455"/>
      <c r="U80" s="455"/>
    </row>
    <row r="81" spans="1:21" ht="15.75" customHeight="1">
      <c r="A81" s="532"/>
      <c r="B81" s="533"/>
      <c r="K81" s="534"/>
      <c r="M81" s="455"/>
      <c r="N81" s="455"/>
      <c r="O81" s="455"/>
      <c r="P81" s="455"/>
      <c r="Q81" s="455"/>
      <c r="R81" s="455"/>
      <c r="S81" s="455"/>
      <c r="T81" s="455"/>
      <c r="U81" s="455"/>
    </row>
    <row r="82" spans="1:21" ht="14.25" customHeight="1">
      <c r="M82" s="455"/>
      <c r="N82" s="455"/>
      <c r="O82" s="455"/>
      <c r="P82" s="455"/>
      <c r="Q82" s="455"/>
      <c r="R82" s="455"/>
      <c r="S82" s="455"/>
      <c r="T82" s="455"/>
      <c r="U82" s="455"/>
    </row>
    <row r="83" spans="1:21" ht="0.75" customHeight="1">
      <c r="M83" s="455"/>
      <c r="N83" s="455"/>
      <c r="O83" s="455"/>
      <c r="P83" s="455"/>
      <c r="Q83" s="455"/>
      <c r="R83" s="455"/>
      <c r="S83" s="455"/>
      <c r="T83" s="455"/>
      <c r="U83" s="455"/>
    </row>
  </sheetData>
  <mergeCells count="3">
    <mergeCell ref="A7:A12"/>
    <mergeCell ref="K9:K10"/>
    <mergeCell ref="K47:K48"/>
  </mergeCells>
  <phoneticPr fontId="99"/>
  <printOptions horizontalCentered="1"/>
  <pageMargins left="0.59055118110236227" right="0.59055118110236227" top="0.39370078740157483" bottom="0.39370078740157483" header="0" footer="0"/>
  <pageSetup paperSize="9" scale="65" firstPageNumber="20" orientation="portrait" useFirstPageNumber="1" r:id="rId1"/>
  <headerFooter alignWithMargins="0">
    <oddFooter>&amp;C&amp;"ＭＳ Ｐ明朝,標準"&amp;16－&amp;P－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sheetPr>
  <dimension ref="A1:GW101"/>
  <sheetViews>
    <sheetView showGridLines="0" zoomScaleNormal="100" zoomScaleSheetLayoutView="70" workbookViewId="0"/>
  </sheetViews>
  <sheetFormatPr defaultColWidth="9" defaultRowHeight="13.5"/>
  <cols>
    <col min="1" max="2" width="8.625" style="115" customWidth="1"/>
    <col min="3" max="3" width="10.125" style="115" customWidth="1"/>
    <col min="4" max="9" width="20.75" style="115" customWidth="1"/>
    <col min="10" max="15" width="21.625" style="115" customWidth="1"/>
    <col min="16" max="17" width="10.625" style="115" customWidth="1"/>
    <col min="18" max="19" width="8.625" style="115" customWidth="1"/>
    <col min="20" max="20" width="10.125" style="115" customWidth="1"/>
    <col min="21" max="22" width="24.625" style="115" customWidth="1"/>
    <col min="23" max="24" width="13.125" style="115" customWidth="1"/>
    <col min="25" max="26" width="24.625" style="115" customWidth="1"/>
    <col min="27" max="32" width="21.625" style="115" customWidth="1"/>
    <col min="33" max="34" width="10.625" style="115" customWidth="1"/>
    <col min="35" max="36" width="8.625" style="115" customWidth="1"/>
    <col min="37" max="37" width="10.125" style="115" customWidth="1"/>
    <col min="38" max="39" width="24.625" style="115" customWidth="1"/>
    <col min="40" max="41" width="13.125" style="115" customWidth="1"/>
    <col min="42" max="43" width="24.625" style="115" customWidth="1"/>
    <col min="44" max="49" width="21.625" style="115" customWidth="1"/>
    <col min="50" max="51" width="10.625" style="115" customWidth="1"/>
    <col min="52" max="53" width="8.625" style="115" customWidth="1"/>
    <col min="54" max="54" width="10.125" style="115" customWidth="1"/>
    <col min="55" max="56" width="24.625" style="115" customWidth="1"/>
    <col min="57" max="58" width="13.125" style="115" customWidth="1"/>
    <col min="59" max="60" width="24.625" style="115" customWidth="1"/>
    <col min="61" max="66" width="21.625" style="115" customWidth="1"/>
    <col min="67" max="68" width="10.625" style="115" customWidth="1"/>
    <col min="69" max="70" width="8.625" style="115" customWidth="1"/>
    <col min="71" max="71" width="10.125" style="115" customWidth="1"/>
    <col min="72" max="73" width="24.625" style="115" customWidth="1"/>
    <col min="74" max="75" width="13.125" style="115" customWidth="1"/>
    <col min="76" max="77" width="24.625" style="115" customWidth="1"/>
    <col min="78" max="83" width="21.625" style="115" customWidth="1"/>
    <col min="84" max="85" width="10.625" style="115" customWidth="1"/>
    <col min="86" max="87" width="8.625" style="115" customWidth="1"/>
    <col min="88" max="88" width="10.125" style="115" customWidth="1"/>
    <col min="89" max="90" width="24.625" style="115" customWidth="1"/>
    <col min="91" max="92" width="13.125" style="115" customWidth="1"/>
    <col min="93" max="94" width="24.625" style="115" customWidth="1"/>
    <col min="95" max="100" width="21.625" style="115" customWidth="1"/>
    <col min="101" max="102" width="10.625" style="115" customWidth="1"/>
    <col min="103" max="104" width="8.625" style="115" customWidth="1"/>
    <col min="105" max="105" width="10.125" style="115" customWidth="1"/>
    <col min="106" max="107" width="24.625" style="115" customWidth="1"/>
    <col min="108" max="109" width="13.125" style="115" customWidth="1"/>
    <col min="110" max="111" width="24.625" style="115" customWidth="1"/>
    <col min="112" max="117" width="21.625" style="115" customWidth="1"/>
    <col min="118" max="119" width="10.625" style="115" customWidth="1"/>
    <col min="120" max="121" width="8.625" style="115" customWidth="1"/>
    <col min="122" max="122" width="10.125" style="115" customWidth="1"/>
    <col min="123" max="124" width="24.625" style="115" customWidth="1"/>
    <col min="125" max="126" width="13.125" style="115" customWidth="1"/>
    <col min="127" max="128" width="24.625" style="115" customWidth="1"/>
    <col min="129" max="134" width="21.625" style="115" customWidth="1"/>
    <col min="135" max="136" width="10.625" style="115" customWidth="1"/>
    <col min="137" max="138" width="8.625" style="115" customWidth="1"/>
    <col min="139" max="139" width="10.125" style="115" customWidth="1"/>
    <col min="140" max="141" width="24.625" style="115" customWidth="1"/>
    <col min="142" max="143" width="13.125" style="115" customWidth="1"/>
    <col min="144" max="145" width="24.625" style="115" customWidth="1"/>
    <col min="146" max="151" width="21.625" style="115" customWidth="1"/>
    <col min="152" max="153" width="10.625" style="115" customWidth="1"/>
    <col min="154" max="155" width="8.625" style="115" customWidth="1"/>
    <col min="156" max="156" width="10.125" style="115" customWidth="1"/>
    <col min="157" max="158" width="24.625" style="115" customWidth="1"/>
    <col min="159" max="160" width="13.125" style="115" customWidth="1"/>
    <col min="161" max="162" width="24.625" style="115" customWidth="1"/>
    <col min="163" max="168" width="21.625" style="115" customWidth="1"/>
    <col min="169" max="170" width="10.625" style="115" customWidth="1"/>
    <col min="171" max="172" width="8.625" style="115" customWidth="1"/>
    <col min="173" max="173" width="10.125" style="115" customWidth="1"/>
    <col min="174" max="175" width="24.625" style="115" customWidth="1"/>
    <col min="176" max="177" width="13.125" style="115" customWidth="1"/>
    <col min="178" max="179" width="24.625" style="115" customWidth="1"/>
    <col min="180" max="185" width="21.625" style="115" customWidth="1"/>
    <col min="186" max="187" width="10.625" style="115" customWidth="1"/>
    <col min="188" max="189" width="8.625" style="115" customWidth="1"/>
    <col min="190" max="190" width="10.125" style="115" customWidth="1"/>
    <col min="191" max="192" width="24.625" style="115" customWidth="1"/>
    <col min="193" max="194" width="13.125" style="115" customWidth="1"/>
    <col min="195" max="196" width="24.625" style="115" customWidth="1"/>
    <col min="197" max="202" width="21.625" style="115" customWidth="1"/>
    <col min="203" max="204" width="10.625" style="115" customWidth="1"/>
    <col min="205" max="16384" width="9" style="115"/>
  </cols>
  <sheetData>
    <row r="1" spans="1:205" s="384" customFormat="1" ht="15" customHeight="1">
      <c r="A1" s="966" t="s">
        <v>696</v>
      </c>
      <c r="O1" s="642"/>
      <c r="P1" s="516"/>
      <c r="Q1" s="642" t="s">
        <v>696</v>
      </c>
      <c r="R1" s="966" t="s">
        <v>696</v>
      </c>
      <c r="AF1" s="642"/>
      <c r="AG1" s="516"/>
      <c r="AH1" s="642" t="s">
        <v>696</v>
      </c>
      <c r="AI1" s="966" t="s">
        <v>696</v>
      </c>
      <c r="AW1" s="642"/>
      <c r="AX1" s="516"/>
      <c r="AY1" s="642" t="s">
        <v>696</v>
      </c>
      <c r="AZ1" s="966" t="s">
        <v>696</v>
      </c>
      <c r="BN1" s="642"/>
      <c r="BO1" s="516"/>
      <c r="BP1" s="642" t="s">
        <v>696</v>
      </c>
      <c r="BQ1" s="966" t="s">
        <v>696</v>
      </c>
      <c r="CE1" s="642"/>
      <c r="CF1" s="516"/>
      <c r="CG1" s="642" t="s">
        <v>696</v>
      </c>
      <c r="CH1" s="966" t="s">
        <v>696</v>
      </c>
      <c r="CV1" s="642"/>
      <c r="CW1" s="516"/>
      <c r="CX1" s="642" t="s">
        <v>696</v>
      </c>
      <c r="CY1" s="966" t="s">
        <v>696</v>
      </c>
      <c r="DM1" s="642"/>
      <c r="DN1" s="516"/>
      <c r="DO1" s="642" t="s">
        <v>696</v>
      </c>
      <c r="DP1" s="966" t="s">
        <v>696</v>
      </c>
      <c r="ED1" s="642"/>
      <c r="EE1" s="516"/>
      <c r="EF1" s="642" t="s">
        <v>696</v>
      </c>
      <c r="EG1" s="966" t="s">
        <v>696</v>
      </c>
      <c r="EU1" s="642"/>
      <c r="EV1" s="516"/>
      <c r="EW1" s="642" t="s">
        <v>696</v>
      </c>
      <c r="EX1" s="966" t="s">
        <v>696</v>
      </c>
      <c r="FL1" s="642"/>
      <c r="FM1" s="516"/>
      <c r="FN1" s="642" t="s">
        <v>696</v>
      </c>
      <c r="FO1" s="966" t="s">
        <v>696</v>
      </c>
      <c r="GC1" s="642"/>
      <c r="GD1" s="516"/>
      <c r="GE1" s="642" t="s">
        <v>696</v>
      </c>
      <c r="GF1" s="966" t="s">
        <v>696</v>
      </c>
      <c r="GT1" s="642"/>
      <c r="GU1" s="516"/>
      <c r="GV1" s="642" t="s">
        <v>696</v>
      </c>
      <c r="GW1" s="966"/>
    </row>
    <row r="2" spans="1:205" s="2080" customFormat="1" ht="15" customHeight="1">
      <c r="A2" s="516" t="s">
        <v>800</v>
      </c>
      <c r="B2" s="645"/>
      <c r="D2" s="645"/>
      <c r="F2" s="1440"/>
      <c r="G2" s="443"/>
      <c r="P2" s="642"/>
      <c r="Q2" s="642" t="s">
        <v>1439</v>
      </c>
      <c r="R2" s="516" t="s">
        <v>800</v>
      </c>
      <c r="S2" s="645"/>
      <c r="U2" s="645"/>
      <c r="AF2" s="642"/>
      <c r="AG2" s="1026"/>
      <c r="AH2" s="642" t="s">
        <v>1439</v>
      </c>
      <c r="AI2" s="516" t="s">
        <v>800</v>
      </c>
      <c r="AJ2" s="645"/>
      <c r="AL2" s="645"/>
      <c r="AW2" s="642"/>
      <c r="AX2" s="1026"/>
      <c r="AY2" s="642" t="s">
        <v>1439</v>
      </c>
      <c r="AZ2" s="516" t="s">
        <v>800</v>
      </c>
      <c r="BA2" s="645"/>
      <c r="BC2" s="645"/>
      <c r="BN2" s="642"/>
      <c r="BO2" s="1026"/>
      <c r="BP2" s="642" t="s">
        <v>1439</v>
      </c>
      <c r="BQ2" s="516" t="s">
        <v>800</v>
      </c>
      <c r="BR2" s="645"/>
      <c r="BT2" s="645"/>
      <c r="CE2" s="642"/>
      <c r="CF2" s="1026"/>
      <c r="CG2" s="642" t="s">
        <v>1439</v>
      </c>
      <c r="CH2" s="516" t="s">
        <v>800</v>
      </c>
      <c r="CI2" s="645"/>
      <c r="CK2" s="645"/>
      <c r="CV2" s="642"/>
      <c r="CW2" s="1026"/>
      <c r="CX2" s="642" t="s">
        <v>1439</v>
      </c>
      <c r="CY2" s="516" t="s">
        <v>800</v>
      </c>
      <c r="CZ2" s="645"/>
      <c r="DB2" s="645"/>
      <c r="DM2" s="642"/>
      <c r="DN2" s="1026"/>
      <c r="DO2" s="642" t="s">
        <v>1439</v>
      </c>
      <c r="DP2" s="516" t="s">
        <v>800</v>
      </c>
      <c r="DQ2" s="645"/>
      <c r="DS2" s="645"/>
      <c r="ED2" s="642"/>
      <c r="EE2" s="1026"/>
      <c r="EF2" s="642" t="s">
        <v>1439</v>
      </c>
      <c r="EG2" s="516" t="s">
        <v>800</v>
      </c>
      <c r="EH2" s="645"/>
      <c r="EJ2" s="645"/>
      <c r="EU2" s="642"/>
      <c r="EV2" s="1026"/>
      <c r="EW2" s="642" t="s">
        <v>1439</v>
      </c>
      <c r="EX2" s="516" t="s">
        <v>800</v>
      </c>
      <c r="EY2" s="645"/>
      <c r="FA2" s="645"/>
      <c r="FL2" s="642"/>
      <c r="FM2" s="1026"/>
      <c r="FN2" s="642" t="s">
        <v>1439</v>
      </c>
      <c r="FO2" s="516" t="s">
        <v>800</v>
      </c>
      <c r="FP2" s="645"/>
      <c r="FR2" s="645"/>
      <c r="GC2" s="642"/>
      <c r="GD2" s="1026"/>
      <c r="GE2" s="642" t="s">
        <v>1439</v>
      </c>
      <c r="GF2" s="516" t="s">
        <v>800</v>
      </c>
      <c r="GG2" s="645"/>
      <c r="GI2" s="645"/>
      <c r="GT2" s="642"/>
      <c r="GU2" s="1026"/>
      <c r="GV2" s="642" t="s">
        <v>1439</v>
      </c>
    </row>
    <row r="3" spans="1:205" ht="15">
      <c r="A3" s="209"/>
      <c r="B3" s="209"/>
      <c r="C3" s="209"/>
      <c r="D3" s="209"/>
      <c r="E3" s="209"/>
      <c r="F3" s="209"/>
      <c r="G3" s="209"/>
      <c r="H3" s="209"/>
      <c r="I3" s="209"/>
      <c r="J3" s="209"/>
      <c r="K3" s="209"/>
      <c r="L3" s="209"/>
      <c r="M3" s="209"/>
      <c r="N3" s="209"/>
      <c r="O3" s="209"/>
      <c r="P3" s="388"/>
      <c r="Q3" s="388"/>
      <c r="R3" s="209"/>
      <c r="S3" s="209"/>
      <c r="T3" s="209"/>
      <c r="U3" s="209"/>
      <c r="V3" s="209"/>
      <c r="W3" s="209"/>
      <c r="X3" s="209"/>
      <c r="Y3" s="209"/>
      <c r="Z3" s="209"/>
      <c r="AA3" s="209"/>
      <c r="AB3" s="209"/>
      <c r="AC3" s="209"/>
      <c r="AD3" s="209"/>
      <c r="AE3" s="209"/>
      <c r="AF3" s="209"/>
      <c r="AG3" s="388"/>
      <c r="AH3" s="388"/>
      <c r="AI3" s="209"/>
      <c r="AJ3" s="209"/>
      <c r="AK3" s="209"/>
      <c r="AL3" s="209"/>
      <c r="AM3" s="209"/>
      <c r="AN3" s="209"/>
      <c r="AO3" s="209"/>
      <c r="AP3" s="209"/>
      <c r="AQ3" s="209"/>
      <c r="AR3" s="209"/>
      <c r="AS3" s="209"/>
      <c r="AT3" s="209"/>
      <c r="AU3" s="209"/>
      <c r="AV3" s="209"/>
      <c r="AW3" s="209"/>
      <c r="AX3" s="388"/>
      <c r="AY3" s="388"/>
      <c r="AZ3" s="209"/>
      <c r="BA3" s="209"/>
      <c r="BB3" s="209"/>
      <c r="BC3" s="209"/>
      <c r="BD3" s="209"/>
      <c r="BE3" s="209"/>
      <c r="BF3" s="209"/>
      <c r="BG3" s="209"/>
      <c r="BH3" s="209"/>
      <c r="BI3" s="209"/>
      <c r="BJ3" s="209"/>
      <c r="BK3" s="209"/>
      <c r="BL3" s="209"/>
      <c r="BM3" s="209"/>
      <c r="BN3" s="209"/>
      <c r="BO3" s="388"/>
      <c r="BP3" s="388"/>
      <c r="BQ3" s="209"/>
      <c r="BR3" s="209"/>
      <c r="BS3" s="209"/>
      <c r="BT3" s="209"/>
      <c r="BU3" s="209"/>
      <c r="BV3" s="209"/>
      <c r="BW3" s="209"/>
      <c r="BX3" s="209"/>
      <c r="BY3" s="209"/>
      <c r="BZ3" s="209"/>
      <c r="CA3" s="209"/>
      <c r="CB3" s="209"/>
      <c r="CC3" s="209"/>
      <c r="CD3" s="209"/>
      <c r="CE3" s="209"/>
      <c r="CF3" s="388"/>
      <c r="CG3" s="388"/>
      <c r="CH3" s="209"/>
      <c r="CI3" s="209"/>
      <c r="CJ3" s="209"/>
      <c r="CK3" s="209"/>
      <c r="CL3" s="209"/>
      <c r="CM3" s="209"/>
      <c r="CN3" s="209"/>
      <c r="CO3" s="209"/>
      <c r="CP3" s="209"/>
      <c r="CQ3" s="209"/>
      <c r="CR3" s="209"/>
      <c r="CS3" s="209"/>
      <c r="CT3" s="209"/>
      <c r="CU3" s="209"/>
      <c r="CV3" s="209"/>
      <c r="CW3" s="388"/>
      <c r="CX3" s="388"/>
      <c r="CY3" s="209"/>
      <c r="CZ3" s="209"/>
      <c r="DA3" s="209"/>
      <c r="DB3" s="209"/>
      <c r="DC3" s="209"/>
      <c r="DD3" s="209"/>
      <c r="DE3" s="209"/>
      <c r="DF3" s="209"/>
      <c r="DG3" s="209"/>
      <c r="DH3" s="209"/>
      <c r="DI3" s="209"/>
      <c r="DJ3" s="209"/>
      <c r="DK3" s="209"/>
      <c r="DL3" s="209"/>
      <c r="DM3" s="209"/>
      <c r="DN3" s="388"/>
      <c r="DO3" s="388"/>
      <c r="DP3" s="209"/>
      <c r="DQ3" s="209"/>
      <c r="DR3" s="209"/>
      <c r="DS3" s="209"/>
      <c r="DT3" s="209"/>
      <c r="DU3" s="209"/>
      <c r="DV3" s="209"/>
      <c r="DW3" s="209"/>
      <c r="DX3" s="209"/>
      <c r="DY3" s="209"/>
      <c r="DZ3" s="209"/>
      <c r="EA3" s="209"/>
      <c r="EB3" s="209"/>
      <c r="EC3" s="209"/>
      <c r="ED3" s="209"/>
      <c r="EE3" s="388"/>
      <c r="EF3" s="388"/>
      <c r="EG3" s="209"/>
      <c r="EH3" s="209"/>
      <c r="EI3" s="209"/>
      <c r="EJ3" s="209"/>
      <c r="EK3" s="209"/>
      <c r="EL3" s="209"/>
      <c r="EM3" s="209"/>
      <c r="EN3" s="209"/>
      <c r="EO3" s="209"/>
      <c r="EP3" s="209"/>
      <c r="EQ3" s="209"/>
      <c r="ER3" s="209"/>
      <c r="ES3" s="209"/>
      <c r="ET3" s="209"/>
      <c r="EU3" s="209"/>
      <c r="EV3" s="388"/>
      <c r="EW3" s="388"/>
      <c r="EX3" s="209"/>
      <c r="EY3" s="209"/>
      <c r="EZ3" s="209"/>
      <c r="FA3" s="209"/>
      <c r="FB3" s="209"/>
      <c r="FC3" s="209"/>
      <c r="FD3" s="209"/>
      <c r="FE3" s="209"/>
      <c r="FF3" s="209"/>
      <c r="FG3" s="209"/>
      <c r="FH3" s="209"/>
      <c r="FI3" s="209"/>
      <c r="FJ3" s="209"/>
      <c r="FK3" s="209"/>
      <c r="FL3" s="209"/>
      <c r="FM3" s="388"/>
      <c r="FN3" s="388"/>
      <c r="FO3" s="209"/>
      <c r="FP3" s="209"/>
      <c r="FQ3" s="209"/>
      <c r="FR3" s="209"/>
      <c r="FS3" s="209"/>
      <c r="FT3" s="209"/>
      <c r="FU3" s="209"/>
      <c r="FV3" s="209"/>
      <c r="FW3" s="209"/>
      <c r="FX3" s="209"/>
      <c r="FY3" s="209"/>
      <c r="FZ3" s="209"/>
      <c r="GA3" s="209"/>
      <c r="GB3" s="209"/>
      <c r="GC3" s="209"/>
      <c r="GD3" s="388"/>
      <c r="GE3" s="388"/>
      <c r="GF3" s="209"/>
      <c r="GG3" s="209"/>
      <c r="GH3" s="209"/>
      <c r="GI3" s="209"/>
      <c r="GJ3" s="209"/>
      <c r="GK3" s="209"/>
      <c r="GL3" s="209"/>
      <c r="GM3" s="209"/>
      <c r="GN3" s="209"/>
      <c r="GO3" s="209"/>
      <c r="GP3" s="209"/>
      <c r="GQ3" s="209"/>
      <c r="GR3" s="209"/>
      <c r="GS3" s="209"/>
      <c r="GT3" s="209"/>
      <c r="GU3" s="388"/>
      <c r="GV3" s="388"/>
    </row>
    <row r="4" spans="1:205" ht="15" customHeight="1">
      <c r="A4" s="74"/>
      <c r="B4" s="74"/>
      <c r="C4" s="74"/>
      <c r="D4" s="455"/>
      <c r="E4" s="209"/>
      <c r="F4" s="209"/>
      <c r="G4" s="209"/>
      <c r="H4" s="209"/>
      <c r="I4" s="209"/>
      <c r="J4" s="209"/>
      <c r="K4" s="209"/>
      <c r="L4" s="209"/>
      <c r="M4" s="209"/>
      <c r="N4" s="209"/>
      <c r="O4" s="647" t="s">
        <v>726</v>
      </c>
      <c r="P4" s="388"/>
      <c r="Q4" s="388"/>
      <c r="R4" s="74"/>
      <c r="S4" s="74"/>
      <c r="T4" s="74"/>
      <c r="U4" s="647" t="s">
        <v>726</v>
      </c>
      <c r="V4" s="209"/>
      <c r="W4" s="209"/>
      <c r="X4" s="209"/>
      <c r="Y4" s="209"/>
      <c r="Z4" s="209"/>
      <c r="AA4" s="209"/>
      <c r="AB4" s="209"/>
      <c r="AC4" s="209"/>
      <c r="AD4" s="209"/>
      <c r="AE4" s="209"/>
      <c r="AF4" s="647" t="s">
        <v>726</v>
      </c>
      <c r="AG4" s="388"/>
      <c r="AH4" s="388"/>
      <c r="AI4" s="74"/>
      <c r="AJ4" s="74"/>
      <c r="AK4" s="74"/>
      <c r="AL4" s="647" t="s">
        <v>726</v>
      </c>
      <c r="AM4" s="209"/>
      <c r="AN4" s="209"/>
      <c r="AO4" s="209"/>
      <c r="AP4" s="209"/>
      <c r="AQ4" s="209"/>
      <c r="AR4" s="209"/>
      <c r="AS4" s="209"/>
      <c r="AT4" s="209"/>
      <c r="AU4" s="209"/>
      <c r="AV4" s="209"/>
      <c r="AW4" s="647" t="s">
        <v>726</v>
      </c>
      <c r="AX4" s="388"/>
      <c r="AY4" s="388"/>
      <c r="AZ4" s="74"/>
      <c r="BA4" s="74"/>
      <c r="BB4" s="74"/>
      <c r="BC4" s="647" t="s">
        <v>726</v>
      </c>
      <c r="BD4" s="209"/>
      <c r="BE4" s="209"/>
      <c r="BF4" s="209"/>
      <c r="BG4" s="209"/>
      <c r="BH4" s="209"/>
      <c r="BI4" s="209"/>
      <c r="BJ4" s="209"/>
      <c r="BK4" s="209"/>
      <c r="BL4" s="209"/>
      <c r="BM4" s="209"/>
      <c r="BN4" s="647" t="s">
        <v>726</v>
      </c>
      <c r="BO4" s="388"/>
      <c r="BP4" s="388"/>
      <c r="BQ4" s="74"/>
      <c r="BR4" s="74"/>
      <c r="BS4" s="74"/>
      <c r="BT4" s="647" t="s">
        <v>726</v>
      </c>
      <c r="BU4" s="209"/>
      <c r="BV4" s="209"/>
      <c r="BW4" s="209"/>
      <c r="BX4" s="209"/>
      <c r="BY4" s="209"/>
      <c r="BZ4" s="209"/>
      <c r="CA4" s="209"/>
      <c r="CB4" s="209"/>
      <c r="CC4" s="209"/>
      <c r="CD4" s="209"/>
      <c r="CE4" s="647" t="s">
        <v>726</v>
      </c>
      <c r="CF4" s="388"/>
      <c r="CG4" s="388"/>
      <c r="CH4" s="74"/>
      <c r="CI4" s="74"/>
      <c r="CJ4" s="74"/>
      <c r="CK4" s="647" t="s">
        <v>726</v>
      </c>
      <c r="CL4" s="209"/>
      <c r="CM4" s="209"/>
      <c r="CN4" s="209"/>
      <c r="CO4" s="209"/>
      <c r="CP4" s="209"/>
      <c r="CQ4" s="209"/>
      <c r="CR4" s="209"/>
      <c r="CS4" s="209"/>
      <c r="CT4" s="209"/>
      <c r="CU4" s="209"/>
      <c r="CV4" s="647" t="s">
        <v>726</v>
      </c>
      <c r="CW4" s="388"/>
      <c r="CX4" s="388"/>
      <c r="CY4" s="74"/>
      <c r="CZ4" s="74"/>
      <c r="DA4" s="74"/>
      <c r="DB4" s="647" t="s">
        <v>726</v>
      </c>
      <c r="DC4" s="209"/>
      <c r="DD4" s="209"/>
      <c r="DE4" s="209"/>
      <c r="DF4" s="209"/>
      <c r="DG4" s="209"/>
      <c r="DH4" s="209"/>
      <c r="DI4" s="209"/>
      <c r="DJ4" s="209"/>
      <c r="DK4" s="209"/>
      <c r="DL4" s="209"/>
      <c r="DM4" s="647" t="s">
        <v>726</v>
      </c>
      <c r="DN4" s="388"/>
      <c r="DO4" s="388"/>
      <c r="DP4" s="74"/>
      <c r="DQ4" s="74"/>
      <c r="DR4" s="74"/>
      <c r="DS4" s="647" t="s">
        <v>726</v>
      </c>
      <c r="DT4" s="209"/>
      <c r="DU4" s="209"/>
      <c r="DV4" s="209"/>
      <c r="DW4" s="209"/>
      <c r="DX4" s="209"/>
      <c r="DY4" s="209"/>
      <c r="DZ4" s="209"/>
      <c r="EA4" s="209"/>
      <c r="EB4" s="209"/>
      <c r="EC4" s="209"/>
      <c r="ED4" s="647" t="s">
        <v>726</v>
      </c>
      <c r="EE4" s="388"/>
      <c r="EF4" s="388"/>
      <c r="EG4" s="74"/>
      <c r="EH4" s="74"/>
      <c r="EI4" s="74"/>
      <c r="EJ4" s="647" t="s">
        <v>726</v>
      </c>
      <c r="EK4" s="209"/>
      <c r="EL4" s="209"/>
      <c r="EM4" s="209"/>
      <c r="EN4" s="209"/>
      <c r="EO4" s="209"/>
      <c r="EP4" s="209"/>
      <c r="EQ4" s="209"/>
      <c r="ER4" s="209"/>
      <c r="ES4" s="209"/>
      <c r="ET4" s="209"/>
      <c r="EU4" s="647" t="s">
        <v>726</v>
      </c>
      <c r="EV4" s="388"/>
      <c r="EW4" s="388"/>
      <c r="EX4" s="74"/>
      <c r="EY4" s="74"/>
      <c r="EZ4" s="74"/>
      <c r="FA4" s="647" t="s">
        <v>726</v>
      </c>
      <c r="FB4" s="209"/>
      <c r="FC4" s="209"/>
      <c r="FD4" s="209"/>
      <c r="FE4" s="209"/>
      <c r="FF4" s="209"/>
      <c r="FG4" s="209"/>
      <c r="FH4" s="209"/>
      <c r="FI4" s="209"/>
      <c r="FJ4" s="209"/>
      <c r="FK4" s="209"/>
      <c r="FL4" s="647" t="s">
        <v>726</v>
      </c>
      <c r="FM4" s="388"/>
      <c r="FN4" s="388"/>
      <c r="FO4" s="74"/>
      <c r="FP4" s="74"/>
      <c r="FQ4" s="74"/>
      <c r="FR4" s="647" t="s">
        <v>726</v>
      </c>
      <c r="FS4" s="209"/>
      <c r="FT4" s="209"/>
      <c r="FU4" s="209"/>
      <c r="FV4" s="209"/>
      <c r="FW4" s="209"/>
      <c r="FX4" s="209"/>
      <c r="FY4" s="209"/>
      <c r="FZ4" s="209"/>
      <c r="GA4" s="209"/>
      <c r="GB4" s="209"/>
      <c r="GC4" s="647" t="s">
        <v>726</v>
      </c>
      <c r="GD4" s="388"/>
      <c r="GE4" s="388"/>
      <c r="GF4" s="74"/>
      <c r="GG4" s="74"/>
      <c r="GH4" s="74"/>
      <c r="GI4" s="647" t="s">
        <v>726</v>
      </c>
      <c r="GJ4" s="209"/>
      <c r="GK4" s="209"/>
      <c r="GL4" s="209"/>
      <c r="GM4" s="209"/>
      <c r="GN4" s="209"/>
      <c r="GO4" s="209"/>
      <c r="GP4" s="209"/>
      <c r="GQ4" s="209"/>
      <c r="GR4" s="209"/>
      <c r="GS4" s="209"/>
      <c r="GT4" s="647" t="s">
        <v>726</v>
      </c>
      <c r="GU4" s="388"/>
      <c r="GV4" s="388"/>
    </row>
    <row r="5" spans="1:205" ht="22.5" customHeight="1">
      <c r="A5" s="968" t="s">
        <v>154</v>
      </c>
      <c r="B5" s="968"/>
      <c r="C5" s="968"/>
      <c r="D5" s="1441"/>
      <c r="E5" s="1442"/>
      <c r="F5" s="2559" t="s">
        <v>1440</v>
      </c>
      <c r="G5" s="2559"/>
      <c r="H5" s="2559"/>
      <c r="I5" s="2559"/>
      <c r="J5" s="209"/>
      <c r="K5" s="209"/>
      <c r="L5" s="209"/>
      <c r="M5" s="209"/>
      <c r="N5" s="209"/>
      <c r="O5" s="647"/>
      <c r="P5" s="388"/>
      <c r="Q5" s="388"/>
      <c r="R5" s="968"/>
      <c r="S5" s="968"/>
      <c r="T5" s="968"/>
      <c r="U5" s="647"/>
      <c r="V5" s="209"/>
      <c r="W5" s="209"/>
      <c r="X5" s="209"/>
      <c r="Y5" s="209"/>
      <c r="Z5" s="209"/>
      <c r="AA5" s="209"/>
      <c r="AB5" s="209"/>
      <c r="AC5" s="209"/>
      <c r="AD5" s="209"/>
      <c r="AE5" s="209"/>
      <c r="AF5" s="647"/>
      <c r="AG5" s="388"/>
      <c r="AH5" s="388"/>
      <c r="AI5" s="968"/>
      <c r="AJ5" s="968"/>
      <c r="AK5" s="968"/>
      <c r="AL5" s="647"/>
      <c r="AM5" s="209"/>
      <c r="AN5" s="209"/>
      <c r="AO5" s="209"/>
      <c r="AP5" s="209"/>
      <c r="AQ5" s="209"/>
      <c r="AR5" s="209"/>
      <c r="AS5" s="209"/>
      <c r="AT5" s="209"/>
      <c r="AU5" s="209"/>
      <c r="AV5" s="209"/>
      <c r="AW5" s="647"/>
      <c r="AX5" s="388"/>
      <c r="AY5" s="388"/>
      <c r="AZ5" s="968"/>
      <c r="BA5" s="968"/>
      <c r="BB5" s="968"/>
      <c r="BC5" s="647"/>
      <c r="BD5" s="209"/>
      <c r="BE5" s="209"/>
      <c r="BF5" s="209"/>
      <c r="BG5" s="209"/>
      <c r="BH5" s="209"/>
      <c r="BI5" s="209"/>
      <c r="BJ5" s="209"/>
      <c r="BK5" s="209"/>
      <c r="BL5" s="209"/>
      <c r="BM5" s="209"/>
      <c r="BN5" s="647"/>
      <c r="BO5" s="388"/>
      <c r="BP5" s="388"/>
      <c r="BQ5" s="968"/>
      <c r="BR5" s="968"/>
      <c r="BS5" s="968"/>
      <c r="BT5" s="647"/>
      <c r="BU5" s="209"/>
      <c r="BV5" s="209"/>
      <c r="BW5" s="209"/>
      <c r="BX5" s="209"/>
      <c r="BY5" s="209"/>
      <c r="BZ5" s="209"/>
      <c r="CA5" s="209"/>
      <c r="CB5" s="209"/>
      <c r="CC5" s="209"/>
      <c r="CD5" s="209"/>
      <c r="CE5" s="647"/>
      <c r="CF5" s="388"/>
      <c r="CG5" s="388"/>
      <c r="CH5" s="968"/>
      <c r="CI5" s="968"/>
      <c r="CJ5" s="968"/>
      <c r="CK5" s="647"/>
      <c r="CL5" s="209"/>
      <c r="CM5" s="209"/>
      <c r="CN5" s="209"/>
      <c r="CO5" s="209"/>
      <c r="CP5" s="209"/>
      <c r="CQ5" s="209"/>
      <c r="CR5" s="209"/>
      <c r="CS5" s="209"/>
      <c r="CT5" s="209"/>
      <c r="CU5" s="209"/>
      <c r="CV5" s="647"/>
      <c r="CW5" s="388"/>
      <c r="CX5" s="388"/>
      <c r="CY5" s="968"/>
      <c r="CZ5" s="968"/>
      <c r="DA5" s="968"/>
      <c r="DB5" s="647"/>
      <c r="DC5" s="209"/>
      <c r="DD5" s="209"/>
      <c r="DE5" s="209"/>
      <c r="DF5" s="209"/>
      <c r="DG5" s="209"/>
      <c r="DH5" s="209"/>
      <c r="DI5" s="209"/>
      <c r="DJ5" s="209"/>
      <c r="DK5" s="209"/>
      <c r="DL5" s="209"/>
      <c r="DM5" s="647"/>
      <c r="DN5" s="388"/>
      <c r="DO5" s="388"/>
      <c r="DP5" s="968"/>
      <c r="DQ5" s="968"/>
      <c r="DR5" s="968"/>
      <c r="DS5" s="647"/>
      <c r="DT5" s="209"/>
      <c r="DU5" s="209"/>
      <c r="DV5" s="209"/>
      <c r="DW5" s="209"/>
      <c r="DX5" s="209"/>
      <c r="DY5" s="209"/>
      <c r="DZ5" s="209"/>
      <c r="EA5" s="209"/>
      <c r="EB5" s="209"/>
      <c r="EC5" s="209"/>
      <c r="ED5" s="647"/>
      <c r="EE5" s="388"/>
      <c r="EF5" s="388"/>
      <c r="EG5" s="968"/>
      <c r="EH5" s="968"/>
      <c r="EI5" s="968"/>
      <c r="EJ5" s="647"/>
      <c r="EK5" s="209"/>
      <c r="EL5" s="209"/>
      <c r="EM5" s="209"/>
      <c r="EN5" s="209"/>
      <c r="EO5" s="209"/>
      <c r="EP5" s="209"/>
      <c r="EQ5" s="209"/>
      <c r="ER5" s="209"/>
      <c r="ES5" s="209"/>
      <c r="ET5" s="209"/>
      <c r="EU5" s="647"/>
      <c r="EV5" s="388"/>
      <c r="EW5" s="388"/>
      <c r="EX5" s="968"/>
      <c r="EY5" s="968"/>
      <c r="EZ5" s="968"/>
      <c r="FA5" s="647"/>
      <c r="FB5" s="209"/>
      <c r="FC5" s="209"/>
      <c r="FD5" s="209"/>
      <c r="FE5" s="209"/>
      <c r="FF5" s="209"/>
      <c r="FG5" s="209"/>
      <c r="FH5" s="209"/>
      <c r="FI5" s="209"/>
      <c r="FJ5" s="209"/>
      <c r="FK5" s="209"/>
      <c r="FL5" s="647"/>
      <c r="FM5" s="388"/>
      <c r="FN5" s="388"/>
      <c r="FO5" s="968"/>
      <c r="FP5" s="968"/>
      <c r="FQ5" s="968"/>
      <c r="FR5" s="647"/>
      <c r="FS5" s="209"/>
      <c r="FT5" s="209"/>
      <c r="FU5" s="209"/>
      <c r="FV5" s="209"/>
      <c r="FW5" s="209"/>
      <c r="FX5" s="209"/>
      <c r="FY5" s="209"/>
      <c r="FZ5" s="209"/>
      <c r="GA5" s="209"/>
      <c r="GB5" s="209"/>
      <c r="GC5" s="647"/>
      <c r="GD5" s="388"/>
      <c r="GE5" s="388"/>
      <c r="GF5" s="968"/>
      <c r="GG5" s="968"/>
      <c r="GH5" s="968"/>
      <c r="GI5" s="647"/>
      <c r="GJ5" s="209"/>
      <c r="GK5" s="209"/>
      <c r="GL5" s="209"/>
      <c r="GM5" s="209"/>
      <c r="GN5" s="209"/>
      <c r="GO5" s="209"/>
      <c r="GP5" s="209"/>
      <c r="GQ5" s="209"/>
      <c r="GR5" s="209"/>
      <c r="GS5" s="209"/>
      <c r="GT5" s="647"/>
      <c r="GU5" s="388"/>
      <c r="GV5" s="388"/>
    </row>
    <row r="6" spans="1:205" ht="15.75">
      <c r="A6" s="74"/>
      <c r="B6" s="74"/>
      <c r="C6" s="74"/>
      <c r="D6" s="455"/>
      <c r="E6" s="209"/>
      <c r="F6" s="209"/>
      <c r="G6" s="209"/>
      <c r="H6" s="209"/>
      <c r="I6" s="209"/>
      <c r="J6" s="209"/>
      <c r="K6" s="209"/>
      <c r="L6" s="209"/>
      <c r="M6" s="209"/>
      <c r="N6" s="209"/>
      <c r="O6" s="455"/>
      <c r="P6" s="388"/>
      <c r="Q6" s="388"/>
      <c r="R6" s="74"/>
      <c r="S6" s="74"/>
      <c r="T6" s="74"/>
      <c r="U6" s="455"/>
      <c r="V6" s="209"/>
      <c r="W6" s="209"/>
      <c r="X6" s="209"/>
      <c r="Y6" s="209"/>
      <c r="Z6" s="209"/>
      <c r="AA6" s="209"/>
      <c r="AB6" s="209"/>
      <c r="AC6" s="209"/>
      <c r="AD6" s="209"/>
      <c r="AE6" s="209"/>
      <c r="AF6" s="455"/>
      <c r="AG6" s="388"/>
      <c r="AH6" s="388"/>
      <c r="AI6" s="74"/>
      <c r="AJ6" s="74"/>
      <c r="AK6" s="74"/>
      <c r="AL6" s="455"/>
      <c r="AM6" s="209"/>
      <c r="AN6" s="209"/>
      <c r="AO6" s="209"/>
      <c r="AP6" s="209"/>
      <c r="AQ6" s="209"/>
      <c r="AR6" s="209"/>
      <c r="AS6" s="209"/>
      <c r="AT6" s="209"/>
      <c r="AU6" s="209"/>
      <c r="AV6" s="209"/>
      <c r="AW6" s="455"/>
      <c r="AX6" s="388"/>
      <c r="AY6" s="388"/>
      <c r="AZ6" s="74"/>
      <c r="BA6" s="74"/>
      <c r="BB6" s="74"/>
      <c r="BC6" s="455"/>
      <c r="BD6" s="209"/>
      <c r="BE6" s="209"/>
      <c r="BF6" s="209"/>
      <c r="BG6" s="209"/>
      <c r="BH6" s="209"/>
      <c r="BI6" s="209"/>
      <c r="BJ6" s="209"/>
      <c r="BK6" s="209"/>
      <c r="BL6" s="209"/>
      <c r="BM6" s="209"/>
      <c r="BN6" s="455"/>
      <c r="BO6" s="388"/>
      <c r="BP6" s="388"/>
      <c r="BQ6" s="74"/>
      <c r="BR6" s="74"/>
      <c r="BS6" s="74"/>
      <c r="BT6" s="455"/>
      <c r="BU6" s="209"/>
      <c r="BV6" s="209"/>
      <c r="BW6" s="209"/>
      <c r="BX6" s="209"/>
      <c r="BY6" s="209"/>
      <c r="BZ6" s="209"/>
      <c r="CA6" s="209"/>
      <c r="CB6" s="209"/>
      <c r="CC6" s="209"/>
      <c r="CD6" s="209"/>
      <c r="CE6" s="455"/>
      <c r="CF6" s="388"/>
      <c r="CG6" s="388"/>
      <c r="CH6" s="74"/>
      <c r="CI6" s="74"/>
      <c r="CJ6" s="74"/>
      <c r="CK6" s="455"/>
      <c r="CL6" s="209"/>
      <c r="CM6" s="209"/>
      <c r="CN6" s="209"/>
      <c r="CO6" s="209"/>
      <c r="CP6" s="209"/>
      <c r="CQ6" s="209"/>
      <c r="CR6" s="209"/>
      <c r="CS6" s="209"/>
      <c r="CT6" s="209"/>
      <c r="CU6" s="209"/>
      <c r="CV6" s="455"/>
      <c r="CW6" s="388"/>
      <c r="CX6" s="388"/>
      <c r="CY6" s="74"/>
      <c r="CZ6" s="74"/>
      <c r="DA6" s="74"/>
      <c r="DB6" s="455"/>
      <c r="DC6" s="209"/>
      <c r="DD6" s="209"/>
      <c r="DE6" s="209"/>
      <c r="DF6" s="209"/>
      <c r="DG6" s="209"/>
      <c r="DH6" s="209"/>
      <c r="DI6" s="209"/>
      <c r="DJ6" s="209"/>
      <c r="DK6" s="209"/>
      <c r="DL6" s="209"/>
      <c r="DM6" s="455"/>
      <c r="DN6" s="388"/>
      <c r="DO6" s="388"/>
      <c r="DP6" s="74"/>
      <c r="DQ6" s="74"/>
      <c r="DR6" s="74"/>
      <c r="DS6" s="455"/>
      <c r="DT6" s="209"/>
      <c r="DU6" s="209"/>
      <c r="DV6" s="209"/>
      <c r="DW6" s="209"/>
      <c r="DX6" s="209"/>
      <c r="DY6" s="209"/>
      <c r="DZ6" s="209"/>
      <c r="EA6" s="209"/>
      <c r="EB6" s="209"/>
      <c r="EC6" s="209"/>
      <c r="ED6" s="455"/>
      <c r="EE6" s="388"/>
      <c r="EF6" s="388"/>
      <c r="EG6" s="74"/>
      <c r="EH6" s="74"/>
      <c r="EI6" s="74"/>
      <c r="EJ6" s="455"/>
      <c r="EK6" s="209"/>
      <c r="EL6" s="209"/>
      <c r="EM6" s="209"/>
      <c r="EN6" s="209"/>
      <c r="EO6" s="209"/>
      <c r="EP6" s="209"/>
      <c r="EQ6" s="209"/>
      <c r="ER6" s="209"/>
      <c r="ES6" s="209"/>
      <c r="ET6" s="209"/>
      <c r="EU6" s="455"/>
      <c r="EV6" s="388"/>
      <c r="EW6" s="388"/>
      <c r="EX6" s="74"/>
      <c r="EY6" s="74"/>
      <c r="EZ6" s="74"/>
      <c r="FA6" s="455"/>
      <c r="FB6" s="209"/>
      <c r="FC6" s="209"/>
      <c r="FD6" s="209"/>
      <c r="FE6" s="209"/>
      <c r="FF6" s="209"/>
      <c r="FG6" s="209"/>
      <c r="FH6" s="209"/>
      <c r="FI6" s="209"/>
      <c r="FJ6" s="209"/>
      <c r="FK6" s="209"/>
      <c r="FL6" s="455"/>
      <c r="FM6" s="388"/>
      <c r="FN6" s="388"/>
      <c r="FO6" s="74"/>
      <c r="FP6" s="74"/>
      <c r="FQ6" s="74"/>
      <c r="FR6" s="455"/>
      <c r="FS6" s="209"/>
      <c r="FT6" s="209"/>
      <c r="FU6" s="209"/>
      <c r="FV6" s="209"/>
      <c r="FW6" s="209"/>
      <c r="FX6" s="209"/>
      <c r="FY6" s="209"/>
      <c r="FZ6" s="209"/>
      <c r="GA6" s="209"/>
      <c r="GB6" s="209"/>
      <c r="GC6" s="455"/>
      <c r="GD6" s="388"/>
      <c r="GE6" s="388"/>
      <c r="GF6" s="74"/>
      <c r="GG6" s="74"/>
      <c r="GH6" s="74"/>
      <c r="GI6" s="455"/>
      <c r="GJ6" s="209"/>
      <c r="GK6" s="209"/>
      <c r="GL6" s="209"/>
      <c r="GM6" s="209"/>
      <c r="GN6" s="209"/>
      <c r="GO6" s="209"/>
      <c r="GP6" s="209"/>
      <c r="GQ6" s="209"/>
      <c r="GR6" s="209"/>
      <c r="GS6" s="209"/>
      <c r="GT6" s="455"/>
      <c r="GU6" s="388"/>
      <c r="GV6" s="388"/>
    </row>
    <row r="7" spans="1:205" ht="20.25" customHeight="1">
      <c r="A7" s="649" t="s">
        <v>155</v>
      </c>
      <c r="B7" s="649"/>
      <c r="C7" s="649"/>
      <c r="D7" s="650" t="s">
        <v>1441</v>
      </c>
      <c r="F7" s="209"/>
      <c r="G7" s="209"/>
      <c r="H7" s="209"/>
      <c r="I7" s="209"/>
      <c r="J7" s="209"/>
      <c r="K7" s="209"/>
      <c r="L7" s="209"/>
      <c r="M7" s="209"/>
      <c r="N7" s="209"/>
      <c r="O7" s="455"/>
      <c r="P7" s="388"/>
      <c r="Q7" s="388"/>
      <c r="R7" s="649" t="s">
        <v>726</v>
      </c>
      <c r="S7" s="649"/>
      <c r="T7" s="649"/>
      <c r="U7" s="455"/>
      <c r="V7" s="209"/>
      <c r="W7" s="209"/>
      <c r="X7" s="209"/>
      <c r="Y7" s="209"/>
      <c r="Z7" s="209"/>
      <c r="AA7" s="209"/>
      <c r="AB7" s="209"/>
      <c r="AC7" s="209"/>
      <c r="AD7" s="209"/>
      <c r="AE7" s="209"/>
      <c r="AF7" s="455"/>
      <c r="AG7" s="388"/>
      <c r="AH7" s="388"/>
      <c r="AI7" s="649" t="s">
        <v>726</v>
      </c>
      <c r="AJ7" s="649"/>
      <c r="AK7" s="649"/>
      <c r="AL7" s="455"/>
      <c r="AM7" s="209"/>
      <c r="AN7" s="209"/>
      <c r="AO7" s="209"/>
      <c r="AP7" s="209"/>
      <c r="AQ7" s="209"/>
      <c r="AR7" s="209"/>
      <c r="AS7" s="209"/>
      <c r="AT7" s="209"/>
      <c r="AU7" s="209"/>
      <c r="AV7" s="209"/>
      <c r="AW7" s="455"/>
      <c r="AX7" s="388"/>
      <c r="AY7" s="388"/>
      <c r="AZ7" s="649" t="s">
        <v>726</v>
      </c>
      <c r="BA7" s="649"/>
      <c r="BB7" s="649"/>
      <c r="BC7" s="455"/>
      <c r="BD7" s="209"/>
      <c r="BE7" s="209"/>
      <c r="BF7" s="209"/>
      <c r="BG7" s="209"/>
      <c r="BH7" s="209"/>
      <c r="BI7" s="209"/>
      <c r="BJ7" s="209"/>
      <c r="BK7" s="209"/>
      <c r="BL7" s="209"/>
      <c r="BM7" s="209"/>
      <c r="BN7" s="455"/>
      <c r="BO7" s="388"/>
      <c r="BP7" s="388"/>
      <c r="BQ7" s="649" t="s">
        <v>726</v>
      </c>
      <c r="BR7" s="649"/>
      <c r="BS7" s="649"/>
      <c r="BT7" s="455"/>
      <c r="BU7" s="209"/>
      <c r="BV7" s="209"/>
      <c r="BW7" s="209"/>
      <c r="BX7" s="209"/>
      <c r="BY7" s="209"/>
      <c r="BZ7" s="209"/>
      <c r="CA7" s="209"/>
      <c r="CB7" s="209"/>
      <c r="CC7" s="209"/>
      <c r="CD7" s="209"/>
      <c r="CE7" s="455"/>
      <c r="CF7" s="388"/>
      <c r="CG7" s="388"/>
      <c r="CH7" s="649" t="s">
        <v>726</v>
      </c>
      <c r="CI7" s="649"/>
      <c r="CJ7" s="649"/>
      <c r="CK7" s="455"/>
      <c r="CL7" s="209"/>
      <c r="CM7" s="209"/>
      <c r="CN7" s="209"/>
      <c r="CO7" s="209"/>
      <c r="CP7" s="209"/>
      <c r="CQ7" s="209"/>
      <c r="CR7" s="209"/>
      <c r="CS7" s="209"/>
      <c r="CT7" s="209"/>
      <c r="CU7" s="209"/>
      <c r="CV7" s="455"/>
      <c r="CW7" s="388"/>
      <c r="CX7" s="388"/>
      <c r="CY7" s="649" t="s">
        <v>726</v>
      </c>
      <c r="CZ7" s="649"/>
      <c r="DA7" s="649"/>
      <c r="DB7" s="455"/>
      <c r="DC7" s="209"/>
      <c r="DD7" s="209"/>
      <c r="DE7" s="209"/>
      <c r="DF7" s="209"/>
      <c r="DG7" s="209"/>
      <c r="DH7" s="209"/>
      <c r="DI7" s="209"/>
      <c r="DJ7" s="209"/>
      <c r="DK7" s="209"/>
      <c r="DL7" s="209"/>
      <c r="DM7" s="455"/>
      <c r="DN7" s="388"/>
      <c r="DO7" s="388"/>
      <c r="DP7" s="649" t="s">
        <v>726</v>
      </c>
      <c r="DQ7" s="649"/>
      <c r="DR7" s="649"/>
      <c r="DS7" s="455"/>
      <c r="DT7" s="209"/>
      <c r="DU7" s="209"/>
      <c r="DV7" s="209"/>
      <c r="DW7" s="209"/>
      <c r="DX7" s="209"/>
      <c r="DY7" s="209"/>
      <c r="DZ7" s="209"/>
      <c r="EA7" s="209"/>
      <c r="EB7" s="209"/>
      <c r="EC7" s="209"/>
      <c r="ED7" s="455"/>
      <c r="EE7" s="388"/>
      <c r="EF7" s="388"/>
      <c r="EG7" s="649" t="s">
        <v>726</v>
      </c>
      <c r="EH7" s="649"/>
      <c r="EI7" s="649"/>
      <c r="EJ7" s="455"/>
      <c r="EK7" s="209"/>
      <c r="EL7" s="209"/>
      <c r="EM7" s="209"/>
      <c r="EN7" s="209"/>
      <c r="EO7" s="209"/>
      <c r="EP7" s="209"/>
      <c r="EQ7" s="209"/>
      <c r="ER7" s="209"/>
      <c r="ES7" s="209"/>
      <c r="ET7" s="209"/>
      <c r="EU7" s="455"/>
      <c r="EV7" s="388"/>
      <c r="EW7" s="388"/>
      <c r="EX7" s="649" t="s">
        <v>726</v>
      </c>
      <c r="EY7" s="649"/>
      <c r="EZ7" s="649"/>
      <c r="FA7" s="455"/>
      <c r="FB7" s="209"/>
      <c r="FC7" s="209"/>
      <c r="FD7" s="209"/>
      <c r="FE7" s="209"/>
      <c r="FF7" s="209"/>
      <c r="FG7" s="209"/>
      <c r="FH7" s="209"/>
      <c r="FI7" s="209"/>
      <c r="FJ7" s="209"/>
      <c r="FK7" s="209"/>
      <c r="FL7" s="455"/>
      <c r="FM7" s="388"/>
      <c r="FN7" s="388"/>
      <c r="FO7" s="649" t="s">
        <v>726</v>
      </c>
      <c r="FP7" s="649"/>
      <c r="FQ7" s="649"/>
      <c r="FR7" s="455"/>
      <c r="FS7" s="209"/>
      <c r="FT7" s="209"/>
      <c r="FU7" s="209"/>
      <c r="FV7" s="209"/>
      <c r="FW7" s="209"/>
      <c r="FX7" s="209"/>
      <c r="FY7" s="209"/>
      <c r="FZ7" s="209"/>
      <c r="GA7" s="209"/>
      <c r="GB7" s="209"/>
      <c r="GC7" s="455"/>
      <c r="GD7" s="388"/>
      <c r="GE7" s="388"/>
      <c r="GF7" s="649" t="s">
        <v>726</v>
      </c>
      <c r="GG7" s="649"/>
      <c r="GH7" s="649"/>
      <c r="GI7" s="455"/>
      <c r="GJ7" s="209"/>
      <c r="GK7" s="209"/>
      <c r="GL7" s="209"/>
      <c r="GM7" s="209"/>
      <c r="GN7" s="209"/>
      <c r="GO7" s="209"/>
      <c r="GP7" s="209"/>
      <c r="GQ7" s="209"/>
      <c r="GR7" s="209"/>
      <c r="GS7" s="209"/>
      <c r="GT7" s="455"/>
      <c r="GU7" s="388"/>
      <c r="GV7" s="388"/>
    </row>
    <row r="8" spans="1:205" s="388" customFormat="1" ht="18">
      <c r="A8" s="500" t="s">
        <v>156</v>
      </c>
      <c r="B8" s="504"/>
      <c r="C8" s="504"/>
      <c r="D8" s="961"/>
      <c r="E8" s="652" t="s">
        <v>801</v>
      </c>
      <c r="F8" s="504"/>
      <c r="G8" s="504"/>
      <c r="H8" s="504"/>
      <c r="I8" s="679"/>
      <c r="J8" s="679"/>
      <c r="K8" s="504"/>
      <c r="L8" s="504"/>
      <c r="M8" s="504"/>
      <c r="N8" s="504"/>
      <c r="O8" s="654" t="s">
        <v>157</v>
      </c>
      <c r="P8" s="679"/>
      <c r="Q8" s="679"/>
      <c r="R8" s="500" t="s">
        <v>1442</v>
      </c>
      <c r="S8" s="504"/>
      <c r="T8" s="504"/>
      <c r="U8" s="651"/>
      <c r="V8" s="513" t="s">
        <v>720</v>
      </c>
      <c r="W8" s="504"/>
      <c r="X8" s="504"/>
      <c r="Y8" s="504"/>
      <c r="Z8" s="504"/>
      <c r="AA8" s="504"/>
      <c r="AB8" s="504"/>
      <c r="AC8" s="504"/>
      <c r="AD8" s="504"/>
      <c r="AE8" s="504"/>
      <c r="AF8" s="654" t="s">
        <v>157</v>
      </c>
      <c r="AG8" s="679"/>
      <c r="AH8" s="679"/>
      <c r="AI8" s="500" t="s">
        <v>579</v>
      </c>
      <c r="AJ8" s="504"/>
      <c r="AK8" s="504"/>
      <c r="AL8" s="651"/>
      <c r="AM8" s="513" t="s">
        <v>719</v>
      </c>
      <c r="AN8" s="504"/>
      <c r="AO8" s="504"/>
      <c r="AP8" s="504"/>
      <c r="AQ8" s="504"/>
      <c r="AR8" s="504"/>
      <c r="AS8" s="504"/>
      <c r="AT8" s="504"/>
      <c r="AU8" s="504"/>
      <c r="AV8" s="504"/>
      <c r="AW8" s="654" t="s">
        <v>157</v>
      </c>
      <c r="AX8" s="679"/>
      <c r="AY8" s="679"/>
      <c r="AZ8" s="500" t="s">
        <v>580</v>
      </c>
      <c r="BA8" s="504"/>
      <c r="BB8" s="504"/>
      <c r="BC8" s="651"/>
      <c r="BD8" s="652" t="s">
        <v>1259</v>
      </c>
      <c r="BE8" s="504"/>
      <c r="BF8" s="504"/>
      <c r="BG8" s="504"/>
      <c r="BH8" s="504"/>
      <c r="BI8" s="504"/>
      <c r="BJ8" s="504"/>
      <c r="BK8" s="504"/>
      <c r="BL8" s="504"/>
      <c r="BM8" s="504"/>
      <c r="BN8" s="654" t="s">
        <v>157</v>
      </c>
      <c r="BO8" s="679"/>
      <c r="BP8" s="679"/>
      <c r="BQ8" s="500" t="s">
        <v>581</v>
      </c>
      <c r="BR8" s="504"/>
      <c r="BS8" s="504"/>
      <c r="BT8" s="1443"/>
      <c r="BU8" s="1270" t="s">
        <v>1234</v>
      </c>
      <c r="BV8" s="1270"/>
      <c r="BW8" s="1270"/>
      <c r="BX8" s="1270"/>
      <c r="BY8" s="1270"/>
      <c r="BZ8" s="1270"/>
      <c r="CA8" s="1270"/>
      <c r="CB8" s="1270"/>
      <c r="CC8" s="1270"/>
      <c r="CD8" s="1270"/>
      <c r="CE8" s="686" t="s">
        <v>159</v>
      </c>
      <c r="CF8" s="679"/>
      <c r="CG8" s="679"/>
      <c r="CH8" s="500" t="s">
        <v>1443</v>
      </c>
      <c r="CI8" s="504"/>
      <c r="CJ8" s="504"/>
      <c r="CK8" s="1443"/>
      <c r="CL8" s="1444" t="s">
        <v>1201</v>
      </c>
      <c r="CM8" s="1270"/>
      <c r="CN8" s="1270"/>
      <c r="CO8" s="1270"/>
      <c r="CP8" s="1270"/>
      <c r="CQ8" s="1270"/>
      <c r="CR8" s="1270"/>
      <c r="CS8" s="1270"/>
      <c r="CT8" s="1270"/>
      <c r="CU8" s="1270"/>
      <c r="CV8" s="686" t="s">
        <v>159</v>
      </c>
      <c r="CW8" s="679"/>
      <c r="CX8" s="679"/>
      <c r="CY8" s="500" t="s">
        <v>582</v>
      </c>
      <c r="CZ8" s="504"/>
      <c r="DA8" s="504"/>
      <c r="DB8" s="1761"/>
      <c r="DC8" s="513" t="s">
        <v>1203</v>
      </c>
      <c r="DD8" s="1270"/>
      <c r="DE8" s="1270"/>
      <c r="DF8" s="513"/>
      <c r="DG8" s="513"/>
      <c r="DH8" s="513"/>
      <c r="DI8" s="513"/>
      <c r="DJ8" s="513"/>
      <c r="DK8" s="513"/>
      <c r="DL8" s="513"/>
      <c r="DM8" s="686" t="s">
        <v>159</v>
      </c>
      <c r="DN8" s="679"/>
      <c r="DO8" s="679"/>
      <c r="DP8" s="500" t="s">
        <v>583</v>
      </c>
      <c r="DQ8" s="504"/>
      <c r="DR8" s="504"/>
      <c r="DS8" s="1761"/>
      <c r="DT8" s="652" t="s">
        <v>1238</v>
      </c>
      <c r="DU8" s="1270"/>
      <c r="DV8" s="1270"/>
      <c r="DW8" s="513"/>
      <c r="DX8" s="513"/>
      <c r="DY8" s="513"/>
      <c r="DZ8" s="513"/>
      <c r="EA8" s="513"/>
      <c r="EB8" s="513"/>
      <c r="EC8" s="513"/>
      <c r="ED8" s="1466" t="s">
        <v>802</v>
      </c>
      <c r="EE8" s="679"/>
      <c r="EF8" s="679"/>
      <c r="EG8" s="500" t="s">
        <v>584</v>
      </c>
      <c r="EH8" s="504"/>
      <c r="EI8" s="504"/>
      <c r="EJ8" s="1761"/>
      <c r="EK8" s="652" t="s">
        <v>1241</v>
      </c>
      <c r="EL8" s="1270"/>
      <c r="EM8" s="1270"/>
      <c r="EN8" s="513"/>
      <c r="EO8" s="513"/>
      <c r="EP8" s="513"/>
      <c r="EQ8" s="513"/>
      <c r="ER8" s="513"/>
      <c r="ES8" s="513"/>
      <c r="ET8" s="513"/>
      <c r="EU8" s="1466" t="s">
        <v>802</v>
      </c>
      <c r="EV8" s="679"/>
      <c r="EW8" s="679"/>
      <c r="EX8" s="500" t="s">
        <v>585</v>
      </c>
      <c r="EY8" s="504"/>
      <c r="EZ8" s="504"/>
      <c r="FA8" s="1761"/>
      <c r="FB8" s="652" t="s">
        <v>1244</v>
      </c>
      <c r="FC8" s="1270"/>
      <c r="FD8" s="1270"/>
      <c r="FE8" s="513"/>
      <c r="FF8" s="513"/>
      <c r="FG8" s="513"/>
      <c r="FH8" s="513"/>
      <c r="FI8" s="513"/>
      <c r="FJ8" s="513"/>
      <c r="FK8" s="513"/>
      <c r="FL8" s="1466" t="s">
        <v>802</v>
      </c>
      <c r="FM8" s="679"/>
      <c r="FN8" s="679"/>
      <c r="FO8" s="500" t="s">
        <v>586</v>
      </c>
      <c r="FP8" s="504"/>
      <c r="FQ8" s="504"/>
      <c r="FR8" s="1761"/>
      <c r="FS8" s="513" t="s">
        <v>1422</v>
      </c>
      <c r="FT8" s="1270"/>
      <c r="FU8" s="1270"/>
      <c r="FV8" s="513"/>
      <c r="FW8" s="513"/>
      <c r="FX8" s="513"/>
      <c r="FY8" s="513"/>
      <c r="FZ8" s="513"/>
      <c r="GA8" s="513"/>
      <c r="GB8" s="513"/>
      <c r="GC8" s="1466" t="s">
        <v>1174</v>
      </c>
      <c r="GD8" s="679"/>
      <c r="GE8" s="679"/>
      <c r="GF8" s="500" t="s">
        <v>587</v>
      </c>
      <c r="GG8" s="504"/>
      <c r="GH8" s="504"/>
      <c r="GI8" s="1443"/>
      <c r="GJ8" s="1270" t="s">
        <v>1178</v>
      </c>
      <c r="GK8" s="1270"/>
      <c r="GL8" s="1270"/>
      <c r="GM8" s="1270"/>
      <c r="GN8" s="1270"/>
      <c r="GO8" s="1270"/>
      <c r="GP8" s="1270"/>
      <c r="GQ8" s="1270"/>
      <c r="GR8" s="1270"/>
      <c r="GS8" s="1270"/>
      <c r="GT8" s="686" t="s">
        <v>159</v>
      </c>
      <c r="GU8" s="679"/>
      <c r="GV8" s="679"/>
    </row>
    <row r="9" spans="1:205" s="388" customFormat="1" ht="18" customHeight="1">
      <c r="A9" s="2560" t="s">
        <v>737</v>
      </c>
      <c r="B9" s="2560"/>
      <c r="C9" s="2561"/>
      <c r="D9" s="556"/>
      <c r="E9" s="976" t="s">
        <v>56</v>
      </c>
      <c r="F9" s="556"/>
      <c r="G9" s="2171" t="s">
        <v>114</v>
      </c>
      <c r="H9" s="529"/>
      <c r="I9" s="1084" t="s">
        <v>189</v>
      </c>
      <c r="J9" s="529"/>
      <c r="K9" s="529" t="s">
        <v>1228</v>
      </c>
      <c r="L9" s="529" t="s">
        <v>1688</v>
      </c>
      <c r="M9" s="557"/>
      <c r="N9" s="556"/>
      <c r="O9" s="558"/>
      <c r="P9" s="2566" t="s">
        <v>697</v>
      </c>
      <c r="Q9" s="2567"/>
      <c r="R9" s="2560" t="s">
        <v>737</v>
      </c>
      <c r="S9" s="2560"/>
      <c r="T9" s="2561"/>
      <c r="U9" s="556"/>
      <c r="V9" s="526"/>
      <c r="W9" s="529"/>
      <c r="X9" s="2171" t="s">
        <v>114</v>
      </c>
      <c r="Y9" s="529"/>
      <c r="Z9" s="1084" t="s">
        <v>189</v>
      </c>
      <c r="AA9" s="529"/>
      <c r="AB9" s="529" t="s">
        <v>1228</v>
      </c>
      <c r="AC9" s="529" t="s">
        <v>1688</v>
      </c>
      <c r="AD9" s="557"/>
      <c r="AE9" s="556"/>
      <c r="AF9" s="558"/>
      <c r="AG9" s="2566" t="s">
        <v>697</v>
      </c>
      <c r="AH9" s="2567"/>
      <c r="AI9" s="2560" t="s">
        <v>737</v>
      </c>
      <c r="AJ9" s="2560"/>
      <c r="AK9" s="2561"/>
      <c r="AL9" s="556"/>
      <c r="AM9" s="526"/>
      <c r="AN9" s="529"/>
      <c r="AO9" s="2171" t="s">
        <v>114</v>
      </c>
      <c r="AP9" s="529"/>
      <c r="AQ9" s="1084" t="s">
        <v>189</v>
      </c>
      <c r="AR9" s="529"/>
      <c r="AS9" s="529" t="s">
        <v>1228</v>
      </c>
      <c r="AT9" s="529" t="s">
        <v>1688</v>
      </c>
      <c r="AU9" s="557"/>
      <c r="AV9" s="556"/>
      <c r="AW9" s="558"/>
      <c r="AX9" s="2566" t="s">
        <v>697</v>
      </c>
      <c r="AY9" s="2567"/>
      <c r="AZ9" s="2560" t="s">
        <v>737</v>
      </c>
      <c r="BA9" s="2560"/>
      <c r="BB9" s="2561"/>
      <c r="BC9" s="556"/>
      <c r="BD9" s="526"/>
      <c r="BE9" s="529"/>
      <c r="BF9" s="2171" t="s">
        <v>114</v>
      </c>
      <c r="BG9" s="529"/>
      <c r="BH9" s="1084" t="s">
        <v>189</v>
      </c>
      <c r="BI9" s="529"/>
      <c r="BJ9" s="529" t="s">
        <v>1228</v>
      </c>
      <c r="BK9" s="529" t="s">
        <v>1688</v>
      </c>
      <c r="BL9" s="557"/>
      <c r="BM9" s="556"/>
      <c r="BN9" s="558"/>
      <c r="BO9" s="2566" t="s">
        <v>697</v>
      </c>
      <c r="BP9" s="2567"/>
      <c r="BQ9" s="2560" t="s">
        <v>737</v>
      </c>
      <c r="BR9" s="2560"/>
      <c r="BS9" s="2561"/>
      <c r="BT9" s="556"/>
      <c r="BU9" s="526"/>
      <c r="BV9" s="529"/>
      <c r="BW9" s="2171" t="s">
        <v>114</v>
      </c>
      <c r="BX9" s="529"/>
      <c r="BY9" s="1084" t="s">
        <v>189</v>
      </c>
      <c r="BZ9" s="529"/>
      <c r="CA9" s="529" t="s">
        <v>1228</v>
      </c>
      <c r="CB9" s="529" t="s">
        <v>1688</v>
      </c>
      <c r="CC9" s="557"/>
      <c r="CD9" s="556"/>
      <c r="CE9" s="558"/>
      <c r="CF9" s="2566" t="s">
        <v>697</v>
      </c>
      <c r="CG9" s="2567"/>
      <c r="CH9" s="2560" t="s">
        <v>737</v>
      </c>
      <c r="CI9" s="2560"/>
      <c r="CJ9" s="2561"/>
      <c r="CK9" s="556"/>
      <c r="CL9" s="526"/>
      <c r="CM9" s="529"/>
      <c r="CN9" s="2078" t="s">
        <v>57</v>
      </c>
      <c r="CO9" s="529"/>
      <c r="CP9" s="529" t="s">
        <v>58</v>
      </c>
      <c r="CQ9" s="529"/>
      <c r="CR9" s="529" t="s">
        <v>1228</v>
      </c>
      <c r="CS9" s="529" t="s">
        <v>1688</v>
      </c>
      <c r="CT9" s="557"/>
      <c r="CU9" s="556"/>
      <c r="CV9" s="558"/>
      <c r="CW9" s="2566" t="s">
        <v>697</v>
      </c>
      <c r="CX9" s="2567"/>
      <c r="CY9" s="2575" t="s">
        <v>737</v>
      </c>
      <c r="CZ9" s="2576"/>
      <c r="DA9" s="2577"/>
      <c r="DB9" s="556"/>
      <c r="DC9" s="526"/>
      <c r="DD9" s="529"/>
      <c r="DE9" s="2171" t="s">
        <v>114</v>
      </c>
      <c r="DF9" s="529"/>
      <c r="DG9" s="1084" t="s">
        <v>189</v>
      </c>
      <c r="DH9" s="529"/>
      <c r="DI9" s="529" t="s">
        <v>1228</v>
      </c>
      <c r="DJ9" s="529" t="s">
        <v>1688</v>
      </c>
      <c r="DK9" s="557"/>
      <c r="DL9" s="556"/>
      <c r="DM9" s="558"/>
      <c r="DN9" s="2566" t="s">
        <v>697</v>
      </c>
      <c r="DO9" s="2567"/>
      <c r="DP9" s="2575" t="s">
        <v>737</v>
      </c>
      <c r="DQ9" s="2576"/>
      <c r="DR9" s="2577"/>
      <c r="DS9" s="556"/>
      <c r="DT9" s="526"/>
      <c r="DU9" s="529"/>
      <c r="DV9" s="2171" t="s">
        <v>114</v>
      </c>
      <c r="DW9" s="529"/>
      <c r="DX9" s="1084" t="s">
        <v>189</v>
      </c>
      <c r="DY9" s="529"/>
      <c r="DZ9" s="529" t="s">
        <v>1228</v>
      </c>
      <c r="EA9" s="529" t="s">
        <v>1688</v>
      </c>
      <c r="EB9" s="557"/>
      <c r="EC9" s="556"/>
      <c r="ED9" s="558"/>
      <c r="EE9" s="2566" t="s">
        <v>697</v>
      </c>
      <c r="EF9" s="2567"/>
      <c r="EG9" s="2575" t="s">
        <v>737</v>
      </c>
      <c r="EH9" s="2576"/>
      <c r="EI9" s="2577"/>
      <c r="EJ9" s="556"/>
      <c r="EK9" s="526"/>
      <c r="EL9" s="529"/>
      <c r="EM9" s="2171" t="s">
        <v>114</v>
      </c>
      <c r="EN9" s="529"/>
      <c r="EO9" s="1084" t="s">
        <v>189</v>
      </c>
      <c r="EP9" s="529"/>
      <c r="EQ9" s="529" t="s">
        <v>1228</v>
      </c>
      <c r="ER9" s="529" t="s">
        <v>1688</v>
      </c>
      <c r="ES9" s="557"/>
      <c r="ET9" s="556"/>
      <c r="EU9" s="558"/>
      <c r="EV9" s="2566" t="s">
        <v>697</v>
      </c>
      <c r="EW9" s="2567"/>
      <c r="EX9" s="2575" t="s">
        <v>737</v>
      </c>
      <c r="EY9" s="2576"/>
      <c r="EZ9" s="2577"/>
      <c r="FA9" s="556"/>
      <c r="FB9" s="526"/>
      <c r="FC9" s="529"/>
      <c r="FD9" s="2171" t="s">
        <v>114</v>
      </c>
      <c r="FE9" s="529"/>
      <c r="FF9" s="1084" t="s">
        <v>189</v>
      </c>
      <c r="FG9" s="529"/>
      <c r="FH9" s="529" t="s">
        <v>1228</v>
      </c>
      <c r="FI9" s="529" t="s">
        <v>1688</v>
      </c>
      <c r="FJ9" s="557"/>
      <c r="FK9" s="556"/>
      <c r="FL9" s="558"/>
      <c r="FM9" s="2566" t="s">
        <v>697</v>
      </c>
      <c r="FN9" s="2567"/>
      <c r="FO9" s="2575" t="s">
        <v>737</v>
      </c>
      <c r="FP9" s="2576"/>
      <c r="FQ9" s="2577"/>
      <c r="FR9" s="556"/>
      <c r="FS9" s="526"/>
      <c r="FT9" s="529"/>
      <c r="FU9" s="2171" t="s">
        <v>114</v>
      </c>
      <c r="FV9" s="529"/>
      <c r="FW9" s="1084" t="s">
        <v>189</v>
      </c>
      <c r="FX9" s="529"/>
      <c r="FY9" s="529" t="s">
        <v>1228</v>
      </c>
      <c r="FZ9" s="529" t="s">
        <v>1688</v>
      </c>
      <c r="GA9" s="557"/>
      <c r="GB9" s="556"/>
      <c r="GC9" s="558"/>
      <c r="GD9" s="2566" t="s">
        <v>697</v>
      </c>
      <c r="GE9" s="2567"/>
      <c r="GF9" s="2575" t="s">
        <v>737</v>
      </c>
      <c r="GG9" s="2576"/>
      <c r="GH9" s="2577"/>
      <c r="GI9" s="556"/>
      <c r="GJ9" s="526"/>
      <c r="GK9" s="529"/>
      <c r="GL9" s="2171" t="s">
        <v>114</v>
      </c>
      <c r="GM9" s="529"/>
      <c r="GN9" s="1084" t="s">
        <v>189</v>
      </c>
      <c r="GO9" s="529"/>
      <c r="GP9" s="529" t="s">
        <v>1228</v>
      </c>
      <c r="GQ9" s="529" t="s">
        <v>1688</v>
      </c>
      <c r="GR9" s="557"/>
      <c r="GS9" s="556"/>
      <c r="GT9" s="558"/>
      <c r="GU9" s="2566" t="s">
        <v>697</v>
      </c>
      <c r="GV9" s="2567"/>
    </row>
    <row r="10" spans="1:205" s="388" customFormat="1" ht="18" customHeight="1">
      <c r="A10" s="2562"/>
      <c r="B10" s="2562"/>
      <c r="C10" s="2563"/>
      <c r="D10" s="973" t="s">
        <v>96</v>
      </c>
      <c r="E10" s="975" t="s">
        <v>678</v>
      </c>
      <c r="F10" s="1321"/>
      <c r="G10" s="2441" t="s">
        <v>97</v>
      </c>
      <c r="H10" s="2441" t="s">
        <v>60</v>
      </c>
      <c r="I10" s="976" t="s">
        <v>735</v>
      </c>
      <c r="J10" s="2572" t="s">
        <v>599</v>
      </c>
      <c r="K10" s="2573"/>
      <c r="L10" s="2573"/>
      <c r="M10" s="2574"/>
      <c r="N10" s="973" t="s">
        <v>99</v>
      </c>
      <c r="O10" s="975" t="s">
        <v>803</v>
      </c>
      <c r="P10" s="2568"/>
      <c r="Q10" s="2569"/>
      <c r="R10" s="2562"/>
      <c r="S10" s="2562"/>
      <c r="T10" s="2563"/>
      <c r="U10" s="973" t="s">
        <v>96</v>
      </c>
      <c r="V10" s="975" t="s">
        <v>56</v>
      </c>
      <c r="W10" s="2588" t="s">
        <v>588</v>
      </c>
      <c r="X10" s="2589"/>
      <c r="Y10" s="976" t="s">
        <v>60</v>
      </c>
      <c r="Z10" s="976" t="s">
        <v>735</v>
      </c>
      <c r="AA10" s="2572" t="s">
        <v>599</v>
      </c>
      <c r="AB10" s="2573"/>
      <c r="AC10" s="2573"/>
      <c r="AD10" s="2574"/>
      <c r="AE10" s="973" t="s">
        <v>99</v>
      </c>
      <c r="AF10" s="975" t="s">
        <v>803</v>
      </c>
      <c r="AG10" s="2568"/>
      <c r="AH10" s="2569"/>
      <c r="AI10" s="2562"/>
      <c r="AJ10" s="2562"/>
      <c r="AK10" s="2563"/>
      <c r="AL10" s="973" t="s">
        <v>96</v>
      </c>
      <c r="AM10" s="975" t="s">
        <v>56</v>
      </c>
      <c r="AN10" s="2588" t="s">
        <v>588</v>
      </c>
      <c r="AO10" s="2589"/>
      <c r="AP10" s="976" t="s">
        <v>60</v>
      </c>
      <c r="AQ10" s="976" t="s">
        <v>735</v>
      </c>
      <c r="AR10" s="2572" t="s">
        <v>599</v>
      </c>
      <c r="AS10" s="2573"/>
      <c r="AT10" s="2573"/>
      <c r="AU10" s="2574"/>
      <c r="AV10" s="973" t="s">
        <v>99</v>
      </c>
      <c r="AW10" s="975" t="s">
        <v>803</v>
      </c>
      <c r="AX10" s="2568"/>
      <c r="AY10" s="2569"/>
      <c r="AZ10" s="2562"/>
      <c r="BA10" s="2562"/>
      <c r="BB10" s="2563"/>
      <c r="BC10" s="973" t="s">
        <v>96</v>
      </c>
      <c r="BD10" s="975" t="s">
        <v>56</v>
      </c>
      <c r="BE10" s="2588" t="s">
        <v>588</v>
      </c>
      <c r="BF10" s="2589"/>
      <c r="BG10" s="976" t="s">
        <v>60</v>
      </c>
      <c r="BH10" s="976" t="s">
        <v>735</v>
      </c>
      <c r="BI10" s="2572" t="s">
        <v>599</v>
      </c>
      <c r="BJ10" s="2573"/>
      <c r="BK10" s="2573"/>
      <c r="BL10" s="2574"/>
      <c r="BM10" s="973" t="s">
        <v>99</v>
      </c>
      <c r="BN10" s="975" t="s">
        <v>803</v>
      </c>
      <c r="BO10" s="2568"/>
      <c r="BP10" s="2569"/>
      <c r="BQ10" s="2562"/>
      <c r="BR10" s="2562"/>
      <c r="BS10" s="2563"/>
      <c r="BT10" s="973" t="s">
        <v>96</v>
      </c>
      <c r="BU10" s="975" t="s">
        <v>56</v>
      </c>
      <c r="BV10" s="2588" t="s">
        <v>588</v>
      </c>
      <c r="BW10" s="2589"/>
      <c r="BX10" s="976" t="s">
        <v>60</v>
      </c>
      <c r="BY10" s="976" t="s">
        <v>735</v>
      </c>
      <c r="BZ10" s="2572" t="s">
        <v>599</v>
      </c>
      <c r="CA10" s="2573"/>
      <c r="CB10" s="2573"/>
      <c r="CC10" s="2574"/>
      <c r="CD10" s="973" t="s">
        <v>99</v>
      </c>
      <c r="CE10" s="975" t="s">
        <v>803</v>
      </c>
      <c r="CF10" s="2568"/>
      <c r="CG10" s="2569"/>
      <c r="CH10" s="2562"/>
      <c r="CI10" s="2562"/>
      <c r="CJ10" s="2563"/>
      <c r="CK10" s="973" t="s">
        <v>96</v>
      </c>
      <c r="CL10" s="975" t="s">
        <v>56</v>
      </c>
      <c r="CM10" s="2588" t="s">
        <v>588</v>
      </c>
      <c r="CN10" s="2589"/>
      <c r="CO10" s="976" t="s">
        <v>60</v>
      </c>
      <c r="CP10" s="976" t="s">
        <v>735</v>
      </c>
      <c r="CQ10" s="2572" t="s">
        <v>599</v>
      </c>
      <c r="CR10" s="2573"/>
      <c r="CS10" s="2573"/>
      <c r="CT10" s="2574"/>
      <c r="CU10" s="973" t="s">
        <v>99</v>
      </c>
      <c r="CV10" s="975" t="s">
        <v>803</v>
      </c>
      <c r="CW10" s="2568"/>
      <c r="CX10" s="2569"/>
      <c r="CY10" s="2578"/>
      <c r="CZ10" s="2578"/>
      <c r="DA10" s="2579"/>
      <c r="DB10" s="973" t="s">
        <v>96</v>
      </c>
      <c r="DC10" s="975" t="s">
        <v>56</v>
      </c>
      <c r="DD10" s="2588" t="s">
        <v>588</v>
      </c>
      <c r="DE10" s="2589"/>
      <c r="DF10" s="976" t="s">
        <v>60</v>
      </c>
      <c r="DG10" s="976" t="s">
        <v>735</v>
      </c>
      <c r="DH10" s="2572" t="s">
        <v>599</v>
      </c>
      <c r="DI10" s="2573"/>
      <c r="DJ10" s="2573"/>
      <c r="DK10" s="2574"/>
      <c r="DL10" s="973" t="s">
        <v>99</v>
      </c>
      <c r="DM10" s="975" t="s">
        <v>803</v>
      </c>
      <c r="DN10" s="2568"/>
      <c r="DO10" s="2569"/>
      <c r="DP10" s="2578"/>
      <c r="DQ10" s="2578"/>
      <c r="DR10" s="2579"/>
      <c r="DS10" s="973" t="s">
        <v>96</v>
      </c>
      <c r="DT10" s="975" t="s">
        <v>56</v>
      </c>
      <c r="DU10" s="2588" t="s">
        <v>588</v>
      </c>
      <c r="DV10" s="2589"/>
      <c r="DW10" s="976" t="s">
        <v>60</v>
      </c>
      <c r="DX10" s="976" t="s">
        <v>735</v>
      </c>
      <c r="DY10" s="2572" t="s">
        <v>599</v>
      </c>
      <c r="DZ10" s="2573"/>
      <c r="EA10" s="2573"/>
      <c r="EB10" s="2574"/>
      <c r="EC10" s="973" t="s">
        <v>99</v>
      </c>
      <c r="ED10" s="975" t="s">
        <v>803</v>
      </c>
      <c r="EE10" s="2568"/>
      <c r="EF10" s="2569"/>
      <c r="EG10" s="2578"/>
      <c r="EH10" s="2578"/>
      <c r="EI10" s="2579"/>
      <c r="EJ10" s="973" t="s">
        <v>96</v>
      </c>
      <c r="EK10" s="975" t="s">
        <v>56</v>
      </c>
      <c r="EL10" s="2588" t="s">
        <v>588</v>
      </c>
      <c r="EM10" s="2589"/>
      <c r="EN10" s="976" t="s">
        <v>60</v>
      </c>
      <c r="EO10" s="976" t="s">
        <v>735</v>
      </c>
      <c r="EP10" s="2572" t="s">
        <v>599</v>
      </c>
      <c r="EQ10" s="2573"/>
      <c r="ER10" s="2573"/>
      <c r="ES10" s="2574"/>
      <c r="ET10" s="973" t="s">
        <v>99</v>
      </c>
      <c r="EU10" s="975" t="s">
        <v>803</v>
      </c>
      <c r="EV10" s="2568"/>
      <c r="EW10" s="2569"/>
      <c r="EX10" s="2578"/>
      <c r="EY10" s="2578"/>
      <c r="EZ10" s="2579"/>
      <c r="FA10" s="973" t="s">
        <v>96</v>
      </c>
      <c r="FB10" s="975" t="s">
        <v>56</v>
      </c>
      <c r="FC10" s="2588" t="s">
        <v>588</v>
      </c>
      <c r="FD10" s="2589"/>
      <c r="FE10" s="976" t="s">
        <v>60</v>
      </c>
      <c r="FF10" s="976" t="s">
        <v>735</v>
      </c>
      <c r="FG10" s="2572" t="s">
        <v>599</v>
      </c>
      <c r="FH10" s="2573"/>
      <c r="FI10" s="2573"/>
      <c r="FJ10" s="2574"/>
      <c r="FK10" s="973" t="s">
        <v>99</v>
      </c>
      <c r="FL10" s="975" t="s">
        <v>803</v>
      </c>
      <c r="FM10" s="2568"/>
      <c r="FN10" s="2569"/>
      <c r="FO10" s="2578"/>
      <c r="FP10" s="2578"/>
      <c r="FQ10" s="2579"/>
      <c r="FR10" s="973" t="s">
        <v>96</v>
      </c>
      <c r="FS10" s="975" t="s">
        <v>56</v>
      </c>
      <c r="FT10" s="2588" t="s">
        <v>588</v>
      </c>
      <c r="FU10" s="2589"/>
      <c r="FV10" s="976" t="s">
        <v>60</v>
      </c>
      <c r="FW10" s="976" t="s">
        <v>735</v>
      </c>
      <c r="FX10" s="2572" t="s">
        <v>599</v>
      </c>
      <c r="FY10" s="2573"/>
      <c r="FZ10" s="2573"/>
      <c r="GA10" s="2574"/>
      <c r="GB10" s="973" t="s">
        <v>99</v>
      </c>
      <c r="GC10" s="975" t="s">
        <v>803</v>
      </c>
      <c r="GD10" s="2568"/>
      <c r="GE10" s="2569"/>
      <c r="GF10" s="2578"/>
      <c r="GG10" s="2578"/>
      <c r="GH10" s="2579"/>
      <c r="GI10" s="973" t="s">
        <v>96</v>
      </c>
      <c r="GJ10" s="975" t="s">
        <v>56</v>
      </c>
      <c r="GK10" s="2588" t="s">
        <v>588</v>
      </c>
      <c r="GL10" s="2589"/>
      <c r="GM10" s="976" t="s">
        <v>60</v>
      </c>
      <c r="GN10" s="976" t="s">
        <v>735</v>
      </c>
      <c r="GO10" s="2572" t="s">
        <v>599</v>
      </c>
      <c r="GP10" s="2573"/>
      <c r="GQ10" s="2573"/>
      <c r="GR10" s="2574"/>
      <c r="GS10" s="973" t="s">
        <v>99</v>
      </c>
      <c r="GT10" s="975" t="s">
        <v>803</v>
      </c>
      <c r="GU10" s="2568"/>
      <c r="GV10" s="2569"/>
    </row>
    <row r="11" spans="1:205" s="388" customFormat="1" ht="18" customHeight="1">
      <c r="A11" s="2562"/>
      <c r="B11" s="2562"/>
      <c r="C11" s="2563"/>
      <c r="D11" s="523"/>
      <c r="E11" s="559" t="s">
        <v>161</v>
      </c>
      <c r="F11" s="976" t="s">
        <v>1689</v>
      </c>
      <c r="G11" s="2443"/>
      <c r="H11" s="2443"/>
      <c r="I11" s="975" t="s">
        <v>61</v>
      </c>
      <c r="J11" s="2584" t="s">
        <v>162</v>
      </c>
      <c r="K11" s="2585"/>
      <c r="L11" s="2585"/>
      <c r="M11" s="2586"/>
      <c r="N11" s="523"/>
      <c r="O11" s="526"/>
      <c r="P11" s="2568"/>
      <c r="Q11" s="2569"/>
      <c r="R11" s="2562"/>
      <c r="S11" s="2562"/>
      <c r="T11" s="2563"/>
      <c r="U11" s="523"/>
      <c r="V11" s="975" t="s">
        <v>678</v>
      </c>
      <c r="W11" s="2582"/>
      <c r="X11" s="2583"/>
      <c r="Y11" s="526"/>
      <c r="Z11" s="975" t="s">
        <v>61</v>
      </c>
      <c r="AA11" s="2584" t="s">
        <v>162</v>
      </c>
      <c r="AB11" s="2585"/>
      <c r="AC11" s="2585"/>
      <c r="AD11" s="2586"/>
      <c r="AE11" s="523"/>
      <c r="AF11" s="526"/>
      <c r="AG11" s="2568"/>
      <c r="AH11" s="2569"/>
      <c r="AI11" s="2562"/>
      <c r="AJ11" s="2562"/>
      <c r="AK11" s="2563"/>
      <c r="AL11" s="523"/>
      <c r="AM11" s="975" t="s">
        <v>678</v>
      </c>
      <c r="AN11" s="2582"/>
      <c r="AO11" s="2583"/>
      <c r="AP11" s="526"/>
      <c r="AQ11" s="975" t="s">
        <v>61</v>
      </c>
      <c r="AR11" s="2584" t="s">
        <v>162</v>
      </c>
      <c r="AS11" s="2585"/>
      <c r="AT11" s="2585"/>
      <c r="AU11" s="2586"/>
      <c r="AV11" s="523"/>
      <c r="AW11" s="526"/>
      <c r="AX11" s="2568"/>
      <c r="AY11" s="2569"/>
      <c r="AZ11" s="2562"/>
      <c r="BA11" s="2562"/>
      <c r="BB11" s="2563"/>
      <c r="BC11" s="523"/>
      <c r="BD11" s="975" t="s">
        <v>678</v>
      </c>
      <c r="BE11" s="2582"/>
      <c r="BF11" s="2583"/>
      <c r="BG11" s="526"/>
      <c r="BH11" s="975" t="s">
        <v>61</v>
      </c>
      <c r="BI11" s="2587" t="s">
        <v>162</v>
      </c>
      <c r="BJ11" s="2580"/>
      <c r="BK11" s="2580"/>
      <c r="BL11" s="2581"/>
      <c r="BM11" s="523"/>
      <c r="BN11" s="526"/>
      <c r="BO11" s="2568"/>
      <c r="BP11" s="2569"/>
      <c r="BQ11" s="2562"/>
      <c r="BR11" s="2562"/>
      <c r="BS11" s="2563"/>
      <c r="BT11" s="523"/>
      <c r="BU11" s="975" t="s">
        <v>678</v>
      </c>
      <c r="BV11" s="2582"/>
      <c r="BW11" s="2583"/>
      <c r="BX11" s="526"/>
      <c r="BY11" s="975" t="s">
        <v>61</v>
      </c>
      <c r="BZ11" s="2584" t="s">
        <v>162</v>
      </c>
      <c r="CA11" s="2585"/>
      <c r="CB11" s="2585"/>
      <c r="CC11" s="2586"/>
      <c r="CD11" s="523"/>
      <c r="CE11" s="526"/>
      <c r="CF11" s="2568"/>
      <c r="CG11" s="2569"/>
      <c r="CH11" s="2562"/>
      <c r="CI11" s="2562"/>
      <c r="CJ11" s="2563"/>
      <c r="CK11" s="523"/>
      <c r="CL11" s="975" t="s">
        <v>678</v>
      </c>
      <c r="CM11" s="2582"/>
      <c r="CN11" s="2583"/>
      <c r="CO11" s="526"/>
      <c r="CP11" s="975" t="s">
        <v>61</v>
      </c>
      <c r="CQ11" s="2584" t="s">
        <v>162</v>
      </c>
      <c r="CR11" s="2585"/>
      <c r="CS11" s="2585"/>
      <c r="CT11" s="2586"/>
      <c r="CU11" s="523"/>
      <c r="CV11" s="526"/>
      <c r="CW11" s="2568"/>
      <c r="CX11" s="2569"/>
      <c r="CY11" s="2578"/>
      <c r="CZ11" s="2578"/>
      <c r="DA11" s="2579"/>
      <c r="DB11" s="523"/>
      <c r="DC11" s="975" t="s">
        <v>678</v>
      </c>
      <c r="DD11" s="2582"/>
      <c r="DE11" s="2583"/>
      <c r="DF11" s="526"/>
      <c r="DG11" s="975" t="s">
        <v>61</v>
      </c>
      <c r="DH11" s="2584" t="s">
        <v>162</v>
      </c>
      <c r="DI11" s="2585"/>
      <c r="DJ11" s="2585"/>
      <c r="DK11" s="2586"/>
      <c r="DL11" s="523"/>
      <c r="DM11" s="526"/>
      <c r="DN11" s="2568"/>
      <c r="DO11" s="2569"/>
      <c r="DP11" s="2578"/>
      <c r="DQ11" s="2578"/>
      <c r="DR11" s="2579"/>
      <c r="DS11" s="523"/>
      <c r="DT11" s="975" t="s">
        <v>678</v>
      </c>
      <c r="DU11" s="2582"/>
      <c r="DV11" s="2583"/>
      <c r="DW11" s="526"/>
      <c r="DX11" s="975" t="s">
        <v>61</v>
      </c>
      <c r="DY11" s="2584" t="s">
        <v>162</v>
      </c>
      <c r="DZ11" s="2585"/>
      <c r="EA11" s="2585"/>
      <c r="EB11" s="2586"/>
      <c r="EC11" s="523"/>
      <c r="ED11" s="526"/>
      <c r="EE11" s="2568"/>
      <c r="EF11" s="2569"/>
      <c r="EG11" s="2578"/>
      <c r="EH11" s="2578"/>
      <c r="EI11" s="2579"/>
      <c r="EJ11" s="523"/>
      <c r="EK11" s="975" t="s">
        <v>678</v>
      </c>
      <c r="EL11" s="2582"/>
      <c r="EM11" s="2583"/>
      <c r="EN11" s="526"/>
      <c r="EO11" s="975" t="s">
        <v>61</v>
      </c>
      <c r="EP11" s="2584" t="s">
        <v>162</v>
      </c>
      <c r="EQ11" s="2585"/>
      <c r="ER11" s="2585"/>
      <c r="ES11" s="2586"/>
      <c r="ET11" s="523"/>
      <c r="EU11" s="526"/>
      <c r="EV11" s="2568"/>
      <c r="EW11" s="2569"/>
      <c r="EX11" s="2578"/>
      <c r="EY11" s="2578"/>
      <c r="EZ11" s="2579"/>
      <c r="FA11" s="523"/>
      <c r="FB11" s="975" t="s">
        <v>678</v>
      </c>
      <c r="FC11" s="2582"/>
      <c r="FD11" s="2583"/>
      <c r="FE11" s="526"/>
      <c r="FF11" s="975" t="s">
        <v>61</v>
      </c>
      <c r="FG11" s="2584" t="s">
        <v>162</v>
      </c>
      <c r="FH11" s="2585"/>
      <c r="FI11" s="2585"/>
      <c r="FJ11" s="2586"/>
      <c r="FK11" s="523"/>
      <c r="FL11" s="526"/>
      <c r="FM11" s="2568"/>
      <c r="FN11" s="2569"/>
      <c r="FO11" s="2578"/>
      <c r="FP11" s="2578"/>
      <c r="FQ11" s="2579"/>
      <c r="FR11" s="523"/>
      <c r="FS11" s="975" t="s">
        <v>678</v>
      </c>
      <c r="FT11" s="2582"/>
      <c r="FU11" s="2583"/>
      <c r="FV11" s="526"/>
      <c r="FW11" s="975" t="s">
        <v>61</v>
      </c>
      <c r="FX11" s="2584" t="s">
        <v>162</v>
      </c>
      <c r="FY11" s="2585"/>
      <c r="FZ11" s="2585"/>
      <c r="GA11" s="2586"/>
      <c r="GB11" s="523"/>
      <c r="GC11" s="526"/>
      <c r="GD11" s="2568"/>
      <c r="GE11" s="2569"/>
      <c r="GF11" s="2578"/>
      <c r="GG11" s="2578"/>
      <c r="GH11" s="2579"/>
      <c r="GI11" s="523"/>
      <c r="GJ11" s="975" t="s">
        <v>678</v>
      </c>
      <c r="GK11" s="2582"/>
      <c r="GL11" s="2583"/>
      <c r="GM11" s="526"/>
      <c r="GN11" s="975" t="s">
        <v>61</v>
      </c>
      <c r="GO11" s="2584" t="s">
        <v>162</v>
      </c>
      <c r="GP11" s="2585"/>
      <c r="GQ11" s="2585"/>
      <c r="GR11" s="2586"/>
      <c r="GS11" s="523"/>
      <c r="GT11" s="526"/>
      <c r="GU11" s="2568"/>
      <c r="GV11" s="2569"/>
    </row>
    <row r="12" spans="1:205" s="388" customFormat="1" ht="18" customHeight="1">
      <c r="A12" s="2562"/>
      <c r="B12" s="2562"/>
      <c r="C12" s="2563"/>
      <c r="D12" s="523"/>
      <c r="E12" s="526" t="s">
        <v>1336</v>
      </c>
      <c r="F12" s="526"/>
      <c r="G12" s="2443"/>
      <c r="H12" s="2443"/>
      <c r="I12" s="526" t="s">
        <v>725</v>
      </c>
      <c r="J12" s="976" t="s">
        <v>767</v>
      </c>
      <c r="K12" s="976" t="s">
        <v>768</v>
      </c>
      <c r="L12" s="973" t="s">
        <v>119</v>
      </c>
      <c r="M12" s="976" t="s">
        <v>769</v>
      </c>
      <c r="N12" s="523"/>
      <c r="O12" s="526"/>
      <c r="P12" s="2568"/>
      <c r="Q12" s="2569"/>
      <c r="R12" s="2562"/>
      <c r="S12" s="2562"/>
      <c r="T12" s="2563"/>
      <c r="U12" s="523"/>
      <c r="V12" s="559" t="s">
        <v>1690</v>
      </c>
      <c r="W12" s="2582"/>
      <c r="X12" s="2583"/>
      <c r="Y12" s="526"/>
      <c r="Z12" s="526" t="s">
        <v>725</v>
      </c>
      <c r="AA12" s="976" t="s">
        <v>767</v>
      </c>
      <c r="AB12" s="976" t="s">
        <v>768</v>
      </c>
      <c r="AC12" s="973" t="s">
        <v>119</v>
      </c>
      <c r="AD12" s="976" t="s">
        <v>769</v>
      </c>
      <c r="AE12" s="523"/>
      <c r="AF12" s="526"/>
      <c r="AG12" s="2568"/>
      <c r="AH12" s="2569"/>
      <c r="AI12" s="2562"/>
      <c r="AJ12" s="2562"/>
      <c r="AK12" s="2563"/>
      <c r="AL12" s="523"/>
      <c r="AM12" s="559" t="s">
        <v>1690</v>
      </c>
      <c r="AN12" s="2582"/>
      <c r="AO12" s="2583"/>
      <c r="AP12" s="526"/>
      <c r="AQ12" s="526" t="s">
        <v>725</v>
      </c>
      <c r="AR12" s="976" t="s">
        <v>767</v>
      </c>
      <c r="AS12" s="976" t="s">
        <v>768</v>
      </c>
      <c r="AT12" s="973" t="s">
        <v>119</v>
      </c>
      <c r="AU12" s="976" t="s">
        <v>769</v>
      </c>
      <c r="AV12" s="523"/>
      <c r="AW12" s="526"/>
      <c r="AX12" s="2568"/>
      <c r="AY12" s="2569"/>
      <c r="AZ12" s="2562"/>
      <c r="BA12" s="2562"/>
      <c r="BB12" s="2563"/>
      <c r="BC12" s="523"/>
      <c r="BD12" s="559" t="s">
        <v>1690</v>
      </c>
      <c r="BE12" s="2582"/>
      <c r="BF12" s="2583"/>
      <c r="BG12" s="526"/>
      <c r="BH12" s="526" t="s">
        <v>725</v>
      </c>
      <c r="BI12" s="976" t="s">
        <v>767</v>
      </c>
      <c r="BJ12" s="976" t="s">
        <v>768</v>
      </c>
      <c r="BK12" s="973" t="s">
        <v>119</v>
      </c>
      <c r="BL12" s="976" t="s">
        <v>769</v>
      </c>
      <c r="BM12" s="523"/>
      <c r="BN12" s="526"/>
      <c r="BO12" s="2568"/>
      <c r="BP12" s="2569"/>
      <c r="BQ12" s="2562"/>
      <c r="BR12" s="2562"/>
      <c r="BS12" s="2563"/>
      <c r="BT12" s="523"/>
      <c r="BU12" s="559" t="s">
        <v>1690</v>
      </c>
      <c r="BV12" s="2582"/>
      <c r="BW12" s="2583"/>
      <c r="BX12" s="526"/>
      <c r="BY12" s="526" t="s">
        <v>725</v>
      </c>
      <c r="BZ12" s="976" t="s">
        <v>767</v>
      </c>
      <c r="CA12" s="976" t="s">
        <v>768</v>
      </c>
      <c r="CB12" s="973" t="s">
        <v>119</v>
      </c>
      <c r="CC12" s="976" t="s">
        <v>769</v>
      </c>
      <c r="CD12" s="523"/>
      <c r="CE12" s="526"/>
      <c r="CF12" s="2568"/>
      <c r="CG12" s="2569"/>
      <c r="CH12" s="2562"/>
      <c r="CI12" s="2562"/>
      <c r="CJ12" s="2563"/>
      <c r="CK12" s="523"/>
      <c r="CL12" s="559" t="s">
        <v>1690</v>
      </c>
      <c r="CM12" s="2582"/>
      <c r="CN12" s="2583"/>
      <c r="CO12" s="526"/>
      <c r="CP12" s="526" t="s">
        <v>725</v>
      </c>
      <c r="CQ12" s="976" t="s">
        <v>767</v>
      </c>
      <c r="CR12" s="976" t="s">
        <v>768</v>
      </c>
      <c r="CS12" s="973" t="s">
        <v>119</v>
      </c>
      <c r="CT12" s="976" t="s">
        <v>769</v>
      </c>
      <c r="CU12" s="523"/>
      <c r="CV12" s="526"/>
      <c r="CW12" s="2568"/>
      <c r="CX12" s="2569"/>
      <c r="CY12" s="2578"/>
      <c r="CZ12" s="2578"/>
      <c r="DA12" s="2579"/>
      <c r="DB12" s="523"/>
      <c r="DC12" s="559" t="s">
        <v>1690</v>
      </c>
      <c r="DD12" s="2582"/>
      <c r="DE12" s="2583"/>
      <c r="DF12" s="526"/>
      <c r="DG12" s="526" t="s">
        <v>725</v>
      </c>
      <c r="DH12" s="976" t="s">
        <v>767</v>
      </c>
      <c r="DI12" s="976" t="s">
        <v>768</v>
      </c>
      <c r="DJ12" s="973" t="s">
        <v>119</v>
      </c>
      <c r="DK12" s="976" t="s">
        <v>769</v>
      </c>
      <c r="DL12" s="523"/>
      <c r="DM12" s="526"/>
      <c r="DN12" s="2568"/>
      <c r="DO12" s="2569"/>
      <c r="DP12" s="2578"/>
      <c r="DQ12" s="2578"/>
      <c r="DR12" s="2579"/>
      <c r="DS12" s="523"/>
      <c r="DT12" s="559" t="s">
        <v>1690</v>
      </c>
      <c r="DU12" s="2582"/>
      <c r="DV12" s="2583"/>
      <c r="DW12" s="526"/>
      <c r="DX12" s="526" t="s">
        <v>725</v>
      </c>
      <c r="DY12" s="976" t="s">
        <v>767</v>
      </c>
      <c r="DZ12" s="976" t="s">
        <v>768</v>
      </c>
      <c r="EA12" s="973" t="s">
        <v>119</v>
      </c>
      <c r="EB12" s="976" t="s">
        <v>769</v>
      </c>
      <c r="EC12" s="523"/>
      <c r="ED12" s="526"/>
      <c r="EE12" s="2568"/>
      <c r="EF12" s="2569"/>
      <c r="EG12" s="2578"/>
      <c r="EH12" s="2578"/>
      <c r="EI12" s="2579"/>
      <c r="EJ12" s="523"/>
      <c r="EK12" s="559" t="s">
        <v>1690</v>
      </c>
      <c r="EL12" s="2582"/>
      <c r="EM12" s="2583"/>
      <c r="EN12" s="526"/>
      <c r="EO12" s="526" t="s">
        <v>725</v>
      </c>
      <c r="EP12" s="976" t="s">
        <v>767</v>
      </c>
      <c r="EQ12" s="976" t="s">
        <v>768</v>
      </c>
      <c r="ER12" s="973" t="s">
        <v>119</v>
      </c>
      <c r="ES12" s="976" t="s">
        <v>769</v>
      </c>
      <c r="ET12" s="523"/>
      <c r="EU12" s="526"/>
      <c r="EV12" s="2568"/>
      <c r="EW12" s="2569"/>
      <c r="EX12" s="2578"/>
      <c r="EY12" s="2578"/>
      <c r="EZ12" s="2579"/>
      <c r="FA12" s="523"/>
      <c r="FB12" s="559" t="s">
        <v>1690</v>
      </c>
      <c r="FC12" s="2582"/>
      <c r="FD12" s="2583"/>
      <c r="FE12" s="526"/>
      <c r="FF12" s="526" t="s">
        <v>725</v>
      </c>
      <c r="FG12" s="976" t="s">
        <v>767</v>
      </c>
      <c r="FH12" s="976" t="s">
        <v>768</v>
      </c>
      <c r="FI12" s="973" t="s">
        <v>119</v>
      </c>
      <c r="FJ12" s="524" t="s">
        <v>64</v>
      </c>
      <c r="FK12" s="523"/>
      <c r="FL12" s="526"/>
      <c r="FM12" s="2568"/>
      <c r="FN12" s="2569"/>
      <c r="FO12" s="2578"/>
      <c r="FP12" s="2578"/>
      <c r="FQ12" s="2579"/>
      <c r="FR12" s="523"/>
      <c r="FS12" s="559" t="s">
        <v>1690</v>
      </c>
      <c r="FT12" s="2582"/>
      <c r="FU12" s="2583"/>
      <c r="FV12" s="526"/>
      <c r="FW12" s="526" t="s">
        <v>725</v>
      </c>
      <c r="FX12" s="976" t="s">
        <v>767</v>
      </c>
      <c r="FY12" s="976" t="s">
        <v>768</v>
      </c>
      <c r="FZ12" s="973" t="s">
        <v>119</v>
      </c>
      <c r="GA12" s="976" t="s">
        <v>769</v>
      </c>
      <c r="GB12" s="523"/>
      <c r="GC12" s="526"/>
      <c r="GD12" s="2568"/>
      <c r="GE12" s="2569"/>
      <c r="GF12" s="2578"/>
      <c r="GG12" s="2578"/>
      <c r="GH12" s="2579"/>
      <c r="GI12" s="523"/>
      <c r="GJ12" s="559" t="s">
        <v>1690</v>
      </c>
      <c r="GK12" s="2582"/>
      <c r="GL12" s="2583"/>
      <c r="GM12" s="526"/>
      <c r="GN12" s="526" t="s">
        <v>725</v>
      </c>
      <c r="GO12" s="976" t="s">
        <v>767</v>
      </c>
      <c r="GP12" s="976" t="s">
        <v>768</v>
      </c>
      <c r="GQ12" s="973" t="s">
        <v>119</v>
      </c>
      <c r="GR12" s="976" t="s">
        <v>769</v>
      </c>
      <c r="GS12" s="523"/>
      <c r="GT12" s="526"/>
      <c r="GU12" s="2568"/>
      <c r="GV12" s="2569"/>
    </row>
    <row r="13" spans="1:205" s="388" customFormat="1" ht="18" customHeight="1">
      <c r="A13" s="2562"/>
      <c r="B13" s="2562"/>
      <c r="C13" s="2563"/>
      <c r="D13" s="523" t="s">
        <v>101</v>
      </c>
      <c r="E13" s="526" t="s">
        <v>1582</v>
      </c>
      <c r="F13" s="526" t="s">
        <v>1691</v>
      </c>
      <c r="G13" s="2443" t="s">
        <v>1578</v>
      </c>
      <c r="H13" s="2443" t="s">
        <v>1692</v>
      </c>
      <c r="I13" s="526" t="s">
        <v>102</v>
      </c>
      <c r="J13" s="526" t="s">
        <v>1688</v>
      </c>
      <c r="K13" s="559" t="s">
        <v>120</v>
      </c>
      <c r="L13" s="523" t="s">
        <v>1633</v>
      </c>
      <c r="M13" s="526" t="s">
        <v>1688</v>
      </c>
      <c r="N13" s="523" t="s">
        <v>1580</v>
      </c>
      <c r="O13" s="526" t="s">
        <v>1581</v>
      </c>
      <c r="P13" s="2568"/>
      <c r="Q13" s="2569"/>
      <c r="R13" s="2562"/>
      <c r="S13" s="2562"/>
      <c r="T13" s="2563"/>
      <c r="U13" s="523" t="s">
        <v>101</v>
      </c>
      <c r="V13" s="526" t="s">
        <v>1693</v>
      </c>
      <c r="W13" s="2582" t="s">
        <v>1578</v>
      </c>
      <c r="X13" s="2583"/>
      <c r="Y13" s="526" t="s">
        <v>1692</v>
      </c>
      <c r="Z13" s="526" t="s">
        <v>102</v>
      </c>
      <c r="AA13" s="526" t="s">
        <v>1688</v>
      </c>
      <c r="AB13" s="559" t="s">
        <v>120</v>
      </c>
      <c r="AC13" s="523" t="s">
        <v>1633</v>
      </c>
      <c r="AD13" s="526" t="s">
        <v>1688</v>
      </c>
      <c r="AE13" s="523" t="s">
        <v>1580</v>
      </c>
      <c r="AF13" s="526" t="s">
        <v>1581</v>
      </c>
      <c r="AG13" s="2568"/>
      <c r="AH13" s="2569"/>
      <c r="AI13" s="2562"/>
      <c r="AJ13" s="2562"/>
      <c r="AK13" s="2563"/>
      <c r="AL13" s="523" t="s">
        <v>101</v>
      </c>
      <c r="AM13" s="526" t="s">
        <v>1693</v>
      </c>
      <c r="AN13" s="2582" t="s">
        <v>1578</v>
      </c>
      <c r="AO13" s="2583"/>
      <c r="AP13" s="526" t="s">
        <v>1692</v>
      </c>
      <c r="AQ13" s="526" t="s">
        <v>102</v>
      </c>
      <c r="AR13" s="526" t="s">
        <v>1688</v>
      </c>
      <c r="AS13" s="559" t="s">
        <v>120</v>
      </c>
      <c r="AT13" s="523" t="s">
        <v>1633</v>
      </c>
      <c r="AU13" s="526" t="s">
        <v>1688</v>
      </c>
      <c r="AV13" s="523" t="s">
        <v>1580</v>
      </c>
      <c r="AW13" s="526" t="s">
        <v>1581</v>
      </c>
      <c r="AX13" s="2568"/>
      <c r="AY13" s="2569"/>
      <c r="AZ13" s="2562"/>
      <c r="BA13" s="2562"/>
      <c r="BB13" s="2563"/>
      <c r="BC13" s="523" t="s">
        <v>101</v>
      </c>
      <c r="BD13" s="526" t="s">
        <v>1693</v>
      </c>
      <c r="BE13" s="2582" t="s">
        <v>1578</v>
      </c>
      <c r="BF13" s="2583"/>
      <c r="BG13" s="526" t="s">
        <v>1692</v>
      </c>
      <c r="BH13" s="526" t="s">
        <v>102</v>
      </c>
      <c r="BI13" s="526" t="s">
        <v>1688</v>
      </c>
      <c r="BJ13" s="559" t="s">
        <v>120</v>
      </c>
      <c r="BK13" s="523" t="s">
        <v>1633</v>
      </c>
      <c r="BL13" s="526" t="s">
        <v>1688</v>
      </c>
      <c r="BM13" s="523" t="s">
        <v>1580</v>
      </c>
      <c r="BN13" s="526" t="s">
        <v>1581</v>
      </c>
      <c r="BO13" s="2568"/>
      <c r="BP13" s="2569"/>
      <c r="BQ13" s="2562"/>
      <c r="BR13" s="2562"/>
      <c r="BS13" s="2563"/>
      <c r="BT13" s="523" t="s">
        <v>101</v>
      </c>
      <c r="BU13" s="526" t="s">
        <v>1693</v>
      </c>
      <c r="BV13" s="2582" t="s">
        <v>1578</v>
      </c>
      <c r="BW13" s="2583"/>
      <c r="BX13" s="526" t="s">
        <v>1692</v>
      </c>
      <c r="BY13" s="526" t="s">
        <v>102</v>
      </c>
      <c r="BZ13" s="526" t="s">
        <v>1688</v>
      </c>
      <c r="CA13" s="559" t="s">
        <v>120</v>
      </c>
      <c r="CB13" s="523" t="s">
        <v>1633</v>
      </c>
      <c r="CC13" s="526" t="s">
        <v>1688</v>
      </c>
      <c r="CD13" s="523" t="s">
        <v>1580</v>
      </c>
      <c r="CE13" s="526" t="s">
        <v>1581</v>
      </c>
      <c r="CF13" s="2568"/>
      <c r="CG13" s="2569"/>
      <c r="CH13" s="2562"/>
      <c r="CI13" s="2562"/>
      <c r="CJ13" s="2563"/>
      <c r="CK13" s="523" t="s">
        <v>101</v>
      </c>
      <c r="CL13" s="526" t="s">
        <v>1693</v>
      </c>
      <c r="CM13" s="2582" t="s">
        <v>1578</v>
      </c>
      <c r="CN13" s="2583"/>
      <c r="CO13" s="526" t="s">
        <v>1692</v>
      </c>
      <c r="CP13" s="526" t="s">
        <v>102</v>
      </c>
      <c r="CQ13" s="526" t="s">
        <v>1688</v>
      </c>
      <c r="CR13" s="559" t="s">
        <v>120</v>
      </c>
      <c r="CS13" s="523" t="s">
        <v>1633</v>
      </c>
      <c r="CT13" s="526" t="s">
        <v>1688</v>
      </c>
      <c r="CU13" s="523" t="s">
        <v>1580</v>
      </c>
      <c r="CV13" s="526" t="s">
        <v>1581</v>
      </c>
      <c r="CW13" s="2568"/>
      <c r="CX13" s="2569"/>
      <c r="CY13" s="2578"/>
      <c r="CZ13" s="2578"/>
      <c r="DA13" s="2579"/>
      <c r="DB13" s="523" t="s">
        <v>101</v>
      </c>
      <c r="DC13" s="526" t="s">
        <v>1693</v>
      </c>
      <c r="DD13" s="2582" t="s">
        <v>1578</v>
      </c>
      <c r="DE13" s="2583"/>
      <c r="DF13" s="526" t="s">
        <v>1692</v>
      </c>
      <c r="DG13" s="526" t="s">
        <v>102</v>
      </c>
      <c r="DH13" s="526" t="s">
        <v>1688</v>
      </c>
      <c r="DI13" s="559" t="s">
        <v>120</v>
      </c>
      <c r="DJ13" s="523" t="s">
        <v>1633</v>
      </c>
      <c r="DK13" s="526" t="s">
        <v>1688</v>
      </c>
      <c r="DL13" s="523" t="s">
        <v>1580</v>
      </c>
      <c r="DM13" s="526" t="s">
        <v>1581</v>
      </c>
      <c r="DN13" s="2568"/>
      <c r="DO13" s="2569"/>
      <c r="DP13" s="2578"/>
      <c r="DQ13" s="2578"/>
      <c r="DR13" s="2579"/>
      <c r="DS13" s="523" t="s">
        <v>101</v>
      </c>
      <c r="DT13" s="526" t="s">
        <v>1693</v>
      </c>
      <c r="DU13" s="2582" t="s">
        <v>1578</v>
      </c>
      <c r="DV13" s="2583"/>
      <c r="DW13" s="526" t="s">
        <v>1692</v>
      </c>
      <c r="DX13" s="526" t="s">
        <v>102</v>
      </c>
      <c r="DY13" s="526" t="s">
        <v>1688</v>
      </c>
      <c r="DZ13" s="559" t="s">
        <v>120</v>
      </c>
      <c r="EA13" s="523" t="s">
        <v>1633</v>
      </c>
      <c r="EB13" s="526" t="s">
        <v>1688</v>
      </c>
      <c r="EC13" s="523" t="s">
        <v>1580</v>
      </c>
      <c r="ED13" s="526" t="s">
        <v>1581</v>
      </c>
      <c r="EE13" s="2568"/>
      <c r="EF13" s="2569"/>
      <c r="EG13" s="2578"/>
      <c r="EH13" s="2578"/>
      <c r="EI13" s="2579"/>
      <c r="EJ13" s="523" t="s">
        <v>101</v>
      </c>
      <c r="EK13" s="526" t="s">
        <v>1693</v>
      </c>
      <c r="EL13" s="2582" t="s">
        <v>1578</v>
      </c>
      <c r="EM13" s="2583"/>
      <c r="EN13" s="526" t="s">
        <v>1692</v>
      </c>
      <c r="EO13" s="526" t="s">
        <v>102</v>
      </c>
      <c r="EP13" s="526" t="s">
        <v>1688</v>
      </c>
      <c r="EQ13" s="559" t="s">
        <v>120</v>
      </c>
      <c r="ER13" s="523" t="s">
        <v>1633</v>
      </c>
      <c r="ES13" s="526" t="s">
        <v>1688</v>
      </c>
      <c r="ET13" s="523" t="s">
        <v>1580</v>
      </c>
      <c r="EU13" s="526" t="s">
        <v>1581</v>
      </c>
      <c r="EV13" s="2568"/>
      <c r="EW13" s="2569"/>
      <c r="EX13" s="2578"/>
      <c r="EY13" s="2578"/>
      <c r="EZ13" s="2579"/>
      <c r="FA13" s="523" t="s">
        <v>101</v>
      </c>
      <c r="FB13" s="526" t="s">
        <v>1693</v>
      </c>
      <c r="FC13" s="2582" t="s">
        <v>1578</v>
      </c>
      <c r="FD13" s="2583"/>
      <c r="FE13" s="526" t="s">
        <v>1692</v>
      </c>
      <c r="FF13" s="526" t="s">
        <v>102</v>
      </c>
      <c r="FG13" s="526" t="s">
        <v>1688</v>
      </c>
      <c r="FH13" s="559" t="s">
        <v>120</v>
      </c>
      <c r="FI13" s="523" t="s">
        <v>1633</v>
      </c>
      <c r="FJ13" s="526" t="s">
        <v>1688</v>
      </c>
      <c r="FK13" s="523" t="s">
        <v>1580</v>
      </c>
      <c r="FL13" s="526" t="s">
        <v>1581</v>
      </c>
      <c r="FM13" s="2568"/>
      <c r="FN13" s="2569"/>
      <c r="FO13" s="2578"/>
      <c r="FP13" s="2578"/>
      <c r="FQ13" s="2579"/>
      <c r="FR13" s="523" t="s">
        <v>101</v>
      </c>
      <c r="FS13" s="526" t="s">
        <v>1693</v>
      </c>
      <c r="FT13" s="2582" t="s">
        <v>1578</v>
      </c>
      <c r="FU13" s="2583"/>
      <c r="FV13" s="526" t="s">
        <v>1692</v>
      </c>
      <c r="FW13" s="526" t="s">
        <v>102</v>
      </c>
      <c r="FX13" s="526" t="s">
        <v>1688</v>
      </c>
      <c r="FY13" s="559" t="s">
        <v>120</v>
      </c>
      <c r="FZ13" s="523" t="s">
        <v>1633</v>
      </c>
      <c r="GA13" s="526" t="s">
        <v>1688</v>
      </c>
      <c r="GB13" s="523" t="s">
        <v>1580</v>
      </c>
      <c r="GC13" s="526" t="s">
        <v>1581</v>
      </c>
      <c r="GD13" s="2568"/>
      <c r="GE13" s="2569"/>
      <c r="GF13" s="2578"/>
      <c r="GG13" s="2578"/>
      <c r="GH13" s="2579"/>
      <c r="GI13" s="523" t="s">
        <v>101</v>
      </c>
      <c r="GJ13" s="526" t="s">
        <v>1693</v>
      </c>
      <c r="GK13" s="2582" t="s">
        <v>1578</v>
      </c>
      <c r="GL13" s="2583"/>
      <c r="GM13" s="526" t="s">
        <v>1692</v>
      </c>
      <c r="GN13" s="526" t="s">
        <v>102</v>
      </c>
      <c r="GO13" s="526" t="s">
        <v>1688</v>
      </c>
      <c r="GP13" s="559" t="s">
        <v>120</v>
      </c>
      <c r="GQ13" s="523" t="s">
        <v>1633</v>
      </c>
      <c r="GR13" s="526" t="s">
        <v>1688</v>
      </c>
      <c r="GS13" s="523" t="s">
        <v>1580</v>
      </c>
      <c r="GT13" s="526" t="s">
        <v>1581</v>
      </c>
      <c r="GU13" s="2568"/>
      <c r="GV13" s="2569"/>
    </row>
    <row r="14" spans="1:205" s="388" customFormat="1" ht="18" customHeight="1">
      <c r="A14" s="2564"/>
      <c r="B14" s="2564"/>
      <c r="C14" s="2565"/>
      <c r="D14" s="504"/>
      <c r="E14" s="560" t="s">
        <v>1585</v>
      </c>
      <c r="F14" s="561"/>
      <c r="G14" s="561"/>
      <c r="H14" s="2445"/>
      <c r="I14" s="560"/>
      <c r="J14" s="560" t="s">
        <v>1578</v>
      </c>
      <c r="K14" s="562" t="s">
        <v>1651</v>
      </c>
      <c r="L14" s="2438" t="s">
        <v>1635</v>
      </c>
      <c r="M14" s="562" t="s">
        <v>103</v>
      </c>
      <c r="N14" s="513"/>
      <c r="O14" s="561"/>
      <c r="P14" s="2570"/>
      <c r="Q14" s="2571"/>
      <c r="R14" s="2564"/>
      <c r="S14" s="2564"/>
      <c r="T14" s="2565"/>
      <c r="U14" s="513"/>
      <c r="V14" s="560"/>
      <c r="W14" s="2590"/>
      <c r="X14" s="2591"/>
      <c r="Y14" s="561"/>
      <c r="Z14" s="560"/>
      <c r="AA14" s="560" t="s">
        <v>1578</v>
      </c>
      <c r="AB14" s="562" t="s">
        <v>1651</v>
      </c>
      <c r="AC14" s="2438" t="s">
        <v>1635</v>
      </c>
      <c r="AD14" s="562" t="s">
        <v>103</v>
      </c>
      <c r="AE14" s="513"/>
      <c r="AF14" s="561"/>
      <c r="AG14" s="2570"/>
      <c r="AH14" s="2571"/>
      <c r="AI14" s="2564"/>
      <c r="AJ14" s="2564"/>
      <c r="AK14" s="2565"/>
      <c r="AL14" s="513"/>
      <c r="AM14" s="560"/>
      <c r="AN14" s="2590"/>
      <c r="AO14" s="2591"/>
      <c r="AP14" s="561"/>
      <c r="AQ14" s="560"/>
      <c r="AR14" s="560" t="s">
        <v>1578</v>
      </c>
      <c r="AS14" s="562" t="s">
        <v>1651</v>
      </c>
      <c r="AT14" s="2438" t="s">
        <v>1635</v>
      </c>
      <c r="AU14" s="562" t="s">
        <v>103</v>
      </c>
      <c r="AV14" s="513"/>
      <c r="AW14" s="561"/>
      <c r="AX14" s="2570"/>
      <c r="AY14" s="2571"/>
      <c r="AZ14" s="2564"/>
      <c r="BA14" s="2564"/>
      <c r="BB14" s="2565"/>
      <c r="BC14" s="513"/>
      <c r="BD14" s="560"/>
      <c r="BE14" s="2590"/>
      <c r="BF14" s="2591"/>
      <c r="BG14" s="561"/>
      <c r="BH14" s="560"/>
      <c r="BI14" s="560" t="s">
        <v>1578</v>
      </c>
      <c r="BJ14" s="562" t="s">
        <v>1651</v>
      </c>
      <c r="BK14" s="2438" t="s">
        <v>1635</v>
      </c>
      <c r="BL14" s="562" t="s">
        <v>103</v>
      </c>
      <c r="BM14" s="513"/>
      <c r="BN14" s="561"/>
      <c r="BO14" s="2570"/>
      <c r="BP14" s="2571"/>
      <c r="BQ14" s="2564"/>
      <c r="BR14" s="2564"/>
      <c r="BS14" s="2565"/>
      <c r="BT14" s="513"/>
      <c r="BU14" s="560"/>
      <c r="BV14" s="2590"/>
      <c r="BW14" s="2591"/>
      <c r="BX14" s="561"/>
      <c r="BY14" s="560"/>
      <c r="BZ14" s="560" t="s">
        <v>1578</v>
      </c>
      <c r="CA14" s="562" t="s">
        <v>1651</v>
      </c>
      <c r="CB14" s="2438" t="s">
        <v>1635</v>
      </c>
      <c r="CC14" s="562" t="s">
        <v>103</v>
      </c>
      <c r="CD14" s="513"/>
      <c r="CE14" s="561"/>
      <c r="CF14" s="2570"/>
      <c r="CG14" s="2571"/>
      <c r="CH14" s="2564"/>
      <c r="CI14" s="2564"/>
      <c r="CJ14" s="2565"/>
      <c r="CK14" s="513"/>
      <c r="CL14" s="560"/>
      <c r="CM14" s="2590"/>
      <c r="CN14" s="2591"/>
      <c r="CO14" s="561"/>
      <c r="CP14" s="560"/>
      <c r="CQ14" s="560" t="s">
        <v>1578</v>
      </c>
      <c r="CR14" s="562" t="s">
        <v>1651</v>
      </c>
      <c r="CS14" s="2438" t="s">
        <v>1635</v>
      </c>
      <c r="CT14" s="562" t="s">
        <v>103</v>
      </c>
      <c r="CU14" s="513"/>
      <c r="CV14" s="561"/>
      <c r="CW14" s="2570"/>
      <c r="CX14" s="2571"/>
      <c r="CY14" s="2580"/>
      <c r="CZ14" s="2580"/>
      <c r="DA14" s="2581"/>
      <c r="DB14" s="513"/>
      <c r="DC14" s="560"/>
      <c r="DD14" s="2590"/>
      <c r="DE14" s="2591"/>
      <c r="DF14" s="561"/>
      <c r="DG14" s="560"/>
      <c r="DH14" s="560" t="s">
        <v>1578</v>
      </c>
      <c r="DI14" s="562" t="s">
        <v>1651</v>
      </c>
      <c r="DJ14" s="2438" t="s">
        <v>1635</v>
      </c>
      <c r="DK14" s="562" t="s">
        <v>103</v>
      </c>
      <c r="DL14" s="513"/>
      <c r="DM14" s="561"/>
      <c r="DN14" s="2570"/>
      <c r="DO14" s="2571"/>
      <c r="DP14" s="2580"/>
      <c r="DQ14" s="2580"/>
      <c r="DR14" s="2581"/>
      <c r="DS14" s="513"/>
      <c r="DT14" s="560"/>
      <c r="DU14" s="2590"/>
      <c r="DV14" s="2591"/>
      <c r="DW14" s="561"/>
      <c r="DX14" s="560"/>
      <c r="DY14" s="560" t="s">
        <v>1578</v>
      </c>
      <c r="DZ14" s="562" t="s">
        <v>1651</v>
      </c>
      <c r="EA14" s="2438" t="s">
        <v>1635</v>
      </c>
      <c r="EB14" s="562" t="s">
        <v>103</v>
      </c>
      <c r="EC14" s="513"/>
      <c r="ED14" s="561"/>
      <c r="EE14" s="2570"/>
      <c r="EF14" s="2571"/>
      <c r="EG14" s="2580"/>
      <c r="EH14" s="2580"/>
      <c r="EI14" s="2581"/>
      <c r="EJ14" s="513"/>
      <c r="EK14" s="560"/>
      <c r="EL14" s="2590"/>
      <c r="EM14" s="2591"/>
      <c r="EN14" s="561"/>
      <c r="EO14" s="560"/>
      <c r="EP14" s="560" t="s">
        <v>1578</v>
      </c>
      <c r="EQ14" s="562" t="s">
        <v>1651</v>
      </c>
      <c r="ER14" s="2438" t="s">
        <v>1635</v>
      </c>
      <c r="ES14" s="562" t="s">
        <v>103</v>
      </c>
      <c r="ET14" s="513"/>
      <c r="EU14" s="561"/>
      <c r="EV14" s="2570"/>
      <c r="EW14" s="2571"/>
      <c r="EX14" s="2580"/>
      <c r="EY14" s="2580"/>
      <c r="EZ14" s="2581"/>
      <c r="FA14" s="513"/>
      <c r="FB14" s="560"/>
      <c r="FC14" s="2590"/>
      <c r="FD14" s="2591"/>
      <c r="FE14" s="561"/>
      <c r="FF14" s="560"/>
      <c r="FG14" s="560" t="s">
        <v>1578</v>
      </c>
      <c r="FH14" s="562" t="s">
        <v>1651</v>
      </c>
      <c r="FI14" s="2438" t="s">
        <v>1635</v>
      </c>
      <c r="FJ14" s="562" t="s">
        <v>103</v>
      </c>
      <c r="FK14" s="513"/>
      <c r="FL14" s="561"/>
      <c r="FM14" s="2570"/>
      <c r="FN14" s="2571"/>
      <c r="FO14" s="2580"/>
      <c r="FP14" s="2580"/>
      <c r="FQ14" s="2581"/>
      <c r="FR14" s="513"/>
      <c r="FS14" s="560"/>
      <c r="FT14" s="2590"/>
      <c r="FU14" s="2591"/>
      <c r="FV14" s="561"/>
      <c r="FW14" s="560"/>
      <c r="FX14" s="560" t="s">
        <v>1578</v>
      </c>
      <c r="FY14" s="562" t="s">
        <v>1651</v>
      </c>
      <c r="FZ14" s="2438" t="s">
        <v>1635</v>
      </c>
      <c r="GA14" s="562" t="s">
        <v>103</v>
      </c>
      <c r="GB14" s="513"/>
      <c r="GC14" s="561"/>
      <c r="GD14" s="2570"/>
      <c r="GE14" s="2571"/>
      <c r="GF14" s="2580"/>
      <c r="GG14" s="2580"/>
      <c r="GH14" s="2581"/>
      <c r="GI14" s="513"/>
      <c r="GJ14" s="560"/>
      <c r="GK14" s="2590"/>
      <c r="GL14" s="2591"/>
      <c r="GM14" s="561"/>
      <c r="GN14" s="560"/>
      <c r="GO14" s="560" t="s">
        <v>1578</v>
      </c>
      <c r="GP14" s="562" t="s">
        <v>1651</v>
      </c>
      <c r="GQ14" s="2438" t="s">
        <v>1635</v>
      </c>
      <c r="GR14" s="562" t="s">
        <v>103</v>
      </c>
      <c r="GS14" s="513"/>
      <c r="GT14" s="561"/>
      <c r="GU14" s="2570"/>
      <c r="GV14" s="2571"/>
    </row>
    <row r="15" spans="1:205" ht="18" customHeight="1">
      <c r="A15" s="63">
        <v>42005</v>
      </c>
      <c r="B15" s="126">
        <v>42005</v>
      </c>
      <c r="C15" s="127">
        <v>42005</v>
      </c>
      <c r="D15" s="2446">
        <v>157113932</v>
      </c>
      <c r="E15" s="2446">
        <v>47415207</v>
      </c>
      <c r="F15" s="2446">
        <v>157681776</v>
      </c>
      <c r="G15" s="2446">
        <v>204910112</v>
      </c>
      <c r="H15" s="2446">
        <v>32233093</v>
      </c>
      <c r="I15" s="2446">
        <v>6026108</v>
      </c>
      <c r="J15" s="2446">
        <v>166650911</v>
      </c>
      <c r="K15" s="2446">
        <v>91527086</v>
      </c>
      <c r="L15" s="2446">
        <v>72374259</v>
      </c>
      <c r="M15" s="2446">
        <v>2749566</v>
      </c>
      <c r="N15" s="2446">
        <v>22126488</v>
      </c>
      <c r="O15" s="2446">
        <v>10020742</v>
      </c>
      <c r="P15" s="1445">
        <v>42005</v>
      </c>
      <c r="Q15" s="662">
        <v>42005</v>
      </c>
      <c r="R15" s="63">
        <v>42005</v>
      </c>
      <c r="S15" s="126">
        <v>42005</v>
      </c>
      <c r="T15" s="127">
        <v>42005</v>
      </c>
      <c r="U15" s="2446">
        <v>54170</v>
      </c>
      <c r="V15" s="2446" t="s">
        <v>22</v>
      </c>
      <c r="W15" s="2592">
        <v>54385</v>
      </c>
      <c r="X15" s="2592"/>
      <c r="Y15" s="2446" t="s">
        <v>22</v>
      </c>
      <c r="Z15" s="2446" t="s">
        <v>22</v>
      </c>
      <c r="AA15" s="2446">
        <v>54385</v>
      </c>
      <c r="AB15" s="2446" t="s">
        <v>22</v>
      </c>
      <c r="AC15" s="2446" t="s">
        <v>22</v>
      </c>
      <c r="AD15" s="2446">
        <v>54385</v>
      </c>
      <c r="AE15" s="2446">
        <v>52</v>
      </c>
      <c r="AF15" s="207">
        <v>1740</v>
      </c>
      <c r="AG15" s="1445">
        <v>42005</v>
      </c>
      <c r="AH15" s="662">
        <v>42005</v>
      </c>
      <c r="AI15" s="63">
        <v>42005</v>
      </c>
      <c r="AJ15" s="126">
        <v>42005</v>
      </c>
      <c r="AK15" s="127">
        <v>42005</v>
      </c>
      <c r="AL15" s="2446">
        <v>1039914</v>
      </c>
      <c r="AM15" s="2446" t="s">
        <v>22</v>
      </c>
      <c r="AN15" s="2592">
        <v>1087634</v>
      </c>
      <c r="AO15" s="2592"/>
      <c r="AP15" s="2446">
        <v>33869</v>
      </c>
      <c r="AQ15" s="2446">
        <v>33336</v>
      </c>
      <c r="AR15" s="2446">
        <v>1020429</v>
      </c>
      <c r="AS15" s="2446">
        <v>806989</v>
      </c>
      <c r="AT15" s="2446">
        <v>151249</v>
      </c>
      <c r="AU15" s="2446">
        <v>62191</v>
      </c>
      <c r="AV15" s="2446">
        <v>355</v>
      </c>
      <c r="AW15" s="207">
        <v>18239</v>
      </c>
      <c r="AX15" s="1445">
        <v>42005</v>
      </c>
      <c r="AY15" s="662">
        <v>42005</v>
      </c>
      <c r="AZ15" s="63">
        <v>42005</v>
      </c>
      <c r="BA15" s="126">
        <v>42005</v>
      </c>
      <c r="BB15" s="127">
        <v>42005</v>
      </c>
      <c r="BC15" s="2446">
        <v>638861</v>
      </c>
      <c r="BD15" s="2446" t="s">
        <v>22</v>
      </c>
      <c r="BE15" s="2592">
        <v>695734</v>
      </c>
      <c r="BF15" s="2592"/>
      <c r="BG15" s="2446">
        <v>263379</v>
      </c>
      <c r="BH15" s="2446">
        <v>79795</v>
      </c>
      <c r="BI15" s="2446">
        <v>352560</v>
      </c>
      <c r="BJ15" s="2446" t="s">
        <v>21</v>
      </c>
      <c r="BK15" s="2446">
        <v>270146</v>
      </c>
      <c r="BL15" s="2446">
        <v>82414</v>
      </c>
      <c r="BM15" s="2446">
        <v>16786</v>
      </c>
      <c r="BN15" s="207">
        <v>60918</v>
      </c>
      <c r="BO15" s="1445">
        <v>42005</v>
      </c>
      <c r="BP15" s="662">
        <v>42005</v>
      </c>
      <c r="BQ15" s="63">
        <v>42005</v>
      </c>
      <c r="BR15" s="126">
        <v>42005</v>
      </c>
      <c r="BS15" s="127">
        <v>42005</v>
      </c>
      <c r="BT15" s="2446">
        <v>5829456</v>
      </c>
      <c r="BU15" s="2446" t="s">
        <v>22</v>
      </c>
      <c r="BV15" s="2592">
        <v>5801311</v>
      </c>
      <c r="BW15" s="2592"/>
      <c r="BX15" s="2446">
        <v>120475</v>
      </c>
      <c r="BY15" s="2446">
        <v>147531</v>
      </c>
      <c r="BZ15" s="2446">
        <v>5533305</v>
      </c>
      <c r="CA15" s="2446">
        <v>4670568</v>
      </c>
      <c r="CB15" s="2446">
        <v>538994</v>
      </c>
      <c r="CC15" s="2446">
        <v>323743</v>
      </c>
      <c r="CD15" s="2446">
        <v>469070</v>
      </c>
      <c r="CE15" s="207">
        <v>80617</v>
      </c>
      <c r="CF15" s="1445">
        <v>42005</v>
      </c>
      <c r="CG15" s="662">
        <v>42005</v>
      </c>
      <c r="CH15" s="63">
        <v>42005</v>
      </c>
      <c r="CI15" s="126">
        <v>42005</v>
      </c>
      <c r="CJ15" s="127">
        <v>42005</v>
      </c>
      <c r="CK15" s="2446" t="s">
        <v>21</v>
      </c>
      <c r="CL15" s="2446" t="s">
        <v>22</v>
      </c>
      <c r="CM15" s="2592">
        <v>1213643</v>
      </c>
      <c r="CN15" s="2592"/>
      <c r="CO15" s="2446">
        <v>719513</v>
      </c>
      <c r="CP15" s="2446">
        <v>494130</v>
      </c>
      <c r="CQ15" s="2446" t="s">
        <v>21</v>
      </c>
      <c r="CR15" s="2446" t="s">
        <v>21</v>
      </c>
      <c r="CS15" s="2446" t="s">
        <v>21</v>
      </c>
      <c r="CT15" s="2446" t="s">
        <v>21</v>
      </c>
      <c r="CU15" s="2446">
        <v>1995</v>
      </c>
      <c r="CV15" s="207">
        <v>3340</v>
      </c>
      <c r="CW15" s="1445">
        <v>42005</v>
      </c>
      <c r="CX15" s="662">
        <v>42005</v>
      </c>
      <c r="CY15" s="63">
        <v>42005</v>
      </c>
      <c r="CZ15" s="126">
        <v>42005</v>
      </c>
      <c r="DA15" s="127">
        <v>42005</v>
      </c>
      <c r="DB15" s="2446">
        <v>93453625</v>
      </c>
      <c r="DC15" s="2446" t="s">
        <v>22</v>
      </c>
      <c r="DD15" s="2592">
        <v>86537463</v>
      </c>
      <c r="DE15" s="2592"/>
      <c r="DF15" s="2446">
        <v>17964911</v>
      </c>
      <c r="DG15" s="2446" t="s">
        <v>21</v>
      </c>
      <c r="DH15" s="2446">
        <v>68572552</v>
      </c>
      <c r="DI15" s="2446">
        <v>47575159</v>
      </c>
      <c r="DJ15" s="2446">
        <v>20984294</v>
      </c>
      <c r="DK15" s="2446">
        <v>13099</v>
      </c>
      <c r="DL15" s="2446">
        <v>7503268</v>
      </c>
      <c r="DM15" s="207">
        <v>9800463</v>
      </c>
      <c r="DN15" s="1445">
        <v>42005</v>
      </c>
      <c r="DO15" s="662">
        <v>42005</v>
      </c>
      <c r="DP15" s="63">
        <v>42005</v>
      </c>
      <c r="DQ15" s="126">
        <v>42005</v>
      </c>
      <c r="DR15" s="127">
        <v>42005</v>
      </c>
      <c r="DS15" s="2446">
        <v>2050423</v>
      </c>
      <c r="DT15" s="2446">
        <v>13918734</v>
      </c>
      <c r="DU15" s="2592">
        <v>10969405</v>
      </c>
      <c r="DV15" s="2592"/>
      <c r="DW15" s="2446">
        <v>1435902</v>
      </c>
      <c r="DX15" s="2446" t="s">
        <v>21</v>
      </c>
      <c r="DY15" s="2446">
        <v>9533503</v>
      </c>
      <c r="DZ15" s="2446">
        <v>8231</v>
      </c>
      <c r="EA15" s="2446">
        <v>9113266</v>
      </c>
      <c r="EB15" s="2446">
        <v>412006</v>
      </c>
      <c r="EC15" s="2446">
        <v>4660869</v>
      </c>
      <c r="ED15" s="207" t="s">
        <v>22</v>
      </c>
      <c r="EE15" s="1445">
        <v>42005</v>
      </c>
      <c r="EF15" s="662">
        <v>42005</v>
      </c>
      <c r="EG15" s="63">
        <v>42005</v>
      </c>
      <c r="EH15" s="126">
        <v>42005</v>
      </c>
      <c r="EI15" s="127">
        <v>42005</v>
      </c>
      <c r="EJ15" s="2446">
        <v>6449</v>
      </c>
      <c r="EK15" s="2446">
        <v>128903</v>
      </c>
      <c r="EL15" s="2592">
        <v>99243</v>
      </c>
      <c r="EM15" s="2592"/>
      <c r="EN15" s="2446">
        <v>71258</v>
      </c>
      <c r="EO15" s="2446" t="s">
        <v>21</v>
      </c>
      <c r="EP15" s="2446">
        <v>27985</v>
      </c>
      <c r="EQ15" s="2446" t="s">
        <v>21</v>
      </c>
      <c r="ER15" s="2446">
        <v>27985</v>
      </c>
      <c r="ES15" s="2446" t="s">
        <v>21</v>
      </c>
      <c r="ET15" s="2446">
        <v>36109</v>
      </c>
      <c r="EU15" s="207" t="s">
        <v>22</v>
      </c>
      <c r="EV15" s="1445">
        <v>42005</v>
      </c>
      <c r="EW15" s="662">
        <v>42005</v>
      </c>
      <c r="EX15" s="63">
        <v>42005</v>
      </c>
      <c r="EY15" s="126">
        <v>42005</v>
      </c>
      <c r="EZ15" s="127">
        <v>42005</v>
      </c>
      <c r="FA15" s="2446">
        <v>5047321</v>
      </c>
      <c r="FB15" s="2446" t="s">
        <v>22</v>
      </c>
      <c r="FC15" s="2592">
        <v>5047321</v>
      </c>
      <c r="FD15" s="2592"/>
      <c r="FE15" s="2446">
        <v>976641</v>
      </c>
      <c r="FF15" s="2446">
        <v>1347564</v>
      </c>
      <c r="FG15" s="2446">
        <v>2723116</v>
      </c>
      <c r="FH15" s="2446" t="s">
        <v>22</v>
      </c>
      <c r="FI15" s="2446">
        <v>2410830</v>
      </c>
      <c r="FJ15" s="2446">
        <v>312286</v>
      </c>
      <c r="FK15" s="2446" t="s">
        <v>22</v>
      </c>
      <c r="FL15" s="207" t="s">
        <v>22</v>
      </c>
      <c r="FM15" s="1445">
        <v>42005</v>
      </c>
      <c r="FN15" s="662">
        <v>42005</v>
      </c>
      <c r="FO15" s="63">
        <v>42005</v>
      </c>
      <c r="FP15" s="126">
        <v>42005</v>
      </c>
      <c r="FQ15" s="127">
        <v>42005</v>
      </c>
      <c r="FR15" s="2446">
        <v>7047857</v>
      </c>
      <c r="FS15" s="2446">
        <v>4182327</v>
      </c>
      <c r="FT15" s="2592">
        <v>10577057</v>
      </c>
      <c r="FU15" s="2592"/>
      <c r="FV15" s="2446" t="s">
        <v>22</v>
      </c>
      <c r="FW15" s="2446" t="s">
        <v>21</v>
      </c>
      <c r="FX15" s="2446">
        <v>10577057</v>
      </c>
      <c r="FY15" s="2446" t="s">
        <v>21</v>
      </c>
      <c r="FZ15" s="2446">
        <v>9573695</v>
      </c>
      <c r="GA15" s="2446">
        <v>1003362</v>
      </c>
      <c r="GB15" s="2446">
        <v>390537</v>
      </c>
      <c r="GC15" s="207">
        <v>1424</v>
      </c>
      <c r="GD15" s="1445">
        <v>42005</v>
      </c>
      <c r="GE15" s="662">
        <v>42005</v>
      </c>
      <c r="GF15" s="63">
        <v>42005</v>
      </c>
      <c r="GG15" s="126">
        <v>42005</v>
      </c>
      <c r="GH15" s="127">
        <v>42005</v>
      </c>
      <c r="GI15" s="2446">
        <v>573642</v>
      </c>
      <c r="GJ15" s="2446">
        <v>64264</v>
      </c>
      <c r="GK15" s="2592">
        <v>579575</v>
      </c>
      <c r="GL15" s="2592"/>
      <c r="GM15" s="2446">
        <v>55800</v>
      </c>
      <c r="GN15" s="2446" t="s">
        <v>21</v>
      </c>
      <c r="GO15" s="2446">
        <v>523775</v>
      </c>
      <c r="GP15" s="2446">
        <v>198993</v>
      </c>
      <c r="GQ15" s="2446">
        <v>293433</v>
      </c>
      <c r="GR15" s="2446">
        <v>31349</v>
      </c>
      <c r="GS15" s="2446">
        <v>31607</v>
      </c>
      <c r="GT15" s="207">
        <v>15184</v>
      </c>
      <c r="GU15" s="1445">
        <v>42005</v>
      </c>
      <c r="GV15" s="662">
        <v>42005</v>
      </c>
    </row>
    <row r="16" spans="1:205" ht="15" customHeight="1">
      <c r="A16" s="73"/>
      <c r="B16" s="64">
        <v>42370</v>
      </c>
      <c r="C16" s="129"/>
      <c r="D16" s="2447">
        <v>155489432</v>
      </c>
      <c r="E16" s="2447">
        <v>47996980</v>
      </c>
      <c r="F16" s="2447">
        <v>154253674</v>
      </c>
      <c r="G16" s="2447">
        <v>202088612</v>
      </c>
      <c r="H16" s="2447">
        <v>32360128</v>
      </c>
      <c r="I16" s="2447">
        <v>6061749</v>
      </c>
      <c r="J16" s="2447">
        <v>163666735</v>
      </c>
      <c r="K16" s="2447">
        <v>89808882</v>
      </c>
      <c r="L16" s="2447">
        <v>71068900</v>
      </c>
      <c r="M16" s="2447">
        <v>2788954</v>
      </c>
      <c r="N16" s="2447">
        <v>22151433</v>
      </c>
      <c r="O16" s="2447">
        <v>10234981</v>
      </c>
      <c r="P16" s="1445">
        <v>42370</v>
      </c>
      <c r="Q16" s="662">
        <v>42370</v>
      </c>
      <c r="R16" s="73"/>
      <c r="S16" s="64">
        <v>42370</v>
      </c>
      <c r="T16" s="129"/>
      <c r="U16" s="75">
        <v>57552</v>
      </c>
      <c r="V16" s="2447" t="s">
        <v>22</v>
      </c>
      <c r="W16" s="2593">
        <v>57776</v>
      </c>
      <c r="X16" s="2593"/>
      <c r="Y16" s="2447" t="s">
        <v>22</v>
      </c>
      <c r="Z16" s="2447" t="s">
        <v>22</v>
      </c>
      <c r="AA16" s="2447">
        <v>57776</v>
      </c>
      <c r="AB16" s="2447" t="s">
        <v>22</v>
      </c>
      <c r="AC16" s="2447" t="s">
        <v>22</v>
      </c>
      <c r="AD16" s="2447">
        <v>57776</v>
      </c>
      <c r="AE16" s="2447">
        <v>51</v>
      </c>
      <c r="AF16" s="2447">
        <v>1733</v>
      </c>
      <c r="AG16" s="1445">
        <v>42370</v>
      </c>
      <c r="AH16" s="662">
        <v>42370</v>
      </c>
      <c r="AI16" s="73"/>
      <c r="AJ16" s="64">
        <v>42370</v>
      </c>
      <c r="AK16" s="129"/>
      <c r="AL16" s="75">
        <v>1155727</v>
      </c>
      <c r="AM16" s="2447" t="s">
        <v>22</v>
      </c>
      <c r="AN16" s="2593">
        <v>1215848</v>
      </c>
      <c r="AO16" s="2593"/>
      <c r="AP16" s="2447">
        <v>40879</v>
      </c>
      <c r="AQ16" s="2447">
        <v>40185</v>
      </c>
      <c r="AR16" s="2447">
        <v>1134784</v>
      </c>
      <c r="AS16" s="2447">
        <v>929098</v>
      </c>
      <c r="AT16" s="2447">
        <v>143675</v>
      </c>
      <c r="AU16" s="2447">
        <v>62011</v>
      </c>
      <c r="AV16" s="2447">
        <v>408</v>
      </c>
      <c r="AW16" s="2447">
        <v>17679</v>
      </c>
      <c r="AX16" s="1445">
        <v>42370</v>
      </c>
      <c r="AY16" s="662">
        <v>42370</v>
      </c>
      <c r="AZ16" s="73"/>
      <c r="BA16" s="64">
        <v>42370</v>
      </c>
      <c r="BB16" s="129"/>
      <c r="BC16" s="75">
        <v>627038</v>
      </c>
      <c r="BD16" s="2447" t="s">
        <v>22</v>
      </c>
      <c r="BE16" s="2593">
        <v>653006</v>
      </c>
      <c r="BF16" s="2593"/>
      <c r="BG16" s="2447">
        <v>273132</v>
      </c>
      <c r="BH16" s="2447">
        <v>46415</v>
      </c>
      <c r="BI16" s="2447">
        <v>333459</v>
      </c>
      <c r="BJ16" s="2447" t="s">
        <v>21</v>
      </c>
      <c r="BK16" s="2447">
        <v>260345</v>
      </c>
      <c r="BL16" s="2447">
        <v>73114</v>
      </c>
      <c r="BM16" s="2447">
        <v>14108</v>
      </c>
      <c r="BN16" s="2447">
        <v>53118</v>
      </c>
      <c r="BO16" s="1445">
        <v>42370</v>
      </c>
      <c r="BP16" s="662">
        <v>42370</v>
      </c>
      <c r="BQ16" s="73"/>
      <c r="BR16" s="64">
        <v>42370</v>
      </c>
      <c r="BS16" s="129"/>
      <c r="BT16" s="75">
        <v>5417668</v>
      </c>
      <c r="BU16" s="2447" t="s">
        <v>22</v>
      </c>
      <c r="BV16" s="2593">
        <v>5472905</v>
      </c>
      <c r="BW16" s="2593"/>
      <c r="BX16" s="2447">
        <v>112542</v>
      </c>
      <c r="BY16" s="2447">
        <v>157048</v>
      </c>
      <c r="BZ16" s="2447">
        <v>5203315</v>
      </c>
      <c r="CA16" s="2447">
        <v>4350400</v>
      </c>
      <c r="CB16" s="2447">
        <v>537807</v>
      </c>
      <c r="CC16" s="2447">
        <v>315108</v>
      </c>
      <c r="CD16" s="2447">
        <v>357507</v>
      </c>
      <c r="CE16" s="2447">
        <v>99614</v>
      </c>
      <c r="CF16" s="1445">
        <v>42370</v>
      </c>
      <c r="CG16" s="662">
        <v>42370</v>
      </c>
      <c r="CH16" s="73"/>
      <c r="CI16" s="64">
        <v>42370</v>
      </c>
      <c r="CJ16" s="129"/>
      <c r="CK16" s="75" t="s">
        <v>21</v>
      </c>
      <c r="CL16" s="2447" t="s">
        <v>22</v>
      </c>
      <c r="CM16" s="2593">
        <v>1133866</v>
      </c>
      <c r="CN16" s="2593"/>
      <c r="CO16" s="2447">
        <v>603201</v>
      </c>
      <c r="CP16" s="2447">
        <v>530665</v>
      </c>
      <c r="CQ16" s="2447" t="s">
        <v>21</v>
      </c>
      <c r="CR16" s="2447" t="s">
        <v>21</v>
      </c>
      <c r="CS16" s="2447" t="s">
        <v>21</v>
      </c>
      <c r="CT16" s="2447" t="s">
        <v>21</v>
      </c>
      <c r="CU16" s="2447">
        <v>2601</v>
      </c>
      <c r="CV16" s="2447">
        <v>257</v>
      </c>
      <c r="CW16" s="1445">
        <v>42370</v>
      </c>
      <c r="CX16" s="662">
        <v>42370</v>
      </c>
      <c r="CY16" s="73"/>
      <c r="CZ16" s="64">
        <v>42370</v>
      </c>
      <c r="DA16" s="129"/>
      <c r="DB16" s="75">
        <v>95719095</v>
      </c>
      <c r="DC16" s="2447" t="s">
        <v>22</v>
      </c>
      <c r="DD16" s="2593">
        <v>87527358</v>
      </c>
      <c r="DE16" s="2593"/>
      <c r="DF16" s="2447">
        <v>18215751</v>
      </c>
      <c r="DG16" s="2447" t="s">
        <v>21</v>
      </c>
      <c r="DH16" s="2447">
        <v>69311607</v>
      </c>
      <c r="DI16" s="2447">
        <v>48593009</v>
      </c>
      <c r="DJ16" s="2447">
        <v>20701901</v>
      </c>
      <c r="DK16" s="2447">
        <v>16697</v>
      </c>
      <c r="DL16" s="2447">
        <v>8150744</v>
      </c>
      <c r="DM16" s="2447">
        <v>10094663</v>
      </c>
      <c r="DN16" s="1445">
        <v>42370</v>
      </c>
      <c r="DO16" s="662">
        <v>42370</v>
      </c>
      <c r="DP16" s="73"/>
      <c r="DQ16" s="64">
        <v>42370</v>
      </c>
      <c r="DR16" s="129"/>
      <c r="DS16" s="75">
        <v>2008762</v>
      </c>
      <c r="DT16" s="2447">
        <v>14189455</v>
      </c>
      <c r="DU16" s="2593">
        <v>11397724</v>
      </c>
      <c r="DV16" s="2593"/>
      <c r="DW16" s="2447">
        <v>1649384</v>
      </c>
      <c r="DX16" s="2447" t="s">
        <v>21</v>
      </c>
      <c r="DY16" s="2447">
        <v>9748340</v>
      </c>
      <c r="DZ16" s="2447">
        <v>8673</v>
      </c>
      <c r="EA16" s="2447">
        <v>9317659</v>
      </c>
      <c r="EB16" s="2447">
        <v>422008</v>
      </c>
      <c r="EC16" s="2447">
        <v>4585497</v>
      </c>
      <c r="ED16" s="2447" t="s">
        <v>22</v>
      </c>
      <c r="EE16" s="1445">
        <v>42370</v>
      </c>
      <c r="EF16" s="662">
        <v>42370</v>
      </c>
      <c r="EG16" s="73"/>
      <c r="EH16" s="64">
        <v>42370</v>
      </c>
      <c r="EI16" s="129"/>
      <c r="EJ16" s="75">
        <v>2973</v>
      </c>
      <c r="EK16" s="2447">
        <v>131861</v>
      </c>
      <c r="EL16" s="2593">
        <v>102989</v>
      </c>
      <c r="EM16" s="2593"/>
      <c r="EN16" s="2447">
        <v>77214</v>
      </c>
      <c r="EO16" s="2447" t="s">
        <v>21</v>
      </c>
      <c r="EP16" s="2447">
        <v>25775</v>
      </c>
      <c r="EQ16" s="2447" t="s">
        <v>21</v>
      </c>
      <c r="ER16" s="2447">
        <v>25775</v>
      </c>
      <c r="ES16" s="2447" t="s">
        <v>21</v>
      </c>
      <c r="ET16" s="2447">
        <v>31845</v>
      </c>
      <c r="EU16" s="2447" t="s">
        <v>22</v>
      </c>
      <c r="EV16" s="1445">
        <v>42370</v>
      </c>
      <c r="EW16" s="662">
        <v>42370</v>
      </c>
      <c r="EX16" s="73"/>
      <c r="EY16" s="64">
        <v>42370</v>
      </c>
      <c r="EZ16" s="129"/>
      <c r="FA16" s="75">
        <v>5213115</v>
      </c>
      <c r="FB16" s="2447" t="s">
        <v>22</v>
      </c>
      <c r="FC16" s="2593">
        <v>5213115</v>
      </c>
      <c r="FD16" s="2593"/>
      <c r="FE16" s="2447">
        <v>981744</v>
      </c>
      <c r="FF16" s="2447">
        <v>1504022</v>
      </c>
      <c r="FG16" s="2447">
        <v>2727349</v>
      </c>
      <c r="FH16" s="2447" t="s">
        <v>22</v>
      </c>
      <c r="FI16" s="2447">
        <v>2408377</v>
      </c>
      <c r="FJ16" s="2447">
        <v>318972</v>
      </c>
      <c r="FK16" s="2447" t="s">
        <v>22</v>
      </c>
      <c r="FL16" s="2447" t="s">
        <v>22</v>
      </c>
      <c r="FM16" s="1445">
        <v>42370</v>
      </c>
      <c r="FN16" s="662">
        <v>42370</v>
      </c>
      <c r="FO16" s="73"/>
      <c r="FP16" s="64">
        <v>42370</v>
      </c>
      <c r="FQ16" s="129"/>
      <c r="FR16" s="75">
        <v>7876355</v>
      </c>
      <c r="FS16" s="2447">
        <v>3709493</v>
      </c>
      <c r="FT16" s="2593">
        <v>10935014</v>
      </c>
      <c r="FU16" s="2593"/>
      <c r="FV16" s="2447" t="s">
        <v>22</v>
      </c>
      <c r="FW16" s="2447" t="s">
        <v>21</v>
      </c>
      <c r="FX16" s="2447">
        <v>10935014</v>
      </c>
      <c r="FY16" s="2447" t="s">
        <v>21</v>
      </c>
      <c r="FZ16" s="2447">
        <v>9874017</v>
      </c>
      <c r="GA16" s="2447">
        <v>1060997</v>
      </c>
      <c r="GB16" s="2447">
        <v>371265</v>
      </c>
      <c r="GC16" s="2447">
        <v>1485</v>
      </c>
      <c r="GD16" s="1445">
        <v>42370</v>
      </c>
      <c r="GE16" s="662">
        <v>42370</v>
      </c>
      <c r="GF16" s="73"/>
      <c r="GG16" s="64">
        <v>42370</v>
      </c>
      <c r="GH16" s="129"/>
      <c r="GI16" s="75">
        <v>600225</v>
      </c>
      <c r="GJ16" s="2447">
        <v>69020</v>
      </c>
      <c r="GK16" s="2593">
        <v>606488</v>
      </c>
      <c r="GL16" s="2593"/>
      <c r="GM16" s="2447">
        <v>49109</v>
      </c>
      <c r="GN16" s="2447" t="s">
        <v>21</v>
      </c>
      <c r="GO16" s="2447">
        <v>557379</v>
      </c>
      <c r="GP16" s="2447">
        <v>201706</v>
      </c>
      <c r="GQ16" s="2447">
        <v>320024</v>
      </c>
      <c r="GR16" s="2447">
        <v>35649</v>
      </c>
      <c r="GS16" s="2447">
        <v>28490</v>
      </c>
      <c r="GT16" s="2447">
        <v>20035</v>
      </c>
      <c r="GU16" s="1445">
        <v>42370</v>
      </c>
      <c r="GV16" s="662">
        <v>42370</v>
      </c>
    </row>
    <row r="17" spans="1:204" ht="15" customHeight="1">
      <c r="A17" s="73"/>
      <c r="B17" s="64">
        <v>42736</v>
      </c>
      <c r="C17" s="129"/>
      <c r="D17" s="2447">
        <v>155376092</v>
      </c>
      <c r="E17" s="2447">
        <v>47200862</v>
      </c>
      <c r="F17" s="2447">
        <v>155876157</v>
      </c>
      <c r="G17" s="2447">
        <v>202918290</v>
      </c>
      <c r="H17" s="2447">
        <v>32151690</v>
      </c>
      <c r="I17" s="2447">
        <v>6397027</v>
      </c>
      <c r="J17" s="2447">
        <v>164369573</v>
      </c>
      <c r="K17" s="2447">
        <v>91369872</v>
      </c>
      <c r="L17" s="2447">
        <v>70178746</v>
      </c>
      <c r="M17" s="2447">
        <v>2820955</v>
      </c>
      <c r="N17" s="2447">
        <v>21625458</v>
      </c>
      <c r="O17" s="2447">
        <v>9963637</v>
      </c>
      <c r="P17" s="1445">
        <v>42736</v>
      </c>
      <c r="Q17" s="662">
        <v>42736</v>
      </c>
      <c r="R17" s="73"/>
      <c r="S17" s="64">
        <v>42736</v>
      </c>
      <c r="T17" s="129"/>
      <c r="U17" s="75">
        <v>60240</v>
      </c>
      <c r="V17" s="2447" t="s">
        <v>22</v>
      </c>
      <c r="W17" s="2593">
        <v>60368</v>
      </c>
      <c r="X17" s="2593"/>
      <c r="Y17" s="2447" t="s">
        <v>22</v>
      </c>
      <c r="Z17" s="2447" t="s">
        <v>22</v>
      </c>
      <c r="AA17" s="2447">
        <v>60368</v>
      </c>
      <c r="AB17" s="2447" t="s">
        <v>22</v>
      </c>
      <c r="AC17" s="2447">
        <v>68</v>
      </c>
      <c r="AD17" s="2447">
        <v>60300</v>
      </c>
      <c r="AE17" s="2447">
        <v>51</v>
      </c>
      <c r="AF17" s="2447">
        <v>1859</v>
      </c>
      <c r="AG17" s="1445">
        <v>42736</v>
      </c>
      <c r="AH17" s="662">
        <v>42736</v>
      </c>
      <c r="AI17" s="73"/>
      <c r="AJ17" s="64">
        <v>42736</v>
      </c>
      <c r="AK17" s="129"/>
      <c r="AL17" s="75">
        <v>1101183</v>
      </c>
      <c r="AM17" s="2447" t="s">
        <v>22</v>
      </c>
      <c r="AN17" s="2593">
        <v>1137856</v>
      </c>
      <c r="AO17" s="2593"/>
      <c r="AP17" s="2447">
        <v>31824</v>
      </c>
      <c r="AQ17" s="2447">
        <v>27297</v>
      </c>
      <c r="AR17" s="2447">
        <v>1078735</v>
      </c>
      <c r="AS17" s="2447">
        <v>872961</v>
      </c>
      <c r="AT17" s="2447">
        <v>153773</v>
      </c>
      <c r="AU17" s="2447">
        <v>52001</v>
      </c>
      <c r="AV17" s="2447">
        <v>808</v>
      </c>
      <c r="AW17" s="2447">
        <v>19275</v>
      </c>
      <c r="AX17" s="1445">
        <v>42736</v>
      </c>
      <c r="AY17" s="662">
        <v>42736</v>
      </c>
      <c r="AZ17" s="73"/>
      <c r="BA17" s="64">
        <v>42736</v>
      </c>
      <c r="BB17" s="129"/>
      <c r="BC17" s="75">
        <v>600942</v>
      </c>
      <c r="BD17" s="2447" t="s">
        <v>22</v>
      </c>
      <c r="BE17" s="2593">
        <v>625757</v>
      </c>
      <c r="BF17" s="2593"/>
      <c r="BG17" s="2447">
        <v>236573</v>
      </c>
      <c r="BH17" s="2447">
        <v>44298</v>
      </c>
      <c r="BI17" s="2447">
        <v>344886</v>
      </c>
      <c r="BJ17" s="2447" t="s">
        <v>21</v>
      </c>
      <c r="BK17" s="2447">
        <v>273653</v>
      </c>
      <c r="BL17" s="2447">
        <v>71233</v>
      </c>
      <c r="BM17" s="2447">
        <v>12399</v>
      </c>
      <c r="BN17" s="2447">
        <v>52593</v>
      </c>
      <c r="BO17" s="1445">
        <v>42736</v>
      </c>
      <c r="BP17" s="662">
        <v>42736</v>
      </c>
      <c r="BQ17" s="73"/>
      <c r="BR17" s="64">
        <v>42736</v>
      </c>
      <c r="BS17" s="129"/>
      <c r="BT17" s="75">
        <v>5964266</v>
      </c>
      <c r="BU17" s="2447" t="s">
        <v>22</v>
      </c>
      <c r="BV17" s="2593">
        <v>5851233</v>
      </c>
      <c r="BW17" s="2593"/>
      <c r="BX17" s="2447">
        <v>122597</v>
      </c>
      <c r="BY17" s="2447">
        <v>154173</v>
      </c>
      <c r="BZ17" s="2447">
        <v>5574463</v>
      </c>
      <c r="CA17" s="2447">
        <v>4721852</v>
      </c>
      <c r="CB17" s="2447">
        <v>520161</v>
      </c>
      <c r="CC17" s="2447">
        <v>332450</v>
      </c>
      <c r="CD17" s="2447">
        <v>500417</v>
      </c>
      <c r="CE17" s="2447">
        <v>104796</v>
      </c>
      <c r="CF17" s="1445">
        <v>42736</v>
      </c>
      <c r="CG17" s="662">
        <v>42736</v>
      </c>
      <c r="CH17" s="73"/>
      <c r="CI17" s="64">
        <v>42736</v>
      </c>
      <c r="CJ17" s="129"/>
      <c r="CK17" s="75" t="s">
        <v>21</v>
      </c>
      <c r="CL17" s="2447" t="s">
        <v>22</v>
      </c>
      <c r="CM17" s="2593">
        <v>1108030</v>
      </c>
      <c r="CN17" s="2593"/>
      <c r="CO17" s="2447">
        <v>529997</v>
      </c>
      <c r="CP17" s="2447">
        <v>578033</v>
      </c>
      <c r="CQ17" s="2447" t="s">
        <v>21</v>
      </c>
      <c r="CR17" s="2447" t="s">
        <v>21</v>
      </c>
      <c r="CS17" s="2447" t="s">
        <v>21</v>
      </c>
      <c r="CT17" s="2447" t="s">
        <v>21</v>
      </c>
      <c r="CU17" s="2447">
        <v>258</v>
      </c>
      <c r="CV17" s="2447" t="s">
        <v>21</v>
      </c>
      <c r="CW17" s="1445">
        <v>42736</v>
      </c>
      <c r="CX17" s="662">
        <v>42736</v>
      </c>
      <c r="CY17" s="73"/>
      <c r="CZ17" s="64">
        <v>42736</v>
      </c>
      <c r="DA17" s="129"/>
      <c r="DB17" s="75">
        <v>93825326</v>
      </c>
      <c r="DC17" s="2447" t="s">
        <v>22</v>
      </c>
      <c r="DD17" s="2593">
        <v>87021860</v>
      </c>
      <c r="DE17" s="2593"/>
      <c r="DF17" s="2447">
        <v>18099492</v>
      </c>
      <c r="DG17" s="2447" t="s">
        <v>21</v>
      </c>
      <c r="DH17" s="2447">
        <v>68922368</v>
      </c>
      <c r="DI17" s="2447">
        <v>47989927</v>
      </c>
      <c r="DJ17" s="2447">
        <v>20917962</v>
      </c>
      <c r="DK17" s="2447">
        <v>14479</v>
      </c>
      <c r="DL17" s="2447">
        <v>7468421</v>
      </c>
      <c r="DM17" s="2447">
        <v>9756297</v>
      </c>
      <c r="DN17" s="1445">
        <v>42736</v>
      </c>
      <c r="DO17" s="662">
        <v>42736</v>
      </c>
      <c r="DP17" s="73"/>
      <c r="DQ17" s="64">
        <v>42736</v>
      </c>
      <c r="DR17" s="129"/>
      <c r="DS17" s="75">
        <v>1989006</v>
      </c>
      <c r="DT17" s="2447">
        <v>14091256</v>
      </c>
      <c r="DU17" s="2593">
        <v>11294663</v>
      </c>
      <c r="DV17" s="2593"/>
      <c r="DW17" s="2447">
        <v>1553564</v>
      </c>
      <c r="DX17" s="2447" t="s">
        <v>21</v>
      </c>
      <c r="DY17" s="2447">
        <v>9741099</v>
      </c>
      <c r="DZ17" s="2447">
        <v>8139</v>
      </c>
      <c r="EA17" s="2447">
        <v>9272806</v>
      </c>
      <c r="EB17" s="2447">
        <v>460154</v>
      </c>
      <c r="EC17" s="2447">
        <v>4575564</v>
      </c>
      <c r="ED17" s="2447" t="s">
        <v>22</v>
      </c>
      <c r="EE17" s="1445">
        <v>42736</v>
      </c>
      <c r="EF17" s="662">
        <v>42736</v>
      </c>
      <c r="EG17" s="73"/>
      <c r="EH17" s="64">
        <v>42736</v>
      </c>
      <c r="EI17" s="129"/>
      <c r="EJ17" s="75">
        <v>5854</v>
      </c>
      <c r="EK17" s="2447">
        <v>120711</v>
      </c>
      <c r="EL17" s="2593">
        <v>89946</v>
      </c>
      <c r="EM17" s="2593"/>
      <c r="EN17" s="2447">
        <v>66896</v>
      </c>
      <c r="EO17" s="2447" t="s">
        <v>21</v>
      </c>
      <c r="EP17" s="2447">
        <v>23050</v>
      </c>
      <c r="EQ17" s="2447" t="s">
        <v>21</v>
      </c>
      <c r="ER17" s="2447">
        <v>23050</v>
      </c>
      <c r="ES17" s="2447" t="s">
        <v>21</v>
      </c>
      <c r="ET17" s="2447">
        <v>36619</v>
      </c>
      <c r="EU17" s="2447" t="s">
        <v>22</v>
      </c>
      <c r="EV17" s="1445">
        <v>42736</v>
      </c>
      <c r="EW17" s="662">
        <v>42736</v>
      </c>
      <c r="EX17" s="73"/>
      <c r="EY17" s="64">
        <v>42736</v>
      </c>
      <c r="EZ17" s="129"/>
      <c r="FA17" s="75">
        <v>5391300</v>
      </c>
      <c r="FB17" s="2447" t="s">
        <v>22</v>
      </c>
      <c r="FC17" s="2593">
        <v>5391300</v>
      </c>
      <c r="FD17" s="2593"/>
      <c r="FE17" s="2447">
        <v>1031124</v>
      </c>
      <c r="FF17" s="2447">
        <v>1595169</v>
      </c>
      <c r="FG17" s="2447">
        <v>2765007</v>
      </c>
      <c r="FH17" s="2447" t="s">
        <v>22</v>
      </c>
      <c r="FI17" s="2447">
        <v>2414152</v>
      </c>
      <c r="FJ17" s="2447">
        <v>350855</v>
      </c>
      <c r="FK17" s="2447" t="s">
        <v>22</v>
      </c>
      <c r="FL17" s="2447" t="s">
        <v>22</v>
      </c>
      <c r="FM17" s="1445">
        <v>42736</v>
      </c>
      <c r="FN17" s="662">
        <v>42736</v>
      </c>
      <c r="FO17" s="73"/>
      <c r="FP17" s="64">
        <v>42736</v>
      </c>
      <c r="FQ17" s="129"/>
      <c r="FR17" s="75">
        <v>8020388</v>
      </c>
      <c r="FS17" s="2447">
        <v>3527114</v>
      </c>
      <c r="FT17" s="2593">
        <v>10889674</v>
      </c>
      <c r="FU17" s="2593"/>
      <c r="FV17" s="2447" t="s">
        <v>22</v>
      </c>
      <c r="FW17" s="2447" t="s">
        <v>21</v>
      </c>
      <c r="FX17" s="2447">
        <v>10889674</v>
      </c>
      <c r="FY17" s="2447" t="s">
        <v>21</v>
      </c>
      <c r="FZ17" s="2447">
        <v>9805412</v>
      </c>
      <c r="GA17" s="2447">
        <v>1084262</v>
      </c>
      <c r="GB17" s="2447">
        <v>419986</v>
      </c>
      <c r="GC17" s="2447">
        <v>1374</v>
      </c>
      <c r="GD17" s="1445">
        <v>42736</v>
      </c>
      <c r="GE17" s="662">
        <v>42736</v>
      </c>
      <c r="GF17" s="73"/>
      <c r="GG17" s="64">
        <v>42736</v>
      </c>
      <c r="GH17" s="129"/>
      <c r="GI17" s="75">
        <v>632130</v>
      </c>
      <c r="GJ17" s="2447">
        <v>72084</v>
      </c>
      <c r="GK17" s="2593">
        <v>632647</v>
      </c>
      <c r="GL17" s="2593"/>
      <c r="GM17" s="2447">
        <v>46750</v>
      </c>
      <c r="GN17" s="2447" t="s">
        <v>21</v>
      </c>
      <c r="GO17" s="2447">
        <v>585897</v>
      </c>
      <c r="GP17" s="2447">
        <v>199919</v>
      </c>
      <c r="GQ17" s="2447">
        <v>353322</v>
      </c>
      <c r="GR17" s="2447">
        <v>32656</v>
      </c>
      <c r="GS17" s="2447">
        <v>36144</v>
      </c>
      <c r="GT17" s="2447">
        <v>27673</v>
      </c>
      <c r="GU17" s="1445">
        <v>42736</v>
      </c>
      <c r="GV17" s="662">
        <v>42736</v>
      </c>
    </row>
    <row r="18" spans="1:204" ht="15" customHeight="1">
      <c r="A18" s="73"/>
      <c r="B18" s="64">
        <v>43101</v>
      </c>
      <c r="C18" s="129"/>
      <c r="D18" s="2447">
        <v>152836384</v>
      </c>
      <c r="E18" s="2447">
        <v>46704487</v>
      </c>
      <c r="F18" s="2447">
        <v>151472826</v>
      </c>
      <c r="G18" s="2447">
        <v>198035722</v>
      </c>
      <c r="H18" s="2447">
        <v>32095850</v>
      </c>
      <c r="I18" s="2447">
        <v>5123018</v>
      </c>
      <c r="J18" s="2447">
        <v>160816854</v>
      </c>
      <c r="K18" s="2447">
        <v>88410624</v>
      </c>
      <c r="L18" s="2447">
        <v>69598579</v>
      </c>
      <c r="M18" s="2447">
        <v>2807651</v>
      </c>
      <c r="N18" s="2447">
        <v>21076010</v>
      </c>
      <c r="O18" s="2447">
        <v>10376698</v>
      </c>
      <c r="P18" s="1445">
        <v>43101</v>
      </c>
      <c r="Q18" s="662">
        <v>43101</v>
      </c>
      <c r="R18" s="73"/>
      <c r="S18" s="64">
        <v>43101</v>
      </c>
      <c r="T18" s="129"/>
      <c r="U18" s="75">
        <v>58167</v>
      </c>
      <c r="V18" s="2447" t="s">
        <v>22</v>
      </c>
      <c r="W18" s="2593">
        <v>58557</v>
      </c>
      <c r="X18" s="2593"/>
      <c r="Y18" s="2447">
        <v>1</v>
      </c>
      <c r="Z18" s="2447" t="s">
        <v>22</v>
      </c>
      <c r="AA18" s="2447">
        <v>58556</v>
      </c>
      <c r="AB18" s="2447" t="s">
        <v>22</v>
      </c>
      <c r="AC18" s="2447">
        <v>63</v>
      </c>
      <c r="AD18" s="2447">
        <v>58493</v>
      </c>
      <c r="AE18" s="2447">
        <v>51</v>
      </c>
      <c r="AF18" s="2447">
        <v>1648</v>
      </c>
      <c r="AG18" s="1445">
        <v>43101</v>
      </c>
      <c r="AH18" s="662">
        <v>43101</v>
      </c>
      <c r="AI18" s="73"/>
      <c r="AJ18" s="64">
        <v>43101</v>
      </c>
      <c r="AK18" s="129"/>
      <c r="AL18" s="75">
        <v>985586</v>
      </c>
      <c r="AM18" s="2447" t="s">
        <v>22</v>
      </c>
      <c r="AN18" s="2593">
        <v>1048664</v>
      </c>
      <c r="AO18" s="2593"/>
      <c r="AP18" s="2447">
        <v>26105</v>
      </c>
      <c r="AQ18" s="2447">
        <v>63706</v>
      </c>
      <c r="AR18" s="2447">
        <v>958853</v>
      </c>
      <c r="AS18" s="2447">
        <v>766663</v>
      </c>
      <c r="AT18" s="2447">
        <v>147571</v>
      </c>
      <c r="AU18" s="2447">
        <v>44619</v>
      </c>
      <c r="AV18" s="2447">
        <v>1371</v>
      </c>
      <c r="AW18" s="2447">
        <v>20672</v>
      </c>
      <c r="AX18" s="1445">
        <v>43101</v>
      </c>
      <c r="AY18" s="662">
        <v>43101</v>
      </c>
      <c r="AZ18" s="73"/>
      <c r="BA18" s="64">
        <v>43101</v>
      </c>
      <c r="BB18" s="129"/>
      <c r="BC18" s="75">
        <v>591499</v>
      </c>
      <c r="BD18" s="2447" t="s">
        <v>22</v>
      </c>
      <c r="BE18" s="2593">
        <v>606179</v>
      </c>
      <c r="BF18" s="2593"/>
      <c r="BG18" s="2447">
        <v>236787</v>
      </c>
      <c r="BH18" s="2447">
        <v>44783</v>
      </c>
      <c r="BI18" s="2447">
        <v>324609</v>
      </c>
      <c r="BJ18" s="2447" t="s">
        <v>21</v>
      </c>
      <c r="BK18" s="2447">
        <v>250852</v>
      </c>
      <c r="BL18" s="2447">
        <v>73757</v>
      </c>
      <c r="BM18" s="2447">
        <v>12127</v>
      </c>
      <c r="BN18" s="2447">
        <v>55389</v>
      </c>
      <c r="BO18" s="1445">
        <v>43101</v>
      </c>
      <c r="BP18" s="662">
        <v>43101</v>
      </c>
      <c r="BQ18" s="73"/>
      <c r="BR18" s="64">
        <v>43101</v>
      </c>
      <c r="BS18" s="129"/>
      <c r="BT18" s="75">
        <v>5717344</v>
      </c>
      <c r="BU18" s="2447" t="s">
        <v>22</v>
      </c>
      <c r="BV18" s="2593">
        <v>5673044</v>
      </c>
      <c r="BW18" s="2593"/>
      <c r="BX18" s="2447">
        <v>122349</v>
      </c>
      <c r="BY18" s="2447">
        <v>159607</v>
      </c>
      <c r="BZ18" s="2447">
        <v>5391088</v>
      </c>
      <c r="CA18" s="2447">
        <v>4521487</v>
      </c>
      <c r="CB18" s="2447">
        <v>506552</v>
      </c>
      <c r="CC18" s="2447">
        <v>363049</v>
      </c>
      <c r="CD18" s="2447">
        <v>452714</v>
      </c>
      <c r="CE18" s="2447">
        <v>98602</v>
      </c>
      <c r="CF18" s="1445">
        <v>43101</v>
      </c>
      <c r="CG18" s="662">
        <v>43101</v>
      </c>
      <c r="CH18" s="73"/>
      <c r="CI18" s="64">
        <v>43101</v>
      </c>
      <c r="CJ18" s="129"/>
      <c r="CK18" s="75" t="s">
        <v>21</v>
      </c>
      <c r="CL18" s="2447" t="s">
        <v>22</v>
      </c>
      <c r="CM18" s="2593">
        <v>825675</v>
      </c>
      <c r="CN18" s="2593"/>
      <c r="CO18" s="2447">
        <v>337485</v>
      </c>
      <c r="CP18" s="2447">
        <v>488190</v>
      </c>
      <c r="CQ18" s="2447" t="s">
        <v>21</v>
      </c>
      <c r="CR18" s="2447" t="s">
        <v>21</v>
      </c>
      <c r="CS18" s="2447" t="s">
        <v>21</v>
      </c>
      <c r="CT18" s="2447" t="s">
        <v>21</v>
      </c>
      <c r="CU18" s="2447" t="s">
        <v>21</v>
      </c>
      <c r="CV18" s="2447" t="s">
        <v>21</v>
      </c>
      <c r="CW18" s="1445">
        <v>43101</v>
      </c>
      <c r="CX18" s="662">
        <v>43101</v>
      </c>
      <c r="CY18" s="73"/>
      <c r="CZ18" s="64">
        <v>43101</v>
      </c>
      <c r="DA18" s="129"/>
      <c r="DB18" s="75">
        <v>93214910</v>
      </c>
      <c r="DC18" s="2447" t="s">
        <v>22</v>
      </c>
      <c r="DD18" s="2593">
        <v>86865328</v>
      </c>
      <c r="DE18" s="2593"/>
      <c r="DF18" s="2447">
        <v>18182838</v>
      </c>
      <c r="DG18" s="2447" t="s">
        <v>21</v>
      </c>
      <c r="DH18" s="2447">
        <v>68682490</v>
      </c>
      <c r="DI18" s="2447">
        <v>47819566</v>
      </c>
      <c r="DJ18" s="2447">
        <v>20848245</v>
      </c>
      <c r="DK18" s="2447">
        <v>14679</v>
      </c>
      <c r="DL18" s="2447">
        <v>6244232</v>
      </c>
      <c r="DM18" s="2447">
        <v>9890659</v>
      </c>
      <c r="DN18" s="1445">
        <v>43101</v>
      </c>
      <c r="DO18" s="662">
        <v>43101</v>
      </c>
      <c r="DP18" s="73"/>
      <c r="DQ18" s="64">
        <v>43101</v>
      </c>
      <c r="DR18" s="129"/>
      <c r="DS18" s="75">
        <v>1956078</v>
      </c>
      <c r="DT18" s="2447">
        <v>13961179</v>
      </c>
      <c r="DU18" s="2593">
        <v>11310144</v>
      </c>
      <c r="DV18" s="2593"/>
      <c r="DW18" s="2447">
        <v>1456225</v>
      </c>
      <c r="DX18" s="2447" t="s">
        <v>21</v>
      </c>
      <c r="DY18" s="2447">
        <v>9853919</v>
      </c>
      <c r="DZ18" s="2447">
        <v>8761</v>
      </c>
      <c r="EA18" s="2447">
        <v>9397464</v>
      </c>
      <c r="EB18" s="2447">
        <v>447694</v>
      </c>
      <c r="EC18" s="2447">
        <v>4361454</v>
      </c>
      <c r="ED18" s="2447" t="s">
        <v>22</v>
      </c>
      <c r="EE18" s="1445">
        <v>43101</v>
      </c>
      <c r="EF18" s="662">
        <v>43101</v>
      </c>
      <c r="EG18" s="73"/>
      <c r="EH18" s="64">
        <v>43101</v>
      </c>
      <c r="EI18" s="129"/>
      <c r="EJ18" s="75">
        <v>6409</v>
      </c>
      <c r="EK18" s="2447">
        <v>115324</v>
      </c>
      <c r="EL18" s="2593">
        <v>88404</v>
      </c>
      <c r="EM18" s="2593"/>
      <c r="EN18" s="2447">
        <v>69316</v>
      </c>
      <c r="EO18" s="2447" t="s">
        <v>21</v>
      </c>
      <c r="EP18" s="2447">
        <v>19088</v>
      </c>
      <c r="EQ18" s="2447" t="s">
        <v>21</v>
      </c>
      <c r="ER18" s="2447">
        <v>19088</v>
      </c>
      <c r="ES18" s="2447" t="s">
        <v>21</v>
      </c>
      <c r="ET18" s="2447">
        <v>33329</v>
      </c>
      <c r="EU18" s="2447" t="s">
        <v>22</v>
      </c>
      <c r="EV18" s="1445">
        <v>43101</v>
      </c>
      <c r="EW18" s="662">
        <v>43101</v>
      </c>
      <c r="EX18" s="73"/>
      <c r="EY18" s="64">
        <v>43101</v>
      </c>
      <c r="EZ18" s="129"/>
      <c r="FA18" s="75">
        <v>5497232</v>
      </c>
      <c r="FB18" s="2447" t="s">
        <v>22</v>
      </c>
      <c r="FC18" s="2593">
        <v>5497232</v>
      </c>
      <c r="FD18" s="2593"/>
      <c r="FE18" s="2447">
        <v>1056438</v>
      </c>
      <c r="FF18" s="2447">
        <v>1547571</v>
      </c>
      <c r="FG18" s="2447">
        <v>2893223</v>
      </c>
      <c r="FH18" s="2447" t="s">
        <v>22</v>
      </c>
      <c r="FI18" s="2447">
        <v>2532176</v>
      </c>
      <c r="FJ18" s="2447">
        <v>361047</v>
      </c>
      <c r="FK18" s="2447" t="s">
        <v>22</v>
      </c>
      <c r="FL18" s="2447" t="s">
        <v>22</v>
      </c>
      <c r="FM18" s="1445">
        <v>43101</v>
      </c>
      <c r="FN18" s="662">
        <v>43101</v>
      </c>
      <c r="FO18" s="73"/>
      <c r="FP18" s="64">
        <v>43101</v>
      </c>
      <c r="FQ18" s="129"/>
      <c r="FR18" s="75">
        <v>9228975</v>
      </c>
      <c r="FS18" s="2447">
        <v>2428416</v>
      </c>
      <c r="FT18" s="2593">
        <v>11042190</v>
      </c>
      <c r="FU18" s="2593"/>
      <c r="FV18" s="2447" t="s">
        <v>22</v>
      </c>
      <c r="FW18" s="2447" t="s">
        <v>21</v>
      </c>
      <c r="FX18" s="2447">
        <v>11042190</v>
      </c>
      <c r="FY18" s="2447" t="s">
        <v>21</v>
      </c>
      <c r="FZ18" s="2447">
        <v>9996884</v>
      </c>
      <c r="GA18" s="2447">
        <v>1045306</v>
      </c>
      <c r="GB18" s="2447">
        <v>399075</v>
      </c>
      <c r="GC18" s="2447">
        <v>1442</v>
      </c>
      <c r="GD18" s="1445">
        <v>43101</v>
      </c>
      <c r="GE18" s="662">
        <v>43101</v>
      </c>
      <c r="GF18" s="73"/>
      <c r="GG18" s="64">
        <v>43101</v>
      </c>
      <c r="GH18" s="129"/>
      <c r="GI18" s="75">
        <v>676784</v>
      </c>
      <c r="GJ18" s="2447">
        <v>73403</v>
      </c>
      <c r="GK18" s="2593">
        <v>680187</v>
      </c>
      <c r="GL18" s="2593"/>
      <c r="GM18" s="2447">
        <v>48270</v>
      </c>
      <c r="GN18" s="2447" t="s">
        <v>21</v>
      </c>
      <c r="GO18" s="2447">
        <v>631917</v>
      </c>
      <c r="GP18" s="2447">
        <v>198532</v>
      </c>
      <c r="GQ18" s="2447">
        <v>406518</v>
      </c>
      <c r="GR18" s="2447">
        <v>26867</v>
      </c>
      <c r="GS18" s="2447">
        <v>35594</v>
      </c>
      <c r="GT18" s="2447">
        <v>24949</v>
      </c>
      <c r="GU18" s="1445">
        <v>43101</v>
      </c>
      <c r="GV18" s="662">
        <v>43101</v>
      </c>
    </row>
    <row r="19" spans="1:204" ht="15" customHeight="1">
      <c r="A19" s="73" t="s">
        <v>2158</v>
      </c>
      <c r="B19" s="64">
        <v>43586</v>
      </c>
      <c r="C19" s="129" t="s">
        <v>2159</v>
      </c>
      <c r="D19" s="2447">
        <v>149835019</v>
      </c>
      <c r="E19" s="2447">
        <v>46277904</v>
      </c>
      <c r="F19" s="2447">
        <v>149145413</v>
      </c>
      <c r="G19" s="2447">
        <v>195281615</v>
      </c>
      <c r="H19" s="2447">
        <v>31441821</v>
      </c>
      <c r="I19" s="2447">
        <v>5095828</v>
      </c>
      <c r="J19" s="2447">
        <v>158743966</v>
      </c>
      <c r="K19" s="2447">
        <v>88424774</v>
      </c>
      <c r="L19" s="2447">
        <v>67531123</v>
      </c>
      <c r="M19" s="2447">
        <v>2788070</v>
      </c>
      <c r="N19" s="2447">
        <v>20878497</v>
      </c>
      <c r="O19" s="2447">
        <v>10333749</v>
      </c>
      <c r="P19" s="1445">
        <v>43466</v>
      </c>
      <c r="Q19" s="662">
        <v>43466</v>
      </c>
      <c r="R19" s="73" t="s">
        <v>2158</v>
      </c>
      <c r="S19" s="64">
        <v>43586</v>
      </c>
      <c r="T19" s="129" t="s">
        <v>2159</v>
      </c>
      <c r="U19" s="75">
        <v>57590</v>
      </c>
      <c r="V19" s="2447" t="s">
        <v>22</v>
      </c>
      <c r="W19" s="2593">
        <v>57645</v>
      </c>
      <c r="X19" s="2593"/>
      <c r="Y19" s="2447" t="s">
        <v>22</v>
      </c>
      <c r="Z19" s="2447" t="s">
        <v>22</v>
      </c>
      <c r="AA19" s="2447">
        <v>57645</v>
      </c>
      <c r="AB19" s="2447" t="s">
        <v>22</v>
      </c>
      <c r="AC19" s="2447">
        <v>60</v>
      </c>
      <c r="AD19" s="2447">
        <v>57585</v>
      </c>
      <c r="AE19" s="2447">
        <v>53</v>
      </c>
      <c r="AF19" s="2447">
        <v>1773</v>
      </c>
      <c r="AG19" s="1445">
        <v>43466</v>
      </c>
      <c r="AH19" s="662">
        <v>43466</v>
      </c>
      <c r="AI19" s="73" t="s">
        <v>2158</v>
      </c>
      <c r="AJ19" s="64">
        <v>43586</v>
      </c>
      <c r="AK19" s="129" t="s">
        <v>2159</v>
      </c>
      <c r="AL19" s="75">
        <v>1083983</v>
      </c>
      <c r="AM19" s="2447" t="s">
        <v>22</v>
      </c>
      <c r="AN19" s="2593">
        <v>1135512</v>
      </c>
      <c r="AO19" s="2593"/>
      <c r="AP19" s="2447">
        <v>28146</v>
      </c>
      <c r="AQ19" s="2447">
        <v>45755</v>
      </c>
      <c r="AR19" s="2447">
        <v>1061611</v>
      </c>
      <c r="AS19" s="2447">
        <v>880631</v>
      </c>
      <c r="AT19" s="2447">
        <v>138861</v>
      </c>
      <c r="AU19" s="2447">
        <v>42119</v>
      </c>
      <c r="AV19" s="2447">
        <v>1359</v>
      </c>
      <c r="AW19" s="2447">
        <v>19608</v>
      </c>
      <c r="AX19" s="1445">
        <v>43466</v>
      </c>
      <c r="AY19" s="662">
        <v>43466</v>
      </c>
      <c r="AZ19" s="73" t="s">
        <v>2158</v>
      </c>
      <c r="BA19" s="64">
        <v>43586</v>
      </c>
      <c r="BB19" s="129" t="s">
        <v>2159</v>
      </c>
      <c r="BC19" s="75">
        <v>527339</v>
      </c>
      <c r="BD19" s="2447" t="s">
        <v>22</v>
      </c>
      <c r="BE19" s="2593">
        <v>539529</v>
      </c>
      <c r="BF19" s="2593"/>
      <c r="BG19" s="2447">
        <v>213064</v>
      </c>
      <c r="BH19" s="2447">
        <v>34188</v>
      </c>
      <c r="BI19" s="2447">
        <v>292277</v>
      </c>
      <c r="BJ19" s="2447" t="s">
        <v>21</v>
      </c>
      <c r="BK19" s="2447">
        <v>229063</v>
      </c>
      <c r="BL19" s="2447">
        <v>63214</v>
      </c>
      <c r="BM19" s="2447">
        <v>10659</v>
      </c>
      <c r="BN19" s="2447">
        <v>63775</v>
      </c>
      <c r="BO19" s="1445">
        <v>43466</v>
      </c>
      <c r="BP19" s="662">
        <v>43466</v>
      </c>
      <c r="BQ19" s="73" t="s">
        <v>2158</v>
      </c>
      <c r="BR19" s="64">
        <v>43586</v>
      </c>
      <c r="BS19" s="129" t="s">
        <v>2159</v>
      </c>
      <c r="BT19" s="75">
        <v>5869132</v>
      </c>
      <c r="BU19" s="2447" t="s">
        <v>22</v>
      </c>
      <c r="BV19" s="2593">
        <v>5797152</v>
      </c>
      <c r="BW19" s="2593"/>
      <c r="BX19" s="2447">
        <v>110952</v>
      </c>
      <c r="BY19" s="2447">
        <v>159901</v>
      </c>
      <c r="BZ19" s="2447">
        <v>5526299</v>
      </c>
      <c r="CA19" s="2447">
        <v>4695590</v>
      </c>
      <c r="CB19" s="2447">
        <v>488977</v>
      </c>
      <c r="CC19" s="2447">
        <v>341732</v>
      </c>
      <c r="CD19" s="2447">
        <v>473924</v>
      </c>
      <c r="CE19" s="2447">
        <v>96848</v>
      </c>
      <c r="CF19" s="1445">
        <v>43466</v>
      </c>
      <c r="CG19" s="662">
        <v>43466</v>
      </c>
      <c r="CH19" s="73" t="s">
        <v>2158</v>
      </c>
      <c r="CI19" s="64">
        <v>43586</v>
      </c>
      <c r="CJ19" s="129" t="s">
        <v>2159</v>
      </c>
      <c r="CK19" s="75" t="s">
        <v>21</v>
      </c>
      <c r="CL19" s="2447" t="s">
        <v>22</v>
      </c>
      <c r="CM19" s="2593">
        <v>967703</v>
      </c>
      <c r="CN19" s="2593"/>
      <c r="CO19" s="2447">
        <v>476011</v>
      </c>
      <c r="CP19" s="2447">
        <v>491692</v>
      </c>
      <c r="CQ19" s="2447" t="s">
        <v>21</v>
      </c>
      <c r="CR19" s="2447" t="s">
        <v>21</v>
      </c>
      <c r="CS19" s="2447" t="s">
        <v>21</v>
      </c>
      <c r="CT19" s="2447" t="s">
        <v>21</v>
      </c>
      <c r="CU19" s="2447" t="s">
        <v>21</v>
      </c>
      <c r="CV19" s="2447" t="s">
        <v>21</v>
      </c>
      <c r="CW19" s="1445">
        <v>43466</v>
      </c>
      <c r="CX19" s="662">
        <v>43466</v>
      </c>
      <c r="CY19" s="73" t="s">
        <v>2158</v>
      </c>
      <c r="CZ19" s="64">
        <v>43586</v>
      </c>
      <c r="DA19" s="129" t="s">
        <v>2159</v>
      </c>
      <c r="DB19" s="75">
        <v>91354556</v>
      </c>
      <c r="DC19" s="2447" t="s">
        <v>22</v>
      </c>
      <c r="DD19" s="2593">
        <v>84567901</v>
      </c>
      <c r="DE19" s="2593"/>
      <c r="DF19" s="2447">
        <v>17442163</v>
      </c>
      <c r="DG19" s="2447" t="s">
        <v>21</v>
      </c>
      <c r="DH19" s="2447">
        <v>67125738</v>
      </c>
      <c r="DI19" s="2447">
        <v>47640548</v>
      </c>
      <c r="DJ19" s="2447">
        <v>19473879</v>
      </c>
      <c r="DK19" s="2447">
        <v>11311</v>
      </c>
      <c r="DL19" s="2447">
        <v>6790788</v>
      </c>
      <c r="DM19" s="2447">
        <v>9998212</v>
      </c>
      <c r="DN19" s="1445">
        <v>43466</v>
      </c>
      <c r="DO19" s="662">
        <v>43466</v>
      </c>
      <c r="DP19" s="73" t="s">
        <v>2158</v>
      </c>
      <c r="DQ19" s="64">
        <v>43586</v>
      </c>
      <c r="DR19" s="129" t="s">
        <v>2159</v>
      </c>
      <c r="DS19" s="75">
        <v>1980705</v>
      </c>
      <c r="DT19" s="2447">
        <v>13957125</v>
      </c>
      <c r="DU19" s="2593">
        <v>11290978</v>
      </c>
      <c r="DV19" s="2593"/>
      <c r="DW19" s="2447">
        <v>1463139</v>
      </c>
      <c r="DX19" s="2447">
        <v>37</v>
      </c>
      <c r="DY19" s="2447">
        <v>9827802</v>
      </c>
      <c r="DZ19" s="2447">
        <v>8641</v>
      </c>
      <c r="EA19" s="2447">
        <v>9372699</v>
      </c>
      <c r="EB19" s="2447">
        <v>446462</v>
      </c>
      <c r="EC19" s="2447">
        <v>4437476</v>
      </c>
      <c r="ED19" s="2447" t="s">
        <v>22</v>
      </c>
      <c r="EE19" s="1445">
        <v>43466</v>
      </c>
      <c r="EF19" s="662">
        <v>43466</v>
      </c>
      <c r="EG19" s="73" t="s">
        <v>2158</v>
      </c>
      <c r="EH19" s="64">
        <v>43586</v>
      </c>
      <c r="EI19" s="129" t="s">
        <v>2159</v>
      </c>
      <c r="EJ19" s="75">
        <v>7375</v>
      </c>
      <c r="EK19" s="2447">
        <v>110084</v>
      </c>
      <c r="EL19" s="2593">
        <v>83982</v>
      </c>
      <c r="EM19" s="2593"/>
      <c r="EN19" s="2447">
        <v>63262</v>
      </c>
      <c r="EO19" s="2447" t="s">
        <v>21</v>
      </c>
      <c r="EP19" s="2447">
        <v>20720</v>
      </c>
      <c r="EQ19" s="2447" t="s">
        <v>21</v>
      </c>
      <c r="ER19" s="2447">
        <v>20720</v>
      </c>
      <c r="ES19" s="2447" t="s">
        <v>21</v>
      </c>
      <c r="ET19" s="2447">
        <v>33477</v>
      </c>
      <c r="EU19" s="2447" t="s">
        <v>22</v>
      </c>
      <c r="EV19" s="1445">
        <v>43466</v>
      </c>
      <c r="EW19" s="662">
        <v>43466</v>
      </c>
      <c r="EX19" s="73" t="s">
        <v>2158</v>
      </c>
      <c r="EY19" s="64">
        <v>43586</v>
      </c>
      <c r="EZ19" s="129" t="s">
        <v>2159</v>
      </c>
      <c r="FA19" s="75">
        <v>5368684</v>
      </c>
      <c r="FB19" s="2447" t="s">
        <v>22</v>
      </c>
      <c r="FC19" s="2593">
        <v>5368684</v>
      </c>
      <c r="FD19" s="2593"/>
      <c r="FE19" s="2447">
        <v>998418</v>
      </c>
      <c r="FF19" s="2447">
        <v>1552656</v>
      </c>
      <c r="FG19" s="2447">
        <v>2817610</v>
      </c>
      <c r="FH19" s="2447" t="s">
        <v>22</v>
      </c>
      <c r="FI19" s="2447">
        <v>2417573</v>
      </c>
      <c r="FJ19" s="2447">
        <v>400037</v>
      </c>
      <c r="FK19" s="2447" t="s">
        <v>22</v>
      </c>
      <c r="FL19" s="2447" t="s">
        <v>22</v>
      </c>
      <c r="FM19" s="1445">
        <v>43466</v>
      </c>
      <c r="FN19" s="662">
        <v>43466</v>
      </c>
      <c r="FO19" s="73" t="s">
        <v>2158</v>
      </c>
      <c r="FP19" s="64">
        <v>43586</v>
      </c>
      <c r="FQ19" s="129" t="s">
        <v>2159</v>
      </c>
      <c r="FR19" s="75">
        <v>8769919</v>
      </c>
      <c r="FS19" s="2447">
        <v>2256041</v>
      </c>
      <c r="FT19" s="2593">
        <v>10428373</v>
      </c>
      <c r="FU19" s="2593"/>
      <c r="FV19" s="2447" t="s">
        <v>22</v>
      </c>
      <c r="FW19" s="2447" t="s">
        <v>21</v>
      </c>
      <c r="FX19" s="2447">
        <v>10428373</v>
      </c>
      <c r="FY19" s="2447">
        <v>84</v>
      </c>
      <c r="FZ19" s="2447">
        <v>9453745</v>
      </c>
      <c r="GA19" s="2447">
        <v>974544</v>
      </c>
      <c r="GB19" s="2447">
        <v>374504</v>
      </c>
      <c r="GC19" s="2447">
        <v>1389</v>
      </c>
      <c r="GD19" s="1445">
        <v>43466</v>
      </c>
      <c r="GE19" s="662">
        <v>43466</v>
      </c>
      <c r="GF19" s="73" t="s">
        <v>2158</v>
      </c>
      <c r="GG19" s="64">
        <v>43586</v>
      </c>
      <c r="GH19" s="129" t="s">
        <v>2159</v>
      </c>
      <c r="GI19" s="75">
        <v>682817</v>
      </c>
      <c r="GJ19" s="2447">
        <v>81741</v>
      </c>
      <c r="GK19" s="2593">
        <v>696653</v>
      </c>
      <c r="GL19" s="2593"/>
      <c r="GM19" s="2447">
        <v>43864</v>
      </c>
      <c r="GN19" s="2447" t="s">
        <v>21</v>
      </c>
      <c r="GO19" s="2447">
        <v>652789</v>
      </c>
      <c r="GP19" s="2447">
        <v>214257</v>
      </c>
      <c r="GQ19" s="2447">
        <v>410636</v>
      </c>
      <c r="GR19" s="2447">
        <v>27896</v>
      </c>
      <c r="GS19" s="2447">
        <v>36382</v>
      </c>
      <c r="GT19" s="2447">
        <v>30299</v>
      </c>
      <c r="GU19" s="1445">
        <v>43466</v>
      </c>
      <c r="GV19" s="662">
        <v>43466</v>
      </c>
    </row>
    <row r="20" spans="1:204" ht="7.5" customHeight="1">
      <c r="A20" s="73"/>
      <c r="B20" s="76"/>
      <c r="C20" s="129"/>
      <c r="D20" s="663"/>
      <c r="E20" s="663"/>
      <c r="F20" s="663"/>
      <c r="G20" s="663"/>
      <c r="H20" s="663"/>
      <c r="I20" s="663"/>
      <c r="J20" s="663"/>
      <c r="K20" s="663"/>
      <c r="L20" s="663"/>
      <c r="M20" s="663"/>
      <c r="N20" s="663"/>
      <c r="O20" s="663"/>
      <c r="P20" s="1446"/>
      <c r="Q20" s="505"/>
      <c r="R20" s="73"/>
      <c r="S20" s="76"/>
      <c r="T20" s="129"/>
      <c r="U20" s="663"/>
      <c r="V20" s="663"/>
      <c r="W20" s="663"/>
      <c r="X20" s="663"/>
      <c r="Y20" s="663"/>
      <c r="Z20" s="663"/>
      <c r="AA20" s="663"/>
      <c r="AB20" s="663"/>
      <c r="AC20" s="663"/>
      <c r="AD20" s="663"/>
      <c r="AE20" s="663"/>
      <c r="AF20" s="663"/>
      <c r="AG20" s="1446"/>
      <c r="AH20" s="505"/>
      <c r="AI20" s="73"/>
      <c r="AJ20" s="76"/>
      <c r="AK20" s="129"/>
      <c r="AL20" s="663"/>
      <c r="AM20" s="663"/>
      <c r="AN20" s="663"/>
      <c r="AO20" s="663"/>
      <c r="AP20" s="663"/>
      <c r="AQ20" s="663"/>
      <c r="AR20" s="663"/>
      <c r="AS20" s="663"/>
      <c r="AT20" s="663"/>
      <c r="AU20" s="663"/>
      <c r="AV20" s="663"/>
      <c r="AW20" s="663"/>
      <c r="AX20" s="1446"/>
      <c r="AY20" s="505"/>
      <c r="AZ20" s="73"/>
      <c r="BA20" s="76"/>
      <c r="BB20" s="129"/>
      <c r="BC20" s="663"/>
      <c r="BD20" s="663"/>
      <c r="BE20" s="663"/>
      <c r="BF20" s="663"/>
      <c r="BG20" s="663"/>
      <c r="BH20" s="663"/>
      <c r="BI20" s="663"/>
      <c r="BJ20" s="663"/>
      <c r="BK20" s="663"/>
      <c r="BL20" s="663"/>
      <c r="BM20" s="663"/>
      <c r="BN20" s="663"/>
      <c r="BO20" s="1446"/>
      <c r="BP20" s="505"/>
      <c r="BQ20" s="73"/>
      <c r="BR20" s="76"/>
      <c r="BS20" s="129"/>
      <c r="BT20" s="663"/>
      <c r="BU20" s="663"/>
      <c r="BV20" s="663"/>
      <c r="BW20" s="663"/>
      <c r="BX20" s="663"/>
      <c r="BY20" s="663"/>
      <c r="BZ20" s="663"/>
      <c r="CA20" s="663"/>
      <c r="CB20" s="663"/>
      <c r="CC20" s="663"/>
      <c r="CD20" s="663"/>
      <c r="CE20" s="663"/>
      <c r="CF20" s="1446"/>
      <c r="CG20" s="505"/>
      <c r="CH20" s="73"/>
      <c r="CI20" s="76"/>
      <c r="CJ20" s="129"/>
      <c r="CK20" s="663"/>
      <c r="CL20" s="663"/>
      <c r="CM20" s="663"/>
      <c r="CN20" s="663"/>
      <c r="CO20" s="663"/>
      <c r="CP20" s="663"/>
      <c r="CQ20" s="663"/>
      <c r="CR20" s="663"/>
      <c r="CS20" s="663"/>
      <c r="CT20" s="663"/>
      <c r="CU20" s="663"/>
      <c r="CV20" s="663"/>
      <c r="CW20" s="1446"/>
      <c r="CX20" s="505"/>
      <c r="CY20" s="73"/>
      <c r="CZ20" s="76"/>
      <c r="DA20" s="129"/>
      <c r="DB20" s="663"/>
      <c r="DC20" s="663"/>
      <c r="DD20" s="663"/>
      <c r="DE20" s="663"/>
      <c r="DF20" s="663"/>
      <c r="DG20" s="663"/>
      <c r="DH20" s="663"/>
      <c r="DI20" s="663"/>
      <c r="DJ20" s="663"/>
      <c r="DK20" s="663"/>
      <c r="DL20" s="663"/>
      <c r="DM20" s="663"/>
      <c r="DN20" s="1446"/>
      <c r="DO20" s="505"/>
      <c r="DP20" s="73"/>
      <c r="DQ20" s="76"/>
      <c r="DR20" s="129"/>
      <c r="DS20" s="663"/>
      <c r="DT20" s="663"/>
      <c r="DU20" s="663"/>
      <c r="DV20" s="663"/>
      <c r="DW20" s="663"/>
      <c r="DX20" s="663"/>
      <c r="DY20" s="663"/>
      <c r="DZ20" s="663"/>
      <c r="EA20" s="663"/>
      <c r="EB20" s="663"/>
      <c r="EC20" s="663"/>
      <c r="ED20" s="663"/>
      <c r="EE20" s="1446"/>
      <c r="EF20" s="505"/>
      <c r="EG20" s="73"/>
      <c r="EH20" s="76"/>
      <c r="EI20" s="129"/>
      <c r="EJ20" s="663"/>
      <c r="EK20" s="663"/>
      <c r="EL20" s="663"/>
      <c r="EM20" s="663"/>
      <c r="EN20" s="663"/>
      <c r="EO20" s="663"/>
      <c r="EP20" s="663"/>
      <c r="EQ20" s="663"/>
      <c r="ER20" s="663"/>
      <c r="ES20" s="663"/>
      <c r="ET20" s="663"/>
      <c r="EU20" s="663"/>
      <c r="EV20" s="1446"/>
      <c r="EW20" s="505"/>
      <c r="EX20" s="73"/>
      <c r="EY20" s="76"/>
      <c r="EZ20" s="129"/>
      <c r="FA20" s="663"/>
      <c r="FB20" s="663"/>
      <c r="FC20" s="663"/>
      <c r="FD20" s="663"/>
      <c r="FE20" s="663"/>
      <c r="FF20" s="663"/>
      <c r="FG20" s="663"/>
      <c r="FH20" s="663"/>
      <c r="FI20" s="663"/>
      <c r="FJ20" s="663"/>
      <c r="FK20" s="663"/>
      <c r="FL20" s="663"/>
      <c r="FM20" s="1446"/>
      <c r="FN20" s="505"/>
      <c r="FO20" s="73"/>
      <c r="FP20" s="76"/>
      <c r="FQ20" s="129"/>
      <c r="FR20" s="663"/>
      <c r="FS20" s="663"/>
      <c r="FT20" s="663"/>
      <c r="FU20" s="663"/>
      <c r="FV20" s="663"/>
      <c r="FW20" s="663"/>
      <c r="FX20" s="663"/>
      <c r="FY20" s="663"/>
      <c r="FZ20" s="663"/>
      <c r="GA20" s="663"/>
      <c r="GB20" s="663"/>
      <c r="GC20" s="663"/>
      <c r="GD20" s="1446"/>
      <c r="GE20" s="505"/>
      <c r="GF20" s="73"/>
      <c r="GG20" s="76"/>
      <c r="GH20" s="129"/>
      <c r="GI20" s="663"/>
      <c r="GJ20" s="663"/>
      <c r="GK20" s="663"/>
      <c r="GL20" s="663"/>
      <c r="GM20" s="663"/>
      <c r="GN20" s="663"/>
      <c r="GO20" s="663"/>
      <c r="GP20" s="663"/>
      <c r="GQ20" s="663"/>
      <c r="GR20" s="663"/>
      <c r="GS20" s="663"/>
      <c r="GT20" s="663"/>
      <c r="GU20" s="1446"/>
      <c r="GV20" s="505"/>
    </row>
    <row r="21" spans="1:204" ht="15" customHeight="1">
      <c r="A21" s="79">
        <v>42826</v>
      </c>
      <c r="B21" s="80">
        <v>42826</v>
      </c>
      <c r="C21" s="130">
        <v>42826</v>
      </c>
      <c r="D21" s="2448">
        <v>154441334</v>
      </c>
      <c r="E21" s="2448">
        <v>46957980</v>
      </c>
      <c r="F21" s="2448">
        <v>155152838</v>
      </c>
      <c r="G21" s="2448">
        <v>201958386</v>
      </c>
      <c r="H21" s="2448">
        <v>32203752</v>
      </c>
      <c r="I21" s="2448">
        <v>6104605</v>
      </c>
      <c r="J21" s="2448">
        <v>163650030</v>
      </c>
      <c r="K21" s="2448">
        <v>90696178</v>
      </c>
      <c r="L21" s="2448">
        <v>70152098</v>
      </c>
      <c r="M21" s="2448">
        <v>2801755</v>
      </c>
      <c r="N21" s="2448">
        <v>21199799</v>
      </c>
      <c r="O21" s="2448">
        <v>9968242</v>
      </c>
      <c r="P21" s="1447">
        <v>42826</v>
      </c>
      <c r="Q21" s="666">
        <v>42826</v>
      </c>
      <c r="R21" s="79">
        <v>42826</v>
      </c>
      <c r="S21" s="80">
        <v>42826</v>
      </c>
      <c r="T21" s="130">
        <v>42826</v>
      </c>
      <c r="U21" s="2448">
        <v>60469</v>
      </c>
      <c r="V21" s="2448" t="s">
        <v>22</v>
      </c>
      <c r="W21" s="2594">
        <v>60642</v>
      </c>
      <c r="X21" s="2594"/>
      <c r="Y21" s="2448" t="s">
        <v>22</v>
      </c>
      <c r="Z21" s="2448" t="s">
        <v>22</v>
      </c>
      <c r="AA21" s="2448">
        <v>60642</v>
      </c>
      <c r="AB21" s="2448" t="s">
        <v>22</v>
      </c>
      <c r="AC21" s="2448">
        <v>67</v>
      </c>
      <c r="AD21" s="2448">
        <v>60575</v>
      </c>
      <c r="AE21" s="2448">
        <v>49</v>
      </c>
      <c r="AF21" s="2448">
        <v>1884</v>
      </c>
      <c r="AG21" s="1447">
        <v>42826</v>
      </c>
      <c r="AH21" s="666">
        <v>42826</v>
      </c>
      <c r="AI21" s="79">
        <v>42826</v>
      </c>
      <c r="AJ21" s="80">
        <v>42826</v>
      </c>
      <c r="AK21" s="130">
        <v>42826</v>
      </c>
      <c r="AL21" s="2448">
        <v>1118782</v>
      </c>
      <c r="AM21" s="2448" t="s">
        <v>22</v>
      </c>
      <c r="AN21" s="2594">
        <v>1161646</v>
      </c>
      <c r="AO21" s="2594"/>
      <c r="AP21" s="2448">
        <v>35071</v>
      </c>
      <c r="AQ21" s="2448">
        <v>30068</v>
      </c>
      <c r="AR21" s="2448">
        <v>1096507</v>
      </c>
      <c r="AS21" s="2448">
        <v>893554</v>
      </c>
      <c r="AT21" s="2448">
        <v>152737</v>
      </c>
      <c r="AU21" s="2448">
        <v>50216</v>
      </c>
      <c r="AV21" s="2448">
        <v>1132</v>
      </c>
      <c r="AW21" s="2448">
        <v>18795</v>
      </c>
      <c r="AX21" s="1447">
        <v>42826</v>
      </c>
      <c r="AY21" s="666">
        <v>42826</v>
      </c>
      <c r="AZ21" s="79">
        <v>42826</v>
      </c>
      <c r="BA21" s="80">
        <v>42826</v>
      </c>
      <c r="BB21" s="130">
        <v>42826</v>
      </c>
      <c r="BC21" s="2448">
        <v>600760</v>
      </c>
      <c r="BD21" s="2448" t="s">
        <v>22</v>
      </c>
      <c r="BE21" s="2594">
        <v>623420</v>
      </c>
      <c r="BF21" s="2594"/>
      <c r="BG21" s="2448">
        <v>237041</v>
      </c>
      <c r="BH21" s="2448">
        <v>45067</v>
      </c>
      <c r="BI21" s="2448">
        <v>341312</v>
      </c>
      <c r="BJ21" s="2448" t="s">
        <v>21</v>
      </c>
      <c r="BK21" s="2448">
        <v>271547</v>
      </c>
      <c r="BL21" s="2448">
        <v>69765</v>
      </c>
      <c r="BM21" s="2448">
        <v>12297</v>
      </c>
      <c r="BN21" s="2448">
        <v>54255</v>
      </c>
      <c r="BO21" s="1447">
        <v>42826</v>
      </c>
      <c r="BP21" s="666">
        <v>42826</v>
      </c>
      <c r="BQ21" s="79">
        <v>42826</v>
      </c>
      <c r="BR21" s="80">
        <v>42826</v>
      </c>
      <c r="BS21" s="130">
        <v>42826</v>
      </c>
      <c r="BT21" s="2448">
        <v>5995898</v>
      </c>
      <c r="BU21" s="2448" t="s">
        <v>22</v>
      </c>
      <c r="BV21" s="2594">
        <v>5906990</v>
      </c>
      <c r="BW21" s="2594"/>
      <c r="BX21" s="2448">
        <v>123088</v>
      </c>
      <c r="BY21" s="2448">
        <v>155388</v>
      </c>
      <c r="BZ21" s="2448">
        <v>5628514</v>
      </c>
      <c r="CA21" s="2448">
        <v>4762200</v>
      </c>
      <c r="CB21" s="2448">
        <v>528075</v>
      </c>
      <c r="CC21" s="2448">
        <v>338239</v>
      </c>
      <c r="CD21" s="2448">
        <v>507440</v>
      </c>
      <c r="CE21" s="2448">
        <v>72555</v>
      </c>
      <c r="CF21" s="1447">
        <v>42826</v>
      </c>
      <c r="CG21" s="666">
        <v>42826</v>
      </c>
      <c r="CH21" s="79">
        <v>42826</v>
      </c>
      <c r="CI21" s="80">
        <v>42826</v>
      </c>
      <c r="CJ21" s="130">
        <v>42826</v>
      </c>
      <c r="CK21" s="2448" t="s">
        <v>21</v>
      </c>
      <c r="CL21" s="2448" t="s">
        <v>22</v>
      </c>
      <c r="CM21" s="2594">
        <v>1040192</v>
      </c>
      <c r="CN21" s="2594"/>
      <c r="CO21" s="2448">
        <v>489240</v>
      </c>
      <c r="CP21" s="2448">
        <v>550952</v>
      </c>
      <c r="CQ21" s="2448" t="s">
        <v>21</v>
      </c>
      <c r="CR21" s="2448" t="s">
        <v>21</v>
      </c>
      <c r="CS21" s="2448" t="s">
        <v>21</v>
      </c>
      <c r="CT21" s="2448" t="s">
        <v>21</v>
      </c>
      <c r="CU21" s="2448" t="s">
        <v>21</v>
      </c>
      <c r="CV21" s="2448" t="s">
        <v>21</v>
      </c>
      <c r="CW21" s="1447">
        <v>42826</v>
      </c>
      <c r="CX21" s="666">
        <v>42826</v>
      </c>
      <c r="CY21" s="79">
        <v>42826</v>
      </c>
      <c r="CZ21" s="80">
        <v>42826</v>
      </c>
      <c r="DA21" s="130">
        <v>42826</v>
      </c>
      <c r="DB21" s="2448">
        <v>93234308</v>
      </c>
      <c r="DC21" s="2448" t="s">
        <v>22</v>
      </c>
      <c r="DD21" s="2594">
        <v>87031612</v>
      </c>
      <c r="DE21" s="2594"/>
      <c r="DF21" s="2448">
        <v>18131275</v>
      </c>
      <c r="DG21" s="2448" t="s">
        <v>21</v>
      </c>
      <c r="DH21" s="2448">
        <v>68900337</v>
      </c>
      <c r="DI21" s="2448">
        <v>47795473</v>
      </c>
      <c r="DJ21" s="2448">
        <v>21090767</v>
      </c>
      <c r="DK21" s="2448">
        <v>14097</v>
      </c>
      <c r="DL21" s="2448">
        <v>6739948</v>
      </c>
      <c r="DM21" s="2448">
        <v>9752797</v>
      </c>
      <c r="DN21" s="1447">
        <v>42826</v>
      </c>
      <c r="DO21" s="666">
        <v>42826</v>
      </c>
      <c r="DP21" s="79">
        <v>42826</v>
      </c>
      <c r="DQ21" s="80">
        <v>42826</v>
      </c>
      <c r="DR21" s="130">
        <v>42826</v>
      </c>
      <c r="DS21" s="2448">
        <v>1993542</v>
      </c>
      <c r="DT21" s="2448">
        <v>14014502</v>
      </c>
      <c r="DU21" s="2594">
        <v>11303448</v>
      </c>
      <c r="DV21" s="2594"/>
      <c r="DW21" s="2448">
        <v>1515706</v>
      </c>
      <c r="DX21" s="2448" t="s">
        <v>21</v>
      </c>
      <c r="DY21" s="2448">
        <v>9787742</v>
      </c>
      <c r="DZ21" s="2448">
        <v>8318</v>
      </c>
      <c r="EA21" s="2448">
        <v>9326594</v>
      </c>
      <c r="EB21" s="2448">
        <v>452830</v>
      </c>
      <c r="EC21" s="2448">
        <v>4531145</v>
      </c>
      <c r="ED21" s="2448" t="s">
        <v>22</v>
      </c>
      <c r="EE21" s="1447">
        <v>42826</v>
      </c>
      <c r="EF21" s="666">
        <v>42826</v>
      </c>
      <c r="EG21" s="79">
        <v>42826</v>
      </c>
      <c r="EH21" s="80">
        <v>42826</v>
      </c>
      <c r="EI21" s="130">
        <v>42826</v>
      </c>
      <c r="EJ21" s="2448">
        <v>4514</v>
      </c>
      <c r="EK21" s="2448">
        <v>125565</v>
      </c>
      <c r="EL21" s="2594">
        <v>89170</v>
      </c>
      <c r="EM21" s="2594"/>
      <c r="EN21" s="2448">
        <v>69000</v>
      </c>
      <c r="EO21" s="2448" t="s">
        <v>21</v>
      </c>
      <c r="EP21" s="2448">
        <v>20170</v>
      </c>
      <c r="EQ21" s="2448" t="s">
        <v>21</v>
      </c>
      <c r="ER21" s="2448">
        <v>20170</v>
      </c>
      <c r="ES21" s="2448" t="s">
        <v>21</v>
      </c>
      <c r="ET21" s="2448">
        <v>40909</v>
      </c>
      <c r="EU21" s="2448" t="s">
        <v>22</v>
      </c>
      <c r="EV21" s="1447">
        <v>42826</v>
      </c>
      <c r="EW21" s="666">
        <v>42826</v>
      </c>
      <c r="EX21" s="79">
        <v>42826</v>
      </c>
      <c r="EY21" s="80">
        <v>42826</v>
      </c>
      <c r="EZ21" s="130">
        <v>42826</v>
      </c>
      <c r="FA21" s="2448">
        <v>5412789</v>
      </c>
      <c r="FB21" s="2448" t="s">
        <v>22</v>
      </c>
      <c r="FC21" s="2594">
        <v>5412789</v>
      </c>
      <c r="FD21" s="2594"/>
      <c r="FE21" s="2448">
        <v>1041451</v>
      </c>
      <c r="FF21" s="2448">
        <v>1598508</v>
      </c>
      <c r="FG21" s="2448">
        <v>2772830</v>
      </c>
      <c r="FH21" s="2448" t="s">
        <v>22</v>
      </c>
      <c r="FI21" s="2448">
        <v>2419290</v>
      </c>
      <c r="FJ21" s="2448">
        <v>353540</v>
      </c>
      <c r="FK21" s="2448" t="s">
        <v>22</v>
      </c>
      <c r="FL21" s="2448" t="s">
        <v>22</v>
      </c>
      <c r="FM21" s="1447">
        <v>42826</v>
      </c>
      <c r="FN21" s="666">
        <v>42826</v>
      </c>
      <c r="FO21" s="79">
        <v>42826</v>
      </c>
      <c r="FP21" s="80">
        <v>42826</v>
      </c>
      <c r="FQ21" s="130">
        <v>42826</v>
      </c>
      <c r="FR21" s="2448">
        <v>8398922</v>
      </c>
      <c r="FS21" s="2448">
        <v>3176655</v>
      </c>
      <c r="FT21" s="2594">
        <v>10938912</v>
      </c>
      <c r="FU21" s="2594"/>
      <c r="FV21" s="2448" t="s">
        <v>22</v>
      </c>
      <c r="FW21" s="2448" t="s">
        <v>21</v>
      </c>
      <c r="FX21" s="2448">
        <v>10938912</v>
      </c>
      <c r="FY21" s="2448" t="s">
        <v>21</v>
      </c>
      <c r="FZ21" s="2448">
        <v>9881932</v>
      </c>
      <c r="GA21" s="2448">
        <v>1056980</v>
      </c>
      <c r="GB21" s="2448">
        <v>422382</v>
      </c>
      <c r="GC21" s="2448">
        <v>522</v>
      </c>
      <c r="GD21" s="1447">
        <v>42826</v>
      </c>
      <c r="GE21" s="666">
        <v>42826</v>
      </c>
      <c r="GF21" s="79">
        <v>42826</v>
      </c>
      <c r="GG21" s="80">
        <v>42826</v>
      </c>
      <c r="GH21" s="130">
        <v>42826</v>
      </c>
      <c r="GI21" s="2448">
        <v>644896</v>
      </c>
      <c r="GJ21" s="2448">
        <v>69399</v>
      </c>
      <c r="GK21" s="2594">
        <v>643176</v>
      </c>
      <c r="GL21" s="2594"/>
      <c r="GM21" s="2448">
        <v>47676</v>
      </c>
      <c r="GN21" s="2448" t="s">
        <v>21</v>
      </c>
      <c r="GO21" s="2448">
        <v>595500</v>
      </c>
      <c r="GP21" s="2448">
        <v>201234</v>
      </c>
      <c r="GQ21" s="2448">
        <v>361681</v>
      </c>
      <c r="GR21" s="2448">
        <v>32585</v>
      </c>
      <c r="GS21" s="2448">
        <v>38742</v>
      </c>
      <c r="GT21" s="2448">
        <v>28141</v>
      </c>
      <c r="GU21" s="1447">
        <v>42826</v>
      </c>
      <c r="GV21" s="666">
        <v>42826</v>
      </c>
    </row>
    <row r="22" spans="1:204" ht="15" customHeight="1">
      <c r="A22" s="73"/>
      <c r="B22" s="80">
        <v>43191</v>
      </c>
      <c r="C22" s="129"/>
      <c r="D22" s="2448">
        <v>151174985</v>
      </c>
      <c r="E22" s="2448">
        <v>46630952</v>
      </c>
      <c r="F22" s="2448">
        <v>150607622</v>
      </c>
      <c r="G22" s="2448">
        <v>197097687</v>
      </c>
      <c r="H22" s="2448">
        <v>31992434</v>
      </c>
      <c r="I22" s="2448">
        <v>5154204</v>
      </c>
      <c r="J22" s="2448">
        <v>159951049</v>
      </c>
      <c r="K22" s="2448">
        <v>88321906</v>
      </c>
      <c r="L22" s="2448">
        <v>68843628</v>
      </c>
      <c r="M22" s="2448">
        <v>2785515</v>
      </c>
      <c r="N22" s="2448">
        <v>21115035</v>
      </c>
      <c r="O22" s="2448">
        <v>9701324</v>
      </c>
      <c r="P22" s="1447">
        <v>43191</v>
      </c>
      <c r="Q22" s="666">
        <v>43191</v>
      </c>
      <c r="R22" s="73"/>
      <c r="S22" s="80">
        <v>43191</v>
      </c>
      <c r="T22" s="129"/>
      <c r="U22" s="2448">
        <v>57748</v>
      </c>
      <c r="V22" s="2448" t="s">
        <v>22</v>
      </c>
      <c r="W22" s="2594">
        <v>58037</v>
      </c>
      <c r="X22" s="2594"/>
      <c r="Y22" s="2448">
        <v>1</v>
      </c>
      <c r="Z22" s="2448" t="s">
        <v>22</v>
      </c>
      <c r="AA22" s="2448">
        <v>58036</v>
      </c>
      <c r="AB22" s="2448" t="s">
        <v>22</v>
      </c>
      <c r="AC22" s="2448">
        <v>62</v>
      </c>
      <c r="AD22" s="2448">
        <v>57974</v>
      </c>
      <c r="AE22" s="2448">
        <v>55</v>
      </c>
      <c r="AF22" s="2448">
        <v>1786</v>
      </c>
      <c r="AG22" s="1447">
        <v>43191</v>
      </c>
      <c r="AH22" s="666">
        <v>43191</v>
      </c>
      <c r="AI22" s="73"/>
      <c r="AJ22" s="80">
        <v>43191</v>
      </c>
      <c r="AK22" s="129"/>
      <c r="AL22" s="2448">
        <v>990222</v>
      </c>
      <c r="AM22" s="2448" t="s">
        <v>22</v>
      </c>
      <c r="AN22" s="2594">
        <v>1054799</v>
      </c>
      <c r="AO22" s="2594"/>
      <c r="AP22" s="2448">
        <v>24906</v>
      </c>
      <c r="AQ22" s="2448">
        <v>63221</v>
      </c>
      <c r="AR22" s="2448">
        <v>966672</v>
      </c>
      <c r="AS22" s="2448">
        <v>777400</v>
      </c>
      <c r="AT22" s="2448">
        <v>146036</v>
      </c>
      <c r="AU22" s="2448">
        <v>43236</v>
      </c>
      <c r="AV22" s="2448">
        <v>1341</v>
      </c>
      <c r="AW22" s="2448">
        <v>16966</v>
      </c>
      <c r="AX22" s="1447">
        <v>43191</v>
      </c>
      <c r="AY22" s="666">
        <v>43191</v>
      </c>
      <c r="AZ22" s="73"/>
      <c r="BA22" s="80">
        <v>43191</v>
      </c>
      <c r="BB22" s="129"/>
      <c r="BC22" s="2448">
        <v>578202</v>
      </c>
      <c r="BD22" s="2448" t="s">
        <v>22</v>
      </c>
      <c r="BE22" s="2594">
        <v>598930</v>
      </c>
      <c r="BF22" s="2594"/>
      <c r="BG22" s="2448">
        <v>240288</v>
      </c>
      <c r="BH22" s="2448">
        <v>45198</v>
      </c>
      <c r="BI22" s="2448">
        <v>313444</v>
      </c>
      <c r="BJ22" s="2448" t="s">
        <v>21</v>
      </c>
      <c r="BK22" s="2448">
        <v>244245</v>
      </c>
      <c r="BL22" s="2448">
        <v>69199</v>
      </c>
      <c r="BM22" s="2448">
        <v>11797</v>
      </c>
      <c r="BN22" s="2448">
        <v>55707</v>
      </c>
      <c r="BO22" s="1447">
        <v>43191</v>
      </c>
      <c r="BP22" s="666">
        <v>43191</v>
      </c>
      <c r="BQ22" s="73"/>
      <c r="BR22" s="80">
        <v>43191</v>
      </c>
      <c r="BS22" s="129"/>
      <c r="BT22" s="2448">
        <v>5706082</v>
      </c>
      <c r="BU22" s="2448" t="s">
        <v>22</v>
      </c>
      <c r="BV22" s="2594">
        <v>5648649</v>
      </c>
      <c r="BW22" s="2594"/>
      <c r="BX22" s="2448">
        <v>116366</v>
      </c>
      <c r="BY22" s="2448">
        <v>156356</v>
      </c>
      <c r="BZ22" s="2448">
        <v>5375927</v>
      </c>
      <c r="CA22" s="2448">
        <v>4519960</v>
      </c>
      <c r="CB22" s="2448">
        <v>494724</v>
      </c>
      <c r="CC22" s="2448">
        <v>361243</v>
      </c>
      <c r="CD22" s="2448">
        <v>444371</v>
      </c>
      <c r="CE22" s="2448">
        <v>83060</v>
      </c>
      <c r="CF22" s="1447">
        <v>43191</v>
      </c>
      <c r="CG22" s="666">
        <v>43191</v>
      </c>
      <c r="CH22" s="73"/>
      <c r="CI22" s="80">
        <v>43191</v>
      </c>
      <c r="CJ22" s="129"/>
      <c r="CK22" s="2448" t="s">
        <v>21</v>
      </c>
      <c r="CL22" s="2448" t="s">
        <v>22</v>
      </c>
      <c r="CM22" s="2594">
        <v>893615</v>
      </c>
      <c r="CN22" s="2594"/>
      <c r="CO22" s="2448">
        <v>371527</v>
      </c>
      <c r="CP22" s="2448">
        <v>522088</v>
      </c>
      <c r="CQ22" s="2448" t="s">
        <v>21</v>
      </c>
      <c r="CR22" s="2448" t="s">
        <v>21</v>
      </c>
      <c r="CS22" s="2448" t="s">
        <v>21</v>
      </c>
      <c r="CT22" s="2448" t="s">
        <v>21</v>
      </c>
      <c r="CU22" s="2448" t="s">
        <v>21</v>
      </c>
      <c r="CV22" s="2448" t="s">
        <v>21</v>
      </c>
      <c r="CW22" s="1447">
        <v>43191</v>
      </c>
      <c r="CX22" s="666">
        <v>43191</v>
      </c>
      <c r="CY22" s="73"/>
      <c r="CZ22" s="80">
        <v>43191</v>
      </c>
      <c r="DA22" s="129"/>
      <c r="DB22" s="2448">
        <v>91868076</v>
      </c>
      <c r="DC22" s="2448" t="s">
        <v>22</v>
      </c>
      <c r="DD22" s="2594">
        <v>85985005</v>
      </c>
      <c r="DE22" s="2594"/>
      <c r="DF22" s="2448">
        <v>17983965</v>
      </c>
      <c r="DG22" s="2448" t="s">
        <v>21</v>
      </c>
      <c r="DH22" s="2448">
        <v>68001040</v>
      </c>
      <c r="DI22" s="2448">
        <v>47880829</v>
      </c>
      <c r="DJ22" s="2448">
        <v>20106109</v>
      </c>
      <c r="DK22" s="2448">
        <v>14102</v>
      </c>
      <c r="DL22" s="2448">
        <v>6489702</v>
      </c>
      <c r="DM22" s="2448">
        <v>9330197</v>
      </c>
      <c r="DN22" s="1447">
        <v>43191</v>
      </c>
      <c r="DO22" s="666">
        <v>43191</v>
      </c>
      <c r="DP22" s="73"/>
      <c r="DQ22" s="80">
        <v>43191</v>
      </c>
      <c r="DR22" s="129"/>
      <c r="DS22" s="2448">
        <v>1939875</v>
      </c>
      <c r="DT22" s="2448">
        <v>13998407</v>
      </c>
      <c r="DU22" s="2594">
        <v>11311976</v>
      </c>
      <c r="DV22" s="2594"/>
      <c r="DW22" s="2448">
        <v>1475099</v>
      </c>
      <c r="DX22" s="2448">
        <v>37</v>
      </c>
      <c r="DY22" s="2448">
        <v>9836840</v>
      </c>
      <c r="DZ22" s="2448">
        <v>8770</v>
      </c>
      <c r="EA22" s="2448">
        <v>9383937</v>
      </c>
      <c r="EB22" s="2448">
        <v>444133</v>
      </c>
      <c r="EC22" s="2448">
        <v>4360182</v>
      </c>
      <c r="ED22" s="2448" t="s">
        <v>22</v>
      </c>
      <c r="EE22" s="1447">
        <v>43191</v>
      </c>
      <c r="EF22" s="666">
        <v>43191</v>
      </c>
      <c r="EG22" s="73"/>
      <c r="EH22" s="80">
        <v>43191</v>
      </c>
      <c r="EI22" s="129"/>
      <c r="EJ22" s="2448">
        <v>8201</v>
      </c>
      <c r="EK22" s="2448">
        <v>111949</v>
      </c>
      <c r="EL22" s="2594">
        <v>88020</v>
      </c>
      <c r="EM22" s="2594"/>
      <c r="EN22" s="2448">
        <v>66190</v>
      </c>
      <c r="EO22" s="2448" t="s">
        <v>21</v>
      </c>
      <c r="EP22" s="2448">
        <v>21830</v>
      </c>
      <c r="EQ22" s="2448" t="s">
        <v>21</v>
      </c>
      <c r="ER22" s="2448">
        <v>21830</v>
      </c>
      <c r="ES22" s="2448" t="s">
        <v>21</v>
      </c>
      <c r="ET22" s="2448">
        <v>32130</v>
      </c>
      <c r="EU22" s="2448" t="s">
        <v>22</v>
      </c>
      <c r="EV22" s="1447">
        <v>43191</v>
      </c>
      <c r="EW22" s="666">
        <v>43191</v>
      </c>
      <c r="EX22" s="73"/>
      <c r="EY22" s="80">
        <v>43191</v>
      </c>
      <c r="EZ22" s="129"/>
      <c r="FA22" s="2448">
        <v>5511317</v>
      </c>
      <c r="FB22" s="2448" t="s">
        <v>22</v>
      </c>
      <c r="FC22" s="2594">
        <v>5511317</v>
      </c>
      <c r="FD22" s="2594"/>
      <c r="FE22" s="2448">
        <v>1055820</v>
      </c>
      <c r="FF22" s="2448">
        <v>1541975</v>
      </c>
      <c r="FG22" s="2448">
        <v>2913522</v>
      </c>
      <c r="FH22" s="2448" t="s">
        <v>22</v>
      </c>
      <c r="FI22" s="2448">
        <v>2547819</v>
      </c>
      <c r="FJ22" s="2448">
        <v>365703</v>
      </c>
      <c r="FK22" s="2448" t="s">
        <v>22</v>
      </c>
      <c r="FL22" s="2448" t="s">
        <v>22</v>
      </c>
      <c r="FM22" s="1447">
        <v>43191</v>
      </c>
      <c r="FN22" s="666">
        <v>43191</v>
      </c>
      <c r="FO22" s="73"/>
      <c r="FP22" s="80">
        <v>43191</v>
      </c>
      <c r="FQ22" s="129"/>
      <c r="FR22" s="2448">
        <v>9073108</v>
      </c>
      <c r="FS22" s="2448">
        <v>2410704</v>
      </c>
      <c r="FT22" s="2594">
        <v>10836468</v>
      </c>
      <c r="FU22" s="2594"/>
      <c r="FV22" s="2448" t="s">
        <v>22</v>
      </c>
      <c r="FW22" s="2448" t="s">
        <v>21</v>
      </c>
      <c r="FX22" s="2448">
        <v>10836468</v>
      </c>
      <c r="FY22" s="2448">
        <v>19</v>
      </c>
      <c r="FZ22" s="2448">
        <v>9786599</v>
      </c>
      <c r="GA22" s="2448">
        <v>1049850</v>
      </c>
      <c r="GB22" s="2448">
        <v>386048</v>
      </c>
      <c r="GC22" s="2448">
        <v>1293</v>
      </c>
      <c r="GD22" s="1447">
        <v>43191</v>
      </c>
      <c r="GE22" s="666">
        <v>43191</v>
      </c>
      <c r="GF22" s="73"/>
      <c r="GG22" s="80">
        <v>43191</v>
      </c>
      <c r="GH22" s="129"/>
      <c r="GI22" s="2448">
        <v>675429</v>
      </c>
      <c r="GJ22" s="2448">
        <v>77796</v>
      </c>
      <c r="GK22" s="2594">
        <v>681684</v>
      </c>
      <c r="GL22" s="2594"/>
      <c r="GM22" s="2448">
        <v>45279</v>
      </c>
      <c r="GN22" s="2448" t="s">
        <v>21</v>
      </c>
      <c r="GO22" s="2448">
        <v>636405</v>
      </c>
      <c r="GP22" s="2448">
        <v>197298</v>
      </c>
      <c r="GQ22" s="2448">
        <v>413739</v>
      </c>
      <c r="GR22" s="2448">
        <v>25368</v>
      </c>
      <c r="GS22" s="2448">
        <v>35010</v>
      </c>
      <c r="GT22" s="2448">
        <v>29905</v>
      </c>
      <c r="GU22" s="1447">
        <v>43191</v>
      </c>
      <c r="GV22" s="666">
        <v>43191</v>
      </c>
    </row>
    <row r="23" spans="1:204" ht="7.5" customHeight="1">
      <c r="A23" s="73"/>
      <c r="B23" s="76"/>
      <c r="C23" s="129"/>
      <c r="D23" s="2448"/>
      <c r="E23" s="2448"/>
      <c r="F23" s="2448"/>
      <c r="G23" s="2448"/>
      <c r="H23" s="2448"/>
      <c r="I23" s="2448"/>
      <c r="J23" s="2448"/>
      <c r="K23" s="2448"/>
      <c r="L23" s="2448"/>
      <c r="M23" s="2448"/>
      <c r="N23" s="2448"/>
      <c r="O23" s="2448"/>
      <c r="P23" s="1446"/>
      <c r="Q23" s="505"/>
      <c r="R23" s="73"/>
      <c r="S23" s="76"/>
      <c r="T23" s="129"/>
      <c r="U23" s="2448"/>
      <c r="V23" s="2448"/>
      <c r="W23" s="2448"/>
      <c r="X23" s="2448"/>
      <c r="Y23" s="2448"/>
      <c r="Z23" s="2448"/>
      <c r="AA23" s="2448"/>
      <c r="AB23" s="2448"/>
      <c r="AC23" s="2448"/>
      <c r="AD23" s="2448"/>
      <c r="AE23" s="2448"/>
      <c r="AF23" s="2448"/>
      <c r="AG23" s="1446"/>
      <c r="AH23" s="505"/>
      <c r="AI23" s="73"/>
      <c r="AJ23" s="76"/>
      <c r="AK23" s="129"/>
      <c r="AL23" s="2448"/>
      <c r="AM23" s="2448"/>
      <c r="AN23" s="2448"/>
      <c r="AO23" s="2448"/>
      <c r="AP23" s="2448"/>
      <c r="AQ23" s="2448"/>
      <c r="AR23" s="2448"/>
      <c r="AS23" s="2448"/>
      <c r="AT23" s="2448"/>
      <c r="AU23" s="2448"/>
      <c r="AV23" s="2448"/>
      <c r="AW23" s="2448"/>
      <c r="AX23" s="1446"/>
      <c r="AY23" s="505"/>
      <c r="AZ23" s="73"/>
      <c r="BA23" s="76"/>
      <c r="BB23" s="129"/>
      <c r="BC23" s="2448"/>
      <c r="BD23" s="2448"/>
      <c r="BE23" s="2448"/>
      <c r="BF23" s="2448"/>
      <c r="BG23" s="2448"/>
      <c r="BH23" s="2448"/>
      <c r="BI23" s="2448"/>
      <c r="BJ23" s="2448"/>
      <c r="BK23" s="2448"/>
      <c r="BL23" s="2448"/>
      <c r="BM23" s="2448"/>
      <c r="BN23" s="2448"/>
      <c r="BO23" s="1446"/>
      <c r="BP23" s="505"/>
      <c r="BQ23" s="73"/>
      <c r="BR23" s="76"/>
      <c r="BS23" s="129"/>
      <c r="BT23" s="2448"/>
      <c r="BU23" s="2448"/>
      <c r="BV23" s="2448"/>
      <c r="BW23" s="2448"/>
      <c r="BX23" s="2448"/>
      <c r="BY23" s="2448"/>
      <c r="BZ23" s="2448"/>
      <c r="CA23" s="2448"/>
      <c r="CB23" s="2448"/>
      <c r="CC23" s="2448"/>
      <c r="CD23" s="2448"/>
      <c r="CE23" s="2448"/>
      <c r="CF23" s="1446"/>
      <c r="CG23" s="505"/>
      <c r="CH23" s="73"/>
      <c r="CI23" s="76"/>
      <c r="CJ23" s="129"/>
      <c r="CK23" s="2448"/>
      <c r="CL23" s="2448"/>
      <c r="CM23" s="2448"/>
      <c r="CN23" s="2448"/>
      <c r="CO23" s="2448"/>
      <c r="CP23" s="2448"/>
      <c r="CQ23" s="2448"/>
      <c r="CR23" s="2448"/>
      <c r="CS23" s="2448"/>
      <c r="CT23" s="2448"/>
      <c r="CU23" s="2448"/>
      <c r="CV23" s="2448"/>
      <c r="CW23" s="1446"/>
      <c r="CX23" s="505"/>
      <c r="CY23" s="73"/>
      <c r="CZ23" s="76"/>
      <c r="DA23" s="129"/>
      <c r="DB23" s="2448"/>
      <c r="DC23" s="2448"/>
      <c r="DD23" s="2448"/>
      <c r="DE23" s="2448"/>
      <c r="DF23" s="2448"/>
      <c r="DG23" s="2448"/>
      <c r="DH23" s="2448"/>
      <c r="DI23" s="2448"/>
      <c r="DJ23" s="2448"/>
      <c r="DK23" s="2448"/>
      <c r="DL23" s="2448"/>
      <c r="DM23" s="2448"/>
      <c r="DN23" s="1446"/>
      <c r="DO23" s="505"/>
      <c r="DP23" s="73"/>
      <c r="DQ23" s="76"/>
      <c r="DR23" s="129"/>
      <c r="DS23" s="2448"/>
      <c r="DT23" s="2448"/>
      <c r="DU23" s="2448"/>
      <c r="DV23" s="2448"/>
      <c r="DW23" s="2448"/>
      <c r="DX23" s="2448"/>
      <c r="DY23" s="2448"/>
      <c r="DZ23" s="2448"/>
      <c r="EA23" s="2448"/>
      <c r="EB23" s="2448"/>
      <c r="EC23" s="2448"/>
      <c r="ED23" s="2448"/>
      <c r="EE23" s="1446"/>
      <c r="EF23" s="505"/>
      <c r="EG23" s="73"/>
      <c r="EH23" s="76"/>
      <c r="EI23" s="129"/>
      <c r="EJ23" s="2448"/>
      <c r="EK23" s="2448"/>
      <c r="EL23" s="2448"/>
      <c r="EM23" s="2448"/>
      <c r="EN23" s="2448"/>
      <c r="EO23" s="2448"/>
      <c r="EP23" s="2448"/>
      <c r="EQ23" s="2448"/>
      <c r="ER23" s="2448"/>
      <c r="ES23" s="2448"/>
      <c r="ET23" s="2448"/>
      <c r="EU23" s="2448"/>
      <c r="EV23" s="1446"/>
      <c r="EW23" s="505"/>
      <c r="EX23" s="73"/>
      <c r="EY23" s="76"/>
      <c r="EZ23" s="129"/>
      <c r="FA23" s="2448"/>
      <c r="FB23" s="2448"/>
      <c r="FC23" s="2448"/>
      <c r="FD23" s="2448"/>
      <c r="FE23" s="2448"/>
      <c r="FF23" s="2448"/>
      <c r="FG23" s="2448"/>
      <c r="FH23" s="2448"/>
      <c r="FI23" s="2448"/>
      <c r="FJ23" s="2448"/>
      <c r="FK23" s="2448"/>
      <c r="FL23" s="2448"/>
      <c r="FM23" s="1446"/>
      <c r="FN23" s="505"/>
      <c r="FO23" s="73"/>
      <c r="FP23" s="76"/>
      <c r="FQ23" s="129"/>
      <c r="FR23" s="2448"/>
      <c r="FS23" s="2448"/>
      <c r="FT23" s="2448"/>
      <c r="FU23" s="2448"/>
      <c r="FV23" s="2448"/>
      <c r="FW23" s="2448"/>
      <c r="FX23" s="2448"/>
      <c r="FY23" s="2448"/>
      <c r="FZ23" s="2448"/>
      <c r="GA23" s="2448"/>
      <c r="GB23" s="2448"/>
      <c r="GC23" s="2448"/>
      <c r="GD23" s="1446"/>
      <c r="GE23" s="505"/>
      <c r="GF23" s="73"/>
      <c r="GG23" s="76"/>
      <c r="GH23" s="129"/>
      <c r="GI23" s="2448"/>
      <c r="GJ23" s="2448"/>
      <c r="GK23" s="2448"/>
      <c r="GL23" s="2448"/>
      <c r="GM23" s="2448"/>
      <c r="GN23" s="2448"/>
      <c r="GO23" s="2448"/>
      <c r="GP23" s="2448"/>
      <c r="GQ23" s="2448"/>
      <c r="GR23" s="2448"/>
      <c r="GS23" s="2448"/>
      <c r="GT23" s="2448"/>
      <c r="GU23" s="1446"/>
      <c r="GV23" s="505"/>
    </row>
    <row r="24" spans="1:204" ht="15" customHeight="1">
      <c r="A24" s="88">
        <v>31</v>
      </c>
      <c r="B24" s="89" t="s">
        <v>23</v>
      </c>
      <c r="C24" s="134" t="s">
        <v>163</v>
      </c>
      <c r="D24" s="2448">
        <v>37393531</v>
      </c>
      <c r="E24" s="2448">
        <v>11518827</v>
      </c>
      <c r="F24" s="2448">
        <v>38297883</v>
      </c>
      <c r="G24" s="2448">
        <v>49784293</v>
      </c>
      <c r="H24" s="2448">
        <v>8264474</v>
      </c>
      <c r="I24" s="2448">
        <v>1396816</v>
      </c>
      <c r="J24" s="2448">
        <v>40123003</v>
      </c>
      <c r="K24" s="2448">
        <v>22384280</v>
      </c>
      <c r="L24" s="2448">
        <v>17016508</v>
      </c>
      <c r="M24" s="2448">
        <v>722215</v>
      </c>
      <c r="N24" s="2448">
        <v>5177506</v>
      </c>
      <c r="O24" s="2448">
        <v>9701324</v>
      </c>
      <c r="P24" s="1448" t="s">
        <v>25</v>
      </c>
      <c r="Q24" s="670" t="s">
        <v>2160</v>
      </c>
      <c r="R24" s="88">
        <v>31</v>
      </c>
      <c r="S24" s="89" t="s">
        <v>23</v>
      </c>
      <c r="T24" s="134" t="s">
        <v>163</v>
      </c>
      <c r="U24" s="2448">
        <v>14816</v>
      </c>
      <c r="V24" s="2448" t="s">
        <v>22</v>
      </c>
      <c r="W24" s="2594">
        <v>14739</v>
      </c>
      <c r="X24" s="2594"/>
      <c r="Y24" s="2448" t="s">
        <v>22</v>
      </c>
      <c r="Z24" s="2448" t="s">
        <v>22</v>
      </c>
      <c r="AA24" s="2448">
        <v>14739</v>
      </c>
      <c r="AB24" s="2448" t="s">
        <v>22</v>
      </c>
      <c r="AC24" s="2448">
        <v>15</v>
      </c>
      <c r="AD24" s="2448">
        <v>14724</v>
      </c>
      <c r="AE24" s="2448">
        <v>14</v>
      </c>
      <c r="AF24" s="2448">
        <v>1786</v>
      </c>
      <c r="AG24" s="1448" t="s">
        <v>25</v>
      </c>
      <c r="AH24" s="670" t="s">
        <v>2160</v>
      </c>
      <c r="AI24" s="88">
        <v>31</v>
      </c>
      <c r="AJ24" s="89" t="s">
        <v>23</v>
      </c>
      <c r="AK24" s="134" t="s">
        <v>163</v>
      </c>
      <c r="AL24" s="2448">
        <v>297118</v>
      </c>
      <c r="AM24" s="2448" t="s">
        <v>22</v>
      </c>
      <c r="AN24" s="2594">
        <v>309314</v>
      </c>
      <c r="AO24" s="2594"/>
      <c r="AP24" s="2448">
        <v>8940</v>
      </c>
      <c r="AQ24" s="2448">
        <v>6533</v>
      </c>
      <c r="AR24" s="2448">
        <v>293841</v>
      </c>
      <c r="AS24" s="2448">
        <v>244171</v>
      </c>
      <c r="AT24" s="2448">
        <v>36374</v>
      </c>
      <c r="AU24" s="2448">
        <v>13296</v>
      </c>
      <c r="AV24" s="2448">
        <v>380</v>
      </c>
      <c r="AW24" s="2448">
        <v>16966</v>
      </c>
      <c r="AX24" s="1448" t="s">
        <v>25</v>
      </c>
      <c r="AY24" s="670" t="s">
        <v>2160</v>
      </c>
      <c r="AZ24" s="88">
        <v>31</v>
      </c>
      <c r="BA24" s="89" t="s">
        <v>23</v>
      </c>
      <c r="BB24" s="134" t="s">
        <v>163</v>
      </c>
      <c r="BC24" s="2448">
        <v>153475</v>
      </c>
      <c r="BD24" s="2448" t="s">
        <v>22</v>
      </c>
      <c r="BE24" s="2594">
        <v>159581</v>
      </c>
      <c r="BF24" s="2594"/>
      <c r="BG24" s="2448">
        <v>67760</v>
      </c>
      <c r="BH24" s="2448">
        <v>9791</v>
      </c>
      <c r="BI24" s="2448">
        <v>82030</v>
      </c>
      <c r="BJ24" s="2448" t="s">
        <v>21</v>
      </c>
      <c r="BK24" s="2448">
        <v>61833</v>
      </c>
      <c r="BL24" s="2448">
        <v>20197</v>
      </c>
      <c r="BM24" s="2448">
        <v>3079</v>
      </c>
      <c r="BN24" s="2448">
        <v>55707</v>
      </c>
      <c r="BO24" s="1448" t="s">
        <v>25</v>
      </c>
      <c r="BP24" s="670" t="s">
        <v>2160</v>
      </c>
      <c r="BQ24" s="88">
        <v>31</v>
      </c>
      <c r="BR24" s="89" t="s">
        <v>23</v>
      </c>
      <c r="BS24" s="134" t="s">
        <v>163</v>
      </c>
      <c r="BT24" s="2448">
        <v>1436374</v>
      </c>
      <c r="BU24" s="2448" t="s">
        <v>22</v>
      </c>
      <c r="BV24" s="2594">
        <v>1436370</v>
      </c>
      <c r="BW24" s="2594"/>
      <c r="BX24" s="2448">
        <v>28641</v>
      </c>
      <c r="BY24" s="2448">
        <v>36969</v>
      </c>
      <c r="BZ24" s="2448">
        <v>1370760</v>
      </c>
      <c r="CA24" s="2448">
        <v>1154055</v>
      </c>
      <c r="CB24" s="2448">
        <v>127008</v>
      </c>
      <c r="CC24" s="2448">
        <v>89697</v>
      </c>
      <c r="CD24" s="2448">
        <v>106871</v>
      </c>
      <c r="CE24" s="2448">
        <v>83060</v>
      </c>
      <c r="CF24" s="1448" t="s">
        <v>25</v>
      </c>
      <c r="CG24" s="670" t="s">
        <v>2160</v>
      </c>
      <c r="CH24" s="88">
        <v>31</v>
      </c>
      <c r="CI24" s="89" t="s">
        <v>23</v>
      </c>
      <c r="CJ24" s="134" t="s">
        <v>163</v>
      </c>
      <c r="CK24" s="2448" t="s">
        <v>21</v>
      </c>
      <c r="CL24" s="2448" t="s">
        <v>22</v>
      </c>
      <c r="CM24" s="2594">
        <v>332168</v>
      </c>
      <c r="CN24" s="2594"/>
      <c r="CO24" s="2448">
        <v>161230</v>
      </c>
      <c r="CP24" s="2448">
        <v>170938</v>
      </c>
      <c r="CQ24" s="2448" t="s">
        <v>21</v>
      </c>
      <c r="CR24" s="2448" t="s">
        <v>21</v>
      </c>
      <c r="CS24" s="2448" t="s">
        <v>21</v>
      </c>
      <c r="CT24" s="2448" t="s">
        <v>21</v>
      </c>
      <c r="CU24" s="2448" t="s">
        <v>21</v>
      </c>
      <c r="CV24" s="2448" t="s">
        <v>21</v>
      </c>
      <c r="CW24" s="1448" t="s">
        <v>25</v>
      </c>
      <c r="CX24" s="670" t="s">
        <v>2160</v>
      </c>
      <c r="CY24" s="88">
        <v>31</v>
      </c>
      <c r="CZ24" s="89" t="s">
        <v>23</v>
      </c>
      <c r="DA24" s="134" t="s">
        <v>163</v>
      </c>
      <c r="DB24" s="2448">
        <v>22164866</v>
      </c>
      <c r="DC24" s="2448" t="s">
        <v>22</v>
      </c>
      <c r="DD24" s="2594">
        <v>21095879</v>
      </c>
      <c r="DE24" s="2594"/>
      <c r="DF24" s="2448">
        <v>4580493</v>
      </c>
      <c r="DG24" s="2448" t="s">
        <v>21</v>
      </c>
      <c r="DH24" s="2448">
        <v>16515386</v>
      </c>
      <c r="DI24" s="2448">
        <v>11829908</v>
      </c>
      <c r="DJ24" s="2448">
        <v>4682062</v>
      </c>
      <c r="DK24" s="2448">
        <v>3416</v>
      </c>
      <c r="DL24" s="2448">
        <v>1760672</v>
      </c>
      <c r="DM24" s="2448">
        <v>9330197</v>
      </c>
      <c r="DN24" s="1448" t="s">
        <v>25</v>
      </c>
      <c r="DO24" s="670" t="s">
        <v>2160</v>
      </c>
      <c r="DP24" s="88">
        <v>31</v>
      </c>
      <c r="DQ24" s="89" t="s">
        <v>23</v>
      </c>
      <c r="DR24" s="134" t="s">
        <v>163</v>
      </c>
      <c r="DS24" s="2448">
        <v>483009</v>
      </c>
      <c r="DT24" s="2448">
        <v>3474999</v>
      </c>
      <c r="DU24" s="2594">
        <v>2819278</v>
      </c>
      <c r="DV24" s="2594"/>
      <c r="DW24" s="2448">
        <v>351676</v>
      </c>
      <c r="DX24" s="2448">
        <v>37</v>
      </c>
      <c r="DY24" s="2448">
        <v>2467565</v>
      </c>
      <c r="DZ24" s="2448">
        <v>2300</v>
      </c>
      <c r="EA24" s="2448">
        <v>2348405</v>
      </c>
      <c r="EB24" s="2448">
        <v>116860</v>
      </c>
      <c r="EC24" s="2448">
        <v>1081841</v>
      </c>
      <c r="ED24" s="2448" t="s">
        <v>22</v>
      </c>
      <c r="EE24" s="1448" t="s">
        <v>25</v>
      </c>
      <c r="EF24" s="670" t="s">
        <v>2160</v>
      </c>
      <c r="EG24" s="88">
        <v>31</v>
      </c>
      <c r="EH24" s="89" t="s">
        <v>23</v>
      </c>
      <c r="EI24" s="134" t="s">
        <v>163</v>
      </c>
      <c r="EJ24" s="2448">
        <v>2078</v>
      </c>
      <c r="EK24" s="2448">
        <v>33688</v>
      </c>
      <c r="EL24" s="2594">
        <v>23110</v>
      </c>
      <c r="EM24" s="2594"/>
      <c r="EN24" s="2448">
        <v>18253</v>
      </c>
      <c r="EO24" s="2448" t="s">
        <v>21</v>
      </c>
      <c r="EP24" s="2448">
        <v>4857</v>
      </c>
      <c r="EQ24" s="2448" t="s">
        <v>21</v>
      </c>
      <c r="ER24" s="2448">
        <v>4857</v>
      </c>
      <c r="ES24" s="2448" t="s">
        <v>21</v>
      </c>
      <c r="ET24" s="2448">
        <v>12656</v>
      </c>
      <c r="EU24" s="2448" t="s">
        <v>22</v>
      </c>
      <c r="EV24" s="1448" t="s">
        <v>25</v>
      </c>
      <c r="EW24" s="670" t="s">
        <v>2160</v>
      </c>
      <c r="EX24" s="88">
        <v>31</v>
      </c>
      <c r="EY24" s="89" t="s">
        <v>23</v>
      </c>
      <c r="EZ24" s="134" t="s">
        <v>163</v>
      </c>
      <c r="FA24" s="2448">
        <v>1455863</v>
      </c>
      <c r="FB24" s="2448" t="s">
        <v>22</v>
      </c>
      <c r="FC24" s="2594">
        <v>1455863</v>
      </c>
      <c r="FD24" s="2594"/>
      <c r="FE24" s="2448">
        <v>303911</v>
      </c>
      <c r="FF24" s="2448">
        <v>392463</v>
      </c>
      <c r="FG24" s="2448">
        <v>759489</v>
      </c>
      <c r="FH24" s="2448" t="s">
        <v>22</v>
      </c>
      <c r="FI24" s="2448">
        <v>649453</v>
      </c>
      <c r="FJ24" s="2448">
        <v>110036</v>
      </c>
      <c r="FK24" s="2448" t="s">
        <v>22</v>
      </c>
      <c r="FL24" s="2448" t="s">
        <v>22</v>
      </c>
      <c r="FM24" s="1448" t="s">
        <v>25</v>
      </c>
      <c r="FN24" s="670" t="s">
        <v>2160</v>
      </c>
      <c r="FO24" s="88">
        <v>31</v>
      </c>
      <c r="FP24" s="89" t="s">
        <v>23</v>
      </c>
      <c r="FQ24" s="134" t="s">
        <v>163</v>
      </c>
      <c r="FR24" s="2448">
        <v>2160398</v>
      </c>
      <c r="FS24" s="2448">
        <v>591209</v>
      </c>
      <c r="FT24" s="2594">
        <v>2574511</v>
      </c>
      <c r="FU24" s="2594"/>
      <c r="FV24" s="2448" t="s">
        <v>22</v>
      </c>
      <c r="FW24" s="2448" t="s">
        <v>21</v>
      </c>
      <c r="FX24" s="2448">
        <v>2574511</v>
      </c>
      <c r="FY24" s="2448">
        <v>19</v>
      </c>
      <c r="FZ24" s="2448">
        <v>2316761</v>
      </c>
      <c r="GA24" s="2448">
        <v>257731</v>
      </c>
      <c r="GB24" s="2448">
        <v>91328</v>
      </c>
      <c r="GC24" s="2448">
        <v>1293</v>
      </c>
      <c r="GD24" s="1448" t="s">
        <v>25</v>
      </c>
      <c r="GE24" s="670" t="s">
        <v>2160</v>
      </c>
      <c r="GF24" s="88">
        <v>31</v>
      </c>
      <c r="GG24" s="89" t="s">
        <v>23</v>
      </c>
      <c r="GH24" s="134" t="s">
        <v>163</v>
      </c>
      <c r="GI24" s="2448">
        <v>166045</v>
      </c>
      <c r="GJ24" s="2448">
        <v>14987</v>
      </c>
      <c r="GK24" s="2594">
        <v>161690</v>
      </c>
      <c r="GL24" s="2594"/>
      <c r="GM24" s="2448">
        <v>10988</v>
      </c>
      <c r="GN24" s="2448" t="s">
        <v>21</v>
      </c>
      <c r="GO24" s="2448">
        <v>150702</v>
      </c>
      <c r="GP24" s="2448">
        <v>44957</v>
      </c>
      <c r="GQ24" s="2448">
        <v>99126</v>
      </c>
      <c r="GR24" s="2448">
        <v>6619</v>
      </c>
      <c r="GS24" s="2448">
        <v>9252</v>
      </c>
      <c r="GT24" s="2448">
        <v>29905</v>
      </c>
      <c r="GU24" s="1448" t="s">
        <v>25</v>
      </c>
      <c r="GV24" s="670" t="s">
        <v>2160</v>
      </c>
    </row>
    <row r="25" spans="1:204" ht="15" customHeight="1">
      <c r="A25" s="93" t="s">
        <v>26</v>
      </c>
      <c r="B25" s="94" t="s">
        <v>26</v>
      </c>
      <c r="C25" s="134" t="s">
        <v>164</v>
      </c>
      <c r="D25" s="2448">
        <v>36832567</v>
      </c>
      <c r="E25" s="2448">
        <v>11843807</v>
      </c>
      <c r="F25" s="2448">
        <v>36220057</v>
      </c>
      <c r="G25" s="2448">
        <v>48026065</v>
      </c>
      <c r="H25" s="2448">
        <v>7289545</v>
      </c>
      <c r="I25" s="2448">
        <v>1281391</v>
      </c>
      <c r="J25" s="2448">
        <v>39455128</v>
      </c>
      <c r="K25" s="2448">
        <v>21677662</v>
      </c>
      <c r="L25" s="2448">
        <v>17087437</v>
      </c>
      <c r="M25" s="2448">
        <v>690030</v>
      </c>
      <c r="N25" s="2448">
        <v>5273798</v>
      </c>
      <c r="O25" s="2448">
        <v>9866283</v>
      </c>
      <c r="P25" s="1448" t="s">
        <v>27</v>
      </c>
      <c r="Q25" s="670" t="s">
        <v>26</v>
      </c>
      <c r="R25" s="93" t="s">
        <v>26</v>
      </c>
      <c r="S25" s="94" t="s">
        <v>26</v>
      </c>
      <c r="T25" s="134" t="s">
        <v>164</v>
      </c>
      <c r="U25" s="2448">
        <v>14262</v>
      </c>
      <c r="V25" s="2448" t="s">
        <v>22</v>
      </c>
      <c r="W25" s="2594">
        <v>14330</v>
      </c>
      <c r="X25" s="2594"/>
      <c r="Y25" s="2448" t="s">
        <v>22</v>
      </c>
      <c r="Z25" s="2448" t="s">
        <v>22</v>
      </c>
      <c r="AA25" s="2448">
        <v>14330</v>
      </c>
      <c r="AB25" s="2448" t="s">
        <v>22</v>
      </c>
      <c r="AC25" s="2448">
        <v>15</v>
      </c>
      <c r="AD25" s="2448">
        <v>14315</v>
      </c>
      <c r="AE25" s="2448">
        <v>14</v>
      </c>
      <c r="AF25" s="2448">
        <v>1748</v>
      </c>
      <c r="AG25" s="1448" t="s">
        <v>27</v>
      </c>
      <c r="AH25" s="670" t="s">
        <v>26</v>
      </c>
      <c r="AI25" s="93" t="s">
        <v>26</v>
      </c>
      <c r="AJ25" s="94" t="s">
        <v>26</v>
      </c>
      <c r="AK25" s="134" t="s">
        <v>164</v>
      </c>
      <c r="AL25" s="2448">
        <v>275592</v>
      </c>
      <c r="AM25" s="2448" t="s">
        <v>22</v>
      </c>
      <c r="AN25" s="2594">
        <v>278404</v>
      </c>
      <c r="AO25" s="2594"/>
      <c r="AP25" s="2448">
        <v>4550</v>
      </c>
      <c r="AQ25" s="2448">
        <v>3088</v>
      </c>
      <c r="AR25" s="2448">
        <v>270766</v>
      </c>
      <c r="AS25" s="2448">
        <v>223747</v>
      </c>
      <c r="AT25" s="2448">
        <v>36066</v>
      </c>
      <c r="AU25" s="2448">
        <v>10953</v>
      </c>
      <c r="AV25" s="2448">
        <v>263</v>
      </c>
      <c r="AW25" s="2448">
        <v>17071</v>
      </c>
      <c r="AX25" s="1448" t="s">
        <v>27</v>
      </c>
      <c r="AY25" s="670" t="s">
        <v>26</v>
      </c>
      <c r="AZ25" s="93" t="s">
        <v>26</v>
      </c>
      <c r="BA25" s="94" t="s">
        <v>26</v>
      </c>
      <c r="BB25" s="134" t="s">
        <v>164</v>
      </c>
      <c r="BC25" s="2448">
        <v>130398</v>
      </c>
      <c r="BD25" s="2448" t="s">
        <v>22</v>
      </c>
      <c r="BE25" s="2594">
        <v>133247</v>
      </c>
      <c r="BF25" s="2594"/>
      <c r="BG25" s="2448">
        <v>55045</v>
      </c>
      <c r="BH25" s="2448">
        <v>8803</v>
      </c>
      <c r="BI25" s="2448">
        <v>69399</v>
      </c>
      <c r="BJ25" s="2448" t="s">
        <v>21</v>
      </c>
      <c r="BK25" s="2448">
        <v>56884</v>
      </c>
      <c r="BL25" s="2448">
        <v>12515</v>
      </c>
      <c r="BM25" s="2448">
        <v>2560</v>
      </c>
      <c r="BN25" s="2448">
        <v>61085</v>
      </c>
      <c r="BO25" s="1448" t="s">
        <v>27</v>
      </c>
      <c r="BP25" s="670" t="s">
        <v>26</v>
      </c>
      <c r="BQ25" s="93" t="s">
        <v>26</v>
      </c>
      <c r="BR25" s="94" t="s">
        <v>26</v>
      </c>
      <c r="BS25" s="134" t="s">
        <v>164</v>
      </c>
      <c r="BT25" s="2448">
        <v>1479604</v>
      </c>
      <c r="BU25" s="2448" t="s">
        <v>22</v>
      </c>
      <c r="BV25" s="2594">
        <v>1428939</v>
      </c>
      <c r="BW25" s="2594"/>
      <c r="BX25" s="2448">
        <v>25921</v>
      </c>
      <c r="BY25" s="2448">
        <v>43390</v>
      </c>
      <c r="BZ25" s="2448">
        <v>1359628</v>
      </c>
      <c r="CA25" s="2448">
        <v>1154734</v>
      </c>
      <c r="CB25" s="2448">
        <v>120276</v>
      </c>
      <c r="CC25" s="2448">
        <v>84618</v>
      </c>
      <c r="CD25" s="2448">
        <v>126287</v>
      </c>
      <c r="CE25" s="2448">
        <v>113447</v>
      </c>
      <c r="CF25" s="1448" t="s">
        <v>27</v>
      </c>
      <c r="CG25" s="670" t="s">
        <v>26</v>
      </c>
      <c r="CH25" s="93" t="s">
        <v>26</v>
      </c>
      <c r="CI25" s="94" t="s">
        <v>26</v>
      </c>
      <c r="CJ25" s="134" t="s">
        <v>164</v>
      </c>
      <c r="CK25" s="2448" t="s">
        <v>21</v>
      </c>
      <c r="CL25" s="2448" t="s">
        <v>22</v>
      </c>
      <c r="CM25" s="2594">
        <v>238295</v>
      </c>
      <c r="CN25" s="2594"/>
      <c r="CO25" s="2448">
        <v>88028</v>
      </c>
      <c r="CP25" s="2448">
        <v>150267</v>
      </c>
      <c r="CQ25" s="2448" t="s">
        <v>21</v>
      </c>
      <c r="CR25" s="2448" t="s">
        <v>21</v>
      </c>
      <c r="CS25" s="2448" t="s">
        <v>21</v>
      </c>
      <c r="CT25" s="2448" t="s">
        <v>21</v>
      </c>
      <c r="CU25" s="2448" t="s">
        <v>21</v>
      </c>
      <c r="CV25" s="2448" t="s">
        <v>21</v>
      </c>
      <c r="CW25" s="1448" t="s">
        <v>27</v>
      </c>
      <c r="CX25" s="670" t="s">
        <v>26</v>
      </c>
      <c r="CY25" s="93" t="s">
        <v>26</v>
      </c>
      <c r="CZ25" s="94" t="s">
        <v>26</v>
      </c>
      <c r="DA25" s="134" t="s">
        <v>164</v>
      </c>
      <c r="DB25" s="2448">
        <v>22560463</v>
      </c>
      <c r="DC25" s="2448" t="s">
        <v>22</v>
      </c>
      <c r="DD25" s="2594">
        <v>20913802</v>
      </c>
      <c r="DE25" s="2594"/>
      <c r="DF25" s="2448">
        <v>3863157</v>
      </c>
      <c r="DG25" s="2448" t="s">
        <v>21</v>
      </c>
      <c r="DH25" s="2448">
        <v>17050645</v>
      </c>
      <c r="DI25" s="2448">
        <v>12080831</v>
      </c>
      <c r="DJ25" s="2448">
        <v>4967383</v>
      </c>
      <c r="DK25" s="2448">
        <v>2431</v>
      </c>
      <c r="DL25" s="2448">
        <v>1613606</v>
      </c>
      <c r="DM25" s="2448">
        <v>9365396</v>
      </c>
      <c r="DN25" s="1448" t="s">
        <v>27</v>
      </c>
      <c r="DO25" s="670" t="s">
        <v>26</v>
      </c>
      <c r="DP25" s="93" t="s">
        <v>26</v>
      </c>
      <c r="DQ25" s="94" t="s">
        <v>26</v>
      </c>
      <c r="DR25" s="134" t="s">
        <v>164</v>
      </c>
      <c r="DS25" s="2448">
        <v>490636</v>
      </c>
      <c r="DT25" s="2448">
        <v>3536246</v>
      </c>
      <c r="DU25" s="2594">
        <v>2834049</v>
      </c>
      <c r="DV25" s="2594"/>
      <c r="DW25" s="2448">
        <v>360462</v>
      </c>
      <c r="DX25" s="2448" t="s">
        <v>21</v>
      </c>
      <c r="DY25" s="2448">
        <v>2473587</v>
      </c>
      <c r="DZ25" s="2448">
        <v>2163</v>
      </c>
      <c r="EA25" s="2448">
        <v>2357463</v>
      </c>
      <c r="EB25" s="2448">
        <v>113961</v>
      </c>
      <c r="EC25" s="2448">
        <v>1144053</v>
      </c>
      <c r="ED25" s="2448" t="s">
        <v>22</v>
      </c>
      <c r="EE25" s="1448" t="s">
        <v>27</v>
      </c>
      <c r="EF25" s="670" t="s">
        <v>26</v>
      </c>
      <c r="EG25" s="93" t="s">
        <v>26</v>
      </c>
      <c r="EH25" s="94" t="s">
        <v>26</v>
      </c>
      <c r="EI25" s="134" t="s">
        <v>164</v>
      </c>
      <c r="EJ25" s="2448">
        <v>2427</v>
      </c>
      <c r="EK25" s="2448">
        <v>34902</v>
      </c>
      <c r="EL25" s="2594">
        <v>27052</v>
      </c>
      <c r="EM25" s="2594"/>
      <c r="EN25" s="2448">
        <v>18747</v>
      </c>
      <c r="EO25" s="2448" t="s">
        <v>21</v>
      </c>
      <c r="EP25" s="2448">
        <v>8305</v>
      </c>
      <c r="EQ25" s="2448" t="s">
        <v>21</v>
      </c>
      <c r="ER25" s="2448">
        <v>8305</v>
      </c>
      <c r="ES25" s="2448" t="s">
        <v>21</v>
      </c>
      <c r="ET25" s="2448">
        <v>10277</v>
      </c>
      <c r="EU25" s="2448" t="s">
        <v>22</v>
      </c>
      <c r="EV25" s="1448" t="s">
        <v>27</v>
      </c>
      <c r="EW25" s="670" t="s">
        <v>26</v>
      </c>
      <c r="EX25" s="93" t="s">
        <v>26</v>
      </c>
      <c r="EY25" s="94" t="s">
        <v>26</v>
      </c>
      <c r="EZ25" s="134" t="s">
        <v>164</v>
      </c>
      <c r="FA25" s="2448">
        <v>1295848</v>
      </c>
      <c r="FB25" s="2448" t="s">
        <v>22</v>
      </c>
      <c r="FC25" s="2594">
        <v>1295848</v>
      </c>
      <c r="FD25" s="2594"/>
      <c r="FE25" s="2448">
        <v>222184</v>
      </c>
      <c r="FF25" s="2448">
        <v>376166</v>
      </c>
      <c r="FG25" s="2448">
        <v>697498</v>
      </c>
      <c r="FH25" s="2448" t="s">
        <v>22</v>
      </c>
      <c r="FI25" s="2448">
        <v>606796</v>
      </c>
      <c r="FJ25" s="2448">
        <v>90702</v>
      </c>
      <c r="FK25" s="2448" t="s">
        <v>22</v>
      </c>
      <c r="FL25" s="2448" t="s">
        <v>22</v>
      </c>
      <c r="FM25" s="1448" t="s">
        <v>27</v>
      </c>
      <c r="FN25" s="670" t="s">
        <v>26</v>
      </c>
      <c r="FO25" s="93" t="s">
        <v>26</v>
      </c>
      <c r="FP25" s="94" t="s">
        <v>26</v>
      </c>
      <c r="FQ25" s="134" t="s">
        <v>164</v>
      </c>
      <c r="FR25" s="2448">
        <v>2336277</v>
      </c>
      <c r="FS25" s="2448">
        <v>556342</v>
      </c>
      <c r="FT25" s="2594">
        <v>2751545</v>
      </c>
      <c r="FU25" s="2594"/>
      <c r="FV25" s="2448" t="s">
        <v>22</v>
      </c>
      <c r="FW25" s="2448" t="s">
        <v>21</v>
      </c>
      <c r="FX25" s="2448">
        <v>2751545</v>
      </c>
      <c r="FY25" s="2448">
        <v>23</v>
      </c>
      <c r="FZ25" s="2448">
        <v>2511000</v>
      </c>
      <c r="GA25" s="2448">
        <v>240522</v>
      </c>
      <c r="GB25" s="2448">
        <v>98074</v>
      </c>
      <c r="GC25" s="2448">
        <v>1285</v>
      </c>
      <c r="GD25" s="1448" t="s">
        <v>27</v>
      </c>
      <c r="GE25" s="670" t="s">
        <v>26</v>
      </c>
      <c r="GF25" s="93" t="s">
        <v>26</v>
      </c>
      <c r="GG25" s="94" t="s">
        <v>26</v>
      </c>
      <c r="GH25" s="134" t="s">
        <v>164</v>
      </c>
      <c r="GI25" s="2448">
        <v>162905</v>
      </c>
      <c r="GJ25" s="2448">
        <v>23509</v>
      </c>
      <c r="GK25" s="2594">
        <v>170657</v>
      </c>
      <c r="GL25" s="2594"/>
      <c r="GM25" s="2448">
        <v>12394</v>
      </c>
      <c r="GN25" s="2448" t="s">
        <v>21</v>
      </c>
      <c r="GO25" s="2448">
        <v>158263</v>
      </c>
      <c r="GP25" s="2448">
        <v>59294</v>
      </c>
      <c r="GQ25" s="2448">
        <v>91928</v>
      </c>
      <c r="GR25" s="2448">
        <v>7041</v>
      </c>
      <c r="GS25" s="2448">
        <v>7806</v>
      </c>
      <c r="GT25" s="2448">
        <v>31125</v>
      </c>
      <c r="GU25" s="1448" t="s">
        <v>27</v>
      </c>
      <c r="GV25" s="670" t="s">
        <v>26</v>
      </c>
    </row>
    <row r="26" spans="1:204" ht="15" customHeight="1">
      <c r="A26" s="93">
        <v>1</v>
      </c>
      <c r="B26" s="94" t="s">
        <v>2159</v>
      </c>
      <c r="C26" s="134" t="s">
        <v>2161</v>
      </c>
      <c r="D26" s="2448">
        <v>37265334</v>
      </c>
      <c r="E26" s="2448">
        <v>11684838</v>
      </c>
      <c r="F26" s="2448">
        <v>37352870</v>
      </c>
      <c r="G26" s="2448">
        <v>49001849</v>
      </c>
      <c r="H26" s="2448">
        <v>8147641</v>
      </c>
      <c r="I26" s="2448">
        <v>1277909</v>
      </c>
      <c r="J26" s="2448">
        <v>39576299</v>
      </c>
      <c r="K26" s="2448">
        <v>21920826</v>
      </c>
      <c r="L26" s="2448">
        <v>16979284</v>
      </c>
      <c r="M26" s="2448">
        <v>676189</v>
      </c>
      <c r="N26" s="2448">
        <v>5232692</v>
      </c>
      <c r="O26" s="2448">
        <v>9491881</v>
      </c>
      <c r="P26" s="1448" t="s">
        <v>28</v>
      </c>
      <c r="Q26" s="670" t="s">
        <v>26</v>
      </c>
      <c r="R26" s="93">
        <v>1</v>
      </c>
      <c r="S26" s="94" t="s">
        <v>2159</v>
      </c>
      <c r="T26" s="134" t="s">
        <v>2161</v>
      </c>
      <c r="U26" s="2448">
        <v>14654</v>
      </c>
      <c r="V26" s="2448" t="s">
        <v>22</v>
      </c>
      <c r="W26" s="2594">
        <v>14616</v>
      </c>
      <c r="X26" s="2594"/>
      <c r="Y26" s="2448" t="s">
        <v>22</v>
      </c>
      <c r="Z26" s="2448" t="s">
        <v>22</v>
      </c>
      <c r="AA26" s="2448">
        <v>14616</v>
      </c>
      <c r="AB26" s="2448" t="s">
        <v>22</v>
      </c>
      <c r="AC26" s="2448">
        <v>16</v>
      </c>
      <c r="AD26" s="2448">
        <v>14600</v>
      </c>
      <c r="AE26" s="2448">
        <v>13</v>
      </c>
      <c r="AF26" s="2448">
        <v>1835</v>
      </c>
      <c r="AG26" s="1448" t="s">
        <v>28</v>
      </c>
      <c r="AH26" s="670" t="s">
        <v>26</v>
      </c>
      <c r="AI26" s="93">
        <v>1</v>
      </c>
      <c r="AJ26" s="94" t="s">
        <v>2159</v>
      </c>
      <c r="AK26" s="134" t="s">
        <v>2161</v>
      </c>
      <c r="AL26" s="2448">
        <v>283864</v>
      </c>
      <c r="AM26" s="2448" t="s">
        <v>22</v>
      </c>
      <c r="AN26" s="2594">
        <v>306004</v>
      </c>
      <c r="AO26" s="2594"/>
      <c r="AP26" s="2448">
        <v>7026</v>
      </c>
      <c r="AQ26" s="2448">
        <v>22030</v>
      </c>
      <c r="AR26" s="2448">
        <v>276948</v>
      </c>
      <c r="AS26" s="2448">
        <v>235893</v>
      </c>
      <c r="AT26" s="2448">
        <v>32829</v>
      </c>
      <c r="AU26" s="2448">
        <v>8226</v>
      </c>
      <c r="AV26" s="2448">
        <v>396</v>
      </c>
      <c r="AW26" s="2448">
        <v>17701</v>
      </c>
      <c r="AX26" s="1448" t="s">
        <v>28</v>
      </c>
      <c r="AY26" s="670" t="s">
        <v>26</v>
      </c>
      <c r="AZ26" s="93">
        <v>1</v>
      </c>
      <c r="BA26" s="94" t="s">
        <v>2159</v>
      </c>
      <c r="BB26" s="134" t="s">
        <v>2161</v>
      </c>
      <c r="BC26" s="2448">
        <v>113594</v>
      </c>
      <c r="BD26" s="2448" t="s">
        <v>22</v>
      </c>
      <c r="BE26" s="2594">
        <v>116985</v>
      </c>
      <c r="BF26" s="2594"/>
      <c r="BG26" s="2448">
        <v>42261</v>
      </c>
      <c r="BH26" s="2448">
        <v>7146</v>
      </c>
      <c r="BI26" s="2448">
        <v>67578</v>
      </c>
      <c r="BJ26" s="2448" t="s">
        <v>21</v>
      </c>
      <c r="BK26" s="2448">
        <v>55746</v>
      </c>
      <c r="BL26" s="2448">
        <v>11832</v>
      </c>
      <c r="BM26" s="2448">
        <v>2516</v>
      </c>
      <c r="BN26" s="2448">
        <v>59597</v>
      </c>
      <c r="BO26" s="1448" t="s">
        <v>28</v>
      </c>
      <c r="BP26" s="670" t="s">
        <v>26</v>
      </c>
      <c r="BQ26" s="93">
        <v>1</v>
      </c>
      <c r="BR26" s="94" t="s">
        <v>2159</v>
      </c>
      <c r="BS26" s="134" t="s">
        <v>2161</v>
      </c>
      <c r="BT26" s="2448">
        <v>1495031</v>
      </c>
      <c r="BU26" s="2448" t="s">
        <v>22</v>
      </c>
      <c r="BV26" s="2594">
        <v>1481913</v>
      </c>
      <c r="BW26" s="2594"/>
      <c r="BX26" s="2448">
        <v>25749</v>
      </c>
      <c r="BY26" s="2448">
        <v>39225</v>
      </c>
      <c r="BZ26" s="2448">
        <v>1416939</v>
      </c>
      <c r="CA26" s="2448">
        <v>1203075</v>
      </c>
      <c r="CB26" s="2448">
        <v>122455</v>
      </c>
      <c r="CC26" s="2448">
        <v>91409</v>
      </c>
      <c r="CD26" s="2448">
        <v>129662</v>
      </c>
      <c r="CE26" s="2448">
        <v>100099</v>
      </c>
      <c r="CF26" s="1448" t="s">
        <v>28</v>
      </c>
      <c r="CG26" s="670" t="s">
        <v>26</v>
      </c>
      <c r="CH26" s="93">
        <v>1</v>
      </c>
      <c r="CI26" s="94" t="s">
        <v>2159</v>
      </c>
      <c r="CJ26" s="134" t="s">
        <v>2161</v>
      </c>
      <c r="CK26" s="2448" t="s">
        <v>21</v>
      </c>
      <c r="CL26" s="2448" t="s">
        <v>22</v>
      </c>
      <c r="CM26" s="2594">
        <v>263179</v>
      </c>
      <c r="CN26" s="2594"/>
      <c r="CO26" s="2448">
        <v>136976</v>
      </c>
      <c r="CP26" s="2448">
        <v>126203</v>
      </c>
      <c r="CQ26" s="2448" t="s">
        <v>21</v>
      </c>
      <c r="CR26" s="2448" t="s">
        <v>21</v>
      </c>
      <c r="CS26" s="2448" t="s">
        <v>21</v>
      </c>
      <c r="CT26" s="2448" t="s">
        <v>21</v>
      </c>
      <c r="CU26" s="2448" t="s">
        <v>21</v>
      </c>
      <c r="CV26" s="2448" t="s">
        <v>21</v>
      </c>
      <c r="CW26" s="1448" t="s">
        <v>28</v>
      </c>
      <c r="CX26" s="670" t="s">
        <v>26</v>
      </c>
      <c r="CY26" s="93">
        <v>1</v>
      </c>
      <c r="CZ26" s="94" t="s">
        <v>2159</v>
      </c>
      <c r="DA26" s="134" t="s">
        <v>2161</v>
      </c>
      <c r="DB26" s="2448">
        <v>22939717</v>
      </c>
      <c r="DC26" s="2448" t="s">
        <v>22</v>
      </c>
      <c r="DD26" s="2594">
        <v>21722598</v>
      </c>
      <c r="DE26" s="2594"/>
      <c r="DF26" s="2448">
        <v>4695181</v>
      </c>
      <c r="DG26" s="2448" t="s">
        <v>21</v>
      </c>
      <c r="DH26" s="2448">
        <v>17027417</v>
      </c>
      <c r="DI26" s="2448">
        <v>11940040</v>
      </c>
      <c r="DJ26" s="2448">
        <v>5084355</v>
      </c>
      <c r="DK26" s="2448">
        <v>3022</v>
      </c>
      <c r="DL26" s="2448">
        <v>1663407</v>
      </c>
      <c r="DM26" s="2448">
        <v>8866078</v>
      </c>
      <c r="DN26" s="1448" t="s">
        <v>28</v>
      </c>
      <c r="DO26" s="670" t="s">
        <v>26</v>
      </c>
      <c r="DP26" s="93">
        <v>1</v>
      </c>
      <c r="DQ26" s="94" t="s">
        <v>2159</v>
      </c>
      <c r="DR26" s="134" t="s">
        <v>2161</v>
      </c>
      <c r="DS26" s="2448">
        <v>497975</v>
      </c>
      <c r="DT26" s="2448">
        <v>3502198</v>
      </c>
      <c r="DU26" s="2594">
        <v>2807376</v>
      </c>
      <c r="DV26" s="2594"/>
      <c r="DW26" s="2448">
        <v>361249</v>
      </c>
      <c r="DX26" s="2448" t="s">
        <v>21</v>
      </c>
      <c r="DY26" s="2448">
        <v>2446127</v>
      </c>
      <c r="DZ26" s="2448">
        <v>2090</v>
      </c>
      <c r="EA26" s="2448">
        <v>2336132</v>
      </c>
      <c r="EB26" s="2448">
        <v>107905</v>
      </c>
      <c r="EC26" s="2448">
        <v>1151497</v>
      </c>
      <c r="ED26" s="2448" t="s">
        <v>22</v>
      </c>
      <c r="EE26" s="1448" t="s">
        <v>28</v>
      </c>
      <c r="EF26" s="670" t="s">
        <v>26</v>
      </c>
      <c r="EG26" s="93">
        <v>1</v>
      </c>
      <c r="EH26" s="94" t="s">
        <v>2159</v>
      </c>
      <c r="EI26" s="134" t="s">
        <v>2161</v>
      </c>
      <c r="EJ26" s="2448">
        <v>1386</v>
      </c>
      <c r="EK26" s="2448">
        <v>15776</v>
      </c>
      <c r="EL26" s="2594">
        <v>13131</v>
      </c>
      <c r="EM26" s="2594"/>
      <c r="EN26" s="2448">
        <v>10492</v>
      </c>
      <c r="EO26" s="2448" t="s">
        <v>21</v>
      </c>
      <c r="EP26" s="2448">
        <v>2639</v>
      </c>
      <c r="EQ26" s="2448" t="s">
        <v>21</v>
      </c>
      <c r="ER26" s="2448">
        <v>2639</v>
      </c>
      <c r="ES26" s="2448" t="s">
        <v>21</v>
      </c>
      <c r="ET26" s="2448">
        <v>4031</v>
      </c>
      <c r="EU26" s="2448" t="s">
        <v>22</v>
      </c>
      <c r="EV26" s="1448" t="s">
        <v>28</v>
      </c>
      <c r="EW26" s="670" t="s">
        <v>26</v>
      </c>
      <c r="EX26" s="93">
        <v>1</v>
      </c>
      <c r="EY26" s="94" t="s">
        <v>2159</v>
      </c>
      <c r="EZ26" s="134" t="s">
        <v>2161</v>
      </c>
      <c r="FA26" s="2448">
        <v>1287023</v>
      </c>
      <c r="FB26" s="2448" t="s">
        <v>22</v>
      </c>
      <c r="FC26" s="2594">
        <v>1287023</v>
      </c>
      <c r="FD26" s="2594"/>
      <c r="FE26" s="2448">
        <v>212479</v>
      </c>
      <c r="FF26" s="2448">
        <v>403944</v>
      </c>
      <c r="FG26" s="2448">
        <v>670600</v>
      </c>
      <c r="FH26" s="2448" t="s">
        <v>22</v>
      </c>
      <c r="FI26" s="2448">
        <v>570240</v>
      </c>
      <c r="FJ26" s="2448">
        <v>100360</v>
      </c>
      <c r="FK26" s="2448" t="s">
        <v>22</v>
      </c>
      <c r="FL26" s="2448" t="s">
        <v>22</v>
      </c>
      <c r="FM26" s="1448" t="s">
        <v>28</v>
      </c>
      <c r="FN26" s="670" t="s">
        <v>26</v>
      </c>
      <c r="FO26" s="93">
        <v>1</v>
      </c>
      <c r="FP26" s="94" t="s">
        <v>2159</v>
      </c>
      <c r="FQ26" s="134" t="s">
        <v>2161</v>
      </c>
      <c r="FR26" s="2448">
        <v>2269727</v>
      </c>
      <c r="FS26" s="2448">
        <v>563455</v>
      </c>
      <c r="FT26" s="2594">
        <v>2702933</v>
      </c>
      <c r="FU26" s="2594"/>
      <c r="FV26" s="2448" t="s">
        <v>22</v>
      </c>
      <c r="FW26" s="2448" t="s">
        <v>21</v>
      </c>
      <c r="FX26" s="2448">
        <v>2702933</v>
      </c>
      <c r="FY26" s="2448">
        <v>21</v>
      </c>
      <c r="FZ26" s="2448">
        <v>2453963</v>
      </c>
      <c r="GA26" s="2448">
        <v>248949</v>
      </c>
      <c r="GB26" s="2448">
        <v>90895</v>
      </c>
      <c r="GC26" s="2448">
        <v>1359</v>
      </c>
      <c r="GD26" s="1448" t="s">
        <v>28</v>
      </c>
      <c r="GE26" s="670" t="s">
        <v>26</v>
      </c>
      <c r="GF26" s="93">
        <v>1</v>
      </c>
      <c r="GG26" s="94" t="s">
        <v>2159</v>
      </c>
      <c r="GH26" s="134" t="s">
        <v>2161</v>
      </c>
      <c r="GI26" s="2448">
        <v>168749</v>
      </c>
      <c r="GJ26" s="2448">
        <v>22392</v>
      </c>
      <c r="GK26" s="2594">
        <v>178066</v>
      </c>
      <c r="GL26" s="2594"/>
      <c r="GM26" s="2448">
        <v>9678</v>
      </c>
      <c r="GN26" s="2448" t="s">
        <v>21</v>
      </c>
      <c r="GO26" s="2448">
        <v>168388</v>
      </c>
      <c r="GP26" s="2448">
        <v>53140</v>
      </c>
      <c r="GQ26" s="2448">
        <v>107378</v>
      </c>
      <c r="GR26" s="2448">
        <v>7870</v>
      </c>
      <c r="GS26" s="2448">
        <v>8711</v>
      </c>
      <c r="GT26" s="2448">
        <v>27699</v>
      </c>
      <c r="GU26" s="1448" t="s">
        <v>28</v>
      </c>
      <c r="GV26" s="670" t="s">
        <v>26</v>
      </c>
    </row>
    <row r="27" spans="1:204" ht="15" customHeight="1">
      <c r="A27" s="93" t="s">
        <v>26</v>
      </c>
      <c r="B27" s="94" t="s">
        <v>26</v>
      </c>
      <c r="C27" s="134" t="s">
        <v>165</v>
      </c>
      <c r="D27" s="2448">
        <v>38343587</v>
      </c>
      <c r="E27" s="2448">
        <v>11230432</v>
      </c>
      <c r="F27" s="2448">
        <v>37274603</v>
      </c>
      <c r="G27" s="2448">
        <v>48469408</v>
      </c>
      <c r="H27" s="2448">
        <v>7740162</v>
      </c>
      <c r="I27" s="2448">
        <v>1139711</v>
      </c>
      <c r="J27" s="2448">
        <v>39589536</v>
      </c>
      <c r="K27" s="2448">
        <v>22442006</v>
      </c>
      <c r="L27" s="2448">
        <v>16447893</v>
      </c>
      <c r="M27" s="2448">
        <v>699637</v>
      </c>
      <c r="N27" s="2448">
        <v>5194502</v>
      </c>
      <c r="O27" s="2448">
        <v>10333749</v>
      </c>
      <c r="P27" s="1448" t="s">
        <v>29</v>
      </c>
      <c r="Q27" s="670" t="s">
        <v>26</v>
      </c>
      <c r="R27" s="93" t="s">
        <v>26</v>
      </c>
      <c r="S27" s="94" t="s">
        <v>26</v>
      </c>
      <c r="T27" s="134" t="s">
        <v>165</v>
      </c>
      <c r="U27" s="2448">
        <v>13858</v>
      </c>
      <c r="V27" s="2448" t="s">
        <v>22</v>
      </c>
      <c r="W27" s="2594">
        <v>13960</v>
      </c>
      <c r="X27" s="2594"/>
      <c r="Y27" s="2448" t="s">
        <v>22</v>
      </c>
      <c r="Z27" s="2448" t="s">
        <v>22</v>
      </c>
      <c r="AA27" s="2448">
        <v>13960</v>
      </c>
      <c r="AB27" s="2448" t="s">
        <v>22</v>
      </c>
      <c r="AC27" s="2448">
        <v>14</v>
      </c>
      <c r="AD27" s="2448">
        <v>13946</v>
      </c>
      <c r="AE27" s="2448">
        <v>12</v>
      </c>
      <c r="AF27" s="2448">
        <v>1773</v>
      </c>
      <c r="AG27" s="1448" t="s">
        <v>29</v>
      </c>
      <c r="AH27" s="670" t="s">
        <v>26</v>
      </c>
      <c r="AI27" s="93" t="s">
        <v>26</v>
      </c>
      <c r="AJ27" s="94" t="s">
        <v>26</v>
      </c>
      <c r="AK27" s="134" t="s">
        <v>165</v>
      </c>
      <c r="AL27" s="2448">
        <v>227409</v>
      </c>
      <c r="AM27" s="2448" t="s">
        <v>22</v>
      </c>
      <c r="AN27" s="2594">
        <v>241790</v>
      </c>
      <c r="AO27" s="2594"/>
      <c r="AP27" s="2448">
        <v>7630</v>
      </c>
      <c r="AQ27" s="2448">
        <v>14104</v>
      </c>
      <c r="AR27" s="2448">
        <v>220056</v>
      </c>
      <c r="AS27" s="2448">
        <v>176820</v>
      </c>
      <c r="AT27" s="2448">
        <v>33592</v>
      </c>
      <c r="AU27" s="2448">
        <v>9644</v>
      </c>
      <c r="AV27" s="2448">
        <v>320</v>
      </c>
      <c r="AW27" s="2448">
        <v>19608</v>
      </c>
      <c r="AX27" s="1448" t="s">
        <v>29</v>
      </c>
      <c r="AY27" s="670" t="s">
        <v>26</v>
      </c>
      <c r="AZ27" s="93" t="s">
        <v>26</v>
      </c>
      <c r="BA27" s="94" t="s">
        <v>26</v>
      </c>
      <c r="BB27" s="134" t="s">
        <v>165</v>
      </c>
      <c r="BC27" s="2448">
        <v>129872</v>
      </c>
      <c r="BD27" s="2448" t="s">
        <v>22</v>
      </c>
      <c r="BE27" s="2594">
        <v>129716</v>
      </c>
      <c r="BF27" s="2594"/>
      <c r="BG27" s="2448">
        <v>47998</v>
      </c>
      <c r="BH27" s="2448">
        <v>8448</v>
      </c>
      <c r="BI27" s="2448">
        <v>73270</v>
      </c>
      <c r="BJ27" s="2448" t="s">
        <v>21</v>
      </c>
      <c r="BK27" s="2448">
        <v>54600</v>
      </c>
      <c r="BL27" s="2448">
        <v>18670</v>
      </c>
      <c r="BM27" s="2448">
        <v>2504</v>
      </c>
      <c r="BN27" s="2448">
        <v>63775</v>
      </c>
      <c r="BO27" s="1448" t="s">
        <v>29</v>
      </c>
      <c r="BP27" s="670" t="s">
        <v>26</v>
      </c>
      <c r="BQ27" s="93" t="s">
        <v>26</v>
      </c>
      <c r="BR27" s="94" t="s">
        <v>26</v>
      </c>
      <c r="BS27" s="134" t="s">
        <v>165</v>
      </c>
      <c r="BT27" s="2448">
        <v>1458123</v>
      </c>
      <c r="BU27" s="2448" t="s">
        <v>22</v>
      </c>
      <c r="BV27" s="2594">
        <v>1449930</v>
      </c>
      <c r="BW27" s="2594"/>
      <c r="BX27" s="2448">
        <v>30641</v>
      </c>
      <c r="BY27" s="2448">
        <v>40317</v>
      </c>
      <c r="BZ27" s="2448">
        <v>1378972</v>
      </c>
      <c r="CA27" s="2448">
        <v>1183726</v>
      </c>
      <c r="CB27" s="2448">
        <v>119238</v>
      </c>
      <c r="CC27" s="2448">
        <v>76008</v>
      </c>
      <c r="CD27" s="2448">
        <v>111104</v>
      </c>
      <c r="CE27" s="2448">
        <v>96848</v>
      </c>
      <c r="CF27" s="1448" t="s">
        <v>29</v>
      </c>
      <c r="CG27" s="670" t="s">
        <v>26</v>
      </c>
      <c r="CH27" s="93" t="s">
        <v>26</v>
      </c>
      <c r="CI27" s="94" t="s">
        <v>26</v>
      </c>
      <c r="CJ27" s="134" t="s">
        <v>165</v>
      </c>
      <c r="CK27" s="2448" t="s">
        <v>21</v>
      </c>
      <c r="CL27" s="2448" t="s">
        <v>22</v>
      </c>
      <c r="CM27" s="2594">
        <v>134061</v>
      </c>
      <c r="CN27" s="2594"/>
      <c r="CO27" s="2448">
        <v>89777</v>
      </c>
      <c r="CP27" s="2448">
        <v>44284</v>
      </c>
      <c r="CQ27" s="2448" t="s">
        <v>21</v>
      </c>
      <c r="CR27" s="2448" t="s">
        <v>21</v>
      </c>
      <c r="CS27" s="2448" t="s">
        <v>21</v>
      </c>
      <c r="CT27" s="2448" t="s">
        <v>21</v>
      </c>
      <c r="CU27" s="2448" t="s">
        <v>21</v>
      </c>
      <c r="CV27" s="2448" t="s">
        <v>21</v>
      </c>
      <c r="CW27" s="1448" t="s">
        <v>29</v>
      </c>
      <c r="CX27" s="670" t="s">
        <v>26</v>
      </c>
      <c r="CY27" s="93" t="s">
        <v>26</v>
      </c>
      <c r="CZ27" s="94" t="s">
        <v>26</v>
      </c>
      <c r="DA27" s="134" t="s">
        <v>165</v>
      </c>
      <c r="DB27" s="2448">
        <v>23689510</v>
      </c>
      <c r="DC27" s="2448" t="s">
        <v>22</v>
      </c>
      <c r="DD27" s="2594">
        <v>20835622</v>
      </c>
      <c r="DE27" s="2594"/>
      <c r="DF27" s="2448">
        <v>4303332</v>
      </c>
      <c r="DG27" s="2448" t="s">
        <v>21</v>
      </c>
      <c r="DH27" s="2448">
        <v>16532290</v>
      </c>
      <c r="DI27" s="2448">
        <v>11789769</v>
      </c>
      <c r="DJ27" s="2448">
        <v>4740079</v>
      </c>
      <c r="DK27" s="2448">
        <v>2442</v>
      </c>
      <c r="DL27" s="2448">
        <v>1753103</v>
      </c>
      <c r="DM27" s="2448">
        <v>9998212</v>
      </c>
      <c r="DN27" s="1448" t="s">
        <v>29</v>
      </c>
      <c r="DO27" s="670" t="s">
        <v>26</v>
      </c>
      <c r="DP27" s="93" t="s">
        <v>26</v>
      </c>
      <c r="DQ27" s="94" t="s">
        <v>26</v>
      </c>
      <c r="DR27" s="134" t="s">
        <v>165</v>
      </c>
      <c r="DS27" s="2448">
        <v>509085</v>
      </c>
      <c r="DT27" s="2448">
        <v>3443682</v>
      </c>
      <c r="DU27" s="2594">
        <v>2830275</v>
      </c>
      <c r="DV27" s="2594"/>
      <c r="DW27" s="2448">
        <v>389752</v>
      </c>
      <c r="DX27" s="2448" t="s">
        <v>21</v>
      </c>
      <c r="DY27" s="2448">
        <v>2440523</v>
      </c>
      <c r="DZ27" s="2448">
        <v>2088</v>
      </c>
      <c r="EA27" s="2448">
        <v>2330699</v>
      </c>
      <c r="EB27" s="2448">
        <v>107736</v>
      </c>
      <c r="EC27" s="2448">
        <v>1060085</v>
      </c>
      <c r="ED27" s="2448" t="s">
        <v>22</v>
      </c>
      <c r="EE27" s="1448" t="s">
        <v>29</v>
      </c>
      <c r="EF27" s="670" t="s">
        <v>26</v>
      </c>
      <c r="EG27" s="93" t="s">
        <v>26</v>
      </c>
      <c r="EH27" s="94" t="s">
        <v>26</v>
      </c>
      <c r="EI27" s="134" t="s">
        <v>165</v>
      </c>
      <c r="EJ27" s="2448">
        <v>1484</v>
      </c>
      <c r="EK27" s="2448">
        <v>25718</v>
      </c>
      <c r="EL27" s="2594">
        <v>20689</v>
      </c>
      <c r="EM27" s="2594"/>
      <c r="EN27" s="2448">
        <v>15770</v>
      </c>
      <c r="EO27" s="2448" t="s">
        <v>21</v>
      </c>
      <c r="EP27" s="2448">
        <v>4919</v>
      </c>
      <c r="EQ27" s="2448" t="s">
        <v>21</v>
      </c>
      <c r="ER27" s="2448">
        <v>4919</v>
      </c>
      <c r="ES27" s="2448" t="s">
        <v>21</v>
      </c>
      <c r="ET27" s="2448">
        <v>6513</v>
      </c>
      <c r="EU27" s="2448" t="s">
        <v>22</v>
      </c>
      <c r="EV27" s="1448" t="s">
        <v>29</v>
      </c>
      <c r="EW27" s="670" t="s">
        <v>26</v>
      </c>
      <c r="EX27" s="93" t="s">
        <v>26</v>
      </c>
      <c r="EY27" s="94" t="s">
        <v>26</v>
      </c>
      <c r="EZ27" s="134" t="s">
        <v>165</v>
      </c>
      <c r="FA27" s="2448">
        <v>1329950</v>
      </c>
      <c r="FB27" s="2448" t="s">
        <v>22</v>
      </c>
      <c r="FC27" s="2594">
        <v>1329950</v>
      </c>
      <c r="FD27" s="2594"/>
      <c r="FE27" s="2448">
        <v>259844</v>
      </c>
      <c r="FF27" s="2448">
        <v>380083</v>
      </c>
      <c r="FG27" s="2448">
        <v>690023</v>
      </c>
      <c r="FH27" s="2448" t="s">
        <v>22</v>
      </c>
      <c r="FI27" s="2448">
        <v>591084</v>
      </c>
      <c r="FJ27" s="2448">
        <v>98939</v>
      </c>
      <c r="FK27" s="2448" t="s">
        <v>22</v>
      </c>
      <c r="FL27" s="2448" t="s">
        <v>22</v>
      </c>
      <c r="FM27" s="1448" t="s">
        <v>29</v>
      </c>
      <c r="FN27" s="670" t="s">
        <v>26</v>
      </c>
      <c r="FO27" s="93" t="s">
        <v>26</v>
      </c>
      <c r="FP27" s="94" t="s">
        <v>26</v>
      </c>
      <c r="FQ27" s="134" t="s">
        <v>165</v>
      </c>
      <c r="FR27" s="2448">
        <v>2003517</v>
      </c>
      <c r="FS27" s="2448">
        <v>545035</v>
      </c>
      <c r="FT27" s="2594">
        <v>2399384</v>
      </c>
      <c r="FU27" s="2594"/>
      <c r="FV27" s="2448" t="s">
        <v>22</v>
      </c>
      <c r="FW27" s="2448" t="s">
        <v>21</v>
      </c>
      <c r="FX27" s="2448">
        <v>2399384</v>
      </c>
      <c r="FY27" s="2448">
        <v>21</v>
      </c>
      <c r="FZ27" s="2448">
        <v>2172021</v>
      </c>
      <c r="GA27" s="2448">
        <v>227342</v>
      </c>
      <c r="GB27" s="2448">
        <v>94207</v>
      </c>
      <c r="GC27" s="2448">
        <v>1389</v>
      </c>
      <c r="GD27" s="1448" t="s">
        <v>29</v>
      </c>
      <c r="GE27" s="670" t="s">
        <v>26</v>
      </c>
      <c r="GF27" s="93" t="s">
        <v>26</v>
      </c>
      <c r="GG27" s="94" t="s">
        <v>26</v>
      </c>
      <c r="GH27" s="134" t="s">
        <v>165</v>
      </c>
      <c r="GI27" s="2448">
        <v>185118</v>
      </c>
      <c r="GJ27" s="2448">
        <v>20853</v>
      </c>
      <c r="GK27" s="2594">
        <v>186240</v>
      </c>
      <c r="GL27" s="2594"/>
      <c r="GM27" s="2448">
        <v>10804</v>
      </c>
      <c r="GN27" s="2448" t="s">
        <v>21</v>
      </c>
      <c r="GO27" s="2448">
        <v>175436</v>
      </c>
      <c r="GP27" s="2448">
        <v>56866</v>
      </c>
      <c r="GQ27" s="2448">
        <v>112204</v>
      </c>
      <c r="GR27" s="2448">
        <v>6366</v>
      </c>
      <c r="GS27" s="2448">
        <v>10613</v>
      </c>
      <c r="GT27" s="2448">
        <v>30299</v>
      </c>
      <c r="GU27" s="1448" t="s">
        <v>29</v>
      </c>
      <c r="GV27" s="670" t="s">
        <v>26</v>
      </c>
    </row>
    <row r="28" spans="1:204" ht="7.5" customHeight="1">
      <c r="A28" s="97"/>
      <c r="B28" s="98"/>
      <c r="C28" s="136"/>
      <c r="D28" s="2448"/>
      <c r="E28" s="2448"/>
      <c r="F28" s="2448"/>
      <c r="G28" s="2448"/>
      <c r="H28" s="2448"/>
      <c r="I28" s="2448"/>
      <c r="J28" s="2448"/>
      <c r="K28" s="2448"/>
      <c r="L28" s="2448"/>
      <c r="M28" s="2448"/>
      <c r="N28" s="2448"/>
      <c r="O28" s="2448"/>
      <c r="P28" s="1449"/>
      <c r="Q28" s="509"/>
      <c r="R28" s="97"/>
      <c r="S28" s="98"/>
      <c r="T28" s="136"/>
      <c r="U28" s="2448"/>
      <c r="V28" s="2448"/>
      <c r="W28" s="2448"/>
      <c r="X28" s="2448"/>
      <c r="Y28" s="2448"/>
      <c r="Z28" s="2448"/>
      <c r="AA28" s="2448"/>
      <c r="AB28" s="2448"/>
      <c r="AC28" s="2448"/>
      <c r="AD28" s="2448"/>
      <c r="AE28" s="2448"/>
      <c r="AF28" s="2448"/>
      <c r="AG28" s="1449"/>
      <c r="AH28" s="509"/>
      <c r="AI28" s="97"/>
      <c r="AJ28" s="98"/>
      <c r="AK28" s="136"/>
      <c r="AL28" s="2448"/>
      <c r="AM28" s="2448"/>
      <c r="AN28" s="2448"/>
      <c r="AO28" s="2448"/>
      <c r="AP28" s="2448"/>
      <c r="AQ28" s="2448"/>
      <c r="AR28" s="2448"/>
      <c r="AS28" s="2448"/>
      <c r="AT28" s="2448"/>
      <c r="AU28" s="2448"/>
      <c r="AV28" s="2448"/>
      <c r="AW28" s="2448"/>
      <c r="AX28" s="1449"/>
      <c r="AY28" s="509"/>
      <c r="AZ28" s="97"/>
      <c r="BA28" s="98"/>
      <c r="BB28" s="136"/>
      <c r="BC28" s="2448"/>
      <c r="BD28" s="2448"/>
      <c r="BE28" s="2448"/>
      <c r="BF28" s="2448"/>
      <c r="BG28" s="2448"/>
      <c r="BH28" s="2448"/>
      <c r="BI28" s="2448"/>
      <c r="BJ28" s="2448"/>
      <c r="BK28" s="2448"/>
      <c r="BL28" s="2448"/>
      <c r="BM28" s="2448"/>
      <c r="BN28" s="2448"/>
      <c r="BO28" s="1449"/>
      <c r="BP28" s="509"/>
      <c r="BQ28" s="97"/>
      <c r="BR28" s="98"/>
      <c r="BS28" s="136"/>
      <c r="BT28" s="2448"/>
      <c r="BU28" s="2448"/>
      <c r="BV28" s="2448"/>
      <c r="BW28" s="2448"/>
      <c r="BX28" s="2448"/>
      <c r="BY28" s="2448"/>
      <c r="BZ28" s="2448"/>
      <c r="CA28" s="2448"/>
      <c r="CB28" s="2448"/>
      <c r="CC28" s="2448"/>
      <c r="CD28" s="2448"/>
      <c r="CE28" s="2448"/>
      <c r="CF28" s="1449"/>
      <c r="CG28" s="509"/>
      <c r="CH28" s="97"/>
      <c r="CI28" s="98"/>
      <c r="CJ28" s="136"/>
      <c r="CK28" s="2448"/>
      <c r="CL28" s="2448"/>
      <c r="CM28" s="2448"/>
      <c r="CN28" s="2448"/>
      <c r="CO28" s="2448"/>
      <c r="CP28" s="2448"/>
      <c r="CQ28" s="2448"/>
      <c r="CR28" s="2448"/>
      <c r="CS28" s="2448"/>
      <c r="CT28" s="2448"/>
      <c r="CU28" s="2448"/>
      <c r="CV28" s="2448"/>
      <c r="CW28" s="1449"/>
      <c r="CX28" s="509"/>
      <c r="CY28" s="97"/>
      <c r="CZ28" s="98"/>
      <c r="DA28" s="136"/>
      <c r="DB28" s="2448"/>
      <c r="DC28" s="2448"/>
      <c r="DD28" s="2448"/>
      <c r="DE28" s="2448"/>
      <c r="DF28" s="2448"/>
      <c r="DG28" s="2448"/>
      <c r="DH28" s="2448"/>
      <c r="DI28" s="2448"/>
      <c r="DJ28" s="2448"/>
      <c r="DK28" s="2448"/>
      <c r="DL28" s="2448"/>
      <c r="DM28" s="2448"/>
      <c r="DN28" s="1449"/>
      <c r="DO28" s="509"/>
      <c r="DP28" s="97"/>
      <c r="DQ28" s="98"/>
      <c r="DR28" s="136"/>
      <c r="DS28" s="2448"/>
      <c r="DT28" s="2448"/>
      <c r="DU28" s="2448"/>
      <c r="DV28" s="2448"/>
      <c r="DW28" s="2448"/>
      <c r="DX28" s="2448"/>
      <c r="DY28" s="2448"/>
      <c r="DZ28" s="2448"/>
      <c r="EA28" s="2448"/>
      <c r="EB28" s="2448"/>
      <c r="EC28" s="2448"/>
      <c r="ED28" s="2448"/>
      <c r="EE28" s="1449"/>
      <c r="EF28" s="509"/>
      <c r="EG28" s="97"/>
      <c r="EH28" s="98"/>
      <c r="EI28" s="136"/>
      <c r="EJ28" s="2448"/>
      <c r="EK28" s="2448"/>
      <c r="EL28" s="2448"/>
      <c r="EM28" s="2448"/>
      <c r="EN28" s="2448"/>
      <c r="EO28" s="2448"/>
      <c r="EP28" s="2448"/>
      <c r="EQ28" s="2448"/>
      <c r="ER28" s="2448"/>
      <c r="ES28" s="2448"/>
      <c r="ET28" s="2448"/>
      <c r="EU28" s="2448"/>
      <c r="EV28" s="1449"/>
      <c r="EW28" s="509"/>
      <c r="EX28" s="97"/>
      <c r="EY28" s="98"/>
      <c r="EZ28" s="136"/>
      <c r="FA28" s="2448"/>
      <c r="FB28" s="2448"/>
      <c r="FC28" s="2448"/>
      <c r="FD28" s="2448"/>
      <c r="FE28" s="2448"/>
      <c r="FF28" s="2448"/>
      <c r="FG28" s="2448"/>
      <c r="FH28" s="2448"/>
      <c r="FI28" s="2448"/>
      <c r="FJ28" s="2448"/>
      <c r="FK28" s="2448"/>
      <c r="FL28" s="2448"/>
      <c r="FM28" s="1449"/>
      <c r="FN28" s="509"/>
      <c r="FO28" s="97"/>
      <c r="FP28" s="98"/>
      <c r="FQ28" s="136"/>
      <c r="FR28" s="2448"/>
      <c r="FS28" s="2448"/>
      <c r="FT28" s="2448"/>
      <c r="FU28" s="2448"/>
      <c r="FV28" s="2448"/>
      <c r="FW28" s="2448"/>
      <c r="FX28" s="2448"/>
      <c r="FY28" s="2448"/>
      <c r="FZ28" s="2448"/>
      <c r="GA28" s="2448"/>
      <c r="GB28" s="2448"/>
      <c r="GC28" s="2448"/>
      <c r="GD28" s="1449"/>
      <c r="GE28" s="509"/>
      <c r="GF28" s="97"/>
      <c r="GG28" s="98"/>
      <c r="GH28" s="136"/>
      <c r="GI28" s="2448"/>
      <c r="GJ28" s="2448"/>
      <c r="GK28" s="2448"/>
      <c r="GL28" s="2448"/>
      <c r="GM28" s="2448"/>
      <c r="GN28" s="2448"/>
      <c r="GO28" s="2448"/>
      <c r="GP28" s="2448"/>
      <c r="GQ28" s="2448"/>
      <c r="GR28" s="2448"/>
      <c r="GS28" s="2448"/>
      <c r="GT28" s="2448"/>
      <c r="GU28" s="1449"/>
      <c r="GV28" s="509"/>
    </row>
    <row r="29" spans="1:204" ht="15" customHeight="1">
      <c r="A29" s="93" t="s">
        <v>2162</v>
      </c>
      <c r="B29" s="94" t="s">
        <v>23</v>
      </c>
      <c r="C29" s="137" t="s">
        <v>166</v>
      </c>
      <c r="D29" s="2448">
        <v>12907497</v>
      </c>
      <c r="E29" s="2448">
        <v>3915309</v>
      </c>
      <c r="F29" s="2448">
        <v>13203234</v>
      </c>
      <c r="G29" s="2448">
        <v>17105857</v>
      </c>
      <c r="H29" s="2448">
        <v>2826412</v>
      </c>
      <c r="I29" s="2448">
        <v>484750</v>
      </c>
      <c r="J29" s="2448">
        <v>13794695</v>
      </c>
      <c r="K29" s="2448">
        <v>7843715</v>
      </c>
      <c r="L29" s="2448">
        <v>5707695</v>
      </c>
      <c r="M29" s="2448">
        <v>243285</v>
      </c>
      <c r="N29" s="2448">
        <v>1675675</v>
      </c>
      <c r="O29" s="2448">
        <v>10312681</v>
      </c>
      <c r="P29" s="1448" t="s">
        <v>30</v>
      </c>
      <c r="Q29" s="670" t="s">
        <v>2160</v>
      </c>
      <c r="R29" s="93" t="s">
        <v>2162</v>
      </c>
      <c r="S29" s="94" t="s">
        <v>23</v>
      </c>
      <c r="T29" s="137" t="s">
        <v>166</v>
      </c>
      <c r="U29" s="2448">
        <v>4660</v>
      </c>
      <c r="V29" s="2448" t="s">
        <v>22</v>
      </c>
      <c r="W29" s="2594">
        <v>4498</v>
      </c>
      <c r="X29" s="2594"/>
      <c r="Y29" s="2448" t="s">
        <v>22</v>
      </c>
      <c r="Z29" s="2448" t="s">
        <v>22</v>
      </c>
      <c r="AA29" s="2448">
        <v>4498</v>
      </c>
      <c r="AB29" s="2448" t="s">
        <v>22</v>
      </c>
      <c r="AC29" s="2448">
        <v>5</v>
      </c>
      <c r="AD29" s="2448">
        <v>4493</v>
      </c>
      <c r="AE29" s="2448">
        <v>5</v>
      </c>
      <c r="AF29" s="2448">
        <v>1825</v>
      </c>
      <c r="AG29" s="1448" t="s">
        <v>30</v>
      </c>
      <c r="AH29" s="670" t="s">
        <v>2160</v>
      </c>
      <c r="AI29" s="93" t="s">
        <v>2162</v>
      </c>
      <c r="AJ29" s="94" t="s">
        <v>23</v>
      </c>
      <c r="AK29" s="137" t="s">
        <v>166</v>
      </c>
      <c r="AL29" s="2448">
        <v>102286</v>
      </c>
      <c r="AM29" s="2448" t="s">
        <v>22</v>
      </c>
      <c r="AN29" s="2594">
        <v>105133</v>
      </c>
      <c r="AO29" s="2594"/>
      <c r="AP29" s="2448">
        <v>2242</v>
      </c>
      <c r="AQ29" s="2448">
        <v>992</v>
      </c>
      <c r="AR29" s="2448">
        <v>101899</v>
      </c>
      <c r="AS29" s="2448">
        <v>84739</v>
      </c>
      <c r="AT29" s="2448">
        <v>12530</v>
      </c>
      <c r="AU29" s="2448">
        <v>4630</v>
      </c>
      <c r="AV29" s="2448">
        <v>161</v>
      </c>
      <c r="AW29" s="2448">
        <v>18055</v>
      </c>
      <c r="AX29" s="1448" t="s">
        <v>30</v>
      </c>
      <c r="AY29" s="670" t="s">
        <v>2160</v>
      </c>
      <c r="AZ29" s="93" t="s">
        <v>2162</v>
      </c>
      <c r="BA29" s="94" t="s">
        <v>23</v>
      </c>
      <c r="BB29" s="137" t="s">
        <v>166</v>
      </c>
      <c r="BC29" s="2448">
        <v>50881</v>
      </c>
      <c r="BD29" s="2448" t="s">
        <v>22</v>
      </c>
      <c r="BE29" s="2594">
        <v>51739</v>
      </c>
      <c r="BF29" s="2594"/>
      <c r="BG29" s="2448">
        <v>22003</v>
      </c>
      <c r="BH29" s="2448">
        <v>2648</v>
      </c>
      <c r="BI29" s="2448">
        <v>27088</v>
      </c>
      <c r="BJ29" s="2448" t="s">
        <v>21</v>
      </c>
      <c r="BK29" s="2448">
        <v>19861</v>
      </c>
      <c r="BL29" s="2448">
        <v>7227</v>
      </c>
      <c r="BM29" s="2448">
        <v>1017</v>
      </c>
      <c r="BN29" s="2448">
        <v>55360</v>
      </c>
      <c r="BO29" s="1448" t="s">
        <v>30</v>
      </c>
      <c r="BP29" s="670" t="s">
        <v>2160</v>
      </c>
      <c r="BQ29" s="93" t="s">
        <v>2162</v>
      </c>
      <c r="BR29" s="94" t="s">
        <v>23</v>
      </c>
      <c r="BS29" s="137" t="s">
        <v>166</v>
      </c>
      <c r="BT29" s="2448">
        <v>494861</v>
      </c>
      <c r="BU29" s="2448" t="s">
        <v>22</v>
      </c>
      <c r="BV29" s="2594">
        <v>505449</v>
      </c>
      <c r="BW29" s="2594"/>
      <c r="BX29" s="2448">
        <v>10015</v>
      </c>
      <c r="BY29" s="2448">
        <v>12727</v>
      </c>
      <c r="BZ29" s="2448">
        <v>482707</v>
      </c>
      <c r="CA29" s="2448">
        <v>411082</v>
      </c>
      <c r="CB29" s="2448">
        <v>41221</v>
      </c>
      <c r="CC29" s="2448">
        <v>30404</v>
      </c>
      <c r="CD29" s="2448">
        <v>37081</v>
      </c>
      <c r="CE29" s="2448">
        <v>79469</v>
      </c>
      <c r="CF29" s="1448" t="s">
        <v>30</v>
      </c>
      <c r="CG29" s="670" t="s">
        <v>2160</v>
      </c>
      <c r="CH29" s="93" t="s">
        <v>2162</v>
      </c>
      <c r="CI29" s="94" t="s">
        <v>23</v>
      </c>
      <c r="CJ29" s="137" t="s">
        <v>166</v>
      </c>
      <c r="CK29" s="2448" t="s">
        <v>21</v>
      </c>
      <c r="CL29" s="2448" t="s">
        <v>22</v>
      </c>
      <c r="CM29" s="2594">
        <v>126927</v>
      </c>
      <c r="CN29" s="2594"/>
      <c r="CO29" s="2448">
        <v>60675</v>
      </c>
      <c r="CP29" s="2448">
        <v>66252</v>
      </c>
      <c r="CQ29" s="2448" t="s">
        <v>21</v>
      </c>
      <c r="CR29" s="2448" t="s">
        <v>21</v>
      </c>
      <c r="CS29" s="2448" t="s">
        <v>21</v>
      </c>
      <c r="CT29" s="2448" t="s">
        <v>21</v>
      </c>
      <c r="CU29" s="2448" t="s">
        <v>21</v>
      </c>
      <c r="CV29" s="2448" t="s">
        <v>21</v>
      </c>
      <c r="CW29" s="1448" t="s">
        <v>30</v>
      </c>
      <c r="CX29" s="670" t="s">
        <v>2160</v>
      </c>
      <c r="CY29" s="93" t="s">
        <v>2162</v>
      </c>
      <c r="CZ29" s="94" t="s">
        <v>23</v>
      </c>
      <c r="DA29" s="137" t="s">
        <v>166</v>
      </c>
      <c r="DB29" s="2448">
        <v>7676609</v>
      </c>
      <c r="DC29" s="2448" t="s">
        <v>22</v>
      </c>
      <c r="DD29" s="2594">
        <v>7132116</v>
      </c>
      <c r="DE29" s="2594"/>
      <c r="DF29" s="2448">
        <v>1524518</v>
      </c>
      <c r="DG29" s="2448" t="s">
        <v>21</v>
      </c>
      <c r="DH29" s="2448">
        <v>5607598</v>
      </c>
      <c r="DI29" s="2448">
        <v>4078562</v>
      </c>
      <c r="DJ29" s="2448">
        <v>1527116</v>
      </c>
      <c r="DK29" s="2448">
        <v>1920</v>
      </c>
      <c r="DL29" s="2448">
        <v>543002</v>
      </c>
      <c r="DM29" s="2448">
        <v>9897052</v>
      </c>
      <c r="DN29" s="1448" t="s">
        <v>30</v>
      </c>
      <c r="DO29" s="670" t="s">
        <v>2160</v>
      </c>
      <c r="DP29" s="93" t="s">
        <v>2162</v>
      </c>
      <c r="DQ29" s="94" t="s">
        <v>23</v>
      </c>
      <c r="DR29" s="137" t="s">
        <v>166</v>
      </c>
      <c r="DS29" s="2448">
        <v>166274</v>
      </c>
      <c r="DT29" s="2448">
        <v>1193283</v>
      </c>
      <c r="DU29" s="2594">
        <v>979414</v>
      </c>
      <c r="DV29" s="2594"/>
      <c r="DW29" s="2448">
        <v>132911</v>
      </c>
      <c r="DX29" s="2448">
        <v>37</v>
      </c>
      <c r="DY29" s="2448">
        <v>846466</v>
      </c>
      <c r="DZ29" s="2448">
        <v>757</v>
      </c>
      <c r="EA29" s="2448">
        <v>808317</v>
      </c>
      <c r="EB29" s="2448">
        <v>37392</v>
      </c>
      <c r="EC29" s="2448">
        <v>365092</v>
      </c>
      <c r="ED29" s="2448" t="s">
        <v>22</v>
      </c>
      <c r="EE29" s="1448" t="s">
        <v>30</v>
      </c>
      <c r="EF29" s="670" t="s">
        <v>2160</v>
      </c>
      <c r="EG29" s="93" t="s">
        <v>2162</v>
      </c>
      <c r="EH29" s="94" t="s">
        <v>23</v>
      </c>
      <c r="EI29" s="137" t="s">
        <v>166</v>
      </c>
      <c r="EJ29" s="2448">
        <v>564</v>
      </c>
      <c r="EK29" s="2448">
        <v>12739</v>
      </c>
      <c r="EL29" s="2594">
        <v>8760</v>
      </c>
      <c r="EM29" s="2594"/>
      <c r="EN29" s="2448">
        <v>6730</v>
      </c>
      <c r="EO29" s="2448" t="s">
        <v>21</v>
      </c>
      <c r="EP29" s="2448">
        <v>2030</v>
      </c>
      <c r="EQ29" s="2448" t="s">
        <v>21</v>
      </c>
      <c r="ER29" s="2448">
        <v>2030</v>
      </c>
      <c r="ES29" s="2448" t="s">
        <v>21</v>
      </c>
      <c r="ET29" s="2448">
        <v>4543</v>
      </c>
      <c r="EU29" s="2448" t="s">
        <v>22</v>
      </c>
      <c r="EV29" s="1448" t="s">
        <v>30</v>
      </c>
      <c r="EW29" s="670" t="s">
        <v>2160</v>
      </c>
      <c r="EX29" s="93" t="s">
        <v>2162</v>
      </c>
      <c r="EY29" s="94" t="s">
        <v>23</v>
      </c>
      <c r="EZ29" s="137" t="s">
        <v>166</v>
      </c>
      <c r="FA29" s="2448">
        <v>499902</v>
      </c>
      <c r="FB29" s="2448" t="s">
        <v>22</v>
      </c>
      <c r="FC29" s="2594">
        <v>499902</v>
      </c>
      <c r="FD29" s="2594"/>
      <c r="FE29" s="2448">
        <v>105253</v>
      </c>
      <c r="FF29" s="2448">
        <v>129404</v>
      </c>
      <c r="FG29" s="2448">
        <v>265245</v>
      </c>
      <c r="FH29" s="2448" t="s">
        <v>22</v>
      </c>
      <c r="FI29" s="2448">
        <v>223708</v>
      </c>
      <c r="FJ29" s="2448">
        <v>41537</v>
      </c>
      <c r="FK29" s="2448" t="s">
        <v>22</v>
      </c>
      <c r="FL29" s="2448" t="s">
        <v>22</v>
      </c>
      <c r="FM29" s="1448" t="s">
        <v>30</v>
      </c>
      <c r="FN29" s="670" t="s">
        <v>2160</v>
      </c>
      <c r="FO29" s="93" t="s">
        <v>2162</v>
      </c>
      <c r="FP29" s="94" t="s">
        <v>23</v>
      </c>
      <c r="FQ29" s="137" t="s">
        <v>166</v>
      </c>
      <c r="FR29" s="2448">
        <v>723626</v>
      </c>
      <c r="FS29" s="2448">
        <v>197524</v>
      </c>
      <c r="FT29" s="2594">
        <v>856365</v>
      </c>
      <c r="FU29" s="2594"/>
      <c r="FV29" s="2448" t="s">
        <v>22</v>
      </c>
      <c r="FW29" s="2448" t="s">
        <v>21</v>
      </c>
      <c r="FX29" s="2448">
        <v>856365</v>
      </c>
      <c r="FY29" s="2448" t="s">
        <v>21</v>
      </c>
      <c r="FZ29" s="2448">
        <v>772295</v>
      </c>
      <c r="GA29" s="2448">
        <v>84070</v>
      </c>
      <c r="GB29" s="2448">
        <v>28732</v>
      </c>
      <c r="GC29" s="2448">
        <v>1279</v>
      </c>
      <c r="GD29" s="1448" t="s">
        <v>30</v>
      </c>
      <c r="GE29" s="670" t="s">
        <v>2160</v>
      </c>
      <c r="GF29" s="93" t="s">
        <v>2162</v>
      </c>
      <c r="GG29" s="94" t="s">
        <v>23</v>
      </c>
      <c r="GH29" s="137" t="s">
        <v>166</v>
      </c>
      <c r="GI29" s="2448">
        <v>51931</v>
      </c>
      <c r="GJ29" s="2448">
        <v>7155</v>
      </c>
      <c r="GK29" s="2594">
        <v>54063</v>
      </c>
      <c r="GL29" s="2594"/>
      <c r="GM29" s="2448">
        <v>4316</v>
      </c>
      <c r="GN29" s="2448" t="s">
        <v>21</v>
      </c>
      <c r="GO29" s="2448">
        <v>49747</v>
      </c>
      <c r="GP29" s="2448">
        <v>16315</v>
      </c>
      <c r="GQ29" s="2448">
        <v>31347</v>
      </c>
      <c r="GR29" s="2448">
        <v>2085</v>
      </c>
      <c r="GS29" s="2448">
        <v>2526</v>
      </c>
      <c r="GT29" s="2448">
        <v>24240</v>
      </c>
      <c r="GU29" s="1448" t="s">
        <v>30</v>
      </c>
      <c r="GV29" s="670" t="s">
        <v>2160</v>
      </c>
    </row>
    <row r="30" spans="1:204" ht="15" customHeight="1">
      <c r="A30" s="88" t="s">
        <v>26</v>
      </c>
      <c r="B30" s="89" t="s">
        <v>26</v>
      </c>
      <c r="C30" s="137" t="s">
        <v>167</v>
      </c>
      <c r="D30" s="2448">
        <v>11536570</v>
      </c>
      <c r="E30" s="2448">
        <v>3542701</v>
      </c>
      <c r="F30" s="2448">
        <v>11875944</v>
      </c>
      <c r="G30" s="2448">
        <v>15410242</v>
      </c>
      <c r="H30" s="2448">
        <v>2617908</v>
      </c>
      <c r="I30" s="2448">
        <v>443516</v>
      </c>
      <c r="J30" s="2448">
        <v>12348819</v>
      </c>
      <c r="K30" s="2448">
        <v>6829671</v>
      </c>
      <c r="L30" s="2448">
        <v>5295008</v>
      </c>
      <c r="M30" s="2448">
        <v>224139</v>
      </c>
      <c r="N30" s="2448">
        <v>1727189</v>
      </c>
      <c r="O30" s="2448">
        <v>9898809</v>
      </c>
      <c r="P30" s="1448" t="s">
        <v>31</v>
      </c>
      <c r="Q30" s="670" t="s">
        <v>26</v>
      </c>
      <c r="R30" s="88" t="s">
        <v>26</v>
      </c>
      <c r="S30" s="89" t="s">
        <v>26</v>
      </c>
      <c r="T30" s="137" t="s">
        <v>167</v>
      </c>
      <c r="U30" s="2448">
        <v>4987</v>
      </c>
      <c r="V30" s="2448" t="s">
        <v>22</v>
      </c>
      <c r="W30" s="2594">
        <v>5042</v>
      </c>
      <c r="X30" s="2594"/>
      <c r="Y30" s="2448" t="s">
        <v>22</v>
      </c>
      <c r="Z30" s="2448" t="s">
        <v>22</v>
      </c>
      <c r="AA30" s="2448">
        <v>5042</v>
      </c>
      <c r="AB30" s="2448" t="s">
        <v>22</v>
      </c>
      <c r="AC30" s="2448">
        <v>5</v>
      </c>
      <c r="AD30" s="2448">
        <v>5037</v>
      </c>
      <c r="AE30" s="2448">
        <v>5</v>
      </c>
      <c r="AF30" s="2448">
        <v>1791</v>
      </c>
      <c r="AG30" s="1448" t="s">
        <v>31</v>
      </c>
      <c r="AH30" s="670" t="s">
        <v>26</v>
      </c>
      <c r="AI30" s="88" t="s">
        <v>26</v>
      </c>
      <c r="AJ30" s="89" t="s">
        <v>26</v>
      </c>
      <c r="AK30" s="137" t="s">
        <v>167</v>
      </c>
      <c r="AL30" s="2448">
        <v>94794</v>
      </c>
      <c r="AM30" s="2448" t="s">
        <v>22</v>
      </c>
      <c r="AN30" s="2594">
        <v>97160</v>
      </c>
      <c r="AO30" s="2594"/>
      <c r="AP30" s="2448">
        <v>4122</v>
      </c>
      <c r="AQ30" s="2448">
        <v>535</v>
      </c>
      <c r="AR30" s="2448">
        <v>92503</v>
      </c>
      <c r="AS30" s="2448">
        <v>76539</v>
      </c>
      <c r="AT30" s="2448">
        <v>11769</v>
      </c>
      <c r="AU30" s="2448">
        <v>4195</v>
      </c>
      <c r="AV30" s="2448">
        <v>129</v>
      </c>
      <c r="AW30" s="2448">
        <v>18367</v>
      </c>
      <c r="AX30" s="1448" t="s">
        <v>31</v>
      </c>
      <c r="AY30" s="670" t="s">
        <v>26</v>
      </c>
      <c r="AZ30" s="88" t="s">
        <v>26</v>
      </c>
      <c r="BA30" s="89" t="s">
        <v>26</v>
      </c>
      <c r="BB30" s="137" t="s">
        <v>167</v>
      </c>
      <c r="BC30" s="2448">
        <v>49613</v>
      </c>
      <c r="BD30" s="2448" t="s">
        <v>22</v>
      </c>
      <c r="BE30" s="2594">
        <v>52858</v>
      </c>
      <c r="BF30" s="2594"/>
      <c r="BG30" s="2448">
        <v>21873</v>
      </c>
      <c r="BH30" s="2448">
        <v>3442</v>
      </c>
      <c r="BI30" s="2448">
        <v>27543</v>
      </c>
      <c r="BJ30" s="2448" t="s">
        <v>21</v>
      </c>
      <c r="BK30" s="2448">
        <v>20356</v>
      </c>
      <c r="BL30" s="2448">
        <v>7187</v>
      </c>
      <c r="BM30" s="2448">
        <v>963</v>
      </c>
      <c r="BN30" s="2448">
        <v>54237</v>
      </c>
      <c r="BO30" s="1448" t="s">
        <v>31</v>
      </c>
      <c r="BP30" s="670" t="s">
        <v>26</v>
      </c>
      <c r="BQ30" s="88" t="s">
        <v>26</v>
      </c>
      <c r="BR30" s="89" t="s">
        <v>26</v>
      </c>
      <c r="BS30" s="137" t="s">
        <v>167</v>
      </c>
      <c r="BT30" s="2448">
        <v>458031</v>
      </c>
      <c r="BU30" s="2448" t="s">
        <v>22</v>
      </c>
      <c r="BV30" s="2594">
        <v>455377</v>
      </c>
      <c r="BW30" s="2594"/>
      <c r="BX30" s="2448">
        <v>9541</v>
      </c>
      <c r="BY30" s="2448">
        <v>11325</v>
      </c>
      <c r="BZ30" s="2448">
        <v>434511</v>
      </c>
      <c r="CA30" s="2448">
        <v>361000</v>
      </c>
      <c r="CB30" s="2448">
        <v>45019</v>
      </c>
      <c r="CC30" s="2448">
        <v>28492</v>
      </c>
      <c r="CD30" s="2448">
        <v>29862</v>
      </c>
      <c r="CE30" s="2448">
        <v>79587</v>
      </c>
      <c r="CF30" s="1448" t="s">
        <v>31</v>
      </c>
      <c r="CG30" s="670" t="s">
        <v>26</v>
      </c>
      <c r="CH30" s="88" t="s">
        <v>26</v>
      </c>
      <c r="CI30" s="89" t="s">
        <v>26</v>
      </c>
      <c r="CJ30" s="137" t="s">
        <v>167</v>
      </c>
      <c r="CK30" s="2448" t="s">
        <v>21</v>
      </c>
      <c r="CL30" s="2448" t="s">
        <v>22</v>
      </c>
      <c r="CM30" s="2594">
        <v>109407</v>
      </c>
      <c r="CN30" s="2594"/>
      <c r="CO30" s="2448">
        <v>52328</v>
      </c>
      <c r="CP30" s="2448">
        <v>57079</v>
      </c>
      <c r="CQ30" s="2448" t="s">
        <v>21</v>
      </c>
      <c r="CR30" s="2448" t="s">
        <v>21</v>
      </c>
      <c r="CS30" s="2448" t="s">
        <v>21</v>
      </c>
      <c r="CT30" s="2448" t="s">
        <v>21</v>
      </c>
      <c r="CU30" s="2448" t="s">
        <v>21</v>
      </c>
      <c r="CV30" s="2448" t="s">
        <v>21</v>
      </c>
      <c r="CW30" s="1448" t="s">
        <v>31</v>
      </c>
      <c r="CX30" s="670" t="s">
        <v>26</v>
      </c>
      <c r="CY30" s="88" t="s">
        <v>26</v>
      </c>
      <c r="CZ30" s="89" t="s">
        <v>26</v>
      </c>
      <c r="DA30" s="137" t="s">
        <v>167</v>
      </c>
      <c r="DB30" s="2448">
        <v>6835708</v>
      </c>
      <c r="DC30" s="2448" t="s">
        <v>22</v>
      </c>
      <c r="DD30" s="2594">
        <v>6520791</v>
      </c>
      <c r="DE30" s="2594"/>
      <c r="DF30" s="2448">
        <v>1464545</v>
      </c>
      <c r="DG30" s="2448" t="s">
        <v>21</v>
      </c>
      <c r="DH30" s="2448">
        <v>5056246</v>
      </c>
      <c r="DI30" s="2448">
        <v>3603491</v>
      </c>
      <c r="DJ30" s="2448">
        <v>1451953</v>
      </c>
      <c r="DK30" s="2448">
        <v>802</v>
      </c>
      <c r="DL30" s="2448">
        <v>633664</v>
      </c>
      <c r="DM30" s="2448">
        <v>9584628</v>
      </c>
      <c r="DN30" s="1448" t="s">
        <v>31</v>
      </c>
      <c r="DO30" s="670" t="s">
        <v>26</v>
      </c>
      <c r="DP30" s="88" t="s">
        <v>26</v>
      </c>
      <c r="DQ30" s="89" t="s">
        <v>26</v>
      </c>
      <c r="DR30" s="137" t="s">
        <v>167</v>
      </c>
      <c r="DS30" s="2448">
        <v>151122</v>
      </c>
      <c r="DT30" s="2448">
        <v>1066313</v>
      </c>
      <c r="DU30" s="2594">
        <v>865557</v>
      </c>
      <c r="DV30" s="2594"/>
      <c r="DW30" s="2448">
        <v>109009</v>
      </c>
      <c r="DX30" s="2448" t="s">
        <v>21</v>
      </c>
      <c r="DY30" s="2448">
        <v>756548</v>
      </c>
      <c r="DZ30" s="2448">
        <v>671</v>
      </c>
      <c r="EA30" s="2448">
        <v>721314</v>
      </c>
      <c r="EB30" s="2448">
        <v>34563</v>
      </c>
      <c r="EC30" s="2448">
        <v>332533</v>
      </c>
      <c r="ED30" s="2448" t="s">
        <v>22</v>
      </c>
      <c r="EE30" s="1448" t="s">
        <v>31</v>
      </c>
      <c r="EF30" s="670" t="s">
        <v>26</v>
      </c>
      <c r="EG30" s="88" t="s">
        <v>26</v>
      </c>
      <c r="EH30" s="89" t="s">
        <v>26</v>
      </c>
      <c r="EI30" s="137" t="s">
        <v>167</v>
      </c>
      <c r="EJ30" s="2448">
        <v>721</v>
      </c>
      <c r="EK30" s="2448">
        <v>10270</v>
      </c>
      <c r="EL30" s="2594">
        <v>7231</v>
      </c>
      <c r="EM30" s="2594"/>
      <c r="EN30" s="2448">
        <v>5802</v>
      </c>
      <c r="EO30" s="2448" t="s">
        <v>21</v>
      </c>
      <c r="EP30" s="2448">
        <v>1429</v>
      </c>
      <c r="EQ30" s="2448" t="s">
        <v>21</v>
      </c>
      <c r="ER30" s="2448">
        <v>1429</v>
      </c>
      <c r="ES30" s="2448" t="s">
        <v>21</v>
      </c>
      <c r="ET30" s="2448">
        <v>3760</v>
      </c>
      <c r="EU30" s="2448" t="s">
        <v>22</v>
      </c>
      <c r="EV30" s="1448" t="s">
        <v>31</v>
      </c>
      <c r="EW30" s="670" t="s">
        <v>26</v>
      </c>
      <c r="EX30" s="88" t="s">
        <v>26</v>
      </c>
      <c r="EY30" s="89" t="s">
        <v>26</v>
      </c>
      <c r="EZ30" s="137" t="s">
        <v>167</v>
      </c>
      <c r="FA30" s="2448">
        <v>469096</v>
      </c>
      <c r="FB30" s="2448" t="s">
        <v>22</v>
      </c>
      <c r="FC30" s="2594">
        <v>469096</v>
      </c>
      <c r="FD30" s="2594"/>
      <c r="FE30" s="2448">
        <v>101885</v>
      </c>
      <c r="FF30" s="2448">
        <v>126956</v>
      </c>
      <c r="FG30" s="2448">
        <v>240255</v>
      </c>
      <c r="FH30" s="2448" t="s">
        <v>22</v>
      </c>
      <c r="FI30" s="2448">
        <v>203870</v>
      </c>
      <c r="FJ30" s="2448">
        <v>36385</v>
      </c>
      <c r="FK30" s="2448" t="s">
        <v>22</v>
      </c>
      <c r="FL30" s="2448" t="s">
        <v>22</v>
      </c>
      <c r="FM30" s="1448" t="s">
        <v>31</v>
      </c>
      <c r="FN30" s="670" t="s">
        <v>26</v>
      </c>
      <c r="FO30" s="88" t="s">
        <v>26</v>
      </c>
      <c r="FP30" s="89" t="s">
        <v>26</v>
      </c>
      <c r="FQ30" s="137" t="s">
        <v>167</v>
      </c>
      <c r="FR30" s="2448">
        <v>664932</v>
      </c>
      <c r="FS30" s="2448">
        <v>186359</v>
      </c>
      <c r="FT30" s="2594">
        <v>791465</v>
      </c>
      <c r="FU30" s="2594"/>
      <c r="FV30" s="2448" t="s">
        <v>22</v>
      </c>
      <c r="FW30" s="2448" t="s">
        <v>21</v>
      </c>
      <c r="FX30" s="2448">
        <v>791465</v>
      </c>
      <c r="FY30" s="2448">
        <v>10</v>
      </c>
      <c r="FZ30" s="2448">
        <v>710220</v>
      </c>
      <c r="GA30" s="2448">
        <v>81235</v>
      </c>
      <c r="GB30" s="2448">
        <v>29459</v>
      </c>
      <c r="GC30" s="2448">
        <v>1226</v>
      </c>
      <c r="GD30" s="1448" t="s">
        <v>31</v>
      </c>
      <c r="GE30" s="670" t="s">
        <v>26</v>
      </c>
      <c r="GF30" s="88" t="s">
        <v>26</v>
      </c>
      <c r="GG30" s="89" t="s">
        <v>26</v>
      </c>
      <c r="GH30" s="137" t="s">
        <v>167</v>
      </c>
      <c r="GI30" s="2448">
        <v>56012</v>
      </c>
      <c r="GJ30" s="2448">
        <v>2564</v>
      </c>
      <c r="GK30" s="2594">
        <v>52914</v>
      </c>
      <c r="GL30" s="2594"/>
      <c r="GM30" s="2448">
        <v>4259</v>
      </c>
      <c r="GN30" s="2448" t="s">
        <v>21</v>
      </c>
      <c r="GO30" s="2448">
        <v>48655</v>
      </c>
      <c r="GP30" s="2448">
        <v>11914</v>
      </c>
      <c r="GQ30" s="2448">
        <v>34754</v>
      </c>
      <c r="GR30" s="2448">
        <v>1987</v>
      </c>
      <c r="GS30" s="2448">
        <v>2779</v>
      </c>
      <c r="GT30" s="2448">
        <v>25536</v>
      </c>
      <c r="GU30" s="1448" t="s">
        <v>31</v>
      </c>
      <c r="GV30" s="670" t="s">
        <v>26</v>
      </c>
    </row>
    <row r="31" spans="1:204" ht="15" customHeight="1">
      <c r="A31" s="88" t="s">
        <v>26</v>
      </c>
      <c r="B31" s="89" t="s">
        <v>26</v>
      </c>
      <c r="C31" s="137" t="s">
        <v>168</v>
      </c>
      <c r="D31" s="2448">
        <v>12949463</v>
      </c>
      <c r="E31" s="2448">
        <v>4060817</v>
      </c>
      <c r="F31" s="2448">
        <v>13218704</v>
      </c>
      <c r="G31" s="2448">
        <v>17268194</v>
      </c>
      <c r="H31" s="2448">
        <v>2820155</v>
      </c>
      <c r="I31" s="2448">
        <v>468550</v>
      </c>
      <c r="J31" s="2448">
        <v>13979489</v>
      </c>
      <c r="K31" s="2448">
        <v>7710894</v>
      </c>
      <c r="L31" s="2448">
        <v>6013805</v>
      </c>
      <c r="M31" s="2448">
        <v>254790</v>
      </c>
      <c r="N31" s="2448">
        <v>1774641</v>
      </c>
      <c r="O31" s="2448">
        <v>9701324</v>
      </c>
      <c r="P31" s="1448" t="s">
        <v>32</v>
      </c>
      <c r="Q31" s="670" t="s">
        <v>26</v>
      </c>
      <c r="R31" s="88" t="s">
        <v>26</v>
      </c>
      <c r="S31" s="89" t="s">
        <v>26</v>
      </c>
      <c r="T31" s="137" t="s">
        <v>168</v>
      </c>
      <c r="U31" s="2448">
        <v>5169</v>
      </c>
      <c r="V31" s="2448" t="s">
        <v>22</v>
      </c>
      <c r="W31" s="2594">
        <v>5199</v>
      </c>
      <c r="X31" s="2594"/>
      <c r="Y31" s="2448" t="s">
        <v>22</v>
      </c>
      <c r="Z31" s="2448" t="s">
        <v>22</v>
      </c>
      <c r="AA31" s="2448">
        <v>5199</v>
      </c>
      <c r="AB31" s="2448" t="s">
        <v>22</v>
      </c>
      <c r="AC31" s="2448">
        <v>5</v>
      </c>
      <c r="AD31" s="2448">
        <v>5194</v>
      </c>
      <c r="AE31" s="2448">
        <v>4</v>
      </c>
      <c r="AF31" s="2448">
        <v>1786</v>
      </c>
      <c r="AG31" s="1448" t="s">
        <v>32</v>
      </c>
      <c r="AH31" s="670" t="s">
        <v>26</v>
      </c>
      <c r="AI31" s="88" t="s">
        <v>26</v>
      </c>
      <c r="AJ31" s="89" t="s">
        <v>26</v>
      </c>
      <c r="AK31" s="137" t="s">
        <v>168</v>
      </c>
      <c r="AL31" s="2448">
        <v>100038</v>
      </c>
      <c r="AM31" s="2448" t="s">
        <v>22</v>
      </c>
      <c r="AN31" s="2594">
        <v>107021</v>
      </c>
      <c r="AO31" s="2594"/>
      <c r="AP31" s="2448">
        <v>2576</v>
      </c>
      <c r="AQ31" s="2448">
        <v>5006</v>
      </c>
      <c r="AR31" s="2448">
        <v>99439</v>
      </c>
      <c r="AS31" s="2448">
        <v>82893</v>
      </c>
      <c r="AT31" s="2448">
        <v>12075</v>
      </c>
      <c r="AU31" s="2448">
        <v>4471</v>
      </c>
      <c r="AV31" s="2448">
        <v>90</v>
      </c>
      <c r="AW31" s="2448">
        <v>16966</v>
      </c>
      <c r="AX31" s="1448" t="s">
        <v>32</v>
      </c>
      <c r="AY31" s="670" t="s">
        <v>26</v>
      </c>
      <c r="AZ31" s="88" t="s">
        <v>26</v>
      </c>
      <c r="BA31" s="89" t="s">
        <v>26</v>
      </c>
      <c r="BB31" s="137" t="s">
        <v>168</v>
      </c>
      <c r="BC31" s="2448">
        <v>52981</v>
      </c>
      <c r="BD31" s="2448" t="s">
        <v>22</v>
      </c>
      <c r="BE31" s="2594">
        <v>54984</v>
      </c>
      <c r="BF31" s="2594"/>
      <c r="BG31" s="2448">
        <v>23884</v>
      </c>
      <c r="BH31" s="2448">
        <v>3701</v>
      </c>
      <c r="BI31" s="2448">
        <v>27399</v>
      </c>
      <c r="BJ31" s="2448" t="s">
        <v>21</v>
      </c>
      <c r="BK31" s="2448">
        <v>21616</v>
      </c>
      <c r="BL31" s="2448">
        <v>5783</v>
      </c>
      <c r="BM31" s="2448">
        <v>1099</v>
      </c>
      <c r="BN31" s="2448">
        <v>55707</v>
      </c>
      <c r="BO31" s="1448" t="s">
        <v>32</v>
      </c>
      <c r="BP31" s="670" t="s">
        <v>26</v>
      </c>
      <c r="BQ31" s="88" t="s">
        <v>26</v>
      </c>
      <c r="BR31" s="89" t="s">
        <v>26</v>
      </c>
      <c r="BS31" s="137" t="s">
        <v>168</v>
      </c>
      <c r="BT31" s="2448">
        <v>483482</v>
      </c>
      <c r="BU31" s="2448" t="s">
        <v>22</v>
      </c>
      <c r="BV31" s="2594">
        <v>475544</v>
      </c>
      <c r="BW31" s="2594"/>
      <c r="BX31" s="2448">
        <v>9085</v>
      </c>
      <c r="BY31" s="2448">
        <v>12917</v>
      </c>
      <c r="BZ31" s="2448">
        <v>453542</v>
      </c>
      <c r="CA31" s="2448">
        <v>381973</v>
      </c>
      <c r="CB31" s="2448">
        <v>40768</v>
      </c>
      <c r="CC31" s="2448">
        <v>30801</v>
      </c>
      <c r="CD31" s="2448">
        <v>39928</v>
      </c>
      <c r="CE31" s="2448">
        <v>83060</v>
      </c>
      <c r="CF31" s="1448" t="s">
        <v>32</v>
      </c>
      <c r="CG31" s="670" t="s">
        <v>26</v>
      </c>
      <c r="CH31" s="88" t="s">
        <v>26</v>
      </c>
      <c r="CI31" s="89" t="s">
        <v>26</v>
      </c>
      <c r="CJ31" s="137" t="s">
        <v>168</v>
      </c>
      <c r="CK31" s="2448" t="s">
        <v>21</v>
      </c>
      <c r="CL31" s="2448" t="s">
        <v>22</v>
      </c>
      <c r="CM31" s="2594">
        <v>95834</v>
      </c>
      <c r="CN31" s="2594"/>
      <c r="CO31" s="2448">
        <v>48227</v>
      </c>
      <c r="CP31" s="2448">
        <v>47607</v>
      </c>
      <c r="CQ31" s="2448" t="s">
        <v>21</v>
      </c>
      <c r="CR31" s="2448" t="s">
        <v>21</v>
      </c>
      <c r="CS31" s="2448" t="s">
        <v>21</v>
      </c>
      <c r="CT31" s="2448" t="s">
        <v>21</v>
      </c>
      <c r="CU31" s="2448" t="s">
        <v>21</v>
      </c>
      <c r="CV31" s="2448" t="s">
        <v>21</v>
      </c>
      <c r="CW31" s="1448" t="s">
        <v>32</v>
      </c>
      <c r="CX31" s="670" t="s">
        <v>26</v>
      </c>
      <c r="CY31" s="88" t="s">
        <v>26</v>
      </c>
      <c r="CZ31" s="89" t="s">
        <v>26</v>
      </c>
      <c r="DA31" s="137" t="s">
        <v>168</v>
      </c>
      <c r="DB31" s="2448">
        <v>7652549</v>
      </c>
      <c r="DC31" s="2448" t="s">
        <v>22</v>
      </c>
      <c r="DD31" s="2594">
        <v>7442972</v>
      </c>
      <c r="DE31" s="2594"/>
      <c r="DF31" s="2448">
        <v>1591430</v>
      </c>
      <c r="DG31" s="2448" t="s">
        <v>21</v>
      </c>
      <c r="DH31" s="2448">
        <v>5851542</v>
      </c>
      <c r="DI31" s="2448">
        <v>4147855</v>
      </c>
      <c r="DJ31" s="2448">
        <v>1702993</v>
      </c>
      <c r="DK31" s="2448">
        <v>694</v>
      </c>
      <c r="DL31" s="2448">
        <v>584006</v>
      </c>
      <c r="DM31" s="2448">
        <v>9330197</v>
      </c>
      <c r="DN31" s="1448" t="s">
        <v>32</v>
      </c>
      <c r="DO31" s="670" t="s">
        <v>26</v>
      </c>
      <c r="DP31" s="88" t="s">
        <v>26</v>
      </c>
      <c r="DQ31" s="89" t="s">
        <v>26</v>
      </c>
      <c r="DR31" s="137" t="s">
        <v>168</v>
      </c>
      <c r="DS31" s="2448">
        <v>165613</v>
      </c>
      <c r="DT31" s="2448">
        <v>1215403</v>
      </c>
      <c r="DU31" s="2594">
        <v>974307</v>
      </c>
      <c r="DV31" s="2594"/>
      <c r="DW31" s="2448">
        <v>109756</v>
      </c>
      <c r="DX31" s="2448" t="s">
        <v>21</v>
      </c>
      <c r="DY31" s="2448">
        <v>864551</v>
      </c>
      <c r="DZ31" s="2448">
        <v>872</v>
      </c>
      <c r="EA31" s="2448">
        <v>818774</v>
      </c>
      <c r="EB31" s="2448">
        <v>44905</v>
      </c>
      <c r="EC31" s="2448">
        <v>384216</v>
      </c>
      <c r="ED31" s="2448" t="s">
        <v>22</v>
      </c>
      <c r="EE31" s="1448" t="s">
        <v>32</v>
      </c>
      <c r="EF31" s="670" t="s">
        <v>26</v>
      </c>
      <c r="EG31" s="88" t="s">
        <v>26</v>
      </c>
      <c r="EH31" s="89" t="s">
        <v>26</v>
      </c>
      <c r="EI31" s="137" t="s">
        <v>168</v>
      </c>
      <c r="EJ31" s="2448">
        <v>793</v>
      </c>
      <c r="EK31" s="2448">
        <v>10679</v>
      </c>
      <c r="EL31" s="2594">
        <v>7119</v>
      </c>
      <c r="EM31" s="2594"/>
      <c r="EN31" s="2448">
        <v>5721</v>
      </c>
      <c r="EO31" s="2448" t="s">
        <v>21</v>
      </c>
      <c r="EP31" s="2448">
        <v>1398</v>
      </c>
      <c r="EQ31" s="2448" t="s">
        <v>21</v>
      </c>
      <c r="ER31" s="2448">
        <v>1398</v>
      </c>
      <c r="ES31" s="2448" t="s">
        <v>21</v>
      </c>
      <c r="ET31" s="2448">
        <v>4353</v>
      </c>
      <c r="EU31" s="2448" t="s">
        <v>22</v>
      </c>
      <c r="EV31" s="1448" t="s">
        <v>32</v>
      </c>
      <c r="EW31" s="670" t="s">
        <v>26</v>
      </c>
      <c r="EX31" s="88" t="s">
        <v>26</v>
      </c>
      <c r="EY31" s="89" t="s">
        <v>26</v>
      </c>
      <c r="EZ31" s="137" t="s">
        <v>168</v>
      </c>
      <c r="FA31" s="2448">
        <v>486865</v>
      </c>
      <c r="FB31" s="2448" t="s">
        <v>22</v>
      </c>
      <c r="FC31" s="2594">
        <v>486865</v>
      </c>
      <c r="FD31" s="2594"/>
      <c r="FE31" s="2448">
        <v>96773</v>
      </c>
      <c r="FF31" s="2448">
        <v>136103</v>
      </c>
      <c r="FG31" s="2448">
        <v>253989</v>
      </c>
      <c r="FH31" s="2448" t="s">
        <v>22</v>
      </c>
      <c r="FI31" s="2448">
        <v>221875</v>
      </c>
      <c r="FJ31" s="2448">
        <v>32114</v>
      </c>
      <c r="FK31" s="2448" t="s">
        <v>22</v>
      </c>
      <c r="FL31" s="2448" t="s">
        <v>22</v>
      </c>
      <c r="FM31" s="1448" t="s">
        <v>32</v>
      </c>
      <c r="FN31" s="670" t="s">
        <v>26</v>
      </c>
      <c r="FO31" s="88" t="s">
        <v>26</v>
      </c>
      <c r="FP31" s="89" t="s">
        <v>26</v>
      </c>
      <c r="FQ31" s="137" t="s">
        <v>168</v>
      </c>
      <c r="FR31" s="2448">
        <v>771840</v>
      </c>
      <c r="FS31" s="2448">
        <v>207326</v>
      </c>
      <c r="FT31" s="2594">
        <v>926681</v>
      </c>
      <c r="FU31" s="2594"/>
      <c r="FV31" s="2448" t="s">
        <v>22</v>
      </c>
      <c r="FW31" s="2448" t="s">
        <v>21</v>
      </c>
      <c r="FX31" s="2448">
        <v>926681</v>
      </c>
      <c r="FY31" s="2448">
        <v>9</v>
      </c>
      <c r="FZ31" s="2448">
        <v>834246</v>
      </c>
      <c r="GA31" s="2448">
        <v>92426</v>
      </c>
      <c r="GB31" s="2448">
        <v>33137</v>
      </c>
      <c r="GC31" s="2448">
        <v>1293</v>
      </c>
      <c r="GD31" s="1448" t="s">
        <v>32</v>
      </c>
      <c r="GE31" s="670" t="s">
        <v>26</v>
      </c>
      <c r="GF31" s="88" t="s">
        <v>26</v>
      </c>
      <c r="GG31" s="89" t="s">
        <v>26</v>
      </c>
      <c r="GH31" s="137" t="s">
        <v>168</v>
      </c>
      <c r="GI31" s="2448">
        <v>58102</v>
      </c>
      <c r="GJ31" s="2448">
        <v>5268</v>
      </c>
      <c r="GK31" s="2594">
        <v>54713</v>
      </c>
      <c r="GL31" s="2594"/>
      <c r="GM31" s="2448">
        <v>2413</v>
      </c>
      <c r="GN31" s="2448" t="s">
        <v>21</v>
      </c>
      <c r="GO31" s="2448">
        <v>52300</v>
      </c>
      <c r="GP31" s="2448">
        <v>16728</v>
      </c>
      <c r="GQ31" s="2448">
        <v>33025</v>
      </c>
      <c r="GR31" s="2448">
        <v>2547</v>
      </c>
      <c r="GS31" s="2448">
        <v>3947</v>
      </c>
      <c r="GT31" s="2448">
        <v>29905</v>
      </c>
      <c r="GU31" s="1448" t="s">
        <v>32</v>
      </c>
      <c r="GV31" s="670" t="s">
        <v>26</v>
      </c>
    </row>
    <row r="32" spans="1:204" ht="15" customHeight="1">
      <c r="A32" s="88" t="s">
        <v>26</v>
      </c>
      <c r="B32" s="89" t="s">
        <v>26</v>
      </c>
      <c r="C32" s="137" t="s">
        <v>169</v>
      </c>
      <c r="D32" s="2448">
        <v>12735284</v>
      </c>
      <c r="E32" s="2448">
        <v>3936412</v>
      </c>
      <c r="F32" s="2448">
        <v>12273887</v>
      </c>
      <c r="G32" s="2448">
        <v>16197545</v>
      </c>
      <c r="H32" s="2448">
        <v>2485988</v>
      </c>
      <c r="I32" s="2448">
        <v>441711</v>
      </c>
      <c r="J32" s="2448">
        <v>13269847</v>
      </c>
      <c r="K32" s="2448">
        <v>7327125</v>
      </c>
      <c r="L32" s="2448">
        <v>5702735</v>
      </c>
      <c r="M32" s="2448">
        <v>239986</v>
      </c>
      <c r="N32" s="2448">
        <v>1782571</v>
      </c>
      <c r="O32" s="2448">
        <v>10054766</v>
      </c>
      <c r="P32" s="1448" t="s">
        <v>33</v>
      </c>
      <c r="Q32" s="670" t="s">
        <v>26</v>
      </c>
      <c r="R32" s="88" t="s">
        <v>26</v>
      </c>
      <c r="S32" s="89" t="s">
        <v>26</v>
      </c>
      <c r="T32" s="137" t="s">
        <v>169</v>
      </c>
      <c r="U32" s="2448">
        <v>4870</v>
      </c>
      <c r="V32" s="2448" t="s">
        <v>22</v>
      </c>
      <c r="W32" s="2594">
        <v>4844</v>
      </c>
      <c r="X32" s="2594"/>
      <c r="Y32" s="2448" t="s">
        <v>22</v>
      </c>
      <c r="Z32" s="2448" t="s">
        <v>22</v>
      </c>
      <c r="AA32" s="2448">
        <v>4844</v>
      </c>
      <c r="AB32" s="2448" t="s">
        <v>22</v>
      </c>
      <c r="AC32" s="2448">
        <v>4</v>
      </c>
      <c r="AD32" s="2448">
        <v>4840</v>
      </c>
      <c r="AE32" s="2448">
        <v>3</v>
      </c>
      <c r="AF32" s="2448">
        <v>1818</v>
      </c>
      <c r="AG32" s="1448" t="s">
        <v>33</v>
      </c>
      <c r="AH32" s="670" t="s">
        <v>26</v>
      </c>
      <c r="AI32" s="88" t="s">
        <v>26</v>
      </c>
      <c r="AJ32" s="89" t="s">
        <v>26</v>
      </c>
      <c r="AK32" s="137" t="s">
        <v>169</v>
      </c>
      <c r="AL32" s="2448">
        <v>100736</v>
      </c>
      <c r="AM32" s="2448" t="s">
        <v>22</v>
      </c>
      <c r="AN32" s="2594">
        <v>100021</v>
      </c>
      <c r="AO32" s="2594"/>
      <c r="AP32" s="2448">
        <v>1618</v>
      </c>
      <c r="AQ32" s="2448">
        <v>1128</v>
      </c>
      <c r="AR32" s="2448">
        <v>97275</v>
      </c>
      <c r="AS32" s="2448">
        <v>80535</v>
      </c>
      <c r="AT32" s="2448">
        <v>12024</v>
      </c>
      <c r="AU32" s="2448">
        <v>4716</v>
      </c>
      <c r="AV32" s="2448">
        <v>100</v>
      </c>
      <c r="AW32" s="2448">
        <v>18859</v>
      </c>
      <c r="AX32" s="1448" t="s">
        <v>33</v>
      </c>
      <c r="AY32" s="670" t="s">
        <v>26</v>
      </c>
      <c r="AZ32" s="88" t="s">
        <v>26</v>
      </c>
      <c r="BA32" s="89" t="s">
        <v>26</v>
      </c>
      <c r="BB32" s="137" t="s">
        <v>169</v>
      </c>
      <c r="BC32" s="2448">
        <v>45999</v>
      </c>
      <c r="BD32" s="2448" t="s">
        <v>22</v>
      </c>
      <c r="BE32" s="2594">
        <v>49519</v>
      </c>
      <c r="BF32" s="2594"/>
      <c r="BG32" s="2448">
        <v>21063</v>
      </c>
      <c r="BH32" s="2448">
        <v>3701</v>
      </c>
      <c r="BI32" s="2448">
        <v>24755</v>
      </c>
      <c r="BJ32" s="2448" t="s">
        <v>21</v>
      </c>
      <c r="BK32" s="2448">
        <v>20000</v>
      </c>
      <c r="BL32" s="2448">
        <v>4755</v>
      </c>
      <c r="BM32" s="2448">
        <v>868</v>
      </c>
      <c r="BN32" s="2448">
        <v>57063</v>
      </c>
      <c r="BO32" s="1448" t="s">
        <v>33</v>
      </c>
      <c r="BP32" s="670" t="s">
        <v>26</v>
      </c>
      <c r="BQ32" s="88" t="s">
        <v>26</v>
      </c>
      <c r="BR32" s="89" t="s">
        <v>26</v>
      </c>
      <c r="BS32" s="137" t="s">
        <v>169</v>
      </c>
      <c r="BT32" s="2448">
        <v>464234</v>
      </c>
      <c r="BU32" s="2448" t="s">
        <v>22</v>
      </c>
      <c r="BV32" s="2594">
        <v>468963</v>
      </c>
      <c r="BW32" s="2594"/>
      <c r="BX32" s="2448">
        <v>8340</v>
      </c>
      <c r="BY32" s="2448">
        <v>14387</v>
      </c>
      <c r="BZ32" s="2448">
        <v>446236</v>
      </c>
      <c r="CA32" s="2448">
        <v>376226</v>
      </c>
      <c r="CB32" s="2448">
        <v>41774</v>
      </c>
      <c r="CC32" s="2448">
        <v>28236</v>
      </c>
      <c r="CD32" s="2448">
        <v>33695</v>
      </c>
      <c r="CE32" s="2448">
        <v>77906</v>
      </c>
      <c r="CF32" s="1448" t="s">
        <v>33</v>
      </c>
      <c r="CG32" s="670" t="s">
        <v>26</v>
      </c>
      <c r="CH32" s="88" t="s">
        <v>26</v>
      </c>
      <c r="CI32" s="89" t="s">
        <v>26</v>
      </c>
      <c r="CJ32" s="137" t="s">
        <v>169</v>
      </c>
      <c r="CK32" s="2448" t="s">
        <v>21</v>
      </c>
      <c r="CL32" s="2448" t="s">
        <v>22</v>
      </c>
      <c r="CM32" s="2594">
        <v>81404</v>
      </c>
      <c r="CN32" s="2594"/>
      <c r="CO32" s="2448">
        <v>30276</v>
      </c>
      <c r="CP32" s="2448">
        <v>51128</v>
      </c>
      <c r="CQ32" s="2448" t="s">
        <v>21</v>
      </c>
      <c r="CR32" s="2448" t="s">
        <v>21</v>
      </c>
      <c r="CS32" s="2448" t="s">
        <v>21</v>
      </c>
      <c r="CT32" s="2448" t="s">
        <v>21</v>
      </c>
      <c r="CU32" s="2448" t="s">
        <v>21</v>
      </c>
      <c r="CV32" s="2448" t="s">
        <v>21</v>
      </c>
      <c r="CW32" s="1448" t="s">
        <v>33</v>
      </c>
      <c r="CX32" s="670" t="s">
        <v>26</v>
      </c>
      <c r="CY32" s="88" t="s">
        <v>26</v>
      </c>
      <c r="CZ32" s="89" t="s">
        <v>26</v>
      </c>
      <c r="DA32" s="137" t="s">
        <v>169</v>
      </c>
      <c r="DB32" s="2448">
        <v>8254397</v>
      </c>
      <c r="DC32" s="2448" t="s">
        <v>22</v>
      </c>
      <c r="DD32" s="2594">
        <v>6934786</v>
      </c>
      <c r="DE32" s="2594"/>
      <c r="DF32" s="2448">
        <v>1343940</v>
      </c>
      <c r="DG32" s="2448" t="s">
        <v>21</v>
      </c>
      <c r="DH32" s="2448">
        <v>5590846</v>
      </c>
      <c r="DI32" s="2448">
        <v>4005302</v>
      </c>
      <c r="DJ32" s="2448">
        <v>1584920</v>
      </c>
      <c r="DK32" s="2448">
        <v>624</v>
      </c>
      <c r="DL32" s="2448">
        <v>569130</v>
      </c>
      <c r="DM32" s="2448">
        <v>10071733</v>
      </c>
      <c r="DN32" s="1448" t="s">
        <v>33</v>
      </c>
      <c r="DO32" s="670" t="s">
        <v>26</v>
      </c>
      <c r="DP32" s="88" t="s">
        <v>26</v>
      </c>
      <c r="DQ32" s="89" t="s">
        <v>26</v>
      </c>
      <c r="DR32" s="137" t="s">
        <v>169</v>
      </c>
      <c r="DS32" s="2448">
        <v>160820</v>
      </c>
      <c r="DT32" s="2448">
        <v>1179801</v>
      </c>
      <c r="DU32" s="2594">
        <v>943672</v>
      </c>
      <c r="DV32" s="2594"/>
      <c r="DW32" s="2448">
        <v>123492</v>
      </c>
      <c r="DX32" s="2448" t="s">
        <v>21</v>
      </c>
      <c r="DY32" s="2448">
        <v>820180</v>
      </c>
      <c r="DZ32" s="2448">
        <v>719</v>
      </c>
      <c r="EA32" s="2448">
        <v>782159</v>
      </c>
      <c r="EB32" s="2448">
        <v>37302</v>
      </c>
      <c r="EC32" s="2448">
        <v>381276</v>
      </c>
      <c r="ED32" s="2448" t="s">
        <v>22</v>
      </c>
      <c r="EE32" s="1448" t="s">
        <v>33</v>
      </c>
      <c r="EF32" s="670" t="s">
        <v>26</v>
      </c>
      <c r="EG32" s="88" t="s">
        <v>26</v>
      </c>
      <c r="EH32" s="89" t="s">
        <v>26</v>
      </c>
      <c r="EI32" s="137" t="s">
        <v>169</v>
      </c>
      <c r="EJ32" s="2448">
        <v>811</v>
      </c>
      <c r="EK32" s="2448">
        <v>9405</v>
      </c>
      <c r="EL32" s="2594">
        <v>7192</v>
      </c>
      <c r="EM32" s="2594"/>
      <c r="EN32" s="2448">
        <v>4476</v>
      </c>
      <c r="EO32" s="2448" t="s">
        <v>21</v>
      </c>
      <c r="EP32" s="2448">
        <v>2716</v>
      </c>
      <c r="EQ32" s="2448" t="s">
        <v>21</v>
      </c>
      <c r="ER32" s="2448">
        <v>2716</v>
      </c>
      <c r="ES32" s="2448" t="s">
        <v>21</v>
      </c>
      <c r="ET32" s="2448">
        <v>3024</v>
      </c>
      <c r="EU32" s="2448" t="s">
        <v>22</v>
      </c>
      <c r="EV32" s="1448" t="s">
        <v>33</v>
      </c>
      <c r="EW32" s="670" t="s">
        <v>26</v>
      </c>
      <c r="EX32" s="88" t="s">
        <v>26</v>
      </c>
      <c r="EY32" s="89" t="s">
        <v>26</v>
      </c>
      <c r="EZ32" s="137" t="s">
        <v>169</v>
      </c>
      <c r="FA32" s="2448">
        <v>451864</v>
      </c>
      <c r="FB32" s="2448" t="s">
        <v>22</v>
      </c>
      <c r="FC32" s="2594">
        <v>451864</v>
      </c>
      <c r="FD32" s="2594"/>
      <c r="FE32" s="2448">
        <v>88067</v>
      </c>
      <c r="FF32" s="2448">
        <v>125413</v>
      </c>
      <c r="FG32" s="2448">
        <v>238384</v>
      </c>
      <c r="FH32" s="2448" t="s">
        <v>22</v>
      </c>
      <c r="FI32" s="2448">
        <v>206446</v>
      </c>
      <c r="FJ32" s="2448">
        <v>31938</v>
      </c>
      <c r="FK32" s="2448" t="s">
        <v>22</v>
      </c>
      <c r="FL32" s="2448" t="s">
        <v>22</v>
      </c>
      <c r="FM32" s="1448" t="s">
        <v>33</v>
      </c>
      <c r="FN32" s="670" t="s">
        <v>26</v>
      </c>
      <c r="FO32" s="88" t="s">
        <v>26</v>
      </c>
      <c r="FP32" s="89" t="s">
        <v>26</v>
      </c>
      <c r="FQ32" s="137" t="s">
        <v>169</v>
      </c>
      <c r="FR32" s="2448">
        <v>766464</v>
      </c>
      <c r="FS32" s="2448">
        <v>190679</v>
      </c>
      <c r="FT32" s="2594">
        <v>903097</v>
      </c>
      <c r="FU32" s="2594"/>
      <c r="FV32" s="2448" t="s">
        <v>22</v>
      </c>
      <c r="FW32" s="2448" t="s">
        <v>21</v>
      </c>
      <c r="FX32" s="2448">
        <v>903097</v>
      </c>
      <c r="FY32" s="2448">
        <v>7</v>
      </c>
      <c r="FZ32" s="2448">
        <v>816694</v>
      </c>
      <c r="GA32" s="2448">
        <v>86396</v>
      </c>
      <c r="GB32" s="2448">
        <v>32981</v>
      </c>
      <c r="GC32" s="2448">
        <v>1430</v>
      </c>
      <c r="GD32" s="1448" t="s">
        <v>33</v>
      </c>
      <c r="GE32" s="670" t="s">
        <v>26</v>
      </c>
      <c r="GF32" s="88" t="s">
        <v>26</v>
      </c>
      <c r="GG32" s="89" t="s">
        <v>26</v>
      </c>
      <c r="GH32" s="137" t="s">
        <v>169</v>
      </c>
      <c r="GI32" s="2448">
        <v>52630</v>
      </c>
      <c r="GJ32" s="2448">
        <v>7921</v>
      </c>
      <c r="GK32" s="2594">
        <v>55192</v>
      </c>
      <c r="GL32" s="2594"/>
      <c r="GM32" s="2448">
        <v>3372</v>
      </c>
      <c r="GN32" s="2448" t="s">
        <v>21</v>
      </c>
      <c r="GO32" s="2448">
        <v>51820</v>
      </c>
      <c r="GP32" s="2448">
        <v>21054</v>
      </c>
      <c r="GQ32" s="2448">
        <v>28780</v>
      </c>
      <c r="GR32" s="2448">
        <v>1986</v>
      </c>
      <c r="GS32" s="2448">
        <v>2640</v>
      </c>
      <c r="GT32" s="2448">
        <v>30696</v>
      </c>
      <c r="GU32" s="1448" t="s">
        <v>33</v>
      </c>
      <c r="GV32" s="670" t="s">
        <v>26</v>
      </c>
    </row>
    <row r="33" spans="1:204" ht="15" customHeight="1">
      <c r="A33" s="88">
        <v>1</v>
      </c>
      <c r="B33" s="89" t="s">
        <v>2159</v>
      </c>
      <c r="C33" s="137" t="s">
        <v>2163</v>
      </c>
      <c r="D33" s="2448">
        <v>12359365</v>
      </c>
      <c r="E33" s="2448">
        <v>3986052</v>
      </c>
      <c r="F33" s="2448">
        <v>12170514</v>
      </c>
      <c r="G33" s="2448">
        <v>16143607</v>
      </c>
      <c r="H33" s="2448">
        <v>2392092</v>
      </c>
      <c r="I33" s="2448">
        <v>438952</v>
      </c>
      <c r="J33" s="2448">
        <v>13312563</v>
      </c>
      <c r="K33" s="2448">
        <v>7344077</v>
      </c>
      <c r="L33" s="2448">
        <v>5742473</v>
      </c>
      <c r="M33" s="2448">
        <v>226014</v>
      </c>
      <c r="N33" s="2448">
        <v>1735221</v>
      </c>
      <c r="O33" s="2448">
        <v>10111489</v>
      </c>
      <c r="P33" s="1448" t="s">
        <v>34</v>
      </c>
      <c r="Q33" s="670" t="s">
        <v>26</v>
      </c>
      <c r="R33" s="88">
        <v>1</v>
      </c>
      <c r="S33" s="89" t="s">
        <v>2159</v>
      </c>
      <c r="T33" s="137" t="s">
        <v>2163</v>
      </c>
      <c r="U33" s="2448">
        <v>4650</v>
      </c>
      <c r="V33" s="2448" t="s">
        <v>22</v>
      </c>
      <c r="W33" s="2594">
        <v>4676</v>
      </c>
      <c r="X33" s="2594"/>
      <c r="Y33" s="2448" t="s">
        <v>22</v>
      </c>
      <c r="Z33" s="2448" t="s">
        <v>22</v>
      </c>
      <c r="AA33" s="2448">
        <v>4676</v>
      </c>
      <c r="AB33" s="2448" t="s">
        <v>22</v>
      </c>
      <c r="AC33" s="2448">
        <v>6</v>
      </c>
      <c r="AD33" s="2448">
        <v>4670</v>
      </c>
      <c r="AE33" s="2448">
        <v>5</v>
      </c>
      <c r="AF33" s="2448">
        <v>1805</v>
      </c>
      <c r="AG33" s="1448" t="s">
        <v>34</v>
      </c>
      <c r="AH33" s="670" t="s">
        <v>26</v>
      </c>
      <c r="AI33" s="88">
        <v>1</v>
      </c>
      <c r="AJ33" s="89" t="s">
        <v>2159</v>
      </c>
      <c r="AK33" s="137" t="s">
        <v>2163</v>
      </c>
      <c r="AL33" s="2448">
        <v>89411</v>
      </c>
      <c r="AM33" s="2448" t="s">
        <v>22</v>
      </c>
      <c r="AN33" s="2594">
        <v>90581</v>
      </c>
      <c r="AO33" s="2594"/>
      <c r="AP33" s="2448">
        <v>1494</v>
      </c>
      <c r="AQ33" s="2448">
        <v>1794</v>
      </c>
      <c r="AR33" s="2448">
        <v>87293</v>
      </c>
      <c r="AS33" s="2448">
        <v>71473</v>
      </c>
      <c r="AT33" s="2448">
        <v>12165</v>
      </c>
      <c r="AU33" s="2448">
        <v>3655</v>
      </c>
      <c r="AV33" s="2448">
        <v>69</v>
      </c>
      <c r="AW33" s="2448">
        <v>19307</v>
      </c>
      <c r="AX33" s="1448" t="s">
        <v>34</v>
      </c>
      <c r="AY33" s="670" t="s">
        <v>26</v>
      </c>
      <c r="AZ33" s="88">
        <v>1</v>
      </c>
      <c r="BA33" s="89" t="s">
        <v>2159</v>
      </c>
      <c r="BB33" s="137" t="s">
        <v>2163</v>
      </c>
      <c r="BC33" s="2448">
        <v>42844</v>
      </c>
      <c r="BD33" s="2448" t="s">
        <v>22</v>
      </c>
      <c r="BE33" s="2594">
        <v>41648</v>
      </c>
      <c r="BF33" s="2594"/>
      <c r="BG33" s="2448">
        <v>16302</v>
      </c>
      <c r="BH33" s="2448">
        <v>2918</v>
      </c>
      <c r="BI33" s="2448">
        <v>22428</v>
      </c>
      <c r="BJ33" s="2448" t="s">
        <v>21</v>
      </c>
      <c r="BK33" s="2448">
        <v>18319</v>
      </c>
      <c r="BL33" s="2448">
        <v>4109</v>
      </c>
      <c r="BM33" s="2448">
        <v>813</v>
      </c>
      <c r="BN33" s="2448">
        <v>60609</v>
      </c>
      <c r="BO33" s="1448" t="s">
        <v>34</v>
      </c>
      <c r="BP33" s="670" t="s">
        <v>26</v>
      </c>
      <c r="BQ33" s="88">
        <v>1</v>
      </c>
      <c r="BR33" s="89" t="s">
        <v>2159</v>
      </c>
      <c r="BS33" s="137" t="s">
        <v>2163</v>
      </c>
      <c r="BT33" s="2448">
        <v>523835</v>
      </c>
      <c r="BU33" s="2448" t="s">
        <v>22</v>
      </c>
      <c r="BV33" s="2594">
        <v>493373</v>
      </c>
      <c r="BW33" s="2594"/>
      <c r="BX33" s="2448">
        <v>8362</v>
      </c>
      <c r="BY33" s="2448">
        <v>16173</v>
      </c>
      <c r="BZ33" s="2448">
        <v>468838</v>
      </c>
      <c r="CA33" s="2448">
        <v>404185</v>
      </c>
      <c r="CB33" s="2448">
        <v>39707</v>
      </c>
      <c r="CC33" s="2448">
        <v>24946</v>
      </c>
      <c r="CD33" s="2448">
        <v>45514</v>
      </c>
      <c r="CE33" s="2448">
        <v>100028</v>
      </c>
      <c r="CF33" s="1448" t="s">
        <v>34</v>
      </c>
      <c r="CG33" s="670" t="s">
        <v>26</v>
      </c>
      <c r="CH33" s="88">
        <v>1</v>
      </c>
      <c r="CI33" s="89" t="s">
        <v>2159</v>
      </c>
      <c r="CJ33" s="137" t="s">
        <v>2163</v>
      </c>
      <c r="CK33" s="2448" t="s">
        <v>21</v>
      </c>
      <c r="CL33" s="2448" t="s">
        <v>22</v>
      </c>
      <c r="CM33" s="2594">
        <v>78535</v>
      </c>
      <c r="CN33" s="2594"/>
      <c r="CO33" s="2448">
        <v>27561</v>
      </c>
      <c r="CP33" s="2448">
        <v>50974</v>
      </c>
      <c r="CQ33" s="2448" t="s">
        <v>21</v>
      </c>
      <c r="CR33" s="2448" t="s">
        <v>21</v>
      </c>
      <c r="CS33" s="2448" t="s">
        <v>21</v>
      </c>
      <c r="CT33" s="2448" t="s">
        <v>21</v>
      </c>
      <c r="CU33" s="2448" t="s">
        <v>21</v>
      </c>
      <c r="CV33" s="2448" t="s">
        <v>21</v>
      </c>
      <c r="CW33" s="1448" t="s">
        <v>34</v>
      </c>
      <c r="CX33" s="670" t="s">
        <v>26</v>
      </c>
      <c r="CY33" s="88">
        <v>1</v>
      </c>
      <c r="CZ33" s="89" t="s">
        <v>2159</v>
      </c>
      <c r="DA33" s="137" t="s">
        <v>2163</v>
      </c>
      <c r="DB33" s="2448">
        <v>7244311</v>
      </c>
      <c r="DC33" s="2448" t="s">
        <v>22</v>
      </c>
      <c r="DD33" s="2594">
        <v>6992938</v>
      </c>
      <c r="DE33" s="2594"/>
      <c r="DF33" s="2448">
        <v>1223959</v>
      </c>
      <c r="DG33" s="2448" t="s">
        <v>21</v>
      </c>
      <c r="DH33" s="2448">
        <v>5768979</v>
      </c>
      <c r="DI33" s="2448">
        <v>4073928</v>
      </c>
      <c r="DJ33" s="2448">
        <v>1694047</v>
      </c>
      <c r="DK33" s="2448">
        <v>1004</v>
      </c>
      <c r="DL33" s="2448">
        <v>552280</v>
      </c>
      <c r="DM33" s="2448">
        <v>9744018</v>
      </c>
      <c r="DN33" s="1448" t="s">
        <v>34</v>
      </c>
      <c r="DO33" s="670" t="s">
        <v>26</v>
      </c>
      <c r="DP33" s="88">
        <v>1</v>
      </c>
      <c r="DQ33" s="89" t="s">
        <v>2159</v>
      </c>
      <c r="DR33" s="137" t="s">
        <v>2163</v>
      </c>
      <c r="DS33" s="2448">
        <v>167962</v>
      </c>
      <c r="DT33" s="2448">
        <v>1191863</v>
      </c>
      <c r="DU33" s="2594">
        <v>962153</v>
      </c>
      <c r="DV33" s="2594"/>
      <c r="DW33" s="2448">
        <v>121914</v>
      </c>
      <c r="DX33" s="2448" t="s">
        <v>21</v>
      </c>
      <c r="DY33" s="2448">
        <v>840239</v>
      </c>
      <c r="DZ33" s="2448">
        <v>791</v>
      </c>
      <c r="EA33" s="2448">
        <v>800988</v>
      </c>
      <c r="EB33" s="2448">
        <v>38460</v>
      </c>
      <c r="EC33" s="2448">
        <v>381235</v>
      </c>
      <c r="ED33" s="2448" t="s">
        <v>22</v>
      </c>
      <c r="EE33" s="1448" t="s">
        <v>34</v>
      </c>
      <c r="EF33" s="670" t="s">
        <v>26</v>
      </c>
      <c r="EG33" s="88">
        <v>1</v>
      </c>
      <c r="EH33" s="89" t="s">
        <v>2159</v>
      </c>
      <c r="EI33" s="137" t="s">
        <v>2163</v>
      </c>
      <c r="EJ33" s="2448">
        <v>795</v>
      </c>
      <c r="EK33" s="2448">
        <v>13355</v>
      </c>
      <c r="EL33" s="2594">
        <v>10255</v>
      </c>
      <c r="EM33" s="2594"/>
      <c r="EN33" s="2448">
        <v>7073</v>
      </c>
      <c r="EO33" s="2448" t="s">
        <v>21</v>
      </c>
      <c r="EP33" s="2448">
        <v>3182</v>
      </c>
      <c r="EQ33" s="2448" t="s">
        <v>21</v>
      </c>
      <c r="ER33" s="2448">
        <v>3182</v>
      </c>
      <c r="ES33" s="2448" t="s">
        <v>21</v>
      </c>
      <c r="ET33" s="2448">
        <v>3895</v>
      </c>
      <c r="EU33" s="2448" t="s">
        <v>22</v>
      </c>
      <c r="EV33" s="1448" t="s">
        <v>34</v>
      </c>
      <c r="EW33" s="670" t="s">
        <v>26</v>
      </c>
      <c r="EX33" s="88">
        <v>1</v>
      </c>
      <c r="EY33" s="89" t="s">
        <v>2159</v>
      </c>
      <c r="EZ33" s="137" t="s">
        <v>2163</v>
      </c>
      <c r="FA33" s="2448">
        <v>421333</v>
      </c>
      <c r="FB33" s="2448" t="s">
        <v>22</v>
      </c>
      <c r="FC33" s="2594">
        <v>421333</v>
      </c>
      <c r="FD33" s="2594"/>
      <c r="FE33" s="2448">
        <v>67471</v>
      </c>
      <c r="FF33" s="2448">
        <v>121347</v>
      </c>
      <c r="FG33" s="2448">
        <v>232515</v>
      </c>
      <c r="FH33" s="2448" t="s">
        <v>22</v>
      </c>
      <c r="FI33" s="2448">
        <v>202837</v>
      </c>
      <c r="FJ33" s="2448">
        <v>29678</v>
      </c>
      <c r="FK33" s="2448" t="s">
        <v>22</v>
      </c>
      <c r="FL33" s="2448" t="s">
        <v>22</v>
      </c>
      <c r="FM33" s="1448" t="s">
        <v>34</v>
      </c>
      <c r="FN33" s="670" t="s">
        <v>26</v>
      </c>
      <c r="FO33" s="88">
        <v>1</v>
      </c>
      <c r="FP33" s="89" t="s">
        <v>2159</v>
      </c>
      <c r="FQ33" s="137" t="s">
        <v>2163</v>
      </c>
      <c r="FR33" s="2448">
        <v>790811</v>
      </c>
      <c r="FS33" s="2448">
        <v>177500</v>
      </c>
      <c r="FT33" s="2594">
        <v>926472</v>
      </c>
      <c r="FU33" s="2594"/>
      <c r="FV33" s="2448" t="s">
        <v>22</v>
      </c>
      <c r="FW33" s="2448" t="s">
        <v>21</v>
      </c>
      <c r="FX33" s="2448">
        <v>926472</v>
      </c>
      <c r="FY33" s="2448">
        <v>8</v>
      </c>
      <c r="FZ33" s="2448">
        <v>855562</v>
      </c>
      <c r="GA33" s="2448">
        <v>70902</v>
      </c>
      <c r="GB33" s="2448">
        <v>33517</v>
      </c>
      <c r="GC33" s="2448">
        <v>1328</v>
      </c>
      <c r="GD33" s="1448" t="s">
        <v>34</v>
      </c>
      <c r="GE33" s="670" t="s">
        <v>26</v>
      </c>
      <c r="GF33" s="88">
        <v>1</v>
      </c>
      <c r="GG33" s="89" t="s">
        <v>2159</v>
      </c>
      <c r="GH33" s="137" t="s">
        <v>2163</v>
      </c>
      <c r="GI33" s="2448">
        <v>57486</v>
      </c>
      <c r="GJ33" s="2448">
        <v>8317</v>
      </c>
      <c r="GK33" s="2594">
        <v>59685</v>
      </c>
      <c r="GL33" s="2594"/>
      <c r="GM33" s="2448">
        <v>4623</v>
      </c>
      <c r="GN33" s="2448" t="s">
        <v>21</v>
      </c>
      <c r="GO33" s="2448">
        <v>55062</v>
      </c>
      <c r="GP33" s="2448">
        <v>19495</v>
      </c>
      <c r="GQ33" s="2448">
        <v>33289</v>
      </c>
      <c r="GR33" s="2448">
        <v>2278</v>
      </c>
      <c r="GS33" s="2448">
        <v>2515</v>
      </c>
      <c r="GT33" s="2448">
        <v>30863</v>
      </c>
      <c r="GU33" s="1448" t="s">
        <v>34</v>
      </c>
      <c r="GV33" s="670" t="s">
        <v>26</v>
      </c>
    </row>
    <row r="34" spans="1:204" ht="15" customHeight="1">
      <c r="A34" s="88" t="s">
        <v>26</v>
      </c>
      <c r="B34" s="89" t="s">
        <v>26</v>
      </c>
      <c r="C34" s="137" t="s">
        <v>170</v>
      </c>
      <c r="D34" s="2448">
        <v>11737918</v>
      </c>
      <c r="E34" s="2448">
        <v>3921343</v>
      </c>
      <c r="F34" s="2448">
        <v>11775655</v>
      </c>
      <c r="G34" s="2448">
        <v>15684912</v>
      </c>
      <c r="H34" s="2448">
        <v>2411465</v>
      </c>
      <c r="I34" s="2448">
        <v>400728</v>
      </c>
      <c r="J34" s="2448">
        <v>12872718</v>
      </c>
      <c r="K34" s="2448">
        <v>7006460</v>
      </c>
      <c r="L34" s="2448">
        <v>5642229</v>
      </c>
      <c r="M34" s="2448">
        <v>224029</v>
      </c>
      <c r="N34" s="2448">
        <v>1756006</v>
      </c>
      <c r="O34" s="2448">
        <v>9866283</v>
      </c>
      <c r="P34" s="1448" t="s">
        <v>35</v>
      </c>
      <c r="Q34" s="670" t="s">
        <v>26</v>
      </c>
      <c r="R34" s="88" t="s">
        <v>26</v>
      </c>
      <c r="S34" s="89" t="s">
        <v>26</v>
      </c>
      <c r="T34" s="137" t="s">
        <v>170</v>
      </c>
      <c r="U34" s="2448">
        <v>4742</v>
      </c>
      <c r="V34" s="2448" t="s">
        <v>22</v>
      </c>
      <c r="W34" s="2594">
        <v>4810</v>
      </c>
      <c r="X34" s="2594"/>
      <c r="Y34" s="2448" t="s">
        <v>22</v>
      </c>
      <c r="Z34" s="2448" t="s">
        <v>22</v>
      </c>
      <c r="AA34" s="2448">
        <v>4810</v>
      </c>
      <c r="AB34" s="2448" t="s">
        <v>22</v>
      </c>
      <c r="AC34" s="2448">
        <v>5</v>
      </c>
      <c r="AD34" s="2448">
        <v>4805</v>
      </c>
      <c r="AE34" s="2448">
        <v>6</v>
      </c>
      <c r="AF34" s="2448">
        <v>1748</v>
      </c>
      <c r="AG34" s="1448" t="s">
        <v>35</v>
      </c>
      <c r="AH34" s="670" t="s">
        <v>26</v>
      </c>
      <c r="AI34" s="88" t="s">
        <v>26</v>
      </c>
      <c r="AJ34" s="89" t="s">
        <v>26</v>
      </c>
      <c r="AK34" s="137" t="s">
        <v>170</v>
      </c>
      <c r="AL34" s="2448">
        <v>85445</v>
      </c>
      <c r="AM34" s="2448" t="s">
        <v>22</v>
      </c>
      <c r="AN34" s="2594">
        <v>87802</v>
      </c>
      <c r="AO34" s="2594"/>
      <c r="AP34" s="2448">
        <v>1438</v>
      </c>
      <c r="AQ34" s="2448">
        <v>166</v>
      </c>
      <c r="AR34" s="2448">
        <v>86198</v>
      </c>
      <c r="AS34" s="2448">
        <v>71739</v>
      </c>
      <c r="AT34" s="2448">
        <v>11877</v>
      </c>
      <c r="AU34" s="2448">
        <v>2582</v>
      </c>
      <c r="AV34" s="2448">
        <v>94</v>
      </c>
      <c r="AW34" s="2448">
        <v>17071</v>
      </c>
      <c r="AX34" s="1448" t="s">
        <v>35</v>
      </c>
      <c r="AY34" s="670" t="s">
        <v>26</v>
      </c>
      <c r="AZ34" s="88" t="s">
        <v>26</v>
      </c>
      <c r="BA34" s="89" t="s">
        <v>26</v>
      </c>
      <c r="BB34" s="137" t="s">
        <v>170</v>
      </c>
      <c r="BC34" s="2448">
        <v>41555</v>
      </c>
      <c r="BD34" s="2448" t="s">
        <v>22</v>
      </c>
      <c r="BE34" s="2594">
        <v>42080</v>
      </c>
      <c r="BF34" s="2594"/>
      <c r="BG34" s="2448">
        <v>17680</v>
      </c>
      <c r="BH34" s="2448">
        <v>2184</v>
      </c>
      <c r="BI34" s="2448">
        <v>22216</v>
      </c>
      <c r="BJ34" s="2448" t="s">
        <v>21</v>
      </c>
      <c r="BK34" s="2448">
        <v>18565</v>
      </c>
      <c r="BL34" s="2448">
        <v>3651</v>
      </c>
      <c r="BM34" s="2448">
        <v>879</v>
      </c>
      <c r="BN34" s="2448">
        <v>61085</v>
      </c>
      <c r="BO34" s="1448" t="s">
        <v>35</v>
      </c>
      <c r="BP34" s="670" t="s">
        <v>26</v>
      </c>
      <c r="BQ34" s="88" t="s">
        <v>26</v>
      </c>
      <c r="BR34" s="89" t="s">
        <v>26</v>
      </c>
      <c r="BS34" s="137" t="s">
        <v>170</v>
      </c>
      <c r="BT34" s="2448">
        <v>491535</v>
      </c>
      <c r="BU34" s="2448" t="s">
        <v>22</v>
      </c>
      <c r="BV34" s="2594">
        <v>466603</v>
      </c>
      <c r="BW34" s="2594"/>
      <c r="BX34" s="2448">
        <v>9219</v>
      </c>
      <c r="BY34" s="2448">
        <v>12830</v>
      </c>
      <c r="BZ34" s="2448">
        <v>444554</v>
      </c>
      <c r="CA34" s="2448">
        <v>374323</v>
      </c>
      <c r="CB34" s="2448">
        <v>38795</v>
      </c>
      <c r="CC34" s="2448">
        <v>31436</v>
      </c>
      <c r="CD34" s="2448">
        <v>47078</v>
      </c>
      <c r="CE34" s="2448">
        <v>113447</v>
      </c>
      <c r="CF34" s="1448" t="s">
        <v>35</v>
      </c>
      <c r="CG34" s="670" t="s">
        <v>26</v>
      </c>
      <c r="CH34" s="88" t="s">
        <v>26</v>
      </c>
      <c r="CI34" s="89" t="s">
        <v>26</v>
      </c>
      <c r="CJ34" s="137" t="s">
        <v>170</v>
      </c>
      <c r="CK34" s="2448" t="s">
        <v>21</v>
      </c>
      <c r="CL34" s="2448" t="s">
        <v>22</v>
      </c>
      <c r="CM34" s="2594">
        <v>78356</v>
      </c>
      <c r="CN34" s="2594"/>
      <c r="CO34" s="2448">
        <v>30191</v>
      </c>
      <c r="CP34" s="2448">
        <v>48165</v>
      </c>
      <c r="CQ34" s="2448" t="s">
        <v>21</v>
      </c>
      <c r="CR34" s="2448" t="s">
        <v>21</v>
      </c>
      <c r="CS34" s="2448" t="s">
        <v>21</v>
      </c>
      <c r="CT34" s="2448" t="s">
        <v>21</v>
      </c>
      <c r="CU34" s="2448" t="s">
        <v>21</v>
      </c>
      <c r="CV34" s="2448" t="s">
        <v>21</v>
      </c>
      <c r="CW34" s="1448" t="s">
        <v>35</v>
      </c>
      <c r="CX34" s="670" t="s">
        <v>26</v>
      </c>
      <c r="CY34" s="88" t="s">
        <v>26</v>
      </c>
      <c r="CZ34" s="89" t="s">
        <v>26</v>
      </c>
      <c r="DA34" s="137" t="s">
        <v>170</v>
      </c>
      <c r="DB34" s="2448">
        <v>7061755</v>
      </c>
      <c r="DC34" s="2448" t="s">
        <v>22</v>
      </c>
      <c r="DD34" s="2594">
        <v>6986078</v>
      </c>
      <c r="DE34" s="2594"/>
      <c r="DF34" s="2448">
        <v>1295258</v>
      </c>
      <c r="DG34" s="2448" t="s">
        <v>21</v>
      </c>
      <c r="DH34" s="2448">
        <v>5690820</v>
      </c>
      <c r="DI34" s="2448">
        <v>4001601</v>
      </c>
      <c r="DJ34" s="2448">
        <v>1688416</v>
      </c>
      <c r="DK34" s="2448">
        <v>803</v>
      </c>
      <c r="DL34" s="2448">
        <v>492196</v>
      </c>
      <c r="DM34" s="2448">
        <v>9365396</v>
      </c>
      <c r="DN34" s="1448" t="s">
        <v>35</v>
      </c>
      <c r="DO34" s="670" t="s">
        <v>26</v>
      </c>
      <c r="DP34" s="88" t="s">
        <v>26</v>
      </c>
      <c r="DQ34" s="89" t="s">
        <v>26</v>
      </c>
      <c r="DR34" s="137" t="s">
        <v>170</v>
      </c>
      <c r="DS34" s="2448">
        <v>161854</v>
      </c>
      <c r="DT34" s="2448">
        <v>1164582</v>
      </c>
      <c r="DU34" s="2594">
        <v>928224</v>
      </c>
      <c r="DV34" s="2594"/>
      <c r="DW34" s="2448">
        <v>115056</v>
      </c>
      <c r="DX34" s="2448" t="s">
        <v>21</v>
      </c>
      <c r="DY34" s="2448">
        <v>813168</v>
      </c>
      <c r="DZ34" s="2448">
        <v>653</v>
      </c>
      <c r="EA34" s="2448">
        <v>774316</v>
      </c>
      <c r="EB34" s="2448">
        <v>38199</v>
      </c>
      <c r="EC34" s="2448">
        <v>381542</v>
      </c>
      <c r="ED34" s="2448" t="s">
        <v>22</v>
      </c>
      <c r="EE34" s="1448" t="s">
        <v>35</v>
      </c>
      <c r="EF34" s="670" t="s">
        <v>26</v>
      </c>
      <c r="EG34" s="88" t="s">
        <v>26</v>
      </c>
      <c r="EH34" s="89" t="s">
        <v>26</v>
      </c>
      <c r="EI34" s="137" t="s">
        <v>170</v>
      </c>
      <c r="EJ34" s="2448">
        <v>821</v>
      </c>
      <c r="EK34" s="2448">
        <v>12142</v>
      </c>
      <c r="EL34" s="2594">
        <v>9605</v>
      </c>
      <c r="EM34" s="2594"/>
      <c r="EN34" s="2448">
        <v>7198</v>
      </c>
      <c r="EO34" s="2448" t="s">
        <v>21</v>
      </c>
      <c r="EP34" s="2448">
        <v>2407</v>
      </c>
      <c r="EQ34" s="2448" t="s">
        <v>21</v>
      </c>
      <c r="ER34" s="2448">
        <v>2407</v>
      </c>
      <c r="ES34" s="2448" t="s">
        <v>21</v>
      </c>
      <c r="ET34" s="2448">
        <v>3358</v>
      </c>
      <c r="EU34" s="2448" t="s">
        <v>22</v>
      </c>
      <c r="EV34" s="1448" t="s">
        <v>35</v>
      </c>
      <c r="EW34" s="670" t="s">
        <v>26</v>
      </c>
      <c r="EX34" s="88" t="s">
        <v>26</v>
      </c>
      <c r="EY34" s="89" t="s">
        <v>26</v>
      </c>
      <c r="EZ34" s="137" t="s">
        <v>170</v>
      </c>
      <c r="FA34" s="2448">
        <v>422651</v>
      </c>
      <c r="FB34" s="2448" t="s">
        <v>22</v>
      </c>
      <c r="FC34" s="2594">
        <v>422651</v>
      </c>
      <c r="FD34" s="2594"/>
      <c r="FE34" s="2448">
        <v>66646</v>
      </c>
      <c r="FF34" s="2448">
        <v>129406</v>
      </c>
      <c r="FG34" s="2448">
        <v>226599</v>
      </c>
      <c r="FH34" s="2448" t="s">
        <v>22</v>
      </c>
      <c r="FI34" s="2448">
        <v>197513</v>
      </c>
      <c r="FJ34" s="2448">
        <v>29086</v>
      </c>
      <c r="FK34" s="2448" t="s">
        <v>22</v>
      </c>
      <c r="FL34" s="2448" t="s">
        <v>22</v>
      </c>
      <c r="FM34" s="1448" t="s">
        <v>35</v>
      </c>
      <c r="FN34" s="670" t="s">
        <v>26</v>
      </c>
      <c r="FO34" s="88" t="s">
        <v>26</v>
      </c>
      <c r="FP34" s="89" t="s">
        <v>26</v>
      </c>
      <c r="FQ34" s="137" t="s">
        <v>170</v>
      </c>
      <c r="FR34" s="2448">
        <v>779002</v>
      </c>
      <c r="FS34" s="2448">
        <v>188163</v>
      </c>
      <c r="FT34" s="2594">
        <v>921976</v>
      </c>
      <c r="FU34" s="2594"/>
      <c r="FV34" s="2448" t="s">
        <v>22</v>
      </c>
      <c r="FW34" s="2448" t="s">
        <v>21</v>
      </c>
      <c r="FX34" s="2448">
        <v>921976</v>
      </c>
      <c r="FY34" s="2448">
        <v>8</v>
      </c>
      <c r="FZ34" s="2448">
        <v>838744</v>
      </c>
      <c r="GA34" s="2448">
        <v>83224</v>
      </c>
      <c r="GB34" s="2448">
        <v>31576</v>
      </c>
      <c r="GC34" s="2448">
        <v>1285</v>
      </c>
      <c r="GD34" s="1448" t="s">
        <v>35</v>
      </c>
      <c r="GE34" s="670" t="s">
        <v>26</v>
      </c>
      <c r="GF34" s="88" t="s">
        <v>26</v>
      </c>
      <c r="GG34" s="89" t="s">
        <v>26</v>
      </c>
      <c r="GH34" s="137" t="s">
        <v>170</v>
      </c>
      <c r="GI34" s="2448">
        <v>52789</v>
      </c>
      <c r="GJ34" s="2448">
        <v>7271</v>
      </c>
      <c r="GK34" s="2594">
        <v>55780</v>
      </c>
      <c r="GL34" s="2594"/>
      <c r="GM34" s="2448">
        <v>4399</v>
      </c>
      <c r="GN34" s="2448" t="s">
        <v>21</v>
      </c>
      <c r="GO34" s="2448">
        <v>51381</v>
      </c>
      <c r="GP34" s="2448">
        <v>18745</v>
      </c>
      <c r="GQ34" s="2448">
        <v>29859</v>
      </c>
      <c r="GR34" s="2448">
        <v>2777</v>
      </c>
      <c r="GS34" s="2448">
        <v>2651</v>
      </c>
      <c r="GT34" s="2448">
        <v>31125</v>
      </c>
      <c r="GU34" s="1448" t="s">
        <v>35</v>
      </c>
      <c r="GV34" s="670" t="s">
        <v>26</v>
      </c>
    </row>
    <row r="35" spans="1:204" ht="15" customHeight="1">
      <c r="A35" s="88" t="s">
        <v>26</v>
      </c>
      <c r="B35" s="89" t="s">
        <v>26</v>
      </c>
      <c r="C35" s="137" t="s">
        <v>171</v>
      </c>
      <c r="D35" s="2448">
        <v>13036120</v>
      </c>
      <c r="E35" s="2448">
        <v>3986530</v>
      </c>
      <c r="F35" s="2448">
        <v>12467112</v>
      </c>
      <c r="G35" s="2448">
        <v>16440902</v>
      </c>
      <c r="H35" s="2448">
        <v>2757136</v>
      </c>
      <c r="I35" s="2448">
        <v>427916</v>
      </c>
      <c r="J35" s="2448">
        <v>13255849</v>
      </c>
      <c r="K35" s="2448">
        <v>7219402</v>
      </c>
      <c r="L35" s="2448">
        <v>5801060</v>
      </c>
      <c r="M35" s="2448">
        <v>235387</v>
      </c>
      <c r="N35" s="2448">
        <v>1965777</v>
      </c>
      <c r="O35" s="2448">
        <v>10142156</v>
      </c>
      <c r="P35" s="1448" t="s">
        <v>36</v>
      </c>
      <c r="Q35" s="670" t="s">
        <v>26</v>
      </c>
      <c r="R35" s="88" t="s">
        <v>26</v>
      </c>
      <c r="S35" s="89" t="s">
        <v>26</v>
      </c>
      <c r="T35" s="137" t="s">
        <v>171</v>
      </c>
      <c r="U35" s="2448">
        <v>5611</v>
      </c>
      <c r="V35" s="2448" t="s">
        <v>22</v>
      </c>
      <c r="W35" s="2594">
        <v>5624</v>
      </c>
      <c r="X35" s="2594"/>
      <c r="Y35" s="2448" t="s">
        <v>22</v>
      </c>
      <c r="Z35" s="2448" t="s">
        <v>22</v>
      </c>
      <c r="AA35" s="2448">
        <v>5624</v>
      </c>
      <c r="AB35" s="2448" t="s">
        <v>22</v>
      </c>
      <c r="AC35" s="2448">
        <v>5</v>
      </c>
      <c r="AD35" s="2448">
        <v>5619</v>
      </c>
      <c r="AE35" s="2448">
        <v>4</v>
      </c>
      <c r="AF35" s="2448">
        <v>1754</v>
      </c>
      <c r="AG35" s="1448" t="s">
        <v>36</v>
      </c>
      <c r="AH35" s="670" t="s">
        <v>26</v>
      </c>
      <c r="AI35" s="88" t="s">
        <v>26</v>
      </c>
      <c r="AJ35" s="89" t="s">
        <v>26</v>
      </c>
      <c r="AK35" s="137" t="s">
        <v>171</v>
      </c>
      <c r="AL35" s="2448">
        <v>97419</v>
      </c>
      <c r="AM35" s="2448" t="s">
        <v>22</v>
      </c>
      <c r="AN35" s="2594">
        <v>113782</v>
      </c>
      <c r="AO35" s="2594"/>
      <c r="AP35" s="2448">
        <v>1299</v>
      </c>
      <c r="AQ35" s="2448">
        <v>18411</v>
      </c>
      <c r="AR35" s="2448">
        <v>94072</v>
      </c>
      <c r="AS35" s="2448">
        <v>79368</v>
      </c>
      <c r="AT35" s="2448">
        <v>11832</v>
      </c>
      <c r="AU35" s="2448">
        <v>2872</v>
      </c>
      <c r="AV35" s="2448">
        <v>167</v>
      </c>
      <c r="AW35" s="2448">
        <v>18694</v>
      </c>
      <c r="AX35" s="1448" t="s">
        <v>36</v>
      </c>
      <c r="AY35" s="670" t="s">
        <v>26</v>
      </c>
      <c r="AZ35" s="88" t="s">
        <v>26</v>
      </c>
      <c r="BA35" s="89" t="s">
        <v>26</v>
      </c>
      <c r="BB35" s="137" t="s">
        <v>171</v>
      </c>
      <c r="BC35" s="2448">
        <v>37862</v>
      </c>
      <c r="BD35" s="2448" t="s">
        <v>22</v>
      </c>
      <c r="BE35" s="2594">
        <v>41208</v>
      </c>
      <c r="BF35" s="2594"/>
      <c r="BG35" s="2448">
        <v>15290</v>
      </c>
      <c r="BH35" s="2448">
        <v>2596</v>
      </c>
      <c r="BI35" s="2448">
        <v>23322</v>
      </c>
      <c r="BJ35" s="2448" t="s">
        <v>21</v>
      </c>
      <c r="BK35" s="2448">
        <v>19528</v>
      </c>
      <c r="BL35" s="2448">
        <v>3794</v>
      </c>
      <c r="BM35" s="2448">
        <v>781</v>
      </c>
      <c r="BN35" s="2448">
        <v>58335</v>
      </c>
      <c r="BO35" s="1448" t="s">
        <v>36</v>
      </c>
      <c r="BP35" s="670" t="s">
        <v>26</v>
      </c>
      <c r="BQ35" s="88" t="s">
        <v>26</v>
      </c>
      <c r="BR35" s="89" t="s">
        <v>26</v>
      </c>
      <c r="BS35" s="137" t="s">
        <v>171</v>
      </c>
      <c r="BT35" s="2448">
        <v>489960</v>
      </c>
      <c r="BU35" s="2448" t="s">
        <v>22</v>
      </c>
      <c r="BV35" s="2594">
        <v>480188</v>
      </c>
      <c r="BW35" s="2594"/>
      <c r="BX35" s="2448">
        <v>8782</v>
      </c>
      <c r="BY35" s="2448">
        <v>16346</v>
      </c>
      <c r="BZ35" s="2448">
        <v>455060</v>
      </c>
      <c r="CA35" s="2448">
        <v>378426</v>
      </c>
      <c r="CB35" s="2448">
        <v>44888</v>
      </c>
      <c r="CC35" s="2448">
        <v>31746</v>
      </c>
      <c r="CD35" s="2448">
        <v>46888</v>
      </c>
      <c r="CE35" s="2448">
        <v>114050</v>
      </c>
      <c r="CF35" s="1448" t="s">
        <v>36</v>
      </c>
      <c r="CG35" s="670" t="s">
        <v>26</v>
      </c>
      <c r="CH35" s="88" t="s">
        <v>26</v>
      </c>
      <c r="CI35" s="89" t="s">
        <v>26</v>
      </c>
      <c r="CJ35" s="137" t="s">
        <v>171</v>
      </c>
      <c r="CK35" s="2448" t="s">
        <v>21</v>
      </c>
      <c r="CL35" s="2448" t="s">
        <v>22</v>
      </c>
      <c r="CM35" s="2594">
        <v>82138</v>
      </c>
      <c r="CN35" s="2594"/>
      <c r="CO35" s="2448">
        <v>53083</v>
      </c>
      <c r="CP35" s="2448">
        <v>29055</v>
      </c>
      <c r="CQ35" s="2448" t="s">
        <v>21</v>
      </c>
      <c r="CR35" s="2448" t="s">
        <v>21</v>
      </c>
      <c r="CS35" s="2448" t="s">
        <v>21</v>
      </c>
      <c r="CT35" s="2448" t="s">
        <v>21</v>
      </c>
      <c r="CU35" s="2448" t="s">
        <v>21</v>
      </c>
      <c r="CV35" s="2448" t="s">
        <v>21</v>
      </c>
      <c r="CW35" s="1448" t="s">
        <v>36</v>
      </c>
      <c r="CX35" s="670" t="s">
        <v>26</v>
      </c>
      <c r="CY35" s="88" t="s">
        <v>26</v>
      </c>
      <c r="CZ35" s="89" t="s">
        <v>26</v>
      </c>
      <c r="DA35" s="137" t="s">
        <v>171</v>
      </c>
      <c r="DB35" s="2448">
        <v>8418823</v>
      </c>
      <c r="DC35" s="2448" t="s">
        <v>22</v>
      </c>
      <c r="DD35" s="2594">
        <v>7368025</v>
      </c>
      <c r="DE35" s="2594"/>
      <c r="DF35" s="2448">
        <v>1579023</v>
      </c>
      <c r="DG35" s="2448" t="s">
        <v>21</v>
      </c>
      <c r="DH35" s="2448">
        <v>5789002</v>
      </c>
      <c r="DI35" s="2448">
        <v>4027177</v>
      </c>
      <c r="DJ35" s="2448">
        <v>1760568</v>
      </c>
      <c r="DK35" s="2448">
        <v>1257</v>
      </c>
      <c r="DL35" s="2448">
        <v>748610</v>
      </c>
      <c r="DM35" s="2448">
        <v>9648946</v>
      </c>
      <c r="DN35" s="1448" t="s">
        <v>36</v>
      </c>
      <c r="DO35" s="670" t="s">
        <v>26</v>
      </c>
      <c r="DP35" s="88" t="s">
        <v>26</v>
      </c>
      <c r="DQ35" s="89" t="s">
        <v>26</v>
      </c>
      <c r="DR35" s="137" t="s">
        <v>171</v>
      </c>
      <c r="DS35" s="2448">
        <v>167001</v>
      </c>
      <c r="DT35" s="2448">
        <v>1181002</v>
      </c>
      <c r="DU35" s="2594">
        <v>940993</v>
      </c>
      <c r="DV35" s="2594"/>
      <c r="DW35" s="2448">
        <v>109292</v>
      </c>
      <c r="DX35" s="2448" t="s">
        <v>21</v>
      </c>
      <c r="DY35" s="2448">
        <v>831701</v>
      </c>
      <c r="DZ35" s="2448">
        <v>823</v>
      </c>
      <c r="EA35" s="2448">
        <v>790785</v>
      </c>
      <c r="EB35" s="2448">
        <v>40093</v>
      </c>
      <c r="EC35" s="2448">
        <v>399956</v>
      </c>
      <c r="ED35" s="2448" t="s">
        <v>22</v>
      </c>
      <c r="EE35" s="1448" t="s">
        <v>36</v>
      </c>
      <c r="EF35" s="670" t="s">
        <v>26</v>
      </c>
      <c r="EG35" s="88" t="s">
        <v>26</v>
      </c>
      <c r="EH35" s="89" t="s">
        <v>26</v>
      </c>
      <c r="EI35" s="137" t="s">
        <v>171</v>
      </c>
      <c r="EJ35" s="2448">
        <v>735</v>
      </c>
      <c r="EK35" s="2448">
        <v>8214</v>
      </c>
      <c r="EL35" s="2594">
        <v>6414</v>
      </c>
      <c r="EM35" s="2594"/>
      <c r="EN35" s="2448">
        <v>4869</v>
      </c>
      <c r="EO35" s="2448" t="s">
        <v>21</v>
      </c>
      <c r="EP35" s="2448">
        <v>1545</v>
      </c>
      <c r="EQ35" s="2448" t="s">
        <v>21</v>
      </c>
      <c r="ER35" s="2448">
        <v>1545</v>
      </c>
      <c r="ES35" s="2448" t="s">
        <v>21</v>
      </c>
      <c r="ET35" s="2448">
        <v>2535</v>
      </c>
      <c r="EU35" s="2448" t="s">
        <v>22</v>
      </c>
      <c r="EV35" s="1448" t="s">
        <v>36</v>
      </c>
      <c r="EW35" s="670" t="s">
        <v>26</v>
      </c>
      <c r="EX35" s="88" t="s">
        <v>26</v>
      </c>
      <c r="EY35" s="89" t="s">
        <v>26</v>
      </c>
      <c r="EZ35" s="137" t="s">
        <v>171</v>
      </c>
      <c r="FA35" s="2448">
        <v>454488</v>
      </c>
      <c r="FB35" s="2448" t="s">
        <v>22</v>
      </c>
      <c r="FC35" s="2594">
        <v>454488</v>
      </c>
      <c r="FD35" s="2594"/>
      <c r="FE35" s="2448">
        <v>81689</v>
      </c>
      <c r="FF35" s="2448">
        <v>141997</v>
      </c>
      <c r="FG35" s="2448">
        <v>230802</v>
      </c>
      <c r="FH35" s="2448" t="s">
        <v>22</v>
      </c>
      <c r="FI35" s="2448">
        <v>194673</v>
      </c>
      <c r="FJ35" s="2448">
        <v>36129</v>
      </c>
      <c r="FK35" s="2448" t="s">
        <v>22</v>
      </c>
      <c r="FL35" s="2448" t="s">
        <v>22</v>
      </c>
      <c r="FM35" s="1448" t="s">
        <v>36</v>
      </c>
      <c r="FN35" s="670" t="s">
        <v>26</v>
      </c>
      <c r="FO35" s="88" t="s">
        <v>26</v>
      </c>
      <c r="FP35" s="89" t="s">
        <v>26</v>
      </c>
      <c r="FQ35" s="137" t="s">
        <v>171</v>
      </c>
      <c r="FR35" s="2448">
        <v>781220</v>
      </c>
      <c r="FS35" s="2448">
        <v>194033</v>
      </c>
      <c r="FT35" s="2594">
        <v>931455</v>
      </c>
      <c r="FU35" s="2594"/>
      <c r="FV35" s="2448" t="s">
        <v>22</v>
      </c>
      <c r="FW35" s="2448" t="s">
        <v>21</v>
      </c>
      <c r="FX35" s="2448">
        <v>931455</v>
      </c>
      <c r="FY35" s="2448">
        <v>8</v>
      </c>
      <c r="FZ35" s="2448">
        <v>845673</v>
      </c>
      <c r="GA35" s="2448">
        <v>85774</v>
      </c>
      <c r="GB35" s="2448">
        <v>30267</v>
      </c>
      <c r="GC35" s="2448">
        <v>1169</v>
      </c>
      <c r="GD35" s="1448" t="s">
        <v>36</v>
      </c>
      <c r="GE35" s="670" t="s">
        <v>26</v>
      </c>
      <c r="GF35" s="88" t="s">
        <v>26</v>
      </c>
      <c r="GG35" s="89" t="s">
        <v>26</v>
      </c>
      <c r="GH35" s="137" t="s">
        <v>171</v>
      </c>
      <c r="GI35" s="2448">
        <v>57453</v>
      </c>
      <c r="GJ35" s="2448">
        <v>8203</v>
      </c>
      <c r="GK35" s="2594">
        <v>60280</v>
      </c>
      <c r="GL35" s="2594"/>
      <c r="GM35" s="2448">
        <v>1412</v>
      </c>
      <c r="GN35" s="2448" t="s">
        <v>21</v>
      </c>
      <c r="GO35" s="2448">
        <v>58868</v>
      </c>
      <c r="GP35" s="2448">
        <v>18695</v>
      </c>
      <c r="GQ35" s="2448">
        <v>37004</v>
      </c>
      <c r="GR35" s="2448">
        <v>3169</v>
      </c>
      <c r="GS35" s="2448">
        <v>2964</v>
      </c>
      <c r="GT35" s="2448">
        <v>30490</v>
      </c>
      <c r="GU35" s="1448" t="s">
        <v>36</v>
      </c>
      <c r="GV35" s="670" t="s">
        <v>26</v>
      </c>
    </row>
    <row r="36" spans="1:204" ht="15" customHeight="1">
      <c r="A36" s="88" t="s">
        <v>26</v>
      </c>
      <c r="B36" s="89" t="s">
        <v>26</v>
      </c>
      <c r="C36" s="137" t="s">
        <v>172</v>
      </c>
      <c r="D36" s="2448">
        <v>12330708</v>
      </c>
      <c r="E36" s="2448">
        <v>3948424</v>
      </c>
      <c r="F36" s="2448">
        <v>12776502</v>
      </c>
      <c r="G36" s="2448">
        <v>16712961</v>
      </c>
      <c r="H36" s="2448">
        <v>2769704</v>
      </c>
      <c r="I36" s="2448">
        <v>432453</v>
      </c>
      <c r="J36" s="2448">
        <v>13510805</v>
      </c>
      <c r="K36" s="2448">
        <v>7559405</v>
      </c>
      <c r="L36" s="2448">
        <v>5725710</v>
      </c>
      <c r="M36" s="2448">
        <v>225691</v>
      </c>
      <c r="N36" s="2448">
        <v>1600818</v>
      </c>
      <c r="O36" s="2448">
        <v>9852792</v>
      </c>
      <c r="P36" s="1448" t="s">
        <v>37</v>
      </c>
      <c r="Q36" s="670" t="s">
        <v>26</v>
      </c>
      <c r="R36" s="88" t="s">
        <v>26</v>
      </c>
      <c r="S36" s="89" t="s">
        <v>26</v>
      </c>
      <c r="T36" s="137" t="s">
        <v>172</v>
      </c>
      <c r="U36" s="2448">
        <v>4034</v>
      </c>
      <c r="V36" s="2448" t="s">
        <v>22</v>
      </c>
      <c r="W36" s="2594">
        <v>4076</v>
      </c>
      <c r="X36" s="2594"/>
      <c r="Y36" s="2448" t="s">
        <v>22</v>
      </c>
      <c r="Z36" s="2448" t="s">
        <v>22</v>
      </c>
      <c r="AA36" s="2448">
        <v>4076</v>
      </c>
      <c r="AB36" s="2448" t="s">
        <v>22</v>
      </c>
      <c r="AC36" s="2448">
        <v>5</v>
      </c>
      <c r="AD36" s="2448">
        <v>4071</v>
      </c>
      <c r="AE36" s="2448">
        <v>5</v>
      </c>
      <c r="AF36" s="2448">
        <v>1722</v>
      </c>
      <c r="AG36" s="1448" t="s">
        <v>37</v>
      </c>
      <c r="AH36" s="670" t="s">
        <v>26</v>
      </c>
      <c r="AI36" s="88" t="s">
        <v>26</v>
      </c>
      <c r="AJ36" s="89" t="s">
        <v>26</v>
      </c>
      <c r="AK36" s="137" t="s">
        <v>172</v>
      </c>
      <c r="AL36" s="2448">
        <v>93758</v>
      </c>
      <c r="AM36" s="2448" t="s">
        <v>22</v>
      </c>
      <c r="AN36" s="2594">
        <v>95461</v>
      </c>
      <c r="AO36" s="2594"/>
      <c r="AP36" s="2448">
        <v>1387</v>
      </c>
      <c r="AQ36" s="2448">
        <v>3152</v>
      </c>
      <c r="AR36" s="2448">
        <v>90922</v>
      </c>
      <c r="AS36" s="2448">
        <v>78245</v>
      </c>
      <c r="AT36" s="2448">
        <v>10084</v>
      </c>
      <c r="AU36" s="2448">
        <v>2593</v>
      </c>
      <c r="AV36" s="2448">
        <v>128</v>
      </c>
      <c r="AW36" s="2448">
        <v>18913</v>
      </c>
      <c r="AX36" s="1448" t="s">
        <v>37</v>
      </c>
      <c r="AY36" s="670" t="s">
        <v>26</v>
      </c>
      <c r="AZ36" s="88" t="s">
        <v>26</v>
      </c>
      <c r="BA36" s="89" t="s">
        <v>26</v>
      </c>
      <c r="BB36" s="137" t="s">
        <v>172</v>
      </c>
      <c r="BC36" s="2448">
        <v>41352</v>
      </c>
      <c r="BD36" s="2448" t="s">
        <v>22</v>
      </c>
      <c r="BE36" s="2594">
        <v>38078</v>
      </c>
      <c r="BF36" s="2594"/>
      <c r="BG36" s="2448">
        <v>14461</v>
      </c>
      <c r="BH36" s="2448">
        <v>2389</v>
      </c>
      <c r="BI36" s="2448">
        <v>21228</v>
      </c>
      <c r="BJ36" s="2448" t="s">
        <v>21</v>
      </c>
      <c r="BK36" s="2448">
        <v>17237</v>
      </c>
      <c r="BL36" s="2448">
        <v>3991</v>
      </c>
      <c r="BM36" s="2448">
        <v>877</v>
      </c>
      <c r="BN36" s="2448">
        <v>62207</v>
      </c>
      <c r="BO36" s="1448" t="s">
        <v>37</v>
      </c>
      <c r="BP36" s="670" t="s">
        <v>26</v>
      </c>
      <c r="BQ36" s="88" t="s">
        <v>26</v>
      </c>
      <c r="BR36" s="89" t="s">
        <v>26</v>
      </c>
      <c r="BS36" s="137" t="s">
        <v>172</v>
      </c>
      <c r="BT36" s="2448">
        <v>505670</v>
      </c>
      <c r="BU36" s="2448" t="s">
        <v>22</v>
      </c>
      <c r="BV36" s="2594">
        <v>508406</v>
      </c>
      <c r="BW36" s="2594"/>
      <c r="BX36" s="2448">
        <v>7780</v>
      </c>
      <c r="BY36" s="2448">
        <v>13448</v>
      </c>
      <c r="BZ36" s="2448">
        <v>487178</v>
      </c>
      <c r="CA36" s="2448">
        <v>415221</v>
      </c>
      <c r="CB36" s="2448">
        <v>42378</v>
      </c>
      <c r="CC36" s="2448">
        <v>29579</v>
      </c>
      <c r="CD36" s="2448">
        <v>43370</v>
      </c>
      <c r="CE36" s="2448">
        <v>101389</v>
      </c>
      <c r="CF36" s="1448" t="s">
        <v>37</v>
      </c>
      <c r="CG36" s="670" t="s">
        <v>26</v>
      </c>
      <c r="CH36" s="88" t="s">
        <v>26</v>
      </c>
      <c r="CI36" s="89" t="s">
        <v>26</v>
      </c>
      <c r="CJ36" s="137" t="s">
        <v>172</v>
      </c>
      <c r="CK36" s="2448" t="s">
        <v>21</v>
      </c>
      <c r="CL36" s="2448" t="s">
        <v>22</v>
      </c>
      <c r="CM36" s="2594">
        <v>104149</v>
      </c>
      <c r="CN36" s="2594"/>
      <c r="CO36" s="2448">
        <v>55746</v>
      </c>
      <c r="CP36" s="2448">
        <v>48403</v>
      </c>
      <c r="CQ36" s="2448" t="s">
        <v>21</v>
      </c>
      <c r="CR36" s="2448" t="s">
        <v>21</v>
      </c>
      <c r="CS36" s="2448" t="s">
        <v>21</v>
      </c>
      <c r="CT36" s="2448" t="s">
        <v>21</v>
      </c>
      <c r="CU36" s="2448" t="s">
        <v>21</v>
      </c>
      <c r="CV36" s="2448" t="s">
        <v>21</v>
      </c>
      <c r="CW36" s="1448" t="s">
        <v>37</v>
      </c>
      <c r="CX36" s="670" t="s">
        <v>26</v>
      </c>
      <c r="CY36" s="88" t="s">
        <v>26</v>
      </c>
      <c r="CZ36" s="89" t="s">
        <v>26</v>
      </c>
      <c r="DA36" s="137" t="s">
        <v>172</v>
      </c>
      <c r="DB36" s="2448">
        <v>7358149</v>
      </c>
      <c r="DC36" s="2448" t="s">
        <v>22</v>
      </c>
      <c r="DD36" s="2594">
        <v>7340027</v>
      </c>
      <c r="DE36" s="2594"/>
      <c r="DF36" s="2448">
        <v>1595168</v>
      </c>
      <c r="DG36" s="2448" t="s">
        <v>21</v>
      </c>
      <c r="DH36" s="2448">
        <v>5744859</v>
      </c>
      <c r="DI36" s="2448">
        <v>4049834</v>
      </c>
      <c r="DJ36" s="2448">
        <v>1694033</v>
      </c>
      <c r="DK36" s="2448">
        <v>992</v>
      </c>
      <c r="DL36" s="2448">
        <v>404629</v>
      </c>
      <c r="DM36" s="2448">
        <v>9260889</v>
      </c>
      <c r="DN36" s="1448" t="s">
        <v>37</v>
      </c>
      <c r="DO36" s="670" t="s">
        <v>26</v>
      </c>
      <c r="DP36" s="88" t="s">
        <v>26</v>
      </c>
      <c r="DQ36" s="89" t="s">
        <v>26</v>
      </c>
      <c r="DR36" s="137" t="s">
        <v>172</v>
      </c>
      <c r="DS36" s="2448">
        <v>163405</v>
      </c>
      <c r="DT36" s="2448">
        <v>1187438</v>
      </c>
      <c r="DU36" s="2594">
        <v>947127</v>
      </c>
      <c r="DV36" s="2594"/>
      <c r="DW36" s="2448">
        <v>122624</v>
      </c>
      <c r="DX36" s="2448" t="s">
        <v>21</v>
      </c>
      <c r="DY36" s="2448">
        <v>824503</v>
      </c>
      <c r="DZ36" s="2448">
        <v>625</v>
      </c>
      <c r="EA36" s="2448">
        <v>787818</v>
      </c>
      <c r="EB36" s="2448">
        <v>36060</v>
      </c>
      <c r="EC36" s="2448">
        <v>387099</v>
      </c>
      <c r="ED36" s="2448" t="s">
        <v>22</v>
      </c>
      <c r="EE36" s="1448" t="s">
        <v>37</v>
      </c>
      <c r="EF36" s="670" t="s">
        <v>26</v>
      </c>
      <c r="EG36" s="88" t="s">
        <v>26</v>
      </c>
      <c r="EH36" s="89" t="s">
        <v>26</v>
      </c>
      <c r="EI36" s="137" t="s">
        <v>172</v>
      </c>
      <c r="EJ36" s="2448">
        <v>494</v>
      </c>
      <c r="EK36" s="2448">
        <v>4985</v>
      </c>
      <c r="EL36" s="2594">
        <v>3983</v>
      </c>
      <c r="EM36" s="2594"/>
      <c r="EN36" s="2448">
        <v>3046</v>
      </c>
      <c r="EO36" s="2448" t="s">
        <v>21</v>
      </c>
      <c r="EP36" s="2448">
        <v>937</v>
      </c>
      <c r="EQ36" s="2448" t="s">
        <v>21</v>
      </c>
      <c r="ER36" s="2448">
        <v>937</v>
      </c>
      <c r="ES36" s="2448" t="s">
        <v>21</v>
      </c>
      <c r="ET36" s="2448">
        <v>1496</v>
      </c>
      <c r="EU36" s="2448" t="s">
        <v>22</v>
      </c>
      <c r="EV36" s="1448" t="s">
        <v>37</v>
      </c>
      <c r="EW36" s="670" t="s">
        <v>26</v>
      </c>
      <c r="EX36" s="88" t="s">
        <v>26</v>
      </c>
      <c r="EY36" s="89" t="s">
        <v>26</v>
      </c>
      <c r="EZ36" s="137" t="s">
        <v>172</v>
      </c>
      <c r="FA36" s="2448">
        <v>406739</v>
      </c>
      <c r="FB36" s="2448" t="s">
        <v>22</v>
      </c>
      <c r="FC36" s="2594">
        <v>406739</v>
      </c>
      <c r="FD36" s="2594"/>
      <c r="FE36" s="2448">
        <v>69152</v>
      </c>
      <c r="FF36" s="2448">
        <v>125699</v>
      </c>
      <c r="FG36" s="2448">
        <v>211888</v>
      </c>
      <c r="FH36" s="2448" t="s">
        <v>22</v>
      </c>
      <c r="FI36" s="2448">
        <v>181138</v>
      </c>
      <c r="FJ36" s="2448">
        <v>30750</v>
      </c>
      <c r="FK36" s="2448" t="s">
        <v>22</v>
      </c>
      <c r="FL36" s="2448" t="s">
        <v>22</v>
      </c>
      <c r="FM36" s="1448" t="s">
        <v>37</v>
      </c>
      <c r="FN36" s="670" t="s">
        <v>26</v>
      </c>
      <c r="FO36" s="88" t="s">
        <v>26</v>
      </c>
      <c r="FP36" s="89" t="s">
        <v>26</v>
      </c>
      <c r="FQ36" s="137" t="s">
        <v>172</v>
      </c>
      <c r="FR36" s="2448">
        <v>760765</v>
      </c>
      <c r="FS36" s="2448">
        <v>185594</v>
      </c>
      <c r="FT36" s="2594">
        <v>903974</v>
      </c>
      <c r="FU36" s="2594"/>
      <c r="FV36" s="2448" t="s">
        <v>22</v>
      </c>
      <c r="FW36" s="2448" t="s">
        <v>21</v>
      </c>
      <c r="FX36" s="2448">
        <v>903974</v>
      </c>
      <c r="FY36" s="2448">
        <v>7</v>
      </c>
      <c r="FZ36" s="2448">
        <v>821418</v>
      </c>
      <c r="GA36" s="2448">
        <v>82549</v>
      </c>
      <c r="GB36" s="2448">
        <v>29451</v>
      </c>
      <c r="GC36" s="2448">
        <v>1360</v>
      </c>
      <c r="GD36" s="1448" t="s">
        <v>37</v>
      </c>
      <c r="GE36" s="670" t="s">
        <v>26</v>
      </c>
      <c r="GF36" s="88" t="s">
        <v>26</v>
      </c>
      <c r="GG36" s="89" t="s">
        <v>26</v>
      </c>
      <c r="GH36" s="137" t="s">
        <v>172</v>
      </c>
      <c r="GI36" s="2448">
        <v>56101</v>
      </c>
      <c r="GJ36" s="2448">
        <v>7515</v>
      </c>
      <c r="GK36" s="2594">
        <v>59507</v>
      </c>
      <c r="GL36" s="2594"/>
      <c r="GM36" s="2448">
        <v>3898</v>
      </c>
      <c r="GN36" s="2448" t="s">
        <v>21</v>
      </c>
      <c r="GO36" s="2448">
        <v>55609</v>
      </c>
      <c r="GP36" s="2448">
        <v>17608</v>
      </c>
      <c r="GQ36" s="2448">
        <v>35629</v>
      </c>
      <c r="GR36" s="2448">
        <v>2372</v>
      </c>
      <c r="GS36" s="2448">
        <v>3089</v>
      </c>
      <c r="GT36" s="2448">
        <v>29085</v>
      </c>
      <c r="GU36" s="1448" t="s">
        <v>37</v>
      </c>
      <c r="GV36" s="670" t="s">
        <v>26</v>
      </c>
    </row>
    <row r="37" spans="1:204" ht="15" customHeight="1">
      <c r="A37" s="88" t="s">
        <v>26</v>
      </c>
      <c r="B37" s="89" t="s">
        <v>26</v>
      </c>
      <c r="C37" s="137" t="s">
        <v>173</v>
      </c>
      <c r="D37" s="2448">
        <v>11898507</v>
      </c>
      <c r="E37" s="2448">
        <v>3749885</v>
      </c>
      <c r="F37" s="2448">
        <v>12109256</v>
      </c>
      <c r="G37" s="2448">
        <v>15847986</v>
      </c>
      <c r="H37" s="2448">
        <v>2620801</v>
      </c>
      <c r="I37" s="2448">
        <v>417540</v>
      </c>
      <c r="J37" s="2448">
        <v>12809645</v>
      </c>
      <c r="K37" s="2448">
        <v>7142019</v>
      </c>
      <c r="L37" s="2448">
        <v>5452515</v>
      </c>
      <c r="M37" s="2448">
        <v>215111</v>
      </c>
      <c r="N37" s="2448">
        <v>1666097</v>
      </c>
      <c r="O37" s="2448">
        <v>9491881</v>
      </c>
      <c r="P37" s="1448" t="s">
        <v>38</v>
      </c>
      <c r="Q37" s="670" t="s">
        <v>26</v>
      </c>
      <c r="R37" s="88" t="s">
        <v>26</v>
      </c>
      <c r="S37" s="89" t="s">
        <v>26</v>
      </c>
      <c r="T37" s="137" t="s">
        <v>173</v>
      </c>
      <c r="U37" s="2448">
        <v>5009</v>
      </c>
      <c r="V37" s="2448" t="s">
        <v>22</v>
      </c>
      <c r="W37" s="2594">
        <v>4916</v>
      </c>
      <c r="X37" s="2594"/>
      <c r="Y37" s="2448" t="s">
        <v>22</v>
      </c>
      <c r="Z37" s="2448" t="s">
        <v>22</v>
      </c>
      <c r="AA37" s="2448">
        <v>4916</v>
      </c>
      <c r="AB37" s="2448" t="s">
        <v>22</v>
      </c>
      <c r="AC37" s="2448">
        <v>6</v>
      </c>
      <c r="AD37" s="2448">
        <v>4910</v>
      </c>
      <c r="AE37" s="2448">
        <v>4</v>
      </c>
      <c r="AF37" s="2448">
        <v>1835</v>
      </c>
      <c r="AG37" s="1448" t="s">
        <v>38</v>
      </c>
      <c r="AH37" s="670" t="s">
        <v>26</v>
      </c>
      <c r="AI37" s="88" t="s">
        <v>26</v>
      </c>
      <c r="AJ37" s="89" t="s">
        <v>26</v>
      </c>
      <c r="AK37" s="137" t="s">
        <v>173</v>
      </c>
      <c r="AL37" s="2448">
        <v>92687</v>
      </c>
      <c r="AM37" s="2448" t="s">
        <v>22</v>
      </c>
      <c r="AN37" s="2594">
        <v>96761</v>
      </c>
      <c r="AO37" s="2594"/>
      <c r="AP37" s="2448">
        <v>4340</v>
      </c>
      <c r="AQ37" s="2448">
        <v>467</v>
      </c>
      <c r="AR37" s="2448">
        <v>91954</v>
      </c>
      <c r="AS37" s="2448">
        <v>78280</v>
      </c>
      <c r="AT37" s="2448">
        <v>10913</v>
      </c>
      <c r="AU37" s="2448">
        <v>2761</v>
      </c>
      <c r="AV37" s="2448">
        <v>101</v>
      </c>
      <c r="AW37" s="2448">
        <v>17701</v>
      </c>
      <c r="AX37" s="1448" t="s">
        <v>38</v>
      </c>
      <c r="AY37" s="670" t="s">
        <v>26</v>
      </c>
      <c r="AZ37" s="88" t="s">
        <v>26</v>
      </c>
      <c r="BA37" s="89" t="s">
        <v>26</v>
      </c>
      <c r="BB37" s="137" t="s">
        <v>173</v>
      </c>
      <c r="BC37" s="2448">
        <v>34380</v>
      </c>
      <c r="BD37" s="2448" t="s">
        <v>22</v>
      </c>
      <c r="BE37" s="2594">
        <v>37699</v>
      </c>
      <c r="BF37" s="2594"/>
      <c r="BG37" s="2448">
        <v>12510</v>
      </c>
      <c r="BH37" s="2448">
        <v>2161</v>
      </c>
      <c r="BI37" s="2448">
        <v>23028</v>
      </c>
      <c r="BJ37" s="2448" t="s">
        <v>21</v>
      </c>
      <c r="BK37" s="2448">
        <v>18981</v>
      </c>
      <c r="BL37" s="2448">
        <v>4047</v>
      </c>
      <c r="BM37" s="2448">
        <v>858</v>
      </c>
      <c r="BN37" s="2448">
        <v>59597</v>
      </c>
      <c r="BO37" s="1448" t="s">
        <v>38</v>
      </c>
      <c r="BP37" s="670" t="s">
        <v>26</v>
      </c>
      <c r="BQ37" s="88" t="s">
        <v>26</v>
      </c>
      <c r="BR37" s="89" t="s">
        <v>26</v>
      </c>
      <c r="BS37" s="137" t="s">
        <v>173</v>
      </c>
      <c r="BT37" s="2448">
        <v>499401</v>
      </c>
      <c r="BU37" s="2448" t="s">
        <v>22</v>
      </c>
      <c r="BV37" s="2594">
        <v>493319</v>
      </c>
      <c r="BW37" s="2594"/>
      <c r="BX37" s="2448">
        <v>9187</v>
      </c>
      <c r="BY37" s="2448">
        <v>9431</v>
      </c>
      <c r="BZ37" s="2448">
        <v>474701</v>
      </c>
      <c r="CA37" s="2448">
        <v>409428</v>
      </c>
      <c r="CB37" s="2448">
        <v>35189</v>
      </c>
      <c r="CC37" s="2448">
        <v>30084</v>
      </c>
      <c r="CD37" s="2448">
        <v>39404</v>
      </c>
      <c r="CE37" s="2448">
        <v>100099</v>
      </c>
      <c r="CF37" s="1448" t="s">
        <v>38</v>
      </c>
      <c r="CG37" s="670" t="s">
        <v>26</v>
      </c>
      <c r="CH37" s="88" t="s">
        <v>26</v>
      </c>
      <c r="CI37" s="89" t="s">
        <v>26</v>
      </c>
      <c r="CJ37" s="137" t="s">
        <v>173</v>
      </c>
      <c r="CK37" s="2448" t="s">
        <v>21</v>
      </c>
      <c r="CL37" s="2448" t="s">
        <v>22</v>
      </c>
      <c r="CM37" s="2594">
        <v>76892</v>
      </c>
      <c r="CN37" s="2594"/>
      <c r="CO37" s="2448">
        <v>28147</v>
      </c>
      <c r="CP37" s="2448">
        <v>48745</v>
      </c>
      <c r="CQ37" s="2448" t="s">
        <v>21</v>
      </c>
      <c r="CR37" s="2448" t="s">
        <v>21</v>
      </c>
      <c r="CS37" s="2448" t="s">
        <v>21</v>
      </c>
      <c r="CT37" s="2448" t="s">
        <v>21</v>
      </c>
      <c r="CU37" s="2448" t="s">
        <v>21</v>
      </c>
      <c r="CV37" s="2448" t="s">
        <v>21</v>
      </c>
      <c r="CW37" s="1448" t="s">
        <v>38</v>
      </c>
      <c r="CX37" s="670" t="s">
        <v>26</v>
      </c>
      <c r="CY37" s="88" t="s">
        <v>26</v>
      </c>
      <c r="CZ37" s="89" t="s">
        <v>26</v>
      </c>
      <c r="DA37" s="137" t="s">
        <v>173</v>
      </c>
      <c r="DB37" s="2448">
        <v>7162745</v>
      </c>
      <c r="DC37" s="2448" t="s">
        <v>22</v>
      </c>
      <c r="DD37" s="2594">
        <v>7014546</v>
      </c>
      <c r="DE37" s="2594"/>
      <c r="DF37" s="2448">
        <v>1520990</v>
      </c>
      <c r="DG37" s="2448" t="s">
        <v>21</v>
      </c>
      <c r="DH37" s="2448">
        <v>5493556</v>
      </c>
      <c r="DI37" s="2448">
        <v>3863029</v>
      </c>
      <c r="DJ37" s="2448">
        <v>1629754</v>
      </c>
      <c r="DK37" s="2448">
        <v>773</v>
      </c>
      <c r="DL37" s="2448">
        <v>510168</v>
      </c>
      <c r="DM37" s="2448">
        <v>8866078</v>
      </c>
      <c r="DN37" s="1448" t="s">
        <v>38</v>
      </c>
      <c r="DO37" s="670" t="s">
        <v>26</v>
      </c>
      <c r="DP37" s="88" t="s">
        <v>26</v>
      </c>
      <c r="DQ37" s="89" t="s">
        <v>26</v>
      </c>
      <c r="DR37" s="137" t="s">
        <v>173</v>
      </c>
      <c r="DS37" s="2448">
        <v>167569</v>
      </c>
      <c r="DT37" s="2448">
        <v>1133758</v>
      </c>
      <c r="DU37" s="2594">
        <v>919256</v>
      </c>
      <c r="DV37" s="2594"/>
      <c r="DW37" s="2448">
        <v>129333</v>
      </c>
      <c r="DX37" s="2448" t="s">
        <v>21</v>
      </c>
      <c r="DY37" s="2448">
        <v>789923</v>
      </c>
      <c r="DZ37" s="2448">
        <v>642</v>
      </c>
      <c r="EA37" s="2448">
        <v>757529</v>
      </c>
      <c r="EB37" s="2448">
        <v>31752</v>
      </c>
      <c r="EC37" s="2448">
        <v>364442</v>
      </c>
      <c r="ED37" s="2448" t="s">
        <v>22</v>
      </c>
      <c r="EE37" s="1448" t="s">
        <v>38</v>
      </c>
      <c r="EF37" s="670" t="s">
        <v>26</v>
      </c>
      <c r="EG37" s="88" t="s">
        <v>26</v>
      </c>
      <c r="EH37" s="89" t="s">
        <v>26</v>
      </c>
      <c r="EI37" s="137" t="s">
        <v>173</v>
      </c>
      <c r="EJ37" s="2448">
        <v>157</v>
      </c>
      <c r="EK37" s="2448">
        <v>2577</v>
      </c>
      <c r="EL37" s="2594">
        <v>2734</v>
      </c>
      <c r="EM37" s="2594"/>
      <c r="EN37" s="2448">
        <v>2577</v>
      </c>
      <c r="EO37" s="2448" t="s">
        <v>21</v>
      </c>
      <c r="EP37" s="2448">
        <v>157</v>
      </c>
      <c r="EQ37" s="2448" t="s">
        <v>21</v>
      </c>
      <c r="ER37" s="2448">
        <v>157</v>
      </c>
      <c r="ES37" s="2448" t="s">
        <v>21</v>
      </c>
      <c r="ET37" s="2448" t="s">
        <v>21</v>
      </c>
      <c r="EU37" s="2448" t="s">
        <v>22</v>
      </c>
      <c r="EV37" s="1448" t="s">
        <v>38</v>
      </c>
      <c r="EW37" s="670" t="s">
        <v>26</v>
      </c>
      <c r="EX37" s="88" t="s">
        <v>26</v>
      </c>
      <c r="EY37" s="89" t="s">
        <v>26</v>
      </c>
      <c r="EZ37" s="137" t="s">
        <v>173</v>
      </c>
      <c r="FA37" s="2448">
        <v>425796</v>
      </c>
      <c r="FB37" s="2448" t="s">
        <v>22</v>
      </c>
      <c r="FC37" s="2594">
        <v>425796</v>
      </c>
      <c r="FD37" s="2594"/>
      <c r="FE37" s="2448">
        <v>61638</v>
      </c>
      <c r="FF37" s="2448">
        <v>136248</v>
      </c>
      <c r="FG37" s="2448">
        <v>227910</v>
      </c>
      <c r="FH37" s="2448" t="s">
        <v>22</v>
      </c>
      <c r="FI37" s="2448">
        <v>194429</v>
      </c>
      <c r="FJ37" s="2448">
        <v>33481</v>
      </c>
      <c r="FK37" s="2448" t="s">
        <v>22</v>
      </c>
      <c r="FL37" s="2448" t="s">
        <v>22</v>
      </c>
      <c r="FM37" s="1448" t="s">
        <v>38</v>
      </c>
      <c r="FN37" s="670" t="s">
        <v>26</v>
      </c>
      <c r="FO37" s="88" t="s">
        <v>26</v>
      </c>
      <c r="FP37" s="89" t="s">
        <v>26</v>
      </c>
      <c r="FQ37" s="137" t="s">
        <v>173</v>
      </c>
      <c r="FR37" s="2448">
        <v>727742</v>
      </c>
      <c r="FS37" s="2448">
        <v>183828</v>
      </c>
      <c r="FT37" s="2594">
        <v>867504</v>
      </c>
      <c r="FU37" s="2594"/>
      <c r="FV37" s="2448" t="s">
        <v>22</v>
      </c>
      <c r="FW37" s="2448" t="s">
        <v>21</v>
      </c>
      <c r="FX37" s="2448">
        <v>867504</v>
      </c>
      <c r="FY37" s="2448">
        <v>6</v>
      </c>
      <c r="FZ37" s="2448">
        <v>786872</v>
      </c>
      <c r="GA37" s="2448">
        <v>80626</v>
      </c>
      <c r="GB37" s="2448">
        <v>31177</v>
      </c>
      <c r="GC37" s="2448">
        <v>1359</v>
      </c>
      <c r="GD37" s="1448" t="s">
        <v>38</v>
      </c>
      <c r="GE37" s="670" t="s">
        <v>26</v>
      </c>
      <c r="GF37" s="88" t="s">
        <v>26</v>
      </c>
      <c r="GG37" s="89" t="s">
        <v>26</v>
      </c>
      <c r="GH37" s="137" t="s">
        <v>173</v>
      </c>
      <c r="GI37" s="2448">
        <v>55195</v>
      </c>
      <c r="GJ37" s="2448">
        <v>6674</v>
      </c>
      <c r="GK37" s="2594">
        <v>58279</v>
      </c>
      <c r="GL37" s="2594"/>
      <c r="GM37" s="2448">
        <v>4368</v>
      </c>
      <c r="GN37" s="2448" t="s">
        <v>21</v>
      </c>
      <c r="GO37" s="2448">
        <v>53911</v>
      </c>
      <c r="GP37" s="2448">
        <v>16837</v>
      </c>
      <c r="GQ37" s="2448">
        <v>34745</v>
      </c>
      <c r="GR37" s="2448">
        <v>2329</v>
      </c>
      <c r="GS37" s="2448">
        <v>2658</v>
      </c>
      <c r="GT37" s="2448">
        <v>27699</v>
      </c>
      <c r="GU37" s="1448" t="s">
        <v>38</v>
      </c>
      <c r="GV37" s="670" t="s">
        <v>26</v>
      </c>
    </row>
    <row r="38" spans="1:204" ht="15" customHeight="1">
      <c r="A38" s="88" t="s">
        <v>26</v>
      </c>
      <c r="B38" s="89" t="s">
        <v>26</v>
      </c>
      <c r="C38" s="137" t="s">
        <v>174</v>
      </c>
      <c r="D38" s="2448">
        <v>12752485</v>
      </c>
      <c r="E38" s="2448">
        <v>3813831</v>
      </c>
      <c r="F38" s="2448">
        <v>12215676</v>
      </c>
      <c r="G38" s="2448">
        <v>16018029</v>
      </c>
      <c r="H38" s="2448">
        <v>2516862</v>
      </c>
      <c r="I38" s="2448">
        <v>384988</v>
      </c>
      <c r="J38" s="2448">
        <v>13116180</v>
      </c>
      <c r="K38" s="2448">
        <v>7350911</v>
      </c>
      <c r="L38" s="2448">
        <v>5538752</v>
      </c>
      <c r="M38" s="2448">
        <v>226516</v>
      </c>
      <c r="N38" s="2448">
        <v>1832034</v>
      </c>
      <c r="O38" s="2448">
        <v>9758426</v>
      </c>
      <c r="P38" s="1448" t="s">
        <v>39</v>
      </c>
      <c r="Q38" s="670" t="s">
        <v>26</v>
      </c>
      <c r="R38" s="88" t="s">
        <v>26</v>
      </c>
      <c r="S38" s="89" t="s">
        <v>26</v>
      </c>
      <c r="T38" s="137" t="s">
        <v>174</v>
      </c>
      <c r="U38" s="2448">
        <v>4723</v>
      </c>
      <c r="V38" s="2448" t="s">
        <v>22</v>
      </c>
      <c r="W38" s="2594">
        <v>4832</v>
      </c>
      <c r="X38" s="2594"/>
      <c r="Y38" s="2448" t="s">
        <v>22</v>
      </c>
      <c r="Z38" s="2448" t="s">
        <v>22</v>
      </c>
      <c r="AA38" s="2448">
        <v>4832</v>
      </c>
      <c r="AB38" s="2448" t="s">
        <v>22</v>
      </c>
      <c r="AC38" s="2448">
        <v>5</v>
      </c>
      <c r="AD38" s="2448">
        <v>4827</v>
      </c>
      <c r="AE38" s="2448">
        <v>4</v>
      </c>
      <c r="AF38" s="2448">
        <v>1739</v>
      </c>
      <c r="AG38" s="1448" t="s">
        <v>39</v>
      </c>
      <c r="AH38" s="670" t="s">
        <v>26</v>
      </c>
      <c r="AI38" s="88" t="s">
        <v>26</v>
      </c>
      <c r="AJ38" s="89" t="s">
        <v>26</v>
      </c>
      <c r="AK38" s="137" t="s">
        <v>174</v>
      </c>
      <c r="AL38" s="2448">
        <v>73333</v>
      </c>
      <c r="AM38" s="2448" t="s">
        <v>22</v>
      </c>
      <c r="AN38" s="2594">
        <v>79247</v>
      </c>
      <c r="AO38" s="2594"/>
      <c r="AP38" s="2448">
        <v>2821</v>
      </c>
      <c r="AQ38" s="2448">
        <v>6773</v>
      </c>
      <c r="AR38" s="2448">
        <v>69653</v>
      </c>
      <c r="AS38" s="2448">
        <v>54841</v>
      </c>
      <c r="AT38" s="2448">
        <v>11946</v>
      </c>
      <c r="AU38" s="2448">
        <v>2866</v>
      </c>
      <c r="AV38" s="2448">
        <v>91</v>
      </c>
      <c r="AW38" s="2448">
        <v>19352</v>
      </c>
      <c r="AX38" s="1448" t="s">
        <v>39</v>
      </c>
      <c r="AY38" s="670" t="s">
        <v>26</v>
      </c>
      <c r="AZ38" s="88" t="s">
        <v>26</v>
      </c>
      <c r="BA38" s="89" t="s">
        <v>26</v>
      </c>
      <c r="BB38" s="137" t="s">
        <v>174</v>
      </c>
      <c r="BC38" s="2448">
        <v>43686</v>
      </c>
      <c r="BD38" s="2448" t="s">
        <v>22</v>
      </c>
      <c r="BE38" s="2594">
        <v>44202</v>
      </c>
      <c r="BF38" s="2594"/>
      <c r="BG38" s="2448">
        <v>17280</v>
      </c>
      <c r="BH38" s="2448">
        <v>2781</v>
      </c>
      <c r="BI38" s="2448">
        <v>24141</v>
      </c>
      <c r="BJ38" s="2448" t="s">
        <v>21</v>
      </c>
      <c r="BK38" s="2448">
        <v>18751</v>
      </c>
      <c r="BL38" s="2448">
        <v>5390</v>
      </c>
      <c r="BM38" s="2448">
        <v>819</v>
      </c>
      <c r="BN38" s="2448">
        <v>60484</v>
      </c>
      <c r="BO38" s="1448" t="s">
        <v>39</v>
      </c>
      <c r="BP38" s="670" t="s">
        <v>26</v>
      </c>
      <c r="BQ38" s="88" t="s">
        <v>26</v>
      </c>
      <c r="BR38" s="89" t="s">
        <v>26</v>
      </c>
      <c r="BS38" s="137" t="s">
        <v>174</v>
      </c>
      <c r="BT38" s="2448">
        <v>504570</v>
      </c>
      <c r="BU38" s="2448" t="s">
        <v>22</v>
      </c>
      <c r="BV38" s="2594">
        <v>500969</v>
      </c>
      <c r="BW38" s="2594"/>
      <c r="BX38" s="2448">
        <v>10469</v>
      </c>
      <c r="BY38" s="2448">
        <v>10237</v>
      </c>
      <c r="BZ38" s="2448">
        <v>480263</v>
      </c>
      <c r="CA38" s="2448">
        <v>411004</v>
      </c>
      <c r="CB38" s="2448">
        <v>38670</v>
      </c>
      <c r="CC38" s="2448">
        <v>30589</v>
      </c>
      <c r="CD38" s="2448">
        <v>42613</v>
      </c>
      <c r="CE38" s="2448">
        <v>91912</v>
      </c>
      <c r="CF38" s="1448" t="s">
        <v>39</v>
      </c>
      <c r="CG38" s="670" t="s">
        <v>26</v>
      </c>
      <c r="CH38" s="88" t="s">
        <v>26</v>
      </c>
      <c r="CI38" s="89" t="s">
        <v>26</v>
      </c>
      <c r="CJ38" s="137" t="s">
        <v>174</v>
      </c>
      <c r="CK38" s="2448" t="s">
        <v>21</v>
      </c>
      <c r="CL38" s="2448" t="s">
        <v>22</v>
      </c>
      <c r="CM38" s="2594">
        <v>44596</v>
      </c>
      <c r="CN38" s="2594"/>
      <c r="CO38" s="2448">
        <v>20870</v>
      </c>
      <c r="CP38" s="2448">
        <v>23726</v>
      </c>
      <c r="CQ38" s="2448" t="s">
        <v>21</v>
      </c>
      <c r="CR38" s="2448" t="s">
        <v>21</v>
      </c>
      <c r="CS38" s="2448" t="s">
        <v>21</v>
      </c>
      <c r="CT38" s="2448" t="s">
        <v>21</v>
      </c>
      <c r="CU38" s="2448" t="s">
        <v>21</v>
      </c>
      <c r="CV38" s="2448" t="s">
        <v>21</v>
      </c>
      <c r="CW38" s="1448" t="s">
        <v>39</v>
      </c>
      <c r="CX38" s="670" t="s">
        <v>26</v>
      </c>
      <c r="CY38" s="88" t="s">
        <v>26</v>
      </c>
      <c r="CZ38" s="89" t="s">
        <v>26</v>
      </c>
      <c r="DA38" s="137" t="s">
        <v>174</v>
      </c>
      <c r="DB38" s="2448">
        <v>8088812</v>
      </c>
      <c r="DC38" s="2448" t="s">
        <v>22</v>
      </c>
      <c r="DD38" s="2594">
        <v>6975455</v>
      </c>
      <c r="DE38" s="2594"/>
      <c r="DF38" s="2448">
        <v>1404560</v>
      </c>
      <c r="DG38" s="2448" t="s">
        <v>21</v>
      </c>
      <c r="DH38" s="2448">
        <v>5570895</v>
      </c>
      <c r="DI38" s="2448">
        <v>3971066</v>
      </c>
      <c r="DJ38" s="2448">
        <v>1598756</v>
      </c>
      <c r="DK38" s="2448">
        <v>1073</v>
      </c>
      <c r="DL38" s="2448">
        <v>621631</v>
      </c>
      <c r="DM38" s="2448">
        <v>9351704</v>
      </c>
      <c r="DN38" s="1448" t="s">
        <v>39</v>
      </c>
      <c r="DO38" s="670" t="s">
        <v>26</v>
      </c>
      <c r="DP38" s="88" t="s">
        <v>26</v>
      </c>
      <c r="DQ38" s="89" t="s">
        <v>26</v>
      </c>
      <c r="DR38" s="137" t="s">
        <v>174</v>
      </c>
      <c r="DS38" s="2448">
        <v>175784</v>
      </c>
      <c r="DT38" s="2448">
        <v>1162399</v>
      </c>
      <c r="DU38" s="2594">
        <v>956125</v>
      </c>
      <c r="DV38" s="2594"/>
      <c r="DW38" s="2448">
        <v>130747</v>
      </c>
      <c r="DX38" s="2448" t="s">
        <v>21</v>
      </c>
      <c r="DY38" s="2448">
        <v>825378</v>
      </c>
      <c r="DZ38" s="2448">
        <v>551</v>
      </c>
      <c r="EA38" s="2448">
        <v>789820</v>
      </c>
      <c r="EB38" s="2448">
        <v>35007</v>
      </c>
      <c r="EC38" s="2448">
        <v>362152</v>
      </c>
      <c r="ED38" s="2448" t="s">
        <v>22</v>
      </c>
      <c r="EE38" s="1448" t="s">
        <v>39</v>
      </c>
      <c r="EF38" s="670" t="s">
        <v>26</v>
      </c>
      <c r="EG38" s="88" t="s">
        <v>26</v>
      </c>
      <c r="EH38" s="89" t="s">
        <v>26</v>
      </c>
      <c r="EI38" s="137" t="s">
        <v>174</v>
      </c>
      <c r="EJ38" s="2448">
        <v>625</v>
      </c>
      <c r="EK38" s="2448">
        <v>6106</v>
      </c>
      <c r="EL38" s="2594">
        <v>4821</v>
      </c>
      <c r="EM38" s="2594"/>
      <c r="EN38" s="2448">
        <v>3268</v>
      </c>
      <c r="EO38" s="2448" t="s">
        <v>21</v>
      </c>
      <c r="EP38" s="2448">
        <v>1553</v>
      </c>
      <c r="EQ38" s="2448" t="s">
        <v>21</v>
      </c>
      <c r="ER38" s="2448">
        <v>1553</v>
      </c>
      <c r="ES38" s="2448" t="s">
        <v>21</v>
      </c>
      <c r="ET38" s="2448">
        <v>1910</v>
      </c>
      <c r="EU38" s="2448" t="s">
        <v>22</v>
      </c>
      <c r="EV38" s="1448" t="s">
        <v>39</v>
      </c>
      <c r="EW38" s="670" t="s">
        <v>26</v>
      </c>
      <c r="EX38" s="88" t="s">
        <v>26</v>
      </c>
      <c r="EY38" s="89" t="s">
        <v>26</v>
      </c>
      <c r="EZ38" s="137" t="s">
        <v>174</v>
      </c>
      <c r="FA38" s="2448">
        <v>441985</v>
      </c>
      <c r="FB38" s="2448" t="s">
        <v>22</v>
      </c>
      <c r="FC38" s="2594">
        <v>441985</v>
      </c>
      <c r="FD38" s="2594"/>
      <c r="FE38" s="2448">
        <v>75604</v>
      </c>
      <c r="FF38" s="2448">
        <v>130898</v>
      </c>
      <c r="FG38" s="2448">
        <v>235483</v>
      </c>
      <c r="FH38" s="2448" t="s">
        <v>22</v>
      </c>
      <c r="FI38" s="2448">
        <v>205744</v>
      </c>
      <c r="FJ38" s="2448">
        <v>29739</v>
      </c>
      <c r="FK38" s="2448" t="s">
        <v>22</v>
      </c>
      <c r="FL38" s="2448" t="s">
        <v>22</v>
      </c>
      <c r="FM38" s="1448" t="s">
        <v>39</v>
      </c>
      <c r="FN38" s="670" t="s">
        <v>26</v>
      </c>
      <c r="FO38" s="88" t="s">
        <v>26</v>
      </c>
      <c r="FP38" s="89" t="s">
        <v>26</v>
      </c>
      <c r="FQ38" s="137" t="s">
        <v>174</v>
      </c>
      <c r="FR38" s="2448">
        <v>713746</v>
      </c>
      <c r="FS38" s="2448">
        <v>178149</v>
      </c>
      <c r="FT38" s="2594">
        <v>840316</v>
      </c>
      <c r="FU38" s="2594"/>
      <c r="FV38" s="2448" t="s">
        <v>22</v>
      </c>
      <c r="FW38" s="2448" t="s">
        <v>21</v>
      </c>
      <c r="FX38" s="2448">
        <v>840316</v>
      </c>
      <c r="FY38" s="2448">
        <v>7</v>
      </c>
      <c r="FZ38" s="2448">
        <v>767630</v>
      </c>
      <c r="GA38" s="2448">
        <v>72679</v>
      </c>
      <c r="GB38" s="2448">
        <v>31159</v>
      </c>
      <c r="GC38" s="2448">
        <v>1215</v>
      </c>
      <c r="GD38" s="1448" t="s">
        <v>39</v>
      </c>
      <c r="GE38" s="670" t="s">
        <v>26</v>
      </c>
      <c r="GF38" s="88" t="s">
        <v>26</v>
      </c>
      <c r="GG38" s="89" t="s">
        <v>26</v>
      </c>
      <c r="GH38" s="137" t="s">
        <v>174</v>
      </c>
      <c r="GI38" s="2448">
        <v>62670</v>
      </c>
      <c r="GJ38" s="2448">
        <v>6012</v>
      </c>
      <c r="GK38" s="2594">
        <v>61494</v>
      </c>
      <c r="GL38" s="2594"/>
      <c r="GM38" s="2448">
        <v>4325</v>
      </c>
      <c r="GN38" s="2448" t="s">
        <v>21</v>
      </c>
      <c r="GO38" s="2448">
        <v>57169</v>
      </c>
      <c r="GP38" s="2448">
        <v>17756</v>
      </c>
      <c r="GQ38" s="2448">
        <v>37129</v>
      </c>
      <c r="GR38" s="2448">
        <v>2284</v>
      </c>
      <c r="GS38" s="2448">
        <v>3825</v>
      </c>
      <c r="GT38" s="2448">
        <v>29290</v>
      </c>
      <c r="GU38" s="1448" t="s">
        <v>39</v>
      </c>
      <c r="GV38" s="670" t="s">
        <v>26</v>
      </c>
    </row>
    <row r="39" spans="1:204" ht="15" customHeight="1">
      <c r="A39" s="88" t="s">
        <v>26</v>
      </c>
      <c r="B39" s="89" t="s">
        <v>26</v>
      </c>
      <c r="C39" s="137" t="s">
        <v>175</v>
      </c>
      <c r="D39" s="2448">
        <v>12416447</v>
      </c>
      <c r="E39" s="2448">
        <v>3643063</v>
      </c>
      <c r="F39" s="2448">
        <v>12236819</v>
      </c>
      <c r="G39" s="2448">
        <v>15867721</v>
      </c>
      <c r="H39" s="2448">
        <v>2507914</v>
      </c>
      <c r="I39" s="2448">
        <v>351876</v>
      </c>
      <c r="J39" s="2448">
        <v>13007931</v>
      </c>
      <c r="K39" s="2448">
        <v>7397581</v>
      </c>
      <c r="L39" s="2448">
        <v>5362191</v>
      </c>
      <c r="M39" s="2448">
        <v>248160</v>
      </c>
      <c r="N39" s="2448">
        <v>1593923</v>
      </c>
      <c r="O39" s="2448">
        <v>9970076</v>
      </c>
      <c r="P39" s="1448" t="s">
        <v>40</v>
      </c>
      <c r="Q39" s="670" t="s">
        <v>26</v>
      </c>
      <c r="R39" s="88" t="s">
        <v>26</v>
      </c>
      <c r="S39" s="89" t="s">
        <v>26</v>
      </c>
      <c r="T39" s="137" t="s">
        <v>175</v>
      </c>
      <c r="U39" s="2448">
        <v>4844</v>
      </c>
      <c r="V39" s="2448" t="s">
        <v>22</v>
      </c>
      <c r="W39" s="2594">
        <v>4808</v>
      </c>
      <c r="X39" s="2594"/>
      <c r="Y39" s="2448" t="s">
        <v>22</v>
      </c>
      <c r="Z39" s="2448" t="s">
        <v>22</v>
      </c>
      <c r="AA39" s="2448">
        <v>4808</v>
      </c>
      <c r="AB39" s="2448" t="s">
        <v>22</v>
      </c>
      <c r="AC39" s="2448">
        <v>5</v>
      </c>
      <c r="AD39" s="2448">
        <v>4803</v>
      </c>
      <c r="AE39" s="2448">
        <v>4</v>
      </c>
      <c r="AF39" s="2448">
        <v>1795</v>
      </c>
      <c r="AG39" s="1448" t="s">
        <v>40</v>
      </c>
      <c r="AH39" s="670" t="s">
        <v>26</v>
      </c>
      <c r="AI39" s="88" t="s">
        <v>26</v>
      </c>
      <c r="AJ39" s="89" t="s">
        <v>26</v>
      </c>
      <c r="AK39" s="137" t="s">
        <v>175</v>
      </c>
      <c r="AL39" s="2448">
        <v>82657</v>
      </c>
      <c r="AM39" s="2448" t="s">
        <v>22</v>
      </c>
      <c r="AN39" s="2594">
        <v>84728</v>
      </c>
      <c r="AO39" s="2594"/>
      <c r="AP39" s="2448">
        <v>1741</v>
      </c>
      <c r="AQ39" s="2448">
        <v>929</v>
      </c>
      <c r="AR39" s="2448">
        <v>82058</v>
      </c>
      <c r="AS39" s="2448">
        <v>68462</v>
      </c>
      <c r="AT39" s="2448">
        <v>10460</v>
      </c>
      <c r="AU39" s="2448">
        <v>3136</v>
      </c>
      <c r="AV39" s="2448">
        <v>108</v>
      </c>
      <c r="AW39" s="2448">
        <v>18228</v>
      </c>
      <c r="AX39" s="1448" t="s">
        <v>40</v>
      </c>
      <c r="AY39" s="670" t="s">
        <v>26</v>
      </c>
      <c r="AZ39" s="88" t="s">
        <v>26</v>
      </c>
      <c r="BA39" s="89" t="s">
        <v>26</v>
      </c>
      <c r="BB39" s="137" t="s">
        <v>175</v>
      </c>
      <c r="BC39" s="2448">
        <v>41363</v>
      </c>
      <c r="BD39" s="2448" t="s">
        <v>22</v>
      </c>
      <c r="BE39" s="2594">
        <v>41956</v>
      </c>
      <c r="BF39" s="2594"/>
      <c r="BG39" s="2448">
        <v>13869</v>
      </c>
      <c r="BH39" s="2448">
        <v>3178</v>
      </c>
      <c r="BI39" s="2448">
        <v>24909</v>
      </c>
      <c r="BJ39" s="2448" t="s">
        <v>21</v>
      </c>
      <c r="BK39" s="2448">
        <v>18723</v>
      </c>
      <c r="BL39" s="2448">
        <v>6186</v>
      </c>
      <c r="BM39" s="2448">
        <v>792</v>
      </c>
      <c r="BN39" s="2448">
        <v>61346</v>
      </c>
      <c r="BO39" s="1448" t="s">
        <v>40</v>
      </c>
      <c r="BP39" s="670" t="s">
        <v>26</v>
      </c>
      <c r="BQ39" s="88" t="s">
        <v>26</v>
      </c>
      <c r="BR39" s="89" t="s">
        <v>26</v>
      </c>
      <c r="BS39" s="137" t="s">
        <v>175</v>
      </c>
      <c r="BT39" s="2448">
        <v>476769</v>
      </c>
      <c r="BU39" s="2448" t="s">
        <v>22</v>
      </c>
      <c r="BV39" s="2594">
        <v>464845</v>
      </c>
      <c r="BW39" s="2594"/>
      <c r="BX39" s="2448">
        <v>11483</v>
      </c>
      <c r="BY39" s="2448">
        <v>14273</v>
      </c>
      <c r="BZ39" s="2448">
        <v>439089</v>
      </c>
      <c r="CA39" s="2448">
        <v>378402</v>
      </c>
      <c r="CB39" s="2448">
        <v>38195</v>
      </c>
      <c r="CC39" s="2448">
        <v>22492</v>
      </c>
      <c r="CD39" s="2448">
        <v>33243</v>
      </c>
      <c r="CE39" s="2448">
        <v>103433</v>
      </c>
      <c r="CF39" s="1448" t="s">
        <v>40</v>
      </c>
      <c r="CG39" s="670" t="s">
        <v>26</v>
      </c>
      <c r="CH39" s="88" t="s">
        <v>26</v>
      </c>
      <c r="CI39" s="89" t="s">
        <v>26</v>
      </c>
      <c r="CJ39" s="137" t="s">
        <v>175</v>
      </c>
      <c r="CK39" s="2448" t="s">
        <v>21</v>
      </c>
      <c r="CL39" s="2448" t="s">
        <v>22</v>
      </c>
      <c r="CM39" s="2594">
        <v>25470</v>
      </c>
      <c r="CN39" s="2594"/>
      <c r="CO39" s="2448">
        <v>25470</v>
      </c>
      <c r="CP39" s="2448" t="s">
        <v>21</v>
      </c>
      <c r="CQ39" s="2448" t="s">
        <v>21</v>
      </c>
      <c r="CR39" s="2448" t="s">
        <v>21</v>
      </c>
      <c r="CS39" s="2448" t="s">
        <v>21</v>
      </c>
      <c r="CT39" s="2448" t="s">
        <v>21</v>
      </c>
      <c r="CU39" s="2448" t="s">
        <v>21</v>
      </c>
      <c r="CV39" s="2448" t="s">
        <v>21</v>
      </c>
      <c r="CW39" s="1448" t="s">
        <v>40</v>
      </c>
      <c r="CX39" s="670" t="s">
        <v>26</v>
      </c>
      <c r="CY39" s="88" t="s">
        <v>26</v>
      </c>
      <c r="CZ39" s="89" t="s">
        <v>26</v>
      </c>
      <c r="DA39" s="137" t="s">
        <v>175</v>
      </c>
      <c r="DB39" s="2448">
        <v>7573305</v>
      </c>
      <c r="DC39" s="2448" t="s">
        <v>22</v>
      </c>
      <c r="DD39" s="2594">
        <v>6779808</v>
      </c>
      <c r="DE39" s="2594"/>
      <c r="DF39" s="2448">
        <v>1351626</v>
      </c>
      <c r="DG39" s="2448" t="s">
        <v>21</v>
      </c>
      <c r="DH39" s="2448">
        <v>5428182</v>
      </c>
      <c r="DI39" s="2448">
        <v>3871815</v>
      </c>
      <c r="DJ39" s="2448">
        <v>1555768</v>
      </c>
      <c r="DK39" s="2448">
        <v>599</v>
      </c>
      <c r="DL39" s="2448">
        <v>478795</v>
      </c>
      <c r="DM39" s="2448">
        <v>9662155</v>
      </c>
      <c r="DN39" s="1448" t="s">
        <v>40</v>
      </c>
      <c r="DO39" s="670" t="s">
        <v>26</v>
      </c>
      <c r="DP39" s="88" t="s">
        <v>26</v>
      </c>
      <c r="DQ39" s="89" t="s">
        <v>26</v>
      </c>
      <c r="DR39" s="137" t="s">
        <v>175</v>
      </c>
      <c r="DS39" s="2448">
        <v>168334</v>
      </c>
      <c r="DT39" s="2448">
        <v>1124486</v>
      </c>
      <c r="DU39" s="2594">
        <v>930195</v>
      </c>
      <c r="DV39" s="2594"/>
      <c r="DW39" s="2448">
        <v>117090</v>
      </c>
      <c r="DX39" s="2448" t="s">
        <v>21</v>
      </c>
      <c r="DY39" s="2448">
        <v>813105</v>
      </c>
      <c r="DZ39" s="2448">
        <v>771</v>
      </c>
      <c r="EA39" s="2448">
        <v>775212</v>
      </c>
      <c r="EB39" s="2448">
        <v>37122</v>
      </c>
      <c r="EC39" s="2448">
        <v>344805</v>
      </c>
      <c r="ED39" s="2448" t="s">
        <v>22</v>
      </c>
      <c r="EE39" s="1448" t="s">
        <v>40</v>
      </c>
      <c r="EF39" s="670" t="s">
        <v>26</v>
      </c>
      <c r="EG39" s="88" t="s">
        <v>26</v>
      </c>
      <c r="EH39" s="89" t="s">
        <v>26</v>
      </c>
      <c r="EI39" s="137" t="s">
        <v>175</v>
      </c>
      <c r="EJ39" s="2448">
        <v>363</v>
      </c>
      <c r="EK39" s="2448">
        <v>8501</v>
      </c>
      <c r="EL39" s="2594">
        <v>6900</v>
      </c>
      <c r="EM39" s="2594"/>
      <c r="EN39" s="2448">
        <v>5019</v>
      </c>
      <c r="EO39" s="2448" t="s">
        <v>21</v>
      </c>
      <c r="EP39" s="2448">
        <v>1881</v>
      </c>
      <c r="EQ39" s="2448" t="s">
        <v>21</v>
      </c>
      <c r="ER39" s="2448">
        <v>1881</v>
      </c>
      <c r="ES39" s="2448" t="s">
        <v>21</v>
      </c>
      <c r="ET39" s="2448">
        <v>1964</v>
      </c>
      <c r="EU39" s="2448" t="s">
        <v>22</v>
      </c>
      <c r="EV39" s="1448" t="s">
        <v>40</v>
      </c>
      <c r="EW39" s="670" t="s">
        <v>26</v>
      </c>
      <c r="EX39" s="88" t="s">
        <v>26</v>
      </c>
      <c r="EY39" s="89" t="s">
        <v>26</v>
      </c>
      <c r="EZ39" s="137" t="s">
        <v>175</v>
      </c>
      <c r="FA39" s="2448">
        <v>439914</v>
      </c>
      <c r="FB39" s="2448" t="s">
        <v>22</v>
      </c>
      <c r="FC39" s="2594">
        <v>439914</v>
      </c>
      <c r="FD39" s="2594"/>
      <c r="FE39" s="2448">
        <v>88000</v>
      </c>
      <c r="FF39" s="2448">
        <v>122989</v>
      </c>
      <c r="FG39" s="2448">
        <v>228925</v>
      </c>
      <c r="FH39" s="2448" t="s">
        <v>22</v>
      </c>
      <c r="FI39" s="2448">
        <v>196139</v>
      </c>
      <c r="FJ39" s="2448">
        <v>32786</v>
      </c>
      <c r="FK39" s="2448" t="s">
        <v>22</v>
      </c>
      <c r="FL39" s="2448" t="s">
        <v>22</v>
      </c>
      <c r="FM39" s="1448" t="s">
        <v>40</v>
      </c>
      <c r="FN39" s="670" t="s">
        <v>26</v>
      </c>
      <c r="FO39" s="88" t="s">
        <v>26</v>
      </c>
      <c r="FP39" s="89" t="s">
        <v>26</v>
      </c>
      <c r="FQ39" s="137" t="s">
        <v>175</v>
      </c>
      <c r="FR39" s="2448">
        <v>641153</v>
      </c>
      <c r="FS39" s="2448">
        <v>175844</v>
      </c>
      <c r="FT39" s="2594">
        <v>766305</v>
      </c>
      <c r="FU39" s="2594"/>
      <c r="FV39" s="2448" t="s">
        <v>22</v>
      </c>
      <c r="FW39" s="2448" t="s">
        <v>21</v>
      </c>
      <c r="FX39" s="2448">
        <v>766305</v>
      </c>
      <c r="FY39" s="2448">
        <v>7</v>
      </c>
      <c r="FZ39" s="2448">
        <v>692733</v>
      </c>
      <c r="GA39" s="2448">
        <v>73565</v>
      </c>
      <c r="GB39" s="2448">
        <v>31578</v>
      </c>
      <c r="GC39" s="2448">
        <v>1411</v>
      </c>
      <c r="GD39" s="1448" t="s">
        <v>40</v>
      </c>
      <c r="GE39" s="670" t="s">
        <v>26</v>
      </c>
      <c r="GF39" s="88" t="s">
        <v>26</v>
      </c>
      <c r="GG39" s="89" t="s">
        <v>26</v>
      </c>
      <c r="GH39" s="137" t="s">
        <v>175</v>
      </c>
      <c r="GI39" s="2448">
        <v>60939</v>
      </c>
      <c r="GJ39" s="2448">
        <v>7642</v>
      </c>
      <c r="GK39" s="2594">
        <v>62476</v>
      </c>
      <c r="GL39" s="2594"/>
      <c r="GM39" s="2448">
        <v>4497</v>
      </c>
      <c r="GN39" s="2448" t="s">
        <v>21</v>
      </c>
      <c r="GO39" s="2448">
        <v>57979</v>
      </c>
      <c r="GP39" s="2448">
        <v>19115</v>
      </c>
      <c r="GQ39" s="2448">
        <v>36780</v>
      </c>
      <c r="GR39" s="2448">
        <v>2084</v>
      </c>
      <c r="GS39" s="2448">
        <v>3455</v>
      </c>
      <c r="GT39" s="2448">
        <v>29081</v>
      </c>
      <c r="GU39" s="1448" t="s">
        <v>40</v>
      </c>
      <c r="GV39" s="670" t="s">
        <v>26</v>
      </c>
    </row>
    <row r="40" spans="1:204" ht="15" customHeight="1">
      <c r="A40" s="105" t="s">
        <v>26</v>
      </c>
      <c r="B40" s="106" t="s">
        <v>26</v>
      </c>
      <c r="C40" s="1174" t="s">
        <v>176</v>
      </c>
      <c r="D40" s="2449">
        <v>13174654</v>
      </c>
      <c r="E40" s="2449">
        <v>3773538</v>
      </c>
      <c r="F40" s="2449">
        <v>12822108</v>
      </c>
      <c r="G40" s="2449">
        <v>16583658</v>
      </c>
      <c r="H40" s="2449">
        <v>2715386</v>
      </c>
      <c r="I40" s="2449">
        <v>402847</v>
      </c>
      <c r="J40" s="2449">
        <v>13465425</v>
      </c>
      <c r="K40" s="2449">
        <v>7693514</v>
      </c>
      <c r="L40" s="2449">
        <v>5546950</v>
      </c>
      <c r="M40" s="2449">
        <v>224960</v>
      </c>
      <c r="N40" s="2449">
        <v>1768545</v>
      </c>
      <c r="O40" s="2449">
        <v>10333749</v>
      </c>
      <c r="P40" s="1450" t="s">
        <v>41</v>
      </c>
      <c r="Q40" s="673" t="s">
        <v>26</v>
      </c>
      <c r="R40" s="105" t="s">
        <v>26</v>
      </c>
      <c r="S40" s="106" t="s">
        <v>26</v>
      </c>
      <c r="T40" s="1174" t="s">
        <v>176</v>
      </c>
      <c r="U40" s="107">
        <v>4291</v>
      </c>
      <c r="V40" s="2449" t="s">
        <v>22</v>
      </c>
      <c r="W40" s="2595">
        <v>4320</v>
      </c>
      <c r="X40" s="2595"/>
      <c r="Y40" s="2449" t="s">
        <v>22</v>
      </c>
      <c r="Z40" s="2449" t="s">
        <v>22</v>
      </c>
      <c r="AA40" s="2449">
        <v>4320</v>
      </c>
      <c r="AB40" s="2449" t="s">
        <v>22</v>
      </c>
      <c r="AC40" s="2449">
        <v>4</v>
      </c>
      <c r="AD40" s="2449">
        <v>4316</v>
      </c>
      <c r="AE40" s="2449">
        <v>4</v>
      </c>
      <c r="AF40" s="2449">
        <v>1773</v>
      </c>
      <c r="AG40" s="1450" t="s">
        <v>41</v>
      </c>
      <c r="AH40" s="673" t="s">
        <v>26</v>
      </c>
      <c r="AI40" s="105" t="s">
        <v>26</v>
      </c>
      <c r="AJ40" s="106" t="s">
        <v>26</v>
      </c>
      <c r="AK40" s="1174" t="s">
        <v>176</v>
      </c>
      <c r="AL40" s="107">
        <v>71419</v>
      </c>
      <c r="AM40" s="2449" t="s">
        <v>22</v>
      </c>
      <c r="AN40" s="2595">
        <v>77815</v>
      </c>
      <c r="AO40" s="2595"/>
      <c r="AP40" s="2449">
        <v>3068</v>
      </c>
      <c r="AQ40" s="2449">
        <v>6402</v>
      </c>
      <c r="AR40" s="2449">
        <v>68345</v>
      </c>
      <c r="AS40" s="2449">
        <v>53517</v>
      </c>
      <c r="AT40" s="2449">
        <v>11186</v>
      </c>
      <c r="AU40" s="2449">
        <v>3642</v>
      </c>
      <c r="AV40" s="2449">
        <v>121</v>
      </c>
      <c r="AW40" s="2449">
        <v>19608</v>
      </c>
      <c r="AX40" s="1450" t="s">
        <v>41</v>
      </c>
      <c r="AY40" s="673" t="s">
        <v>26</v>
      </c>
      <c r="AZ40" s="105" t="s">
        <v>26</v>
      </c>
      <c r="BA40" s="106" t="s">
        <v>26</v>
      </c>
      <c r="BB40" s="1174" t="s">
        <v>176</v>
      </c>
      <c r="BC40" s="107">
        <v>44823</v>
      </c>
      <c r="BD40" s="2449" t="s">
        <v>22</v>
      </c>
      <c r="BE40" s="2595">
        <v>43558</v>
      </c>
      <c r="BF40" s="2595"/>
      <c r="BG40" s="2449">
        <v>16849</v>
      </c>
      <c r="BH40" s="2449">
        <v>2489</v>
      </c>
      <c r="BI40" s="2449">
        <v>24220</v>
      </c>
      <c r="BJ40" s="2449" t="s">
        <v>21</v>
      </c>
      <c r="BK40" s="2449">
        <v>17126</v>
      </c>
      <c r="BL40" s="2449">
        <v>7094</v>
      </c>
      <c r="BM40" s="2449">
        <v>893</v>
      </c>
      <c r="BN40" s="2449">
        <v>63775</v>
      </c>
      <c r="BO40" s="1450" t="s">
        <v>41</v>
      </c>
      <c r="BP40" s="673" t="s">
        <v>26</v>
      </c>
      <c r="BQ40" s="105" t="s">
        <v>26</v>
      </c>
      <c r="BR40" s="106" t="s">
        <v>26</v>
      </c>
      <c r="BS40" s="1174" t="s">
        <v>176</v>
      </c>
      <c r="BT40" s="107">
        <v>476784</v>
      </c>
      <c r="BU40" s="2449" t="s">
        <v>22</v>
      </c>
      <c r="BV40" s="2595">
        <v>484116</v>
      </c>
      <c r="BW40" s="2595"/>
      <c r="BX40" s="2449">
        <v>8689</v>
      </c>
      <c r="BY40" s="2449">
        <v>15807</v>
      </c>
      <c r="BZ40" s="2449">
        <v>459620</v>
      </c>
      <c r="CA40" s="2449">
        <v>394320</v>
      </c>
      <c r="CB40" s="2449">
        <v>42373</v>
      </c>
      <c r="CC40" s="2449">
        <v>22927</v>
      </c>
      <c r="CD40" s="2449">
        <v>35248</v>
      </c>
      <c r="CE40" s="2449">
        <v>96848</v>
      </c>
      <c r="CF40" s="1450" t="s">
        <v>41</v>
      </c>
      <c r="CG40" s="673" t="s">
        <v>26</v>
      </c>
      <c r="CH40" s="105" t="s">
        <v>26</v>
      </c>
      <c r="CI40" s="106" t="s">
        <v>26</v>
      </c>
      <c r="CJ40" s="1174" t="s">
        <v>176</v>
      </c>
      <c r="CK40" s="107" t="s">
        <v>21</v>
      </c>
      <c r="CL40" s="2449" t="s">
        <v>22</v>
      </c>
      <c r="CM40" s="2595">
        <v>63995</v>
      </c>
      <c r="CN40" s="2595"/>
      <c r="CO40" s="2449">
        <v>43437</v>
      </c>
      <c r="CP40" s="2449">
        <v>20558</v>
      </c>
      <c r="CQ40" s="2449" t="s">
        <v>21</v>
      </c>
      <c r="CR40" s="2449" t="s">
        <v>21</v>
      </c>
      <c r="CS40" s="2449" t="s">
        <v>21</v>
      </c>
      <c r="CT40" s="2449" t="s">
        <v>21</v>
      </c>
      <c r="CU40" s="2449" t="s">
        <v>21</v>
      </c>
      <c r="CV40" s="2449" t="s">
        <v>21</v>
      </c>
      <c r="CW40" s="1450" t="s">
        <v>41</v>
      </c>
      <c r="CX40" s="673" t="s">
        <v>26</v>
      </c>
      <c r="CY40" s="105" t="s">
        <v>26</v>
      </c>
      <c r="CZ40" s="106" t="s">
        <v>26</v>
      </c>
      <c r="DA40" s="1174" t="s">
        <v>176</v>
      </c>
      <c r="DB40" s="107">
        <v>8027393</v>
      </c>
      <c r="DC40" s="2449" t="s">
        <v>22</v>
      </c>
      <c r="DD40" s="2595">
        <v>7080359</v>
      </c>
      <c r="DE40" s="2595"/>
      <c r="DF40" s="2449">
        <v>1547146</v>
      </c>
      <c r="DG40" s="2449" t="s">
        <v>21</v>
      </c>
      <c r="DH40" s="2449">
        <v>5533213</v>
      </c>
      <c r="DI40" s="2449">
        <v>3946888</v>
      </c>
      <c r="DJ40" s="2449">
        <v>1585555</v>
      </c>
      <c r="DK40" s="2449">
        <v>770</v>
      </c>
      <c r="DL40" s="2449">
        <v>652677</v>
      </c>
      <c r="DM40" s="2449">
        <v>9998212</v>
      </c>
      <c r="DN40" s="1450" t="s">
        <v>41</v>
      </c>
      <c r="DO40" s="673" t="s">
        <v>26</v>
      </c>
      <c r="DP40" s="105" t="s">
        <v>26</v>
      </c>
      <c r="DQ40" s="106" t="s">
        <v>26</v>
      </c>
      <c r="DR40" s="1174" t="s">
        <v>176</v>
      </c>
      <c r="DS40" s="107">
        <v>164967</v>
      </c>
      <c r="DT40" s="2449">
        <v>1156797</v>
      </c>
      <c r="DU40" s="2595">
        <v>943955</v>
      </c>
      <c r="DV40" s="2595"/>
      <c r="DW40" s="2449">
        <v>141915</v>
      </c>
      <c r="DX40" s="2449" t="s">
        <v>21</v>
      </c>
      <c r="DY40" s="2449">
        <v>802040</v>
      </c>
      <c r="DZ40" s="2449">
        <v>766</v>
      </c>
      <c r="EA40" s="2449">
        <v>765667</v>
      </c>
      <c r="EB40" s="2449">
        <v>35607</v>
      </c>
      <c r="EC40" s="2449">
        <v>353128</v>
      </c>
      <c r="ED40" s="2449" t="s">
        <v>22</v>
      </c>
      <c r="EE40" s="1450" t="s">
        <v>41</v>
      </c>
      <c r="EF40" s="673" t="s">
        <v>26</v>
      </c>
      <c r="EG40" s="105" t="s">
        <v>26</v>
      </c>
      <c r="EH40" s="106" t="s">
        <v>26</v>
      </c>
      <c r="EI40" s="1174" t="s">
        <v>176</v>
      </c>
      <c r="EJ40" s="107">
        <v>496</v>
      </c>
      <c r="EK40" s="2449">
        <v>11111</v>
      </c>
      <c r="EL40" s="2595">
        <v>8968</v>
      </c>
      <c r="EM40" s="2595"/>
      <c r="EN40" s="2449">
        <v>7483</v>
      </c>
      <c r="EO40" s="2449" t="s">
        <v>21</v>
      </c>
      <c r="EP40" s="2449">
        <v>1485</v>
      </c>
      <c r="EQ40" s="2449" t="s">
        <v>21</v>
      </c>
      <c r="ER40" s="2449">
        <v>1485</v>
      </c>
      <c r="ES40" s="2449" t="s">
        <v>21</v>
      </c>
      <c r="ET40" s="2449">
        <v>2639</v>
      </c>
      <c r="EU40" s="2449" t="s">
        <v>22</v>
      </c>
      <c r="EV40" s="1450" t="s">
        <v>41</v>
      </c>
      <c r="EW40" s="673" t="s">
        <v>26</v>
      </c>
      <c r="EX40" s="105" t="s">
        <v>26</v>
      </c>
      <c r="EY40" s="106" t="s">
        <v>26</v>
      </c>
      <c r="EZ40" s="1174" t="s">
        <v>176</v>
      </c>
      <c r="FA40" s="107">
        <v>448051</v>
      </c>
      <c r="FB40" s="2449" t="s">
        <v>22</v>
      </c>
      <c r="FC40" s="2595">
        <v>448051</v>
      </c>
      <c r="FD40" s="2595"/>
      <c r="FE40" s="2449">
        <v>96240</v>
      </c>
      <c r="FF40" s="2449">
        <v>126196</v>
      </c>
      <c r="FG40" s="2449">
        <v>225615</v>
      </c>
      <c r="FH40" s="2449" t="s">
        <v>22</v>
      </c>
      <c r="FI40" s="2449">
        <v>189201</v>
      </c>
      <c r="FJ40" s="2449">
        <v>36414</v>
      </c>
      <c r="FK40" s="2449" t="s">
        <v>22</v>
      </c>
      <c r="FL40" s="2449" t="s">
        <v>22</v>
      </c>
      <c r="FM40" s="1450" t="s">
        <v>41</v>
      </c>
      <c r="FN40" s="673" t="s">
        <v>26</v>
      </c>
      <c r="FO40" s="105" t="s">
        <v>26</v>
      </c>
      <c r="FP40" s="106" t="s">
        <v>26</v>
      </c>
      <c r="FQ40" s="1174" t="s">
        <v>176</v>
      </c>
      <c r="FR40" s="107">
        <v>648618</v>
      </c>
      <c r="FS40" s="2449">
        <v>191042</v>
      </c>
      <c r="FT40" s="2595">
        <v>792763</v>
      </c>
      <c r="FU40" s="2595"/>
      <c r="FV40" s="2449" t="s">
        <v>22</v>
      </c>
      <c r="FW40" s="2449" t="s">
        <v>21</v>
      </c>
      <c r="FX40" s="2449">
        <v>792763</v>
      </c>
      <c r="FY40" s="2449">
        <v>7</v>
      </c>
      <c r="FZ40" s="2449">
        <v>711658</v>
      </c>
      <c r="GA40" s="2449">
        <v>81098</v>
      </c>
      <c r="GB40" s="2449">
        <v>31470</v>
      </c>
      <c r="GC40" s="2449">
        <v>1389</v>
      </c>
      <c r="GD40" s="1450" t="s">
        <v>41</v>
      </c>
      <c r="GE40" s="673" t="s">
        <v>26</v>
      </c>
      <c r="GF40" s="105" t="s">
        <v>26</v>
      </c>
      <c r="GG40" s="106" t="s">
        <v>26</v>
      </c>
      <c r="GH40" s="1174" t="s">
        <v>176</v>
      </c>
      <c r="GI40" s="107">
        <v>61509</v>
      </c>
      <c r="GJ40" s="2449">
        <v>7199</v>
      </c>
      <c r="GK40" s="2595">
        <v>62270</v>
      </c>
      <c r="GL40" s="2595"/>
      <c r="GM40" s="2449">
        <v>1982</v>
      </c>
      <c r="GN40" s="2449" t="s">
        <v>21</v>
      </c>
      <c r="GO40" s="2449">
        <v>60288</v>
      </c>
      <c r="GP40" s="2449">
        <v>19995</v>
      </c>
      <c r="GQ40" s="2449">
        <v>38295</v>
      </c>
      <c r="GR40" s="2449">
        <v>1998</v>
      </c>
      <c r="GS40" s="2449">
        <v>3333</v>
      </c>
      <c r="GT40" s="2449">
        <v>30299</v>
      </c>
      <c r="GU40" s="1450" t="s">
        <v>41</v>
      </c>
      <c r="GV40" s="673" t="s">
        <v>26</v>
      </c>
    </row>
    <row r="41" spans="1:204" ht="15" customHeight="1">
      <c r="A41" s="1267"/>
      <c r="B41" s="1267"/>
      <c r="C41" s="1267"/>
      <c r="D41" s="1268"/>
      <c r="E41" s="1268"/>
      <c r="F41" s="1268"/>
      <c r="G41" s="1268"/>
      <c r="H41" s="1268"/>
      <c r="I41" s="1268"/>
      <c r="J41" s="1268"/>
      <c r="K41" s="1268"/>
      <c r="L41" s="1268"/>
      <c r="M41" s="1268"/>
      <c r="N41" s="1268"/>
      <c r="O41" s="1268"/>
      <c r="P41" s="1451"/>
      <c r="Q41" s="1451"/>
      <c r="R41" s="1267"/>
      <c r="S41" s="1267"/>
      <c r="T41" s="1267"/>
      <c r="U41" s="1268"/>
      <c r="V41" s="1268"/>
      <c r="W41" s="1452"/>
      <c r="X41" s="1452"/>
      <c r="Y41" s="1268"/>
      <c r="Z41" s="1268"/>
      <c r="AA41" s="1268"/>
      <c r="AB41" s="1268"/>
      <c r="AC41" s="1268"/>
      <c r="AD41" s="1268"/>
      <c r="AE41" s="1268"/>
      <c r="AF41" s="1268"/>
      <c r="AG41" s="1451"/>
      <c r="AH41" s="1451"/>
      <c r="AI41" s="1267"/>
      <c r="AJ41" s="1267"/>
      <c r="AK41" s="1267"/>
      <c r="AL41" s="1268"/>
      <c r="AM41" s="1268"/>
      <c r="AN41" s="1956"/>
      <c r="AO41" s="1956"/>
      <c r="AP41" s="1268"/>
      <c r="AQ41" s="1268"/>
      <c r="AR41" s="1268"/>
      <c r="AS41" s="1268"/>
      <c r="AT41" s="1268"/>
      <c r="AU41" s="1268"/>
      <c r="AV41" s="1268"/>
      <c r="AW41" s="1268"/>
      <c r="AX41" s="1451"/>
      <c r="AY41" s="1451"/>
      <c r="AZ41" s="1267"/>
      <c r="BA41" s="1267"/>
      <c r="BB41" s="1267"/>
      <c r="BC41" s="1268"/>
      <c r="BD41" s="1268"/>
      <c r="BE41" s="1956"/>
      <c r="BF41" s="1956"/>
      <c r="BG41" s="1268"/>
      <c r="BH41" s="1268"/>
      <c r="BI41" s="1268"/>
      <c r="BJ41" s="1268"/>
      <c r="BK41" s="1268"/>
      <c r="BL41" s="1268"/>
      <c r="BM41" s="1268"/>
      <c r="BN41" s="1268"/>
      <c r="BO41" s="1451"/>
      <c r="BP41" s="1451"/>
      <c r="BQ41" s="1267"/>
      <c r="BR41" s="1267"/>
      <c r="BS41" s="1267"/>
      <c r="BT41" s="982"/>
      <c r="BU41" s="982"/>
      <c r="BV41" s="1956"/>
      <c r="BW41" s="1956"/>
      <c r="BX41" s="982"/>
      <c r="BY41" s="982"/>
      <c r="BZ41" s="982"/>
      <c r="CA41" s="982"/>
      <c r="CB41" s="982"/>
      <c r="CC41" s="982"/>
      <c r="CD41" s="982"/>
      <c r="CE41" s="982"/>
      <c r="CF41" s="1451"/>
      <c r="CG41" s="1451"/>
      <c r="CH41" s="1267"/>
      <c r="CI41" s="1267"/>
      <c r="CJ41" s="1267"/>
      <c r="CK41" s="982"/>
      <c r="CL41" s="982"/>
      <c r="CM41" s="1956"/>
      <c r="CN41" s="1956"/>
      <c r="CO41" s="982"/>
      <c r="CP41" s="982"/>
      <c r="CQ41" s="982"/>
      <c r="CR41" s="982"/>
      <c r="CS41" s="982"/>
      <c r="CT41" s="982"/>
      <c r="CU41" s="982"/>
      <c r="CV41" s="982"/>
      <c r="CW41" s="1451"/>
      <c r="CX41" s="1451"/>
      <c r="CY41" s="1267"/>
      <c r="CZ41" s="1267"/>
      <c r="DA41" s="1267"/>
      <c r="DB41" s="982"/>
      <c r="DC41" s="982"/>
      <c r="DD41" s="1956"/>
      <c r="DE41" s="1956"/>
      <c r="DF41" s="982"/>
      <c r="DG41" s="982"/>
      <c r="DH41" s="982"/>
      <c r="DI41" s="982"/>
      <c r="DJ41" s="982"/>
      <c r="DK41" s="982"/>
      <c r="DL41" s="982"/>
      <c r="DM41" s="982"/>
      <c r="DN41" s="1451"/>
      <c r="DO41" s="1451"/>
      <c r="DP41" s="1267"/>
      <c r="DQ41" s="1267"/>
      <c r="DR41" s="1267"/>
      <c r="DS41" s="982"/>
      <c r="DT41" s="982"/>
      <c r="DU41" s="1956"/>
      <c r="DV41" s="1956"/>
      <c r="DW41" s="982"/>
      <c r="DX41" s="982"/>
      <c r="DY41" s="982"/>
      <c r="DZ41" s="982"/>
      <c r="EA41" s="982"/>
      <c r="EB41" s="982"/>
      <c r="EC41" s="982"/>
      <c r="ED41" s="982"/>
      <c r="EE41" s="1451"/>
      <c r="EF41" s="1451"/>
      <c r="EG41" s="1267"/>
      <c r="EH41" s="1267"/>
      <c r="EI41" s="1267"/>
      <c r="EJ41" s="982"/>
      <c r="EK41" s="982"/>
      <c r="EL41" s="1956"/>
      <c r="EM41" s="1956"/>
      <c r="EN41" s="982"/>
      <c r="EO41" s="982"/>
      <c r="EP41" s="982"/>
      <c r="EQ41" s="982"/>
      <c r="ER41" s="982"/>
      <c r="ES41" s="982"/>
      <c r="ET41" s="982"/>
      <c r="EU41" s="982"/>
      <c r="EV41" s="1451"/>
      <c r="EW41" s="1451"/>
      <c r="EX41" s="1267"/>
      <c r="EY41" s="1267"/>
      <c r="EZ41" s="1267"/>
      <c r="FA41" s="982"/>
      <c r="FB41" s="982"/>
      <c r="FC41" s="1956"/>
      <c r="FD41" s="1956"/>
      <c r="FE41" s="982"/>
      <c r="FF41" s="982"/>
      <c r="FG41" s="982"/>
      <c r="FH41" s="982"/>
      <c r="FI41" s="982"/>
      <c r="FJ41" s="982"/>
      <c r="FK41" s="982"/>
      <c r="FL41" s="982"/>
      <c r="FM41" s="1451"/>
      <c r="FN41" s="1451"/>
      <c r="FO41" s="1267"/>
      <c r="FP41" s="1267"/>
      <c r="FQ41" s="1267"/>
      <c r="FR41" s="1268"/>
      <c r="FS41" s="1268"/>
      <c r="FT41" s="1956"/>
      <c r="FU41" s="1956"/>
      <c r="FV41" s="1268"/>
      <c r="FW41" s="1268"/>
      <c r="FX41" s="1268"/>
      <c r="FY41" s="1268"/>
      <c r="FZ41" s="1268"/>
      <c r="GA41" s="1268"/>
      <c r="GB41" s="1268"/>
      <c r="GC41" s="1268"/>
      <c r="GD41" s="1451"/>
      <c r="GE41" s="1451"/>
      <c r="GF41" s="1267"/>
      <c r="GG41" s="1267"/>
      <c r="GH41" s="1267"/>
      <c r="GI41" s="1268"/>
      <c r="GJ41" s="1268"/>
      <c r="GK41" s="1956"/>
      <c r="GL41" s="1956"/>
      <c r="GM41" s="1268"/>
      <c r="GN41" s="1268"/>
      <c r="GO41" s="1268"/>
      <c r="GP41" s="1268"/>
      <c r="GQ41" s="1268"/>
      <c r="GR41" s="1268"/>
      <c r="GS41" s="1268"/>
      <c r="GT41" s="1268"/>
      <c r="GU41" s="1451"/>
      <c r="GV41" s="1451"/>
    </row>
    <row r="42" spans="1:204" s="388" customFormat="1" ht="19.5" customHeight="1">
      <c r="A42" s="1269" t="s">
        <v>177</v>
      </c>
      <c r="B42" s="1269"/>
      <c r="C42" s="1269"/>
      <c r="D42" s="1443"/>
      <c r="E42" s="1453" t="s">
        <v>1356</v>
      </c>
      <c r="F42" s="1270"/>
      <c r="G42" s="1270"/>
      <c r="H42" s="1270"/>
      <c r="I42" s="1270"/>
      <c r="J42" s="1270"/>
      <c r="K42" s="1270"/>
      <c r="L42" s="1270"/>
      <c r="M42" s="1270"/>
      <c r="N42" s="1270"/>
      <c r="O42" s="654" t="s">
        <v>157</v>
      </c>
      <c r="P42" s="1270"/>
      <c r="Q42" s="1270"/>
      <c r="R42" s="1269" t="s">
        <v>1694</v>
      </c>
      <c r="S42" s="1269"/>
      <c r="T42" s="1269"/>
      <c r="U42" s="1443"/>
      <c r="V42" s="1270" t="s">
        <v>1414</v>
      </c>
      <c r="W42" s="1454"/>
      <c r="X42" s="1454"/>
      <c r="Y42" s="1270"/>
      <c r="Z42" s="1270"/>
      <c r="AA42" s="1270"/>
      <c r="AB42" s="1270"/>
      <c r="AC42" s="1270"/>
      <c r="AD42" s="1270"/>
      <c r="AE42" s="1270"/>
      <c r="AF42" s="654" t="s">
        <v>157</v>
      </c>
      <c r="AG42" s="1270"/>
      <c r="AH42" s="1270"/>
      <c r="AI42" s="1269" t="s">
        <v>589</v>
      </c>
      <c r="AJ42" s="1269"/>
      <c r="AK42" s="1269"/>
      <c r="AL42" s="1443"/>
      <c r="AM42" s="1270" t="s">
        <v>1177</v>
      </c>
      <c r="AN42" s="1957"/>
      <c r="AO42" s="1957"/>
      <c r="AP42" s="1270"/>
      <c r="AQ42" s="1270"/>
      <c r="AR42" s="1270"/>
      <c r="AS42" s="1270"/>
      <c r="AT42" s="1270"/>
      <c r="AU42" s="1270"/>
      <c r="AV42" s="1270"/>
      <c r="AW42" s="654" t="s">
        <v>157</v>
      </c>
      <c r="AX42" s="1270"/>
      <c r="AY42" s="1270"/>
      <c r="AZ42" s="1269" t="s">
        <v>590</v>
      </c>
      <c r="BA42" s="1269"/>
      <c r="BB42" s="1269"/>
      <c r="BC42" s="1761"/>
      <c r="BD42" s="652" t="s">
        <v>1695</v>
      </c>
      <c r="BE42" s="1957"/>
      <c r="BF42" s="1957"/>
      <c r="BG42" s="513"/>
      <c r="BH42" s="513"/>
      <c r="BI42" s="513"/>
      <c r="BJ42" s="513"/>
      <c r="BK42" s="513"/>
      <c r="BL42" s="513"/>
      <c r="BM42" s="513"/>
      <c r="BN42" s="654" t="s">
        <v>157</v>
      </c>
      <c r="BO42" s="1270"/>
      <c r="BP42" s="1270"/>
      <c r="BQ42" s="1269" t="s">
        <v>591</v>
      </c>
      <c r="BR42" s="1269"/>
      <c r="BS42" s="1269"/>
      <c r="BT42" s="1761"/>
      <c r="BU42" s="652" t="s">
        <v>1235</v>
      </c>
      <c r="BV42" s="1957"/>
      <c r="BW42" s="1957"/>
      <c r="BX42" s="513"/>
      <c r="BY42" s="513"/>
      <c r="BZ42" s="513"/>
      <c r="CA42" s="513"/>
      <c r="CB42" s="513"/>
      <c r="CC42" s="513"/>
      <c r="CD42" s="513"/>
      <c r="CE42" s="1466" t="s">
        <v>802</v>
      </c>
      <c r="CF42" s="1270"/>
      <c r="CG42" s="1270"/>
      <c r="CH42" s="1269" t="s">
        <v>592</v>
      </c>
      <c r="CI42" s="1269"/>
      <c r="CJ42" s="1269"/>
      <c r="CK42" s="1761"/>
      <c r="CL42" s="513" t="s">
        <v>1236</v>
      </c>
      <c r="CM42" s="1957"/>
      <c r="CN42" s="1957"/>
      <c r="CO42" s="513"/>
      <c r="CP42" s="513"/>
      <c r="CQ42" s="513"/>
      <c r="CR42" s="513"/>
      <c r="CS42" s="513"/>
      <c r="CT42" s="513"/>
      <c r="CU42" s="513"/>
      <c r="CV42" s="654" t="s">
        <v>157</v>
      </c>
      <c r="CW42" s="1270"/>
      <c r="CX42" s="1270"/>
      <c r="CY42" s="1269" t="s">
        <v>593</v>
      </c>
      <c r="CZ42" s="1269"/>
      <c r="DA42" s="1269"/>
      <c r="DB42" s="651"/>
      <c r="DC42" s="504" t="s">
        <v>1204</v>
      </c>
      <c r="DD42" s="1596"/>
      <c r="DE42" s="1596"/>
      <c r="DM42" s="686" t="s">
        <v>159</v>
      </c>
      <c r="DN42" s="1270"/>
      <c r="DO42" s="1270"/>
      <c r="DP42" s="1269" t="s">
        <v>594</v>
      </c>
      <c r="DQ42" s="1269"/>
      <c r="DR42" s="1269"/>
      <c r="DS42" s="651"/>
      <c r="DT42" s="652" t="s">
        <v>1260</v>
      </c>
      <c r="DU42" s="1596"/>
      <c r="DV42" s="1596"/>
      <c r="DW42" s="504"/>
      <c r="DX42" s="504"/>
      <c r="DY42" s="504"/>
      <c r="DZ42" s="504"/>
      <c r="EA42" s="504"/>
      <c r="EB42" s="504"/>
      <c r="EC42" s="504"/>
      <c r="ED42" s="1466" t="s">
        <v>802</v>
      </c>
      <c r="EE42" s="1270"/>
      <c r="EF42" s="1270"/>
      <c r="EG42" s="1269" t="s">
        <v>595</v>
      </c>
      <c r="EH42" s="1269"/>
      <c r="EI42" s="1269"/>
      <c r="EJ42" s="651"/>
      <c r="EK42" s="652" t="s">
        <v>1242</v>
      </c>
      <c r="EL42" s="1596"/>
      <c r="EM42" s="1596"/>
      <c r="EN42" s="504"/>
      <c r="EO42" s="504"/>
      <c r="EP42" s="504"/>
      <c r="EQ42" s="504"/>
      <c r="ER42" s="504"/>
      <c r="ES42" s="504"/>
      <c r="ET42" s="504"/>
      <c r="EU42" s="1466" t="s">
        <v>802</v>
      </c>
      <c r="EV42" s="1270"/>
      <c r="EW42" s="1270"/>
      <c r="EX42" s="1269" t="s">
        <v>596</v>
      </c>
      <c r="EY42" s="1269"/>
      <c r="EZ42" s="1269"/>
      <c r="FA42" s="651"/>
      <c r="FB42" s="652" t="s">
        <v>1206</v>
      </c>
      <c r="FC42" s="1596"/>
      <c r="FD42" s="1596"/>
      <c r="FE42" s="504"/>
      <c r="FF42" s="504"/>
      <c r="FG42" s="504"/>
      <c r="FH42" s="504"/>
      <c r="FI42" s="504"/>
      <c r="FJ42" s="504"/>
      <c r="FK42" s="504"/>
      <c r="FL42" s="1466" t="s">
        <v>802</v>
      </c>
      <c r="FM42" s="1270"/>
      <c r="FN42" s="1270"/>
      <c r="FO42" s="1269" t="s">
        <v>597</v>
      </c>
      <c r="FP42" s="1269"/>
      <c r="FQ42" s="1269"/>
      <c r="FR42" s="651"/>
      <c r="FS42" s="513" t="s">
        <v>1247</v>
      </c>
      <c r="FT42" s="1596"/>
      <c r="FU42" s="1596"/>
      <c r="FV42" s="504"/>
      <c r="FW42" s="504"/>
      <c r="FX42" s="504"/>
      <c r="FY42" s="504"/>
      <c r="FZ42" s="504"/>
      <c r="GA42" s="504"/>
      <c r="GB42" s="504"/>
      <c r="GC42" s="654" t="s">
        <v>804</v>
      </c>
      <c r="GD42" s="1270"/>
      <c r="GE42" s="1270"/>
      <c r="GF42" s="1269" t="s">
        <v>1696</v>
      </c>
      <c r="GG42" s="1269"/>
      <c r="GH42" s="1269"/>
      <c r="GI42" s="1443"/>
      <c r="GJ42" s="1270" t="s">
        <v>1697</v>
      </c>
      <c r="GK42" s="1957"/>
      <c r="GL42" s="1957"/>
      <c r="GM42" s="1270"/>
      <c r="GN42" s="1270"/>
      <c r="GO42" s="1270"/>
      <c r="GP42" s="1270"/>
      <c r="GQ42" s="1270"/>
      <c r="GR42" s="1270"/>
      <c r="GS42" s="1270"/>
      <c r="GT42" s="686" t="s">
        <v>159</v>
      </c>
      <c r="GU42" s="1270"/>
      <c r="GV42" s="1270"/>
    </row>
    <row r="43" spans="1:204" ht="18.75" customHeight="1">
      <c r="A43" s="63">
        <v>42005</v>
      </c>
      <c r="B43" s="126">
        <v>42005</v>
      </c>
      <c r="C43" s="127">
        <v>42005</v>
      </c>
      <c r="D43" s="2446">
        <v>63532500</v>
      </c>
      <c r="E43" s="2446" t="s">
        <v>21</v>
      </c>
      <c r="F43" s="2446"/>
      <c r="G43" s="2446">
        <v>85922086</v>
      </c>
      <c r="H43" s="2446">
        <v>8747438</v>
      </c>
      <c r="I43" s="2446">
        <v>3574701</v>
      </c>
      <c r="J43" s="2446">
        <v>73599947</v>
      </c>
      <c r="K43" s="2446">
        <v>55340313</v>
      </c>
      <c r="L43" s="2446">
        <v>16982321</v>
      </c>
      <c r="M43" s="2446">
        <v>1277313</v>
      </c>
      <c r="N43" s="2446">
        <v>1032395</v>
      </c>
      <c r="O43" s="2446">
        <v>1574950</v>
      </c>
      <c r="P43" s="1445">
        <v>42005</v>
      </c>
      <c r="Q43" s="662">
        <v>42005</v>
      </c>
      <c r="R43" s="63">
        <v>42005</v>
      </c>
      <c r="S43" s="126">
        <v>42005</v>
      </c>
      <c r="T43" s="127">
        <v>42005</v>
      </c>
      <c r="U43" s="2446">
        <v>33523139</v>
      </c>
      <c r="V43" s="2446" t="s">
        <v>22</v>
      </c>
      <c r="W43" s="2592">
        <v>33721006</v>
      </c>
      <c r="X43" s="2592"/>
      <c r="Y43" s="2446" t="s">
        <v>21</v>
      </c>
      <c r="Z43" s="2446">
        <v>1921</v>
      </c>
      <c r="AA43" s="2446">
        <v>33719085</v>
      </c>
      <c r="AB43" s="2446">
        <v>33668527</v>
      </c>
      <c r="AC43" s="2446">
        <v>50558</v>
      </c>
      <c r="AD43" s="2446" t="s">
        <v>21</v>
      </c>
      <c r="AE43" s="2446">
        <v>42669</v>
      </c>
      <c r="AF43" s="207">
        <v>647600</v>
      </c>
      <c r="AG43" s="1445">
        <v>42005</v>
      </c>
      <c r="AH43" s="662">
        <v>42005</v>
      </c>
      <c r="AI43" s="63">
        <v>42005</v>
      </c>
      <c r="AJ43" s="126">
        <v>42005</v>
      </c>
      <c r="AK43" s="127">
        <v>42005</v>
      </c>
      <c r="AL43" s="2446">
        <v>331282</v>
      </c>
      <c r="AM43" s="2446" t="s">
        <v>22</v>
      </c>
      <c r="AN43" s="2592">
        <v>332956</v>
      </c>
      <c r="AO43" s="2592"/>
      <c r="AP43" s="2446" t="s">
        <v>21</v>
      </c>
      <c r="AQ43" s="2446">
        <v>585</v>
      </c>
      <c r="AR43" s="2446">
        <v>332371</v>
      </c>
      <c r="AS43" s="2446">
        <v>257788</v>
      </c>
      <c r="AT43" s="2446">
        <v>5130</v>
      </c>
      <c r="AU43" s="2446">
        <v>69453</v>
      </c>
      <c r="AV43" s="2446">
        <v>373</v>
      </c>
      <c r="AW43" s="207">
        <v>11099</v>
      </c>
      <c r="AX43" s="1445">
        <v>42005</v>
      </c>
      <c r="AY43" s="662">
        <v>42005</v>
      </c>
      <c r="AZ43" s="63">
        <v>42005</v>
      </c>
      <c r="BA43" s="126">
        <v>42005</v>
      </c>
      <c r="BB43" s="127">
        <v>42005</v>
      </c>
      <c r="BC43" s="2446">
        <v>2903504</v>
      </c>
      <c r="BD43" s="2446" t="s">
        <v>22</v>
      </c>
      <c r="BE43" s="2592">
        <v>4383743</v>
      </c>
      <c r="BF43" s="2592"/>
      <c r="BG43" s="2446">
        <v>2433097</v>
      </c>
      <c r="BH43" s="2446">
        <v>92120</v>
      </c>
      <c r="BI43" s="2446">
        <v>1858526</v>
      </c>
      <c r="BJ43" s="2446">
        <v>499719</v>
      </c>
      <c r="BK43" s="2446">
        <v>1256330</v>
      </c>
      <c r="BL43" s="2446">
        <v>102477</v>
      </c>
      <c r="BM43" s="2446">
        <v>14216</v>
      </c>
      <c r="BN43" s="207">
        <v>239877</v>
      </c>
      <c r="BO43" s="1445">
        <v>42005</v>
      </c>
      <c r="BP43" s="662">
        <v>42005</v>
      </c>
      <c r="BQ43" s="63">
        <v>42005</v>
      </c>
      <c r="BR43" s="126">
        <v>42005</v>
      </c>
      <c r="BS43" s="127">
        <v>42005</v>
      </c>
      <c r="BT43" s="2446">
        <v>310673</v>
      </c>
      <c r="BU43" s="2446" t="s">
        <v>22</v>
      </c>
      <c r="BV43" s="2592">
        <v>15864129</v>
      </c>
      <c r="BW43" s="2592"/>
      <c r="BX43" s="2446">
        <v>2046958</v>
      </c>
      <c r="BY43" s="2446">
        <v>2279435</v>
      </c>
      <c r="BZ43" s="2446">
        <v>11537736</v>
      </c>
      <c r="CA43" s="2446">
        <v>399347</v>
      </c>
      <c r="CB43" s="2446">
        <v>10738772</v>
      </c>
      <c r="CC43" s="2446">
        <v>399617</v>
      </c>
      <c r="CD43" s="2446" t="s">
        <v>22</v>
      </c>
      <c r="CE43" s="207" t="s">
        <v>22</v>
      </c>
      <c r="CF43" s="1445">
        <v>42005</v>
      </c>
      <c r="CG43" s="662">
        <v>42005</v>
      </c>
      <c r="CH43" s="63">
        <v>42005</v>
      </c>
      <c r="CI43" s="126">
        <v>42005</v>
      </c>
      <c r="CJ43" s="127">
        <v>42005</v>
      </c>
      <c r="CK43" s="2446">
        <v>297646</v>
      </c>
      <c r="CL43" s="2446" t="s">
        <v>21</v>
      </c>
      <c r="CM43" s="2592">
        <v>297828</v>
      </c>
      <c r="CN43" s="2592"/>
      <c r="CO43" s="2446">
        <v>21609</v>
      </c>
      <c r="CP43" s="2446" t="s">
        <v>21</v>
      </c>
      <c r="CQ43" s="2446">
        <v>276219</v>
      </c>
      <c r="CR43" s="2446" t="s">
        <v>21</v>
      </c>
      <c r="CS43" s="2446">
        <v>271356</v>
      </c>
      <c r="CT43" s="2446">
        <v>4863</v>
      </c>
      <c r="CU43" s="2446" t="s">
        <v>21</v>
      </c>
      <c r="CV43" s="207">
        <v>9028</v>
      </c>
      <c r="CW43" s="1445">
        <v>42005</v>
      </c>
      <c r="CX43" s="662">
        <v>42005</v>
      </c>
      <c r="CY43" s="63">
        <v>42005</v>
      </c>
      <c r="CZ43" s="126">
        <v>42005</v>
      </c>
      <c r="DA43" s="127">
        <v>42005</v>
      </c>
      <c r="DB43" s="2446">
        <v>12228890</v>
      </c>
      <c r="DC43" s="2446">
        <v>32577504</v>
      </c>
      <c r="DD43" s="2592">
        <v>33161474</v>
      </c>
      <c r="DE43" s="2592"/>
      <c r="DF43" s="2446">
        <v>1611</v>
      </c>
      <c r="DG43" s="2446" t="s">
        <v>21</v>
      </c>
      <c r="DH43" s="2446">
        <v>33159863</v>
      </c>
      <c r="DI43" s="2446">
        <v>515012</v>
      </c>
      <c r="DJ43" s="2446">
        <v>32566489</v>
      </c>
      <c r="DK43" s="2446">
        <v>78362</v>
      </c>
      <c r="DL43" s="2446">
        <v>10412196</v>
      </c>
      <c r="DM43" s="207">
        <v>1888837</v>
      </c>
      <c r="DN43" s="1445">
        <v>42005</v>
      </c>
      <c r="DO43" s="662">
        <v>42005</v>
      </c>
      <c r="DP43" s="63">
        <v>42005</v>
      </c>
      <c r="DQ43" s="126">
        <v>42005</v>
      </c>
      <c r="DR43" s="127">
        <v>42005</v>
      </c>
      <c r="DS43" s="2446">
        <v>2728466</v>
      </c>
      <c r="DT43" s="2446">
        <v>129885074</v>
      </c>
      <c r="DU43" s="2592">
        <v>90236171</v>
      </c>
      <c r="DV43" s="2592"/>
      <c r="DW43" s="2446">
        <v>29474984</v>
      </c>
      <c r="DX43" s="2446">
        <v>2863617</v>
      </c>
      <c r="DY43" s="2446">
        <v>57897570</v>
      </c>
      <c r="DZ43" s="2446" t="s">
        <v>21</v>
      </c>
      <c r="EA43" s="2446">
        <v>53085535</v>
      </c>
      <c r="EB43" s="2446">
        <v>4812035</v>
      </c>
      <c r="EC43" s="2446">
        <v>40730676</v>
      </c>
      <c r="ED43" s="207" t="s">
        <v>22</v>
      </c>
      <c r="EE43" s="1445">
        <v>42005</v>
      </c>
      <c r="EF43" s="662">
        <v>42005</v>
      </c>
      <c r="EG43" s="63">
        <v>42005</v>
      </c>
      <c r="EH43" s="126">
        <v>42005</v>
      </c>
      <c r="EI43" s="127">
        <v>42005</v>
      </c>
      <c r="EJ43" s="2446">
        <v>524231</v>
      </c>
      <c r="EK43" s="2446">
        <v>122965</v>
      </c>
      <c r="EL43" s="2592">
        <v>699959</v>
      </c>
      <c r="EM43" s="2592"/>
      <c r="EN43" s="2446">
        <v>232733</v>
      </c>
      <c r="EO43" s="2446">
        <v>164172</v>
      </c>
      <c r="EP43" s="2446">
        <v>303054</v>
      </c>
      <c r="EQ43" s="2446">
        <v>99514</v>
      </c>
      <c r="ER43" s="2446">
        <v>184456</v>
      </c>
      <c r="ES43" s="2446">
        <v>19084</v>
      </c>
      <c r="ET43" s="2446">
        <v>11583</v>
      </c>
      <c r="EU43" s="207" t="s">
        <v>22</v>
      </c>
      <c r="EV43" s="1445">
        <v>42005</v>
      </c>
      <c r="EW43" s="662">
        <v>42005</v>
      </c>
      <c r="EX43" s="63">
        <v>42005</v>
      </c>
      <c r="EY43" s="126">
        <v>42005</v>
      </c>
      <c r="EZ43" s="127">
        <v>42005</v>
      </c>
      <c r="FA43" s="2446">
        <v>5499194</v>
      </c>
      <c r="FB43" s="2446" t="s">
        <v>22</v>
      </c>
      <c r="FC43" s="2592">
        <v>5499117</v>
      </c>
      <c r="FD43" s="2592"/>
      <c r="FE43" s="2446">
        <v>1065506</v>
      </c>
      <c r="FF43" s="2446">
        <v>1453450</v>
      </c>
      <c r="FG43" s="2446">
        <v>2980161</v>
      </c>
      <c r="FH43" s="2446" t="s">
        <v>22</v>
      </c>
      <c r="FI43" s="2446">
        <v>2637617</v>
      </c>
      <c r="FJ43" s="2446">
        <v>342544</v>
      </c>
      <c r="FK43" s="2446" t="s">
        <v>22</v>
      </c>
      <c r="FL43" s="207" t="s">
        <v>22</v>
      </c>
      <c r="FM43" s="1445">
        <v>42005</v>
      </c>
      <c r="FN43" s="662">
        <v>42005</v>
      </c>
      <c r="FO43" s="63">
        <v>42005</v>
      </c>
      <c r="FP43" s="126">
        <v>42005</v>
      </c>
      <c r="FQ43" s="127">
        <v>42005</v>
      </c>
      <c r="FR43" s="2446">
        <v>2423984</v>
      </c>
      <c r="FS43" s="2446" t="s">
        <v>21</v>
      </c>
      <c r="FT43" s="2592">
        <v>2416237</v>
      </c>
      <c r="FU43" s="2592"/>
      <c r="FV43" s="2446">
        <v>2393123</v>
      </c>
      <c r="FW43" s="2446" t="s">
        <v>21</v>
      </c>
      <c r="FX43" s="2446">
        <v>23114</v>
      </c>
      <c r="FY43" s="2446" t="s">
        <v>21</v>
      </c>
      <c r="FZ43" s="2446">
        <v>22136</v>
      </c>
      <c r="GA43" s="2446">
        <v>978</v>
      </c>
      <c r="GB43" s="2446" t="s">
        <v>21</v>
      </c>
      <c r="GC43" s="207">
        <v>41667</v>
      </c>
      <c r="GD43" s="1445">
        <v>42005</v>
      </c>
      <c r="GE43" s="662">
        <v>42005</v>
      </c>
      <c r="GF43" s="63">
        <v>42005</v>
      </c>
      <c r="GG43" s="126">
        <v>42005</v>
      </c>
      <c r="GH43" s="127">
        <v>42005</v>
      </c>
      <c r="GI43" s="2446">
        <v>563779</v>
      </c>
      <c r="GJ43" s="2446" t="s">
        <v>21</v>
      </c>
      <c r="GK43" s="2592">
        <v>563066</v>
      </c>
      <c r="GL43" s="2592"/>
      <c r="GM43" s="2446">
        <v>529525</v>
      </c>
      <c r="GN43" s="2446" t="s">
        <v>21</v>
      </c>
      <c r="GO43" s="2446">
        <v>33541</v>
      </c>
      <c r="GP43" s="2446" t="s">
        <v>21</v>
      </c>
      <c r="GQ43" s="2446">
        <v>32604</v>
      </c>
      <c r="GR43" s="2446">
        <v>937</v>
      </c>
      <c r="GS43" s="2446" t="s">
        <v>21</v>
      </c>
      <c r="GT43" s="207">
        <v>15301</v>
      </c>
      <c r="GU43" s="1445">
        <v>42005</v>
      </c>
      <c r="GV43" s="662">
        <v>42005</v>
      </c>
    </row>
    <row r="44" spans="1:204" ht="15" customHeight="1">
      <c r="A44" s="73"/>
      <c r="B44" s="64">
        <v>42370</v>
      </c>
      <c r="C44" s="129"/>
      <c r="D44" s="2447">
        <v>60850766</v>
      </c>
      <c r="E44" s="2447" t="s">
        <v>21</v>
      </c>
      <c r="F44" s="2447"/>
      <c r="G44" s="2447">
        <v>81999318</v>
      </c>
      <c r="H44" s="2447">
        <v>8675619</v>
      </c>
      <c r="I44" s="2447">
        <v>3339601</v>
      </c>
      <c r="J44" s="2447">
        <v>69984098</v>
      </c>
      <c r="K44" s="2447">
        <v>52828851</v>
      </c>
      <c r="L44" s="2447">
        <v>15823334</v>
      </c>
      <c r="M44" s="2447">
        <v>1331913</v>
      </c>
      <c r="N44" s="2447">
        <v>868171</v>
      </c>
      <c r="O44" s="2447">
        <v>1436234</v>
      </c>
      <c r="P44" s="1445">
        <v>42370</v>
      </c>
      <c r="Q44" s="662">
        <v>42370</v>
      </c>
      <c r="R44" s="73"/>
      <c r="S44" s="64">
        <v>42370</v>
      </c>
      <c r="T44" s="129"/>
      <c r="U44" s="75">
        <v>29897107</v>
      </c>
      <c r="V44" s="2447" t="s">
        <v>22</v>
      </c>
      <c r="W44" s="2593">
        <v>30141295</v>
      </c>
      <c r="X44" s="2593"/>
      <c r="Y44" s="2447" t="s">
        <v>21</v>
      </c>
      <c r="Z44" s="2447">
        <v>2039</v>
      </c>
      <c r="AA44" s="2447">
        <v>30139256</v>
      </c>
      <c r="AB44" s="2447">
        <v>30085406</v>
      </c>
      <c r="AC44" s="2447">
        <v>39392</v>
      </c>
      <c r="AD44" s="2447">
        <v>14458</v>
      </c>
      <c r="AE44" s="2447">
        <v>16076</v>
      </c>
      <c r="AF44" s="2447">
        <v>508336</v>
      </c>
      <c r="AG44" s="1445">
        <v>42370</v>
      </c>
      <c r="AH44" s="662">
        <v>42370</v>
      </c>
      <c r="AI44" s="73"/>
      <c r="AJ44" s="64">
        <v>42370</v>
      </c>
      <c r="AK44" s="129"/>
      <c r="AL44" s="75">
        <v>324181</v>
      </c>
      <c r="AM44" s="2447" t="s">
        <v>22</v>
      </c>
      <c r="AN44" s="2593">
        <v>318276</v>
      </c>
      <c r="AO44" s="2593"/>
      <c r="AP44" s="2447">
        <v>201</v>
      </c>
      <c r="AQ44" s="2447">
        <v>617</v>
      </c>
      <c r="AR44" s="2447">
        <v>317458</v>
      </c>
      <c r="AS44" s="2447">
        <v>208331</v>
      </c>
      <c r="AT44" s="2447">
        <v>3075</v>
      </c>
      <c r="AU44" s="2447">
        <v>106052</v>
      </c>
      <c r="AV44" s="2447">
        <v>364</v>
      </c>
      <c r="AW44" s="2447">
        <v>6698</v>
      </c>
      <c r="AX44" s="1445">
        <v>42370</v>
      </c>
      <c r="AY44" s="662">
        <v>42370</v>
      </c>
      <c r="AZ44" s="73"/>
      <c r="BA44" s="64">
        <v>42370</v>
      </c>
      <c r="BB44" s="129"/>
      <c r="BC44" s="75">
        <v>3076947</v>
      </c>
      <c r="BD44" s="2447" t="s">
        <v>22</v>
      </c>
      <c r="BE44" s="2593">
        <v>4598791</v>
      </c>
      <c r="BF44" s="2593"/>
      <c r="BG44" s="2447">
        <v>2632673</v>
      </c>
      <c r="BH44" s="2447">
        <v>89426</v>
      </c>
      <c r="BI44" s="2447">
        <v>1876692</v>
      </c>
      <c r="BJ44" s="2447">
        <v>591776</v>
      </c>
      <c r="BK44" s="2447">
        <v>1193776</v>
      </c>
      <c r="BL44" s="2447">
        <v>91140</v>
      </c>
      <c r="BM44" s="2447">
        <v>8099</v>
      </c>
      <c r="BN44" s="2447">
        <v>236744</v>
      </c>
      <c r="BO44" s="1445">
        <v>42370</v>
      </c>
      <c r="BP44" s="662">
        <v>42370</v>
      </c>
      <c r="BQ44" s="73"/>
      <c r="BR44" s="64">
        <v>42370</v>
      </c>
      <c r="BS44" s="129"/>
      <c r="BT44" s="75">
        <v>311185</v>
      </c>
      <c r="BU44" s="2447" t="s">
        <v>22</v>
      </c>
      <c r="BV44" s="2593">
        <v>14837643</v>
      </c>
      <c r="BW44" s="2593"/>
      <c r="BX44" s="2447">
        <v>2003577</v>
      </c>
      <c r="BY44" s="2447">
        <v>2058619</v>
      </c>
      <c r="BZ44" s="2447">
        <v>10775447</v>
      </c>
      <c r="CA44" s="2447">
        <v>394913</v>
      </c>
      <c r="CB44" s="2447">
        <v>9958817</v>
      </c>
      <c r="CC44" s="2447">
        <v>421717</v>
      </c>
      <c r="CD44" s="2447" t="s">
        <v>22</v>
      </c>
      <c r="CE44" s="2447" t="s">
        <v>22</v>
      </c>
      <c r="CF44" s="1445">
        <v>42370</v>
      </c>
      <c r="CG44" s="662">
        <v>42370</v>
      </c>
      <c r="CH44" s="73"/>
      <c r="CI44" s="64">
        <v>42370</v>
      </c>
      <c r="CJ44" s="129"/>
      <c r="CK44" s="75">
        <v>330993</v>
      </c>
      <c r="CL44" s="2447" t="s">
        <v>21</v>
      </c>
      <c r="CM44" s="2593">
        <v>331150</v>
      </c>
      <c r="CN44" s="2593"/>
      <c r="CO44" s="2447">
        <v>24631</v>
      </c>
      <c r="CP44" s="2447" t="s">
        <v>21</v>
      </c>
      <c r="CQ44" s="2447">
        <v>306519</v>
      </c>
      <c r="CR44" s="2447" t="s">
        <v>21</v>
      </c>
      <c r="CS44" s="2447">
        <v>291168</v>
      </c>
      <c r="CT44" s="2447">
        <v>15351</v>
      </c>
      <c r="CU44" s="2447" t="s">
        <v>21</v>
      </c>
      <c r="CV44" s="2447">
        <v>8868</v>
      </c>
      <c r="CW44" s="1445">
        <v>42370</v>
      </c>
      <c r="CX44" s="662">
        <v>42370</v>
      </c>
      <c r="CY44" s="73"/>
      <c r="CZ44" s="64">
        <v>42370</v>
      </c>
      <c r="DA44" s="129"/>
      <c r="DB44" s="75">
        <v>10867761</v>
      </c>
      <c r="DC44" s="2447">
        <v>33344039</v>
      </c>
      <c r="DD44" s="2593">
        <v>33019752</v>
      </c>
      <c r="DE44" s="2593"/>
      <c r="DF44" s="2447" t="s">
        <v>21</v>
      </c>
      <c r="DG44" s="2447" t="s">
        <v>21</v>
      </c>
      <c r="DH44" s="2447">
        <v>33019752</v>
      </c>
      <c r="DI44" s="2447">
        <v>578456</v>
      </c>
      <c r="DJ44" s="2447">
        <v>32369104</v>
      </c>
      <c r="DK44" s="2447">
        <v>72192</v>
      </c>
      <c r="DL44" s="2447">
        <v>10137740</v>
      </c>
      <c r="DM44" s="2447">
        <v>2091926</v>
      </c>
      <c r="DN44" s="1445">
        <v>42370</v>
      </c>
      <c r="DO44" s="662">
        <v>42370</v>
      </c>
      <c r="DP44" s="73"/>
      <c r="DQ44" s="64">
        <v>42370</v>
      </c>
      <c r="DR44" s="129"/>
      <c r="DS44" s="75">
        <v>2638515</v>
      </c>
      <c r="DT44" s="2447">
        <v>129262815</v>
      </c>
      <c r="DU44" s="2593">
        <v>89331517</v>
      </c>
      <c r="DV44" s="2593"/>
      <c r="DW44" s="2447">
        <v>28719992</v>
      </c>
      <c r="DX44" s="2447">
        <v>3235860</v>
      </c>
      <c r="DY44" s="2447">
        <v>57375665</v>
      </c>
      <c r="DZ44" s="2447" t="s">
        <v>21</v>
      </c>
      <c r="EA44" s="2447">
        <v>52883586</v>
      </c>
      <c r="EB44" s="2447">
        <v>4492079</v>
      </c>
      <c r="EC44" s="2447">
        <v>40103683</v>
      </c>
      <c r="ED44" s="2447" t="s">
        <v>22</v>
      </c>
      <c r="EE44" s="1445">
        <v>42370</v>
      </c>
      <c r="EF44" s="662">
        <v>42370</v>
      </c>
      <c r="EG44" s="73"/>
      <c r="EH44" s="64">
        <v>42370</v>
      </c>
      <c r="EI44" s="129"/>
      <c r="EJ44" s="75">
        <v>525425</v>
      </c>
      <c r="EK44" s="2447">
        <v>97672</v>
      </c>
      <c r="EL44" s="2593">
        <v>673462</v>
      </c>
      <c r="EM44" s="2593"/>
      <c r="EN44" s="2447">
        <v>227028</v>
      </c>
      <c r="EO44" s="2447">
        <v>160287</v>
      </c>
      <c r="EP44" s="2447">
        <v>286147</v>
      </c>
      <c r="EQ44" s="2447">
        <v>67189</v>
      </c>
      <c r="ER44" s="2447">
        <v>200064</v>
      </c>
      <c r="ES44" s="2447">
        <v>18894</v>
      </c>
      <c r="ET44" s="2447">
        <v>14379</v>
      </c>
      <c r="EU44" s="2447" t="s">
        <v>22</v>
      </c>
      <c r="EV44" s="1445">
        <v>42370</v>
      </c>
      <c r="EW44" s="662">
        <v>42370</v>
      </c>
      <c r="EX44" s="73"/>
      <c r="EY44" s="64">
        <v>42370</v>
      </c>
      <c r="EZ44" s="129"/>
      <c r="FA44" s="75">
        <v>5662070</v>
      </c>
      <c r="FB44" s="2447" t="s">
        <v>22</v>
      </c>
      <c r="FC44" s="2593">
        <v>5662032</v>
      </c>
      <c r="FD44" s="2593"/>
      <c r="FE44" s="2447">
        <v>1065321</v>
      </c>
      <c r="FF44" s="2447">
        <v>1621878</v>
      </c>
      <c r="FG44" s="2447">
        <v>2974833</v>
      </c>
      <c r="FH44" s="2447" t="s">
        <v>22</v>
      </c>
      <c r="FI44" s="2447">
        <v>2626009</v>
      </c>
      <c r="FJ44" s="2447">
        <v>348824</v>
      </c>
      <c r="FK44" s="2447" t="s">
        <v>22</v>
      </c>
      <c r="FL44" s="2447" t="s">
        <v>22</v>
      </c>
      <c r="FM44" s="1445">
        <v>42370</v>
      </c>
      <c r="FN44" s="662">
        <v>42370</v>
      </c>
      <c r="FO44" s="73"/>
      <c r="FP44" s="64">
        <v>42370</v>
      </c>
      <c r="FQ44" s="129"/>
      <c r="FR44" s="75">
        <v>2509749</v>
      </c>
      <c r="FS44" s="2447" t="s">
        <v>21</v>
      </c>
      <c r="FT44" s="2593">
        <v>2483043</v>
      </c>
      <c r="FU44" s="2593"/>
      <c r="FV44" s="2447">
        <v>2463270</v>
      </c>
      <c r="FW44" s="2447" t="s">
        <v>21</v>
      </c>
      <c r="FX44" s="2447">
        <v>19773</v>
      </c>
      <c r="FY44" s="2447" t="s">
        <v>21</v>
      </c>
      <c r="FZ44" s="2447">
        <v>18914</v>
      </c>
      <c r="GA44" s="2447">
        <v>859</v>
      </c>
      <c r="GB44" s="2447">
        <v>4471</v>
      </c>
      <c r="GC44" s="2447">
        <v>63732</v>
      </c>
      <c r="GD44" s="1445">
        <v>42370</v>
      </c>
      <c r="GE44" s="662">
        <v>42370</v>
      </c>
      <c r="GF44" s="73"/>
      <c r="GG44" s="64">
        <v>42370</v>
      </c>
      <c r="GH44" s="129"/>
      <c r="GI44" s="75">
        <v>581656</v>
      </c>
      <c r="GJ44" s="2447" t="s">
        <v>21</v>
      </c>
      <c r="GK44" s="2593">
        <v>582959</v>
      </c>
      <c r="GL44" s="2593"/>
      <c r="GM44" s="2447">
        <v>549679</v>
      </c>
      <c r="GN44" s="2447" t="s">
        <v>21</v>
      </c>
      <c r="GO44" s="2447">
        <v>33280</v>
      </c>
      <c r="GP44" s="2447" t="s">
        <v>21</v>
      </c>
      <c r="GQ44" s="2447">
        <v>32546</v>
      </c>
      <c r="GR44" s="2447">
        <v>734</v>
      </c>
      <c r="GS44" s="2447" t="s">
        <v>21</v>
      </c>
      <c r="GT44" s="2447">
        <v>14534</v>
      </c>
      <c r="GU44" s="1445">
        <v>42370</v>
      </c>
      <c r="GV44" s="662">
        <v>42370</v>
      </c>
    </row>
    <row r="45" spans="1:204" ht="15" customHeight="1">
      <c r="A45" s="73"/>
      <c r="B45" s="64">
        <v>42736</v>
      </c>
      <c r="C45" s="129"/>
      <c r="D45" s="2447">
        <v>62917350</v>
      </c>
      <c r="E45" s="2447" t="s">
        <v>21</v>
      </c>
      <c r="F45" s="2447"/>
      <c r="G45" s="2447">
        <v>84003116</v>
      </c>
      <c r="H45" s="2447">
        <v>8493696</v>
      </c>
      <c r="I45" s="2447">
        <v>3625857</v>
      </c>
      <c r="J45" s="2447">
        <v>71883563</v>
      </c>
      <c r="K45" s="2447">
        <v>54831271</v>
      </c>
      <c r="L45" s="2447">
        <v>15761770</v>
      </c>
      <c r="M45" s="2447">
        <v>1290522</v>
      </c>
      <c r="N45" s="2447">
        <v>1048699</v>
      </c>
      <c r="O45" s="2447">
        <v>1435487</v>
      </c>
      <c r="P45" s="1445">
        <v>42736</v>
      </c>
      <c r="Q45" s="662">
        <v>42736</v>
      </c>
      <c r="R45" s="73"/>
      <c r="S45" s="64">
        <v>42736</v>
      </c>
      <c r="T45" s="129"/>
      <c r="U45" s="75">
        <v>31380675</v>
      </c>
      <c r="V45" s="2447" t="s">
        <v>22</v>
      </c>
      <c r="W45" s="2593">
        <v>31500945</v>
      </c>
      <c r="X45" s="2593"/>
      <c r="Y45" s="2447" t="s">
        <v>21</v>
      </c>
      <c r="Z45" s="2447">
        <v>2687</v>
      </c>
      <c r="AA45" s="2447">
        <v>31498258</v>
      </c>
      <c r="AB45" s="2447">
        <v>31468095</v>
      </c>
      <c r="AC45" s="2447">
        <v>30163</v>
      </c>
      <c r="AD45" s="2447" t="s">
        <v>21</v>
      </c>
      <c r="AE45" s="2447">
        <v>32863</v>
      </c>
      <c r="AF45" s="2447">
        <v>573056</v>
      </c>
      <c r="AG45" s="1445">
        <v>42736</v>
      </c>
      <c r="AH45" s="662">
        <v>42736</v>
      </c>
      <c r="AI45" s="73"/>
      <c r="AJ45" s="64">
        <v>42736</v>
      </c>
      <c r="AK45" s="129"/>
      <c r="AL45" s="75">
        <v>258766</v>
      </c>
      <c r="AM45" s="2447" t="s">
        <v>22</v>
      </c>
      <c r="AN45" s="2593">
        <v>250559</v>
      </c>
      <c r="AO45" s="2593"/>
      <c r="AP45" s="2447" t="s">
        <v>21</v>
      </c>
      <c r="AQ45" s="2447">
        <v>639</v>
      </c>
      <c r="AR45" s="2447">
        <v>249920</v>
      </c>
      <c r="AS45" s="2447">
        <v>171035</v>
      </c>
      <c r="AT45" s="2447">
        <v>5152</v>
      </c>
      <c r="AU45" s="2447">
        <v>73733</v>
      </c>
      <c r="AV45" s="2447">
        <v>356</v>
      </c>
      <c r="AW45" s="2447">
        <v>23130</v>
      </c>
      <c r="AX45" s="1445">
        <v>42736</v>
      </c>
      <c r="AY45" s="662">
        <v>42736</v>
      </c>
      <c r="AZ45" s="73"/>
      <c r="BA45" s="64">
        <v>42736</v>
      </c>
      <c r="BB45" s="129"/>
      <c r="BC45" s="75">
        <v>2932254</v>
      </c>
      <c r="BD45" s="2447" t="s">
        <v>22</v>
      </c>
      <c r="BE45" s="2593">
        <v>4489868</v>
      </c>
      <c r="BF45" s="2593"/>
      <c r="BG45" s="2447">
        <v>2581994</v>
      </c>
      <c r="BH45" s="2447">
        <v>91852</v>
      </c>
      <c r="BI45" s="2447">
        <v>1816022</v>
      </c>
      <c r="BJ45" s="2447">
        <v>555731</v>
      </c>
      <c r="BK45" s="2447">
        <v>1174665</v>
      </c>
      <c r="BL45" s="2447">
        <v>85626</v>
      </c>
      <c r="BM45" s="2447">
        <v>14654</v>
      </c>
      <c r="BN45" s="2447">
        <v>213893</v>
      </c>
      <c r="BO45" s="1445">
        <v>42736</v>
      </c>
      <c r="BP45" s="662">
        <v>42736</v>
      </c>
      <c r="BQ45" s="73"/>
      <c r="BR45" s="64">
        <v>42736</v>
      </c>
      <c r="BS45" s="129"/>
      <c r="BT45" s="75">
        <v>348584</v>
      </c>
      <c r="BU45" s="2447" t="s">
        <v>22</v>
      </c>
      <c r="BV45" s="2593">
        <v>15046994</v>
      </c>
      <c r="BW45" s="2593"/>
      <c r="BX45" s="2447">
        <v>2022282</v>
      </c>
      <c r="BY45" s="2447">
        <v>2274653</v>
      </c>
      <c r="BZ45" s="2447">
        <v>10750059</v>
      </c>
      <c r="CA45" s="2447">
        <v>382422</v>
      </c>
      <c r="CB45" s="2447">
        <v>9953467</v>
      </c>
      <c r="CC45" s="2447">
        <v>414170</v>
      </c>
      <c r="CD45" s="2447" t="s">
        <v>22</v>
      </c>
      <c r="CE45" s="2447" t="s">
        <v>22</v>
      </c>
      <c r="CF45" s="1445">
        <v>42736</v>
      </c>
      <c r="CG45" s="662">
        <v>42736</v>
      </c>
      <c r="CH45" s="73"/>
      <c r="CI45" s="64">
        <v>42736</v>
      </c>
      <c r="CJ45" s="129"/>
      <c r="CK45" s="75">
        <v>324891</v>
      </c>
      <c r="CL45" s="569" t="s">
        <v>21</v>
      </c>
      <c r="CM45" s="2593">
        <v>326045</v>
      </c>
      <c r="CN45" s="2593"/>
      <c r="CO45" s="2447">
        <v>21912</v>
      </c>
      <c r="CP45" s="2447" t="s">
        <v>21</v>
      </c>
      <c r="CQ45" s="2447">
        <v>304133</v>
      </c>
      <c r="CR45" s="2447" t="s">
        <v>21</v>
      </c>
      <c r="CS45" s="2447">
        <v>286454</v>
      </c>
      <c r="CT45" s="2447">
        <v>17679</v>
      </c>
      <c r="CU45" s="2447" t="s">
        <v>21</v>
      </c>
      <c r="CV45" s="2447">
        <v>7320</v>
      </c>
      <c r="CW45" s="1445">
        <v>42736</v>
      </c>
      <c r="CX45" s="662">
        <v>42736</v>
      </c>
      <c r="CY45" s="73"/>
      <c r="CZ45" s="64">
        <v>42736</v>
      </c>
      <c r="DA45" s="129"/>
      <c r="DB45" s="75">
        <v>9346777</v>
      </c>
      <c r="DC45" s="2447">
        <v>32915577</v>
      </c>
      <c r="DD45" s="2593">
        <v>31744040</v>
      </c>
      <c r="DE45" s="2593"/>
      <c r="DF45" s="2447" t="s">
        <v>21</v>
      </c>
      <c r="DG45" s="2447" t="s">
        <v>21</v>
      </c>
      <c r="DH45" s="2447">
        <v>31744040</v>
      </c>
      <c r="DI45" s="2447">
        <v>538720</v>
      </c>
      <c r="DJ45" s="2447">
        <v>31121902</v>
      </c>
      <c r="DK45" s="2447">
        <v>83418</v>
      </c>
      <c r="DL45" s="2447">
        <v>10209541</v>
      </c>
      <c r="DM45" s="2447">
        <v>2012717</v>
      </c>
      <c r="DN45" s="1445">
        <v>42736</v>
      </c>
      <c r="DO45" s="662">
        <v>42736</v>
      </c>
      <c r="DP45" s="73"/>
      <c r="DQ45" s="64">
        <v>42736</v>
      </c>
      <c r="DR45" s="129"/>
      <c r="DS45" s="75">
        <v>2935141</v>
      </c>
      <c r="DT45" s="2447">
        <v>126057151</v>
      </c>
      <c r="DU45" s="2593">
        <v>88583982</v>
      </c>
      <c r="DV45" s="2593"/>
      <c r="DW45" s="2447">
        <v>29111565</v>
      </c>
      <c r="DX45" s="2447">
        <v>2982550</v>
      </c>
      <c r="DY45" s="2447">
        <v>56489867</v>
      </c>
      <c r="DZ45" s="2447" t="s">
        <v>21</v>
      </c>
      <c r="EA45" s="2447">
        <v>51879549</v>
      </c>
      <c r="EB45" s="2447">
        <v>4610318</v>
      </c>
      <c r="EC45" s="2447">
        <v>38528010</v>
      </c>
      <c r="ED45" s="2447" t="s">
        <v>22</v>
      </c>
      <c r="EE45" s="1445">
        <v>42736</v>
      </c>
      <c r="EF45" s="662">
        <v>42736</v>
      </c>
      <c r="EG45" s="73"/>
      <c r="EH45" s="64">
        <v>42736</v>
      </c>
      <c r="EI45" s="129"/>
      <c r="EJ45" s="75">
        <v>550016</v>
      </c>
      <c r="EK45" s="2447">
        <v>92661</v>
      </c>
      <c r="EL45" s="2593">
        <v>700588</v>
      </c>
      <c r="EM45" s="2593"/>
      <c r="EN45" s="2447">
        <v>233041</v>
      </c>
      <c r="EO45" s="2447">
        <v>151632</v>
      </c>
      <c r="EP45" s="2447">
        <v>315915</v>
      </c>
      <c r="EQ45" s="2447">
        <v>79329</v>
      </c>
      <c r="ER45" s="2447">
        <v>212087</v>
      </c>
      <c r="ES45" s="2447">
        <v>24499</v>
      </c>
      <c r="ET45" s="2447">
        <v>14737</v>
      </c>
      <c r="EU45" s="2447">
        <v>24</v>
      </c>
      <c r="EV45" s="1445">
        <v>42736</v>
      </c>
      <c r="EW45" s="662">
        <v>42736</v>
      </c>
      <c r="EX45" s="73"/>
      <c r="EY45" s="64">
        <v>42736</v>
      </c>
      <c r="EZ45" s="129"/>
      <c r="FA45" s="75">
        <v>5850635</v>
      </c>
      <c r="FB45" s="2447" t="s">
        <v>22</v>
      </c>
      <c r="FC45" s="2593">
        <v>5850588</v>
      </c>
      <c r="FD45" s="2593"/>
      <c r="FE45" s="2447">
        <v>1117630</v>
      </c>
      <c r="FF45" s="2447">
        <v>1721000</v>
      </c>
      <c r="FG45" s="2447">
        <v>3011958</v>
      </c>
      <c r="FH45" s="2447" t="s">
        <v>22</v>
      </c>
      <c r="FI45" s="2447">
        <v>2629013</v>
      </c>
      <c r="FJ45" s="2447">
        <v>382945</v>
      </c>
      <c r="FK45" s="2447" t="s">
        <v>22</v>
      </c>
      <c r="FL45" s="2447" t="s">
        <v>22</v>
      </c>
      <c r="FM45" s="1445">
        <v>42736</v>
      </c>
      <c r="FN45" s="662">
        <v>42736</v>
      </c>
      <c r="FO45" s="73"/>
      <c r="FP45" s="64">
        <v>42736</v>
      </c>
      <c r="FQ45" s="129"/>
      <c r="FR45" s="75">
        <v>2451026</v>
      </c>
      <c r="FS45" s="2447" t="s">
        <v>21</v>
      </c>
      <c r="FT45" s="2593">
        <v>2457720</v>
      </c>
      <c r="FU45" s="2593"/>
      <c r="FV45" s="2447">
        <v>2441274</v>
      </c>
      <c r="FW45" s="2447" t="s">
        <v>21</v>
      </c>
      <c r="FX45" s="2447">
        <v>16446</v>
      </c>
      <c r="FY45" s="2447" t="s">
        <v>21</v>
      </c>
      <c r="FZ45" s="2447">
        <v>15947</v>
      </c>
      <c r="GA45" s="2447">
        <v>499</v>
      </c>
      <c r="GB45" s="2447" t="s">
        <v>21</v>
      </c>
      <c r="GC45" s="2447">
        <v>55552</v>
      </c>
      <c r="GD45" s="1445">
        <v>42736</v>
      </c>
      <c r="GE45" s="662">
        <v>42736</v>
      </c>
      <c r="GF45" s="73"/>
      <c r="GG45" s="64">
        <v>42736</v>
      </c>
      <c r="GH45" s="129"/>
      <c r="GI45" s="75">
        <v>608445</v>
      </c>
      <c r="GJ45" s="2447" t="s">
        <v>21</v>
      </c>
      <c r="GK45" s="2593">
        <v>606055</v>
      </c>
      <c r="GL45" s="2593"/>
      <c r="GM45" s="2447">
        <v>575883</v>
      </c>
      <c r="GN45" s="2447" t="s">
        <v>21</v>
      </c>
      <c r="GO45" s="2447">
        <v>30172</v>
      </c>
      <c r="GP45" s="2447" t="s">
        <v>21</v>
      </c>
      <c r="GQ45" s="2447">
        <v>29315</v>
      </c>
      <c r="GR45" s="2447">
        <v>857</v>
      </c>
      <c r="GS45" s="2447" t="s">
        <v>21</v>
      </c>
      <c r="GT45" s="2447">
        <v>16661</v>
      </c>
      <c r="GU45" s="1445">
        <v>42736</v>
      </c>
      <c r="GV45" s="662">
        <v>42736</v>
      </c>
    </row>
    <row r="46" spans="1:204" ht="15" customHeight="1">
      <c r="A46" s="73"/>
      <c r="B46" s="64">
        <v>43101</v>
      </c>
      <c r="C46" s="129"/>
      <c r="D46" s="2447">
        <v>59975788</v>
      </c>
      <c r="E46" s="2447" t="s">
        <v>21</v>
      </c>
      <c r="F46" s="2447"/>
      <c r="G46" s="2447">
        <v>79338989</v>
      </c>
      <c r="H46" s="2447">
        <v>8353414</v>
      </c>
      <c r="I46" s="2447">
        <v>2492143</v>
      </c>
      <c r="J46" s="2447">
        <v>68493432</v>
      </c>
      <c r="K46" s="2447">
        <v>51974001</v>
      </c>
      <c r="L46" s="2447">
        <v>15187429</v>
      </c>
      <c r="M46" s="2447">
        <v>1332003</v>
      </c>
      <c r="N46" s="2447">
        <v>977002</v>
      </c>
      <c r="O46" s="2447">
        <v>1692738</v>
      </c>
      <c r="P46" s="1445">
        <v>43101</v>
      </c>
      <c r="Q46" s="662">
        <v>43101</v>
      </c>
      <c r="R46" s="73"/>
      <c r="S46" s="64">
        <v>43101</v>
      </c>
      <c r="T46" s="129"/>
      <c r="U46" s="75">
        <v>28903559</v>
      </c>
      <c r="V46" s="2447" t="s">
        <v>22</v>
      </c>
      <c r="W46" s="2593">
        <v>28844338</v>
      </c>
      <c r="X46" s="2593"/>
      <c r="Y46" s="2447" t="s">
        <v>21</v>
      </c>
      <c r="Z46" s="2447">
        <v>1928</v>
      </c>
      <c r="AA46" s="2447">
        <v>28842410</v>
      </c>
      <c r="AB46" s="2447">
        <v>28811711</v>
      </c>
      <c r="AC46" s="2447">
        <v>27110</v>
      </c>
      <c r="AD46" s="2447">
        <v>3589</v>
      </c>
      <c r="AE46" s="2447">
        <v>7916</v>
      </c>
      <c r="AF46" s="2447">
        <v>777407</v>
      </c>
      <c r="AG46" s="1445">
        <v>43101</v>
      </c>
      <c r="AH46" s="662">
        <v>43101</v>
      </c>
      <c r="AI46" s="73"/>
      <c r="AJ46" s="64">
        <v>43101</v>
      </c>
      <c r="AK46" s="129"/>
      <c r="AL46" s="75">
        <v>225598</v>
      </c>
      <c r="AM46" s="2447" t="s">
        <v>22</v>
      </c>
      <c r="AN46" s="2593">
        <v>228869</v>
      </c>
      <c r="AO46" s="2593"/>
      <c r="AP46" s="2447">
        <v>23</v>
      </c>
      <c r="AQ46" s="2447">
        <v>623</v>
      </c>
      <c r="AR46" s="2447">
        <v>228223</v>
      </c>
      <c r="AS46" s="2447">
        <v>152496</v>
      </c>
      <c r="AT46" s="2447">
        <v>6972</v>
      </c>
      <c r="AU46" s="2447">
        <v>68755</v>
      </c>
      <c r="AV46" s="2447">
        <v>396</v>
      </c>
      <c r="AW46" s="2447">
        <v>23551</v>
      </c>
      <c r="AX46" s="1445">
        <v>43101</v>
      </c>
      <c r="AY46" s="662">
        <v>43101</v>
      </c>
      <c r="AZ46" s="73"/>
      <c r="BA46" s="64">
        <v>43101</v>
      </c>
      <c r="BB46" s="129"/>
      <c r="BC46" s="75">
        <v>2642234</v>
      </c>
      <c r="BD46" s="2447" t="s">
        <v>22</v>
      </c>
      <c r="BE46" s="2593">
        <v>4224642</v>
      </c>
      <c r="BF46" s="2593"/>
      <c r="BG46" s="2447">
        <v>2504121</v>
      </c>
      <c r="BH46" s="2447">
        <v>80228</v>
      </c>
      <c r="BI46" s="2447">
        <v>1640293</v>
      </c>
      <c r="BJ46" s="2447">
        <v>457683</v>
      </c>
      <c r="BK46" s="2447">
        <v>1108259</v>
      </c>
      <c r="BL46" s="2447">
        <v>74351</v>
      </c>
      <c r="BM46" s="2447">
        <v>38925</v>
      </c>
      <c r="BN46" s="2447">
        <v>202152</v>
      </c>
      <c r="BO46" s="1445">
        <v>43101</v>
      </c>
      <c r="BP46" s="662">
        <v>43101</v>
      </c>
      <c r="BQ46" s="73"/>
      <c r="BR46" s="64">
        <v>43101</v>
      </c>
      <c r="BS46" s="129"/>
      <c r="BT46" s="75">
        <v>322986</v>
      </c>
      <c r="BU46" s="2447" t="s">
        <v>22</v>
      </c>
      <c r="BV46" s="2593">
        <v>13838528</v>
      </c>
      <c r="BW46" s="2593"/>
      <c r="BX46" s="2447">
        <v>2076348</v>
      </c>
      <c r="BY46" s="2447">
        <v>1354835</v>
      </c>
      <c r="BZ46" s="2447">
        <v>10407345</v>
      </c>
      <c r="CA46" s="2447">
        <v>351196</v>
      </c>
      <c r="CB46" s="2447">
        <v>9626898</v>
      </c>
      <c r="CC46" s="2447">
        <v>429251</v>
      </c>
      <c r="CD46" s="2447" t="s">
        <v>22</v>
      </c>
      <c r="CE46" s="2447" t="s">
        <v>22</v>
      </c>
      <c r="CF46" s="1445">
        <v>43101</v>
      </c>
      <c r="CG46" s="662">
        <v>43101</v>
      </c>
      <c r="CH46" s="73"/>
      <c r="CI46" s="64">
        <v>43101</v>
      </c>
      <c r="CJ46" s="129"/>
      <c r="CK46" s="75">
        <v>331276</v>
      </c>
      <c r="CL46" s="569" t="s">
        <v>21</v>
      </c>
      <c r="CM46" s="2593">
        <v>330986</v>
      </c>
      <c r="CN46" s="2593"/>
      <c r="CO46" s="2447">
        <v>21220</v>
      </c>
      <c r="CP46" s="2447" t="s">
        <v>21</v>
      </c>
      <c r="CQ46" s="2447">
        <v>309766</v>
      </c>
      <c r="CR46" s="2447" t="s">
        <v>21</v>
      </c>
      <c r="CS46" s="2447">
        <v>291220</v>
      </c>
      <c r="CT46" s="2447">
        <v>18546</v>
      </c>
      <c r="CU46" s="2447" t="s">
        <v>21</v>
      </c>
      <c r="CV46" s="2447">
        <v>7502</v>
      </c>
      <c r="CW46" s="1445">
        <v>43101</v>
      </c>
      <c r="CX46" s="662">
        <v>43101</v>
      </c>
      <c r="CY46" s="73"/>
      <c r="CZ46" s="64">
        <v>43101</v>
      </c>
      <c r="DA46" s="129"/>
      <c r="DB46" s="75">
        <v>9769434</v>
      </c>
      <c r="DC46" s="2447">
        <v>32769636</v>
      </c>
      <c r="DD46" s="2593">
        <v>31523943</v>
      </c>
      <c r="DE46" s="2593"/>
      <c r="DF46" s="2447" t="s">
        <v>21</v>
      </c>
      <c r="DG46" s="2447" t="s">
        <v>21</v>
      </c>
      <c r="DH46" s="2447">
        <v>31523943</v>
      </c>
      <c r="DI46" s="2447">
        <v>555291</v>
      </c>
      <c r="DJ46" s="2447">
        <v>30895815</v>
      </c>
      <c r="DK46" s="2447">
        <v>72837</v>
      </c>
      <c r="DL46" s="2447">
        <v>10654444</v>
      </c>
      <c r="DM46" s="2447">
        <v>2070831</v>
      </c>
      <c r="DN46" s="1445">
        <v>43101</v>
      </c>
      <c r="DO46" s="662">
        <v>43101</v>
      </c>
      <c r="DP46" s="73"/>
      <c r="DQ46" s="64">
        <v>43101</v>
      </c>
      <c r="DR46" s="129"/>
      <c r="DS46" s="75">
        <v>3119479</v>
      </c>
      <c r="DT46" s="2447">
        <v>125518225</v>
      </c>
      <c r="DU46" s="2593">
        <v>85483076</v>
      </c>
      <c r="DV46" s="2593"/>
      <c r="DW46" s="2447">
        <v>28234940</v>
      </c>
      <c r="DX46" s="2447">
        <v>2017698</v>
      </c>
      <c r="DY46" s="2447">
        <v>55230438</v>
      </c>
      <c r="DZ46" s="2447" t="s">
        <v>21</v>
      </c>
      <c r="EA46" s="2447">
        <v>51137095</v>
      </c>
      <c r="EB46" s="2447">
        <v>4093343</v>
      </c>
      <c r="EC46" s="2447">
        <v>41315993</v>
      </c>
      <c r="ED46" s="2447" t="s">
        <v>22</v>
      </c>
      <c r="EE46" s="1445">
        <v>43101</v>
      </c>
      <c r="EF46" s="662">
        <v>43101</v>
      </c>
      <c r="EG46" s="73"/>
      <c r="EH46" s="64">
        <v>43101</v>
      </c>
      <c r="EI46" s="129"/>
      <c r="EJ46" s="75">
        <v>591477</v>
      </c>
      <c r="EK46" s="2447">
        <v>76526</v>
      </c>
      <c r="EL46" s="2593">
        <v>727546</v>
      </c>
      <c r="EM46" s="2593"/>
      <c r="EN46" s="2447">
        <v>237055</v>
      </c>
      <c r="EO46" s="2447">
        <v>156858</v>
      </c>
      <c r="EP46" s="2447">
        <v>333633</v>
      </c>
      <c r="EQ46" s="2447">
        <v>78397</v>
      </c>
      <c r="ER46" s="2447">
        <v>225512</v>
      </c>
      <c r="ES46" s="2447">
        <v>29724</v>
      </c>
      <c r="ET46" s="2447">
        <v>14875</v>
      </c>
      <c r="EU46" s="2447">
        <v>16</v>
      </c>
      <c r="EV46" s="1445">
        <v>43101</v>
      </c>
      <c r="EW46" s="662">
        <v>43101</v>
      </c>
      <c r="EX46" s="73"/>
      <c r="EY46" s="64">
        <v>43101</v>
      </c>
      <c r="EZ46" s="129"/>
      <c r="FA46" s="75">
        <v>5968974</v>
      </c>
      <c r="FB46" s="2447" t="s">
        <v>22</v>
      </c>
      <c r="FC46" s="2593">
        <v>5968932</v>
      </c>
      <c r="FD46" s="2593"/>
      <c r="FE46" s="2447">
        <v>1145537</v>
      </c>
      <c r="FF46" s="2447">
        <v>1673903</v>
      </c>
      <c r="FG46" s="2447">
        <v>3149493</v>
      </c>
      <c r="FH46" s="2447" t="s">
        <v>22</v>
      </c>
      <c r="FI46" s="2447">
        <v>2755712</v>
      </c>
      <c r="FJ46" s="2447">
        <v>393781</v>
      </c>
      <c r="FK46" s="2447" t="s">
        <v>22</v>
      </c>
      <c r="FL46" s="2447" t="s">
        <v>22</v>
      </c>
      <c r="FM46" s="1445">
        <v>43101</v>
      </c>
      <c r="FN46" s="662">
        <v>43101</v>
      </c>
      <c r="FO46" s="73"/>
      <c r="FP46" s="64">
        <v>43101</v>
      </c>
      <c r="FQ46" s="129"/>
      <c r="FR46" s="75">
        <v>2628447</v>
      </c>
      <c r="FS46" s="2447" t="s">
        <v>21</v>
      </c>
      <c r="FT46" s="2593">
        <v>2622203</v>
      </c>
      <c r="FU46" s="2593"/>
      <c r="FV46" s="2447">
        <v>2606786</v>
      </c>
      <c r="FW46" s="2447" t="s">
        <v>21</v>
      </c>
      <c r="FX46" s="2447">
        <v>15417</v>
      </c>
      <c r="FY46" s="2447" t="s">
        <v>21</v>
      </c>
      <c r="FZ46" s="2447">
        <v>14990</v>
      </c>
      <c r="GA46" s="2447">
        <v>427</v>
      </c>
      <c r="GB46" s="2447" t="s">
        <v>21</v>
      </c>
      <c r="GC46" s="2447">
        <v>62623</v>
      </c>
      <c r="GD46" s="1445">
        <v>43101</v>
      </c>
      <c r="GE46" s="662">
        <v>43101</v>
      </c>
      <c r="GF46" s="73"/>
      <c r="GG46" s="64">
        <v>43101</v>
      </c>
      <c r="GH46" s="129"/>
      <c r="GI46" s="75">
        <v>630475</v>
      </c>
      <c r="GJ46" s="2447" t="s">
        <v>21</v>
      </c>
      <c r="GK46" s="2593">
        <v>628867</v>
      </c>
      <c r="GL46" s="2593"/>
      <c r="GM46" s="2447">
        <v>594059</v>
      </c>
      <c r="GN46" s="2447" t="s">
        <v>21</v>
      </c>
      <c r="GO46" s="2447">
        <v>34808</v>
      </c>
      <c r="GP46" s="2447" t="s">
        <v>21</v>
      </c>
      <c r="GQ46" s="2447">
        <v>34559</v>
      </c>
      <c r="GR46" s="2447">
        <v>249</v>
      </c>
      <c r="GS46" s="2447" t="s">
        <v>21</v>
      </c>
      <c r="GT46" s="2447">
        <v>18269</v>
      </c>
      <c r="GU46" s="1445">
        <v>43101</v>
      </c>
      <c r="GV46" s="662">
        <v>43101</v>
      </c>
    </row>
    <row r="47" spans="1:204" ht="15" customHeight="1">
      <c r="A47" s="73" t="s">
        <v>2158</v>
      </c>
      <c r="B47" s="64">
        <v>43586</v>
      </c>
      <c r="C47" s="129" t="s">
        <v>2159</v>
      </c>
      <c r="D47" s="2447">
        <v>59852084</v>
      </c>
      <c r="E47" s="2447" t="s">
        <v>21</v>
      </c>
      <c r="F47" s="2447"/>
      <c r="G47" s="2447">
        <v>79380328</v>
      </c>
      <c r="H47" s="2447">
        <v>8379730</v>
      </c>
      <c r="I47" s="2447">
        <v>2547805</v>
      </c>
      <c r="J47" s="2447">
        <v>68452792</v>
      </c>
      <c r="K47" s="2447">
        <v>52222710</v>
      </c>
      <c r="L47" s="2447">
        <v>14960006</v>
      </c>
      <c r="M47" s="2447">
        <v>1270077</v>
      </c>
      <c r="N47" s="2447">
        <v>1059953</v>
      </c>
      <c r="O47" s="2447">
        <v>1596961</v>
      </c>
      <c r="P47" s="1445">
        <v>43466</v>
      </c>
      <c r="Q47" s="662">
        <v>43466</v>
      </c>
      <c r="R47" s="73" t="s">
        <v>2158</v>
      </c>
      <c r="S47" s="64">
        <v>43586</v>
      </c>
      <c r="T47" s="129" t="s">
        <v>2159</v>
      </c>
      <c r="U47" s="75">
        <v>30682843</v>
      </c>
      <c r="V47" s="2447" t="s">
        <v>22</v>
      </c>
      <c r="W47" s="2593">
        <v>30922179</v>
      </c>
      <c r="X47" s="2593"/>
      <c r="Y47" s="2447" t="s">
        <v>21</v>
      </c>
      <c r="Z47" s="2447">
        <v>2909</v>
      </c>
      <c r="AA47" s="2447">
        <v>30919270</v>
      </c>
      <c r="AB47" s="2447">
        <v>30897888</v>
      </c>
      <c r="AC47" s="2447">
        <v>21199</v>
      </c>
      <c r="AD47" s="2447">
        <v>183</v>
      </c>
      <c r="AE47" s="2447">
        <v>64736</v>
      </c>
      <c r="AF47" s="2447">
        <v>644820</v>
      </c>
      <c r="AG47" s="1445">
        <v>43466</v>
      </c>
      <c r="AH47" s="662">
        <v>43466</v>
      </c>
      <c r="AI47" s="73" t="s">
        <v>2158</v>
      </c>
      <c r="AJ47" s="64">
        <v>43586</v>
      </c>
      <c r="AK47" s="129" t="s">
        <v>2159</v>
      </c>
      <c r="AL47" s="75">
        <v>233716</v>
      </c>
      <c r="AM47" s="2447" t="s">
        <v>22</v>
      </c>
      <c r="AN47" s="2593">
        <v>247432</v>
      </c>
      <c r="AO47" s="2593"/>
      <c r="AP47" s="2447">
        <v>106</v>
      </c>
      <c r="AQ47" s="2447">
        <v>588</v>
      </c>
      <c r="AR47" s="2447">
        <v>246738</v>
      </c>
      <c r="AS47" s="2447">
        <v>172517</v>
      </c>
      <c r="AT47" s="2447">
        <v>4403</v>
      </c>
      <c r="AU47" s="2447">
        <v>69818</v>
      </c>
      <c r="AV47" s="2447">
        <v>396</v>
      </c>
      <c r="AW47" s="2447">
        <v>10785</v>
      </c>
      <c r="AX47" s="1445">
        <v>43466</v>
      </c>
      <c r="AY47" s="662">
        <v>43466</v>
      </c>
      <c r="AZ47" s="73" t="s">
        <v>2158</v>
      </c>
      <c r="BA47" s="64">
        <v>43586</v>
      </c>
      <c r="BB47" s="129" t="s">
        <v>2159</v>
      </c>
      <c r="BC47" s="75">
        <v>2672961</v>
      </c>
      <c r="BD47" s="2447" t="s">
        <v>22</v>
      </c>
      <c r="BE47" s="2593">
        <v>4208431</v>
      </c>
      <c r="BF47" s="2593"/>
      <c r="BG47" s="2447">
        <v>2522693</v>
      </c>
      <c r="BH47" s="2447">
        <v>83597</v>
      </c>
      <c r="BI47" s="2447">
        <v>1602141</v>
      </c>
      <c r="BJ47" s="2447">
        <v>479695</v>
      </c>
      <c r="BK47" s="2447">
        <v>1056111</v>
      </c>
      <c r="BL47" s="2447">
        <v>66335</v>
      </c>
      <c r="BM47" s="2447">
        <v>47147</v>
      </c>
      <c r="BN47" s="2447">
        <v>205696</v>
      </c>
      <c r="BO47" s="1445">
        <v>43466</v>
      </c>
      <c r="BP47" s="662">
        <v>43466</v>
      </c>
      <c r="BQ47" s="73" t="s">
        <v>2158</v>
      </c>
      <c r="BR47" s="64">
        <v>43586</v>
      </c>
      <c r="BS47" s="129" t="s">
        <v>2159</v>
      </c>
      <c r="BT47" s="75">
        <v>346643</v>
      </c>
      <c r="BU47" s="2447" t="s">
        <v>22</v>
      </c>
      <c r="BV47" s="2593">
        <v>13629997</v>
      </c>
      <c r="BW47" s="2593"/>
      <c r="BX47" s="2447">
        <v>1960295</v>
      </c>
      <c r="BY47" s="2447">
        <v>1419339</v>
      </c>
      <c r="BZ47" s="2447">
        <v>10250363</v>
      </c>
      <c r="CA47" s="2447">
        <v>364196</v>
      </c>
      <c r="CB47" s="2447">
        <v>9463610</v>
      </c>
      <c r="CC47" s="2447">
        <v>422557</v>
      </c>
      <c r="CD47" s="2447" t="s">
        <v>22</v>
      </c>
      <c r="CE47" s="2447" t="s">
        <v>22</v>
      </c>
      <c r="CF47" s="1445">
        <v>43466</v>
      </c>
      <c r="CG47" s="662">
        <v>43466</v>
      </c>
      <c r="CH47" s="73" t="s">
        <v>2158</v>
      </c>
      <c r="CI47" s="64">
        <v>43586</v>
      </c>
      <c r="CJ47" s="129" t="s">
        <v>2159</v>
      </c>
      <c r="CK47" s="75">
        <v>346715</v>
      </c>
      <c r="CL47" s="569" t="s">
        <v>21</v>
      </c>
      <c r="CM47" s="2593">
        <v>345916</v>
      </c>
      <c r="CN47" s="2593"/>
      <c r="CO47" s="2447">
        <v>20602</v>
      </c>
      <c r="CP47" s="2447" t="s">
        <v>21</v>
      </c>
      <c r="CQ47" s="2447">
        <v>325314</v>
      </c>
      <c r="CR47" s="2447" t="s">
        <v>21</v>
      </c>
      <c r="CS47" s="2447">
        <v>305078</v>
      </c>
      <c r="CT47" s="2447">
        <v>20236</v>
      </c>
      <c r="CU47" s="2447" t="s">
        <v>21</v>
      </c>
      <c r="CV47" s="2447">
        <v>8262</v>
      </c>
      <c r="CW47" s="1445">
        <v>43466</v>
      </c>
      <c r="CX47" s="662">
        <v>43466</v>
      </c>
      <c r="CY47" s="73" t="s">
        <v>2158</v>
      </c>
      <c r="CZ47" s="64">
        <v>43586</v>
      </c>
      <c r="DA47" s="129" t="s">
        <v>2159</v>
      </c>
      <c r="DB47" s="75">
        <v>8419665</v>
      </c>
      <c r="DC47" s="2447">
        <v>32861588</v>
      </c>
      <c r="DD47" s="2593">
        <v>30966060</v>
      </c>
      <c r="DE47" s="2593"/>
      <c r="DF47" s="2447" t="s">
        <v>21</v>
      </c>
      <c r="DG47" s="2447" t="s">
        <v>21</v>
      </c>
      <c r="DH47" s="2447">
        <v>30966060</v>
      </c>
      <c r="DI47" s="2447">
        <v>512334</v>
      </c>
      <c r="DJ47" s="2447">
        <v>30376712</v>
      </c>
      <c r="DK47" s="2447">
        <v>77014</v>
      </c>
      <c r="DL47" s="2447">
        <v>10184094</v>
      </c>
      <c r="DM47" s="2447">
        <v>1953867</v>
      </c>
      <c r="DN47" s="1445">
        <v>43466</v>
      </c>
      <c r="DO47" s="662">
        <v>43466</v>
      </c>
      <c r="DP47" s="73" t="s">
        <v>2158</v>
      </c>
      <c r="DQ47" s="64">
        <v>43586</v>
      </c>
      <c r="DR47" s="129" t="s">
        <v>2159</v>
      </c>
      <c r="DS47" s="75">
        <v>3058915</v>
      </c>
      <c r="DT47" s="2447">
        <v>121652837</v>
      </c>
      <c r="DU47" s="2593">
        <v>84358365</v>
      </c>
      <c r="DV47" s="2593"/>
      <c r="DW47" s="2447">
        <v>29749412</v>
      </c>
      <c r="DX47" s="2447">
        <v>1011629</v>
      </c>
      <c r="DY47" s="2447">
        <v>53597324</v>
      </c>
      <c r="DZ47" s="2447" t="s">
        <v>21</v>
      </c>
      <c r="EA47" s="2447">
        <v>49149493</v>
      </c>
      <c r="EB47" s="2447">
        <v>4447831</v>
      </c>
      <c r="EC47" s="2447">
        <v>38687106</v>
      </c>
      <c r="ED47" s="2447" t="s">
        <v>22</v>
      </c>
      <c r="EE47" s="1445">
        <v>43466</v>
      </c>
      <c r="EF47" s="662">
        <v>43466</v>
      </c>
      <c r="EG47" s="73" t="s">
        <v>2158</v>
      </c>
      <c r="EH47" s="64">
        <v>43586</v>
      </c>
      <c r="EI47" s="129" t="s">
        <v>2159</v>
      </c>
      <c r="EJ47" s="75">
        <v>535832</v>
      </c>
      <c r="EK47" s="2447">
        <v>71008</v>
      </c>
      <c r="EL47" s="2593">
        <v>657190</v>
      </c>
      <c r="EM47" s="2593"/>
      <c r="EN47" s="2447">
        <v>238419</v>
      </c>
      <c r="EO47" s="2447">
        <v>145920</v>
      </c>
      <c r="EP47" s="2447">
        <v>272851</v>
      </c>
      <c r="EQ47" s="2447">
        <v>70645</v>
      </c>
      <c r="ER47" s="2447">
        <v>178888</v>
      </c>
      <c r="ES47" s="2447">
        <v>23318</v>
      </c>
      <c r="ET47" s="2447">
        <v>11893</v>
      </c>
      <c r="EU47" s="2447">
        <v>19</v>
      </c>
      <c r="EV47" s="1445">
        <v>43466</v>
      </c>
      <c r="EW47" s="662">
        <v>43466</v>
      </c>
      <c r="EX47" s="73" t="s">
        <v>2158</v>
      </c>
      <c r="EY47" s="64">
        <v>43586</v>
      </c>
      <c r="EZ47" s="129" t="s">
        <v>2159</v>
      </c>
      <c r="FA47" s="75">
        <v>5826742</v>
      </c>
      <c r="FB47" s="2447" t="s">
        <v>22</v>
      </c>
      <c r="FC47" s="2593">
        <v>5826721</v>
      </c>
      <c r="FD47" s="2593"/>
      <c r="FE47" s="2447">
        <v>1082656</v>
      </c>
      <c r="FF47" s="2447">
        <v>1676027</v>
      </c>
      <c r="FG47" s="2447">
        <v>3068038</v>
      </c>
      <c r="FH47" s="2447" t="s">
        <v>22</v>
      </c>
      <c r="FI47" s="2447">
        <v>2630819</v>
      </c>
      <c r="FJ47" s="2447">
        <v>437219</v>
      </c>
      <c r="FK47" s="2447" t="s">
        <v>22</v>
      </c>
      <c r="FL47" s="2447" t="s">
        <v>22</v>
      </c>
      <c r="FM47" s="1445">
        <v>43466</v>
      </c>
      <c r="FN47" s="662">
        <v>43466</v>
      </c>
      <c r="FO47" s="73" t="s">
        <v>2158</v>
      </c>
      <c r="FP47" s="64">
        <v>43586</v>
      </c>
      <c r="FQ47" s="129" t="s">
        <v>2159</v>
      </c>
      <c r="FR47" s="75">
        <v>2441977</v>
      </c>
      <c r="FS47" s="2447" t="s">
        <v>21</v>
      </c>
      <c r="FT47" s="2593">
        <v>2445432</v>
      </c>
      <c r="FU47" s="2593"/>
      <c r="FV47" s="2447">
        <v>2433082</v>
      </c>
      <c r="FW47" s="2447" t="s">
        <v>21</v>
      </c>
      <c r="FX47" s="2447">
        <v>12350</v>
      </c>
      <c r="FY47" s="2447" t="s">
        <v>21</v>
      </c>
      <c r="FZ47" s="2447">
        <v>12061</v>
      </c>
      <c r="GA47" s="2447">
        <v>289</v>
      </c>
      <c r="GB47" s="2447">
        <v>1535</v>
      </c>
      <c r="GC47" s="2447">
        <v>52541</v>
      </c>
      <c r="GD47" s="1445">
        <v>43466</v>
      </c>
      <c r="GE47" s="662">
        <v>43466</v>
      </c>
      <c r="GF47" s="73" t="s">
        <v>2158</v>
      </c>
      <c r="GG47" s="64">
        <v>43586</v>
      </c>
      <c r="GH47" s="129" t="s">
        <v>2159</v>
      </c>
      <c r="GI47" s="75">
        <v>603743</v>
      </c>
      <c r="GJ47" s="2447" t="s">
        <v>21</v>
      </c>
      <c r="GK47" s="2593">
        <v>606988</v>
      </c>
      <c r="GL47" s="2593"/>
      <c r="GM47" s="2447">
        <v>576885</v>
      </c>
      <c r="GN47" s="2447" t="s">
        <v>21</v>
      </c>
      <c r="GO47" s="2447">
        <v>30103</v>
      </c>
      <c r="GP47" s="2447" t="s">
        <v>21</v>
      </c>
      <c r="GQ47" s="2447">
        <v>30103</v>
      </c>
      <c r="GR47" s="2447" t="s">
        <v>21</v>
      </c>
      <c r="GS47" s="2447" t="s">
        <v>21</v>
      </c>
      <c r="GT47" s="2447">
        <v>14800</v>
      </c>
      <c r="GU47" s="1445">
        <v>43466</v>
      </c>
      <c r="GV47" s="662">
        <v>43466</v>
      </c>
    </row>
    <row r="48" spans="1:204" ht="7.5" customHeight="1">
      <c r="A48" s="73"/>
      <c r="B48" s="76"/>
      <c r="C48" s="129"/>
      <c r="D48" s="663"/>
      <c r="E48" s="663"/>
      <c r="F48" s="663"/>
      <c r="G48" s="663"/>
      <c r="H48" s="663"/>
      <c r="I48" s="663"/>
      <c r="J48" s="663"/>
      <c r="K48" s="663"/>
      <c r="L48" s="663"/>
      <c r="M48" s="663"/>
      <c r="N48" s="663"/>
      <c r="O48" s="663"/>
      <c r="P48" s="1446"/>
      <c r="Q48" s="505"/>
      <c r="R48" s="73"/>
      <c r="S48" s="76"/>
      <c r="T48" s="129"/>
      <c r="U48" s="663"/>
      <c r="V48" s="663"/>
      <c r="W48" s="663"/>
      <c r="X48" s="663"/>
      <c r="Y48" s="663"/>
      <c r="Z48" s="663"/>
      <c r="AA48" s="663"/>
      <c r="AB48" s="663"/>
      <c r="AC48" s="663"/>
      <c r="AD48" s="663"/>
      <c r="AE48" s="663"/>
      <c r="AF48" s="663"/>
      <c r="AG48" s="1446"/>
      <c r="AH48" s="505"/>
      <c r="AI48" s="73"/>
      <c r="AJ48" s="76"/>
      <c r="AK48" s="129"/>
      <c r="AL48" s="663"/>
      <c r="AM48" s="663"/>
      <c r="AN48" s="663"/>
      <c r="AO48" s="663"/>
      <c r="AP48" s="663"/>
      <c r="AQ48" s="663"/>
      <c r="AR48" s="663"/>
      <c r="AS48" s="663"/>
      <c r="AT48" s="663"/>
      <c r="AU48" s="663"/>
      <c r="AV48" s="663"/>
      <c r="AW48" s="663"/>
      <c r="AX48" s="1446"/>
      <c r="AY48" s="505"/>
      <c r="AZ48" s="73"/>
      <c r="BA48" s="76"/>
      <c r="BB48" s="129"/>
      <c r="BC48" s="663"/>
      <c r="BD48" s="663"/>
      <c r="BE48" s="663"/>
      <c r="BF48" s="663"/>
      <c r="BG48" s="663"/>
      <c r="BH48" s="663"/>
      <c r="BI48" s="663"/>
      <c r="BJ48" s="663"/>
      <c r="BK48" s="663"/>
      <c r="BL48" s="663"/>
      <c r="BM48" s="663"/>
      <c r="BN48" s="663"/>
      <c r="BO48" s="1446"/>
      <c r="BP48" s="505"/>
      <c r="BQ48" s="73"/>
      <c r="BR48" s="76"/>
      <c r="BS48" s="129"/>
      <c r="BT48" s="663"/>
      <c r="BU48" s="663"/>
      <c r="BV48" s="663"/>
      <c r="BW48" s="663"/>
      <c r="BX48" s="663"/>
      <c r="BY48" s="663"/>
      <c r="BZ48" s="663"/>
      <c r="CA48" s="663"/>
      <c r="CB48" s="663"/>
      <c r="CC48" s="663"/>
      <c r="CD48" s="663"/>
      <c r="CE48" s="663"/>
      <c r="CF48" s="1446"/>
      <c r="CG48" s="505"/>
      <c r="CH48" s="73"/>
      <c r="CI48" s="76"/>
      <c r="CJ48" s="129"/>
      <c r="CK48" s="663"/>
      <c r="CL48" s="572"/>
      <c r="CM48" s="663"/>
      <c r="CN48" s="663"/>
      <c r="CO48" s="663"/>
      <c r="CP48" s="663"/>
      <c r="CQ48" s="663"/>
      <c r="CR48" s="663"/>
      <c r="CS48" s="663"/>
      <c r="CT48" s="663"/>
      <c r="CU48" s="663"/>
      <c r="CV48" s="663"/>
      <c r="CW48" s="1446"/>
      <c r="CX48" s="505"/>
      <c r="CY48" s="73"/>
      <c r="CZ48" s="76"/>
      <c r="DA48" s="129"/>
      <c r="DB48" s="663"/>
      <c r="DC48" s="663"/>
      <c r="DD48" s="663"/>
      <c r="DE48" s="663"/>
      <c r="DF48" s="663"/>
      <c r="DG48" s="663"/>
      <c r="DH48" s="663"/>
      <c r="DI48" s="663"/>
      <c r="DJ48" s="663"/>
      <c r="DK48" s="663"/>
      <c r="DL48" s="663"/>
      <c r="DM48" s="663"/>
      <c r="DN48" s="1446"/>
      <c r="DO48" s="505"/>
      <c r="DP48" s="73"/>
      <c r="DQ48" s="76"/>
      <c r="DR48" s="129"/>
      <c r="DS48" s="663"/>
      <c r="DT48" s="663"/>
      <c r="DU48" s="663"/>
      <c r="DV48" s="663"/>
      <c r="DW48" s="663"/>
      <c r="DX48" s="663"/>
      <c r="DY48" s="663"/>
      <c r="DZ48" s="663"/>
      <c r="EA48" s="663"/>
      <c r="EB48" s="663"/>
      <c r="EC48" s="663"/>
      <c r="ED48" s="663"/>
      <c r="EE48" s="1446"/>
      <c r="EF48" s="505"/>
      <c r="EG48" s="73"/>
      <c r="EH48" s="76"/>
      <c r="EI48" s="129"/>
      <c r="EJ48" s="663"/>
      <c r="EK48" s="663"/>
      <c r="EL48" s="663"/>
      <c r="EM48" s="663"/>
      <c r="EN48" s="663"/>
      <c r="EO48" s="663"/>
      <c r="EP48" s="663"/>
      <c r="EQ48" s="663"/>
      <c r="ER48" s="663"/>
      <c r="ES48" s="663"/>
      <c r="ET48" s="663"/>
      <c r="EU48" s="663"/>
      <c r="EV48" s="1446"/>
      <c r="EW48" s="505"/>
      <c r="EX48" s="73"/>
      <c r="EY48" s="76"/>
      <c r="EZ48" s="129"/>
      <c r="FA48" s="663"/>
      <c r="FB48" s="663"/>
      <c r="FC48" s="663"/>
      <c r="FD48" s="663"/>
      <c r="FE48" s="663"/>
      <c r="FF48" s="663"/>
      <c r="FG48" s="663"/>
      <c r="FH48" s="663"/>
      <c r="FI48" s="663"/>
      <c r="FJ48" s="663"/>
      <c r="FK48" s="663"/>
      <c r="FL48" s="663"/>
      <c r="FM48" s="1446"/>
      <c r="FN48" s="505"/>
      <c r="FO48" s="73"/>
      <c r="FP48" s="76"/>
      <c r="FQ48" s="129"/>
      <c r="FR48" s="663"/>
      <c r="FS48" s="663"/>
      <c r="FT48" s="663"/>
      <c r="FU48" s="663"/>
      <c r="FV48" s="663"/>
      <c r="FW48" s="663"/>
      <c r="FX48" s="663"/>
      <c r="FY48" s="663"/>
      <c r="FZ48" s="663"/>
      <c r="GA48" s="663"/>
      <c r="GB48" s="663"/>
      <c r="GC48" s="663"/>
      <c r="GD48" s="1446"/>
      <c r="GE48" s="505"/>
      <c r="GF48" s="73"/>
      <c r="GG48" s="76"/>
      <c r="GH48" s="129"/>
      <c r="GI48" s="663"/>
      <c r="GJ48" s="663"/>
      <c r="GK48" s="663"/>
      <c r="GL48" s="663"/>
      <c r="GM48" s="663"/>
      <c r="GN48" s="663"/>
      <c r="GO48" s="663"/>
      <c r="GP48" s="663"/>
      <c r="GQ48" s="663"/>
      <c r="GR48" s="663"/>
      <c r="GS48" s="663"/>
      <c r="GT48" s="663"/>
      <c r="GU48" s="1446"/>
      <c r="GV48" s="505"/>
    </row>
    <row r="49" spans="1:204" ht="15" customHeight="1">
      <c r="A49" s="79">
        <v>42826</v>
      </c>
      <c r="B49" s="80">
        <v>42826</v>
      </c>
      <c r="C49" s="130">
        <v>42826</v>
      </c>
      <c r="D49" s="2448">
        <v>62252779</v>
      </c>
      <c r="E49" s="2448" t="s">
        <v>21</v>
      </c>
      <c r="F49" s="2448"/>
      <c r="G49" s="2448">
        <v>83059210</v>
      </c>
      <c r="H49" s="2448">
        <v>8519427</v>
      </c>
      <c r="I49" s="2448">
        <v>3330823</v>
      </c>
      <c r="J49" s="2448">
        <v>71208959</v>
      </c>
      <c r="K49" s="2448">
        <v>54278101</v>
      </c>
      <c r="L49" s="2448">
        <v>15635370</v>
      </c>
      <c r="M49" s="2448">
        <v>1295488</v>
      </c>
      <c r="N49" s="2448">
        <v>1050039</v>
      </c>
      <c r="O49" s="2448">
        <v>1516481</v>
      </c>
      <c r="P49" s="1447">
        <v>42826</v>
      </c>
      <c r="Q49" s="666">
        <v>42826</v>
      </c>
      <c r="R49" s="79">
        <v>42826</v>
      </c>
      <c r="S49" s="80">
        <v>42826</v>
      </c>
      <c r="T49" s="130">
        <v>42826</v>
      </c>
      <c r="U49" s="2448">
        <v>30706685</v>
      </c>
      <c r="V49" s="2448" t="s">
        <v>22</v>
      </c>
      <c r="W49" s="2594">
        <v>30883128</v>
      </c>
      <c r="X49" s="2594"/>
      <c r="Y49" s="2448" t="s">
        <v>21</v>
      </c>
      <c r="Z49" s="2448">
        <v>2483</v>
      </c>
      <c r="AA49" s="2448">
        <v>30880645</v>
      </c>
      <c r="AB49" s="2448">
        <v>30852047</v>
      </c>
      <c r="AC49" s="2448">
        <v>28598</v>
      </c>
      <c r="AD49" s="2448" t="s">
        <v>21</v>
      </c>
      <c r="AE49" s="2448">
        <v>32615</v>
      </c>
      <c r="AF49" s="2448">
        <v>639219</v>
      </c>
      <c r="AG49" s="1447">
        <v>42826</v>
      </c>
      <c r="AH49" s="666">
        <v>42826</v>
      </c>
      <c r="AI49" s="79">
        <v>42826</v>
      </c>
      <c r="AJ49" s="80">
        <v>42826</v>
      </c>
      <c r="AK49" s="130">
        <v>42826</v>
      </c>
      <c r="AL49" s="2448">
        <v>255693</v>
      </c>
      <c r="AM49" s="2448" t="s">
        <v>22</v>
      </c>
      <c r="AN49" s="2594">
        <v>254562</v>
      </c>
      <c r="AO49" s="2594"/>
      <c r="AP49" s="2448" t="s">
        <v>21</v>
      </c>
      <c r="AQ49" s="2448">
        <v>641</v>
      </c>
      <c r="AR49" s="2448">
        <v>253921</v>
      </c>
      <c r="AS49" s="2448">
        <v>175351</v>
      </c>
      <c r="AT49" s="2448">
        <v>5057</v>
      </c>
      <c r="AU49" s="2448">
        <v>73513</v>
      </c>
      <c r="AV49" s="2448">
        <v>356</v>
      </c>
      <c r="AW49" s="2448">
        <v>19547</v>
      </c>
      <c r="AX49" s="1447">
        <v>42826</v>
      </c>
      <c r="AY49" s="666">
        <v>42826</v>
      </c>
      <c r="AZ49" s="79">
        <v>42826</v>
      </c>
      <c r="BA49" s="80">
        <v>42826</v>
      </c>
      <c r="BB49" s="130">
        <v>42826</v>
      </c>
      <c r="BC49" s="2448">
        <v>2917911</v>
      </c>
      <c r="BD49" s="2448" t="s">
        <v>22</v>
      </c>
      <c r="BE49" s="2594">
        <v>4528895</v>
      </c>
      <c r="BF49" s="2594"/>
      <c r="BG49" s="2448">
        <v>2636206</v>
      </c>
      <c r="BH49" s="2448">
        <v>91165</v>
      </c>
      <c r="BI49" s="2448">
        <v>1801524</v>
      </c>
      <c r="BJ49" s="2448">
        <v>549899</v>
      </c>
      <c r="BK49" s="2448">
        <v>1171085</v>
      </c>
      <c r="BL49" s="2448">
        <v>80540</v>
      </c>
      <c r="BM49" s="2448">
        <v>24011</v>
      </c>
      <c r="BN49" s="2448">
        <v>205399</v>
      </c>
      <c r="BO49" s="1447">
        <v>42826</v>
      </c>
      <c r="BP49" s="666">
        <v>42826</v>
      </c>
      <c r="BQ49" s="79">
        <v>42826</v>
      </c>
      <c r="BR49" s="80">
        <v>42826</v>
      </c>
      <c r="BS49" s="130">
        <v>42826</v>
      </c>
      <c r="BT49" s="2448">
        <v>343683</v>
      </c>
      <c r="BU49" s="2448" t="s">
        <v>22</v>
      </c>
      <c r="BV49" s="2594">
        <v>14748519</v>
      </c>
      <c r="BW49" s="2594"/>
      <c r="BX49" s="2448">
        <v>2026728</v>
      </c>
      <c r="BY49" s="2448">
        <v>2041920</v>
      </c>
      <c r="BZ49" s="2448">
        <v>10679871</v>
      </c>
      <c r="CA49" s="2448">
        <v>364684</v>
      </c>
      <c r="CB49" s="2448">
        <v>9898490</v>
      </c>
      <c r="CC49" s="2448">
        <v>416697</v>
      </c>
      <c r="CD49" s="2448" t="s">
        <v>22</v>
      </c>
      <c r="CE49" s="2448" t="s">
        <v>22</v>
      </c>
      <c r="CF49" s="1447">
        <v>42826</v>
      </c>
      <c r="CG49" s="666">
        <v>42826</v>
      </c>
      <c r="CH49" s="79">
        <v>42826</v>
      </c>
      <c r="CI49" s="80">
        <v>42826</v>
      </c>
      <c r="CJ49" s="130">
        <v>42826</v>
      </c>
      <c r="CK49" s="2448">
        <v>323648</v>
      </c>
      <c r="CL49" s="576" t="s">
        <v>21</v>
      </c>
      <c r="CM49" s="2594">
        <v>325984</v>
      </c>
      <c r="CN49" s="2594"/>
      <c r="CO49" s="2448">
        <v>21775</v>
      </c>
      <c r="CP49" s="2448" t="s">
        <v>21</v>
      </c>
      <c r="CQ49" s="2448">
        <v>304209</v>
      </c>
      <c r="CR49" s="2448" t="s">
        <v>21</v>
      </c>
      <c r="CS49" s="2448">
        <v>286752</v>
      </c>
      <c r="CT49" s="2448">
        <v>17457</v>
      </c>
      <c r="CU49" s="2448" t="s">
        <v>21</v>
      </c>
      <c r="CV49" s="2448">
        <v>5843</v>
      </c>
      <c r="CW49" s="1447">
        <v>42826</v>
      </c>
      <c r="CX49" s="666">
        <v>42826</v>
      </c>
      <c r="CY49" s="79">
        <v>42826</v>
      </c>
      <c r="CZ49" s="80">
        <v>42826</v>
      </c>
      <c r="DA49" s="130">
        <v>42826</v>
      </c>
      <c r="DB49" s="2448">
        <v>9340465</v>
      </c>
      <c r="DC49" s="2448">
        <v>32775020</v>
      </c>
      <c r="DD49" s="2594">
        <v>31714612</v>
      </c>
      <c r="DE49" s="2594"/>
      <c r="DF49" s="2448" t="s">
        <v>21</v>
      </c>
      <c r="DG49" s="2448" t="s">
        <v>21</v>
      </c>
      <c r="DH49" s="2448">
        <v>31714612</v>
      </c>
      <c r="DI49" s="2448">
        <v>560330</v>
      </c>
      <c r="DJ49" s="2448">
        <v>31074558</v>
      </c>
      <c r="DK49" s="2448">
        <v>79724</v>
      </c>
      <c r="DL49" s="2448">
        <v>10289192</v>
      </c>
      <c r="DM49" s="2448">
        <v>1867772</v>
      </c>
      <c r="DN49" s="1447">
        <v>42826</v>
      </c>
      <c r="DO49" s="666">
        <v>42826</v>
      </c>
      <c r="DP49" s="79">
        <v>42826</v>
      </c>
      <c r="DQ49" s="80">
        <v>42826</v>
      </c>
      <c r="DR49" s="130">
        <v>42826</v>
      </c>
      <c r="DS49" s="2448">
        <v>2992061</v>
      </c>
      <c r="DT49" s="2448">
        <v>126053294</v>
      </c>
      <c r="DU49" s="2594">
        <v>87929501</v>
      </c>
      <c r="DV49" s="2594"/>
      <c r="DW49" s="2448">
        <v>29009049</v>
      </c>
      <c r="DX49" s="2448">
        <v>2839256</v>
      </c>
      <c r="DY49" s="2448">
        <v>56081196</v>
      </c>
      <c r="DZ49" s="2448" t="s">
        <v>21</v>
      </c>
      <c r="EA49" s="2448">
        <v>51607596</v>
      </c>
      <c r="EB49" s="2448">
        <v>4473600</v>
      </c>
      <c r="EC49" s="2448">
        <v>39245543</v>
      </c>
      <c r="ED49" s="2448" t="s">
        <v>22</v>
      </c>
      <c r="EE49" s="1447">
        <v>42826</v>
      </c>
      <c r="EF49" s="666">
        <v>42826</v>
      </c>
      <c r="EG49" s="79">
        <v>42826</v>
      </c>
      <c r="EH49" s="80">
        <v>42826</v>
      </c>
      <c r="EI49" s="130">
        <v>42826</v>
      </c>
      <c r="EJ49" s="2448">
        <v>566816</v>
      </c>
      <c r="EK49" s="2448">
        <v>88867</v>
      </c>
      <c r="EL49" s="2594">
        <v>716742</v>
      </c>
      <c r="EM49" s="2594"/>
      <c r="EN49" s="2448">
        <v>233123</v>
      </c>
      <c r="EO49" s="2448">
        <v>157100</v>
      </c>
      <c r="EP49" s="2448">
        <v>326519</v>
      </c>
      <c r="EQ49" s="2448">
        <v>83506</v>
      </c>
      <c r="ER49" s="2448">
        <v>217352</v>
      </c>
      <c r="ES49" s="2448">
        <v>25661</v>
      </c>
      <c r="ET49" s="2448">
        <v>14649</v>
      </c>
      <c r="EU49" s="2448">
        <v>14</v>
      </c>
      <c r="EV49" s="1447">
        <v>42826</v>
      </c>
      <c r="EW49" s="666">
        <v>42826</v>
      </c>
      <c r="EX49" s="79">
        <v>42826</v>
      </c>
      <c r="EY49" s="80">
        <v>42826</v>
      </c>
      <c r="EZ49" s="130">
        <v>42826</v>
      </c>
      <c r="FA49" s="2448">
        <v>5873939</v>
      </c>
      <c r="FB49" s="2448" t="s">
        <v>22</v>
      </c>
      <c r="FC49" s="2594">
        <v>5873921</v>
      </c>
      <c r="FD49" s="2594"/>
      <c r="FE49" s="2448">
        <v>1128864</v>
      </c>
      <c r="FF49" s="2448">
        <v>1725421</v>
      </c>
      <c r="FG49" s="2448">
        <v>3019636</v>
      </c>
      <c r="FH49" s="2448" t="s">
        <v>22</v>
      </c>
      <c r="FI49" s="2448">
        <v>2633900</v>
      </c>
      <c r="FJ49" s="2448">
        <v>385736</v>
      </c>
      <c r="FK49" s="2448" t="s">
        <v>22</v>
      </c>
      <c r="FL49" s="2448" t="s">
        <v>22</v>
      </c>
      <c r="FM49" s="1447">
        <v>42826</v>
      </c>
      <c r="FN49" s="666">
        <v>42826</v>
      </c>
      <c r="FO49" s="79">
        <v>42826</v>
      </c>
      <c r="FP49" s="80">
        <v>42826</v>
      </c>
      <c r="FQ49" s="130">
        <v>42826</v>
      </c>
      <c r="FR49" s="2448">
        <v>2497453</v>
      </c>
      <c r="FS49" s="2448" t="s">
        <v>21</v>
      </c>
      <c r="FT49" s="2594">
        <v>2494136</v>
      </c>
      <c r="FU49" s="2594"/>
      <c r="FV49" s="2448">
        <v>2478214</v>
      </c>
      <c r="FW49" s="2448" t="s">
        <v>21</v>
      </c>
      <c r="FX49" s="2448">
        <v>15922</v>
      </c>
      <c r="FY49" s="2448" t="s">
        <v>21</v>
      </c>
      <c r="FZ49" s="2448">
        <v>15487</v>
      </c>
      <c r="GA49" s="2448">
        <v>435</v>
      </c>
      <c r="GB49" s="2448" t="s">
        <v>21</v>
      </c>
      <c r="GC49" s="2448">
        <v>41723</v>
      </c>
      <c r="GD49" s="1447">
        <v>42826</v>
      </c>
      <c r="GE49" s="666">
        <v>42826</v>
      </c>
      <c r="GF49" s="79">
        <v>42826</v>
      </c>
      <c r="GG49" s="80">
        <v>42826</v>
      </c>
      <c r="GH49" s="130">
        <v>42826</v>
      </c>
      <c r="GI49" s="2448">
        <v>611531</v>
      </c>
      <c r="GJ49" s="2448" t="s">
        <v>21</v>
      </c>
      <c r="GK49" s="2594">
        <v>610620</v>
      </c>
      <c r="GL49" s="2594"/>
      <c r="GM49" s="2448">
        <v>578215</v>
      </c>
      <c r="GN49" s="2448" t="s">
        <v>21</v>
      </c>
      <c r="GO49" s="2448">
        <v>32405</v>
      </c>
      <c r="GP49" s="2448" t="s">
        <v>21</v>
      </c>
      <c r="GQ49" s="2448">
        <v>31509</v>
      </c>
      <c r="GR49" s="2448">
        <v>896</v>
      </c>
      <c r="GS49" s="2448" t="s">
        <v>21</v>
      </c>
      <c r="GT49" s="2448">
        <v>11443</v>
      </c>
      <c r="GU49" s="1447">
        <v>42826</v>
      </c>
      <c r="GV49" s="666">
        <v>42826</v>
      </c>
    </row>
    <row r="50" spans="1:204" ht="15" customHeight="1">
      <c r="A50" s="73"/>
      <c r="B50" s="80">
        <v>43191</v>
      </c>
      <c r="C50" s="129"/>
      <c r="D50" s="2448">
        <v>59451023</v>
      </c>
      <c r="E50" s="2448" t="s">
        <v>21</v>
      </c>
      <c r="F50" s="2448"/>
      <c r="G50" s="2448">
        <v>79164505</v>
      </c>
      <c r="H50" s="2448">
        <v>8331948</v>
      </c>
      <c r="I50" s="2448">
        <v>2551843</v>
      </c>
      <c r="J50" s="2448">
        <v>68280714</v>
      </c>
      <c r="K50" s="2448">
        <v>51866148</v>
      </c>
      <c r="L50" s="2448">
        <v>15101280</v>
      </c>
      <c r="M50" s="2448">
        <v>1313286</v>
      </c>
      <c r="N50" s="2448">
        <v>964221</v>
      </c>
      <c r="O50" s="2448">
        <v>1485132</v>
      </c>
      <c r="P50" s="1447">
        <v>43191</v>
      </c>
      <c r="Q50" s="666">
        <v>43191</v>
      </c>
      <c r="R50" s="73"/>
      <c r="S50" s="80">
        <v>43191</v>
      </c>
      <c r="T50" s="129"/>
      <c r="U50" s="2448">
        <v>28814020</v>
      </c>
      <c r="V50" s="2448" t="s">
        <v>22</v>
      </c>
      <c r="W50" s="2594">
        <v>28977442</v>
      </c>
      <c r="X50" s="2594"/>
      <c r="Y50" s="2448" t="s">
        <v>21</v>
      </c>
      <c r="Z50" s="2448">
        <v>2273</v>
      </c>
      <c r="AA50" s="2448">
        <v>28975169</v>
      </c>
      <c r="AB50" s="2448">
        <v>28944806</v>
      </c>
      <c r="AC50" s="2448">
        <v>26774</v>
      </c>
      <c r="AD50" s="2448">
        <v>3589</v>
      </c>
      <c r="AE50" s="2448">
        <v>8566</v>
      </c>
      <c r="AF50" s="2448">
        <v>645861</v>
      </c>
      <c r="AG50" s="1447">
        <v>43191</v>
      </c>
      <c r="AH50" s="666">
        <v>43191</v>
      </c>
      <c r="AI50" s="73"/>
      <c r="AJ50" s="80">
        <v>43191</v>
      </c>
      <c r="AK50" s="129"/>
      <c r="AL50" s="2448">
        <v>226472</v>
      </c>
      <c r="AM50" s="2448" t="s">
        <v>22</v>
      </c>
      <c r="AN50" s="2594">
        <v>232988</v>
      </c>
      <c r="AO50" s="2594"/>
      <c r="AP50" s="2448">
        <v>34</v>
      </c>
      <c r="AQ50" s="2448">
        <v>594</v>
      </c>
      <c r="AR50" s="2448">
        <v>232360</v>
      </c>
      <c r="AS50" s="2448">
        <v>157436</v>
      </c>
      <c r="AT50" s="2448">
        <v>6976</v>
      </c>
      <c r="AU50" s="2448">
        <v>67948</v>
      </c>
      <c r="AV50" s="2448">
        <v>410</v>
      </c>
      <c r="AW50" s="2448">
        <v>16682</v>
      </c>
      <c r="AX50" s="1447">
        <v>43191</v>
      </c>
      <c r="AY50" s="666">
        <v>43191</v>
      </c>
      <c r="AZ50" s="73"/>
      <c r="BA50" s="80">
        <v>43191</v>
      </c>
      <c r="BB50" s="129"/>
      <c r="BC50" s="2448">
        <v>2596041</v>
      </c>
      <c r="BD50" s="2448" t="s">
        <v>22</v>
      </c>
      <c r="BE50" s="2594">
        <v>4155604</v>
      </c>
      <c r="BF50" s="2594"/>
      <c r="BG50" s="2448">
        <v>2438597</v>
      </c>
      <c r="BH50" s="2448">
        <v>83191</v>
      </c>
      <c r="BI50" s="2448">
        <v>1633816</v>
      </c>
      <c r="BJ50" s="2448">
        <v>472199</v>
      </c>
      <c r="BK50" s="2448">
        <v>1088488</v>
      </c>
      <c r="BL50" s="2448">
        <v>73129</v>
      </c>
      <c r="BM50" s="2448">
        <v>39221</v>
      </c>
      <c r="BN50" s="2448">
        <v>197343</v>
      </c>
      <c r="BO50" s="1447">
        <v>43191</v>
      </c>
      <c r="BP50" s="666">
        <v>43191</v>
      </c>
      <c r="BQ50" s="73"/>
      <c r="BR50" s="80">
        <v>43191</v>
      </c>
      <c r="BS50" s="129"/>
      <c r="BT50" s="2448">
        <v>327794</v>
      </c>
      <c r="BU50" s="2448" t="s">
        <v>22</v>
      </c>
      <c r="BV50" s="2594">
        <v>13769495</v>
      </c>
      <c r="BW50" s="2594"/>
      <c r="BX50" s="2448">
        <v>2043440</v>
      </c>
      <c r="BY50" s="2448">
        <v>1376128</v>
      </c>
      <c r="BZ50" s="2448">
        <v>10349927</v>
      </c>
      <c r="CA50" s="2448">
        <v>356230</v>
      </c>
      <c r="CB50" s="2448">
        <v>9568860</v>
      </c>
      <c r="CC50" s="2448">
        <v>424837</v>
      </c>
      <c r="CD50" s="2448" t="s">
        <v>22</v>
      </c>
      <c r="CE50" s="2448" t="s">
        <v>22</v>
      </c>
      <c r="CF50" s="1447">
        <v>43191</v>
      </c>
      <c r="CG50" s="666">
        <v>43191</v>
      </c>
      <c r="CH50" s="73"/>
      <c r="CI50" s="80">
        <v>43191</v>
      </c>
      <c r="CJ50" s="129"/>
      <c r="CK50" s="2448">
        <v>334595</v>
      </c>
      <c r="CL50" s="576" t="s">
        <v>21</v>
      </c>
      <c r="CM50" s="2594">
        <v>333967</v>
      </c>
      <c r="CN50" s="2594"/>
      <c r="CO50" s="2448">
        <v>21570</v>
      </c>
      <c r="CP50" s="2448" t="s">
        <v>21</v>
      </c>
      <c r="CQ50" s="2448">
        <v>312397</v>
      </c>
      <c r="CR50" s="2448" t="s">
        <v>21</v>
      </c>
      <c r="CS50" s="2448">
        <v>293191</v>
      </c>
      <c r="CT50" s="2448">
        <v>19206</v>
      </c>
      <c r="CU50" s="2448" t="s">
        <v>21</v>
      </c>
      <c r="CV50" s="2448">
        <v>6468</v>
      </c>
      <c r="CW50" s="1447">
        <v>43191</v>
      </c>
      <c r="CX50" s="666">
        <v>43191</v>
      </c>
      <c r="CY50" s="73"/>
      <c r="CZ50" s="80">
        <v>43191</v>
      </c>
      <c r="DA50" s="129"/>
      <c r="DB50" s="2448">
        <v>9613878</v>
      </c>
      <c r="DC50" s="2448">
        <v>32858259</v>
      </c>
      <c r="DD50" s="2594">
        <v>31415448</v>
      </c>
      <c r="DE50" s="2594"/>
      <c r="DF50" s="2448" t="s">
        <v>21</v>
      </c>
      <c r="DG50" s="2448" t="s">
        <v>21</v>
      </c>
      <c r="DH50" s="2448">
        <v>31415448</v>
      </c>
      <c r="DI50" s="2448">
        <v>548360</v>
      </c>
      <c r="DJ50" s="2448">
        <v>30794647</v>
      </c>
      <c r="DK50" s="2448">
        <v>72441</v>
      </c>
      <c r="DL50" s="2448">
        <v>10673681</v>
      </c>
      <c r="DM50" s="2448">
        <v>1967349</v>
      </c>
      <c r="DN50" s="1447">
        <v>43191</v>
      </c>
      <c r="DO50" s="666">
        <v>43191</v>
      </c>
      <c r="DP50" s="73"/>
      <c r="DQ50" s="80">
        <v>43191</v>
      </c>
      <c r="DR50" s="129"/>
      <c r="DS50" s="2448">
        <v>3054307</v>
      </c>
      <c r="DT50" s="2448">
        <v>124093924</v>
      </c>
      <c r="DU50" s="2594">
        <v>85174719</v>
      </c>
      <c r="DV50" s="2594"/>
      <c r="DW50" s="2448">
        <v>28601094</v>
      </c>
      <c r="DX50" s="2448">
        <v>1893667</v>
      </c>
      <c r="DY50" s="2448">
        <v>54679958</v>
      </c>
      <c r="DZ50" s="2448" t="s">
        <v>21</v>
      </c>
      <c r="EA50" s="2448">
        <v>50610812</v>
      </c>
      <c r="EB50" s="2448">
        <v>4069146</v>
      </c>
      <c r="EC50" s="2448">
        <v>40119733</v>
      </c>
      <c r="ED50" s="2448" t="s">
        <v>22</v>
      </c>
      <c r="EE50" s="1447">
        <v>43191</v>
      </c>
      <c r="EF50" s="666">
        <v>43191</v>
      </c>
      <c r="EG50" s="73"/>
      <c r="EH50" s="80">
        <v>43191</v>
      </c>
      <c r="EI50" s="129"/>
      <c r="EJ50" s="2448">
        <v>588057</v>
      </c>
      <c r="EK50" s="2448">
        <v>72940</v>
      </c>
      <c r="EL50" s="2594">
        <v>720370</v>
      </c>
      <c r="EM50" s="2594"/>
      <c r="EN50" s="2448">
        <v>239954</v>
      </c>
      <c r="EO50" s="2448">
        <v>154315</v>
      </c>
      <c r="EP50" s="2448">
        <v>326101</v>
      </c>
      <c r="EQ50" s="2448">
        <v>75327</v>
      </c>
      <c r="ER50" s="2448">
        <v>221919</v>
      </c>
      <c r="ES50" s="2448">
        <v>28855</v>
      </c>
      <c r="ET50" s="2448">
        <v>12503</v>
      </c>
      <c r="EU50" s="2448">
        <v>22</v>
      </c>
      <c r="EV50" s="1447">
        <v>43191</v>
      </c>
      <c r="EW50" s="666">
        <v>43191</v>
      </c>
      <c r="EX50" s="73"/>
      <c r="EY50" s="80">
        <v>43191</v>
      </c>
      <c r="EZ50" s="129"/>
      <c r="FA50" s="2448">
        <v>5984704</v>
      </c>
      <c r="FB50" s="2448" t="s">
        <v>22</v>
      </c>
      <c r="FC50" s="2594">
        <v>5984665</v>
      </c>
      <c r="FD50" s="2594"/>
      <c r="FE50" s="2448">
        <v>1145204</v>
      </c>
      <c r="FF50" s="2448">
        <v>1668055</v>
      </c>
      <c r="FG50" s="2448">
        <v>3171406</v>
      </c>
      <c r="FH50" s="2448" t="s">
        <v>22</v>
      </c>
      <c r="FI50" s="2448">
        <v>2772554</v>
      </c>
      <c r="FJ50" s="2448">
        <v>398852</v>
      </c>
      <c r="FK50" s="2448" t="s">
        <v>22</v>
      </c>
      <c r="FL50" s="2448" t="s">
        <v>22</v>
      </c>
      <c r="FM50" s="1447">
        <v>43191</v>
      </c>
      <c r="FN50" s="666">
        <v>43191</v>
      </c>
      <c r="FO50" s="73"/>
      <c r="FP50" s="80">
        <v>43191</v>
      </c>
      <c r="FQ50" s="129"/>
      <c r="FR50" s="2448">
        <v>2603576</v>
      </c>
      <c r="FS50" s="2448" t="s">
        <v>21</v>
      </c>
      <c r="FT50" s="2594">
        <v>2605484</v>
      </c>
      <c r="FU50" s="2594"/>
      <c r="FV50" s="2448">
        <v>2590375</v>
      </c>
      <c r="FW50" s="2448" t="s">
        <v>21</v>
      </c>
      <c r="FX50" s="2448">
        <v>15109</v>
      </c>
      <c r="FY50" s="2448" t="s">
        <v>21</v>
      </c>
      <c r="FZ50" s="2448">
        <v>14720</v>
      </c>
      <c r="GA50" s="2448">
        <v>389</v>
      </c>
      <c r="GB50" s="2448" t="s">
        <v>21</v>
      </c>
      <c r="GC50" s="2448">
        <v>35003</v>
      </c>
      <c r="GD50" s="1447">
        <v>43191</v>
      </c>
      <c r="GE50" s="666">
        <v>43191</v>
      </c>
      <c r="GF50" s="73"/>
      <c r="GG50" s="80">
        <v>43191</v>
      </c>
      <c r="GH50" s="129"/>
      <c r="GI50" s="2448">
        <v>639027</v>
      </c>
      <c r="GJ50" s="2448" t="s">
        <v>21</v>
      </c>
      <c r="GK50" s="2594">
        <v>638746</v>
      </c>
      <c r="GL50" s="2594"/>
      <c r="GM50" s="2448">
        <v>604756</v>
      </c>
      <c r="GN50" s="2448" t="s">
        <v>21</v>
      </c>
      <c r="GO50" s="2448">
        <v>33990</v>
      </c>
      <c r="GP50" s="2448" t="s">
        <v>21</v>
      </c>
      <c r="GQ50" s="2448">
        <v>33990</v>
      </c>
      <c r="GR50" s="2448" t="s">
        <v>21</v>
      </c>
      <c r="GS50" s="2448" t="s">
        <v>21</v>
      </c>
      <c r="GT50" s="2448">
        <v>11725</v>
      </c>
      <c r="GU50" s="1447">
        <v>43191</v>
      </c>
      <c r="GV50" s="666">
        <v>43191</v>
      </c>
    </row>
    <row r="51" spans="1:204" ht="7.5" customHeight="1">
      <c r="A51" s="73"/>
      <c r="B51" s="76"/>
      <c r="C51" s="129"/>
      <c r="D51" s="2448"/>
      <c r="E51" s="2448"/>
      <c r="F51" s="2448"/>
      <c r="G51" s="2448"/>
      <c r="H51" s="2448"/>
      <c r="I51" s="2448"/>
      <c r="J51" s="2448"/>
      <c r="K51" s="2448"/>
      <c r="L51" s="2448"/>
      <c r="M51" s="2448"/>
      <c r="N51" s="2448"/>
      <c r="O51" s="2448"/>
      <c r="P51" s="1446"/>
      <c r="Q51" s="505"/>
      <c r="R51" s="73"/>
      <c r="S51" s="76"/>
      <c r="T51" s="129"/>
      <c r="U51" s="2448"/>
      <c r="V51" s="2448"/>
      <c r="W51" s="2448"/>
      <c r="X51" s="2448"/>
      <c r="Y51" s="2448"/>
      <c r="Z51" s="2448"/>
      <c r="AA51" s="2448"/>
      <c r="AB51" s="2448"/>
      <c r="AC51" s="2448"/>
      <c r="AD51" s="2448"/>
      <c r="AE51" s="2448"/>
      <c r="AF51" s="2448"/>
      <c r="AG51" s="1446"/>
      <c r="AH51" s="505"/>
      <c r="AI51" s="73"/>
      <c r="AJ51" s="76"/>
      <c r="AK51" s="129"/>
      <c r="AL51" s="2448"/>
      <c r="AM51" s="2448"/>
      <c r="AN51" s="2448"/>
      <c r="AO51" s="2448"/>
      <c r="AP51" s="2448"/>
      <c r="AQ51" s="2448"/>
      <c r="AR51" s="2448"/>
      <c r="AS51" s="2448"/>
      <c r="AT51" s="2448"/>
      <c r="AU51" s="2448"/>
      <c r="AV51" s="2448"/>
      <c r="AW51" s="2448"/>
      <c r="AX51" s="1446"/>
      <c r="AY51" s="505"/>
      <c r="AZ51" s="73"/>
      <c r="BA51" s="76"/>
      <c r="BB51" s="129"/>
      <c r="BC51" s="2448"/>
      <c r="BD51" s="2448"/>
      <c r="BE51" s="2448"/>
      <c r="BF51" s="2448"/>
      <c r="BG51" s="2448"/>
      <c r="BH51" s="2448"/>
      <c r="BI51" s="2448"/>
      <c r="BJ51" s="2448"/>
      <c r="BK51" s="2448"/>
      <c r="BL51" s="2448"/>
      <c r="BM51" s="2448"/>
      <c r="BN51" s="2448"/>
      <c r="BO51" s="1446"/>
      <c r="BP51" s="505"/>
      <c r="BQ51" s="73"/>
      <c r="BR51" s="76"/>
      <c r="BS51" s="129"/>
      <c r="BT51" s="2448"/>
      <c r="BU51" s="2448"/>
      <c r="BV51" s="2448"/>
      <c r="BW51" s="2448"/>
      <c r="BX51" s="2448"/>
      <c r="BY51" s="2448"/>
      <c r="BZ51" s="2448"/>
      <c r="CA51" s="2448"/>
      <c r="CB51" s="2448"/>
      <c r="CC51" s="2448"/>
      <c r="CD51" s="2448"/>
      <c r="CE51" s="2448"/>
      <c r="CF51" s="1446"/>
      <c r="CG51" s="505"/>
      <c r="CH51" s="73"/>
      <c r="CI51" s="76"/>
      <c r="CJ51" s="129"/>
      <c r="CK51" s="2448"/>
      <c r="CL51" s="576"/>
      <c r="CM51" s="2448"/>
      <c r="CN51" s="2448"/>
      <c r="CO51" s="2448"/>
      <c r="CP51" s="2448"/>
      <c r="CQ51" s="2448"/>
      <c r="CR51" s="2448"/>
      <c r="CS51" s="2448"/>
      <c r="CT51" s="2448"/>
      <c r="CU51" s="2448"/>
      <c r="CV51" s="2448"/>
      <c r="CW51" s="1446"/>
      <c r="CX51" s="505"/>
      <c r="CY51" s="73"/>
      <c r="CZ51" s="76"/>
      <c r="DA51" s="129"/>
      <c r="DB51" s="2448"/>
      <c r="DC51" s="2448"/>
      <c r="DD51" s="2448"/>
      <c r="DE51" s="2448"/>
      <c r="DF51" s="2448"/>
      <c r="DG51" s="2448"/>
      <c r="DH51" s="2448"/>
      <c r="DI51" s="2448"/>
      <c r="DJ51" s="2448"/>
      <c r="DK51" s="2448"/>
      <c r="DL51" s="2448"/>
      <c r="DM51" s="2448"/>
      <c r="DN51" s="1446"/>
      <c r="DO51" s="505"/>
      <c r="DP51" s="73"/>
      <c r="DQ51" s="76"/>
      <c r="DR51" s="129"/>
      <c r="DS51" s="2448"/>
      <c r="DT51" s="2448"/>
      <c r="DU51" s="2448"/>
      <c r="DV51" s="2448"/>
      <c r="DW51" s="2448"/>
      <c r="DX51" s="2448"/>
      <c r="DY51" s="2448"/>
      <c r="DZ51" s="2448"/>
      <c r="EA51" s="2448"/>
      <c r="EB51" s="2448"/>
      <c r="EC51" s="2448"/>
      <c r="ED51" s="2448"/>
      <c r="EE51" s="1446"/>
      <c r="EF51" s="505"/>
      <c r="EG51" s="73"/>
      <c r="EH51" s="76"/>
      <c r="EI51" s="129"/>
      <c r="EJ51" s="2448"/>
      <c r="EK51" s="2448"/>
      <c r="EL51" s="2448"/>
      <c r="EM51" s="2448"/>
      <c r="EN51" s="2448"/>
      <c r="EO51" s="2448"/>
      <c r="EP51" s="2448"/>
      <c r="EQ51" s="2448"/>
      <c r="ER51" s="2448"/>
      <c r="ES51" s="2448"/>
      <c r="ET51" s="2448"/>
      <c r="EU51" s="2448"/>
      <c r="EV51" s="1446"/>
      <c r="EW51" s="505"/>
      <c r="EX51" s="73"/>
      <c r="EY51" s="76"/>
      <c r="EZ51" s="129"/>
      <c r="FA51" s="2448"/>
      <c r="FB51" s="2448"/>
      <c r="FC51" s="2448"/>
      <c r="FD51" s="2448"/>
      <c r="FE51" s="2448"/>
      <c r="FF51" s="2448"/>
      <c r="FG51" s="2448"/>
      <c r="FH51" s="2448"/>
      <c r="FI51" s="2448"/>
      <c r="FJ51" s="2448"/>
      <c r="FK51" s="2448"/>
      <c r="FL51" s="2448"/>
      <c r="FM51" s="1446"/>
      <c r="FN51" s="505"/>
      <c r="FO51" s="73"/>
      <c r="FP51" s="76"/>
      <c r="FQ51" s="129"/>
      <c r="FR51" s="2448"/>
      <c r="FS51" s="2448"/>
      <c r="FT51" s="2448"/>
      <c r="FU51" s="2448"/>
      <c r="FV51" s="2448"/>
      <c r="FW51" s="2448"/>
      <c r="FX51" s="2448"/>
      <c r="FY51" s="2448"/>
      <c r="FZ51" s="2448"/>
      <c r="GA51" s="2448"/>
      <c r="GB51" s="2448"/>
      <c r="GC51" s="2448"/>
      <c r="GD51" s="1446"/>
      <c r="GE51" s="505"/>
      <c r="GF51" s="73"/>
      <c r="GG51" s="76"/>
      <c r="GH51" s="129"/>
      <c r="GI51" s="2448"/>
      <c r="GJ51" s="2448"/>
      <c r="GK51" s="2448"/>
      <c r="GL51" s="2448"/>
      <c r="GM51" s="2448"/>
      <c r="GN51" s="2448"/>
      <c r="GO51" s="2448"/>
      <c r="GP51" s="2448"/>
      <c r="GQ51" s="2448"/>
      <c r="GR51" s="2448"/>
      <c r="GS51" s="2448"/>
      <c r="GT51" s="2448"/>
      <c r="GU51" s="1446"/>
      <c r="GV51" s="505"/>
    </row>
    <row r="52" spans="1:204" ht="15" customHeight="1">
      <c r="A52" s="88">
        <v>31</v>
      </c>
      <c r="B52" s="89" t="s">
        <v>23</v>
      </c>
      <c r="C52" s="134" t="s">
        <v>163</v>
      </c>
      <c r="D52" s="2448">
        <v>15073519</v>
      </c>
      <c r="E52" s="2448" t="s">
        <v>21</v>
      </c>
      <c r="F52" s="2448"/>
      <c r="G52" s="2448">
        <v>20486832</v>
      </c>
      <c r="H52" s="2448">
        <v>2173568</v>
      </c>
      <c r="I52" s="2448">
        <v>721224</v>
      </c>
      <c r="J52" s="2448">
        <v>17592041</v>
      </c>
      <c r="K52" s="2448">
        <v>13370470</v>
      </c>
      <c r="L52" s="2448">
        <v>3886656</v>
      </c>
      <c r="M52" s="2448">
        <v>334915</v>
      </c>
      <c r="N52" s="2448">
        <v>225049</v>
      </c>
      <c r="O52" s="2448">
        <v>1485132</v>
      </c>
      <c r="P52" s="1448" t="s">
        <v>25</v>
      </c>
      <c r="Q52" s="670" t="s">
        <v>2160</v>
      </c>
      <c r="R52" s="88">
        <v>31</v>
      </c>
      <c r="S52" s="89" t="s">
        <v>23</v>
      </c>
      <c r="T52" s="134" t="s">
        <v>163</v>
      </c>
      <c r="U52" s="2448">
        <v>7508550</v>
      </c>
      <c r="V52" s="2448" t="s">
        <v>22</v>
      </c>
      <c r="W52" s="2594">
        <v>7698322</v>
      </c>
      <c r="X52" s="2594"/>
      <c r="Y52" s="2448" t="s">
        <v>21</v>
      </c>
      <c r="Z52" s="2448">
        <v>814</v>
      </c>
      <c r="AA52" s="2448">
        <v>7697508</v>
      </c>
      <c r="AB52" s="2448">
        <v>7691295</v>
      </c>
      <c r="AC52" s="2448">
        <v>6213</v>
      </c>
      <c r="AD52" s="2448" t="s">
        <v>21</v>
      </c>
      <c r="AE52" s="2448">
        <v>1856</v>
      </c>
      <c r="AF52" s="2448">
        <v>645861</v>
      </c>
      <c r="AG52" s="1448" t="s">
        <v>25</v>
      </c>
      <c r="AH52" s="670" t="s">
        <v>2160</v>
      </c>
      <c r="AI52" s="88">
        <v>31</v>
      </c>
      <c r="AJ52" s="89" t="s">
        <v>23</v>
      </c>
      <c r="AK52" s="134" t="s">
        <v>163</v>
      </c>
      <c r="AL52" s="2448">
        <v>59113</v>
      </c>
      <c r="AM52" s="2448" t="s">
        <v>22</v>
      </c>
      <c r="AN52" s="2594">
        <v>65869</v>
      </c>
      <c r="AO52" s="2594"/>
      <c r="AP52" s="2448">
        <v>11</v>
      </c>
      <c r="AQ52" s="2448">
        <v>136</v>
      </c>
      <c r="AR52" s="2448">
        <v>65722</v>
      </c>
      <c r="AS52" s="2448">
        <v>47997</v>
      </c>
      <c r="AT52" s="2448">
        <v>822</v>
      </c>
      <c r="AU52" s="2448">
        <v>16903</v>
      </c>
      <c r="AV52" s="2448">
        <v>93</v>
      </c>
      <c r="AW52" s="2448">
        <v>16682</v>
      </c>
      <c r="AX52" s="1448" t="s">
        <v>25</v>
      </c>
      <c r="AY52" s="670" t="s">
        <v>2160</v>
      </c>
      <c r="AZ52" s="88">
        <v>31</v>
      </c>
      <c r="BA52" s="89" t="s">
        <v>23</v>
      </c>
      <c r="BB52" s="134" t="s">
        <v>163</v>
      </c>
      <c r="BC52" s="2448">
        <v>697184</v>
      </c>
      <c r="BD52" s="2448" t="s">
        <v>22</v>
      </c>
      <c r="BE52" s="2594">
        <v>1145468</v>
      </c>
      <c r="BF52" s="2594"/>
      <c r="BG52" s="2448">
        <v>664479</v>
      </c>
      <c r="BH52" s="2448">
        <v>22917</v>
      </c>
      <c r="BI52" s="2448">
        <v>458072</v>
      </c>
      <c r="BJ52" s="2448">
        <v>153529</v>
      </c>
      <c r="BK52" s="2448">
        <v>286697</v>
      </c>
      <c r="BL52" s="2448">
        <v>17846</v>
      </c>
      <c r="BM52" s="2448">
        <v>12573</v>
      </c>
      <c r="BN52" s="2448">
        <v>197343</v>
      </c>
      <c r="BO52" s="1448" t="s">
        <v>25</v>
      </c>
      <c r="BP52" s="670" t="s">
        <v>2160</v>
      </c>
      <c r="BQ52" s="88">
        <v>31</v>
      </c>
      <c r="BR52" s="89" t="s">
        <v>23</v>
      </c>
      <c r="BS52" s="134" t="s">
        <v>163</v>
      </c>
      <c r="BT52" s="2448">
        <v>89852</v>
      </c>
      <c r="BU52" s="2448" t="s">
        <v>22</v>
      </c>
      <c r="BV52" s="2594">
        <v>3531636</v>
      </c>
      <c r="BW52" s="2594"/>
      <c r="BX52" s="2448">
        <v>471725</v>
      </c>
      <c r="BY52" s="2448">
        <v>388122</v>
      </c>
      <c r="BZ52" s="2448">
        <v>2671789</v>
      </c>
      <c r="CA52" s="2448">
        <v>96838</v>
      </c>
      <c r="CB52" s="2448">
        <v>2465323</v>
      </c>
      <c r="CC52" s="2448">
        <v>109628</v>
      </c>
      <c r="CD52" s="2448" t="s">
        <v>22</v>
      </c>
      <c r="CE52" s="2448" t="s">
        <v>22</v>
      </c>
      <c r="CF52" s="1448" t="s">
        <v>25</v>
      </c>
      <c r="CG52" s="670" t="s">
        <v>2160</v>
      </c>
      <c r="CH52" s="88">
        <v>31</v>
      </c>
      <c r="CI52" s="89" t="s">
        <v>23</v>
      </c>
      <c r="CJ52" s="134" t="s">
        <v>163</v>
      </c>
      <c r="CK52" s="2448">
        <v>81715</v>
      </c>
      <c r="CL52" s="576" t="s">
        <v>21</v>
      </c>
      <c r="CM52" s="2594">
        <v>82749</v>
      </c>
      <c r="CN52" s="2594"/>
      <c r="CO52" s="2448">
        <v>5625</v>
      </c>
      <c r="CP52" s="2448" t="s">
        <v>21</v>
      </c>
      <c r="CQ52" s="2448">
        <v>77124</v>
      </c>
      <c r="CR52" s="2448" t="s">
        <v>21</v>
      </c>
      <c r="CS52" s="2448">
        <v>72530</v>
      </c>
      <c r="CT52" s="2448">
        <v>4594</v>
      </c>
      <c r="CU52" s="2448" t="s">
        <v>21</v>
      </c>
      <c r="CV52" s="2448">
        <v>6468</v>
      </c>
      <c r="CW52" s="1448" t="s">
        <v>25</v>
      </c>
      <c r="CX52" s="670" t="s">
        <v>2160</v>
      </c>
      <c r="CY52" s="88">
        <v>31</v>
      </c>
      <c r="CZ52" s="89" t="s">
        <v>23</v>
      </c>
      <c r="DA52" s="134" t="s">
        <v>163</v>
      </c>
      <c r="DB52" s="2448">
        <v>2176103</v>
      </c>
      <c r="DC52" s="2448">
        <v>8183409</v>
      </c>
      <c r="DD52" s="2594">
        <v>7807429</v>
      </c>
      <c r="DE52" s="2594"/>
      <c r="DF52" s="2448" t="s">
        <v>21</v>
      </c>
      <c r="DG52" s="2448" t="s">
        <v>21</v>
      </c>
      <c r="DH52" s="2448">
        <v>7807429</v>
      </c>
      <c r="DI52" s="2448">
        <v>139863</v>
      </c>
      <c r="DJ52" s="2448">
        <v>7650081</v>
      </c>
      <c r="DK52" s="2448">
        <v>17485</v>
      </c>
      <c r="DL52" s="2448">
        <v>2581378</v>
      </c>
      <c r="DM52" s="2448">
        <v>1967349</v>
      </c>
      <c r="DN52" s="1448" t="s">
        <v>25</v>
      </c>
      <c r="DO52" s="670" t="s">
        <v>2160</v>
      </c>
      <c r="DP52" s="88">
        <v>31</v>
      </c>
      <c r="DQ52" s="89" t="s">
        <v>23</v>
      </c>
      <c r="DR52" s="134" t="s">
        <v>163</v>
      </c>
      <c r="DS52" s="2448">
        <v>728187</v>
      </c>
      <c r="DT52" s="2448">
        <v>30152136</v>
      </c>
      <c r="DU52" s="2594">
        <v>21525100</v>
      </c>
      <c r="DV52" s="2594"/>
      <c r="DW52" s="2448">
        <v>7487518</v>
      </c>
      <c r="DX52" s="2448">
        <v>607750</v>
      </c>
      <c r="DY52" s="2448">
        <v>13429832</v>
      </c>
      <c r="DZ52" s="2448" t="s">
        <v>21</v>
      </c>
      <c r="EA52" s="2448">
        <v>12406243</v>
      </c>
      <c r="EB52" s="2448">
        <v>1023589</v>
      </c>
      <c r="EC52" s="2448">
        <v>8888966</v>
      </c>
      <c r="ED52" s="2448" t="s">
        <v>22</v>
      </c>
      <c r="EE52" s="1448" t="s">
        <v>25</v>
      </c>
      <c r="EF52" s="670" t="s">
        <v>2160</v>
      </c>
      <c r="EG52" s="88">
        <v>31</v>
      </c>
      <c r="EH52" s="89" t="s">
        <v>23</v>
      </c>
      <c r="EI52" s="134" t="s">
        <v>163</v>
      </c>
      <c r="EJ52" s="2448">
        <v>158134</v>
      </c>
      <c r="EK52" s="2448">
        <v>18745</v>
      </c>
      <c r="EL52" s="2594">
        <v>193212</v>
      </c>
      <c r="EM52" s="2594"/>
      <c r="EN52" s="2448">
        <v>71583</v>
      </c>
      <c r="EO52" s="2448">
        <v>39180</v>
      </c>
      <c r="EP52" s="2448">
        <v>82449</v>
      </c>
      <c r="EQ52" s="2448">
        <v>19820</v>
      </c>
      <c r="ER52" s="2448">
        <v>56981</v>
      </c>
      <c r="ES52" s="2448">
        <v>5648</v>
      </c>
      <c r="ET52" s="2448">
        <v>2634</v>
      </c>
      <c r="EU52" s="2448">
        <v>22</v>
      </c>
      <c r="EV52" s="1448" t="s">
        <v>25</v>
      </c>
      <c r="EW52" s="670" t="s">
        <v>2160</v>
      </c>
      <c r="EX52" s="88">
        <v>31</v>
      </c>
      <c r="EY52" s="89" t="s">
        <v>23</v>
      </c>
      <c r="EZ52" s="134" t="s">
        <v>163</v>
      </c>
      <c r="FA52" s="2448">
        <v>1580302</v>
      </c>
      <c r="FB52" s="2448" t="s">
        <v>22</v>
      </c>
      <c r="FC52" s="2594">
        <v>1580302</v>
      </c>
      <c r="FD52" s="2594"/>
      <c r="FE52" s="2448">
        <v>329765</v>
      </c>
      <c r="FF52" s="2448">
        <v>423947</v>
      </c>
      <c r="FG52" s="2448">
        <v>826589</v>
      </c>
      <c r="FH52" s="2448" t="s">
        <v>22</v>
      </c>
      <c r="FI52" s="2448">
        <v>706679</v>
      </c>
      <c r="FJ52" s="2448">
        <v>119910</v>
      </c>
      <c r="FK52" s="2448" t="s">
        <v>22</v>
      </c>
      <c r="FL52" s="2448" t="s">
        <v>22</v>
      </c>
      <c r="FM52" s="1448" t="s">
        <v>25</v>
      </c>
      <c r="FN52" s="670" t="s">
        <v>2160</v>
      </c>
      <c r="FO52" s="88">
        <v>31</v>
      </c>
      <c r="FP52" s="89" t="s">
        <v>23</v>
      </c>
      <c r="FQ52" s="134" t="s">
        <v>163</v>
      </c>
      <c r="FR52" s="2448">
        <v>641488</v>
      </c>
      <c r="FS52" s="2448" t="s">
        <v>21</v>
      </c>
      <c r="FT52" s="2594">
        <v>663845</v>
      </c>
      <c r="FU52" s="2594"/>
      <c r="FV52" s="2448">
        <v>659827</v>
      </c>
      <c r="FW52" s="2448" t="s">
        <v>21</v>
      </c>
      <c r="FX52" s="2448">
        <v>4018</v>
      </c>
      <c r="FY52" s="2448" t="s">
        <v>21</v>
      </c>
      <c r="FZ52" s="2448">
        <v>3940</v>
      </c>
      <c r="GA52" s="2448">
        <v>78</v>
      </c>
      <c r="GB52" s="2448" t="s">
        <v>21</v>
      </c>
      <c r="GC52" s="2448">
        <v>35003</v>
      </c>
      <c r="GD52" s="1448" t="s">
        <v>25</v>
      </c>
      <c r="GE52" s="670" t="s">
        <v>2160</v>
      </c>
      <c r="GF52" s="88">
        <v>31</v>
      </c>
      <c r="GG52" s="89" t="s">
        <v>23</v>
      </c>
      <c r="GH52" s="134" t="s">
        <v>163</v>
      </c>
      <c r="GI52" s="2448">
        <v>155972</v>
      </c>
      <c r="GJ52" s="2448" t="s">
        <v>21</v>
      </c>
      <c r="GK52" s="2594">
        <v>162517</v>
      </c>
      <c r="GL52" s="2594"/>
      <c r="GM52" s="2448">
        <v>154136</v>
      </c>
      <c r="GN52" s="2448" t="s">
        <v>21</v>
      </c>
      <c r="GO52" s="2448">
        <v>8381</v>
      </c>
      <c r="GP52" s="2448" t="s">
        <v>21</v>
      </c>
      <c r="GQ52" s="2448">
        <v>8381</v>
      </c>
      <c r="GR52" s="2448" t="s">
        <v>21</v>
      </c>
      <c r="GS52" s="2448" t="s">
        <v>21</v>
      </c>
      <c r="GT52" s="2448">
        <v>11725</v>
      </c>
      <c r="GU52" s="1448" t="s">
        <v>25</v>
      </c>
      <c r="GV52" s="670" t="s">
        <v>2160</v>
      </c>
    </row>
    <row r="53" spans="1:204" ht="15" customHeight="1">
      <c r="A53" s="93" t="s">
        <v>26</v>
      </c>
      <c r="B53" s="94" t="s">
        <v>26</v>
      </c>
      <c r="C53" s="134" t="s">
        <v>164</v>
      </c>
      <c r="D53" s="2448">
        <v>14526873</v>
      </c>
      <c r="E53" s="2448" t="s">
        <v>21</v>
      </c>
      <c r="F53" s="2448"/>
      <c r="G53" s="2448">
        <v>18999620</v>
      </c>
      <c r="H53" s="2448">
        <v>1966132</v>
      </c>
      <c r="I53" s="2448">
        <v>660796</v>
      </c>
      <c r="J53" s="2448">
        <v>16372691</v>
      </c>
      <c r="K53" s="2448">
        <v>12483241</v>
      </c>
      <c r="L53" s="2448">
        <v>3581784</v>
      </c>
      <c r="M53" s="2448">
        <v>307667</v>
      </c>
      <c r="N53" s="2448">
        <v>312882</v>
      </c>
      <c r="O53" s="2448">
        <v>1625075</v>
      </c>
      <c r="P53" s="1448" t="s">
        <v>27</v>
      </c>
      <c r="Q53" s="670" t="s">
        <v>26</v>
      </c>
      <c r="R53" s="93" t="s">
        <v>26</v>
      </c>
      <c r="S53" s="94" t="s">
        <v>26</v>
      </c>
      <c r="T53" s="134" t="s">
        <v>164</v>
      </c>
      <c r="U53" s="2448">
        <v>7415457</v>
      </c>
      <c r="V53" s="2448" t="s">
        <v>22</v>
      </c>
      <c r="W53" s="2594">
        <v>7463883</v>
      </c>
      <c r="X53" s="2594"/>
      <c r="Y53" s="2448" t="s">
        <v>21</v>
      </c>
      <c r="Z53" s="2448">
        <v>803</v>
      </c>
      <c r="AA53" s="2448">
        <v>7463080</v>
      </c>
      <c r="AB53" s="2448">
        <v>7457250</v>
      </c>
      <c r="AC53" s="2448">
        <v>5830</v>
      </c>
      <c r="AD53" s="2448" t="s">
        <v>21</v>
      </c>
      <c r="AE53" s="2448">
        <v>57650</v>
      </c>
      <c r="AF53" s="2448">
        <v>573467</v>
      </c>
      <c r="AG53" s="1448" t="s">
        <v>27</v>
      </c>
      <c r="AH53" s="670" t="s">
        <v>26</v>
      </c>
      <c r="AI53" s="93" t="s">
        <v>26</v>
      </c>
      <c r="AJ53" s="94" t="s">
        <v>26</v>
      </c>
      <c r="AK53" s="134" t="s">
        <v>164</v>
      </c>
      <c r="AL53" s="2448">
        <v>59105</v>
      </c>
      <c r="AM53" s="2448" t="s">
        <v>22</v>
      </c>
      <c r="AN53" s="2594">
        <v>60548</v>
      </c>
      <c r="AO53" s="2594"/>
      <c r="AP53" s="2448">
        <v>11</v>
      </c>
      <c r="AQ53" s="2448">
        <v>138</v>
      </c>
      <c r="AR53" s="2448">
        <v>60399</v>
      </c>
      <c r="AS53" s="2448">
        <v>41896</v>
      </c>
      <c r="AT53" s="2448">
        <v>919</v>
      </c>
      <c r="AU53" s="2448">
        <v>17584</v>
      </c>
      <c r="AV53" s="2448">
        <v>106</v>
      </c>
      <c r="AW53" s="2448">
        <v>15390</v>
      </c>
      <c r="AX53" s="1448" t="s">
        <v>27</v>
      </c>
      <c r="AY53" s="670" t="s">
        <v>26</v>
      </c>
      <c r="AZ53" s="93" t="s">
        <v>26</v>
      </c>
      <c r="BA53" s="94" t="s">
        <v>26</v>
      </c>
      <c r="BB53" s="134" t="s">
        <v>164</v>
      </c>
      <c r="BC53" s="2448">
        <v>604627</v>
      </c>
      <c r="BD53" s="2448" t="s">
        <v>22</v>
      </c>
      <c r="BE53" s="2594">
        <v>980809</v>
      </c>
      <c r="BF53" s="2594"/>
      <c r="BG53" s="2448">
        <v>609648</v>
      </c>
      <c r="BH53" s="2448">
        <v>20441</v>
      </c>
      <c r="BI53" s="2448">
        <v>350720</v>
      </c>
      <c r="BJ53" s="2448">
        <v>76974</v>
      </c>
      <c r="BK53" s="2448">
        <v>256222</v>
      </c>
      <c r="BL53" s="2448">
        <v>17524</v>
      </c>
      <c r="BM53" s="2448">
        <v>4822</v>
      </c>
      <c r="BN53" s="2448">
        <v>201468</v>
      </c>
      <c r="BO53" s="1448" t="s">
        <v>27</v>
      </c>
      <c r="BP53" s="670" t="s">
        <v>26</v>
      </c>
      <c r="BQ53" s="93" t="s">
        <v>26</v>
      </c>
      <c r="BR53" s="94" t="s">
        <v>26</v>
      </c>
      <c r="BS53" s="134" t="s">
        <v>164</v>
      </c>
      <c r="BT53" s="2448">
        <v>83814</v>
      </c>
      <c r="BU53" s="2448" t="s">
        <v>22</v>
      </c>
      <c r="BV53" s="2594">
        <v>3291661</v>
      </c>
      <c r="BW53" s="2594"/>
      <c r="BX53" s="2448">
        <v>497538</v>
      </c>
      <c r="BY53" s="2448">
        <v>353597</v>
      </c>
      <c r="BZ53" s="2448">
        <v>2440526</v>
      </c>
      <c r="CA53" s="2448">
        <v>100208</v>
      </c>
      <c r="CB53" s="2448">
        <v>2240513</v>
      </c>
      <c r="CC53" s="2448">
        <v>99805</v>
      </c>
      <c r="CD53" s="2448" t="s">
        <v>22</v>
      </c>
      <c r="CE53" s="2448" t="s">
        <v>22</v>
      </c>
      <c r="CF53" s="1448" t="s">
        <v>27</v>
      </c>
      <c r="CG53" s="670" t="s">
        <v>26</v>
      </c>
      <c r="CH53" s="93" t="s">
        <v>26</v>
      </c>
      <c r="CI53" s="94" t="s">
        <v>26</v>
      </c>
      <c r="CJ53" s="134" t="s">
        <v>164</v>
      </c>
      <c r="CK53" s="2448">
        <v>84858</v>
      </c>
      <c r="CL53" s="576" t="s">
        <v>21</v>
      </c>
      <c r="CM53" s="2594">
        <v>83644</v>
      </c>
      <c r="CN53" s="2594"/>
      <c r="CO53" s="2448">
        <v>3925</v>
      </c>
      <c r="CP53" s="2448" t="s">
        <v>21</v>
      </c>
      <c r="CQ53" s="2448">
        <v>79719</v>
      </c>
      <c r="CR53" s="2448" t="s">
        <v>21</v>
      </c>
      <c r="CS53" s="2448">
        <v>74786</v>
      </c>
      <c r="CT53" s="2448">
        <v>4933</v>
      </c>
      <c r="CU53" s="2448" t="s">
        <v>21</v>
      </c>
      <c r="CV53" s="2448">
        <v>7681</v>
      </c>
      <c r="CW53" s="1448" t="s">
        <v>27</v>
      </c>
      <c r="CX53" s="670" t="s">
        <v>26</v>
      </c>
      <c r="CY53" s="93" t="s">
        <v>26</v>
      </c>
      <c r="CZ53" s="94" t="s">
        <v>26</v>
      </c>
      <c r="DA53" s="134" t="s">
        <v>164</v>
      </c>
      <c r="DB53" s="2448">
        <v>2310510</v>
      </c>
      <c r="DC53" s="2448">
        <v>8358278</v>
      </c>
      <c r="DD53" s="2594">
        <v>8048167</v>
      </c>
      <c r="DE53" s="2594"/>
      <c r="DF53" s="2448" t="s">
        <v>21</v>
      </c>
      <c r="DG53" s="2448" t="s">
        <v>21</v>
      </c>
      <c r="DH53" s="2448">
        <v>8048167</v>
      </c>
      <c r="DI53" s="2448">
        <v>144358</v>
      </c>
      <c r="DJ53" s="2448">
        <v>7885473</v>
      </c>
      <c r="DK53" s="2448">
        <v>18336</v>
      </c>
      <c r="DL53" s="2448">
        <v>2561838</v>
      </c>
      <c r="DM53" s="2448">
        <v>1988463</v>
      </c>
      <c r="DN53" s="1448" t="s">
        <v>27</v>
      </c>
      <c r="DO53" s="670" t="s">
        <v>26</v>
      </c>
      <c r="DP53" s="93" t="s">
        <v>26</v>
      </c>
      <c r="DQ53" s="94" t="s">
        <v>26</v>
      </c>
      <c r="DR53" s="134" t="s">
        <v>164</v>
      </c>
      <c r="DS53" s="2448">
        <v>767321</v>
      </c>
      <c r="DT53" s="2448">
        <v>31657163</v>
      </c>
      <c r="DU53" s="2594">
        <v>21763836</v>
      </c>
      <c r="DV53" s="2594"/>
      <c r="DW53" s="2448">
        <v>7719943</v>
      </c>
      <c r="DX53" s="2448">
        <v>192951</v>
      </c>
      <c r="DY53" s="2448">
        <v>13850942</v>
      </c>
      <c r="DZ53" s="2448" t="s">
        <v>21</v>
      </c>
      <c r="EA53" s="2448">
        <v>12584931</v>
      </c>
      <c r="EB53" s="2448">
        <v>1266011</v>
      </c>
      <c r="EC53" s="2448">
        <v>10095916</v>
      </c>
      <c r="ED53" s="2448" t="s">
        <v>22</v>
      </c>
      <c r="EE53" s="1448" t="s">
        <v>27</v>
      </c>
      <c r="EF53" s="670" t="s">
        <v>26</v>
      </c>
      <c r="EG53" s="93" t="s">
        <v>26</v>
      </c>
      <c r="EH53" s="94" t="s">
        <v>26</v>
      </c>
      <c r="EI53" s="134" t="s">
        <v>164</v>
      </c>
      <c r="EJ53" s="2448">
        <v>120537</v>
      </c>
      <c r="EK53" s="2448">
        <v>17793</v>
      </c>
      <c r="EL53" s="2594">
        <v>146376</v>
      </c>
      <c r="EM53" s="2594"/>
      <c r="EN53" s="2448">
        <v>55927</v>
      </c>
      <c r="EO53" s="2448">
        <v>33640</v>
      </c>
      <c r="EP53" s="2448">
        <v>56809</v>
      </c>
      <c r="EQ53" s="2448">
        <v>14850</v>
      </c>
      <c r="ER53" s="2448">
        <v>36745</v>
      </c>
      <c r="ES53" s="2448">
        <v>5214</v>
      </c>
      <c r="ET53" s="2448">
        <v>2506</v>
      </c>
      <c r="EU53" s="2448">
        <v>10</v>
      </c>
      <c r="EV53" s="1448" t="s">
        <v>27</v>
      </c>
      <c r="EW53" s="670" t="s">
        <v>26</v>
      </c>
      <c r="EX53" s="93" t="s">
        <v>26</v>
      </c>
      <c r="EY53" s="94" t="s">
        <v>26</v>
      </c>
      <c r="EZ53" s="134" t="s">
        <v>164</v>
      </c>
      <c r="FA53" s="2448">
        <v>1405743</v>
      </c>
      <c r="FB53" s="2448" t="s">
        <v>22</v>
      </c>
      <c r="FC53" s="2594">
        <v>1405731</v>
      </c>
      <c r="FD53" s="2594"/>
      <c r="FE53" s="2448">
        <v>240464</v>
      </c>
      <c r="FF53" s="2448">
        <v>405657</v>
      </c>
      <c r="FG53" s="2448">
        <v>759609</v>
      </c>
      <c r="FH53" s="2448" t="s">
        <v>22</v>
      </c>
      <c r="FI53" s="2448">
        <v>660329</v>
      </c>
      <c r="FJ53" s="2448">
        <v>99280</v>
      </c>
      <c r="FK53" s="2448" t="s">
        <v>22</v>
      </c>
      <c r="FL53" s="2448" t="s">
        <v>22</v>
      </c>
      <c r="FM53" s="1448" t="s">
        <v>27</v>
      </c>
      <c r="FN53" s="670" t="s">
        <v>26</v>
      </c>
      <c r="FO53" s="93" t="s">
        <v>26</v>
      </c>
      <c r="FP53" s="94" t="s">
        <v>26</v>
      </c>
      <c r="FQ53" s="134" t="s">
        <v>164</v>
      </c>
      <c r="FR53" s="2448">
        <v>576513</v>
      </c>
      <c r="FS53" s="2448" t="s">
        <v>21</v>
      </c>
      <c r="FT53" s="2594">
        <v>562441</v>
      </c>
      <c r="FU53" s="2594"/>
      <c r="FV53" s="2448">
        <v>559624</v>
      </c>
      <c r="FW53" s="2448" t="s">
        <v>21</v>
      </c>
      <c r="FX53" s="2448">
        <v>2817</v>
      </c>
      <c r="FY53" s="2448" t="s">
        <v>21</v>
      </c>
      <c r="FZ53" s="2448">
        <v>2766</v>
      </c>
      <c r="GA53" s="2448">
        <v>51</v>
      </c>
      <c r="GB53" s="2448">
        <v>285</v>
      </c>
      <c r="GC53" s="2448">
        <v>48734</v>
      </c>
      <c r="GD53" s="1448" t="s">
        <v>27</v>
      </c>
      <c r="GE53" s="670" t="s">
        <v>26</v>
      </c>
      <c r="GF53" s="93" t="s">
        <v>26</v>
      </c>
      <c r="GG53" s="94" t="s">
        <v>26</v>
      </c>
      <c r="GH53" s="134" t="s">
        <v>164</v>
      </c>
      <c r="GI53" s="2448">
        <v>143479</v>
      </c>
      <c r="GJ53" s="2448" t="s">
        <v>21</v>
      </c>
      <c r="GK53" s="2594">
        <v>138477</v>
      </c>
      <c r="GL53" s="2594"/>
      <c r="GM53" s="2448">
        <v>130420</v>
      </c>
      <c r="GN53" s="2448" t="s">
        <v>21</v>
      </c>
      <c r="GO53" s="2448">
        <v>8057</v>
      </c>
      <c r="GP53" s="2448" t="s">
        <v>21</v>
      </c>
      <c r="GQ53" s="2448">
        <v>8057</v>
      </c>
      <c r="GR53" s="2448" t="s">
        <v>21</v>
      </c>
      <c r="GS53" s="2448" t="s">
        <v>21</v>
      </c>
      <c r="GT53" s="2448">
        <v>16647</v>
      </c>
      <c r="GU53" s="1448" t="s">
        <v>27</v>
      </c>
      <c r="GV53" s="670" t="s">
        <v>26</v>
      </c>
    </row>
    <row r="54" spans="1:204" ht="15" customHeight="1">
      <c r="A54" s="93">
        <v>1</v>
      </c>
      <c r="B54" s="94" t="s">
        <v>2159</v>
      </c>
      <c r="C54" s="134" t="s">
        <v>2161</v>
      </c>
      <c r="D54" s="2448">
        <v>14789141</v>
      </c>
      <c r="E54" s="2448" t="s">
        <v>21</v>
      </c>
      <c r="F54" s="2448"/>
      <c r="G54" s="2448">
        <v>19683661</v>
      </c>
      <c r="H54" s="2448">
        <v>2141839</v>
      </c>
      <c r="I54" s="2448">
        <v>641799</v>
      </c>
      <c r="J54" s="2448">
        <v>16900022</v>
      </c>
      <c r="K54" s="2448">
        <v>12885277</v>
      </c>
      <c r="L54" s="2448">
        <v>3710973</v>
      </c>
      <c r="M54" s="2448">
        <v>303772</v>
      </c>
      <c r="N54" s="2448">
        <v>262984</v>
      </c>
      <c r="O54" s="2448">
        <v>1575697</v>
      </c>
      <c r="P54" s="1448" t="s">
        <v>28</v>
      </c>
      <c r="Q54" s="670" t="s">
        <v>26</v>
      </c>
      <c r="R54" s="93">
        <v>1</v>
      </c>
      <c r="S54" s="94" t="s">
        <v>2159</v>
      </c>
      <c r="T54" s="134" t="s">
        <v>2161</v>
      </c>
      <c r="U54" s="2448">
        <v>7606670</v>
      </c>
      <c r="V54" s="2448" t="s">
        <v>22</v>
      </c>
      <c r="W54" s="2594">
        <v>7590318</v>
      </c>
      <c r="X54" s="2594"/>
      <c r="Y54" s="2448" t="s">
        <v>21</v>
      </c>
      <c r="Z54" s="2448">
        <v>912</v>
      </c>
      <c r="AA54" s="2448">
        <v>7589406</v>
      </c>
      <c r="AB54" s="2448">
        <v>7585432</v>
      </c>
      <c r="AC54" s="2448">
        <v>3791</v>
      </c>
      <c r="AD54" s="2448">
        <v>183</v>
      </c>
      <c r="AE54" s="2448">
        <v>1769</v>
      </c>
      <c r="AF54" s="2448">
        <v>601740</v>
      </c>
      <c r="AG54" s="1448" t="s">
        <v>28</v>
      </c>
      <c r="AH54" s="670" t="s">
        <v>26</v>
      </c>
      <c r="AI54" s="93">
        <v>1</v>
      </c>
      <c r="AJ54" s="94" t="s">
        <v>2159</v>
      </c>
      <c r="AK54" s="134" t="s">
        <v>2161</v>
      </c>
      <c r="AL54" s="2448">
        <v>56780</v>
      </c>
      <c r="AM54" s="2448" t="s">
        <v>22</v>
      </c>
      <c r="AN54" s="2594">
        <v>57626</v>
      </c>
      <c r="AO54" s="2594"/>
      <c r="AP54" s="2448">
        <v>72</v>
      </c>
      <c r="AQ54" s="2448">
        <v>175</v>
      </c>
      <c r="AR54" s="2448">
        <v>57379</v>
      </c>
      <c r="AS54" s="2448">
        <v>37999</v>
      </c>
      <c r="AT54" s="2448">
        <v>1782</v>
      </c>
      <c r="AU54" s="2448">
        <v>17598</v>
      </c>
      <c r="AV54" s="2448">
        <v>99</v>
      </c>
      <c r="AW54" s="2448">
        <v>15431</v>
      </c>
      <c r="AX54" s="1448" t="s">
        <v>28</v>
      </c>
      <c r="AY54" s="670" t="s">
        <v>26</v>
      </c>
      <c r="AZ54" s="93">
        <v>1</v>
      </c>
      <c r="BA54" s="94" t="s">
        <v>2159</v>
      </c>
      <c r="BB54" s="134" t="s">
        <v>2161</v>
      </c>
      <c r="BC54" s="2448">
        <v>629827</v>
      </c>
      <c r="BD54" s="2448" t="s">
        <v>22</v>
      </c>
      <c r="BE54" s="2594">
        <v>963606</v>
      </c>
      <c r="BF54" s="2594"/>
      <c r="BG54" s="2448">
        <v>571174</v>
      </c>
      <c r="BH54" s="2448">
        <v>24162</v>
      </c>
      <c r="BI54" s="2448">
        <v>368270</v>
      </c>
      <c r="BJ54" s="2448">
        <v>99034</v>
      </c>
      <c r="BK54" s="2448">
        <v>253918</v>
      </c>
      <c r="BL54" s="2448">
        <v>15318</v>
      </c>
      <c r="BM54" s="2448">
        <v>15756</v>
      </c>
      <c r="BN54" s="2448">
        <v>200276</v>
      </c>
      <c r="BO54" s="1448" t="s">
        <v>28</v>
      </c>
      <c r="BP54" s="670" t="s">
        <v>26</v>
      </c>
      <c r="BQ54" s="93">
        <v>1</v>
      </c>
      <c r="BR54" s="94" t="s">
        <v>2159</v>
      </c>
      <c r="BS54" s="134" t="s">
        <v>2161</v>
      </c>
      <c r="BT54" s="2448">
        <v>85086</v>
      </c>
      <c r="BU54" s="2448" t="s">
        <v>22</v>
      </c>
      <c r="BV54" s="2594">
        <v>3404530</v>
      </c>
      <c r="BW54" s="2594"/>
      <c r="BX54" s="2448">
        <v>519855</v>
      </c>
      <c r="BY54" s="2448">
        <v>346231</v>
      </c>
      <c r="BZ54" s="2448">
        <v>2538444</v>
      </c>
      <c r="CA54" s="2448">
        <v>85270</v>
      </c>
      <c r="CB54" s="2448">
        <v>2360276</v>
      </c>
      <c r="CC54" s="2448">
        <v>92898</v>
      </c>
      <c r="CD54" s="2448" t="s">
        <v>22</v>
      </c>
      <c r="CE54" s="2448" t="s">
        <v>22</v>
      </c>
      <c r="CF54" s="1448" t="s">
        <v>28</v>
      </c>
      <c r="CG54" s="670" t="s">
        <v>26</v>
      </c>
      <c r="CH54" s="93">
        <v>1</v>
      </c>
      <c r="CI54" s="94" t="s">
        <v>2159</v>
      </c>
      <c r="CJ54" s="134" t="s">
        <v>2161</v>
      </c>
      <c r="CK54" s="2448">
        <v>86732</v>
      </c>
      <c r="CL54" s="576" t="s">
        <v>21</v>
      </c>
      <c r="CM54" s="2594">
        <v>87077</v>
      </c>
      <c r="CN54" s="2594"/>
      <c r="CO54" s="2448">
        <v>5735</v>
      </c>
      <c r="CP54" s="2448" t="s">
        <v>21</v>
      </c>
      <c r="CQ54" s="2448">
        <v>81342</v>
      </c>
      <c r="CR54" s="2448" t="s">
        <v>21</v>
      </c>
      <c r="CS54" s="2448">
        <v>76230</v>
      </c>
      <c r="CT54" s="2448">
        <v>5112</v>
      </c>
      <c r="CU54" s="2448" t="s">
        <v>21</v>
      </c>
      <c r="CV54" s="2448">
        <v>7337</v>
      </c>
      <c r="CW54" s="1448" t="s">
        <v>28</v>
      </c>
      <c r="CX54" s="670" t="s">
        <v>26</v>
      </c>
      <c r="CY54" s="93">
        <v>1</v>
      </c>
      <c r="CZ54" s="94" t="s">
        <v>2159</v>
      </c>
      <c r="DA54" s="134" t="s">
        <v>2161</v>
      </c>
      <c r="DB54" s="2448">
        <v>2004904</v>
      </c>
      <c r="DC54" s="2448">
        <v>8250654</v>
      </c>
      <c r="DD54" s="2594">
        <v>7730613</v>
      </c>
      <c r="DE54" s="2594"/>
      <c r="DF54" s="2448" t="s">
        <v>21</v>
      </c>
      <c r="DG54" s="2448" t="s">
        <v>21</v>
      </c>
      <c r="DH54" s="2448">
        <v>7730613</v>
      </c>
      <c r="DI54" s="2448">
        <v>105628</v>
      </c>
      <c r="DJ54" s="2448">
        <v>7602149</v>
      </c>
      <c r="DK54" s="2448">
        <v>22836</v>
      </c>
      <c r="DL54" s="2448">
        <v>2430151</v>
      </c>
      <c r="DM54" s="2448">
        <v>1986903</v>
      </c>
      <c r="DN54" s="1448" t="s">
        <v>28</v>
      </c>
      <c r="DO54" s="670" t="s">
        <v>26</v>
      </c>
      <c r="DP54" s="93">
        <v>1</v>
      </c>
      <c r="DQ54" s="94" t="s">
        <v>2159</v>
      </c>
      <c r="DR54" s="134" t="s">
        <v>2161</v>
      </c>
      <c r="DS54" s="2448">
        <v>779752</v>
      </c>
      <c r="DT54" s="2448">
        <v>31292394</v>
      </c>
      <c r="DU54" s="2594">
        <v>20955361</v>
      </c>
      <c r="DV54" s="2594"/>
      <c r="DW54" s="2448">
        <v>7518971</v>
      </c>
      <c r="DX54" s="2448">
        <v>1806</v>
      </c>
      <c r="DY54" s="2448">
        <v>13434584</v>
      </c>
      <c r="DZ54" s="2448" t="s">
        <v>21</v>
      </c>
      <c r="EA54" s="2448">
        <v>12441653</v>
      </c>
      <c r="EB54" s="2448">
        <v>992931</v>
      </c>
      <c r="EC54" s="2448">
        <v>10747337</v>
      </c>
      <c r="ED54" s="2448" t="s">
        <v>22</v>
      </c>
      <c r="EE54" s="1448" t="s">
        <v>28</v>
      </c>
      <c r="EF54" s="670" t="s">
        <v>26</v>
      </c>
      <c r="EG54" s="93">
        <v>1</v>
      </c>
      <c r="EH54" s="94" t="s">
        <v>2159</v>
      </c>
      <c r="EI54" s="134" t="s">
        <v>2161</v>
      </c>
      <c r="EJ54" s="2448">
        <v>127252</v>
      </c>
      <c r="EK54" s="2448">
        <v>16820</v>
      </c>
      <c r="EL54" s="2594">
        <v>155977</v>
      </c>
      <c r="EM54" s="2594"/>
      <c r="EN54" s="2448">
        <v>52544</v>
      </c>
      <c r="EO54" s="2448">
        <v>38010</v>
      </c>
      <c r="EP54" s="2448">
        <v>65423</v>
      </c>
      <c r="EQ54" s="2448">
        <v>17561</v>
      </c>
      <c r="ER54" s="2448">
        <v>42298</v>
      </c>
      <c r="ES54" s="2448">
        <v>5564</v>
      </c>
      <c r="ET54" s="2448">
        <v>4136</v>
      </c>
      <c r="EU54" s="2448">
        <v>17</v>
      </c>
      <c r="EV54" s="1448" t="s">
        <v>28</v>
      </c>
      <c r="EW54" s="670" t="s">
        <v>26</v>
      </c>
      <c r="EX54" s="93">
        <v>1</v>
      </c>
      <c r="EY54" s="94" t="s">
        <v>2159</v>
      </c>
      <c r="EZ54" s="134" t="s">
        <v>2161</v>
      </c>
      <c r="FA54" s="2448">
        <v>1397211</v>
      </c>
      <c r="FB54" s="2448" t="s">
        <v>22</v>
      </c>
      <c r="FC54" s="2594">
        <v>1397206</v>
      </c>
      <c r="FD54" s="2594"/>
      <c r="FE54" s="2448">
        <v>230426</v>
      </c>
      <c r="FF54" s="2448">
        <v>436322</v>
      </c>
      <c r="FG54" s="2448">
        <v>730458</v>
      </c>
      <c r="FH54" s="2448" t="s">
        <v>22</v>
      </c>
      <c r="FI54" s="2448">
        <v>620597</v>
      </c>
      <c r="FJ54" s="2448">
        <v>109861</v>
      </c>
      <c r="FK54" s="2448" t="s">
        <v>22</v>
      </c>
      <c r="FL54" s="2448" t="s">
        <v>22</v>
      </c>
      <c r="FM54" s="1448" t="s">
        <v>28</v>
      </c>
      <c r="FN54" s="670" t="s">
        <v>26</v>
      </c>
      <c r="FO54" s="93">
        <v>1</v>
      </c>
      <c r="FP54" s="94" t="s">
        <v>2159</v>
      </c>
      <c r="FQ54" s="134" t="s">
        <v>2161</v>
      </c>
      <c r="FR54" s="2448">
        <v>625264</v>
      </c>
      <c r="FS54" s="2448" t="s">
        <v>21</v>
      </c>
      <c r="FT54" s="2594">
        <v>632500</v>
      </c>
      <c r="FU54" s="2594"/>
      <c r="FV54" s="2448">
        <v>629466</v>
      </c>
      <c r="FW54" s="2448" t="s">
        <v>21</v>
      </c>
      <c r="FX54" s="2448">
        <v>3034</v>
      </c>
      <c r="FY54" s="2448" t="s">
        <v>21</v>
      </c>
      <c r="FZ54" s="2448">
        <v>2984</v>
      </c>
      <c r="GA54" s="2448">
        <v>50</v>
      </c>
      <c r="GB54" s="2448">
        <v>533</v>
      </c>
      <c r="GC54" s="2448">
        <v>41058</v>
      </c>
      <c r="GD54" s="1448" t="s">
        <v>28</v>
      </c>
      <c r="GE54" s="670" t="s">
        <v>26</v>
      </c>
      <c r="GF54" s="93">
        <v>1</v>
      </c>
      <c r="GG54" s="94" t="s">
        <v>2159</v>
      </c>
      <c r="GH54" s="134" t="s">
        <v>2161</v>
      </c>
      <c r="GI54" s="2448">
        <v>150370</v>
      </c>
      <c r="GJ54" s="2448" t="s">
        <v>21</v>
      </c>
      <c r="GK54" s="2594">
        <v>156893</v>
      </c>
      <c r="GL54" s="2594"/>
      <c r="GM54" s="2448">
        <v>150103</v>
      </c>
      <c r="GN54" s="2448" t="s">
        <v>21</v>
      </c>
      <c r="GO54" s="2448">
        <v>6790</v>
      </c>
      <c r="GP54" s="2448" t="s">
        <v>21</v>
      </c>
      <c r="GQ54" s="2448">
        <v>6790</v>
      </c>
      <c r="GR54" s="2448" t="s">
        <v>21</v>
      </c>
      <c r="GS54" s="2448" t="s">
        <v>21</v>
      </c>
      <c r="GT54" s="2448">
        <v>10124</v>
      </c>
      <c r="GU54" s="1448" t="s">
        <v>28</v>
      </c>
      <c r="GV54" s="670" t="s">
        <v>26</v>
      </c>
    </row>
    <row r="55" spans="1:204" ht="15" customHeight="1">
      <c r="A55" s="93" t="s">
        <v>26</v>
      </c>
      <c r="B55" s="94" t="s">
        <v>26</v>
      </c>
      <c r="C55" s="134" t="s">
        <v>165</v>
      </c>
      <c r="D55" s="2448">
        <v>15462551</v>
      </c>
      <c r="E55" s="2448" t="s">
        <v>21</v>
      </c>
      <c r="F55" s="2448"/>
      <c r="G55" s="2448">
        <v>20210215</v>
      </c>
      <c r="H55" s="2448">
        <v>2098191</v>
      </c>
      <c r="I55" s="2448">
        <v>523986</v>
      </c>
      <c r="J55" s="2448">
        <v>17588038</v>
      </c>
      <c r="K55" s="2448">
        <v>13483721</v>
      </c>
      <c r="L55" s="2448">
        <v>3780594</v>
      </c>
      <c r="M55" s="2448">
        <v>323723</v>
      </c>
      <c r="N55" s="2448">
        <v>259038</v>
      </c>
      <c r="O55" s="2448">
        <v>1596961</v>
      </c>
      <c r="P55" s="1448" t="s">
        <v>29</v>
      </c>
      <c r="Q55" s="670" t="s">
        <v>26</v>
      </c>
      <c r="R55" s="93" t="s">
        <v>26</v>
      </c>
      <c r="S55" s="94" t="s">
        <v>26</v>
      </c>
      <c r="T55" s="134" t="s">
        <v>165</v>
      </c>
      <c r="U55" s="2448">
        <v>8152166</v>
      </c>
      <c r="V55" s="2448" t="s">
        <v>22</v>
      </c>
      <c r="W55" s="2594">
        <v>8169656</v>
      </c>
      <c r="X55" s="2594"/>
      <c r="Y55" s="2448" t="s">
        <v>21</v>
      </c>
      <c r="Z55" s="2448">
        <v>380</v>
      </c>
      <c r="AA55" s="2448">
        <v>8169276</v>
      </c>
      <c r="AB55" s="2448">
        <v>8163911</v>
      </c>
      <c r="AC55" s="2448">
        <v>5365</v>
      </c>
      <c r="AD55" s="2448" t="s">
        <v>21</v>
      </c>
      <c r="AE55" s="2448">
        <v>3461</v>
      </c>
      <c r="AF55" s="2448">
        <v>644820</v>
      </c>
      <c r="AG55" s="1448" t="s">
        <v>29</v>
      </c>
      <c r="AH55" s="670" t="s">
        <v>26</v>
      </c>
      <c r="AI55" s="93" t="s">
        <v>26</v>
      </c>
      <c r="AJ55" s="94" t="s">
        <v>26</v>
      </c>
      <c r="AK55" s="134" t="s">
        <v>165</v>
      </c>
      <c r="AL55" s="2448">
        <v>58718</v>
      </c>
      <c r="AM55" s="2448" t="s">
        <v>22</v>
      </c>
      <c r="AN55" s="2594">
        <v>63389</v>
      </c>
      <c r="AO55" s="2594"/>
      <c r="AP55" s="2448">
        <v>12</v>
      </c>
      <c r="AQ55" s="2448">
        <v>139</v>
      </c>
      <c r="AR55" s="2448">
        <v>63238</v>
      </c>
      <c r="AS55" s="2448">
        <v>44625</v>
      </c>
      <c r="AT55" s="2448">
        <v>880</v>
      </c>
      <c r="AU55" s="2448">
        <v>17733</v>
      </c>
      <c r="AV55" s="2448">
        <v>98</v>
      </c>
      <c r="AW55" s="2448">
        <v>10785</v>
      </c>
      <c r="AX55" s="1448" t="s">
        <v>29</v>
      </c>
      <c r="AY55" s="670" t="s">
        <v>26</v>
      </c>
      <c r="AZ55" s="93" t="s">
        <v>26</v>
      </c>
      <c r="BA55" s="94" t="s">
        <v>26</v>
      </c>
      <c r="BB55" s="134" t="s">
        <v>165</v>
      </c>
      <c r="BC55" s="2448">
        <v>741323</v>
      </c>
      <c r="BD55" s="2448" t="s">
        <v>22</v>
      </c>
      <c r="BE55" s="2594">
        <v>1118548</v>
      </c>
      <c r="BF55" s="2594"/>
      <c r="BG55" s="2448">
        <v>677392</v>
      </c>
      <c r="BH55" s="2448">
        <v>16077</v>
      </c>
      <c r="BI55" s="2448">
        <v>425079</v>
      </c>
      <c r="BJ55" s="2448">
        <v>150158</v>
      </c>
      <c r="BK55" s="2448">
        <v>259274</v>
      </c>
      <c r="BL55" s="2448">
        <v>15647</v>
      </c>
      <c r="BM55" s="2448">
        <v>13996</v>
      </c>
      <c r="BN55" s="2448">
        <v>205696</v>
      </c>
      <c r="BO55" s="1448" t="s">
        <v>29</v>
      </c>
      <c r="BP55" s="670" t="s">
        <v>26</v>
      </c>
      <c r="BQ55" s="93" t="s">
        <v>26</v>
      </c>
      <c r="BR55" s="94" t="s">
        <v>26</v>
      </c>
      <c r="BS55" s="134" t="s">
        <v>165</v>
      </c>
      <c r="BT55" s="2448">
        <v>87891</v>
      </c>
      <c r="BU55" s="2448" t="s">
        <v>22</v>
      </c>
      <c r="BV55" s="2594">
        <v>3402170</v>
      </c>
      <c r="BW55" s="2594"/>
      <c r="BX55" s="2448">
        <v>471177</v>
      </c>
      <c r="BY55" s="2448">
        <v>331389</v>
      </c>
      <c r="BZ55" s="2448">
        <v>2599604</v>
      </c>
      <c r="CA55" s="2448">
        <v>81880</v>
      </c>
      <c r="CB55" s="2448">
        <v>2397498</v>
      </c>
      <c r="CC55" s="2448">
        <v>120226</v>
      </c>
      <c r="CD55" s="2448" t="s">
        <v>22</v>
      </c>
      <c r="CE55" s="2448" t="s">
        <v>22</v>
      </c>
      <c r="CF55" s="1448" t="s">
        <v>29</v>
      </c>
      <c r="CG55" s="670" t="s">
        <v>26</v>
      </c>
      <c r="CH55" s="93" t="s">
        <v>26</v>
      </c>
      <c r="CI55" s="94" t="s">
        <v>26</v>
      </c>
      <c r="CJ55" s="134" t="s">
        <v>165</v>
      </c>
      <c r="CK55" s="2448">
        <v>93410</v>
      </c>
      <c r="CL55" s="576" t="s">
        <v>21</v>
      </c>
      <c r="CM55" s="2594">
        <v>92446</v>
      </c>
      <c r="CN55" s="2594"/>
      <c r="CO55" s="2448">
        <v>5317</v>
      </c>
      <c r="CP55" s="2448" t="s">
        <v>21</v>
      </c>
      <c r="CQ55" s="2448">
        <v>87129</v>
      </c>
      <c r="CR55" s="2448" t="s">
        <v>21</v>
      </c>
      <c r="CS55" s="2448">
        <v>81532</v>
      </c>
      <c r="CT55" s="2448">
        <v>5597</v>
      </c>
      <c r="CU55" s="2448" t="s">
        <v>21</v>
      </c>
      <c r="CV55" s="2448">
        <v>8262</v>
      </c>
      <c r="CW55" s="1448" t="s">
        <v>29</v>
      </c>
      <c r="CX55" s="670" t="s">
        <v>26</v>
      </c>
      <c r="CY55" s="93" t="s">
        <v>26</v>
      </c>
      <c r="CZ55" s="94" t="s">
        <v>26</v>
      </c>
      <c r="DA55" s="134" t="s">
        <v>165</v>
      </c>
      <c r="DB55" s="2448">
        <v>1928148</v>
      </c>
      <c r="DC55" s="2448">
        <v>8069247</v>
      </c>
      <c r="DD55" s="2594">
        <v>7379851</v>
      </c>
      <c r="DE55" s="2594"/>
      <c r="DF55" s="2448" t="s">
        <v>21</v>
      </c>
      <c r="DG55" s="2448" t="s">
        <v>21</v>
      </c>
      <c r="DH55" s="2448">
        <v>7379851</v>
      </c>
      <c r="DI55" s="2448">
        <v>122485</v>
      </c>
      <c r="DJ55" s="2448">
        <v>7239009</v>
      </c>
      <c r="DK55" s="2448">
        <v>18357</v>
      </c>
      <c r="DL55" s="2448">
        <v>2610727</v>
      </c>
      <c r="DM55" s="2448">
        <v>1953867</v>
      </c>
      <c r="DN55" s="1448" t="s">
        <v>29</v>
      </c>
      <c r="DO55" s="670" t="s">
        <v>26</v>
      </c>
      <c r="DP55" s="93" t="s">
        <v>26</v>
      </c>
      <c r="DQ55" s="94" t="s">
        <v>26</v>
      </c>
      <c r="DR55" s="134" t="s">
        <v>165</v>
      </c>
      <c r="DS55" s="2448">
        <v>783655</v>
      </c>
      <c r="DT55" s="2448">
        <v>28551144</v>
      </c>
      <c r="DU55" s="2594">
        <v>20114068</v>
      </c>
      <c r="DV55" s="2594"/>
      <c r="DW55" s="2448">
        <v>7022980</v>
      </c>
      <c r="DX55" s="2448">
        <v>209122</v>
      </c>
      <c r="DY55" s="2448">
        <v>12881966</v>
      </c>
      <c r="DZ55" s="2448" t="s">
        <v>21</v>
      </c>
      <c r="EA55" s="2448">
        <v>11716666</v>
      </c>
      <c r="EB55" s="2448">
        <v>1165300</v>
      </c>
      <c r="EC55" s="2448">
        <v>8954887</v>
      </c>
      <c r="ED55" s="2448" t="s">
        <v>22</v>
      </c>
      <c r="EE55" s="1448" t="s">
        <v>29</v>
      </c>
      <c r="EF55" s="670" t="s">
        <v>26</v>
      </c>
      <c r="EG55" s="93" t="s">
        <v>26</v>
      </c>
      <c r="EH55" s="94" t="s">
        <v>26</v>
      </c>
      <c r="EI55" s="134" t="s">
        <v>165</v>
      </c>
      <c r="EJ55" s="2448">
        <v>129909</v>
      </c>
      <c r="EK55" s="2448">
        <v>17650</v>
      </c>
      <c r="EL55" s="2594">
        <v>161625</v>
      </c>
      <c r="EM55" s="2594"/>
      <c r="EN55" s="2448">
        <v>58365</v>
      </c>
      <c r="EO55" s="2448">
        <v>35090</v>
      </c>
      <c r="EP55" s="2448">
        <v>68170</v>
      </c>
      <c r="EQ55" s="2448">
        <v>18414</v>
      </c>
      <c r="ER55" s="2448">
        <v>42864</v>
      </c>
      <c r="ES55" s="2448">
        <v>6892</v>
      </c>
      <c r="ET55" s="2448">
        <v>2617</v>
      </c>
      <c r="EU55" s="2448">
        <v>19</v>
      </c>
      <c r="EV55" s="1448" t="s">
        <v>29</v>
      </c>
      <c r="EW55" s="670" t="s">
        <v>26</v>
      </c>
      <c r="EX55" s="93" t="s">
        <v>26</v>
      </c>
      <c r="EY55" s="94" t="s">
        <v>26</v>
      </c>
      <c r="EZ55" s="134" t="s">
        <v>165</v>
      </c>
      <c r="FA55" s="2448">
        <v>1443486</v>
      </c>
      <c r="FB55" s="2448" t="s">
        <v>22</v>
      </c>
      <c r="FC55" s="2594">
        <v>1443482</v>
      </c>
      <c r="FD55" s="2594"/>
      <c r="FE55" s="2448">
        <v>282000</v>
      </c>
      <c r="FF55" s="2448">
        <v>410101</v>
      </c>
      <c r="FG55" s="2448">
        <v>751382</v>
      </c>
      <c r="FH55" s="2448" t="s">
        <v>22</v>
      </c>
      <c r="FI55" s="2448">
        <v>643213</v>
      </c>
      <c r="FJ55" s="2448">
        <v>108169</v>
      </c>
      <c r="FK55" s="2448" t="s">
        <v>22</v>
      </c>
      <c r="FL55" s="2448" t="s">
        <v>22</v>
      </c>
      <c r="FM55" s="1448" t="s">
        <v>29</v>
      </c>
      <c r="FN55" s="670" t="s">
        <v>26</v>
      </c>
      <c r="FO55" s="93" t="s">
        <v>26</v>
      </c>
      <c r="FP55" s="94" t="s">
        <v>26</v>
      </c>
      <c r="FQ55" s="134" t="s">
        <v>165</v>
      </c>
      <c r="FR55" s="2448">
        <v>598712</v>
      </c>
      <c r="FS55" s="2448" t="s">
        <v>21</v>
      </c>
      <c r="FT55" s="2594">
        <v>586646</v>
      </c>
      <c r="FU55" s="2594"/>
      <c r="FV55" s="2448">
        <v>584165</v>
      </c>
      <c r="FW55" s="2448" t="s">
        <v>21</v>
      </c>
      <c r="FX55" s="2448">
        <v>2481</v>
      </c>
      <c r="FY55" s="2448" t="s">
        <v>21</v>
      </c>
      <c r="FZ55" s="2448">
        <v>2371</v>
      </c>
      <c r="GA55" s="2448">
        <v>110</v>
      </c>
      <c r="GB55" s="2448">
        <v>717</v>
      </c>
      <c r="GC55" s="2448">
        <v>52541</v>
      </c>
      <c r="GD55" s="1448" t="s">
        <v>29</v>
      </c>
      <c r="GE55" s="670" t="s">
        <v>26</v>
      </c>
      <c r="GF55" s="93" t="s">
        <v>26</v>
      </c>
      <c r="GG55" s="94" t="s">
        <v>26</v>
      </c>
      <c r="GH55" s="134" t="s">
        <v>165</v>
      </c>
      <c r="GI55" s="2448">
        <v>153922</v>
      </c>
      <c r="GJ55" s="2448" t="s">
        <v>21</v>
      </c>
      <c r="GK55" s="2594">
        <v>149101</v>
      </c>
      <c r="GL55" s="2594"/>
      <c r="GM55" s="2448">
        <v>142226</v>
      </c>
      <c r="GN55" s="2448" t="s">
        <v>21</v>
      </c>
      <c r="GO55" s="2448">
        <v>6875</v>
      </c>
      <c r="GP55" s="2448" t="s">
        <v>21</v>
      </c>
      <c r="GQ55" s="2448">
        <v>6875</v>
      </c>
      <c r="GR55" s="2448" t="s">
        <v>21</v>
      </c>
      <c r="GS55" s="2448" t="s">
        <v>21</v>
      </c>
      <c r="GT55" s="2448">
        <v>14800</v>
      </c>
      <c r="GU55" s="1448" t="s">
        <v>29</v>
      </c>
      <c r="GV55" s="670" t="s">
        <v>26</v>
      </c>
    </row>
    <row r="56" spans="1:204" ht="7.5" customHeight="1">
      <c r="A56" s="97"/>
      <c r="B56" s="98"/>
      <c r="C56" s="136"/>
      <c r="D56" s="2448"/>
      <c r="E56" s="2448"/>
      <c r="F56" s="2448"/>
      <c r="G56" s="2448"/>
      <c r="H56" s="2448"/>
      <c r="I56" s="2448"/>
      <c r="J56" s="2448"/>
      <c r="K56" s="2448"/>
      <c r="L56" s="2448"/>
      <c r="M56" s="2448"/>
      <c r="N56" s="2448"/>
      <c r="O56" s="2448"/>
      <c r="P56" s="1449"/>
      <c r="Q56" s="509"/>
      <c r="R56" s="97"/>
      <c r="S56" s="98"/>
      <c r="T56" s="136"/>
      <c r="U56" s="2448"/>
      <c r="V56" s="2448"/>
      <c r="W56" s="2448"/>
      <c r="X56" s="2448"/>
      <c r="Y56" s="2448"/>
      <c r="Z56" s="2448"/>
      <c r="AA56" s="2448"/>
      <c r="AB56" s="2448"/>
      <c r="AC56" s="2448"/>
      <c r="AD56" s="2448"/>
      <c r="AE56" s="2448"/>
      <c r="AF56" s="2448"/>
      <c r="AG56" s="1449"/>
      <c r="AH56" s="509"/>
      <c r="AI56" s="97"/>
      <c r="AJ56" s="98"/>
      <c r="AK56" s="136"/>
      <c r="AL56" s="2448"/>
      <c r="AM56" s="2448"/>
      <c r="AN56" s="2448"/>
      <c r="AO56" s="2448"/>
      <c r="AP56" s="2448"/>
      <c r="AQ56" s="2448"/>
      <c r="AR56" s="2448"/>
      <c r="AS56" s="2448"/>
      <c r="AT56" s="2448"/>
      <c r="AU56" s="2448"/>
      <c r="AV56" s="2448"/>
      <c r="AW56" s="2448"/>
      <c r="AX56" s="1449"/>
      <c r="AY56" s="509"/>
      <c r="AZ56" s="97"/>
      <c r="BA56" s="98"/>
      <c r="BB56" s="136"/>
      <c r="BC56" s="2448"/>
      <c r="BD56" s="2448"/>
      <c r="BE56" s="2448"/>
      <c r="BF56" s="2448"/>
      <c r="BG56" s="2448"/>
      <c r="BH56" s="2448"/>
      <c r="BI56" s="2448"/>
      <c r="BJ56" s="2448"/>
      <c r="BK56" s="2448"/>
      <c r="BL56" s="2448"/>
      <c r="BM56" s="2448"/>
      <c r="BN56" s="2448"/>
      <c r="BO56" s="1449"/>
      <c r="BP56" s="509"/>
      <c r="BQ56" s="97"/>
      <c r="BR56" s="98"/>
      <c r="BS56" s="136"/>
      <c r="BT56" s="2448"/>
      <c r="BU56" s="2448"/>
      <c r="BV56" s="2448"/>
      <c r="BW56" s="2448"/>
      <c r="BX56" s="2448"/>
      <c r="BY56" s="2448"/>
      <c r="BZ56" s="2448"/>
      <c r="CA56" s="2448"/>
      <c r="CB56" s="2448"/>
      <c r="CC56" s="2448"/>
      <c r="CD56" s="2448"/>
      <c r="CE56" s="2448"/>
      <c r="CF56" s="1449"/>
      <c r="CG56" s="509"/>
      <c r="CH56" s="97"/>
      <c r="CI56" s="98"/>
      <c r="CJ56" s="136"/>
      <c r="CK56" s="2448"/>
      <c r="CL56" s="576"/>
      <c r="CM56" s="2448"/>
      <c r="CN56" s="2448"/>
      <c r="CO56" s="2448"/>
      <c r="CP56" s="2448"/>
      <c r="CQ56" s="2448"/>
      <c r="CR56" s="2448"/>
      <c r="CS56" s="2448"/>
      <c r="CT56" s="2448"/>
      <c r="CU56" s="2448"/>
      <c r="CV56" s="2448"/>
      <c r="CW56" s="1449"/>
      <c r="CX56" s="509"/>
      <c r="CY56" s="97"/>
      <c r="CZ56" s="98"/>
      <c r="DA56" s="136"/>
      <c r="DB56" s="2448"/>
      <c r="DC56" s="2448"/>
      <c r="DD56" s="2448"/>
      <c r="DE56" s="2448"/>
      <c r="DF56" s="2448"/>
      <c r="DG56" s="2448"/>
      <c r="DH56" s="2448"/>
      <c r="DI56" s="2448"/>
      <c r="DJ56" s="2448"/>
      <c r="DK56" s="2448"/>
      <c r="DL56" s="2448"/>
      <c r="DM56" s="2448"/>
      <c r="DN56" s="1449"/>
      <c r="DO56" s="509"/>
      <c r="DP56" s="97"/>
      <c r="DQ56" s="98"/>
      <c r="DR56" s="136"/>
      <c r="DS56" s="2448"/>
      <c r="DT56" s="2448"/>
      <c r="DU56" s="2448"/>
      <c r="DV56" s="2448"/>
      <c r="DW56" s="2448"/>
      <c r="DX56" s="2448"/>
      <c r="DY56" s="2448"/>
      <c r="DZ56" s="2448"/>
      <c r="EA56" s="2448"/>
      <c r="EB56" s="2448"/>
      <c r="EC56" s="2448"/>
      <c r="ED56" s="2448"/>
      <c r="EE56" s="1449"/>
      <c r="EF56" s="509"/>
      <c r="EG56" s="97"/>
      <c r="EH56" s="98"/>
      <c r="EI56" s="136"/>
      <c r="EJ56" s="2448"/>
      <c r="EK56" s="2448"/>
      <c r="EL56" s="2448"/>
      <c r="EM56" s="2448"/>
      <c r="EN56" s="2448"/>
      <c r="EO56" s="2448"/>
      <c r="EP56" s="2448"/>
      <c r="EQ56" s="2448"/>
      <c r="ER56" s="2448"/>
      <c r="ES56" s="2448"/>
      <c r="ET56" s="2448"/>
      <c r="EU56" s="2448"/>
      <c r="EV56" s="1449"/>
      <c r="EW56" s="509"/>
      <c r="EX56" s="97"/>
      <c r="EY56" s="98"/>
      <c r="EZ56" s="136"/>
      <c r="FA56" s="2448"/>
      <c r="FB56" s="2448"/>
      <c r="FC56" s="2448"/>
      <c r="FD56" s="2448"/>
      <c r="FE56" s="2448"/>
      <c r="FF56" s="2448"/>
      <c r="FG56" s="2448"/>
      <c r="FH56" s="2448"/>
      <c r="FI56" s="2448"/>
      <c r="FJ56" s="2448"/>
      <c r="FK56" s="2448"/>
      <c r="FL56" s="2448"/>
      <c r="FM56" s="1449"/>
      <c r="FN56" s="509"/>
      <c r="FO56" s="97"/>
      <c r="FP56" s="98"/>
      <c r="FQ56" s="136"/>
      <c r="FR56" s="2448"/>
      <c r="FS56" s="2448"/>
      <c r="FT56" s="2448"/>
      <c r="FU56" s="2448"/>
      <c r="FV56" s="2448"/>
      <c r="FW56" s="2448"/>
      <c r="FX56" s="2448"/>
      <c r="FY56" s="2448"/>
      <c r="FZ56" s="2448"/>
      <c r="GA56" s="2448"/>
      <c r="GB56" s="2448"/>
      <c r="GC56" s="2448"/>
      <c r="GD56" s="1449"/>
      <c r="GE56" s="509"/>
      <c r="GF56" s="97"/>
      <c r="GG56" s="98"/>
      <c r="GH56" s="136"/>
      <c r="GI56" s="2448"/>
      <c r="GJ56" s="2448"/>
      <c r="GK56" s="2448"/>
      <c r="GL56" s="2448"/>
      <c r="GM56" s="2448"/>
      <c r="GN56" s="2448"/>
      <c r="GO56" s="2448"/>
      <c r="GP56" s="2448"/>
      <c r="GQ56" s="2448"/>
      <c r="GR56" s="2448"/>
      <c r="GS56" s="2448"/>
      <c r="GT56" s="2448"/>
      <c r="GU56" s="1449"/>
      <c r="GV56" s="509"/>
    </row>
    <row r="57" spans="1:204" ht="15" customHeight="1">
      <c r="A57" s="93" t="s">
        <v>2162</v>
      </c>
      <c r="B57" s="94" t="s">
        <v>23</v>
      </c>
      <c r="C57" s="137" t="s">
        <v>166</v>
      </c>
      <c r="D57" s="2448">
        <v>5228227</v>
      </c>
      <c r="E57" s="2448" t="s">
        <v>21</v>
      </c>
      <c r="F57" s="2448"/>
      <c r="G57" s="2448">
        <v>7237098</v>
      </c>
      <c r="H57" s="2448">
        <v>783472</v>
      </c>
      <c r="I57" s="2448">
        <v>262806</v>
      </c>
      <c r="J57" s="2448">
        <v>6190820</v>
      </c>
      <c r="K57" s="2448">
        <v>4738749</v>
      </c>
      <c r="L57" s="2448">
        <v>1339648</v>
      </c>
      <c r="M57" s="2448">
        <v>112423</v>
      </c>
      <c r="N57" s="2448">
        <v>79137</v>
      </c>
      <c r="O57" s="2448">
        <v>1541473</v>
      </c>
      <c r="P57" s="1448" t="s">
        <v>30</v>
      </c>
      <c r="Q57" s="670" t="s">
        <v>2160</v>
      </c>
      <c r="R57" s="93" t="s">
        <v>2162</v>
      </c>
      <c r="S57" s="94" t="s">
        <v>23</v>
      </c>
      <c r="T57" s="137" t="s">
        <v>166</v>
      </c>
      <c r="U57" s="2448">
        <v>2641047</v>
      </c>
      <c r="V57" s="2448" t="s">
        <v>22</v>
      </c>
      <c r="W57" s="2594">
        <v>2730209</v>
      </c>
      <c r="X57" s="2594"/>
      <c r="Y57" s="2448" t="s">
        <v>21</v>
      </c>
      <c r="Z57" s="2448">
        <v>312</v>
      </c>
      <c r="AA57" s="2448">
        <v>2729897</v>
      </c>
      <c r="AB57" s="2448">
        <v>2727266</v>
      </c>
      <c r="AC57" s="2448">
        <v>2631</v>
      </c>
      <c r="AD57" s="2448" t="s">
        <v>21</v>
      </c>
      <c r="AE57" s="2448">
        <v>607</v>
      </c>
      <c r="AF57" s="2448">
        <v>708619</v>
      </c>
      <c r="AG57" s="1448" t="s">
        <v>30</v>
      </c>
      <c r="AH57" s="670" t="s">
        <v>2160</v>
      </c>
      <c r="AI57" s="93" t="s">
        <v>2162</v>
      </c>
      <c r="AJ57" s="94" t="s">
        <v>23</v>
      </c>
      <c r="AK57" s="137" t="s">
        <v>166</v>
      </c>
      <c r="AL57" s="2448">
        <v>23181</v>
      </c>
      <c r="AM57" s="2448" t="s">
        <v>22</v>
      </c>
      <c r="AN57" s="2594">
        <v>24346</v>
      </c>
      <c r="AO57" s="2594"/>
      <c r="AP57" s="2448">
        <v>3</v>
      </c>
      <c r="AQ57" s="2448">
        <v>42</v>
      </c>
      <c r="AR57" s="2448">
        <v>24301</v>
      </c>
      <c r="AS57" s="2448">
        <v>18458</v>
      </c>
      <c r="AT57" s="2448">
        <v>275</v>
      </c>
      <c r="AU57" s="2448">
        <v>5568</v>
      </c>
      <c r="AV57" s="2448">
        <v>30</v>
      </c>
      <c r="AW57" s="2448">
        <v>22331</v>
      </c>
      <c r="AX57" s="1448" t="s">
        <v>30</v>
      </c>
      <c r="AY57" s="670" t="s">
        <v>2160</v>
      </c>
      <c r="AZ57" s="93" t="s">
        <v>2162</v>
      </c>
      <c r="BA57" s="94" t="s">
        <v>23</v>
      </c>
      <c r="BB57" s="137" t="s">
        <v>166</v>
      </c>
      <c r="BC57" s="2448">
        <v>239139</v>
      </c>
      <c r="BD57" s="2448" t="s">
        <v>22</v>
      </c>
      <c r="BE57" s="2594">
        <v>391866</v>
      </c>
      <c r="BF57" s="2594"/>
      <c r="BG57" s="2448">
        <v>224499</v>
      </c>
      <c r="BH57" s="2448">
        <v>7824</v>
      </c>
      <c r="BI57" s="2448">
        <v>159543</v>
      </c>
      <c r="BJ57" s="2448">
        <v>53055</v>
      </c>
      <c r="BK57" s="2448">
        <v>100267</v>
      </c>
      <c r="BL57" s="2448">
        <v>6221</v>
      </c>
      <c r="BM57" s="2448">
        <v>5651</v>
      </c>
      <c r="BN57" s="2448">
        <v>197605</v>
      </c>
      <c r="BO57" s="1448" t="s">
        <v>30</v>
      </c>
      <c r="BP57" s="670" t="s">
        <v>2160</v>
      </c>
      <c r="BQ57" s="93" t="s">
        <v>2162</v>
      </c>
      <c r="BR57" s="94" t="s">
        <v>23</v>
      </c>
      <c r="BS57" s="137" t="s">
        <v>166</v>
      </c>
      <c r="BT57" s="2448">
        <v>31141</v>
      </c>
      <c r="BU57" s="2448" t="s">
        <v>22</v>
      </c>
      <c r="BV57" s="2594">
        <v>1254530</v>
      </c>
      <c r="BW57" s="2594"/>
      <c r="BX57" s="2448">
        <v>169167</v>
      </c>
      <c r="BY57" s="2448">
        <v>141081</v>
      </c>
      <c r="BZ57" s="2448">
        <v>944282</v>
      </c>
      <c r="CA57" s="2448">
        <v>36049</v>
      </c>
      <c r="CB57" s="2448">
        <v>871931</v>
      </c>
      <c r="CC57" s="2448">
        <v>36302</v>
      </c>
      <c r="CD57" s="2448" t="s">
        <v>22</v>
      </c>
      <c r="CE57" s="2448" t="s">
        <v>22</v>
      </c>
      <c r="CF57" s="1448" t="s">
        <v>30</v>
      </c>
      <c r="CG57" s="670" t="s">
        <v>2160</v>
      </c>
      <c r="CH57" s="93" t="s">
        <v>2162</v>
      </c>
      <c r="CI57" s="94" t="s">
        <v>23</v>
      </c>
      <c r="CJ57" s="137" t="s">
        <v>166</v>
      </c>
      <c r="CK57" s="2448">
        <v>24056</v>
      </c>
      <c r="CL57" s="576" t="s">
        <v>21</v>
      </c>
      <c r="CM57" s="2594">
        <v>24771</v>
      </c>
      <c r="CN57" s="2594"/>
      <c r="CO57" s="2448">
        <v>1960</v>
      </c>
      <c r="CP57" s="2448" t="s">
        <v>21</v>
      </c>
      <c r="CQ57" s="2448">
        <v>22811</v>
      </c>
      <c r="CR57" s="2448" t="s">
        <v>21</v>
      </c>
      <c r="CS57" s="2448">
        <v>21512</v>
      </c>
      <c r="CT57" s="2448">
        <v>1299</v>
      </c>
      <c r="CU57" s="2448" t="s">
        <v>21</v>
      </c>
      <c r="CV57" s="2448">
        <v>6786</v>
      </c>
      <c r="CW57" s="1448" t="s">
        <v>30</v>
      </c>
      <c r="CX57" s="670" t="s">
        <v>2160</v>
      </c>
      <c r="CY57" s="93" t="s">
        <v>2162</v>
      </c>
      <c r="CZ57" s="94" t="s">
        <v>23</v>
      </c>
      <c r="DA57" s="137" t="s">
        <v>166</v>
      </c>
      <c r="DB57" s="2448">
        <v>744849</v>
      </c>
      <c r="DC57" s="2448">
        <v>2811115</v>
      </c>
      <c r="DD57" s="2594">
        <v>2596099</v>
      </c>
      <c r="DE57" s="2594"/>
      <c r="DF57" s="2448" t="s">
        <v>21</v>
      </c>
      <c r="DG57" s="2448" t="s">
        <v>21</v>
      </c>
      <c r="DH57" s="2448">
        <v>2596099</v>
      </c>
      <c r="DI57" s="2448">
        <v>52130</v>
      </c>
      <c r="DJ57" s="2448">
        <v>2537690</v>
      </c>
      <c r="DK57" s="2448">
        <v>6279</v>
      </c>
      <c r="DL57" s="2448">
        <v>826364</v>
      </c>
      <c r="DM57" s="2448">
        <v>2188154</v>
      </c>
      <c r="DN57" s="1448" t="s">
        <v>30</v>
      </c>
      <c r="DO57" s="670" t="s">
        <v>2160</v>
      </c>
      <c r="DP57" s="93" t="s">
        <v>2162</v>
      </c>
      <c r="DQ57" s="94" t="s">
        <v>23</v>
      </c>
      <c r="DR57" s="137" t="s">
        <v>166</v>
      </c>
      <c r="DS57" s="2448">
        <v>247515</v>
      </c>
      <c r="DT57" s="2448">
        <v>9970007</v>
      </c>
      <c r="DU57" s="2594">
        <v>7156437</v>
      </c>
      <c r="DV57" s="2594"/>
      <c r="DW57" s="2448">
        <v>2525572</v>
      </c>
      <c r="DX57" s="2448">
        <v>153220</v>
      </c>
      <c r="DY57" s="2448">
        <v>4477645</v>
      </c>
      <c r="DZ57" s="2448" t="s">
        <v>21</v>
      </c>
      <c r="EA57" s="2448">
        <v>4175591</v>
      </c>
      <c r="EB57" s="2448">
        <v>302054</v>
      </c>
      <c r="EC57" s="2448">
        <v>2927564</v>
      </c>
      <c r="ED57" s="2448" t="s">
        <v>22</v>
      </c>
      <c r="EE57" s="1448" t="s">
        <v>30</v>
      </c>
      <c r="EF57" s="670" t="s">
        <v>2160</v>
      </c>
      <c r="EG57" s="93" t="s">
        <v>2162</v>
      </c>
      <c r="EH57" s="94" t="s">
        <v>23</v>
      </c>
      <c r="EI57" s="137" t="s">
        <v>166</v>
      </c>
      <c r="EJ57" s="2448">
        <v>56338</v>
      </c>
      <c r="EK57" s="2448">
        <v>6467</v>
      </c>
      <c r="EL57" s="2594">
        <v>67525</v>
      </c>
      <c r="EM57" s="2594"/>
      <c r="EN57" s="2448">
        <v>24746</v>
      </c>
      <c r="EO57" s="2448">
        <v>13975</v>
      </c>
      <c r="EP57" s="2448">
        <v>28804</v>
      </c>
      <c r="EQ57" s="2448">
        <v>6148</v>
      </c>
      <c r="ER57" s="2448">
        <v>20723</v>
      </c>
      <c r="ES57" s="2448">
        <v>1933</v>
      </c>
      <c r="ET57" s="2448">
        <v>909</v>
      </c>
      <c r="EU57" s="2448">
        <v>19</v>
      </c>
      <c r="EV57" s="1448" t="s">
        <v>30</v>
      </c>
      <c r="EW57" s="670" t="s">
        <v>2160</v>
      </c>
      <c r="EX57" s="93" t="s">
        <v>2162</v>
      </c>
      <c r="EY57" s="94" t="s">
        <v>23</v>
      </c>
      <c r="EZ57" s="137" t="s">
        <v>166</v>
      </c>
      <c r="FA57" s="2448">
        <v>542262</v>
      </c>
      <c r="FB57" s="2448" t="s">
        <v>22</v>
      </c>
      <c r="FC57" s="2594">
        <v>542260</v>
      </c>
      <c r="FD57" s="2594"/>
      <c r="FE57" s="2448">
        <v>114132</v>
      </c>
      <c r="FF57" s="2448">
        <v>139585</v>
      </c>
      <c r="FG57" s="2448">
        <v>288543</v>
      </c>
      <c r="FH57" s="2448" t="s">
        <v>22</v>
      </c>
      <c r="FI57" s="2448">
        <v>243330</v>
      </c>
      <c r="FJ57" s="2448">
        <v>45213</v>
      </c>
      <c r="FK57" s="2448" t="s">
        <v>22</v>
      </c>
      <c r="FL57" s="2448" t="s">
        <v>22</v>
      </c>
      <c r="FM57" s="1448" t="s">
        <v>30</v>
      </c>
      <c r="FN57" s="670" t="s">
        <v>2160</v>
      </c>
      <c r="FO57" s="93" t="s">
        <v>2162</v>
      </c>
      <c r="FP57" s="94" t="s">
        <v>23</v>
      </c>
      <c r="FQ57" s="137" t="s">
        <v>166</v>
      </c>
      <c r="FR57" s="2448">
        <v>202986</v>
      </c>
      <c r="FS57" s="2448" t="s">
        <v>21</v>
      </c>
      <c r="FT57" s="2594">
        <v>215657</v>
      </c>
      <c r="FU57" s="2594"/>
      <c r="FV57" s="2448">
        <v>214468</v>
      </c>
      <c r="FW57" s="2448" t="s">
        <v>21</v>
      </c>
      <c r="FX57" s="2448">
        <v>1189</v>
      </c>
      <c r="FY57" s="2448" t="s">
        <v>21</v>
      </c>
      <c r="FZ57" s="2448">
        <v>1165</v>
      </c>
      <c r="GA57" s="2448">
        <v>24</v>
      </c>
      <c r="GB57" s="2448" t="s">
        <v>21</v>
      </c>
      <c r="GC57" s="2448">
        <v>44753</v>
      </c>
      <c r="GD57" s="1448" t="s">
        <v>30</v>
      </c>
      <c r="GE57" s="670" t="s">
        <v>2160</v>
      </c>
      <c r="GF57" s="93" t="s">
        <v>2162</v>
      </c>
      <c r="GG57" s="94" t="s">
        <v>23</v>
      </c>
      <c r="GH57" s="137" t="s">
        <v>166</v>
      </c>
      <c r="GI57" s="2448">
        <v>48227</v>
      </c>
      <c r="GJ57" s="2448" t="s">
        <v>21</v>
      </c>
      <c r="GK57" s="2594">
        <v>51296</v>
      </c>
      <c r="GL57" s="2594"/>
      <c r="GM57" s="2448">
        <v>48729</v>
      </c>
      <c r="GN57" s="2448" t="s">
        <v>21</v>
      </c>
      <c r="GO57" s="2448">
        <v>2567</v>
      </c>
      <c r="GP57" s="2448" t="s">
        <v>21</v>
      </c>
      <c r="GQ57" s="2448">
        <v>2567</v>
      </c>
      <c r="GR57" s="2448" t="s">
        <v>21</v>
      </c>
      <c r="GS57" s="2448" t="s">
        <v>21</v>
      </c>
      <c r="GT57" s="2448">
        <v>15201</v>
      </c>
      <c r="GU57" s="1448" t="s">
        <v>30</v>
      </c>
      <c r="GV57" s="670" t="s">
        <v>2160</v>
      </c>
    </row>
    <row r="58" spans="1:204" ht="15" customHeight="1">
      <c r="A58" s="88" t="s">
        <v>26</v>
      </c>
      <c r="B58" s="89" t="s">
        <v>26</v>
      </c>
      <c r="C58" s="137" t="s">
        <v>167</v>
      </c>
      <c r="D58" s="2448">
        <v>4569881</v>
      </c>
      <c r="E58" s="2448" t="s">
        <v>21</v>
      </c>
      <c r="F58" s="2448"/>
      <c r="G58" s="2448">
        <v>6318634</v>
      </c>
      <c r="H58" s="2448">
        <v>685014</v>
      </c>
      <c r="I58" s="2448">
        <v>227629</v>
      </c>
      <c r="J58" s="2448">
        <v>5405991</v>
      </c>
      <c r="K58" s="2448">
        <v>4080267</v>
      </c>
      <c r="L58" s="2448">
        <v>1220928</v>
      </c>
      <c r="M58" s="2448">
        <v>104795</v>
      </c>
      <c r="N58" s="2448">
        <v>68445</v>
      </c>
      <c r="O58" s="2448">
        <v>1406947</v>
      </c>
      <c r="P58" s="1448" t="s">
        <v>31</v>
      </c>
      <c r="Q58" s="670" t="s">
        <v>26</v>
      </c>
      <c r="R58" s="88" t="s">
        <v>26</v>
      </c>
      <c r="S58" s="89" t="s">
        <v>26</v>
      </c>
      <c r="T58" s="137" t="s">
        <v>167</v>
      </c>
      <c r="U58" s="2448">
        <v>2178413</v>
      </c>
      <c r="V58" s="2448" t="s">
        <v>22</v>
      </c>
      <c r="W58" s="2594">
        <v>2281067</v>
      </c>
      <c r="X58" s="2594"/>
      <c r="Y58" s="2448" t="s">
        <v>21</v>
      </c>
      <c r="Z58" s="2448">
        <v>284</v>
      </c>
      <c r="AA58" s="2448">
        <v>2280783</v>
      </c>
      <c r="AB58" s="2448">
        <v>2278892</v>
      </c>
      <c r="AC58" s="2448">
        <v>1891</v>
      </c>
      <c r="AD58" s="2448" t="s">
        <v>21</v>
      </c>
      <c r="AE58" s="2448">
        <v>662</v>
      </c>
      <c r="AF58" s="2448">
        <v>627308</v>
      </c>
      <c r="AG58" s="1448" t="s">
        <v>31</v>
      </c>
      <c r="AH58" s="670" t="s">
        <v>26</v>
      </c>
      <c r="AI58" s="88" t="s">
        <v>26</v>
      </c>
      <c r="AJ58" s="89" t="s">
        <v>26</v>
      </c>
      <c r="AK58" s="137" t="s">
        <v>167</v>
      </c>
      <c r="AL58" s="2448">
        <v>18132</v>
      </c>
      <c r="AM58" s="2448" t="s">
        <v>22</v>
      </c>
      <c r="AN58" s="2594">
        <v>23522</v>
      </c>
      <c r="AO58" s="2594"/>
      <c r="AP58" s="2448">
        <v>4</v>
      </c>
      <c r="AQ58" s="2448">
        <v>44</v>
      </c>
      <c r="AR58" s="2448">
        <v>23474</v>
      </c>
      <c r="AS58" s="2448">
        <v>17639</v>
      </c>
      <c r="AT58" s="2448">
        <v>261</v>
      </c>
      <c r="AU58" s="2448">
        <v>5574</v>
      </c>
      <c r="AV58" s="2448">
        <v>30</v>
      </c>
      <c r="AW58" s="2448">
        <v>16898</v>
      </c>
      <c r="AX58" s="1448" t="s">
        <v>31</v>
      </c>
      <c r="AY58" s="670" t="s">
        <v>26</v>
      </c>
      <c r="AZ58" s="88" t="s">
        <v>26</v>
      </c>
      <c r="BA58" s="89" t="s">
        <v>26</v>
      </c>
      <c r="BB58" s="137" t="s">
        <v>167</v>
      </c>
      <c r="BC58" s="2448">
        <v>221714</v>
      </c>
      <c r="BD58" s="2448" t="s">
        <v>22</v>
      </c>
      <c r="BE58" s="2594">
        <v>368672</v>
      </c>
      <c r="BF58" s="2594"/>
      <c r="BG58" s="2448">
        <v>218334</v>
      </c>
      <c r="BH58" s="2448">
        <v>7789</v>
      </c>
      <c r="BI58" s="2448">
        <v>142549</v>
      </c>
      <c r="BJ58" s="2448">
        <v>47937</v>
      </c>
      <c r="BK58" s="2448">
        <v>88759</v>
      </c>
      <c r="BL58" s="2448">
        <v>5853</v>
      </c>
      <c r="BM58" s="2448">
        <v>5152</v>
      </c>
      <c r="BN58" s="2448">
        <v>195917</v>
      </c>
      <c r="BO58" s="1448" t="s">
        <v>31</v>
      </c>
      <c r="BP58" s="670" t="s">
        <v>26</v>
      </c>
      <c r="BQ58" s="88" t="s">
        <v>26</v>
      </c>
      <c r="BR58" s="89" t="s">
        <v>26</v>
      </c>
      <c r="BS58" s="137" t="s">
        <v>167</v>
      </c>
      <c r="BT58" s="2448">
        <v>27904</v>
      </c>
      <c r="BU58" s="2448" t="s">
        <v>22</v>
      </c>
      <c r="BV58" s="2594">
        <v>1089467</v>
      </c>
      <c r="BW58" s="2594"/>
      <c r="BX58" s="2448">
        <v>140783</v>
      </c>
      <c r="BY58" s="2448">
        <v>120437</v>
      </c>
      <c r="BZ58" s="2448">
        <v>828247</v>
      </c>
      <c r="CA58" s="2448">
        <v>31442</v>
      </c>
      <c r="CB58" s="2448">
        <v>764730</v>
      </c>
      <c r="CC58" s="2448">
        <v>32075</v>
      </c>
      <c r="CD58" s="2448" t="s">
        <v>22</v>
      </c>
      <c r="CE58" s="2448" t="s">
        <v>22</v>
      </c>
      <c r="CF58" s="1448" t="s">
        <v>31</v>
      </c>
      <c r="CG58" s="670" t="s">
        <v>26</v>
      </c>
      <c r="CH58" s="88" t="s">
        <v>26</v>
      </c>
      <c r="CI58" s="89" t="s">
        <v>26</v>
      </c>
      <c r="CJ58" s="137" t="s">
        <v>167</v>
      </c>
      <c r="CK58" s="2448">
        <v>27235</v>
      </c>
      <c r="CL58" s="576" t="s">
        <v>21</v>
      </c>
      <c r="CM58" s="2594">
        <v>26693</v>
      </c>
      <c r="CN58" s="2594"/>
      <c r="CO58" s="2448">
        <v>1620</v>
      </c>
      <c r="CP58" s="2448" t="s">
        <v>21</v>
      </c>
      <c r="CQ58" s="2448">
        <v>25073</v>
      </c>
      <c r="CR58" s="2448" t="s">
        <v>21</v>
      </c>
      <c r="CS58" s="2448">
        <v>23540</v>
      </c>
      <c r="CT58" s="2448">
        <v>1533</v>
      </c>
      <c r="CU58" s="2448" t="s">
        <v>21</v>
      </c>
      <c r="CV58" s="2448">
        <v>7327</v>
      </c>
      <c r="CW58" s="1448" t="s">
        <v>31</v>
      </c>
      <c r="CX58" s="670" t="s">
        <v>26</v>
      </c>
      <c r="CY58" s="88" t="s">
        <v>26</v>
      </c>
      <c r="CZ58" s="89" t="s">
        <v>26</v>
      </c>
      <c r="DA58" s="137" t="s">
        <v>167</v>
      </c>
      <c r="DB58" s="2448">
        <v>700749</v>
      </c>
      <c r="DC58" s="2448">
        <v>2515554</v>
      </c>
      <c r="DD58" s="2594">
        <v>2424196</v>
      </c>
      <c r="DE58" s="2594"/>
      <c r="DF58" s="2448" t="s">
        <v>21</v>
      </c>
      <c r="DG58" s="2448" t="s">
        <v>21</v>
      </c>
      <c r="DH58" s="2448">
        <v>2424196</v>
      </c>
      <c r="DI58" s="2448">
        <v>45584</v>
      </c>
      <c r="DJ58" s="2448">
        <v>2373392</v>
      </c>
      <c r="DK58" s="2448">
        <v>5220</v>
      </c>
      <c r="DL58" s="2448">
        <v>881955</v>
      </c>
      <c r="DM58" s="2448">
        <v>2085930</v>
      </c>
      <c r="DN58" s="1448" t="s">
        <v>31</v>
      </c>
      <c r="DO58" s="670" t="s">
        <v>26</v>
      </c>
      <c r="DP58" s="88" t="s">
        <v>26</v>
      </c>
      <c r="DQ58" s="89" t="s">
        <v>26</v>
      </c>
      <c r="DR58" s="137" t="s">
        <v>167</v>
      </c>
      <c r="DS58" s="2448">
        <v>230365</v>
      </c>
      <c r="DT58" s="2448">
        <v>9252195</v>
      </c>
      <c r="DU58" s="2594">
        <v>6665297</v>
      </c>
      <c r="DV58" s="2594"/>
      <c r="DW58" s="2448">
        <v>2382902</v>
      </c>
      <c r="DX58" s="2448">
        <v>180448</v>
      </c>
      <c r="DY58" s="2448">
        <v>4101947</v>
      </c>
      <c r="DZ58" s="2448" t="s">
        <v>21</v>
      </c>
      <c r="EA58" s="2448">
        <v>3819801</v>
      </c>
      <c r="EB58" s="2448">
        <v>282146</v>
      </c>
      <c r="EC58" s="2448">
        <v>2680241</v>
      </c>
      <c r="ED58" s="2448" t="s">
        <v>22</v>
      </c>
      <c r="EE58" s="1448" t="s">
        <v>31</v>
      </c>
      <c r="EF58" s="670" t="s">
        <v>26</v>
      </c>
      <c r="EG58" s="88" t="s">
        <v>26</v>
      </c>
      <c r="EH58" s="89" t="s">
        <v>26</v>
      </c>
      <c r="EI58" s="137" t="s">
        <v>167</v>
      </c>
      <c r="EJ58" s="2448">
        <v>52104</v>
      </c>
      <c r="EK58" s="2448">
        <v>5749</v>
      </c>
      <c r="EL58" s="2594">
        <v>62628</v>
      </c>
      <c r="EM58" s="2594"/>
      <c r="EN58" s="2448">
        <v>24601</v>
      </c>
      <c r="EO58" s="2448">
        <v>11914</v>
      </c>
      <c r="EP58" s="2448">
        <v>26113</v>
      </c>
      <c r="EQ58" s="2448">
        <v>5638</v>
      </c>
      <c r="ER58" s="2448">
        <v>18667</v>
      </c>
      <c r="ES58" s="2448">
        <v>1808</v>
      </c>
      <c r="ET58" s="2448">
        <v>812</v>
      </c>
      <c r="EU58" s="2448">
        <v>15</v>
      </c>
      <c r="EV58" s="1448" t="s">
        <v>31</v>
      </c>
      <c r="EW58" s="670" t="s">
        <v>26</v>
      </c>
      <c r="EX58" s="88" t="s">
        <v>26</v>
      </c>
      <c r="EY58" s="89" t="s">
        <v>26</v>
      </c>
      <c r="EZ58" s="137" t="s">
        <v>167</v>
      </c>
      <c r="FA58" s="2448">
        <v>509712</v>
      </c>
      <c r="FB58" s="2448" t="s">
        <v>22</v>
      </c>
      <c r="FC58" s="2594">
        <v>509719</v>
      </c>
      <c r="FD58" s="2594"/>
      <c r="FE58" s="2448">
        <v>110664</v>
      </c>
      <c r="FF58" s="2448">
        <v>137470</v>
      </c>
      <c r="FG58" s="2448">
        <v>261585</v>
      </c>
      <c r="FH58" s="2448" t="s">
        <v>22</v>
      </c>
      <c r="FI58" s="2448">
        <v>221919</v>
      </c>
      <c r="FJ58" s="2448">
        <v>39666</v>
      </c>
      <c r="FK58" s="2448" t="s">
        <v>22</v>
      </c>
      <c r="FL58" s="2448" t="s">
        <v>22</v>
      </c>
      <c r="FM58" s="1448" t="s">
        <v>31</v>
      </c>
      <c r="FN58" s="670" t="s">
        <v>26</v>
      </c>
      <c r="FO58" s="88" t="s">
        <v>26</v>
      </c>
      <c r="FP58" s="89" t="s">
        <v>26</v>
      </c>
      <c r="FQ58" s="137" t="s">
        <v>167</v>
      </c>
      <c r="FR58" s="2448">
        <v>201048</v>
      </c>
      <c r="FS58" s="2448" t="s">
        <v>21</v>
      </c>
      <c r="FT58" s="2594">
        <v>203696</v>
      </c>
      <c r="FU58" s="2594"/>
      <c r="FV58" s="2448">
        <v>202220</v>
      </c>
      <c r="FW58" s="2448" t="s">
        <v>21</v>
      </c>
      <c r="FX58" s="2448">
        <v>1476</v>
      </c>
      <c r="FY58" s="2448" t="s">
        <v>21</v>
      </c>
      <c r="FZ58" s="2448">
        <v>1444</v>
      </c>
      <c r="GA58" s="2448">
        <v>32</v>
      </c>
      <c r="GB58" s="2448" t="s">
        <v>21</v>
      </c>
      <c r="GC58" s="2448">
        <v>42071</v>
      </c>
      <c r="GD58" s="1448" t="s">
        <v>31</v>
      </c>
      <c r="GE58" s="670" t="s">
        <v>26</v>
      </c>
      <c r="GF58" s="88" t="s">
        <v>26</v>
      </c>
      <c r="GG58" s="89" t="s">
        <v>26</v>
      </c>
      <c r="GH58" s="137" t="s">
        <v>167</v>
      </c>
      <c r="GI58" s="2448">
        <v>51013</v>
      </c>
      <c r="GJ58" s="2448" t="s">
        <v>21</v>
      </c>
      <c r="GK58" s="2594">
        <v>51757</v>
      </c>
      <c r="GL58" s="2594"/>
      <c r="GM58" s="2448">
        <v>49081</v>
      </c>
      <c r="GN58" s="2448" t="s">
        <v>21</v>
      </c>
      <c r="GO58" s="2448">
        <v>2676</v>
      </c>
      <c r="GP58" s="2448" t="s">
        <v>21</v>
      </c>
      <c r="GQ58" s="2448">
        <v>2676</v>
      </c>
      <c r="GR58" s="2448" t="s">
        <v>21</v>
      </c>
      <c r="GS58" s="2448" t="s">
        <v>21</v>
      </c>
      <c r="GT58" s="2448">
        <v>13528</v>
      </c>
      <c r="GU58" s="1448" t="s">
        <v>31</v>
      </c>
      <c r="GV58" s="670" t="s">
        <v>26</v>
      </c>
    </row>
    <row r="59" spans="1:204" ht="15" customHeight="1">
      <c r="A59" s="88" t="s">
        <v>26</v>
      </c>
      <c r="B59" s="89" t="s">
        <v>26</v>
      </c>
      <c r="C59" s="137" t="s">
        <v>168</v>
      </c>
      <c r="D59" s="2448">
        <v>5275410</v>
      </c>
      <c r="E59" s="2448" t="s">
        <v>21</v>
      </c>
      <c r="F59" s="2448"/>
      <c r="G59" s="2448">
        <v>6931100</v>
      </c>
      <c r="H59" s="2448">
        <v>705082</v>
      </c>
      <c r="I59" s="2448">
        <v>230788</v>
      </c>
      <c r="J59" s="2448">
        <v>5995230</v>
      </c>
      <c r="K59" s="2448">
        <v>4551454</v>
      </c>
      <c r="L59" s="2448">
        <v>1326080</v>
      </c>
      <c r="M59" s="2448">
        <v>117697</v>
      </c>
      <c r="N59" s="2448">
        <v>77467</v>
      </c>
      <c r="O59" s="2448">
        <v>1485132</v>
      </c>
      <c r="P59" s="1448" t="s">
        <v>32</v>
      </c>
      <c r="Q59" s="670" t="s">
        <v>26</v>
      </c>
      <c r="R59" s="88" t="s">
        <v>26</v>
      </c>
      <c r="S59" s="89" t="s">
        <v>26</v>
      </c>
      <c r="T59" s="137" t="s">
        <v>168</v>
      </c>
      <c r="U59" s="2448">
        <v>2689090</v>
      </c>
      <c r="V59" s="2448" t="s">
        <v>22</v>
      </c>
      <c r="W59" s="2594">
        <v>2687046</v>
      </c>
      <c r="X59" s="2594"/>
      <c r="Y59" s="2448" t="s">
        <v>21</v>
      </c>
      <c r="Z59" s="2448">
        <v>218</v>
      </c>
      <c r="AA59" s="2448">
        <v>2686828</v>
      </c>
      <c r="AB59" s="2448">
        <v>2685137</v>
      </c>
      <c r="AC59" s="2448">
        <v>1691</v>
      </c>
      <c r="AD59" s="2448" t="s">
        <v>21</v>
      </c>
      <c r="AE59" s="2448">
        <v>587</v>
      </c>
      <c r="AF59" s="2448">
        <v>645861</v>
      </c>
      <c r="AG59" s="1448" t="s">
        <v>32</v>
      </c>
      <c r="AH59" s="670" t="s">
        <v>26</v>
      </c>
      <c r="AI59" s="88" t="s">
        <v>26</v>
      </c>
      <c r="AJ59" s="89" t="s">
        <v>26</v>
      </c>
      <c r="AK59" s="137" t="s">
        <v>168</v>
      </c>
      <c r="AL59" s="2448">
        <v>17800</v>
      </c>
      <c r="AM59" s="2448" t="s">
        <v>22</v>
      </c>
      <c r="AN59" s="2594">
        <v>18001</v>
      </c>
      <c r="AO59" s="2594"/>
      <c r="AP59" s="2448">
        <v>4</v>
      </c>
      <c r="AQ59" s="2448">
        <v>50</v>
      </c>
      <c r="AR59" s="2448">
        <v>17947</v>
      </c>
      <c r="AS59" s="2448">
        <v>11900</v>
      </c>
      <c r="AT59" s="2448">
        <v>286</v>
      </c>
      <c r="AU59" s="2448">
        <v>5761</v>
      </c>
      <c r="AV59" s="2448">
        <v>33</v>
      </c>
      <c r="AW59" s="2448">
        <v>16682</v>
      </c>
      <c r="AX59" s="1448" t="s">
        <v>32</v>
      </c>
      <c r="AY59" s="670" t="s">
        <v>26</v>
      </c>
      <c r="AZ59" s="88" t="s">
        <v>26</v>
      </c>
      <c r="BA59" s="89" t="s">
        <v>26</v>
      </c>
      <c r="BB59" s="137" t="s">
        <v>168</v>
      </c>
      <c r="BC59" s="2448">
        <v>236331</v>
      </c>
      <c r="BD59" s="2448" t="s">
        <v>22</v>
      </c>
      <c r="BE59" s="2594">
        <v>384930</v>
      </c>
      <c r="BF59" s="2594"/>
      <c r="BG59" s="2448">
        <v>221646</v>
      </c>
      <c r="BH59" s="2448">
        <v>7304</v>
      </c>
      <c r="BI59" s="2448">
        <v>155980</v>
      </c>
      <c r="BJ59" s="2448">
        <v>52537</v>
      </c>
      <c r="BK59" s="2448">
        <v>97671</v>
      </c>
      <c r="BL59" s="2448">
        <v>5772</v>
      </c>
      <c r="BM59" s="2448">
        <v>1770</v>
      </c>
      <c r="BN59" s="2448">
        <v>197343</v>
      </c>
      <c r="BO59" s="1448" t="s">
        <v>32</v>
      </c>
      <c r="BP59" s="670" t="s">
        <v>26</v>
      </c>
      <c r="BQ59" s="88" t="s">
        <v>26</v>
      </c>
      <c r="BR59" s="89" t="s">
        <v>26</v>
      </c>
      <c r="BS59" s="137" t="s">
        <v>168</v>
      </c>
      <c r="BT59" s="2448">
        <v>30807</v>
      </c>
      <c r="BU59" s="2448" t="s">
        <v>22</v>
      </c>
      <c r="BV59" s="2594">
        <v>1187639</v>
      </c>
      <c r="BW59" s="2594"/>
      <c r="BX59" s="2448">
        <v>161775</v>
      </c>
      <c r="BY59" s="2448">
        <v>126604</v>
      </c>
      <c r="BZ59" s="2448">
        <v>899260</v>
      </c>
      <c r="CA59" s="2448">
        <v>29347</v>
      </c>
      <c r="CB59" s="2448">
        <v>828662</v>
      </c>
      <c r="CC59" s="2448">
        <v>41251</v>
      </c>
      <c r="CD59" s="2448" t="s">
        <v>22</v>
      </c>
      <c r="CE59" s="2448" t="s">
        <v>22</v>
      </c>
      <c r="CF59" s="1448" t="s">
        <v>32</v>
      </c>
      <c r="CG59" s="670" t="s">
        <v>26</v>
      </c>
      <c r="CH59" s="88" t="s">
        <v>26</v>
      </c>
      <c r="CI59" s="89" t="s">
        <v>26</v>
      </c>
      <c r="CJ59" s="137" t="s">
        <v>168</v>
      </c>
      <c r="CK59" s="2448">
        <v>30424</v>
      </c>
      <c r="CL59" s="576" t="s">
        <v>21</v>
      </c>
      <c r="CM59" s="2594">
        <v>31285</v>
      </c>
      <c r="CN59" s="2594"/>
      <c r="CO59" s="2448">
        <v>2045</v>
      </c>
      <c r="CP59" s="2448" t="s">
        <v>21</v>
      </c>
      <c r="CQ59" s="2448">
        <v>29240</v>
      </c>
      <c r="CR59" s="2448" t="s">
        <v>21</v>
      </c>
      <c r="CS59" s="2448">
        <v>27478</v>
      </c>
      <c r="CT59" s="2448">
        <v>1762</v>
      </c>
      <c r="CU59" s="2448" t="s">
        <v>21</v>
      </c>
      <c r="CV59" s="2448">
        <v>6468</v>
      </c>
      <c r="CW59" s="1448" t="s">
        <v>32</v>
      </c>
      <c r="CX59" s="670" t="s">
        <v>26</v>
      </c>
      <c r="CY59" s="88" t="s">
        <v>26</v>
      </c>
      <c r="CZ59" s="89" t="s">
        <v>26</v>
      </c>
      <c r="DA59" s="137" t="s">
        <v>168</v>
      </c>
      <c r="DB59" s="2448">
        <v>730505</v>
      </c>
      <c r="DC59" s="2448">
        <v>2856740</v>
      </c>
      <c r="DD59" s="2594">
        <v>2787134</v>
      </c>
      <c r="DE59" s="2594"/>
      <c r="DF59" s="2448" t="s">
        <v>21</v>
      </c>
      <c r="DG59" s="2448" t="s">
        <v>21</v>
      </c>
      <c r="DH59" s="2448">
        <v>2787134</v>
      </c>
      <c r="DI59" s="2448">
        <v>42149</v>
      </c>
      <c r="DJ59" s="2448">
        <v>2738999</v>
      </c>
      <c r="DK59" s="2448">
        <v>5986</v>
      </c>
      <c r="DL59" s="2448">
        <v>873059</v>
      </c>
      <c r="DM59" s="2448">
        <v>1967349</v>
      </c>
      <c r="DN59" s="1448" t="s">
        <v>32</v>
      </c>
      <c r="DO59" s="670" t="s">
        <v>26</v>
      </c>
      <c r="DP59" s="88" t="s">
        <v>26</v>
      </c>
      <c r="DQ59" s="89" t="s">
        <v>26</v>
      </c>
      <c r="DR59" s="137" t="s">
        <v>168</v>
      </c>
      <c r="DS59" s="2448">
        <v>250307</v>
      </c>
      <c r="DT59" s="2448">
        <v>10929934</v>
      </c>
      <c r="DU59" s="2594">
        <v>7703366</v>
      </c>
      <c r="DV59" s="2594"/>
      <c r="DW59" s="2448">
        <v>2579044</v>
      </c>
      <c r="DX59" s="2448">
        <v>274082</v>
      </c>
      <c r="DY59" s="2448">
        <v>4850240</v>
      </c>
      <c r="DZ59" s="2448" t="s">
        <v>21</v>
      </c>
      <c r="EA59" s="2448">
        <v>4410851</v>
      </c>
      <c r="EB59" s="2448">
        <v>439389</v>
      </c>
      <c r="EC59" s="2448">
        <v>3281161</v>
      </c>
      <c r="ED59" s="2448" t="s">
        <v>22</v>
      </c>
      <c r="EE59" s="1448" t="s">
        <v>32</v>
      </c>
      <c r="EF59" s="670" t="s">
        <v>26</v>
      </c>
      <c r="EG59" s="88" t="s">
        <v>26</v>
      </c>
      <c r="EH59" s="89" t="s">
        <v>26</v>
      </c>
      <c r="EI59" s="137" t="s">
        <v>168</v>
      </c>
      <c r="EJ59" s="2448">
        <v>49692</v>
      </c>
      <c r="EK59" s="2448">
        <v>6529</v>
      </c>
      <c r="EL59" s="2594">
        <v>63059</v>
      </c>
      <c r="EM59" s="2594"/>
      <c r="EN59" s="2448">
        <v>22236</v>
      </c>
      <c r="EO59" s="2448">
        <v>13291</v>
      </c>
      <c r="EP59" s="2448">
        <v>27532</v>
      </c>
      <c r="EQ59" s="2448">
        <v>8034</v>
      </c>
      <c r="ER59" s="2448">
        <v>17591</v>
      </c>
      <c r="ES59" s="2448">
        <v>1907</v>
      </c>
      <c r="ET59" s="2448">
        <v>913</v>
      </c>
      <c r="EU59" s="2448">
        <v>22</v>
      </c>
      <c r="EV59" s="1448" t="s">
        <v>32</v>
      </c>
      <c r="EW59" s="670" t="s">
        <v>26</v>
      </c>
      <c r="EX59" s="88" t="s">
        <v>26</v>
      </c>
      <c r="EY59" s="89" t="s">
        <v>26</v>
      </c>
      <c r="EZ59" s="137" t="s">
        <v>168</v>
      </c>
      <c r="FA59" s="2448">
        <v>528327</v>
      </c>
      <c r="FB59" s="2448" t="s">
        <v>22</v>
      </c>
      <c r="FC59" s="2594">
        <v>528322</v>
      </c>
      <c r="FD59" s="2594"/>
      <c r="FE59" s="2448">
        <v>104969</v>
      </c>
      <c r="FF59" s="2448">
        <v>146891</v>
      </c>
      <c r="FG59" s="2448">
        <v>276462</v>
      </c>
      <c r="FH59" s="2448" t="s">
        <v>22</v>
      </c>
      <c r="FI59" s="2448">
        <v>241431</v>
      </c>
      <c r="FJ59" s="2448">
        <v>35031</v>
      </c>
      <c r="FK59" s="2448" t="s">
        <v>22</v>
      </c>
      <c r="FL59" s="2448" t="s">
        <v>22</v>
      </c>
      <c r="FM59" s="1448" t="s">
        <v>32</v>
      </c>
      <c r="FN59" s="670" t="s">
        <v>26</v>
      </c>
      <c r="FO59" s="88" t="s">
        <v>26</v>
      </c>
      <c r="FP59" s="89" t="s">
        <v>26</v>
      </c>
      <c r="FQ59" s="137" t="s">
        <v>168</v>
      </c>
      <c r="FR59" s="2448">
        <v>237454</v>
      </c>
      <c r="FS59" s="2448" t="s">
        <v>21</v>
      </c>
      <c r="FT59" s="2594">
        <v>244492</v>
      </c>
      <c r="FU59" s="2594"/>
      <c r="FV59" s="2448">
        <v>243139</v>
      </c>
      <c r="FW59" s="2448" t="s">
        <v>21</v>
      </c>
      <c r="FX59" s="2448">
        <v>1353</v>
      </c>
      <c r="FY59" s="2448" t="s">
        <v>21</v>
      </c>
      <c r="FZ59" s="2448">
        <v>1331</v>
      </c>
      <c r="GA59" s="2448">
        <v>22</v>
      </c>
      <c r="GB59" s="2448" t="s">
        <v>21</v>
      </c>
      <c r="GC59" s="2448">
        <v>35003</v>
      </c>
      <c r="GD59" s="1448" t="s">
        <v>32</v>
      </c>
      <c r="GE59" s="670" t="s">
        <v>26</v>
      </c>
      <c r="GF59" s="88" t="s">
        <v>26</v>
      </c>
      <c r="GG59" s="89" t="s">
        <v>26</v>
      </c>
      <c r="GH59" s="137" t="s">
        <v>168</v>
      </c>
      <c r="GI59" s="2448">
        <v>56732</v>
      </c>
      <c r="GJ59" s="2448" t="s">
        <v>21</v>
      </c>
      <c r="GK59" s="2594">
        <v>59464</v>
      </c>
      <c r="GL59" s="2594"/>
      <c r="GM59" s="2448">
        <v>56326</v>
      </c>
      <c r="GN59" s="2448" t="s">
        <v>21</v>
      </c>
      <c r="GO59" s="2448">
        <v>3138</v>
      </c>
      <c r="GP59" s="2448" t="s">
        <v>21</v>
      </c>
      <c r="GQ59" s="2448">
        <v>3138</v>
      </c>
      <c r="GR59" s="2448" t="s">
        <v>21</v>
      </c>
      <c r="GS59" s="2448" t="s">
        <v>21</v>
      </c>
      <c r="GT59" s="2448">
        <v>11725</v>
      </c>
      <c r="GU59" s="1448" t="s">
        <v>32</v>
      </c>
      <c r="GV59" s="670" t="s">
        <v>26</v>
      </c>
    </row>
    <row r="60" spans="1:204" ht="15" customHeight="1">
      <c r="A60" s="88" t="s">
        <v>26</v>
      </c>
      <c r="B60" s="89" t="s">
        <v>26</v>
      </c>
      <c r="C60" s="137" t="s">
        <v>169</v>
      </c>
      <c r="D60" s="2448">
        <v>4756575</v>
      </c>
      <c r="E60" s="2448" t="s">
        <v>21</v>
      </c>
      <c r="F60" s="2448"/>
      <c r="G60" s="2448">
        <v>6525614</v>
      </c>
      <c r="H60" s="2448">
        <v>664984</v>
      </c>
      <c r="I60" s="2448">
        <v>230389</v>
      </c>
      <c r="J60" s="2448">
        <v>5630241</v>
      </c>
      <c r="K60" s="2448">
        <v>4269399</v>
      </c>
      <c r="L60" s="2448">
        <v>1250864</v>
      </c>
      <c r="M60" s="2448">
        <v>109978</v>
      </c>
      <c r="N60" s="2448">
        <v>60837</v>
      </c>
      <c r="O60" s="2448">
        <v>1364884</v>
      </c>
      <c r="P60" s="1448" t="s">
        <v>33</v>
      </c>
      <c r="Q60" s="670" t="s">
        <v>26</v>
      </c>
      <c r="R60" s="88" t="s">
        <v>26</v>
      </c>
      <c r="S60" s="89" t="s">
        <v>26</v>
      </c>
      <c r="T60" s="137" t="s">
        <v>169</v>
      </c>
      <c r="U60" s="2448">
        <v>2485273</v>
      </c>
      <c r="V60" s="2448" t="s">
        <v>22</v>
      </c>
      <c r="W60" s="2594">
        <v>2585956</v>
      </c>
      <c r="X60" s="2594"/>
      <c r="Y60" s="2448" t="s">
        <v>21</v>
      </c>
      <c r="Z60" s="2448">
        <v>241</v>
      </c>
      <c r="AA60" s="2448">
        <v>2585715</v>
      </c>
      <c r="AB60" s="2448">
        <v>2583377</v>
      </c>
      <c r="AC60" s="2448">
        <v>2338</v>
      </c>
      <c r="AD60" s="2448" t="s">
        <v>21</v>
      </c>
      <c r="AE60" s="2448" t="s">
        <v>21</v>
      </c>
      <c r="AF60" s="2448">
        <v>569277</v>
      </c>
      <c r="AG60" s="1448" t="s">
        <v>33</v>
      </c>
      <c r="AH60" s="670" t="s">
        <v>26</v>
      </c>
      <c r="AI60" s="88" t="s">
        <v>26</v>
      </c>
      <c r="AJ60" s="89" t="s">
        <v>26</v>
      </c>
      <c r="AK60" s="137" t="s">
        <v>169</v>
      </c>
      <c r="AL60" s="2448">
        <v>20832</v>
      </c>
      <c r="AM60" s="2448" t="s">
        <v>22</v>
      </c>
      <c r="AN60" s="2594">
        <v>16716</v>
      </c>
      <c r="AO60" s="2594"/>
      <c r="AP60" s="2448">
        <v>4</v>
      </c>
      <c r="AQ60" s="2448">
        <v>41</v>
      </c>
      <c r="AR60" s="2448">
        <v>16671</v>
      </c>
      <c r="AS60" s="2448">
        <v>10438</v>
      </c>
      <c r="AT60" s="2448">
        <v>274</v>
      </c>
      <c r="AU60" s="2448">
        <v>5959</v>
      </c>
      <c r="AV60" s="2448">
        <v>37</v>
      </c>
      <c r="AW60" s="2448">
        <v>20792</v>
      </c>
      <c r="AX60" s="1448" t="s">
        <v>33</v>
      </c>
      <c r="AY60" s="670" t="s">
        <v>26</v>
      </c>
      <c r="AZ60" s="88" t="s">
        <v>26</v>
      </c>
      <c r="BA60" s="89" t="s">
        <v>26</v>
      </c>
      <c r="BB60" s="137" t="s">
        <v>169</v>
      </c>
      <c r="BC60" s="2448">
        <v>235319</v>
      </c>
      <c r="BD60" s="2448" t="s">
        <v>22</v>
      </c>
      <c r="BE60" s="2594">
        <v>358486</v>
      </c>
      <c r="BF60" s="2594"/>
      <c r="BG60" s="2448">
        <v>206761</v>
      </c>
      <c r="BH60" s="2448">
        <v>7008</v>
      </c>
      <c r="BI60" s="2448">
        <v>144717</v>
      </c>
      <c r="BJ60" s="2448">
        <v>48437</v>
      </c>
      <c r="BK60" s="2448">
        <v>89999</v>
      </c>
      <c r="BL60" s="2448">
        <v>6281</v>
      </c>
      <c r="BM60" s="2448">
        <v>1495</v>
      </c>
      <c r="BN60" s="2448">
        <v>208207</v>
      </c>
      <c r="BO60" s="1448" t="s">
        <v>33</v>
      </c>
      <c r="BP60" s="670" t="s">
        <v>26</v>
      </c>
      <c r="BQ60" s="88" t="s">
        <v>26</v>
      </c>
      <c r="BR60" s="89" t="s">
        <v>26</v>
      </c>
      <c r="BS60" s="137" t="s">
        <v>169</v>
      </c>
      <c r="BT60" s="2448">
        <v>27244</v>
      </c>
      <c r="BU60" s="2448" t="s">
        <v>22</v>
      </c>
      <c r="BV60" s="2594">
        <v>1125751</v>
      </c>
      <c r="BW60" s="2594"/>
      <c r="BX60" s="2448">
        <v>158027</v>
      </c>
      <c r="BY60" s="2448">
        <v>124826</v>
      </c>
      <c r="BZ60" s="2448">
        <v>842898</v>
      </c>
      <c r="CA60" s="2448">
        <v>32202</v>
      </c>
      <c r="CB60" s="2448">
        <v>773541</v>
      </c>
      <c r="CC60" s="2448">
        <v>37155</v>
      </c>
      <c r="CD60" s="2448" t="s">
        <v>22</v>
      </c>
      <c r="CE60" s="2448" t="s">
        <v>22</v>
      </c>
      <c r="CF60" s="1448" t="s">
        <v>33</v>
      </c>
      <c r="CG60" s="670" t="s">
        <v>26</v>
      </c>
      <c r="CH60" s="88" t="s">
        <v>26</v>
      </c>
      <c r="CI60" s="89" t="s">
        <v>26</v>
      </c>
      <c r="CJ60" s="137" t="s">
        <v>169</v>
      </c>
      <c r="CK60" s="2448">
        <v>30250</v>
      </c>
      <c r="CL60" s="576" t="s">
        <v>21</v>
      </c>
      <c r="CM60" s="2594">
        <v>29489</v>
      </c>
      <c r="CN60" s="2594"/>
      <c r="CO60" s="2448">
        <v>1782</v>
      </c>
      <c r="CP60" s="2448" t="s">
        <v>21</v>
      </c>
      <c r="CQ60" s="2448">
        <v>27707</v>
      </c>
      <c r="CR60" s="2448" t="s">
        <v>21</v>
      </c>
      <c r="CS60" s="2448">
        <v>25941</v>
      </c>
      <c r="CT60" s="2448">
        <v>1766</v>
      </c>
      <c r="CU60" s="2448" t="s">
        <v>21</v>
      </c>
      <c r="CV60" s="2448">
        <v>7229</v>
      </c>
      <c r="CW60" s="1448" t="s">
        <v>33</v>
      </c>
      <c r="CX60" s="670" t="s">
        <v>26</v>
      </c>
      <c r="CY60" s="88" t="s">
        <v>26</v>
      </c>
      <c r="CZ60" s="89" t="s">
        <v>26</v>
      </c>
      <c r="DA60" s="137" t="s">
        <v>169</v>
      </c>
      <c r="DB60" s="2448">
        <v>741046</v>
      </c>
      <c r="DC60" s="2448">
        <v>2783313</v>
      </c>
      <c r="DD60" s="2594">
        <v>2685687</v>
      </c>
      <c r="DE60" s="2594"/>
      <c r="DF60" s="2448" t="s">
        <v>21</v>
      </c>
      <c r="DG60" s="2448" t="s">
        <v>21</v>
      </c>
      <c r="DH60" s="2448">
        <v>2685687</v>
      </c>
      <c r="DI60" s="2448">
        <v>47686</v>
      </c>
      <c r="DJ60" s="2448">
        <v>2631151</v>
      </c>
      <c r="DK60" s="2448">
        <v>6850</v>
      </c>
      <c r="DL60" s="2448">
        <v>913265</v>
      </c>
      <c r="DM60" s="2448">
        <v>1881211</v>
      </c>
      <c r="DN60" s="1448" t="s">
        <v>33</v>
      </c>
      <c r="DO60" s="670" t="s">
        <v>26</v>
      </c>
      <c r="DP60" s="88" t="s">
        <v>26</v>
      </c>
      <c r="DQ60" s="89" t="s">
        <v>26</v>
      </c>
      <c r="DR60" s="137" t="s">
        <v>169</v>
      </c>
      <c r="DS60" s="2448">
        <v>242140</v>
      </c>
      <c r="DT60" s="2448">
        <v>10474577</v>
      </c>
      <c r="DU60" s="2594">
        <v>7178477</v>
      </c>
      <c r="DV60" s="2594"/>
      <c r="DW60" s="2448">
        <v>2440747</v>
      </c>
      <c r="DX60" s="2448">
        <v>152252</v>
      </c>
      <c r="DY60" s="2448">
        <v>4585478</v>
      </c>
      <c r="DZ60" s="2448" t="s">
        <v>21</v>
      </c>
      <c r="EA60" s="2448">
        <v>4166522</v>
      </c>
      <c r="EB60" s="2448">
        <v>418956</v>
      </c>
      <c r="EC60" s="2448">
        <v>3349551</v>
      </c>
      <c r="ED60" s="2448" t="s">
        <v>22</v>
      </c>
      <c r="EE60" s="1448" t="s">
        <v>33</v>
      </c>
      <c r="EF60" s="670" t="s">
        <v>26</v>
      </c>
      <c r="EG60" s="88" t="s">
        <v>26</v>
      </c>
      <c r="EH60" s="89" t="s">
        <v>26</v>
      </c>
      <c r="EI60" s="137" t="s">
        <v>169</v>
      </c>
      <c r="EJ60" s="2448">
        <v>40806</v>
      </c>
      <c r="EK60" s="2448">
        <v>6011</v>
      </c>
      <c r="EL60" s="2594">
        <v>52681</v>
      </c>
      <c r="EM60" s="2594"/>
      <c r="EN60" s="2448">
        <v>20458</v>
      </c>
      <c r="EO60" s="2448">
        <v>11326</v>
      </c>
      <c r="EP60" s="2448">
        <v>20897</v>
      </c>
      <c r="EQ60" s="2448">
        <v>7725</v>
      </c>
      <c r="ER60" s="2448">
        <v>11217</v>
      </c>
      <c r="ES60" s="2448">
        <v>1955</v>
      </c>
      <c r="ET60" s="2448">
        <v>837</v>
      </c>
      <c r="EU60" s="2448">
        <v>11</v>
      </c>
      <c r="EV60" s="1448" t="s">
        <v>33</v>
      </c>
      <c r="EW60" s="670" t="s">
        <v>26</v>
      </c>
      <c r="EX60" s="88" t="s">
        <v>26</v>
      </c>
      <c r="EY60" s="89" t="s">
        <v>26</v>
      </c>
      <c r="EZ60" s="137" t="s">
        <v>169</v>
      </c>
      <c r="FA60" s="2448">
        <v>490059</v>
      </c>
      <c r="FB60" s="2448" t="s">
        <v>22</v>
      </c>
      <c r="FC60" s="2594">
        <v>490053</v>
      </c>
      <c r="FD60" s="2594"/>
      <c r="FE60" s="2448">
        <v>95336</v>
      </c>
      <c r="FF60" s="2448">
        <v>135186</v>
      </c>
      <c r="FG60" s="2448">
        <v>259531</v>
      </c>
      <c r="FH60" s="2448" t="s">
        <v>22</v>
      </c>
      <c r="FI60" s="2448">
        <v>224570</v>
      </c>
      <c r="FJ60" s="2448">
        <v>34961</v>
      </c>
      <c r="FK60" s="2448" t="s">
        <v>22</v>
      </c>
      <c r="FL60" s="2448" t="s">
        <v>22</v>
      </c>
      <c r="FM60" s="1448" t="s">
        <v>33</v>
      </c>
      <c r="FN60" s="670" t="s">
        <v>26</v>
      </c>
      <c r="FO60" s="88" t="s">
        <v>26</v>
      </c>
      <c r="FP60" s="89" t="s">
        <v>26</v>
      </c>
      <c r="FQ60" s="137" t="s">
        <v>169</v>
      </c>
      <c r="FR60" s="2448">
        <v>185216</v>
      </c>
      <c r="FS60" s="2448" t="s">
        <v>21</v>
      </c>
      <c r="FT60" s="2594">
        <v>182169</v>
      </c>
      <c r="FU60" s="2594"/>
      <c r="FV60" s="2448">
        <v>181361</v>
      </c>
      <c r="FW60" s="2448" t="s">
        <v>21</v>
      </c>
      <c r="FX60" s="2448">
        <v>808</v>
      </c>
      <c r="FY60" s="2448" t="s">
        <v>21</v>
      </c>
      <c r="FZ60" s="2448">
        <v>793</v>
      </c>
      <c r="GA60" s="2448">
        <v>15</v>
      </c>
      <c r="GB60" s="2448" t="s">
        <v>21</v>
      </c>
      <c r="GC60" s="2448">
        <v>38012</v>
      </c>
      <c r="GD60" s="1448" t="s">
        <v>33</v>
      </c>
      <c r="GE60" s="670" t="s">
        <v>26</v>
      </c>
      <c r="GF60" s="88" t="s">
        <v>26</v>
      </c>
      <c r="GG60" s="89" t="s">
        <v>26</v>
      </c>
      <c r="GH60" s="137" t="s">
        <v>169</v>
      </c>
      <c r="GI60" s="2448">
        <v>49415</v>
      </c>
      <c r="GJ60" s="2448" t="s">
        <v>21</v>
      </c>
      <c r="GK60" s="2594">
        <v>45956</v>
      </c>
      <c r="GL60" s="2594"/>
      <c r="GM60" s="2448">
        <v>42637</v>
      </c>
      <c r="GN60" s="2448" t="s">
        <v>21</v>
      </c>
      <c r="GO60" s="2448">
        <v>3319</v>
      </c>
      <c r="GP60" s="2448" t="s">
        <v>21</v>
      </c>
      <c r="GQ60" s="2448">
        <v>3319</v>
      </c>
      <c r="GR60" s="2448" t="s">
        <v>21</v>
      </c>
      <c r="GS60" s="2448" t="s">
        <v>21</v>
      </c>
      <c r="GT60" s="2448">
        <v>15103</v>
      </c>
      <c r="GU60" s="1448" t="s">
        <v>33</v>
      </c>
      <c r="GV60" s="670" t="s">
        <v>26</v>
      </c>
    </row>
    <row r="61" spans="1:204" ht="15" customHeight="1">
      <c r="A61" s="88">
        <v>1</v>
      </c>
      <c r="B61" s="89" t="s">
        <v>2159</v>
      </c>
      <c r="C61" s="137" t="s">
        <v>2163</v>
      </c>
      <c r="D61" s="2448">
        <v>5095054</v>
      </c>
      <c r="E61" s="2448" t="s">
        <v>21</v>
      </c>
      <c r="F61" s="2448"/>
      <c r="G61" s="2448">
        <v>6417406</v>
      </c>
      <c r="H61" s="2448">
        <v>657068</v>
      </c>
      <c r="I61" s="2448">
        <v>231927</v>
      </c>
      <c r="J61" s="2448">
        <v>5528410</v>
      </c>
      <c r="K61" s="2448">
        <v>4243156</v>
      </c>
      <c r="L61" s="2448">
        <v>1188653</v>
      </c>
      <c r="M61" s="2448">
        <v>96602</v>
      </c>
      <c r="N61" s="2448">
        <v>126229</v>
      </c>
      <c r="O61" s="2448">
        <v>1575517</v>
      </c>
      <c r="P61" s="1448" t="s">
        <v>34</v>
      </c>
      <c r="Q61" s="670" t="s">
        <v>26</v>
      </c>
      <c r="R61" s="88">
        <v>1</v>
      </c>
      <c r="S61" s="89" t="s">
        <v>2159</v>
      </c>
      <c r="T61" s="137" t="s">
        <v>2163</v>
      </c>
      <c r="U61" s="2448">
        <v>2552935</v>
      </c>
      <c r="V61" s="2448" t="s">
        <v>22</v>
      </c>
      <c r="W61" s="2594">
        <v>2451794</v>
      </c>
      <c r="X61" s="2594"/>
      <c r="Y61" s="2448" t="s">
        <v>21</v>
      </c>
      <c r="Z61" s="2448">
        <v>267</v>
      </c>
      <c r="AA61" s="2448">
        <v>2451527</v>
      </c>
      <c r="AB61" s="2448">
        <v>2449752</v>
      </c>
      <c r="AC61" s="2448">
        <v>1775</v>
      </c>
      <c r="AD61" s="2448" t="s">
        <v>21</v>
      </c>
      <c r="AE61" s="2448">
        <v>14088</v>
      </c>
      <c r="AF61" s="2448">
        <v>665080</v>
      </c>
      <c r="AG61" s="1448" t="s">
        <v>34</v>
      </c>
      <c r="AH61" s="670" t="s">
        <v>26</v>
      </c>
      <c r="AI61" s="88">
        <v>1</v>
      </c>
      <c r="AJ61" s="89" t="s">
        <v>2159</v>
      </c>
      <c r="AK61" s="137" t="s">
        <v>2163</v>
      </c>
      <c r="AL61" s="2448">
        <v>19390</v>
      </c>
      <c r="AM61" s="2448" t="s">
        <v>22</v>
      </c>
      <c r="AN61" s="2594">
        <v>21684</v>
      </c>
      <c r="AO61" s="2594"/>
      <c r="AP61" s="2448">
        <v>3</v>
      </c>
      <c r="AQ61" s="2448">
        <v>46</v>
      </c>
      <c r="AR61" s="2448">
        <v>21635</v>
      </c>
      <c r="AS61" s="2448">
        <v>15454</v>
      </c>
      <c r="AT61" s="2448">
        <v>400</v>
      </c>
      <c r="AU61" s="2448">
        <v>5781</v>
      </c>
      <c r="AV61" s="2448">
        <v>33</v>
      </c>
      <c r="AW61" s="2448">
        <v>18619</v>
      </c>
      <c r="AX61" s="1448" t="s">
        <v>34</v>
      </c>
      <c r="AY61" s="670" t="s">
        <v>26</v>
      </c>
      <c r="AZ61" s="88">
        <v>1</v>
      </c>
      <c r="BA61" s="89" t="s">
        <v>2159</v>
      </c>
      <c r="BB61" s="137" t="s">
        <v>2163</v>
      </c>
      <c r="BC61" s="2448">
        <v>208608</v>
      </c>
      <c r="BD61" s="2448" t="s">
        <v>22</v>
      </c>
      <c r="BE61" s="2594">
        <v>337162</v>
      </c>
      <c r="BF61" s="2594"/>
      <c r="BG61" s="2448">
        <v>209887</v>
      </c>
      <c r="BH61" s="2448">
        <v>6303</v>
      </c>
      <c r="BI61" s="2448">
        <v>120972</v>
      </c>
      <c r="BJ61" s="2448">
        <v>28537</v>
      </c>
      <c r="BK61" s="2448">
        <v>86786</v>
      </c>
      <c r="BL61" s="2448">
        <v>5649</v>
      </c>
      <c r="BM61" s="2448">
        <v>1461</v>
      </c>
      <c r="BN61" s="2448">
        <v>210072</v>
      </c>
      <c r="BO61" s="1448" t="s">
        <v>34</v>
      </c>
      <c r="BP61" s="670" t="s">
        <v>26</v>
      </c>
      <c r="BQ61" s="88">
        <v>1</v>
      </c>
      <c r="BR61" s="89" t="s">
        <v>2159</v>
      </c>
      <c r="BS61" s="137" t="s">
        <v>2163</v>
      </c>
      <c r="BT61" s="2448">
        <v>28339</v>
      </c>
      <c r="BU61" s="2448" t="s">
        <v>22</v>
      </c>
      <c r="BV61" s="2594">
        <v>1120045</v>
      </c>
      <c r="BW61" s="2594"/>
      <c r="BX61" s="2448">
        <v>175139</v>
      </c>
      <c r="BY61" s="2448">
        <v>125043</v>
      </c>
      <c r="BZ61" s="2448">
        <v>819863</v>
      </c>
      <c r="CA61" s="2448">
        <v>35374</v>
      </c>
      <c r="CB61" s="2448">
        <v>751946</v>
      </c>
      <c r="CC61" s="2448">
        <v>32543</v>
      </c>
      <c r="CD61" s="2448" t="s">
        <v>22</v>
      </c>
      <c r="CE61" s="2448" t="s">
        <v>22</v>
      </c>
      <c r="CF61" s="1448" t="s">
        <v>34</v>
      </c>
      <c r="CG61" s="670" t="s">
        <v>26</v>
      </c>
      <c r="CH61" s="88">
        <v>1</v>
      </c>
      <c r="CI61" s="89" t="s">
        <v>2159</v>
      </c>
      <c r="CJ61" s="137" t="s">
        <v>2163</v>
      </c>
      <c r="CK61" s="2448">
        <v>24942</v>
      </c>
      <c r="CL61" s="576" t="s">
        <v>21</v>
      </c>
      <c r="CM61" s="2594">
        <v>24549</v>
      </c>
      <c r="CN61" s="2594"/>
      <c r="CO61" s="2448">
        <v>1971</v>
      </c>
      <c r="CP61" s="2448" t="s">
        <v>21</v>
      </c>
      <c r="CQ61" s="2448">
        <v>22578</v>
      </c>
      <c r="CR61" s="2448" t="s">
        <v>21</v>
      </c>
      <c r="CS61" s="2448">
        <v>21143</v>
      </c>
      <c r="CT61" s="2448">
        <v>1435</v>
      </c>
      <c r="CU61" s="2448" t="s">
        <v>21</v>
      </c>
      <c r="CV61" s="2448">
        <v>7623</v>
      </c>
      <c r="CW61" s="1448" t="s">
        <v>34</v>
      </c>
      <c r="CX61" s="670" t="s">
        <v>26</v>
      </c>
      <c r="CY61" s="88">
        <v>1</v>
      </c>
      <c r="CZ61" s="89" t="s">
        <v>2159</v>
      </c>
      <c r="DA61" s="137" t="s">
        <v>2163</v>
      </c>
      <c r="DB61" s="2448">
        <v>817067</v>
      </c>
      <c r="DC61" s="2448">
        <v>2820865</v>
      </c>
      <c r="DD61" s="2594">
        <v>2696394</v>
      </c>
      <c r="DE61" s="2594"/>
      <c r="DF61" s="2448" t="s">
        <v>21</v>
      </c>
      <c r="DG61" s="2448" t="s">
        <v>21</v>
      </c>
      <c r="DH61" s="2448">
        <v>2696394</v>
      </c>
      <c r="DI61" s="2448">
        <v>47641</v>
      </c>
      <c r="DJ61" s="2448">
        <v>2643591</v>
      </c>
      <c r="DK61" s="2448">
        <v>5162</v>
      </c>
      <c r="DL61" s="2448">
        <v>793752</v>
      </c>
      <c r="DM61" s="2448">
        <v>2012759</v>
      </c>
      <c r="DN61" s="1448" t="s">
        <v>34</v>
      </c>
      <c r="DO61" s="670" t="s">
        <v>26</v>
      </c>
      <c r="DP61" s="88">
        <v>1</v>
      </c>
      <c r="DQ61" s="89" t="s">
        <v>2159</v>
      </c>
      <c r="DR61" s="137" t="s">
        <v>2163</v>
      </c>
      <c r="DS61" s="2448">
        <v>270224</v>
      </c>
      <c r="DT61" s="2448">
        <v>10560785</v>
      </c>
      <c r="DU61" s="2594">
        <v>7376405</v>
      </c>
      <c r="DV61" s="2594"/>
      <c r="DW61" s="2448">
        <v>2649527</v>
      </c>
      <c r="DX61" s="2448">
        <v>40699</v>
      </c>
      <c r="DY61" s="2448">
        <v>4686179</v>
      </c>
      <c r="DZ61" s="2448" t="s">
        <v>21</v>
      </c>
      <c r="EA61" s="2448">
        <v>4215639</v>
      </c>
      <c r="EB61" s="2448">
        <v>470540</v>
      </c>
      <c r="EC61" s="2448">
        <v>3296308</v>
      </c>
      <c r="ED61" s="2448" t="s">
        <v>22</v>
      </c>
      <c r="EE61" s="1448" t="s">
        <v>34</v>
      </c>
      <c r="EF61" s="670" t="s">
        <v>26</v>
      </c>
      <c r="EG61" s="88">
        <v>1</v>
      </c>
      <c r="EH61" s="89" t="s">
        <v>2159</v>
      </c>
      <c r="EI61" s="137" t="s">
        <v>2163</v>
      </c>
      <c r="EJ61" s="2448">
        <v>38656</v>
      </c>
      <c r="EK61" s="2448">
        <v>5927</v>
      </c>
      <c r="EL61" s="2594">
        <v>43897</v>
      </c>
      <c r="EM61" s="2594"/>
      <c r="EN61" s="2448">
        <v>18813</v>
      </c>
      <c r="EO61" s="2448">
        <v>9836</v>
      </c>
      <c r="EP61" s="2448">
        <v>15248</v>
      </c>
      <c r="EQ61" s="2448">
        <v>4530</v>
      </c>
      <c r="ER61" s="2448">
        <v>9163</v>
      </c>
      <c r="ES61" s="2448">
        <v>1555</v>
      </c>
      <c r="ET61" s="2448">
        <v>834</v>
      </c>
      <c r="EU61" s="2448">
        <v>15</v>
      </c>
      <c r="EV61" s="1448" t="s">
        <v>34</v>
      </c>
      <c r="EW61" s="670" t="s">
        <v>26</v>
      </c>
      <c r="EX61" s="88">
        <v>1</v>
      </c>
      <c r="EY61" s="89" t="s">
        <v>2159</v>
      </c>
      <c r="EZ61" s="137" t="s">
        <v>2163</v>
      </c>
      <c r="FA61" s="2448">
        <v>456769</v>
      </c>
      <c r="FB61" s="2448" t="s">
        <v>22</v>
      </c>
      <c r="FC61" s="2594">
        <v>456769</v>
      </c>
      <c r="FD61" s="2594"/>
      <c r="FE61" s="2448">
        <v>72842</v>
      </c>
      <c r="FF61" s="2448">
        <v>130536</v>
      </c>
      <c r="FG61" s="2448">
        <v>253391</v>
      </c>
      <c r="FH61" s="2448" t="s">
        <v>22</v>
      </c>
      <c r="FI61" s="2448">
        <v>220905</v>
      </c>
      <c r="FJ61" s="2448">
        <v>32485</v>
      </c>
      <c r="FK61" s="2448" t="s">
        <v>22</v>
      </c>
      <c r="FL61" s="2448" t="s">
        <v>22</v>
      </c>
      <c r="FM61" s="1448" t="s">
        <v>34</v>
      </c>
      <c r="FN61" s="670" t="s">
        <v>26</v>
      </c>
      <c r="FO61" s="88">
        <v>1</v>
      </c>
      <c r="FP61" s="89" t="s">
        <v>2159</v>
      </c>
      <c r="FQ61" s="137" t="s">
        <v>2163</v>
      </c>
      <c r="FR61" s="2448">
        <v>188804</v>
      </c>
      <c r="FS61" s="2448" t="s">
        <v>21</v>
      </c>
      <c r="FT61" s="2594">
        <v>175659</v>
      </c>
      <c r="FU61" s="2594"/>
      <c r="FV61" s="2448">
        <v>174579</v>
      </c>
      <c r="FW61" s="2448" t="s">
        <v>21</v>
      </c>
      <c r="FX61" s="2448">
        <v>1080</v>
      </c>
      <c r="FY61" s="2448" t="s">
        <v>21</v>
      </c>
      <c r="FZ61" s="2448">
        <v>1069</v>
      </c>
      <c r="GA61" s="2448">
        <v>11</v>
      </c>
      <c r="GB61" s="2448" t="s">
        <v>21</v>
      </c>
      <c r="GC61" s="2448">
        <v>51125</v>
      </c>
      <c r="GD61" s="1448" t="s">
        <v>34</v>
      </c>
      <c r="GE61" s="670" t="s">
        <v>26</v>
      </c>
      <c r="GF61" s="88">
        <v>1</v>
      </c>
      <c r="GG61" s="89" t="s">
        <v>2159</v>
      </c>
      <c r="GH61" s="137" t="s">
        <v>2163</v>
      </c>
      <c r="GI61" s="2448">
        <v>48846</v>
      </c>
      <c r="GJ61" s="2448" t="s">
        <v>21</v>
      </c>
      <c r="GK61" s="2594">
        <v>48469</v>
      </c>
      <c r="GL61" s="2594"/>
      <c r="GM61" s="2448">
        <v>45845</v>
      </c>
      <c r="GN61" s="2448" t="s">
        <v>21</v>
      </c>
      <c r="GO61" s="2448">
        <v>2624</v>
      </c>
      <c r="GP61" s="2448" t="s">
        <v>21</v>
      </c>
      <c r="GQ61" s="2448">
        <v>2624</v>
      </c>
      <c r="GR61" s="2448" t="s">
        <v>21</v>
      </c>
      <c r="GS61" s="2448" t="s">
        <v>21</v>
      </c>
      <c r="GT61" s="2448">
        <v>15481</v>
      </c>
      <c r="GU61" s="1448" t="s">
        <v>34</v>
      </c>
      <c r="GV61" s="670" t="s">
        <v>26</v>
      </c>
    </row>
    <row r="62" spans="1:204" ht="15" customHeight="1">
      <c r="A62" s="88" t="s">
        <v>26</v>
      </c>
      <c r="B62" s="89" t="s">
        <v>26</v>
      </c>
      <c r="C62" s="137" t="s">
        <v>170</v>
      </c>
      <c r="D62" s="2448">
        <v>4675244</v>
      </c>
      <c r="E62" s="2448" t="s">
        <v>21</v>
      </c>
      <c r="F62" s="2448"/>
      <c r="G62" s="2448">
        <v>6056600</v>
      </c>
      <c r="H62" s="2448">
        <v>644080</v>
      </c>
      <c r="I62" s="2448">
        <v>198480</v>
      </c>
      <c r="J62" s="2448">
        <v>5214040</v>
      </c>
      <c r="K62" s="2448">
        <v>3970686</v>
      </c>
      <c r="L62" s="2448">
        <v>1142267</v>
      </c>
      <c r="M62" s="2448">
        <v>101087</v>
      </c>
      <c r="N62" s="2448">
        <v>125816</v>
      </c>
      <c r="O62" s="2448">
        <v>1625075</v>
      </c>
      <c r="P62" s="1448" t="s">
        <v>35</v>
      </c>
      <c r="Q62" s="670" t="s">
        <v>26</v>
      </c>
      <c r="R62" s="88" t="s">
        <v>26</v>
      </c>
      <c r="S62" s="89" t="s">
        <v>26</v>
      </c>
      <c r="T62" s="137" t="s">
        <v>170</v>
      </c>
      <c r="U62" s="2448">
        <v>2377249</v>
      </c>
      <c r="V62" s="2448" t="s">
        <v>22</v>
      </c>
      <c r="W62" s="2594">
        <v>2426133</v>
      </c>
      <c r="X62" s="2594"/>
      <c r="Y62" s="2448" t="s">
        <v>21</v>
      </c>
      <c r="Z62" s="2448">
        <v>295</v>
      </c>
      <c r="AA62" s="2448">
        <v>2425838</v>
      </c>
      <c r="AB62" s="2448">
        <v>2424121</v>
      </c>
      <c r="AC62" s="2448">
        <v>1717</v>
      </c>
      <c r="AD62" s="2448" t="s">
        <v>21</v>
      </c>
      <c r="AE62" s="2448">
        <v>43562</v>
      </c>
      <c r="AF62" s="2448">
        <v>573467</v>
      </c>
      <c r="AG62" s="1448" t="s">
        <v>35</v>
      </c>
      <c r="AH62" s="670" t="s">
        <v>26</v>
      </c>
      <c r="AI62" s="88" t="s">
        <v>26</v>
      </c>
      <c r="AJ62" s="89" t="s">
        <v>26</v>
      </c>
      <c r="AK62" s="137" t="s">
        <v>170</v>
      </c>
      <c r="AL62" s="2448">
        <v>18883</v>
      </c>
      <c r="AM62" s="2448" t="s">
        <v>22</v>
      </c>
      <c r="AN62" s="2594">
        <v>22148</v>
      </c>
      <c r="AO62" s="2594"/>
      <c r="AP62" s="2448">
        <v>4</v>
      </c>
      <c r="AQ62" s="2448">
        <v>51</v>
      </c>
      <c r="AR62" s="2448">
        <v>22093</v>
      </c>
      <c r="AS62" s="2448">
        <v>16004</v>
      </c>
      <c r="AT62" s="2448">
        <v>245</v>
      </c>
      <c r="AU62" s="2448">
        <v>5844</v>
      </c>
      <c r="AV62" s="2448">
        <v>36</v>
      </c>
      <c r="AW62" s="2448">
        <v>15390</v>
      </c>
      <c r="AX62" s="1448" t="s">
        <v>35</v>
      </c>
      <c r="AY62" s="670" t="s">
        <v>26</v>
      </c>
      <c r="AZ62" s="88" t="s">
        <v>26</v>
      </c>
      <c r="BA62" s="89" t="s">
        <v>26</v>
      </c>
      <c r="BB62" s="137" t="s">
        <v>170</v>
      </c>
      <c r="BC62" s="2448">
        <v>160700</v>
      </c>
      <c r="BD62" s="2448" t="s">
        <v>22</v>
      </c>
      <c r="BE62" s="2594">
        <v>285161</v>
      </c>
      <c r="BF62" s="2594"/>
      <c r="BG62" s="2448">
        <v>193000</v>
      </c>
      <c r="BH62" s="2448">
        <v>7130</v>
      </c>
      <c r="BI62" s="2448">
        <v>85031</v>
      </c>
      <c r="BJ62" s="2448" t="s">
        <v>21</v>
      </c>
      <c r="BK62" s="2448">
        <v>79437</v>
      </c>
      <c r="BL62" s="2448">
        <v>5594</v>
      </c>
      <c r="BM62" s="2448">
        <v>1866</v>
      </c>
      <c r="BN62" s="2448">
        <v>201468</v>
      </c>
      <c r="BO62" s="1448" t="s">
        <v>35</v>
      </c>
      <c r="BP62" s="670" t="s">
        <v>26</v>
      </c>
      <c r="BQ62" s="88" t="s">
        <v>26</v>
      </c>
      <c r="BR62" s="89" t="s">
        <v>26</v>
      </c>
      <c r="BS62" s="137" t="s">
        <v>170</v>
      </c>
      <c r="BT62" s="2448">
        <v>28231</v>
      </c>
      <c r="BU62" s="2448" t="s">
        <v>22</v>
      </c>
      <c r="BV62" s="2594">
        <v>1045865</v>
      </c>
      <c r="BW62" s="2594"/>
      <c r="BX62" s="2448">
        <v>164372</v>
      </c>
      <c r="BY62" s="2448">
        <v>103728</v>
      </c>
      <c r="BZ62" s="2448">
        <v>777765</v>
      </c>
      <c r="CA62" s="2448">
        <v>32632</v>
      </c>
      <c r="CB62" s="2448">
        <v>715026</v>
      </c>
      <c r="CC62" s="2448">
        <v>30107</v>
      </c>
      <c r="CD62" s="2448" t="s">
        <v>22</v>
      </c>
      <c r="CE62" s="2448" t="s">
        <v>22</v>
      </c>
      <c r="CF62" s="1448" t="s">
        <v>35</v>
      </c>
      <c r="CG62" s="670" t="s">
        <v>26</v>
      </c>
      <c r="CH62" s="88" t="s">
        <v>26</v>
      </c>
      <c r="CI62" s="89" t="s">
        <v>26</v>
      </c>
      <c r="CJ62" s="137" t="s">
        <v>170</v>
      </c>
      <c r="CK62" s="2448">
        <v>29666</v>
      </c>
      <c r="CL62" s="576" t="s">
        <v>21</v>
      </c>
      <c r="CM62" s="2594">
        <v>29606</v>
      </c>
      <c r="CN62" s="2594"/>
      <c r="CO62" s="2448">
        <v>172</v>
      </c>
      <c r="CP62" s="2448" t="s">
        <v>21</v>
      </c>
      <c r="CQ62" s="2448">
        <v>29434</v>
      </c>
      <c r="CR62" s="2448" t="s">
        <v>21</v>
      </c>
      <c r="CS62" s="2448">
        <v>27702</v>
      </c>
      <c r="CT62" s="2448">
        <v>1732</v>
      </c>
      <c r="CU62" s="2448" t="s">
        <v>21</v>
      </c>
      <c r="CV62" s="2448">
        <v>7681</v>
      </c>
      <c r="CW62" s="1448" t="s">
        <v>35</v>
      </c>
      <c r="CX62" s="670" t="s">
        <v>26</v>
      </c>
      <c r="CY62" s="88" t="s">
        <v>26</v>
      </c>
      <c r="CZ62" s="89" t="s">
        <v>26</v>
      </c>
      <c r="DA62" s="137" t="s">
        <v>170</v>
      </c>
      <c r="DB62" s="2448">
        <v>752397</v>
      </c>
      <c r="DC62" s="2448">
        <v>2754100</v>
      </c>
      <c r="DD62" s="2594">
        <v>2666086</v>
      </c>
      <c r="DE62" s="2594"/>
      <c r="DF62" s="2448" t="s">
        <v>21</v>
      </c>
      <c r="DG62" s="2448" t="s">
        <v>21</v>
      </c>
      <c r="DH62" s="2448">
        <v>2666086</v>
      </c>
      <c r="DI62" s="2448">
        <v>49031</v>
      </c>
      <c r="DJ62" s="2448">
        <v>2610731</v>
      </c>
      <c r="DK62" s="2448">
        <v>6324</v>
      </c>
      <c r="DL62" s="2448">
        <v>854821</v>
      </c>
      <c r="DM62" s="2448">
        <v>1988463</v>
      </c>
      <c r="DN62" s="1448" t="s">
        <v>35</v>
      </c>
      <c r="DO62" s="670" t="s">
        <v>26</v>
      </c>
      <c r="DP62" s="88" t="s">
        <v>26</v>
      </c>
      <c r="DQ62" s="89" t="s">
        <v>26</v>
      </c>
      <c r="DR62" s="137" t="s">
        <v>170</v>
      </c>
      <c r="DS62" s="2448">
        <v>254957</v>
      </c>
      <c r="DT62" s="2448">
        <v>10621801</v>
      </c>
      <c r="DU62" s="2594">
        <v>7208954</v>
      </c>
      <c r="DV62" s="2594"/>
      <c r="DW62" s="2448">
        <v>2629669</v>
      </c>
      <c r="DX62" s="2448" t="s">
        <v>21</v>
      </c>
      <c r="DY62" s="2448">
        <v>4579285</v>
      </c>
      <c r="DZ62" s="2448" t="s">
        <v>21</v>
      </c>
      <c r="EA62" s="2448">
        <v>4202770</v>
      </c>
      <c r="EB62" s="2448">
        <v>376515</v>
      </c>
      <c r="EC62" s="2448">
        <v>3450057</v>
      </c>
      <c r="ED62" s="2448" t="s">
        <v>22</v>
      </c>
      <c r="EE62" s="1448" t="s">
        <v>35</v>
      </c>
      <c r="EF62" s="670" t="s">
        <v>26</v>
      </c>
      <c r="EG62" s="88" t="s">
        <v>26</v>
      </c>
      <c r="EH62" s="89" t="s">
        <v>26</v>
      </c>
      <c r="EI62" s="137" t="s">
        <v>170</v>
      </c>
      <c r="EJ62" s="2448">
        <v>41075</v>
      </c>
      <c r="EK62" s="2448">
        <v>5855</v>
      </c>
      <c r="EL62" s="2594">
        <v>49798</v>
      </c>
      <c r="EM62" s="2594"/>
      <c r="EN62" s="2448">
        <v>16656</v>
      </c>
      <c r="EO62" s="2448">
        <v>12478</v>
      </c>
      <c r="EP62" s="2448">
        <v>20664</v>
      </c>
      <c r="EQ62" s="2448">
        <v>2595</v>
      </c>
      <c r="ER62" s="2448">
        <v>16365</v>
      </c>
      <c r="ES62" s="2448">
        <v>1704</v>
      </c>
      <c r="ET62" s="2448">
        <v>835</v>
      </c>
      <c r="EU62" s="2448">
        <v>10</v>
      </c>
      <c r="EV62" s="1448" t="s">
        <v>35</v>
      </c>
      <c r="EW62" s="670" t="s">
        <v>26</v>
      </c>
      <c r="EX62" s="88" t="s">
        <v>26</v>
      </c>
      <c r="EY62" s="89" t="s">
        <v>26</v>
      </c>
      <c r="EZ62" s="137" t="s">
        <v>170</v>
      </c>
      <c r="FA62" s="2448">
        <v>458915</v>
      </c>
      <c r="FB62" s="2448" t="s">
        <v>22</v>
      </c>
      <c r="FC62" s="2594">
        <v>458909</v>
      </c>
      <c r="FD62" s="2594"/>
      <c r="FE62" s="2448">
        <v>72287</v>
      </c>
      <c r="FF62" s="2448">
        <v>139935</v>
      </c>
      <c r="FG62" s="2448">
        <v>246687</v>
      </c>
      <c r="FH62" s="2448" t="s">
        <v>22</v>
      </c>
      <c r="FI62" s="2448">
        <v>214854</v>
      </c>
      <c r="FJ62" s="2448">
        <v>31833</v>
      </c>
      <c r="FK62" s="2448" t="s">
        <v>22</v>
      </c>
      <c r="FL62" s="2448" t="s">
        <v>22</v>
      </c>
      <c r="FM62" s="1448" t="s">
        <v>35</v>
      </c>
      <c r="FN62" s="670" t="s">
        <v>26</v>
      </c>
      <c r="FO62" s="88" t="s">
        <v>26</v>
      </c>
      <c r="FP62" s="89" t="s">
        <v>26</v>
      </c>
      <c r="FQ62" s="137" t="s">
        <v>170</v>
      </c>
      <c r="FR62" s="2448">
        <v>202493</v>
      </c>
      <c r="FS62" s="2448" t="s">
        <v>21</v>
      </c>
      <c r="FT62" s="2594">
        <v>204613</v>
      </c>
      <c r="FU62" s="2594"/>
      <c r="FV62" s="2448">
        <v>203684</v>
      </c>
      <c r="FW62" s="2448" t="s">
        <v>21</v>
      </c>
      <c r="FX62" s="2448">
        <v>929</v>
      </c>
      <c r="FY62" s="2448" t="s">
        <v>21</v>
      </c>
      <c r="FZ62" s="2448">
        <v>904</v>
      </c>
      <c r="GA62" s="2448">
        <v>25</v>
      </c>
      <c r="GB62" s="2448">
        <v>285</v>
      </c>
      <c r="GC62" s="2448">
        <v>48734</v>
      </c>
      <c r="GD62" s="1448" t="s">
        <v>35</v>
      </c>
      <c r="GE62" s="670" t="s">
        <v>26</v>
      </c>
      <c r="GF62" s="88" t="s">
        <v>26</v>
      </c>
      <c r="GG62" s="89" t="s">
        <v>26</v>
      </c>
      <c r="GH62" s="137" t="s">
        <v>170</v>
      </c>
      <c r="GI62" s="2448">
        <v>45218</v>
      </c>
      <c r="GJ62" s="2448" t="s">
        <v>21</v>
      </c>
      <c r="GK62" s="2594">
        <v>44052</v>
      </c>
      <c r="GL62" s="2594"/>
      <c r="GM62" s="2448">
        <v>41938</v>
      </c>
      <c r="GN62" s="2448" t="s">
        <v>21</v>
      </c>
      <c r="GO62" s="2448">
        <v>2114</v>
      </c>
      <c r="GP62" s="2448" t="s">
        <v>21</v>
      </c>
      <c r="GQ62" s="2448">
        <v>2114</v>
      </c>
      <c r="GR62" s="2448" t="s">
        <v>21</v>
      </c>
      <c r="GS62" s="2448" t="s">
        <v>21</v>
      </c>
      <c r="GT62" s="2448">
        <v>16647</v>
      </c>
      <c r="GU62" s="1448" t="s">
        <v>35</v>
      </c>
      <c r="GV62" s="670" t="s">
        <v>26</v>
      </c>
    </row>
    <row r="63" spans="1:204" ht="15" customHeight="1">
      <c r="A63" s="88" t="s">
        <v>26</v>
      </c>
      <c r="B63" s="89" t="s">
        <v>26</v>
      </c>
      <c r="C63" s="137" t="s">
        <v>171</v>
      </c>
      <c r="D63" s="2448">
        <v>4892756</v>
      </c>
      <c r="E63" s="2448" t="s">
        <v>21</v>
      </c>
      <c r="F63" s="2448"/>
      <c r="G63" s="2448">
        <v>6456074</v>
      </c>
      <c r="H63" s="2448">
        <v>721372</v>
      </c>
      <c r="I63" s="2448">
        <v>209488</v>
      </c>
      <c r="J63" s="2448">
        <v>5525214</v>
      </c>
      <c r="K63" s="2448">
        <v>4177439</v>
      </c>
      <c r="L63" s="2448">
        <v>1244200</v>
      </c>
      <c r="M63" s="2448">
        <v>103576</v>
      </c>
      <c r="N63" s="2448">
        <v>95111</v>
      </c>
      <c r="O63" s="2448">
        <v>1684216</v>
      </c>
      <c r="P63" s="1448" t="s">
        <v>36</v>
      </c>
      <c r="Q63" s="670" t="s">
        <v>26</v>
      </c>
      <c r="R63" s="88" t="s">
        <v>26</v>
      </c>
      <c r="S63" s="89" t="s">
        <v>26</v>
      </c>
      <c r="T63" s="137" t="s">
        <v>171</v>
      </c>
      <c r="U63" s="2448">
        <v>2630187</v>
      </c>
      <c r="V63" s="2448" t="s">
        <v>22</v>
      </c>
      <c r="W63" s="2594">
        <v>2499057</v>
      </c>
      <c r="X63" s="2594"/>
      <c r="Y63" s="2448" t="s">
        <v>21</v>
      </c>
      <c r="Z63" s="2448">
        <v>179</v>
      </c>
      <c r="AA63" s="2448">
        <v>2498878</v>
      </c>
      <c r="AB63" s="2448">
        <v>2496565</v>
      </c>
      <c r="AC63" s="2448">
        <v>2313</v>
      </c>
      <c r="AD63" s="2448" t="s">
        <v>21</v>
      </c>
      <c r="AE63" s="2448">
        <v>1220</v>
      </c>
      <c r="AF63" s="2448">
        <v>718553</v>
      </c>
      <c r="AG63" s="1448" t="s">
        <v>36</v>
      </c>
      <c r="AH63" s="670" t="s">
        <v>26</v>
      </c>
      <c r="AI63" s="88" t="s">
        <v>26</v>
      </c>
      <c r="AJ63" s="89" t="s">
        <v>26</v>
      </c>
      <c r="AK63" s="137" t="s">
        <v>171</v>
      </c>
      <c r="AL63" s="2448">
        <v>19959</v>
      </c>
      <c r="AM63" s="2448" t="s">
        <v>22</v>
      </c>
      <c r="AN63" s="2594">
        <v>21422</v>
      </c>
      <c r="AO63" s="2594"/>
      <c r="AP63" s="2448">
        <v>65</v>
      </c>
      <c r="AQ63" s="2448">
        <v>61</v>
      </c>
      <c r="AR63" s="2448">
        <v>21296</v>
      </c>
      <c r="AS63" s="2448">
        <v>14261</v>
      </c>
      <c r="AT63" s="2448">
        <v>815</v>
      </c>
      <c r="AU63" s="2448">
        <v>6220</v>
      </c>
      <c r="AV63" s="2448">
        <v>34</v>
      </c>
      <c r="AW63" s="2448">
        <v>14449</v>
      </c>
      <c r="AX63" s="1448" t="s">
        <v>36</v>
      </c>
      <c r="AY63" s="670" t="s">
        <v>26</v>
      </c>
      <c r="AZ63" s="88" t="s">
        <v>26</v>
      </c>
      <c r="BA63" s="89" t="s">
        <v>26</v>
      </c>
      <c r="BB63" s="137" t="s">
        <v>171</v>
      </c>
      <c r="BC63" s="2448">
        <v>178015</v>
      </c>
      <c r="BD63" s="2448" t="s">
        <v>22</v>
      </c>
      <c r="BE63" s="2594">
        <v>290025</v>
      </c>
      <c r="BF63" s="2594"/>
      <c r="BG63" s="2448">
        <v>186708</v>
      </c>
      <c r="BH63" s="2448">
        <v>8325</v>
      </c>
      <c r="BI63" s="2448">
        <v>94992</v>
      </c>
      <c r="BJ63" s="2448">
        <v>6274</v>
      </c>
      <c r="BK63" s="2448">
        <v>84086</v>
      </c>
      <c r="BL63" s="2448">
        <v>4632</v>
      </c>
      <c r="BM63" s="2448">
        <v>6790</v>
      </c>
      <c r="BN63" s="2448">
        <v>206559</v>
      </c>
      <c r="BO63" s="1448" t="s">
        <v>36</v>
      </c>
      <c r="BP63" s="670" t="s">
        <v>26</v>
      </c>
      <c r="BQ63" s="88" t="s">
        <v>26</v>
      </c>
      <c r="BR63" s="89" t="s">
        <v>26</v>
      </c>
      <c r="BS63" s="137" t="s">
        <v>171</v>
      </c>
      <c r="BT63" s="2448">
        <v>26581</v>
      </c>
      <c r="BU63" s="2448" t="s">
        <v>22</v>
      </c>
      <c r="BV63" s="2594">
        <v>1131853</v>
      </c>
      <c r="BW63" s="2594"/>
      <c r="BX63" s="2448">
        <v>180912</v>
      </c>
      <c r="BY63" s="2448">
        <v>110337</v>
      </c>
      <c r="BZ63" s="2448">
        <v>840604</v>
      </c>
      <c r="CA63" s="2448">
        <v>32592</v>
      </c>
      <c r="CB63" s="2448">
        <v>777551</v>
      </c>
      <c r="CC63" s="2448">
        <v>30461</v>
      </c>
      <c r="CD63" s="2448" t="s">
        <v>22</v>
      </c>
      <c r="CE63" s="2448" t="s">
        <v>22</v>
      </c>
      <c r="CF63" s="1448" t="s">
        <v>36</v>
      </c>
      <c r="CG63" s="670" t="s">
        <v>26</v>
      </c>
      <c r="CH63" s="88" t="s">
        <v>26</v>
      </c>
      <c r="CI63" s="89" t="s">
        <v>26</v>
      </c>
      <c r="CJ63" s="137" t="s">
        <v>171</v>
      </c>
      <c r="CK63" s="2448">
        <v>31406</v>
      </c>
      <c r="CL63" s="576" t="s">
        <v>21</v>
      </c>
      <c r="CM63" s="2594">
        <v>31195</v>
      </c>
      <c r="CN63" s="2594"/>
      <c r="CO63" s="2448">
        <v>1676</v>
      </c>
      <c r="CP63" s="2448" t="s">
        <v>21</v>
      </c>
      <c r="CQ63" s="2448">
        <v>29519</v>
      </c>
      <c r="CR63" s="2448" t="s">
        <v>21</v>
      </c>
      <c r="CS63" s="2448">
        <v>27357</v>
      </c>
      <c r="CT63" s="2448">
        <v>2162</v>
      </c>
      <c r="CU63" s="2448" t="s">
        <v>21</v>
      </c>
      <c r="CV63" s="2448">
        <v>7893</v>
      </c>
      <c r="CW63" s="1448" t="s">
        <v>36</v>
      </c>
      <c r="CX63" s="670" t="s">
        <v>26</v>
      </c>
      <c r="CY63" s="88" t="s">
        <v>26</v>
      </c>
      <c r="CZ63" s="89" t="s">
        <v>26</v>
      </c>
      <c r="DA63" s="137" t="s">
        <v>171</v>
      </c>
      <c r="DB63" s="2448">
        <v>717035</v>
      </c>
      <c r="DC63" s="2448">
        <v>2797528</v>
      </c>
      <c r="DD63" s="2594">
        <v>2643934</v>
      </c>
      <c r="DE63" s="2594"/>
      <c r="DF63" s="2448" t="s">
        <v>21</v>
      </c>
      <c r="DG63" s="2448" t="s">
        <v>21</v>
      </c>
      <c r="DH63" s="2448">
        <v>2643934</v>
      </c>
      <c r="DI63" s="2448">
        <v>39950</v>
      </c>
      <c r="DJ63" s="2448">
        <v>2597555</v>
      </c>
      <c r="DK63" s="2448">
        <v>6429</v>
      </c>
      <c r="DL63" s="2448">
        <v>863209</v>
      </c>
      <c r="DM63" s="2448">
        <v>1973342</v>
      </c>
      <c r="DN63" s="1448" t="s">
        <v>36</v>
      </c>
      <c r="DO63" s="670" t="s">
        <v>26</v>
      </c>
      <c r="DP63" s="88" t="s">
        <v>26</v>
      </c>
      <c r="DQ63" s="89" t="s">
        <v>26</v>
      </c>
      <c r="DR63" s="137" t="s">
        <v>171</v>
      </c>
      <c r="DS63" s="2448">
        <v>262957</v>
      </c>
      <c r="DT63" s="2448">
        <v>10789448</v>
      </c>
      <c r="DU63" s="2594">
        <v>7201397</v>
      </c>
      <c r="DV63" s="2594"/>
      <c r="DW63" s="2448">
        <v>2590981</v>
      </c>
      <c r="DX63" s="2448" t="s">
        <v>21</v>
      </c>
      <c r="DY63" s="2448">
        <v>4610416</v>
      </c>
      <c r="DZ63" s="2448" t="s">
        <v>21</v>
      </c>
      <c r="EA63" s="2448">
        <v>4270035</v>
      </c>
      <c r="EB63" s="2448">
        <v>340381</v>
      </c>
      <c r="EC63" s="2448">
        <v>3727525</v>
      </c>
      <c r="ED63" s="2448" t="s">
        <v>22</v>
      </c>
      <c r="EE63" s="1448" t="s">
        <v>36</v>
      </c>
      <c r="EF63" s="670" t="s">
        <v>26</v>
      </c>
      <c r="EG63" s="88" t="s">
        <v>26</v>
      </c>
      <c r="EH63" s="89" t="s">
        <v>26</v>
      </c>
      <c r="EI63" s="137" t="s">
        <v>171</v>
      </c>
      <c r="EJ63" s="2448">
        <v>45150</v>
      </c>
      <c r="EK63" s="2448">
        <v>5809</v>
      </c>
      <c r="EL63" s="2594">
        <v>55544</v>
      </c>
      <c r="EM63" s="2594"/>
      <c r="EN63" s="2448">
        <v>20024</v>
      </c>
      <c r="EO63" s="2448">
        <v>12499</v>
      </c>
      <c r="EP63" s="2448">
        <v>23021</v>
      </c>
      <c r="EQ63" s="2448">
        <v>6065</v>
      </c>
      <c r="ER63" s="2448">
        <v>14786</v>
      </c>
      <c r="ES63" s="2448">
        <v>2170</v>
      </c>
      <c r="ET63" s="2448">
        <v>863</v>
      </c>
      <c r="EU63" s="2448">
        <v>17</v>
      </c>
      <c r="EV63" s="1448" t="s">
        <v>36</v>
      </c>
      <c r="EW63" s="670" t="s">
        <v>26</v>
      </c>
      <c r="EX63" s="88" t="s">
        <v>26</v>
      </c>
      <c r="EY63" s="89" t="s">
        <v>26</v>
      </c>
      <c r="EZ63" s="137" t="s">
        <v>171</v>
      </c>
      <c r="FA63" s="2448">
        <v>493346</v>
      </c>
      <c r="FB63" s="2448" t="s">
        <v>22</v>
      </c>
      <c r="FC63" s="2594">
        <v>493346</v>
      </c>
      <c r="FD63" s="2594"/>
      <c r="FE63" s="2448">
        <v>88659</v>
      </c>
      <c r="FF63" s="2448">
        <v>153290</v>
      </c>
      <c r="FG63" s="2448">
        <v>251398</v>
      </c>
      <c r="FH63" s="2448" t="s">
        <v>22</v>
      </c>
      <c r="FI63" s="2448">
        <v>211849</v>
      </c>
      <c r="FJ63" s="2448">
        <v>39549</v>
      </c>
      <c r="FK63" s="2448" t="s">
        <v>22</v>
      </c>
      <c r="FL63" s="2448" t="s">
        <v>22</v>
      </c>
      <c r="FM63" s="1448" t="s">
        <v>36</v>
      </c>
      <c r="FN63" s="670" t="s">
        <v>26</v>
      </c>
      <c r="FO63" s="88" t="s">
        <v>26</v>
      </c>
      <c r="FP63" s="89" t="s">
        <v>26</v>
      </c>
      <c r="FQ63" s="137" t="s">
        <v>171</v>
      </c>
      <c r="FR63" s="2448">
        <v>203597</v>
      </c>
      <c r="FS63" s="2448" t="s">
        <v>21</v>
      </c>
      <c r="FT63" s="2594">
        <v>209988</v>
      </c>
      <c r="FU63" s="2594"/>
      <c r="FV63" s="2448">
        <v>209006</v>
      </c>
      <c r="FW63" s="2448" t="s">
        <v>21</v>
      </c>
      <c r="FX63" s="2448">
        <v>982</v>
      </c>
      <c r="FY63" s="2448" t="s">
        <v>21</v>
      </c>
      <c r="FZ63" s="2448">
        <v>963</v>
      </c>
      <c r="GA63" s="2448">
        <v>19</v>
      </c>
      <c r="GB63" s="2448" t="s">
        <v>21</v>
      </c>
      <c r="GC63" s="2448">
        <v>42433</v>
      </c>
      <c r="GD63" s="1448" t="s">
        <v>36</v>
      </c>
      <c r="GE63" s="670" t="s">
        <v>26</v>
      </c>
      <c r="GF63" s="88" t="s">
        <v>26</v>
      </c>
      <c r="GG63" s="89" t="s">
        <v>26</v>
      </c>
      <c r="GH63" s="137" t="s">
        <v>171</v>
      </c>
      <c r="GI63" s="2448">
        <v>52752</v>
      </c>
      <c r="GJ63" s="2448" t="s">
        <v>21</v>
      </c>
      <c r="GK63" s="2594">
        <v>54450</v>
      </c>
      <c r="GL63" s="2594"/>
      <c r="GM63" s="2448">
        <v>52028</v>
      </c>
      <c r="GN63" s="2448" t="s">
        <v>21</v>
      </c>
      <c r="GO63" s="2448">
        <v>2422</v>
      </c>
      <c r="GP63" s="2448" t="s">
        <v>21</v>
      </c>
      <c r="GQ63" s="2448">
        <v>2422</v>
      </c>
      <c r="GR63" s="2448" t="s">
        <v>21</v>
      </c>
      <c r="GS63" s="2448" t="s">
        <v>21</v>
      </c>
      <c r="GT63" s="2448">
        <v>14949</v>
      </c>
      <c r="GU63" s="1448" t="s">
        <v>36</v>
      </c>
      <c r="GV63" s="670" t="s">
        <v>26</v>
      </c>
    </row>
    <row r="64" spans="1:204" ht="15" customHeight="1">
      <c r="A64" s="88" t="s">
        <v>26</v>
      </c>
      <c r="B64" s="89" t="s">
        <v>26</v>
      </c>
      <c r="C64" s="137" t="s">
        <v>172</v>
      </c>
      <c r="D64" s="2448">
        <v>5092460</v>
      </c>
      <c r="E64" s="2448" t="s">
        <v>21</v>
      </c>
      <c r="F64" s="2448"/>
      <c r="G64" s="2448">
        <v>6836408</v>
      </c>
      <c r="H64" s="2448">
        <v>732357</v>
      </c>
      <c r="I64" s="2448">
        <v>231277</v>
      </c>
      <c r="J64" s="2448">
        <v>5872773</v>
      </c>
      <c r="K64" s="2448">
        <v>4491297</v>
      </c>
      <c r="L64" s="2448">
        <v>1276945</v>
      </c>
      <c r="M64" s="2448">
        <v>104532</v>
      </c>
      <c r="N64" s="2448">
        <v>88151</v>
      </c>
      <c r="O64" s="2448">
        <v>1637615</v>
      </c>
      <c r="P64" s="1448" t="s">
        <v>37</v>
      </c>
      <c r="Q64" s="670" t="s">
        <v>26</v>
      </c>
      <c r="R64" s="88" t="s">
        <v>26</v>
      </c>
      <c r="S64" s="89" t="s">
        <v>26</v>
      </c>
      <c r="T64" s="137" t="s">
        <v>172</v>
      </c>
      <c r="U64" s="2448">
        <v>2612202</v>
      </c>
      <c r="V64" s="2448" t="s">
        <v>22</v>
      </c>
      <c r="W64" s="2594">
        <v>2583108</v>
      </c>
      <c r="X64" s="2594"/>
      <c r="Y64" s="2448" t="s">
        <v>21</v>
      </c>
      <c r="Z64" s="2448">
        <v>361</v>
      </c>
      <c r="AA64" s="2448">
        <v>2582747</v>
      </c>
      <c r="AB64" s="2448">
        <v>2581186</v>
      </c>
      <c r="AC64" s="2448">
        <v>1378</v>
      </c>
      <c r="AD64" s="2448">
        <v>183</v>
      </c>
      <c r="AE64" s="2448">
        <v>488</v>
      </c>
      <c r="AF64" s="2448">
        <v>738021</v>
      </c>
      <c r="AG64" s="1448" t="s">
        <v>37</v>
      </c>
      <c r="AH64" s="670" t="s">
        <v>26</v>
      </c>
      <c r="AI64" s="88" t="s">
        <v>26</v>
      </c>
      <c r="AJ64" s="89" t="s">
        <v>26</v>
      </c>
      <c r="AK64" s="137" t="s">
        <v>172</v>
      </c>
      <c r="AL64" s="2448">
        <v>19569</v>
      </c>
      <c r="AM64" s="2448" t="s">
        <v>22</v>
      </c>
      <c r="AN64" s="2594">
        <v>16414</v>
      </c>
      <c r="AO64" s="2594"/>
      <c r="AP64" s="2448">
        <v>3</v>
      </c>
      <c r="AQ64" s="2448">
        <v>57</v>
      </c>
      <c r="AR64" s="2448">
        <v>16354</v>
      </c>
      <c r="AS64" s="2448">
        <v>10171</v>
      </c>
      <c r="AT64" s="2448">
        <v>687</v>
      </c>
      <c r="AU64" s="2448">
        <v>5496</v>
      </c>
      <c r="AV64" s="2448">
        <v>32</v>
      </c>
      <c r="AW64" s="2448">
        <v>18008</v>
      </c>
      <c r="AX64" s="1448" t="s">
        <v>37</v>
      </c>
      <c r="AY64" s="670" t="s">
        <v>26</v>
      </c>
      <c r="AZ64" s="88" t="s">
        <v>26</v>
      </c>
      <c r="BA64" s="89" t="s">
        <v>26</v>
      </c>
      <c r="BB64" s="137" t="s">
        <v>172</v>
      </c>
      <c r="BC64" s="2448">
        <v>211744</v>
      </c>
      <c r="BD64" s="2448" t="s">
        <v>22</v>
      </c>
      <c r="BE64" s="2594">
        <v>334898</v>
      </c>
      <c r="BF64" s="2594"/>
      <c r="BG64" s="2448">
        <v>193165</v>
      </c>
      <c r="BH64" s="2448">
        <v>7989</v>
      </c>
      <c r="BI64" s="2448">
        <v>133744</v>
      </c>
      <c r="BJ64" s="2448">
        <v>42452</v>
      </c>
      <c r="BK64" s="2448">
        <v>85958</v>
      </c>
      <c r="BL64" s="2448">
        <v>5334</v>
      </c>
      <c r="BM64" s="2448">
        <v>5511</v>
      </c>
      <c r="BN64" s="2448">
        <v>197141</v>
      </c>
      <c r="BO64" s="1448" t="s">
        <v>37</v>
      </c>
      <c r="BP64" s="670" t="s">
        <v>26</v>
      </c>
      <c r="BQ64" s="88" t="s">
        <v>26</v>
      </c>
      <c r="BR64" s="89" t="s">
        <v>26</v>
      </c>
      <c r="BS64" s="137" t="s">
        <v>172</v>
      </c>
      <c r="BT64" s="2448">
        <v>29220</v>
      </c>
      <c r="BU64" s="2448" t="s">
        <v>22</v>
      </c>
      <c r="BV64" s="2594">
        <v>1204058</v>
      </c>
      <c r="BW64" s="2594"/>
      <c r="BX64" s="2448">
        <v>183186</v>
      </c>
      <c r="BY64" s="2448">
        <v>127605</v>
      </c>
      <c r="BZ64" s="2448">
        <v>893267</v>
      </c>
      <c r="CA64" s="2448">
        <v>30540</v>
      </c>
      <c r="CB64" s="2448">
        <v>826872</v>
      </c>
      <c r="CC64" s="2448">
        <v>35855</v>
      </c>
      <c r="CD64" s="2448" t="s">
        <v>22</v>
      </c>
      <c r="CE64" s="2448" t="s">
        <v>22</v>
      </c>
      <c r="CF64" s="1448" t="s">
        <v>37</v>
      </c>
      <c r="CG64" s="670" t="s">
        <v>26</v>
      </c>
      <c r="CH64" s="88" t="s">
        <v>26</v>
      </c>
      <c r="CI64" s="89" t="s">
        <v>26</v>
      </c>
      <c r="CJ64" s="137" t="s">
        <v>172</v>
      </c>
      <c r="CK64" s="2448">
        <v>26948</v>
      </c>
      <c r="CL64" s="576" t="s">
        <v>21</v>
      </c>
      <c r="CM64" s="2594">
        <v>26689</v>
      </c>
      <c r="CN64" s="2594"/>
      <c r="CO64" s="2448">
        <v>1640</v>
      </c>
      <c r="CP64" s="2448" t="s">
        <v>21</v>
      </c>
      <c r="CQ64" s="2448">
        <v>25049</v>
      </c>
      <c r="CR64" s="2448" t="s">
        <v>21</v>
      </c>
      <c r="CS64" s="2448">
        <v>23592</v>
      </c>
      <c r="CT64" s="2448">
        <v>1457</v>
      </c>
      <c r="CU64" s="2448" t="s">
        <v>21</v>
      </c>
      <c r="CV64" s="2448">
        <v>8152</v>
      </c>
      <c r="CW64" s="1448" t="s">
        <v>37</v>
      </c>
      <c r="CX64" s="670" t="s">
        <v>26</v>
      </c>
      <c r="CY64" s="88" t="s">
        <v>26</v>
      </c>
      <c r="CZ64" s="89" t="s">
        <v>26</v>
      </c>
      <c r="DA64" s="137" t="s">
        <v>172</v>
      </c>
      <c r="DB64" s="2448">
        <v>646624</v>
      </c>
      <c r="DC64" s="2448">
        <v>2788219</v>
      </c>
      <c r="DD64" s="2594">
        <v>2613683</v>
      </c>
      <c r="DE64" s="2594"/>
      <c r="DF64" s="2448" t="s">
        <v>21</v>
      </c>
      <c r="DG64" s="2448" t="s">
        <v>21</v>
      </c>
      <c r="DH64" s="2448">
        <v>2613683</v>
      </c>
      <c r="DI64" s="2448">
        <v>34227</v>
      </c>
      <c r="DJ64" s="2448">
        <v>2569438</v>
      </c>
      <c r="DK64" s="2448">
        <v>10018</v>
      </c>
      <c r="DL64" s="2448">
        <v>759151</v>
      </c>
      <c r="DM64" s="2448">
        <v>2023384</v>
      </c>
      <c r="DN64" s="1448" t="s">
        <v>37</v>
      </c>
      <c r="DO64" s="670" t="s">
        <v>26</v>
      </c>
      <c r="DP64" s="88" t="s">
        <v>26</v>
      </c>
      <c r="DQ64" s="89" t="s">
        <v>26</v>
      </c>
      <c r="DR64" s="137" t="s">
        <v>172</v>
      </c>
      <c r="DS64" s="2448">
        <v>260736</v>
      </c>
      <c r="DT64" s="2448">
        <v>10555179</v>
      </c>
      <c r="DU64" s="2594">
        <v>7124056</v>
      </c>
      <c r="DV64" s="2594"/>
      <c r="DW64" s="2448">
        <v>2603984</v>
      </c>
      <c r="DX64" s="2448">
        <v>491</v>
      </c>
      <c r="DY64" s="2448">
        <v>4519581</v>
      </c>
      <c r="DZ64" s="2448" t="s">
        <v>21</v>
      </c>
      <c r="EA64" s="2448">
        <v>4202161</v>
      </c>
      <c r="EB64" s="2448">
        <v>317420</v>
      </c>
      <c r="EC64" s="2448">
        <v>3582655</v>
      </c>
      <c r="ED64" s="2448" t="s">
        <v>22</v>
      </c>
      <c r="EE64" s="1448" t="s">
        <v>37</v>
      </c>
      <c r="EF64" s="670" t="s">
        <v>26</v>
      </c>
      <c r="EG64" s="88" t="s">
        <v>26</v>
      </c>
      <c r="EH64" s="89" t="s">
        <v>26</v>
      </c>
      <c r="EI64" s="137" t="s">
        <v>172</v>
      </c>
      <c r="EJ64" s="2448">
        <v>43537</v>
      </c>
      <c r="EK64" s="2448">
        <v>5582</v>
      </c>
      <c r="EL64" s="2594">
        <v>53626</v>
      </c>
      <c r="EM64" s="2594"/>
      <c r="EN64" s="2448">
        <v>18961</v>
      </c>
      <c r="EO64" s="2448">
        <v>13387</v>
      </c>
      <c r="EP64" s="2448">
        <v>21278</v>
      </c>
      <c r="EQ64" s="2448">
        <v>5864</v>
      </c>
      <c r="ER64" s="2448">
        <v>13361</v>
      </c>
      <c r="ES64" s="2448">
        <v>2053</v>
      </c>
      <c r="ET64" s="2448">
        <v>880</v>
      </c>
      <c r="EU64" s="2448">
        <v>12</v>
      </c>
      <c r="EV64" s="1448" t="s">
        <v>37</v>
      </c>
      <c r="EW64" s="670" t="s">
        <v>26</v>
      </c>
      <c r="EX64" s="88" t="s">
        <v>26</v>
      </c>
      <c r="EY64" s="89" t="s">
        <v>26</v>
      </c>
      <c r="EZ64" s="137" t="s">
        <v>172</v>
      </c>
      <c r="FA64" s="2448">
        <v>441455</v>
      </c>
      <c r="FB64" s="2448" t="s">
        <v>22</v>
      </c>
      <c r="FC64" s="2594">
        <v>441445</v>
      </c>
      <c r="FD64" s="2594"/>
      <c r="FE64" s="2448">
        <v>75007</v>
      </c>
      <c r="FF64" s="2448">
        <v>135776</v>
      </c>
      <c r="FG64" s="2448">
        <v>230662</v>
      </c>
      <c r="FH64" s="2448" t="s">
        <v>22</v>
      </c>
      <c r="FI64" s="2448">
        <v>197038</v>
      </c>
      <c r="FJ64" s="2448">
        <v>33623</v>
      </c>
      <c r="FK64" s="2448" t="s">
        <v>22</v>
      </c>
      <c r="FL64" s="2448" t="s">
        <v>22</v>
      </c>
      <c r="FM64" s="1448" t="s">
        <v>37</v>
      </c>
      <c r="FN64" s="670" t="s">
        <v>26</v>
      </c>
      <c r="FO64" s="88" t="s">
        <v>26</v>
      </c>
      <c r="FP64" s="89" t="s">
        <v>26</v>
      </c>
      <c r="FQ64" s="137" t="s">
        <v>172</v>
      </c>
      <c r="FR64" s="2448">
        <v>212931</v>
      </c>
      <c r="FS64" s="2448" t="s">
        <v>21</v>
      </c>
      <c r="FT64" s="2594">
        <v>209968</v>
      </c>
      <c r="FU64" s="2594"/>
      <c r="FV64" s="2448">
        <v>208927</v>
      </c>
      <c r="FW64" s="2448" t="s">
        <v>21</v>
      </c>
      <c r="FX64" s="2448">
        <v>1041</v>
      </c>
      <c r="FY64" s="2448" t="s">
        <v>21</v>
      </c>
      <c r="FZ64" s="2448">
        <v>1041</v>
      </c>
      <c r="GA64" s="2448" t="s">
        <v>21</v>
      </c>
      <c r="GB64" s="2448" t="s">
        <v>21</v>
      </c>
      <c r="GC64" s="2448">
        <v>45428</v>
      </c>
      <c r="GD64" s="1448" t="s">
        <v>37</v>
      </c>
      <c r="GE64" s="670" t="s">
        <v>26</v>
      </c>
      <c r="GF64" s="88" t="s">
        <v>26</v>
      </c>
      <c r="GG64" s="89" t="s">
        <v>26</v>
      </c>
      <c r="GH64" s="137" t="s">
        <v>172</v>
      </c>
      <c r="GI64" s="2448">
        <v>47564</v>
      </c>
      <c r="GJ64" s="2448" t="s">
        <v>21</v>
      </c>
      <c r="GK64" s="2594">
        <v>49247</v>
      </c>
      <c r="GL64" s="2594"/>
      <c r="GM64" s="2448">
        <v>47074</v>
      </c>
      <c r="GN64" s="2448" t="s">
        <v>21</v>
      </c>
      <c r="GO64" s="2448">
        <v>2173</v>
      </c>
      <c r="GP64" s="2448" t="s">
        <v>21</v>
      </c>
      <c r="GQ64" s="2448">
        <v>2173</v>
      </c>
      <c r="GR64" s="2448" t="s">
        <v>21</v>
      </c>
      <c r="GS64" s="2448" t="s">
        <v>21</v>
      </c>
      <c r="GT64" s="2448">
        <v>13266</v>
      </c>
      <c r="GU64" s="1448" t="s">
        <v>37</v>
      </c>
      <c r="GV64" s="670" t="s">
        <v>26</v>
      </c>
    </row>
    <row r="65" spans="1:204" ht="15" customHeight="1">
      <c r="A65" s="88" t="s">
        <v>26</v>
      </c>
      <c r="B65" s="89" t="s">
        <v>26</v>
      </c>
      <c r="C65" s="137" t="s">
        <v>173</v>
      </c>
      <c r="D65" s="2448">
        <v>4803924</v>
      </c>
      <c r="E65" s="2448" t="s">
        <v>21</v>
      </c>
      <c r="F65" s="2448"/>
      <c r="G65" s="2448">
        <v>6391179</v>
      </c>
      <c r="H65" s="2448">
        <v>688110</v>
      </c>
      <c r="I65" s="2448">
        <v>201035</v>
      </c>
      <c r="J65" s="2448">
        <v>5502034</v>
      </c>
      <c r="K65" s="2448">
        <v>4216542</v>
      </c>
      <c r="L65" s="2448">
        <v>1189828</v>
      </c>
      <c r="M65" s="2448">
        <v>95664</v>
      </c>
      <c r="N65" s="2448">
        <v>79722</v>
      </c>
      <c r="O65" s="2448">
        <v>1575697</v>
      </c>
      <c r="P65" s="1448" t="s">
        <v>38</v>
      </c>
      <c r="Q65" s="670" t="s">
        <v>26</v>
      </c>
      <c r="R65" s="88" t="s">
        <v>26</v>
      </c>
      <c r="S65" s="89" t="s">
        <v>26</v>
      </c>
      <c r="T65" s="137" t="s">
        <v>173</v>
      </c>
      <c r="U65" s="2448">
        <v>2364281</v>
      </c>
      <c r="V65" s="2448" t="s">
        <v>22</v>
      </c>
      <c r="W65" s="2594">
        <v>2508153</v>
      </c>
      <c r="X65" s="2594"/>
      <c r="Y65" s="2448" t="s">
        <v>21</v>
      </c>
      <c r="Z65" s="2448">
        <v>372</v>
      </c>
      <c r="AA65" s="2448">
        <v>2507781</v>
      </c>
      <c r="AB65" s="2448">
        <v>2507681</v>
      </c>
      <c r="AC65" s="2448">
        <v>100</v>
      </c>
      <c r="AD65" s="2448" t="s">
        <v>21</v>
      </c>
      <c r="AE65" s="2448">
        <v>61</v>
      </c>
      <c r="AF65" s="2448">
        <v>601740</v>
      </c>
      <c r="AG65" s="1448" t="s">
        <v>38</v>
      </c>
      <c r="AH65" s="670" t="s">
        <v>26</v>
      </c>
      <c r="AI65" s="88" t="s">
        <v>26</v>
      </c>
      <c r="AJ65" s="89" t="s">
        <v>26</v>
      </c>
      <c r="AK65" s="137" t="s">
        <v>173</v>
      </c>
      <c r="AL65" s="2448">
        <v>17252</v>
      </c>
      <c r="AM65" s="2448" t="s">
        <v>22</v>
      </c>
      <c r="AN65" s="2594">
        <v>19790</v>
      </c>
      <c r="AO65" s="2594"/>
      <c r="AP65" s="2448">
        <v>4</v>
      </c>
      <c r="AQ65" s="2448">
        <v>57</v>
      </c>
      <c r="AR65" s="2448">
        <v>19729</v>
      </c>
      <c r="AS65" s="2448">
        <v>13567</v>
      </c>
      <c r="AT65" s="2448">
        <v>280</v>
      </c>
      <c r="AU65" s="2448">
        <v>5882</v>
      </c>
      <c r="AV65" s="2448">
        <v>33</v>
      </c>
      <c r="AW65" s="2448">
        <v>15431</v>
      </c>
      <c r="AX65" s="1448" t="s">
        <v>38</v>
      </c>
      <c r="AY65" s="670" t="s">
        <v>26</v>
      </c>
      <c r="AZ65" s="88" t="s">
        <v>26</v>
      </c>
      <c r="BA65" s="89" t="s">
        <v>26</v>
      </c>
      <c r="BB65" s="137" t="s">
        <v>173</v>
      </c>
      <c r="BC65" s="2448">
        <v>240068</v>
      </c>
      <c r="BD65" s="2448" t="s">
        <v>22</v>
      </c>
      <c r="BE65" s="2594">
        <v>338683</v>
      </c>
      <c r="BF65" s="2594"/>
      <c r="BG65" s="2448">
        <v>191301</v>
      </c>
      <c r="BH65" s="2448">
        <v>7848</v>
      </c>
      <c r="BI65" s="2448">
        <v>139534</v>
      </c>
      <c r="BJ65" s="2448">
        <v>50308</v>
      </c>
      <c r="BK65" s="2448">
        <v>83874</v>
      </c>
      <c r="BL65" s="2448">
        <v>5352</v>
      </c>
      <c r="BM65" s="2448">
        <v>3455</v>
      </c>
      <c r="BN65" s="2448">
        <v>200276</v>
      </c>
      <c r="BO65" s="1448" t="s">
        <v>38</v>
      </c>
      <c r="BP65" s="670" t="s">
        <v>26</v>
      </c>
      <c r="BQ65" s="88" t="s">
        <v>26</v>
      </c>
      <c r="BR65" s="89" t="s">
        <v>26</v>
      </c>
      <c r="BS65" s="137" t="s">
        <v>173</v>
      </c>
      <c r="BT65" s="2448">
        <v>29285</v>
      </c>
      <c r="BU65" s="2448" t="s">
        <v>22</v>
      </c>
      <c r="BV65" s="2594">
        <v>1068619</v>
      </c>
      <c r="BW65" s="2594"/>
      <c r="BX65" s="2448">
        <v>155757</v>
      </c>
      <c r="BY65" s="2448">
        <v>108289</v>
      </c>
      <c r="BZ65" s="2448">
        <v>804573</v>
      </c>
      <c r="CA65" s="2448">
        <v>22138</v>
      </c>
      <c r="CB65" s="2448">
        <v>755853</v>
      </c>
      <c r="CC65" s="2448">
        <v>26582</v>
      </c>
      <c r="CD65" s="2448" t="s">
        <v>22</v>
      </c>
      <c r="CE65" s="2448" t="s">
        <v>22</v>
      </c>
      <c r="CF65" s="1448" t="s">
        <v>38</v>
      </c>
      <c r="CG65" s="670" t="s">
        <v>26</v>
      </c>
      <c r="CH65" s="88" t="s">
        <v>26</v>
      </c>
      <c r="CI65" s="89" t="s">
        <v>26</v>
      </c>
      <c r="CJ65" s="137" t="s">
        <v>173</v>
      </c>
      <c r="CK65" s="2448">
        <v>28378</v>
      </c>
      <c r="CL65" s="576" t="s">
        <v>21</v>
      </c>
      <c r="CM65" s="2594">
        <v>29193</v>
      </c>
      <c r="CN65" s="2594"/>
      <c r="CO65" s="2448">
        <v>2419</v>
      </c>
      <c r="CP65" s="2448" t="s">
        <v>21</v>
      </c>
      <c r="CQ65" s="2448">
        <v>26774</v>
      </c>
      <c r="CR65" s="2448" t="s">
        <v>21</v>
      </c>
      <c r="CS65" s="2448">
        <v>25281</v>
      </c>
      <c r="CT65" s="2448">
        <v>1493</v>
      </c>
      <c r="CU65" s="2448" t="s">
        <v>21</v>
      </c>
      <c r="CV65" s="2448">
        <v>7337</v>
      </c>
      <c r="CW65" s="1448" t="s">
        <v>38</v>
      </c>
      <c r="CX65" s="670" t="s">
        <v>26</v>
      </c>
      <c r="CY65" s="88" t="s">
        <v>26</v>
      </c>
      <c r="CZ65" s="89" t="s">
        <v>26</v>
      </c>
      <c r="DA65" s="137" t="s">
        <v>173</v>
      </c>
      <c r="DB65" s="2448">
        <v>641245</v>
      </c>
      <c r="DC65" s="2448">
        <v>2664907</v>
      </c>
      <c r="DD65" s="2594">
        <v>2472996</v>
      </c>
      <c r="DE65" s="2594"/>
      <c r="DF65" s="2448" t="s">
        <v>21</v>
      </c>
      <c r="DG65" s="2448" t="s">
        <v>21</v>
      </c>
      <c r="DH65" s="2448">
        <v>2472996</v>
      </c>
      <c r="DI65" s="2448">
        <v>31451</v>
      </c>
      <c r="DJ65" s="2448">
        <v>2435156</v>
      </c>
      <c r="DK65" s="2448">
        <v>6389</v>
      </c>
      <c r="DL65" s="2448">
        <v>807791</v>
      </c>
      <c r="DM65" s="2448">
        <v>1986903</v>
      </c>
      <c r="DN65" s="1448" t="s">
        <v>38</v>
      </c>
      <c r="DO65" s="670" t="s">
        <v>26</v>
      </c>
      <c r="DP65" s="88" t="s">
        <v>26</v>
      </c>
      <c r="DQ65" s="89" t="s">
        <v>26</v>
      </c>
      <c r="DR65" s="137" t="s">
        <v>173</v>
      </c>
      <c r="DS65" s="2448">
        <v>256059</v>
      </c>
      <c r="DT65" s="2448">
        <v>9947767</v>
      </c>
      <c r="DU65" s="2594">
        <v>6629908</v>
      </c>
      <c r="DV65" s="2594"/>
      <c r="DW65" s="2448">
        <v>2324006</v>
      </c>
      <c r="DX65" s="2448">
        <v>1315</v>
      </c>
      <c r="DY65" s="2448">
        <v>4304587</v>
      </c>
      <c r="DZ65" s="2448" t="s">
        <v>21</v>
      </c>
      <c r="EA65" s="2448">
        <v>3969457</v>
      </c>
      <c r="EB65" s="2448">
        <v>335130</v>
      </c>
      <c r="EC65" s="2448">
        <v>3437157</v>
      </c>
      <c r="ED65" s="2448" t="s">
        <v>22</v>
      </c>
      <c r="EE65" s="1448" t="s">
        <v>38</v>
      </c>
      <c r="EF65" s="670" t="s">
        <v>26</v>
      </c>
      <c r="EG65" s="88" t="s">
        <v>26</v>
      </c>
      <c r="EH65" s="89" t="s">
        <v>26</v>
      </c>
      <c r="EI65" s="137" t="s">
        <v>173</v>
      </c>
      <c r="EJ65" s="2448">
        <v>38565</v>
      </c>
      <c r="EK65" s="2448">
        <v>5429</v>
      </c>
      <c r="EL65" s="2594">
        <v>46807</v>
      </c>
      <c r="EM65" s="2594"/>
      <c r="EN65" s="2448">
        <v>13559</v>
      </c>
      <c r="EO65" s="2448">
        <v>12124</v>
      </c>
      <c r="EP65" s="2448">
        <v>21124</v>
      </c>
      <c r="EQ65" s="2448">
        <v>5632</v>
      </c>
      <c r="ER65" s="2448">
        <v>14151</v>
      </c>
      <c r="ES65" s="2448">
        <v>1341</v>
      </c>
      <c r="ET65" s="2448">
        <v>2393</v>
      </c>
      <c r="EU65" s="2448">
        <v>17</v>
      </c>
      <c r="EV65" s="1448" t="s">
        <v>38</v>
      </c>
      <c r="EW65" s="670" t="s">
        <v>26</v>
      </c>
      <c r="EX65" s="88" t="s">
        <v>26</v>
      </c>
      <c r="EY65" s="89" t="s">
        <v>26</v>
      </c>
      <c r="EZ65" s="137" t="s">
        <v>173</v>
      </c>
      <c r="FA65" s="2448">
        <v>462410</v>
      </c>
      <c r="FB65" s="2448" t="s">
        <v>22</v>
      </c>
      <c r="FC65" s="2594">
        <v>462415</v>
      </c>
      <c r="FD65" s="2594"/>
      <c r="FE65" s="2448">
        <v>66760</v>
      </c>
      <c r="FF65" s="2448">
        <v>147256</v>
      </c>
      <c r="FG65" s="2448">
        <v>248398</v>
      </c>
      <c r="FH65" s="2448" t="s">
        <v>22</v>
      </c>
      <c r="FI65" s="2448">
        <v>211710</v>
      </c>
      <c r="FJ65" s="2448">
        <v>36688</v>
      </c>
      <c r="FK65" s="2448" t="s">
        <v>22</v>
      </c>
      <c r="FL65" s="2448" t="s">
        <v>22</v>
      </c>
      <c r="FM65" s="1448" t="s">
        <v>38</v>
      </c>
      <c r="FN65" s="670" t="s">
        <v>26</v>
      </c>
      <c r="FO65" s="88" t="s">
        <v>26</v>
      </c>
      <c r="FP65" s="89" t="s">
        <v>26</v>
      </c>
      <c r="FQ65" s="137" t="s">
        <v>173</v>
      </c>
      <c r="FR65" s="2448">
        <v>208736</v>
      </c>
      <c r="FS65" s="2448" t="s">
        <v>21</v>
      </c>
      <c r="FT65" s="2594">
        <v>212544</v>
      </c>
      <c r="FU65" s="2594"/>
      <c r="FV65" s="2448">
        <v>211533</v>
      </c>
      <c r="FW65" s="2448" t="s">
        <v>21</v>
      </c>
      <c r="FX65" s="2448">
        <v>1011</v>
      </c>
      <c r="FY65" s="2448" t="s">
        <v>21</v>
      </c>
      <c r="FZ65" s="2448">
        <v>980</v>
      </c>
      <c r="GA65" s="2448">
        <v>31</v>
      </c>
      <c r="GB65" s="2448">
        <v>533</v>
      </c>
      <c r="GC65" s="2448">
        <v>41058</v>
      </c>
      <c r="GD65" s="1448" t="s">
        <v>38</v>
      </c>
      <c r="GE65" s="670" t="s">
        <v>26</v>
      </c>
      <c r="GF65" s="88" t="s">
        <v>26</v>
      </c>
      <c r="GG65" s="89" t="s">
        <v>26</v>
      </c>
      <c r="GH65" s="137" t="s">
        <v>173</v>
      </c>
      <c r="GI65" s="2448">
        <v>50054</v>
      </c>
      <c r="GJ65" s="2448" t="s">
        <v>21</v>
      </c>
      <c r="GK65" s="2594">
        <v>53196</v>
      </c>
      <c r="GL65" s="2594"/>
      <c r="GM65" s="2448">
        <v>51001</v>
      </c>
      <c r="GN65" s="2448" t="s">
        <v>21</v>
      </c>
      <c r="GO65" s="2448">
        <v>2195</v>
      </c>
      <c r="GP65" s="2448" t="s">
        <v>21</v>
      </c>
      <c r="GQ65" s="2448">
        <v>2195</v>
      </c>
      <c r="GR65" s="2448" t="s">
        <v>21</v>
      </c>
      <c r="GS65" s="2448" t="s">
        <v>21</v>
      </c>
      <c r="GT65" s="2448">
        <v>10124</v>
      </c>
      <c r="GU65" s="1448" t="s">
        <v>38</v>
      </c>
      <c r="GV65" s="670" t="s">
        <v>26</v>
      </c>
    </row>
    <row r="66" spans="1:204" ht="15" customHeight="1">
      <c r="A66" s="88" t="s">
        <v>26</v>
      </c>
      <c r="B66" s="89" t="s">
        <v>26</v>
      </c>
      <c r="C66" s="137" t="s">
        <v>174</v>
      </c>
      <c r="D66" s="2448">
        <v>4933585</v>
      </c>
      <c r="E66" s="2448" t="s">
        <v>21</v>
      </c>
      <c r="F66" s="2448"/>
      <c r="G66" s="2448">
        <v>6538798</v>
      </c>
      <c r="H66" s="2448">
        <v>685964</v>
      </c>
      <c r="I66" s="2448">
        <v>172883</v>
      </c>
      <c r="J66" s="2448">
        <v>5679951</v>
      </c>
      <c r="K66" s="2448">
        <v>4341356</v>
      </c>
      <c r="L66" s="2448">
        <v>1236145</v>
      </c>
      <c r="M66" s="2448">
        <v>102450</v>
      </c>
      <c r="N66" s="2448">
        <v>105446</v>
      </c>
      <c r="O66" s="2448">
        <v>1458341</v>
      </c>
      <c r="P66" s="1448" t="s">
        <v>39</v>
      </c>
      <c r="Q66" s="670" t="s">
        <v>26</v>
      </c>
      <c r="R66" s="88" t="s">
        <v>26</v>
      </c>
      <c r="S66" s="89" t="s">
        <v>26</v>
      </c>
      <c r="T66" s="137" t="s">
        <v>174</v>
      </c>
      <c r="U66" s="2448">
        <v>2598067</v>
      </c>
      <c r="V66" s="2448" t="s">
        <v>22</v>
      </c>
      <c r="W66" s="2594">
        <v>2661207</v>
      </c>
      <c r="X66" s="2594"/>
      <c r="Y66" s="2448" t="s">
        <v>21</v>
      </c>
      <c r="Z66" s="2448">
        <v>158</v>
      </c>
      <c r="AA66" s="2448">
        <v>2661049</v>
      </c>
      <c r="AB66" s="2448">
        <v>2660658</v>
      </c>
      <c r="AC66" s="2448">
        <v>391</v>
      </c>
      <c r="AD66" s="2448" t="s">
        <v>21</v>
      </c>
      <c r="AE66" s="2448">
        <v>1043</v>
      </c>
      <c r="AF66" s="2448">
        <v>560032</v>
      </c>
      <c r="AG66" s="1448" t="s">
        <v>39</v>
      </c>
      <c r="AH66" s="670" t="s">
        <v>26</v>
      </c>
      <c r="AI66" s="88" t="s">
        <v>26</v>
      </c>
      <c r="AJ66" s="89" t="s">
        <v>26</v>
      </c>
      <c r="AK66" s="137" t="s">
        <v>174</v>
      </c>
      <c r="AL66" s="2448">
        <v>22015</v>
      </c>
      <c r="AM66" s="2448" t="s">
        <v>22</v>
      </c>
      <c r="AN66" s="2594">
        <v>21091</v>
      </c>
      <c r="AO66" s="2594"/>
      <c r="AP66" s="2448">
        <v>4</v>
      </c>
      <c r="AQ66" s="2448">
        <v>54</v>
      </c>
      <c r="AR66" s="2448">
        <v>21033</v>
      </c>
      <c r="AS66" s="2448">
        <v>14770</v>
      </c>
      <c r="AT66" s="2448">
        <v>310</v>
      </c>
      <c r="AU66" s="2448">
        <v>5953</v>
      </c>
      <c r="AV66" s="2448">
        <v>35</v>
      </c>
      <c r="AW66" s="2448">
        <v>16330</v>
      </c>
      <c r="AX66" s="1448" t="s">
        <v>39</v>
      </c>
      <c r="AY66" s="670" t="s">
        <v>26</v>
      </c>
      <c r="AZ66" s="88" t="s">
        <v>26</v>
      </c>
      <c r="BA66" s="89" t="s">
        <v>26</v>
      </c>
      <c r="BB66" s="137" t="s">
        <v>174</v>
      </c>
      <c r="BC66" s="2448">
        <v>256886</v>
      </c>
      <c r="BD66" s="2448" t="s">
        <v>22</v>
      </c>
      <c r="BE66" s="2594">
        <v>363619</v>
      </c>
      <c r="BF66" s="2594"/>
      <c r="BG66" s="2448">
        <v>216171</v>
      </c>
      <c r="BH66" s="2448">
        <v>6199</v>
      </c>
      <c r="BI66" s="2448">
        <v>141249</v>
      </c>
      <c r="BJ66" s="2448">
        <v>49138</v>
      </c>
      <c r="BK66" s="2448">
        <v>85902</v>
      </c>
      <c r="BL66" s="2448">
        <v>6209</v>
      </c>
      <c r="BM66" s="2448">
        <v>4085</v>
      </c>
      <c r="BN66" s="2448">
        <v>193386</v>
      </c>
      <c r="BO66" s="1448" t="s">
        <v>39</v>
      </c>
      <c r="BP66" s="670" t="s">
        <v>26</v>
      </c>
      <c r="BQ66" s="88" t="s">
        <v>26</v>
      </c>
      <c r="BR66" s="89" t="s">
        <v>26</v>
      </c>
      <c r="BS66" s="137" t="s">
        <v>174</v>
      </c>
      <c r="BT66" s="2448">
        <v>29260</v>
      </c>
      <c r="BU66" s="2448" t="s">
        <v>22</v>
      </c>
      <c r="BV66" s="2594">
        <v>1072301</v>
      </c>
      <c r="BW66" s="2594"/>
      <c r="BX66" s="2448">
        <v>146235</v>
      </c>
      <c r="BY66" s="2448">
        <v>101910</v>
      </c>
      <c r="BZ66" s="2448">
        <v>824156</v>
      </c>
      <c r="CA66" s="2448">
        <v>23047</v>
      </c>
      <c r="CB66" s="2448">
        <v>771778</v>
      </c>
      <c r="CC66" s="2448">
        <v>29331</v>
      </c>
      <c r="CD66" s="2448" t="s">
        <v>22</v>
      </c>
      <c r="CE66" s="2448" t="s">
        <v>22</v>
      </c>
      <c r="CF66" s="1448" t="s">
        <v>39</v>
      </c>
      <c r="CG66" s="670" t="s">
        <v>26</v>
      </c>
      <c r="CH66" s="88" t="s">
        <v>26</v>
      </c>
      <c r="CI66" s="89" t="s">
        <v>26</v>
      </c>
      <c r="CJ66" s="137" t="s">
        <v>174</v>
      </c>
      <c r="CK66" s="2448">
        <v>32401</v>
      </c>
      <c r="CL66" s="576" t="s">
        <v>21</v>
      </c>
      <c r="CM66" s="2594">
        <v>31557</v>
      </c>
      <c r="CN66" s="2594"/>
      <c r="CO66" s="2448">
        <v>1651</v>
      </c>
      <c r="CP66" s="2448" t="s">
        <v>21</v>
      </c>
      <c r="CQ66" s="2448">
        <v>29906</v>
      </c>
      <c r="CR66" s="2448" t="s">
        <v>21</v>
      </c>
      <c r="CS66" s="2448">
        <v>27919</v>
      </c>
      <c r="CT66" s="2448">
        <v>1987</v>
      </c>
      <c r="CU66" s="2448" t="s">
        <v>21</v>
      </c>
      <c r="CV66" s="2448">
        <v>8183</v>
      </c>
      <c r="CW66" s="1448" t="s">
        <v>39</v>
      </c>
      <c r="CX66" s="670" t="s">
        <v>26</v>
      </c>
      <c r="CY66" s="88" t="s">
        <v>26</v>
      </c>
      <c r="CZ66" s="89" t="s">
        <v>26</v>
      </c>
      <c r="DA66" s="137" t="s">
        <v>174</v>
      </c>
      <c r="DB66" s="2448">
        <v>691514</v>
      </c>
      <c r="DC66" s="2448">
        <v>2735376</v>
      </c>
      <c r="DD66" s="2594">
        <v>2524418</v>
      </c>
      <c r="DE66" s="2594"/>
      <c r="DF66" s="2448" t="s">
        <v>21</v>
      </c>
      <c r="DG66" s="2448" t="s">
        <v>21</v>
      </c>
      <c r="DH66" s="2448">
        <v>2524418</v>
      </c>
      <c r="DI66" s="2448">
        <v>44011</v>
      </c>
      <c r="DJ66" s="2448">
        <v>2474397</v>
      </c>
      <c r="DK66" s="2448">
        <v>6010</v>
      </c>
      <c r="DL66" s="2448">
        <v>892590</v>
      </c>
      <c r="DM66" s="2448">
        <v>1981570</v>
      </c>
      <c r="DN66" s="1448" t="s">
        <v>39</v>
      </c>
      <c r="DO66" s="670" t="s">
        <v>26</v>
      </c>
      <c r="DP66" s="88" t="s">
        <v>26</v>
      </c>
      <c r="DQ66" s="89" t="s">
        <v>26</v>
      </c>
      <c r="DR66" s="137" t="s">
        <v>174</v>
      </c>
      <c r="DS66" s="2448">
        <v>252354</v>
      </c>
      <c r="DT66" s="2448">
        <v>9832653</v>
      </c>
      <c r="DU66" s="2594">
        <v>6724022</v>
      </c>
      <c r="DV66" s="2594"/>
      <c r="DW66" s="2448">
        <v>2242865</v>
      </c>
      <c r="DX66" s="2448">
        <v>73112</v>
      </c>
      <c r="DY66" s="2448">
        <v>4408045</v>
      </c>
      <c r="DZ66" s="2448" t="s">
        <v>21</v>
      </c>
      <c r="EA66" s="2448">
        <v>3982528</v>
      </c>
      <c r="EB66" s="2448">
        <v>425517</v>
      </c>
      <c r="EC66" s="2448">
        <v>3296627</v>
      </c>
      <c r="ED66" s="2448" t="s">
        <v>22</v>
      </c>
      <c r="EE66" s="1448" t="s">
        <v>39</v>
      </c>
      <c r="EF66" s="670" t="s">
        <v>26</v>
      </c>
      <c r="EG66" s="88" t="s">
        <v>26</v>
      </c>
      <c r="EH66" s="89" t="s">
        <v>26</v>
      </c>
      <c r="EI66" s="137" t="s">
        <v>174</v>
      </c>
      <c r="EJ66" s="2448">
        <v>36976</v>
      </c>
      <c r="EK66" s="2448">
        <v>6162</v>
      </c>
      <c r="EL66" s="2594">
        <v>47690</v>
      </c>
      <c r="EM66" s="2594"/>
      <c r="EN66" s="2448">
        <v>16321</v>
      </c>
      <c r="EO66" s="2448">
        <v>11123</v>
      </c>
      <c r="EP66" s="2448">
        <v>20246</v>
      </c>
      <c r="EQ66" s="2448">
        <v>5938</v>
      </c>
      <c r="ER66" s="2448">
        <v>11992</v>
      </c>
      <c r="ES66" s="2448">
        <v>2316</v>
      </c>
      <c r="ET66" s="2448">
        <v>844</v>
      </c>
      <c r="EU66" s="2448">
        <v>19</v>
      </c>
      <c r="EV66" s="1448" t="s">
        <v>39</v>
      </c>
      <c r="EW66" s="670" t="s">
        <v>26</v>
      </c>
      <c r="EX66" s="88" t="s">
        <v>26</v>
      </c>
      <c r="EY66" s="89" t="s">
        <v>26</v>
      </c>
      <c r="EZ66" s="137" t="s">
        <v>174</v>
      </c>
      <c r="FA66" s="2448">
        <v>479626</v>
      </c>
      <c r="FB66" s="2448" t="s">
        <v>22</v>
      </c>
      <c r="FC66" s="2594">
        <v>479629</v>
      </c>
      <c r="FD66" s="2594"/>
      <c r="FE66" s="2448">
        <v>82040</v>
      </c>
      <c r="FF66" s="2448">
        <v>141156</v>
      </c>
      <c r="FG66" s="2448">
        <v>256433</v>
      </c>
      <c r="FH66" s="2448" t="s">
        <v>22</v>
      </c>
      <c r="FI66" s="2448">
        <v>223933</v>
      </c>
      <c r="FJ66" s="2448">
        <v>32500</v>
      </c>
      <c r="FK66" s="2448" t="s">
        <v>22</v>
      </c>
      <c r="FL66" s="2448" t="s">
        <v>22</v>
      </c>
      <c r="FM66" s="1448" t="s">
        <v>39</v>
      </c>
      <c r="FN66" s="670" t="s">
        <v>26</v>
      </c>
      <c r="FO66" s="88" t="s">
        <v>26</v>
      </c>
      <c r="FP66" s="89" t="s">
        <v>26</v>
      </c>
      <c r="FQ66" s="137" t="s">
        <v>174</v>
      </c>
      <c r="FR66" s="2448">
        <v>185775</v>
      </c>
      <c r="FS66" s="2448" t="s">
        <v>21</v>
      </c>
      <c r="FT66" s="2594">
        <v>182146</v>
      </c>
      <c r="FU66" s="2594"/>
      <c r="FV66" s="2448">
        <v>181661</v>
      </c>
      <c r="FW66" s="2448" t="s">
        <v>21</v>
      </c>
      <c r="FX66" s="2448">
        <v>485</v>
      </c>
      <c r="FY66" s="2448" t="s">
        <v>21</v>
      </c>
      <c r="FZ66" s="2448">
        <v>456</v>
      </c>
      <c r="GA66" s="2448">
        <v>29</v>
      </c>
      <c r="GB66" s="2448">
        <v>689</v>
      </c>
      <c r="GC66" s="2448">
        <v>43967</v>
      </c>
      <c r="GD66" s="1448" t="s">
        <v>39</v>
      </c>
      <c r="GE66" s="670" t="s">
        <v>26</v>
      </c>
      <c r="GF66" s="88" t="s">
        <v>26</v>
      </c>
      <c r="GG66" s="89" t="s">
        <v>26</v>
      </c>
      <c r="GH66" s="137" t="s">
        <v>174</v>
      </c>
      <c r="GI66" s="2448">
        <v>48847</v>
      </c>
      <c r="GJ66" s="2448" t="s">
        <v>21</v>
      </c>
      <c r="GK66" s="2594">
        <v>46697</v>
      </c>
      <c r="GL66" s="2594"/>
      <c r="GM66" s="2448">
        <v>44235</v>
      </c>
      <c r="GN66" s="2448" t="s">
        <v>21</v>
      </c>
      <c r="GO66" s="2448">
        <v>2462</v>
      </c>
      <c r="GP66" s="2448" t="s">
        <v>21</v>
      </c>
      <c r="GQ66" s="2448">
        <v>2462</v>
      </c>
      <c r="GR66" s="2448" t="s">
        <v>21</v>
      </c>
      <c r="GS66" s="2448" t="s">
        <v>21</v>
      </c>
      <c r="GT66" s="2448">
        <v>12276</v>
      </c>
      <c r="GU66" s="1448" t="s">
        <v>39</v>
      </c>
      <c r="GV66" s="670" t="s">
        <v>26</v>
      </c>
    </row>
    <row r="67" spans="1:204" ht="15" customHeight="1">
      <c r="A67" s="88" t="s">
        <v>26</v>
      </c>
      <c r="B67" s="89" t="s">
        <v>26</v>
      </c>
      <c r="C67" s="137" t="s">
        <v>175</v>
      </c>
      <c r="D67" s="2448">
        <v>5091804</v>
      </c>
      <c r="E67" s="2448" t="s">
        <v>21</v>
      </c>
      <c r="F67" s="2448"/>
      <c r="G67" s="2448">
        <v>6688847</v>
      </c>
      <c r="H67" s="2448">
        <v>697568</v>
      </c>
      <c r="I67" s="2448">
        <v>154936</v>
      </c>
      <c r="J67" s="2448">
        <v>5836342</v>
      </c>
      <c r="K67" s="2448">
        <v>4466425</v>
      </c>
      <c r="L67" s="2448">
        <v>1244854</v>
      </c>
      <c r="M67" s="2448">
        <v>125063</v>
      </c>
      <c r="N67" s="2448">
        <v>76088</v>
      </c>
      <c r="O67" s="2448">
        <v>1440829</v>
      </c>
      <c r="P67" s="1448" t="s">
        <v>40</v>
      </c>
      <c r="Q67" s="670" t="s">
        <v>26</v>
      </c>
      <c r="R67" s="88" t="s">
        <v>26</v>
      </c>
      <c r="S67" s="89" t="s">
        <v>26</v>
      </c>
      <c r="T67" s="137" t="s">
        <v>175</v>
      </c>
      <c r="U67" s="2448">
        <v>2718311</v>
      </c>
      <c r="V67" s="2448" t="s">
        <v>22</v>
      </c>
      <c r="W67" s="2594">
        <v>2695923</v>
      </c>
      <c r="X67" s="2594"/>
      <c r="Y67" s="2448" t="s">
        <v>21</v>
      </c>
      <c r="Z67" s="2448" t="s">
        <v>21</v>
      </c>
      <c r="AA67" s="2448">
        <v>2695923</v>
      </c>
      <c r="AB67" s="2448">
        <v>2693745</v>
      </c>
      <c r="AC67" s="2448">
        <v>2178</v>
      </c>
      <c r="AD67" s="2448" t="s">
        <v>21</v>
      </c>
      <c r="AE67" s="2448">
        <v>1139</v>
      </c>
      <c r="AF67" s="2448">
        <v>598922</v>
      </c>
      <c r="AG67" s="1448" t="s">
        <v>40</v>
      </c>
      <c r="AH67" s="670" t="s">
        <v>26</v>
      </c>
      <c r="AI67" s="88" t="s">
        <v>26</v>
      </c>
      <c r="AJ67" s="89" t="s">
        <v>26</v>
      </c>
      <c r="AK67" s="137" t="s">
        <v>175</v>
      </c>
      <c r="AL67" s="2448">
        <v>16536</v>
      </c>
      <c r="AM67" s="2448" t="s">
        <v>22</v>
      </c>
      <c r="AN67" s="2594">
        <v>24584</v>
      </c>
      <c r="AO67" s="2594"/>
      <c r="AP67" s="2448">
        <v>4</v>
      </c>
      <c r="AQ67" s="2448">
        <v>43</v>
      </c>
      <c r="AR67" s="2448">
        <v>24537</v>
      </c>
      <c r="AS67" s="2448">
        <v>18383</v>
      </c>
      <c r="AT67" s="2448">
        <v>283</v>
      </c>
      <c r="AU67" s="2448">
        <v>5871</v>
      </c>
      <c r="AV67" s="2448">
        <v>33</v>
      </c>
      <c r="AW67" s="2448">
        <v>8291</v>
      </c>
      <c r="AX67" s="1448" t="s">
        <v>40</v>
      </c>
      <c r="AY67" s="670" t="s">
        <v>26</v>
      </c>
      <c r="AZ67" s="88" t="s">
        <v>26</v>
      </c>
      <c r="BA67" s="89" t="s">
        <v>26</v>
      </c>
      <c r="BB67" s="137" t="s">
        <v>175</v>
      </c>
      <c r="BC67" s="2448">
        <v>246486</v>
      </c>
      <c r="BD67" s="2448" t="s">
        <v>22</v>
      </c>
      <c r="BE67" s="2594">
        <v>378642</v>
      </c>
      <c r="BF67" s="2594"/>
      <c r="BG67" s="2448">
        <v>237443</v>
      </c>
      <c r="BH67" s="2448">
        <v>5337</v>
      </c>
      <c r="BI67" s="2448">
        <v>135862</v>
      </c>
      <c r="BJ67" s="2448">
        <v>50708</v>
      </c>
      <c r="BK67" s="2448">
        <v>80352</v>
      </c>
      <c r="BL67" s="2448">
        <v>4802</v>
      </c>
      <c r="BM67" s="2448">
        <v>6872</v>
      </c>
      <c r="BN67" s="2448">
        <v>192003</v>
      </c>
      <c r="BO67" s="1448" t="s">
        <v>40</v>
      </c>
      <c r="BP67" s="670" t="s">
        <v>26</v>
      </c>
      <c r="BQ67" s="88" t="s">
        <v>26</v>
      </c>
      <c r="BR67" s="89" t="s">
        <v>26</v>
      </c>
      <c r="BS67" s="137" t="s">
        <v>175</v>
      </c>
      <c r="BT67" s="2448">
        <v>28794</v>
      </c>
      <c r="BU67" s="2448" t="s">
        <v>22</v>
      </c>
      <c r="BV67" s="2594">
        <v>1144771</v>
      </c>
      <c r="BW67" s="2594"/>
      <c r="BX67" s="2448">
        <v>153746</v>
      </c>
      <c r="BY67" s="2448">
        <v>108850</v>
      </c>
      <c r="BZ67" s="2448">
        <v>882175</v>
      </c>
      <c r="CA67" s="2448">
        <v>28744</v>
      </c>
      <c r="CB67" s="2448">
        <v>795532</v>
      </c>
      <c r="CC67" s="2448">
        <v>57899</v>
      </c>
      <c r="CD67" s="2448" t="s">
        <v>22</v>
      </c>
      <c r="CE67" s="2448" t="s">
        <v>22</v>
      </c>
      <c r="CF67" s="1448" t="s">
        <v>40</v>
      </c>
      <c r="CG67" s="670" t="s">
        <v>26</v>
      </c>
      <c r="CH67" s="88" t="s">
        <v>26</v>
      </c>
      <c r="CI67" s="89" t="s">
        <v>26</v>
      </c>
      <c r="CJ67" s="137" t="s">
        <v>175</v>
      </c>
      <c r="CK67" s="2448">
        <v>31008</v>
      </c>
      <c r="CL67" s="576" t="s">
        <v>21</v>
      </c>
      <c r="CM67" s="2594">
        <v>30913</v>
      </c>
      <c r="CN67" s="2594"/>
      <c r="CO67" s="2448">
        <v>1651</v>
      </c>
      <c r="CP67" s="2448" t="s">
        <v>21</v>
      </c>
      <c r="CQ67" s="2448">
        <v>29262</v>
      </c>
      <c r="CR67" s="2448" t="s">
        <v>21</v>
      </c>
      <c r="CS67" s="2448">
        <v>27088</v>
      </c>
      <c r="CT67" s="2448">
        <v>2174</v>
      </c>
      <c r="CU67" s="2448" t="s">
        <v>21</v>
      </c>
      <c r="CV67" s="2448">
        <v>8237</v>
      </c>
      <c r="CW67" s="1448" t="s">
        <v>40</v>
      </c>
      <c r="CX67" s="670" t="s">
        <v>26</v>
      </c>
      <c r="CY67" s="88" t="s">
        <v>26</v>
      </c>
      <c r="CZ67" s="89" t="s">
        <v>26</v>
      </c>
      <c r="DA67" s="137" t="s">
        <v>175</v>
      </c>
      <c r="DB67" s="2448">
        <v>614040</v>
      </c>
      <c r="DC67" s="2448">
        <v>2626395</v>
      </c>
      <c r="DD67" s="2594">
        <v>2373405</v>
      </c>
      <c r="DE67" s="2594"/>
      <c r="DF67" s="2448" t="s">
        <v>21</v>
      </c>
      <c r="DG67" s="2448" t="s">
        <v>21</v>
      </c>
      <c r="DH67" s="2448">
        <v>2373405</v>
      </c>
      <c r="DI67" s="2448">
        <v>37192</v>
      </c>
      <c r="DJ67" s="2448">
        <v>2329905</v>
      </c>
      <c r="DK67" s="2448">
        <v>6308</v>
      </c>
      <c r="DL67" s="2448">
        <v>839891</v>
      </c>
      <c r="DM67" s="2448">
        <v>1997011</v>
      </c>
      <c r="DN67" s="1448" t="s">
        <v>40</v>
      </c>
      <c r="DO67" s="670" t="s">
        <v>26</v>
      </c>
      <c r="DP67" s="88" t="s">
        <v>26</v>
      </c>
      <c r="DQ67" s="89" t="s">
        <v>26</v>
      </c>
      <c r="DR67" s="137" t="s">
        <v>175</v>
      </c>
      <c r="DS67" s="2448">
        <v>261094</v>
      </c>
      <c r="DT67" s="2448">
        <v>9157197</v>
      </c>
      <c r="DU67" s="2594">
        <v>6553862</v>
      </c>
      <c r="DV67" s="2594"/>
      <c r="DW67" s="2448">
        <v>2383204</v>
      </c>
      <c r="DX67" s="2448">
        <v>62631</v>
      </c>
      <c r="DY67" s="2448">
        <v>4108027</v>
      </c>
      <c r="DZ67" s="2448" t="s">
        <v>21</v>
      </c>
      <c r="EA67" s="2448">
        <v>3736150</v>
      </c>
      <c r="EB67" s="2448">
        <v>371877</v>
      </c>
      <c r="EC67" s="2448">
        <v>2765669</v>
      </c>
      <c r="ED67" s="2448" t="s">
        <v>22</v>
      </c>
      <c r="EE67" s="1448" t="s">
        <v>40</v>
      </c>
      <c r="EF67" s="670" t="s">
        <v>26</v>
      </c>
      <c r="EG67" s="88" t="s">
        <v>26</v>
      </c>
      <c r="EH67" s="89" t="s">
        <v>26</v>
      </c>
      <c r="EI67" s="137" t="s">
        <v>175</v>
      </c>
      <c r="EJ67" s="2448">
        <v>45223</v>
      </c>
      <c r="EK67" s="2448">
        <v>5672</v>
      </c>
      <c r="EL67" s="2594">
        <v>55682</v>
      </c>
      <c r="EM67" s="2594"/>
      <c r="EN67" s="2448">
        <v>21068</v>
      </c>
      <c r="EO67" s="2448">
        <v>11568</v>
      </c>
      <c r="EP67" s="2448">
        <v>23046</v>
      </c>
      <c r="EQ67" s="2448">
        <v>6317</v>
      </c>
      <c r="ER67" s="2448">
        <v>14799</v>
      </c>
      <c r="ES67" s="2448">
        <v>1930</v>
      </c>
      <c r="ET67" s="2448">
        <v>887</v>
      </c>
      <c r="EU67" s="2448">
        <v>12</v>
      </c>
      <c r="EV67" s="1448" t="s">
        <v>40</v>
      </c>
      <c r="EW67" s="670" t="s">
        <v>26</v>
      </c>
      <c r="EX67" s="88" t="s">
        <v>26</v>
      </c>
      <c r="EY67" s="89" t="s">
        <v>26</v>
      </c>
      <c r="EZ67" s="137" t="s">
        <v>175</v>
      </c>
      <c r="FA67" s="2448">
        <v>477552</v>
      </c>
      <c r="FB67" s="2448" t="s">
        <v>22</v>
      </c>
      <c r="FC67" s="2594">
        <v>477550</v>
      </c>
      <c r="FD67" s="2594"/>
      <c r="FE67" s="2448">
        <v>95488</v>
      </c>
      <c r="FF67" s="2448">
        <v>132672</v>
      </c>
      <c r="FG67" s="2448">
        <v>249390</v>
      </c>
      <c r="FH67" s="2448" t="s">
        <v>22</v>
      </c>
      <c r="FI67" s="2448">
        <v>213518</v>
      </c>
      <c r="FJ67" s="2448">
        <v>35873</v>
      </c>
      <c r="FK67" s="2448" t="s">
        <v>22</v>
      </c>
      <c r="FL67" s="2448" t="s">
        <v>22</v>
      </c>
      <c r="FM67" s="1448" t="s">
        <v>40</v>
      </c>
      <c r="FN67" s="670" t="s">
        <v>26</v>
      </c>
      <c r="FO67" s="88" t="s">
        <v>26</v>
      </c>
      <c r="FP67" s="89" t="s">
        <v>26</v>
      </c>
      <c r="FQ67" s="137" t="s">
        <v>175</v>
      </c>
      <c r="FR67" s="2448">
        <v>199810</v>
      </c>
      <c r="FS67" s="2448" t="s">
        <v>21</v>
      </c>
      <c r="FT67" s="2594">
        <v>192912</v>
      </c>
      <c r="FU67" s="2594"/>
      <c r="FV67" s="2448">
        <v>191896</v>
      </c>
      <c r="FW67" s="2448" t="s">
        <v>21</v>
      </c>
      <c r="FX67" s="2448">
        <v>1016</v>
      </c>
      <c r="FY67" s="2448" t="s">
        <v>21</v>
      </c>
      <c r="FZ67" s="2448">
        <v>981</v>
      </c>
      <c r="GA67" s="2448">
        <v>35</v>
      </c>
      <c r="GB67" s="2448" t="s">
        <v>21</v>
      </c>
      <c r="GC67" s="2448">
        <v>51007</v>
      </c>
      <c r="GD67" s="1448" t="s">
        <v>40</v>
      </c>
      <c r="GE67" s="670" t="s">
        <v>26</v>
      </c>
      <c r="GF67" s="88" t="s">
        <v>26</v>
      </c>
      <c r="GG67" s="89" t="s">
        <v>26</v>
      </c>
      <c r="GH67" s="137" t="s">
        <v>175</v>
      </c>
      <c r="GI67" s="2448">
        <v>50950</v>
      </c>
      <c r="GJ67" s="2448" t="s">
        <v>21</v>
      </c>
      <c r="GK67" s="2594">
        <v>49974</v>
      </c>
      <c r="GL67" s="2594"/>
      <c r="GM67" s="2448">
        <v>47580</v>
      </c>
      <c r="GN67" s="2448" t="s">
        <v>21</v>
      </c>
      <c r="GO67" s="2448">
        <v>2394</v>
      </c>
      <c r="GP67" s="2448" t="s">
        <v>21</v>
      </c>
      <c r="GQ67" s="2448">
        <v>2394</v>
      </c>
      <c r="GR67" s="2448" t="s">
        <v>21</v>
      </c>
      <c r="GS67" s="2448" t="s">
        <v>21</v>
      </c>
      <c r="GT67" s="2448">
        <v>13055</v>
      </c>
      <c r="GU67" s="1448" t="s">
        <v>40</v>
      </c>
      <c r="GV67" s="670" t="s">
        <v>26</v>
      </c>
    </row>
    <row r="68" spans="1:204" ht="15" customHeight="1">
      <c r="A68" s="105" t="s">
        <v>26</v>
      </c>
      <c r="B68" s="106" t="s">
        <v>26</v>
      </c>
      <c r="C68" s="1174" t="s">
        <v>176</v>
      </c>
      <c r="D68" s="2449">
        <v>5437162</v>
      </c>
      <c r="E68" s="2449" t="s">
        <v>21</v>
      </c>
      <c r="F68" s="2449"/>
      <c r="G68" s="2449">
        <v>6982570</v>
      </c>
      <c r="H68" s="2449">
        <v>714659</v>
      </c>
      <c r="I68" s="2449">
        <v>196167</v>
      </c>
      <c r="J68" s="2449">
        <v>6071744</v>
      </c>
      <c r="K68" s="2449">
        <v>4675940</v>
      </c>
      <c r="L68" s="2449">
        <v>1299595</v>
      </c>
      <c r="M68" s="2449">
        <v>96210</v>
      </c>
      <c r="N68" s="2449">
        <v>77504</v>
      </c>
      <c r="O68" s="2449">
        <v>1596961</v>
      </c>
      <c r="P68" s="1450" t="s">
        <v>41</v>
      </c>
      <c r="Q68" s="673" t="s">
        <v>26</v>
      </c>
      <c r="R68" s="105" t="s">
        <v>26</v>
      </c>
      <c r="S68" s="106" t="s">
        <v>26</v>
      </c>
      <c r="T68" s="1174" t="s">
        <v>176</v>
      </c>
      <c r="U68" s="107">
        <v>2835788</v>
      </c>
      <c r="V68" s="2449" t="s">
        <v>22</v>
      </c>
      <c r="W68" s="2595">
        <v>2812526</v>
      </c>
      <c r="X68" s="2595"/>
      <c r="Y68" s="2449" t="s">
        <v>21</v>
      </c>
      <c r="Z68" s="2449">
        <v>222</v>
      </c>
      <c r="AA68" s="2449">
        <v>2812304</v>
      </c>
      <c r="AB68" s="2449">
        <v>2809508</v>
      </c>
      <c r="AC68" s="2449">
        <v>2796</v>
      </c>
      <c r="AD68" s="2449" t="s">
        <v>21</v>
      </c>
      <c r="AE68" s="2449">
        <v>1279</v>
      </c>
      <c r="AF68" s="2449">
        <v>644820</v>
      </c>
      <c r="AG68" s="1450" t="s">
        <v>41</v>
      </c>
      <c r="AH68" s="673" t="s">
        <v>26</v>
      </c>
      <c r="AI68" s="105" t="s">
        <v>26</v>
      </c>
      <c r="AJ68" s="106" t="s">
        <v>26</v>
      </c>
      <c r="AK68" s="1174" t="s">
        <v>176</v>
      </c>
      <c r="AL68" s="107">
        <v>20167</v>
      </c>
      <c r="AM68" s="2449" t="s">
        <v>22</v>
      </c>
      <c r="AN68" s="2595">
        <v>17714</v>
      </c>
      <c r="AO68" s="2595"/>
      <c r="AP68" s="2449">
        <v>4</v>
      </c>
      <c r="AQ68" s="2449">
        <v>42</v>
      </c>
      <c r="AR68" s="2449">
        <v>17668</v>
      </c>
      <c r="AS68" s="2449">
        <v>11472</v>
      </c>
      <c r="AT68" s="2449">
        <v>287</v>
      </c>
      <c r="AU68" s="2449">
        <v>5909</v>
      </c>
      <c r="AV68" s="2449">
        <v>30</v>
      </c>
      <c r="AW68" s="2449">
        <v>10785</v>
      </c>
      <c r="AX68" s="1450" t="s">
        <v>41</v>
      </c>
      <c r="AY68" s="673" t="s">
        <v>26</v>
      </c>
      <c r="AZ68" s="105" t="s">
        <v>26</v>
      </c>
      <c r="BA68" s="106" t="s">
        <v>26</v>
      </c>
      <c r="BB68" s="1174" t="s">
        <v>176</v>
      </c>
      <c r="BC68" s="107">
        <v>237951</v>
      </c>
      <c r="BD68" s="2449" t="s">
        <v>22</v>
      </c>
      <c r="BE68" s="2595">
        <v>376287</v>
      </c>
      <c r="BF68" s="2595"/>
      <c r="BG68" s="2449">
        <v>223778</v>
      </c>
      <c r="BH68" s="2449">
        <v>4541</v>
      </c>
      <c r="BI68" s="2449">
        <v>147968</v>
      </c>
      <c r="BJ68" s="2449">
        <v>50312</v>
      </c>
      <c r="BK68" s="2449">
        <v>93020</v>
      </c>
      <c r="BL68" s="2449">
        <v>4636</v>
      </c>
      <c r="BM68" s="2449">
        <v>3039</v>
      </c>
      <c r="BN68" s="2449">
        <v>205696</v>
      </c>
      <c r="BO68" s="1450" t="s">
        <v>41</v>
      </c>
      <c r="BP68" s="673" t="s">
        <v>26</v>
      </c>
      <c r="BQ68" s="105" t="s">
        <v>26</v>
      </c>
      <c r="BR68" s="106" t="s">
        <v>26</v>
      </c>
      <c r="BS68" s="1174" t="s">
        <v>176</v>
      </c>
      <c r="BT68" s="107">
        <v>29837</v>
      </c>
      <c r="BU68" s="2449" t="s">
        <v>22</v>
      </c>
      <c r="BV68" s="2595">
        <v>1185098</v>
      </c>
      <c r="BW68" s="2595"/>
      <c r="BX68" s="2449">
        <v>171196</v>
      </c>
      <c r="BY68" s="2449">
        <v>120629</v>
      </c>
      <c r="BZ68" s="2449">
        <v>893273</v>
      </c>
      <c r="CA68" s="2449">
        <v>30089</v>
      </c>
      <c r="CB68" s="2449">
        <v>830188</v>
      </c>
      <c r="CC68" s="2449">
        <v>32996</v>
      </c>
      <c r="CD68" s="2449" t="s">
        <v>22</v>
      </c>
      <c r="CE68" s="2449" t="s">
        <v>22</v>
      </c>
      <c r="CF68" s="1450" t="s">
        <v>41</v>
      </c>
      <c r="CG68" s="673" t="s">
        <v>26</v>
      </c>
      <c r="CH68" s="105" t="s">
        <v>26</v>
      </c>
      <c r="CI68" s="106" t="s">
        <v>26</v>
      </c>
      <c r="CJ68" s="1174" t="s">
        <v>176</v>
      </c>
      <c r="CK68" s="107">
        <v>30001</v>
      </c>
      <c r="CL68" s="589" t="s">
        <v>21</v>
      </c>
      <c r="CM68" s="2595">
        <v>29976</v>
      </c>
      <c r="CN68" s="2595"/>
      <c r="CO68" s="2449">
        <v>2015</v>
      </c>
      <c r="CP68" s="2449" t="s">
        <v>21</v>
      </c>
      <c r="CQ68" s="2449">
        <v>27961</v>
      </c>
      <c r="CR68" s="2449" t="s">
        <v>21</v>
      </c>
      <c r="CS68" s="2449">
        <v>26525</v>
      </c>
      <c r="CT68" s="2449">
        <v>1436</v>
      </c>
      <c r="CU68" s="2449" t="s">
        <v>21</v>
      </c>
      <c r="CV68" s="2449">
        <v>8262</v>
      </c>
      <c r="CW68" s="1450" t="s">
        <v>41</v>
      </c>
      <c r="CX68" s="673" t="s">
        <v>26</v>
      </c>
      <c r="CY68" s="105" t="s">
        <v>26</v>
      </c>
      <c r="CZ68" s="106" t="s">
        <v>26</v>
      </c>
      <c r="DA68" s="1174" t="s">
        <v>176</v>
      </c>
      <c r="DB68" s="107">
        <v>622594</v>
      </c>
      <c r="DC68" s="2449">
        <v>2707476</v>
      </c>
      <c r="DD68" s="2595">
        <v>2482028</v>
      </c>
      <c r="DE68" s="2595"/>
      <c r="DF68" s="2449" t="s">
        <v>21</v>
      </c>
      <c r="DG68" s="2449" t="s">
        <v>21</v>
      </c>
      <c r="DH68" s="2449">
        <v>2482028</v>
      </c>
      <c r="DI68" s="2449">
        <v>41282</v>
      </c>
      <c r="DJ68" s="2449">
        <v>2434707</v>
      </c>
      <c r="DK68" s="2449">
        <v>6039</v>
      </c>
      <c r="DL68" s="2449">
        <v>878246</v>
      </c>
      <c r="DM68" s="2449">
        <v>1953867</v>
      </c>
      <c r="DN68" s="1450" t="s">
        <v>41</v>
      </c>
      <c r="DO68" s="673" t="s">
        <v>26</v>
      </c>
      <c r="DP68" s="105" t="s">
        <v>26</v>
      </c>
      <c r="DQ68" s="106" t="s">
        <v>26</v>
      </c>
      <c r="DR68" s="1174" t="s">
        <v>176</v>
      </c>
      <c r="DS68" s="107">
        <v>270207</v>
      </c>
      <c r="DT68" s="2449">
        <v>9561294</v>
      </c>
      <c r="DU68" s="2595">
        <v>6836184</v>
      </c>
      <c r="DV68" s="2595"/>
      <c r="DW68" s="2449">
        <v>2396911</v>
      </c>
      <c r="DX68" s="2449">
        <v>73379</v>
      </c>
      <c r="DY68" s="2449">
        <v>4365894</v>
      </c>
      <c r="DZ68" s="2449" t="s">
        <v>21</v>
      </c>
      <c r="EA68" s="2449">
        <v>3997988</v>
      </c>
      <c r="EB68" s="2449">
        <v>367906</v>
      </c>
      <c r="EC68" s="2449">
        <v>2892591</v>
      </c>
      <c r="ED68" s="2449" t="s">
        <v>22</v>
      </c>
      <c r="EE68" s="1450" t="s">
        <v>41</v>
      </c>
      <c r="EF68" s="673" t="s">
        <v>26</v>
      </c>
      <c r="EG68" s="105" t="s">
        <v>26</v>
      </c>
      <c r="EH68" s="106" t="s">
        <v>26</v>
      </c>
      <c r="EI68" s="1174" t="s">
        <v>176</v>
      </c>
      <c r="EJ68" s="107">
        <v>47710</v>
      </c>
      <c r="EK68" s="2449">
        <v>5816</v>
      </c>
      <c r="EL68" s="2595">
        <v>58253</v>
      </c>
      <c r="EM68" s="2595"/>
      <c r="EN68" s="2449">
        <v>20976</v>
      </c>
      <c r="EO68" s="2449">
        <v>12399</v>
      </c>
      <c r="EP68" s="2449">
        <v>24878</v>
      </c>
      <c r="EQ68" s="2449">
        <v>6159</v>
      </c>
      <c r="ER68" s="2449">
        <v>16073</v>
      </c>
      <c r="ES68" s="2449">
        <v>2646</v>
      </c>
      <c r="ET68" s="2449">
        <v>886</v>
      </c>
      <c r="EU68" s="2449">
        <v>19</v>
      </c>
      <c r="EV68" s="1450" t="s">
        <v>41</v>
      </c>
      <c r="EW68" s="673" t="s">
        <v>26</v>
      </c>
      <c r="EX68" s="105" t="s">
        <v>26</v>
      </c>
      <c r="EY68" s="106" t="s">
        <v>26</v>
      </c>
      <c r="EZ68" s="1174" t="s">
        <v>176</v>
      </c>
      <c r="FA68" s="107">
        <v>486307</v>
      </c>
      <c r="FB68" s="2449" t="s">
        <v>22</v>
      </c>
      <c r="FC68" s="2595">
        <v>486303</v>
      </c>
      <c r="FD68" s="2595"/>
      <c r="FE68" s="2449">
        <v>104471</v>
      </c>
      <c r="FF68" s="2449">
        <v>136273</v>
      </c>
      <c r="FG68" s="2449">
        <v>245559</v>
      </c>
      <c r="FH68" s="2449" t="s">
        <v>22</v>
      </c>
      <c r="FI68" s="2449">
        <v>205762</v>
      </c>
      <c r="FJ68" s="2449">
        <v>39796</v>
      </c>
      <c r="FK68" s="2449" t="s">
        <v>22</v>
      </c>
      <c r="FL68" s="2449" t="s">
        <v>22</v>
      </c>
      <c r="FM68" s="1450" t="s">
        <v>41</v>
      </c>
      <c r="FN68" s="673" t="s">
        <v>26</v>
      </c>
      <c r="FO68" s="105" t="s">
        <v>26</v>
      </c>
      <c r="FP68" s="106" t="s">
        <v>26</v>
      </c>
      <c r="FQ68" s="1174" t="s">
        <v>176</v>
      </c>
      <c r="FR68" s="107">
        <v>213127</v>
      </c>
      <c r="FS68" s="2449" t="s">
        <v>21</v>
      </c>
      <c r="FT68" s="2595">
        <v>211588</v>
      </c>
      <c r="FU68" s="2595"/>
      <c r="FV68" s="2449">
        <v>210608</v>
      </c>
      <c r="FW68" s="2449" t="s">
        <v>21</v>
      </c>
      <c r="FX68" s="2449">
        <v>980</v>
      </c>
      <c r="FY68" s="2449" t="s">
        <v>21</v>
      </c>
      <c r="FZ68" s="2449">
        <v>934</v>
      </c>
      <c r="GA68" s="2449">
        <v>46</v>
      </c>
      <c r="GB68" s="2449">
        <v>28</v>
      </c>
      <c r="GC68" s="2449">
        <v>52541</v>
      </c>
      <c r="GD68" s="1450" t="s">
        <v>41</v>
      </c>
      <c r="GE68" s="673" t="s">
        <v>26</v>
      </c>
      <c r="GF68" s="105" t="s">
        <v>26</v>
      </c>
      <c r="GG68" s="106" t="s">
        <v>26</v>
      </c>
      <c r="GH68" s="1174" t="s">
        <v>176</v>
      </c>
      <c r="GI68" s="107">
        <v>54125</v>
      </c>
      <c r="GJ68" s="2449" t="s">
        <v>21</v>
      </c>
      <c r="GK68" s="2595">
        <v>52430</v>
      </c>
      <c r="GL68" s="2595"/>
      <c r="GM68" s="2449">
        <v>50411</v>
      </c>
      <c r="GN68" s="2449" t="s">
        <v>21</v>
      </c>
      <c r="GO68" s="2449">
        <v>2019</v>
      </c>
      <c r="GP68" s="2449" t="s">
        <v>21</v>
      </c>
      <c r="GQ68" s="2449">
        <v>2019</v>
      </c>
      <c r="GR68" s="2449" t="s">
        <v>21</v>
      </c>
      <c r="GS68" s="2449" t="s">
        <v>21</v>
      </c>
      <c r="GT68" s="2449">
        <v>14800</v>
      </c>
      <c r="GU68" s="1450" t="s">
        <v>41</v>
      </c>
      <c r="GV68" s="673" t="s">
        <v>26</v>
      </c>
    </row>
    <row r="69" spans="1:204" ht="15" customHeight="1">
      <c r="A69" s="1271"/>
      <c r="B69" s="1271"/>
      <c r="C69" s="1271"/>
      <c r="D69" s="982"/>
      <c r="E69" s="982"/>
      <c r="F69" s="982"/>
      <c r="G69" s="982"/>
      <c r="H69" s="982"/>
      <c r="I69" s="982"/>
      <c r="J69" s="982"/>
      <c r="K69" s="982"/>
      <c r="L69" s="982"/>
      <c r="M69" s="982"/>
      <c r="N69" s="982"/>
      <c r="O69" s="982"/>
      <c r="P69" s="679"/>
      <c r="Q69" s="679"/>
      <c r="R69" s="1271"/>
      <c r="S69" s="1271"/>
      <c r="T69" s="1271"/>
      <c r="U69" s="982"/>
      <c r="V69" s="982"/>
      <c r="W69" s="1958"/>
      <c r="X69" s="1958"/>
      <c r="Y69" s="982"/>
      <c r="Z69" s="982"/>
      <c r="AA69" s="982"/>
      <c r="AB69" s="982"/>
      <c r="AC69" s="982"/>
      <c r="AD69" s="982"/>
      <c r="AE69" s="982"/>
      <c r="AF69" s="982"/>
      <c r="AG69" s="679"/>
      <c r="AH69" s="679"/>
      <c r="AI69" s="1271"/>
      <c r="AJ69" s="1271"/>
      <c r="AK69" s="1271"/>
      <c r="AL69" s="982"/>
      <c r="AM69" s="982"/>
      <c r="AN69" s="1958"/>
      <c r="AO69" s="1958"/>
      <c r="AP69" s="982"/>
      <c r="AQ69" s="982"/>
      <c r="AR69" s="982"/>
      <c r="AS69" s="982"/>
      <c r="AT69" s="982"/>
      <c r="AU69" s="982"/>
      <c r="AV69" s="982"/>
      <c r="AW69" s="982"/>
      <c r="AX69" s="679"/>
      <c r="AY69" s="679"/>
      <c r="AZ69" s="1271"/>
      <c r="BA69" s="1271"/>
      <c r="BB69" s="1271"/>
      <c r="BC69" s="982"/>
      <c r="BD69" s="982"/>
      <c r="BE69" s="1958"/>
      <c r="BF69" s="1958"/>
      <c r="BG69" s="982"/>
      <c r="BH69" s="982"/>
      <c r="BI69" s="982"/>
      <c r="BJ69" s="982"/>
      <c r="BK69" s="982"/>
      <c r="BL69" s="982"/>
      <c r="BM69" s="982"/>
      <c r="BN69" s="982"/>
      <c r="BO69" s="679"/>
      <c r="BP69" s="679"/>
      <c r="BQ69" s="1271"/>
      <c r="BR69" s="1271"/>
      <c r="BS69" s="1271"/>
      <c r="BV69" s="1958"/>
      <c r="BW69" s="1958"/>
      <c r="CF69" s="679"/>
      <c r="CG69" s="679"/>
      <c r="CH69" s="1271"/>
      <c r="CI69" s="1271"/>
      <c r="CJ69" s="1271"/>
      <c r="CM69" s="1958"/>
      <c r="CN69" s="1958"/>
      <c r="CW69" s="679"/>
      <c r="CX69" s="679"/>
      <c r="CY69" s="1271"/>
      <c r="CZ69" s="1271"/>
      <c r="DA69" s="1271"/>
      <c r="DD69" s="1958"/>
      <c r="DE69" s="1958"/>
      <c r="DN69" s="679"/>
      <c r="DO69" s="679"/>
      <c r="DP69" s="1271"/>
      <c r="DQ69" s="1271"/>
      <c r="DR69" s="1271"/>
      <c r="DU69" s="1958"/>
      <c r="DV69" s="1958"/>
      <c r="EE69" s="679"/>
      <c r="EF69" s="679"/>
      <c r="EG69" s="1271"/>
      <c r="EH69" s="1271"/>
      <c r="EI69" s="1271"/>
      <c r="EL69" s="1958"/>
      <c r="EM69" s="1958"/>
      <c r="EV69" s="679"/>
      <c r="EW69" s="679"/>
      <c r="EX69" s="1271"/>
      <c r="EY69" s="1271"/>
      <c r="EZ69" s="1271"/>
      <c r="FC69" s="1958"/>
      <c r="FD69" s="1958"/>
      <c r="FM69" s="679"/>
      <c r="FN69" s="679"/>
      <c r="FO69" s="1271"/>
      <c r="FP69" s="1271"/>
      <c r="FQ69" s="1271"/>
      <c r="FR69" s="1268"/>
      <c r="FS69" s="1268"/>
      <c r="FT69" s="1956"/>
      <c r="FU69" s="1956"/>
      <c r="FV69" s="1268"/>
      <c r="FW69" s="1268"/>
      <c r="FX69" s="1268"/>
      <c r="FY69" s="1268"/>
      <c r="FZ69" s="1268"/>
      <c r="GA69" s="1268"/>
      <c r="GB69" s="1268"/>
      <c r="GC69" s="1268"/>
      <c r="GD69" s="679"/>
      <c r="GE69" s="679"/>
      <c r="GF69" s="1271"/>
      <c r="GG69" s="1271"/>
      <c r="GH69" s="1271"/>
      <c r="GI69" s="1268"/>
      <c r="GJ69" s="1268"/>
      <c r="GK69" s="1268"/>
      <c r="GL69" s="1268"/>
      <c r="GM69" s="1268"/>
      <c r="GN69" s="1268"/>
      <c r="GO69" s="1268"/>
      <c r="GP69" s="1268"/>
      <c r="GQ69" s="1268"/>
      <c r="GR69" s="1268"/>
      <c r="GS69" s="1268"/>
      <c r="GT69" s="1268"/>
      <c r="GU69" s="679"/>
      <c r="GV69" s="679"/>
    </row>
    <row r="70" spans="1:204" s="388" customFormat="1" ht="19.5" customHeight="1">
      <c r="A70" s="1772" t="s">
        <v>626</v>
      </c>
      <c r="B70" s="681"/>
      <c r="C70" s="681"/>
      <c r="D70" s="1761"/>
      <c r="E70" s="652" t="s">
        <v>1698</v>
      </c>
      <c r="F70" s="513"/>
      <c r="G70" s="513"/>
      <c r="H70" s="513"/>
      <c r="I70" s="513"/>
      <c r="J70" s="513"/>
      <c r="K70" s="513"/>
      <c r="L70" s="513"/>
      <c r="M70" s="513"/>
      <c r="N70" s="513"/>
      <c r="O70" s="654" t="s">
        <v>157</v>
      </c>
      <c r="P70" s="513"/>
      <c r="Q70" s="513"/>
      <c r="R70" s="1772" t="s">
        <v>805</v>
      </c>
      <c r="S70" s="681"/>
      <c r="T70" s="681"/>
      <c r="U70" s="1761"/>
      <c r="V70" s="652" t="s">
        <v>1444</v>
      </c>
      <c r="W70" s="1596"/>
      <c r="X70" s="1596"/>
      <c r="Y70" s="513"/>
      <c r="Z70" s="513"/>
      <c r="AA70" s="513"/>
      <c r="AB70" s="513"/>
      <c r="AC70" s="513"/>
      <c r="AD70" s="513"/>
      <c r="AE70" s="513"/>
      <c r="AF70" s="654" t="s">
        <v>157</v>
      </c>
      <c r="AG70" s="513"/>
      <c r="AH70" s="513"/>
      <c r="AI70" s="1772" t="s">
        <v>195</v>
      </c>
      <c r="AJ70" s="681"/>
      <c r="AK70" s="681"/>
      <c r="AL70" s="1761"/>
      <c r="AM70" s="652" t="s">
        <v>1183</v>
      </c>
      <c r="AN70" s="1596"/>
      <c r="AO70" s="1596"/>
      <c r="AP70" s="513"/>
      <c r="AQ70" s="513"/>
      <c r="AR70" s="513"/>
      <c r="AS70" s="513"/>
      <c r="AT70" s="513"/>
      <c r="AU70" s="513"/>
      <c r="AV70" s="513"/>
      <c r="AW70" s="654" t="s">
        <v>157</v>
      </c>
      <c r="AX70" s="513"/>
      <c r="AY70" s="513"/>
      <c r="AZ70" s="1772" t="s">
        <v>806</v>
      </c>
      <c r="BA70" s="681"/>
      <c r="BB70" s="681"/>
      <c r="BC70" s="651"/>
      <c r="BD70" s="505" t="s">
        <v>1181</v>
      </c>
      <c r="BE70" s="1596"/>
      <c r="BF70" s="1596"/>
      <c r="BG70" s="504"/>
      <c r="BH70" s="504"/>
      <c r="BI70" s="504"/>
      <c r="BJ70" s="504"/>
      <c r="BK70" s="504"/>
      <c r="BL70" s="504"/>
      <c r="BM70" s="504"/>
      <c r="BN70" s="654" t="s">
        <v>157</v>
      </c>
      <c r="BO70" s="513"/>
      <c r="BP70" s="513"/>
      <c r="BQ70" s="1772" t="s">
        <v>1699</v>
      </c>
      <c r="BR70" s="681"/>
      <c r="BS70" s="681"/>
      <c r="BT70" s="651"/>
      <c r="BU70" s="509" t="s">
        <v>727</v>
      </c>
      <c r="BV70" s="1596"/>
      <c r="BW70" s="1596"/>
      <c r="BX70" s="504"/>
      <c r="BY70" s="504"/>
      <c r="BZ70" s="504"/>
      <c r="CA70" s="504"/>
      <c r="CB70" s="504"/>
      <c r="CC70" s="504"/>
      <c r="CD70" s="504"/>
      <c r="CE70" s="686" t="s">
        <v>159</v>
      </c>
      <c r="CF70" s="513"/>
      <c r="CG70" s="513"/>
      <c r="CH70" s="1772" t="s">
        <v>807</v>
      </c>
      <c r="CI70" s="681"/>
      <c r="CJ70" s="681"/>
      <c r="CK70" s="1443"/>
      <c r="CL70" s="1453" t="s">
        <v>1445</v>
      </c>
      <c r="CM70" s="1957"/>
      <c r="CN70" s="1957"/>
      <c r="CO70" s="1270"/>
      <c r="CP70" s="1270"/>
      <c r="CQ70" s="1270"/>
      <c r="CR70" s="1270"/>
      <c r="CS70" s="1270"/>
      <c r="CT70" s="1270"/>
      <c r="CU70" s="1270"/>
      <c r="CV70" s="654" t="s">
        <v>157</v>
      </c>
      <c r="CW70" s="513"/>
      <c r="CX70" s="513"/>
      <c r="CY70" s="1772" t="s">
        <v>1700</v>
      </c>
      <c r="CZ70" s="681"/>
      <c r="DA70" s="681"/>
      <c r="DB70" s="1443"/>
      <c r="DC70" s="1270" t="s">
        <v>1205</v>
      </c>
      <c r="DD70" s="1957"/>
      <c r="DE70" s="1957"/>
      <c r="DF70" s="1270"/>
      <c r="DG70" s="1270"/>
      <c r="DH70" s="1270"/>
      <c r="DI70" s="1270"/>
      <c r="DJ70" s="1270"/>
      <c r="DK70" s="1270"/>
      <c r="DL70" s="1270"/>
      <c r="DM70" s="686" t="s">
        <v>159</v>
      </c>
      <c r="DN70" s="513"/>
      <c r="DO70" s="513"/>
      <c r="DP70" s="1772" t="s">
        <v>808</v>
      </c>
      <c r="DQ70" s="681"/>
      <c r="DR70" s="681"/>
      <c r="DS70" s="1443"/>
      <c r="DT70" s="1453" t="s">
        <v>1240</v>
      </c>
      <c r="DU70" s="1957"/>
      <c r="DV70" s="1957"/>
      <c r="DW70" s="1270"/>
      <c r="DX70" s="1270"/>
      <c r="DY70" s="1270"/>
      <c r="DZ70" s="1270"/>
      <c r="EA70" s="1270"/>
      <c r="EB70" s="1270"/>
      <c r="EC70" s="1270"/>
      <c r="ED70" s="1466" t="s">
        <v>802</v>
      </c>
      <c r="EE70" s="513"/>
      <c r="EF70" s="513"/>
      <c r="EG70" s="1772" t="s">
        <v>809</v>
      </c>
      <c r="EH70" s="681"/>
      <c r="EI70" s="681"/>
      <c r="EJ70" s="1443"/>
      <c r="EK70" s="1444" t="s">
        <v>1261</v>
      </c>
      <c r="EL70" s="1957"/>
      <c r="EM70" s="1957"/>
      <c r="EN70" s="1270"/>
      <c r="EO70" s="1270"/>
      <c r="EP70" s="1270"/>
      <c r="EQ70" s="1270"/>
      <c r="ER70" s="1270"/>
      <c r="ES70" s="1270"/>
      <c r="ET70" s="1270"/>
      <c r="EU70" s="686" t="s">
        <v>159</v>
      </c>
      <c r="EV70" s="513"/>
      <c r="EW70" s="513"/>
      <c r="EX70" s="1772" t="s">
        <v>810</v>
      </c>
      <c r="EY70" s="681"/>
      <c r="EZ70" s="681"/>
      <c r="FA70" s="1443"/>
      <c r="FB70" s="1270" t="s">
        <v>1246</v>
      </c>
      <c r="FC70" s="1957"/>
      <c r="FD70" s="1957"/>
      <c r="FE70" s="1270"/>
      <c r="FF70" s="1270"/>
      <c r="FG70" s="1270"/>
      <c r="FH70" s="1270"/>
      <c r="FI70" s="1270"/>
      <c r="FJ70" s="1270"/>
      <c r="FK70" s="1270"/>
      <c r="FL70" s="654" t="s">
        <v>804</v>
      </c>
      <c r="FM70" s="513"/>
      <c r="FN70" s="513"/>
      <c r="FO70" s="1959" t="s">
        <v>811</v>
      </c>
      <c r="FP70" s="681"/>
      <c r="FQ70" s="681"/>
      <c r="FR70" s="1443"/>
      <c r="FS70" s="1270" t="s">
        <v>1207</v>
      </c>
      <c r="FT70" s="1957"/>
      <c r="FU70" s="1957"/>
      <c r="FV70" s="1270"/>
      <c r="FW70" s="1270"/>
      <c r="FX70" s="1270"/>
      <c r="FY70" s="1270"/>
      <c r="FZ70" s="1270"/>
      <c r="GA70" s="1270"/>
      <c r="GB70" s="1270"/>
      <c r="GC70" s="686" t="s">
        <v>159</v>
      </c>
      <c r="GD70" s="513"/>
      <c r="GE70" s="513"/>
      <c r="GF70" s="509"/>
      <c r="GG70" s="509"/>
      <c r="GH70" s="509"/>
      <c r="GU70" s="504"/>
      <c r="GV70" s="504"/>
    </row>
    <row r="71" spans="1:204" ht="18" customHeight="1">
      <c r="A71" s="63">
        <v>42005</v>
      </c>
      <c r="B71" s="126">
        <v>42005</v>
      </c>
      <c r="C71" s="127">
        <v>42005</v>
      </c>
      <c r="D71" s="2446">
        <v>330415</v>
      </c>
      <c r="E71" s="2446" t="s">
        <v>22</v>
      </c>
      <c r="F71" s="2446"/>
      <c r="G71" s="2446">
        <v>309882</v>
      </c>
      <c r="H71" s="2446">
        <v>3173</v>
      </c>
      <c r="I71" s="2446" t="s">
        <v>21</v>
      </c>
      <c r="J71" s="2446">
        <v>306709</v>
      </c>
      <c r="K71" s="2446">
        <v>306709</v>
      </c>
      <c r="L71" s="2446" t="s">
        <v>21</v>
      </c>
      <c r="M71" s="2446" t="s">
        <v>21</v>
      </c>
      <c r="N71" s="2446">
        <v>41143</v>
      </c>
      <c r="O71" s="2446">
        <v>23285</v>
      </c>
      <c r="P71" s="1445">
        <v>42005</v>
      </c>
      <c r="Q71" s="662">
        <v>42005</v>
      </c>
      <c r="R71" s="63">
        <v>42005</v>
      </c>
      <c r="S71" s="126">
        <v>42005</v>
      </c>
      <c r="T71" s="127">
        <v>42005</v>
      </c>
      <c r="U71" s="2446">
        <v>18406670</v>
      </c>
      <c r="V71" s="2446" t="s">
        <v>22</v>
      </c>
      <c r="W71" s="2592">
        <v>18321040</v>
      </c>
      <c r="X71" s="2592"/>
      <c r="Y71" s="2446" t="s">
        <v>21</v>
      </c>
      <c r="Z71" s="2446" t="s">
        <v>21</v>
      </c>
      <c r="AA71" s="2446">
        <v>18321040</v>
      </c>
      <c r="AB71" s="2446">
        <v>18321040</v>
      </c>
      <c r="AC71" s="2446" t="s">
        <v>21</v>
      </c>
      <c r="AD71" s="2446" t="s">
        <v>21</v>
      </c>
      <c r="AE71" s="2446">
        <v>78353</v>
      </c>
      <c r="AF71" s="207">
        <v>12332</v>
      </c>
      <c r="AG71" s="1445">
        <v>42005</v>
      </c>
      <c r="AH71" s="662">
        <v>42005</v>
      </c>
      <c r="AI71" s="63">
        <v>42005</v>
      </c>
      <c r="AJ71" s="126">
        <v>42005</v>
      </c>
      <c r="AK71" s="127">
        <v>42005</v>
      </c>
      <c r="AL71" s="2446">
        <v>3542365</v>
      </c>
      <c r="AM71" s="2446" t="s">
        <v>22</v>
      </c>
      <c r="AN71" s="2592">
        <v>5079477</v>
      </c>
      <c r="AO71" s="2592"/>
      <c r="AP71" s="2446">
        <v>2696476</v>
      </c>
      <c r="AQ71" s="2446">
        <v>171915</v>
      </c>
      <c r="AR71" s="2446">
        <v>2211086</v>
      </c>
      <c r="AS71" s="2446">
        <v>499719</v>
      </c>
      <c r="AT71" s="2446">
        <v>1526476</v>
      </c>
      <c r="AU71" s="2446">
        <v>184891</v>
      </c>
      <c r="AV71" s="2446">
        <v>31002</v>
      </c>
      <c r="AW71" s="207">
        <v>300795</v>
      </c>
      <c r="AX71" s="1445">
        <v>42005</v>
      </c>
      <c r="AY71" s="662">
        <v>42005</v>
      </c>
      <c r="AZ71" s="63">
        <v>42005</v>
      </c>
      <c r="BA71" s="126">
        <v>42005</v>
      </c>
      <c r="BB71" s="127">
        <v>42005</v>
      </c>
      <c r="BC71" s="2446">
        <v>481416</v>
      </c>
      <c r="BD71" s="2446" t="s">
        <v>22</v>
      </c>
      <c r="BE71" s="2592">
        <v>1598428</v>
      </c>
      <c r="BF71" s="2592"/>
      <c r="BG71" s="2446">
        <v>893660</v>
      </c>
      <c r="BH71" s="2446" t="s">
        <v>21</v>
      </c>
      <c r="BI71" s="2446">
        <v>704768</v>
      </c>
      <c r="BJ71" s="2446">
        <v>295116</v>
      </c>
      <c r="BK71" s="2446">
        <v>402417</v>
      </c>
      <c r="BL71" s="2446">
        <v>7235</v>
      </c>
      <c r="BM71" s="2446">
        <v>4401</v>
      </c>
      <c r="BN71" s="207">
        <v>16911</v>
      </c>
      <c r="BO71" s="1445">
        <v>42005</v>
      </c>
      <c r="BP71" s="662">
        <v>42005</v>
      </c>
      <c r="BQ71" s="63">
        <v>42005</v>
      </c>
      <c r="BR71" s="126">
        <v>42005</v>
      </c>
      <c r="BS71" s="127">
        <v>42005</v>
      </c>
      <c r="BT71" s="2446">
        <v>4452516</v>
      </c>
      <c r="BU71" s="2446" t="s">
        <v>22</v>
      </c>
      <c r="BV71" s="2592">
        <v>4590338</v>
      </c>
      <c r="BW71" s="2592"/>
      <c r="BX71" s="2446">
        <v>1978472</v>
      </c>
      <c r="BY71" s="2446" t="s">
        <v>21</v>
      </c>
      <c r="BZ71" s="2446">
        <v>2611866</v>
      </c>
      <c r="CA71" s="2446">
        <v>956537</v>
      </c>
      <c r="CB71" s="2446">
        <v>1647104</v>
      </c>
      <c r="CC71" s="2446">
        <v>8225</v>
      </c>
      <c r="CD71" s="2446">
        <v>299059</v>
      </c>
      <c r="CE71" s="207">
        <v>637090</v>
      </c>
      <c r="CF71" s="1445">
        <v>42005</v>
      </c>
      <c r="CG71" s="662">
        <v>42005</v>
      </c>
      <c r="CH71" s="63">
        <v>42005</v>
      </c>
      <c r="CI71" s="126">
        <v>42005</v>
      </c>
      <c r="CJ71" s="127">
        <v>42005</v>
      </c>
      <c r="CK71" s="2446">
        <v>93581432</v>
      </c>
      <c r="CL71" s="2446">
        <v>47415207</v>
      </c>
      <c r="CM71" s="2592">
        <v>118988026</v>
      </c>
      <c r="CN71" s="2592"/>
      <c r="CO71" s="2446">
        <v>23485656</v>
      </c>
      <c r="CP71" s="2446">
        <v>2451406</v>
      </c>
      <c r="CQ71" s="2446">
        <v>93050964</v>
      </c>
      <c r="CR71" s="2446">
        <v>36186773</v>
      </c>
      <c r="CS71" s="2446">
        <v>55391938</v>
      </c>
      <c r="CT71" s="2446">
        <v>1472253</v>
      </c>
      <c r="CU71" s="2446">
        <v>21094093</v>
      </c>
      <c r="CV71" s="207">
        <v>8445791</v>
      </c>
      <c r="CW71" s="1445">
        <v>42005</v>
      </c>
      <c r="CX71" s="662">
        <v>42005</v>
      </c>
      <c r="CY71" s="63">
        <v>42005</v>
      </c>
      <c r="CZ71" s="126">
        <v>42005</v>
      </c>
      <c r="DA71" s="127">
        <v>42005</v>
      </c>
      <c r="DB71" s="2446">
        <v>413772</v>
      </c>
      <c r="DC71" s="2446">
        <v>941824</v>
      </c>
      <c r="DD71" s="2592">
        <v>503641</v>
      </c>
      <c r="DE71" s="2592"/>
      <c r="DF71" s="2446" t="s">
        <v>21</v>
      </c>
      <c r="DG71" s="2446" t="s">
        <v>21</v>
      </c>
      <c r="DH71" s="2446">
        <v>503641</v>
      </c>
      <c r="DI71" s="2446">
        <v>503641</v>
      </c>
      <c r="DJ71" s="2446" t="s">
        <v>21</v>
      </c>
      <c r="DK71" s="2446" t="s">
        <v>21</v>
      </c>
      <c r="DL71" s="2446">
        <v>851128</v>
      </c>
      <c r="DM71" s="207">
        <v>47800</v>
      </c>
      <c r="DN71" s="1445">
        <v>42005</v>
      </c>
      <c r="DO71" s="662">
        <v>42005</v>
      </c>
      <c r="DP71" s="63">
        <v>42005</v>
      </c>
      <c r="DQ71" s="126">
        <v>42005</v>
      </c>
      <c r="DR71" s="127">
        <v>42005</v>
      </c>
      <c r="DS71" s="2446">
        <v>319004</v>
      </c>
      <c r="DT71" s="2446">
        <v>8010977</v>
      </c>
      <c r="DU71" s="2592">
        <v>5450635</v>
      </c>
      <c r="DV71" s="2592"/>
      <c r="DW71" s="2446">
        <v>1957543</v>
      </c>
      <c r="DX71" s="2446">
        <v>10373</v>
      </c>
      <c r="DY71" s="2446">
        <v>3482719</v>
      </c>
      <c r="DZ71" s="2446" t="s">
        <v>21</v>
      </c>
      <c r="EA71" s="2446">
        <v>3116632</v>
      </c>
      <c r="EB71" s="2446">
        <v>366087</v>
      </c>
      <c r="EC71" s="2446">
        <v>2466067</v>
      </c>
      <c r="ED71" s="207" t="s">
        <v>22</v>
      </c>
      <c r="EE71" s="1445">
        <v>42005</v>
      </c>
      <c r="EF71" s="662">
        <v>42005</v>
      </c>
      <c r="EG71" s="63">
        <v>42005</v>
      </c>
      <c r="EH71" s="126">
        <v>42005</v>
      </c>
      <c r="EI71" s="127">
        <v>42005</v>
      </c>
      <c r="EJ71" s="2446">
        <v>1719869</v>
      </c>
      <c r="EK71" s="2446" t="s">
        <v>22</v>
      </c>
      <c r="EL71" s="2592">
        <v>1567367</v>
      </c>
      <c r="EM71" s="2592"/>
      <c r="EN71" s="2446">
        <v>284553</v>
      </c>
      <c r="EO71" s="2446">
        <v>332216</v>
      </c>
      <c r="EP71" s="2446">
        <v>950598</v>
      </c>
      <c r="EQ71" s="2446">
        <v>210236</v>
      </c>
      <c r="ER71" s="2446">
        <v>683898</v>
      </c>
      <c r="ES71" s="2446">
        <v>56464</v>
      </c>
      <c r="ET71" s="2446">
        <v>187167</v>
      </c>
      <c r="EU71" s="207">
        <v>24181</v>
      </c>
      <c r="EV71" s="1445">
        <v>42005</v>
      </c>
      <c r="EW71" s="662">
        <v>42005</v>
      </c>
      <c r="EX71" s="63">
        <v>42005</v>
      </c>
      <c r="EY71" s="126">
        <v>42005</v>
      </c>
      <c r="EZ71" s="127">
        <v>42005</v>
      </c>
      <c r="FA71" s="2446">
        <v>12246160</v>
      </c>
      <c r="FB71" s="2446" t="s">
        <v>22</v>
      </c>
      <c r="FC71" s="2592">
        <v>12246214</v>
      </c>
      <c r="FD71" s="2592"/>
      <c r="FE71" s="2446">
        <v>12246214</v>
      </c>
      <c r="FF71" s="2446" t="s">
        <v>21</v>
      </c>
      <c r="FG71" s="2446" t="s">
        <v>21</v>
      </c>
      <c r="FH71" s="2446" t="s">
        <v>22</v>
      </c>
      <c r="FI71" s="2446" t="s">
        <v>21</v>
      </c>
      <c r="FJ71" s="2446" t="s">
        <v>21</v>
      </c>
      <c r="FK71" s="2446" t="s">
        <v>21</v>
      </c>
      <c r="FL71" s="207">
        <v>4007</v>
      </c>
      <c r="FM71" s="1445">
        <v>42005</v>
      </c>
      <c r="FN71" s="662">
        <v>42005</v>
      </c>
      <c r="FO71" s="63">
        <v>42005</v>
      </c>
      <c r="FP71" s="126">
        <v>42005</v>
      </c>
      <c r="FQ71" s="127">
        <v>42005</v>
      </c>
      <c r="FR71" s="2446">
        <v>436056</v>
      </c>
      <c r="FS71" s="2446" t="s">
        <v>21</v>
      </c>
      <c r="FT71" s="2592">
        <v>437085</v>
      </c>
      <c r="FU71" s="2592"/>
      <c r="FV71" s="2446">
        <v>362021</v>
      </c>
      <c r="FW71" s="2446" t="s">
        <v>21</v>
      </c>
      <c r="FX71" s="2446">
        <v>75064</v>
      </c>
      <c r="FY71" s="2446">
        <v>17927</v>
      </c>
      <c r="FZ71" s="2446">
        <v>55420</v>
      </c>
      <c r="GA71" s="2446">
        <v>1717</v>
      </c>
      <c r="GB71" s="2446" t="s">
        <v>21</v>
      </c>
      <c r="GC71" s="207">
        <v>30796</v>
      </c>
      <c r="GD71" s="1445">
        <v>42005</v>
      </c>
      <c r="GE71" s="662">
        <v>42005</v>
      </c>
      <c r="GF71" s="63"/>
      <c r="GG71" s="64"/>
      <c r="GH71" s="65"/>
      <c r="GU71" s="1455"/>
      <c r="GV71" s="662"/>
    </row>
    <row r="72" spans="1:204" ht="15" customHeight="1">
      <c r="A72" s="73"/>
      <c r="B72" s="64">
        <v>42370</v>
      </c>
      <c r="C72" s="129"/>
      <c r="D72" s="2447">
        <v>143611</v>
      </c>
      <c r="E72" s="2447" t="s">
        <v>22</v>
      </c>
      <c r="F72" s="2447"/>
      <c r="G72" s="2447">
        <v>138291</v>
      </c>
      <c r="H72" s="2447">
        <v>3841</v>
      </c>
      <c r="I72" s="2447" t="s">
        <v>21</v>
      </c>
      <c r="J72" s="2447">
        <v>134450</v>
      </c>
      <c r="K72" s="2447">
        <v>134450</v>
      </c>
      <c r="L72" s="2447" t="s">
        <v>21</v>
      </c>
      <c r="M72" s="2447" t="s">
        <v>21</v>
      </c>
      <c r="N72" s="2447">
        <v>35208</v>
      </c>
      <c r="O72" s="2447">
        <v>28371</v>
      </c>
      <c r="P72" s="1445">
        <v>42370</v>
      </c>
      <c r="Q72" s="662">
        <v>42370</v>
      </c>
      <c r="R72" s="73"/>
      <c r="S72" s="64">
        <v>42370</v>
      </c>
      <c r="T72" s="129"/>
      <c r="U72" s="75">
        <v>19497820</v>
      </c>
      <c r="V72" s="2447" t="s">
        <v>22</v>
      </c>
      <c r="W72" s="2593">
        <v>19397167</v>
      </c>
      <c r="X72" s="2593"/>
      <c r="Y72" s="2447" t="s">
        <v>21</v>
      </c>
      <c r="Z72" s="2447" t="s">
        <v>21</v>
      </c>
      <c r="AA72" s="2447">
        <v>19397167</v>
      </c>
      <c r="AB72" s="2447">
        <v>19397167</v>
      </c>
      <c r="AC72" s="2447" t="s">
        <v>21</v>
      </c>
      <c r="AD72" s="2447" t="s">
        <v>21</v>
      </c>
      <c r="AE72" s="2447">
        <v>106031</v>
      </c>
      <c r="AF72" s="2447">
        <v>6953</v>
      </c>
      <c r="AG72" s="1445">
        <v>42370</v>
      </c>
      <c r="AH72" s="662">
        <v>42370</v>
      </c>
      <c r="AI72" s="73"/>
      <c r="AJ72" s="64">
        <v>42370</v>
      </c>
      <c r="AK72" s="129"/>
      <c r="AL72" s="75">
        <v>3703985</v>
      </c>
      <c r="AM72" s="2447" t="s">
        <v>22</v>
      </c>
      <c r="AN72" s="2593">
        <v>5251797</v>
      </c>
      <c r="AO72" s="2593"/>
      <c r="AP72" s="2447">
        <v>2905805</v>
      </c>
      <c r="AQ72" s="2447">
        <v>135841</v>
      </c>
      <c r="AR72" s="2447">
        <v>2210151</v>
      </c>
      <c r="AS72" s="2447">
        <v>591776</v>
      </c>
      <c r="AT72" s="2447">
        <v>1454121</v>
      </c>
      <c r="AU72" s="2447">
        <v>164254</v>
      </c>
      <c r="AV72" s="2447">
        <v>22207</v>
      </c>
      <c r="AW72" s="2447">
        <v>289862</v>
      </c>
      <c r="AX72" s="1445">
        <v>42370</v>
      </c>
      <c r="AY72" s="662">
        <v>42370</v>
      </c>
      <c r="AZ72" s="73"/>
      <c r="BA72" s="64">
        <v>42370</v>
      </c>
      <c r="BB72" s="129"/>
      <c r="BC72" s="75">
        <v>559586</v>
      </c>
      <c r="BD72" s="2447" t="s">
        <v>22</v>
      </c>
      <c r="BE72" s="2593">
        <v>1585077</v>
      </c>
      <c r="BF72" s="2593"/>
      <c r="BG72" s="2447">
        <v>814529</v>
      </c>
      <c r="BH72" s="2447" t="s">
        <v>21</v>
      </c>
      <c r="BI72" s="2447">
        <v>770548</v>
      </c>
      <c r="BJ72" s="2447">
        <v>358237</v>
      </c>
      <c r="BK72" s="2447">
        <v>405327</v>
      </c>
      <c r="BL72" s="2447">
        <v>6984</v>
      </c>
      <c r="BM72" s="2447">
        <v>4617</v>
      </c>
      <c r="BN72" s="2447">
        <v>11485</v>
      </c>
      <c r="BO72" s="1445">
        <v>42370</v>
      </c>
      <c r="BP72" s="662">
        <v>42370</v>
      </c>
      <c r="BQ72" s="73"/>
      <c r="BR72" s="64">
        <v>42370</v>
      </c>
      <c r="BS72" s="129"/>
      <c r="BT72" s="75">
        <v>4176116</v>
      </c>
      <c r="BU72" s="2447" t="s">
        <v>22</v>
      </c>
      <c r="BV72" s="2593">
        <v>4269742</v>
      </c>
      <c r="BW72" s="2593"/>
      <c r="BX72" s="2447">
        <v>1927993</v>
      </c>
      <c r="BY72" s="2447" t="s">
        <v>21</v>
      </c>
      <c r="BZ72" s="2447">
        <v>2341749</v>
      </c>
      <c r="CA72" s="2447">
        <v>918708</v>
      </c>
      <c r="CB72" s="2447">
        <v>1414460</v>
      </c>
      <c r="CC72" s="2447">
        <v>8581</v>
      </c>
      <c r="CD72" s="2447">
        <v>291335</v>
      </c>
      <c r="CE72" s="2447">
        <v>614946</v>
      </c>
      <c r="CF72" s="1445">
        <v>42370</v>
      </c>
      <c r="CG72" s="662">
        <v>42370</v>
      </c>
      <c r="CH72" s="73"/>
      <c r="CI72" s="64">
        <v>42370</v>
      </c>
      <c r="CJ72" s="129"/>
      <c r="CK72" s="75">
        <v>94638666</v>
      </c>
      <c r="CL72" s="2447">
        <v>47996980</v>
      </c>
      <c r="CM72" s="2593">
        <v>120089295</v>
      </c>
      <c r="CN72" s="2593"/>
      <c r="CO72" s="2447">
        <v>23684510</v>
      </c>
      <c r="CP72" s="2447">
        <v>2722149</v>
      </c>
      <c r="CQ72" s="2447">
        <v>93682637</v>
      </c>
      <c r="CR72" s="2447">
        <v>36980030</v>
      </c>
      <c r="CS72" s="2447">
        <v>55245566</v>
      </c>
      <c r="CT72" s="2447">
        <v>1457041</v>
      </c>
      <c r="CU72" s="2447">
        <v>21283262</v>
      </c>
      <c r="CV72" s="2447">
        <v>8798747</v>
      </c>
      <c r="CW72" s="1445">
        <v>42370</v>
      </c>
      <c r="CX72" s="662">
        <v>42370</v>
      </c>
      <c r="CY72" s="73"/>
      <c r="CZ72" s="64">
        <v>42370</v>
      </c>
      <c r="DA72" s="129"/>
      <c r="DB72" s="75">
        <v>408432</v>
      </c>
      <c r="DC72" s="2447">
        <v>981789</v>
      </c>
      <c r="DD72" s="2593">
        <v>511908</v>
      </c>
      <c r="DE72" s="2593"/>
      <c r="DF72" s="2447" t="s">
        <v>21</v>
      </c>
      <c r="DG72" s="2447" t="s">
        <v>21</v>
      </c>
      <c r="DH72" s="2447">
        <v>511908</v>
      </c>
      <c r="DI72" s="2447">
        <v>511908</v>
      </c>
      <c r="DJ72" s="2447" t="s">
        <v>21</v>
      </c>
      <c r="DK72" s="2447" t="s">
        <v>21</v>
      </c>
      <c r="DL72" s="2447">
        <v>873954</v>
      </c>
      <c r="DM72" s="2447">
        <v>44488</v>
      </c>
      <c r="DN72" s="1445">
        <v>42370</v>
      </c>
      <c r="DO72" s="662">
        <v>42370</v>
      </c>
      <c r="DP72" s="73"/>
      <c r="DQ72" s="64">
        <v>42370</v>
      </c>
      <c r="DR72" s="129"/>
      <c r="DS72" s="75">
        <v>300216</v>
      </c>
      <c r="DT72" s="2447">
        <v>7915863</v>
      </c>
      <c r="DU72" s="2593">
        <v>5481496</v>
      </c>
      <c r="DV72" s="2593"/>
      <c r="DW72" s="2447">
        <v>1989013</v>
      </c>
      <c r="DX72" s="2447">
        <v>14234</v>
      </c>
      <c r="DY72" s="2447">
        <v>3478249</v>
      </c>
      <c r="DZ72" s="2447" t="s">
        <v>21</v>
      </c>
      <c r="EA72" s="2447">
        <v>3127893</v>
      </c>
      <c r="EB72" s="2447">
        <v>350356</v>
      </c>
      <c r="EC72" s="2447">
        <v>2356534</v>
      </c>
      <c r="ED72" s="2447" t="s">
        <v>22</v>
      </c>
      <c r="EE72" s="1445">
        <v>42370</v>
      </c>
      <c r="EF72" s="662">
        <v>42370</v>
      </c>
      <c r="EG72" s="73"/>
      <c r="EH72" s="64">
        <v>42370</v>
      </c>
      <c r="EI72" s="129"/>
      <c r="EJ72" s="75">
        <v>1822799</v>
      </c>
      <c r="EK72" s="2447" t="s">
        <v>22</v>
      </c>
      <c r="EL72" s="2593">
        <v>1589217</v>
      </c>
      <c r="EM72" s="2593"/>
      <c r="EN72" s="2447">
        <v>258814</v>
      </c>
      <c r="EO72" s="2447">
        <v>376584</v>
      </c>
      <c r="EP72" s="2447">
        <v>953819</v>
      </c>
      <c r="EQ72" s="2447">
        <v>219260</v>
      </c>
      <c r="ER72" s="2447">
        <v>682755</v>
      </c>
      <c r="ES72" s="2447">
        <v>51804</v>
      </c>
      <c r="ET72" s="2447">
        <v>219979</v>
      </c>
      <c r="EU72" s="2447">
        <v>37446</v>
      </c>
      <c r="EV72" s="1445">
        <v>42370</v>
      </c>
      <c r="EW72" s="662">
        <v>42370</v>
      </c>
      <c r="EX72" s="73"/>
      <c r="EY72" s="64">
        <v>42370</v>
      </c>
      <c r="EZ72" s="129"/>
      <c r="FA72" s="75">
        <v>12179516</v>
      </c>
      <c r="FB72" s="2447" t="s">
        <v>22</v>
      </c>
      <c r="FC72" s="2593">
        <v>12179410</v>
      </c>
      <c r="FD72" s="2593"/>
      <c r="FE72" s="2447">
        <v>12179410</v>
      </c>
      <c r="FF72" s="2447" t="s">
        <v>21</v>
      </c>
      <c r="FG72" s="2447" t="s">
        <v>21</v>
      </c>
      <c r="FH72" s="2447" t="s">
        <v>22</v>
      </c>
      <c r="FI72" s="2447" t="s">
        <v>21</v>
      </c>
      <c r="FJ72" s="2447" t="s">
        <v>21</v>
      </c>
      <c r="FK72" s="2447" t="s">
        <v>21</v>
      </c>
      <c r="FL72" s="2447">
        <v>3790</v>
      </c>
      <c r="FM72" s="1445">
        <v>42370</v>
      </c>
      <c r="FN72" s="662">
        <v>42370</v>
      </c>
      <c r="FO72" s="73"/>
      <c r="FP72" s="64">
        <v>42370</v>
      </c>
      <c r="FQ72" s="129"/>
      <c r="FR72" s="75">
        <v>434016</v>
      </c>
      <c r="FS72" s="2447" t="s">
        <v>21</v>
      </c>
      <c r="FT72" s="2593">
        <v>436937</v>
      </c>
      <c r="FU72" s="2593"/>
      <c r="FV72" s="2447">
        <v>363733</v>
      </c>
      <c r="FW72" s="2447" t="s">
        <v>21</v>
      </c>
      <c r="FX72" s="2447">
        <v>73204</v>
      </c>
      <c r="FY72" s="2447">
        <v>11578</v>
      </c>
      <c r="FZ72" s="2447">
        <v>60250</v>
      </c>
      <c r="GA72" s="2447">
        <v>1376</v>
      </c>
      <c r="GB72" s="2447" t="s">
        <v>21</v>
      </c>
      <c r="GC72" s="2447">
        <v>28363</v>
      </c>
      <c r="GD72" s="1445">
        <v>42370</v>
      </c>
      <c r="GE72" s="662">
        <v>42370</v>
      </c>
      <c r="GF72" s="73"/>
      <c r="GG72" s="64"/>
      <c r="GH72" s="74"/>
      <c r="GU72" s="1455"/>
      <c r="GV72" s="662"/>
    </row>
    <row r="73" spans="1:204" ht="15" customHeight="1">
      <c r="A73" s="73"/>
      <c r="B73" s="64">
        <v>42736</v>
      </c>
      <c r="C73" s="129"/>
      <c r="D73" s="2447">
        <v>280519</v>
      </c>
      <c r="E73" s="2447" t="s">
        <v>22</v>
      </c>
      <c r="F73" s="2447"/>
      <c r="G73" s="2447">
        <v>305111</v>
      </c>
      <c r="H73" s="2447">
        <v>3865</v>
      </c>
      <c r="I73" s="2447" t="s">
        <v>21</v>
      </c>
      <c r="J73" s="2447">
        <v>301246</v>
      </c>
      <c r="K73" s="2447">
        <v>301246</v>
      </c>
      <c r="L73" s="2447" t="s">
        <v>21</v>
      </c>
      <c r="M73" s="2447" t="s">
        <v>21</v>
      </c>
      <c r="N73" s="2447">
        <v>34051</v>
      </c>
      <c r="O73" s="2447">
        <v>3753</v>
      </c>
      <c r="P73" s="1445">
        <v>42736</v>
      </c>
      <c r="Q73" s="662">
        <v>42736</v>
      </c>
      <c r="R73" s="73"/>
      <c r="S73" s="64">
        <v>42736</v>
      </c>
      <c r="T73" s="129"/>
      <c r="U73" s="75">
        <v>19780039</v>
      </c>
      <c r="V73" s="2447" t="s">
        <v>22</v>
      </c>
      <c r="W73" s="2593">
        <v>19689000</v>
      </c>
      <c r="X73" s="2593"/>
      <c r="Y73" s="2447" t="s">
        <v>21</v>
      </c>
      <c r="Z73" s="2447" t="s">
        <v>21</v>
      </c>
      <c r="AA73" s="2447">
        <v>19689000</v>
      </c>
      <c r="AB73" s="2447">
        <v>19689000</v>
      </c>
      <c r="AC73" s="2447" t="s">
        <v>21</v>
      </c>
      <c r="AD73" s="2447" t="s">
        <v>21</v>
      </c>
      <c r="AE73" s="2447">
        <v>93319</v>
      </c>
      <c r="AF73" s="2447">
        <v>4473</v>
      </c>
      <c r="AG73" s="1445">
        <v>42736</v>
      </c>
      <c r="AH73" s="662">
        <v>42736</v>
      </c>
      <c r="AI73" s="73"/>
      <c r="AJ73" s="64">
        <v>42736</v>
      </c>
      <c r="AK73" s="129"/>
      <c r="AL73" s="75">
        <v>3533196</v>
      </c>
      <c r="AM73" s="2447" t="s">
        <v>22</v>
      </c>
      <c r="AN73" s="2593">
        <v>5115625</v>
      </c>
      <c r="AO73" s="2593"/>
      <c r="AP73" s="2447">
        <v>2818567</v>
      </c>
      <c r="AQ73" s="2447">
        <v>136150</v>
      </c>
      <c r="AR73" s="2447">
        <v>2160908</v>
      </c>
      <c r="AS73" s="2447">
        <v>555731</v>
      </c>
      <c r="AT73" s="2447">
        <v>1448318</v>
      </c>
      <c r="AU73" s="2447">
        <v>156859</v>
      </c>
      <c r="AV73" s="2447">
        <v>27053</v>
      </c>
      <c r="AW73" s="2447">
        <v>266486</v>
      </c>
      <c r="AX73" s="1445">
        <v>42736</v>
      </c>
      <c r="AY73" s="662">
        <v>42736</v>
      </c>
      <c r="AZ73" s="73"/>
      <c r="BA73" s="64">
        <v>42736</v>
      </c>
      <c r="BB73" s="129"/>
      <c r="BC73" s="75">
        <v>559524</v>
      </c>
      <c r="BD73" s="2447" t="s">
        <v>22</v>
      </c>
      <c r="BE73" s="2593">
        <v>1614684</v>
      </c>
      <c r="BF73" s="2593"/>
      <c r="BG73" s="2447">
        <v>838618</v>
      </c>
      <c r="BH73" s="2447">
        <v>439</v>
      </c>
      <c r="BI73" s="2447">
        <v>775627</v>
      </c>
      <c r="BJ73" s="2447">
        <v>360286</v>
      </c>
      <c r="BK73" s="2447">
        <v>408740</v>
      </c>
      <c r="BL73" s="2447">
        <v>6601</v>
      </c>
      <c r="BM73" s="2447">
        <v>4682</v>
      </c>
      <c r="BN73" s="2447">
        <v>15439</v>
      </c>
      <c r="BO73" s="1445">
        <v>42736</v>
      </c>
      <c r="BP73" s="662">
        <v>42736</v>
      </c>
      <c r="BQ73" s="73"/>
      <c r="BR73" s="64">
        <v>42736</v>
      </c>
      <c r="BS73" s="129"/>
      <c r="BT73" s="75">
        <v>4097229</v>
      </c>
      <c r="BU73" s="2447" t="s">
        <v>22</v>
      </c>
      <c r="BV73" s="2593">
        <v>4205504</v>
      </c>
      <c r="BW73" s="2593"/>
      <c r="BX73" s="2447">
        <v>1847555</v>
      </c>
      <c r="BY73" s="2447" t="s">
        <v>21</v>
      </c>
      <c r="BZ73" s="2447">
        <v>2357949</v>
      </c>
      <c r="CA73" s="2447">
        <v>968110</v>
      </c>
      <c r="CB73" s="2447">
        <v>1379005</v>
      </c>
      <c r="CC73" s="2447">
        <v>10834</v>
      </c>
      <c r="CD73" s="2447">
        <v>275298</v>
      </c>
      <c r="CE73" s="2447">
        <v>571209</v>
      </c>
      <c r="CF73" s="1445">
        <v>42736</v>
      </c>
      <c r="CG73" s="662">
        <v>42736</v>
      </c>
      <c r="CH73" s="73"/>
      <c r="CI73" s="64">
        <v>42736</v>
      </c>
      <c r="CJ73" s="129"/>
      <c r="CK73" s="75">
        <v>92458742</v>
      </c>
      <c r="CL73" s="2447">
        <v>47200862</v>
      </c>
      <c r="CM73" s="2593">
        <v>118915174</v>
      </c>
      <c r="CN73" s="2593"/>
      <c r="CO73" s="2447">
        <v>23657994</v>
      </c>
      <c r="CP73" s="2447">
        <v>2771170</v>
      </c>
      <c r="CQ73" s="2447">
        <v>92486010</v>
      </c>
      <c r="CR73" s="2447">
        <v>36538600</v>
      </c>
      <c r="CS73" s="2447">
        <v>54416976</v>
      </c>
      <c r="CT73" s="2447">
        <v>1530433</v>
      </c>
      <c r="CU73" s="2447">
        <v>20576758</v>
      </c>
      <c r="CV73" s="2447">
        <v>8528150</v>
      </c>
      <c r="CW73" s="1445">
        <v>42736</v>
      </c>
      <c r="CX73" s="662">
        <v>42736</v>
      </c>
      <c r="CY73" s="73"/>
      <c r="CZ73" s="64">
        <v>42736</v>
      </c>
      <c r="DA73" s="129"/>
      <c r="DB73" s="75">
        <v>375838</v>
      </c>
      <c r="DC73" s="2447">
        <v>984757</v>
      </c>
      <c r="DD73" s="2593">
        <v>523298</v>
      </c>
      <c r="DE73" s="2593"/>
      <c r="DF73" s="2447" t="s">
        <v>21</v>
      </c>
      <c r="DG73" s="2447" t="s">
        <v>21</v>
      </c>
      <c r="DH73" s="2447">
        <v>523298</v>
      </c>
      <c r="DI73" s="2447">
        <v>523298</v>
      </c>
      <c r="DJ73" s="2447" t="s">
        <v>21</v>
      </c>
      <c r="DK73" s="2447" t="s">
        <v>21</v>
      </c>
      <c r="DL73" s="2447">
        <v>818028</v>
      </c>
      <c r="DM73" s="2447">
        <v>47072</v>
      </c>
      <c r="DN73" s="1445">
        <v>42736</v>
      </c>
      <c r="DO73" s="662">
        <v>42736</v>
      </c>
      <c r="DP73" s="73"/>
      <c r="DQ73" s="64">
        <v>42736</v>
      </c>
      <c r="DR73" s="129"/>
      <c r="DS73" s="75">
        <v>303895</v>
      </c>
      <c r="DT73" s="2447">
        <v>7464036</v>
      </c>
      <c r="DU73" s="2593">
        <v>5388329</v>
      </c>
      <c r="DV73" s="2593"/>
      <c r="DW73" s="2447">
        <v>1787273</v>
      </c>
      <c r="DX73" s="2447">
        <v>17818</v>
      </c>
      <c r="DY73" s="2447">
        <v>3583238</v>
      </c>
      <c r="DZ73" s="2447" t="s">
        <v>21</v>
      </c>
      <c r="EA73" s="2447">
        <v>3265284</v>
      </c>
      <c r="EB73" s="2447">
        <v>317954</v>
      </c>
      <c r="EC73" s="2447">
        <v>2012292</v>
      </c>
      <c r="ED73" s="2447" t="s">
        <v>22</v>
      </c>
      <c r="EE73" s="1445">
        <v>42736</v>
      </c>
      <c r="EF73" s="662">
        <v>42736</v>
      </c>
      <c r="EG73" s="73"/>
      <c r="EH73" s="64">
        <v>42736</v>
      </c>
      <c r="EI73" s="129"/>
      <c r="EJ73" s="75">
        <v>1753448</v>
      </c>
      <c r="EK73" s="2447" t="s">
        <v>22</v>
      </c>
      <c r="EL73" s="2593">
        <v>1575900</v>
      </c>
      <c r="EM73" s="2593"/>
      <c r="EN73" s="2447">
        <v>252625</v>
      </c>
      <c r="EO73" s="2447">
        <v>358880</v>
      </c>
      <c r="EP73" s="2447">
        <v>964395</v>
      </c>
      <c r="EQ73" s="2447">
        <v>214496</v>
      </c>
      <c r="ER73" s="2447">
        <v>699059</v>
      </c>
      <c r="ES73" s="2447">
        <v>50840</v>
      </c>
      <c r="ET73" s="2447">
        <v>188446</v>
      </c>
      <c r="EU73" s="2447">
        <v>26086</v>
      </c>
      <c r="EV73" s="1445">
        <v>42736</v>
      </c>
      <c r="EW73" s="662">
        <v>42736</v>
      </c>
      <c r="EX73" s="73"/>
      <c r="EY73" s="64">
        <v>42736</v>
      </c>
      <c r="EZ73" s="129"/>
      <c r="FA73" s="75">
        <v>12228799</v>
      </c>
      <c r="FB73" s="2447" t="s">
        <v>22</v>
      </c>
      <c r="FC73" s="2593">
        <v>12230254</v>
      </c>
      <c r="FD73" s="2593"/>
      <c r="FE73" s="2447">
        <v>12230254</v>
      </c>
      <c r="FF73" s="2447" t="s">
        <v>21</v>
      </c>
      <c r="FG73" s="2447" t="s">
        <v>21</v>
      </c>
      <c r="FH73" s="2447" t="s">
        <v>22</v>
      </c>
      <c r="FI73" s="2447" t="s">
        <v>21</v>
      </c>
      <c r="FJ73" s="2447" t="s">
        <v>21</v>
      </c>
      <c r="FK73" s="2447" t="s">
        <v>21</v>
      </c>
      <c r="FL73" s="2447">
        <v>3426</v>
      </c>
      <c r="FM73" s="1445">
        <v>42736</v>
      </c>
      <c r="FN73" s="662">
        <v>42736</v>
      </c>
      <c r="FO73" s="73"/>
      <c r="FP73" s="64">
        <v>42736</v>
      </c>
      <c r="FQ73" s="129"/>
      <c r="FR73" s="75">
        <v>478918</v>
      </c>
      <c r="FS73" s="2447" t="s">
        <v>21</v>
      </c>
      <c r="FT73" s="2593">
        <v>481309</v>
      </c>
      <c r="FU73" s="2593"/>
      <c r="FV73" s="2447">
        <v>404300</v>
      </c>
      <c r="FW73" s="2447" t="s">
        <v>21</v>
      </c>
      <c r="FX73" s="2447">
        <v>77009</v>
      </c>
      <c r="FY73" s="2447">
        <v>10811</v>
      </c>
      <c r="FZ73" s="2447">
        <v>65953</v>
      </c>
      <c r="GA73" s="2447">
        <v>245</v>
      </c>
      <c r="GB73" s="2447" t="s">
        <v>21</v>
      </c>
      <c r="GC73" s="2447">
        <v>25511</v>
      </c>
      <c r="GD73" s="1445">
        <v>42736</v>
      </c>
      <c r="GE73" s="662">
        <v>42736</v>
      </c>
      <c r="GF73" s="73"/>
      <c r="GG73" s="64"/>
      <c r="GH73" s="74"/>
      <c r="GU73" s="1455"/>
      <c r="GV73" s="662"/>
    </row>
    <row r="74" spans="1:204" ht="15" customHeight="1">
      <c r="A74" s="73"/>
      <c r="B74" s="64">
        <v>43101</v>
      </c>
      <c r="C74" s="129"/>
      <c r="D74" s="2447">
        <v>250140</v>
      </c>
      <c r="E74" s="2447" t="s">
        <v>22</v>
      </c>
      <c r="F74" s="2447"/>
      <c r="G74" s="2447">
        <v>251906</v>
      </c>
      <c r="H74" s="2447">
        <v>3630</v>
      </c>
      <c r="I74" s="2447" t="s">
        <v>21</v>
      </c>
      <c r="J74" s="2447">
        <v>248276</v>
      </c>
      <c r="K74" s="2447">
        <v>248276</v>
      </c>
      <c r="L74" s="2447" t="s">
        <v>21</v>
      </c>
      <c r="M74" s="2447" t="s">
        <v>21</v>
      </c>
      <c r="N74" s="2447">
        <v>22330</v>
      </c>
      <c r="O74" s="2447">
        <v>5829</v>
      </c>
      <c r="P74" s="1445">
        <v>43101</v>
      </c>
      <c r="Q74" s="662">
        <v>43101</v>
      </c>
      <c r="R74" s="73"/>
      <c r="S74" s="64">
        <v>43101</v>
      </c>
      <c r="T74" s="129"/>
      <c r="U74" s="75">
        <v>19893701</v>
      </c>
      <c r="V74" s="2447" t="s">
        <v>22</v>
      </c>
      <c r="W74" s="2593">
        <v>19809452</v>
      </c>
      <c r="X74" s="2593"/>
      <c r="Y74" s="2447" t="s">
        <v>21</v>
      </c>
      <c r="Z74" s="2447" t="s">
        <v>21</v>
      </c>
      <c r="AA74" s="2447">
        <v>19809452</v>
      </c>
      <c r="AB74" s="2447">
        <v>19809452</v>
      </c>
      <c r="AC74" s="2447" t="s">
        <v>21</v>
      </c>
      <c r="AD74" s="2447" t="s">
        <v>21</v>
      </c>
      <c r="AE74" s="2447">
        <v>83386</v>
      </c>
      <c r="AF74" s="2447">
        <v>5336</v>
      </c>
      <c r="AG74" s="1445">
        <v>43101</v>
      </c>
      <c r="AH74" s="662">
        <v>43101</v>
      </c>
      <c r="AI74" s="73"/>
      <c r="AJ74" s="64">
        <v>43101</v>
      </c>
      <c r="AK74" s="129"/>
      <c r="AL74" s="75">
        <v>3233733</v>
      </c>
      <c r="AM74" s="2447" t="s">
        <v>22</v>
      </c>
      <c r="AN74" s="2593">
        <v>4830821</v>
      </c>
      <c r="AO74" s="2593"/>
      <c r="AP74" s="2447">
        <v>2740908</v>
      </c>
      <c r="AQ74" s="2447">
        <v>125011</v>
      </c>
      <c r="AR74" s="2447">
        <v>1964902</v>
      </c>
      <c r="AS74" s="2447">
        <v>457683</v>
      </c>
      <c r="AT74" s="2447">
        <v>1359111</v>
      </c>
      <c r="AU74" s="2447">
        <v>148108</v>
      </c>
      <c r="AV74" s="2447">
        <v>51052</v>
      </c>
      <c r="AW74" s="2447">
        <v>257541</v>
      </c>
      <c r="AX74" s="1445">
        <v>43101</v>
      </c>
      <c r="AY74" s="662">
        <v>43101</v>
      </c>
      <c r="AZ74" s="73"/>
      <c r="BA74" s="64">
        <v>43101</v>
      </c>
      <c r="BB74" s="129"/>
      <c r="BC74" s="75">
        <v>584756</v>
      </c>
      <c r="BD74" s="2447" t="s">
        <v>22</v>
      </c>
      <c r="BE74" s="2593">
        <v>1612078</v>
      </c>
      <c r="BF74" s="2593"/>
      <c r="BG74" s="2447">
        <v>807602</v>
      </c>
      <c r="BH74" s="2447" t="s">
        <v>21</v>
      </c>
      <c r="BI74" s="2447">
        <v>804476</v>
      </c>
      <c r="BJ74" s="2447">
        <v>365851</v>
      </c>
      <c r="BK74" s="2447">
        <v>431644</v>
      </c>
      <c r="BL74" s="2447">
        <v>6981</v>
      </c>
      <c r="BM74" s="2447">
        <v>3507</v>
      </c>
      <c r="BN74" s="2447">
        <v>11896</v>
      </c>
      <c r="BO74" s="1445">
        <v>43101</v>
      </c>
      <c r="BP74" s="662">
        <v>43101</v>
      </c>
      <c r="BQ74" s="73"/>
      <c r="BR74" s="64">
        <v>43101</v>
      </c>
      <c r="BS74" s="129"/>
      <c r="BT74" s="75">
        <v>3994867</v>
      </c>
      <c r="BU74" s="2447" t="s">
        <v>22</v>
      </c>
      <c r="BV74" s="2593">
        <v>4112334</v>
      </c>
      <c r="BW74" s="2593"/>
      <c r="BX74" s="2447">
        <v>2009062</v>
      </c>
      <c r="BY74" s="2447" t="s">
        <v>21</v>
      </c>
      <c r="BZ74" s="2447">
        <v>2103272</v>
      </c>
      <c r="CA74" s="2447">
        <v>846915</v>
      </c>
      <c r="CB74" s="2447">
        <v>1242271</v>
      </c>
      <c r="CC74" s="2447">
        <v>14086</v>
      </c>
      <c r="CD74" s="2447">
        <v>284681</v>
      </c>
      <c r="CE74" s="2447">
        <v>697077</v>
      </c>
      <c r="CF74" s="1445">
        <v>43101</v>
      </c>
      <c r="CG74" s="662">
        <v>43101</v>
      </c>
      <c r="CH74" s="73"/>
      <c r="CI74" s="64">
        <v>43101</v>
      </c>
      <c r="CJ74" s="129"/>
      <c r="CK74" s="75">
        <v>92860597</v>
      </c>
      <c r="CL74" s="2447">
        <v>46704487</v>
      </c>
      <c r="CM74" s="2593">
        <v>118696733</v>
      </c>
      <c r="CN74" s="2593"/>
      <c r="CO74" s="2447">
        <v>23742436</v>
      </c>
      <c r="CP74" s="2447">
        <v>2630875</v>
      </c>
      <c r="CQ74" s="2447">
        <v>92323422</v>
      </c>
      <c r="CR74" s="2447">
        <v>36436623</v>
      </c>
      <c r="CS74" s="2447">
        <v>54411150</v>
      </c>
      <c r="CT74" s="2447">
        <v>1475648</v>
      </c>
      <c r="CU74" s="2447">
        <v>20099007</v>
      </c>
      <c r="CV74" s="2447">
        <v>8683961</v>
      </c>
      <c r="CW74" s="1445">
        <v>43101</v>
      </c>
      <c r="CX74" s="662">
        <v>43101</v>
      </c>
      <c r="CY74" s="73"/>
      <c r="CZ74" s="64">
        <v>43101</v>
      </c>
      <c r="DA74" s="129"/>
      <c r="DB74" s="75">
        <v>365207</v>
      </c>
      <c r="DC74" s="2447">
        <v>957008</v>
      </c>
      <c r="DD74" s="2593">
        <v>541230</v>
      </c>
      <c r="DE74" s="2593"/>
      <c r="DF74" s="2447" t="s">
        <v>21</v>
      </c>
      <c r="DG74" s="2447" t="s">
        <v>21</v>
      </c>
      <c r="DH74" s="2447">
        <v>541230</v>
      </c>
      <c r="DI74" s="2447">
        <v>541230</v>
      </c>
      <c r="DJ74" s="2447" t="s">
        <v>21</v>
      </c>
      <c r="DK74" s="2447" t="s">
        <v>21</v>
      </c>
      <c r="DL74" s="2447">
        <v>760403</v>
      </c>
      <c r="DM74" s="2447">
        <v>50386</v>
      </c>
      <c r="DN74" s="1445">
        <v>43101</v>
      </c>
      <c r="DO74" s="662">
        <v>43101</v>
      </c>
      <c r="DP74" s="73"/>
      <c r="DQ74" s="64">
        <v>43101</v>
      </c>
      <c r="DR74" s="129"/>
      <c r="DS74" s="75">
        <v>309255</v>
      </c>
      <c r="DT74" s="2447">
        <v>7372432</v>
      </c>
      <c r="DU74" s="2593">
        <v>5307080</v>
      </c>
      <c r="DV74" s="2593"/>
      <c r="DW74" s="2447">
        <v>1733758</v>
      </c>
      <c r="DX74" s="2447">
        <v>18938</v>
      </c>
      <c r="DY74" s="2447">
        <v>3554384</v>
      </c>
      <c r="DZ74" s="2447" t="s">
        <v>21</v>
      </c>
      <c r="EA74" s="2447">
        <v>3269156</v>
      </c>
      <c r="EB74" s="2447">
        <v>285228</v>
      </c>
      <c r="EC74" s="2447">
        <v>1966491</v>
      </c>
      <c r="ED74" s="2447" t="s">
        <v>22</v>
      </c>
      <c r="EE74" s="1445">
        <v>43101</v>
      </c>
      <c r="EF74" s="662">
        <v>43101</v>
      </c>
      <c r="EG74" s="73"/>
      <c r="EH74" s="64">
        <v>43101</v>
      </c>
      <c r="EI74" s="129"/>
      <c r="EJ74" s="75">
        <v>1767495</v>
      </c>
      <c r="EK74" s="2447" t="s">
        <v>22</v>
      </c>
      <c r="EL74" s="2593">
        <v>1581310</v>
      </c>
      <c r="EM74" s="2593"/>
      <c r="EN74" s="2447">
        <v>260259</v>
      </c>
      <c r="EO74" s="2447">
        <v>350815</v>
      </c>
      <c r="EP74" s="2447">
        <v>970236</v>
      </c>
      <c r="EQ74" s="2447">
        <v>225963</v>
      </c>
      <c r="ER74" s="2447">
        <v>688436</v>
      </c>
      <c r="ES74" s="2447">
        <v>55837</v>
      </c>
      <c r="ET74" s="2447">
        <v>166805</v>
      </c>
      <c r="EU74" s="2447">
        <v>45263</v>
      </c>
      <c r="EV74" s="1445">
        <v>43101</v>
      </c>
      <c r="EW74" s="662">
        <v>43101</v>
      </c>
      <c r="EX74" s="73"/>
      <c r="EY74" s="64">
        <v>43101</v>
      </c>
      <c r="EZ74" s="129"/>
      <c r="FA74" s="75">
        <v>12350054</v>
      </c>
      <c r="FB74" s="2447" t="s">
        <v>22</v>
      </c>
      <c r="FC74" s="2593">
        <v>12349556</v>
      </c>
      <c r="FD74" s="2593"/>
      <c r="FE74" s="2447">
        <v>12349556</v>
      </c>
      <c r="FF74" s="2447" t="s">
        <v>21</v>
      </c>
      <c r="FG74" s="2447" t="s">
        <v>21</v>
      </c>
      <c r="FH74" s="2447" t="s">
        <v>22</v>
      </c>
      <c r="FI74" s="2447" t="s">
        <v>21</v>
      </c>
      <c r="FJ74" s="2447" t="s">
        <v>21</v>
      </c>
      <c r="FK74" s="2447" t="s">
        <v>21</v>
      </c>
      <c r="FL74" s="2447">
        <v>3762</v>
      </c>
      <c r="FM74" s="1445">
        <v>43101</v>
      </c>
      <c r="FN74" s="662">
        <v>43101</v>
      </c>
      <c r="FO74" s="73"/>
      <c r="FP74" s="64">
        <v>43101</v>
      </c>
      <c r="FQ74" s="129"/>
      <c r="FR74" s="75">
        <v>475233</v>
      </c>
      <c r="FS74" s="2447" t="s">
        <v>21</v>
      </c>
      <c r="FT74" s="2593">
        <v>476387</v>
      </c>
      <c r="FU74" s="2593"/>
      <c r="FV74" s="2447">
        <v>404621</v>
      </c>
      <c r="FW74" s="2447" t="s">
        <v>21</v>
      </c>
      <c r="FX74" s="2447">
        <v>71766</v>
      </c>
      <c r="FY74" s="2447">
        <v>8409</v>
      </c>
      <c r="FZ74" s="2447">
        <v>62893</v>
      </c>
      <c r="GA74" s="2447">
        <v>464</v>
      </c>
      <c r="GB74" s="2447">
        <v>80</v>
      </c>
      <c r="GC74" s="2447">
        <v>22037</v>
      </c>
      <c r="GD74" s="1445">
        <v>43101</v>
      </c>
      <c r="GE74" s="662">
        <v>43101</v>
      </c>
      <c r="GF74" s="73"/>
      <c r="GG74" s="64"/>
      <c r="GH74" s="74"/>
      <c r="GU74" s="1455"/>
      <c r="GV74" s="662"/>
    </row>
    <row r="75" spans="1:204" ht="15" customHeight="1">
      <c r="A75" s="73" t="s">
        <v>2158</v>
      </c>
      <c r="B75" s="64">
        <v>43586</v>
      </c>
      <c r="C75" s="129" t="s">
        <v>2159</v>
      </c>
      <c r="D75" s="2447">
        <v>65691</v>
      </c>
      <c r="E75" s="2447" t="s">
        <v>22</v>
      </c>
      <c r="F75" s="2447"/>
      <c r="G75" s="2447">
        <v>66775</v>
      </c>
      <c r="H75" s="2447">
        <v>3112</v>
      </c>
      <c r="I75" s="2447" t="s">
        <v>21</v>
      </c>
      <c r="J75" s="2447">
        <v>63663</v>
      </c>
      <c r="K75" s="2447">
        <v>63663</v>
      </c>
      <c r="L75" s="2447" t="s">
        <v>21</v>
      </c>
      <c r="M75" s="2447" t="s">
        <v>21</v>
      </c>
      <c r="N75" s="2447">
        <v>32478</v>
      </c>
      <c r="O75" s="2447">
        <v>390</v>
      </c>
      <c r="P75" s="1445">
        <v>43466</v>
      </c>
      <c r="Q75" s="662">
        <v>43466</v>
      </c>
      <c r="R75" s="73" t="s">
        <v>2158</v>
      </c>
      <c r="S75" s="64">
        <v>43586</v>
      </c>
      <c r="T75" s="129" t="s">
        <v>2159</v>
      </c>
      <c r="U75" s="75">
        <v>17986980</v>
      </c>
      <c r="V75" s="2447" t="s">
        <v>22</v>
      </c>
      <c r="W75" s="2593">
        <v>17872583</v>
      </c>
      <c r="X75" s="2593"/>
      <c r="Y75" s="2447" t="s">
        <v>21</v>
      </c>
      <c r="Z75" s="2447" t="s">
        <v>21</v>
      </c>
      <c r="AA75" s="2447">
        <v>17872583</v>
      </c>
      <c r="AB75" s="2447">
        <v>17872583</v>
      </c>
      <c r="AC75" s="2447" t="s">
        <v>21</v>
      </c>
      <c r="AD75" s="2447" t="s">
        <v>21</v>
      </c>
      <c r="AE75" s="2447">
        <v>109044</v>
      </c>
      <c r="AF75" s="2447">
        <v>10869</v>
      </c>
      <c r="AG75" s="1445">
        <v>43466</v>
      </c>
      <c r="AH75" s="662">
        <v>43466</v>
      </c>
      <c r="AI75" s="73" t="s">
        <v>2158</v>
      </c>
      <c r="AJ75" s="64">
        <v>43586</v>
      </c>
      <c r="AK75" s="129" t="s">
        <v>2159</v>
      </c>
      <c r="AL75" s="75">
        <v>3200300</v>
      </c>
      <c r="AM75" s="2447" t="s">
        <v>22</v>
      </c>
      <c r="AN75" s="2593">
        <v>4747960</v>
      </c>
      <c r="AO75" s="2593"/>
      <c r="AP75" s="2447">
        <v>2735757</v>
      </c>
      <c r="AQ75" s="2447">
        <v>117785</v>
      </c>
      <c r="AR75" s="2447">
        <v>1894418</v>
      </c>
      <c r="AS75" s="2447">
        <v>479695</v>
      </c>
      <c r="AT75" s="2447">
        <v>1285174</v>
      </c>
      <c r="AU75" s="2447">
        <v>129549</v>
      </c>
      <c r="AV75" s="2447">
        <v>57806</v>
      </c>
      <c r="AW75" s="2447">
        <v>269471</v>
      </c>
      <c r="AX75" s="1445">
        <v>43466</v>
      </c>
      <c r="AY75" s="662">
        <v>43466</v>
      </c>
      <c r="AZ75" s="73" t="s">
        <v>2158</v>
      </c>
      <c r="BA75" s="64">
        <v>43586</v>
      </c>
      <c r="BB75" s="129" t="s">
        <v>2159</v>
      </c>
      <c r="BC75" s="75">
        <v>585241</v>
      </c>
      <c r="BD75" s="2447" t="s">
        <v>22</v>
      </c>
      <c r="BE75" s="2593">
        <v>1604396</v>
      </c>
      <c r="BF75" s="2593"/>
      <c r="BG75" s="2447">
        <v>824878</v>
      </c>
      <c r="BH75" s="2447" t="s">
        <v>21</v>
      </c>
      <c r="BI75" s="2447">
        <v>779518</v>
      </c>
      <c r="BJ75" s="2447">
        <v>339767</v>
      </c>
      <c r="BK75" s="2447">
        <v>434003</v>
      </c>
      <c r="BL75" s="2447">
        <v>5748</v>
      </c>
      <c r="BM75" s="2447">
        <v>4538</v>
      </c>
      <c r="BN75" s="2447">
        <v>11060</v>
      </c>
      <c r="BO75" s="1445">
        <v>43466</v>
      </c>
      <c r="BP75" s="662">
        <v>43466</v>
      </c>
      <c r="BQ75" s="73" t="s">
        <v>2158</v>
      </c>
      <c r="BR75" s="64">
        <v>43586</v>
      </c>
      <c r="BS75" s="129" t="s">
        <v>2159</v>
      </c>
      <c r="BT75" s="75">
        <v>3888562</v>
      </c>
      <c r="BU75" s="2447" t="s">
        <v>22</v>
      </c>
      <c r="BV75" s="2593">
        <v>4204176</v>
      </c>
      <c r="BW75" s="2593"/>
      <c r="BX75" s="2447">
        <v>2026893</v>
      </c>
      <c r="BY75" s="2447" t="s">
        <v>21</v>
      </c>
      <c r="BZ75" s="2447">
        <v>2177283</v>
      </c>
      <c r="CA75" s="2447">
        <v>842809</v>
      </c>
      <c r="CB75" s="2447">
        <v>1323188</v>
      </c>
      <c r="CC75" s="2447">
        <v>11286</v>
      </c>
      <c r="CD75" s="2447">
        <v>239023</v>
      </c>
      <c r="CE75" s="2447">
        <v>726593</v>
      </c>
      <c r="CF75" s="1445">
        <v>43466</v>
      </c>
      <c r="CG75" s="662">
        <v>43466</v>
      </c>
      <c r="CH75" s="73" t="s">
        <v>2158</v>
      </c>
      <c r="CI75" s="64">
        <v>43586</v>
      </c>
      <c r="CJ75" s="129" t="s">
        <v>2159</v>
      </c>
      <c r="CK75" s="75">
        <v>89982935</v>
      </c>
      <c r="CL75" s="2447">
        <v>46277904</v>
      </c>
      <c r="CM75" s="2593">
        <v>115901287</v>
      </c>
      <c r="CN75" s="2593"/>
      <c r="CO75" s="2447">
        <v>23062091</v>
      </c>
      <c r="CP75" s="2447">
        <v>2548022</v>
      </c>
      <c r="CQ75" s="2447">
        <v>90291174</v>
      </c>
      <c r="CR75" s="2447">
        <v>36202064</v>
      </c>
      <c r="CS75" s="2447">
        <v>52571117</v>
      </c>
      <c r="CT75" s="2447">
        <v>1517993</v>
      </c>
      <c r="CU75" s="2447">
        <v>19818544</v>
      </c>
      <c r="CV75" s="2447">
        <v>8736788</v>
      </c>
      <c r="CW75" s="1445">
        <v>43466</v>
      </c>
      <c r="CX75" s="662">
        <v>43466</v>
      </c>
      <c r="CY75" s="73" t="s">
        <v>2158</v>
      </c>
      <c r="CZ75" s="64">
        <v>43586</v>
      </c>
      <c r="DA75" s="129" t="s">
        <v>2159</v>
      </c>
      <c r="DB75" s="75">
        <v>329706</v>
      </c>
      <c r="DC75" s="2447">
        <v>923959</v>
      </c>
      <c r="DD75" s="2593">
        <v>502577</v>
      </c>
      <c r="DE75" s="2593"/>
      <c r="DF75" s="2447" t="s">
        <v>21</v>
      </c>
      <c r="DG75" s="2447" t="s">
        <v>21</v>
      </c>
      <c r="DH75" s="2447">
        <v>502577</v>
      </c>
      <c r="DI75" s="2447">
        <v>502577</v>
      </c>
      <c r="DJ75" s="2447" t="s">
        <v>21</v>
      </c>
      <c r="DK75" s="2447" t="s">
        <v>21</v>
      </c>
      <c r="DL75" s="2447">
        <v>717273</v>
      </c>
      <c r="DM75" s="2447">
        <v>48989</v>
      </c>
      <c r="DN75" s="1445">
        <v>43466</v>
      </c>
      <c r="DO75" s="662">
        <v>43466</v>
      </c>
      <c r="DP75" s="73" t="s">
        <v>2158</v>
      </c>
      <c r="DQ75" s="64">
        <v>43586</v>
      </c>
      <c r="DR75" s="129" t="s">
        <v>2159</v>
      </c>
      <c r="DS75" s="75">
        <v>322900</v>
      </c>
      <c r="DT75" s="2447">
        <v>6962702</v>
      </c>
      <c r="DU75" s="2593">
        <v>5086317</v>
      </c>
      <c r="DV75" s="2593"/>
      <c r="DW75" s="2447">
        <v>1658963</v>
      </c>
      <c r="DX75" s="2447">
        <v>13031</v>
      </c>
      <c r="DY75" s="2447">
        <v>3414323</v>
      </c>
      <c r="DZ75" s="2447" t="s">
        <v>21</v>
      </c>
      <c r="EA75" s="2447">
        <v>3129981</v>
      </c>
      <c r="EB75" s="2447">
        <v>284342</v>
      </c>
      <c r="EC75" s="2447">
        <v>1773745</v>
      </c>
      <c r="ED75" s="2447" t="s">
        <v>22</v>
      </c>
      <c r="EE75" s="1445">
        <v>43466</v>
      </c>
      <c r="EF75" s="662">
        <v>43466</v>
      </c>
      <c r="EG75" s="73" t="s">
        <v>2158</v>
      </c>
      <c r="EH75" s="64">
        <v>43586</v>
      </c>
      <c r="EI75" s="129" t="s">
        <v>2159</v>
      </c>
      <c r="EJ75" s="75">
        <v>1703197</v>
      </c>
      <c r="EK75" s="2447" t="s">
        <v>22</v>
      </c>
      <c r="EL75" s="2593">
        <v>1507755</v>
      </c>
      <c r="EM75" s="2593"/>
      <c r="EN75" s="2447">
        <v>241876</v>
      </c>
      <c r="EO75" s="2447">
        <v>354851</v>
      </c>
      <c r="EP75" s="2447">
        <v>911028</v>
      </c>
      <c r="EQ75" s="2447">
        <v>188258</v>
      </c>
      <c r="ER75" s="2447">
        <v>677785</v>
      </c>
      <c r="ES75" s="2447">
        <v>44985</v>
      </c>
      <c r="ET75" s="2447">
        <v>156689</v>
      </c>
      <c r="EU75" s="2447">
        <v>83761</v>
      </c>
      <c r="EV75" s="1445">
        <v>43466</v>
      </c>
      <c r="EW75" s="662">
        <v>43466</v>
      </c>
      <c r="EX75" s="73" t="s">
        <v>2158</v>
      </c>
      <c r="EY75" s="64">
        <v>43586</v>
      </c>
      <c r="EZ75" s="129" t="s">
        <v>2159</v>
      </c>
      <c r="FA75" s="75">
        <v>12022719</v>
      </c>
      <c r="FB75" s="2447" t="s">
        <v>22</v>
      </c>
      <c r="FC75" s="2593">
        <v>12023263</v>
      </c>
      <c r="FD75" s="2593"/>
      <c r="FE75" s="2447">
        <v>11989828</v>
      </c>
      <c r="FF75" s="2447">
        <v>33435</v>
      </c>
      <c r="FG75" s="2447" t="s">
        <v>21</v>
      </c>
      <c r="FH75" s="2447" t="s">
        <v>22</v>
      </c>
      <c r="FI75" s="2447" t="s">
        <v>21</v>
      </c>
      <c r="FJ75" s="2447" t="s">
        <v>21</v>
      </c>
      <c r="FK75" s="2447" t="s">
        <v>21</v>
      </c>
      <c r="FL75" s="2447">
        <v>3218</v>
      </c>
      <c r="FM75" s="1445">
        <v>43466</v>
      </c>
      <c r="FN75" s="662">
        <v>43466</v>
      </c>
      <c r="FO75" s="73" t="s">
        <v>2158</v>
      </c>
      <c r="FP75" s="64">
        <v>43586</v>
      </c>
      <c r="FQ75" s="129" t="s">
        <v>2159</v>
      </c>
      <c r="FR75" s="75">
        <v>476297</v>
      </c>
      <c r="FS75" s="2447" t="s">
        <v>21</v>
      </c>
      <c r="FT75" s="2593">
        <v>476059</v>
      </c>
      <c r="FU75" s="2593"/>
      <c r="FV75" s="2447">
        <v>399096</v>
      </c>
      <c r="FW75" s="2447" t="s">
        <v>21</v>
      </c>
      <c r="FX75" s="2447">
        <v>76963</v>
      </c>
      <c r="FY75" s="2447">
        <v>11814</v>
      </c>
      <c r="FZ75" s="2447">
        <v>64800</v>
      </c>
      <c r="GA75" s="2447">
        <v>349</v>
      </c>
      <c r="GB75" s="2447" t="s">
        <v>21</v>
      </c>
      <c r="GC75" s="2447">
        <v>22012</v>
      </c>
      <c r="GD75" s="1445">
        <v>43466</v>
      </c>
      <c r="GE75" s="662">
        <v>43466</v>
      </c>
      <c r="GF75" s="73"/>
      <c r="GG75" s="64"/>
      <c r="GH75" s="74"/>
      <c r="GU75" s="1455"/>
      <c r="GV75" s="662"/>
    </row>
    <row r="76" spans="1:204" ht="7.5" customHeight="1">
      <c r="A76" s="73"/>
      <c r="B76" s="76"/>
      <c r="C76" s="129"/>
      <c r="D76" s="663"/>
      <c r="E76" s="663"/>
      <c r="F76" s="663"/>
      <c r="G76" s="663"/>
      <c r="H76" s="663"/>
      <c r="I76" s="663"/>
      <c r="J76" s="663"/>
      <c r="K76" s="663"/>
      <c r="L76" s="663"/>
      <c r="M76" s="663"/>
      <c r="N76" s="663"/>
      <c r="O76" s="663"/>
      <c r="P76" s="1446"/>
      <c r="Q76" s="505"/>
      <c r="R76" s="73"/>
      <c r="S76" s="76"/>
      <c r="T76" s="129"/>
      <c r="U76" s="663"/>
      <c r="V76" s="663"/>
      <c r="W76" s="663"/>
      <c r="X76" s="663"/>
      <c r="Y76" s="663"/>
      <c r="Z76" s="663"/>
      <c r="AA76" s="663"/>
      <c r="AB76" s="663"/>
      <c r="AC76" s="663"/>
      <c r="AD76" s="663"/>
      <c r="AE76" s="663"/>
      <c r="AF76" s="663"/>
      <c r="AG76" s="1446"/>
      <c r="AH76" s="505"/>
      <c r="AI76" s="73"/>
      <c r="AJ76" s="76"/>
      <c r="AK76" s="129"/>
      <c r="AL76" s="663"/>
      <c r="AM76" s="663"/>
      <c r="AN76" s="663"/>
      <c r="AO76" s="663"/>
      <c r="AP76" s="663"/>
      <c r="AQ76" s="663"/>
      <c r="AR76" s="663"/>
      <c r="AS76" s="663"/>
      <c r="AT76" s="663"/>
      <c r="AU76" s="663"/>
      <c r="AV76" s="663"/>
      <c r="AW76" s="663"/>
      <c r="AX76" s="1446"/>
      <c r="AY76" s="505"/>
      <c r="AZ76" s="73"/>
      <c r="BA76" s="76"/>
      <c r="BB76" s="129"/>
      <c r="BC76" s="663"/>
      <c r="BD76" s="663"/>
      <c r="BE76" s="663"/>
      <c r="BF76" s="663"/>
      <c r="BG76" s="663"/>
      <c r="BH76" s="663"/>
      <c r="BI76" s="663"/>
      <c r="BJ76" s="663"/>
      <c r="BK76" s="663"/>
      <c r="BL76" s="663"/>
      <c r="BM76" s="663"/>
      <c r="BN76" s="663"/>
      <c r="BO76" s="1446"/>
      <c r="BP76" s="505"/>
      <c r="BQ76" s="73"/>
      <c r="BR76" s="76"/>
      <c r="BS76" s="129"/>
      <c r="BT76" s="663"/>
      <c r="BU76" s="663"/>
      <c r="BV76" s="663"/>
      <c r="BW76" s="663"/>
      <c r="BX76" s="663"/>
      <c r="BY76" s="663"/>
      <c r="BZ76" s="663"/>
      <c r="CA76" s="663"/>
      <c r="CB76" s="663"/>
      <c r="CC76" s="663"/>
      <c r="CD76" s="663"/>
      <c r="CE76" s="663"/>
      <c r="CF76" s="1446"/>
      <c r="CG76" s="505"/>
      <c r="CH76" s="73"/>
      <c r="CI76" s="76"/>
      <c r="CJ76" s="129"/>
      <c r="CK76" s="663"/>
      <c r="CL76" s="663"/>
      <c r="CM76" s="663"/>
      <c r="CN76" s="663"/>
      <c r="CO76" s="663"/>
      <c r="CP76" s="663"/>
      <c r="CQ76" s="663"/>
      <c r="CR76" s="663"/>
      <c r="CS76" s="663"/>
      <c r="CT76" s="663"/>
      <c r="CU76" s="663"/>
      <c r="CV76" s="663"/>
      <c r="CW76" s="1446"/>
      <c r="CX76" s="505"/>
      <c r="CY76" s="73"/>
      <c r="CZ76" s="76"/>
      <c r="DA76" s="129"/>
      <c r="DB76" s="663"/>
      <c r="DC76" s="663"/>
      <c r="DD76" s="663"/>
      <c r="DE76" s="663"/>
      <c r="DF76" s="663"/>
      <c r="DG76" s="663"/>
      <c r="DH76" s="663"/>
      <c r="DI76" s="663"/>
      <c r="DJ76" s="663"/>
      <c r="DK76" s="663"/>
      <c r="DL76" s="663"/>
      <c r="DM76" s="663"/>
      <c r="DN76" s="1446"/>
      <c r="DO76" s="505"/>
      <c r="DP76" s="73"/>
      <c r="DQ76" s="76"/>
      <c r="DR76" s="129"/>
      <c r="DS76" s="663"/>
      <c r="DT76" s="663"/>
      <c r="DU76" s="663"/>
      <c r="DV76" s="663"/>
      <c r="DW76" s="663"/>
      <c r="DX76" s="663"/>
      <c r="DY76" s="663"/>
      <c r="DZ76" s="663"/>
      <c r="EA76" s="663"/>
      <c r="EB76" s="663"/>
      <c r="EC76" s="663"/>
      <c r="ED76" s="663"/>
      <c r="EE76" s="1446"/>
      <c r="EF76" s="505"/>
      <c r="EG76" s="73"/>
      <c r="EH76" s="76"/>
      <c r="EI76" s="129"/>
      <c r="EJ76" s="663"/>
      <c r="EK76" s="663"/>
      <c r="EL76" s="663"/>
      <c r="EM76" s="663"/>
      <c r="EN76" s="663"/>
      <c r="EO76" s="663"/>
      <c r="EP76" s="663"/>
      <c r="EQ76" s="663"/>
      <c r="ER76" s="663"/>
      <c r="ES76" s="663"/>
      <c r="ET76" s="663"/>
      <c r="EU76" s="663"/>
      <c r="EV76" s="1446"/>
      <c r="EW76" s="505"/>
      <c r="EX76" s="73"/>
      <c r="EY76" s="76"/>
      <c r="EZ76" s="129"/>
      <c r="FA76" s="663"/>
      <c r="FB76" s="663"/>
      <c r="FC76" s="663"/>
      <c r="FD76" s="663"/>
      <c r="FE76" s="663"/>
      <c r="FF76" s="663"/>
      <c r="FG76" s="663"/>
      <c r="FH76" s="663"/>
      <c r="FI76" s="663"/>
      <c r="FJ76" s="663"/>
      <c r="FK76" s="663"/>
      <c r="FL76" s="663"/>
      <c r="FM76" s="1446"/>
      <c r="FN76" s="505"/>
      <c r="FO76" s="73"/>
      <c r="FP76" s="76"/>
      <c r="FQ76" s="129"/>
      <c r="FR76" s="663"/>
      <c r="FS76" s="663"/>
      <c r="FT76" s="663"/>
      <c r="FU76" s="663"/>
      <c r="FV76" s="663"/>
      <c r="FW76" s="663"/>
      <c r="FX76" s="663"/>
      <c r="FY76" s="663"/>
      <c r="FZ76" s="663"/>
      <c r="GA76" s="663"/>
      <c r="GB76" s="663"/>
      <c r="GC76" s="663"/>
      <c r="GD76" s="1446"/>
      <c r="GE76" s="505"/>
      <c r="GF76" s="73"/>
      <c r="GG76" s="76"/>
      <c r="GH76" s="74"/>
      <c r="GU76" s="1456"/>
      <c r="GV76" s="505"/>
    </row>
    <row r="77" spans="1:204" ht="15" customHeight="1">
      <c r="A77" s="79">
        <v>42826</v>
      </c>
      <c r="B77" s="80">
        <v>42826</v>
      </c>
      <c r="C77" s="130">
        <v>42826</v>
      </c>
      <c r="D77" s="2448">
        <v>317587</v>
      </c>
      <c r="E77" s="2448" t="s">
        <v>22</v>
      </c>
      <c r="F77" s="2448"/>
      <c r="G77" s="2448">
        <v>353919</v>
      </c>
      <c r="H77" s="2448">
        <v>3805</v>
      </c>
      <c r="I77" s="2448" t="s">
        <v>21</v>
      </c>
      <c r="J77" s="2448">
        <v>350114</v>
      </c>
      <c r="K77" s="2448">
        <v>350114</v>
      </c>
      <c r="L77" s="2448" t="s">
        <v>21</v>
      </c>
      <c r="M77" s="2448" t="s">
        <v>21</v>
      </c>
      <c r="N77" s="2448">
        <v>32554</v>
      </c>
      <c r="O77" s="2448">
        <v>1282</v>
      </c>
      <c r="P77" s="1447">
        <v>42826</v>
      </c>
      <c r="Q77" s="666">
        <v>42826</v>
      </c>
      <c r="R77" s="79">
        <v>42826</v>
      </c>
      <c r="S77" s="80">
        <v>42826</v>
      </c>
      <c r="T77" s="130">
        <v>42826</v>
      </c>
      <c r="U77" s="2448">
        <v>19685543</v>
      </c>
      <c r="V77" s="2448" t="s">
        <v>22</v>
      </c>
      <c r="W77" s="2594">
        <v>19599922</v>
      </c>
      <c r="X77" s="2594"/>
      <c r="Y77" s="2448" t="s">
        <v>21</v>
      </c>
      <c r="Z77" s="2448" t="s">
        <v>21</v>
      </c>
      <c r="AA77" s="2448">
        <v>19599922</v>
      </c>
      <c r="AB77" s="2448">
        <v>19599922</v>
      </c>
      <c r="AC77" s="2448" t="s">
        <v>21</v>
      </c>
      <c r="AD77" s="2448" t="s">
        <v>21</v>
      </c>
      <c r="AE77" s="2448">
        <v>78583</v>
      </c>
      <c r="AF77" s="2448">
        <v>13610</v>
      </c>
      <c r="AG77" s="1447">
        <v>42826</v>
      </c>
      <c r="AH77" s="666">
        <v>42826</v>
      </c>
      <c r="AI77" s="79">
        <v>42826</v>
      </c>
      <c r="AJ77" s="80">
        <v>42826</v>
      </c>
      <c r="AK77" s="130">
        <v>42826</v>
      </c>
      <c r="AL77" s="2448">
        <v>3518671</v>
      </c>
      <c r="AM77" s="2448" t="s">
        <v>22</v>
      </c>
      <c r="AN77" s="2594">
        <v>5152315</v>
      </c>
      <c r="AO77" s="2594"/>
      <c r="AP77" s="2448">
        <v>2873247</v>
      </c>
      <c r="AQ77" s="2448">
        <v>136232</v>
      </c>
      <c r="AR77" s="2448">
        <v>2142836</v>
      </c>
      <c r="AS77" s="2448">
        <v>549899</v>
      </c>
      <c r="AT77" s="2448">
        <v>1442632</v>
      </c>
      <c r="AU77" s="2448">
        <v>150305</v>
      </c>
      <c r="AV77" s="2448">
        <v>36308</v>
      </c>
      <c r="AW77" s="2448">
        <v>259654</v>
      </c>
      <c r="AX77" s="1447">
        <v>42826</v>
      </c>
      <c r="AY77" s="666">
        <v>42826</v>
      </c>
      <c r="AZ77" s="79">
        <v>42826</v>
      </c>
      <c r="BA77" s="80">
        <v>42826</v>
      </c>
      <c r="BB77" s="130">
        <v>42826</v>
      </c>
      <c r="BC77" s="2448">
        <v>555884</v>
      </c>
      <c r="BD77" s="2448" t="s">
        <v>22</v>
      </c>
      <c r="BE77" s="2594">
        <v>1591664</v>
      </c>
      <c r="BF77" s="2594"/>
      <c r="BG77" s="2448">
        <v>827897</v>
      </c>
      <c r="BH77" s="2448" t="s">
        <v>21</v>
      </c>
      <c r="BI77" s="2448">
        <v>763767</v>
      </c>
      <c r="BJ77" s="2448">
        <v>354611</v>
      </c>
      <c r="BK77" s="2448">
        <v>402424</v>
      </c>
      <c r="BL77" s="2448">
        <v>6732</v>
      </c>
      <c r="BM77" s="2448">
        <v>4595</v>
      </c>
      <c r="BN77" s="2448">
        <v>12803</v>
      </c>
      <c r="BO77" s="1447">
        <v>42826</v>
      </c>
      <c r="BP77" s="666">
        <v>42826</v>
      </c>
      <c r="BQ77" s="79">
        <v>42826</v>
      </c>
      <c r="BR77" s="80">
        <v>42826</v>
      </c>
      <c r="BS77" s="130">
        <v>42826</v>
      </c>
      <c r="BT77" s="2448">
        <v>4024283</v>
      </c>
      <c r="BU77" s="2448" t="s">
        <v>22</v>
      </c>
      <c r="BV77" s="2594">
        <v>4117357</v>
      </c>
      <c r="BW77" s="2594"/>
      <c r="BX77" s="2448">
        <v>1863812</v>
      </c>
      <c r="BY77" s="2448" t="s">
        <v>21</v>
      </c>
      <c r="BZ77" s="2448">
        <v>2253545</v>
      </c>
      <c r="CA77" s="2448">
        <v>934714</v>
      </c>
      <c r="CB77" s="2448">
        <v>1303887</v>
      </c>
      <c r="CC77" s="2448">
        <v>14944</v>
      </c>
      <c r="CD77" s="2448">
        <v>271545</v>
      </c>
      <c r="CE77" s="2448">
        <v>669152</v>
      </c>
      <c r="CF77" s="1447">
        <v>42826</v>
      </c>
      <c r="CG77" s="666">
        <v>42826</v>
      </c>
      <c r="CH77" s="79">
        <v>42826</v>
      </c>
      <c r="CI77" s="80">
        <v>42826</v>
      </c>
      <c r="CJ77" s="130">
        <v>42826</v>
      </c>
      <c r="CK77" s="2448">
        <v>92188555</v>
      </c>
      <c r="CL77" s="2448">
        <v>46957980</v>
      </c>
      <c r="CM77" s="2594">
        <v>118899177</v>
      </c>
      <c r="CN77" s="2594"/>
      <c r="CO77" s="2448">
        <v>23684325</v>
      </c>
      <c r="CP77" s="2448">
        <v>2773781</v>
      </c>
      <c r="CQ77" s="2448">
        <v>92441071</v>
      </c>
      <c r="CR77" s="2448">
        <v>36418077</v>
      </c>
      <c r="CS77" s="2448">
        <v>54516727</v>
      </c>
      <c r="CT77" s="2448">
        <v>1506266</v>
      </c>
      <c r="CU77" s="2448">
        <v>20149761</v>
      </c>
      <c r="CV77" s="2448">
        <v>8451761</v>
      </c>
      <c r="CW77" s="1447">
        <v>42826</v>
      </c>
      <c r="CX77" s="666">
        <v>42826</v>
      </c>
      <c r="CY77" s="79">
        <v>42826</v>
      </c>
      <c r="CZ77" s="80">
        <v>42826</v>
      </c>
      <c r="DA77" s="130">
        <v>42826</v>
      </c>
      <c r="DB77" s="2448">
        <v>362281</v>
      </c>
      <c r="DC77" s="2448">
        <v>978546</v>
      </c>
      <c r="DD77" s="2594">
        <v>526579</v>
      </c>
      <c r="DE77" s="2594"/>
      <c r="DF77" s="2448" t="s">
        <v>21</v>
      </c>
      <c r="DG77" s="2448" t="s">
        <v>21</v>
      </c>
      <c r="DH77" s="2448">
        <v>526579</v>
      </c>
      <c r="DI77" s="2448">
        <v>526579</v>
      </c>
      <c r="DJ77" s="2448" t="s">
        <v>21</v>
      </c>
      <c r="DK77" s="2448" t="s">
        <v>21</v>
      </c>
      <c r="DL77" s="2448">
        <v>797971</v>
      </c>
      <c r="DM77" s="2448">
        <v>46788</v>
      </c>
      <c r="DN77" s="1447">
        <v>42826</v>
      </c>
      <c r="DO77" s="666">
        <v>42826</v>
      </c>
      <c r="DP77" s="79">
        <v>42826</v>
      </c>
      <c r="DQ77" s="80">
        <v>42826</v>
      </c>
      <c r="DR77" s="130">
        <v>42826</v>
      </c>
      <c r="DS77" s="2448">
        <v>303657</v>
      </c>
      <c r="DT77" s="2448">
        <v>7380246</v>
      </c>
      <c r="DU77" s="2594">
        <v>5309648</v>
      </c>
      <c r="DV77" s="2594"/>
      <c r="DW77" s="2448">
        <v>1783390</v>
      </c>
      <c r="DX77" s="2448">
        <v>13823</v>
      </c>
      <c r="DY77" s="2448">
        <v>3512435</v>
      </c>
      <c r="DZ77" s="2448" t="s">
        <v>21</v>
      </c>
      <c r="EA77" s="2448">
        <v>3224989</v>
      </c>
      <c r="EB77" s="2448">
        <v>287446</v>
      </c>
      <c r="EC77" s="2448">
        <v>1991654</v>
      </c>
      <c r="ED77" s="2448" t="s">
        <v>22</v>
      </c>
      <c r="EE77" s="1447">
        <v>42826</v>
      </c>
      <c r="EF77" s="666">
        <v>42826</v>
      </c>
      <c r="EG77" s="79">
        <v>42826</v>
      </c>
      <c r="EH77" s="80">
        <v>42826</v>
      </c>
      <c r="EI77" s="130">
        <v>42826</v>
      </c>
      <c r="EJ77" s="2448">
        <v>1765079</v>
      </c>
      <c r="EK77" s="2448" t="s">
        <v>22</v>
      </c>
      <c r="EL77" s="2594">
        <v>1571677</v>
      </c>
      <c r="EM77" s="2594"/>
      <c r="EN77" s="2448">
        <v>246487</v>
      </c>
      <c r="EO77" s="2448">
        <v>362611</v>
      </c>
      <c r="EP77" s="2448">
        <v>962579</v>
      </c>
      <c r="EQ77" s="2448">
        <v>217267</v>
      </c>
      <c r="ER77" s="2448">
        <v>692877</v>
      </c>
      <c r="ES77" s="2448">
        <v>52435</v>
      </c>
      <c r="ET77" s="2448">
        <v>180436</v>
      </c>
      <c r="EU77" s="2448">
        <v>44066</v>
      </c>
      <c r="EV77" s="1447">
        <v>42826</v>
      </c>
      <c r="EW77" s="666">
        <v>42826</v>
      </c>
      <c r="EX77" s="79">
        <v>42826</v>
      </c>
      <c r="EY77" s="80">
        <v>42826</v>
      </c>
      <c r="EZ77" s="130">
        <v>42826</v>
      </c>
      <c r="FA77" s="2448">
        <v>12271799</v>
      </c>
      <c r="FB77" s="2448" t="s">
        <v>22</v>
      </c>
      <c r="FC77" s="2594">
        <v>12274071</v>
      </c>
      <c r="FD77" s="2594"/>
      <c r="FE77" s="2448">
        <v>12274071</v>
      </c>
      <c r="FF77" s="2448" t="s">
        <v>21</v>
      </c>
      <c r="FG77" s="2448" t="s">
        <v>21</v>
      </c>
      <c r="FH77" s="2448" t="s">
        <v>22</v>
      </c>
      <c r="FI77" s="2448" t="s">
        <v>21</v>
      </c>
      <c r="FJ77" s="2448" t="s">
        <v>21</v>
      </c>
      <c r="FK77" s="2448" t="s">
        <v>21</v>
      </c>
      <c r="FL77" s="2448">
        <v>4209</v>
      </c>
      <c r="FM77" s="1447">
        <v>42826</v>
      </c>
      <c r="FN77" s="666">
        <v>42826</v>
      </c>
      <c r="FO77" s="79">
        <v>42826</v>
      </c>
      <c r="FP77" s="80">
        <v>42826</v>
      </c>
      <c r="FQ77" s="130">
        <v>42826</v>
      </c>
      <c r="FR77" s="2448">
        <v>472001</v>
      </c>
      <c r="FS77" s="2448" t="s">
        <v>21</v>
      </c>
      <c r="FT77" s="2594">
        <v>478242</v>
      </c>
      <c r="FU77" s="2594"/>
      <c r="FV77" s="2448">
        <v>403077</v>
      </c>
      <c r="FW77" s="2448" t="s">
        <v>21</v>
      </c>
      <c r="FX77" s="2448">
        <v>75165</v>
      </c>
      <c r="FY77" s="2448">
        <v>10727</v>
      </c>
      <c r="FZ77" s="2448">
        <v>64062</v>
      </c>
      <c r="GA77" s="2448">
        <v>376</v>
      </c>
      <c r="GB77" s="2448">
        <v>80</v>
      </c>
      <c r="GC77" s="2448">
        <v>20223</v>
      </c>
      <c r="GD77" s="1447">
        <v>42826</v>
      </c>
      <c r="GE77" s="666">
        <v>42826</v>
      </c>
      <c r="GF77" s="79"/>
      <c r="GG77" s="80"/>
      <c r="GH77" s="81"/>
      <c r="GU77" s="1457"/>
      <c r="GV77" s="666"/>
    </row>
    <row r="78" spans="1:204" ht="15" customHeight="1">
      <c r="A78" s="73"/>
      <c r="B78" s="80">
        <v>43191</v>
      </c>
      <c r="C78" s="129"/>
      <c r="D78" s="2448">
        <v>122745</v>
      </c>
      <c r="E78" s="2448" t="s">
        <v>22</v>
      </c>
      <c r="F78" s="2448"/>
      <c r="G78" s="2448">
        <v>122299</v>
      </c>
      <c r="H78" s="2448">
        <v>3445</v>
      </c>
      <c r="I78" s="2448" t="s">
        <v>21</v>
      </c>
      <c r="J78" s="2448">
        <v>118854</v>
      </c>
      <c r="K78" s="2448">
        <v>118854</v>
      </c>
      <c r="L78" s="2448" t="s">
        <v>21</v>
      </c>
      <c r="M78" s="2448" t="s">
        <v>21</v>
      </c>
      <c r="N78" s="2448">
        <v>21619</v>
      </c>
      <c r="O78" s="2448">
        <v>1730</v>
      </c>
      <c r="P78" s="1447">
        <v>43191</v>
      </c>
      <c r="Q78" s="666">
        <v>43191</v>
      </c>
      <c r="R78" s="73"/>
      <c r="S78" s="80">
        <v>43191</v>
      </c>
      <c r="T78" s="129"/>
      <c r="U78" s="2448">
        <v>19748170</v>
      </c>
      <c r="V78" s="2448" t="s">
        <v>22</v>
      </c>
      <c r="W78" s="2594">
        <v>19665450</v>
      </c>
      <c r="X78" s="2594"/>
      <c r="Y78" s="2448" t="s">
        <v>21</v>
      </c>
      <c r="Z78" s="2448" t="s">
        <v>21</v>
      </c>
      <c r="AA78" s="2448">
        <v>19665450</v>
      </c>
      <c r="AB78" s="2448">
        <v>19665450</v>
      </c>
      <c r="AC78" s="2448" t="s">
        <v>21</v>
      </c>
      <c r="AD78" s="2448" t="s">
        <v>21</v>
      </c>
      <c r="AE78" s="2448">
        <v>92796</v>
      </c>
      <c r="AF78" s="2448">
        <v>3534</v>
      </c>
      <c r="AG78" s="1447">
        <v>43191</v>
      </c>
      <c r="AH78" s="666">
        <v>43191</v>
      </c>
      <c r="AI78" s="73"/>
      <c r="AJ78" s="80">
        <v>43191</v>
      </c>
      <c r="AK78" s="129"/>
      <c r="AL78" s="2448">
        <v>3174243</v>
      </c>
      <c r="AM78" s="2448" t="s">
        <v>22</v>
      </c>
      <c r="AN78" s="2594">
        <v>4754534</v>
      </c>
      <c r="AO78" s="2594"/>
      <c r="AP78" s="2448">
        <v>2678885</v>
      </c>
      <c r="AQ78" s="2448">
        <v>128389</v>
      </c>
      <c r="AR78" s="2448">
        <v>1947260</v>
      </c>
      <c r="AS78" s="2448">
        <v>472199</v>
      </c>
      <c r="AT78" s="2448">
        <v>1332733</v>
      </c>
      <c r="AU78" s="2448">
        <v>142328</v>
      </c>
      <c r="AV78" s="2448">
        <v>51018</v>
      </c>
      <c r="AW78" s="2448">
        <v>253050</v>
      </c>
      <c r="AX78" s="1447">
        <v>43191</v>
      </c>
      <c r="AY78" s="666">
        <v>43191</v>
      </c>
      <c r="AZ78" s="73"/>
      <c r="BA78" s="80">
        <v>43191</v>
      </c>
      <c r="BB78" s="129"/>
      <c r="BC78" s="2448">
        <v>590959</v>
      </c>
      <c r="BD78" s="2448" t="s">
        <v>22</v>
      </c>
      <c r="BE78" s="2594">
        <v>1623710</v>
      </c>
      <c r="BF78" s="2594"/>
      <c r="BG78" s="2448">
        <v>815596</v>
      </c>
      <c r="BH78" s="2448" t="s">
        <v>21</v>
      </c>
      <c r="BI78" s="2448">
        <v>808114</v>
      </c>
      <c r="BJ78" s="2448">
        <v>365490</v>
      </c>
      <c r="BK78" s="2448">
        <v>436260</v>
      </c>
      <c r="BL78" s="2448">
        <v>6364</v>
      </c>
      <c r="BM78" s="2448">
        <v>3535</v>
      </c>
      <c r="BN78" s="2448">
        <v>12731</v>
      </c>
      <c r="BO78" s="1447">
        <v>43191</v>
      </c>
      <c r="BP78" s="666">
        <v>43191</v>
      </c>
      <c r="BQ78" s="73"/>
      <c r="BR78" s="80">
        <v>43191</v>
      </c>
      <c r="BS78" s="129"/>
      <c r="BT78" s="2448">
        <v>3812097</v>
      </c>
      <c r="BU78" s="2448" t="s">
        <v>22</v>
      </c>
      <c r="BV78" s="2594">
        <v>4184979</v>
      </c>
      <c r="BW78" s="2594"/>
      <c r="BX78" s="2448">
        <v>2071541</v>
      </c>
      <c r="BY78" s="2448" t="s">
        <v>21</v>
      </c>
      <c r="BZ78" s="2448">
        <v>2113438</v>
      </c>
      <c r="CA78" s="2448">
        <v>835412</v>
      </c>
      <c r="CB78" s="2448">
        <v>1267502</v>
      </c>
      <c r="CC78" s="2448">
        <v>10524</v>
      </c>
      <c r="CD78" s="2448">
        <v>271367</v>
      </c>
      <c r="CE78" s="2448">
        <v>629134</v>
      </c>
      <c r="CF78" s="1447">
        <v>43191</v>
      </c>
      <c r="CG78" s="666">
        <v>43191</v>
      </c>
      <c r="CH78" s="73"/>
      <c r="CI78" s="80">
        <v>43191</v>
      </c>
      <c r="CJ78" s="129"/>
      <c r="CK78" s="2448">
        <v>91723962</v>
      </c>
      <c r="CL78" s="2448">
        <v>46630952</v>
      </c>
      <c r="CM78" s="2594">
        <v>117933182</v>
      </c>
      <c r="CN78" s="2594"/>
      <c r="CO78" s="2448">
        <v>23660486</v>
      </c>
      <c r="CP78" s="2448">
        <v>2602360</v>
      </c>
      <c r="CQ78" s="2448">
        <v>91670336</v>
      </c>
      <c r="CR78" s="2448">
        <v>36455759</v>
      </c>
      <c r="CS78" s="2448">
        <v>53742348</v>
      </c>
      <c r="CT78" s="2448">
        <v>1472229</v>
      </c>
      <c r="CU78" s="2448">
        <v>20150814</v>
      </c>
      <c r="CV78" s="2448">
        <v>8216192</v>
      </c>
      <c r="CW78" s="1447">
        <v>43191</v>
      </c>
      <c r="CX78" s="666">
        <v>43191</v>
      </c>
      <c r="CY78" s="73"/>
      <c r="CZ78" s="80">
        <v>43191</v>
      </c>
      <c r="DA78" s="129"/>
      <c r="DB78" s="2448">
        <v>374264</v>
      </c>
      <c r="DC78" s="2448">
        <v>956580</v>
      </c>
      <c r="DD78" s="2594">
        <v>540024</v>
      </c>
      <c r="DE78" s="2594"/>
      <c r="DF78" s="2448" t="s">
        <v>21</v>
      </c>
      <c r="DG78" s="2448" t="s">
        <v>21</v>
      </c>
      <c r="DH78" s="2448">
        <v>540024</v>
      </c>
      <c r="DI78" s="2448">
        <v>540024</v>
      </c>
      <c r="DJ78" s="2448" t="s">
        <v>21</v>
      </c>
      <c r="DK78" s="2448" t="s">
        <v>21</v>
      </c>
      <c r="DL78" s="2448">
        <v>757174</v>
      </c>
      <c r="DM78" s="2448">
        <v>58713</v>
      </c>
      <c r="DN78" s="1447">
        <v>43191</v>
      </c>
      <c r="DO78" s="666">
        <v>43191</v>
      </c>
      <c r="DP78" s="73"/>
      <c r="DQ78" s="80">
        <v>43191</v>
      </c>
      <c r="DR78" s="129"/>
      <c r="DS78" s="2448">
        <v>314477</v>
      </c>
      <c r="DT78" s="2448">
        <v>7231855</v>
      </c>
      <c r="DU78" s="2594">
        <v>5244792</v>
      </c>
      <c r="DV78" s="2594"/>
      <c r="DW78" s="2448">
        <v>1690409</v>
      </c>
      <c r="DX78" s="2448">
        <v>20647</v>
      </c>
      <c r="DY78" s="2448">
        <v>3533736</v>
      </c>
      <c r="DZ78" s="2448" t="s">
        <v>21</v>
      </c>
      <c r="EA78" s="2448">
        <v>3239186</v>
      </c>
      <c r="EB78" s="2448">
        <v>294550</v>
      </c>
      <c r="EC78" s="2448">
        <v>1914385</v>
      </c>
      <c r="ED78" s="2448" t="s">
        <v>22</v>
      </c>
      <c r="EE78" s="1447">
        <v>43191</v>
      </c>
      <c r="EF78" s="666">
        <v>43191</v>
      </c>
      <c r="EG78" s="73"/>
      <c r="EH78" s="80">
        <v>43191</v>
      </c>
      <c r="EI78" s="129"/>
      <c r="EJ78" s="2448">
        <v>1736463</v>
      </c>
      <c r="EK78" s="2448" t="s">
        <v>22</v>
      </c>
      <c r="EL78" s="2594">
        <v>1563124</v>
      </c>
      <c r="EM78" s="2594"/>
      <c r="EN78" s="2448">
        <v>263340</v>
      </c>
      <c r="EO78" s="2448">
        <v>344501</v>
      </c>
      <c r="EP78" s="2448">
        <v>955283</v>
      </c>
      <c r="EQ78" s="2448">
        <v>215543</v>
      </c>
      <c r="ER78" s="2448">
        <v>687085</v>
      </c>
      <c r="ES78" s="2448">
        <v>52655</v>
      </c>
      <c r="ET78" s="2448">
        <v>165014</v>
      </c>
      <c r="EU78" s="2448">
        <v>52143</v>
      </c>
      <c r="EV78" s="1447">
        <v>43191</v>
      </c>
      <c r="EW78" s="666">
        <v>43191</v>
      </c>
      <c r="EX78" s="73"/>
      <c r="EY78" s="80">
        <v>43191</v>
      </c>
      <c r="EZ78" s="129"/>
      <c r="FA78" s="2448">
        <v>12348735</v>
      </c>
      <c r="FB78" s="2448" t="s">
        <v>22</v>
      </c>
      <c r="FC78" s="2594">
        <v>12348529</v>
      </c>
      <c r="FD78" s="2594"/>
      <c r="FE78" s="2448">
        <v>12348529</v>
      </c>
      <c r="FF78" s="2448" t="s">
        <v>21</v>
      </c>
      <c r="FG78" s="2448" t="s">
        <v>21</v>
      </c>
      <c r="FH78" s="2448" t="s">
        <v>22</v>
      </c>
      <c r="FI78" s="2448" t="s">
        <v>21</v>
      </c>
      <c r="FJ78" s="2448" t="s">
        <v>21</v>
      </c>
      <c r="FK78" s="2448" t="s">
        <v>21</v>
      </c>
      <c r="FL78" s="2448">
        <v>3967</v>
      </c>
      <c r="FM78" s="1447">
        <v>43191</v>
      </c>
      <c r="FN78" s="666">
        <v>43191</v>
      </c>
      <c r="FO78" s="73"/>
      <c r="FP78" s="80">
        <v>43191</v>
      </c>
      <c r="FQ78" s="129"/>
      <c r="FR78" s="2448">
        <v>490031</v>
      </c>
      <c r="FS78" s="2448" t="s">
        <v>21</v>
      </c>
      <c r="FT78" s="2594">
        <v>492164</v>
      </c>
      <c r="FU78" s="2594"/>
      <c r="FV78" s="2448">
        <v>418423</v>
      </c>
      <c r="FW78" s="2448" t="s">
        <v>21</v>
      </c>
      <c r="FX78" s="2448">
        <v>73741</v>
      </c>
      <c r="FY78" s="2448">
        <v>8666</v>
      </c>
      <c r="FZ78" s="2448">
        <v>64732</v>
      </c>
      <c r="GA78" s="2448">
        <v>343</v>
      </c>
      <c r="GB78" s="2448" t="s">
        <v>21</v>
      </c>
      <c r="GC78" s="2448">
        <v>15847</v>
      </c>
      <c r="GD78" s="1447">
        <v>43191</v>
      </c>
      <c r="GE78" s="666">
        <v>43191</v>
      </c>
      <c r="GF78" s="73"/>
      <c r="GG78" s="80"/>
      <c r="GH78" s="74"/>
      <c r="GU78" s="1457"/>
      <c r="GV78" s="666"/>
    </row>
    <row r="79" spans="1:204" ht="7.5" customHeight="1">
      <c r="A79" s="73"/>
      <c r="B79" s="76"/>
      <c r="C79" s="129"/>
      <c r="D79" s="2448"/>
      <c r="E79" s="2448"/>
      <c r="F79" s="2448"/>
      <c r="G79" s="2448"/>
      <c r="H79" s="2448"/>
      <c r="I79" s="2448"/>
      <c r="J79" s="2448"/>
      <c r="K79" s="2448"/>
      <c r="L79" s="2448"/>
      <c r="M79" s="2448"/>
      <c r="N79" s="2448"/>
      <c r="O79" s="2448"/>
      <c r="P79" s="1446"/>
      <c r="Q79" s="505"/>
      <c r="R79" s="73"/>
      <c r="S79" s="76"/>
      <c r="T79" s="129"/>
      <c r="U79" s="2448"/>
      <c r="V79" s="2448"/>
      <c r="W79" s="2448"/>
      <c r="X79" s="2448"/>
      <c r="Y79" s="2448"/>
      <c r="Z79" s="2448"/>
      <c r="AA79" s="2448"/>
      <c r="AB79" s="2448"/>
      <c r="AC79" s="2448"/>
      <c r="AD79" s="2448"/>
      <c r="AE79" s="2448"/>
      <c r="AF79" s="2448"/>
      <c r="AG79" s="1446"/>
      <c r="AH79" s="505"/>
      <c r="AI79" s="73"/>
      <c r="AJ79" s="76"/>
      <c r="AK79" s="129"/>
      <c r="AL79" s="2448"/>
      <c r="AM79" s="2448"/>
      <c r="AN79" s="2448"/>
      <c r="AO79" s="2448"/>
      <c r="AP79" s="2448"/>
      <c r="AQ79" s="2448"/>
      <c r="AR79" s="2448"/>
      <c r="AS79" s="2448"/>
      <c r="AT79" s="2448"/>
      <c r="AU79" s="2448"/>
      <c r="AV79" s="2448"/>
      <c r="AW79" s="2448"/>
      <c r="AX79" s="1446"/>
      <c r="AY79" s="505"/>
      <c r="AZ79" s="73"/>
      <c r="BA79" s="76"/>
      <c r="BB79" s="129"/>
      <c r="BC79" s="2448"/>
      <c r="BD79" s="2448"/>
      <c r="BE79" s="2448"/>
      <c r="BF79" s="2448"/>
      <c r="BG79" s="2448"/>
      <c r="BH79" s="2448"/>
      <c r="BI79" s="2448"/>
      <c r="BJ79" s="2448"/>
      <c r="BK79" s="2448"/>
      <c r="BL79" s="2448"/>
      <c r="BM79" s="2448"/>
      <c r="BN79" s="2448"/>
      <c r="BO79" s="1446"/>
      <c r="BP79" s="505"/>
      <c r="BQ79" s="73"/>
      <c r="BR79" s="76"/>
      <c r="BS79" s="129"/>
      <c r="BT79" s="2448"/>
      <c r="BU79" s="2448"/>
      <c r="BV79" s="2448"/>
      <c r="BW79" s="2448"/>
      <c r="BX79" s="2448"/>
      <c r="BY79" s="2448"/>
      <c r="BZ79" s="2448"/>
      <c r="CA79" s="2448"/>
      <c r="CB79" s="2448"/>
      <c r="CC79" s="2448"/>
      <c r="CD79" s="2448"/>
      <c r="CE79" s="2448"/>
      <c r="CF79" s="1446"/>
      <c r="CG79" s="505"/>
      <c r="CH79" s="73"/>
      <c r="CI79" s="76"/>
      <c r="CJ79" s="129"/>
      <c r="CK79" s="2448"/>
      <c r="CL79" s="2448"/>
      <c r="CM79" s="2448"/>
      <c r="CN79" s="2448"/>
      <c r="CO79" s="2448"/>
      <c r="CP79" s="2448"/>
      <c r="CQ79" s="2448"/>
      <c r="CR79" s="2448"/>
      <c r="CS79" s="2448"/>
      <c r="CT79" s="2448"/>
      <c r="CU79" s="2448"/>
      <c r="CV79" s="2448"/>
      <c r="CW79" s="1446"/>
      <c r="CX79" s="505"/>
      <c r="CY79" s="73"/>
      <c r="CZ79" s="76"/>
      <c r="DA79" s="129"/>
      <c r="DB79" s="2448"/>
      <c r="DC79" s="2448"/>
      <c r="DD79" s="2448"/>
      <c r="DE79" s="2448"/>
      <c r="DF79" s="2448"/>
      <c r="DG79" s="2448"/>
      <c r="DH79" s="2448"/>
      <c r="DI79" s="2448"/>
      <c r="DJ79" s="2448"/>
      <c r="DK79" s="2448"/>
      <c r="DL79" s="2448"/>
      <c r="DM79" s="2448"/>
      <c r="DN79" s="1446"/>
      <c r="DO79" s="505"/>
      <c r="DP79" s="73"/>
      <c r="DQ79" s="76"/>
      <c r="DR79" s="129"/>
      <c r="DS79" s="2448"/>
      <c r="DT79" s="2448"/>
      <c r="DU79" s="2448"/>
      <c r="DV79" s="2448"/>
      <c r="DW79" s="2448"/>
      <c r="DX79" s="2448"/>
      <c r="DY79" s="2448"/>
      <c r="DZ79" s="2448"/>
      <c r="EA79" s="2448"/>
      <c r="EB79" s="2448"/>
      <c r="EC79" s="2448"/>
      <c r="ED79" s="2448"/>
      <c r="EE79" s="1446"/>
      <c r="EF79" s="505"/>
      <c r="EG79" s="73"/>
      <c r="EH79" s="76"/>
      <c r="EI79" s="129"/>
      <c r="EJ79" s="2448"/>
      <c r="EK79" s="2448"/>
      <c r="EL79" s="2448"/>
      <c r="EM79" s="2448"/>
      <c r="EN79" s="2448"/>
      <c r="EO79" s="2448"/>
      <c r="EP79" s="2448"/>
      <c r="EQ79" s="2448"/>
      <c r="ER79" s="2448"/>
      <c r="ES79" s="2448"/>
      <c r="ET79" s="2448"/>
      <c r="EU79" s="2448"/>
      <c r="EV79" s="1446"/>
      <c r="EW79" s="505"/>
      <c r="EX79" s="73"/>
      <c r="EY79" s="76"/>
      <c r="EZ79" s="129"/>
      <c r="FA79" s="2448"/>
      <c r="FB79" s="2448"/>
      <c r="FC79" s="2448"/>
      <c r="FD79" s="2448"/>
      <c r="FE79" s="2448"/>
      <c r="FF79" s="2448"/>
      <c r="FG79" s="2448"/>
      <c r="FH79" s="2448"/>
      <c r="FI79" s="2448"/>
      <c r="FJ79" s="2448"/>
      <c r="FK79" s="2448"/>
      <c r="FL79" s="2448"/>
      <c r="FM79" s="1446"/>
      <c r="FN79" s="505"/>
      <c r="FO79" s="73"/>
      <c r="FP79" s="76"/>
      <c r="FQ79" s="129"/>
      <c r="FR79" s="2448"/>
      <c r="FS79" s="2448"/>
      <c r="FT79" s="2448"/>
      <c r="FU79" s="2448"/>
      <c r="FV79" s="2448"/>
      <c r="FW79" s="2448"/>
      <c r="FX79" s="2448"/>
      <c r="FY79" s="2448"/>
      <c r="FZ79" s="2448"/>
      <c r="GA79" s="2448"/>
      <c r="GB79" s="2448"/>
      <c r="GC79" s="2448"/>
      <c r="GD79" s="1446"/>
      <c r="GE79" s="505"/>
      <c r="GF79" s="73"/>
      <c r="GG79" s="76"/>
      <c r="GH79" s="74"/>
      <c r="GU79" s="1456"/>
      <c r="GV79" s="505"/>
    </row>
    <row r="80" spans="1:204" ht="15" customHeight="1">
      <c r="A80" s="88">
        <v>31</v>
      </c>
      <c r="B80" s="89" t="s">
        <v>23</v>
      </c>
      <c r="C80" s="134" t="s">
        <v>163</v>
      </c>
      <c r="D80" s="2448">
        <v>7888</v>
      </c>
      <c r="E80" s="2448" t="s">
        <v>22</v>
      </c>
      <c r="F80" s="2448"/>
      <c r="G80" s="2448">
        <v>7740</v>
      </c>
      <c r="H80" s="2448">
        <v>1031</v>
      </c>
      <c r="I80" s="2448" t="s">
        <v>21</v>
      </c>
      <c r="J80" s="2448">
        <v>6709</v>
      </c>
      <c r="K80" s="2448">
        <v>6709</v>
      </c>
      <c r="L80" s="2448" t="s">
        <v>21</v>
      </c>
      <c r="M80" s="2448" t="s">
        <v>21</v>
      </c>
      <c r="N80" s="2448">
        <v>7522</v>
      </c>
      <c r="O80" s="2448">
        <v>1730</v>
      </c>
      <c r="P80" s="1448" t="s">
        <v>25</v>
      </c>
      <c r="Q80" s="670" t="s">
        <v>2160</v>
      </c>
      <c r="R80" s="88">
        <v>31</v>
      </c>
      <c r="S80" s="89" t="s">
        <v>23</v>
      </c>
      <c r="T80" s="134" t="s">
        <v>163</v>
      </c>
      <c r="U80" s="2448">
        <v>4825430</v>
      </c>
      <c r="V80" s="2448" t="s">
        <v>22</v>
      </c>
      <c r="W80" s="2594">
        <v>4804499</v>
      </c>
      <c r="X80" s="2594"/>
      <c r="Y80" s="2448" t="s">
        <v>21</v>
      </c>
      <c r="Z80" s="2448" t="s">
        <v>21</v>
      </c>
      <c r="AA80" s="2448">
        <v>4804499</v>
      </c>
      <c r="AB80" s="2448">
        <v>4804499</v>
      </c>
      <c r="AC80" s="2448" t="s">
        <v>21</v>
      </c>
      <c r="AD80" s="2448" t="s">
        <v>21</v>
      </c>
      <c r="AE80" s="2448">
        <v>22733</v>
      </c>
      <c r="AF80" s="2448">
        <v>3534</v>
      </c>
      <c r="AG80" s="1448" t="s">
        <v>25</v>
      </c>
      <c r="AH80" s="670" t="s">
        <v>2160</v>
      </c>
      <c r="AI80" s="88">
        <v>31</v>
      </c>
      <c r="AJ80" s="89" t="s">
        <v>23</v>
      </c>
      <c r="AK80" s="134" t="s">
        <v>163</v>
      </c>
      <c r="AL80" s="2448">
        <v>850659</v>
      </c>
      <c r="AM80" s="2448" t="s">
        <v>22</v>
      </c>
      <c r="AN80" s="2594">
        <v>1305049</v>
      </c>
      <c r="AO80" s="2594"/>
      <c r="AP80" s="2448">
        <v>732239</v>
      </c>
      <c r="AQ80" s="2448">
        <v>32708</v>
      </c>
      <c r="AR80" s="2448">
        <v>540102</v>
      </c>
      <c r="AS80" s="2448">
        <v>153529</v>
      </c>
      <c r="AT80" s="2448">
        <v>348530</v>
      </c>
      <c r="AU80" s="2448">
        <v>38043</v>
      </c>
      <c r="AV80" s="2448">
        <v>15652</v>
      </c>
      <c r="AW80" s="2448">
        <v>253050</v>
      </c>
      <c r="AX80" s="1448" t="s">
        <v>25</v>
      </c>
      <c r="AY80" s="670" t="s">
        <v>2160</v>
      </c>
      <c r="AZ80" s="88">
        <v>31</v>
      </c>
      <c r="BA80" s="89" t="s">
        <v>23</v>
      </c>
      <c r="BB80" s="134" t="s">
        <v>163</v>
      </c>
      <c r="BC80" s="2448">
        <v>145300</v>
      </c>
      <c r="BD80" s="2448" t="s">
        <v>22</v>
      </c>
      <c r="BE80" s="2594">
        <v>403508</v>
      </c>
      <c r="BF80" s="2594"/>
      <c r="BG80" s="2448">
        <v>210687</v>
      </c>
      <c r="BH80" s="2448" t="s">
        <v>21</v>
      </c>
      <c r="BI80" s="2448">
        <v>192821</v>
      </c>
      <c r="BJ80" s="2448">
        <v>84150</v>
      </c>
      <c r="BK80" s="2448">
        <v>107697</v>
      </c>
      <c r="BL80" s="2448">
        <v>974</v>
      </c>
      <c r="BM80" s="2448">
        <v>1012</v>
      </c>
      <c r="BN80" s="2448">
        <v>12731</v>
      </c>
      <c r="BO80" s="1448" t="s">
        <v>25</v>
      </c>
      <c r="BP80" s="670" t="s">
        <v>2160</v>
      </c>
      <c r="BQ80" s="88">
        <v>31</v>
      </c>
      <c r="BR80" s="89" t="s">
        <v>23</v>
      </c>
      <c r="BS80" s="134" t="s">
        <v>163</v>
      </c>
      <c r="BT80" s="2448">
        <v>874701</v>
      </c>
      <c r="BU80" s="2448" t="s">
        <v>22</v>
      </c>
      <c r="BV80" s="2594">
        <v>1047133</v>
      </c>
      <c r="BW80" s="2594"/>
      <c r="BX80" s="2448">
        <v>500918</v>
      </c>
      <c r="BY80" s="2448" t="s">
        <v>21</v>
      </c>
      <c r="BZ80" s="2448">
        <v>546215</v>
      </c>
      <c r="CA80" s="2448">
        <v>214453</v>
      </c>
      <c r="CB80" s="2448">
        <v>328927</v>
      </c>
      <c r="CC80" s="2448">
        <v>2835</v>
      </c>
      <c r="CD80" s="2448">
        <v>48394</v>
      </c>
      <c r="CE80" s="2448">
        <v>629134</v>
      </c>
      <c r="CF80" s="1448" t="s">
        <v>25</v>
      </c>
      <c r="CG80" s="670" t="s">
        <v>2160</v>
      </c>
      <c r="CH80" s="88">
        <v>31</v>
      </c>
      <c r="CI80" s="89" t="s">
        <v>23</v>
      </c>
      <c r="CJ80" s="134" t="s">
        <v>163</v>
      </c>
      <c r="CK80" s="2448">
        <v>22320012</v>
      </c>
      <c r="CL80" s="2448">
        <v>11518827</v>
      </c>
      <c r="CM80" s="2594">
        <v>29297461</v>
      </c>
      <c r="CN80" s="2594"/>
      <c r="CO80" s="2448">
        <v>6090907</v>
      </c>
      <c r="CP80" s="2448">
        <v>675592</v>
      </c>
      <c r="CQ80" s="2448">
        <v>22530962</v>
      </c>
      <c r="CR80" s="2448">
        <v>9013810</v>
      </c>
      <c r="CS80" s="2448">
        <v>13129852</v>
      </c>
      <c r="CT80" s="2448">
        <v>387300</v>
      </c>
      <c r="CU80" s="2448">
        <v>4952457</v>
      </c>
      <c r="CV80" s="2448">
        <v>8216192</v>
      </c>
      <c r="CW80" s="1448" t="s">
        <v>25</v>
      </c>
      <c r="CX80" s="670" t="s">
        <v>2160</v>
      </c>
      <c r="CY80" s="88">
        <v>31</v>
      </c>
      <c r="CZ80" s="89" t="s">
        <v>23</v>
      </c>
      <c r="DA80" s="134" t="s">
        <v>163</v>
      </c>
      <c r="DB80" s="2448">
        <v>104409</v>
      </c>
      <c r="DC80" s="2448">
        <v>240419</v>
      </c>
      <c r="DD80" s="2594">
        <v>143742</v>
      </c>
      <c r="DE80" s="2594"/>
      <c r="DF80" s="2448" t="s">
        <v>21</v>
      </c>
      <c r="DG80" s="2448" t="s">
        <v>21</v>
      </c>
      <c r="DH80" s="2448">
        <v>143742</v>
      </c>
      <c r="DI80" s="2448">
        <v>143742</v>
      </c>
      <c r="DJ80" s="2448" t="s">
        <v>21</v>
      </c>
      <c r="DK80" s="2448" t="s">
        <v>21</v>
      </c>
      <c r="DL80" s="2448">
        <v>183856</v>
      </c>
      <c r="DM80" s="2448">
        <v>58713</v>
      </c>
      <c r="DN80" s="1448" t="s">
        <v>25</v>
      </c>
      <c r="DO80" s="670" t="s">
        <v>2160</v>
      </c>
      <c r="DP80" s="88">
        <v>31</v>
      </c>
      <c r="DQ80" s="89" t="s">
        <v>23</v>
      </c>
      <c r="DR80" s="134" t="s">
        <v>163</v>
      </c>
      <c r="DS80" s="2448">
        <v>82390</v>
      </c>
      <c r="DT80" s="2448">
        <v>1703952</v>
      </c>
      <c r="DU80" s="2594">
        <v>1237948</v>
      </c>
      <c r="DV80" s="2594"/>
      <c r="DW80" s="2448">
        <v>391780</v>
      </c>
      <c r="DX80" s="2448">
        <v>6091</v>
      </c>
      <c r="DY80" s="2448">
        <v>840077</v>
      </c>
      <c r="DZ80" s="2448" t="s">
        <v>21</v>
      </c>
      <c r="EA80" s="2448">
        <v>771893</v>
      </c>
      <c r="EB80" s="2448">
        <v>68184</v>
      </c>
      <c r="EC80" s="2448">
        <v>470925</v>
      </c>
      <c r="ED80" s="2448" t="s">
        <v>22</v>
      </c>
      <c r="EE80" s="1448" t="s">
        <v>25</v>
      </c>
      <c r="EF80" s="670" t="s">
        <v>2160</v>
      </c>
      <c r="EG80" s="88">
        <v>31</v>
      </c>
      <c r="EH80" s="89" t="s">
        <v>23</v>
      </c>
      <c r="EI80" s="134" t="s">
        <v>163</v>
      </c>
      <c r="EJ80" s="2448">
        <v>436782</v>
      </c>
      <c r="EK80" s="2448" t="s">
        <v>22</v>
      </c>
      <c r="EL80" s="2594">
        <v>389353</v>
      </c>
      <c r="EM80" s="2594"/>
      <c r="EN80" s="2448">
        <v>64509</v>
      </c>
      <c r="EO80" s="2448">
        <v>89605</v>
      </c>
      <c r="EP80" s="2448">
        <v>235239</v>
      </c>
      <c r="EQ80" s="2448">
        <v>48016</v>
      </c>
      <c r="ER80" s="2448">
        <v>175288</v>
      </c>
      <c r="ES80" s="2448">
        <v>11935</v>
      </c>
      <c r="ET80" s="2448">
        <v>40500</v>
      </c>
      <c r="EU80" s="2448">
        <v>52143</v>
      </c>
      <c r="EV80" s="1448" t="s">
        <v>25</v>
      </c>
      <c r="EW80" s="670" t="s">
        <v>2160</v>
      </c>
      <c r="EX80" s="88">
        <v>31</v>
      </c>
      <c r="EY80" s="89" t="s">
        <v>23</v>
      </c>
      <c r="EZ80" s="134" t="s">
        <v>163</v>
      </c>
      <c r="FA80" s="2448">
        <v>3180751</v>
      </c>
      <c r="FB80" s="2448" t="s">
        <v>22</v>
      </c>
      <c r="FC80" s="2594">
        <v>3180546</v>
      </c>
      <c r="FD80" s="2594"/>
      <c r="FE80" s="2448">
        <v>3180546</v>
      </c>
      <c r="FF80" s="2448" t="s">
        <v>21</v>
      </c>
      <c r="FG80" s="2448" t="s">
        <v>21</v>
      </c>
      <c r="FH80" s="2448" t="s">
        <v>22</v>
      </c>
      <c r="FI80" s="2448" t="s">
        <v>21</v>
      </c>
      <c r="FJ80" s="2448" t="s">
        <v>21</v>
      </c>
      <c r="FK80" s="2448" t="s">
        <v>21</v>
      </c>
      <c r="FL80" s="2448">
        <v>3967</v>
      </c>
      <c r="FM80" s="1448" t="s">
        <v>25</v>
      </c>
      <c r="FN80" s="670" t="s">
        <v>2160</v>
      </c>
      <c r="FO80" s="88">
        <v>31</v>
      </c>
      <c r="FP80" s="89" t="s">
        <v>23</v>
      </c>
      <c r="FQ80" s="134" t="s">
        <v>163</v>
      </c>
      <c r="FR80" s="2448">
        <v>127765</v>
      </c>
      <c r="FS80" s="2448" t="s">
        <v>21</v>
      </c>
      <c r="FT80" s="2594">
        <v>133954</v>
      </c>
      <c r="FU80" s="2594"/>
      <c r="FV80" s="2448">
        <v>115431</v>
      </c>
      <c r="FW80" s="2448" t="s">
        <v>21</v>
      </c>
      <c r="FX80" s="2448">
        <v>18523</v>
      </c>
      <c r="FY80" s="2448">
        <v>2344</v>
      </c>
      <c r="FZ80" s="2448">
        <v>16145</v>
      </c>
      <c r="GA80" s="2448">
        <v>34</v>
      </c>
      <c r="GB80" s="2448" t="s">
        <v>21</v>
      </c>
      <c r="GC80" s="2448">
        <v>15847</v>
      </c>
      <c r="GD80" s="1448" t="s">
        <v>25</v>
      </c>
      <c r="GE80" s="670" t="s">
        <v>2160</v>
      </c>
      <c r="GF80" s="88"/>
      <c r="GG80" s="89"/>
      <c r="GH80" s="95"/>
      <c r="GU80" s="1458"/>
      <c r="GV80" s="670"/>
    </row>
    <row r="81" spans="1:204" ht="15" customHeight="1">
      <c r="A81" s="93" t="s">
        <v>26</v>
      </c>
      <c r="B81" s="94" t="s">
        <v>26</v>
      </c>
      <c r="C81" s="134" t="s">
        <v>164</v>
      </c>
      <c r="D81" s="2448">
        <v>56439</v>
      </c>
      <c r="E81" s="2448" t="s">
        <v>22</v>
      </c>
      <c r="F81" s="2448"/>
      <c r="G81" s="2448">
        <v>57679</v>
      </c>
      <c r="H81" s="2448">
        <v>725</v>
      </c>
      <c r="I81" s="2448" t="s">
        <v>21</v>
      </c>
      <c r="J81" s="2448">
        <v>56954</v>
      </c>
      <c r="K81" s="2448">
        <v>56954</v>
      </c>
      <c r="L81" s="2448" t="s">
        <v>21</v>
      </c>
      <c r="M81" s="2448" t="s">
        <v>21</v>
      </c>
      <c r="N81" s="2448">
        <v>8795</v>
      </c>
      <c r="O81" s="2448">
        <v>490</v>
      </c>
      <c r="P81" s="1448" t="s">
        <v>27</v>
      </c>
      <c r="Q81" s="670" t="s">
        <v>26</v>
      </c>
      <c r="R81" s="93" t="s">
        <v>26</v>
      </c>
      <c r="S81" s="94" t="s">
        <v>26</v>
      </c>
      <c r="T81" s="134" t="s">
        <v>164</v>
      </c>
      <c r="U81" s="2448">
        <v>4144299</v>
      </c>
      <c r="V81" s="2448" t="s">
        <v>22</v>
      </c>
      <c r="W81" s="2594">
        <v>4120856</v>
      </c>
      <c r="X81" s="2594"/>
      <c r="Y81" s="2448" t="s">
        <v>21</v>
      </c>
      <c r="Z81" s="2448" t="s">
        <v>21</v>
      </c>
      <c r="AA81" s="2448">
        <v>4120856</v>
      </c>
      <c r="AB81" s="2448">
        <v>4120856</v>
      </c>
      <c r="AC81" s="2448" t="s">
        <v>21</v>
      </c>
      <c r="AD81" s="2448" t="s">
        <v>21</v>
      </c>
      <c r="AE81" s="2448">
        <v>21295</v>
      </c>
      <c r="AF81" s="2448">
        <v>5682</v>
      </c>
      <c r="AG81" s="1448" t="s">
        <v>27</v>
      </c>
      <c r="AH81" s="670" t="s">
        <v>26</v>
      </c>
      <c r="AI81" s="93" t="s">
        <v>26</v>
      </c>
      <c r="AJ81" s="94" t="s">
        <v>26</v>
      </c>
      <c r="AK81" s="134" t="s">
        <v>164</v>
      </c>
      <c r="AL81" s="2448">
        <v>735025</v>
      </c>
      <c r="AM81" s="2448" t="s">
        <v>22</v>
      </c>
      <c r="AN81" s="2594">
        <v>1114056</v>
      </c>
      <c r="AO81" s="2594"/>
      <c r="AP81" s="2448">
        <v>664693</v>
      </c>
      <c r="AQ81" s="2448">
        <v>29244</v>
      </c>
      <c r="AR81" s="2448">
        <v>420119</v>
      </c>
      <c r="AS81" s="2448">
        <v>76974</v>
      </c>
      <c r="AT81" s="2448">
        <v>313106</v>
      </c>
      <c r="AU81" s="2448">
        <v>30039</v>
      </c>
      <c r="AV81" s="2448">
        <v>7382</v>
      </c>
      <c r="AW81" s="2448">
        <v>262553</v>
      </c>
      <c r="AX81" s="1448" t="s">
        <v>27</v>
      </c>
      <c r="AY81" s="670" t="s">
        <v>26</v>
      </c>
      <c r="AZ81" s="93" t="s">
        <v>26</v>
      </c>
      <c r="BA81" s="94" t="s">
        <v>26</v>
      </c>
      <c r="BB81" s="134" t="s">
        <v>164</v>
      </c>
      <c r="BC81" s="2448">
        <v>130698</v>
      </c>
      <c r="BD81" s="2448" t="s">
        <v>22</v>
      </c>
      <c r="BE81" s="2594">
        <v>354602</v>
      </c>
      <c r="BF81" s="2594"/>
      <c r="BG81" s="2448">
        <v>182038</v>
      </c>
      <c r="BH81" s="2448" t="s">
        <v>21</v>
      </c>
      <c r="BI81" s="2448">
        <v>172564</v>
      </c>
      <c r="BJ81" s="2448">
        <v>70404</v>
      </c>
      <c r="BK81" s="2448">
        <v>100676</v>
      </c>
      <c r="BL81" s="2448">
        <v>1484</v>
      </c>
      <c r="BM81" s="2448">
        <v>1132</v>
      </c>
      <c r="BN81" s="2448">
        <v>13542</v>
      </c>
      <c r="BO81" s="1448" t="s">
        <v>27</v>
      </c>
      <c r="BP81" s="670" t="s">
        <v>26</v>
      </c>
      <c r="BQ81" s="93" t="s">
        <v>26</v>
      </c>
      <c r="BR81" s="94" t="s">
        <v>26</v>
      </c>
      <c r="BS81" s="134" t="s">
        <v>164</v>
      </c>
      <c r="BT81" s="2448">
        <v>1153361</v>
      </c>
      <c r="BU81" s="2448" t="s">
        <v>22</v>
      </c>
      <c r="BV81" s="2594">
        <v>1008637</v>
      </c>
      <c r="BW81" s="2594"/>
      <c r="BX81" s="2448">
        <v>440069</v>
      </c>
      <c r="BY81" s="2448" t="s">
        <v>21</v>
      </c>
      <c r="BZ81" s="2448">
        <v>568568</v>
      </c>
      <c r="CA81" s="2448">
        <v>225780</v>
      </c>
      <c r="CB81" s="2448">
        <v>340024</v>
      </c>
      <c r="CC81" s="2448">
        <v>2764</v>
      </c>
      <c r="CD81" s="2448">
        <v>78077</v>
      </c>
      <c r="CE81" s="2448">
        <v>825015</v>
      </c>
      <c r="CF81" s="1448" t="s">
        <v>27</v>
      </c>
      <c r="CG81" s="670" t="s">
        <v>26</v>
      </c>
      <c r="CH81" s="93" t="s">
        <v>26</v>
      </c>
      <c r="CI81" s="94" t="s">
        <v>26</v>
      </c>
      <c r="CJ81" s="134" t="s">
        <v>164</v>
      </c>
      <c r="CK81" s="2448">
        <v>22305694</v>
      </c>
      <c r="CL81" s="2448">
        <v>11843807</v>
      </c>
      <c r="CM81" s="2594">
        <v>29026445</v>
      </c>
      <c r="CN81" s="2594"/>
      <c r="CO81" s="2448">
        <v>5323413</v>
      </c>
      <c r="CP81" s="2448">
        <v>620595</v>
      </c>
      <c r="CQ81" s="2448">
        <v>23082437</v>
      </c>
      <c r="CR81" s="2448">
        <v>9194420</v>
      </c>
      <c r="CS81" s="2448">
        <v>13505654</v>
      </c>
      <c r="CT81" s="2448">
        <v>382363</v>
      </c>
      <c r="CU81" s="2448">
        <v>4960916</v>
      </c>
      <c r="CV81" s="2448">
        <v>8241208</v>
      </c>
      <c r="CW81" s="1448" t="s">
        <v>27</v>
      </c>
      <c r="CX81" s="670" t="s">
        <v>26</v>
      </c>
      <c r="CY81" s="93" t="s">
        <v>26</v>
      </c>
      <c r="CZ81" s="94" t="s">
        <v>26</v>
      </c>
      <c r="DA81" s="134" t="s">
        <v>164</v>
      </c>
      <c r="DB81" s="2448">
        <v>73643</v>
      </c>
      <c r="DC81" s="2448">
        <v>229422</v>
      </c>
      <c r="DD81" s="2594">
        <v>127115</v>
      </c>
      <c r="DE81" s="2594"/>
      <c r="DF81" s="2448" t="s">
        <v>21</v>
      </c>
      <c r="DG81" s="2448" t="s">
        <v>21</v>
      </c>
      <c r="DH81" s="2448">
        <v>127115</v>
      </c>
      <c r="DI81" s="2448">
        <v>127115</v>
      </c>
      <c r="DJ81" s="2448" t="s">
        <v>21</v>
      </c>
      <c r="DK81" s="2448" t="s">
        <v>21</v>
      </c>
      <c r="DL81" s="2448">
        <v>172518</v>
      </c>
      <c r="DM81" s="2448">
        <v>52724</v>
      </c>
      <c r="DN81" s="1448" t="s">
        <v>27</v>
      </c>
      <c r="DO81" s="670" t="s">
        <v>26</v>
      </c>
      <c r="DP81" s="93" t="s">
        <v>26</v>
      </c>
      <c r="DQ81" s="94" t="s">
        <v>26</v>
      </c>
      <c r="DR81" s="134" t="s">
        <v>164</v>
      </c>
      <c r="DS81" s="2448">
        <v>88573</v>
      </c>
      <c r="DT81" s="2448">
        <v>1876492</v>
      </c>
      <c r="DU81" s="2594">
        <v>1371340</v>
      </c>
      <c r="DV81" s="2594"/>
      <c r="DW81" s="2448">
        <v>440913</v>
      </c>
      <c r="DX81" s="2448">
        <v>994</v>
      </c>
      <c r="DY81" s="2448">
        <v>929433</v>
      </c>
      <c r="DZ81" s="2448" t="s">
        <v>21</v>
      </c>
      <c r="EA81" s="2448">
        <v>851409</v>
      </c>
      <c r="EB81" s="2448">
        <v>78024</v>
      </c>
      <c r="EC81" s="2448">
        <v>485463</v>
      </c>
      <c r="ED81" s="2448" t="s">
        <v>22</v>
      </c>
      <c r="EE81" s="1448" t="s">
        <v>27</v>
      </c>
      <c r="EF81" s="670" t="s">
        <v>26</v>
      </c>
      <c r="EG81" s="93" t="s">
        <v>26</v>
      </c>
      <c r="EH81" s="94" t="s">
        <v>26</v>
      </c>
      <c r="EI81" s="134" t="s">
        <v>164</v>
      </c>
      <c r="EJ81" s="2448">
        <v>420263</v>
      </c>
      <c r="EK81" s="2448" t="s">
        <v>22</v>
      </c>
      <c r="EL81" s="2594">
        <v>380183</v>
      </c>
      <c r="EM81" s="2594"/>
      <c r="EN81" s="2448">
        <v>57453</v>
      </c>
      <c r="EO81" s="2448">
        <v>87427</v>
      </c>
      <c r="EP81" s="2448">
        <v>235303</v>
      </c>
      <c r="EQ81" s="2448">
        <v>50403</v>
      </c>
      <c r="ER81" s="2448">
        <v>174129</v>
      </c>
      <c r="ES81" s="2448">
        <v>10771</v>
      </c>
      <c r="ET81" s="2448">
        <v>37018</v>
      </c>
      <c r="EU81" s="2448">
        <v>55151</v>
      </c>
      <c r="EV81" s="1448" t="s">
        <v>27</v>
      </c>
      <c r="EW81" s="670" t="s">
        <v>26</v>
      </c>
      <c r="EX81" s="93" t="s">
        <v>26</v>
      </c>
      <c r="EY81" s="94" t="s">
        <v>26</v>
      </c>
      <c r="EZ81" s="134" t="s">
        <v>164</v>
      </c>
      <c r="FA81" s="2448">
        <v>2824536</v>
      </c>
      <c r="FB81" s="2448" t="s">
        <v>22</v>
      </c>
      <c r="FC81" s="2594">
        <v>2825094</v>
      </c>
      <c r="FD81" s="2594"/>
      <c r="FE81" s="2448">
        <v>2791659</v>
      </c>
      <c r="FF81" s="2448">
        <v>33435</v>
      </c>
      <c r="FG81" s="2448" t="s">
        <v>21</v>
      </c>
      <c r="FH81" s="2448" t="s">
        <v>22</v>
      </c>
      <c r="FI81" s="2448" t="s">
        <v>21</v>
      </c>
      <c r="FJ81" s="2448" t="s">
        <v>21</v>
      </c>
      <c r="FK81" s="2448" t="s">
        <v>21</v>
      </c>
      <c r="FL81" s="2448">
        <v>3409</v>
      </c>
      <c r="FM81" s="1448" t="s">
        <v>27</v>
      </c>
      <c r="FN81" s="670" t="s">
        <v>26</v>
      </c>
      <c r="FO81" s="93" t="s">
        <v>26</v>
      </c>
      <c r="FP81" s="94" t="s">
        <v>26</v>
      </c>
      <c r="FQ81" s="134" t="s">
        <v>164</v>
      </c>
      <c r="FR81" s="2448">
        <v>118590</v>
      </c>
      <c r="FS81" s="2448" t="s">
        <v>21</v>
      </c>
      <c r="FT81" s="2594">
        <v>117654</v>
      </c>
      <c r="FU81" s="2594"/>
      <c r="FV81" s="2448">
        <v>100222</v>
      </c>
      <c r="FW81" s="2448" t="s">
        <v>21</v>
      </c>
      <c r="FX81" s="2448">
        <v>17432</v>
      </c>
      <c r="FY81" s="2448">
        <v>3451</v>
      </c>
      <c r="FZ81" s="2448">
        <v>13888</v>
      </c>
      <c r="GA81" s="2448">
        <v>93</v>
      </c>
      <c r="GB81" s="2448" t="s">
        <v>21</v>
      </c>
      <c r="GC81" s="2448">
        <v>16662</v>
      </c>
      <c r="GD81" s="1448" t="s">
        <v>27</v>
      </c>
      <c r="GE81" s="670" t="s">
        <v>26</v>
      </c>
      <c r="GF81" s="93"/>
      <c r="GG81" s="94"/>
      <c r="GH81" s="95"/>
      <c r="GU81" s="1458"/>
      <c r="GV81" s="670"/>
    </row>
    <row r="82" spans="1:204" ht="15" customHeight="1">
      <c r="A82" s="93">
        <v>1</v>
      </c>
      <c r="B82" s="94" t="s">
        <v>2159</v>
      </c>
      <c r="C82" s="134" t="s">
        <v>2161</v>
      </c>
      <c r="D82" s="2448">
        <v>418</v>
      </c>
      <c r="E82" s="2448" t="s">
        <v>22</v>
      </c>
      <c r="F82" s="2448"/>
      <c r="G82" s="2448">
        <v>415</v>
      </c>
      <c r="H82" s="2448">
        <v>415</v>
      </c>
      <c r="I82" s="2448" t="s">
        <v>21</v>
      </c>
      <c r="J82" s="2448" t="s">
        <v>21</v>
      </c>
      <c r="K82" s="2448" t="s">
        <v>21</v>
      </c>
      <c r="L82" s="2448" t="s">
        <v>21</v>
      </c>
      <c r="M82" s="2448" t="s">
        <v>21</v>
      </c>
      <c r="N82" s="2448">
        <v>7728</v>
      </c>
      <c r="O82" s="2448">
        <v>493</v>
      </c>
      <c r="P82" s="1448" t="s">
        <v>28</v>
      </c>
      <c r="Q82" s="670" t="s">
        <v>26</v>
      </c>
      <c r="R82" s="93">
        <v>1</v>
      </c>
      <c r="S82" s="94" t="s">
        <v>2159</v>
      </c>
      <c r="T82" s="134" t="s">
        <v>2161</v>
      </c>
      <c r="U82" s="2448">
        <v>4448765</v>
      </c>
      <c r="V82" s="2448" t="s">
        <v>22</v>
      </c>
      <c r="W82" s="2594">
        <v>4417585</v>
      </c>
      <c r="X82" s="2594"/>
      <c r="Y82" s="2448" t="s">
        <v>21</v>
      </c>
      <c r="Z82" s="2448" t="s">
        <v>21</v>
      </c>
      <c r="AA82" s="2448">
        <v>4417585</v>
      </c>
      <c r="AB82" s="2448">
        <v>4417585</v>
      </c>
      <c r="AC82" s="2448" t="s">
        <v>21</v>
      </c>
      <c r="AD82" s="2448" t="s">
        <v>21</v>
      </c>
      <c r="AE82" s="2448">
        <v>31796</v>
      </c>
      <c r="AF82" s="2448">
        <v>5246</v>
      </c>
      <c r="AG82" s="1448" t="s">
        <v>28</v>
      </c>
      <c r="AH82" s="670" t="s">
        <v>26</v>
      </c>
      <c r="AI82" s="93">
        <v>1</v>
      </c>
      <c r="AJ82" s="94" t="s">
        <v>2159</v>
      </c>
      <c r="AK82" s="134" t="s">
        <v>2161</v>
      </c>
      <c r="AL82" s="2448">
        <v>743421</v>
      </c>
      <c r="AM82" s="2448" t="s">
        <v>22</v>
      </c>
      <c r="AN82" s="2594">
        <v>1080591</v>
      </c>
      <c r="AO82" s="2594"/>
      <c r="AP82" s="2448">
        <v>613435</v>
      </c>
      <c r="AQ82" s="2448">
        <v>31308</v>
      </c>
      <c r="AR82" s="2448">
        <v>435848</v>
      </c>
      <c r="AS82" s="2448">
        <v>99034</v>
      </c>
      <c r="AT82" s="2448">
        <v>309664</v>
      </c>
      <c r="AU82" s="2448">
        <v>27150</v>
      </c>
      <c r="AV82" s="2448">
        <v>18272</v>
      </c>
      <c r="AW82" s="2448">
        <v>259873</v>
      </c>
      <c r="AX82" s="1448" t="s">
        <v>28</v>
      </c>
      <c r="AY82" s="670" t="s">
        <v>26</v>
      </c>
      <c r="AZ82" s="93">
        <v>1</v>
      </c>
      <c r="BA82" s="94" t="s">
        <v>2159</v>
      </c>
      <c r="BB82" s="134" t="s">
        <v>2161</v>
      </c>
      <c r="BC82" s="2448">
        <v>155073</v>
      </c>
      <c r="BD82" s="2448" t="s">
        <v>22</v>
      </c>
      <c r="BE82" s="2594">
        <v>417600</v>
      </c>
      <c r="BF82" s="2594"/>
      <c r="BG82" s="2448">
        <v>214091</v>
      </c>
      <c r="BH82" s="2448" t="s">
        <v>21</v>
      </c>
      <c r="BI82" s="2448">
        <v>203509</v>
      </c>
      <c r="BJ82" s="2448">
        <v>90544</v>
      </c>
      <c r="BK82" s="2448">
        <v>111335</v>
      </c>
      <c r="BL82" s="2448">
        <v>1630</v>
      </c>
      <c r="BM82" s="2448">
        <v>1154</v>
      </c>
      <c r="BN82" s="2448">
        <v>13148</v>
      </c>
      <c r="BO82" s="1448" t="s">
        <v>28</v>
      </c>
      <c r="BP82" s="670" t="s">
        <v>26</v>
      </c>
      <c r="BQ82" s="93">
        <v>1</v>
      </c>
      <c r="BR82" s="94" t="s">
        <v>2159</v>
      </c>
      <c r="BS82" s="134" t="s">
        <v>2161</v>
      </c>
      <c r="BT82" s="2448">
        <v>901018</v>
      </c>
      <c r="BU82" s="2448" t="s">
        <v>22</v>
      </c>
      <c r="BV82" s="2594">
        <v>1099895</v>
      </c>
      <c r="BW82" s="2594"/>
      <c r="BX82" s="2448">
        <v>587844</v>
      </c>
      <c r="BY82" s="2448" t="s">
        <v>21</v>
      </c>
      <c r="BZ82" s="2448">
        <v>512051</v>
      </c>
      <c r="CA82" s="2448">
        <v>192458</v>
      </c>
      <c r="CB82" s="2448">
        <v>316702</v>
      </c>
      <c r="CC82" s="2448">
        <v>2891</v>
      </c>
      <c r="CD82" s="2448">
        <v>44039</v>
      </c>
      <c r="CE82" s="2448">
        <v>756225</v>
      </c>
      <c r="CF82" s="1448" t="s">
        <v>28</v>
      </c>
      <c r="CG82" s="670" t="s">
        <v>26</v>
      </c>
      <c r="CH82" s="93">
        <v>1</v>
      </c>
      <c r="CI82" s="94" t="s">
        <v>2159</v>
      </c>
      <c r="CJ82" s="134" t="s">
        <v>2161</v>
      </c>
      <c r="CK82" s="2448">
        <v>22476194</v>
      </c>
      <c r="CL82" s="2448">
        <v>11684838</v>
      </c>
      <c r="CM82" s="2594">
        <v>29318188</v>
      </c>
      <c r="CN82" s="2594"/>
      <c r="CO82" s="2448">
        <v>6005802</v>
      </c>
      <c r="CP82" s="2448">
        <v>636110</v>
      </c>
      <c r="CQ82" s="2448">
        <v>22676277</v>
      </c>
      <c r="CR82" s="2448">
        <v>9035548</v>
      </c>
      <c r="CS82" s="2448">
        <v>13268312</v>
      </c>
      <c r="CT82" s="2448">
        <v>372416</v>
      </c>
      <c r="CU82" s="2448">
        <v>4969707</v>
      </c>
      <c r="CV82" s="2448">
        <v>7916184</v>
      </c>
      <c r="CW82" s="1448" t="s">
        <v>28</v>
      </c>
      <c r="CX82" s="670" t="s">
        <v>26</v>
      </c>
      <c r="CY82" s="93">
        <v>1</v>
      </c>
      <c r="CZ82" s="94" t="s">
        <v>2159</v>
      </c>
      <c r="DA82" s="134" t="s">
        <v>2161</v>
      </c>
      <c r="DB82" s="2448">
        <v>66810</v>
      </c>
      <c r="DC82" s="2448">
        <v>231824</v>
      </c>
      <c r="DD82" s="2594">
        <v>101934</v>
      </c>
      <c r="DE82" s="2594"/>
      <c r="DF82" s="2448" t="s">
        <v>21</v>
      </c>
      <c r="DG82" s="2448" t="s">
        <v>21</v>
      </c>
      <c r="DH82" s="2448">
        <v>101934</v>
      </c>
      <c r="DI82" s="2448">
        <v>101934</v>
      </c>
      <c r="DJ82" s="2448" t="s">
        <v>21</v>
      </c>
      <c r="DK82" s="2448" t="s">
        <v>21</v>
      </c>
      <c r="DL82" s="2448">
        <v>189311</v>
      </c>
      <c r="DM82" s="2448">
        <v>52142</v>
      </c>
      <c r="DN82" s="1448" t="s">
        <v>28</v>
      </c>
      <c r="DO82" s="670" t="s">
        <v>26</v>
      </c>
      <c r="DP82" s="93">
        <v>1</v>
      </c>
      <c r="DQ82" s="94" t="s">
        <v>2159</v>
      </c>
      <c r="DR82" s="134" t="s">
        <v>2161</v>
      </c>
      <c r="DS82" s="2448">
        <v>79866</v>
      </c>
      <c r="DT82" s="2448">
        <v>1765908</v>
      </c>
      <c r="DU82" s="2594">
        <v>1291503</v>
      </c>
      <c r="DV82" s="2594"/>
      <c r="DW82" s="2448">
        <v>427945</v>
      </c>
      <c r="DX82" s="2448">
        <v>41</v>
      </c>
      <c r="DY82" s="2448">
        <v>863517</v>
      </c>
      <c r="DZ82" s="2448" t="s">
        <v>21</v>
      </c>
      <c r="EA82" s="2448">
        <v>789392</v>
      </c>
      <c r="EB82" s="2448">
        <v>74125</v>
      </c>
      <c r="EC82" s="2448">
        <v>430245</v>
      </c>
      <c r="ED82" s="2448" t="s">
        <v>22</v>
      </c>
      <c r="EE82" s="1448" t="s">
        <v>28</v>
      </c>
      <c r="EF82" s="670" t="s">
        <v>26</v>
      </c>
      <c r="EG82" s="93">
        <v>1</v>
      </c>
      <c r="EH82" s="94" t="s">
        <v>2159</v>
      </c>
      <c r="EI82" s="134" t="s">
        <v>2161</v>
      </c>
      <c r="EJ82" s="2448">
        <v>424683</v>
      </c>
      <c r="EK82" s="2448" t="s">
        <v>22</v>
      </c>
      <c r="EL82" s="2594">
        <v>371270</v>
      </c>
      <c r="EM82" s="2594"/>
      <c r="EN82" s="2448">
        <v>58669</v>
      </c>
      <c r="EO82" s="2448">
        <v>92027</v>
      </c>
      <c r="EP82" s="2448">
        <v>220574</v>
      </c>
      <c r="EQ82" s="2448">
        <v>50595</v>
      </c>
      <c r="ER82" s="2448">
        <v>158787</v>
      </c>
      <c r="ES82" s="2448">
        <v>11192</v>
      </c>
      <c r="ET82" s="2448">
        <v>41792</v>
      </c>
      <c r="EU82" s="2448">
        <v>66695</v>
      </c>
      <c r="EV82" s="1448" t="s">
        <v>28</v>
      </c>
      <c r="EW82" s="670" t="s">
        <v>26</v>
      </c>
      <c r="EX82" s="93">
        <v>1</v>
      </c>
      <c r="EY82" s="94" t="s">
        <v>2159</v>
      </c>
      <c r="EZ82" s="134" t="s">
        <v>2161</v>
      </c>
      <c r="FA82" s="2448">
        <v>3149240</v>
      </c>
      <c r="FB82" s="2448" t="s">
        <v>22</v>
      </c>
      <c r="FC82" s="2594">
        <v>3148394</v>
      </c>
      <c r="FD82" s="2594"/>
      <c r="FE82" s="2448">
        <v>3148394</v>
      </c>
      <c r="FF82" s="2448" t="s">
        <v>21</v>
      </c>
      <c r="FG82" s="2448" t="s">
        <v>21</v>
      </c>
      <c r="FH82" s="2448" t="s">
        <v>22</v>
      </c>
      <c r="FI82" s="2448" t="s">
        <v>21</v>
      </c>
      <c r="FJ82" s="2448" t="s">
        <v>21</v>
      </c>
      <c r="FK82" s="2448" t="s">
        <v>21</v>
      </c>
      <c r="FL82" s="2448">
        <v>4255</v>
      </c>
      <c r="FM82" s="1448" t="s">
        <v>28</v>
      </c>
      <c r="FN82" s="670" t="s">
        <v>26</v>
      </c>
      <c r="FO82" s="93">
        <v>1</v>
      </c>
      <c r="FP82" s="94" t="s">
        <v>2159</v>
      </c>
      <c r="FQ82" s="134" t="s">
        <v>2161</v>
      </c>
      <c r="FR82" s="2448">
        <v>121041</v>
      </c>
      <c r="FS82" s="2448" t="s">
        <v>21</v>
      </c>
      <c r="FT82" s="2594">
        <v>121301</v>
      </c>
      <c r="FU82" s="2594"/>
      <c r="FV82" s="2448">
        <v>100870</v>
      </c>
      <c r="FW82" s="2448" t="s">
        <v>21</v>
      </c>
      <c r="FX82" s="2448">
        <v>20431</v>
      </c>
      <c r="FY82" s="2448">
        <v>3281</v>
      </c>
      <c r="FZ82" s="2448">
        <v>16997</v>
      </c>
      <c r="GA82" s="2448">
        <v>153</v>
      </c>
      <c r="GB82" s="2448" t="s">
        <v>21</v>
      </c>
      <c r="GC82" s="2448">
        <v>16262</v>
      </c>
      <c r="GD82" s="1448" t="s">
        <v>28</v>
      </c>
      <c r="GE82" s="670" t="s">
        <v>26</v>
      </c>
      <c r="GF82" s="93"/>
      <c r="GG82" s="94"/>
      <c r="GH82" s="95"/>
      <c r="GU82" s="1458"/>
      <c r="GV82" s="670"/>
    </row>
    <row r="83" spans="1:204" ht="15" customHeight="1">
      <c r="A83" s="93" t="s">
        <v>26</v>
      </c>
      <c r="B83" s="94" t="s">
        <v>26</v>
      </c>
      <c r="C83" s="134" t="s">
        <v>165</v>
      </c>
      <c r="D83" s="2448">
        <v>946</v>
      </c>
      <c r="E83" s="2448" t="s">
        <v>22</v>
      </c>
      <c r="F83" s="2448"/>
      <c r="G83" s="2448">
        <v>941</v>
      </c>
      <c r="H83" s="2448">
        <v>941</v>
      </c>
      <c r="I83" s="2448" t="s">
        <v>21</v>
      </c>
      <c r="J83" s="2448" t="s">
        <v>21</v>
      </c>
      <c r="K83" s="2448" t="s">
        <v>21</v>
      </c>
      <c r="L83" s="2448" t="s">
        <v>21</v>
      </c>
      <c r="M83" s="2448" t="s">
        <v>21</v>
      </c>
      <c r="N83" s="2448">
        <v>8433</v>
      </c>
      <c r="O83" s="2448">
        <v>390</v>
      </c>
      <c r="P83" s="1448" t="s">
        <v>29</v>
      </c>
      <c r="Q83" s="670" t="s">
        <v>26</v>
      </c>
      <c r="R83" s="93" t="s">
        <v>26</v>
      </c>
      <c r="S83" s="94" t="s">
        <v>26</v>
      </c>
      <c r="T83" s="134" t="s">
        <v>165</v>
      </c>
      <c r="U83" s="2448">
        <v>4568486</v>
      </c>
      <c r="V83" s="2448" t="s">
        <v>22</v>
      </c>
      <c r="W83" s="2594">
        <v>4529643</v>
      </c>
      <c r="X83" s="2594"/>
      <c r="Y83" s="2448" t="s">
        <v>21</v>
      </c>
      <c r="Z83" s="2448" t="s">
        <v>21</v>
      </c>
      <c r="AA83" s="2448">
        <v>4529643</v>
      </c>
      <c r="AB83" s="2448">
        <v>4529643</v>
      </c>
      <c r="AC83" s="2448" t="s">
        <v>21</v>
      </c>
      <c r="AD83" s="2448" t="s">
        <v>21</v>
      </c>
      <c r="AE83" s="2448">
        <v>33220</v>
      </c>
      <c r="AF83" s="2448">
        <v>10869</v>
      </c>
      <c r="AG83" s="1448" t="s">
        <v>29</v>
      </c>
      <c r="AH83" s="670" t="s">
        <v>26</v>
      </c>
      <c r="AI83" s="93" t="s">
        <v>26</v>
      </c>
      <c r="AJ83" s="94" t="s">
        <v>26</v>
      </c>
      <c r="AK83" s="134" t="s">
        <v>165</v>
      </c>
      <c r="AL83" s="2448">
        <v>871195</v>
      </c>
      <c r="AM83" s="2448" t="s">
        <v>22</v>
      </c>
      <c r="AN83" s="2594">
        <v>1248264</v>
      </c>
      <c r="AO83" s="2594"/>
      <c r="AP83" s="2448">
        <v>725390</v>
      </c>
      <c r="AQ83" s="2448">
        <v>24525</v>
      </c>
      <c r="AR83" s="2448">
        <v>498349</v>
      </c>
      <c r="AS83" s="2448">
        <v>150158</v>
      </c>
      <c r="AT83" s="2448">
        <v>313874</v>
      </c>
      <c r="AU83" s="2448">
        <v>34317</v>
      </c>
      <c r="AV83" s="2448">
        <v>16500</v>
      </c>
      <c r="AW83" s="2448">
        <v>269471</v>
      </c>
      <c r="AX83" s="1448" t="s">
        <v>29</v>
      </c>
      <c r="AY83" s="670" t="s">
        <v>26</v>
      </c>
      <c r="AZ83" s="93" t="s">
        <v>26</v>
      </c>
      <c r="BA83" s="94" t="s">
        <v>26</v>
      </c>
      <c r="BB83" s="134" t="s">
        <v>165</v>
      </c>
      <c r="BC83" s="2448">
        <v>154170</v>
      </c>
      <c r="BD83" s="2448" t="s">
        <v>22</v>
      </c>
      <c r="BE83" s="2594">
        <v>428686</v>
      </c>
      <c r="BF83" s="2594"/>
      <c r="BG83" s="2448">
        <v>218062</v>
      </c>
      <c r="BH83" s="2448" t="s">
        <v>21</v>
      </c>
      <c r="BI83" s="2448">
        <v>210624</v>
      </c>
      <c r="BJ83" s="2448">
        <v>94669</v>
      </c>
      <c r="BK83" s="2448">
        <v>114295</v>
      </c>
      <c r="BL83" s="2448">
        <v>1660</v>
      </c>
      <c r="BM83" s="2448">
        <v>1240</v>
      </c>
      <c r="BN83" s="2448">
        <v>11060</v>
      </c>
      <c r="BO83" s="1448" t="s">
        <v>29</v>
      </c>
      <c r="BP83" s="670" t="s">
        <v>26</v>
      </c>
      <c r="BQ83" s="93" t="s">
        <v>26</v>
      </c>
      <c r="BR83" s="94" t="s">
        <v>26</v>
      </c>
      <c r="BS83" s="134" t="s">
        <v>165</v>
      </c>
      <c r="BT83" s="2448">
        <v>959482</v>
      </c>
      <c r="BU83" s="2448" t="s">
        <v>22</v>
      </c>
      <c r="BV83" s="2594">
        <v>1048511</v>
      </c>
      <c r="BW83" s="2594"/>
      <c r="BX83" s="2448">
        <v>498062</v>
      </c>
      <c r="BY83" s="2448" t="s">
        <v>21</v>
      </c>
      <c r="BZ83" s="2448">
        <v>550449</v>
      </c>
      <c r="CA83" s="2448">
        <v>210118</v>
      </c>
      <c r="CB83" s="2448">
        <v>337535</v>
      </c>
      <c r="CC83" s="2448">
        <v>2796</v>
      </c>
      <c r="CD83" s="2448">
        <v>68513</v>
      </c>
      <c r="CE83" s="2448">
        <v>726593</v>
      </c>
      <c r="CF83" s="1448" t="s">
        <v>29</v>
      </c>
      <c r="CG83" s="670" t="s">
        <v>26</v>
      </c>
      <c r="CH83" s="93" t="s">
        <v>26</v>
      </c>
      <c r="CI83" s="94" t="s">
        <v>26</v>
      </c>
      <c r="CJ83" s="134" t="s">
        <v>165</v>
      </c>
      <c r="CK83" s="2448">
        <v>22881036</v>
      </c>
      <c r="CL83" s="2448">
        <v>11230432</v>
      </c>
      <c r="CM83" s="2594">
        <v>28259194</v>
      </c>
      <c r="CN83" s="2594"/>
      <c r="CO83" s="2448">
        <v>5641970</v>
      </c>
      <c r="CP83" s="2448">
        <v>615725</v>
      </c>
      <c r="CQ83" s="2448">
        <v>22001498</v>
      </c>
      <c r="CR83" s="2448">
        <v>8958285</v>
      </c>
      <c r="CS83" s="2448">
        <v>12667299</v>
      </c>
      <c r="CT83" s="2448">
        <v>375914</v>
      </c>
      <c r="CU83" s="2448">
        <v>4935464</v>
      </c>
      <c r="CV83" s="2448">
        <v>8736788</v>
      </c>
      <c r="CW83" s="1448" t="s">
        <v>29</v>
      </c>
      <c r="CX83" s="670" t="s">
        <v>26</v>
      </c>
      <c r="CY83" s="93" t="s">
        <v>26</v>
      </c>
      <c r="CZ83" s="94" t="s">
        <v>26</v>
      </c>
      <c r="DA83" s="134" t="s">
        <v>165</v>
      </c>
      <c r="DB83" s="2448">
        <v>84844</v>
      </c>
      <c r="DC83" s="2448">
        <v>222294</v>
      </c>
      <c r="DD83" s="2594">
        <v>129786</v>
      </c>
      <c r="DE83" s="2594"/>
      <c r="DF83" s="2448" t="s">
        <v>21</v>
      </c>
      <c r="DG83" s="2448" t="s">
        <v>21</v>
      </c>
      <c r="DH83" s="2448">
        <v>129786</v>
      </c>
      <c r="DI83" s="2448">
        <v>129786</v>
      </c>
      <c r="DJ83" s="2448" t="s">
        <v>21</v>
      </c>
      <c r="DK83" s="2448" t="s">
        <v>21</v>
      </c>
      <c r="DL83" s="2448">
        <v>171588</v>
      </c>
      <c r="DM83" s="2448">
        <v>48989</v>
      </c>
      <c r="DN83" s="1448" t="s">
        <v>29</v>
      </c>
      <c r="DO83" s="670" t="s">
        <v>26</v>
      </c>
      <c r="DP83" s="93" t="s">
        <v>26</v>
      </c>
      <c r="DQ83" s="94" t="s">
        <v>26</v>
      </c>
      <c r="DR83" s="134" t="s">
        <v>165</v>
      </c>
      <c r="DS83" s="2448">
        <v>72071</v>
      </c>
      <c r="DT83" s="2448">
        <v>1616350</v>
      </c>
      <c r="DU83" s="2594">
        <v>1185526</v>
      </c>
      <c r="DV83" s="2594"/>
      <c r="DW83" s="2448">
        <v>398325</v>
      </c>
      <c r="DX83" s="2448">
        <v>5905</v>
      </c>
      <c r="DY83" s="2448">
        <v>781296</v>
      </c>
      <c r="DZ83" s="2448" t="s">
        <v>21</v>
      </c>
      <c r="EA83" s="2448">
        <v>717287</v>
      </c>
      <c r="EB83" s="2448">
        <v>64009</v>
      </c>
      <c r="EC83" s="2448">
        <v>387112</v>
      </c>
      <c r="ED83" s="2448" t="s">
        <v>22</v>
      </c>
      <c r="EE83" s="1448" t="s">
        <v>29</v>
      </c>
      <c r="EF83" s="670" t="s">
        <v>26</v>
      </c>
      <c r="EG83" s="93" t="s">
        <v>26</v>
      </c>
      <c r="EH83" s="94" t="s">
        <v>26</v>
      </c>
      <c r="EI83" s="134" t="s">
        <v>165</v>
      </c>
      <c r="EJ83" s="2448">
        <v>421469</v>
      </c>
      <c r="EK83" s="2448" t="s">
        <v>22</v>
      </c>
      <c r="EL83" s="2594">
        <v>366949</v>
      </c>
      <c r="EM83" s="2594"/>
      <c r="EN83" s="2448">
        <v>61245</v>
      </c>
      <c r="EO83" s="2448">
        <v>85792</v>
      </c>
      <c r="EP83" s="2448">
        <v>219912</v>
      </c>
      <c r="EQ83" s="2448">
        <v>39244</v>
      </c>
      <c r="ER83" s="2448">
        <v>169581</v>
      </c>
      <c r="ES83" s="2448">
        <v>11087</v>
      </c>
      <c r="ET83" s="2448">
        <v>37379</v>
      </c>
      <c r="EU83" s="2448">
        <v>83761</v>
      </c>
      <c r="EV83" s="1448" t="s">
        <v>29</v>
      </c>
      <c r="EW83" s="670" t="s">
        <v>26</v>
      </c>
      <c r="EX83" s="93" t="s">
        <v>26</v>
      </c>
      <c r="EY83" s="94" t="s">
        <v>26</v>
      </c>
      <c r="EZ83" s="134" t="s">
        <v>165</v>
      </c>
      <c r="FA83" s="2448">
        <v>2868192</v>
      </c>
      <c r="FB83" s="2448" t="s">
        <v>22</v>
      </c>
      <c r="FC83" s="2594">
        <v>2869229</v>
      </c>
      <c r="FD83" s="2594"/>
      <c r="FE83" s="2448">
        <v>2869229</v>
      </c>
      <c r="FF83" s="2448" t="s">
        <v>21</v>
      </c>
      <c r="FG83" s="2448" t="s">
        <v>21</v>
      </c>
      <c r="FH83" s="2448" t="s">
        <v>22</v>
      </c>
      <c r="FI83" s="2448" t="s">
        <v>21</v>
      </c>
      <c r="FJ83" s="2448" t="s">
        <v>21</v>
      </c>
      <c r="FK83" s="2448" t="s">
        <v>21</v>
      </c>
      <c r="FL83" s="2448">
        <v>3218</v>
      </c>
      <c r="FM83" s="1448" t="s">
        <v>29</v>
      </c>
      <c r="FN83" s="670" t="s">
        <v>26</v>
      </c>
      <c r="FO83" s="93" t="s">
        <v>26</v>
      </c>
      <c r="FP83" s="94" t="s">
        <v>26</v>
      </c>
      <c r="FQ83" s="134" t="s">
        <v>165</v>
      </c>
      <c r="FR83" s="2448">
        <v>108901</v>
      </c>
      <c r="FS83" s="2448" t="s">
        <v>21</v>
      </c>
      <c r="FT83" s="2594">
        <v>103150</v>
      </c>
      <c r="FU83" s="2594"/>
      <c r="FV83" s="2448">
        <v>82573</v>
      </c>
      <c r="FW83" s="2448" t="s">
        <v>21</v>
      </c>
      <c r="FX83" s="2448">
        <v>20577</v>
      </c>
      <c r="FY83" s="2448">
        <v>2738</v>
      </c>
      <c r="FZ83" s="2448">
        <v>17770</v>
      </c>
      <c r="GA83" s="2448">
        <v>69</v>
      </c>
      <c r="GB83" s="2448" t="s">
        <v>21</v>
      </c>
      <c r="GC83" s="2448">
        <v>22012</v>
      </c>
      <c r="GD83" s="1448" t="s">
        <v>29</v>
      </c>
      <c r="GE83" s="670" t="s">
        <v>26</v>
      </c>
      <c r="GF83" s="93"/>
      <c r="GG83" s="94"/>
      <c r="GH83" s="95"/>
      <c r="GU83" s="1458"/>
      <c r="GV83" s="670"/>
    </row>
    <row r="84" spans="1:204" ht="7.5" customHeight="1">
      <c r="A84" s="97"/>
      <c r="B84" s="98"/>
      <c r="C84" s="136"/>
      <c r="D84" s="2448"/>
      <c r="E84" s="2448"/>
      <c r="F84" s="2448"/>
      <c r="G84" s="2448"/>
      <c r="H84" s="2448"/>
      <c r="I84" s="2448"/>
      <c r="J84" s="2448"/>
      <c r="K84" s="2448"/>
      <c r="L84" s="2448"/>
      <c r="M84" s="2448"/>
      <c r="N84" s="2448"/>
      <c r="O84" s="2448"/>
      <c r="P84" s="1449"/>
      <c r="Q84" s="509"/>
      <c r="R84" s="97"/>
      <c r="S84" s="98"/>
      <c r="T84" s="136"/>
      <c r="U84" s="2448"/>
      <c r="V84" s="2448"/>
      <c r="W84" s="2448"/>
      <c r="X84" s="2448"/>
      <c r="Y84" s="2448"/>
      <c r="Z84" s="2448"/>
      <c r="AA84" s="2448"/>
      <c r="AB84" s="2448"/>
      <c r="AC84" s="2448"/>
      <c r="AD84" s="2448"/>
      <c r="AE84" s="2448"/>
      <c r="AF84" s="2448"/>
      <c r="AG84" s="1449"/>
      <c r="AH84" s="509"/>
      <c r="AI84" s="97"/>
      <c r="AJ84" s="98"/>
      <c r="AK84" s="136"/>
      <c r="AL84" s="2448"/>
      <c r="AM84" s="2448"/>
      <c r="AN84" s="2448"/>
      <c r="AO84" s="2448"/>
      <c r="AP84" s="2448"/>
      <c r="AQ84" s="2448"/>
      <c r="AR84" s="2448"/>
      <c r="AS84" s="2448"/>
      <c r="AT84" s="2448"/>
      <c r="AU84" s="2448"/>
      <c r="AV84" s="2448"/>
      <c r="AW84" s="2448"/>
      <c r="AX84" s="1449"/>
      <c r="AY84" s="509"/>
      <c r="AZ84" s="97"/>
      <c r="BA84" s="98"/>
      <c r="BB84" s="136"/>
      <c r="BC84" s="2448"/>
      <c r="BD84" s="2448"/>
      <c r="BE84" s="2448"/>
      <c r="BF84" s="2448"/>
      <c r="BG84" s="2448"/>
      <c r="BH84" s="2448"/>
      <c r="BI84" s="2448"/>
      <c r="BJ84" s="2448"/>
      <c r="BK84" s="2448"/>
      <c r="BL84" s="2448"/>
      <c r="BM84" s="2448"/>
      <c r="BN84" s="2448"/>
      <c r="BO84" s="1449"/>
      <c r="BP84" s="509"/>
      <c r="BQ84" s="97"/>
      <c r="BR84" s="98"/>
      <c r="BS84" s="136"/>
      <c r="BT84" s="2448"/>
      <c r="BU84" s="2448"/>
      <c r="BV84" s="2448"/>
      <c r="BW84" s="2448"/>
      <c r="BX84" s="2448"/>
      <c r="BY84" s="2448"/>
      <c r="BZ84" s="2448"/>
      <c r="CA84" s="2448"/>
      <c r="CB84" s="2448"/>
      <c r="CC84" s="2448"/>
      <c r="CD84" s="2448"/>
      <c r="CE84" s="2448"/>
      <c r="CF84" s="1449"/>
      <c r="CG84" s="509"/>
      <c r="CH84" s="97"/>
      <c r="CI84" s="98"/>
      <c r="CJ84" s="136"/>
      <c r="CK84" s="2448"/>
      <c r="CL84" s="2448"/>
      <c r="CM84" s="2448"/>
      <c r="CN84" s="2448"/>
      <c r="CO84" s="2448"/>
      <c r="CP84" s="2448"/>
      <c r="CQ84" s="2448"/>
      <c r="CR84" s="2448"/>
      <c r="CS84" s="2448"/>
      <c r="CT84" s="2448"/>
      <c r="CU84" s="2448"/>
      <c r="CV84" s="2448"/>
      <c r="CW84" s="1449"/>
      <c r="CX84" s="509"/>
      <c r="CY84" s="97"/>
      <c r="CZ84" s="98"/>
      <c r="DA84" s="136"/>
      <c r="DB84" s="2448"/>
      <c r="DC84" s="2448"/>
      <c r="DD84" s="2448"/>
      <c r="DE84" s="2448"/>
      <c r="DF84" s="2448"/>
      <c r="DG84" s="2448"/>
      <c r="DH84" s="2448"/>
      <c r="DI84" s="2448"/>
      <c r="DJ84" s="2448"/>
      <c r="DK84" s="2448"/>
      <c r="DL84" s="2448"/>
      <c r="DM84" s="2448"/>
      <c r="DN84" s="1449"/>
      <c r="DO84" s="509"/>
      <c r="DP84" s="97"/>
      <c r="DQ84" s="98"/>
      <c r="DR84" s="136"/>
      <c r="DS84" s="2448"/>
      <c r="DT84" s="2448"/>
      <c r="DU84" s="2448"/>
      <c r="DV84" s="2448"/>
      <c r="DW84" s="2448"/>
      <c r="DX84" s="2448"/>
      <c r="DY84" s="2448"/>
      <c r="DZ84" s="2448"/>
      <c r="EA84" s="2448"/>
      <c r="EB84" s="2448"/>
      <c r="EC84" s="2448"/>
      <c r="ED84" s="2448"/>
      <c r="EE84" s="1449"/>
      <c r="EF84" s="509"/>
      <c r="EG84" s="97"/>
      <c r="EH84" s="98"/>
      <c r="EI84" s="136"/>
      <c r="EJ84" s="2448"/>
      <c r="EK84" s="2448"/>
      <c r="EL84" s="2448"/>
      <c r="EM84" s="2448"/>
      <c r="EN84" s="2448"/>
      <c r="EO84" s="2448"/>
      <c r="EP84" s="2448"/>
      <c r="EQ84" s="2448"/>
      <c r="ER84" s="2448"/>
      <c r="ES84" s="2448"/>
      <c r="ET84" s="2448"/>
      <c r="EU84" s="2448"/>
      <c r="EV84" s="1449"/>
      <c r="EW84" s="509"/>
      <c r="EX84" s="97"/>
      <c r="EY84" s="98"/>
      <c r="EZ84" s="136"/>
      <c r="FA84" s="2448"/>
      <c r="FB84" s="2448"/>
      <c r="FC84" s="2448"/>
      <c r="FD84" s="2448"/>
      <c r="FE84" s="2448"/>
      <c r="FF84" s="2448"/>
      <c r="FG84" s="2448"/>
      <c r="FH84" s="2448"/>
      <c r="FI84" s="2448"/>
      <c r="FJ84" s="2448"/>
      <c r="FK84" s="2448"/>
      <c r="FL84" s="2448"/>
      <c r="FM84" s="1449"/>
      <c r="FN84" s="509"/>
      <c r="FO84" s="97"/>
      <c r="FP84" s="98"/>
      <c r="FQ84" s="136"/>
      <c r="FR84" s="2448"/>
      <c r="FS84" s="2448"/>
      <c r="FT84" s="2448"/>
      <c r="FU84" s="2448"/>
      <c r="FV84" s="2448"/>
      <c r="FW84" s="2448"/>
      <c r="FX84" s="2448"/>
      <c r="FY84" s="2448"/>
      <c r="FZ84" s="2448"/>
      <c r="GA84" s="2448"/>
      <c r="GB84" s="2448"/>
      <c r="GC84" s="2448"/>
      <c r="GD84" s="1449"/>
      <c r="GE84" s="509"/>
      <c r="GF84" s="97"/>
      <c r="GG84" s="98"/>
      <c r="GH84" s="99"/>
      <c r="GU84" s="1459"/>
      <c r="GV84" s="509"/>
    </row>
    <row r="85" spans="1:204" ht="15" customHeight="1">
      <c r="A85" s="93" t="s">
        <v>2162</v>
      </c>
      <c r="B85" s="94" t="s">
        <v>23</v>
      </c>
      <c r="C85" s="137" t="s">
        <v>166</v>
      </c>
      <c r="D85" s="2448">
        <v>2396</v>
      </c>
      <c r="E85" s="2448" t="s">
        <v>22</v>
      </c>
      <c r="F85" s="2448"/>
      <c r="G85" s="2448">
        <v>2804</v>
      </c>
      <c r="H85" s="2448">
        <v>388</v>
      </c>
      <c r="I85" s="2448" t="s">
        <v>21</v>
      </c>
      <c r="J85" s="2448">
        <v>2416</v>
      </c>
      <c r="K85" s="2448">
        <v>2416</v>
      </c>
      <c r="L85" s="2448" t="s">
        <v>21</v>
      </c>
      <c r="M85" s="2448" t="s">
        <v>21</v>
      </c>
      <c r="N85" s="2448">
        <v>2515</v>
      </c>
      <c r="O85" s="2448">
        <v>1175</v>
      </c>
      <c r="P85" s="1448" t="s">
        <v>30</v>
      </c>
      <c r="Q85" s="670" t="s">
        <v>2160</v>
      </c>
      <c r="R85" s="93" t="s">
        <v>2162</v>
      </c>
      <c r="S85" s="94" t="s">
        <v>23</v>
      </c>
      <c r="T85" s="137" t="s">
        <v>166</v>
      </c>
      <c r="U85" s="2448">
        <v>1702288</v>
      </c>
      <c r="V85" s="2448" t="s">
        <v>22</v>
      </c>
      <c r="W85" s="2594">
        <v>1695568</v>
      </c>
      <c r="X85" s="2594"/>
      <c r="Y85" s="2448" t="s">
        <v>21</v>
      </c>
      <c r="Z85" s="2448" t="s">
        <v>21</v>
      </c>
      <c r="AA85" s="2448">
        <v>1695568</v>
      </c>
      <c r="AB85" s="2448">
        <v>1695568</v>
      </c>
      <c r="AC85" s="2448" t="s">
        <v>21</v>
      </c>
      <c r="AD85" s="2448" t="s">
        <v>21</v>
      </c>
      <c r="AE85" s="2448">
        <v>8457</v>
      </c>
      <c r="AF85" s="2448">
        <v>3599</v>
      </c>
      <c r="AG85" s="1448" t="s">
        <v>30</v>
      </c>
      <c r="AH85" s="670" t="s">
        <v>2160</v>
      </c>
      <c r="AI85" s="93" t="s">
        <v>2162</v>
      </c>
      <c r="AJ85" s="94" t="s">
        <v>23</v>
      </c>
      <c r="AK85" s="137" t="s">
        <v>166</v>
      </c>
      <c r="AL85" s="2448">
        <v>290020</v>
      </c>
      <c r="AM85" s="2448" t="s">
        <v>22</v>
      </c>
      <c r="AN85" s="2594">
        <v>443605</v>
      </c>
      <c r="AO85" s="2594"/>
      <c r="AP85" s="2448">
        <v>246502</v>
      </c>
      <c r="AQ85" s="2448">
        <v>10472</v>
      </c>
      <c r="AR85" s="2448">
        <v>186631</v>
      </c>
      <c r="AS85" s="2448">
        <v>53055</v>
      </c>
      <c r="AT85" s="2448">
        <v>120128</v>
      </c>
      <c r="AU85" s="2448">
        <v>13448</v>
      </c>
      <c r="AV85" s="2448">
        <v>6668</v>
      </c>
      <c r="AW85" s="2448">
        <v>252965</v>
      </c>
      <c r="AX85" s="1448" t="s">
        <v>30</v>
      </c>
      <c r="AY85" s="670" t="s">
        <v>2160</v>
      </c>
      <c r="AZ85" s="93" t="s">
        <v>2162</v>
      </c>
      <c r="BA85" s="94" t="s">
        <v>23</v>
      </c>
      <c r="BB85" s="137" t="s">
        <v>166</v>
      </c>
      <c r="BC85" s="2448">
        <v>48366</v>
      </c>
      <c r="BD85" s="2448" t="s">
        <v>22</v>
      </c>
      <c r="BE85" s="2594">
        <v>141265</v>
      </c>
      <c r="BF85" s="2594"/>
      <c r="BG85" s="2448">
        <v>74871</v>
      </c>
      <c r="BH85" s="2448" t="s">
        <v>21</v>
      </c>
      <c r="BI85" s="2448">
        <v>66394</v>
      </c>
      <c r="BJ85" s="2448">
        <v>30584</v>
      </c>
      <c r="BK85" s="2448">
        <v>35308</v>
      </c>
      <c r="BL85" s="2448">
        <v>502</v>
      </c>
      <c r="BM85" s="2448">
        <v>379</v>
      </c>
      <c r="BN85" s="2448">
        <v>14506</v>
      </c>
      <c r="BO85" s="1448" t="s">
        <v>30</v>
      </c>
      <c r="BP85" s="670" t="s">
        <v>2160</v>
      </c>
      <c r="BQ85" s="93" t="s">
        <v>2162</v>
      </c>
      <c r="BR85" s="94" t="s">
        <v>23</v>
      </c>
      <c r="BS85" s="137" t="s">
        <v>166</v>
      </c>
      <c r="BT85" s="2448">
        <v>248273</v>
      </c>
      <c r="BU85" s="2448" t="s">
        <v>22</v>
      </c>
      <c r="BV85" s="2594">
        <v>375750</v>
      </c>
      <c r="BW85" s="2594"/>
      <c r="BX85" s="2448">
        <v>205873</v>
      </c>
      <c r="BY85" s="2448" t="s">
        <v>21</v>
      </c>
      <c r="BZ85" s="2448">
        <v>169877</v>
      </c>
      <c r="CA85" s="2448">
        <v>78090</v>
      </c>
      <c r="CB85" s="2448">
        <v>90967</v>
      </c>
      <c r="CC85" s="2448">
        <v>820</v>
      </c>
      <c r="CD85" s="2448">
        <v>15827</v>
      </c>
      <c r="CE85" s="2448">
        <v>626935</v>
      </c>
      <c r="CF85" s="1448" t="s">
        <v>30</v>
      </c>
      <c r="CG85" s="670" t="s">
        <v>2160</v>
      </c>
      <c r="CH85" s="93" t="s">
        <v>2162</v>
      </c>
      <c r="CI85" s="94" t="s">
        <v>23</v>
      </c>
      <c r="CJ85" s="137" t="s">
        <v>166</v>
      </c>
      <c r="CK85" s="2448">
        <v>7679270</v>
      </c>
      <c r="CL85" s="2448">
        <v>3915309</v>
      </c>
      <c r="CM85" s="2594">
        <v>9868758</v>
      </c>
      <c r="CN85" s="2594"/>
      <c r="CO85" s="2448">
        <v>2042939</v>
      </c>
      <c r="CP85" s="2448">
        <v>221943</v>
      </c>
      <c r="CQ85" s="2448">
        <v>7603876</v>
      </c>
      <c r="CR85" s="2448">
        <v>3104966</v>
      </c>
      <c r="CS85" s="2448">
        <v>4368047</v>
      </c>
      <c r="CT85" s="2448">
        <v>130863</v>
      </c>
      <c r="CU85" s="2448">
        <v>1596539</v>
      </c>
      <c r="CV85" s="2448">
        <v>8771207</v>
      </c>
      <c r="CW85" s="1448" t="s">
        <v>30</v>
      </c>
      <c r="CX85" s="670" t="s">
        <v>2160</v>
      </c>
      <c r="CY85" s="93" t="s">
        <v>2162</v>
      </c>
      <c r="CZ85" s="94" t="s">
        <v>23</v>
      </c>
      <c r="DA85" s="137" t="s">
        <v>166</v>
      </c>
      <c r="DB85" s="2448">
        <v>32403</v>
      </c>
      <c r="DC85" s="2448">
        <v>81536</v>
      </c>
      <c r="DD85" s="2594">
        <v>49957</v>
      </c>
      <c r="DE85" s="2594"/>
      <c r="DF85" s="2448" t="s">
        <v>21</v>
      </c>
      <c r="DG85" s="2448" t="s">
        <v>21</v>
      </c>
      <c r="DH85" s="2448">
        <v>49957</v>
      </c>
      <c r="DI85" s="2448">
        <v>49957</v>
      </c>
      <c r="DJ85" s="2448" t="s">
        <v>21</v>
      </c>
      <c r="DK85" s="2448" t="s">
        <v>21</v>
      </c>
      <c r="DL85" s="2448">
        <v>64699</v>
      </c>
      <c r="DM85" s="2448">
        <v>46694</v>
      </c>
      <c r="DN85" s="1448" t="s">
        <v>30</v>
      </c>
      <c r="DO85" s="670" t="s">
        <v>2160</v>
      </c>
      <c r="DP85" s="93" t="s">
        <v>2162</v>
      </c>
      <c r="DQ85" s="94" t="s">
        <v>23</v>
      </c>
      <c r="DR85" s="137" t="s">
        <v>166</v>
      </c>
      <c r="DS85" s="2448">
        <v>27480</v>
      </c>
      <c r="DT85" s="2448">
        <v>553378</v>
      </c>
      <c r="DU85" s="2594">
        <v>397070</v>
      </c>
      <c r="DV85" s="2594"/>
      <c r="DW85" s="2448">
        <v>118475</v>
      </c>
      <c r="DX85" s="2448">
        <v>2322</v>
      </c>
      <c r="DY85" s="2448">
        <v>276273</v>
      </c>
      <c r="DZ85" s="2448" t="s">
        <v>21</v>
      </c>
      <c r="EA85" s="2448">
        <v>257783</v>
      </c>
      <c r="EB85" s="2448">
        <v>18490</v>
      </c>
      <c r="EC85" s="2448">
        <v>163672</v>
      </c>
      <c r="ED85" s="2448" t="s">
        <v>22</v>
      </c>
      <c r="EE85" s="1448" t="s">
        <v>30</v>
      </c>
      <c r="EF85" s="670" t="s">
        <v>2160</v>
      </c>
      <c r="EG85" s="93" t="s">
        <v>2162</v>
      </c>
      <c r="EH85" s="94" t="s">
        <v>23</v>
      </c>
      <c r="EI85" s="137" t="s">
        <v>166</v>
      </c>
      <c r="EJ85" s="2448">
        <v>149889</v>
      </c>
      <c r="EK85" s="2448" t="s">
        <v>22</v>
      </c>
      <c r="EL85" s="2594">
        <v>133048</v>
      </c>
      <c r="EM85" s="2594"/>
      <c r="EN85" s="2448">
        <v>23946</v>
      </c>
      <c r="EO85" s="2448">
        <v>31164</v>
      </c>
      <c r="EP85" s="2448">
        <v>77938</v>
      </c>
      <c r="EQ85" s="2448">
        <v>14124</v>
      </c>
      <c r="ER85" s="2448">
        <v>59179</v>
      </c>
      <c r="ES85" s="2448">
        <v>4635</v>
      </c>
      <c r="ET85" s="2448">
        <v>13250</v>
      </c>
      <c r="EU85" s="2448">
        <v>48851</v>
      </c>
      <c r="EV85" s="1448" t="s">
        <v>30</v>
      </c>
      <c r="EW85" s="670" t="s">
        <v>2160</v>
      </c>
      <c r="EX85" s="93" t="s">
        <v>2162</v>
      </c>
      <c r="EY85" s="94" t="s">
        <v>23</v>
      </c>
      <c r="EZ85" s="137" t="s">
        <v>166</v>
      </c>
      <c r="FA85" s="2448">
        <v>1060850</v>
      </c>
      <c r="FB85" s="2448" t="s">
        <v>22</v>
      </c>
      <c r="FC85" s="2594">
        <v>1061190</v>
      </c>
      <c r="FD85" s="2594"/>
      <c r="FE85" s="2448">
        <v>1061190</v>
      </c>
      <c r="FF85" s="2448" t="s">
        <v>21</v>
      </c>
      <c r="FG85" s="2448" t="s">
        <v>21</v>
      </c>
      <c r="FH85" s="2448" t="s">
        <v>22</v>
      </c>
      <c r="FI85" s="2448" t="s">
        <v>21</v>
      </c>
      <c r="FJ85" s="2448" t="s">
        <v>21</v>
      </c>
      <c r="FK85" s="2448" t="s">
        <v>21</v>
      </c>
      <c r="FL85" s="2448">
        <v>3422</v>
      </c>
      <c r="FM85" s="1448" t="s">
        <v>30</v>
      </c>
      <c r="FN85" s="670" t="s">
        <v>2160</v>
      </c>
      <c r="FO85" s="93" t="s">
        <v>2162</v>
      </c>
      <c r="FP85" s="94" t="s">
        <v>23</v>
      </c>
      <c r="FQ85" s="137" t="s">
        <v>166</v>
      </c>
      <c r="FR85" s="2448">
        <v>41848</v>
      </c>
      <c r="FS85" s="2448" t="s">
        <v>21</v>
      </c>
      <c r="FT85" s="2594">
        <v>44268</v>
      </c>
      <c r="FU85" s="2594"/>
      <c r="FV85" s="2448">
        <v>38541</v>
      </c>
      <c r="FW85" s="2448" t="s">
        <v>21</v>
      </c>
      <c r="FX85" s="2448">
        <v>5727</v>
      </c>
      <c r="FY85" s="2448">
        <v>324</v>
      </c>
      <c r="FZ85" s="2448">
        <v>5388</v>
      </c>
      <c r="GA85" s="2448">
        <v>15</v>
      </c>
      <c r="GB85" s="2448" t="s">
        <v>21</v>
      </c>
      <c r="GC85" s="2448">
        <v>19617</v>
      </c>
      <c r="GD85" s="1448" t="s">
        <v>30</v>
      </c>
      <c r="GE85" s="670" t="s">
        <v>2160</v>
      </c>
      <c r="GF85" s="93"/>
      <c r="GG85" s="94"/>
      <c r="GH85" s="101"/>
      <c r="GU85" s="1458"/>
      <c r="GV85" s="670"/>
    </row>
    <row r="86" spans="1:204" ht="15" customHeight="1">
      <c r="A86" s="88" t="s">
        <v>26</v>
      </c>
      <c r="B86" s="89" t="s">
        <v>26</v>
      </c>
      <c r="C86" s="137" t="s">
        <v>167</v>
      </c>
      <c r="D86" s="2448">
        <v>2310</v>
      </c>
      <c r="E86" s="2448" t="s">
        <v>22</v>
      </c>
      <c r="F86" s="2448"/>
      <c r="G86" s="2448">
        <v>2427</v>
      </c>
      <c r="H86" s="2448">
        <v>328</v>
      </c>
      <c r="I86" s="2448" t="s">
        <v>21</v>
      </c>
      <c r="J86" s="2448">
        <v>2099</v>
      </c>
      <c r="K86" s="2448">
        <v>2099</v>
      </c>
      <c r="L86" s="2448" t="s">
        <v>21</v>
      </c>
      <c r="M86" s="2448" t="s">
        <v>21</v>
      </c>
      <c r="N86" s="2448">
        <v>2362</v>
      </c>
      <c r="O86" s="2448">
        <v>1057</v>
      </c>
      <c r="P86" s="1448" t="s">
        <v>31</v>
      </c>
      <c r="Q86" s="670" t="s">
        <v>26</v>
      </c>
      <c r="R86" s="88" t="s">
        <v>26</v>
      </c>
      <c r="S86" s="89" t="s">
        <v>26</v>
      </c>
      <c r="T86" s="137" t="s">
        <v>167</v>
      </c>
      <c r="U86" s="2448">
        <v>1515979</v>
      </c>
      <c r="V86" s="2448" t="s">
        <v>22</v>
      </c>
      <c r="W86" s="2594">
        <v>1507997</v>
      </c>
      <c r="X86" s="2594"/>
      <c r="Y86" s="2448" t="s">
        <v>21</v>
      </c>
      <c r="Z86" s="2448" t="s">
        <v>21</v>
      </c>
      <c r="AA86" s="2448">
        <v>1507997</v>
      </c>
      <c r="AB86" s="2448">
        <v>1507997</v>
      </c>
      <c r="AC86" s="2448" t="s">
        <v>21</v>
      </c>
      <c r="AD86" s="2448" t="s">
        <v>21</v>
      </c>
      <c r="AE86" s="2448">
        <v>8701</v>
      </c>
      <c r="AF86" s="2448">
        <v>2880</v>
      </c>
      <c r="AG86" s="1448" t="s">
        <v>31</v>
      </c>
      <c r="AH86" s="670" t="s">
        <v>26</v>
      </c>
      <c r="AI86" s="88" t="s">
        <v>26</v>
      </c>
      <c r="AJ86" s="89" t="s">
        <v>26</v>
      </c>
      <c r="AK86" s="137" t="s">
        <v>167</v>
      </c>
      <c r="AL86" s="2448">
        <v>271327</v>
      </c>
      <c r="AM86" s="2448" t="s">
        <v>22</v>
      </c>
      <c r="AN86" s="2594">
        <v>421530</v>
      </c>
      <c r="AO86" s="2594"/>
      <c r="AP86" s="2448">
        <v>240207</v>
      </c>
      <c r="AQ86" s="2448">
        <v>11231</v>
      </c>
      <c r="AR86" s="2448">
        <v>170092</v>
      </c>
      <c r="AS86" s="2448">
        <v>47937</v>
      </c>
      <c r="AT86" s="2448">
        <v>109115</v>
      </c>
      <c r="AU86" s="2448">
        <v>13040</v>
      </c>
      <c r="AV86" s="2448">
        <v>6115</v>
      </c>
      <c r="AW86" s="2448">
        <v>250154</v>
      </c>
      <c r="AX86" s="1448" t="s">
        <v>31</v>
      </c>
      <c r="AY86" s="670" t="s">
        <v>26</v>
      </c>
      <c r="AZ86" s="88" t="s">
        <v>26</v>
      </c>
      <c r="BA86" s="89" t="s">
        <v>26</v>
      </c>
      <c r="BB86" s="137" t="s">
        <v>167</v>
      </c>
      <c r="BC86" s="2448">
        <v>45445</v>
      </c>
      <c r="BD86" s="2448" t="s">
        <v>22</v>
      </c>
      <c r="BE86" s="2594">
        <v>130862</v>
      </c>
      <c r="BF86" s="2594"/>
      <c r="BG86" s="2448">
        <v>67693</v>
      </c>
      <c r="BH86" s="2448" t="s">
        <v>21</v>
      </c>
      <c r="BI86" s="2448">
        <v>63169</v>
      </c>
      <c r="BJ86" s="2448">
        <v>28211</v>
      </c>
      <c r="BK86" s="2448">
        <v>34717</v>
      </c>
      <c r="BL86" s="2448">
        <v>241</v>
      </c>
      <c r="BM86" s="2448">
        <v>303</v>
      </c>
      <c r="BN86" s="2448">
        <v>12345</v>
      </c>
      <c r="BO86" s="1448" t="s">
        <v>31</v>
      </c>
      <c r="BP86" s="670" t="s">
        <v>26</v>
      </c>
      <c r="BQ86" s="88" t="s">
        <v>26</v>
      </c>
      <c r="BR86" s="89" t="s">
        <v>26</v>
      </c>
      <c r="BS86" s="137" t="s">
        <v>167</v>
      </c>
      <c r="BT86" s="2448">
        <v>243375</v>
      </c>
      <c r="BU86" s="2448" t="s">
        <v>22</v>
      </c>
      <c r="BV86" s="2594">
        <v>322495</v>
      </c>
      <c r="BW86" s="2594"/>
      <c r="BX86" s="2448">
        <v>150371</v>
      </c>
      <c r="BY86" s="2448" t="s">
        <v>21</v>
      </c>
      <c r="BZ86" s="2448">
        <v>172124</v>
      </c>
      <c r="CA86" s="2448">
        <v>63865</v>
      </c>
      <c r="CB86" s="2448">
        <v>107199</v>
      </c>
      <c r="CC86" s="2448">
        <v>1060</v>
      </c>
      <c r="CD86" s="2448">
        <v>15001</v>
      </c>
      <c r="CE86" s="2448">
        <v>557623</v>
      </c>
      <c r="CF86" s="1448" t="s">
        <v>31</v>
      </c>
      <c r="CG86" s="670" t="s">
        <v>26</v>
      </c>
      <c r="CH86" s="88" t="s">
        <v>26</v>
      </c>
      <c r="CI86" s="89" t="s">
        <v>26</v>
      </c>
      <c r="CJ86" s="137" t="s">
        <v>167</v>
      </c>
      <c r="CK86" s="2448">
        <v>6966689</v>
      </c>
      <c r="CL86" s="2448">
        <v>3542701</v>
      </c>
      <c r="CM86" s="2594">
        <v>9091609</v>
      </c>
      <c r="CN86" s="2594"/>
      <c r="CO86" s="2448">
        <v>1932894</v>
      </c>
      <c r="CP86" s="2448">
        <v>215887</v>
      </c>
      <c r="CQ86" s="2448">
        <v>6942828</v>
      </c>
      <c r="CR86" s="2448">
        <v>2749404</v>
      </c>
      <c r="CS86" s="2448">
        <v>4074080</v>
      </c>
      <c r="CT86" s="2448">
        <v>119343</v>
      </c>
      <c r="CU86" s="2448">
        <v>1658745</v>
      </c>
      <c r="CV86" s="2448">
        <v>8491861</v>
      </c>
      <c r="CW86" s="1448" t="s">
        <v>31</v>
      </c>
      <c r="CX86" s="670" t="s">
        <v>26</v>
      </c>
      <c r="CY86" s="88" t="s">
        <v>26</v>
      </c>
      <c r="CZ86" s="89" t="s">
        <v>26</v>
      </c>
      <c r="DA86" s="137" t="s">
        <v>167</v>
      </c>
      <c r="DB86" s="2448">
        <v>38687</v>
      </c>
      <c r="DC86" s="2448">
        <v>76917</v>
      </c>
      <c r="DD86" s="2594">
        <v>46487</v>
      </c>
      <c r="DE86" s="2594"/>
      <c r="DF86" s="2448" t="s">
        <v>21</v>
      </c>
      <c r="DG86" s="2448" t="s">
        <v>21</v>
      </c>
      <c r="DH86" s="2448">
        <v>46487</v>
      </c>
      <c r="DI86" s="2448">
        <v>46487</v>
      </c>
      <c r="DJ86" s="2448" t="s">
        <v>21</v>
      </c>
      <c r="DK86" s="2448" t="s">
        <v>21</v>
      </c>
      <c r="DL86" s="2448">
        <v>62269</v>
      </c>
      <c r="DM86" s="2448">
        <v>50922</v>
      </c>
      <c r="DN86" s="1448" t="s">
        <v>31</v>
      </c>
      <c r="DO86" s="670" t="s">
        <v>26</v>
      </c>
      <c r="DP86" s="88" t="s">
        <v>26</v>
      </c>
      <c r="DQ86" s="89" t="s">
        <v>26</v>
      </c>
      <c r="DR86" s="137" t="s">
        <v>167</v>
      </c>
      <c r="DS86" s="2448">
        <v>23870</v>
      </c>
      <c r="DT86" s="2448">
        <v>533722</v>
      </c>
      <c r="DU86" s="2594">
        <v>390176</v>
      </c>
      <c r="DV86" s="2594"/>
      <c r="DW86" s="2448">
        <v>131366</v>
      </c>
      <c r="DX86" s="2448">
        <v>2218</v>
      </c>
      <c r="DY86" s="2448">
        <v>256592</v>
      </c>
      <c r="DZ86" s="2448" t="s">
        <v>21</v>
      </c>
      <c r="EA86" s="2448">
        <v>232173</v>
      </c>
      <c r="EB86" s="2448">
        <v>24419</v>
      </c>
      <c r="EC86" s="2448">
        <v>138496</v>
      </c>
      <c r="ED86" s="2448" t="s">
        <v>22</v>
      </c>
      <c r="EE86" s="1448" t="s">
        <v>31</v>
      </c>
      <c r="EF86" s="670" t="s">
        <v>26</v>
      </c>
      <c r="EG86" s="88" t="s">
        <v>26</v>
      </c>
      <c r="EH86" s="89" t="s">
        <v>26</v>
      </c>
      <c r="EI86" s="137" t="s">
        <v>167</v>
      </c>
      <c r="EJ86" s="2448">
        <v>147463</v>
      </c>
      <c r="EK86" s="2448" t="s">
        <v>22</v>
      </c>
      <c r="EL86" s="2594">
        <v>122454</v>
      </c>
      <c r="EM86" s="2594"/>
      <c r="EN86" s="2448">
        <v>18631</v>
      </c>
      <c r="EO86" s="2448">
        <v>28435</v>
      </c>
      <c r="EP86" s="2448">
        <v>75388</v>
      </c>
      <c r="EQ86" s="2448">
        <v>15999</v>
      </c>
      <c r="ER86" s="2448">
        <v>55700</v>
      </c>
      <c r="ES86" s="2448">
        <v>3689</v>
      </c>
      <c r="ET86" s="2448">
        <v>13371</v>
      </c>
      <c r="EU86" s="2448">
        <v>60467</v>
      </c>
      <c r="EV86" s="1448" t="s">
        <v>31</v>
      </c>
      <c r="EW86" s="670" t="s">
        <v>26</v>
      </c>
      <c r="EX86" s="88" t="s">
        <v>26</v>
      </c>
      <c r="EY86" s="89" t="s">
        <v>26</v>
      </c>
      <c r="EZ86" s="137" t="s">
        <v>167</v>
      </c>
      <c r="FA86" s="2448">
        <v>975591</v>
      </c>
      <c r="FB86" s="2448" t="s">
        <v>22</v>
      </c>
      <c r="FC86" s="2594">
        <v>974815</v>
      </c>
      <c r="FD86" s="2594"/>
      <c r="FE86" s="2448">
        <v>974815</v>
      </c>
      <c r="FF86" s="2448" t="s">
        <v>21</v>
      </c>
      <c r="FG86" s="2448" t="s">
        <v>21</v>
      </c>
      <c r="FH86" s="2448" t="s">
        <v>22</v>
      </c>
      <c r="FI86" s="2448" t="s">
        <v>21</v>
      </c>
      <c r="FJ86" s="2448" t="s">
        <v>21</v>
      </c>
      <c r="FK86" s="2448" t="s">
        <v>21</v>
      </c>
      <c r="FL86" s="2448">
        <v>4198</v>
      </c>
      <c r="FM86" s="1448" t="s">
        <v>31</v>
      </c>
      <c r="FN86" s="670" t="s">
        <v>26</v>
      </c>
      <c r="FO86" s="88" t="s">
        <v>26</v>
      </c>
      <c r="FP86" s="89" t="s">
        <v>26</v>
      </c>
      <c r="FQ86" s="137" t="s">
        <v>167</v>
      </c>
      <c r="FR86" s="2448">
        <v>41665</v>
      </c>
      <c r="FS86" s="2448" t="s">
        <v>21</v>
      </c>
      <c r="FT86" s="2594">
        <v>43497</v>
      </c>
      <c r="FU86" s="2594"/>
      <c r="FV86" s="2448">
        <v>36823</v>
      </c>
      <c r="FW86" s="2448" t="s">
        <v>21</v>
      </c>
      <c r="FX86" s="2448">
        <v>6674</v>
      </c>
      <c r="FY86" s="2448">
        <v>909</v>
      </c>
      <c r="FZ86" s="2448">
        <v>5757</v>
      </c>
      <c r="GA86" s="2448">
        <v>8</v>
      </c>
      <c r="GB86" s="2448" t="s">
        <v>21</v>
      </c>
      <c r="GC86" s="2448">
        <v>17784</v>
      </c>
      <c r="GD86" s="1448" t="s">
        <v>31</v>
      </c>
      <c r="GE86" s="670" t="s">
        <v>26</v>
      </c>
      <c r="GF86" s="88"/>
      <c r="GG86" s="89"/>
      <c r="GH86" s="101"/>
      <c r="GU86" s="1458"/>
      <c r="GV86" s="670"/>
    </row>
    <row r="87" spans="1:204" ht="15" customHeight="1">
      <c r="A87" s="88" t="s">
        <v>26</v>
      </c>
      <c r="B87" s="89" t="s">
        <v>26</v>
      </c>
      <c r="C87" s="137" t="s">
        <v>168</v>
      </c>
      <c r="D87" s="2448">
        <v>3182</v>
      </c>
      <c r="E87" s="2448" t="s">
        <v>22</v>
      </c>
      <c r="F87" s="2448"/>
      <c r="G87" s="2448">
        <v>2509</v>
      </c>
      <c r="H87" s="2448">
        <v>315</v>
      </c>
      <c r="I87" s="2448" t="s">
        <v>21</v>
      </c>
      <c r="J87" s="2448">
        <v>2194</v>
      </c>
      <c r="K87" s="2448">
        <v>2194</v>
      </c>
      <c r="L87" s="2448" t="s">
        <v>21</v>
      </c>
      <c r="M87" s="2448" t="s">
        <v>21</v>
      </c>
      <c r="N87" s="2448">
        <v>2645</v>
      </c>
      <c r="O87" s="2448">
        <v>1730</v>
      </c>
      <c r="P87" s="1448" t="s">
        <v>32</v>
      </c>
      <c r="Q87" s="670" t="s">
        <v>26</v>
      </c>
      <c r="R87" s="88" t="s">
        <v>26</v>
      </c>
      <c r="S87" s="89" t="s">
        <v>26</v>
      </c>
      <c r="T87" s="137" t="s">
        <v>168</v>
      </c>
      <c r="U87" s="2448">
        <v>1607163</v>
      </c>
      <c r="V87" s="2448" t="s">
        <v>22</v>
      </c>
      <c r="W87" s="2594">
        <v>1600934</v>
      </c>
      <c r="X87" s="2594"/>
      <c r="Y87" s="2448" t="s">
        <v>21</v>
      </c>
      <c r="Z87" s="2448" t="s">
        <v>21</v>
      </c>
      <c r="AA87" s="2448">
        <v>1600934</v>
      </c>
      <c r="AB87" s="2448">
        <v>1600934</v>
      </c>
      <c r="AC87" s="2448" t="s">
        <v>21</v>
      </c>
      <c r="AD87" s="2448" t="s">
        <v>21</v>
      </c>
      <c r="AE87" s="2448">
        <v>5575</v>
      </c>
      <c r="AF87" s="2448">
        <v>3534</v>
      </c>
      <c r="AG87" s="1448" t="s">
        <v>32</v>
      </c>
      <c r="AH87" s="670" t="s">
        <v>26</v>
      </c>
      <c r="AI87" s="88" t="s">
        <v>26</v>
      </c>
      <c r="AJ87" s="89" t="s">
        <v>26</v>
      </c>
      <c r="AK87" s="137" t="s">
        <v>168</v>
      </c>
      <c r="AL87" s="2448">
        <v>289312</v>
      </c>
      <c r="AM87" s="2448" t="s">
        <v>22</v>
      </c>
      <c r="AN87" s="2594">
        <v>439914</v>
      </c>
      <c r="AO87" s="2594"/>
      <c r="AP87" s="2448">
        <v>245530</v>
      </c>
      <c r="AQ87" s="2448">
        <v>11005</v>
      </c>
      <c r="AR87" s="2448">
        <v>183379</v>
      </c>
      <c r="AS87" s="2448">
        <v>52537</v>
      </c>
      <c r="AT87" s="2448">
        <v>119287</v>
      </c>
      <c r="AU87" s="2448">
        <v>11555</v>
      </c>
      <c r="AV87" s="2448">
        <v>2869</v>
      </c>
      <c r="AW87" s="2448">
        <v>253050</v>
      </c>
      <c r="AX87" s="1448" t="s">
        <v>32</v>
      </c>
      <c r="AY87" s="670" t="s">
        <v>26</v>
      </c>
      <c r="AZ87" s="88" t="s">
        <v>26</v>
      </c>
      <c r="BA87" s="89" t="s">
        <v>26</v>
      </c>
      <c r="BB87" s="137" t="s">
        <v>168</v>
      </c>
      <c r="BC87" s="2448">
        <v>51489</v>
      </c>
      <c r="BD87" s="2448" t="s">
        <v>22</v>
      </c>
      <c r="BE87" s="2594">
        <v>131381</v>
      </c>
      <c r="BF87" s="2594"/>
      <c r="BG87" s="2448">
        <v>68123</v>
      </c>
      <c r="BH87" s="2448" t="s">
        <v>21</v>
      </c>
      <c r="BI87" s="2448">
        <v>63258</v>
      </c>
      <c r="BJ87" s="2448">
        <v>25355</v>
      </c>
      <c r="BK87" s="2448">
        <v>37672</v>
      </c>
      <c r="BL87" s="2448">
        <v>231</v>
      </c>
      <c r="BM87" s="2448">
        <v>330</v>
      </c>
      <c r="BN87" s="2448">
        <v>12731</v>
      </c>
      <c r="BO87" s="1448" t="s">
        <v>32</v>
      </c>
      <c r="BP87" s="670" t="s">
        <v>26</v>
      </c>
      <c r="BQ87" s="88" t="s">
        <v>26</v>
      </c>
      <c r="BR87" s="89" t="s">
        <v>26</v>
      </c>
      <c r="BS87" s="137" t="s">
        <v>168</v>
      </c>
      <c r="BT87" s="2448">
        <v>383053</v>
      </c>
      <c r="BU87" s="2448" t="s">
        <v>22</v>
      </c>
      <c r="BV87" s="2594">
        <v>348888</v>
      </c>
      <c r="BW87" s="2594"/>
      <c r="BX87" s="2448">
        <v>144674</v>
      </c>
      <c r="BY87" s="2448" t="s">
        <v>21</v>
      </c>
      <c r="BZ87" s="2448">
        <v>204214</v>
      </c>
      <c r="CA87" s="2448">
        <v>72498</v>
      </c>
      <c r="CB87" s="2448">
        <v>130761</v>
      </c>
      <c r="CC87" s="2448">
        <v>955</v>
      </c>
      <c r="CD87" s="2448">
        <v>17566</v>
      </c>
      <c r="CE87" s="2448">
        <v>629134</v>
      </c>
      <c r="CF87" s="1448" t="s">
        <v>32</v>
      </c>
      <c r="CG87" s="670" t="s">
        <v>26</v>
      </c>
      <c r="CH87" s="88" t="s">
        <v>26</v>
      </c>
      <c r="CI87" s="89" t="s">
        <v>26</v>
      </c>
      <c r="CJ87" s="137" t="s">
        <v>168</v>
      </c>
      <c r="CK87" s="2448">
        <v>7674052</v>
      </c>
      <c r="CL87" s="2448">
        <v>4060817</v>
      </c>
      <c r="CM87" s="2594">
        <v>10337094</v>
      </c>
      <c r="CN87" s="2594"/>
      <c r="CO87" s="2448">
        <v>2115073</v>
      </c>
      <c r="CP87" s="2448">
        <v>237762</v>
      </c>
      <c r="CQ87" s="2448">
        <v>7984259</v>
      </c>
      <c r="CR87" s="2448">
        <v>3159440</v>
      </c>
      <c r="CS87" s="2448">
        <v>4687725</v>
      </c>
      <c r="CT87" s="2448">
        <v>137094</v>
      </c>
      <c r="CU87" s="2448">
        <v>1697174</v>
      </c>
      <c r="CV87" s="2448">
        <v>8216192</v>
      </c>
      <c r="CW87" s="1448" t="s">
        <v>32</v>
      </c>
      <c r="CX87" s="670" t="s">
        <v>26</v>
      </c>
      <c r="CY87" s="88" t="s">
        <v>26</v>
      </c>
      <c r="CZ87" s="89" t="s">
        <v>26</v>
      </c>
      <c r="DA87" s="137" t="s">
        <v>168</v>
      </c>
      <c r="DB87" s="2448">
        <v>33319</v>
      </c>
      <c r="DC87" s="2448">
        <v>81966</v>
      </c>
      <c r="DD87" s="2594">
        <v>47298</v>
      </c>
      <c r="DE87" s="2594"/>
      <c r="DF87" s="2448" t="s">
        <v>21</v>
      </c>
      <c r="DG87" s="2448" t="s">
        <v>21</v>
      </c>
      <c r="DH87" s="2448">
        <v>47298</v>
      </c>
      <c r="DI87" s="2448">
        <v>47298</v>
      </c>
      <c r="DJ87" s="2448" t="s">
        <v>21</v>
      </c>
      <c r="DK87" s="2448" t="s">
        <v>21</v>
      </c>
      <c r="DL87" s="2448">
        <v>56888</v>
      </c>
      <c r="DM87" s="2448">
        <v>58713</v>
      </c>
      <c r="DN87" s="1448" t="s">
        <v>32</v>
      </c>
      <c r="DO87" s="670" t="s">
        <v>26</v>
      </c>
      <c r="DP87" s="88" t="s">
        <v>26</v>
      </c>
      <c r="DQ87" s="89" t="s">
        <v>26</v>
      </c>
      <c r="DR87" s="137" t="s">
        <v>168</v>
      </c>
      <c r="DS87" s="2448">
        <v>31040</v>
      </c>
      <c r="DT87" s="2448">
        <v>616852</v>
      </c>
      <c r="DU87" s="2594">
        <v>450702</v>
      </c>
      <c r="DV87" s="2594"/>
      <c r="DW87" s="2448">
        <v>141939</v>
      </c>
      <c r="DX87" s="2448">
        <v>1551</v>
      </c>
      <c r="DY87" s="2448">
        <v>307212</v>
      </c>
      <c r="DZ87" s="2448" t="s">
        <v>21</v>
      </c>
      <c r="EA87" s="2448">
        <v>281937</v>
      </c>
      <c r="EB87" s="2448">
        <v>25275</v>
      </c>
      <c r="EC87" s="2448">
        <v>168757</v>
      </c>
      <c r="ED87" s="2448" t="s">
        <v>22</v>
      </c>
      <c r="EE87" s="1448" t="s">
        <v>32</v>
      </c>
      <c r="EF87" s="670" t="s">
        <v>26</v>
      </c>
      <c r="EG87" s="88" t="s">
        <v>26</v>
      </c>
      <c r="EH87" s="89" t="s">
        <v>26</v>
      </c>
      <c r="EI87" s="137" t="s">
        <v>168</v>
      </c>
      <c r="EJ87" s="2448">
        <v>139430</v>
      </c>
      <c r="EK87" s="2448" t="s">
        <v>22</v>
      </c>
      <c r="EL87" s="2594">
        <v>133851</v>
      </c>
      <c r="EM87" s="2594"/>
      <c r="EN87" s="2448">
        <v>21932</v>
      </c>
      <c r="EO87" s="2448">
        <v>30006</v>
      </c>
      <c r="EP87" s="2448">
        <v>81913</v>
      </c>
      <c r="EQ87" s="2448">
        <v>17893</v>
      </c>
      <c r="ER87" s="2448">
        <v>60409</v>
      </c>
      <c r="ES87" s="2448">
        <v>3611</v>
      </c>
      <c r="ET87" s="2448">
        <v>13879</v>
      </c>
      <c r="EU87" s="2448">
        <v>52143</v>
      </c>
      <c r="EV87" s="1448" t="s">
        <v>32</v>
      </c>
      <c r="EW87" s="670" t="s">
        <v>26</v>
      </c>
      <c r="EX87" s="88" t="s">
        <v>26</v>
      </c>
      <c r="EY87" s="89" t="s">
        <v>26</v>
      </c>
      <c r="EZ87" s="137" t="s">
        <v>168</v>
      </c>
      <c r="FA87" s="2448">
        <v>1144310</v>
      </c>
      <c r="FB87" s="2448" t="s">
        <v>22</v>
      </c>
      <c r="FC87" s="2594">
        <v>1144541</v>
      </c>
      <c r="FD87" s="2594"/>
      <c r="FE87" s="2448">
        <v>1144541</v>
      </c>
      <c r="FF87" s="2448" t="s">
        <v>21</v>
      </c>
      <c r="FG87" s="2448" t="s">
        <v>21</v>
      </c>
      <c r="FH87" s="2448" t="s">
        <v>22</v>
      </c>
      <c r="FI87" s="2448" t="s">
        <v>21</v>
      </c>
      <c r="FJ87" s="2448" t="s">
        <v>21</v>
      </c>
      <c r="FK87" s="2448" t="s">
        <v>21</v>
      </c>
      <c r="FL87" s="2448">
        <v>3967</v>
      </c>
      <c r="FM87" s="1448" t="s">
        <v>32</v>
      </c>
      <c r="FN87" s="670" t="s">
        <v>26</v>
      </c>
      <c r="FO87" s="88" t="s">
        <v>26</v>
      </c>
      <c r="FP87" s="89" t="s">
        <v>26</v>
      </c>
      <c r="FQ87" s="137" t="s">
        <v>168</v>
      </c>
      <c r="FR87" s="2448">
        <v>44252</v>
      </c>
      <c r="FS87" s="2448" t="s">
        <v>21</v>
      </c>
      <c r="FT87" s="2594">
        <v>46189</v>
      </c>
      <c r="FU87" s="2594"/>
      <c r="FV87" s="2448">
        <v>40067</v>
      </c>
      <c r="FW87" s="2448" t="s">
        <v>21</v>
      </c>
      <c r="FX87" s="2448">
        <v>6122</v>
      </c>
      <c r="FY87" s="2448">
        <v>1111</v>
      </c>
      <c r="FZ87" s="2448">
        <v>5000</v>
      </c>
      <c r="GA87" s="2448">
        <v>11</v>
      </c>
      <c r="GB87" s="2448" t="s">
        <v>21</v>
      </c>
      <c r="GC87" s="2448">
        <v>15847</v>
      </c>
      <c r="GD87" s="1448" t="s">
        <v>32</v>
      </c>
      <c r="GE87" s="670" t="s">
        <v>26</v>
      </c>
      <c r="GF87" s="88"/>
      <c r="GG87" s="89"/>
      <c r="GH87" s="101"/>
      <c r="GU87" s="1458"/>
      <c r="GV87" s="670"/>
    </row>
    <row r="88" spans="1:204" ht="15" customHeight="1">
      <c r="A88" s="88" t="s">
        <v>26</v>
      </c>
      <c r="B88" s="89" t="s">
        <v>26</v>
      </c>
      <c r="C88" s="137" t="s">
        <v>169</v>
      </c>
      <c r="D88" s="2448">
        <v>1987</v>
      </c>
      <c r="E88" s="2448" t="s">
        <v>22</v>
      </c>
      <c r="F88" s="2448"/>
      <c r="G88" s="2448">
        <v>2390</v>
      </c>
      <c r="H88" s="2448">
        <v>288</v>
      </c>
      <c r="I88" s="2448" t="s">
        <v>21</v>
      </c>
      <c r="J88" s="2448">
        <v>2102</v>
      </c>
      <c r="K88" s="2448">
        <v>2102</v>
      </c>
      <c r="L88" s="2448" t="s">
        <v>21</v>
      </c>
      <c r="M88" s="2448" t="s">
        <v>21</v>
      </c>
      <c r="N88" s="2448">
        <v>2993</v>
      </c>
      <c r="O88" s="2448">
        <v>1326</v>
      </c>
      <c r="P88" s="1448" t="s">
        <v>33</v>
      </c>
      <c r="Q88" s="670" t="s">
        <v>26</v>
      </c>
      <c r="R88" s="88" t="s">
        <v>26</v>
      </c>
      <c r="S88" s="89" t="s">
        <v>26</v>
      </c>
      <c r="T88" s="137" t="s">
        <v>169</v>
      </c>
      <c r="U88" s="2448">
        <v>1395324</v>
      </c>
      <c r="V88" s="2448" t="s">
        <v>22</v>
      </c>
      <c r="W88" s="2594">
        <v>1390029</v>
      </c>
      <c r="X88" s="2594"/>
      <c r="Y88" s="2448" t="s">
        <v>21</v>
      </c>
      <c r="Z88" s="2448" t="s">
        <v>21</v>
      </c>
      <c r="AA88" s="2448">
        <v>1390029</v>
      </c>
      <c r="AB88" s="2448">
        <v>1390029</v>
      </c>
      <c r="AC88" s="2448" t="s">
        <v>21</v>
      </c>
      <c r="AD88" s="2448" t="s">
        <v>21</v>
      </c>
      <c r="AE88" s="2448">
        <v>4223</v>
      </c>
      <c r="AF88" s="2448">
        <v>4606</v>
      </c>
      <c r="AG88" s="1448" t="s">
        <v>33</v>
      </c>
      <c r="AH88" s="670" t="s">
        <v>26</v>
      </c>
      <c r="AI88" s="88" t="s">
        <v>26</v>
      </c>
      <c r="AJ88" s="89" t="s">
        <v>26</v>
      </c>
      <c r="AK88" s="137" t="s">
        <v>169</v>
      </c>
      <c r="AL88" s="2448">
        <v>281318</v>
      </c>
      <c r="AM88" s="2448" t="s">
        <v>22</v>
      </c>
      <c r="AN88" s="2594">
        <v>408005</v>
      </c>
      <c r="AO88" s="2594"/>
      <c r="AP88" s="2448">
        <v>227824</v>
      </c>
      <c r="AQ88" s="2448">
        <v>10709</v>
      </c>
      <c r="AR88" s="2448">
        <v>169472</v>
      </c>
      <c r="AS88" s="2448">
        <v>48437</v>
      </c>
      <c r="AT88" s="2448">
        <v>109999</v>
      </c>
      <c r="AU88" s="2448">
        <v>11036</v>
      </c>
      <c r="AV88" s="2448">
        <v>2363</v>
      </c>
      <c r="AW88" s="2448">
        <v>265270</v>
      </c>
      <c r="AX88" s="1448" t="s">
        <v>33</v>
      </c>
      <c r="AY88" s="670" t="s">
        <v>26</v>
      </c>
      <c r="AZ88" s="88" t="s">
        <v>26</v>
      </c>
      <c r="BA88" s="89" t="s">
        <v>26</v>
      </c>
      <c r="BB88" s="137" t="s">
        <v>169</v>
      </c>
      <c r="BC88" s="2448">
        <v>50032</v>
      </c>
      <c r="BD88" s="2448" t="s">
        <v>22</v>
      </c>
      <c r="BE88" s="2594">
        <v>132464</v>
      </c>
      <c r="BF88" s="2594"/>
      <c r="BG88" s="2448">
        <v>68497</v>
      </c>
      <c r="BH88" s="2448" t="s">
        <v>21</v>
      </c>
      <c r="BI88" s="2448">
        <v>63967</v>
      </c>
      <c r="BJ88" s="2448">
        <v>28383</v>
      </c>
      <c r="BK88" s="2448">
        <v>35114</v>
      </c>
      <c r="BL88" s="2448">
        <v>470</v>
      </c>
      <c r="BM88" s="2448">
        <v>358</v>
      </c>
      <c r="BN88" s="2448">
        <v>13445</v>
      </c>
      <c r="BO88" s="1448" t="s">
        <v>33</v>
      </c>
      <c r="BP88" s="670" t="s">
        <v>26</v>
      </c>
      <c r="BQ88" s="88" t="s">
        <v>26</v>
      </c>
      <c r="BR88" s="89" t="s">
        <v>26</v>
      </c>
      <c r="BS88" s="137" t="s">
        <v>169</v>
      </c>
      <c r="BT88" s="2448">
        <v>237301</v>
      </c>
      <c r="BU88" s="2448" t="s">
        <v>22</v>
      </c>
      <c r="BV88" s="2594">
        <v>364973</v>
      </c>
      <c r="BW88" s="2594"/>
      <c r="BX88" s="2448">
        <v>149809</v>
      </c>
      <c r="BY88" s="2448" t="s">
        <v>21</v>
      </c>
      <c r="BZ88" s="2448">
        <v>215164</v>
      </c>
      <c r="CA88" s="2448">
        <v>81201</v>
      </c>
      <c r="CB88" s="2448">
        <v>132340</v>
      </c>
      <c r="CC88" s="2448">
        <v>1623</v>
      </c>
      <c r="CD88" s="2448">
        <v>9099</v>
      </c>
      <c r="CE88" s="2448">
        <v>541006</v>
      </c>
      <c r="CF88" s="1448" t="s">
        <v>33</v>
      </c>
      <c r="CG88" s="670" t="s">
        <v>26</v>
      </c>
      <c r="CH88" s="88" t="s">
        <v>26</v>
      </c>
      <c r="CI88" s="89" t="s">
        <v>26</v>
      </c>
      <c r="CJ88" s="137" t="s">
        <v>169</v>
      </c>
      <c r="CK88" s="2448">
        <v>7978709</v>
      </c>
      <c r="CL88" s="2448">
        <v>3936412</v>
      </c>
      <c r="CM88" s="2594">
        <v>9671931</v>
      </c>
      <c r="CN88" s="2594"/>
      <c r="CO88" s="2448">
        <v>1821004</v>
      </c>
      <c r="CP88" s="2448">
        <v>211322</v>
      </c>
      <c r="CQ88" s="2448">
        <v>7639606</v>
      </c>
      <c r="CR88" s="2448">
        <v>3057726</v>
      </c>
      <c r="CS88" s="2448">
        <v>4451871</v>
      </c>
      <c r="CT88" s="2448">
        <v>130009</v>
      </c>
      <c r="CU88" s="2448">
        <v>1721734</v>
      </c>
      <c r="CV88" s="2448">
        <v>8689882</v>
      </c>
      <c r="CW88" s="1448" t="s">
        <v>33</v>
      </c>
      <c r="CX88" s="670" t="s">
        <v>26</v>
      </c>
      <c r="CY88" s="88" t="s">
        <v>26</v>
      </c>
      <c r="CZ88" s="89" t="s">
        <v>26</v>
      </c>
      <c r="DA88" s="137" t="s">
        <v>169</v>
      </c>
      <c r="DB88" s="2448">
        <v>29529</v>
      </c>
      <c r="DC88" s="2448">
        <v>76641</v>
      </c>
      <c r="DD88" s="2594">
        <v>45869</v>
      </c>
      <c r="DE88" s="2594"/>
      <c r="DF88" s="2448" t="s">
        <v>21</v>
      </c>
      <c r="DG88" s="2448" t="s">
        <v>21</v>
      </c>
      <c r="DH88" s="2448">
        <v>45869</v>
      </c>
      <c r="DI88" s="2448">
        <v>45869</v>
      </c>
      <c r="DJ88" s="2448" t="s">
        <v>21</v>
      </c>
      <c r="DK88" s="2448" t="s">
        <v>21</v>
      </c>
      <c r="DL88" s="2448">
        <v>57107</v>
      </c>
      <c r="DM88" s="2448">
        <v>58882</v>
      </c>
      <c r="DN88" s="1448" t="s">
        <v>33</v>
      </c>
      <c r="DO88" s="670" t="s">
        <v>26</v>
      </c>
      <c r="DP88" s="88" t="s">
        <v>26</v>
      </c>
      <c r="DQ88" s="89" t="s">
        <v>26</v>
      </c>
      <c r="DR88" s="137" t="s">
        <v>169</v>
      </c>
      <c r="DS88" s="2448">
        <v>29216</v>
      </c>
      <c r="DT88" s="2448">
        <v>607445</v>
      </c>
      <c r="DU88" s="2594">
        <v>442824</v>
      </c>
      <c r="DV88" s="2594"/>
      <c r="DW88" s="2448">
        <v>138610</v>
      </c>
      <c r="DX88" s="2448">
        <v>729</v>
      </c>
      <c r="DY88" s="2448">
        <v>303485</v>
      </c>
      <c r="DZ88" s="2448" t="s">
        <v>21</v>
      </c>
      <c r="EA88" s="2448">
        <v>276838</v>
      </c>
      <c r="EB88" s="2448">
        <v>26647</v>
      </c>
      <c r="EC88" s="2448">
        <v>164014</v>
      </c>
      <c r="ED88" s="2448" t="s">
        <v>22</v>
      </c>
      <c r="EE88" s="1448" t="s">
        <v>33</v>
      </c>
      <c r="EF88" s="670" t="s">
        <v>26</v>
      </c>
      <c r="EG88" s="88" t="s">
        <v>26</v>
      </c>
      <c r="EH88" s="89" t="s">
        <v>26</v>
      </c>
      <c r="EI88" s="137" t="s">
        <v>169</v>
      </c>
      <c r="EJ88" s="2448">
        <v>142040</v>
      </c>
      <c r="EK88" s="2448" t="s">
        <v>22</v>
      </c>
      <c r="EL88" s="2594">
        <v>131740</v>
      </c>
      <c r="EM88" s="2594"/>
      <c r="EN88" s="2448">
        <v>20729</v>
      </c>
      <c r="EO88" s="2448">
        <v>29378</v>
      </c>
      <c r="EP88" s="2448">
        <v>81633</v>
      </c>
      <c r="EQ88" s="2448">
        <v>17011</v>
      </c>
      <c r="ER88" s="2448">
        <v>61375</v>
      </c>
      <c r="ES88" s="2448">
        <v>3247</v>
      </c>
      <c r="ET88" s="2448">
        <v>13138</v>
      </c>
      <c r="EU88" s="2448">
        <v>49291</v>
      </c>
      <c r="EV88" s="1448" t="s">
        <v>33</v>
      </c>
      <c r="EW88" s="670" t="s">
        <v>26</v>
      </c>
      <c r="EX88" s="88" t="s">
        <v>26</v>
      </c>
      <c r="EY88" s="89" t="s">
        <v>26</v>
      </c>
      <c r="EZ88" s="137" t="s">
        <v>169</v>
      </c>
      <c r="FA88" s="2448">
        <v>953841</v>
      </c>
      <c r="FB88" s="2448" t="s">
        <v>22</v>
      </c>
      <c r="FC88" s="2594">
        <v>953341</v>
      </c>
      <c r="FD88" s="2594"/>
      <c r="FE88" s="2448">
        <v>953341</v>
      </c>
      <c r="FF88" s="2448" t="s">
        <v>21</v>
      </c>
      <c r="FG88" s="2448" t="s">
        <v>21</v>
      </c>
      <c r="FH88" s="2448" t="s">
        <v>22</v>
      </c>
      <c r="FI88" s="2448" t="s">
        <v>21</v>
      </c>
      <c r="FJ88" s="2448" t="s">
        <v>21</v>
      </c>
      <c r="FK88" s="2448" t="s">
        <v>21</v>
      </c>
      <c r="FL88" s="2448">
        <v>4467</v>
      </c>
      <c r="FM88" s="1448" t="s">
        <v>33</v>
      </c>
      <c r="FN88" s="670" t="s">
        <v>26</v>
      </c>
      <c r="FO88" s="88" t="s">
        <v>26</v>
      </c>
      <c r="FP88" s="89" t="s">
        <v>26</v>
      </c>
      <c r="FQ88" s="137" t="s">
        <v>169</v>
      </c>
      <c r="FR88" s="2448">
        <v>38056</v>
      </c>
      <c r="FS88" s="2448" t="s">
        <v>21</v>
      </c>
      <c r="FT88" s="2594">
        <v>35795</v>
      </c>
      <c r="FU88" s="2594"/>
      <c r="FV88" s="2448">
        <v>29314</v>
      </c>
      <c r="FW88" s="2448" t="s">
        <v>21</v>
      </c>
      <c r="FX88" s="2448">
        <v>6481</v>
      </c>
      <c r="FY88" s="2448">
        <v>1708</v>
      </c>
      <c r="FZ88" s="2448">
        <v>4734</v>
      </c>
      <c r="GA88" s="2448">
        <v>39</v>
      </c>
      <c r="GB88" s="2448" t="s">
        <v>21</v>
      </c>
      <c r="GC88" s="2448">
        <v>18059</v>
      </c>
      <c r="GD88" s="1448" t="s">
        <v>33</v>
      </c>
      <c r="GE88" s="670" t="s">
        <v>26</v>
      </c>
      <c r="GF88" s="88"/>
      <c r="GG88" s="89"/>
      <c r="GH88" s="101"/>
      <c r="GU88" s="1458"/>
      <c r="GV88" s="670"/>
    </row>
    <row r="89" spans="1:204" ht="15" customHeight="1">
      <c r="A89" s="88">
        <v>1</v>
      </c>
      <c r="B89" s="89" t="s">
        <v>2159</v>
      </c>
      <c r="C89" s="137" t="s">
        <v>2163</v>
      </c>
      <c r="D89" s="2448">
        <v>54276</v>
      </c>
      <c r="E89" s="2448" t="s">
        <v>22</v>
      </c>
      <c r="F89" s="2448"/>
      <c r="G89" s="2448">
        <v>51107</v>
      </c>
      <c r="H89" s="2448">
        <v>242</v>
      </c>
      <c r="I89" s="2448" t="s">
        <v>21</v>
      </c>
      <c r="J89" s="2448">
        <v>50865</v>
      </c>
      <c r="K89" s="2448">
        <v>50865</v>
      </c>
      <c r="L89" s="2448" t="s">
        <v>21</v>
      </c>
      <c r="M89" s="2448" t="s">
        <v>21</v>
      </c>
      <c r="N89" s="2448">
        <v>3053</v>
      </c>
      <c r="O89" s="2448">
        <v>4496</v>
      </c>
      <c r="P89" s="1448" t="s">
        <v>34</v>
      </c>
      <c r="Q89" s="670" t="s">
        <v>26</v>
      </c>
      <c r="R89" s="88">
        <v>1</v>
      </c>
      <c r="S89" s="89" t="s">
        <v>2159</v>
      </c>
      <c r="T89" s="137" t="s">
        <v>2163</v>
      </c>
      <c r="U89" s="2448">
        <v>1439936</v>
      </c>
      <c r="V89" s="2448" t="s">
        <v>22</v>
      </c>
      <c r="W89" s="2594">
        <v>1433373</v>
      </c>
      <c r="X89" s="2594"/>
      <c r="Y89" s="2448" t="s">
        <v>21</v>
      </c>
      <c r="Z89" s="2448" t="s">
        <v>21</v>
      </c>
      <c r="AA89" s="2448">
        <v>1433373</v>
      </c>
      <c r="AB89" s="2448">
        <v>1433373</v>
      </c>
      <c r="AC89" s="2448" t="s">
        <v>21</v>
      </c>
      <c r="AD89" s="2448" t="s">
        <v>21</v>
      </c>
      <c r="AE89" s="2448">
        <v>6613</v>
      </c>
      <c r="AF89" s="2448">
        <v>4556</v>
      </c>
      <c r="AG89" s="1448" t="s">
        <v>34</v>
      </c>
      <c r="AH89" s="670" t="s">
        <v>26</v>
      </c>
      <c r="AI89" s="88">
        <v>1</v>
      </c>
      <c r="AJ89" s="89" t="s">
        <v>2159</v>
      </c>
      <c r="AK89" s="137" t="s">
        <v>2163</v>
      </c>
      <c r="AL89" s="2448">
        <v>251452</v>
      </c>
      <c r="AM89" s="2448" t="s">
        <v>22</v>
      </c>
      <c r="AN89" s="2594">
        <v>378810</v>
      </c>
      <c r="AO89" s="2594"/>
      <c r="AP89" s="2448">
        <v>226189</v>
      </c>
      <c r="AQ89" s="2448">
        <v>9221</v>
      </c>
      <c r="AR89" s="2448">
        <v>143400</v>
      </c>
      <c r="AS89" s="2448">
        <v>28537</v>
      </c>
      <c r="AT89" s="2448">
        <v>105105</v>
      </c>
      <c r="AU89" s="2448">
        <v>9758</v>
      </c>
      <c r="AV89" s="2448">
        <v>2274</v>
      </c>
      <c r="AW89" s="2448">
        <v>270681</v>
      </c>
      <c r="AX89" s="1448" t="s">
        <v>34</v>
      </c>
      <c r="AY89" s="670" t="s">
        <v>26</v>
      </c>
      <c r="AZ89" s="88">
        <v>1</v>
      </c>
      <c r="BA89" s="89" t="s">
        <v>2159</v>
      </c>
      <c r="BB89" s="137" t="s">
        <v>2163</v>
      </c>
      <c r="BC89" s="2448">
        <v>42132</v>
      </c>
      <c r="BD89" s="2448" t="s">
        <v>22</v>
      </c>
      <c r="BE89" s="2594">
        <v>113579</v>
      </c>
      <c r="BF89" s="2594"/>
      <c r="BG89" s="2448">
        <v>58057</v>
      </c>
      <c r="BH89" s="2448" t="s">
        <v>21</v>
      </c>
      <c r="BI89" s="2448">
        <v>55522</v>
      </c>
      <c r="BJ89" s="2448">
        <v>23092</v>
      </c>
      <c r="BK89" s="2448">
        <v>31923</v>
      </c>
      <c r="BL89" s="2448">
        <v>507</v>
      </c>
      <c r="BM89" s="2448">
        <v>392</v>
      </c>
      <c r="BN89" s="2448">
        <v>14375</v>
      </c>
      <c r="BO89" s="1448" t="s">
        <v>34</v>
      </c>
      <c r="BP89" s="670" t="s">
        <v>26</v>
      </c>
      <c r="BQ89" s="88">
        <v>1</v>
      </c>
      <c r="BR89" s="89" t="s">
        <v>2159</v>
      </c>
      <c r="BS89" s="137" t="s">
        <v>2163</v>
      </c>
      <c r="BT89" s="2448">
        <v>458258</v>
      </c>
      <c r="BU89" s="2448" t="s">
        <v>22</v>
      </c>
      <c r="BV89" s="2594">
        <v>317226</v>
      </c>
      <c r="BW89" s="2594"/>
      <c r="BX89" s="2448">
        <v>133973</v>
      </c>
      <c r="BY89" s="2448" t="s">
        <v>21</v>
      </c>
      <c r="BZ89" s="2448">
        <v>183253</v>
      </c>
      <c r="CA89" s="2448">
        <v>76899</v>
      </c>
      <c r="CB89" s="2448">
        <v>105681</v>
      </c>
      <c r="CC89" s="2448">
        <v>673</v>
      </c>
      <c r="CD89" s="2448">
        <v>55061</v>
      </c>
      <c r="CE89" s="2448">
        <v>657907</v>
      </c>
      <c r="CF89" s="1448" t="s">
        <v>34</v>
      </c>
      <c r="CG89" s="670" t="s">
        <v>26</v>
      </c>
      <c r="CH89" s="88">
        <v>1</v>
      </c>
      <c r="CI89" s="89" t="s">
        <v>2159</v>
      </c>
      <c r="CJ89" s="137" t="s">
        <v>2163</v>
      </c>
      <c r="CK89" s="2448">
        <v>7264310</v>
      </c>
      <c r="CL89" s="2448">
        <v>3986052</v>
      </c>
      <c r="CM89" s="2594">
        <v>9726201</v>
      </c>
      <c r="CN89" s="2594"/>
      <c r="CO89" s="2448">
        <v>1735024</v>
      </c>
      <c r="CP89" s="2448">
        <v>207024</v>
      </c>
      <c r="CQ89" s="2448">
        <v>7784153</v>
      </c>
      <c r="CR89" s="2448">
        <v>3100921</v>
      </c>
      <c r="CS89" s="2448">
        <v>4553820</v>
      </c>
      <c r="CT89" s="2448">
        <v>129412</v>
      </c>
      <c r="CU89" s="2448">
        <v>1608992</v>
      </c>
      <c r="CV89" s="2448">
        <v>8535973</v>
      </c>
      <c r="CW89" s="1448" t="s">
        <v>34</v>
      </c>
      <c r="CX89" s="670" t="s">
        <v>26</v>
      </c>
      <c r="CY89" s="88">
        <v>1</v>
      </c>
      <c r="CZ89" s="89" t="s">
        <v>2159</v>
      </c>
      <c r="DA89" s="137" t="s">
        <v>2163</v>
      </c>
      <c r="DB89" s="2448">
        <v>26196</v>
      </c>
      <c r="DC89" s="2448">
        <v>77073</v>
      </c>
      <c r="DD89" s="2594">
        <v>43037</v>
      </c>
      <c r="DE89" s="2594"/>
      <c r="DF89" s="2448" t="s">
        <v>21</v>
      </c>
      <c r="DG89" s="2448" t="s">
        <v>21</v>
      </c>
      <c r="DH89" s="2448">
        <v>43037</v>
      </c>
      <c r="DI89" s="2448">
        <v>43037</v>
      </c>
      <c r="DJ89" s="2448" t="s">
        <v>21</v>
      </c>
      <c r="DK89" s="2448" t="s">
        <v>21</v>
      </c>
      <c r="DL89" s="2448">
        <v>57731</v>
      </c>
      <c r="DM89" s="2448">
        <v>58187</v>
      </c>
      <c r="DN89" s="1448" t="s">
        <v>34</v>
      </c>
      <c r="DO89" s="670" t="s">
        <v>26</v>
      </c>
      <c r="DP89" s="88">
        <v>1</v>
      </c>
      <c r="DQ89" s="89" t="s">
        <v>2159</v>
      </c>
      <c r="DR89" s="137" t="s">
        <v>2163</v>
      </c>
      <c r="DS89" s="2448">
        <v>29987</v>
      </c>
      <c r="DT89" s="2448">
        <v>643727</v>
      </c>
      <c r="DU89" s="2594">
        <v>465259</v>
      </c>
      <c r="DV89" s="2594"/>
      <c r="DW89" s="2448">
        <v>151881</v>
      </c>
      <c r="DX89" s="2448">
        <v>265</v>
      </c>
      <c r="DY89" s="2448">
        <v>313113</v>
      </c>
      <c r="DZ89" s="2448" t="s">
        <v>21</v>
      </c>
      <c r="EA89" s="2448">
        <v>284647</v>
      </c>
      <c r="EB89" s="2448">
        <v>28466</v>
      </c>
      <c r="EC89" s="2448">
        <v>162792</v>
      </c>
      <c r="ED89" s="2448" t="s">
        <v>22</v>
      </c>
      <c r="EE89" s="1448" t="s">
        <v>34</v>
      </c>
      <c r="EF89" s="670" t="s">
        <v>26</v>
      </c>
      <c r="EG89" s="88">
        <v>1</v>
      </c>
      <c r="EH89" s="89" t="s">
        <v>2159</v>
      </c>
      <c r="EI89" s="137" t="s">
        <v>2163</v>
      </c>
      <c r="EJ89" s="2448">
        <v>132708</v>
      </c>
      <c r="EK89" s="2448" t="s">
        <v>22</v>
      </c>
      <c r="EL89" s="2594">
        <v>130165</v>
      </c>
      <c r="EM89" s="2594"/>
      <c r="EN89" s="2448">
        <v>18426</v>
      </c>
      <c r="EO89" s="2448">
        <v>29974</v>
      </c>
      <c r="EP89" s="2448">
        <v>81765</v>
      </c>
      <c r="EQ89" s="2448">
        <v>19045</v>
      </c>
      <c r="ER89" s="2448">
        <v>59057</v>
      </c>
      <c r="ES89" s="2448">
        <v>3663</v>
      </c>
      <c r="ET89" s="2448">
        <v>12403</v>
      </c>
      <c r="EU89" s="2448">
        <v>39431</v>
      </c>
      <c r="EV89" s="1448" t="s">
        <v>34</v>
      </c>
      <c r="EW89" s="670" t="s">
        <v>26</v>
      </c>
      <c r="EX89" s="88">
        <v>1</v>
      </c>
      <c r="EY89" s="89" t="s">
        <v>2159</v>
      </c>
      <c r="EZ89" s="137" t="s">
        <v>2163</v>
      </c>
      <c r="FA89" s="2448">
        <v>973587</v>
      </c>
      <c r="FB89" s="2448" t="s">
        <v>22</v>
      </c>
      <c r="FC89" s="2594">
        <v>973786</v>
      </c>
      <c r="FD89" s="2594"/>
      <c r="FE89" s="2448">
        <v>940351</v>
      </c>
      <c r="FF89" s="2448">
        <v>33435</v>
      </c>
      <c r="FG89" s="2448" t="s">
        <v>21</v>
      </c>
      <c r="FH89" s="2448" t="s">
        <v>22</v>
      </c>
      <c r="FI89" s="2448" t="s">
        <v>21</v>
      </c>
      <c r="FJ89" s="2448" t="s">
        <v>21</v>
      </c>
      <c r="FK89" s="2448" t="s">
        <v>21</v>
      </c>
      <c r="FL89" s="2448">
        <v>4268</v>
      </c>
      <c r="FM89" s="1448" t="s">
        <v>34</v>
      </c>
      <c r="FN89" s="670" t="s">
        <v>26</v>
      </c>
      <c r="FO89" s="88">
        <v>1</v>
      </c>
      <c r="FP89" s="89" t="s">
        <v>2159</v>
      </c>
      <c r="FQ89" s="137" t="s">
        <v>2163</v>
      </c>
      <c r="FR89" s="2448">
        <v>40961</v>
      </c>
      <c r="FS89" s="2448" t="s">
        <v>21</v>
      </c>
      <c r="FT89" s="2594">
        <v>41633</v>
      </c>
      <c r="FU89" s="2594"/>
      <c r="FV89" s="2448">
        <v>35855</v>
      </c>
      <c r="FW89" s="2448" t="s">
        <v>21</v>
      </c>
      <c r="FX89" s="2448">
        <v>5778</v>
      </c>
      <c r="FY89" s="2448">
        <v>1285</v>
      </c>
      <c r="FZ89" s="2448">
        <v>4472</v>
      </c>
      <c r="GA89" s="2448">
        <v>21</v>
      </c>
      <c r="GB89" s="2448" t="s">
        <v>21</v>
      </c>
      <c r="GC89" s="2448">
        <v>17387</v>
      </c>
      <c r="GD89" s="1448" t="s">
        <v>34</v>
      </c>
      <c r="GE89" s="670" t="s">
        <v>26</v>
      </c>
      <c r="GF89" s="88"/>
      <c r="GG89" s="89"/>
      <c r="GH89" s="101"/>
      <c r="GU89" s="1458"/>
      <c r="GV89" s="670"/>
    </row>
    <row r="90" spans="1:204" ht="15" customHeight="1">
      <c r="A90" s="88" t="s">
        <v>26</v>
      </c>
      <c r="B90" s="89" t="s">
        <v>26</v>
      </c>
      <c r="C90" s="137" t="s">
        <v>170</v>
      </c>
      <c r="D90" s="2448">
        <v>176</v>
      </c>
      <c r="E90" s="2448" t="s">
        <v>22</v>
      </c>
      <c r="F90" s="2448"/>
      <c r="G90" s="2448">
        <v>4182</v>
      </c>
      <c r="H90" s="2448">
        <v>195</v>
      </c>
      <c r="I90" s="2448" t="s">
        <v>21</v>
      </c>
      <c r="J90" s="2448">
        <v>3987</v>
      </c>
      <c r="K90" s="2448">
        <v>3987</v>
      </c>
      <c r="L90" s="2448" t="s">
        <v>21</v>
      </c>
      <c r="M90" s="2448" t="s">
        <v>21</v>
      </c>
      <c r="N90" s="2448">
        <v>2749</v>
      </c>
      <c r="O90" s="2448">
        <v>490</v>
      </c>
      <c r="P90" s="1448" t="s">
        <v>35</v>
      </c>
      <c r="Q90" s="670" t="s">
        <v>26</v>
      </c>
      <c r="R90" s="88" t="s">
        <v>26</v>
      </c>
      <c r="S90" s="89" t="s">
        <v>26</v>
      </c>
      <c r="T90" s="137" t="s">
        <v>170</v>
      </c>
      <c r="U90" s="2448">
        <v>1309039</v>
      </c>
      <c r="V90" s="2448" t="s">
        <v>22</v>
      </c>
      <c r="W90" s="2594">
        <v>1297454</v>
      </c>
      <c r="X90" s="2594"/>
      <c r="Y90" s="2448" t="s">
        <v>21</v>
      </c>
      <c r="Z90" s="2448" t="s">
        <v>21</v>
      </c>
      <c r="AA90" s="2448">
        <v>1297454</v>
      </c>
      <c r="AB90" s="2448">
        <v>1297454</v>
      </c>
      <c r="AC90" s="2448" t="s">
        <v>21</v>
      </c>
      <c r="AD90" s="2448" t="s">
        <v>21</v>
      </c>
      <c r="AE90" s="2448">
        <v>10459</v>
      </c>
      <c r="AF90" s="2448">
        <v>5682</v>
      </c>
      <c r="AG90" s="1448" t="s">
        <v>35</v>
      </c>
      <c r="AH90" s="670" t="s">
        <v>26</v>
      </c>
      <c r="AI90" s="88" t="s">
        <v>26</v>
      </c>
      <c r="AJ90" s="89" t="s">
        <v>26</v>
      </c>
      <c r="AK90" s="137" t="s">
        <v>170</v>
      </c>
      <c r="AL90" s="2448">
        <v>202255</v>
      </c>
      <c r="AM90" s="2448" t="s">
        <v>22</v>
      </c>
      <c r="AN90" s="2594">
        <v>327241</v>
      </c>
      <c r="AO90" s="2594"/>
      <c r="AP90" s="2448">
        <v>210680</v>
      </c>
      <c r="AQ90" s="2448">
        <v>9314</v>
      </c>
      <c r="AR90" s="2448">
        <v>107247</v>
      </c>
      <c r="AS90" s="2448" t="s">
        <v>21</v>
      </c>
      <c r="AT90" s="2448">
        <v>98002</v>
      </c>
      <c r="AU90" s="2448">
        <v>9245</v>
      </c>
      <c r="AV90" s="2448">
        <v>2745</v>
      </c>
      <c r="AW90" s="2448">
        <v>262553</v>
      </c>
      <c r="AX90" s="1448" t="s">
        <v>35</v>
      </c>
      <c r="AY90" s="670" t="s">
        <v>26</v>
      </c>
      <c r="AZ90" s="88" t="s">
        <v>26</v>
      </c>
      <c r="BA90" s="89" t="s">
        <v>26</v>
      </c>
      <c r="BB90" s="137" t="s">
        <v>170</v>
      </c>
      <c r="BC90" s="2448">
        <v>38534</v>
      </c>
      <c r="BD90" s="2448" t="s">
        <v>22</v>
      </c>
      <c r="BE90" s="2594">
        <v>108559</v>
      </c>
      <c r="BF90" s="2594"/>
      <c r="BG90" s="2448">
        <v>55484</v>
      </c>
      <c r="BH90" s="2448" t="s">
        <v>21</v>
      </c>
      <c r="BI90" s="2448">
        <v>53075</v>
      </c>
      <c r="BJ90" s="2448">
        <v>18929</v>
      </c>
      <c r="BK90" s="2448">
        <v>33639</v>
      </c>
      <c r="BL90" s="2448">
        <v>507</v>
      </c>
      <c r="BM90" s="2448">
        <v>382</v>
      </c>
      <c r="BN90" s="2448">
        <v>13542</v>
      </c>
      <c r="BO90" s="1448" t="s">
        <v>35</v>
      </c>
      <c r="BP90" s="670" t="s">
        <v>26</v>
      </c>
      <c r="BQ90" s="88" t="s">
        <v>26</v>
      </c>
      <c r="BR90" s="89" t="s">
        <v>26</v>
      </c>
      <c r="BS90" s="137" t="s">
        <v>170</v>
      </c>
      <c r="BT90" s="2448">
        <v>457802</v>
      </c>
      <c r="BU90" s="2448" t="s">
        <v>22</v>
      </c>
      <c r="BV90" s="2594">
        <v>326438</v>
      </c>
      <c r="BW90" s="2594"/>
      <c r="BX90" s="2448">
        <v>156287</v>
      </c>
      <c r="BY90" s="2448" t="s">
        <v>21</v>
      </c>
      <c r="BZ90" s="2448">
        <v>170151</v>
      </c>
      <c r="CA90" s="2448">
        <v>67680</v>
      </c>
      <c r="CB90" s="2448">
        <v>102003</v>
      </c>
      <c r="CC90" s="2448">
        <v>468</v>
      </c>
      <c r="CD90" s="2448">
        <v>13917</v>
      </c>
      <c r="CE90" s="2448">
        <v>825015</v>
      </c>
      <c r="CF90" s="1448" t="s">
        <v>35</v>
      </c>
      <c r="CG90" s="670" t="s">
        <v>26</v>
      </c>
      <c r="CH90" s="88" t="s">
        <v>26</v>
      </c>
      <c r="CI90" s="89" t="s">
        <v>26</v>
      </c>
      <c r="CJ90" s="137" t="s">
        <v>170</v>
      </c>
      <c r="CK90" s="2448">
        <v>7062674</v>
      </c>
      <c r="CL90" s="2448">
        <v>3921343</v>
      </c>
      <c r="CM90" s="2594">
        <v>9628312</v>
      </c>
      <c r="CN90" s="2594"/>
      <c r="CO90" s="2448">
        <v>1767385</v>
      </c>
      <c r="CP90" s="2448">
        <v>202249</v>
      </c>
      <c r="CQ90" s="2448">
        <v>7658678</v>
      </c>
      <c r="CR90" s="2448">
        <v>3035773</v>
      </c>
      <c r="CS90" s="2448">
        <v>4499963</v>
      </c>
      <c r="CT90" s="2448">
        <v>122942</v>
      </c>
      <c r="CU90" s="2448">
        <v>1630190</v>
      </c>
      <c r="CV90" s="2448">
        <v>8241208</v>
      </c>
      <c r="CW90" s="1448" t="s">
        <v>35</v>
      </c>
      <c r="CX90" s="670" t="s">
        <v>26</v>
      </c>
      <c r="CY90" s="88" t="s">
        <v>26</v>
      </c>
      <c r="CZ90" s="89" t="s">
        <v>26</v>
      </c>
      <c r="DA90" s="137" t="s">
        <v>170</v>
      </c>
      <c r="DB90" s="2448">
        <v>17918</v>
      </c>
      <c r="DC90" s="2448">
        <v>75708</v>
      </c>
      <c r="DD90" s="2594">
        <v>38209</v>
      </c>
      <c r="DE90" s="2594"/>
      <c r="DF90" s="2448" t="s">
        <v>21</v>
      </c>
      <c r="DG90" s="2448" t="s">
        <v>21</v>
      </c>
      <c r="DH90" s="2448">
        <v>38209</v>
      </c>
      <c r="DI90" s="2448">
        <v>38209</v>
      </c>
      <c r="DJ90" s="2448" t="s">
        <v>21</v>
      </c>
      <c r="DK90" s="2448" t="s">
        <v>21</v>
      </c>
      <c r="DL90" s="2448">
        <v>57680</v>
      </c>
      <c r="DM90" s="2448">
        <v>52724</v>
      </c>
      <c r="DN90" s="1448" t="s">
        <v>35</v>
      </c>
      <c r="DO90" s="670" t="s">
        <v>26</v>
      </c>
      <c r="DP90" s="88" t="s">
        <v>26</v>
      </c>
      <c r="DQ90" s="89" t="s">
        <v>26</v>
      </c>
      <c r="DR90" s="137" t="s">
        <v>170</v>
      </c>
      <c r="DS90" s="2448">
        <v>29370</v>
      </c>
      <c r="DT90" s="2448">
        <v>625320</v>
      </c>
      <c r="DU90" s="2594">
        <v>463257</v>
      </c>
      <c r="DV90" s="2594"/>
      <c r="DW90" s="2448">
        <v>150422</v>
      </c>
      <c r="DX90" s="2448" t="s">
        <v>21</v>
      </c>
      <c r="DY90" s="2448">
        <v>312835</v>
      </c>
      <c r="DZ90" s="2448" t="s">
        <v>21</v>
      </c>
      <c r="EA90" s="2448">
        <v>289924</v>
      </c>
      <c r="EB90" s="2448">
        <v>22911</v>
      </c>
      <c r="EC90" s="2448">
        <v>158657</v>
      </c>
      <c r="ED90" s="2448" t="s">
        <v>22</v>
      </c>
      <c r="EE90" s="1448" t="s">
        <v>35</v>
      </c>
      <c r="EF90" s="670" t="s">
        <v>26</v>
      </c>
      <c r="EG90" s="88" t="s">
        <v>26</v>
      </c>
      <c r="EH90" s="89" t="s">
        <v>26</v>
      </c>
      <c r="EI90" s="137" t="s">
        <v>170</v>
      </c>
      <c r="EJ90" s="2448">
        <v>145515</v>
      </c>
      <c r="EK90" s="2448" t="s">
        <v>22</v>
      </c>
      <c r="EL90" s="2594">
        <v>118278</v>
      </c>
      <c r="EM90" s="2594"/>
      <c r="EN90" s="2448">
        <v>18298</v>
      </c>
      <c r="EO90" s="2448">
        <v>28075</v>
      </c>
      <c r="EP90" s="2448">
        <v>71905</v>
      </c>
      <c r="EQ90" s="2448">
        <v>14347</v>
      </c>
      <c r="ER90" s="2448">
        <v>53697</v>
      </c>
      <c r="ES90" s="2448">
        <v>3861</v>
      </c>
      <c r="ET90" s="2448">
        <v>11477</v>
      </c>
      <c r="EU90" s="2448">
        <v>55151</v>
      </c>
      <c r="EV90" s="1448" t="s">
        <v>35</v>
      </c>
      <c r="EW90" s="670" t="s">
        <v>26</v>
      </c>
      <c r="EX90" s="88" t="s">
        <v>26</v>
      </c>
      <c r="EY90" s="89" t="s">
        <v>26</v>
      </c>
      <c r="EZ90" s="137" t="s">
        <v>170</v>
      </c>
      <c r="FA90" s="2448">
        <v>897108</v>
      </c>
      <c r="FB90" s="2448" t="s">
        <v>22</v>
      </c>
      <c r="FC90" s="2594">
        <v>897967</v>
      </c>
      <c r="FD90" s="2594"/>
      <c r="FE90" s="2448">
        <v>897967</v>
      </c>
      <c r="FF90" s="2448" t="s">
        <v>21</v>
      </c>
      <c r="FG90" s="2448" t="s">
        <v>21</v>
      </c>
      <c r="FH90" s="2448" t="s">
        <v>22</v>
      </c>
      <c r="FI90" s="2448" t="s">
        <v>21</v>
      </c>
      <c r="FJ90" s="2448" t="s">
        <v>21</v>
      </c>
      <c r="FK90" s="2448" t="s">
        <v>21</v>
      </c>
      <c r="FL90" s="2448">
        <v>3409</v>
      </c>
      <c r="FM90" s="1448" t="s">
        <v>35</v>
      </c>
      <c r="FN90" s="670" t="s">
        <v>26</v>
      </c>
      <c r="FO90" s="88" t="s">
        <v>26</v>
      </c>
      <c r="FP90" s="89" t="s">
        <v>26</v>
      </c>
      <c r="FQ90" s="137" t="s">
        <v>170</v>
      </c>
      <c r="FR90" s="2448">
        <v>39573</v>
      </c>
      <c r="FS90" s="2448" t="s">
        <v>21</v>
      </c>
      <c r="FT90" s="2594">
        <v>40226</v>
      </c>
      <c r="FU90" s="2594"/>
      <c r="FV90" s="2448">
        <v>35053</v>
      </c>
      <c r="FW90" s="2448" t="s">
        <v>21</v>
      </c>
      <c r="FX90" s="2448">
        <v>5173</v>
      </c>
      <c r="FY90" s="2448">
        <v>458</v>
      </c>
      <c r="FZ90" s="2448">
        <v>4682</v>
      </c>
      <c r="GA90" s="2448">
        <v>33</v>
      </c>
      <c r="GB90" s="2448" t="s">
        <v>21</v>
      </c>
      <c r="GC90" s="2448">
        <v>16662</v>
      </c>
      <c r="GD90" s="1448" t="s">
        <v>35</v>
      </c>
      <c r="GE90" s="670" t="s">
        <v>26</v>
      </c>
      <c r="GF90" s="88"/>
      <c r="GG90" s="89"/>
      <c r="GH90" s="101"/>
      <c r="GU90" s="1458"/>
      <c r="GV90" s="670"/>
    </row>
    <row r="91" spans="1:204" ht="15" customHeight="1">
      <c r="A91" s="88" t="s">
        <v>26</v>
      </c>
      <c r="B91" s="89" t="s">
        <v>26</v>
      </c>
      <c r="C91" s="137" t="s">
        <v>171</v>
      </c>
      <c r="D91" s="2448">
        <v>154</v>
      </c>
      <c r="E91" s="2448" t="s">
        <v>22</v>
      </c>
      <c r="F91" s="2448"/>
      <c r="G91" s="2448">
        <v>148</v>
      </c>
      <c r="H91" s="2448">
        <v>148</v>
      </c>
      <c r="I91" s="2448" t="s">
        <v>21</v>
      </c>
      <c r="J91" s="2448" t="s">
        <v>21</v>
      </c>
      <c r="K91" s="2448" t="s">
        <v>21</v>
      </c>
      <c r="L91" s="2448" t="s">
        <v>21</v>
      </c>
      <c r="M91" s="2448" t="s">
        <v>21</v>
      </c>
      <c r="N91" s="2448">
        <v>2738</v>
      </c>
      <c r="O91" s="2448">
        <v>496</v>
      </c>
      <c r="P91" s="1448" t="s">
        <v>36</v>
      </c>
      <c r="Q91" s="670" t="s">
        <v>26</v>
      </c>
      <c r="R91" s="88" t="s">
        <v>26</v>
      </c>
      <c r="S91" s="89" t="s">
        <v>26</v>
      </c>
      <c r="T91" s="137" t="s">
        <v>171</v>
      </c>
      <c r="U91" s="2448">
        <v>1440118</v>
      </c>
      <c r="V91" s="2448" t="s">
        <v>22</v>
      </c>
      <c r="W91" s="2594">
        <v>1431121</v>
      </c>
      <c r="X91" s="2594"/>
      <c r="Y91" s="2448" t="s">
        <v>21</v>
      </c>
      <c r="Z91" s="2448" t="s">
        <v>21</v>
      </c>
      <c r="AA91" s="2448">
        <v>1431121</v>
      </c>
      <c r="AB91" s="2448">
        <v>1431121</v>
      </c>
      <c r="AC91" s="2448" t="s">
        <v>21</v>
      </c>
      <c r="AD91" s="2448" t="s">
        <v>21</v>
      </c>
      <c r="AE91" s="2448">
        <v>10321</v>
      </c>
      <c r="AF91" s="2448">
        <v>4358</v>
      </c>
      <c r="AG91" s="1448" t="s">
        <v>36</v>
      </c>
      <c r="AH91" s="670" t="s">
        <v>26</v>
      </c>
      <c r="AI91" s="88" t="s">
        <v>26</v>
      </c>
      <c r="AJ91" s="89" t="s">
        <v>26</v>
      </c>
      <c r="AK91" s="137" t="s">
        <v>171</v>
      </c>
      <c r="AL91" s="2448">
        <v>215877</v>
      </c>
      <c r="AM91" s="2448" t="s">
        <v>22</v>
      </c>
      <c r="AN91" s="2594">
        <v>331233</v>
      </c>
      <c r="AO91" s="2594"/>
      <c r="AP91" s="2448">
        <v>201998</v>
      </c>
      <c r="AQ91" s="2448">
        <v>10921</v>
      </c>
      <c r="AR91" s="2448">
        <v>118314</v>
      </c>
      <c r="AS91" s="2448">
        <v>6274</v>
      </c>
      <c r="AT91" s="2448">
        <v>103614</v>
      </c>
      <c r="AU91" s="2448">
        <v>8426</v>
      </c>
      <c r="AV91" s="2448">
        <v>7571</v>
      </c>
      <c r="AW91" s="2448">
        <v>264894</v>
      </c>
      <c r="AX91" s="1448" t="s">
        <v>36</v>
      </c>
      <c r="AY91" s="670" t="s">
        <v>26</v>
      </c>
      <c r="AZ91" s="88" t="s">
        <v>26</v>
      </c>
      <c r="BA91" s="89" t="s">
        <v>26</v>
      </c>
      <c r="BB91" s="137" t="s">
        <v>171</v>
      </c>
      <c r="BC91" s="2448">
        <v>50898</v>
      </c>
      <c r="BD91" s="2448" t="s">
        <v>22</v>
      </c>
      <c r="BE91" s="2594">
        <v>133387</v>
      </c>
      <c r="BF91" s="2594"/>
      <c r="BG91" s="2448">
        <v>67327</v>
      </c>
      <c r="BH91" s="2448" t="s">
        <v>21</v>
      </c>
      <c r="BI91" s="2448">
        <v>66060</v>
      </c>
      <c r="BJ91" s="2448">
        <v>26433</v>
      </c>
      <c r="BK91" s="2448">
        <v>39132</v>
      </c>
      <c r="BL91" s="2448">
        <v>495</v>
      </c>
      <c r="BM91" s="2448">
        <v>396</v>
      </c>
      <c r="BN91" s="2448">
        <v>12240</v>
      </c>
      <c r="BO91" s="1448" t="s">
        <v>36</v>
      </c>
      <c r="BP91" s="670" t="s">
        <v>26</v>
      </c>
      <c r="BQ91" s="88" t="s">
        <v>26</v>
      </c>
      <c r="BR91" s="89" t="s">
        <v>26</v>
      </c>
      <c r="BS91" s="137" t="s">
        <v>171</v>
      </c>
      <c r="BT91" s="2448">
        <v>250238</v>
      </c>
      <c r="BU91" s="2448" t="s">
        <v>22</v>
      </c>
      <c r="BV91" s="2594">
        <v>377484</v>
      </c>
      <c r="BW91" s="2594"/>
      <c r="BX91" s="2448">
        <v>194391</v>
      </c>
      <c r="BY91" s="2448" t="s">
        <v>21</v>
      </c>
      <c r="BZ91" s="2448">
        <v>183093</v>
      </c>
      <c r="CA91" s="2448">
        <v>68283</v>
      </c>
      <c r="CB91" s="2448">
        <v>113351</v>
      </c>
      <c r="CC91" s="2448">
        <v>1459</v>
      </c>
      <c r="CD91" s="2448">
        <v>15378</v>
      </c>
      <c r="CE91" s="2448">
        <v>736235</v>
      </c>
      <c r="CF91" s="1448" t="s">
        <v>36</v>
      </c>
      <c r="CG91" s="670" t="s">
        <v>26</v>
      </c>
      <c r="CH91" s="88" t="s">
        <v>26</v>
      </c>
      <c r="CI91" s="89" t="s">
        <v>26</v>
      </c>
      <c r="CJ91" s="137" t="s">
        <v>171</v>
      </c>
      <c r="CK91" s="2448">
        <v>8143363</v>
      </c>
      <c r="CL91" s="2448">
        <v>3986530</v>
      </c>
      <c r="CM91" s="2594">
        <v>9984828</v>
      </c>
      <c r="CN91" s="2594"/>
      <c r="CO91" s="2448">
        <v>2035765</v>
      </c>
      <c r="CP91" s="2448">
        <v>218429</v>
      </c>
      <c r="CQ91" s="2448">
        <v>7730635</v>
      </c>
      <c r="CR91" s="2448">
        <v>3041963</v>
      </c>
      <c r="CS91" s="2448">
        <v>4556861</v>
      </c>
      <c r="CT91" s="2448">
        <v>131811</v>
      </c>
      <c r="CU91" s="2448">
        <v>1870665</v>
      </c>
      <c r="CV91" s="2448">
        <v>8457939</v>
      </c>
      <c r="CW91" s="1448" t="s">
        <v>36</v>
      </c>
      <c r="CX91" s="670" t="s">
        <v>26</v>
      </c>
      <c r="CY91" s="88" t="s">
        <v>26</v>
      </c>
      <c r="CZ91" s="89" t="s">
        <v>26</v>
      </c>
      <c r="DA91" s="137" t="s">
        <v>171</v>
      </c>
      <c r="DB91" s="2448">
        <v>20841</v>
      </c>
      <c r="DC91" s="2448">
        <v>78889</v>
      </c>
      <c r="DD91" s="2594">
        <v>21221</v>
      </c>
      <c r="DE91" s="2594"/>
      <c r="DF91" s="2448" t="s">
        <v>21</v>
      </c>
      <c r="DG91" s="2448" t="s">
        <v>21</v>
      </c>
      <c r="DH91" s="2448">
        <v>21221</v>
      </c>
      <c r="DI91" s="2448">
        <v>21221</v>
      </c>
      <c r="DJ91" s="2448" t="s">
        <v>21</v>
      </c>
      <c r="DK91" s="2448" t="s">
        <v>21</v>
      </c>
      <c r="DL91" s="2448">
        <v>71116</v>
      </c>
      <c r="DM91" s="2448">
        <v>57848</v>
      </c>
      <c r="DN91" s="1448" t="s">
        <v>36</v>
      </c>
      <c r="DO91" s="670" t="s">
        <v>26</v>
      </c>
      <c r="DP91" s="88" t="s">
        <v>26</v>
      </c>
      <c r="DQ91" s="89" t="s">
        <v>26</v>
      </c>
      <c r="DR91" s="137" t="s">
        <v>171</v>
      </c>
      <c r="DS91" s="2448">
        <v>30728</v>
      </c>
      <c r="DT91" s="2448">
        <v>646138</v>
      </c>
      <c r="DU91" s="2594">
        <v>477915</v>
      </c>
      <c r="DV91" s="2594"/>
      <c r="DW91" s="2448">
        <v>163488</v>
      </c>
      <c r="DX91" s="2448" t="s">
        <v>21</v>
      </c>
      <c r="DY91" s="2448">
        <v>314427</v>
      </c>
      <c r="DZ91" s="2448" t="s">
        <v>21</v>
      </c>
      <c r="EA91" s="2448">
        <v>286777</v>
      </c>
      <c r="EB91" s="2448">
        <v>27650</v>
      </c>
      <c r="EC91" s="2448">
        <v>154329</v>
      </c>
      <c r="ED91" s="2448" t="s">
        <v>22</v>
      </c>
      <c r="EE91" s="1448" t="s">
        <v>36</v>
      </c>
      <c r="EF91" s="670" t="s">
        <v>26</v>
      </c>
      <c r="EG91" s="88" t="s">
        <v>26</v>
      </c>
      <c r="EH91" s="89" t="s">
        <v>26</v>
      </c>
      <c r="EI91" s="137" t="s">
        <v>171</v>
      </c>
      <c r="EJ91" s="2448">
        <v>138879</v>
      </c>
      <c r="EK91" s="2448" t="s">
        <v>22</v>
      </c>
      <c r="EL91" s="2594">
        <v>131485</v>
      </c>
      <c r="EM91" s="2594"/>
      <c r="EN91" s="2448">
        <v>22786</v>
      </c>
      <c r="EO91" s="2448">
        <v>29474</v>
      </c>
      <c r="EP91" s="2448">
        <v>79225</v>
      </c>
      <c r="EQ91" s="2448">
        <v>18163</v>
      </c>
      <c r="ER91" s="2448">
        <v>57152</v>
      </c>
      <c r="ES91" s="2448">
        <v>3910</v>
      </c>
      <c r="ET91" s="2448">
        <v>14489</v>
      </c>
      <c r="EU91" s="2448">
        <v>48038</v>
      </c>
      <c r="EV91" s="1448" t="s">
        <v>36</v>
      </c>
      <c r="EW91" s="670" t="s">
        <v>26</v>
      </c>
      <c r="EX91" s="88" t="s">
        <v>26</v>
      </c>
      <c r="EY91" s="89" t="s">
        <v>26</v>
      </c>
      <c r="EZ91" s="137" t="s">
        <v>171</v>
      </c>
      <c r="FA91" s="2448">
        <v>1039655</v>
      </c>
      <c r="FB91" s="2448" t="s">
        <v>22</v>
      </c>
      <c r="FC91" s="2594">
        <v>1039285</v>
      </c>
      <c r="FD91" s="2594"/>
      <c r="FE91" s="2448">
        <v>1039285</v>
      </c>
      <c r="FF91" s="2448" t="s">
        <v>21</v>
      </c>
      <c r="FG91" s="2448" t="s">
        <v>21</v>
      </c>
      <c r="FH91" s="2448" t="s">
        <v>22</v>
      </c>
      <c r="FI91" s="2448" t="s">
        <v>21</v>
      </c>
      <c r="FJ91" s="2448" t="s">
        <v>21</v>
      </c>
      <c r="FK91" s="2448" t="s">
        <v>21</v>
      </c>
      <c r="FL91" s="2448">
        <v>3779</v>
      </c>
      <c r="FM91" s="1448" t="s">
        <v>36</v>
      </c>
      <c r="FN91" s="670" t="s">
        <v>26</v>
      </c>
      <c r="FO91" s="88" t="s">
        <v>26</v>
      </c>
      <c r="FP91" s="89" t="s">
        <v>26</v>
      </c>
      <c r="FQ91" s="137" t="s">
        <v>171</v>
      </c>
      <c r="FR91" s="2448">
        <v>44335</v>
      </c>
      <c r="FS91" s="2448" t="s">
        <v>21</v>
      </c>
      <c r="FT91" s="2594">
        <v>43173</v>
      </c>
      <c r="FU91" s="2594"/>
      <c r="FV91" s="2448">
        <v>36019</v>
      </c>
      <c r="FW91" s="2448" t="s">
        <v>21</v>
      </c>
      <c r="FX91" s="2448">
        <v>7154</v>
      </c>
      <c r="FY91" s="2448">
        <v>1006</v>
      </c>
      <c r="FZ91" s="2448">
        <v>6047</v>
      </c>
      <c r="GA91" s="2448">
        <v>101</v>
      </c>
      <c r="GB91" s="2448" t="s">
        <v>21</v>
      </c>
      <c r="GC91" s="2448">
        <v>17825</v>
      </c>
      <c r="GD91" s="1448" t="s">
        <v>36</v>
      </c>
      <c r="GE91" s="670" t="s">
        <v>26</v>
      </c>
      <c r="GF91" s="88"/>
      <c r="GG91" s="89"/>
      <c r="GH91" s="101"/>
      <c r="GU91" s="1458"/>
      <c r="GV91" s="670"/>
    </row>
    <row r="92" spans="1:204" ht="15" customHeight="1">
      <c r="A92" s="88" t="s">
        <v>26</v>
      </c>
      <c r="B92" s="89" t="s">
        <v>26</v>
      </c>
      <c r="C92" s="137" t="s">
        <v>172</v>
      </c>
      <c r="D92" s="2448">
        <v>88</v>
      </c>
      <c r="E92" s="2448" t="s">
        <v>22</v>
      </c>
      <c r="F92" s="2448"/>
      <c r="G92" s="2448">
        <v>87</v>
      </c>
      <c r="H92" s="2448">
        <v>87</v>
      </c>
      <c r="I92" s="2448" t="s">
        <v>21</v>
      </c>
      <c r="J92" s="2448" t="s">
        <v>21</v>
      </c>
      <c r="K92" s="2448" t="s">
        <v>21</v>
      </c>
      <c r="L92" s="2448" t="s">
        <v>21</v>
      </c>
      <c r="M92" s="2448" t="s">
        <v>21</v>
      </c>
      <c r="N92" s="2448">
        <v>2420</v>
      </c>
      <c r="O92" s="2448">
        <v>497</v>
      </c>
      <c r="P92" s="1448" t="s">
        <v>37</v>
      </c>
      <c r="Q92" s="670" t="s">
        <v>26</v>
      </c>
      <c r="R92" s="88" t="s">
        <v>26</v>
      </c>
      <c r="S92" s="89" t="s">
        <v>26</v>
      </c>
      <c r="T92" s="137" t="s">
        <v>172</v>
      </c>
      <c r="U92" s="2448">
        <v>1608864</v>
      </c>
      <c r="V92" s="2448" t="s">
        <v>22</v>
      </c>
      <c r="W92" s="2594">
        <v>1598766</v>
      </c>
      <c r="X92" s="2594"/>
      <c r="Y92" s="2448" t="s">
        <v>21</v>
      </c>
      <c r="Z92" s="2448" t="s">
        <v>21</v>
      </c>
      <c r="AA92" s="2448">
        <v>1598766</v>
      </c>
      <c r="AB92" s="2448">
        <v>1598766</v>
      </c>
      <c r="AC92" s="2448" t="s">
        <v>21</v>
      </c>
      <c r="AD92" s="2448" t="s">
        <v>21</v>
      </c>
      <c r="AE92" s="2448">
        <v>10633</v>
      </c>
      <c r="AF92" s="2448">
        <v>3823</v>
      </c>
      <c r="AG92" s="1448" t="s">
        <v>37</v>
      </c>
      <c r="AH92" s="670" t="s">
        <v>26</v>
      </c>
      <c r="AI92" s="88" t="s">
        <v>26</v>
      </c>
      <c r="AJ92" s="89" t="s">
        <v>26</v>
      </c>
      <c r="AK92" s="137" t="s">
        <v>172</v>
      </c>
      <c r="AL92" s="2448">
        <v>253096</v>
      </c>
      <c r="AM92" s="2448" t="s">
        <v>22</v>
      </c>
      <c r="AN92" s="2594">
        <v>372976</v>
      </c>
      <c r="AO92" s="2594"/>
      <c r="AP92" s="2448">
        <v>207626</v>
      </c>
      <c r="AQ92" s="2448">
        <v>10378</v>
      </c>
      <c r="AR92" s="2448">
        <v>154972</v>
      </c>
      <c r="AS92" s="2448">
        <v>42452</v>
      </c>
      <c r="AT92" s="2448">
        <v>103195</v>
      </c>
      <c r="AU92" s="2448">
        <v>9325</v>
      </c>
      <c r="AV92" s="2448">
        <v>6388</v>
      </c>
      <c r="AW92" s="2448">
        <v>259348</v>
      </c>
      <c r="AX92" s="1448" t="s">
        <v>37</v>
      </c>
      <c r="AY92" s="670" t="s">
        <v>26</v>
      </c>
      <c r="AZ92" s="88" t="s">
        <v>26</v>
      </c>
      <c r="BA92" s="89" t="s">
        <v>26</v>
      </c>
      <c r="BB92" s="137" t="s">
        <v>172</v>
      </c>
      <c r="BC92" s="2448">
        <v>53787</v>
      </c>
      <c r="BD92" s="2448" t="s">
        <v>22</v>
      </c>
      <c r="BE92" s="2594">
        <v>142453</v>
      </c>
      <c r="BF92" s="2594"/>
      <c r="BG92" s="2448">
        <v>72793</v>
      </c>
      <c r="BH92" s="2448" t="s">
        <v>21</v>
      </c>
      <c r="BI92" s="2448">
        <v>69660</v>
      </c>
      <c r="BJ92" s="2448">
        <v>33116</v>
      </c>
      <c r="BK92" s="2448">
        <v>35944</v>
      </c>
      <c r="BL92" s="2448">
        <v>600</v>
      </c>
      <c r="BM92" s="2448">
        <v>378</v>
      </c>
      <c r="BN92" s="2448">
        <v>13907</v>
      </c>
      <c r="BO92" s="1448" t="s">
        <v>37</v>
      </c>
      <c r="BP92" s="670" t="s">
        <v>26</v>
      </c>
      <c r="BQ92" s="88" t="s">
        <v>26</v>
      </c>
      <c r="BR92" s="89" t="s">
        <v>26</v>
      </c>
      <c r="BS92" s="137" t="s">
        <v>172</v>
      </c>
      <c r="BT92" s="2448">
        <v>257185</v>
      </c>
      <c r="BU92" s="2448" t="s">
        <v>22</v>
      </c>
      <c r="BV92" s="2594">
        <v>357253</v>
      </c>
      <c r="BW92" s="2594"/>
      <c r="BX92" s="2448">
        <v>187721</v>
      </c>
      <c r="BY92" s="2448" t="s">
        <v>21</v>
      </c>
      <c r="BZ92" s="2448">
        <v>169532</v>
      </c>
      <c r="CA92" s="2448">
        <v>69660</v>
      </c>
      <c r="CB92" s="2448">
        <v>99194</v>
      </c>
      <c r="CC92" s="2448">
        <v>678</v>
      </c>
      <c r="CD92" s="2448">
        <v>14919</v>
      </c>
      <c r="CE92" s="2448">
        <v>676910</v>
      </c>
      <c r="CF92" s="1448" t="s">
        <v>37</v>
      </c>
      <c r="CG92" s="670" t="s">
        <v>26</v>
      </c>
      <c r="CH92" s="88" t="s">
        <v>26</v>
      </c>
      <c r="CI92" s="89" t="s">
        <v>26</v>
      </c>
      <c r="CJ92" s="137" t="s">
        <v>172</v>
      </c>
      <c r="CK92" s="2448">
        <v>7238248</v>
      </c>
      <c r="CL92" s="2448">
        <v>3948424</v>
      </c>
      <c r="CM92" s="2594">
        <v>9876554</v>
      </c>
      <c r="CN92" s="2594"/>
      <c r="CO92" s="2448">
        <v>2037346</v>
      </c>
      <c r="CP92" s="2448">
        <v>201176</v>
      </c>
      <c r="CQ92" s="2448">
        <v>7638031</v>
      </c>
      <c r="CR92" s="2448">
        <v>3068108</v>
      </c>
      <c r="CS92" s="2448">
        <v>4448765</v>
      </c>
      <c r="CT92" s="2448">
        <v>121159</v>
      </c>
      <c r="CU92" s="2448">
        <v>1512667</v>
      </c>
      <c r="CV92" s="2448">
        <v>8215177</v>
      </c>
      <c r="CW92" s="1448" t="s">
        <v>37</v>
      </c>
      <c r="CX92" s="670" t="s">
        <v>26</v>
      </c>
      <c r="CY92" s="88" t="s">
        <v>26</v>
      </c>
      <c r="CZ92" s="89" t="s">
        <v>26</v>
      </c>
      <c r="DA92" s="137" t="s">
        <v>172</v>
      </c>
      <c r="DB92" s="2448">
        <v>20787</v>
      </c>
      <c r="DC92" s="2448">
        <v>80152</v>
      </c>
      <c r="DD92" s="2594">
        <v>36731</v>
      </c>
      <c r="DE92" s="2594"/>
      <c r="DF92" s="2448" t="s">
        <v>21</v>
      </c>
      <c r="DG92" s="2448" t="s">
        <v>21</v>
      </c>
      <c r="DH92" s="2448">
        <v>36731</v>
      </c>
      <c r="DI92" s="2448">
        <v>36731</v>
      </c>
      <c r="DJ92" s="2448" t="s">
        <v>21</v>
      </c>
      <c r="DK92" s="2448" t="s">
        <v>21</v>
      </c>
      <c r="DL92" s="2448">
        <v>64570</v>
      </c>
      <c r="DM92" s="2448">
        <v>54433</v>
      </c>
      <c r="DN92" s="1448" t="s">
        <v>37</v>
      </c>
      <c r="DO92" s="670" t="s">
        <v>26</v>
      </c>
      <c r="DP92" s="88" t="s">
        <v>26</v>
      </c>
      <c r="DQ92" s="89" t="s">
        <v>26</v>
      </c>
      <c r="DR92" s="137" t="s">
        <v>172</v>
      </c>
      <c r="DS92" s="2448">
        <v>26686</v>
      </c>
      <c r="DT92" s="2448">
        <v>590514</v>
      </c>
      <c r="DU92" s="2594">
        <v>433402</v>
      </c>
      <c r="DV92" s="2594"/>
      <c r="DW92" s="2448">
        <v>149653</v>
      </c>
      <c r="DX92" s="2448">
        <v>30</v>
      </c>
      <c r="DY92" s="2448">
        <v>283719</v>
      </c>
      <c r="DZ92" s="2448" t="s">
        <v>21</v>
      </c>
      <c r="EA92" s="2448">
        <v>259613</v>
      </c>
      <c r="EB92" s="2448">
        <v>24106</v>
      </c>
      <c r="EC92" s="2448">
        <v>143535</v>
      </c>
      <c r="ED92" s="2448" t="s">
        <v>22</v>
      </c>
      <c r="EE92" s="1448" t="s">
        <v>37</v>
      </c>
      <c r="EF92" s="670" t="s">
        <v>26</v>
      </c>
      <c r="EG92" s="88" t="s">
        <v>26</v>
      </c>
      <c r="EH92" s="89" t="s">
        <v>26</v>
      </c>
      <c r="EI92" s="137" t="s">
        <v>172</v>
      </c>
      <c r="EJ92" s="2448">
        <v>139665</v>
      </c>
      <c r="EK92" s="2448" t="s">
        <v>22</v>
      </c>
      <c r="EL92" s="2594">
        <v>123929</v>
      </c>
      <c r="EM92" s="2594"/>
      <c r="EN92" s="2448">
        <v>17854</v>
      </c>
      <c r="EO92" s="2448">
        <v>29686</v>
      </c>
      <c r="EP92" s="2448">
        <v>76389</v>
      </c>
      <c r="EQ92" s="2448">
        <v>19797</v>
      </c>
      <c r="ER92" s="2448">
        <v>53064</v>
      </c>
      <c r="ES92" s="2448">
        <v>3528</v>
      </c>
      <c r="ET92" s="2448">
        <v>14360</v>
      </c>
      <c r="EU92" s="2448">
        <v>49401</v>
      </c>
      <c r="EV92" s="1448" t="s">
        <v>37</v>
      </c>
      <c r="EW92" s="670" t="s">
        <v>26</v>
      </c>
      <c r="EX92" s="88" t="s">
        <v>26</v>
      </c>
      <c r="EY92" s="89" t="s">
        <v>26</v>
      </c>
      <c r="EZ92" s="137" t="s">
        <v>172</v>
      </c>
      <c r="FA92" s="2448">
        <v>1077475</v>
      </c>
      <c r="FB92" s="2448" t="s">
        <v>22</v>
      </c>
      <c r="FC92" s="2594">
        <v>1077151</v>
      </c>
      <c r="FD92" s="2594"/>
      <c r="FE92" s="2448">
        <v>1077151</v>
      </c>
      <c r="FF92" s="2448" t="s">
        <v>21</v>
      </c>
      <c r="FG92" s="2448" t="s">
        <v>21</v>
      </c>
      <c r="FH92" s="2448" t="s">
        <v>22</v>
      </c>
      <c r="FI92" s="2448" t="s">
        <v>21</v>
      </c>
      <c r="FJ92" s="2448" t="s">
        <v>21</v>
      </c>
      <c r="FK92" s="2448" t="s">
        <v>21</v>
      </c>
      <c r="FL92" s="2448">
        <v>4103</v>
      </c>
      <c r="FM92" s="1448" t="s">
        <v>37</v>
      </c>
      <c r="FN92" s="670" t="s">
        <v>26</v>
      </c>
      <c r="FO92" s="88" t="s">
        <v>26</v>
      </c>
      <c r="FP92" s="89" t="s">
        <v>26</v>
      </c>
      <c r="FQ92" s="137" t="s">
        <v>172</v>
      </c>
      <c r="FR92" s="2448">
        <v>38290</v>
      </c>
      <c r="FS92" s="2448" t="s">
        <v>21</v>
      </c>
      <c r="FT92" s="2594">
        <v>39062</v>
      </c>
      <c r="FU92" s="2594"/>
      <c r="FV92" s="2448">
        <v>33088</v>
      </c>
      <c r="FW92" s="2448" t="s">
        <v>21</v>
      </c>
      <c r="FX92" s="2448">
        <v>5974</v>
      </c>
      <c r="FY92" s="2448">
        <v>1013</v>
      </c>
      <c r="FZ92" s="2448">
        <v>4909</v>
      </c>
      <c r="GA92" s="2448">
        <v>52</v>
      </c>
      <c r="GB92" s="2448" t="s">
        <v>21</v>
      </c>
      <c r="GC92" s="2448">
        <v>17055</v>
      </c>
      <c r="GD92" s="1448" t="s">
        <v>37</v>
      </c>
      <c r="GE92" s="670" t="s">
        <v>26</v>
      </c>
      <c r="GF92" s="88"/>
      <c r="GG92" s="89"/>
      <c r="GH92" s="101"/>
      <c r="GU92" s="1458"/>
      <c r="GV92" s="670"/>
    </row>
    <row r="93" spans="1:204" ht="15" customHeight="1">
      <c r="A93" s="88" t="s">
        <v>26</v>
      </c>
      <c r="B93" s="89" t="s">
        <v>26</v>
      </c>
      <c r="C93" s="137" t="s">
        <v>173</v>
      </c>
      <c r="D93" s="2448">
        <v>176</v>
      </c>
      <c r="E93" s="2448" t="s">
        <v>22</v>
      </c>
      <c r="F93" s="2448"/>
      <c r="G93" s="2448">
        <v>180</v>
      </c>
      <c r="H93" s="2448">
        <v>180</v>
      </c>
      <c r="I93" s="2448" t="s">
        <v>21</v>
      </c>
      <c r="J93" s="2448" t="s">
        <v>21</v>
      </c>
      <c r="K93" s="2448" t="s">
        <v>21</v>
      </c>
      <c r="L93" s="2448" t="s">
        <v>21</v>
      </c>
      <c r="M93" s="2448" t="s">
        <v>21</v>
      </c>
      <c r="N93" s="2448">
        <v>2570</v>
      </c>
      <c r="O93" s="2448">
        <v>493</v>
      </c>
      <c r="P93" s="1448" t="s">
        <v>38</v>
      </c>
      <c r="Q93" s="670" t="s">
        <v>26</v>
      </c>
      <c r="R93" s="88" t="s">
        <v>26</v>
      </c>
      <c r="S93" s="89" t="s">
        <v>26</v>
      </c>
      <c r="T93" s="137" t="s">
        <v>173</v>
      </c>
      <c r="U93" s="2448">
        <v>1399783</v>
      </c>
      <c r="V93" s="2448" t="s">
        <v>22</v>
      </c>
      <c r="W93" s="2594">
        <v>1387698</v>
      </c>
      <c r="X93" s="2594"/>
      <c r="Y93" s="2448" t="s">
        <v>21</v>
      </c>
      <c r="Z93" s="2448" t="s">
        <v>21</v>
      </c>
      <c r="AA93" s="2448">
        <v>1387698</v>
      </c>
      <c r="AB93" s="2448">
        <v>1387698</v>
      </c>
      <c r="AC93" s="2448" t="s">
        <v>21</v>
      </c>
      <c r="AD93" s="2448" t="s">
        <v>21</v>
      </c>
      <c r="AE93" s="2448">
        <v>10842</v>
      </c>
      <c r="AF93" s="2448">
        <v>5246</v>
      </c>
      <c r="AG93" s="1448" t="s">
        <v>38</v>
      </c>
      <c r="AH93" s="670" t="s">
        <v>26</v>
      </c>
      <c r="AI93" s="88" t="s">
        <v>26</v>
      </c>
      <c r="AJ93" s="89" t="s">
        <v>26</v>
      </c>
      <c r="AK93" s="137" t="s">
        <v>173</v>
      </c>
      <c r="AL93" s="2448">
        <v>274448</v>
      </c>
      <c r="AM93" s="2448" t="s">
        <v>22</v>
      </c>
      <c r="AN93" s="2594">
        <v>376382</v>
      </c>
      <c r="AO93" s="2594"/>
      <c r="AP93" s="2448">
        <v>203811</v>
      </c>
      <c r="AQ93" s="2448">
        <v>10009</v>
      </c>
      <c r="AR93" s="2448">
        <v>162562</v>
      </c>
      <c r="AS93" s="2448">
        <v>50308</v>
      </c>
      <c r="AT93" s="2448">
        <v>102855</v>
      </c>
      <c r="AU93" s="2448">
        <v>9399</v>
      </c>
      <c r="AV93" s="2448">
        <v>4313</v>
      </c>
      <c r="AW93" s="2448">
        <v>259873</v>
      </c>
      <c r="AX93" s="1448" t="s">
        <v>38</v>
      </c>
      <c r="AY93" s="670" t="s">
        <v>26</v>
      </c>
      <c r="AZ93" s="88" t="s">
        <v>26</v>
      </c>
      <c r="BA93" s="89" t="s">
        <v>26</v>
      </c>
      <c r="BB93" s="137" t="s">
        <v>173</v>
      </c>
      <c r="BC93" s="2448">
        <v>50388</v>
      </c>
      <c r="BD93" s="2448" t="s">
        <v>22</v>
      </c>
      <c r="BE93" s="2594">
        <v>141760</v>
      </c>
      <c r="BF93" s="2594"/>
      <c r="BG93" s="2448">
        <v>73971</v>
      </c>
      <c r="BH93" s="2448" t="s">
        <v>21</v>
      </c>
      <c r="BI93" s="2448">
        <v>67789</v>
      </c>
      <c r="BJ93" s="2448">
        <v>30995</v>
      </c>
      <c r="BK93" s="2448">
        <v>36259</v>
      </c>
      <c r="BL93" s="2448">
        <v>535</v>
      </c>
      <c r="BM93" s="2448">
        <v>380</v>
      </c>
      <c r="BN93" s="2448">
        <v>13148</v>
      </c>
      <c r="BO93" s="1448" t="s">
        <v>38</v>
      </c>
      <c r="BP93" s="670" t="s">
        <v>26</v>
      </c>
      <c r="BQ93" s="88" t="s">
        <v>26</v>
      </c>
      <c r="BR93" s="89" t="s">
        <v>26</v>
      </c>
      <c r="BS93" s="137" t="s">
        <v>173</v>
      </c>
      <c r="BT93" s="2448">
        <v>393595</v>
      </c>
      <c r="BU93" s="2448" t="s">
        <v>22</v>
      </c>
      <c r="BV93" s="2594">
        <v>365158</v>
      </c>
      <c r="BW93" s="2594"/>
      <c r="BX93" s="2448">
        <v>205732</v>
      </c>
      <c r="BY93" s="2448" t="s">
        <v>21</v>
      </c>
      <c r="BZ93" s="2448">
        <v>159426</v>
      </c>
      <c r="CA93" s="2448">
        <v>54515</v>
      </c>
      <c r="CB93" s="2448">
        <v>104157</v>
      </c>
      <c r="CC93" s="2448">
        <v>754</v>
      </c>
      <c r="CD93" s="2448">
        <v>13742</v>
      </c>
      <c r="CE93" s="2448">
        <v>756225</v>
      </c>
      <c r="CF93" s="1448" t="s">
        <v>38</v>
      </c>
      <c r="CG93" s="670" t="s">
        <v>26</v>
      </c>
      <c r="CH93" s="88" t="s">
        <v>26</v>
      </c>
      <c r="CI93" s="89" t="s">
        <v>26</v>
      </c>
      <c r="CJ93" s="137" t="s">
        <v>173</v>
      </c>
      <c r="CK93" s="2448">
        <v>7094583</v>
      </c>
      <c r="CL93" s="2448">
        <v>3749885</v>
      </c>
      <c r="CM93" s="2594">
        <v>9456806</v>
      </c>
      <c r="CN93" s="2594"/>
      <c r="CO93" s="2448">
        <v>1932691</v>
      </c>
      <c r="CP93" s="2448">
        <v>216505</v>
      </c>
      <c r="CQ93" s="2448">
        <v>7307610</v>
      </c>
      <c r="CR93" s="2448">
        <v>2925477</v>
      </c>
      <c r="CS93" s="2448">
        <v>4262686</v>
      </c>
      <c r="CT93" s="2448">
        <v>119446</v>
      </c>
      <c r="CU93" s="2448">
        <v>1586375</v>
      </c>
      <c r="CV93" s="2448">
        <v>7916184</v>
      </c>
      <c r="CW93" s="1448" t="s">
        <v>38</v>
      </c>
      <c r="CX93" s="670" t="s">
        <v>26</v>
      </c>
      <c r="CY93" s="88" t="s">
        <v>26</v>
      </c>
      <c r="CZ93" s="89" t="s">
        <v>26</v>
      </c>
      <c r="DA93" s="137" t="s">
        <v>173</v>
      </c>
      <c r="DB93" s="2448">
        <v>25182</v>
      </c>
      <c r="DC93" s="2448">
        <v>72783</v>
      </c>
      <c r="DD93" s="2594">
        <v>43982</v>
      </c>
      <c r="DE93" s="2594"/>
      <c r="DF93" s="2448" t="s">
        <v>21</v>
      </c>
      <c r="DG93" s="2448" t="s">
        <v>21</v>
      </c>
      <c r="DH93" s="2448">
        <v>43982</v>
      </c>
      <c r="DI93" s="2448">
        <v>43982</v>
      </c>
      <c r="DJ93" s="2448" t="s">
        <v>21</v>
      </c>
      <c r="DK93" s="2448" t="s">
        <v>21</v>
      </c>
      <c r="DL93" s="2448">
        <v>53625</v>
      </c>
      <c r="DM93" s="2448">
        <v>52142</v>
      </c>
      <c r="DN93" s="1448" t="s">
        <v>38</v>
      </c>
      <c r="DO93" s="670" t="s">
        <v>26</v>
      </c>
      <c r="DP93" s="88" t="s">
        <v>26</v>
      </c>
      <c r="DQ93" s="89" t="s">
        <v>26</v>
      </c>
      <c r="DR93" s="137" t="s">
        <v>173</v>
      </c>
      <c r="DS93" s="2448">
        <v>22452</v>
      </c>
      <c r="DT93" s="2448">
        <v>529256</v>
      </c>
      <c r="DU93" s="2594">
        <v>380186</v>
      </c>
      <c r="DV93" s="2594"/>
      <c r="DW93" s="2448">
        <v>114804</v>
      </c>
      <c r="DX93" s="2448">
        <v>11</v>
      </c>
      <c r="DY93" s="2448">
        <v>265371</v>
      </c>
      <c r="DZ93" s="2448" t="s">
        <v>21</v>
      </c>
      <c r="EA93" s="2448">
        <v>243002</v>
      </c>
      <c r="EB93" s="2448">
        <v>22369</v>
      </c>
      <c r="EC93" s="2448">
        <v>132381</v>
      </c>
      <c r="ED93" s="2448" t="s">
        <v>22</v>
      </c>
      <c r="EE93" s="1448" t="s">
        <v>38</v>
      </c>
      <c r="EF93" s="670" t="s">
        <v>26</v>
      </c>
      <c r="EG93" s="88" t="s">
        <v>26</v>
      </c>
      <c r="EH93" s="89" t="s">
        <v>26</v>
      </c>
      <c r="EI93" s="137" t="s">
        <v>173</v>
      </c>
      <c r="EJ93" s="2448">
        <v>146139</v>
      </c>
      <c r="EK93" s="2448" t="s">
        <v>22</v>
      </c>
      <c r="EL93" s="2594">
        <v>115856</v>
      </c>
      <c r="EM93" s="2594"/>
      <c r="EN93" s="2448">
        <v>18029</v>
      </c>
      <c r="EO93" s="2448">
        <v>32867</v>
      </c>
      <c r="EP93" s="2448">
        <v>64960</v>
      </c>
      <c r="EQ93" s="2448">
        <v>12635</v>
      </c>
      <c r="ER93" s="2448">
        <v>48571</v>
      </c>
      <c r="ES93" s="2448">
        <v>3754</v>
      </c>
      <c r="ET93" s="2448">
        <v>12943</v>
      </c>
      <c r="EU93" s="2448">
        <v>66695</v>
      </c>
      <c r="EV93" s="1448" t="s">
        <v>38</v>
      </c>
      <c r="EW93" s="670" t="s">
        <v>26</v>
      </c>
      <c r="EX93" s="88" t="s">
        <v>26</v>
      </c>
      <c r="EY93" s="89" t="s">
        <v>26</v>
      </c>
      <c r="EZ93" s="137" t="s">
        <v>173</v>
      </c>
      <c r="FA93" s="2448">
        <v>1032110</v>
      </c>
      <c r="FB93" s="2448" t="s">
        <v>22</v>
      </c>
      <c r="FC93" s="2594">
        <v>1031958</v>
      </c>
      <c r="FD93" s="2594"/>
      <c r="FE93" s="2448">
        <v>1031958</v>
      </c>
      <c r="FF93" s="2448" t="s">
        <v>21</v>
      </c>
      <c r="FG93" s="2448" t="s">
        <v>21</v>
      </c>
      <c r="FH93" s="2448" t="s">
        <v>22</v>
      </c>
      <c r="FI93" s="2448" t="s">
        <v>21</v>
      </c>
      <c r="FJ93" s="2448" t="s">
        <v>21</v>
      </c>
      <c r="FK93" s="2448" t="s">
        <v>21</v>
      </c>
      <c r="FL93" s="2448">
        <v>4255</v>
      </c>
      <c r="FM93" s="1448" t="s">
        <v>38</v>
      </c>
      <c r="FN93" s="670" t="s">
        <v>26</v>
      </c>
      <c r="FO93" s="88" t="s">
        <v>26</v>
      </c>
      <c r="FP93" s="89" t="s">
        <v>26</v>
      </c>
      <c r="FQ93" s="137" t="s">
        <v>173</v>
      </c>
      <c r="FR93" s="2448">
        <v>38416</v>
      </c>
      <c r="FS93" s="2448" t="s">
        <v>21</v>
      </c>
      <c r="FT93" s="2594">
        <v>39066</v>
      </c>
      <c r="FU93" s="2594"/>
      <c r="FV93" s="2448">
        <v>31763</v>
      </c>
      <c r="FW93" s="2448" t="s">
        <v>21</v>
      </c>
      <c r="FX93" s="2448">
        <v>7303</v>
      </c>
      <c r="FY93" s="2448">
        <v>1262</v>
      </c>
      <c r="FZ93" s="2448">
        <v>6041</v>
      </c>
      <c r="GA93" s="2448" t="s">
        <v>21</v>
      </c>
      <c r="GB93" s="2448" t="s">
        <v>21</v>
      </c>
      <c r="GC93" s="2448">
        <v>16262</v>
      </c>
      <c r="GD93" s="1448" t="s">
        <v>38</v>
      </c>
      <c r="GE93" s="670" t="s">
        <v>26</v>
      </c>
      <c r="GF93" s="88"/>
      <c r="GG93" s="89"/>
      <c r="GH93" s="101"/>
      <c r="GU93" s="1458"/>
      <c r="GV93" s="670"/>
    </row>
    <row r="94" spans="1:204" ht="15" customHeight="1">
      <c r="A94" s="88" t="s">
        <v>26</v>
      </c>
      <c r="B94" s="89" t="s">
        <v>26</v>
      </c>
      <c r="C94" s="137" t="s">
        <v>174</v>
      </c>
      <c r="D94" s="2448">
        <v>264</v>
      </c>
      <c r="E94" s="2448" t="s">
        <v>22</v>
      </c>
      <c r="F94" s="2448"/>
      <c r="G94" s="2448">
        <v>275</v>
      </c>
      <c r="H94" s="2448">
        <v>275</v>
      </c>
      <c r="I94" s="2448" t="s">
        <v>21</v>
      </c>
      <c r="J94" s="2448" t="s">
        <v>21</v>
      </c>
      <c r="K94" s="2448" t="s">
        <v>21</v>
      </c>
      <c r="L94" s="2448" t="s">
        <v>21</v>
      </c>
      <c r="M94" s="2448" t="s">
        <v>21</v>
      </c>
      <c r="N94" s="2448">
        <v>2913</v>
      </c>
      <c r="O94" s="2448">
        <v>482</v>
      </c>
      <c r="P94" s="1448" t="s">
        <v>39</v>
      </c>
      <c r="Q94" s="670" t="s">
        <v>26</v>
      </c>
      <c r="R94" s="88" t="s">
        <v>26</v>
      </c>
      <c r="S94" s="89" t="s">
        <v>26</v>
      </c>
      <c r="T94" s="137" t="s">
        <v>174</v>
      </c>
      <c r="U94" s="2448">
        <v>1404089</v>
      </c>
      <c r="V94" s="2448" t="s">
        <v>22</v>
      </c>
      <c r="W94" s="2594">
        <v>1393849</v>
      </c>
      <c r="X94" s="2594"/>
      <c r="Y94" s="2448" t="s">
        <v>21</v>
      </c>
      <c r="Z94" s="2448" t="s">
        <v>21</v>
      </c>
      <c r="AA94" s="2448">
        <v>1393849</v>
      </c>
      <c r="AB94" s="2448">
        <v>1393849</v>
      </c>
      <c r="AC94" s="2448" t="s">
        <v>21</v>
      </c>
      <c r="AD94" s="2448" t="s">
        <v>21</v>
      </c>
      <c r="AE94" s="2448">
        <v>11611</v>
      </c>
      <c r="AF94" s="2448">
        <v>3875</v>
      </c>
      <c r="AG94" s="1448" t="s">
        <v>39</v>
      </c>
      <c r="AH94" s="670" t="s">
        <v>26</v>
      </c>
      <c r="AI94" s="88" t="s">
        <v>26</v>
      </c>
      <c r="AJ94" s="89" t="s">
        <v>26</v>
      </c>
      <c r="AK94" s="137" t="s">
        <v>174</v>
      </c>
      <c r="AL94" s="2448">
        <v>300572</v>
      </c>
      <c r="AM94" s="2448" t="s">
        <v>22</v>
      </c>
      <c r="AN94" s="2594">
        <v>407821</v>
      </c>
      <c r="AO94" s="2594"/>
      <c r="AP94" s="2448">
        <v>233451</v>
      </c>
      <c r="AQ94" s="2448">
        <v>8980</v>
      </c>
      <c r="AR94" s="2448">
        <v>165390</v>
      </c>
      <c r="AS94" s="2448">
        <v>49138</v>
      </c>
      <c r="AT94" s="2448">
        <v>104653</v>
      </c>
      <c r="AU94" s="2448">
        <v>11599</v>
      </c>
      <c r="AV94" s="2448">
        <v>4904</v>
      </c>
      <c r="AW94" s="2448">
        <v>253870</v>
      </c>
      <c r="AX94" s="1448" t="s">
        <v>39</v>
      </c>
      <c r="AY94" s="670" t="s">
        <v>26</v>
      </c>
      <c r="AZ94" s="88" t="s">
        <v>26</v>
      </c>
      <c r="BA94" s="89" t="s">
        <v>26</v>
      </c>
      <c r="BB94" s="137" t="s">
        <v>174</v>
      </c>
      <c r="BC94" s="2448">
        <v>54337</v>
      </c>
      <c r="BD94" s="2448" t="s">
        <v>22</v>
      </c>
      <c r="BE94" s="2594">
        <v>146518</v>
      </c>
      <c r="BF94" s="2594"/>
      <c r="BG94" s="2448">
        <v>74747</v>
      </c>
      <c r="BH94" s="2448" t="s">
        <v>21</v>
      </c>
      <c r="BI94" s="2448">
        <v>71771</v>
      </c>
      <c r="BJ94" s="2448">
        <v>30486</v>
      </c>
      <c r="BK94" s="2448">
        <v>40718</v>
      </c>
      <c r="BL94" s="2448">
        <v>567</v>
      </c>
      <c r="BM94" s="2448">
        <v>423</v>
      </c>
      <c r="BN94" s="2448">
        <v>12671</v>
      </c>
      <c r="BO94" s="1448" t="s">
        <v>39</v>
      </c>
      <c r="BP94" s="670" t="s">
        <v>26</v>
      </c>
      <c r="BQ94" s="88" t="s">
        <v>26</v>
      </c>
      <c r="BR94" s="89" t="s">
        <v>26</v>
      </c>
      <c r="BS94" s="137" t="s">
        <v>174</v>
      </c>
      <c r="BT94" s="2448">
        <v>256199</v>
      </c>
      <c r="BU94" s="2448" t="s">
        <v>22</v>
      </c>
      <c r="BV94" s="2594">
        <v>369208</v>
      </c>
      <c r="BW94" s="2594"/>
      <c r="BX94" s="2448">
        <v>185638</v>
      </c>
      <c r="BY94" s="2448" t="s">
        <v>21</v>
      </c>
      <c r="BZ94" s="2448">
        <v>183570</v>
      </c>
      <c r="CA94" s="2448">
        <v>62499</v>
      </c>
      <c r="CB94" s="2448">
        <v>120309</v>
      </c>
      <c r="CC94" s="2448">
        <v>762</v>
      </c>
      <c r="CD94" s="2448">
        <v>38291</v>
      </c>
      <c r="CE94" s="2448">
        <v>671708</v>
      </c>
      <c r="CF94" s="1448" t="s">
        <v>39</v>
      </c>
      <c r="CG94" s="670" t="s">
        <v>26</v>
      </c>
      <c r="CH94" s="88" t="s">
        <v>26</v>
      </c>
      <c r="CI94" s="89" t="s">
        <v>26</v>
      </c>
      <c r="CJ94" s="137" t="s">
        <v>174</v>
      </c>
      <c r="CK94" s="2448">
        <v>7818900</v>
      </c>
      <c r="CL94" s="2448">
        <v>3813831</v>
      </c>
      <c r="CM94" s="2594">
        <v>9479231</v>
      </c>
      <c r="CN94" s="2594"/>
      <c r="CO94" s="2448">
        <v>1830898</v>
      </c>
      <c r="CP94" s="2448">
        <v>212105</v>
      </c>
      <c r="CQ94" s="2448">
        <v>7436229</v>
      </c>
      <c r="CR94" s="2448">
        <v>3009555</v>
      </c>
      <c r="CS94" s="2448">
        <v>4302608</v>
      </c>
      <c r="CT94" s="2448">
        <v>124066</v>
      </c>
      <c r="CU94" s="2448">
        <v>1726587</v>
      </c>
      <c r="CV94" s="2448">
        <v>8300085</v>
      </c>
      <c r="CW94" s="1448" t="s">
        <v>39</v>
      </c>
      <c r="CX94" s="670" t="s">
        <v>26</v>
      </c>
      <c r="CY94" s="88" t="s">
        <v>26</v>
      </c>
      <c r="CZ94" s="89" t="s">
        <v>26</v>
      </c>
      <c r="DA94" s="137" t="s">
        <v>174</v>
      </c>
      <c r="DB94" s="2448">
        <v>23425</v>
      </c>
      <c r="DC94" s="2448">
        <v>74145</v>
      </c>
      <c r="DD94" s="2594">
        <v>39355</v>
      </c>
      <c r="DE94" s="2594"/>
      <c r="DF94" s="2448" t="s">
        <v>21</v>
      </c>
      <c r="DG94" s="2448" t="s">
        <v>21</v>
      </c>
      <c r="DH94" s="2448">
        <v>39355</v>
      </c>
      <c r="DI94" s="2448">
        <v>39355</v>
      </c>
      <c r="DJ94" s="2448" t="s">
        <v>21</v>
      </c>
      <c r="DK94" s="2448" t="s">
        <v>21</v>
      </c>
      <c r="DL94" s="2448">
        <v>59357</v>
      </c>
      <c r="DM94" s="2448">
        <v>48551</v>
      </c>
      <c r="DN94" s="1448" t="s">
        <v>39</v>
      </c>
      <c r="DO94" s="670" t="s">
        <v>26</v>
      </c>
      <c r="DP94" s="88" t="s">
        <v>26</v>
      </c>
      <c r="DQ94" s="89" t="s">
        <v>26</v>
      </c>
      <c r="DR94" s="137" t="s">
        <v>174</v>
      </c>
      <c r="DS94" s="2448">
        <v>25978</v>
      </c>
      <c r="DT94" s="2448">
        <v>545740</v>
      </c>
      <c r="DU94" s="2594">
        <v>393304</v>
      </c>
      <c r="DV94" s="2594"/>
      <c r="DW94" s="2448">
        <v>129247</v>
      </c>
      <c r="DX94" s="2448">
        <v>1625</v>
      </c>
      <c r="DY94" s="2448">
        <v>262432</v>
      </c>
      <c r="DZ94" s="2448" t="s">
        <v>21</v>
      </c>
      <c r="EA94" s="2448">
        <v>236875</v>
      </c>
      <c r="EB94" s="2448">
        <v>25557</v>
      </c>
      <c r="EC94" s="2448">
        <v>141629</v>
      </c>
      <c r="ED94" s="2448" t="s">
        <v>22</v>
      </c>
      <c r="EE94" s="1448" t="s">
        <v>39</v>
      </c>
      <c r="EF94" s="670" t="s">
        <v>26</v>
      </c>
      <c r="EG94" s="88" t="s">
        <v>26</v>
      </c>
      <c r="EH94" s="89" t="s">
        <v>26</v>
      </c>
      <c r="EI94" s="137" t="s">
        <v>174</v>
      </c>
      <c r="EJ94" s="2448">
        <v>148587</v>
      </c>
      <c r="EK94" s="2448" t="s">
        <v>22</v>
      </c>
      <c r="EL94" s="2594">
        <v>115008</v>
      </c>
      <c r="EM94" s="2594"/>
      <c r="EN94" s="2448">
        <v>19296</v>
      </c>
      <c r="EO94" s="2448">
        <v>30405</v>
      </c>
      <c r="EP94" s="2448">
        <v>65307</v>
      </c>
      <c r="EQ94" s="2448">
        <v>11246</v>
      </c>
      <c r="ER94" s="2448">
        <v>50969</v>
      </c>
      <c r="ES94" s="2448">
        <v>3092</v>
      </c>
      <c r="ET94" s="2448">
        <v>10065</v>
      </c>
      <c r="EU94" s="2448">
        <v>89950</v>
      </c>
      <c r="EV94" s="1448" t="s">
        <v>39</v>
      </c>
      <c r="EW94" s="670" t="s">
        <v>26</v>
      </c>
      <c r="EX94" s="88" t="s">
        <v>26</v>
      </c>
      <c r="EY94" s="89" t="s">
        <v>26</v>
      </c>
      <c r="EZ94" s="137" t="s">
        <v>174</v>
      </c>
      <c r="FA94" s="2448">
        <v>990050</v>
      </c>
      <c r="FB94" s="2448" t="s">
        <v>22</v>
      </c>
      <c r="FC94" s="2594">
        <v>990404</v>
      </c>
      <c r="FD94" s="2594"/>
      <c r="FE94" s="2448">
        <v>990404</v>
      </c>
      <c r="FF94" s="2448" t="s">
        <v>21</v>
      </c>
      <c r="FG94" s="2448" t="s">
        <v>21</v>
      </c>
      <c r="FH94" s="2448" t="s">
        <v>22</v>
      </c>
      <c r="FI94" s="2448" t="s">
        <v>21</v>
      </c>
      <c r="FJ94" s="2448" t="s">
        <v>21</v>
      </c>
      <c r="FK94" s="2448" t="s">
        <v>21</v>
      </c>
      <c r="FL94" s="2448">
        <v>3901</v>
      </c>
      <c r="FM94" s="1448" t="s">
        <v>39</v>
      </c>
      <c r="FN94" s="670" t="s">
        <v>26</v>
      </c>
      <c r="FO94" s="88" t="s">
        <v>26</v>
      </c>
      <c r="FP94" s="89" t="s">
        <v>26</v>
      </c>
      <c r="FQ94" s="137" t="s">
        <v>174</v>
      </c>
      <c r="FR94" s="2448">
        <v>28364</v>
      </c>
      <c r="FS94" s="2448" t="s">
        <v>21</v>
      </c>
      <c r="FT94" s="2594">
        <v>26790</v>
      </c>
      <c r="FU94" s="2594"/>
      <c r="FV94" s="2448">
        <v>19415</v>
      </c>
      <c r="FW94" s="2448" t="s">
        <v>21</v>
      </c>
      <c r="FX94" s="2448">
        <v>7375</v>
      </c>
      <c r="FY94" s="2448">
        <v>1298</v>
      </c>
      <c r="FZ94" s="2448">
        <v>6008</v>
      </c>
      <c r="GA94" s="2448">
        <v>69</v>
      </c>
      <c r="GB94" s="2448" t="s">
        <v>21</v>
      </c>
      <c r="GC94" s="2448">
        <v>17837</v>
      </c>
      <c r="GD94" s="1448" t="s">
        <v>39</v>
      </c>
      <c r="GE94" s="670" t="s">
        <v>26</v>
      </c>
      <c r="GF94" s="88"/>
      <c r="GG94" s="89"/>
      <c r="GH94" s="101"/>
      <c r="GU94" s="1458"/>
      <c r="GV94" s="670"/>
    </row>
    <row r="95" spans="1:204" ht="15" customHeight="1">
      <c r="A95" s="88" t="s">
        <v>26</v>
      </c>
      <c r="B95" s="89" t="s">
        <v>26</v>
      </c>
      <c r="C95" s="137" t="s">
        <v>175</v>
      </c>
      <c r="D95" s="2448">
        <v>330</v>
      </c>
      <c r="E95" s="2448" t="s">
        <v>22</v>
      </c>
      <c r="F95" s="2448"/>
      <c r="G95" s="2448">
        <v>334</v>
      </c>
      <c r="H95" s="2448">
        <v>334</v>
      </c>
      <c r="I95" s="2448" t="s">
        <v>21</v>
      </c>
      <c r="J95" s="2448" t="s">
        <v>21</v>
      </c>
      <c r="K95" s="2448" t="s">
        <v>21</v>
      </c>
      <c r="L95" s="2448" t="s">
        <v>21</v>
      </c>
      <c r="M95" s="2448" t="s">
        <v>21</v>
      </c>
      <c r="N95" s="2448">
        <v>2581</v>
      </c>
      <c r="O95" s="2448">
        <v>478</v>
      </c>
      <c r="P95" s="1448" t="s">
        <v>40</v>
      </c>
      <c r="Q95" s="670" t="s">
        <v>26</v>
      </c>
      <c r="R95" s="88" t="s">
        <v>26</v>
      </c>
      <c r="S95" s="89" t="s">
        <v>26</v>
      </c>
      <c r="T95" s="137" t="s">
        <v>175</v>
      </c>
      <c r="U95" s="2448">
        <v>1531960</v>
      </c>
      <c r="V95" s="2448" t="s">
        <v>22</v>
      </c>
      <c r="W95" s="2594">
        <v>1519734</v>
      </c>
      <c r="X95" s="2594"/>
      <c r="Y95" s="2448" t="s">
        <v>21</v>
      </c>
      <c r="Z95" s="2448" t="s">
        <v>21</v>
      </c>
      <c r="AA95" s="2448">
        <v>1519734</v>
      </c>
      <c r="AB95" s="2448">
        <v>1519734</v>
      </c>
      <c r="AC95" s="2448" t="s">
        <v>21</v>
      </c>
      <c r="AD95" s="2448" t="s">
        <v>21</v>
      </c>
      <c r="AE95" s="2448">
        <v>10606</v>
      </c>
      <c r="AF95" s="2448">
        <v>5495</v>
      </c>
      <c r="AG95" s="1448" t="s">
        <v>40</v>
      </c>
      <c r="AH95" s="670" t="s">
        <v>26</v>
      </c>
      <c r="AI95" s="88" t="s">
        <v>26</v>
      </c>
      <c r="AJ95" s="89" t="s">
        <v>26</v>
      </c>
      <c r="AK95" s="137" t="s">
        <v>175</v>
      </c>
      <c r="AL95" s="2448">
        <v>287849</v>
      </c>
      <c r="AM95" s="2448" t="s">
        <v>22</v>
      </c>
      <c r="AN95" s="2594">
        <v>420598</v>
      </c>
      <c r="AO95" s="2594"/>
      <c r="AP95" s="2448">
        <v>251312</v>
      </c>
      <c r="AQ95" s="2448">
        <v>8515</v>
      </c>
      <c r="AR95" s="2448">
        <v>160771</v>
      </c>
      <c r="AS95" s="2448">
        <v>50708</v>
      </c>
      <c r="AT95" s="2448">
        <v>99075</v>
      </c>
      <c r="AU95" s="2448">
        <v>10988</v>
      </c>
      <c r="AV95" s="2448">
        <v>7664</v>
      </c>
      <c r="AW95" s="2448">
        <v>253349</v>
      </c>
      <c r="AX95" s="1448" t="s">
        <v>40</v>
      </c>
      <c r="AY95" s="670" t="s">
        <v>26</v>
      </c>
      <c r="AZ95" s="88" t="s">
        <v>26</v>
      </c>
      <c r="BA95" s="89" t="s">
        <v>26</v>
      </c>
      <c r="BB95" s="137" t="s">
        <v>175</v>
      </c>
      <c r="BC95" s="2448">
        <v>48608</v>
      </c>
      <c r="BD95" s="2448" t="s">
        <v>22</v>
      </c>
      <c r="BE95" s="2594">
        <v>136284</v>
      </c>
      <c r="BF95" s="2594"/>
      <c r="BG95" s="2448">
        <v>71001</v>
      </c>
      <c r="BH95" s="2448" t="s">
        <v>21</v>
      </c>
      <c r="BI95" s="2448">
        <v>65283</v>
      </c>
      <c r="BJ95" s="2448">
        <v>30831</v>
      </c>
      <c r="BK95" s="2448">
        <v>33909</v>
      </c>
      <c r="BL95" s="2448">
        <v>543</v>
      </c>
      <c r="BM95" s="2448">
        <v>413</v>
      </c>
      <c r="BN95" s="2448">
        <v>12320</v>
      </c>
      <c r="BO95" s="1448" t="s">
        <v>40</v>
      </c>
      <c r="BP95" s="670" t="s">
        <v>26</v>
      </c>
      <c r="BQ95" s="88" t="s">
        <v>26</v>
      </c>
      <c r="BR95" s="89" t="s">
        <v>26</v>
      </c>
      <c r="BS95" s="137" t="s">
        <v>175</v>
      </c>
      <c r="BT95" s="2448">
        <v>246443</v>
      </c>
      <c r="BU95" s="2448" t="s">
        <v>22</v>
      </c>
      <c r="BV95" s="2594">
        <v>341257</v>
      </c>
      <c r="BW95" s="2594"/>
      <c r="BX95" s="2448">
        <v>162520</v>
      </c>
      <c r="BY95" s="2448" t="s">
        <v>21</v>
      </c>
      <c r="BZ95" s="2448">
        <v>178737</v>
      </c>
      <c r="CA95" s="2448">
        <v>62296</v>
      </c>
      <c r="CB95" s="2448">
        <v>115041</v>
      </c>
      <c r="CC95" s="2448">
        <v>1400</v>
      </c>
      <c r="CD95" s="2448">
        <v>13801</v>
      </c>
      <c r="CE95" s="2448">
        <v>596549</v>
      </c>
      <c r="CF95" s="1448" t="s">
        <v>40</v>
      </c>
      <c r="CG95" s="670" t="s">
        <v>26</v>
      </c>
      <c r="CH95" s="88" t="s">
        <v>26</v>
      </c>
      <c r="CI95" s="89" t="s">
        <v>26</v>
      </c>
      <c r="CJ95" s="137" t="s">
        <v>175</v>
      </c>
      <c r="CK95" s="2448">
        <v>7324643</v>
      </c>
      <c r="CL95" s="2448">
        <v>3643063</v>
      </c>
      <c r="CM95" s="2594">
        <v>9178874</v>
      </c>
      <c r="CN95" s="2594"/>
      <c r="CO95" s="2448">
        <v>1810346</v>
      </c>
      <c r="CP95" s="2448">
        <v>196940</v>
      </c>
      <c r="CQ95" s="2448">
        <v>7171589</v>
      </c>
      <c r="CR95" s="2448">
        <v>2931156</v>
      </c>
      <c r="CS95" s="2448">
        <v>4117336</v>
      </c>
      <c r="CT95" s="2448">
        <v>123097</v>
      </c>
      <c r="CU95" s="2448">
        <v>1517835</v>
      </c>
      <c r="CV95" s="2448">
        <v>8529247</v>
      </c>
      <c r="CW95" s="1448" t="s">
        <v>40</v>
      </c>
      <c r="CX95" s="670" t="s">
        <v>26</v>
      </c>
      <c r="CY95" s="88" t="s">
        <v>26</v>
      </c>
      <c r="CZ95" s="89" t="s">
        <v>26</v>
      </c>
      <c r="DA95" s="137" t="s">
        <v>175</v>
      </c>
      <c r="DB95" s="2448">
        <v>31761</v>
      </c>
      <c r="DC95" s="2448">
        <v>71485</v>
      </c>
      <c r="DD95" s="2594">
        <v>42907</v>
      </c>
      <c r="DE95" s="2594"/>
      <c r="DF95" s="2448" t="s">
        <v>21</v>
      </c>
      <c r="DG95" s="2448" t="s">
        <v>21</v>
      </c>
      <c r="DH95" s="2448">
        <v>42907</v>
      </c>
      <c r="DI95" s="2448">
        <v>42907</v>
      </c>
      <c r="DJ95" s="2448" t="s">
        <v>21</v>
      </c>
      <c r="DK95" s="2448" t="s">
        <v>21</v>
      </c>
      <c r="DL95" s="2448">
        <v>54601</v>
      </c>
      <c r="DM95" s="2448">
        <v>51031</v>
      </c>
      <c r="DN95" s="1448" t="s">
        <v>40</v>
      </c>
      <c r="DO95" s="670" t="s">
        <v>26</v>
      </c>
      <c r="DP95" s="88" t="s">
        <v>26</v>
      </c>
      <c r="DQ95" s="89" t="s">
        <v>26</v>
      </c>
      <c r="DR95" s="137" t="s">
        <v>175</v>
      </c>
      <c r="DS95" s="2448">
        <v>21850</v>
      </c>
      <c r="DT95" s="2448">
        <v>518109</v>
      </c>
      <c r="DU95" s="2594">
        <v>374460</v>
      </c>
      <c r="DV95" s="2594"/>
      <c r="DW95" s="2448">
        <v>124979</v>
      </c>
      <c r="DX95" s="2448">
        <v>2155</v>
      </c>
      <c r="DY95" s="2448">
        <v>247326</v>
      </c>
      <c r="DZ95" s="2448" t="s">
        <v>21</v>
      </c>
      <c r="EA95" s="2448">
        <v>227954</v>
      </c>
      <c r="EB95" s="2448">
        <v>19372</v>
      </c>
      <c r="EC95" s="2448">
        <v>125062</v>
      </c>
      <c r="ED95" s="2448" t="s">
        <v>22</v>
      </c>
      <c r="EE95" s="1448" t="s">
        <v>40</v>
      </c>
      <c r="EF95" s="670" t="s">
        <v>26</v>
      </c>
      <c r="EG95" s="88" t="s">
        <v>26</v>
      </c>
      <c r="EH95" s="89" t="s">
        <v>26</v>
      </c>
      <c r="EI95" s="137" t="s">
        <v>175</v>
      </c>
      <c r="EJ95" s="2448">
        <v>122580</v>
      </c>
      <c r="EK95" s="2448" t="s">
        <v>22</v>
      </c>
      <c r="EL95" s="2594">
        <v>114951</v>
      </c>
      <c r="EM95" s="2594"/>
      <c r="EN95" s="2448">
        <v>20018</v>
      </c>
      <c r="EO95" s="2448">
        <v>26261</v>
      </c>
      <c r="EP95" s="2448">
        <v>68672</v>
      </c>
      <c r="EQ95" s="2448">
        <v>7424</v>
      </c>
      <c r="ER95" s="2448">
        <v>57494</v>
      </c>
      <c r="ES95" s="2448">
        <v>3754</v>
      </c>
      <c r="ET95" s="2448">
        <v>13448</v>
      </c>
      <c r="EU95" s="2448">
        <v>84083</v>
      </c>
      <c r="EV95" s="1448" t="s">
        <v>40</v>
      </c>
      <c r="EW95" s="670" t="s">
        <v>26</v>
      </c>
      <c r="EX95" s="88" t="s">
        <v>26</v>
      </c>
      <c r="EY95" s="89" t="s">
        <v>26</v>
      </c>
      <c r="EZ95" s="137" t="s">
        <v>175</v>
      </c>
      <c r="FA95" s="2448">
        <v>923503</v>
      </c>
      <c r="FB95" s="2448" t="s">
        <v>22</v>
      </c>
      <c r="FC95" s="2594">
        <v>923070</v>
      </c>
      <c r="FD95" s="2594"/>
      <c r="FE95" s="2448">
        <v>923070</v>
      </c>
      <c r="FF95" s="2448" t="s">
        <v>21</v>
      </c>
      <c r="FG95" s="2448" t="s">
        <v>21</v>
      </c>
      <c r="FH95" s="2448" t="s">
        <v>22</v>
      </c>
      <c r="FI95" s="2448" t="s">
        <v>21</v>
      </c>
      <c r="FJ95" s="2448" t="s">
        <v>21</v>
      </c>
      <c r="FK95" s="2448" t="s">
        <v>21</v>
      </c>
      <c r="FL95" s="2448">
        <v>4334</v>
      </c>
      <c r="FM95" s="1448" t="s">
        <v>40</v>
      </c>
      <c r="FN95" s="670" t="s">
        <v>26</v>
      </c>
      <c r="FO95" s="88" t="s">
        <v>26</v>
      </c>
      <c r="FP95" s="89" t="s">
        <v>26</v>
      </c>
      <c r="FQ95" s="137" t="s">
        <v>175</v>
      </c>
      <c r="FR95" s="2448">
        <v>34734</v>
      </c>
      <c r="FS95" s="2448" t="s">
        <v>21</v>
      </c>
      <c r="FT95" s="2594">
        <v>32553</v>
      </c>
      <c r="FU95" s="2594"/>
      <c r="FV95" s="2448">
        <v>25925</v>
      </c>
      <c r="FW95" s="2448" t="s">
        <v>21</v>
      </c>
      <c r="FX95" s="2448">
        <v>6628</v>
      </c>
      <c r="FY95" s="2448">
        <v>856</v>
      </c>
      <c r="FZ95" s="2448">
        <v>5772</v>
      </c>
      <c r="GA95" s="2448" t="s">
        <v>21</v>
      </c>
      <c r="GB95" s="2448" t="s">
        <v>21</v>
      </c>
      <c r="GC95" s="2448">
        <v>20019</v>
      </c>
      <c r="GD95" s="1448" t="s">
        <v>40</v>
      </c>
      <c r="GE95" s="670" t="s">
        <v>26</v>
      </c>
      <c r="GF95" s="88"/>
      <c r="GG95" s="89"/>
      <c r="GH95" s="101"/>
      <c r="GU95" s="1458"/>
      <c r="GV95" s="670"/>
    </row>
    <row r="96" spans="1:204" ht="15" customHeight="1">
      <c r="A96" s="105" t="s">
        <v>26</v>
      </c>
      <c r="B96" s="106" t="s">
        <v>26</v>
      </c>
      <c r="C96" s="1174" t="s">
        <v>176</v>
      </c>
      <c r="D96" s="2449">
        <v>352</v>
      </c>
      <c r="E96" s="2449" t="s">
        <v>22</v>
      </c>
      <c r="F96" s="2449"/>
      <c r="G96" s="2449">
        <v>332</v>
      </c>
      <c r="H96" s="2449">
        <v>332</v>
      </c>
      <c r="I96" s="2449" t="s">
        <v>21</v>
      </c>
      <c r="J96" s="2449" t="s">
        <v>21</v>
      </c>
      <c r="K96" s="2449" t="s">
        <v>21</v>
      </c>
      <c r="L96" s="2449" t="s">
        <v>21</v>
      </c>
      <c r="M96" s="2449" t="s">
        <v>21</v>
      </c>
      <c r="N96" s="2449">
        <v>2939</v>
      </c>
      <c r="O96" s="2449">
        <v>390</v>
      </c>
      <c r="P96" s="1450" t="s">
        <v>41</v>
      </c>
      <c r="Q96" s="673" t="s">
        <v>26</v>
      </c>
      <c r="R96" s="105" t="s">
        <v>26</v>
      </c>
      <c r="S96" s="106" t="s">
        <v>26</v>
      </c>
      <c r="T96" s="1174" t="s">
        <v>176</v>
      </c>
      <c r="U96" s="107">
        <v>1632437</v>
      </c>
      <c r="V96" s="2449" t="s">
        <v>22</v>
      </c>
      <c r="W96" s="2595">
        <v>1616060</v>
      </c>
      <c r="X96" s="2595"/>
      <c r="Y96" s="2449" t="s">
        <v>21</v>
      </c>
      <c r="Z96" s="2449" t="s">
        <v>21</v>
      </c>
      <c r="AA96" s="2449">
        <v>1616060</v>
      </c>
      <c r="AB96" s="2449">
        <v>1616060</v>
      </c>
      <c r="AC96" s="2449" t="s">
        <v>21</v>
      </c>
      <c r="AD96" s="2449" t="s">
        <v>21</v>
      </c>
      <c r="AE96" s="2449">
        <v>11003</v>
      </c>
      <c r="AF96" s="2449">
        <v>10869</v>
      </c>
      <c r="AG96" s="1450" t="s">
        <v>41</v>
      </c>
      <c r="AH96" s="673" t="s">
        <v>26</v>
      </c>
      <c r="AI96" s="105" t="s">
        <v>26</v>
      </c>
      <c r="AJ96" s="106" t="s">
        <v>26</v>
      </c>
      <c r="AK96" s="1174" t="s">
        <v>176</v>
      </c>
      <c r="AL96" s="107">
        <v>282774</v>
      </c>
      <c r="AM96" s="2449" t="s">
        <v>22</v>
      </c>
      <c r="AN96" s="2595">
        <v>419845</v>
      </c>
      <c r="AO96" s="2595"/>
      <c r="AP96" s="2449">
        <v>240627</v>
      </c>
      <c r="AQ96" s="2449">
        <v>7030</v>
      </c>
      <c r="AR96" s="2449">
        <v>172188</v>
      </c>
      <c r="AS96" s="2449">
        <v>50312</v>
      </c>
      <c r="AT96" s="2449">
        <v>110146</v>
      </c>
      <c r="AU96" s="2449">
        <v>11730</v>
      </c>
      <c r="AV96" s="2449">
        <v>3932</v>
      </c>
      <c r="AW96" s="2449">
        <v>269471</v>
      </c>
      <c r="AX96" s="1450" t="s">
        <v>41</v>
      </c>
      <c r="AY96" s="673" t="s">
        <v>26</v>
      </c>
      <c r="AZ96" s="105" t="s">
        <v>26</v>
      </c>
      <c r="BA96" s="106" t="s">
        <v>26</v>
      </c>
      <c r="BB96" s="1174" t="s">
        <v>176</v>
      </c>
      <c r="BC96" s="107">
        <v>51225</v>
      </c>
      <c r="BD96" s="2449" t="s">
        <v>22</v>
      </c>
      <c r="BE96" s="2595">
        <v>145884</v>
      </c>
      <c r="BF96" s="2595"/>
      <c r="BG96" s="2449">
        <v>72314</v>
      </c>
      <c r="BH96" s="2449" t="s">
        <v>21</v>
      </c>
      <c r="BI96" s="2449">
        <v>73570</v>
      </c>
      <c r="BJ96" s="2449">
        <v>33352</v>
      </c>
      <c r="BK96" s="2449">
        <v>39668</v>
      </c>
      <c r="BL96" s="2449">
        <v>550</v>
      </c>
      <c r="BM96" s="2449">
        <v>404</v>
      </c>
      <c r="BN96" s="2449">
        <v>11060</v>
      </c>
      <c r="BO96" s="1450" t="s">
        <v>41</v>
      </c>
      <c r="BP96" s="673" t="s">
        <v>26</v>
      </c>
      <c r="BQ96" s="105" t="s">
        <v>26</v>
      </c>
      <c r="BR96" s="106" t="s">
        <v>26</v>
      </c>
      <c r="BS96" s="1174" t="s">
        <v>176</v>
      </c>
      <c r="BT96" s="107">
        <v>456840</v>
      </c>
      <c r="BU96" s="2449" t="s">
        <v>22</v>
      </c>
      <c r="BV96" s="2595">
        <v>338046</v>
      </c>
      <c r="BW96" s="2595"/>
      <c r="BX96" s="2449">
        <v>149904</v>
      </c>
      <c r="BY96" s="2449" t="s">
        <v>21</v>
      </c>
      <c r="BZ96" s="2449">
        <v>188142</v>
      </c>
      <c r="CA96" s="2449">
        <v>85323</v>
      </c>
      <c r="CB96" s="2449">
        <v>102185</v>
      </c>
      <c r="CC96" s="2449">
        <v>634</v>
      </c>
      <c r="CD96" s="2449">
        <v>16421</v>
      </c>
      <c r="CE96" s="2449">
        <v>726593</v>
      </c>
      <c r="CF96" s="1450" t="s">
        <v>41</v>
      </c>
      <c r="CG96" s="673" t="s">
        <v>26</v>
      </c>
      <c r="CH96" s="105" t="s">
        <v>26</v>
      </c>
      <c r="CI96" s="106" t="s">
        <v>26</v>
      </c>
      <c r="CJ96" s="1174" t="s">
        <v>176</v>
      </c>
      <c r="CK96" s="107">
        <v>7737492</v>
      </c>
      <c r="CL96" s="2449">
        <v>3773538</v>
      </c>
      <c r="CM96" s="2595">
        <v>9601088</v>
      </c>
      <c r="CN96" s="2595"/>
      <c r="CO96" s="2449">
        <v>2000727</v>
      </c>
      <c r="CP96" s="2449">
        <v>206681</v>
      </c>
      <c r="CQ96" s="2449">
        <v>7393681</v>
      </c>
      <c r="CR96" s="2449">
        <v>3017575</v>
      </c>
      <c r="CS96" s="2449">
        <v>4247355</v>
      </c>
      <c r="CT96" s="2449">
        <v>128751</v>
      </c>
      <c r="CU96" s="2449">
        <v>1691041</v>
      </c>
      <c r="CV96" s="2449">
        <v>8736788</v>
      </c>
      <c r="CW96" s="1450" t="s">
        <v>41</v>
      </c>
      <c r="CX96" s="673" t="s">
        <v>26</v>
      </c>
      <c r="CY96" s="105" t="s">
        <v>26</v>
      </c>
      <c r="CZ96" s="106" t="s">
        <v>26</v>
      </c>
      <c r="DA96" s="1174" t="s">
        <v>176</v>
      </c>
      <c r="DB96" s="107">
        <v>29658</v>
      </c>
      <c r="DC96" s="2449">
        <v>76664</v>
      </c>
      <c r="DD96" s="2595">
        <v>47524</v>
      </c>
      <c r="DE96" s="2595"/>
      <c r="DF96" s="2449" t="s">
        <v>21</v>
      </c>
      <c r="DG96" s="2449" t="s">
        <v>21</v>
      </c>
      <c r="DH96" s="2449">
        <v>47524</v>
      </c>
      <c r="DI96" s="2449">
        <v>47524</v>
      </c>
      <c r="DJ96" s="2449" t="s">
        <v>21</v>
      </c>
      <c r="DK96" s="2449" t="s">
        <v>21</v>
      </c>
      <c r="DL96" s="2449">
        <v>57630</v>
      </c>
      <c r="DM96" s="2449">
        <v>48989</v>
      </c>
      <c r="DN96" s="1450" t="s">
        <v>41</v>
      </c>
      <c r="DO96" s="673" t="s">
        <v>26</v>
      </c>
      <c r="DP96" s="105" t="s">
        <v>26</v>
      </c>
      <c r="DQ96" s="106" t="s">
        <v>26</v>
      </c>
      <c r="DR96" s="1174" t="s">
        <v>176</v>
      </c>
      <c r="DS96" s="107">
        <v>24243</v>
      </c>
      <c r="DT96" s="2449">
        <v>552501</v>
      </c>
      <c r="DU96" s="2595">
        <v>417762</v>
      </c>
      <c r="DV96" s="2595"/>
      <c r="DW96" s="2449">
        <v>144099</v>
      </c>
      <c r="DX96" s="2449">
        <v>2125</v>
      </c>
      <c r="DY96" s="2449">
        <v>271538</v>
      </c>
      <c r="DZ96" s="2449" t="s">
        <v>21</v>
      </c>
      <c r="EA96" s="2449">
        <v>252458</v>
      </c>
      <c r="EB96" s="2449">
        <v>19080</v>
      </c>
      <c r="EC96" s="2449">
        <v>120421</v>
      </c>
      <c r="ED96" s="2449" t="s">
        <v>22</v>
      </c>
      <c r="EE96" s="1450" t="s">
        <v>41</v>
      </c>
      <c r="EF96" s="673" t="s">
        <v>26</v>
      </c>
      <c r="EG96" s="105" t="s">
        <v>26</v>
      </c>
      <c r="EH96" s="106" t="s">
        <v>26</v>
      </c>
      <c r="EI96" s="1174" t="s">
        <v>176</v>
      </c>
      <c r="EJ96" s="107">
        <v>150302</v>
      </c>
      <c r="EK96" s="2449" t="s">
        <v>22</v>
      </c>
      <c r="EL96" s="2595">
        <v>136990</v>
      </c>
      <c r="EM96" s="2595"/>
      <c r="EN96" s="2449">
        <v>21931</v>
      </c>
      <c r="EO96" s="2449">
        <v>29126</v>
      </c>
      <c r="EP96" s="2449">
        <v>85933</v>
      </c>
      <c r="EQ96" s="2449">
        <v>20574</v>
      </c>
      <c r="ER96" s="2449">
        <v>61118</v>
      </c>
      <c r="ES96" s="2449">
        <v>4241</v>
      </c>
      <c r="ET96" s="2449">
        <v>13866</v>
      </c>
      <c r="EU96" s="2449">
        <v>83761</v>
      </c>
      <c r="EV96" s="1450" t="s">
        <v>41</v>
      </c>
      <c r="EW96" s="673" t="s">
        <v>26</v>
      </c>
      <c r="EX96" s="105" t="s">
        <v>26</v>
      </c>
      <c r="EY96" s="106" t="s">
        <v>26</v>
      </c>
      <c r="EZ96" s="1174" t="s">
        <v>176</v>
      </c>
      <c r="FA96" s="107">
        <v>954639</v>
      </c>
      <c r="FB96" s="2449" t="s">
        <v>22</v>
      </c>
      <c r="FC96" s="2595">
        <v>955755</v>
      </c>
      <c r="FD96" s="2595"/>
      <c r="FE96" s="2449">
        <v>955755</v>
      </c>
      <c r="FF96" s="2449" t="s">
        <v>21</v>
      </c>
      <c r="FG96" s="2449" t="s">
        <v>21</v>
      </c>
      <c r="FH96" s="2449" t="s">
        <v>22</v>
      </c>
      <c r="FI96" s="2449" t="s">
        <v>21</v>
      </c>
      <c r="FJ96" s="2449" t="s">
        <v>21</v>
      </c>
      <c r="FK96" s="2449" t="s">
        <v>21</v>
      </c>
      <c r="FL96" s="2449">
        <v>3218</v>
      </c>
      <c r="FM96" s="1450" t="s">
        <v>41</v>
      </c>
      <c r="FN96" s="673" t="s">
        <v>26</v>
      </c>
      <c r="FO96" s="105" t="s">
        <v>26</v>
      </c>
      <c r="FP96" s="106" t="s">
        <v>26</v>
      </c>
      <c r="FQ96" s="1174" t="s">
        <v>176</v>
      </c>
      <c r="FR96" s="107">
        <v>45803</v>
      </c>
      <c r="FS96" s="2449" t="s">
        <v>21</v>
      </c>
      <c r="FT96" s="2595">
        <v>43807</v>
      </c>
      <c r="FU96" s="2595"/>
      <c r="FV96" s="2449">
        <v>37233</v>
      </c>
      <c r="FW96" s="2449" t="s">
        <v>21</v>
      </c>
      <c r="FX96" s="2449">
        <v>6574</v>
      </c>
      <c r="FY96" s="2449">
        <v>584</v>
      </c>
      <c r="FZ96" s="2449">
        <v>5990</v>
      </c>
      <c r="GA96" s="2449" t="s">
        <v>21</v>
      </c>
      <c r="GB96" s="2449" t="s">
        <v>21</v>
      </c>
      <c r="GC96" s="2449">
        <v>22012</v>
      </c>
      <c r="GD96" s="1450" t="s">
        <v>41</v>
      </c>
      <c r="GE96" s="673" t="s">
        <v>26</v>
      </c>
      <c r="GF96" s="88"/>
      <c r="GG96" s="89"/>
      <c r="GH96" s="101"/>
      <c r="GU96" s="1458"/>
      <c r="GV96" s="670"/>
    </row>
    <row r="97" spans="23:204">
      <c r="W97" s="1460"/>
      <c r="X97" s="1460"/>
      <c r="GF97" s="4"/>
      <c r="GG97" s="4"/>
      <c r="GH97" s="4"/>
      <c r="GU97" s="4"/>
      <c r="GV97" s="4"/>
    </row>
    <row r="98" spans="23:204" ht="14.1" customHeight="1"/>
    <row r="99" spans="23:204" ht="14.1" customHeight="1"/>
    <row r="100" spans="23:204" ht="14.1" customHeight="1"/>
    <row r="101" spans="23:204" s="4" customFormat="1" ht="14.1" customHeight="1"/>
  </sheetData>
  <mergeCells count="840">
    <mergeCell ref="DU96:DV96"/>
    <mergeCell ref="EL96:EM96"/>
    <mergeCell ref="W93:X93"/>
    <mergeCell ref="AN93:AO93"/>
    <mergeCell ref="BE93:BF93"/>
    <mergeCell ref="BV93:BW93"/>
    <mergeCell ref="CM93:CN93"/>
    <mergeCell ref="FC96:FD96"/>
    <mergeCell ref="FT96:FU96"/>
    <mergeCell ref="DD95:DE95"/>
    <mergeCell ref="DU95:DV95"/>
    <mergeCell ref="EL95:EM95"/>
    <mergeCell ref="FC95:FD95"/>
    <mergeCell ref="FT95:FU95"/>
    <mergeCell ref="W96:X96"/>
    <mergeCell ref="AN96:AO96"/>
    <mergeCell ref="BE96:BF96"/>
    <mergeCell ref="BV96:BW96"/>
    <mergeCell ref="CM96:CN96"/>
    <mergeCell ref="DD96:DE96"/>
    <mergeCell ref="FC94:FD94"/>
    <mergeCell ref="FT94:FU94"/>
    <mergeCell ref="W95:X95"/>
    <mergeCell ref="AN95:AO95"/>
    <mergeCell ref="BE95:BF95"/>
    <mergeCell ref="BV95:BW95"/>
    <mergeCell ref="CM95:CN95"/>
    <mergeCell ref="DD93:DE93"/>
    <mergeCell ref="DU93:DV93"/>
    <mergeCell ref="EL93:EM93"/>
    <mergeCell ref="FC93:FD93"/>
    <mergeCell ref="FT93:FU93"/>
    <mergeCell ref="W94:X94"/>
    <mergeCell ref="AN94:AO94"/>
    <mergeCell ref="BE94:BF94"/>
    <mergeCell ref="BV94:BW94"/>
    <mergeCell ref="CM94:CN94"/>
    <mergeCell ref="DD94:DE94"/>
    <mergeCell ref="DU94:DV94"/>
    <mergeCell ref="EL94:EM94"/>
    <mergeCell ref="FT91:FU91"/>
    <mergeCell ref="W92:X92"/>
    <mergeCell ref="AN92:AO92"/>
    <mergeCell ref="BE92:BF92"/>
    <mergeCell ref="BV92:BW92"/>
    <mergeCell ref="CM92:CN92"/>
    <mergeCell ref="DD92:DE92"/>
    <mergeCell ref="DU92:DV92"/>
    <mergeCell ref="EL92:EM92"/>
    <mergeCell ref="FC92:FD92"/>
    <mergeCell ref="FT92:FU92"/>
    <mergeCell ref="W91:X91"/>
    <mergeCell ref="AN91:AO91"/>
    <mergeCell ref="BE91:BF91"/>
    <mergeCell ref="BV91:BW91"/>
    <mergeCell ref="CM91:CN91"/>
    <mergeCell ref="DD91:DE91"/>
    <mergeCell ref="DU91:DV91"/>
    <mergeCell ref="EL91:EM91"/>
    <mergeCell ref="FC91:FD91"/>
    <mergeCell ref="FT89:FU89"/>
    <mergeCell ref="W90:X90"/>
    <mergeCell ref="AN90:AO90"/>
    <mergeCell ref="BE90:BF90"/>
    <mergeCell ref="BV90:BW90"/>
    <mergeCell ref="CM90:CN90"/>
    <mergeCell ref="DD90:DE90"/>
    <mergeCell ref="DU90:DV90"/>
    <mergeCell ref="EL90:EM90"/>
    <mergeCell ref="FC90:FD90"/>
    <mergeCell ref="FT90:FU90"/>
    <mergeCell ref="W89:X89"/>
    <mergeCell ref="AN89:AO89"/>
    <mergeCell ref="BE89:BF89"/>
    <mergeCell ref="BV89:BW89"/>
    <mergeCell ref="CM89:CN89"/>
    <mergeCell ref="DD89:DE89"/>
    <mergeCell ref="DU89:DV89"/>
    <mergeCell ref="EL89:EM89"/>
    <mergeCell ref="FC89:FD89"/>
    <mergeCell ref="FT87:FU87"/>
    <mergeCell ref="W88:X88"/>
    <mergeCell ref="AN88:AO88"/>
    <mergeCell ref="BE88:BF88"/>
    <mergeCell ref="BV88:BW88"/>
    <mergeCell ref="CM88:CN88"/>
    <mergeCell ref="DD88:DE88"/>
    <mergeCell ref="DU88:DV88"/>
    <mergeCell ref="EL88:EM88"/>
    <mergeCell ref="FC88:FD88"/>
    <mergeCell ref="FT88:FU88"/>
    <mergeCell ref="W87:X87"/>
    <mergeCell ref="AN87:AO87"/>
    <mergeCell ref="BE87:BF87"/>
    <mergeCell ref="BV87:BW87"/>
    <mergeCell ref="CM87:CN87"/>
    <mergeCell ref="DD87:DE87"/>
    <mergeCell ref="DU87:DV87"/>
    <mergeCell ref="EL87:EM87"/>
    <mergeCell ref="FC87:FD87"/>
    <mergeCell ref="FT85:FU85"/>
    <mergeCell ref="W86:X86"/>
    <mergeCell ref="AN86:AO86"/>
    <mergeCell ref="BE86:BF86"/>
    <mergeCell ref="BV86:BW86"/>
    <mergeCell ref="CM86:CN86"/>
    <mergeCell ref="DD86:DE86"/>
    <mergeCell ref="DU86:DV86"/>
    <mergeCell ref="EL86:EM86"/>
    <mergeCell ref="FC86:FD86"/>
    <mergeCell ref="FT86:FU86"/>
    <mergeCell ref="W85:X85"/>
    <mergeCell ref="AN85:AO85"/>
    <mergeCell ref="BE85:BF85"/>
    <mergeCell ref="BV85:BW85"/>
    <mergeCell ref="CM85:CN85"/>
    <mergeCell ref="DD85:DE85"/>
    <mergeCell ref="DU85:DV85"/>
    <mergeCell ref="EL85:EM85"/>
    <mergeCell ref="FC85:FD85"/>
    <mergeCell ref="FT82:FU82"/>
    <mergeCell ref="W83:X83"/>
    <mergeCell ref="AN83:AO83"/>
    <mergeCell ref="BE83:BF83"/>
    <mergeCell ref="BV83:BW83"/>
    <mergeCell ref="CM83:CN83"/>
    <mergeCell ref="DD83:DE83"/>
    <mergeCell ref="DU83:DV83"/>
    <mergeCell ref="EL83:EM83"/>
    <mergeCell ref="FC83:FD83"/>
    <mergeCell ref="FT83:FU83"/>
    <mergeCell ref="W82:X82"/>
    <mergeCell ref="AN82:AO82"/>
    <mergeCell ref="BE82:BF82"/>
    <mergeCell ref="BV82:BW82"/>
    <mergeCell ref="CM82:CN82"/>
    <mergeCell ref="DD82:DE82"/>
    <mergeCell ref="DU82:DV82"/>
    <mergeCell ref="EL82:EM82"/>
    <mergeCell ref="FC82:FD82"/>
    <mergeCell ref="FT80:FU80"/>
    <mergeCell ref="W81:X81"/>
    <mergeCell ref="AN81:AO81"/>
    <mergeCell ref="BE81:BF81"/>
    <mergeCell ref="BV81:BW81"/>
    <mergeCell ref="CM81:CN81"/>
    <mergeCell ref="DD81:DE81"/>
    <mergeCell ref="DU81:DV81"/>
    <mergeCell ref="EL81:EM81"/>
    <mergeCell ref="FC81:FD81"/>
    <mergeCell ref="FT81:FU81"/>
    <mergeCell ref="W80:X80"/>
    <mergeCell ref="AN80:AO80"/>
    <mergeCell ref="BE80:BF80"/>
    <mergeCell ref="BV80:BW80"/>
    <mergeCell ref="CM80:CN80"/>
    <mergeCell ref="DD80:DE80"/>
    <mergeCell ref="DU80:DV80"/>
    <mergeCell ref="EL80:EM80"/>
    <mergeCell ref="FC80:FD80"/>
    <mergeCell ref="FT77:FU77"/>
    <mergeCell ref="W78:X78"/>
    <mergeCell ref="AN78:AO78"/>
    <mergeCell ref="BE78:BF78"/>
    <mergeCell ref="BV78:BW78"/>
    <mergeCell ref="CM78:CN78"/>
    <mergeCell ref="DD78:DE78"/>
    <mergeCell ref="DU78:DV78"/>
    <mergeCell ref="EL78:EM78"/>
    <mergeCell ref="FC78:FD78"/>
    <mergeCell ref="FT78:FU78"/>
    <mergeCell ref="W77:X77"/>
    <mergeCell ref="AN77:AO77"/>
    <mergeCell ref="BE77:BF77"/>
    <mergeCell ref="BV77:BW77"/>
    <mergeCell ref="CM77:CN77"/>
    <mergeCell ref="DD77:DE77"/>
    <mergeCell ref="DU77:DV77"/>
    <mergeCell ref="EL77:EM77"/>
    <mergeCell ref="FC77:FD77"/>
    <mergeCell ref="FT74:FU74"/>
    <mergeCell ref="W75:X75"/>
    <mergeCell ref="AN75:AO75"/>
    <mergeCell ref="BE75:BF75"/>
    <mergeCell ref="BV75:BW75"/>
    <mergeCell ref="CM75:CN75"/>
    <mergeCell ref="DD75:DE75"/>
    <mergeCell ref="DU75:DV75"/>
    <mergeCell ref="EL75:EM75"/>
    <mergeCell ref="FC75:FD75"/>
    <mergeCell ref="FT75:FU75"/>
    <mergeCell ref="W74:X74"/>
    <mergeCell ref="AN74:AO74"/>
    <mergeCell ref="BE74:BF74"/>
    <mergeCell ref="BV74:BW74"/>
    <mergeCell ref="CM74:CN74"/>
    <mergeCell ref="DD74:DE74"/>
    <mergeCell ref="DU74:DV74"/>
    <mergeCell ref="EL74:EM74"/>
    <mergeCell ref="FC74:FD74"/>
    <mergeCell ref="FT72:FU72"/>
    <mergeCell ref="W73:X73"/>
    <mergeCell ref="AN73:AO73"/>
    <mergeCell ref="BE73:BF73"/>
    <mergeCell ref="BV73:BW73"/>
    <mergeCell ref="CM73:CN73"/>
    <mergeCell ref="DD73:DE73"/>
    <mergeCell ref="DU73:DV73"/>
    <mergeCell ref="EL73:EM73"/>
    <mergeCell ref="FC73:FD73"/>
    <mergeCell ref="FT73:FU73"/>
    <mergeCell ref="W72:X72"/>
    <mergeCell ref="AN72:AO72"/>
    <mergeCell ref="BE72:BF72"/>
    <mergeCell ref="BV72:BW72"/>
    <mergeCell ref="CM72:CN72"/>
    <mergeCell ref="DD72:DE72"/>
    <mergeCell ref="DU72:DV72"/>
    <mergeCell ref="EL72:EM72"/>
    <mergeCell ref="FC72:FD72"/>
    <mergeCell ref="DU68:DV68"/>
    <mergeCell ref="EL68:EM68"/>
    <mergeCell ref="FC68:FD68"/>
    <mergeCell ref="FT68:FU68"/>
    <mergeCell ref="GK68:GL68"/>
    <mergeCell ref="W71:X71"/>
    <mergeCell ref="AN71:AO71"/>
    <mergeCell ref="BE71:BF71"/>
    <mergeCell ref="BV71:BW71"/>
    <mergeCell ref="CM71:CN71"/>
    <mergeCell ref="W68:X68"/>
    <mergeCell ref="AN68:AO68"/>
    <mergeCell ref="BE68:BF68"/>
    <mergeCell ref="BV68:BW68"/>
    <mergeCell ref="CM68:CN68"/>
    <mergeCell ref="DD68:DE68"/>
    <mergeCell ref="DD71:DE71"/>
    <mergeCell ref="DU71:DV71"/>
    <mergeCell ref="EL71:EM71"/>
    <mergeCell ref="FC71:FD71"/>
    <mergeCell ref="FT71:FU71"/>
    <mergeCell ref="DD67:DE67"/>
    <mergeCell ref="DU67:DV67"/>
    <mergeCell ref="EL67:EM67"/>
    <mergeCell ref="FC67:FD67"/>
    <mergeCell ref="FT67:FU67"/>
    <mergeCell ref="GK67:GL67"/>
    <mergeCell ref="DU66:DV66"/>
    <mergeCell ref="EL66:EM66"/>
    <mergeCell ref="FC66:FD66"/>
    <mergeCell ref="FT66:FU66"/>
    <mergeCell ref="GK66:GL66"/>
    <mergeCell ref="DD66:DE66"/>
    <mergeCell ref="W67:X67"/>
    <mergeCell ref="AN67:AO67"/>
    <mergeCell ref="BE67:BF67"/>
    <mergeCell ref="BV67:BW67"/>
    <mergeCell ref="CM67:CN67"/>
    <mergeCell ref="W66:X66"/>
    <mergeCell ref="AN66:AO66"/>
    <mergeCell ref="BE66:BF66"/>
    <mergeCell ref="BV66:BW66"/>
    <mergeCell ref="CM66:CN66"/>
    <mergeCell ref="DD65:DE65"/>
    <mergeCell ref="DU65:DV65"/>
    <mergeCell ref="EL65:EM65"/>
    <mergeCell ref="FC65:FD65"/>
    <mergeCell ref="FT65:FU65"/>
    <mergeCell ref="GK65:GL65"/>
    <mergeCell ref="DU64:DV64"/>
    <mergeCell ref="EL64:EM64"/>
    <mergeCell ref="FC64:FD64"/>
    <mergeCell ref="FT64:FU64"/>
    <mergeCell ref="GK64:GL64"/>
    <mergeCell ref="DD64:DE64"/>
    <mergeCell ref="W65:X65"/>
    <mergeCell ref="AN65:AO65"/>
    <mergeCell ref="BE65:BF65"/>
    <mergeCell ref="BV65:BW65"/>
    <mergeCell ref="CM65:CN65"/>
    <mergeCell ref="W64:X64"/>
    <mergeCell ref="AN64:AO64"/>
    <mergeCell ref="BE64:BF64"/>
    <mergeCell ref="BV64:BW64"/>
    <mergeCell ref="CM64:CN64"/>
    <mergeCell ref="DD63:DE63"/>
    <mergeCell ref="DU63:DV63"/>
    <mergeCell ref="EL63:EM63"/>
    <mergeCell ref="FC63:FD63"/>
    <mergeCell ref="FT63:FU63"/>
    <mergeCell ref="GK63:GL63"/>
    <mergeCell ref="DU62:DV62"/>
    <mergeCell ref="EL62:EM62"/>
    <mergeCell ref="FC62:FD62"/>
    <mergeCell ref="FT62:FU62"/>
    <mergeCell ref="GK62:GL62"/>
    <mergeCell ref="DD62:DE62"/>
    <mergeCell ref="W63:X63"/>
    <mergeCell ref="AN63:AO63"/>
    <mergeCell ref="BE63:BF63"/>
    <mergeCell ref="BV63:BW63"/>
    <mergeCell ref="CM63:CN63"/>
    <mergeCell ref="W62:X62"/>
    <mergeCell ref="AN62:AO62"/>
    <mergeCell ref="BE62:BF62"/>
    <mergeCell ref="BV62:BW62"/>
    <mergeCell ref="CM62:CN62"/>
    <mergeCell ref="DD61:DE61"/>
    <mergeCell ref="DU61:DV61"/>
    <mergeCell ref="EL61:EM61"/>
    <mergeCell ref="FC61:FD61"/>
    <mergeCell ref="FT61:FU61"/>
    <mergeCell ref="GK61:GL61"/>
    <mergeCell ref="DU60:DV60"/>
    <mergeCell ref="EL60:EM60"/>
    <mergeCell ref="FC60:FD60"/>
    <mergeCell ref="FT60:FU60"/>
    <mergeCell ref="GK60:GL60"/>
    <mergeCell ref="DD60:DE60"/>
    <mergeCell ref="W61:X61"/>
    <mergeCell ref="AN61:AO61"/>
    <mergeCell ref="BE61:BF61"/>
    <mergeCell ref="BV61:BW61"/>
    <mergeCell ref="CM61:CN61"/>
    <mergeCell ref="W60:X60"/>
    <mergeCell ref="AN60:AO60"/>
    <mergeCell ref="BE60:BF60"/>
    <mergeCell ref="BV60:BW60"/>
    <mergeCell ref="CM60:CN60"/>
    <mergeCell ref="DD59:DE59"/>
    <mergeCell ref="DU59:DV59"/>
    <mergeCell ref="EL59:EM59"/>
    <mergeCell ref="FC59:FD59"/>
    <mergeCell ref="FT59:FU59"/>
    <mergeCell ref="GK59:GL59"/>
    <mergeCell ref="DU58:DV58"/>
    <mergeCell ref="EL58:EM58"/>
    <mergeCell ref="FC58:FD58"/>
    <mergeCell ref="FT58:FU58"/>
    <mergeCell ref="GK58:GL58"/>
    <mergeCell ref="DD58:DE58"/>
    <mergeCell ref="W59:X59"/>
    <mergeCell ref="AN59:AO59"/>
    <mergeCell ref="BE59:BF59"/>
    <mergeCell ref="BV59:BW59"/>
    <mergeCell ref="CM59:CN59"/>
    <mergeCell ref="W58:X58"/>
    <mergeCell ref="AN58:AO58"/>
    <mergeCell ref="BE58:BF58"/>
    <mergeCell ref="BV58:BW58"/>
    <mergeCell ref="CM58:CN58"/>
    <mergeCell ref="DD57:DE57"/>
    <mergeCell ref="DU57:DV57"/>
    <mergeCell ref="EL57:EM57"/>
    <mergeCell ref="FC57:FD57"/>
    <mergeCell ref="FT57:FU57"/>
    <mergeCell ref="GK57:GL57"/>
    <mergeCell ref="DU55:DV55"/>
    <mergeCell ref="EL55:EM55"/>
    <mergeCell ref="FC55:FD55"/>
    <mergeCell ref="FT55:FU55"/>
    <mergeCell ref="GK55:GL55"/>
    <mergeCell ref="DD55:DE55"/>
    <mergeCell ref="W57:X57"/>
    <mergeCell ref="AN57:AO57"/>
    <mergeCell ref="BE57:BF57"/>
    <mergeCell ref="BV57:BW57"/>
    <mergeCell ref="CM57:CN57"/>
    <mergeCell ref="W55:X55"/>
    <mergeCell ref="AN55:AO55"/>
    <mergeCell ref="BE55:BF55"/>
    <mergeCell ref="BV55:BW55"/>
    <mergeCell ref="CM55:CN55"/>
    <mergeCell ref="DD54:DE54"/>
    <mergeCell ref="DU54:DV54"/>
    <mergeCell ref="EL54:EM54"/>
    <mergeCell ref="FC54:FD54"/>
    <mergeCell ref="FT54:FU54"/>
    <mergeCell ref="GK54:GL54"/>
    <mergeCell ref="DU53:DV53"/>
    <mergeCell ref="EL53:EM53"/>
    <mergeCell ref="FC53:FD53"/>
    <mergeCell ref="FT53:FU53"/>
    <mergeCell ref="GK53:GL53"/>
    <mergeCell ref="DD53:DE53"/>
    <mergeCell ref="W54:X54"/>
    <mergeCell ref="AN54:AO54"/>
    <mergeCell ref="BE54:BF54"/>
    <mergeCell ref="BV54:BW54"/>
    <mergeCell ref="CM54:CN54"/>
    <mergeCell ref="W53:X53"/>
    <mergeCell ref="AN53:AO53"/>
    <mergeCell ref="BE53:BF53"/>
    <mergeCell ref="BV53:BW53"/>
    <mergeCell ref="CM53:CN53"/>
    <mergeCell ref="DD52:DE52"/>
    <mergeCell ref="DU52:DV52"/>
    <mergeCell ref="EL52:EM52"/>
    <mergeCell ref="FC52:FD52"/>
    <mergeCell ref="FT52:FU52"/>
    <mergeCell ref="GK52:GL52"/>
    <mergeCell ref="DU50:DV50"/>
    <mergeCell ref="EL50:EM50"/>
    <mergeCell ref="FC50:FD50"/>
    <mergeCell ref="FT50:FU50"/>
    <mergeCell ref="GK50:GL50"/>
    <mergeCell ref="DD50:DE50"/>
    <mergeCell ref="W52:X52"/>
    <mergeCell ref="AN52:AO52"/>
    <mergeCell ref="BE52:BF52"/>
    <mergeCell ref="BV52:BW52"/>
    <mergeCell ref="CM52:CN52"/>
    <mergeCell ref="W50:X50"/>
    <mergeCell ref="AN50:AO50"/>
    <mergeCell ref="BE50:BF50"/>
    <mergeCell ref="BV50:BW50"/>
    <mergeCell ref="CM50:CN50"/>
    <mergeCell ref="DD49:DE49"/>
    <mergeCell ref="DU49:DV49"/>
    <mergeCell ref="EL49:EM49"/>
    <mergeCell ref="FC49:FD49"/>
    <mergeCell ref="FT49:FU49"/>
    <mergeCell ref="GK49:GL49"/>
    <mergeCell ref="DU47:DV47"/>
    <mergeCell ref="EL47:EM47"/>
    <mergeCell ref="FC47:FD47"/>
    <mergeCell ref="FT47:FU47"/>
    <mergeCell ref="GK47:GL47"/>
    <mergeCell ref="DD47:DE47"/>
    <mergeCell ref="W49:X49"/>
    <mergeCell ref="AN49:AO49"/>
    <mergeCell ref="BE49:BF49"/>
    <mergeCell ref="BV49:BW49"/>
    <mergeCell ref="CM49:CN49"/>
    <mergeCell ref="W47:X47"/>
    <mergeCell ref="AN47:AO47"/>
    <mergeCell ref="BE47:BF47"/>
    <mergeCell ref="BV47:BW47"/>
    <mergeCell ref="CM47:CN47"/>
    <mergeCell ref="DD46:DE46"/>
    <mergeCell ref="DU46:DV46"/>
    <mergeCell ref="EL46:EM46"/>
    <mergeCell ref="FC46:FD46"/>
    <mergeCell ref="FT46:FU46"/>
    <mergeCell ref="GK46:GL46"/>
    <mergeCell ref="DU45:DV45"/>
    <mergeCell ref="EL45:EM45"/>
    <mergeCell ref="FC45:FD45"/>
    <mergeCell ref="FT45:FU45"/>
    <mergeCell ref="GK45:GL45"/>
    <mergeCell ref="DD45:DE45"/>
    <mergeCell ref="W46:X46"/>
    <mergeCell ref="AN46:AO46"/>
    <mergeCell ref="BE46:BF46"/>
    <mergeCell ref="BV46:BW46"/>
    <mergeCell ref="CM46:CN46"/>
    <mergeCell ref="W45:X45"/>
    <mergeCell ref="AN45:AO45"/>
    <mergeCell ref="BE45:BF45"/>
    <mergeCell ref="BV45:BW45"/>
    <mergeCell ref="CM45:CN45"/>
    <mergeCell ref="DD44:DE44"/>
    <mergeCell ref="DU44:DV44"/>
    <mergeCell ref="EL44:EM44"/>
    <mergeCell ref="FC44:FD44"/>
    <mergeCell ref="FT44:FU44"/>
    <mergeCell ref="GK44:GL44"/>
    <mergeCell ref="DU43:DV43"/>
    <mergeCell ref="EL43:EM43"/>
    <mergeCell ref="FC43:FD43"/>
    <mergeCell ref="FT43:FU43"/>
    <mergeCell ref="GK43:GL43"/>
    <mergeCell ref="DD43:DE43"/>
    <mergeCell ref="W44:X44"/>
    <mergeCell ref="AN44:AO44"/>
    <mergeCell ref="BE44:BF44"/>
    <mergeCell ref="BV44:BW44"/>
    <mergeCell ref="CM44:CN44"/>
    <mergeCell ref="W43:X43"/>
    <mergeCell ref="AN43:AO43"/>
    <mergeCell ref="BE43:BF43"/>
    <mergeCell ref="BV43:BW43"/>
    <mergeCell ref="CM43:CN43"/>
    <mergeCell ref="DD40:DE40"/>
    <mergeCell ref="DU40:DV40"/>
    <mergeCell ref="EL40:EM40"/>
    <mergeCell ref="FC40:FD40"/>
    <mergeCell ref="FT40:FU40"/>
    <mergeCell ref="GK40:GL40"/>
    <mergeCell ref="DU39:DV39"/>
    <mergeCell ref="EL39:EM39"/>
    <mergeCell ref="FC39:FD39"/>
    <mergeCell ref="FT39:FU39"/>
    <mergeCell ref="GK39:GL39"/>
    <mergeCell ref="DD39:DE39"/>
    <mergeCell ref="W40:X40"/>
    <mergeCell ref="AN40:AO40"/>
    <mergeCell ref="BE40:BF40"/>
    <mergeCell ref="BV40:BW40"/>
    <mergeCell ref="CM40:CN40"/>
    <mergeCell ref="W39:X39"/>
    <mergeCell ref="AN39:AO39"/>
    <mergeCell ref="BE39:BF39"/>
    <mergeCell ref="BV39:BW39"/>
    <mergeCell ref="CM39:CN39"/>
    <mergeCell ref="DD38:DE38"/>
    <mergeCell ref="DU38:DV38"/>
    <mergeCell ref="EL38:EM38"/>
    <mergeCell ref="FC38:FD38"/>
    <mergeCell ref="FT38:FU38"/>
    <mergeCell ref="GK38:GL38"/>
    <mergeCell ref="DU37:DV37"/>
    <mergeCell ref="EL37:EM37"/>
    <mergeCell ref="FC37:FD37"/>
    <mergeCell ref="FT37:FU37"/>
    <mergeCell ref="GK37:GL37"/>
    <mergeCell ref="DD37:DE37"/>
    <mergeCell ref="W38:X38"/>
    <mergeCell ref="AN38:AO38"/>
    <mergeCell ref="BE38:BF38"/>
    <mergeCell ref="BV38:BW38"/>
    <mergeCell ref="CM38:CN38"/>
    <mergeCell ref="W37:X37"/>
    <mergeCell ref="AN37:AO37"/>
    <mergeCell ref="BE37:BF37"/>
    <mergeCell ref="BV37:BW37"/>
    <mergeCell ref="CM37:CN37"/>
    <mergeCell ref="DD36:DE36"/>
    <mergeCell ref="DU36:DV36"/>
    <mergeCell ref="EL36:EM36"/>
    <mergeCell ref="FC36:FD36"/>
    <mergeCell ref="FT36:FU36"/>
    <mergeCell ref="GK36:GL36"/>
    <mergeCell ref="DU35:DV35"/>
    <mergeCell ref="EL35:EM35"/>
    <mergeCell ref="FC35:FD35"/>
    <mergeCell ref="FT35:FU35"/>
    <mergeCell ref="GK35:GL35"/>
    <mergeCell ref="DD35:DE35"/>
    <mergeCell ref="W36:X36"/>
    <mergeCell ref="AN36:AO36"/>
    <mergeCell ref="BE36:BF36"/>
    <mergeCell ref="BV36:BW36"/>
    <mergeCell ref="CM36:CN36"/>
    <mergeCell ref="W35:X35"/>
    <mergeCell ref="AN35:AO35"/>
    <mergeCell ref="BE35:BF35"/>
    <mergeCell ref="BV35:BW35"/>
    <mergeCell ref="CM35:CN35"/>
    <mergeCell ref="DD34:DE34"/>
    <mergeCell ref="DU34:DV34"/>
    <mergeCell ref="EL34:EM34"/>
    <mergeCell ref="FC34:FD34"/>
    <mergeCell ref="FT34:FU34"/>
    <mergeCell ref="GK34:GL34"/>
    <mergeCell ref="DU33:DV33"/>
    <mergeCell ref="EL33:EM33"/>
    <mergeCell ref="FC33:FD33"/>
    <mergeCell ref="FT33:FU33"/>
    <mergeCell ref="GK33:GL33"/>
    <mergeCell ref="DD33:DE33"/>
    <mergeCell ref="W34:X34"/>
    <mergeCell ref="AN34:AO34"/>
    <mergeCell ref="BE34:BF34"/>
    <mergeCell ref="BV34:BW34"/>
    <mergeCell ref="CM34:CN34"/>
    <mergeCell ref="W33:X33"/>
    <mergeCell ref="AN33:AO33"/>
    <mergeCell ref="BE33:BF33"/>
    <mergeCell ref="BV33:BW33"/>
    <mergeCell ref="CM33:CN33"/>
    <mergeCell ref="DD32:DE32"/>
    <mergeCell ref="DU32:DV32"/>
    <mergeCell ref="EL32:EM32"/>
    <mergeCell ref="FC32:FD32"/>
    <mergeCell ref="FT32:FU32"/>
    <mergeCell ref="GK32:GL32"/>
    <mergeCell ref="DU31:DV31"/>
    <mergeCell ref="EL31:EM31"/>
    <mergeCell ref="FC31:FD31"/>
    <mergeCell ref="FT31:FU31"/>
    <mergeCell ref="GK31:GL31"/>
    <mergeCell ref="DD31:DE31"/>
    <mergeCell ref="W32:X32"/>
    <mergeCell ref="AN32:AO32"/>
    <mergeCell ref="BE32:BF32"/>
    <mergeCell ref="BV32:BW32"/>
    <mergeCell ref="CM32:CN32"/>
    <mergeCell ref="W31:X31"/>
    <mergeCell ref="AN31:AO31"/>
    <mergeCell ref="BE31:BF31"/>
    <mergeCell ref="BV31:BW31"/>
    <mergeCell ref="CM31:CN31"/>
    <mergeCell ref="DD30:DE30"/>
    <mergeCell ref="DU30:DV30"/>
    <mergeCell ref="EL30:EM30"/>
    <mergeCell ref="FC30:FD30"/>
    <mergeCell ref="FT30:FU30"/>
    <mergeCell ref="GK30:GL30"/>
    <mergeCell ref="DU29:DV29"/>
    <mergeCell ref="EL29:EM29"/>
    <mergeCell ref="FC29:FD29"/>
    <mergeCell ref="FT29:FU29"/>
    <mergeCell ref="GK29:GL29"/>
    <mergeCell ref="DD29:DE29"/>
    <mergeCell ref="W30:X30"/>
    <mergeCell ref="AN30:AO30"/>
    <mergeCell ref="BE30:BF30"/>
    <mergeCell ref="BV30:BW30"/>
    <mergeCell ref="CM30:CN30"/>
    <mergeCell ref="W29:X29"/>
    <mergeCell ref="AN29:AO29"/>
    <mergeCell ref="BE29:BF29"/>
    <mergeCell ref="BV29:BW29"/>
    <mergeCell ref="CM29:CN29"/>
    <mergeCell ref="DD27:DE27"/>
    <mergeCell ref="DU27:DV27"/>
    <mergeCell ref="EL27:EM27"/>
    <mergeCell ref="FC27:FD27"/>
    <mergeCell ref="FT27:FU27"/>
    <mergeCell ref="GK27:GL27"/>
    <mergeCell ref="DU26:DV26"/>
    <mergeCell ref="EL26:EM26"/>
    <mergeCell ref="FC26:FD26"/>
    <mergeCell ref="FT26:FU26"/>
    <mergeCell ref="GK26:GL26"/>
    <mergeCell ref="DD26:DE26"/>
    <mergeCell ref="W27:X27"/>
    <mergeCell ref="AN27:AO27"/>
    <mergeCell ref="BE27:BF27"/>
    <mergeCell ref="BV27:BW27"/>
    <mergeCell ref="CM27:CN27"/>
    <mergeCell ref="W26:X26"/>
    <mergeCell ref="AN26:AO26"/>
    <mergeCell ref="BE26:BF26"/>
    <mergeCell ref="BV26:BW26"/>
    <mergeCell ref="CM26:CN26"/>
    <mergeCell ref="DD25:DE25"/>
    <mergeCell ref="DU25:DV25"/>
    <mergeCell ref="EL25:EM25"/>
    <mergeCell ref="FC25:FD25"/>
    <mergeCell ref="FT25:FU25"/>
    <mergeCell ref="GK25:GL25"/>
    <mergeCell ref="DU24:DV24"/>
    <mergeCell ref="EL24:EM24"/>
    <mergeCell ref="FC24:FD24"/>
    <mergeCell ref="FT24:FU24"/>
    <mergeCell ref="GK24:GL24"/>
    <mergeCell ref="DD24:DE24"/>
    <mergeCell ref="W25:X25"/>
    <mergeCell ref="AN25:AO25"/>
    <mergeCell ref="BE25:BF25"/>
    <mergeCell ref="BV25:BW25"/>
    <mergeCell ref="CM25:CN25"/>
    <mergeCell ref="W24:X24"/>
    <mergeCell ref="AN24:AO24"/>
    <mergeCell ref="BE24:BF24"/>
    <mergeCell ref="BV24:BW24"/>
    <mergeCell ref="CM24:CN24"/>
    <mergeCell ref="FT18:FU18"/>
    <mergeCell ref="GK18:GL18"/>
    <mergeCell ref="W22:X22"/>
    <mergeCell ref="AN22:AO22"/>
    <mergeCell ref="BE22:BF22"/>
    <mergeCell ref="BV22:BW22"/>
    <mergeCell ref="CM22:CN22"/>
    <mergeCell ref="W21:X21"/>
    <mergeCell ref="AN21:AO21"/>
    <mergeCell ref="BE21:BF21"/>
    <mergeCell ref="BV21:BW21"/>
    <mergeCell ref="CM21:CN21"/>
    <mergeCell ref="DD22:DE22"/>
    <mergeCell ref="DU22:DV22"/>
    <mergeCell ref="EL22:EM22"/>
    <mergeCell ref="FC22:FD22"/>
    <mergeCell ref="FT22:FU22"/>
    <mergeCell ref="GK22:GL22"/>
    <mergeCell ref="DU21:DV21"/>
    <mergeCell ref="EL21:EM21"/>
    <mergeCell ref="FC21:FD21"/>
    <mergeCell ref="FT21:FU21"/>
    <mergeCell ref="GK21:GL21"/>
    <mergeCell ref="DD21:DE21"/>
    <mergeCell ref="W19:X19"/>
    <mergeCell ref="AN19:AO19"/>
    <mergeCell ref="BE19:BF19"/>
    <mergeCell ref="BV19:BW19"/>
    <mergeCell ref="CM19:CN19"/>
    <mergeCell ref="EL17:EM17"/>
    <mergeCell ref="FC17:FD17"/>
    <mergeCell ref="FT17:FU17"/>
    <mergeCell ref="GK17:GL17"/>
    <mergeCell ref="W18:X18"/>
    <mergeCell ref="AN18:AO18"/>
    <mergeCell ref="BE18:BF18"/>
    <mergeCell ref="BV18:BW18"/>
    <mergeCell ref="CM18:CN18"/>
    <mergeCell ref="DD18:DE18"/>
    <mergeCell ref="DD19:DE19"/>
    <mergeCell ref="DU19:DV19"/>
    <mergeCell ref="EL19:EM19"/>
    <mergeCell ref="FC19:FD19"/>
    <mergeCell ref="FT19:FU19"/>
    <mergeCell ref="GK19:GL19"/>
    <mergeCell ref="DU18:DV18"/>
    <mergeCell ref="EL18:EM18"/>
    <mergeCell ref="FC18:FD18"/>
    <mergeCell ref="FT16:FU16"/>
    <mergeCell ref="GK16:GL16"/>
    <mergeCell ref="W17:X17"/>
    <mergeCell ref="AN17:AO17"/>
    <mergeCell ref="BE17:BF17"/>
    <mergeCell ref="BV17:BW17"/>
    <mergeCell ref="CM17:CN17"/>
    <mergeCell ref="DD17:DE17"/>
    <mergeCell ref="DU17:DV17"/>
    <mergeCell ref="W16:X16"/>
    <mergeCell ref="AN16:AO16"/>
    <mergeCell ref="BE16:BF16"/>
    <mergeCell ref="BV16:BW16"/>
    <mergeCell ref="CM16:CN16"/>
    <mergeCell ref="DD16:DE16"/>
    <mergeCell ref="DU16:DV16"/>
    <mergeCell ref="EL16:EM16"/>
    <mergeCell ref="FC16:FD16"/>
    <mergeCell ref="GK14:GL14"/>
    <mergeCell ref="W15:X15"/>
    <mergeCell ref="AN15:AO15"/>
    <mergeCell ref="BE15:BF15"/>
    <mergeCell ref="BV15:BW15"/>
    <mergeCell ref="CM15:CN15"/>
    <mergeCell ref="DD15:DE15"/>
    <mergeCell ref="DU15:DV15"/>
    <mergeCell ref="EL15:EM15"/>
    <mergeCell ref="FC15:FD15"/>
    <mergeCell ref="FT15:FU15"/>
    <mergeCell ref="GK15:GL15"/>
    <mergeCell ref="GK12:GL12"/>
    <mergeCell ref="W13:X13"/>
    <mergeCell ref="AN13:AO13"/>
    <mergeCell ref="BE13:BF13"/>
    <mergeCell ref="BV13:BW13"/>
    <mergeCell ref="CM13:CN13"/>
    <mergeCell ref="DD13:DE13"/>
    <mergeCell ref="DU13:DV13"/>
    <mergeCell ref="EL13:EM13"/>
    <mergeCell ref="FC13:FD13"/>
    <mergeCell ref="BQ9:BS14"/>
    <mergeCell ref="CF9:CG14"/>
    <mergeCell ref="CH9:CJ14"/>
    <mergeCell ref="BZ11:CC11"/>
    <mergeCell ref="CM10:CN10"/>
    <mergeCell ref="GK13:GL13"/>
    <mergeCell ref="W14:X14"/>
    <mergeCell ref="AN14:AO14"/>
    <mergeCell ref="BE14:BF14"/>
    <mergeCell ref="BV14:BW14"/>
    <mergeCell ref="CM14:CN14"/>
    <mergeCell ref="DD14:DE14"/>
    <mergeCell ref="DU14:DV14"/>
    <mergeCell ref="EL14:EM14"/>
    <mergeCell ref="GK11:GL11"/>
    <mergeCell ref="GO11:GR11"/>
    <mergeCell ref="W12:X12"/>
    <mergeCell ref="AN12:AO12"/>
    <mergeCell ref="BE12:BF12"/>
    <mergeCell ref="BV12:BW12"/>
    <mergeCell ref="CM12:CN12"/>
    <mergeCell ref="DD12:DE12"/>
    <mergeCell ref="DU12:DV12"/>
    <mergeCell ref="EL12:EM12"/>
    <mergeCell ref="EL11:EM11"/>
    <mergeCell ref="EP11:ES11"/>
    <mergeCell ref="FC11:FD11"/>
    <mergeCell ref="FG11:FJ11"/>
    <mergeCell ref="FT11:FU11"/>
    <mergeCell ref="FX11:GA11"/>
    <mergeCell ref="CM11:CN11"/>
    <mergeCell ref="CQ11:CT11"/>
    <mergeCell ref="DD11:DE11"/>
    <mergeCell ref="DH11:DK11"/>
    <mergeCell ref="DU11:DV11"/>
    <mergeCell ref="DY11:EB11"/>
    <mergeCell ref="AZ9:BB14"/>
    <mergeCell ref="BO9:BP14"/>
    <mergeCell ref="EL10:EM10"/>
    <mergeCell ref="EP10:ES10"/>
    <mergeCell ref="FC10:FD10"/>
    <mergeCell ref="FG10:FJ10"/>
    <mergeCell ref="FT10:FU10"/>
    <mergeCell ref="FX10:GA10"/>
    <mergeCell ref="EV9:EW14"/>
    <mergeCell ref="EX9:EZ14"/>
    <mergeCell ref="FM9:FN14"/>
    <mergeCell ref="FO9:FQ14"/>
    <mergeCell ref="FC14:FD14"/>
    <mergeCell ref="GU9:GV14"/>
    <mergeCell ref="J10:M10"/>
    <mergeCell ref="W10:X10"/>
    <mergeCell ref="AA10:AD10"/>
    <mergeCell ref="AN10:AO10"/>
    <mergeCell ref="AR10:AU10"/>
    <mergeCell ref="BE10:BF10"/>
    <mergeCell ref="BI10:BL10"/>
    <mergeCell ref="BV10:BW10"/>
    <mergeCell ref="BZ10:CC10"/>
    <mergeCell ref="GD9:GE14"/>
    <mergeCell ref="GF9:GH14"/>
    <mergeCell ref="FC12:FD12"/>
    <mergeCell ref="FT12:FU12"/>
    <mergeCell ref="FT13:FU13"/>
    <mergeCell ref="FT14:FU14"/>
    <mergeCell ref="EE9:EF14"/>
    <mergeCell ref="EG9:EI14"/>
    <mergeCell ref="AX9:AY14"/>
    <mergeCell ref="GK10:GL10"/>
    <mergeCell ref="GO10:GR10"/>
    <mergeCell ref="J11:M11"/>
    <mergeCell ref="W11:X11"/>
    <mergeCell ref="AA11:AD11"/>
    <mergeCell ref="F5:I5"/>
    <mergeCell ref="A9:C14"/>
    <mergeCell ref="P9:Q14"/>
    <mergeCell ref="R9:T14"/>
    <mergeCell ref="AG9:AH14"/>
    <mergeCell ref="AI9:AK14"/>
    <mergeCell ref="DY10:EB10"/>
    <mergeCell ref="CW9:CX14"/>
    <mergeCell ref="CY9:DA14"/>
    <mergeCell ref="DN9:DO14"/>
    <mergeCell ref="DP9:DR14"/>
    <mergeCell ref="AN11:AO11"/>
    <mergeCell ref="AR11:AU11"/>
    <mergeCell ref="BE11:BF11"/>
    <mergeCell ref="BI11:BL11"/>
    <mergeCell ref="BV11:BW11"/>
    <mergeCell ref="CQ10:CT10"/>
    <mergeCell ref="DD10:DE10"/>
    <mergeCell ref="DH10:DK10"/>
    <mergeCell ref="DU10:DV10"/>
  </mergeCells>
  <phoneticPr fontId="99"/>
  <printOptions horizontalCentered="1"/>
  <pageMargins left="0.59055118110236227" right="0.59055118110236227" top="0.31496062992125984" bottom="0.39370078740157483" header="0" footer="0"/>
  <pageSetup paperSize="9" scale="60" firstPageNumber="22" pageOrder="overThenDown" orientation="portrait" useFirstPageNumber="1" r:id="rId1"/>
  <headerFooter alignWithMargins="0">
    <oddFooter>&amp;C&amp;"ＭＳ Ｐ明朝,標準"&amp;18－&amp;P－</oddFooter>
  </headerFooter>
  <colBreaks count="23" manualBreakCount="23">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brk id="153" max="96" man="1"/>
    <brk id="162" max="96" man="1"/>
    <brk id="170" max="96" man="1"/>
    <brk id="179" max="96" man="1"/>
    <brk id="187" max="96" man="1"/>
    <brk id="196" max="9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A1:CO99"/>
  <sheetViews>
    <sheetView showGridLines="0" zoomScaleNormal="100" zoomScaleSheetLayoutView="70" workbookViewId="0"/>
  </sheetViews>
  <sheetFormatPr defaultColWidth="9" defaultRowHeight="13.5"/>
  <cols>
    <col min="1" max="2" width="8.5" style="115" customWidth="1"/>
    <col min="3" max="3" width="10.25" style="115" customWidth="1"/>
    <col min="4" max="6" width="14.875" style="115" customWidth="1"/>
    <col min="7" max="12" width="13.625" style="115" customWidth="1"/>
    <col min="13" max="15" width="15" style="115" customWidth="1"/>
    <col min="16" max="16" width="13.625" style="115" customWidth="1"/>
    <col min="17" max="21" width="15" style="115" customWidth="1"/>
    <col min="22" max="22" width="9.875" style="115" customWidth="1"/>
    <col min="23" max="23" width="10.25" style="115" customWidth="1"/>
    <col min="24" max="25" width="8.5" style="115" customWidth="1"/>
    <col min="26" max="26" width="10.25" style="115" customWidth="1"/>
    <col min="27" max="34" width="13.75" style="115" customWidth="1"/>
    <col min="35" max="35" width="14.125" style="115" customWidth="1"/>
    <col min="36" max="44" width="15" style="115" customWidth="1"/>
    <col min="45" max="45" width="9" style="115" customWidth="1"/>
    <col min="46" max="46" width="9.25" style="115" customWidth="1"/>
    <col min="47" max="48" width="8.5" style="115" customWidth="1"/>
    <col min="49" max="49" width="10.25" style="115" customWidth="1"/>
    <col min="50" max="58" width="13.75" style="115" customWidth="1"/>
    <col min="59" max="67" width="15" style="115" customWidth="1"/>
    <col min="68" max="68" width="9" style="115" customWidth="1"/>
    <col min="69" max="69" width="9.75" style="115" customWidth="1"/>
    <col min="70" max="71" width="8.5" style="115" customWidth="1"/>
    <col min="72" max="72" width="10.25" style="115" customWidth="1"/>
    <col min="73" max="81" width="13.75" style="115" customWidth="1"/>
    <col min="82" max="90" width="15" style="115" customWidth="1"/>
    <col min="91" max="91" width="8.875" style="115" customWidth="1"/>
    <col min="92" max="92" width="9.875" style="115" customWidth="1"/>
    <col min="93" max="16384" width="9" style="115"/>
  </cols>
  <sheetData>
    <row r="1" spans="1:93" s="388" customFormat="1" ht="15" customHeight="1">
      <c r="A1" s="966" t="s">
        <v>696</v>
      </c>
      <c r="B1" s="2080"/>
      <c r="C1" s="2080"/>
      <c r="D1" s="643"/>
      <c r="T1" s="2080"/>
      <c r="U1" s="642"/>
      <c r="V1" s="516"/>
      <c r="W1" s="642" t="s">
        <v>696</v>
      </c>
      <c r="X1" s="966" t="s">
        <v>696</v>
      </c>
      <c r="Y1" s="2080"/>
      <c r="Z1" s="2080"/>
      <c r="AA1" s="643"/>
      <c r="AQ1" s="2080"/>
      <c r="AR1" s="642"/>
      <c r="AS1" s="516"/>
      <c r="AT1" s="642" t="s">
        <v>696</v>
      </c>
      <c r="AU1" s="966" t="s">
        <v>696</v>
      </c>
      <c r="AV1" s="2080"/>
      <c r="AW1" s="2080"/>
      <c r="AX1" s="643"/>
      <c r="BN1" s="2080"/>
      <c r="BO1" s="642"/>
      <c r="BP1" s="516"/>
      <c r="BQ1" s="642" t="s">
        <v>696</v>
      </c>
      <c r="BR1" s="966" t="s">
        <v>696</v>
      </c>
      <c r="BS1" s="2080"/>
      <c r="BT1" s="2080"/>
      <c r="BU1" s="643"/>
      <c r="CK1" s="2080"/>
      <c r="CL1" s="642"/>
      <c r="CM1" s="516"/>
      <c r="CN1" s="642" t="s">
        <v>696</v>
      </c>
      <c r="CO1" s="516"/>
    </row>
    <row r="2" spans="1:93" s="388" customFormat="1" ht="15" customHeight="1">
      <c r="A2" s="384" t="s">
        <v>812</v>
      </c>
      <c r="B2" s="2080"/>
      <c r="C2" s="2080"/>
      <c r="D2" s="645"/>
      <c r="G2" s="78" t="s">
        <v>1262</v>
      </c>
      <c r="T2" s="2080"/>
      <c r="U2" s="966"/>
      <c r="W2" s="642" t="s">
        <v>812</v>
      </c>
      <c r="X2" s="384" t="s">
        <v>812</v>
      </c>
      <c r="Y2" s="2080"/>
      <c r="Z2" s="2080"/>
      <c r="AA2" s="645"/>
      <c r="AQ2" s="2080"/>
      <c r="AR2" s="966"/>
      <c r="AT2" s="642" t="s">
        <v>812</v>
      </c>
      <c r="AU2" s="384" t="s">
        <v>812</v>
      </c>
      <c r="AV2" s="2080"/>
      <c r="AW2" s="2080"/>
      <c r="AX2" s="645"/>
      <c r="BN2" s="2080"/>
      <c r="BO2" s="966"/>
      <c r="BQ2" s="642" t="s">
        <v>812</v>
      </c>
      <c r="BR2" s="384" t="s">
        <v>812</v>
      </c>
      <c r="BS2" s="2080"/>
      <c r="BT2" s="2080"/>
      <c r="BU2" s="645"/>
      <c r="CK2" s="2080"/>
      <c r="CL2" s="966"/>
      <c r="CN2" s="642" t="s">
        <v>812</v>
      </c>
      <c r="CO2" s="384"/>
    </row>
    <row r="3" spans="1:93" s="388" customFormat="1" ht="15" customHeight="1">
      <c r="A3" s="2080"/>
      <c r="B3" s="2080"/>
      <c r="C3" s="2080"/>
      <c r="D3" s="645"/>
      <c r="G3" s="1461"/>
      <c r="T3" s="2080"/>
      <c r="U3" s="645"/>
      <c r="X3" s="2080"/>
      <c r="Y3" s="2080"/>
      <c r="Z3" s="2080"/>
      <c r="AA3" s="645"/>
      <c r="AQ3" s="2080"/>
      <c r="AR3" s="645"/>
      <c r="AU3" s="2080"/>
      <c r="AV3" s="2080"/>
      <c r="AW3" s="2080"/>
      <c r="AX3" s="645"/>
      <c r="BN3" s="2080"/>
      <c r="BO3" s="645"/>
      <c r="BR3" s="2080"/>
      <c r="BS3" s="2080"/>
      <c r="BT3" s="2080"/>
      <c r="BU3" s="645"/>
      <c r="CK3" s="2080"/>
      <c r="CL3" s="645"/>
    </row>
    <row r="4" spans="1:93" ht="15" customHeight="1">
      <c r="A4" s="385"/>
      <c r="B4" s="385"/>
      <c r="C4" s="385"/>
      <c r="D4" s="644"/>
      <c r="E4" s="209"/>
      <c r="F4" s="209"/>
      <c r="G4" s="1462"/>
      <c r="H4" s="209"/>
      <c r="I4" s="209"/>
      <c r="J4" s="209"/>
      <c r="K4" s="209"/>
      <c r="L4" s="209"/>
      <c r="M4" s="209"/>
      <c r="N4" s="209"/>
      <c r="O4" s="209"/>
      <c r="P4" s="209"/>
      <c r="Q4" s="209"/>
      <c r="R4" s="209"/>
      <c r="S4" s="209"/>
      <c r="T4" s="385"/>
      <c r="U4" s="644"/>
      <c r="V4" s="388"/>
      <c r="W4" s="388"/>
      <c r="X4" s="385"/>
      <c r="Y4" s="385"/>
      <c r="Z4" s="385"/>
      <c r="AA4" s="644"/>
      <c r="AB4" s="209"/>
      <c r="AC4" s="209"/>
      <c r="AD4" s="209"/>
      <c r="AE4" s="209"/>
      <c r="AF4" s="209"/>
      <c r="AG4" s="209"/>
      <c r="AH4" s="209"/>
      <c r="AI4" s="209"/>
      <c r="AJ4" s="209"/>
      <c r="AK4" s="209"/>
      <c r="AL4" s="209"/>
      <c r="AM4" s="209"/>
      <c r="AN4" s="209"/>
      <c r="AO4" s="209"/>
      <c r="AP4" s="209"/>
      <c r="AQ4" s="385"/>
      <c r="AR4" s="644"/>
      <c r="AS4" s="388"/>
      <c r="AT4" s="388"/>
      <c r="AU4" s="385"/>
      <c r="AV4" s="385"/>
      <c r="AW4" s="385"/>
      <c r="AX4" s="644"/>
      <c r="AY4" s="209"/>
      <c r="AZ4" s="209"/>
      <c r="BA4" s="209"/>
      <c r="BB4" s="209"/>
      <c r="BC4" s="209"/>
      <c r="BD4" s="209"/>
      <c r="BE4" s="209"/>
      <c r="BF4" s="209"/>
      <c r="BG4" s="209"/>
      <c r="BH4" s="209"/>
      <c r="BI4" s="209"/>
      <c r="BJ4" s="209"/>
      <c r="BK4" s="209"/>
      <c r="BL4" s="209"/>
      <c r="BM4" s="209"/>
      <c r="BN4" s="385"/>
      <c r="BO4" s="644"/>
      <c r="BP4" s="388"/>
      <c r="BQ4" s="388"/>
      <c r="BR4" s="385"/>
      <c r="BS4" s="385"/>
      <c r="BT4" s="385"/>
      <c r="BU4" s="644"/>
      <c r="BV4" s="209"/>
      <c r="BW4" s="209"/>
      <c r="BX4" s="209"/>
      <c r="BY4" s="209"/>
      <c r="BZ4" s="209"/>
      <c r="CA4" s="209"/>
      <c r="CB4" s="209"/>
      <c r="CC4" s="209"/>
      <c r="CD4" s="209"/>
      <c r="CE4" s="209"/>
      <c r="CF4" s="209"/>
      <c r="CG4" s="209"/>
      <c r="CH4" s="209"/>
      <c r="CI4" s="209"/>
      <c r="CJ4" s="209"/>
      <c r="CK4" s="385"/>
      <c r="CL4" s="644"/>
      <c r="CM4" s="388"/>
      <c r="CN4" s="388"/>
    </row>
    <row r="5" spans="1:93" ht="15" customHeight="1">
      <c r="A5" s="74"/>
      <c r="B5" s="74"/>
      <c r="C5" s="74"/>
      <c r="D5" s="455"/>
      <c r="E5" s="209"/>
      <c r="F5" s="209"/>
      <c r="G5" s="209"/>
      <c r="H5" s="209"/>
      <c r="I5" s="209"/>
      <c r="J5" s="209"/>
      <c r="K5" s="209"/>
      <c r="L5" s="455"/>
      <c r="M5" s="209"/>
      <c r="N5" s="209"/>
      <c r="O5" s="209"/>
      <c r="P5" s="209"/>
      <c r="Q5" s="209"/>
      <c r="R5" s="209"/>
      <c r="S5" s="209"/>
      <c r="T5" s="209"/>
      <c r="U5" s="209"/>
      <c r="V5" s="388"/>
      <c r="W5" s="388"/>
      <c r="X5" s="74"/>
      <c r="Y5" s="74"/>
      <c r="Z5" s="74"/>
      <c r="AA5" s="209"/>
      <c r="AB5" s="209"/>
      <c r="AC5" s="209"/>
      <c r="AD5" s="209"/>
      <c r="AE5" s="209"/>
      <c r="AF5" s="209"/>
      <c r="AG5" s="209"/>
      <c r="AH5" s="209"/>
      <c r="AI5" s="209"/>
      <c r="AJ5" s="209"/>
      <c r="AK5" s="209"/>
      <c r="AL5" s="209"/>
      <c r="AM5" s="209"/>
      <c r="AN5" s="209"/>
      <c r="AO5" s="209"/>
      <c r="AP5" s="209"/>
      <c r="AQ5" s="209"/>
      <c r="AR5" s="209"/>
      <c r="AS5" s="388"/>
      <c r="AT5" s="388"/>
      <c r="AU5" s="74"/>
      <c r="AV5" s="74"/>
      <c r="AW5" s="74"/>
      <c r="AX5" s="209"/>
      <c r="AY5" s="209"/>
      <c r="AZ5" s="209"/>
      <c r="BA5" s="209"/>
      <c r="BB5" s="209"/>
      <c r="BC5" s="209"/>
      <c r="BD5" s="209"/>
      <c r="BE5" s="209"/>
      <c r="BF5" s="209"/>
      <c r="BG5" s="209"/>
      <c r="BH5" s="209"/>
      <c r="BI5" s="209"/>
      <c r="BJ5" s="209"/>
      <c r="BK5" s="209"/>
      <c r="BL5" s="209"/>
      <c r="BM5" s="209"/>
      <c r="BN5" s="209"/>
      <c r="BO5" s="209"/>
      <c r="BP5" s="388"/>
      <c r="BQ5" s="388"/>
      <c r="BR5" s="74"/>
      <c r="BS5" s="74"/>
      <c r="BT5" s="74"/>
      <c r="BU5" s="209"/>
      <c r="BV5" s="209"/>
      <c r="BW5" s="209"/>
      <c r="BX5" s="209"/>
      <c r="BY5" s="209"/>
      <c r="BZ5" s="209"/>
      <c r="CA5" s="209"/>
      <c r="CB5" s="209"/>
      <c r="CC5" s="209"/>
      <c r="CD5" s="209"/>
      <c r="CE5" s="209"/>
      <c r="CF5" s="209"/>
      <c r="CG5" s="209"/>
      <c r="CH5" s="209"/>
      <c r="CI5" s="209"/>
      <c r="CJ5" s="209"/>
      <c r="CK5" s="209"/>
      <c r="CL5" s="209"/>
      <c r="CM5" s="388"/>
      <c r="CN5" s="388"/>
    </row>
    <row r="6" spans="1:93" ht="15" customHeight="1">
      <c r="A6" s="435"/>
      <c r="B6" s="435"/>
      <c r="C6" s="435"/>
      <c r="D6" s="455"/>
      <c r="E6" s="209"/>
      <c r="F6" s="209"/>
      <c r="G6" s="209"/>
      <c r="H6" s="209"/>
      <c r="I6" s="209"/>
      <c r="J6" s="209"/>
      <c r="K6" s="209"/>
      <c r="L6" s="455"/>
      <c r="M6" s="209"/>
      <c r="N6" s="209"/>
      <c r="O6" s="209"/>
      <c r="P6" s="209"/>
      <c r="Q6" s="209"/>
      <c r="R6" s="209"/>
      <c r="S6" s="209"/>
      <c r="T6" s="209"/>
      <c r="U6" s="209"/>
      <c r="V6" s="388"/>
      <c r="W6" s="388"/>
      <c r="X6" s="435"/>
      <c r="Y6" s="435"/>
      <c r="Z6" s="435"/>
      <c r="AA6" s="209"/>
      <c r="AB6" s="209"/>
      <c r="AC6" s="209"/>
      <c r="AD6" s="209"/>
      <c r="AE6" s="209"/>
      <c r="AF6" s="209"/>
      <c r="AG6" s="209"/>
      <c r="AH6" s="209"/>
      <c r="AI6" s="209"/>
      <c r="AJ6" s="209"/>
      <c r="AK6" s="209"/>
      <c r="AL6" s="209"/>
      <c r="AM6" s="209"/>
      <c r="AN6" s="209"/>
      <c r="AO6" s="209"/>
      <c r="AP6" s="209"/>
      <c r="AQ6" s="209"/>
      <c r="AR6" s="209"/>
      <c r="AS6" s="388"/>
      <c r="AT6" s="388"/>
      <c r="AU6" s="435"/>
      <c r="AV6" s="435"/>
      <c r="AW6" s="435"/>
      <c r="AX6" s="209"/>
      <c r="AY6" s="209"/>
      <c r="AZ6" s="209"/>
      <c r="BA6" s="209"/>
      <c r="BB6" s="209"/>
      <c r="BC6" s="209"/>
      <c r="BD6" s="209"/>
      <c r="BE6" s="209"/>
      <c r="BF6" s="209"/>
      <c r="BG6" s="209"/>
      <c r="BH6" s="209"/>
      <c r="BI6" s="209"/>
      <c r="BJ6" s="209"/>
      <c r="BK6" s="209"/>
      <c r="BL6" s="209"/>
      <c r="BM6" s="209"/>
      <c r="BN6" s="209"/>
      <c r="BO6" s="209"/>
      <c r="BP6" s="388"/>
      <c r="BQ6" s="388"/>
      <c r="BR6" s="435"/>
      <c r="BS6" s="435"/>
      <c r="BT6" s="435"/>
      <c r="BU6" s="209"/>
      <c r="BV6" s="209"/>
      <c r="BW6" s="209"/>
      <c r="BX6" s="209"/>
      <c r="BY6" s="209"/>
      <c r="BZ6" s="209"/>
      <c r="CA6" s="209"/>
      <c r="CB6" s="209"/>
      <c r="CC6" s="209"/>
      <c r="CD6" s="209"/>
      <c r="CE6" s="209"/>
      <c r="CF6" s="209"/>
      <c r="CG6" s="209"/>
      <c r="CH6" s="209"/>
      <c r="CI6" s="209"/>
      <c r="CJ6" s="209"/>
      <c r="CK6" s="209"/>
      <c r="CL6" s="209"/>
      <c r="CM6" s="388"/>
      <c r="CN6" s="388"/>
    </row>
    <row r="7" spans="1:93" s="388" customFormat="1" ht="20.25" customHeight="1">
      <c r="A7" s="435" t="s">
        <v>813</v>
      </c>
      <c r="B7" s="436"/>
      <c r="C7" s="436"/>
      <c r="D7" s="518"/>
      <c r="E7" s="650" t="s">
        <v>1221</v>
      </c>
      <c r="L7" s="518"/>
      <c r="X7" s="436"/>
      <c r="Y7" s="436"/>
      <c r="Z7" s="436"/>
      <c r="AU7" s="436"/>
      <c r="AV7" s="436"/>
      <c r="AW7" s="436"/>
      <c r="BR7" s="436"/>
      <c r="BS7" s="436"/>
      <c r="BT7" s="436"/>
    </row>
    <row r="8" spans="1:93" s="388" customFormat="1" ht="18.75" customHeight="1">
      <c r="A8" s="500" t="s">
        <v>814</v>
      </c>
      <c r="B8" s="504"/>
      <c r="C8" s="504"/>
      <c r="D8" s="651"/>
      <c r="E8" s="652" t="s">
        <v>801</v>
      </c>
      <c r="F8" s="504"/>
      <c r="G8" s="504"/>
      <c r="H8" s="504"/>
      <c r="I8" s="504"/>
      <c r="J8" s="504"/>
      <c r="K8" s="140"/>
      <c r="L8" s="654" t="s">
        <v>1184</v>
      </c>
      <c r="M8" s="500" t="s">
        <v>815</v>
      </c>
      <c r="N8" s="651"/>
      <c r="O8" s="513" t="s">
        <v>719</v>
      </c>
      <c r="P8" s="504"/>
      <c r="Q8" s="504"/>
      <c r="R8" s="504"/>
      <c r="S8" s="504"/>
      <c r="T8" s="1463"/>
      <c r="U8" s="655" t="s">
        <v>1184</v>
      </c>
      <c r="V8" s="679"/>
      <c r="W8" s="679"/>
      <c r="X8" s="500" t="s">
        <v>816</v>
      </c>
      <c r="Y8" s="504"/>
      <c r="Z8" s="504"/>
      <c r="AA8" s="651"/>
      <c r="AB8" s="652" t="s">
        <v>1259</v>
      </c>
      <c r="AC8" s="504"/>
      <c r="AD8" s="504"/>
      <c r="AE8" s="504"/>
      <c r="AF8" s="504"/>
      <c r="AG8" s="504"/>
      <c r="AH8" s="1463"/>
      <c r="AI8" s="654" t="s">
        <v>1184</v>
      </c>
      <c r="AJ8" s="500" t="s">
        <v>581</v>
      </c>
      <c r="AK8" s="513"/>
      <c r="AL8" s="513" t="s">
        <v>1234</v>
      </c>
      <c r="AM8" s="504"/>
      <c r="AN8" s="504"/>
      <c r="AO8" s="504"/>
      <c r="AP8" s="504"/>
      <c r="AQ8" s="1464"/>
      <c r="AR8" s="654" t="s">
        <v>1263</v>
      </c>
      <c r="AS8" s="679"/>
      <c r="AT8" s="679"/>
      <c r="AU8" s="500" t="s">
        <v>817</v>
      </c>
      <c r="AV8" s="504"/>
      <c r="AW8" s="504"/>
      <c r="AX8" s="513"/>
      <c r="AY8" s="652" t="s">
        <v>1264</v>
      </c>
      <c r="AZ8" s="513"/>
      <c r="BA8" s="513"/>
      <c r="BB8" s="652"/>
      <c r="BC8" s="652"/>
      <c r="BD8" s="504"/>
      <c r="BE8" s="1463"/>
      <c r="BF8" s="654" t="s">
        <v>1184</v>
      </c>
      <c r="BG8" s="1525" t="s">
        <v>818</v>
      </c>
      <c r="BH8" s="513"/>
      <c r="BI8" s="652" t="s">
        <v>1242</v>
      </c>
      <c r="BJ8" s="1761"/>
      <c r="BK8" s="652"/>
      <c r="BL8" s="513"/>
      <c r="BM8" s="513"/>
      <c r="BN8" s="513"/>
      <c r="BO8" s="1466" t="s">
        <v>1265</v>
      </c>
      <c r="BP8" s="513"/>
      <c r="BQ8" s="1487"/>
      <c r="BR8" s="1959" t="s">
        <v>722</v>
      </c>
      <c r="BS8" s="652"/>
      <c r="BT8" s="652"/>
      <c r="BU8" s="513"/>
      <c r="BV8" s="652" t="s">
        <v>1206</v>
      </c>
      <c r="BW8" s="513"/>
      <c r="BX8" s="513"/>
      <c r="BY8" s="1487"/>
      <c r="BZ8" s="1466"/>
      <c r="CA8" s="1465"/>
      <c r="CB8" s="1465"/>
      <c r="CC8" s="1466" t="s">
        <v>1265</v>
      </c>
      <c r="CD8" s="1525" t="s">
        <v>819</v>
      </c>
      <c r="CE8" s="513"/>
      <c r="CF8" s="513" t="s">
        <v>1207</v>
      </c>
      <c r="CG8" s="1761"/>
      <c r="CH8" s="513"/>
      <c r="CI8" s="513"/>
      <c r="CJ8" s="513"/>
      <c r="CK8" s="513"/>
      <c r="CL8" s="655" t="s">
        <v>1263</v>
      </c>
      <c r="CM8" s="1464"/>
      <c r="CN8" s="1488"/>
      <c r="CO8" s="1272"/>
    </row>
    <row r="9" spans="1:93" s="388" customFormat="1" ht="18" customHeight="1">
      <c r="A9" s="2531" t="s">
        <v>1266</v>
      </c>
      <c r="B9" s="2531"/>
      <c r="C9" s="2532"/>
      <c r="D9" s="438"/>
      <c r="E9" s="439"/>
      <c r="F9" s="2174" t="s">
        <v>94</v>
      </c>
      <c r="G9" s="2175" t="s">
        <v>598</v>
      </c>
      <c r="H9" s="1325"/>
      <c r="I9" s="395" t="s">
        <v>246</v>
      </c>
      <c r="J9" s="459"/>
      <c r="K9" s="438"/>
      <c r="L9" s="440"/>
      <c r="M9" s="530"/>
      <c r="N9" s="439"/>
      <c r="O9" s="2174" t="s">
        <v>94</v>
      </c>
      <c r="P9" s="2175" t="s">
        <v>598</v>
      </c>
      <c r="Q9" s="1325"/>
      <c r="R9" s="395" t="s">
        <v>246</v>
      </c>
      <c r="S9" s="459"/>
      <c r="T9" s="438"/>
      <c r="U9" s="530"/>
      <c r="V9" s="2600" t="s">
        <v>697</v>
      </c>
      <c r="W9" s="2601"/>
      <c r="X9" s="2531" t="s">
        <v>1266</v>
      </c>
      <c r="Y9" s="2531"/>
      <c r="Z9" s="2532"/>
      <c r="AA9" s="438"/>
      <c r="AB9" s="439"/>
      <c r="AC9" s="2174" t="s">
        <v>94</v>
      </c>
      <c r="AD9" s="2175" t="s">
        <v>598</v>
      </c>
      <c r="AE9" s="1325"/>
      <c r="AF9" s="395" t="s">
        <v>246</v>
      </c>
      <c r="AG9" s="459"/>
      <c r="AH9" s="438"/>
      <c r="AI9" s="440"/>
      <c r="AJ9" s="440"/>
      <c r="AK9" s="439"/>
      <c r="AL9" s="2174" t="s">
        <v>94</v>
      </c>
      <c r="AM9" s="2175" t="s">
        <v>598</v>
      </c>
      <c r="AN9" s="1325"/>
      <c r="AO9" s="395" t="s">
        <v>246</v>
      </c>
      <c r="AP9" s="459"/>
      <c r="AQ9" s="438"/>
      <c r="AR9" s="440"/>
      <c r="AS9" s="2600" t="s">
        <v>697</v>
      </c>
      <c r="AT9" s="2601"/>
      <c r="AU9" s="2531" t="s">
        <v>1266</v>
      </c>
      <c r="AV9" s="2531"/>
      <c r="AW9" s="2532"/>
      <c r="AX9" s="438"/>
      <c r="AY9" s="439"/>
      <c r="AZ9" s="2174" t="s">
        <v>94</v>
      </c>
      <c r="BA9" s="2175" t="s">
        <v>598</v>
      </c>
      <c r="BB9" s="1325"/>
      <c r="BC9" s="395" t="s">
        <v>246</v>
      </c>
      <c r="BD9" s="459"/>
      <c r="BE9" s="438"/>
      <c r="BF9" s="440"/>
      <c r="BG9" s="440"/>
      <c r="BH9" s="439"/>
      <c r="BI9" s="2174" t="s">
        <v>94</v>
      </c>
      <c r="BJ9" s="2175" t="s">
        <v>598</v>
      </c>
      <c r="BK9" s="1325"/>
      <c r="BL9" s="395" t="s">
        <v>246</v>
      </c>
      <c r="BM9" s="459"/>
      <c r="BN9" s="438"/>
      <c r="BO9" s="530"/>
      <c r="BP9" s="2600" t="s">
        <v>697</v>
      </c>
      <c r="BQ9" s="2601"/>
      <c r="BR9" s="2531" t="s">
        <v>1266</v>
      </c>
      <c r="BS9" s="2531"/>
      <c r="BT9" s="2532"/>
      <c r="BU9" s="438"/>
      <c r="BV9" s="439"/>
      <c r="BW9" s="2174" t="s">
        <v>94</v>
      </c>
      <c r="BX9" s="2175" t="s">
        <v>598</v>
      </c>
      <c r="BY9" s="1325"/>
      <c r="BZ9" s="395" t="s">
        <v>246</v>
      </c>
      <c r="CA9" s="459"/>
      <c r="CB9" s="438"/>
      <c r="CC9" s="440"/>
      <c r="CD9" s="440"/>
      <c r="CE9" s="439"/>
      <c r="CF9" s="2174" t="s">
        <v>94</v>
      </c>
      <c r="CG9" s="2175" t="s">
        <v>598</v>
      </c>
      <c r="CH9" s="1325"/>
      <c r="CI9" s="395" t="s">
        <v>246</v>
      </c>
      <c r="CJ9" s="459"/>
      <c r="CK9" s="438"/>
      <c r="CL9" s="530"/>
      <c r="CM9" s="2600" t="s">
        <v>697</v>
      </c>
      <c r="CN9" s="2601"/>
    </row>
    <row r="10" spans="1:93" s="388" customFormat="1" ht="18" customHeight="1">
      <c r="A10" s="2596"/>
      <c r="B10" s="2596"/>
      <c r="C10" s="2597"/>
      <c r="D10" s="2145" t="s">
        <v>96</v>
      </c>
      <c r="E10" s="1709" t="s">
        <v>97</v>
      </c>
      <c r="F10" s="1709" t="s">
        <v>60</v>
      </c>
      <c r="G10" s="1709" t="s">
        <v>735</v>
      </c>
      <c r="H10" s="2176" t="s">
        <v>599</v>
      </c>
      <c r="I10" s="1468"/>
      <c r="J10" s="1469"/>
      <c r="K10" s="2145" t="s">
        <v>99</v>
      </c>
      <c r="L10" s="909" t="s">
        <v>803</v>
      </c>
      <c r="M10" s="2163" t="s">
        <v>96</v>
      </c>
      <c r="N10" s="1709" t="s">
        <v>97</v>
      </c>
      <c r="O10" s="1709" t="s">
        <v>60</v>
      </c>
      <c r="P10" s="1709" t="s">
        <v>735</v>
      </c>
      <c r="Q10" s="2176" t="s">
        <v>599</v>
      </c>
      <c r="R10" s="1468"/>
      <c r="S10" s="1469"/>
      <c r="T10" s="2145" t="s">
        <v>99</v>
      </c>
      <c r="U10" s="2163" t="s">
        <v>803</v>
      </c>
      <c r="V10" s="2602"/>
      <c r="W10" s="2603"/>
      <c r="X10" s="2596"/>
      <c r="Y10" s="2596"/>
      <c r="Z10" s="2597"/>
      <c r="AA10" s="2145" t="s">
        <v>96</v>
      </c>
      <c r="AB10" s="1709" t="s">
        <v>97</v>
      </c>
      <c r="AC10" s="1709" t="s">
        <v>60</v>
      </c>
      <c r="AD10" s="1709" t="s">
        <v>735</v>
      </c>
      <c r="AE10" s="2176" t="s">
        <v>599</v>
      </c>
      <c r="AF10" s="2177"/>
      <c r="AG10" s="1469"/>
      <c r="AH10" s="2145" t="s">
        <v>99</v>
      </c>
      <c r="AI10" s="909" t="s">
        <v>803</v>
      </c>
      <c r="AJ10" s="909" t="s">
        <v>96</v>
      </c>
      <c r="AK10" s="1709" t="s">
        <v>97</v>
      </c>
      <c r="AL10" s="1709" t="s">
        <v>60</v>
      </c>
      <c r="AM10" s="1709" t="s">
        <v>735</v>
      </c>
      <c r="AN10" s="2176" t="s">
        <v>599</v>
      </c>
      <c r="AO10" s="1468"/>
      <c r="AP10" s="1469"/>
      <c r="AQ10" s="2145" t="s">
        <v>99</v>
      </c>
      <c r="AR10" s="909" t="s">
        <v>803</v>
      </c>
      <c r="AS10" s="2602"/>
      <c r="AT10" s="2603"/>
      <c r="AU10" s="2596"/>
      <c r="AV10" s="2596"/>
      <c r="AW10" s="2597"/>
      <c r="AX10" s="2145" t="s">
        <v>96</v>
      </c>
      <c r="AY10" s="1709" t="s">
        <v>97</v>
      </c>
      <c r="AZ10" s="1709" t="s">
        <v>60</v>
      </c>
      <c r="BA10" s="1709" t="s">
        <v>735</v>
      </c>
      <c r="BB10" s="2176" t="s">
        <v>599</v>
      </c>
      <c r="BC10" s="2177"/>
      <c r="BD10" s="1469"/>
      <c r="BE10" s="2145" t="s">
        <v>99</v>
      </c>
      <c r="BF10" s="909" t="s">
        <v>803</v>
      </c>
      <c r="BG10" s="401" t="s">
        <v>129</v>
      </c>
      <c r="BH10" s="1709" t="s">
        <v>97</v>
      </c>
      <c r="BI10" s="1709" t="s">
        <v>60</v>
      </c>
      <c r="BJ10" s="1709" t="s">
        <v>735</v>
      </c>
      <c r="BK10" s="2176" t="s">
        <v>599</v>
      </c>
      <c r="BL10" s="1468"/>
      <c r="BM10" s="1469"/>
      <c r="BN10" s="2145" t="s">
        <v>99</v>
      </c>
      <c r="BO10" s="2163" t="s">
        <v>803</v>
      </c>
      <c r="BP10" s="2602"/>
      <c r="BQ10" s="2603"/>
      <c r="BR10" s="2596"/>
      <c r="BS10" s="2596"/>
      <c r="BT10" s="2597"/>
      <c r="BU10" s="2145" t="s">
        <v>96</v>
      </c>
      <c r="BV10" s="1709" t="s">
        <v>97</v>
      </c>
      <c r="BW10" s="1709" t="s">
        <v>60</v>
      </c>
      <c r="BX10" s="1709" t="s">
        <v>735</v>
      </c>
      <c r="BY10" s="2176" t="s">
        <v>599</v>
      </c>
      <c r="BZ10" s="1468"/>
      <c r="CA10" s="1469"/>
      <c r="CB10" s="2145" t="s">
        <v>99</v>
      </c>
      <c r="CC10" s="909" t="s">
        <v>803</v>
      </c>
      <c r="CD10" s="401" t="s">
        <v>129</v>
      </c>
      <c r="CE10" s="1709" t="s">
        <v>97</v>
      </c>
      <c r="CF10" s="1709" t="s">
        <v>60</v>
      </c>
      <c r="CG10" s="1709" t="s">
        <v>735</v>
      </c>
      <c r="CH10" s="2176" t="s">
        <v>599</v>
      </c>
      <c r="CI10" s="1468"/>
      <c r="CJ10" s="1469"/>
      <c r="CK10" s="2145" t="s">
        <v>99</v>
      </c>
      <c r="CL10" s="2163" t="s">
        <v>803</v>
      </c>
      <c r="CM10" s="2602"/>
      <c r="CN10" s="2603"/>
    </row>
    <row r="11" spans="1:93" s="388" customFormat="1" ht="18" customHeight="1">
      <c r="A11" s="2596"/>
      <c r="B11" s="2596"/>
      <c r="C11" s="2597"/>
      <c r="D11" s="400"/>
      <c r="E11" s="401"/>
      <c r="F11" s="401"/>
      <c r="G11" s="909" t="s">
        <v>61</v>
      </c>
      <c r="H11" s="1434" t="s">
        <v>718</v>
      </c>
      <c r="I11" s="1470"/>
      <c r="J11" s="1471"/>
      <c r="K11" s="400"/>
      <c r="L11" s="401"/>
      <c r="M11" s="407"/>
      <c r="N11" s="401"/>
      <c r="O11" s="401"/>
      <c r="P11" s="909" t="s">
        <v>61</v>
      </c>
      <c r="Q11" s="1434" t="s">
        <v>718</v>
      </c>
      <c r="R11" s="1470"/>
      <c r="S11" s="1471"/>
      <c r="T11" s="400"/>
      <c r="U11" s="407"/>
      <c r="V11" s="2602"/>
      <c r="W11" s="2603"/>
      <c r="X11" s="2596"/>
      <c r="Y11" s="2596"/>
      <c r="Z11" s="2597"/>
      <c r="AA11" s="400"/>
      <c r="AB11" s="401"/>
      <c r="AC11" s="401"/>
      <c r="AD11" s="909" t="s">
        <v>61</v>
      </c>
      <c r="AE11" s="1434" t="s">
        <v>718</v>
      </c>
      <c r="AF11" s="1470"/>
      <c r="AG11" s="1471"/>
      <c r="AH11" s="400"/>
      <c r="AI11" s="401"/>
      <c r="AJ11" s="401"/>
      <c r="AK11" s="401"/>
      <c r="AL11" s="401"/>
      <c r="AM11" s="909" t="s">
        <v>61</v>
      </c>
      <c r="AN11" s="1434" t="s">
        <v>718</v>
      </c>
      <c r="AO11" s="1470"/>
      <c r="AP11" s="1471"/>
      <c r="AQ11" s="400"/>
      <c r="AR11" s="401"/>
      <c r="AS11" s="2602"/>
      <c r="AT11" s="2603"/>
      <c r="AU11" s="2596"/>
      <c r="AV11" s="2596"/>
      <c r="AW11" s="2597"/>
      <c r="AX11" s="442"/>
      <c r="AY11" s="401"/>
      <c r="AZ11" s="401"/>
      <c r="BA11" s="909" t="s">
        <v>61</v>
      </c>
      <c r="BB11" s="1434" t="s">
        <v>718</v>
      </c>
      <c r="BC11" s="1470"/>
      <c r="BD11" s="1471"/>
      <c r="BE11" s="400"/>
      <c r="BF11" s="401"/>
      <c r="BG11" s="401"/>
      <c r="BH11" s="401"/>
      <c r="BI11" s="401"/>
      <c r="BJ11" s="909" t="s">
        <v>61</v>
      </c>
      <c r="BK11" s="1434" t="s">
        <v>718</v>
      </c>
      <c r="BL11" s="1470"/>
      <c r="BM11" s="1471"/>
      <c r="BN11" s="400"/>
      <c r="BO11" s="401"/>
      <c r="BP11" s="2602"/>
      <c r="BQ11" s="2603"/>
      <c r="BR11" s="2596"/>
      <c r="BS11" s="2596"/>
      <c r="BT11" s="2597"/>
      <c r="BU11" s="400"/>
      <c r="BV11" s="909"/>
      <c r="BW11" s="401"/>
      <c r="BX11" s="909" t="s">
        <v>61</v>
      </c>
      <c r="BY11" s="1434" t="s">
        <v>718</v>
      </c>
      <c r="BZ11" s="1470"/>
      <c r="CA11" s="1471"/>
      <c r="CB11" s="400"/>
      <c r="CC11" s="401"/>
      <c r="CD11" s="401"/>
      <c r="CE11" s="401"/>
      <c r="CF11" s="401"/>
      <c r="CG11" s="909" t="s">
        <v>61</v>
      </c>
      <c r="CH11" s="1434" t="s">
        <v>718</v>
      </c>
      <c r="CI11" s="1470"/>
      <c r="CJ11" s="1471"/>
      <c r="CK11" s="400"/>
      <c r="CL11" s="401"/>
      <c r="CM11" s="2602"/>
      <c r="CN11" s="2603"/>
    </row>
    <row r="12" spans="1:93" s="388" customFormat="1" ht="18" customHeight="1">
      <c r="A12" s="2596"/>
      <c r="B12" s="2596"/>
      <c r="C12" s="2597"/>
      <c r="D12" s="400"/>
      <c r="E12" s="401"/>
      <c r="F12" s="401"/>
      <c r="G12" s="401" t="s">
        <v>725</v>
      </c>
      <c r="H12" s="2145" t="s">
        <v>767</v>
      </c>
      <c r="I12" s="1709" t="s">
        <v>119</v>
      </c>
      <c r="J12" s="1709" t="s">
        <v>769</v>
      </c>
      <c r="K12" s="400"/>
      <c r="L12" s="401"/>
      <c r="M12" s="407"/>
      <c r="N12" s="401"/>
      <c r="O12" s="401"/>
      <c r="P12" s="401" t="s">
        <v>725</v>
      </c>
      <c r="Q12" s="1709" t="s">
        <v>767</v>
      </c>
      <c r="R12" s="2145" t="s">
        <v>119</v>
      </c>
      <c r="S12" s="1709" t="s">
        <v>769</v>
      </c>
      <c r="T12" s="400"/>
      <c r="U12" s="407"/>
      <c r="V12" s="2602"/>
      <c r="W12" s="2603"/>
      <c r="X12" s="2596"/>
      <c r="Y12" s="2596"/>
      <c r="Z12" s="2597"/>
      <c r="AA12" s="400"/>
      <c r="AB12" s="401"/>
      <c r="AC12" s="401"/>
      <c r="AD12" s="401" t="s">
        <v>725</v>
      </c>
      <c r="AE12" s="1709" t="s">
        <v>767</v>
      </c>
      <c r="AF12" s="2145" t="s">
        <v>119</v>
      </c>
      <c r="AG12" s="1709" t="s">
        <v>769</v>
      </c>
      <c r="AH12" s="400"/>
      <c r="AI12" s="401"/>
      <c r="AJ12" s="401"/>
      <c r="AK12" s="401"/>
      <c r="AL12" s="401"/>
      <c r="AM12" s="401" t="s">
        <v>725</v>
      </c>
      <c r="AN12" s="1709" t="s">
        <v>767</v>
      </c>
      <c r="AO12" s="2145" t="s">
        <v>119</v>
      </c>
      <c r="AP12" s="1709" t="s">
        <v>769</v>
      </c>
      <c r="AQ12" s="400"/>
      <c r="AR12" s="401"/>
      <c r="AS12" s="2602"/>
      <c r="AT12" s="2603"/>
      <c r="AU12" s="2596"/>
      <c r="AV12" s="2596"/>
      <c r="AW12" s="2597"/>
      <c r="AX12" s="400"/>
      <c r="AY12" s="401"/>
      <c r="AZ12" s="401"/>
      <c r="BA12" s="401" t="s">
        <v>725</v>
      </c>
      <c r="BB12" s="1709" t="s">
        <v>767</v>
      </c>
      <c r="BC12" s="2145" t="s">
        <v>119</v>
      </c>
      <c r="BD12" s="1709" t="s">
        <v>769</v>
      </c>
      <c r="BE12" s="400"/>
      <c r="BF12" s="401"/>
      <c r="BG12" s="401"/>
      <c r="BH12" s="401"/>
      <c r="BI12" s="401"/>
      <c r="BJ12" s="401" t="s">
        <v>725</v>
      </c>
      <c r="BK12" s="1709" t="s">
        <v>767</v>
      </c>
      <c r="BL12" s="2145" t="s">
        <v>119</v>
      </c>
      <c r="BM12" s="1709" t="s">
        <v>769</v>
      </c>
      <c r="BN12" s="400"/>
      <c r="BO12" s="407"/>
      <c r="BP12" s="2602"/>
      <c r="BQ12" s="2603"/>
      <c r="BR12" s="2596"/>
      <c r="BS12" s="2596"/>
      <c r="BT12" s="2597"/>
      <c r="BU12" s="400"/>
      <c r="BV12" s="401"/>
      <c r="BW12" s="401"/>
      <c r="BX12" s="401" t="s">
        <v>725</v>
      </c>
      <c r="BY12" s="1709" t="s">
        <v>767</v>
      </c>
      <c r="BZ12" s="2145" t="s">
        <v>119</v>
      </c>
      <c r="CA12" s="1709" t="s">
        <v>769</v>
      </c>
      <c r="CB12" s="400"/>
      <c r="CC12" s="401"/>
      <c r="CD12" s="401"/>
      <c r="CE12" s="401"/>
      <c r="CF12" s="401"/>
      <c r="CG12" s="401" t="s">
        <v>725</v>
      </c>
      <c r="CH12" s="1709" t="s">
        <v>767</v>
      </c>
      <c r="CI12" s="2145" t="s">
        <v>119</v>
      </c>
      <c r="CJ12" s="1709" t="s">
        <v>769</v>
      </c>
      <c r="CK12" s="400"/>
      <c r="CL12" s="407"/>
      <c r="CM12" s="2602"/>
      <c r="CN12" s="2603"/>
    </row>
    <row r="13" spans="1:93" s="388" customFormat="1" ht="18" customHeight="1">
      <c r="A13" s="2596"/>
      <c r="B13" s="2596"/>
      <c r="C13" s="2597"/>
      <c r="D13" s="400" t="s">
        <v>101</v>
      </c>
      <c r="E13" s="401" t="s">
        <v>1578</v>
      </c>
      <c r="F13" s="403" t="s">
        <v>1615</v>
      </c>
      <c r="G13" s="401" t="s">
        <v>102</v>
      </c>
      <c r="H13" s="400"/>
      <c r="I13" s="401" t="s">
        <v>1633</v>
      </c>
      <c r="J13" s="406"/>
      <c r="K13" s="400" t="s">
        <v>1580</v>
      </c>
      <c r="L13" s="401" t="s">
        <v>1581</v>
      </c>
      <c r="M13" s="407" t="s">
        <v>101</v>
      </c>
      <c r="N13" s="401" t="s">
        <v>1578</v>
      </c>
      <c r="O13" s="403" t="s">
        <v>1615</v>
      </c>
      <c r="P13" s="401" t="s">
        <v>102</v>
      </c>
      <c r="Q13" s="401"/>
      <c r="R13" s="400" t="s">
        <v>1633</v>
      </c>
      <c r="S13" s="406"/>
      <c r="T13" s="400" t="s">
        <v>1580</v>
      </c>
      <c r="U13" s="407" t="s">
        <v>1581</v>
      </c>
      <c r="V13" s="2602"/>
      <c r="W13" s="2603"/>
      <c r="X13" s="2596"/>
      <c r="Y13" s="2596"/>
      <c r="Z13" s="2597"/>
      <c r="AA13" s="400" t="s">
        <v>101</v>
      </c>
      <c r="AB13" s="401" t="s">
        <v>1578</v>
      </c>
      <c r="AC13" s="403" t="s">
        <v>1615</v>
      </c>
      <c r="AD13" s="401" t="s">
        <v>102</v>
      </c>
      <c r="AE13" s="401"/>
      <c r="AF13" s="400" t="s">
        <v>1633</v>
      </c>
      <c r="AG13" s="406"/>
      <c r="AH13" s="400" t="s">
        <v>1580</v>
      </c>
      <c r="AI13" s="401" t="s">
        <v>1581</v>
      </c>
      <c r="AJ13" s="401" t="s">
        <v>101</v>
      </c>
      <c r="AK13" s="401" t="s">
        <v>1578</v>
      </c>
      <c r="AL13" s="403" t="s">
        <v>1615</v>
      </c>
      <c r="AM13" s="401" t="s">
        <v>102</v>
      </c>
      <c r="AN13" s="401"/>
      <c r="AO13" s="400" t="s">
        <v>1633</v>
      </c>
      <c r="AP13" s="406"/>
      <c r="AQ13" s="400" t="s">
        <v>1580</v>
      </c>
      <c r="AR13" s="401" t="s">
        <v>1581</v>
      </c>
      <c r="AS13" s="2602"/>
      <c r="AT13" s="2603"/>
      <c r="AU13" s="2596"/>
      <c r="AV13" s="2596"/>
      <c r="AW13" s="2597"/>
      <c r="AX13" s="400" t="s">
        <v>101</v>
      </c>
      <c r="AY13" s="401" t="s">
        <v>1578</v>
      </c>
      <c r="AZ13" s="403" t="s">
        <v>1615</v>
      </c>
      <c r="BA13" s="401" t="s">
        <v>102</v>
      </c>
      <c r="BB13" s="401"/>
      <c r="BC13" s="400" t="s">
        <v>1633</v>
      </c>
      <c r="BD13" s="406"/>
      <c r="BE13" s="400" t="s">
        <v>1580</v>
      </c>
      <c r="BF13" s="401" t="s">
        <v>1581</v>
      </c>
      <c r="BG13" s="401" t="s">
        <v>101</v>
      </c>
      <c r="BH13" s="401" t="s">
        <v>1578</v>
      </c>
      <c r="BI13" s="403" t="s">
        <v>1615</v>
      </c>
      <c r="BJ13" s="401" t="s">
        <v>102</v>
      </c>
      <c r="BK13" s="401"/>
      <c r="BL13" s="400" t="s">
        <v>1633</v>
      </c>
      <c r="BM13" s="406"/>
      <c r="BN13" s="400" t="s">
        <v>1580</v>
      </c>
      <c r="BO13" s="407" t="s">
        <v>1581</v>
      </c>
      <c r="BP13" s="2602"/>
      <c r="BQ13" s="2603"/>
      <c r="BR13" s="2596"/>
      <c r="BS13" s="2596"/>
      <c r="BT13" s="2597"/>
      <c r="BU13" s="400" t="s">
        <v>101</v>
      </c>
      <c r="BV13" s="401" t="s">
        <v>1578</v>
      </c>
      <c r="BW13" s="403" t="s">
        <v>1615</v>
      </c>
      <c r="BX13" s="401" t="s">
        <v>102</v>
      </c>
      <c r="BY13" s="401"/>
      <c r="BZ13" s="400" t="s">
        <v>1633</v>
      </c>
      <c r="CA13" s="406"/>
      <c r="CB13" s="400" t="s">
        <v>1580</v>
      </c>
      <c r="CC13" s="401" t="s">
        <v>1581</v>
      </c>
      <c r="CD13" s="401" t="s">
        <v>101</v>
      </c>
      <c r="CE13" s="401" t="s">
        <v>1578</v>
      </c>
      <c r="CF13" s="403" t="s">
        <v>1615</v>
      </c>
      <c r="CG13" s="401" t="s">
        <v>102</v>
      </c>
      <c r="CH13" s="401"/>
      <c r="CI13" s="400" t="s">
        <v>1633</v>
      </c>
      <c r="CJ13" s="406"/>
      <c r="CK13" s="400" t="s">
        <v>1580</v>
      </c>
      <c r="CL13" s="407" t="s">
        <v>1581</v>
      </c>
      <c r="CM13" s="2602"/>
      <c r="CN13" s="2603"/>
    </row>
    <row r="14" spans="1:93" s="388" customFormat="1" ht="18" customHeight="1">
      <c r="A14" s="2598"/>
      <c r="B14" s="2598"/>
      <c r="C14" s="2599"/>
      <c r="D14" s="123"/>
      <c r="E14" s="410"/>
      <c r="F14" s="409"/>
      <c r="G14" s="411"/>
      <c r="H14" s="411" t="s">
        <v>1578</v>
      </c>
      <c r="I14" s="411" t="s">
        <v>1635</v>
      </c>
      <c r="J14" s="605" t="s">
        <v>1701</v>
      </c>
      <c r="K14" s="123"/>
      <c r="L14" s="410"/>
      <c r="M14" s="475"/>
      <c r="N14" s="410"/>
      <c r="O14" s="409"/>
      <c r="P14" s="411"/>
      <c r="Q14" s="411" t="s">
        <v>1578</v>
      </c>
      <c r="R14" s="2433" t="s">
        <v>1635</v>
      </c>
      <c r="S14" s="605" t="s">
        <v>1701</v>
      </c>
      <c r="T14" s="123"/>
      <c r="U14" s="475"/>
      <c r="V14" s="2604"/>
      <c r="W14" s="2605"/>
      <c r="X14" s="2598"/>
      <c r="Y14" s="2598"/>
      <c r="Z14" s="2599"/>
      <c r="AA14" s="123"/>
      <c r="AB14" s="410"/>
      <c r="AC14" s="409"/>
      <c r="AD14" s="411"/>
      <c r="AE14" s="411" t="s">
        <v>1578</v>
      </c>
      <c r="AF14" s="2433" t="s">
        <v>1635</v>
      </c>
      <c r="AG14" s="605" t="s">
        <v>1701</v>
      </c>
      <c r="AH14" s="123"/>
      <c r="AI14" s="410"/>
      <c r="AJ14" s="410"/>
      <c r="AK14" s="410"/>
      <c r="AL14" s="409"/>
      <c r="AM14" s="411"/>
      <c r="AN14" s="411" t="s">
        <v>1578</v>
      </c>
      <c r="AO14" s="2433" t="s">
        <v>1635</v>
      </c>
      <c r="AP14" s="605" t="s">
        <v>1701</v>
      </c>
      <c r="AQ14" s="123"/>
      <c r="AR14" s="410"/>
      <c r="AS14" s="2604"/>
      <c r="AT14" s="2605"/>
      <c r="AU14" s="2598"/>
      <c r="AV14" s="2598"/>
      <c r="AW14" s="2599"/>
      <c r="AX14" s="123"/>
      <c r="AY14" s="410"/>
      <c r="AZ14" s="409"/>
      <c r="BA14" s="411"/>
      <c r="BB14" s="411" t="s">
        <v>1578</v>
      </c>
      <c r="BC14" s="2433" t="s">
        <v>1635</v>
      </c>
      <c r="BD14" s="605" t="s">
        <v>1701</v>
      </c>
      <c r="BE14" s="123"/>
      <c r="BF14" s="410"/>
      <c r="BG14" s="410"/>
      <c r="BH14" s="410"/>
      <c r="BI14" s="409"/>
      <c r="BJ14" s="411"/>
      <c r="BK14" s="411" t="s">
        <v>1578</v>
      </c>
      <c r="BL14" s="2433" t="s">
        <v>1635</v>
      </c>
      <c r="BM14" s="605" t="s">
        <v>1701</v>
      </c>
      <c r="BN14" s="123"/>
      <c r="BO14" s="475"/>
      <c r="BP14" s="2604"/>
      <c r="BQ14" s="2605"/>
      <c r="BR14" s="2598"/>
      <c r="BS14" s="2598"/>
      <c r="BT14" s="2599"/>
      <c r="BU14" s="123"/>
      <c r="BV14" s="410"/>
      <c r="BW14" s="409"/>
      <c r="BX14" s="411"/>
      <c r="BY14" s="411" t="s">
        <v>1578</v>
      </c>
      <c r="BZ14" s="2433" t="s">
        <v>1635</v>
      </c>
      <c r="CA14" s="605" t="s">
        <v>1701</v>
      </c>
      <c r="CB14" s="123"/>
      <c r="CC14" s="410"/>
      <c r="CD14" s="410"/>
      <c r="CE14" s="410"/>
      <c r="CF14" s="409"/>
      <c r="CG14" s="411"/>
      <c r="CH14" s="411" t="s">
        <v>1578</v>
      </c>
      <c r="CI14" s="2433" t="s">
        <v>1635</v>
      </c>
      <c r="CJ14" s="605" t="s">
        <v>1701</v>
      </c>
      <c r="CK14" s="123"/>
      <c r="CL14" s="475"/>
      <c r="CM14" s="2604"/>
      <c r="CN14" s="2605"/>
    </row>
    <row r="15" spans="1:93" ht="18.75" customHeight="1">
      <c r="A15" s="1472">
        <v>42005</v>
      </c>
      <c r="B15" s="1473">
        <v>42005</v>
      </c>
      <c r="C15" s="1474">
        <v>42005</v>
      </c>
      <c r="D15" s="2447">
        <v>11928741</v>
      </c>
      <c r="E15" s="2447">
        <v>11829074</v>
      </c>
      <c r="F15" s="2447">
        <v>10917936</v>
      </c>
      <c r="G15" s="2447">
        <v>485408</v>
      </c>
      <c r="H15" s="2447">
        <v>425730</v>
      </c>
      <c r="I15" s="2447">
        <v>372586</v>
      </c>
      <c r="J15" s="2447">
        <v>53145</v>
      </c>
      <c r="K15" s="2447">
        <v>144155</v>
      </c>
      <c r="L15" s="2447">
        <v>492834</v>
      </c>
      <c r="M15" s="2447">
        <v>9793</v>
      </c>
      <c r="N15" s="2447">
        <v>9674</v>
      </c>
      <c r="O15" s="2447">
        <v>2168</v>
      </c>
      <c r="P15" s="2447" t="s">
        <v>21</v>
      </c>
      <c r="Q15" s="2447">
        <v>7506</v>
      </c>
      <c r="R15" s="2447">
        <v>5772</v>
      </c>
      <c r="S15" s="2447">
        <v>1734</v>
      </c>
      <c r="T15" s="2447">
        <v>8</v>
      </c>
      <c r="U15" s="2447">
        <v>1091</v>
      </c>
      <c r="V15" s="1445">
        <v>42005</v>
      </c>
      <c r="W15" s="662">
        <v>42005</v>
      </c>
      <c r="X15" s="1472">
        <v>42005</v>
      </c>
      <c r="Y15" s="1473">
        <v>42005</v>
      </c>
      <c r="Z15" s="1474">
        <v>42005</v>
      </c>
      <c r="AA15" s="2447">
        <v>98782</v>
      </c>
      <c r="AB15" s="2447">
        <v>98281</v>
      </c>
      <c r="AC15" s="2447">
        <v>87564</v>
      </c>
      <c r="AD15" s="2447">
        <v>3651</v>
      </c>
      <c r="AE15" s="2447">
        <v>7066</v>
      </c>
      <c r="AF15" s="2447">
        <v>4982</v>
      </c>
      <c r="AG15" s="2447">
        <v>2084</v>
      </c>
      <c r="AH15" s="2447">
        <v>362</v>
      </c>
      <c r="AI15" s="2447">
        <v>6892</v>
      </c>
      <c r="AJ15" s="2447">
        <v>23111</v>
      </c>
      <c r="AK15" s="2447">
        <v>23112</v>
      </c>
      <c r="AL15" s="2447">
        <v>8225</v>
      </c>
      <c r="AM15" s="2447" t="s">
        <v>21</v>
      </c>
      <c r="AN15" s="2447">
        <v>14887</v>
      </c>
      <c r="AO15" s="2447">
        <v>6912</v>
      </c>
      <c r="AP15" s="2447">
        <v>7975</v>
      </c>
      <c r="AQ15" s="2447" t="s">
        <v>21</v>
      </c>
      <c r="AR15" s="2447">
        <v>253</v>
      </c>
      <c r="AS15" s="1445">
        <v>42005</v>
      </c>
      <c r="AT15" s="662">
        <v>42005</v>
      </c>
      <c r="AU15" s="1472">
        <v>42005</v>
      </c>
      <c r="AV15" s="1473">
        <v>42005</v>
      </c>
      <c r="AW15" s="1474">
        <v>42005</v>
      </c>
      <c r="AX15" s="2447">
        <v>10924811</v>
      </c>
      <c r="AY15" s="2447">
        <v>10830143</v>
      </c>
      <c r="AZ15" s="2447">
        <v>10271633</v>
      </c>
      <c r="BA15" s="2447">
        <v>481600</v>
      </c>
      <c r="BB15" s="2447">
        <v>76911</v>
      </c>
      <c r="BC15" s="2447">
        <v>64157</v>
      </c>
      <c r="BD15" s="2447">
        <v>12754</v>
      </c>
      <c r="BE15" s="2447">
        <v>143570</v>
      </c>
      <c r="BF15" s="2447">
        <v>401143</v>
      </c>
      <c r="BG15" s="2447">
        <v>82838</v>
      </c>
      <c r="BH15" s="2447">
        <v>82838</v>
      </c>
      <c r="BI15" s="2447">
        <v>15574</v>
      </c>
      <c r="BJ15" s="2447">
        <v>62360</v>
      </c>
      <c r="BK15" s="2447">
        <v>4904</v>
      </c>
      <c r="BL15" s="2447">
        <v>4764</v>
      </c>
      <c r="BM15" s="2447">
        <v>140</v>
      </c>
      <c r="BN15" s="2447" t="s">
        <v>21</v>
      </c>
      <c r="BO15" s="2447" t="s">
        <v>22</v>
      </c>
      <c r="BP15" s="1445">
        <v>42005</v>
      </c>
      <c r="BQ15" s="662">
        <v>42005</v>
      </c>
      <c r="BR15" s="1472">
        <v>42005</v>
      </c>
      <c r="BS15" s="1473">
        <v>42005</v>
      </c>
      <c r="BT15" s="1474">
        <v>42005</v>
      </c>
      <c r="BU15" s="2447">
        <v>799564</v>
      </c>
      <c r="BV15" s="2447">
        <v>799556</v>
      </c>
      <c r="BW15" s="2447">
        <v>412704</v>
      </c>
      <c r="BX15" s="2447">
        <v>339858</v>
      </c>
      <c r="BY15" s="2447">
        <v>46994</v>
      </c>
      <c r="BZ15" s="2447">
        <v>42526</v>
      </c>
      <c r="CA15" s="2447">
        <v>4468</v>
      </c>
      <c r="CB15" s="2447" t="s">
        <v>22</v>
      </c>
      <c r="CC15" s="2447" t="s">
        <v>22</v>
      </c>
      <c r="CD15" s="2447">
        <v>245411</v>
      </c>
      <c r="CE15" s="2447">
        <v>246671</v>
      </c>
      <c r="CF15" s="2447">
        <v>246671</v>
      </c>
      <c r="CG15" s="2447" t="s">
        <v>21</v>
      </c>
      <c r="CH15" s="2447" t="s">
        <v>21</v>
      </c>
      <c r="CI15" s="2447" t="s">
        <v>21</v>
      </c>
      <c r="CJ15" s="2447" t="s">
        <v>21</v>
      </c>
      <c r="CK15" s="2447" t="s">
        <v>21</v>
      </c>
      <c r="CL15" s="2447">
        <v>17176</v>
      </c>
      <c r="CM15" s="1445">
        <v>42005</v>
      </c>
      <c r="CN15" s="662">
        <v>42005</v>
      </c>
    </row>
    <row r="16" spans="1:93" ht="15" customHeight="1">
      <c r="A16" s="1475"/>
      <c r="B16" s="1473">
        <v>42370</v>
      </c>
      <c r="C16" s="1476"/>
      <c r="D16" s="2447">
        <v>12136685</v>
      </c>
      <c r="E16" s="2447">
        <v>11982984</v>
      </c>
      <c r="F16" s="2447">
        <v>11026151</v>
      </c>
      <c r="G16" s="2447">
        <v>536998</v>
      </c>
      <c r="H16" s="2447">
        <v>419836</v>
      </c>
      <c r="I16" s="2447">
        <v>365369</v>
      </c>
      <c r="J16" s="2447">
        <v>54467</v>
      </c>
      <c r="K16" s="2447">
        <v>148819</v>
      </c>
      <c r="L16" s="2447">
        <v>495104</v>
      </c>
      <c r="M16" s="2447">
        <v>8889</v>
      </c>
      <c r="N16" s="2447">
        <v>8820</v>
      </c>
      <c r="O16" s="2447">
        <v>1998</v>
      </c>
      <c r="P16" s="2447" t="s">
        <v>21</v>
      </c>
      <c r="Q16" s="2447">
        <v>6822</v>
      </c>
      <c r="R16" s="2447">
        <v>5814</v>
      </c>
      <c r="S16" s="2447">
        <v>1008</v>
      </c>
      <c r="T16" s="2447">
        <v>20</v>
      </c>
      <c r="U16" s="2447">
        <v>1143</v>
      </c>
      <c r="V16" s="1445">
        <v>42370</v>
      </c>
      <c r="W16" s="662">
        <v>42370</v>
      </c>
      <c r="X16" s="1475"/>
      <c r="Y16" s="1473">
        <v>42370</v>
      </c>
      <c r="Z16" s="1476"/>
      <c r="AA16" s="2447">
        <v>84793</v>
      </c>
      <c r="AB16" s="2447">
        <v>84421</v>
      </c>
      <c r="AC16" s="2447">
        <v>75824</v>
      </c>
      <c r="AD16" s="2447">
        <v>1769</v>
      </c>
      <c r="AE16" s="2447">
        <v>6828</v>
      </c>
      <c r="AF16" s="2447">
        <v>5331</v>
      </c>
      <c r="AG16" s="2447">
        <v>1497</v>
      </c>
      <c r="AH16" s="2447">
        <v>372</v>
      </c>
      <c r="AI16" s="2447">
        <v>6606</v>
      </c>
      <c r="AJ16" s="2447">
        <v>30103</v>
      </c>
      <c r="AK16" s="2447">
        <v>30039</v>
      </c>
      <c r="AL16" s="2447">
        <v>15956</v>
      </c>
      <c r="AM16" s="2447" t="s">
        <v>21</v>
      </c>
      <c r="AN16" s="2447">
        <v>14083</v>
      </c>
      <c r="AO16" s="2447">
        <v>6573</v>
      </c>
      <c r="AP16" s="2447">
        <v>7510</v>
      </c>
      <c r="AQ16" s="2447">
        <v>20</v>
      </c>
      <c r="AR16" s="2447">
        <v>314</v>
      </c>
      <c r="AS16" s="1445">
        <v>42370</v>
      </c>
      <c r="AT16" s="662">
        <v>42370</v>
      </c>
      <c r="AU16" s="1475"/>
      <c r="AV16" s="1473">
        <v>42370</v>
      </c>
      <c r="AW16" s="1476"/>
      <c r="AX16" s="2447">
        <v>10997854</v>
      </c>
      <c r="AY16" s="2447">
        <v>10844422</v>
      </c>
      <c r="AZ16" s="2447">
        <v>10231958</v>
      </c>
      <c r="BA16" s="2447">
        <v>535082</v>
      </c>
      <c r="BB16" s="2447">
        <v>77383</v>
      </c>
      <c r="BC16" s="2447">
        <v>65351</v>
      </c>
      <c r="BD16" s="2447">
        <v>12032</v>
      </c>
      <c r="BE16" s="2447">
        <v>148043</v>
      </c>
      <c r="BF16" s="2447">
        <v>404905</v>
      </c>
      <c r="BG16" s="2447">
        <v>87482</v>
      </c>
      <c r="BH16" s="2447">
        <v>87482</v>
      </c>
      <c r="BI16" s="2447">
        <v>15880</v>
      </c>
      <c r="BJ16" s="2447">
        <v>67184</v>
      </c>
      <c r="BK16" s="2447">
        <v>4418</v>
      </c>
      <c r="BL16" s="2447">
        <v>4226</v>
      </c>
      <c r="BM16" s="2447">
        <v>192</v>
      </c>
      <c r="BN16" s="2447" t="s">
        <v>21</v>
      </c>
      <c r="BO16" s="2447" t="s">
        <v>22</v>
      </c>
      <c r="BP16" s="1445">
        <v>42370</v>
      </c>
      <c r="BQ16" s="662">
        <v>42370</v>
      </c>
      <c r="BR16" s="1475"/>
      <c r="BS16" s="1473">
        <v>42370</v>
      </c>
      <c r="BT16" s="1476"/>
      <c r="BU16" s="2447">
        <v>776011</v>
      </c>
      <c r="BV16" s="2447">
        <v>775994</v>
      </c>
      <c r="BW16" s="2447">
        <v>341032</v>
      </c>
      <c r="BX16" s="2447">
        <v>384694</v>
      </c>
      <c r="BY16" s="2447">
        <v>50268</v>
      </c>
      <c r="BZ16" s="2447">
        <v>45476</v>
      </c>
      <c r="CA16" s="2447">
        <v>4792</v>
      </c>
      <c r="CB16" s="2447" t="s">
        <v>22</v>
      </c>
      <c r="CC16" s="2447" t="s">
        <v>22</v>
      </c>
      <c r="CD16" s="2447">
        <v>240628</v>
      </c>
      <c r="CE16" s="2447">
        <v>245481</v>
      </c>
      <c r="CF16" s="2447">
        <v>245481</v>
      </c>
      <c r="CG16" s="2447" t="s">
        <v>21</v>
      </c>
      <c r="CH16" s="2447" t="s">
        <v>21</v>
      </c>
      <c r="CI16" s="2447" t="s">
        <v>21</v>
      </c>
      <c r="CJ16" s="2447" t="s">
        <v>21</v>
      </c>
      <c r="CK16" s="2447" t="s">
        <v>21</v>
      </c>
      <c r="CL16" s="2447">
        <v>12308</v>
      </c>
      <c r="CM16" s="1445">
        <v>42370</v>
      </c>
      <c r="CN16" s="662">
        <v>42370</v>
      </c>
    </row>
    <row r="17" spans="1:92" ht="15" customHeight="1">
      <c r="A17" s="1475"/>
      <c r="B17" s="1473">
        <v>42736</v>
      </c>
      <c r="C17" s="1476"/>
      <c r="D17" s="2447">
        <v>12110590</v>
      </c>
      <c r="E17" s="2447">
        <v>11943265</v>
      </c>
      <c r="F17" s="2447">
        <v>10982661</v>
      </c>
      <c r="G17" s="2447">
        <v>540740</v>
      </c>
      <c r="H17" s="2447">
        <v>419864</v>
      </c>
      <c r="I17" s="2447">
        <v>364988</v>
      </c>
      <c r="J17" s="2447">
        <v>54877</v>
      </c>
      <c r="K17" s="2447">
        <v>144118</v>
      </c>
      <c r="L17" s="2447">
        <v>519636</v>
      </c>
      <c r="M17" s="2447">
        <v>9019</v>
      </c>
      <c r="N17" s="2447">
        <v>8971</v>
      </c>
      <c r="O17" s="2447">
        <v>1989</v>
      </c>
      <c r="P17" s="2447" t="s">
        <v>21</v>
      </c>
      <c r="Q17" s="2447">
        <v>6982</v>
      </c>
      <c r="R17" s="2447">
        <v>5795</v>
      </c>
      <c r="S17" s="2447">
        <v>1187</v>
      </c>
      <c r="T17" s="2447">
        <v>261</v>
      </c>
      <c r="U17" s="2447">
        <v>1121</v>
      </c>
      <c r="V17" s="1445">
        <v>42736</v>
      </c>
      <c r="W17" s="662">
        <v>42736</v>
      </c>
      <c r="X17" s="1475"/>
      <c r="Y17" s="1473">
        <v>42736</v>
      </c>
      <c r="Z17" s="1476"/>
      <c r="AA17" s="2447">
        <v>77477</v>
      </c>
      <c r="AB17" s="2447">
        <v>77381</v>
      </c>
      <c r="AC17" s="2447">
        <v>68801</v>
      </c>
      <c r="AD17" s="2447">
        <v>1666</v>
      </c>
      <c r="AE17" s="2447">
        <v>6914</v>
      </c>
      <c r="AF17" s="2447">
        <v>5611</v>
      </c>
      <c r="AG17" s="2447">
        <v>1303</v>
      </c>
      <c r="AH17" s="2447">
        <v>708</v>
      </c>
      <c r="AI17" s="2447">
        <v>6268</v>
      </c>
      <c r="AJ17" s="2447">
        <v>30152</v>
      </c>
      <c r="AK17" s="2447">
        <v>30143</v>
      </c>
      <c r="AL17" s="2447">
        <v>16380</v>
      </c>
      <c r="AM17" s="2447" t="s">
        <v>21</v>
      </c>
      <c r="AN17" s="2447">
        <v>13763</v>
      </c>
      <c r="AO17" s="2447">
        <v>6111</v>
      </c>
      <c r="AP17" s="2447">
        <v>7652</v>
      </c>
      <c r="AQ17" s="2447" t="s">
        <v>21</v>
      </c>
      <c r="AR17" s="2447">
        <v>289</v>
      </c>
      <c r="AS17" s="1445">
        <v>42736</v>
      </c>
      <c r="AT17" s="662">
        <v>42736</v>
      </c>
      <c r="AU17" s="1475"/>
      <c r="AV17" s="1473">
        <v>42736</v>
      </c>
      <c r="AW17" s="1476"/>
      <c r="AX17" s="2447">
        <v>11076482</v>
      </c>
      <c r="AY17" s="2447">
        <v>10902498</v>
      </c>
      <c r="AZ17" s="2447">
        <v>10282491</v>
      </c>
      <c r="BA17" s="2447">
        <v>538931</v>
      </c>
      <c r="BB17" s="2447">
        <v>81076</v>
      </c>
      <c r="BC17" s="2447">
        <v>67834</v>
      </c>
      <c r="BD17" s="2447">
        <v>13242</v>
      </c>
      <c r="BE17" s="2447">
        <v>137913</v>
      </c>
      <c r="BF17" s="2447">
        <v>438606</v>
      </c>
      <c r="BG17" s="2447">
        <v>82201</v>
      </c>
      <c r="BH17" s="2447">
        <v>82201</v>
      </c>
      <c r="BI17" s="2447">
        <v>16242</v>
      </c>
      <c r="BJ17" s="2447">
        <v>61788</v>
      </c>
      <c r="BK17" s="2447">
        <v>4171</v>
      </c>
      <c r="BL17" s="2447">
        <v>3978</v>
      </c>
      <c r="BM17" s="2447">
        <v>193</v>
      </c>
      <c r="BN17" s="2447" t="s">
        <v>21</v>
      </c>
      <c r="BO17" s="2447" t="s">
        <v>22</v>
      </c>
      <c r="BP17" s="1445">
        <v>42736</v>
      </c>
      <c r="BQ17" s="662">
        <v>42736</v>
      </c>
      <c r="BR17" s="1475"/>
      <c r="BS17" s="1473">
        <v>42736</v>
      </c>
      <c r="BT17" s="1476"/>
      <c r="BU17" s="2447">
        <v>800327</v>
      </c>
      <c r="BV17" s="2447">
        <v>800312</v>
      </c>
      <c r="BW17" s="2447">
        <v>352927</v>
      </c>
      <c r="BX17" s="2447">
        <v>393145</v>
      </c>
      <c r="BY17" s="2447">
        <v>54240</v>
      </c>
      <c r="BZ17" s="2447">
        <v>49143</v>
      </c>
      <c r="CA17" s="2447">
        <v>5097</v>
      </c>
      <c r="CB17" s="2447" t="s">
        <v>22</v>
      </c>
      <c r="CC17" s="2447" t="s">
        <v>22</v>
      </c>
      <c r="CD17" s="2447">
        <v>238093</v>
      </c>
      <c r="CE17" s="2447">
        <v>237906</v>
      </c>
      <c r="CF17" s="2447">
        <v>237906</v>
      </c>
      <c r="CG17" s="2447" t="s">
        <v>21</v>
      </c>
      <c r="CH17" s="2447" t="s">
        <v>21</v>
      </c>
      <c r="CI17" s="2447" t="s">
        <v>21</v>
      </c>
      <c r="CJ17" s="2447" t="s">
        <v>21</v>
      </c>
      <c r="CK17" s="2447" t="s">
        <v>21</v>
      </c>
      <c r="CL17" s="2447">
        <v>12497</v>
      </c>
      <c r="CM17" s="1445">
        <v>42736</v>
      </c>
      <c r="CN17" s="662">
        <v>42736</v>
      </c>
    </row>
    <row r="18" spans="1:92" ht="15" customHeight="1">
      <c r="A18" s="1475"/>
      <c r="B18" s="1473">
        <v>43101</v>
      </c>
      <c r="C18" s="1476"/>
      <c r="D18" s="2447">
        <v>12239123</v>
      </c>
      <c r="E18" s="2447">
        <v>12080503</v>
      </c>
      <c r="F18" s="2447">
        <v>11124431</v>
      </c>
      <c r="G18" s="2447">
        <v>529547</v>
      </c>
      <c r="H18" s="2447">
        <v>426525</v>
      </c>
      <c r="I18" s="2447">
        <v>370762</v>
      </c>
      <c r="J18" s="2447">
        <v>55763</v>
      </c>
      <c r="K18" s="2447">
        <v>185571</v>
      </c>
      <c r="L18" s="2447">
        <v>518698</v>
      </c>
      <c r="M18" s="2447">
        <v>9026</v>
      </c>
      <c r="N18" s="2447">
        <v>9059</v>
      </c>
      <c r="O18" s="2447">
        <v>2188</v>
      </c>
      <c r="P18" s="2447" t="s">
        <v>21</v>
      </c>
      <c r="Q18" s="2447">
        <v>6871</v>
      </c>
      <c r="R18" s="2447">
        <v>5801</v>
      </c>
      <c r="S18" s="2447">
        <v>1070</v>
      </c>
      <c r="T18" s="2447">
        <v>270</v>
      </c>
      <c r="U18" s="2447">
        <v>1052</v>
      </c>
      <c r="V18" s="1445">
        <v>43101</v>
      </c>
      <c r="W18" s="662">
        <v>43101</v>
      </c>
      <c r="X18" s="1475"/>
      <c r="Y18" s="1473">
        <v>43101</v>
      </c>
      <c r="Z18" s="1476"/>
      <c r="AA18" s="2447">
        <v>78107</v>
      </c>
      <c r="AB18" s="2447">
        <v>77473</v>
      </c>
      <c r="AC18" s="2447">
        <v>69258</v>
      </c>
      <c r="AD18" s="2447">
        <v>1144</v>
      </c>
      <c r="AE18" s="2447">
        <v>7071</v>
      </c>
      <c r="AF18" s="2447">
        <v>5669</v>
      </c>
      <c r="AG18" s="2447">
        <v>1402</v>
      </c>
      <c r="AH18" s="2447">
        <v>1411</v>
      </c>
      <c r="AI18" s="2447">
        <v>6388</v>
      </c>
      <c r="AJ18" s="2447">
        <v>26383</v>
      </c>
      <c r="AK18" s="2447">
        <v>26428</v>
      </c>
      <c r="AL18" s="2447">
        <v>11904</v>
      </c>
      <c r="AM18" s="2447" t="s">
        <v>21</v>
      </c>
      <c r="AN18" s="2447">
        <v>14524</v>
      </c>
      <c r="AO18" s="2447">
        <v>6898</v>
      </c>
      <c r="AP18" s="2447">
        <v>7626</v>
      </c>
      <c r="AQ18" s="2447">
        <v>33</v>
      </c>
      <c r="AR18" s="2447">
        <v>249</v>
      </c>
      <c r="AS18" s="1445">
        <v>43101</v>
      </c>
      <c r="AT18" s="662">
        <v>43101</v>
      </c>
      <c r="AU18" s="1475"/>
      <c r="AV18" s="1473">
        <v>43101</v>
      </c>
      <c r="AW18" s="1476"/>
      <c r="AX18" s="2447">
        <v>11197077</v>
      </c>
      <c r="AY18" s="2447">
        <v>11053949</v>
      </c>
      <c r="AZ18" s="2447">
        <v>10444509</v>
      </c>
      <c r="BA18" s="2447">
        <v>528250</v>
      </c>
      <c r="BB18" s="2447">
        <v>81191</v>
      </c>
      <c r="BC18" s="2447">
        <v>66661</v>
      </c>
      <c r="BD18" s="2447">
        <v>14530</v>
      </c>
      <c r="BE18" s="2447">
        <v>149535</v>
      </c>
      <c r="BF18" s="2447">
        <v>432023</v>
      </c>
      <c r="BG18" s="2447">
        <v>80344</v>
      </c>
      <c r="BH18" s="2447">
        <v>80344</v>
      </c>
      <c r="BI18" s="2447">
        <v>15988</v>
      </c>
      <c r="BJ18" s="2447">
        <v>60239</v>
      </c>
      <c r="BK18" s="2447">
        <v>4117</v>
      </c>
      <c r="BL18" s="2447">
        <v>3917</v>
      </c>
      <c r="BM18" s="2447">
        <v>200</v>
      </c>
      <c r="BN18" s="2447" t="s">
        <v>21</v>
      </c>
      <c r="BO18" s="2447" t="s">
        <v>22</v>
      </c>
      <c r="BP18" s="1445">
        <v>43101</v>
      </c>
      <c r="BQ18" s="662">
        <v>43101</v>
      </c>
      <c r="BR18" s="1475"/>
      <c r="BS18" s="1473">
        <v>43101</v>
      </c>
      <c r="BT18" s="1476"/>
      <c r="BU18" s="2447">
        <v>808060</v>
      </c>
      <c r="BV18" s="2447">
        <v>808049</v>
      </c>
      <c r="BW18" s="2447">
        <v>369399</v>
      </c>
      <c r="BX18" s="2447">
        <v>384060</v>
      </c>
      <c r="BY18" s="2447">
        <v>54590</v>
      </c>
      <c r="BZ18" s="2447">
        <v>49017</v>
      </c>
      <c r="CA18" s="2447">
        <v>5573</v>
      </c>
      <c r="CB18" s="2447" t="s">
        <v>22</v>
      </c>
      <c r="CC18" s="2447" t="s">
        <v>22</v>
      </c>
      <c r="CD18" s="2447">
        <v>247285</v>
      </c>
      <c r="CE18" s="2447">
        <v>246190</v>
      </c>
      <c r="CF18" s="2447">
        <v>246190</v>
      </c>
      <c r="CG18" s="2447" t="s">
        <v>21</v>
      </c>
      <c r="CH18" s="2447" t="s">
        <v>21</v>
      </c>
      <c r="CI18" s="2447" t="s">
        <v>21</v>
      </c>
      <c r="CJ18" s="2447" t="s">
        <v>21</v>
      </c>
      <c r="CK18" s="2447" t="s">
        <v>21</v>
      </c>
      <c r="CL18" s="2447">
        <v>12796</v>
      </c>
      <c r="CM18" s="1445">
        <v>43101</v>
      </c>
      <c r="CN18" s="662">
        <v>43101</v>
      </c>
    </row>
    <row r="19" spans="1:92" ht="15" customHeight="1">
      <c r="A19" s="1472">
        <v>43586</v>
      </c>
      <c r="B19" s="1473">
        <v>43586</v>
      </c>
      <c r="C19" s="1476" t="s">
        <v>2159</v>
      </c>
      <c r="D19" s="2447">
        <v>11755474</v>
      </c>
      <c r="E19" s="2447">
        <v>11636601</v>
      </c>
      <c r="F19" s="2447">
        <v>10663637</v>
      </c>
      <c r="G19" s="2447">
        <v>555515</v>
      </c>
      <c r="H19" s="2447">
        <v>417449</v>
      </c>
      <c r="I19" s="2447">
        <v>363330</v>
      </c>
      <c r="J19" s="2447">
        <v>54120</v>
      </c>
      <c r="K19" s="2447">
        <v>207614</v>
      </c>
      <c r="L19" s="2447">
        <v>470625</v>
      </c>
      <c r="M19" s="2447">
        <v>7585</v>
      </c>
      <c r="N19" s="2447">
        <v>7752</v>
      </c>
      <c r="O19" s="2447">
        <v>2570</v>
      </c>
      <c r="P19" s="2447" t="s">
        <v>21</v>
      </c>
      <c r="Q19" s="2447">
        <v>5182</v>
      </c>
      <c r="R19" s="2447">
        <v>4332</v>
      </c>
      <c r="S19" s="2447">
        <v>850</v>
      </c>
      <c r="T19" s="2447">
        <v>332</v>
      </c>
      <c r="U19" s="2447">
        <v>873</v>
      </c>
      <c r="V19" s="1445">
        <v>43466</v>
      </c>
      <c r="W19" s="662">
        <v>43466</v>
      </c>
      <c r="X19" s="1472">
        <v>43586</v>
      </c>
      <c r="Y19" s="1473">
        <v>43586</v>
      </c>
      <c r="Z19" s="1476" t="s">
        <v>2159</v>
      </c>
      <c r="AA19" s="2447">
        <v>77484</v>
      </c>
      <c r="AB19" s="2447">
        <v>76301</v>
      </c>
      <c r="AC19" s="2447">
        <v>68512</v>
      </c>
      <c r="AD19" s="2447">
        <v>596</v>
      </c>
      <c r="AE19" s="2447">
        <v>7193</v>
      </c>
      <c r="AF19" s="2447">
        <v>5948</v>
      </c>
      <c r="AG19" s="2447">
        <v>1245</v>
      </c>
      <c r="AH19" s="2447">
        <v>1038</v>
      </c>
      <c r="AI19" s="2447">
        <v>6875</v>
      </c>
      <c r="AJ19" s="2447">
        <v>25400</v>
      </c>
      <c r="AK19" s="2447">
        <v>24775</v>
      </c>
      <c r="AL19" s="2447">
        <v>8074</v>
      </c>
      <c r="AM19" s="2447" t="s">
        <v>21</v>
      </c>
      <c r="AN19" s="2447">
        <v>16701</v>
      </c>
      <c r="AO19" s="2447">
        <v>9141</v>
      </c>
      <c r="AP19" s="2447">
        <v>7560</v>
      </c>
      <c r="AQ19" s="2447">
        <v>19</v>
      </c>
      <c r="AR19" s="2447">
        <v>354</v>
      </c>
      <c r="AS19" s="1445">
        <v>43466</v>
      </c>
      <c r="AT19" s="662">
        <v>43466</v>
      </c>
      <c r="AU19" s="1472">
        <v>43586</v>
      </c>
      <c r="AV19" s="1473">
        <v>43586</v>
      </c>
      <c r="AW19" s="1476" t="s">
        <v>2159</v>
      </c>
      <c r="AX19" s="2447">
        <v>10791956</v>
      </c>
      <c r="AY19" s="2447">
        <v>10670754</v>
      </c>
      <c r="AZ19" s="2447">
        <v>10036170</v>
      </c>
      <c r="BA19" s="2447">
        <v>554802</v>
      </c>
      <c r="BB19" s="2447">
        <v>79782</v>
      </c>
      <c r="BC19" s="2447">
        <v>66035</v>
      </c>
      <c r="BD19" s="2447">
        <v>13746</v>
      </c>
      <c r="BE19" s="2447">
        <v>161103</v>
      </c>
      <c r="BF19" s="2447">
        <v>390616</v>
      </c>
      <c r="BG19" s="2447">
        <v>74467</v>
      </c>
      <c r="BH19" s="2447">
        <v>74467</v>
      </c>
      <c r="BI19" s="2447">
        <v>14997</v>
      </c>
      <c r="BJ19" s="2447">
        <v>55122</v>
      </c>
      <c r="BK19" s="2447">
        <v>4348</v>
      </c>
      <c r="BL19" s="2447">
        <v>4154</v>
      </c>
      <c r="BM19" s="2447">
        <v>194</v>
      </c>
      <c r="BN19" s="2447" t="s">
        <v>21</v>
      </c>
      <c r="BO19" s="2447" t="s">
        <v>22</v>
      </c>
      <c r="BP19" s="1445">
        <v>43466</v>
      </c>
      <c r="BQ19" s="662">
        <v>43466</v>
      </c>
      <c r="BR19" s="1472">
        <v>43586</v>
      </c>
      <c r="BS19" s="1473">
        <v>43586</v>
      </c>
      <c r="BT19" s="1476" t="s">
        <v>2159</v>
      </c>
      <c r="BU19" s="2447">
        <v>822794</v>
      </c>
      <c r="BV19" s="2447">
        <v>822796</v>
      </c>
      <c r="BW19" s="2447">
        <v>363295</v>
      </c>
      <c r="BX19" s="2447">
        <v>404129</v>
      </c>
      <c r="BY19" s="2447">
        <v>55372</v>
      </c>
      <c r="BZ19" s="2447">
        <v>49091</v>
      </c>
      <c r="CA19" s="2447">
        <v>6281</v>
      </c>
      <c r="CB19" s="2447" t="s">
        <v>22</v>
      </c>
      <c r="CC19" s="2447" t="s">
        <v>22</v>
      </c>
      <c r="CD19" s="2447">
        <v>223154</v>
      </c>
      <c r="CE19" s="2447">
        <v>224458</v>
      </c>
      <c r="CF19" s="2447">
        <v>224458</v>
      </c>
      <c r="CG19" s="2447" t="s">
        <v>21</v>
      </c>
      <c r="CH19" s="2447" t="s">
        <v>21</v>
      </c>
      <c r="CI19" s="2447" t="s">
        <v>21</v>
      </c>
      <c r="CJ19" s="2447" t="s">
        <v>21</v>
      </c>
      <c r="CK19" s="2447" t="s">
        <v>21</v>
      </c>
      <c r="CL19" s="2447">
        <v>11227</v>
      </c>
      <c r="CM19" s="1445">
        <v>43466</v>
      </c>
      <c r="CN19" s="662">
        <v>43466</v>
      </c>
    </row>
    <row r="20" spans="1:92" ht="7.5" customHeight="1">
      <c r="A20" s="1475"/>
      <c r="B20" s="1300"/>
      <c r="C20" s="1476"/>
      <c r="D20" s="663"/>
      <c r="E20" s="663"/>
      <c r="F20" s="663"/>
      <c r="G20" s="663"/>
      <c r="H20" s="663"/>
      <c r="I20" s="663"/>
      <c r="J20" s="663"/>
      <c r="K20" s="663"/>
      <c r="L20" s="663"/>
      <c r="M20" s="663"/>
      <c r="N20" s="663"/>
      <c r="O20" s="663"/>
      <c r="P20" s="663"/>
      <c r="Q20" s="663"/>
      <c r="R20" s="663"/>
      <c r="S20" s="663"/>
      <c r="T20" s="663"/>
      <c r="U20" s="663"/>
      <c r="V20" s="1446"/>
      <c r="W20" s="505"/>
      <c r="X20" s="1475"/>
      <c r="Y20" s="1300"/>
      <c r="Z20" s="1476"/>
      <c r="AA20" s="663"/>
      <c r="AB20" s="663"/>
      <c r="AC20" s="663"/>
      <c r="AD20" s="663"/>
      <c r="AE20" s="663"/>
      <c r="AF20" s="663"/>
      <c r="AG20" s="663"/>
      <c r="AH20" s="663"/>
      <c r="AI20" s="663"/>
      <c r="AJ20" s="663"/>
      <c r="AK20" s="663"/>
      <c r="AL20" s="663"/>
      <c r="AM20" s="663"/>
      <c r="AN20" s="663"/>
      <c r="AO20" s="663"/>
      <c r="AP20" s="663"/>
      <c r="AQ20" s="663"/>
      <c r="AR20" s="663"/>
      <c r="AS20" s="1446"/>
      <c r="AT20" s="505"/>
      <c r="AU20" s="1475"/>
      <c r="AV20" s="1300"/>
      <c r="AW20" s="1476"/>
      <c r="AX20" s="663"/>
      <c r="AY20" s="663"/>
      <c r="AZ20" s="663"/>
      <c r="BA20" s="663"/>
      <c r="BB20" s="663"/>
      <c r="BC20" s="663"/>
      <c r="BD20" s="663"/>
      <c r="BE20" s="663"/>
      <c r="BF20" s="663"/>
      <c r="BG20" s="663"/>
      <c r="BH20" s="663"/>
      <c r="BI20" s="663"/>
      <c r="BJ20" s="663"/>
      <c r="BK20" s="663"/>
      <c r="BL20" s="663"/>
      <c r="BM20" s="663"/>
      <c r="BN20" s="663"/>
      <c r="BO20" s="663"/>
      <c r="BP20" s="1446"/>
      <c r="BQ20" s="505"/>
      <c r="BR20" s="1475"/>
      <c r="BS20" s="1300"/>
      <c r="BT20" s="1476"/>
      <c r="BU20" s="663"/>
      <c r="BV20" s="663"/>
      <c r="BW20" s="663"/>
      <c r="BX20" s="663"/>
      <c r="BY20" s="663"/>
      <c r="BZ20" s="663"/>
      <c r="CA20" s="663"/>
      <c r="CB20" s="663"/>
      <c r="CC20" s="663"/>
      <c r="CD20" s="663"/>
      <c r="CE20" s="663"/>
      <c r="CF20" s="663"/>
      <c r="CG20" s="663"/>
      <c r="CH20" s="663"/>
      <c r="CI20" s="663"/>
      <c r="CJ20" s="663"/>
      <c r="CK20" s="663"/>
      <c r="CL20" s="663"/>
      <c r="CM20" s="1446"/>
      <c r="CN20" s="505"/>
    </row>
    <row r="21" spans="1:92" ht="15" customHeight="1">
      <c r="A21" s="1477">
        <v>42826</v>
      </c>
      <c r="B21" s="1114">
        <v>42826</v>
      </c>
      <c r="C21" s="1478">
        <v>42826</v>
      </c>
      <c r="D21" s="2448">
        <v>12121041</v>
      </c>
      <c r="E21" s="2448">
        <v>11966918</v>
      </c>
      <c r="F21" s="2448">
        <v>11001356</v>
      </c>
      <c r="G21" s="2448">
        <v>544130</v>
      </c>
      <c r="H21" s="2448">
        <v>421432</v>
      </c>
      <c r="I21" s="2448">
        <v>366534</v>
      </c>
      <c r="J21" s="2448">
        <v>54898</v>
      </c>
      <c r="K21" s="2448">
        <v>161873</v>
      </c>
      <c r="L21" s="2448">
        <v>496723</v>
      </c>
      <c r="M21" s="2448">
        <v>9413</v>
      </c>
      <c r="N21" s="2448">
        <v>9332</v>
      </c>
      <c r="O21" s="2448">
        <v>2016</v>
      </c>
      <c r="P21" s="2448" t="s">
        <v>21</v>
      </c>
      <c r="Q21" s="2448">
        <v>7316</v>
      </c>
      <c r="R21" s="2448">
        <v>6100</v>
      </c>
      <c r="S21" s="2448">
        <v>1216</v>
      </c>
      <c r="T21" s="2448">
        <v>342</v>
      </c>
      <c r="U21" s="2448">
        <v>1097</v>
      </c>
      <c r="V21" s="1447">
        <v>42826</v>
      </c>
      <c r="W21" s="666">
        <v>42826</v>
      </c>
      <c r="X21" s="1477">
        <v>42826</v>
      </c>
      <c r="Y21" s="1114">
        <v>42826</v>
      </c>
      <c r="Z21" s="1478">
        <v>42826</v>
      </c>
      <c r="AA21" s="2448">
        <v>79753</v>
      </c>
      <c r="AB21" s="2448">
        <v>78939</v>
      </c>
      <c r="AC21" s="2448">
        <v>70459</v>
      </c>
      <c r="AD21" s="2448">
        <v>1580</v>
      </c>
      <c r="AE21" s="2448">
        <v>6900</v>
      </c>
      <c r="AF21" s="2448">
        <v>5479</v>
      </c>
      <c r="AG21" s="2448">
        <v>1421</v>
      </c>
      <c r="AH21" s="2448">
        <v>956</v>
      </c>
      <c r="AI21" s="2448">
        <v>5862</v>
      </c>
      <c r="AJ21" s="2448">
        <v>30358</v>
      </c>
      <c r="AK21" s="2448">
        <v>30315</v>
      </c>
      <c r="AL21" s="2448">
        <v>16440</v>
      </c>
      <c r="AM21" s="2448" t="s">
        <v>21</v>
      </c>
      <c r="AN21" s="2448">
        <v>13875</v>
      </c>
      <c r="AO21" s="2448">
        <v>6256</v>
      </c>
      <c r="AP21" s="2448">
        <v>7619</v>
      </c>
      <c r="AQ21" s="2448" t="s">
        <v>21</v>
      </c>
      <c r="AR21" s="2448">
        <v>288</v>
      </c>
      <c r="AS21" s="1447">
        <v>42826</v>
      </c>
      <c r="AT21" s="666">
        <v>42826</v>
      </c>
      <c r="AU21" s="1477">
        <v>42826</v>
      </c>
      <c r="AV21" s="1114">
        <v>42826</v>
      </c>
      <c r="AW21" s="1478">
        <v>42826</v>
      </c>
      <c r="AX21" s="2448">
        <v>11077272</v>
      </c>
      <c r="AY21" s="2448">
        <v>10926670</v>
      </c>
      <c r="AZ21" s="2448">
        <v>10302887</v>
      </c>
      <c r="BA21" s="2448">
        <v>542402</v>
      </c>
      <c r="BB21" s="2448">
        <v>81381</v>
      </c>
      <c r="BC21" s="2448">
        <v>67800</v>
      </c>
      <c r="BD21" s="2448">
        <v>13581</v>
      </c>
      <c r="BE21" s="2448">
        <v>144983</v>
      </c>
      <c r="BF21" s="2448">
        <v>415591</v>
      </c>
      <c r="BG21" s="2448">
        <v>82624</v>
      </c>
      <c r="BH21" s="2448">
        <v>82624</v>
      </c>
      <c r="BI21" s="2448">
        <v>16172</v>
      </c>
      <c r="BJ21" s="2448">
        <v>62274</v>
      </c>
      <c r="BK21" s="2448">
        <v>4178</v>
      </c>
      <c r="BL21" s="2448">
        <v>3984</v>
      </c>
      <c r="BM21" s="2448">
        <v>194</v>
      </c>
      <c r="BN21" s="2448" t="s">
        <v>21</v>
      </c>
      <c r="BO21" s="2448" t="s">
        <v>22</v>
      </c>
      <c r="BP21" s="1447">
        <v>42826</v>
      </c>
      <c r="BQ21" s="666">
        <v>42826</v>
      </c>
      <c r="BR21" s="1477">
        <v>42826</v>
      </c>
      <c r="BS21" s="1114">
        <v>42826</v>
      </c>
      <c r="BT21" s="1478">
        <v>42826</v>
      </c>
      <c r="BU21" s="2448">
        <v>803975</v>
      </c>
      <c r="BV21" s="2448">
        <v>803965</v>
      </c>
      <c r="BW21" s="2448">
        <v>354495</v>
      </c>
      <c r="BX21" s="2448">
        <v>394940</v>
      </c>
      <c r="BY21" s="2448">
        <v>54530</v>
      </c>
      <c r="BZ21" s="2448">
        <v>49288</v>
      </c>
      <c r="CA21" s="2448">
        <v>5242</v>
      </c>
      <c r="CB21" s="2448" t="s">
        <v>22</v>
      </c>
      <c r="CC21" s="2448" t="s">
        <v>22</v>
      </c>
      <c r="CD21" s="2448">
        <v>239241</v>
      </c>
      <c r="CE21" s="2448">
        <v>241178</v>
      </c>
      <c r="CF21" s="2448">
        <v>241178</v>
      </c>
      <c r="CG21" s="2448" t="s">
        <v>21</v>
      </c>
      <c r="CH21" s="2448" t="s">
        <v>21</v>
      </c>
      <c r="CI21" s="2448" t="s">
        <v>21</v>
      </c>
      <c r="CJ21" s="2448" t="s">
        <v>21</v>
      </c>
      <c r="CK21" s="2448" t="s">
        <v>21</v>
      </c>
      <c r="CL21" s="2448">
        <v>9550</v>
      </c>
      <c r="CM21" s="1447">
        <v>42826</v>
      </c>
      <c r="CN21" s="666">
        <v>42826</v>
      </c>
    </row>
    <row r="22" spans="1:92" ht="15" customHeight="1">
      <c r="A22" s="1479"/>
      <c r="B22" s="1114">
        <v>43191</v>
      </c>
      <c r="C22" s="1480"/>
      <c r="D22" s="2448">
        <v>12179183</v>
      </c>
      <c r="E22" s="2448">
        <v>12071364</v>
      </c>
      <c r="F22" s="2448">
        <v>11111409</v>
      </c>
      <c r="G22" s="2448">
        <v>532906</v>
      </c>
      <c r="H22" s="2448">
        <v>427049</v>
      </c>
      <c r="I22" s="2448">
        <v>371505</v>
      </c>
      <c r="J22" s="2448">
        <v>55545</v>
      </c>
      <c r="K22" s="2448">
        <v>185319</v>
      </c>
      <c r="L22" s="2448">
        <v>452232</v>
      </c>
      <c r="M22" s="2448">
        <v>8198</v>
      </c>
      <c r="N22" s="2448">
        <v>8331</v>
      </c>
      <c r="O22" s="2448">
        <v>2238</v>
      </c>
      <c r="P22" s="2448" t="s">
        <v>21</v>
      </c>
      <c r="Q22" s="2448">
        <v>6093</v>
      </c>
      <c r="R22" s="2448">
        <v>5137</v>
      </c>
      <c r="S22" s="2448">
        <v>956</v>
      </c>
      <c r="T22" s="2448">
        <v>296</v>
      </c>
      <c r="U22" s="2448">
        <v>979</v>
      </c>
      <c r="V22" s="1447">
        <v>43191</v>
      </c>
      <c r="W22" s="666">
        <v>43191</v>
      </c>
      <c r="X22" s="1479"/>
      <c r="Y22" s="1114">
        <v>43191</v>
      </c>
      <c r="Z22" s="1480"/>
      <c r="AA22" s="2448">
        <v>80005</v>
      </c>
      <c r="AB22" s="2448">
        <v>78879</v>
      </c>
      <c r="AC22" s="2448">
        <v>70925</v>
      </c>
      <c r="AD22" s="2448">
        <v>1057</v>
      </c>
      <c r="AE22" s="2448">
        <v>6897</v>
      </c>
      <c r="AF22" s="2448">
        <v>5596</v>
      </c>
      <c r="AG22" s="2448">
        <v>1301</v>
      </c>
      <c r="AH22" s="2448">
        <v>1334</v>
      </c>
      <c r="AI22" s="2448">
        <v>6620</v>
      </c>
      <c r="AJ22" s="2448">
        <v>24644</v>
      </c>
      <c r="AK22" s="2448">
        <v>24733</v>
      </c>
      <c r="AL22" s="2448">
        <v>9605</v>
      </c>
      <c r="AM22" s="2448" t="s">
        <v>21</v>
      </c>
      <c r="AN22" s="2448">
        <v>15128</v>
      </c>
      <c r="AO22" s="2448">
        <v>7477</v>
      </c>
      <c r="AP22" s="2448">
        <v>7651</v>
      </c>
      <c r="AQ22" s="2448">
        <v>47</v>
      </c>
      <c r="AR22" s="2448">
        <v>197</v>
      </c>
      <c r="AS22" s="1447">
        <v>43191</v>
      </c>
      <c r="AT22" s="666">
        <v>43191</v>
      </c>
      <c r="AU22" s="1479"/>
      <c r="AV22" s="1114">
        <v>43191</v>
      </c>
      <c r="AW22" s="1480"/>
      <c r="AX22" s="2448">
        <v>11182956</v>
      </c>
      <c r="AY22" s="2448">
        <v>11078729</v>
      </c>
      <c r="AZ22" s="2448">
        <v>10465836</v>
      </c>
      <c r="BA22" s="2448">
        <v>531721</v>
      </c>
      <c r="BB22" s="2448">
        <v>81172</v>
      </c>
      <c r="BC22" s="2448">
        <v>66699</v>
      </c>
      <c r="BD22" s="2448">
        <v>14472</v>
      </c>
      <c r="BE22" s="2448">
        <v>148433</v>
      </c>
      <c r="BF22" s="2448">
        <v>368810</v>
      </c>
      <c r="BG22" s="2448">
        <v>80202</v>
      </c>
      <c r="BH22" s="2448">
        <v>80202</v>
      </c>
      <c r="BI22" s="2448">
        <v>15822</v>
      </c>
      <c r="BJ22" s="2448">
        <v>60268</v>
      </c>
      <c r="BK22" s="2448">
        <v>4112</v>
      </c>
      <c r="BL22" s="2448">
        <v>3912</v>
      </c>
      <c r="BM22" s="2448">
        <v>200</v>
      </c>
      <c r="BN22" s="2448" t="s">
        <v>21</v>
      </c>
      <c r="BO22" s="2448" t="s">
        <v>22</v>
      </c>
      <c r="BP22" s="1447">
        <v>43191</v>
      </c>
      <c r="BQ22" s="666">
        <v>43191</v>
      </c>
      <c r="BR22" s="1479"/>
      <c r="BS22" s="1114">
        <v>43191</v>
      </c>
      <c r="BT22" s="1480"/>
      <c r="BU22" s="2448">
        <v>816023</v>
      </c>
      <c r="BV22" s="2448">
        <v>816008</v>
      </c>
      <c r="BW22" s="2448">
        <v>373888</v>
      </c>
      <c r="BX22" s="2448">
        <v>387327</v>
      </c>
      <c r="BY22" s="2448">
        <v>54793</v>
      </c>
      <c r="BZ22" s="2448">
        <v>49142</v>
      </c>
      <c r="CA22" s="2448">
        <v>5651</v>
      </c>
      <c r="CB22" s="2448" t="s">
        <v>22</v>
      </c>
      <c r="CC22" s="2448" t="s">
        <v>22</v>
      </c>
      <c r="CD22" s="2448">
        <v>246824</v>
      </c>
      <c r="CE22" s="2448">
        <v>247884</v>
      </c>
      <c r="CF22" s="2448">
        <v>247884</v>
      </c>
      <c r="CG22" s="2448" t="s">
        <v>21</v>
      </c>
      <c r="CH22" s="2448" t="s">
        <v>21</v>
      </c>
      <c r="CI22" s="2448" t="s">
        <v>21</v>
      </c>
      <c r="CJ22" s="2448" t="s">
        <v>21</v>
      </c>
      <c r="CK22" s="2448" t="s">
        <v>21</v>
      </c>
      <c r="CL22" s="2448">
        <v>7691</v>
      </c>
      <c r="CM22" s="1447">
        <v>43191</v>
      </c>
      <c r="CN22" s="666">
        <v>43191</v>
      </c>
    </row>
    <row r="23" spans="1:92" ht="7.5" customHeight="1">
      <c r="A23" s="1479"/>
      <c r="B23" s="1118"/>
      <c r="C23" s="1480"/>
      <c r="D23" s="2448"/>
      <c r="E23" s="2448"/>
      <c r="F23" s="2448"/>
      <c r="G23" s="2448"/>
      <c r="H23" s="2448"/>
      <c r="I23" s="2448"/>
      <c r="J23" s="2448"/>
      <c r="K23" s="2448"/>
      <c r="L23" s="2448"/>
      <c r="M23" s="2448"/>
      <c r="N23" s="2448"/>
      <c r="O23" s="2448"/>
      <c r="P23" s="2448"/>
      <c r="Q23" s="2448"/>
      <c r="R23" s="2448"/>
      <c r="S23" s="2448"/>
      <c r="T23" s="2448"/>
      <c r="U23" s="2448"/>
      <c r="V23" s="1446"/>
      <c r="W23" s="505"/>
      <c r="X23" s="1479"/>
      <c r="Y23" s="1118"/>
      <c r="Z23" s="1480"/>
      <c r="AA23" s="2448"/>
      <c r="AB23" s="2448"/>
      <c r="AC23" s="2448"/>
      <c r="AD23" s="2448"/>
      <c r="AE23" s="2448"/>
      <c r="AF23" s="2448"/>
      <c r="AG23" s="2448"/>
      <c r="AH23" s="2448"/>
      <c r="AI23" s="2448"/>
      <c r="AJ23" s="2448"/>
      <c r="AK23" s="2448"/>
      <c r="AL23" s="2448"/>
      <c r="AM23" s="2448"/>
      <c r="AN23" s="2448"/>
      <c r="AO23" s="2448"/>
      <c r="AP23" s="2448"/>
      <c r="AQ23" s="2448"/>
      <c r="AR23" s="2448"/>
      <c r="AS23" s="1446"/>
      <c r="AT23" s="505"/>
      <c r="AU23" s="1479"/>
      <c r="AV23" s="1118"/>
      <c r="AW23" s="1480"/>
      <c r="AX23" s="2448"/>
      <c r="AY23" s="2448"/>
      <c r="AZ23" s="2448"/>
      <c r="BA23" s="2448"/>
      <c r="BB23" s="2448"/>
      <c r="BC23" s="2448"/>
      <c r="BD23" s="2448"/>
      <c r="BE23" s="2448"/>
      <c r="BF23" s="2448"/>
      <c r="BG23" s="2448"/>
      <c r="BH23" s="2448"/>
      <c r="BI23" s="2448"/>
      <c r="BJ23" s="2448"/>
      <c r="BK23" s="2448"/>
      <c r="BL23" s="2448"/>
      <c r="BM23" s="2448"/>
      <c r="BN23" s="2448"/>
      <c r="BO23" s="2448"/>
      <c r="BP23" s="1446"/>
      <c r="BQ23" s="505"/>
      <c r="BR23" s="1479"/>
      <c r="BS23" s="1118"/>
      <c r="BT23" s="1480"/>
      <c r="BU23" s="2448"/>
      <c r="BV23" s="2448"/>
      <c r="BW23" s="2448"/>
      <c r="BX23" s="2448"/>
      <c r="BY23" s="2448"/>
      <c r="BZ23" s="2448"/>
      <c r="CA23" s="2448"/>
      <c r="CB23" s="2448"/>
      <c r="CC23" s="2448"/>
      <c r="CD23" s="2448"/>
      <c r="CE23" s="2448"/>
      <c r="CF23" s="2448"/>
      <c r="CG23" s="2448"/>
      <c r="CH23" s="2448"/>
      <c r="CI23" s="2448"/>
      <c r="CJ23" s="2448"/>
      <c r="CK23" s="2448"/>
      <c r="CL23" s="2448"/>
      <c r="CM23" s="1446"/>
      <c r="CN23" s="505"/>
    </row>
    <row r="24" spans="1:92" ht="15" customHeight="1">
      <c r="A24" s="1481">
        <v>31</v>
      </c>
      <c r="B24" s="1120" t="s">
        <v>23</v>
      </c>
      <c r="C24" s="1482" t="s">
        <v>163</v>
      </c>
      <c r="D24" s="2448">
        <v>3092982</v>
      </c>
      <c r="E24" s="2448">
        <v>3117914</v>
      </c>
      <c r="F24" s="2448">
        <v>2869019</v>
      </c>
      <c r="G24" s="2448">
        <v>138572</v>
      </c>
      <c r="H24" s="2448">
        <v>110322</v>
      </c>
      <c r="I24" s="2448">
        <v>96875</v>
      </c>
      <c r="J24" s="2448">
        <v>13447</v>
      </c>
      <c r="K24" s="2448">
        <v>51703</v>
      </c>
      <c r="L24" s="2448">
        <v>452232</v>
      </c>
      <c r="M24" s="2448">
        <v>1784</v>
      </c>
      <c r="N24" s="2448">
        <v>1861</v>
      </c>
      <c r="O24" s="2448">
        <v>595</v>
      </c>
      <c r="P24" s="2448" t="s">
        <v>21</v>
      </c>
      <c r="Q24" s="2448">
        <v>1266</v>
      </c>
      <c r="R24" s="2448">
        <v>1058</v>
      </c>
      <c r="S24" s="2448">
        <v>208</v>
      </c>
      <c r="T24" s="2448">
        <v>109</v>
      </c>
      <c r="U24" s="2448">
        <v>979</v>
      </c>
      <c r="V24" s="1448" t="s">
        <v>25</v>
      </c>
      <c r="W24" s="670" t="s">
        <v>2160</v>
      </c>
      <c r="X24" s="1481">
        <v>31</v>
      </c>
      <c r="Y24" s="1120" t="s">
        <v>23</v>
      </c>
      <c r="Z24" s="1482" t="s">
        <v>163</v>
      </c>
      <c r="AA24" s="2448">
        <v>21538</v>
      </c>
      <c r="AB24" s="2448">
        <v>21272</v>
      </c>
      <c r="AC24" s="2448">
        <v>19702</v>
      </c>
      <c r="AD24" s="2448">
        <v>109</v>
      </c>
      <c r="AE24" s="2448">
        <v>1461</v>
      </c>
      <c r="AF24" s="2448">
        <v>1261</v>
      </c>
      <c r="AG24" s="2448">
        <v>200</v>
      </c>
      <c r="AH24" s="2448">
        <v>258</v>
      </c>
      <c r="AI24" s="2448">
        <v>6620</v>
      </c>
      <c r="AJ24" s="2448">
        <v>6359</v>
      </c>
      <c r="AK24" s="2448">
        <v>6404</v>
      </c>
      <c r="AL24" s="2448">
        <v>2148</v>
      </c>
      <c r="AM24" s="2448" t="s">
        <v>21</v>
      </c>
      <c r="AN24" s="2448">
        <v>4256</v>
      </c>
      <c r="AO24" s="2448">
        <v>2289</v>
      </c>
      <c r="AP24" s="2448">
        <v>1967</v>
      </c>
      <c r="AQ24" s="2448">
        <v>14</v>
      </c>
      <c r="AR24" s="2448">
        <v>197</v>
      </c>
      <c r="AS24" s="1448" t="s">
        <v>25</v>
      </c>
      <c r="AT24" s="670" t="s">
        <v>2160</v>
      </c>
      <c r="AU24" s="1481">
        <v>31</v>
      </c>
      <c r="AV24" s="1120" t="s">
        <v>23</v>
      </c>
      <c r="AW24" s="1482" t="s">
        <v>163</v>
      </c>
      <c r="AX24" s="2448">
        <v>2853138</v>
      </c>
      <c r="AY24" s="2448">
        <v>2874815</v>
      </c>
      <c r="AZ24" s="2448">
        <v>2715166</v>
      </c>
      <c r="BA24" s="2448">
        <v>138446</v>
      </c>
      <c r="BB24" s="2448">
        <v>21203</v>
      </c>
      <c r="BC24" s="2448">
        <v>17586</v>
      </c>
      <c r="BD24" s="2448">
        <v>3618</v>
      </c>
      <c r="BE24" s="2448">
        <v>39452</v>
      </c>
      <c r="BF24" s="2448">
        <v>368810</v>
      </c>
      <c r="BG24" s="2448">
        <v>21699</v>
      </c>
      <c r="BH24" s="2448">
        <v>21699</v>
      </c>
      <c r="BI24" s="2448">
        <v>4063</v>
      </c>
      <c r="BJ24" s="2448">
        <v>16402</v>
      </c>
      <c r="BK24" s="2448">
        <v>1234</v>
      </c>
      <c r="BL24" s="2448">
        <v>1181</v>
      </c>
      <c r="BM24" s="2448">
        <v>53</v>
      </c>
      <c r="BN24" s="2448" t="s">
        <v>21</v>
      </c>
      <c r="BO24" s="2448" t="s">
        <v>22</v>
      </c>
      <c r="BP24" s="1448" t="s">
        <v>25</v>
      </c>
      <c r="BQ24" s="670" t="s">
        <v>2160</v>
      </c>
      <c r="BR24" s="1481">
        <v>31</v>
      </c>
      <c r="BS24" s="1120" t="s">
        <v>23</v>
      </c>
      <c r="BT24" s="1482" t="s">
        <v>163</v>
      </c>
      <c r="BU24" s="2448">
        <v>211064</v>
      </c>
      <c r="BV24" s="2448">
        <v>211059</v>
      </c>
      <c r="BW24" s="2448">
        <v>97146</v>
      </c>
      <c r="BX24" s="2448">
        <v>100001</v>
      </c>
      <c r="BY24" s="2448">
        <v>13912</v>
      </c>
      <c r="BZ24" s="2448">
        <v>12492</v>
      </c>
      <c r="CA24" s="2448">
        <v>1420</v>
      </c>
      <c r="CB24" s="2448" t="s">
        <v>22</v>
      </c>
      <c r="CC24" s="2448" t="s">
        <v>22</v>
      </c>
      <c r="CD24" s="2448">
        <v>61832</v>
      </c>
      <c r="CE24" s="2448">
        <v>66936</v>
      </c>
      <c r="CF24" s="2448">
        <v>66936</v>
      </c>
      <c r="CG24" s="2448" t="s">
        <v>21</v>
      </c>
      <c r="CH24" s="2448" t="s">
        <v>21</v>
      </c>
      <c r="CI24" s="2448" t="s">
        <v>21</v>
      </c>
      <c r="CJ24" s="2448" t="s">
        <v>21</v>
      </c>
      <c r="CK24" s="2448" t="s">
        <v>21</v>
      </c>
      <c r="CL24" s="2448">
        <v>7691</v>
      </c>
      <c r="CM24" s="1448" t="s">
        <v>25</v>
      </c>
      <c r="CN24" s="670" t="s">
        <v>2160</v>
      </c>
    </row>
    <row r="25" spans="1:92" ht="15" customHeight="1">
      <c r="A25" s="1483" t="s">
        <v>26</v>
      </c>
      <c r="B25" s="1123" t="s">
        <v>26</v>
      </c>
      <c r="C25" s="1482" t="s">
        <v>164</v>
      </c>
      <c r="D25" s="2448">
        <v>2816985</v>
      </c>
      <c r="E25" s="2448">
        <v>2743636</v>
      </c>
      <c r="F25" s="2448">
        <v>2502888</v>
      </c>
      <c r="G25" s="2448">
        <v>142300</v>
      </c>
      <c r="H25" s="2448">
        <v>98447</v>
      </c>
      <c r="I25" s="2448">
        <v>85871</v>
      </c>
      <c r="J25" s="2448">
        <v>12576</v>
      </c>
      <c r="K25" s="2448">
        <v>38346</v>
      </c>
      <c r="L25" s="2448">
        <v>491290</v>
      </c>
      <c r="M25" s="2448">
        <v>2091</v>
      </c>
      <c r="N25" s="2448">
        <v>2136</v>
      </c>
      <c r="O25" s="2448">
        <v>857</v>
      </c>
      <c r="P25" s="2448" t="s">
        <v>21</v>
      </c>
      <c r="Q25" s="2448">
        <v>1279</v>
      </c>
      <c r="R25" s="2448">
        <v>1108</v>
      </c>
      <c r="S25" s="2448">
        <v>171</v>
      </c>
      <c r="T25" s="2448">
        <v>4</v>
      </c>
      <c r="U25" s="2448">
        <v>932</v>
      </c>
      <c r="V25" s="1448" t="s">
        <v>27</v>
      </c>
      <c r="W25" s="670" t="s">
        <v>26</v>
      </c>
      <c r="X25" s="1483" t="s">
        <v>26</v>
      </c>
      <c r="Y25" s="1123" t="s">
        <v>26</v>
      </c>
      <c r="Z25" s="1482" t="s">
        <v>164</v>
      </c>
      <c r="AA25" s="2448">
        <v>21172</v>
      </c>
      <c r="AB25" s="2448">
        <v>21163</v>
      </c>
      <c r="AC25" s="2448">
        <v>18587</v>
      </c>
      <c r="AD25" s="2448">
        <v>250</v>
      </c>
      <c r="AE25" s="2448">
        <v>2326</v>
      </c>
      <c r="AF25" s="2448">
        <v>1790</v>
      </c>
      <c r="AG25" s="2448">
        <v>536</v>
      </c>
      <c r="AH25" s="2448">
        <v>276</v>
      </c>
      <c r="AI25" s="2448">
        <v>6535</v>
      </c>
      <c r="AJ25" s="2448">
        <v>6466</v>
      </c>
      <c r="AK25" s="2448">
        <v>5897</v>
      </c>
      <c r="AL25" s="2448">
        <v>1956</v>
      </c>
      <c r="AM25" s="2448" t="s">
        <v>21</v>
      </c>
      <c r="AN25" s="2448">
        <v>3941</v>
      </c>
      <c r="AO25" s="2448">
        <v>2207</v>
      </c>
      <c r="AP25" s="2448">
        <v>1734</v>
      </c>
      <c r="AQ25" s="2448">
        <v>5</v>
      </c>
      <c r="AR25" s="2448">
        <v>255</v>
      </c>
      <c r="AS25" s="1448" t="s">
        <v>27</v>
      </c>
      <c r="AT25" s="670" t="s">
        <v>26</v>
      </c>
      <c r="AU25" s="1483" t="s">
        <v>26</v>
      </c>
      <c r="AV25" s="1123" t="s">
        <v>26</v>
      </c>
      <c r="AW25" s="1482" t="s">
        <v>164</v>
      </c>
      <c r="AX25" s="2448">
        <v>2582550</v>
      </c>
      <c r="AY25" s="2448">
        <v>2511137</v>
      </c>
      <c r="AZ25" s="2448">
        <v>2350413</v>
      </c>
      <c r="BA25" s="2448">
        <v>142021</v>
      </c>
      <c r="BB25" s="2448">
        <v>18703</v>
      </c>
      <c r="BC25" s="2448">
        <v>15801</v>
      </c>
      <c r="BD25" s="2448">
        <v>2902</v>
      </c>
      <c r="BE25" s="2448">
        <v>34223</v>
      </c>
      <c r="BF25" s="2448">
        <v>406671</v>
      </c>
      <c r="BG25" s="2448">
        <v>14682</v>
      </c>
      <c r="BH25" s="2448">
        <v>14682</v>
      </c>
      <c r="BI25" s="2448">
        <v>3586</v>
      </c>
      <c r="BJ25" s="2448">
        <v>10002</v>
      </c>
      <c r="BK25" s="2448">
        <v>1094</v>
      </c>
      <c r="BL25" s="2448">
        <v>1049</v>
      </c>
      <c r="BM25" s="2448">
        <v>45</v>
      </c>
      <c r="BN25" s="2448" t="s">
        <v>21</v>
      </c>
      <c r="BO25" s="2448" t="s">
        <v>22</v>
      </c>
      <c r="BP25" s="1448" t="s">
        <v>27</v>
      </c>
      <c r="BQ25" s="670" t="s">
        <v>26</v>
      </c>
      <c r="BR25" s="1483" t="s">
        <v>26</v>
      </c>
      <c r="BS25" s="1123" t="s">
        <v>26</v>
      </c>
      <c r="BT25" s="1482" t="s">
        <v>164</v>
      </c>
      <c r="BU25" s="2448">
        <v>203509</v>
      </c>
      <c r="BV25" s="2448">
        <v>203512</v>
      </c>
      <c r="BW25" s="2448">
        <v>89492</v>
      </c>
      <c r="BX25" s="2448">
        <v>100712</v>
      </c>
      <c r="BY25" s="2448">
        <v>13308</v>
      </c>
      <c r="BZ25" s="2448">
        <v>11904</v>
      </c>
      <c r="CA25" s="2448">
        <v>1404</v>
      </c>
      <c r="CB25" s="2448" t="s">
        <v>22</v>
      </c>
      <c r="CC25" s="2448" t="s">
        <v>22</v>
      </c>
      <c r="CD25" s="2448">
        <v>53408</v>
      </c>
      <c r="CE25" s="2448">
        <v>51276</v>
      </c>
      <c r="CF25" s="2448">
        <v>51276</v>
      </c>
      <c r="CG25" s="2448" t="s">
        <v>21</v>
      </c>
      <c r="CH25" s="2448" t="s">
        <v>21</v>
      </c>
      <c r="CI25" s="2448" t="s">
        <v>21</v>
      </c>
      <c r="CJ25" s="2448" t="s">
        <v>21</v>
      </c>
      <c r="CK25" s="2448" t="s">
        <v>21</v>
      </c>
      <c r="CL25" s="2448">
        <v>9701</v>
      </c>
      <c r="CM25" s="1448" t="s">
        <v>27</v>
      </c>
      <c r="CN25" s="670" t="s">
        <v>26</v>
      </c>
    </row>
    <row r="26" spans="1:92" ht="15" customHeight="1">
      <c r="A26" s="1481">
        <v>1</v>
      </c>
      <c r="B26" s="1120" t="s">
        <v>2159</v>
      </c>
      <c r="C26" s="1482" t="s">
        <v>2161</v>
      </c>
      <c r="D26" s="2448">
        <v>2972075</v>
      </c>
      <c r="E26" s="2448">
        <v>2942645</v>
      </c>
      <c r="F26" s="2448">
        <v>2703605</v>
      </c>
      <c r="G26" s="2448">
        <v>132652</v>
      </c>
      <c r="H26" s="2448">
        <v>106388</v>
      </c>
      <c r="I26" s="2448">
        <v>92639</v>
      </c>
      <c r="J26" s="2448">
        <v>13749</v>
      </c>
      <c r="K26" s="2448">
        <v>47687</v>
      </c>
      <c r="L26" s="2448">
        <v>486947</v>
      </c>
      <c r="M26" s="2448">
        <v>1848</v>
      </c>
      <c r="N26" s="2448">
        <v>1762</v>
      </c>
      <c r="O26" s="2448">
        <v>492</v>
      </c>
      <c r="P26" s="2448" t="s">
        <v>21</v>
      </c>
      <c r="Q26" s="2448">
        <v>1270</v>
      </c>
      <c r="R26" s="2448">
        <v>1020</v>
      </c>
      <c r="S26" s="2448">
        <v>250</v>
      </c>
      <c r="T26" s="2448">
        <v>148</v>
      </c>
      <c r="U26" s="2448">
        <v>1001</v>
      </c>
      <c r="V26" s="1448" t="s">
        <v>28</v>
      </c>
      <c r="W26" s="670" t="s">
        <v>26</v>
      </c>
      <c r="X26" s="1481">
        <v>1</v>
      </c>
      <c r="Y26" s="1120" t="s">
        <v>2159</v>
      </c>
      <c r="Z26" s="1482" t="s">
        <v>2161</v>
      </c>
      <c r="AA26" s="2448">
        <v>16385</v>
      </c>
      <c r="AB26" s="2448">
        <v>15939</v>
      </c>
      <c r="AC26" s="2448">
        <v>14170</v>
      </c>
      <c r="AD26" s="2448">
        <v>170</v>
      </c>
      <c r="AE26" s="2448">
        <v>1599</v>
      </c>
      <c r="AF26" s="2448">
        <v>1451</v>
      </c>
      <c r="AG26" s="2448">
        <v>148</v>
      </c>
      <c r="AH26" s="2448">
        <v>331</v>
      </c>
      <c r="AI26" s="2448">
        <v>6750</v>
      </c>
      <c r="AJ26" s="2448">
        <v>6235</v>
      </c>
      <c r="AK26" s="2448">
        <v>6216</v>
      </c>
      <c r="AL26" s="2448">
        <v>1932</v>
      </c>
      <c r="AM26" s="2448" t="s">
        <v>21</v>
      </c>
      <c r="AN26" s="2448">
        <v>4284</v>
      </c>
      <c r="AO26" s="2448">
        <v>2400</v>
      </c>
      <c r="AP26" s="2448">
        <v>1884</v>
      </c>
      <c r="AQ26" s="2448" t="s">
        <v>21</v>
      </c>
      <c r="AR26" s="2448">
        <v>273</v>
      </c>
      <c r="AS26" s="1448" t="s">
        <v>28</v>
      </c>
      <c r="AT26" s="670" t="s">
        <v>26</v>
      </c>
      <c r="AU26" s="1481">
        <v>1</v>
      </c>
      <c r="AV26" s="1120" t="s">
        <v>2159</v>
      </c>
      <c r="AW26" s="1482" t="s">
        <v>2161</v>
      </c>
      <c r="AX26" s="2448">
        <v>2728780</v>
      </c>
      <c r="AY26" s="2448">
        <v>2702366</v>
      </c>
      <c r="AZ26" s="2448">
        <v>2550471</v>
      </c>
      <c r="BA26" s="2448">
        <v>132441</v>
      </c>
      <c r="BB26" s="2448">
        <v>19453</v>
      </c>
      <c r="BC26" s="2448">
        <v>16111</v>
      </c>
      <c r="BD26" s="2448">
        <v>3342</v>
      </c>
      <c r="BE26" s="2448">
        <v>31753</v>
      </c>
      <c r="BF26" s="2448">
        <v>401401</v>
      </c>
      <c r="BG26" s="2448">
        <v>18506</v>
      </c>
      <c r="BH26" s="2448">
        <v>18506</v>
      </c>
      <c r="BI26" s="2448">
        <v>3535</v>
      </c>
      <c r="BJ26" s="2448">
        <v>13911</v>
      </c>
      <c r="BK26" s="2448">
        <v>1060</v>
      </c>
      <c r="BL26" s="2448">
        <v>1007</v>
      </c>
      <c r="BM26" s="2448">
        <v>53</v>
      </c>
      <c r="BN26" s="2448" t="s">
        <v>21</v>
      </c>
      <c r="BO26" s="2448" t="s">
        <v>22</v>
      </c>
      <c r="BP26" s="1448" t="s">
        <v>28</v>
      </c>
      <c r="BQ26" s="670" t="s">
        <v>26</v>
      </c>
      <c r="BR26" s="1481">
        <v>1</v>
      </c>
      <c r="BS26" s="1120" t="s">
        <v>2159</v>
      </c>
      <c r="BT26" s="1482" t="s">
        <v>2161</v>
      </c>
      <c r="BU26" s="2448">
        <v>198224</v>
      </c>
      <c r="BV26" s="2448">
        <v>198226</v>
      </c>
      <c r="BW26" s="2448">
        <v>86290</v>
      </c>
      <c r="BX26" s="2448">
        <v>98230</v>
      </c>
      <c r="BY26" s="2448">
        <v>13706</v>
      </c>
      <c r="BZ26" s="2448">
        <v>12012</v>
      </c>
      <c r="CA26" s="2448">
        <v>1694</v>
      </c>
      <c r="CB26" s="2448" t="s">
        <v>22</v>
      </c>
      <c r="CC26" s="2448" t="s">
        <v>22</v>
      </c>
      <c r="CD26" s="2448">
        <v>56473</v>
      </c>
      <c r="CE26" s="2448">
        <v>54857</v>
      </c>
      <c r="CF26" s="2448">
        <v>54857</v>
      </c>
      <c r="CG26" s="2448" t="s">
        <v>21</v>
      </c>
      <c r="CH26" s="2448" t="s">
        <v>21</v>
      </c>
      <c r="CI26" s="2448" t="s">
        <v>21</v>
      </c>
      <c r="CJ26" s="2448" t="s">
        <v>21</v>
      </c>
      <c r="CK26" s="2448" t="s">
        <v>21</v>
      </c>
      <c r="CL26" s="2448">
        <v>11177</v>
      </c>
      <c r="CM26" s="1448" t="s">
        <v>28</v>
      </c>
      <c r="CN26" s="670" t="s">
        <v>26</v>
      </c>
    </row>
    <row r="27" spans="1:92" ht="15" customHeight="1">
      <c r="A27" s="1481" t="s">
        <v>26</v>
      </c>
      <c r="B27" s="1120" t="s">
        <v>26</v>
      </c>
      <c r="C27" s="1482" t="s">
        <v>165</v>
      </c>
      <c r="D27" s="2448">
        <v>2873432</v>
      </c>
      <c r="E27" s="2448">
        <v>2832407</v>
      </c>
      <c r="F27" s="2448">
        <v>2588124</v>
      </c>
      <c r="G27" s="2448">
        <v>141991</v>
      </c>
      <c r="H27" s="2448">
        <v>102292</v>
      </c>
      <c r="I27" s="2448">
        <v>87944</v>
      </c>
      <c r="J27" s="2448">
        <v>14348</v>
      </c>
      <c r="K27" s="2448">
        <v>69877</v>
      </c>
      <c r="L27" s="2448">
        <v>470625</v>
      </c>
      <c r="M27" s="2448">
        <v>1862</v>
      </c>
      <c r="N27" s="2448">
        <v>1993</v>
      </c>
      <c r="O27" s="2448">
        <v>626</v>
      </c>
      <c r="P27" s="2448" t="s">
        <v>21</v>
      </c>
      <c r="Q27" s="2448">
        <v>1367</v>
      </c>
      <c r="R27" s="2448">
        <v>1146</v>
      </c>
      <c r="S27" s="2448">
        <v>221</v>
      </c>
      <c r="T27" s="2448">
        <v>71</v>
      </c>
      <c r="U27" s="2448">
        <v>873</v>
      </c>
      <c r="V27" s="1448" t="s">
        <v>29</v>
      </c>
      <c r="W27" s="670" t="s">
        <v>26</v>
      </c>
      <c r="X27" s="1481" t="s">
        <v>26</v>
      </c>
      <c r="Y27" s="1120" t="s">
        <v>26</v>
      </c>
      <c r="Z27" s="1482" t="s">
        <v>165</v>
      </c>
      <c r="AA27" s="2448">
        <v>18389</v>
      </c>
      <c r="AB27" s="2448">
        <v>17927</v>
      </c>
      <c r="AC27" s="2448">
        <v>16053</v>
      </c>
      <c r="AD27" s="2448">
        <v>67</v>
      </c>
      <c r="AE27" s="2448">
        <v>1807</v>
      </c>
      <c r="AF27" s="2448">
        <v>1446</v>
      </c>
      <c r="AG27" s="2448">
        <v>361</v>
      </c>
      <c r="AH27" s="2448">
        <v>173</v>
      </c>
      <c r="AI27" s="2448">
        <v>6875</v>
      </c>
      <c r="AJ27" s="2448">
        <v>6340</v>
      </c>
      <c r="AK27" s="2448">
        <v>6258</v>
      </c>
      <c r="AL27" s="2448">
        <v>2038</v>
      </c>
      <c r="AM27" s="2448" t="s">
        <v>21</v>
      </c>
      <c r="AN27" s="2448">
        <v>4220</v>
      </c>
      <c r="AO27" s="2448">
        <v>2245</v>
      </c>
      <c r="AP27" s="2448">
        <v>1975</v>
      </c>
      <c r="AQ27" s="2448" t="s">
        <v>21</v>
      </c>
      <c r="AR27" s="2448">
        <v>354</v>
      </c>
      <c r="AS27" s="1448" t="s">
        <v>29</v>
      </c>
      <c r="AT27" s="670" t="s">
        <v>26</v>
      </c>
      <c r="AU27" s="1481" t="s">
        <v>26</v>
      </c>
      <c r="AV27" s="1120" t="s">
        <v>26</v>
      </c>
      <c r="AW27" s="1482" t="s">
        <v>165</v>
      </c>
      <c r="AX27" s="2448">
        <v>2627488</v>
      </c>
      <c r="AY27" s="2448">
        <v>2582437</v>
      </c>
      <c r="AZ27" s="2448">
        <v>2420120</v>
      </c>
      <c r="BA27" s="2448">
        <v>141894</v>
      </c>
      <c r="BB27" s="2448">
        <v>20423</v>
      </c>
      <c r="BC27" s="2448">
        <v>16538</v>
      </c>
      <c r="BD27" s="2448">
        <v>3884</v>
      </c>
      <c r="BE27" s="2448">
        <v>55675</v>
      </c>
      <c r="BF27" s="2448">
        <v>390616</v>
      </c>
      <c r="BG27" s="2448">
        <v>19580</v>
      </c>
      <c r="BH27" s="2448">
        <v>19580</v>
      </c>
      <c r="BI27" s="2448">
        <v>3813</v>
      </c>
      <c r="BJ27" s="2448">
        <v>14807</v>
      </c>
      <c r="BK27" s="2448">
        <v>960</v>
      </c>
      <c r="BL27" s="2448">
        <v>917</v>
      </c>
      <c r="BM27" s="2448">
        <v>43</v>
      </c>
      <c r="BN27" s="2448" t="s">
        <v>21</v>
      </c>
      <c r="BO27" s="2448" t="s">
        <v>22</v>
      </c>
      <c r="BP27" s="1448" t="s">
        <v>29</v>
      </c>
      <c r="BQ27" s="670" t="s">
        <v>26</v>
      </c>
      <c r="BR27" s="1481" t="s">
        <v>26</v>
      </c>
      <c r="BS27" s="1120" t="s">
        <v>26</v>
      </c>
      <c r="BT27" s="1482" t="s">
        <v>165</v>
      </c>
      <c r="BU27" s="2448">
        <v>209997</v>
      </c>
      <c r="BV27" s="2448">
        <v>209999</v>
      </c>
      <c r="BW27" s="2448">
        <v>90367</v>
      </c>
      <c r="BX27" s="2448">
        <v>105186</v>
      </c>
      <c r="BY27" s="2448">
        <v>14446</v>
      </c>
      <c r="BZ27" s="2448">
        <v>12683</v>
      </c>
      <c r="CA27" s="2448">
        <v>1763</v>
      </c>
      <c r="CB27" s="2448" t="s">
        <v>22</v>
      </c>
      <c r="CC27" s="2448" t="s">
        <v>22</v>
      </c>
      <c r="CD27" s="2448">
        <v>51441</v>
      </c>
      <c r="CE27" s="2448">
        <v>51389</v>
      </c>
      <c r="CF27" s="2448">
        <v>51389</v>
      </c>
      <c r="CG27" s="2448" t="s">
        <v>21</v>
      </c>
      <c r="CH27" s="2448" t="s">
        <v>21</v>
      </c>
      <c r="CI27" s="2448" t="s">
        <v>21</v>
      </c>
      <c r="CJ27" s="2448" t="s">
        <v>21</v>
      </c>
      <c r="CK27" s="2448" t="s">
        <v>21</v>
      </c>
      <c r="CL27" s="2448">
        <v>11227</v>
      </c>
      <c r="CM27" s="1448" t="s">
        <v>29</v>
      </c>
      <c r="CN27" s="670" t="s">
        <v>26</v>
      </c>
    </row>
    <row r="28" spans="1:92" ht="7.5" customHeight="1">
      <c r="A28" s="1479"/>
      <c r="B28" s="1118"/>
      <c r="C28" s="136"/>
      <c r="D28" s="2448"/>
      <c r="E28" s="2448"/>
      <c r="F28" s="2448"/>
      <c r="G28" s="2448"/>
      <c r="H28" s="2448"/>
      <c r="I28" s="2448"/>
      <c r="J28" s="2448"/>
      <c r="K28" s="2448"/>
      <c r="L28" s="2448"/>
      <c r="M28" s="2448"/>
      <c r="N28" s="2448"/>
      <c r="O28" s="2448"/>
      <c r="P28" s="2448"/>
      <c r="Q28" s="2448"/>
      <c r="R28" s="2448"/>
      <c r="S28" s="2448"/>
      <c r="T28" s="2448"/>
      <c r="U28" s="2448"/>
      <c r="V28" s="1449"/>
      <c r="W28" s="509"/>
      <c r="X28" s="1479"/>
      <c r="Y28" s="1118"/>
      <c r="Z28" s="136"/>
      <c r="AA28" s="2448"/>
      <c r="AB28" s="2448"/>
      <c r="AC28" s="2448"/>
      <c r="AD28" s="2448"/>
      <c r="AE28" s="2448"/>
      <c r="AF28" s="2448"/>
      <c r="AG28" s="2448"/>
      <c r="AH28" s="2448"/>
      <c r="AI28" s="2448"/>
      <c r="AJ28" s="2448"/>
      <c r="AK28" s="2448"/>
      <c r="AL28" s="2448"/>
      <c r="AM28" s="2448"/>
      <c r="AN28" s="2448"/>
      <c r="AO28" s="2448"/>
      <c r="AP28" s="2448"/>
      <c r="AQ28" s="2448"/>
      <c r="AR28" s="2448"/>
      <c r="AS28" s="1449"/>
      <c r="AT28" s="509"/>
      <c r="AU28" s="1479"/>
      <c r="AV28" s="1118"/>
      <c r="AW28" s="136"/>
      <c r="AX28" s="2448"/>
      <c r="AY28" s="2448"/>
      <c r="AZ28" s="2448"/>
      <c r="BA28" s="2448"/>
      <c r="BB28" s="2448"/>
      <c r="BC28" s="2448"/>
      <c r="BD28" s="2448"/>
      <c r="BE28" s="2448"/>
      <c r="BF28" s="2448"/>
      <c r="BG28" s="2448"/>
      <c r="BH28" s="2448"/>
      <c r="BI28" s="2448"/>
      <c r="BJ28" s="2448"/>
      <c r="BK28" s="2448"/>
      <c r="BL28" s="2448"/>
      <c r="BM28" s="2448"/>
      <c r="BN28" s="2448"/>
      <c r="BO28" s="2448"/>
      <c r="BP28" s="1449"/>
      <c r="BQ28" s="509"/>
      <c r="BR28" s="1479"/>
      <c r="BS28" s="1118"/>
      <c r="BT28" s="136"/>
      <c r="BU28" s="2448"/>
      <c r="BV28" s="2448"/>
      <c r="BW28" s="2448"/>
      <c r="BX28" s="2448"/>
      <c r="BY28" s="2448"/>
      <c r="BZ28" s="2448"/>
      <c r="CA28" s="2448"/>
      <c r="CB28" s="2448"/>
      <c r="CC28" s="2448"/>
      <c r="CD28" s="2448"/>
      <c r="CE28" s="2448"/>
      <c r="CF28" s="2448"/>
      <c r="CG28" s="2448"/>
      <c r="CH28" s="2448"/>
      <c r="CI28" s="2448"/>
      <c r="CJ28" s="2448"/>
      <c r="CK28" s="2448"/>
      <c r="CL28" s="2448"/>
      <c r="CM28" s="1449"/>
      <c r="CN28" s="509"/>
    </row>
    <row r="29" spans="1:92" ht="15" customHeight="1">
      <c r="A29" s="1483" t="s">
        <v>2162</v>
      </c>
      <c r="B29" s="1123" t="s">
        <v>23</v>
      </c>
      <c r="C29" s="1484" t="s">
        <v>166</v>
      </c>
      <c r="D29" s="2448">
        <v>1030660</v>
      </c>
      <c r="E29" s="2448">
        <v>1044514</v>
      </c>
      <c r="F29" s="2448">
        <v>962533</v>
      </c>
      <c r="G29" s="2448">
        <v>44407</v>
      </c>
      <c r="H29" s="2448">
        <v>37574</v>
      </c>
      <c r="I29" s="2448">
        <v>33367</v>
      </c>
      <c r="J29" s="2448">
        <v>4207</v>
      </c>
      <c r="K29" s="2448">
        <v>17247</v>
      </c>
      <c r="L29" s="2448">
        <v>491183</v>
      </c>
      <c r="M29" s="2448">
        <v>704</v>
      </c>
      <c r="N29" s="2448">
        <v>712</v>
      </c>
      <c r="O29" s="2448">
        <v>289</v>
      </c>
      <c r="P29" s="2448" t="s">
        <v>21</v>
      </c>
      <c r="Q29" s="2448">
        <v>423</v>
      </c>
      <c r="R29" s="2448">
        <v>319</v>
      </c>
      <c r="S29" s="2448">
        <v>104</v>
      </c>
      <c r="T29" s="2448">
        <v>77</v>
      </c>
      <c r="U29" s="217">
        <v>1045</v>
      </c>
      <c r="V29" s="1448" t="s">
        <v>30</v>
      </c>
      <c r="W29" s="670" t="s">
        <v>2160</v>
      </c>
      <c r="X29" s="1483" t="s">
        <v>2162</v>
      </c>
      <c r="Y29" s="1123" t="s">
        <v>23</v>
      </c>
      <c r="Z29" s="1484" t="s">
        <v>166</v>
      </c>
      <c r="AA29" s="2448">
        <v>6176</v>
      </c>
      <c r="AB29" s="2448">
        <v>6072</v>
      </c>
      <c r="AC29" s="2448">
        <v>5621</v>
      </c>
      <c r="AD29" s="2448">
        <v>46</v>
      </c>
      <c r="AE29" s="2448">
        <v>405</v>
      </c>
      <c r="AF29" s="2448">
        <v>357</v>
      </c>
      <c r="AG29" s="2448">
        <v>48</v>
      </c>
      <c r="AH29" s="2448">
        <v>60</v>
      </c>
      <c r="AI29" s="2448">
        <v>6523</v>
      </c>
      <c r="AJ29" s="2448">
        <v>2040</v>
      </c>
      <c r="AK29" s="2448">
        <v>2058</v>
      </c>
      <c r="AL29" s="2448">
        <v>714</v>
      </c>
      <c r="AM29" s="2448" t="s">
        <v>21</v>
      </c>
      <c r="AN29" s="2448">
        <v>1344</v>
      </c>
      <c r="AO29" s="2448">
        <v>710</v>
      </c>
      <c r="AP29" s="2448">
        <v>634</v>
      </c>
      <c r="AQ29" s="2448">
        <v>5</v>
      </c>
      <c r="AR29" s="217">
        <v>231</v>
      </c>
      <c r="AS29" s="1448" t="s">
        <v>30</v>
      </c>
      <c r="AT29" s="670" t="s">
        <v>2160</v>
      </c>
      <c r="AU29" s="1483" t="s">
        <v>2162</v>
      </c>
      <c r="AV29" s="1123" t="s">
        <v>23</v>
      </c>
      <c r="AW29" s="1484" t="s">
        <v>166</v>
      </c>
      <c r="AX29" s="2448">
        <v>951954</v>
      </c>
      <c r="AY29" s="2448">
        <v>960379</v>
      </c>
      <c r="AZ29" s="2448">
        <v>908657</v>
      </c>
      <c r="BA29" s="2448">
        <v>44355</v>
      </c>
      <c r="BB29" s="2448">
        <v>7367</v>
      </c>
      <c r="BC29" s="2448">
        <v>6092</v>
      </c>
      <c r="BD29" s="2448">
        <v>1275</v>
      </c>
      <c r="BE29" s="2448">
        <v>11493</v>
      </c>
      <c r="BF29" s="2448">
        <v>409893</v>
      </c>
      <c r="BG29" s="2448">
        <v>7782</v>
      </c>
      <c r="BH29" s="2448">
        <v>7782</v>
      </c>
      <c r="BI29" s="2448">
        <v>1366</v>
      </c>
      <c r="BJ29" s="2448">
        <v>5940</v>
      </c>
      <c r="BK29" s="2448">
        <v>476</v>
      </c>
      <c r="BL29" s="2448">
        <v>458</v>
      </c>
      <c r="BM29" s="2448">
        <v>18</v>
      </c>
      <c r="BN29" s="2448" t="s">
        <v>21</v>
      </c>
      <c r="BO29" s="217" t="s">
        <v>22</v>
      </c>
      <c r="BP29" s="1448" t="s">
        <v>30</v>
      </c>
      <c r="BQ29" s="670" t="s">
        <v>2160</v>
      </c>
      <c r="BR29" s="1483" t="s">
        <v>2162</v>
      </c>
      <c r="BS29" s="1123" t="s">
        <v>23</v>
      </c>
      <c r="BT29" s="1484" t="s">
        <v>166</v>
      </c>
      <c r="BU29" s="2448">
        <v>67632</v>
      </c>
      <c r="BV29" s="2448">
        <v>67629</v>
      </c>
      <c r="BW29" s="2448">
        <v>31649</v>
      </c>
      <c r="BX29" s="2448">
        <v>31228</v>
      </c>
      <c r="BY29" s="2448">
        <v>4752</v>
      </c>
      <c r="BZ29" s="2448">
        <v>4286</v>
      </c>
      <c r="CA29" s="2448">
        <v>466</v>
      </c>
      <c r="CB29" s="2448" t="s">
        <v>22</v>
      </c>
      <c r="CC29" s="2448" t="s">
        <v>22</v>
      </c>
      <c r="CD29" s="2448">
        <v>19957</v>
      </c>
      <c r="CE29" s="2448">
        <v>22207</v>
      </c>
      <c r="CF29" s="2448">
        <v>22207</v>
      </c>
      <c r="CG29" s="2448" t="s">
        <v>21</v>
      </c>
      <c r="CH29" s="2448" t="s">
        <v>21</v>
      </c>
      <c r="CI29" s="2448" t="s">
        <v>21</v>
      </c>
      <c r="CJ29" s="2448" t="s">
        <v>21</v>
      </c>
      <c r="CK29" s="2448" t="s">
        <v>21</v>
      </c>
      <c r="CL29" s="217">
        <v>10546</v>
      </c>
      <c r="CM29" s="1448" t="s">
        <v>30</v>
      </c>
      <c r="CN29" s="670" t="s">
        <v>2160</v>
      </c>
    </row>
    <row r="30" spans="1:92" ht="15" customHeight="1">
      <c r="A30" s="1481" t="s">
        <v>26</v>
      </c>
      <c r="B30" s="1120" t="s">
        <v>26</v>
      </c>
      <c r="C30" s="1484" t="s">
        <v>167</v>
      </c>
      <c r="D30" s="2448">
        <v>963692</v>
      </c>
      <c r="E30" s="2448">
        <v>973763</v>
      </c>
      <c r="F30" s="2448">
        <v>894435</v>
      </c>
      <c r="G30" s="2448">
        <v>44917</v>
      </c>
      <c r="H30" s="2448">
        <v>34410</v>
      </c>
      <c r="I30" s="2448">
        <v>30006</v>
      </c>
      <c r="J30" s="2448">
        <v>4404</v>
      </c>
      <c r="K30" s="2448">
        <v>15576</v>
      </c>
      <c r="L30" s="2448">
        <v>469873</v>
      </c>
      <c r="M30" s="2448">
        <v>545</v>
      </c>
      <c r="N30" s="2448">
        <v>598</v>
      </c>
      <c r="O30" s="2448">
        <v>212</v>
      </c>
      <c r="P30" s="2448" t="s">
        <v>21</v>
      </c>
      <c r="Q30" s="2448">
        <v>386</v>
      </c>
      <c r="R30" s="2448">
        <v>330</v>
      </c>
      <c r="S30" s="2448">
        <v>56</v>
      </c>
      <c r="T30" s="2448">
        <v>32</v>
      </c>
      <c r="U30" s="217">
        <v>995</v>
      </c>
      <c r="V30" s="1448" t="s">
        <v>31</v>
      </c>
      <c r="W30" s="670" t="s">
        <v>26</v>
      </c>
      <c r="X30" s="1481" t="s">
        <v>26</v>
      </c>
      <c r="Y30" s="1120" t="s">
        <v>26</v>
      </c>
      <c r="Z30" s="1484" t="s">
        <v>167</v>
      </c>
      <c r="AA30" s="2448">
        <v>7199</v>
      </c>
      <c r="AB30" s="2448">
        <v>6651</v>
      </c>
      <c r="AC30" s="2448">
        <v>6136</v>
      </c>
      <c r="AD30" s="2448">
        <v>51</v>
      </c>
      <c r="AE30" s="2448">
        <v>464</v>
      </c>
      <c r="AF30" s="2448">
        <v>390</v>
      </c>
      <c r="AG30" s="2448">
        <v>74</v>
      </c>
      <c r="AH30" s="2448">
        <v>88</v>
      </c>
      <c r="AI30" s="2448">
        <v>7031</v>
      </c>
      <c r="AJ30" s="2448">
        <v>2125</v>
      </c>
      <c r="AK30" s="2448">
        <v>2099</v>
      </c>
      <c r="AL30" s="2448">
        <v>732</v>
      </c>
      <c r="AM30" s="2448" t="s">
        <v>21</v>
      </c>
      <c r="AN30" s="2448">
        <v>1367</v>
      </c>
      <c r="AO30" s="2448">
        <v>732</v>
      </c>
      <c r="AP30" s="2448">
        <v>635</v>
      </c>
      <c r="AQ30" s="2448">
        <v>4</v>
      </c>
      <c r="AR30" s="217">
        <v>257</v>
      </c>
      <c r="AS30" s="1448" t="s">
        <v>31</v>
      </c>
      <c r="AT30" s="670" t="s">
        <v>26</v>
      </c>
      <c r="AU30" s="1481" t="s">
        <v>26</v>
      </c>
      <c r="AV30" s="1120" t="s">
        <v>26</v>
      </c>
      <c r="AW30" s="1484" t="s">
        <v>167</v>
      </c>
      <c r="AX30" s="2448">
        <v>882501</v>
      </c>
      <c r="AY30" s="2448">
        <v>892823</v>
      </c>
      <c r="AZ30" s="2448">
        <v>841285</v>
      </c>
      <c r="BA30" s="2448">
        <v>44860</v>
      </c>
      <c r="BB30" s="2448">
        <v>6678</v>
      </c>
      <c r="BC30" s="2448">
        <v>5562</v>
      </c>
      <c r="BD30" s="2448">
        <v>1116</v>
      </c>
      <c r="BE30" s="2448">
        <v>10518</v>
      </c>
      <c r="BF30" s="2448">
        <v>388353</v>
      </c>
      <c r="BG30" s="2448">
        <v>6620</v>
      </c>
      <c r="BH30" s="2448">
        <v>6620</v>
      </c>
      <c r="BI30" s="2448">
        <v>1308</v>
      </c>
      <c r="BJ30" s="2448">
        <v>4954</v>
      </c>
      <c r="BK30" s="2448">
        <v>358</v>
      </c>
      <c r="BL30" s="2448">
        <v>342</v>
      </c>
      <c r="BM30" s="2448">
        <v>16</v>
      </c>
      <c r="BN30" s="2448" t="s">
        <v>21</v>
      </c>
      <c r="BO30" s="217" t="s">
        <v>22</v>
      </c>
      <c r="BP30" s="1448" t="s">
        <v>31</v>
      </c>
      <c r="BQ30" s="670" t="s">
        <v>26</v>
      </c>
      <c r="BR30" s="1481" t="s">
        <v>26</v>
      </c>
      <c r="BS30" s="1120" t="s">
        <v>26</v>
      </c>
      <c r="BT30" s="1484" t="s">
        <v>167</v>
      </c>
      <c r="BU30" s="2448">
        <v>68481</v>
      </c>
      <c r="BV30" s="2448">
        <v>68484</v>
      </c>
      <c r="BW30" s="2448">
        <v>31197</v>
      </c>
      <c r="BX30" s="2448">
        <v>32880</v>
      </c>
      <c r="BY30" s="2448">
        <v>4407</v>
      </c>
      <c r="BZ30" s="2448">
        <v>3950</v>
      </c>
      <c r="CA30" s="2448">
        <v>457</v>
      </c>
      <c r="CB30" s="2448" t="s">
        <v>22</v>
      </c>
      <c r="CC30" s="2448" t="s">
        <v>22</v>
      </c>
      <c r="CD30" s="2448">
        <v>19441</v>
      </c>
      <c r="CE30" s="2448">
        <v>20642</v>
      </c>
      <c r="CF30" s="2448">
        <v>20642</v>
      </c>
      <c r="CG30" s="2448" t="s">
        <v>21</v>
      </c>
      <c r="CH30" s="2448" t="s">
        <v>21</v>
      </c>
      <c r="CI30" s="2448" t="s">
        <v>21</v>
      </c>
      <c r="CJ30" s="2448" t="s">
        <v>21</v>
      </c>
      <c r="CK30" s="2448" t="s">
        <v>21</v>
      </c>
      <c r="CL30" s="217">
        <v>9344</v>
      </c>
      <c r="CM30" s="1448" t="s">
        <v>31</v>
      </c>
      <c r="CN30" s="670" t="s">
        <v>26</v>
      </c>
    </row>
    <row r="31" spans="1:92" ht="15" customHeight="1">
      <c r="A31" s="1481" t="s">
        <v>26</v>
      </c>
      <c r="B31" s="1120" t="s">
        <v>26</v>
      </c>
      <c r="C31" s="1484" t="s">
        <v>168</v>
      </c>
      <c r="D31" s="2448">
        <v>1098630</v>
      </c>
      <c r="E31" s="2448">
        <v>1099637</v>
      </c>
      <c r="F31" s="2448">
        <v>1012051</v>
      </c>
      <c r="G31" s="2448">
        <v>49248</v>
      </c>
      <c r="H31" s="2448">
        <v>38338</v>
      </c>
      <c r="I31" s="2448">
        <v>33502</v>
      </c>
      <c r="J31" s="2448">
        <v>4836</v>
      </c>
      <c r="K31" s="2448">
        <v>18881</v>
      </c>
      <c r="L31" s="2448">
        <v>452232</v>
      </c>
      <c r="M31" s="2448">
        <v>535</v>
      </c>
      <c r="N31" s="2448">
        <v>551</v>
      </c>
      <c r="O31" s="2448">
        <v>94</v>
      </c>
      <c r="P31" s="2448" t="s">
        <v>21</v>
      </c>
      <c r="Q31" s="2448">
        <v>457</v>
      </c>
      <c r="R31" s="2448">
        <v>409</v>
      </c>
      <c r="S31" s="2448">
        <v>48</v>
      </c>
      <c r="T31" s="2448" t="s">
        <v>21</v>
      </c>
      <c r="U31" s="217">
        <v>979</v>
      </c>
      <c r="V31" s="1448" t="s">
        <v>32</v>
      </c>
      <c r="W31" s="670" t="s">
        <v>26</v>
      </c>
      <c r="X31" s="1481" t="s">
        <v>26</v>
      </c>
      <c r="Y31" s="1120" t="s">
        <v>26</v>
      </c>
      <c r="Z31" s="1484" t="s">
        <v>168</v>
      </c>
      <c r="AA31" s="2448">
        <v>8163</v>
      </c>
      <c r="AB31" s="2448">
        <v>8549</v>
      </c>
      <c r="AC31" s="2448">
        <v>7945</v>
      </c>
      <c r="AD31" s="2448">
        <v>12</v>
      </c>
      <c r="AE31" s="2448">
        <v>592</v>
      </c>
      <c r="AF31" s="2448">
        <v>514</v>
      </c>
      <c r="AG31" s="2448">
        <v>78</v>
      </c>
      <c r="AH31" s="2448">
        <v>110</v>
      </c>
      <c r="AI31" s="2448">
        <v>6620</v>
      </c>
      <c r="AJ31" s="2448">
        <v>2194</v>
      </c>
      <c r="AK31" s="2448">
        <v>2247</v>
      </c>
      <c r="AL31" s="2448">
        <v>702</v>
      </c>
      <c r="AM31" s="2448" t="s">
        <v>21</v>
      </c>
      <c r="AN31" s="2448">
        <v>1545</v>
      </c>
      <c r="AO31" s="2448">
        <v>847</v>
      </c>
      <c r="AP31" s="2448">
        <v>698</v>
      </c>
      <c r="AQ31" s="2448">
        <v>5</v>
      </c>
      <c r="AR31" s="217">
        <v>197</v>
      </c>
      <c r="AS31" s="1448" t="s">
        <v>32</v>
      </c>
      <c r="AT31" s="670" t="s">
        <v>26</v>
      </c>
      <c r="AU31" s="1481" t="s">
        <v>26</v>
      </c>
      <c r="AV31" s="1120" t="s">
        <v>26</v>
      </c>
      <c r="AW31" s="1484" t="s">
        <v>168</v>
      </c>
      <c r="AX31" s="2448">
        <v>1018683</v>
      </c>
      <c r="AY31" s="2448">
        <v>1021613</v>
      </c>
      <c r="AZ31" s="2448">
        <v>965223</v>
      </c>
      <c r="BA31" s="2448">
        <v>49231</v>
      </c>
      <c r="BB31" s="2448">
        <v>7158</v>
      </c>
      <c r="BC31" s="2448">
        <v>5931</v>
      </c>
      <c r="BD31" s="2448">
        <v>1227</v>
      </c>
      <c r="BE31" s="2448">
        <v>17441</v>
      </c>
      <c r="BF31" s="2448">
        <v>368810</v>
      </c>
      <c r="BG31" s="2448">
        <v>7297</v>
      </c>
      <c r="BH31" s="2448">
        <v>7297</v>
      </c>
      <c r="BI31" s="2448">
        <v>1389</v>
      </c>
      <c r="BJ31" s="2448">
        <v>5508</v>
      </c>
      <c r="BK31" s="2448">
        <v>400</v>
      </c>
      <c r="BL31" s="2448">
        <v>381</v>
      </c>
      <c r="BM31" s="2448">
        <v>19</v>
      </c>
      <c r="BN31" s="2448" t="s">
        <v>21</v>
      </c>
      <c r="BO31" s="217" t="s">
        <v>22</v>
      </c>
      <c r="BP31" s="1448" t="s">
        <v>32</v>
      </c>
      <c r="BQ31" s="670" t="s">
        <v>26</v>
      </c>
      <c r="BR31" s="1481" t="s">
        <v>26</v>
      </c>
      <c r="BS31" s="1120" t="s">
        <v>26</v>
      </c>
      <c r="BT31" s="1484" t="s">
        <v>168</v>
      </c>
      <c r="BU31" s="2448">
        <v>74951</v>
      </c>
      <c r="BV31" s="2448">
        <v>74946</v>
      </c>
      <c r="BW31" s="2448">
        <v>34300</v>
      </c>
      <c r="BX31" s="2448">
        <v>35893</v>
      </c>
      <c r="BY31" s="2448">
        <v>4753</v>
      </c>
      <c r="BZ31" s="2448">
        <v>4256</v>
      </c>
      <c r="CA31" s="2448">
        <v>497</v>
      </c>
      <c r="CB31" s="2448" t="s">
        <v>22</v>
      </c>
      <c r="CC31" s="2448" t="s">
        <v>22</v>
      </c>
      <c r="CD31" s="2448">
        <v>22434</v>
      </c>
      <c r="CE31" s="2448">
        <v>24087</v>
      </c>
      <c r="CF31" s="2448">
        <v>24087</v>
      </c>
      <c r="CG31" s="2448" t="s">
        <v>21</v>
      </c>
      <c r="CH31" s="2448" t="s">
        <v>21</v>
      </c>
      <c r="CI31" s="2448" t="s">
        <v>21</v>
      </c>
      <c r="CJ31" s="2448" t="s">
        <v>21</v>
      </c>
      <c r="CK31" s="2448" t="s">
        <v>21</v>
      </c>
      <c r="CL31" s="217">
        <v>7691</v>
      </c>
      <c r="CM31" s="1448" t="s">
        <v>32</v>
      </c>
      <c r="CN31" s="670" t="s">
        <v>26</v>
      </c>
    </row>
    <row r="32" spans="1:92" ht="15" customHeight="1">
      <c r="A32" s="1481" t="s">
        <v>26</v>
      </c>
      <c r="B32" s="1120" t="s">
        <v>26</v>
      </c>
      <c r="C32" s="1484" t="s">
        <v>169</v>
      </c>
      <c r="D32" s="2448">
        <v>1072667</v>
      </c>
      <c r="E32" s="2448">
        <v>943765</v>
      </c>
      <c r="F32" s="2448">
        <v>865184</v>
      </c>
      <c r="G32" s="2448">
        <v>45453</v>
      </c>
      <c r="H32" s="2448">
        <v>33127</v>
      </c>
      <c r="I32" s="2448">
        <v>28693</v>
      </c>
      <c r="J32" s="2448">
        <v>4434</v>
      </c>
      <c r="K32" s="2448">
        <v>10121</v>
      </c>
      <c r="L32" s="2448">
        <v>571805</v>
      </c>
      <c r="M32" s="2448">
        <v>570</v>
      </c>
      <c r="N32" s="2448">
        <v>674</v>
      </c>
      <c r="O32" s="2448">
        <v>237</v>
      </c>
      <c r="P32" s="2448" t="s">
        <v>21</v>
      </c>
      <c r="Q32" s="2448">
        <v>437</v>
      </c>
      <c r="R32" s="2448">
        <v>378</v>
      </c>
      <c r="S32" s="2448">
        <v>59</v>
      </c>
      <c r="T32" s="2448">
        <v>4</v>
      </c>
      <c r="U32" s="217">
        <v>875</v>
      </c>
      <c r="V32" s="1448" t="s">
        <v>33</v>
      </c>
      <c r="W32" s="670" t="s">
        <v>26</v>
      </c>
      <c r="X32" s="1481" t="s">
        <v>26</v>
      </c>
      <c r="Y32" s="1120" t="s">
        <v>26</v>
      </c>
      <c r="Z32" s="1484" t="s">
        <v>169</v>
      </c>
      <c r="AA32" s="2448">
        <v>6245</v>
      </c>
      <c r="AB32" s="2448">
        <v>6383</v>
      </c>
      <c r="AC32" s="2448">
        <v>5548</v>
      </c>
      <c r="AD32" s="2448">
        <v>20</v>
      </c>
      <c r="AE32" s="2448">
        <v>815</v>
      </c>
      <c r="AF32" s="2448">
        <v>558</v>
      </c>
      <c r="AG32" s="2448">
        <v>257</v>
      </c>
      <c r="AH32" s="2448">
        <v>98</v>
      </c>
      <c r="AI32" s="2448">
        <v>6187</v>
      </c>
      <c r="AJ32" s="2448">
        <v>2651</v>
      </c>
      <c r="AK32" s="2448">
        <v>2095</v>
      </c>
      <c r="AL32" s="2448">
        <v>666</v>
      </c>
      <c r="AM32" s="2448" t="s">
        <v>21</v>
      </c>
      <c r="AN32" s="2448">
        <v>1429</v>
      </c>
      <c r="AO32" s="2448">
        <v>789</v>
      </c>
      <c r="AP32" s="2448">
        <v>640</v>
      </c>
      <c r="AQ32" s="2448">
        <v>5</v>
      </c>
      <c r="AR32" s="217">
        <v>242</v>
      </c>
      <c r="AS32" s="1448" t="s">
        <v>33</v>
      </c>
      <c r="AT32" s="670" t="s">
        <v>26</v>
      </c>
      <c r="AU32" s="1481" t="s">
        <v>26</v>
      </c>
      <c r="AV32" s="1120" t="s">
        <v>26</v>
      </c>
      <c r="AW32" s="1484" t="s">
        <v>169</v>
      </c>
      <c r="AX32" s="2448">
        <v>988234</v>
      </c>
      <c r="AY32" s="2448">
        <v>864541</v>
      </c>
      <c r="AZ32" s="2448">
        <v>813335</v>
      </c>
      <c r="BA32" s="2448">
        <v>45425</v>
      </c>
      <c r="BB32" s="2448">
        <v>5781</v>
      </c>
      <c r="BC32" s="2448">
        <v>4856</v>
      </c>
      <c r="BD32" s="2448">
        <v>925</v>
      </c>
      <c r="BE32" s="2448">
        <v>8901</v>
      </c>
      <c r="BF32" s="2448">
        <v>484143</v>
      </c>
      <c r="BG32" s="2448">
        <v>6184</v>
      </c>
      <c r="BH32" s="2448">
        <v>6184</v>
      </c>
      <c r="BI32" s="2448">
        <v>1208</v>
      </c>
      <c r="BJ32" s="2448">
        <v>4603</v>
      </c>
      <c r="BK32" s="2448">
        <v>373</v>
      </c>
      <c r="BL32" s="2448">
        <v>356</v>
      </c>
      <c r="BM32" s="2448">
        <v>17</v>
      </c>
      <c r="BN32" s="2448" t="s">
        <v>21</v>
      </c>
      <c r="BO32" s="217" t="s">
        <v>22</v>
      </c>
      <c r="BP32" s="1448" t="s">
        <v>33</v>
      </c>
      <c r="BQ32" s="670" t="s">
        <v>26</v>
      </c>
      <c r="BR32" s="1481" t="s">
        <v>26</v>
      </c>
      <c r="BS32" s="1120" t="s">
        <v>26</v>
      </c>
      <c r="BT32" s="1484" t="s">
        <v>169</v>
      </c>
      <c r="BU32" s="2448">
        <v>68614</v>
      </c>
      <c r="BV32" s="2448">
        <v>68612</v>
      </c>
      <c r="BW32" s="2448">
        <v>30679</v>
      </c>
      <c r="BX32" s="2448">
        <v>33752</v>
      </c>
      <c r="BY32" s="2448">
        <v>4181</v>
      </c>
      <c r="BZ32" s="2448">
        <v>3768</v>
      </c>
      <c r="CA32" s="2448">
        <v>413</v>
      </c>
      <c r="CB32" s="2448" t="s">
        <v>22</v>
      </c>
      <c r="CC32" s="2448" t="s">
        <v>22</v>
      </c>
      <c r="CD32" s="2448">
        <v>16717</v>
      </c>
      <c r="CE32" s="2448">
        <v>14744</v>
      </c>
      <c r="CF32" s="2448">
        <v>14744</v>
      </c>
      <c r="CG32" s="2448" t="s">
        <v>21</v>
      </c>
      <c r="CH32" s="2448" t="s">
        <v>21</v>
      </c>
      <c r="CI32" s="2448" t="s">
        <v>21</v>
      </c>
      <c r="CJ32" s="2448" t="s">
        <v>21</v>
      </c>
      <c r="CK32" s="2448" t="s">
        <v>21</v>
      </c>
      <c r="CL32" s="217">
        <v>9615</v>
      </c>
      <c r="CM32" s="1448" t="s">
        <v>33</v>
      </c>
      <c r="CN32" s="670" t="s">
        <v>26</v>
      </c>
    </row>
    <row r="33" spans="1:92" ht="15" customHeight="1">
      <c r="A33" s="1481">
        <v>1</v>
      </c>
      <c r="B33" s="1120" t="s">
        <v>2159</v>
      </c>
      <c r="C33" s="1484" t="s">
        <v>2163</v>
      </c>
      <c r="D33" s="2448">
        <v>844027</v>
      </c>
      <c r="E33" s="2448">
        <v>909212</v>
      </c>
      <c r="F33" s="2448">
        <v>823342</v>
      </c>
      <c r="G33" s="2448">
        <v>51717</v>
      </c>
      <c r="H33" s="2448">
        <v>34153</v>
      </c>
      <c r="I33" s="2448">
        <v>29775</v>
      </c>
      <c r="J33" s="2448">
        <v>4377</v>
      </c>
      <c r="K33" s="2448">
        <v>14335</v>
      </c>
      <c r="L33" s="2448">
        <v>493902</v>
      </c>
      <c r="M33" s="2448">
        <v>711</v>
      </c>
      <c r="N33" s="2448">
        <v>655</v>
      </c>
      <c r="O33" s="2448">
        <v>249</v>
      </c>
      <c r="P33" s="2448" t="s">
        <v>21</v>
      </c>
      <c r="Q33" s="2448">
        <v>406</v>
      </c>
      <c r="R33" s="2448">
        <v>347</v>
      </c>
      <c r="S33" s="2448">
        <v>59</v>
      </c>
      <c r="T33" s="2448" t="s">
        <v>21</v>
      </c>
      <c r="U33" s="217">
        <v>928</v>
      </c>
      <c r="V33" s="1448" t="s">
        <v>34</v>
      </c>
      <c r="W33" s="670" t="s">
        <v>26</v>
      </c>
      <c r="X33" s="1481">
        <v>1</v>
      </c>
      <c r="Y33" s="1120" t="s">
        <v>2159</v>
      </c>
      <c r="Z33" s="1484" t="s">
        <v>2163</v>
      </c>
      <c r="AA33" s="2448">
        <v>7049</v>
      </c>
      <c r="AB33" s="2448">
        <v>6561</v>
      </c>
      <c r="AC33" s="2448">
        <v>5707</v>
      </c>
      <c r="AD33" s="2448">
        <v>16</v>
      </c>
      <c r="AE33" s="2448">
        <v>838</v>
      </c>
      <c r="AF33" s="2448">
        <v>616</v>
      </c>
      <c r="AG33" s="2448">
        <v>222</v>
      </c>
      <c r="AH33" s="2448">
        <v>85</v>
      </c>
      <c r="AI33" s="2448">
        <v>6899</v>
      </c>
      <c r="AJ33" s="2448">
        <v>1898</v>
      </c>
      <c r="AK33" s="2448">
        <v>1907</v>
      </c>
      <c r="AL33" s="2448">
        <v>616</v>
      </c>
      <c r="AM33" s="2448" t="s">
        <v>21</v>
      </c>
      <c r="AN33" s="2448">
        <v>1291</v>
      </c>
      <c r="AO33" s="2448">
        <v>718</v>
      </c>
      <c r="AP33" s="2448">
        <v>573</v>
      </c>
      <c r="AQ33" s="2448" t="s">
        <v>21</v>
      </c>
      <c r="AR33" s="217">
        <v>233</v>
      </c>
      <c r="AS33" s="1448" t="s">
        <v>34</v>
      </c>
      <c r="AT33" s="670" t="s">
        <v>26</v>
      </c>
      <c r="AU33" s="1481">
        <v>1</v>
      </c>
      <c r="AV33" s="1120" t="s">
        <v>2159</v>
      </c>
      <c r="AW33" s="1484" t="s">
        <v>2163</v>
      </c>
      <c r="AX33" s="2448">
        <v>770919</v>
      </c>
      <c r="AY33" s="2448">
        <v>837382</v>
      </c>
      <c r="AZ33" s="2448">
        <v>778965</v>
      </c>
      <c r="BA33" s="2448">
        <v>51693</v>
      </c>
      <c r="BB33" s="2448">
        <v>6724</v>
      </c>
      <c r="BC33" s="2448">
        <v>5875</v>
      </c>
      <c r="BD33" s="2448">
        <v>849</v>
      </c>
      <c r="BE33" s="2448">
        <v>13107</v>
      </c>
      <c r="BF33" s="2448">
        <v>404711</v>
      </c>
      <c r="BG33" s="2448">
        <v>2759</v>
      </c>
      <c r="BH33" s="2448">
        <v>2759</v>
      </c>
      <c r="BI33" s="2448">
        <v>1159</v>
      </c>
      <c r="BJ33" s="2448">
        <v>1181</v>
      </c>
      <c r="BK33" s="2448">
        <v>419</v>
      </c>
      <c r="BL33" s="2448">
        <v>409</v>
      </c>
      <c r="BM33" s="2448">
        <v>10</v>
      </c>
      <c r="BN33" s="2448" t="s">
        <v>21</v>
      </c>
      <c r="BO33" s="217" t="s">
        <v>22</v>
      </c>
      <c r="BP33" s="1448" t="s">
        <v>34</v>
      </c>
      <c r="BQ33" s="670" t="s">
        <v>26</v>
      </c>
      <c r="BR33" s="1481">
        <v>1</v>
      </c>
      <c r="BS33" s="1120" t="s">
        <v>2159</v>
      </c>
      <c r="BT33" s="1484" t="s">
        <v>2163</v>
      </c>
      <c r="BU33" s="2448">
        <v>67181</v>
      </c>
      <c r="BV33" s="2448">
        <v>67185</v>
      </c>
      <c r="BW33" s="2448">
        <v>29778</v>
      </c>
      <c r="BX33" s="2448">
        <v>32618</v>
      </c>
      <c r="BY33" s="2448">
        <v>4789</v>
      </c>
      <c r="BZ33" s="2448">
        <v>4335</v>
      </c>
      <c r="CA33" s="2448">
        <v>454</v>
      </c>
      <c r="CB33" s="2448" t="s">
        <v>22</v>
      </c>
      <c r="CC33" s="2448" t="s">
        <v>22</v>
      </c>
      <c r="CD33" s="2448">
        <v>18897</v>
      </c>
      <c r="CE33" s="2448">
        <v>18443</v>
      </c>
      <c r="CF33" s="2448">
        <v>18443</v>
      </c>
      <c r="CG33" s="2448" t="s">
        <v>21</v>
      </c>
      <c r="CH33" s="2448" t="s">
        <v>21</v>
      </c>
      <c r="CI33" s="2448" t="s">
        <v>21</v>
      </c>
      <c r="CJ33" s="2448" t="s">
        <v>21</v>
      </c>
      <c r="CK33" s="2448" t="s">
        <v>21</v>
      </c>
      <c r="CL33" s="217">
        <v>10069</v>
      </c>
      <c r="CM33" s="1448" t="s">
        <v>34</v>
      </c>
      <c r="CN33" s="670" t="s">
        <v>26</v>
      </c>
    </row>
    <row r="34" spans="1:92" ht="15" customHeight="1">
      <c r="A34" s="1481" t="s">
        <v>26</v>
      </c>
      <c r="B34" s="1120" t="s">
        <v>26</v>
      </c>
      <c r="C34" s="1484" t="s">
        <v>170</v>
      </c>
      <c r="D34" s="2448">
        <v>900291</v>
      </c>
      <c r="E34" s="2448">
        <v>890658</v>
      </c>
      <c r="F34" s="2448">
        <v>814361</v>
      </c>
      <c r="G34" s="2448">
        <v>45130</v>
      </c>
      <c r="H34" s="2448">
        <v>31167</v>
      </c>
      <c r="I34" s="2448">
        <v>27403</v>
      </c>
      <c r="J34" s="2448">
        <v>3764</v>
      </c>
      <c r="K34" s="2448">
        <v>13891</v>
      </c>
      <c r="L34" s="2448">
        <v>491290</v>
      </c>
      <c r="M34" s="2448">
        <v>810</v>
      </c>
      <c r="N34" s="2448">
        <v>807</v>
      </c>
      <c r="O34" s="2448">
        <v>371</v>
      </c>
      <c r="P34" s="2448" t="s">
        <v>21</v>
      </c>
      <c r="Q34" s="2448">
        <v>436</v>
      </c>
      <c r="R34" s="2448">
        <v>383</v>
      </c>
      <c r="S34" s="2448">
        <v>53</v>
      </c>
      <c r="T34" s="2448" t="s">
        <v>21</v>
      </c>
      <c r="U34" s="217">
        <v>932</v>
      </c>
      <c r="V34" s="1448" t="s">
        <v>35</v>
      </c>
      <c r="W34" s="670" t="s">
        <v>26</v>
      </c>
      <c r="X34" s="1481" t="s">
        <v>26</v>
      </c>
      <c r="Y34" s="1120" t="s">
        <v>26</v>
      </c>
      <c r="Z34" s="1484" t="s">
        <v>170</v>
      </c>
      <c r="AA34" s="2448">
        <v>7878</v>
      </c>
      <c r="AB34" s="2448">
        <v>8219</v>
      </c>
      <c r="AC34" s="2448">
        <v>7332</v>
      </c>
      <c r="AD34" s="2448">
        <v>214</v>
      </c>
      <c r="AE34" s="2448">
        <v>673</v>
      </c>
      <c r="AF34" s="2448">
        <v>616</v>
      </c>
      <c r="AG34" s="2448">
        <v>57</v>
      </c>
      <c r="AH34" s="2448">
        <v>93</v>
      </c>
      <c r="AI34" s="2448">
        <v>6535</v>
      </c>
      <c r="AJ34" s="2448">
        <v>1917</v>
      </c>
      <c r="AK34" s="2448">
        <v>1895</v>
      </c>
      <c r="AL34" s="2448">
        <v>674</v>
      </c>
      <c r="AM34" s="2448" t="s">
        <v>21</v>
      </c>
      <c r="AN34" s="2448">
        <v>1221</v>
      </c>
      <c r="AO34" s="2448">
        <v>700</v>
      </c>
      <c r="AP34" s="2448">
        <v>521</v>
      </c>
      <c r="AQ34" s="2448" t="s">
        <v>21</v>
      </c>
      <c r="AR34" s="217">
        <v>255</v>
      </c>
      <c r="AS34" s="1448" t="s">
        <v>35</v>
      </c>
      <c r="AT34" s="670" t="s">
        <v>26</v>
      </c>
      <c r="AU34" s="1481" t="s">
        <v>26</v>
      </c>
      <c r="AV34" s="1120" t="s">
        <v>26</v>
      </c>
      <c r="AW34" s="1484" t="s">
        <v>170</v>
      </c>
      <c r="AX34" s="2448">
        <v>823397</v>
      </c>
      <c r="AY34" s="2448">
        <v>809214</v>
      </c>
      <c r="AZ34" s="2448">
        <v>758113</v>
      </c>
      <c r="BA34" s="2448">
        <v>44904</v>
      </c>
      <c r="BB34" s="2448">
        <v>6197</v>
      </c>
      <c r="BC34" s="2448">
        <v>5069</v>
      </c>
      <c r="BD34" s="2448">
        <v>1128</v>
      </c>
      <c r="BE34" s="2448">
        <v>12215</v>
      </c>
      <c r="BF34" s="2448">
        <v>406671</v>
      </c>
      <c r="BG34" s="2448">
        <v>5739</v>
      </c>
      <c r="BH34" s="2448">
        <v>5739</v>
      </c>
      <c r="BI34" s="2448">
        <v>1219</v>
      </c>
      <c r="BJ34" s="2448">
        <v>4218</v>
      </c>
      <c r="BK34" s="2448">
        <v>302</v>
      </c>
      <c r="BL34" s="2448">
        <v>284</v>
      </c>
      <c r="BM34" s="2448">
        <v>18</v>
      </c>
      <c r="BN34" s="2448" t="s">
        <v>21</v>
      </c>
      <c r="BO34" s="217" t="s">
        <v>22</v>
      </c>
      <c r="BP34" s="1448" t="s">
        <v>35</v>
      </c>
      <c r="BQ34" s="670" t="s">
        <v>26</v>
      </c>
      <c r="BR34" s="1481" t="s">
        <v>26</v>
      </c>
      <c r="BS34" s="1120" t="s">
        <v>26</v>
      </c>
      <c r="BT34" s="1484" t="s">
        <v>170</v>
      </c>
      <c r="BU34" s="2448">
        <v>67714</v>
      </c>
      <c r="BV34" s="2448">
        <v>67715</v>
      </c>
      <c r="BW34" s="2448">
        <v>29035</v>
      </c>
      <c r="BX34" s="2448">
        <v>34342</v>
      </c>
      <c r="BY34" s="2448">
        <v>4338</v>
      </c>
      <c r="BZ34" s="2448">
        <v>3801</v>
      </c>
      <c r="CA34" s="2448">
        <v>537</v>
      </c>
      <c r="CB34" s="2448" t="s">
        <v>22</v>
      </c>
      <c r="CC34" s="2448" t="s">
        <v>22</v>
      </c>
      <c r="CD34" s="2448">
        <v>17794</v>
      </c>
      <c r="CE34" s="2448">
        <v>18089</v>
      </c>
      <c r="CF34" s="2448">
        <v>18089</v>
      </c>
      <c r="CG34" s="2448" t="s">
        <v>21</v>
      </c>
      <c r="CH34" s="2448" t="s">
        <v>21</v>
      </c>
      <c r="CI34" s="2448" t="s">
        <v>21</v>
      </c>
      <c r="CJ34" s="2448" t="s">
        <v>21</v>
      </c>
      <c r="CK34" s="2448" t="s">
        <v>21</v>
      </c>
      <c r="CL34" s="217">
        <v>9701</v>
      </c>
      <c r="CM34" s="1448" t="s">
        <v>35</v>
      </c>
      <c r="CN34" s="670" t="s">
        <v>26</v>
      </c>
    </row>
    <row r="35" spans="1:92" ht="15" customHeight="1">
      <c r="A35" s="1481" t="s">
        <v>26</v>
      </c>
      <c r="B35" s="1120" t="s">
        <v>26</v>
      </c>
      <c r="C35" s="1484" t="s">
        <v>171</v>
      </c>
      <c r="D35" s="2448">
        <v>1036630</v>
      </c>
      <c r="E35" s="2448">
        <v>992467</v>
      </c>
      <c r="F35" s="2448">
        <v>911684</v>
      </c>
      <c r="G35" s="2448">
        <v>45085</v>
      </c>
      <c r="H35" s="2448">
        <v>35698</v>
      </c>
      <c r="I35" s="2448">
        <v>30931</v>
      </c>
      <c r="J35" s="2448">
        <v>4767</v>
      </c>
      <c r="K35" s="2448">
        <v>18767</v>
      </c>
      <c r="L35" s="2448">
        <v>522709</v>
      </c>
      <c r="M35" s="2448">
        <v>725</v>
      </c>
      <c r="N35" s="2448">
        <v>547</v>
      </c>
      <c r="O35" s="2448">
        <v>107</v>
      </c>
      <c r="P35" s="2448" t="s">
        <v>21</v>
      </c>
      <c r="Q35" s="2448">
        <v>440</v>
      </c>
      <c r="R35" s="2448">
        <v>350</v>
      </c>
      <c r="S35" s="2448">
        <v>90</v>
      </c>
      <c r="T35" s="2448">
        <v>82</v>
      </c>
      <c r="U35" s="217">
        <v>1102</v>
      </c>
      <c r="V35" s="1448" t="s">
        <v>36</v>
      </c>
      <c r="W35" s="670" t="s">
        <v>26</v>
      </c>
      <c r="X35" s="1481" t="s">
        <v>26</v>
      </c>
      <c r="Y35" s="1120" t="s">
        <v>26</v>
      </c>
      <c r="Z35" s="1484" t="s">
        <v>171</v>
      </c>
      <c r="AA35" s="2448">
        <v>5563</v>
      </c>
      <c r="AB35" s="2448">
        <v>5575</v>
      </c>
      <c r="AC35" s="2448">
        <v>4781</v>
      </c>
      <c r="AD35" s="2448">
        <v>50</v>
      </c>
      <c r="AE35" s="2448">
        <v>744</v>
      </c>
      <c r="AF35" s="2448">
        <v>692</v>
      </c>
      <c r="AG35" s="2448">
        <v>52</v>
      </c>
      <c r="AH35" s="2448">
        <v>73</v>
      </c>
      <c r="AI35" s="2448">
        <v>6342</v>
      </c>
      <c r="AJ35" s="2448">
        <v>2160</v>
      </c>
      <c r="AK35" s="2448">
        <v>2151</v>
      </c>
      <c r="AL35" s="2448">
        <v>700</v>
      </c>
      <c r="AM35" s="2448" t="s">
        <v>21</v>
      </c>
      <c r="AN35" s="2448">
        <v>1451</v>
      </c>
      <c r="AO35" s="2448">
        <v>809</v>
      </c>
      <c r="AP35" s="2448">
        <v>642</v>
      </c>
      <c r="AQ35" s="2448" t="s">
        <v>21</v>
      </c>
      <c r="AR35" s="217">
        <v>264</v>
      </c>
      <c r="AS35" s="1448" t="s">
        <v>36</v>
      </c>
      <c r="AT35" s="670" t="s">
        <v>26</v>
      </c>
      <c r="AU35" s="1481" t="s">
        <v>26</v>
      </c>
      <c r="AV35" s="1120" t="s">
        <v>26</v>
      </c>
      <c r="AW35" s="1484" t="s">
        <v>171</v>
      </c>
      <c r="AX35" s="2448">
        <v>948094</v>
      </c>
      <c r="AY35" s="2448">
        <v>906193</v>
      </c>
      <c r="AZ35" s="2448">
        <v>854797</v>
      </c>
      <c r="BA35" s="2448">
        <v>45022</v>
      </c>
      <c r="BB35" s="2448">
        <v>6374</v>
      </c>
      <c r="BC35" s="2448">
        <v>5140</v>
      </c>
      <c r="BD35" s="2448">
        <v>1234</v>
      </c>
      <c r="BE35" s="2448">
        <v>12022</v>
      </c>
      <c r="BF35" s="2448">
        <v>436499</v>
      </c>
      <c r="BG35" s="2448">
        <v>5493</v>
      </c>
      <c r="BH35" s="2448">
        <v>5493</v>
      </c>
      <c r="BI35" s="2448">
        <v>1229</v>
      </c>
      <c r="BJ35" s="2448">
        <v>4043</v>
      </c>
      <c r="BK35" s="2448">
        <v>221</v>
      </c>
      <c r="BL35" s="2448">
        <v>204</v>
      </c>
      <c r="BM35" s="2448">
        <v>17</v>
      </c>
      <c r="BN35" s="2448" t="s">
        <v>21</v>
      </c>
      <c r="BO35" s="217" t="s">
        <v>22</v>
      </c>
      <c r="BP35" s="1448" t="s">
        <v>36</v>
      </c>
      <c r="BQ35" s="670" t="s">
        <v>26</v>
      </c>
      <c r="BR35" s="1481" t="s">
        <v>26</v>
      </c>
      <c r="BS35" s="1120" t="s">
        <v>26</v>
      </c>
      <c r="BT35" s="1484" t="s">
        <v>171</v>
      </c>
      <c r="BU35" s="2448">
        <v>69063</v>
      </c>
      <c r="BV35" s="2448">
        <v>69062</v>
      </c>
      <c r="BW35" s="2448">
        <v>30329</v>
      </c>
      <c r="BX35" s="2448">
        <v>34119</v>
      </c>
      <c r="BY35" s="2448">
        <v>4614</v>
      </c>
      <c r="BZ35" s="2448">
        <v>3936</v>
      </c>
      <c r="CA35" s="2448">
        <v>678</v>
      </c>
      <c r="CB35" s="2448" t="s">
        <v>22</v>
      </c>
      <c r="CC35" s="2448" t="s">
        <v>22</v>
      </c>
      <c r="CD35" s="2448">
        <v>19202</v>
      </c>
      <c r="CE35" s="2448">
        <v>18217</v>
      </c>
      <c r="CF35" s="2448">
        <v>18217</v>
      </c>
      <c r="CG35" s="2448" t="s">
        <v>21</v>
      </c>
      <c r="CH35" s="2448" t="s">
        <v>21</v>
      </c>
      <c r="CI35" s="2448" t="s">
        <v>21</v>
      </c>
      <c r="CJ35" s="2448" t="s">
        <v>21</v>
      </c>
      <c r="CK35" s="2448" t="s">
        <v>21</v>
      </c>
      <c r="CL35" s="217">
        <v>10687</v>
      </c>
      <c r="CM35" s="1448" t="s">
        <v>36</v>
      </c>
      <c r="CN35" s="670" t="s">
        <v>26</v>
      </c>
    </row>
    <row r="36" spans="1:92" ht="15" customHeight="1">
      <c r="A36" s="1481" t="s">
        <v>26</v>
      </c>
      <c r="B36" s="1120" t="s">
        <v>26</v>
      </c>
      <c r="C36" s="1484" t="s">
        <v>172</v>
      </c>
      <c r="D36" s="2448">
        <v>997788</v>
      </c>
      <c r="E36" s="2448">
        <v>976379</v>
      </c>
      <c r="F36" s="2448">
        <v>899689</v>
      </c>
      <c r="G36" s="2448">
        <v>40886</v>
      </c>
      <c r="H36" s="2448">
        <v>35805</v>
      </c>
      <c r="I36" s="2448">
        <v>31311</v>
      </c>
      <c r="J36" s="2448">
        <v>4493</v>
      </c>
      <c r="K36" s="2448">
        <v>15451</v>
      </c>
      <c r="L36" s="2448">
        <v>533220</v>
      </c>
      <c r="M36" s="2448">
        <v>589</v>
      </c>
      <c r="N36" s="2448">
        <v>702</v>
      </c>
      <c r="O36" s="2448">
        <v>284</v>
      </c>
      <c r="P36" s="2448" t="s">
        <v>21</v>
      </c>
      <c r="Q36" s="2448">
        <v>418</v>
      </c>
      <c r="R36" s="2448">
        <v>328</v>
      </c>
      <c r="S36" s="2448">
        <v>90</v>
      </c>
      <c r="T36" s="2448">
        <v>56</v>
      </c>
      <c r="U36" s="217">
        <v>989</v>
      </c>
      <c r="V36" s="1448" t="s">
        <v>37</v>
      </c>
      <c r="W36" s="670" t="s">
        <v>26</v>
      </c>
      <c r="X36" s="1481" t="s">
        <v>26</v>
      </c>
      <c r="Y36" s="1120" t="s">
        <v>26</v>
      </c>
      <c r="Z36" s="1484" t="s">
        <v>172</v>
      </c>
      <c r="AA36" s="2448">
        <v>5516</v>
      </c>
      <c r="AB36" s="2448">
        <v>5140</v>
      </c>
      <c r="AC36" s="2448">
        <v>4670</v>
      </c>
      <c r="AD36" s="2448">
        <v>81</v>
      </c>
      <c r="AE36" s="2448">
        <v>389</v>
      </c>
      <c r="AF36" s="2448">
        <v>344</v>
      </c>
      <c r="AG36" s="2448">
        <v>45</v>
      </c>
      <c r="AH36" s="2448">
        <v>189</v>
      </c>
      <c r="AI36" s="2448">
        <v>6687</v>
      </c>
      <c r="AJ36" s="2448">
        <v>2038</v>
      </c>
      <c r="AK36" s="2448">
        <v>2029</v>
      </c>
      <c r="AL36" s="2448">
        <v>609</v>
      </c>
      <c r="AM36" s="2448" t="s">
        <v>21</v>
      </c>
      <c r="AN36" s="2448">
        <v>1420</v>
      </c>
      <c r="AO36" s="2448">
        <v>803</v>
      </c>
      <c r="AP36" s="2448">
        <v>617</v>
      </c>
      <c r="AQ36" s="2448" t="s">
        <v>21</v>
      </c>
      <c r="AR36" s="217">
        <v>276</v>
      </c>
      <c r="AS36" s="1448" t="s">
        <v>37</v>
      </c>
      <c r="AT36" s="670" t="s">
        <v>26</v>
      </c>
      <c r="AU36" s="1481" t="s">
        <v>26</v>
      </c>
      <c r="AV36" s="1120" t="s">
        <v>26</v>
      </c>
      <c r="AW36" s="1484" t="s">
        <v>172</v>
      </c>
      <c r="AX36" s="2448">
        <v>917653</v>
      </c>
      <c r="AY36" s="2448">
        <v>894764</v>
      </c>
      <c r="AZ36" s="2448">
        <v>847582</v>
      </c>
      <c r="BA36" s="2448">
        <v>40789</v>
      </c>
      <c r="BB36" s="2448">
        <v>6393</v>
      </c>
      <c r="BC36" s="2448">
        <v>5478</v>
      </c>
      <c r="BD36" s="2448">
        <v>915</v>
      </c>
      <c r="BE36" s="2448">
        <v>9739</v>
      </c>
      <c r="BF36" s="2448">
        <v>449633</v>
      </c>
      <c r="BG36" s="2448">
        <v>6712</v>
      </c>
      <c r="BH36" s="2448">
        <v>6712</v>
      </c>
      <c r="BI36" s="2448">
        <v>1140</v>
      </c>
      <c r="BJ36" s="2448">
        <v>5154</v>
      </c>
      <c r="BK36" s="2448">
        <v>418</v>
      </c>
      <c r="BL36" s="2448">
        <v>400</v>
      </c>
      <c r="BM36" s="2448">
        <v>18</v>
      </c>
      <c r="BN36" s="2448" t="s">
        <v>21</v>
      </c>
      <c r="BO36" s="217" t="s">
        <v>22</v>
      </c>
      <c r="BP36" s="1448" t="s">
        <v>37</v>
      </c>
      <c r="BQ36" s="670" t="s">
        <v>26</v>
      </c>
      <c r="BR36" s="1481" t="s">
        <v>26</v>
      </c>
      <c r="BS36" s="1120" t="s">
        <v>26</v>
      </c>
      <c r="BT36" s="1484" t="s">
        <v>172</v>
      </c>
      <c r="BU36" s="2448">
        <v>60623</v>
      </c>
      <c r="BV36" s="2448">
        <v>60626</v>
      </c>
      <c r="BW36" s="2448">
        <v>27008</v>
      </c>
      <c r="BX36" s="2448">
        <v>29213</v>
      </c>
      <c r="BY36" s="2448">
        <v>4405</v>
      </c>
      <c r="BZ36" s="2448">
        <v>3957</v>
      </c>
      <c r="CA36" s="2448">
        <v>448</v>
      </c>
      <c r="CB36" s="2448" t="s">
        <v>22</v>
      </c>
      <c r="CC36" s="2448" t="s">
        <v>22</v>
      </c>
      <c r="CD36" s="2448">
        <v>18934</v>
      </c>
      <c r="CE36" s="2448">
        <v>18414</v>
      </c>
      <c r="CF36" s="2448">
        <v>18414</v>
      </c>
      <c r="CG36" s="2448" t="s">
        <v>21</v>
      </c>
      <c r="CH36" s="2448" t="s">
        <v>21</v>
      </c>
      <c r="CI36" s="2448" t="s">
        <v>21</v>
      </c>
      <c r="CJ36" s="2448" t="s">
        <v>21</v>
      </c>
      <c r="CK36" s="2448" t="s">
        <v>21</v>
      </c>
      <c r="CL36" s="217">
        <v>11208</v>
      </c>
      <c r="CM36" s="1448" t="s">
        <v>37</v>
      </c>
      <c r="CN36" s="670" t="s">
        <v>26</v>
      </c>
    </row>
    <row r="37" spans="1:92" ht="15" customHeight="1">
      <c r="A37" s="1481" t="s">
        <v>26</v>
      </c>
      <c r="B37" s="1120" t="s">
        <v>26</v>
      </c>
      <c r="C37" s="1484" t="s">
        <v>173</v>
      </c>
      <c r="D37" s="2448">
        <v>937657</v>
      </c>
      <c r="E37" s="2448">
        <v>973800</v>
      </c>
      <c r="F37" s="2448">
        <v>892233</v>
      </c>
      <c r="G37" s="2448">
        <v>46681</v>
      </c>
      <c r="H37" s="2448">
        <v>34885</v>
      </c>
      <c r="I37" s="2448">
        <v>30396</v>
      </c>
      <c r="J37" s="2448">
        <v>4489</v>
      </c>
      <c r="K37" s="2448">
        <v>13469</v>
      </c>
      <c r="L37" s="2448">
        <v>486947</v>
      </c>
      <c r="M37" s="2448">
        <v>534</v>
      </c>
      <c r="N37" s="2448">
        <v>513</v>
      </c>
      <c r="O37" s="2448">
        <v>101</v>
      </c>
      <c r="P37" s="2448" t="s">
        <v>21</v>
      </c>
      <c r="Q37" s="2448">
        <v>412</v>
      </c>
      <c r="R37" s="2448">
        <v>342</v>
      </c>
      <c r="S37" s="2448">
        <v>70</v>
      </c>
      <c r="T37" s="2448">
        <v>10</v>
      </c>
      <c r="U37" s="217">
        <v>1001</v>
      </c>
      <c r="V37" s="1448" t="s">
        <v>38</v>
      </c>
      <c r="W37" s="670" t="s">
        <v>26</v>
      </c>
      <c r="X37" s="1481" t="s">
        <v>26</v>
      </c>
      <c r="Y37" s="1120" t="s">
        <v>26</v>
      </c>
      <c r="Z37" s="1484" t="s">
        <v>173</v>
      </c>
      <c r="AA37" s="2448">
        <v>5306</v>
      </c>
      <c r="AB37" s="2448">
        <v>5224</v>
      </c>
      <c r="AC37" s="2448">
        <v>4719</v>
      </c>
      <c r="AD37" s="2448">
        <v>39</v>
      </c>
      <c r="AE37" s="2448">
        <v>466</v>
      </c>
      <c r="AF37" s="2448">
        <v>415</v>
      </c>
      <c r="AG37" s="2448">
        <v>51</v>
      </c>
      <c r="AH37" s="2448">
        <v>69</v>
      </c>
      <c r="AI37" s="2448">
        <v>6750</v>
      </c>
      <c r="AJ37" s="2448">
        <v>2037</v>
      </c>
      <c r="AK37" s="2448">
        <v>2036</v>
      </c>
      <c r="AL37" s="2448">
        <v>623</v>
      </c>
      <c r="AM37" s="2448" t="s">
        <v>21</v>
      </c>
      <c r="AN37" s="2448">
        <v>1413</v>
      </c>
      <c r="AO37" s="2448">
        <v>788</v>
      </c>
      <c r="AP37" s="2448">
        <v>625</v>
      </c>
      <c r="AQ37" s="2448" t="s">
        <v>21</v>
      </c>
      <c r="AR37" s="217">
        <v>273</v>
      </c>
      <c r="AS37" s="1448" t="s">
        <v>38</v>
      </c>
      <c r="AT37" s="670" t="s">
        <v>26</v>
      </c>
      <c r="AU37" s="1481" t="s">
        <v>26</v>
      </c>
      <c r="AV37" s="1120" t="s">
        <v>26</v>
      </c>
      <c r="AW37" s="1484" t="s">
        <v>173</v>
      </c>
      <c r="AX37" s="2448">
        <v>863034</v>
      </c>
      <c r="AY37" s="2448">
        <v>901409</v>
      </c>
      <c r="AZ37" s="2448">
        <v>848092</v>
      </c>
      <c r="BA37" s="2448">
        <v>46630</v>
      </c>
      <c r="BB37" s="2448">
        <v>6687</v>
      </c>
      <c r="BC37" s="2448">
        <v>5493</v>
      </c>
      <c r="BD37" s="2448">
        <v>1194</v>
      </c>
      <c r="BE37" s="2448">
        <v>9992</v>
      </c>
      <c r="BF37" s="2448">
        <v>401401</v>
      </c>
      <c r="BG37" s="2448">
        <v>6301</v>
      </c>
      <c r="BH37" s="2448">
        <v>6301</v>
      </c>
      <c r="BI37" s="2448">
        <v>1166</v>
      </c>
      <c r="BJ37" s="2448">
        <v>4714</v>
      </c>
      <c r="BK37" s="2448">
        <v>421</v>
      </c>
      <c r="BL37" s="2448">
        <v>403</v>
      </c>
      <c r="BM37" s="2448">
        <v>18</v>
      </c>
      <c r="BN37" s="2448" t="s">
        <v>21</v>
      </c>
      <c r="BO37" s="217" t="s">
        <v>22</v>
      </c>
      <c r="BP37" s="1448" t="s">
        <v>38</v>
      </c>
      <c r="BQ37" s="670" t="s">
        <v>26</v>
      </c>
      <c r="BR37" s="1481" t="s">
        <v>26</v>
      </c>
      <c r="BS37" s="1120" t="s">
        <v>26</v>
      </c>
      <c r="BT37" s="1484" t="s">
        <v>173</v>
      </c>
      <c r="BU37" s="2448">
        <v>68538</v>
      </c>
      <c r="BV37" s="2448">
        <v>68538</v>
      </c>
      <c r="BW37" s="2448">
        <v>28953</v>
      </c>
      <c r="BX37" s="2448">
        <v>34898</v>
      </c>
      <c r="BY37" s="2448">
        <v>4687</v>
      </c>
      <c r="BZ37" s="2448">
        <v>4119</v>
      </c>
      <c r="CA37" s="2448">
        <v>568</v>
      </c>
      <c r="CB37" s="2448" t="s">
        <v>22</v>
      </c>
      <c r="CC37" s="2448" t="s">
        <v>22</v>
      </c>
      <c r="CD37" s="2448">
        <v>18337</v>
      </c>
      <c r="CE37" s="2448">
        <v>18226</v>
      </c>
      <c r="CF37" s="2448">
        <v>18226</v>
      </c>
      <c r="CG37" s="2448" t="s">
        <v>21</v>
      </c>
      <c r="CH37" s="2448" t="s">
        <v>21</v>
      </c>
      <c r="CI37" s="2448" t="s">
        <v>21</v>
      </c>
      <c r="CJ37" s="2448" t="s">
        <v>21</v>
      </c>
      <c r="CK37" s="2448" t="s">
        <v>21</v>
      </c>
      <c r="CL37" s="217">
        <v>11177</v>
      </c>
      <c r="CM37" s="1448" t="s">
        <v>38</v>
      </c>
      <c r="CN37" s="670" t="s">
        <v>26</v>
      </c>
    </row>
    <row r="38" spans="1:92" ht="15" customHeight="1">
      <c r="A38" s="1481" t="s">
        <v>26</v>
      </c>
      <c r="B38" s="1120" t="s">
        <v>26</v>
      </c>
      <c r="C38" s="1484" t="s">
        <v>174</v>
      </c>
      <c r="D38" s="2448">
        <v>960129</v>
      </c>
      <c r="E38" s="2448">
        <v>952503</v>
      </c>
      <c r="F38" s="2448">
        <v>867164</v>
      </c>
      <c r="G38" s="2448">
        <v>49968</v>
      </c>
      <c r="H38" s="2448">
        <v>35372</v>
      </c>
      <c r="I38" s="2448">
        <v>30299</v>
      </c>
      <c r="J38" s="2448">
        <v>5073</v>
      </c>
      <c r="K38" s="2448">
        <v>18337</v>
      </c>
      <c r="L38" s="2448">
        <v>479548</v>
      </c>
      <c r="M38" s="2448">
        <v>575</v>
      </c>
      <c r="N38" s="2448">
        <v>565</v>
      </c>
      <c r="O38" s="2448">
        <v>135</v>
      </c>
      <c r="P38" s="2448" t="s">
        <v>21</v>
      </c>
      <c r="Q38" s="2448">
        <v>430</v>
      </c>
      <c r="R38" s="2448">
        <v>354</v>
      </c>
      <c r="S38" s="2448">
        <v>76</v>
      </c>
      <c r="T38" s="2448">
        <v>15</v>
      </c>
      <c r="U38" s="217">
        <v>1021</v>
      </c>
      <c r="V38" s="1448" t="s">
        <v>39</v>
      </c>
      <c r="W38" s="670" t="s">
        <v>26</v>
      </c>
      <c r="X38" s="1481" t="s">
        <v>26</v>
      </c>
      <c r="Y38" s="1120" t="s">
        <v>26</v>
      </c>
      <c r="Z38" s="1484" t="s">
        <v>174</v>
      </c>
      <c r="AA38" s="2448">
        <v>6168</v>
      </c>
      <c r="AB38" s="2448">
        <v>6335</v>
      </c>
      <c r="AC38" s="2448">
        <v>5579</v>
      </c>
      <c r="AD38" s="2448">
        <v>42</v>
      </c>
      <c r="AE38" s="2448">
        <v>714</v>
      </c>
      <c r="AF38" s="2448">
        <v>515</v>
      </c>
      <c r="AG38" s="2448">
        <v>199</v>
      </c>
      <c r="AH38" s="2448">
        <v>43</v>
      </c>
      <c r="AI38" s="2448">
        <v>6332</v>
      </c>
      <c r="AJ38" s="2448">
        <v>2106</v>
      </c>
      <c r="AK38" s="2448">
        <v>2131</v>
      </c>
      <c r="AL38" s="2448">
        <v>691</v>
      </c>
      <c r="AM38" s="2448" t="s">
        <v>21</v>
      </c>
      <c r="AN38" s="2448">
        <v>1440</v>
      </c>
      <c r="AO38" s="2448">
        <v>735</v>
      </c>
      <c r="AP38" s="2448">
        <v>705</v>
      </c>
      <c r="AQ38" s="2448" t="s">
        <v>21</v>
      </c>
      <c r="AR38" s="217">
        <v>249</v>
      </c>
      <c r="AS38" s="1448" t="s">
        <v>39</v>
      </c>
      <c r="AT38" s="670" t="s">
        <v>26</v>
      </c>
      <c r="AU38" s="1481" t="s">
        <v>26</v>
      </c>
      <c r="AV38" s="1120" t="s">
        <v>26</v>
      </c>
      <c r="AW38" s="1484" t="s">
        <v>174</v>
      </c>
      <c r="AX38" s="2448">
        <v>878468</v>
      </c>
      <c r="AY38" s="2448">
        <v>864847</v>
      </c>
      <c r="AZ38" s="2448">
        <v>808271</v>
      </c>
      <c r="BA38" s="2448">
        <v>49914</v>
      </c>
      <c r="BB38" s="2448">
        <v>6662</v>
      </c>
      <c r="BC38" s="2448">
        <v>5362</v>
      </c>
      <c r="BD38" s="2448">
        <v>1300</v>
      </c>
      <c r="BE38" s="2448">
        <v>14247</v>
      </c>
      <c r="BF38" s="2448">
        <v>400263</v>
      </c>
      <c r="BG38" s="2448">
        <v>6979</v>
      </c>
      <c r="BH38" s="2448">
        <v>6979</v>
      </c>
      <c r="BI38" s="2448">
        <v>1193</v>
      </c>
      <c r="BJ38" s="2448">
        <v>5392</v>
      </c>
      <c r="BK38" s="2448">
        <v>394</v>
      </c>
      <c r="BL38" s="2448">
        <v>385</v>
      </c>
      <c r="BM38" s="2448">
        <v>9</v>
      </c>
      <c r="BN38" s="2448" t="s">
        <v>21</v>
      </c>
      <c r="BO38" s="217" t="s">
        <v>22</v>
      </c>
      <c r="BP38" s="1448" t="s">
        <v>39</v>
      </c>
      <c r="BQ38" s="670" t="s">
        <v>26</v>
      </c>
      <c r="BR38" s="1481" t="s">
        <v>26</v>
      </c>
      <c r="BS38" s="1120" t="s">
        <v>26</v>
      </c>
      <c r="BT38" s="1484" t="s">
        <v>174</v>
      </c>
      <c r="BU38" s="2448">
        <v>71380</v>
      </c>
      <c r="BV38" s="2448">
        <v>71382</v>
      </c>
      <c r="BW38" s="2448">
        <v>29563</v>
      </c>
      <c r="BX38" s="2448">
        <v>37000</v>
      </c>
      <c r="BY38" s="2448">
        <v>4819</v>
      </c>
      <c r="BZ38" s="2448">
        <v>4266</v>
      </c>
      <c r="CA38" s="2448">
        <v>553</v>
      </c>
      <c r="CB38" s="2448" t="s">
        <v>22</v>
      </c>
      <c r="CC38" s="2448" t="s">
        <v>22</v>
      </c>
      <c r="CD38" s="2448">
        <v>15884</v>
      </c>
      <c r="CE38" s="2448">
        <v>15452</v>
      </c>
      <c r="CF38" s="2448">
        <v>15452</v>
      </c>
      <c r="CG38" s="2448" t="s">
        <v>21</v>
      </c>
      <c r="CH38" s="2448" t="s">
        <v>21</v>
      </c>
      <c r="CI38" s="2448" t="s">
        <v>21</v>
      </c>
      <c r="CJ38" s="2448" t="s">
        <v>21</v>
      </c>
      <c r="CK38" s="2448" t="s">
        <v>21</v>
      </c>
      <c r="CL38" s="217">
        <v>11609</v>
      </c>
      <c r="CM38" s="1448" t="s">
        <v>39</v>
      </c>
      <c r="CN38" s="670" t="s">
        <v>26</v>
      </c>
    </row>
    <row r="39" spans="1:92" ht="15" customHeight="1">
      <c r="A39" s="1481" t="s">
        <v>26</v>
      </c>
      <c r="B39" s="1120" t="s">
        <v>26</v>
      </c>
      <c r="C39" s="1484" t="s">
        <v>175</v>
      </c>
      <c r="D39" s="2448">
        <v>951631</v>
      </c>
      <c r="E39" s="2448">
        <v>908105</v>
      </c>
      <c r="F39" s="2448">
        <v>826972</v>
      </c>
      <c r="G39" s="2448">
        <v>47727</v>
      </c>
      <c r="H39" s="2448">
        <v>33406</v>
      </c>
      <c r="I39" s="2448">
        <v>28619</v>
      </c>
      <c r="J39" s="2448">
        <v>4787</v>
      </c>
      <c r="K39" s="2448">
        <v>20565</v>
      </c>
      <c r="L39" s="2448">
        <v>509772</v>
      </c>
      <c r="M39" s="2448">
        <v>661</v>
      </c>
      <c r="N39" s="2448">
        <v>737</v>
      </c>
      <c r="O39" s="2448">
        <v>270</v>
      </c>
      <c r="P39" s="2448" t="s">
        <v>21</v>
      </c>
      <c r="Q39" s="2448">
        <v>467</v>
      </c>
      <c r="R39" s="2448">
        <v>388</v>
      </c>
      <c r="S39" s="2448">
        <v>79</v>
      </c>
      <c r="T39" s="2448">
        <v>18</v>
      </c>
      <c r="U39" s="217">
        <v>939</v>
      </c>
      <c r="V39" s="1448" t="s">
        <v>40</v>
      </c>
      <c r="W39" s="670" t="s">
        <v>26</v>
      </c>
      <c r="X39" s="1481" t="s">
        <v>26</v>
      </c>
      <c r="Y39" s="1120" t="s">
        <v>26</v>
      </c>
      <c r="Z39" s="1484" t="s">
        <v>175</v>
      </c>
      <c r="AA39" s="2448">
        <v>6054</v>
      </c>
      <c r="AB39" s="2448">
        <v>5706</v>
      </c>
      <c r="AC39" s="2448">
        <v>5057</v>
      </c>
      <c r="AD39" s="2448">
        <v>15</v>
      </c>
      <c r="AE39" s="2448">
        <v>634</v>
      </c>
      <c r="AF39" s="2448">
        <v>528</v>
      </c>
      <c r="AG39" s="2448">
        <v>106</v>
      </c>
      <c r="AH39" s="2448">
        <v>40</v>
      </c>
      <c r="AI39" s="2448">
        <v>6643</v>
      </c>
      <c r="AJ39" s="2448">
        <v>2051</v>
      </c>
      <c r="AK39" s="2448">
        <v>2029</v>
      </c>
      <c r="AL39" s="2448">
        <v>655</v>
      </c>
      <c r="AM39" s="2448" t="s">
        <v>21</v>
      </c>
      <c r="AN39" s="2448">
        <v>1374</v>
      </c>
      <c r="AO39" s="2448">
        <v>729</v>
      </c>
      <c r="AP39" s="2448">
        <v>645</v>
      </c>
      <c r="AQ39" s="2448" t="s">
        <v>21</v>
      </c>
      <c r="AR39" s="217">
        <v>270</v>
      </c>
      <c r="AS39" s="1448" t="s">
        <v>40</v>
      </c>
      <c r="AT39" s="670" t="s">
        <v>26</v>
      </c>
      <c r="AU39" s="1481" t="s">
        <v>26</v>
      </c>
      <c r="AV39" s="1120" t="s">
        <v>26</v>
      </c>
      <c r="AW39" s="1484" t="s">
        <v>175</v>
      </c>
      <c r="AX39" s="2448">
        <v>862074</v>
      </c>
      <c r="AY39" s="2448">
        <v>820019</v>
      </c>
      <c r="AZ39" s="2448">
        <v>765605</v>
      </c>
      <c r="BA39" s="2448">
        <v>47702</v>
      </c>
      <c r="BB39" s="2448">
        <v>6712</v>
      </c>
      <c r="BC39" s="2448">
        <v>5514</v>
      </c>
      <c r="BD39" s="2448">
        <v>1198</v>
      </c>
      <c r="BE39" s="2448">
        <v>13188</v>
      </c>
      <c r="BF39" s="2448">
        <v>429047</v>
      </c>
      <c r="BG39" s="2448">
        <v>6506</v>
      </c>
      <c r="BH39" s="2448">
        <v>6506</v>
      </c>
      <c r="BI39" s="2448">
        <v>1280</v>
      </c>
      <c r="BJ39" s="2448">
        <v>4899</v>
      </c>
      <c r="BK39" s="2448">
        <v>327</v>
      </c>
      <c r="BL39" s="2448">
        <v>310</v>
      </c>
      <c r="BM39" s="2448">
        <v>17</v>
      </c>
      <c r="BN39" s="2448" t="s">
        <v>21</v>
      </c>
      <c r="BO39" s="217" t="s">
        <v>22</v>
      </c>
      <c r="BP39" s="1448" t="s">
        <v>40</v>
      </c>
      <c r="BQ39" s="670" t="s">
        <v>26</v>
      </c>
      <c r="BR39" s="1481" t="s">
        <v>26</v>
      </c>
      <c r="BS39" s="1120" t="s">
        <v>26</v>
      </c>
      <c r="BT39" s="1484" t="s">
        <v>175</v>
      </c>
      <c r="BU39" s="2448">
        <v>70604</v>
      </c>
      <c r="BV39" s="2448">
        <v>70604</v>
      </c>
      <c r="BW39" s="2448">
        <v>30376</v>
      </c>
      <c r="BX39" s="2448">
        <v>35523</v>
      </c>
      <c r="BY39" s="2448">
        <v>4705</v>
      </c>
      <c r="BZ39" s="2448">
        <v>4131</v>
      </c>
      <c r="CA39" s="2448">
        <v>574</v>
      </c>
      <c r="CB39" s="2448" t="s">
        <v>22</v>
      </c>
      <c r="CC39" s="2448" t="s">
        <v>22</v>
      </c>
      <c r="CD39" s="2448">
        <v>16019</v>
      </c>
      <c r="CE39" s="2448">
        <v>15278</v>
      </c>
      <c r="CF39" s="2448">
        <v>15278</v>
      </c>
      <c r="CG39" s="2448" t="s">
        <v>21</v>
      </c>
      <c r="CH39" s="2448" t="s">
        <v>21</v>
      </c>
      <c r="CI39" s="2448" t="s">
        <v>21</v>
      </c>
      <c r="CJ39" s="2448" t="s">
        <v>21</v>
      </c>
      <c r="CK39" s="2448" t="s">
        <v>21</v>
      </c>
      <c r="CL39" s="217">
        <v>12351</v>
      </c>
      <c r="CM39" s="1448" t="s">
        <v>40</v>
      </c>
      <c r="CN39" s="670" t="s">
        <v>26</v>
      </c>
    </row>
    <row r="40" spans="1:92" ht="15" customHeight="1">
      <c r="A40" s="1485" t="s">
        <v>26</v>
      </c>
      <c r="B40" s="1130" t="s">
        <v>26</v>
      </c>
      <c r="C40" s="1486" t="s">
        <v>176</v>
      </c>
      <c r="D40" s="2449">
        <v>961672</v>
      </c>
      <c r="E40" s="2449">
        <v>971799</v>
      </c>
      <c r="F40" s="2449">
        <v>893988</v>
      </c>
      <c r="G40" s="2449">
        <v>44296</v>
      </c>
      <c r="H40" s="2449">
        <v>33515</v>
      </c>
      <c r="I40" s="2449">
        <v>29026</v>
      </c>
      <c r="J40" s="2449">
        <v>4489</v>
      </c>
      <c r="K40" s="2449">
        <v>30975</v>
      </c>
      <c r="L40" s="2449">
        <v>470625</v>
      </c>
      <c r="M40" s="2449">
        <v>626</v>
      </c>
      <c r="N40" s="2449">
        <v>691</v>
      </c>
      <c r="O40" s="2449">
        <v>221</v>
      </c>
      <c r="P40" s="2449" t="s">
        <v>21</v>
      </c>
      <c r="Q40" s="2449">
        <v>470</v>
      </c>
      <c r="R40" s="2449">
        <v>404</v>
      </c>
      <c r="S40" s="2449">
        <v>66</v>
      </c>
      <c r="T40" s="2449">
        <v>38</v>
      </c>
      <c r="U40" s="512">
        <v>873</v>
      </c>
      <c r="V40" s="1450" t="s">
        <v>41</v>
      </c>
      <c r="W40" s="673" t="s">
        <v>26</v>
      </c>
      <c r="X40" s="1485" t="s">
        <v>26</v>
      </c>
      <c r="Y40" s="1130" t="s">
        <v>26</v>
      </c>
      <c r="Z40" s="1486" t="s">
        <v>176</v>
      </c>
      <c r="AA40" s="2449">
        <v>6167</v>
      </c>
      <c r="AB40" s="2449">
        <v>5886</v>
      </c>
      <c r="AC40" s="2449">
        <v>5417</v>
      </c>
      <c r="AD40" s="2449">
        <v>10</v>
      </c>
      <c r="AE40" s="2449">
        <v>459</v>
      </c>
      <c r="AF40" s="2449">
        <v>403</v>
      </c>
      <c r="AG40" s="2449">
        <v>56</v>
      </c>
      <c r="AH40" s="2449">
        <v>90</v>
      </c>
      <c r="AI40" s="2449">
        <v>6875</v>
      </c>
      <c r="AJ40" s="2449">
        <v>2183</v>
      </c>
      <c r="AK40" s="2449">
        <v>2098</v>
      </c>
      <c r="AL40" s="2449">
        <v>692</v>
      </c>
      <c r="AM40" s="2449" t="s">
        <v>21</v>
      </c>
      <c r="AN40" s="2449">
        <v>1406</v>
      </c>
      <c r="AO40" s="2449">
        <v>781</v>
      </c>
      <c r="AP40" s="2449">
        <v>625</v>
      </c>
      <c r="AQ40" s="2449" t="s">
        <v>21</v>
      </c>
      <c r="AR40" s="512">
        <v>354</v>
      </c>
      <c r="AS40" s="1450" t="s">
        <v>41</v>
      </c>
      <c r="AT40" s="673" t="s">
        <v>26</v>
      </c>
      <c r="AU40" s="1485" t="s">
        <v>26</v>
      </c>
      <c r="AV40" s="1130" t="s">
        <v>26</v>
      </c>
      <c r="AW40" s="1486" t="s">
        <v>176</v>
      </c>
      <c r="AX40" s="2449">
        <v>886945</v>
      </c>
      <c r="AY40" s="2449">
        <v>897571</v>
      </c>
      <c r="AZ40" s="2449">
        <v>846244</v>
      </c>
      <c r="BA40" s="2449">
        <v>44278</v>
      </c>
      <c r="BB40" s="2449">
        <v>7049</v>
      </c>
      <c r="BC40" s="2449">
        <v>5662</v>
      </c>
      <c r="BD40" s="2449">
        <v>1386</v>
      </c>
      <c r="BE40" s="2449">
        <v>28241</v>
      </c>
      <c r="BF40" s="2449">
        <v>390616</v>
      </c>
      <c r="BG40" s="2449">
        <v>6095</v>
      </c>
      <c r="BH40" s="2449">
        <v>6095</v>
      </c>
      <c r="BI40" s="2449">
        <v>1340</v>
      </c>
      <c r="BJ40" s="2449">
        <v>4516</v>
      </c>
      <c r="BK40" s="2449">
        <v>239</v>
      </c>
      <c r="BL40" s="2449">
        <v>222</v>
      </c>
      <c r="BM40" s="2449">
        <v>17</v>
      </c>
      <c r="BN40" s="2449" t="s">
        <v>21</v>
      </c>
      <c r="BO40" s="512" t="s">
        <v>22</v>
      </c>
      <c r="BP40" s="1450" t="s">
        <v>41</v>
      </c>
      <c r="BQ40" s="673" t="s">
        <v>26</v>
      </c>
      <c r="BR40" s="1485" t="s">
        <v>26</v>
      </c>
      <c r="BS40" s="1130" t="s">
        <v>26</v>
      </c>
      <c r="BT40" s="1486" t="s">
        <v>176</v>
      </c>
      <c r="BU40" s="2449">
        <v>68013</v>
      </c>
      <c r="BV40" s="2449">
        <v>68013</v>
      </c>
      <c r="BW40" s="2449">
        <v>30428</v>
      </c>
      <c r="BX40" s="2449">
        <v>32663</v>
      </c>
      <c r="BY40" s="2449">
        <v>4922</v>
      </c>
      <c r="BZ40" s="2449">
        <v>4286</v>
      </c>
      <c r="CA40" s="2449">
        <v>636</v>
      </c>
      <c r="CB40" s="2449" t="s">
        <v>22</v>
      </c>
      <c r="CC40" s="2449" t="s">
        <v>22</v>
      </c>
      <c r="CD40" s="2449">
        <v>19538</v>
      </c>
      <c r="CE40" s="2449">
        <v>20659</v>
      </c>
      <c r="CF40" s="2449">
        <v>20659</v>
      </c>
      <c r="CG40" s="2449" t="s">
        <v>21</v>
      </c>
      <c r="CH40" s="2449" t="s">
        <v>21</v>
      </c>
      <c r="CI40" s="2449" t="s">
        <v>21</v>
      </c>
      <c r="CJ40" s="2449" t="s">
        <v>21</v>
      </c>
      <c r="CK40" s="2449" t="s">
        <v>21</v>
      </c>
      <c r="CL40" s="512">
        <v>11227</v>
      </c>
      <c r="CM40" s="1450" t="s">
        <v>41</v>
      </c>
      <c r="CN40" s="673" t="s">
        <v>26</v>
      </c>
    </row>
    <row r="41" spans="1:92" ht="15" customHeight="1">
      <c r="A41" s="1267"/>
      <c r="B41" s="1267"/>
      <c r="C41" s="1267"/>
      <c r="D41" s="696"/>
      <c r="E41" s="696"/>
      <c r="F41" s="696"/>
      <c r="G41" s="696"/>
      <c r="H41" s="696"/>
      <c r="I41" s="696"/>
      <c r="J41" s="696"/>
      <c r="K41" s="696"/>
      <c r="L41" s="696"/>
      <c r="M41" s="696"/>
      <c r="N41" s="696"/>
      <c r="O41" s="696"/>
      <c r="P41" s="696"/>
      <c r="Q41" s="696"/>
      <c r="R41" s="696"/>
      <c r="S41" s="696"/>
      <c r="T41" s="696"/>
      <c r="U41" s="696"/>
      <c r="V41" s="504"/>
      <c r="W41" s="504"/>
      <c r="X41" s="1267"/>
      <c r="Y41" s="1267"/>
      <c r="Z41" s="1267"/>
      <c r="AA41" s="696"/>
      <c r="AB41" s="696"/>
      <c r="AC41" s="696"/>
      <c r="AD41" s="696"/>
      <c r="AE41" s="696"/>
      <c r="AF41" s="696"/>
      <c r="AG41" s="696"/>
      <c r="AH41" s="696"/>
      <c r="AI41" s="696"/>
      <c r="AJ41" s="696"/>
      <c r="AK41" s="696"/>
      <c r="AL41" s="696"/>
      <c r="AM41" s="696"/>
      <c r="AN41" s="696"/>
      <c r="AO41" s="696"/>
      <c r="AP41" s="696"/>
      <c r="AQ41" s="696"/>
      <c r="AR41" s="696"/>
      <c r="AS41" s="504"/>
      <c r="AT41" s="504"/>
      <c r="AU41" s="1267"/>
      <c r="AV41" s="1267"/>
      <c r="AW41" s="1267"/>
      <c r="AX41" s="696"/>
      <c r="AY41" s="696"/>
      <c r="AZ41" s="696"/>
      <c r="BA41" s="696"/>
      <c r="BB41" s="696"/>
      <c r="BC41" s="696"/>
      <c r="BD41" s="696"/>
      <c r="BE41" s="696"/>
      <c r="BF41" s="696"/>
      <c r="BG41" s="696"/>
      <c r="BH41" s="696"/>
      <c r="BI41" s="696"/>
      <c r="BJ41" s="696"/>
      <c r="BK41" s="696"/>
      <c r="BL41" s="696"/>
      <c r="BM41" s="696"/>
      <c r="BN41" s="696"/>
      <c r="BO41" s="696"/>
      <c r="BP41" s="504"/>
      <c r="BQ41" s="504"/>
      <c r="BR41" s="1267"/>
      <c r="BS41" s="1267"/>
      <c r="BT41" s="1267"/>
      <c r="BU41" s="982"/>
      <c r="BV41" s="982"/>
      <c r="BW41" s="982"/>
      <c r="BX41" s="982"/>
      <c r="BY41" s="982"/>
      <c r="BZ41" s="982"/>
      <c r="CA41" s="982"/>
      <c r="CB41" s="982"/>
      <c r="CC41" s="982"/>
      <c r="CD41" s="696"/>
      <c r="CE41" s="696"/>
      <c r="CF41" s="696"/>
      <c r="CG41" s="696"/>
      <c r="CH41" s="696"/>
      <c r="CI41" s="696"/>
      <c r="CJ41" s="696"/>
      <c r="CK41" s="696"/>
      <c r="CL41" s="696"/>
      <c r="CM41" s="504"/>
      <c r="CN41" s="504"/>
    </row>
    <row r="42" spans="1:92" s="388" customFormat="1" ht="19.5" customHeight="1">
      <c r="A42" s="1269" t="s">
        <v>1702</v>
      </c>
      <c r="B42" s="652"/>
      <c r="C42" s="652"/>
      <c r="D42" s="1761"/>
      <c r="E42" s="652" t="s">
        <v>1703</v>
      </c>
      <c r="F42" s="513"/>
      <c r="G42" s="513"/>
      <c r="H42" s="513"/>
      <c r="I42" s="513"/>
      <c r="J42" s="513"/>
      <c r="K42" s="1463"/>
      <c r="L42" s="655" t="s">
        <v>1184</v>
      </c>
      <c r="M42" s="1525" t="s">
        <v>820</v>
      </c>
      <c r="N42" s="513"/>
      <c r="O42" s="513" t="s">
        <v>1177</v>
      </c>
      <c r="P42" s="513"/>
      <c r="Q42" s="513"/>
      <c r="R42" s="513"/>
      <c r="S42" s="513"/>
      <c r="T42" s="1463"/>
      <c r="U42" s="655" t="s">
        <v>1184</v>
      </c>
      <c r="V42" s="513"/>
      <c r="W42" s="513"/>
      <c r="X42" s="1269" t="s">
        <v>821</v>
      </c>
      <c r="Y42" s="652"/>
      <c r="Z42" s="652"/>
      <c r="AA42" s="1761"/>
      <c r="AB42" s="652" t="s">
        <v>1695</v>
      </c>
      <c r="AC42" s="513"/>
      <c r="AD42" s="513"/>
      <c r="AE42" s="513"/>
      <c r="AF42" s="513"/>
      <c r="AG42" s="513"/>
      <c r="AH42" s="1463"/>
      <c r="AI42" s="655" t="s">
        <v>1184</v>
      </c>
      <c r="AJ42" s="1525" t="s">
        <v>1699</v>
      </c>
      <c r="AK42" s="681"/>
      <c r="AL42" s="681" t="s">
        <v>727</v>
      </c>
      <c r="AM42" s="513"/>
      <c r="AN42" s="513"/>
      <c r="AO42" s="513"/>
      <c r="AP42" s="513"/>
      <c r="AQ42" s="1464"/>
      <c r="AR42" s="655" t="s">
        <v>1263</v>
      </c>
      <c r="AS42" s="513"/>
      <c r="AT42" s="513"/>
      <c r="AU42" s="1269" t="s">
        <v>822</v>
      </c>
      <c r="AV42" s="652"/>
      <c r="AW42" s="652"/>
      <c r="AX42" s="1761"/>
      <c r="AY42" s="513" t="s">
        <v>1203</v>
      </c>
      <c r="AZ42" s="513"/>
      <c r="BA42" s="513"/>
      <c r="BB42" s="513"/>
      <c r="BC42" s="513"/>
      <c r="BD42" s="513"/>
      <c r="BE42" s="1464"/>
      <c r="BF42" s="655" t="s">
        <v>1263</v>
      </c>
      <c r="BG42" s="1959" t="s">
        <v>823</v>
      </c>
      <c r="BH42" s="681"/>
      <c r="BI42" s="681" t="s">
        <v>1261</v>
      </c>
      <c r="BJ42" s="681"/>
      <c r="BK42" s="681"/>
      <c r="BL42" s="513"/>
      <c r="BM42" s="513"/>
      <c r="BN42" s="1487"/>
      <c r="BO42" s="655" t="s">
        <v>1263</v>
      </c>
      <c r="BP42" s="513"/>
      <c r="BQ42" s="513"/>
      <c r="BR42" s="1525" t="s">
        <v>824</v>
      </c>
      <c r="BS42" s="513"/>
      <c r="BT42" s="513"/>
      <c r="BU42" s="513"/>
      <c r="BV42" s="513" t="s">
        <v>1246</v>
      </c>
      <c r="BW42" s="513"/>
      <c r="BX42" s="513"/>
      <c r="BY42" s="656"/>
      <c r="BZ42" s="513"/>
      <c r="CA42" s="1465"/>
      <c r="CB42" s="1465"/>
      <c r="CC42" s="1466" t="s">
        <v>1446</v>
      </c>
      <c r="CD42" s="681" t="s">
        <v>160</v>
      </c>
      <c r="CE42" s="1761"/>
      <c r="CF42" s="681" t="s">
        <v>1178</v>
      </c>
      <c r="CG42" s="513"/>
      <c r="CH42" s="513"/>
      <c r="CI42" s="513"/>
      <c r="CJ42" s="513"/>
      <c r="CK42" s="1464"/>
      <c r="CL42" s="655" t="s">
        <v>1263</v>
      </c>
      <c r="CM42" s="513"/>
      <c r="CN42" s="513"/>
    </row>
    <row r="43" spans="1:92" ht="18" customHeight="1">
      <c r="A43" s="1472">
        <v>42005</v>
      </c>
      <c r="B43" s="1473">
        <v>42005</v>
      </c>
      <c r="C43" s="1474">
        <v>42005</v>
      </c>
      <c r="D43" s="2447">
        <v>1003931</v>
      </c>
      <c r="E43" s="2447">
        <v>998931</v>
      </c>
      <c r="F43" s="2447">
        <v>646303</v>
      </c>
      <c r="G43" s="2447">
        <v>3808</v>
      </c>
      <c r="H43" s="2447">
        <v>348820</v>
      </c>
      <c r="I43" s="2447">
        <v>308429</v>
      </c>
      <c r="J43" s="2447">
        <v>40391</v>
      </c>
      <c r="K43" s="2447">
        <v>585</v>
      </c>
      <c r="L43" s="2447">
        <v>91691</v>
      </c>
      <c r="M43" s="2447">
        <v>3608</v>
      </c>
      <c r="N43" s="2447">
        <v>3395</v>
      </c>
      <c r="O43" s="2447" t="s">
        <v>21</v>
      </c>
      <c r="P43" s="2447">
        <v>123</v>
      </c>
      <c r="Q43" s="2447">
        <v>3272</v>
      </c>
      <c r="R43" s="2447">
        <v>47</v>
      </c>
      <c r="S43" s="2447">
        <v>3225</v>
      </c>
      <c r="T43" s="2447">
        <v>216</v>
      </c>
      <c r="U43" s="2447">
        <v>23</v>
      </c>
      <c r="V43" s="1445">
        <v>42005</v>
      </c>
      <c r="W43" s="662">
        <v>42005</v>
      </c>
      <c r="X43" s="1472">
        <v>42005</v>
      </c>
      <c r="Y43" s="1473">
        <v>42005</v>
      </c>
      <c r="Z43" s="1474">
        <v>42005</v>
      </c>
      <c r="AA43" s="2447">
        <v>649523</v>
      </c>
      <c r="AB43" s="2447">
        <v>647562</v>
      </c>
      <c r="AC43" s="2447">
        <v>412798</v>
      </c>
      <c r="AD43" s="2447" t="s">
        <v>21</v>
      </c>
      <c r="AE43" s="2447">
        <v>234764</v>
      </c>
      <c r="AF43" s="2447">
        <v>221003</v>
      </c>
      <c r="AG43" s="2447">
        <v>13761</v>
      </c>
      <c r="AH43" s="2447">
        <v>1</v>
      </c>
      <c r="AI43" s="2447">
        <v>69233</v>
      </c>
      <c r="AJ43" s="2447">
        <v>117881</v>
      </c>
      <c r="AK43" s="2447">
        <v>118382</v>
      </c>
      <c r="AL43" s="2447">
        <v>94954</v>
      </c>
      <c r="AM43" s="2447" t="s">
        <v>21</v>
      </c>
      <c r="AN43" s="2447">
        <v>23428</v>
      </c>
      <c r="AO43" s="2447">
        <v>16145</v>
      </c>
      <c r="AP43" s="2447">
        <v>7283</v>
      </c>
      <c r="AQ43" s="2447" t="s">
        <v>21</v>
      </c>
      <c r="AR43" s="2447">
        <v>2783</v>
      </c>
      <c r="AS43" s="1445">
        <v>42005</v>
      </c>
      <c r="AT43" s="662">
        <v>42005</v>
      </c>
      <c r="AU43" s="1472">
        <v>42005</v>
      </c>
      <c r="AV43" s="1473">
        <v>42005</v>
      </c>
      <c r="AW43" s="1474">
        <v>42005</v>
      </c>
      <c r="AX43" s="2447">
        <v>6023917</v>
      </c>
      <c r="AY43" s="2447">
        <v>5884654</v>
      </c>
      <c r="AZ43" s="2447">
        <v>5884654</v>
      </c>
      <c r="BA43" s="2447" t="s">
        <v>21</v>
      </c>
      <c r="BB43" s="2447" t="s">
        <v>21</v>
      </c>
      <c r="BC43" s="2447" t="s">
        <v>21</v>
      </c>
      <c r="BD43" s="2447" t="s">
        <v>21</v>
      </c>
      <c r="BE43" s="2447">
        <v>216193</v>
      </c>
      <c r="BF43" s="2447">
        <v>535270</v>
      </c>
      <c r="BG43" s="2447">
        <v>104933</v>
      </c>
      <c r="BH43" s="2447">
        <v>105095</v>
      </c>
      <c r="BI43" s="2447">
        <v>63166</v>
      </c>
      <c r="BJ43" s="2447">
        <v>35844</v>
      </c>
      <c r="BK43" s="2447">
        <v>6085</v>
      </c>
      <c r="BL43" s="2447">
        <v>4291</v>
      </c>
      <c r="BM43" s="2447">
        <v>1794</v>
      </c>
      <c r="BN43" s="2447" t="s">
        <v>21</v>
      </c>
      <c r="BO43" s="2447">
        <v>561</v>
      </c>
      <c r="BP43" s="1445">
        <v>42005</v>
      </c>
      <c r="BQ43" s="662">
        <v>42005</v>
      </c>
      <c r="BR43" s="1472">
        <v>42005</v>
      </c>
      <c r="BS43" s="1473">
        <v>42005</v>
      </c>
      <c r="BT43" s="1474">
        <v>42005</v>
      </c>
      <c r="BU43" s="2447">
        <v>12246160</v>
      </c>
      <c r="BV43" s="2447">
        <v>12246214</v>
      </c>
      <c r="BW43" s="2447">
        <v>12246214</v>
      </c>
      <c r="BX43" s="2447" t="s">
        <v>21</v>
      </c>
      <c r="BY43" s="2447" t="s">
        <v>21</v>
      </c>
      <c r="BZ43" s="2447" t="s">
        <v>21</v>
      </c>
      <c r="CA43" s="2447" t="s">
        <v>21</v>
      </c>
      <c r="CB43" s="2447" t="s">
        <v>21</v>
      </c>
      <c r="CC43" s="2447">
        <v>4007</v>
      </c>
      <c r="CD43" s="2447">
        <v>55800</v>
      </c>
      <c r="CE43" s="2447">
        <v>55800</v>
      </c>
      <c r="CF43" s="2447">
        <v>55800</v>
      </c>
      <c r="CG43" s="2447" t="s">
        <v>21</v>
      </c>
      <c r="CH43" s="2447" t="s">
        <v>21</v>
      </c>
      <c r="CI43" s="2447" t="s">
        <v>21</v>
      </c>
      <c r="CJ43" s="2447" t="s">
        <v>21</v>
      </c>
      <c r="CK43" s="2447" t="s">
        <v>21</v>
      </c>
      <c r="CL43" s="2447">
        <v>98</v>
      </c>
      <c r="CM43" s="1445">
        <v>42005</v>
      </c>
      <c r="CN43" s="662">
        <v>42005</v>
      </c>
    </row>
    <row r="44" spans="1:92" ht="15" customHeight="1">
      <c r="A44" s="1475"/>
      <c r="B44" s="1473">
        <v>42370</v>
      </c>
      <c r="C44" s="1476"/>
      <c r="D44" s="2447">
        <v>1138831</v>
      </c>
      <c r="E44" s="2447">
        <v>1138562</v>
      </c>
      <c r="F44" s="2447">
        <v>794193</v>
      </c>
      <c r="G44" s="2447">
        <v>1916</v>
      </c>
      <c r="H44" s="2447">
        <v>342453</v>
      </c>
      <c r="I44" s="2447">
        <v>300018</v>
      </c>
      <c r="J44" s="2447">
        <v>42435</v>
      </c>
      <c r="K44" s="2447">
        <v>776</v>
      </c>
      <c r="L44" s="2447">
        <v>90199</v>
      </c>
      <c r="M44" s="2447">
        <v>3968</v>
      </c>
      <c r="N44" s="2447">
        <v>3781</v>
      </c>
      <c r="O44" s="2447">
        <v>201</v>
      </c>
      <c r="P44" s="2447">
        <v>119</v>
      </c>
      <c r="Q44" s="2447">
        <v>3461</v>
      </c>
      <c r="R44" s="2447">
        <v>35</v>
      </c>
      <c r="S44" s="2447">
        <v>3426</v>
      </c>
      <c r="T44" s="2447">
        <v>195</v>
      </c>
      <c r="U44" s="2447">
        <v>26</v>
      </c>
      <c r="V44" s="1445">
        <v>42370</v>
      </c>
      <c r="W44" s="662">
        <v>42370</v>
      </c>
      <c r="X44" s="1475"/>
      <c r="Y44" s="1473">
        <v>42370</v>
      </c>
      <c r="Z44" s="1476"/>
      <c r="AA44" s="2447">
        <v>780045</v>
      </c>
      <c r="AB44" s="2447">
        <v>779535</v>
      </c>
      <c r="AC44" s="2447">
        <v>544828</v>
      </c>
      <c r="AD44" s="2447">
        <v>12</v>
      </c>
      <c r="AE44" s="2447">
        <v>234695</v>
      </c>
      <c r="AF44" s="2447">
        <v>218835</v>
      </c>
      <c r="AG44" s="2447">
        <v>15860</v>
      </c>
      <c r="AH44" s="2447">
        <v>152</v>
      </c>
      <c r="AI44" s="2447">
        <v>69475</v>
      </c>
      <c r="AJ44" s="2447">
        <v>122557</v>
      </c>
      <c r="AK44" s="2447">
        <v>120678</v>
      </c>
      <c r="AL44" s="2447">
        <v>95968</v>
      </c>
      <c r="AM44" s="2447" t="s">
        <v>21</v>
      </c>
      <c r="AN44" s="2447">
        <v>24710</v>
      </c>
      <c r="AO44" s="2447">
        <v>17615</v>
      </c>
      <c r="AP44" s="2447">
        <v>7095</v>
      </c>
      <c r="AQ44" s="2447" t="s">
        <v>21</v>
      </c>
      <c r="AR44" s="2447">
        <v>3877</v>
      </c>
      <c r="AS44" s="1445">
        <v>42370</v>
      </c>
      <c r="AT44" s="662">
        <v>42370</v>
      </c>
      <c r="AU44" s="1475"/>
      <c r="AV44" s="1473">
        <v>42370</v>
      </c>
      <c r="AW44" s="1476"/>
      <c r="AX44" s="2447">
        <v>6145105</v>
      </c>
      <c r="AY44" s="2447">
        <v>5923572</v>
      </c>
      <c r="AZ44" s="2447">
        <v>5923572</v>
      </c>
      <c r="BA44" s="2447" t="s">
        <v>21</v>
      </c>
      <c r="BB44" s="2447" t="s">
        <v>21</v>
      </c>
      <c r="BC44" s="2447" t="s">
        <v>21</v>
      </c>
      <c r="BD44" s="2447" t="s">
        <v>21</v>
      </c>
      <c r="BE44" s="2447">
        <v>220093</v>
      </c>
      <c r="BF44" s="2447">
        <v>534126</v>
      </c>
      <c r="BG44" s="2447">
        <v>110559</v>
      </c>
      <c r="BH44" s="2447">
        <v>110473</v>
      </c>
      <c r="BI44" s="2447">
        <v>68437</v>
      </c>
      <c r="BJ44" s="2447">
        <v>36158</v>
      </c>
      <c r="BK44" s="2447">
        <v>5878</v>
      </c>
      <c r="BL44" s="2447">
        <v>4047</v>
      </c>
      <c r="BM44" s="2447">
        <v>1831</v>
      </c>
      <c r="BN44" s="2447" t="s">
        <v>21</v>
      </c>
      <c r="BO44" s="2447">
        <v>572</v>
      </c>
      <c r="BP44" s="1445">
        <v>42370</v>
      </c>
      <c r="BQ44" s="662">
        <v>42370</v>
      </c>
      <c r="BR44" s="1475"/>
      <c r="BS44" s="1473">
        <v>42370</v>
      </c>
      <c r="BT44" s="1476"/>
      <c r="BU44" s="2447">
        <v>12179516</v>
      </c>
      <c r="BV44" s="2447">
        <v>12179410</v>
      </c>
      <c r="BW44" s="2447">
        <v>12179410</v>
      </c>
      <c r="BX44" s="2447" t="s">
        <v>21</v>
      </c>
      <c r="BY44" s="2447" t="s">
        <v>21</v>
      </c>
      <c r="BZ44" s="2447" t="s">
        <v>21</v>
      </c>
      <c r="CA44" s="2447" t="s">
        <v>21</v>
      </c>
      <c r="CB44" s="2447" t="s">
        <v>21</v>
      </c>
      <c r="CC44" s="2447">
        <v>3790</v>
      </c>
      <c r="CD44" s="2447">
        <v>49038</v>
      </c>
      <c r="CE44" s="2447">
        <v>49109</v>
      </c>
      <c r="CF44" s="2447">
        <v>49109</v>
      </c>
      <c r="CG44" s="2447" t="s">
        <v>21</v>
      </c>
      <c r="CH44" s="2447" t="s">
        <v>21</v>
      </c>
      <c r="CI44" s="2447" t="s">
        <v>21</v>
      </c>
      <c r="CJ44" s="2447" t="s">
        <v>21</v>
      </c>
      <c r="CK44" s="2447" t="s">
        <v>21</v>
      </c>
      <c r="CL44" s="2447">
        <v>29</v>
      </c>
      <c r="CM44" s="1445">
        <v>42370</v>
      </c>
      <c r="CN44" s="662">
        <v>42370</v>
      </c>
    </row>
    <row r="45" spans="1:92" ht="15" customHeight="1">
      <c r="A45" s="1475"/>
      <c r="B45" s="1473">
        <v>42736</v>
      </c>
      <c r="C45" s="1476"/>
      <c r="D45" s="2447">
        <v>1034108</v>
      </c>
      <c r="E45" s="2447">
        <v>1040767</v>
      </c>
      <c r="F45" s="2447">
        <v>700169</v>
      </c>
      <c r="G45" s="2447">
        <v>1809</v>
      </c>
      <c r="H45" s="2447">
        <v>338789</v>
      </c>
      <c r="I45" s="2447">
        <v>297154</v>
      </c>
      <c r="J45" s="2447">
        <v>41635</v>
      </c>
      <c r="K45" s="2447">
        <v>6204</v>
      </c>
      <c r="L45" s="2447">
        <v>81030</v>
      </c>
      <c r="M45" s="2447">
        <v>3759</v>
      </c>
      <c r="N45" s="2447">
        <v>3605</v>
      </c>
      <c r="O45" s="2447" t="s">
        <v>21</v>
      </c>
      <c r="P45" s="2447">
        <v>129</v>
      </c>
      <c r="Q45" s="2447">
        <v>3476</v>
      </c>
      <c r="R45" s="2447">
        <v>37</v>
      </c>
      <c r="S45" s="2447">
        <v>3439</v>
      </c>
      <c r="T45" s="2447">
        <v>158</v>
      </c>
      <c r="U45" s="2447">
        <v>21</v>
      </c>
      <c r="V45" s="1445">
        <v>42736</v>
      </c>
      <c r="W45" s="662">
        <v>42736</v>
      </c>
      <c r="X45" s="1475"/>
      <c r="Y45" s="1473">
        <v>42736</v>
      </c>
      <c r="Z45" s="1476"/>
      <c r="AA45" s="2447">
        <v>713936</v>
      </c>
      <c r="AB45" s="2447">
        <v>720608</v>
      </c>
      <c r="AC45" s="2447">
        <v>486139</v>
      </c>
      <c r="AD45" s="2447" t="s">
        <v>21</v>
      </c>
      <c r="AE45" s="2447">
        <v>234469</v>
      </c>
      <c r="AF45" s="2447">
        <v>219653</v>
      </c>
      <c r="AG45" s="2447">
        <v>14816</v>
      </c>
      <c r="AH45" s="2447">
        <v>4699</v>
      </c>
      <c r="AI45" s="2447">
        <v>61363</v>
      </c>
      <c r="AJ45" s="2447">
        <v>108274</v>
      </c>
      <c r="AK45" s="2447">
        <v>109305</v>
      </c>
      <c r="AL45" s="2447">
        <v>79217</v>
      </c>
      <c r="AM45" s="2447" t="s">
        <v>21</v>
      </c>
      <c r="AN45" s="2447">
        <v>30088</v>
      </c>
      <c r="AO45" s="2447">
        <v>22968</v>
      </c>
      <c r="AP45" s="2447">
        <v>7120</v>
      </c>
      <c r="AQ45" s="2447" t="s">
        <v>21</v>
      </c>
      <c r="AR45" s="2447">
        <v>3057</v>
      </c>
      <c r="AS45" s="1445">
        <v>42736</v>
      </c>
      <c r="AT45" s="662">
        <v>42736</v>
      </c>
      <c r="AU45" s="1475"/>
      <c r="AV45" s="1473">
        <v>42736</v>
      </c>
      <c r="AW45" s="1476"/>
      <c r="AX45" s="2447">
        <v>6212864</v>
      </c>
      <c r="AY45" s="2447">
        <v>5950017</v>
      </c>
      <c r="AZ45" s="2447">
        <v>5950017</v>
      </c>
      <c r="BA45" s="2447" t="s">
        <v>21</v>
      </c>
      <c r="BB45" s="2447" t="s">
        <v>21</v>
      </c>
      <c r="BC45" s="2447" t="s">
        <v>21</v>
      </c>
      <c r="BD45" s="2447" t="s">
        <v>21</v>
      </c>
      <c r="BE45" s="2447">
        <v>207675</v>
      </c>
      <c r="BF45" s="2447">
        <v>586576</v>
      </c>
      <c r="BG45" s="2447">
        <v>110687</v>
      </c>
      <c r="BH45" s="2447">
        <v>110642</v>
      </c>
      <c r="BI45" s="2447">
        <v>67862</v>
      </c>
      <c r="BJ45" s="2447">
        <v>36824</v>
      </c>
      <c r="BK45" s="2447">
        <v>5956</v>
      </c>
      <c r="BL45" s="2447">
        <v>3975</v>
      </c>
      <c r="BM45" s="2447">
        <v>1981</v>
      </c>
      <c r="BN45" s="2447" t="s">
        <v>21</v>
      </c>
      <c r="BO45" s="2447">
        <v>550</v>
      </c>
      <c r="BP45" s="1445">
        <v>42736</v>
      </c>
      <c r="BQ45" s="662">
        <v>42736</v>
      </c>
      <c r="BR45" s="1475"/>
      <c r="BS45" s="1473">
        <v>42736</v>
      </c>
      <c r="BT45" s="1476"/>
      <c r="BU45" s="2447">
        <v>12228799</v>
      </c>
      <c r="BV45" s="2447">
        <v>12230254</v>
      </c>
      <c r="BW45" s="2447">
        <v>12230254</v>
      </c>
      <c r="BX45" s="2447" t="s">
        <v>21</v>
      </c>
      <c r="BY45" s="2447" t="s">
        <v>21</v>
      </c>
      <c r="BZ45" s="2447" t="s">
        <v>21</v>
      </c>
      <c r="CA45" s="2447" t="s">
        <v>21</v>
      </c>
      <c r="CB45" s="2447" t="s">
        <v>21</v>
      </c>
      <c r="CC45" s="2447">
        <v>3426</v>
      </c>
      <c r="CD45" s="2447">
        <v>46808</v>
      </c>
      <c r="CE45" s="2447">
        <v>46750</v>
      </c>
      <c r="CF45" s="2447">
        <v>46750</v>
      </c>
      <c r="CG45" s="2447" t="s">
        <v>21</v>
      </c>
      <c r="CH45" s="2447" t="s">
        <v>21</v>
      </c>
      <c r="CI45" s="2447" t="s">
        <v>21</v>
      </c>
      <c r="CJ45" s="2447" t="s">
        <v>21</v>
      </c>
      <c r="CK45" s="2447" t="s">
        <v>21</v>
      </c>
      <c r="CL45" s="2447">
        <v>87</v>
      </c>
      <c r="CM45" s="1445">
        <v>42736</v>
      </c>
      <c r="CN45" s="662">
        <v>42736</v>
      </c>
    </row>
    <row r="46" spans="1:92" ht="15" customHeight="1">
      <c r="A46" s="1475"/>
      <c r="B46" s="1473">
        <v>43101</v>
      </c>
      <c r="C46" s="1476"/>
      <c r="D46" s="2447">
        <v>1042046</v>
      </c>
      <c r="E46" s="2447">
        <v>1026554</v>
      </c>
      <c r="F46" s="2447">
        <v>679923</v>
      </c>
      <c r="G46" s="2447">
        <v>1297</v>
      </c>
      <c r="H46" s="2447">
        <v>345335</v>
      </c>
      <c r="I46" s="2447">
        <v>304101</v>
      </c>
      <c r="J46" s="2447">
        <v>41234</v>
      </c>
      <c r="K46" s="2447">
        <v>36036</v>
      </c>
      <c r="L46" s="2447">
        <v>86675</v>
      </c>
      <c r="M46" s="2447">
        <v>3840</v>
      </c>
      <c r="N46" s="2447">
        <v>3685</v>
      </c>
      <c r="O46" s="2447">
        <v>19</v>
      </c>
      <c r="P46" s="2447">
        <v>145</v>
      </c>
      <c r="Q46" s="2447">
        <v>3521</v>
      </c>
      <c r="R46" s="2447">
        <v>32</v>
      </c>
      <c r="S46" s="2447">
        <v>3489</v>
      </c>
      <c r="T46" s="2447">
        <v>178</v>
      </c>
      <c r="U46" s="2447">
        <v>17</v>
      </c>
      <c r="V46" s="1445">
        <v>43101</v>
      </c>
      <c r="W46" s="662">
        <v>43101</v>
      </c>
      <c r="X46" s="1475"/>
      <c r="Y46" s="1473">
        <v>43101</v>
      </c>
      <c r="Z46" s="1476"/>
      <c r="AA46" s="2447">
        <v>724449</v>
      </c>
      <c r="AB46" s="2447">
        <v>712530</v>
      </c>
      <c r="AC46" s="2447">
        <v>468881</v>
      </c>
      <c r="AD46" s="2447" t="s">
        <v>21</v>
      </c>
      <c r="AE46" s="2447">
        <v>243649</v>
      </c>
      <c r="AF46" s="2447">
        <v>228880</v>
      </c>
      <c r="AG46" s="2447">
        <v>14769</v>
      </c>
      <c r="AH46" s="2447">
        <v>31527</v>
      </c>
      <c r="AI46" s="2447">
        <v>64841</v>
      </c>
      <c r="AJ46" s="2447">
        <v>114623</v>
      </c>
      <c r="AK46" s="2447">
        <v>114735</v>
      </c>
      <c r="AL46" s="2447">
        <v>85886</v>
      </c>
      <c r="AM46" s="2447" t="s">
        <v>21</v>
      </c>
      <c r="AN46" s="2447">
        <v>28849</v>
      </c>
      <c r="AO46" s="2447">
        <v>21848</v>
      </c>
      <c r="AP46" s="2447">
        <v>7001</v>
      </c>
      <c r="AQ46" s="2447" t="s">
        <v>21</v>
      </c>
      <c r="AR46" s="2447">
        <v>2944</v>
      </c>
      <c r="AS46" s="1445">
        <v>43101</v>
      </c>
      <c r="AT46" s="662">
        <v>43101</v>
      </c>
      <c r="AU46" s="1475"/>
      <c r="AV46" s="1473">
        <v>43101</v>
      </c>
      <c r="AW46" s="1476"/>
      <c r="AX46" s="2447">
        <v>6175214</v>
      </c>
      <c r="AY46" s="2447">
        <v>5966532</v>
      </c>
      <c r="AZ46" s="2447">
        <v>5966532</v>
      </c>
      <c r="BA46" s="2447" t="s">
        <v>21</v>
      </c>
      <c r="BB46" s="2447" t="s">
        <v>21</v>
      </c>
      <c r="BC46" s="2447" t="s">
        <v>21</v>
      </c>
      <c r="BD46" s="2447" t="s">
        <v>21</v>
      </c>
      <c r="BE46" s="2447">
        <v>225176</v>
      </c>
      <c r="BF46" s="2447">
        <v>570276</v>
      </c>
      <c r="BG46" s="2447">
        <v>109890</v>
      </c>
      <c r="BH46" s="2447">
        <v>109780</v>
      </c>
      <c r="BI46" s="2447">
        <v>66670</v>
      </c>
      <c r="BJ46" s="2447">
        <v>37326</v>
      </c>
      <c r="BK46" s="2447">
        <v>5784</v>
      </c>
      <c r="BL46" s="2447">
        <v>3546</v>
      </c>
      <c r="BM46" s="2447">
        <v>2238</v>
      </c>
      <c r="BN46" s="2447" t="s">
        <v>21</v>
      </c>
      <c r="BO46" s="2447">
        <v>734</v>
      </c>
      <c r="BP46" s="1445">
        <v>43101</v>
      </c>
      <c r="BQ46" s="662">
        <v>43101</v>
      </c>
      <c r="BR46" s="1475"/>
      <c r="BS46" s="1473">
        <v>43101</v>
      </c>
      <c r="BT46" s="1476"/>
      <c r="BU46" s="2447">
        <v>12350054</v>
      </c>
      <c r="BV46" s="2447">
        <v>12349556</v>
      </c>
      <c r="BW46" s="2447">
        <v>12349556</v>
      </c>
      <c r="BX46" s="2447" t="s">
        <v>21</v>
      </c>
      <c r="BY46" s="2447" t="s">
        <v>21</v>
      </c>
      <c r="BZ46" s="2447" t="s">
        <v>21</v>
      </c>
      <c r="CA46" s="2447" t="s">
        <v>21</v>
      </c>
      <c r="CB46" s="2447" t="s">
        <v>21</v>
      </c>
      <c r="CC46" s="2447">
        <v>3762</v>
      </c>
      <c r="CD46" s="2447">
        <v>48250</v>
      </c>
      <c r="CE46" s="2447">
        <v>48270</v>
      </c>
      <c r="CF46" s="2447">
        <v>48270</v>
      </c>
      <c r="CG46" s="2447" t="s">
        <v>21</v>
      </c>
      <c r="CH46" s="2447" t="s">
        <v>21</v>
      </c>
      <c r="CI46" s="2447" t="s">
        <v>21</v>
      </c>
      <c r="CJ46" s="2447" t="s">
        <v>21</v>
      </c>
      <c r="CK46" s="2447" t="s">
        <v>21</v>
      </c>
      <c r="CL46" s="2447">
        <v>58</v>
      </c>
      <c r="CM46" s="1445">
        <v>43101</v>
      </c>
      <c r="CN46" s="662">
        <v>43101</v>
      </c>
    </row>
    <row r="47" spans="1:92" ht="15" customHeight="1">
      <c r="A47" s="1472">
        <v>43586</v>
      </c>
      <c r="B47" s="1473">
        <v>43586</v>
      </c>
      <c r="C47" s="1476" t="s">
        <v>2159</v>
      </c>
      <c r="D47" s="2447">
        <v>963517</v>
      </c>
      <c r="E47" s="2447">
        <v>965847</v>
      </c>
      <c r="F47" s="2447">
        <v>627466</v>
      </c>
      <c r="G47" s="2447">
        <v>713</v>
      </c>
      <c r="H47" s="2447">
        <v>337668</v>
      </c>
      <c r="I47" s="2447">
        <v>297294</v>
      </c>
      <c r="J47" s="2447">
        <v>40373</v>
      </c>
      <c r="K47" s="2447">
        <v>46510</v>
      </c>
      <c r="L47" s="2447">
        <v>80009</v>
      </c>
      <c r="M47" s="2447">
        <v>3832</v>
      </c>
      <c r="N47" s="2447">
        <v>3654</v>
      </c>
      <c r="O47" s="2447">
        <v>106</v>
      </c>
      <c r="P47" s="2447">
        <v>114</v>
      </c>
      <c r="Q47" s="2447">
        <v>3434</v>
      </c>
      <c r="R47" s="2447">
        <v>29</v>
      </c>
      <c r="S47" s="2447">
        <v>3405</v>
      </c>
      <c r="T47" s="2447">
        <v>183</v>
      </c>
      <c r="U47" s="2447">
        <v>17</v>
      </c>
      <c r="V47" s="1445">
        <v>43466</v>
      </c>
      <c r="W47" s="662">
        <v>43466</v>
      </c>
      <c r="X47" s="1472">
        <v>43586</v>
      </c>
      <c r="Y47" s="1473">
        <v>43586</v>
      </c>
      <c r="Z47" s="1476" t="s">
        <v>2159</v>
      </c>
      <c r="AA47" s="2447">
        <v>640001</v>
      </c>
      <c r="AB47" s="2447">
        <v>643326</v>
      </c>
      <c r="AC47" s="2447">
        <v>412786</v>
      </c>
      <c r="AD47" s="2447" t="s">
        <v>21</v>
      </c>
      <c r="AE47" s="2447">
        <v>230540</v>
      </c>
      <c r="AF47" s="2447">
        <v>216431</v>
      </c>
      <c r="AG47" s="2447">
        <v>14109</v>
      </c>
      <c r="AH47" s="2447">
        <v>41507</v>
      </c>
      <c r="AI47" s="2447">
        <v>58964</v>
      </c>
      <c r="AJ47" s="2447">
        <v>128535</v>
      </c>
      <c r="AK47" s="2447">
        <v>127705</v>
      </c>
      <c r="AL47" s="2447">
        <v>96673</v>
      </c>
      <c r="AM47" s="2447" t="s">
        <v>21</v>
      </c>
      <c r="AN47" s="2447">
        <v>31032</v>
      </c>
      <c r="AO47" s="2447">
        <v>24076</v>
      </c>
      <c r="AP47" s="2447">
        <v>6956</v>
      </c>
      <c r="AQ47" s="2447" t="s">
        <v>21</v>
      </c>
      <c r="AR47" s="2447">
        <v>3774</v>
      </c>
      <c r="AS47" s="1445">
        <v>43466</v>
      </c>
      <c r="AT47" s="662">
        <v>43466</v>
      </c>
      <c r="AU47" s="1472">
        <v>43586</v>
      </c>
      <c r="AV47" s="1473">
        <v>43586</v>
      </c>
      <c r="AW47" s="1476" t="s">
        <v>2159</v>
      </c>
      <c r="AX47" s="2447">
        <v>5910708</v>
      </c>
      <c r="AY47" s="2447">
        <v>5721291</v>
      </c>
      <c r="AZ47" s="2447">
        <v>5721291</v>
      </c>
      <c r="BA47" s="2447" t="s">
        <v>21</v>
      </c>
      <c r="BB47" s="2447" t="s">
        <v>21</v>
      </c>
      <c r="BC47" s="2447" t="s">
        <v>21</v>
      </c>
      <c r="BD47" s="2447" t="s">
        <v>21</v>
      </c>
      <c r="BE47" s="2447">
        <v>241622</v>
      </c>
      <c r="BF47" s="2447">
        <v>519632</v>
      </c>
      <c r="BG47" s="2447">
        <v>106992</v>
      </c>
      <c r="BH47" s="2447">
        <v>107030</v>
      </c>
      <c r="BI47" s="2447">
        <v>64376</v>
      </c>
      <c r="BJ47" s="2447">
        <v>37033</v>
      </c>
      <c r="BK47" s="2447">
        <v>5621</v>
      </c>
      <c r="BL47" s="2447">
        <v>3646</v>
      </c>
      <c r="BM47" s="2447">
        <v>1975</v>
      </c>
      <c r="BN47" s="2447" t="s">
        <v>21</v>
      </c>
      <c r="BO47" s="2447">
        <v>694</v>
      </c>
      <c r="BP47" s="1445">
        <v>43466</v>
      </c>
      <c r="BQ47" s="662">
        <v>43466</v>
      </c>
      <c r="BR47" s="1472">
        <v>43586</v>
      </c>
      <c r="BS47" s="1473">
        <v>43586</v>
      </c>
      <c r="BT47" s="1476" t="s">
        <v>2159</v>
      </c>
      <c r="BU47" s="2447">
        <v>12022719</v>
      </c>
      <c r="BV47" s="2447">
        <v>12023263</v>
      </c>
      <c r="BW47" s="2447">
        <v>11989828</v>
      </c>
      <c r="BX47" s="2447">
        <v>33435</v>
      </c>
      <c r="BY47" s="2447" t="s">
        <v>21</v>
      </c>
      <c r="BZ47" s="2447" t="s">
        <v>21</v>
      </c>
      <c r="CA47" s="2447" t="s">
        <v>21</v>
      </c>
      <c r="CB47" s="2447" t="s">
        <v>21</v>
      </c>
      <c r="CC47" s="2447">
        <v>3218</v>
      </c>
      <c r="CD47" s="2447">
        <v>43805</v>
      </c>
      <c r="CE47" s="2447">
        <v>43864</v>
      </c>
      <c r="CF47" s="2447">
        <v>43864</v>
      </c>
      <c r="CG47" s="2447" t="s">
        <v>21</v>
      </c>
      <c r="CH47" s="2447" t="s">
        <v>21</v>
      </c>
      <c r="CI47" s="2447" t="s">
        <v>21</v>
      </c>
      <c r="CJ47" s="2447" t="s">
        <v>21</v>
      </c>
      <c r="CK47" s="2447" t="s">
        <v>21</v>
      </c>
      <c r="CL47" s="2447" t="s">
        <v>21</v>
      </c>
      <c r="CM47" s="1445">
        <v>43466</v>
      </c>
      <c r="CN47" s="662">
        <v>43466</v>
      </c>
    </row>
    <row r="48" spans="1:92" ht="7.5" customHeight="1">
      <c r="A48" s="1475"/>
      <c r="B48" s="1300"/>
      <c r="C48" s="1476"/>
      <c r="D48" s="663"/>
      <c r="E48" s="663"/>
      <c r="F48" s="663"/>
      <c r="G48" s="663"/>
      <c r="H48" s="663"/>
      <c r="I48" s="663"/>
      <c r="J48" s="663"/>
      <c r="K48" s="663"/>
      <c r="L48" s="663"/>
      <c r="M48" s="663"/>
      <c r="N48" s="663"/>
      <c r="O48" s="663"/>
      <c r="P48" s="663"/>
      <c r="Q48" s="663"/>
      <c r="R48" s="663"/>
      <c r="S48" s="663"/>
      <c r="T48" s="663"/>
      <c r="U48" s="663"/>
      <c r="V48" s="1446"/>
      <c r="W48" s="505"/>
      <c r="X48" s="1475"/>
      <c r="Y48" s="1300"/>
      <c r="Z48" s="1476"/>
      <c r="AA48" s="663"/>
      <c r="AB48" s="663"/>
      <c r="AC48" s="663"/>
      <c r="AD48" s="663"/>
      <c r="AE48" s="663"/>
      <c r="AF48" s="663"/>
      <c r="AG48" s="663"/>
      <c r="AH48" s="663"/>
      <c r="AI48" s="663"/>
      <c r="AJ48" s="663"/>
      <c r="AK48" s="663"/>
      <c r="AL48" s="663"/>
      <c r="AM48" s="663"/>
      <c r="AN48" s="663"/>
      <c r="AO48" s="663"/>
      <c r="AP48" s="663"/>
      <c r="AQ48" s="663"/>
      <c r="AR48" s="663"/>
      <c r="AS48" s="1446"/>
      <c r="AT48" s="505"/>
      <c r="AU48" s="1475"/>
      <c r="AV48" s="1300"/>
      <c r="AW48" s="1476"/>
      <c r="AX48" s="663"/>
      <c r="AY48" s="663"/>
      <c r="AZ48" s="663"/>
      <c r="BA48" s="663"/>
      <c r="BB48" s="663"/>
      <c r="BC48" s="663"/>
      <c r="BD48" s="663"/>
      <c r="BE48" s="663"/>
      <c r="BF48" s="663"/>
      <c r="BG48" s="663"/>
      <c r="BH48" s="663"/>
      <c r="BI48" s="663"/>
      <c r="BJ48" s="663"/>
      <c r="BK48" s="663"/>
      <c r="BL48" s="663"/>
      <c r="BM48" s="663"/>
      <c r="BN48" s="663"/>
      <c r="BO48" s="663"/>
      <c r="BP48" s="1446"/>
      <c r="BQ48" s="505"/>
      <c r="BR48" s="1475"/>
      <c r="BS48" s="1300"/>
      <c r="BT48" s="1476"/>
      <c r="BU48" s="663"/>
      <c r="BV48" s="663"/>
      <c r="BW48" s="663"/>
      <c r="BX48" s="663"/>
      <c r="BY48" s="663"/>
      <c r="BZ48" s="663"/>
      <c r="CA48" s="663"/>
      <c r="CB48" s="663"/>
      <c r="CC48" s="663"/>
      <c r="CD48" s="663"/>
      <c r="CE48" s="663"/>
      <c r="CF48" s="663"/>
      <c r="CG48" s="663"/>
      <c r="CH48" s="663"/>
      <c r="CI48" s="663"/>
      <c r="CJ48" s="663"/>
      <c r="CK48" s="663"/>
      <c r="CL48" s="663"/>
      <c r="CM48" s="1446"/>
      <c r="CN48" s="505"/>
    </row>
    <row r="49" spans="1:92" ht="15" customHeight="1">
      <c r="A49" s="1477">
        <v>42826</v>
      </c>
      <c r="B49" s="1114">
        <v>42826</v>
      </c>
      <c r="C49" s="1478">
        <v>42826</v>
      </c>
      <c r="D49" s="2448">
        <v>1043769</v>
      </c>
      <c r="E49" s="2448">
        <v>1040248</v>
      </c>
      <c r="F49" s="2448">
        <v>698469</v>
      </c>
      <c r="G49" s="2448">
        <v>1728</v>
      </c>
      <c r="H49" s="2448">
        <v>340051</v>
      </c>
      <c r="I49" s="2448">
        <v>298734</v>
      </c>
      <c r="J49" s="2448">
        <v>41318</v>
      </c>
      <c r="K49" s="2448">
        <v>16890</v>
      </c>
      <c r="L49" s="2448">
        <v>81132</v>
      </c>
      <c r="M49" s="2448">
        <v>3799</v>
      </c>
      <c r="N49" s="2448">
        <v>3637</v>
      </c>
      <c r="O49" s="2448" t="s">
        <v>21</v>
      </c>
      <c r="P49" s="2448">
        <v>135</v>
      </c>
      <c r="Q49" s="2448">
        <v>3502</v>
      </c>
      <c r="R49" s="2448">
        <v>36</v>
      </c>
      <c r="S49" s="2448">
        <v>3466</v>
      </c>
      <c r="T49" s="2448">
        <v>154</v>
      </c>
      <c r="U49" s="2448">
        <v>26</v>
      </c>
      <c r="V49" s="1447">
        <v>42826</v>
      </c>
      <c r="W49" s="666">
        <v>42826</v>
      </c>
      <c r="X49" s="1477">
        <v>42826</v>
      </c>
      <c r="Y49" s="1114">
        <v>42826</v>
      </c>
      <c r="Z49" s="1478">
        <v>42826</v>
      </c>
      <c r="AA49" s="2448">
        <v>726216</v>
      </c>
      <c r="AB49" s="2448">
        <v>724031</v>
      </c>
      <c r="AC49" s="2448">
        <v>488063</v>
      </c>
      <c r="AD49" s="2448" t="s">
        <v>21</v>
      </c>
      <c r="AE49" s="2448">
        <v>235968</v>
      </c>
      <c r="AF49" s="2448">
        <v>221088</v>
      </c>
      <c r="AG49" s="2448">
        <v>14880</v>
      </c>
      <c r="AH49" s="2448">
        <v>14270</v>
      </c>
      <c r="AI49" s="2448">
        <v>62224</v>
      </c>
      <c r="AJ49" s="2448">
        <v>100059</v>
      </c>
      <c r="AK49" s="2448">
        <v>101903</v>
      </c>
      <c r="AL49" s="2448">
        <v>71770</v>
      </c>
      <c r="AM49" s="2448" t="s">
        <v>21</v>
      </c>
      <c r="AN49" s="2448">
        <v>30133</v>
      </c>
      <c r="AO49" s="2448">
        <v>23007</v>
      </c>
      <c r="AP49" s="2448">
        <v>7126</v>
      </c>
      <c r="AQ49" s="2448" t="s">
        <v>21</v>
      </c>
      <c r="AR49" s="2448">
        <v>2887</v>
      </c>
      <c r="AS49" s="1447">
        <v>42826</v>
      </c>
      <c r="AT49" s="666">
        <v>42826</v>
      </c>
      <c r="AU49" s="1477">
        <v>42826</v>
      </c>
      <c r="AV49" s="1114">
        <v>42826</v>
      </c>
      <c r="AW49" s="1478">
        <v>42826</v>
      </c>
      <c r="AX49" s="2448">
        <v>6149251</v>
      </c>
      <c r="AY49" s="2448">
        <v>5923087</v>
      </c>
      <c r="AZ49" s="2448">
        <v>5923087</v>
      </c>
      <c r="BA49" s="2448" t="s">
        <v>21</v>
      </c>
      <c r="BB49" s="2448" t="s">
        <v>21</v>
      </c>
      <c r="BC49" s="2448" t="s">
        <v>21</v>
      </c>
      <c r="BD49" s="2448" t="s">
        <v>21</v>
      </c>
      <c r="BE49" s="2448">
        <v>218320</v>
      </c>
      <c r="BF49" s="2448">
        <v>569345</v>
      </c>
      <c r="BG49" s="2448">
        <v>111297</v>
      </c>
      <c r="BH49" s="2448">
        <v>111247</v>
      </c>
      <c r="BI49" s="2448">
        <v>67796</v>
      </c>
      <c r="BJ49" s="2448">
        <v>37546</v>
      </c>
      <c r="BK49" s="2448">
        <v>5905</v>
      </c>
      <c r="BL49" s="2448">
        <v>3942</v>
      </c>
      <c r="BM49" s="2448">
        <v>1963</v>
      </c>
      <c r="BN49" s="2448" t="s">
        <v>21</v>
      </c>
      <c r="BO49" s="2448">
        <v>695</v>
      </c>
      <c r="BP49" s="1447">
        <v>42826</v>
      </c>
      <c r="BQ49" s="666">
        <v>42826</v>
      </c>
      <c r="BR49" s="1477">
        <v>42826</v>
      </c>
      <c r="BS49" s="1114">
        <v>42826</v>
      </c>
      <c r="BT49" s="1478">
        <v>42826</v>
      </c>
      <c r="BU49" s="2448">
        <v>12271799</v>
      </c>
      <c r="BV49" s="2448">
        <v>12274071</v>
      </c>
      <c r="BW49" s="2448">
        <v>12274071</v>
      </c>
      <c r="BX49" s="2448" t="s">
        <v>21</v>
      </c>
      <c r="BY49" s="2448" t="s">
        <v>21</v>
      </c>
      <c r="BZ49" s="2448" t="s">
        <v>21</v>
      </c>
      <c r="CA49" s="2448" t="s">
        <v>21</v>
      </c>
      <c r="CB49" s="2448" t="s">
        <v>21</v>
      </c>
      <c r="CC49" s="2448">
        <v>4209</v>
      </c>
      <c r="CD49" s="2448">
        <v>47728</v>
      </c>
      <c r="CE49" s="2448">
        <v>47676</v>
      </c>
      <c r="CF49" s="2448">
        <v>47676</v>
      </c>
      <c r="CG49" s="2448" t="s">
        <v>21</v>
      </c>
      <c r="CH49" s="2448" t="s">
        <v>21</v>
      </c>
      <c r="CI49" s="2448" t="s">
        <v>21</v>
      </c>
      <c r="CJ49" s="2448" t="s">
        <v>21</v>
      </c>
      <c r="CK49" s="2448" t="s">
        <v>21</v>
      </c>
      <c r="CL49" s="2448">
        <v>66</v>
      </c>
      <c r="CM49" s="1447">
        <v>42826</v>
      </c>
      <c r="CN49" s="666">
        <v>42826</v>
      </c>
    </row>
    <row r="50" spans="1:92" ht="15" customHeight="1">
      <c r="A50" s="1479"/>
      <c r="B50" s="1114">
        <v>43191</v>
      </c>
      <c r="C50" s="1480"/>
      <c r="D50" s="2448">
        <v>996227</v>
      </c>
      <c r="E50" s="2448">
        <v>992635</v>
      </c>
      <c r="F50" s="2448">
        <v>645573</v>
      </c>
      <c r="G50" s="2448">
        <v>1185</v>
      </c>
      <c r="H50" s="2448">
        <v>345878</v>
      </c>
      <c r="I50" s="2448">
        <v>304805</v>
      </c>
      <c r="J50" s="2448">
        <v>41072</v>
      </c>
      <c r="K50" s="2448">
        <v>36886</v>
      </c>
      <c r="L50" s="2448">
        <v>83422</v>
      </c>
      <c r="M50" s="2448">
        <v>3772</v>
      </c>
      <c r="N50" s="2448">
        <v>3610</v>
      </c>
      <c r="O50" s="2448">
        <v>30</v>
      </c>
      <c r="P50" s="2448">
        <v>120</v>
      </c>
      <c r="Q50" s="2448">
        <v>3460</v>
      </c>
      <c r="R50" s="2448">
        <v>29</v>
      </c>
      <c r="S50" s="2448">
        <v>3431</v>
      </c>
      <c r="T50" s="2448">
        <v>192</v>
      </c>
      <c r="U50" s="2448">
        <v>25</v>
      </c>
      <c r="V50" s="1447">
        <v>43191</v>
      </c>
      <c r="W50" s="666">
        <v>43191</v>
      </c>
      <c r="X50" s="1479"/>
      <c r="Y50" s="1114">
        <v>43191</v>
      </c>
      <c r="Z50" s="1480"/>
      <c r="AA50" s="2448">
        <v>675915</v>
      </c>
      <c r="AB50" s="2448">
        <v>674600</v>
      </c>
      <c r="AC50" s="2448">
        <v>432197</v>
      </c>
      <c r="AD50" s="2448" t="s">
        <v>21</v>
      </c>
      <c r="AE50" s="2448">
        <v>242403</v>
      </c>
      <c r="AF50" s="2448">
        <v>227761</v>
      </c>
      <c r="AG50" s="2448">
        <v>14642</v>
      </c>
      <c r="AH50" s="2448">
        <v>32330</v>
      </c>
      <c r="AI50" s="2448">
        <v>62819</v>
      </c>
      <c r="AJ50" s="2448">
        <v>123766</v>
      </c>
      <c r="AK50" s="2448">
        <v>123358</v>
      </c>
      <c r="AL50" s="2448">
        <v>94036</v>
      </c>
      <c r="AM50" s="2448" t="s">
        <v>21</v>
      </c>
      <c r="AN50" s="2448">
        <v>29322</v>
      </c>
      <c r="AO50" s="2448">
        <v>22530</v>
      </c>
      <c r="AP50" s="2448">
        <v>6792</v>
      </c>
      <c r="AQ50" s="2448" t="s">
        <v>21</v>
      </c>
      <c r="AR50" s="2448">
        <v>3294</v>
      </c>
      <c r="AS50" s="1447">
        <v>43191</v>
      </c>
      <c r="AT50" s="666">
        <v>43191</v>
      </c>
      <c r="AU50" s="1479"/>
      <c r="AV50" s="1114">
        <v>43191</v>
      </c>
      <c r="AW50" s="1480"/>
      <c r="AX50" s="2448">
        <v>6156953</v>
      </c>
      <c r="AY50" s="2448">
        <v>5997198</v>
      </c>
      <c r="AZ50" s="2448">
        <v>5997198</v>
      </c>
      <c r="BA50" s="2448" t="s">
        <v>21</v>
      </c>
      <c r="BB50" s="2448" t="s">
        <v>21</v>
      </c>
      <c r="BC50" s="2448" t="s">
        <v>21</v>
      </c>
      <c r="BD50" s="2448" t="s">
        <v>21</v>
      </c>
      <c r="BE50" s="2448">
        <v>223516</v>
      </c>
      <c r="BF50" s="2448">
        <v>505891</v>
      </c>
      <c r="BG50" s="2448">
        <v>108103</v>
      </c>
      <c r="BH50" s="2448">
        <v>108222</v>
      </c>
      <c r="BI50" s="2448">
        <v>65044</v>
      </c>
      <c r="BJ50" s="2448">
        <v>37304</v>
      </c>
      <c r="BK50" s="2448">
        <v>5874</v>
      </c>
      <c r="BL50" s="2448">
        <v>3593</v>
      </c>
      <c r="BM50" s="2448">
        <v>2281</v>
      </c>
      <c r="BN50" s="2448" t="s">
        <v>21</v>
      </c>
      <c r="BO50" s="2448">
        <v>648</v>
      </c>
      <c r="BP50" s="1447">
        <v>43191</v>
      </c>
      <c r="BQ50" s="666">
        <v>43191</v>
      </c>
      <c r="BR50" s="1479"/>
      <c r="BS50" s="1114">
        <v>43191</v>
      </c>
      <c r="BT50" s="1480"/>
      <c r="BU50" s="2448">
        <v>12348735</v>
      </c>
      <c r="BV50" s="2448">
        <v>12348529</v>
      </c>
      <c r="BW50" s="2448">
        <v>12348529</v>
      </c>
      <c r="BX50" s="2448" t="s">
        <v>21</v>
      </c>
      <c r="BY50" s="2448" t="s">
        <v>21</v>
      </c>
      <c r="BZ50" s="2448" t="s">
        <v>21</v>
      </c>
      <c r="CA50" s="2448" t="s">
        <v>21</v>
      </c>
      <c r="CB50" s="2448" t="s">
        <v>21</v>
      </c>
      <c r="CC50" s="2448">
        <v>3967</v>
      </c>
      <c r="CD50" s="2448">
        <v>45271</v>
      </c>
      <c r="CE50" s="2448">
        <v>45279</v>
      </c>
      <c r="CF50" s="2448">
        <v>45279</v>
      </c>
      <c r="CG50" s="2448" t="s">
        <v>21</v>
      </c>
      <c r="CH50" s="2448" t="s">
        <v>21</v>
      </c>
      <c r="CI50" s="2448" t="s">
        <v>21</v>
      </c>
      <c r="CJ50" s="2448" t="s">
        <v>21</v>
      </c>
      <c r="CK50" s="2448" t="s">
        <v>21</v>
      </c>
      <c r="CL50" s="2448">
        <v>57</v>
      </c>
      <c r="CM50" s="1447">
        <v>43191</v>
      </c>
      <c r="CN50" s="666">
        <v>43191</v>
      </c>
    </row>
    <row r="51" spans="1:92" ht="7.5" customHeight="1">
      <c r="A51" s="1479"/>
      <c r="B51" s="1118"/>
      <c r="C51" s="1480"/>
      <c r="D51" s="2448"/>
      <c r="E51" s="2448"/>
      <c r="F51" s="2448"/>
      <c r="G51" s="2448"/>
      <c r="H51" s="2448"/>
      <c r="I51" s="2448"/>
      <c r="J51" s="2448"/>
      <c r="K51" s="2448"/>
      <c r="L51" s="2448"/>
      <c r="M51" s="2448"/>
      <c r="N51" s="2448"/>
      <c r="O51" s="2448"/>
      <c r="P51" s="2448"/>
      <c r="Q51" s="2448"/>
      <c r="R51" s="2448"/>
      <c r="S51" s="2448"/>
      <c r="T51" s="2448"/>
      <c r="U51" s="2448"/>
      <c r="V51" s="1446"/>
      <c r="W51" s="505"/>
      <c r="X51" s="1479"/>
      <c r="Y51" s="1118"/>
      <c r="Z51" s="1480"/>
      <c r="AA51" s="2448"/>
      <c r="AB51" s="2448"/>
      <c r="AC51" s="2448"/>
      <c r="AD51" s="2448"/>
      <c r="AE51" s="2448"/>
      <c r="AF51" s="2448"/>
      <c r="AG51" s="2448"/>
      <c r="AH51" s="2448"/>
      <c r="AI51" s="2448"/>
      <c r="AJ51" s="2448"/>
      <c r="AK51" s="2448"/>
      <c r="AL51" s="2448"/>
      <c r="AM51" s="2448"/>
      <c r="AN51" s="2448"/>
      <c r="AO51" s="2448"/>
      <c r="AP51" s="2448"/>
      <c r="AQ51" s="2448"/>
      <c r="AR51" s="2448"/>
      <c r="AS51" s="1446"/>
      <c r="AT51" s="505"/>
      <c r="AU51" s="1479"/>
      <c r="AV51" s="1118"/>
      <c r="AW51" s="1480"/>
      <c r="AX51" s="2448"/>
      <c r="AY51" s="2448"/>
      <c r="AZ51" s="2448"/>
      <c r="BA51" s="2448"/>
      <c r="BB51" s="2448"/>
      <c r="BC51" s="2448"/>
      <c r="BD51" s="2448"/>
      <c r="BE51" s="2448"/>
      <c r="BF51" s="2448"/>
      <c r="BG51" s="2448"/>
      <c r="BH51" s="2448"/>
      <c r="BI51" s="2448"/>
      <c r="BJ51" s="2448"/>
      <c r="BK51" s="2448"/>
      <c r="BL51" s="2448"/>
      <c r="BM51" s="2448"/>
      <c r="BN51" s="2448"/>
      <c r="BO51" s="2448"/>
      <c r="BP51" s="1446"/>
      <c r="BQ51" s="505"/>
      <c r="BR51" s="1479"/>
      <c r="BS51" s="1118"/>
      <c r="BT51" s="1480"/>
      <c r="BU51" s="2448"/>
      <c r="BV51" s="2448"/>
      <c r="BW51" s="2448"/>
      <c r="BX51" s="2448"/>
      <c r="BY51" s="2448"/>
      <c r="BZ51" s="2448"/>
      <c r="CA51" s="2448"/>
      <c r="CB51" s="2448"/>
      <c r="CC51" s="2448"/>
      <c r="CD51" s="2448"/>
      <c r="CE51" s="2448"/>
      <c r="CF51" s="2448"/>
      <c r="CG51" s="2448"/>
      <c r="CH51" s="2448"/>
      <c r="CI51" s="2448"/>
      <c r="CJ51" s="2448"/>
      <c r="CK51" s="2448"/>
      <c r="CL51" s="2448"/>
      <c r="CM51" s="1446"/>
      <c r="CN51" s="505"/>
    </row>
    <row r="52" spans="1:92" ht="15" customHeight="1">
      <c r="A52" s="1481">
        <v>31</v>
      </c>
      <c r="B52" s="1120" t="s">
        <v>23</v>
      </c>
      <c r="C52" s="1482" t="s">
        <v>163</v>
      </c>
      <c r="D52" s="2448">
        <v>239844</v>
      </c>
      <c r="E52" s="2448">
        <v>243099</v>
      </c>
      <c r="F52" s="2448">
        <v>153854</v>
      </c>
      <c r="G52" s="2448">
        <v>127</v>
      </c>
      <c r="H52" s="2448">
        <v>89119</v>
      </c>
      <c r="I52" s="2448">
        <v>79290</v>
      </c>
      <c r="J52" s="2448">
        <v>9829</v>
      </c>
      <c r="K52" s="2448">
        <v>12251</v>
      </c>
      <c r="L52" s="2448">
        <v>83422</v>
      </c>
      <c r="M52" s="2448">
        <v>905</v>
      </c>
      <c r="N52" s="2448">
        <v>857</v>
      </c>
      <c r="O52" s="2448">
        <v>11</v>
      </c>
      <c r="P52" s="2448">
        <v>17</v>
      </c>
      <c r="Q52" s="2448">
        <v>829</v>
      </c>
      <c r="R52" s="2448">
        <v>6</v>
      </c>
      <c r="S52" s="2448">
        <v>823</v>
      </c>
      <c r="T52" s="2448">
        <v>50</v>
      </c>
      <c r="U52" s="2448">
        <v>25</v>
      </c>
      <c r="V52" s="1448" t="s">
        <v>25</v>
      </c>
      <c r="W52" s="670" t="s">
        <v>2160</v>
      </c>
      <c r="X52" s="1481">
        <v>31</v>
      </c>
      <c r="Y52" s="1120" t="s">
        <v>23</v>
      </c>
      <c r="Z52" s="1482" t="s">
        <v>163</v>
      </c>
      <c r="AA52" s="2448">
        <v>157749</v>
      </c>
      <c r="AB52" s="2448">
        <v>159843</v>
      </c>
      <c r="AC52" s="2448">
        <v>97492</v>
      </c>
      <c r="AD52" s="2448" t="s">
        <v>21</v>
      </c>
      <c r="AE52" s="2448">
        <v>62351</v>
      </c>
      <c r="AF52" s="2448">
        <v>58524</v>
      </c>
      <c r="AG52" s="2448">
        <v>3827</v>
      </c>
      <c r="AH52" s="2448">
        <v>10916</v>
      </c>
      <c r="AI52" s="2448">
        <v>62819</v>
      </c>
      <c r="AJ52" s="2448">
        <v>34801</v>
      </c>
      <c r="AK52" s="2448">
        <v>34452</v>
      </c>
      <c r="AL52" s="2448">
        <v>26317</v>
      </c>
      <c r="AM52" s="2448" t="s">
        <v>21</v>
      </c>
      <c r="AN52" s="2448">
        <v>8135</v>
      </c>
      <c r="AO52" s="2448">
        <v>6575</v>
      </c>
      <c r="AP52" s="2448">
        <v>1560</v>
      </c>
      <c r="AQ52" s="2448" t="s">
        <v>21</v>
      </c>
      <c r="AR52" s="2448">
        <v>3294</v>
      </c>
      <c r="AS52" s="1448" t="s">
        <v>25</v>
      </c>
      <c r="AT52" s="670" t="s">
        <v>2160</v>
      </c>
      <c r="AU52" s="1481">
        <v>31</v>
      </c>
      <c r="AV52" s="1120" t="s">
        <v>23</v>
      </c>
      <c r="AW52" s="1482" t="s">
        <v>163</v>
      </c>
      <c r="AX52" s="2448">
        <v>1573472</v>
      </c>
      <c r="AY52" s="2448">
        <v>1578657</v>
      </c>
      <c r="AZ52" s="2448">
        <v>1578657</v>
      </c>
      <c r="BA52" s="2448" t="s">
        <v>21</v>
      </c>
      <c r="BB52" s="2448" t="s">
        <v>21</v>
      </c>
      <c r="BC52" s="2448" t="s">
        <v>21</v>
      </c>
      <c r="BD52" s="2448" t="s">
        <v>21</v>
      </c>
      <c r="BE52" s="2448">
        <v>59408</v>
      </c>
      <c r="BF52" s="2448">
        <v>505891</v>
      </c>
      <c r="BG52" s="2448">
        <v>27854</v>
      </c>
      <c r="BH52" s="2448">
        <v>27940</v>
      </c>
      <c r="BI52" s="2448">
        <v>16489</v>
      </c>
      <c r="BJ52" s="2448">
        <v>9786</v>
      </c>
      <c r="BK52" s="2448">
        <v>1665</v>
      </c>
      <c r="BL52" s="2448">
        <v>1128</v>
      </c>
      <c r="BM52" s="2448">
        <v>537</v>
      </c>
      <c r="BN52" s="2448" t="s">
        <v>21</v>
      </c>
      <c r="BO52" s="2448">
        <v>648</v>
      </c>
      <c r="BP52" s="1448" t="s">
        <v>25</v>
      </c>
      <c r="BQ52" s="670" t="s">
        <v>2160</v>
      </c>
      <c r="BR52" s="1481">
        <v>31</v>
      </c>
      <c r="BS52" s="1120" t="s">
        <v>23</v>
      </c>
      <c r="BT52" s="1482" t="s">
        <v>163</v>
      </c>
      <c r="BU52" s="2448">
        <v>3180751</v>
      </c>
      <c r="BV52" s="2448">
        <v>3180546</v>
      </c>
      <c r="BW52" s="2448">
        <v>3180546</v>
      </c>
      <c r="BX52" s="2448" t="s">
        <v>21</v>
      </c>
      <c r="BY52" s="2448" t="s">
        <v>21</v>
      </c>
      <c r="BZ52" s="2448" t="s">
        <v>21</v>
      </c>
      <c r="CA52" s="2448" t="s">
        <v>21</v>
      </c>
      <c r="CB52" s="2448" t="s">
        <v>21</v>
      </c>
      <c r="CC52" s="2448">
        <v>3967</v>
      </c>
      <c r="CD52" s="2448">
        <v>10987</v>
      </c>
      <c r="CE52" s="2448">
        <v>10988</v>
      </c>
      <c r="CF52" s="2448">
        <v>10988</v>
      </c>
      <c r="CG52" s="2448" t="s">
        <v>21</v>
      </c>
      <c r="CH52" s="2448" t="s">
        <v>21</v>
      </c>
      <c r="CI52" s="2448" t="s">
        <v>21</v>
      </c>
      <c r="CJ52" s="2448" t="s">
        <v>21</v>
      </c>
      <c r="CK52" s="2448" t="s">
        <v>21</v>
      </c>
      <c r="CL52" s="2448">
        <v>57</v>
      </c>
      <c r="CM52" s="1448" t="s">
        <v>25</v>
      </c>
      <c r="CN52" s="670" t="s">
        <v>2160</v>
      </c>
    </row>
    <row r="53" spans="1:92" ht="15" customHeight="1">
      <c r="A53" s="1483" t="s">
        <v>26</v>
      </c>
      <c r="B53" s="1123" t="s">
        <v>26</v>
      </c>
      <c r="C53" s="1482" t="s">
        <v>164</v>
      </c>
      <c r="D53" s="2448">
        <v>234435</v>
      </c>
      <c r="E53" s="2448">
        <v>232498</v>
      </c>
      <c r="F53" s="2448">
        <v>152475</v>
      </c>
      <c r="G53" s="2448">
        <v>279</v>
      </c>
      <c r="H53" s="2448">
        <v>79744</v>
      </c>
      <c r="I53" s="2448">
        <v>70071</v>
      </c>
      <c r="J53" s="2448">
        <v>9674</v>
      </c>
      <c r="K53" s="2448">
        <v>4123</v>
      </c>
      <c r="L53" s="2448">
        <v>84620</v>
      </c>
      <c r="M53" s="2448">
        <v>934</v>
      </c>
      <c r="N53" s="2448">
        <v>896</v>
      </c>
      <c r="O53" s="2448">
        <v>11</v>
      </c>
      <c r="P53" s="2448">
        <v>27</v>
      </c>
      <c r="Q53" s="2448">
        <v>858</v>
      </c>
      <c r="R53" s="2448">
        <v>8</v>
      </c>
      <c r="S53" s="2448">
        <v>850</v>
      </c>
      <c r="T53" s="2448">
        <v>46</v>
      </c>
      <c r="U53" s="2448">
        <v>26</v>
      </c>
      <c r="V53" s="1448" t="s">
        <v>27</v>
      </c>
      <c r="W53" s="670" t="s">
        <v>26</v>
      </c>
      <c r="X53" s="1483" t="s">
        <v>26</v>
      </c>
      <c r="Y53" s="1123" t="s">
        <v>26</v>
      </c>
      <c r="Z53" s="1482" t="s">
        <v>164</v>
      </c>
      <c r="AA53" s="2448">
        <v>155623</v>
      </c>
      <c r="AB53" s="2448">
        <v>155571</v>
      </c>
      <c r="AC53" s="2448">
        <v>100383</v>
      </c>
      <c r="AD53" s="2448" t="s">
        <v>21</v>
      </c>
      <c r="AE53" s="2448">
        <v>55188</v>
      </c>
      <c r="AF53" s="2448">
        <v>51718</v>
      </c>
      <c r="AG53" s="2448">
        <v>3470</v>
      </c>
      <c r="AH53" s="2448">
        <v>3497</v>
      </c>
      <c r="AI53" s="2448">
        <v>62934</v>
      </c>
      <c r="AJ53" s="2448">
        <v>27533</v>
      </c>
      <c r="AK53" s="2448">
        <v>27407</v>
      </c>
      <c r="AL53" s="2448">
        <v>20633</v>
      </c>
      <c r="AM53" s="2448" t="s">
        <v>21</v>
      </c>
      <c r="AN53" s="2448">
        <v>6774</v>
      </c>
      <c r="AO53" s="2448">
        <v>5095</v>
      </c>
      <c r="AP53" s="2448">
        <v>1679</v>
      </c>
      <c r="AQ53" s="2448" t="s">
        <v>21</v>
      </c>
      <c r="AR53" s="2448">
        <v>3419</v>
      </c>
      <c r="AS53" s="1448" t="s">
        <v>27</v>
      </c>
      <c r="AT53" s="670" t="s">
        <v>26</v>
      </c>
      <c r="AU53" s="1483" t="s">
        <v>26</v>
      </c>
      <c r="AV53" s="1123" t="s">
        <v>26</v>
      </c>
      <c r="AW53" s="1482" t="s">
        <v>164</v>
      </c>
      <c r="AX53" s="2448">
        <v>1437369</v>
      </c>
      <c r="AY53" s="2448">
        <v>1346389</v>
      </c>
      <c r="AZ53" s="2448">
        <v>1346389</v>
      </c>
      <c r="BA53" s="2448" t="s">
        <v>21</v>
      </c>
      <c r="BB53" s="2448" t="s">
        <v>21</v>
      </c>
      <c r="BC53" s="2448" t="s">
        <v>21</v>
      </c>
      <c r="BD53" s="2448" t="s">
        <v>21</v>
      </c>
      <c r="BE53" s="2448">
        <v>51354</v>
      </c>
      <c r="BF53" s="2448">
        <v>546807</v>
      </c>
      <c r="BG53" s="2448">
        <v>26101</v>
      </c>
      <c r="BH53" s="2448">
        <v>26158</v>
      </c>
      <c r="BI53" s="2448">
        <v>16054</v>
      </c>
      <c r="BJ53" s="2448">
        <v>8801</v>
      </c>
      <c r="BK53" s="2448">
        <v>1303</v>
      </c>
      <c r="BL53" s="2448">
        <v>786</v>
      </c>
      <c r="BM53" s="2448">
        <v>517</v>
      </c>
      <c r="BN53" s="2448" t="s">
        <v>21</v>
      </c>
      <c r="BO53" s="2448">
        <v>590</v>
      </c>
      <c r="BP53" s="1448" t="s">
        <v>27</v>
      </c>
      <c r="BQ53" s="670" t="s">
        <v>26</v>
      </c>
      <c r="BR53" s="1483" t="s">
        <v>26</v>
      </c>
      <c r="BS53" s="1123" t="s">
        <v>26</v>
      </c>
      <c r="BT53" s="1482" t="s">
        <v>164</v>
      </c>
      <c r="BU53" s="2448">
        <v>2824536</v>
      </c>
      <c r="BV53" s="2448">
        <v>2825094</v>
      </c>
      <c r="BW53" s="2448">
        <v>2791659</v>
      </c>
      <c r="BX53" s="2448">
        <v>33435</v>
      </c>
      <c r="BY53" s="2448" t="s">
        <v>21</v>
      </c>
      <c r="BZ53" s="2448" t="s">
        <v>21</v>
      </c>
      <c r="CA53" s="2448" t="s">
        <v>21</v>
      </c>
      <c r="CB53" s="2448" t="s">
        <v>21</v>
      </c>
      <c r="CC53" s="2448">
        <v>3409</v>
      </c>
      <c r="CD53" s="2448">
        <v>12411</v>
      </c>
      <c r="CE53" s="2448">
        <v>12394</v>
      </c>
      <c r="CF53" s="2448">
        <v>12394</v>
      </c>
      <c r="CG53" s="2448" t="s">
        <v>21</v>
      </c>
      <c r="CH53" s="2448" t="s">
        <v>21</v>
      </c>
      <c r="CI53" s="2448" t="s">
        <v>21</v>
      </c>
      <c r="CJ53" s="2448" t="s">
        <v>21</v>
      </c>
      <c r="CK53" s="2448" t="s">
        <v>21</v>
      </c>
      <c r="CL53" s="2448">
        <v>74</v>
      </c>
      <c r="CM53" s="1448" t="s">
        <v>27</v>
      </c>
      <c r="CN53" s="670" t="s">
        <v>26</v>
      </c>
    </row>
    <row r="54" spans="1:92" ht="15" customHeight="1">
      <c r="A54" s="1481">
        <v>1</v>
      </c>
      <c r="B54" s="1120" t="s">
        <v>2159</v>
      </c>
      <c r="C54" s="1482" t="s">
        <v>2161</v>
      </c>
      <c r="D54" s="2448">
        <v>243294</v>
      </c>
      <c r="E54" s="2448">
        <v>240280</v>
      </c>
      <c r="F54" s="2448">
        <v>153134</v>
      </c>
      <c r="G54" s="2448">
        <v>211</v>
      </c>
      <c r="H54" s="2448">
        <v>86935</v>
      </c>
      <c r="I54" s="2448">
        <v>76528</v>
      </c>
      <c r="J54" s="2448">
        <v>10406</v>
      </c>
      <c r="K54" s="2448">
        <v>15934</v>
      </c>
      <c r="L54" s="2448">
        <v>85546</v>
      </c>
      <c r="M54" s="2448">
        <v>1055</v>
      </c>
      <c r="N54" s="2448">
        <v>1002</v>
      </c>
      <c r="O54" s="2448">
        <v>72</v>
      </c>
      <c r="P54" s="2448">
        <v>40</v>
      </c>
      <c r="Q54" s="2448">
        <v>890</v>
      </c>
      <c r="R54" s="2448">
        <v>7</v>
      </c>
      <c r="S54" s="2448">
        <v>883</v>
      </c>
      <c r="T54" s="2448">
        <v>43</v>
      </c>
      <c r="U54" s="2448">
        <v>22</v>
      </c>
      <c r="V54" s="1448" t="s">
        <v>28</v>
      </c>
      <c r="W54" s="670" t="s">
        <v>26</v>
      </c>
      <c r="X54" s="1481">
        <v>1</v>
      </c>
      <c r="Y54" s="1120" t="s">
        <v>2159</v>
      </c>
      <c r="Z54" s="1482" t="s">
        <v>2161</v>
      </c>
      <c r="AA54" s="2448">
        <v>161546</v>
      </c>
      <c r="AB54" s="2448">
        <v>160915</v>
      </c>
      <c r="AC54" s="2448">
        <v>101700</v>
      </c>
      <c r="AD54" s="2448" t="s">
        <v>21</v>
      </c>
      <c r="AE54" s="2448">
        <v>59215</v>
      </c>
      <c r="AF54" s="2448">
        <v>55642</v>
      </c>
      <c r="AG54" s="2448">
        <v>3573</v>
      </c>
      <c r="AH54" s="2448">
        <v>14240</v>
      </c>
      <c r="AI54" s="2448">
        <v>61931</v>
      </c>
      <c r="AJ54" s="2448">
        <v>35522</v>
      </c>
      <c r="AK54" s="2448">
        <v>33842</v>
      </c>
      <c r="AL54" s="2448">
        <v>25344</v>
      </c>
      <c r="AM54" s="2448" t="s">
        <v>21</v>
      </c>
      <c r="AN54" s="2448">
        <v>8498</v>
      </c>
      <c r="AO54" s="2448">
        <v>6620</v>
      </c>
      <c r="AP54" s="2448">
        <v>1878</v>
      </c>
      <c r="AQ54" s="2448" t="s">
        <v>21</v>
      </c>
      <c r="AR54" s="2448">
        <v>5082</v>
      </c>
      <c r="AS54" s="1448" t="s">
        <v>28</v>
      </c>
      <c r="AT54" s="670" t="s">
        <v>26</v>
      </c>
      <c r="AU54" s="1481">
        <v>1</v>
      </c>
      <c r="AV54" s="1120" t="s">
        <v>2159</v>
      </c>
      <c r="AW54" s="1482" t="s">
        <v>2161</v>
      </c>
      <c r="AX54" s="2448">
        <v>1457138</v>
      </c>
      <c r="AY54" s="2448">
        <v>1407582</v>
      </c>
      <c r="AZ54" s="2448">
        <v>1407582</v>
      </c>
      <c r="BA54" s="2448" t="s">
        <v>21</v>
      </c>
      <c r="BB54" s="2448" t="s">
        <v>21</v>
      </c>
      <c r="BC54" s="2448" t="s">
        <v>21</v>
      </c>
      <c r="BD54" s="2448" t="s">
        <v>21</v>
      </c>
      <c r="BE54" s="2448">
        <v>47477</v>
      </c>
      <c r="BF54" s="2448">
        <v>549111</v>
      </c>
      <c r="BG54" s="2448">
        <v>25716</v>
      </c>
      <c r="BH54" s="2448">
        <v>25691</v>
      </c>
      <c r="BI54" s="2448">
        <v>15572</v>
      </c>
      <c r="BJ54" s="2448">
        <v>8848</v>
      </c>
      <c r="BK54" s="2448">
        <v>1271</v>
      </c>
      <c r="BL54" s="2448">
        <v>841</v>
      </c>
      <c r="BM54" s="2448">
        <v>430</v>
      </c>
      <c r="BN54" s="2448" t="s">
        <v>21</v>
      </c>
      <c r="BO54" s="2448">
        <v>614</v>
      </c>
      <c r="BP54" s="1448" t="s">
        <v>28</v>
      </c>
      <c r="BQ54" s="670" t="s">
        <v>26</v>
      </c>
      <c r="BR54" s="1481">
        <v>1</v>
      </c>
      <c r="BS54" s="1120" t="s">
        <v>2159</v>
      </c>
      <c r="BT54" s="1482" t="s">
        <v>2161</v>
      </c>
      <c r="BU54" s="2448">
        <v>3149240</v>
      </c>
      <c r="BV54" s="2448">
        <v>3148394</v>
      </c>
      <c r="BW54" s="2448">
        <v>3148394</v>
      </c>
      <c r="BX54" s="2448" t="s">
        <v>21</v>
      </c>
      <c r="BY54" s="2448" t="s">
        <v>21</v>
      </c>
      <c r="BZ54" s="2448" t="s">
        <v>21</v>
      </c>
      <c r="CA54" s="2448" t="s">
        <v>21</v>
      </c>
      <c r="CB54" s="2448" t="s">
        <v>21</v>
      </c>
      <c r="CC54" s="2448">
        <v>4255</v>
      </c>
      <c r="CD54" s="2448">
        <v>9665</v>
      </c>
      <c r="CE54" s="2448">
        <v>9678</v>
      </c>
      <c r="CF54" s="2448">
        <v>9678</v>
      </c>
      <c r="CG54" s="2448" t="s">
        <v>21</v>
      </c>
      <c r="CH54" s="2448" t="s">
        <v>21</v>
      </c>
      <c r="CI54" s="2448" t="s">
        <v>21</v>
      </c>
      <c r="CJ54" s="2448" t="s">
        <v>21</v>
      </c>
      <c r="CK54" s="2448" t="s">
        <v>21</v>
      </c>
      <c r="CL54" s="2448">
        <v>62</v>
      </c>
      <c r="CM54" s="1448" t="s">
        <v>28</v>
      </c>
      <c r="CN54" s="670" t="s">
        <v>26</v>
      </c>
    </row>
    <row r="55" spans="1:92" ht="15" customHeight="1">
      <c r="A55" s="1481" t="s">
        <v>26</v>
      </c>
      <c r="B55" s="1120" t="s">
        <v>26</v>
      </c>
      <c r="C55" s="1482" t="s">
        <v>165</v>
      </c>
      <c r="D55" s="2448">
        <v>245945</v>
      </c>
      <c r="E55" s="2448">
        <v>249970</v>
      </c>
      <c r="F55" s="2448">
        <v>168004</v>
      </c>
      <c r="G55" s="2448">
        <v>97</v>
      </c>
      <c r="H55" s="2448">
        <v>81870</v>
      </c>
      <c r="I55" s="2448">
        <v>71406</v>
      </c>
      <c r="J55" s="2448">
        <v>10464</v>
      </c>
      <c r="K55" s="2448">
        <v>14202</v>
      </c>
      <c r="L55" s="2448">
        <v>80009</v>
      </c>
      <c r="M55" s="2448">
        <v>938</v>
      </c>
      <c r="N55" s="2448">
        <v>899</v>
      </c>
      <c r="O55" s="2448">
        <v>12</v>
      </c>
      <c r="P55" s="2448">
        <v>30</v>
      </c>
      <c r="Q55" s="2448">
        <v>857</v>
      </c>
      <c r="R55" s="2448">
        <v>8</v>
      </c>
      <c r="S55" s="2448">
        <v>849</v>
      </c>
      <c r="T55" s="2448">
        <v>44</v>
      </c>
      <c r="U55" s="2448">
        <v>17</v>
      </c>
      <c r="V55" s="1448" t="s">
        <v>29</v>
      </c>
      <c r="W55" s="670" t="s">
        <v>26</v>
      </c>
      <c r="X55" s="1481" t="s">
        <v>26</v>
      </c>
      <c r="Y55" s="1120" t="s">
        <v>26</v>
      </c>
      <c r="Z55" s="1482" t="s">
        <v>165</v>
      </c>
      <c r="AA55" s="2448">
        <v>165083</v>
      </c>
      <c r="AB55" s="2448">
        <v>166997</v>
      </c>
      <c r="AC55" s="2448">
        <v>113211</v>
      </c>
      <c r="AD55" s="2448" t="s">
        <v>21</v>
      </c>
      <c r="AE55" s="2448">
        <v>53786</v>
      </c>
      <c r="AF55" s="2448">
        <v>50547</v>
      </c>
      <c r="AG55" s="2448">
        <v>3239</v>
      </c>
      <c r="AH55" s="2448">
        <v>12854</v>
      </c>
      <c r="AI55" s="2448">
        <v>58964</v>
      </c>
      <c r="AJ55" s="2448">
        <v>30679</v>
      </c>
      <c r="AK55" s="2448">
        <v>32004</v>
      </c>
      <c r="AL55" s="2448">
        <v>24379</v>
      </c>
      <c r="AM55" s="2448" t="s">
        <v>21</v>
      </c>
      <c r="AN55" s="2448">
        <v>7625</v>
      </c>
      <c r="AO55" s="2448">
        <v>5786</v>
      </c>
      <c r="AP55" s="2448">
        <v>1839</v>
      </c>
      <c r="AQ55" s="2448" t="s">
        <v>21</v>
      </c>
      <c r="AR55" s="2448">
        <v>3774</v>
      </c>
      <c r="AS55" s="1448" t="s">
        <v>29</v>
      </c>
      <c r="AT55" s="670" t="s">
        <v>26</v>
      </c>
      <c r="AU55" s="1481" t="s">
        <v>26</v>
      </c>
      <c r="AV55" s="1120" t="s">
        <v>26</v>
      </c>
      <c r="AW55" s="1482" t="s">
        <v>165</v>
      </c>
      <c r="AX55" s="2448">
        <v>1442729</v>
      </c>
      <c r="AY55" s="2448">
        <v>1388663</v>
      </c>
      <c r="AZ55" s="2448">
        <v>1388663</v>
      </c>
      <c r="BA55" s="2448" t="s">
        <v>21</v>
      </c>
      <c r="BB55" s="2448" t="s">
        <v>21</v>
      </c>
      <c r="BC55" s="2448" t="s">
        <v>21</v>
      </c>
      <c r="BD55" s="2448" t="s">
        <v>21</v>
      </c>
      <c r="BE55" s="2448">
        <v>83383</v>
      </c>
      <c r="BF55" s="2448">
        <v>519632</v>
      </c>
      <c r="BG55" s="2448">
        <v>27321</v>
      </c>
      <c r="BH55" s="2448">
        <v>27241</v>
      </c>
      <c r="BI55" s="2448">
        <v>16261</v>
      </c>
      <c r="BJ55" s="2448">
        <v>9598</v>
      </c>
      <c r="BK55" s="2448">
        <v>1382</v>
      </c>
      <c r="BL55" s="2448">
        <v>891</v>
      </c>
      <c r="BM55" s="2448">
        <v>491</v>
      </c>
      <c r="BN55" s="2448" t="s">
        <v>21</v>
      </c>
      <c r="BO55" s="2448">
        <v>694</v>
      </c>
      <c r="BP55" s="1448" t="s">
        <v>29</v>
      </c>
      <c r="BQ55" s="670" t="s">
        <v>26</v>
      </c>
      <c r="BR55" s="1481" t="s">
        <v>26</v>
      </c>
      <c r="BS55" s="1120" t="s">
        <v>26</v>
      </c>
      <c r="BT55" s="1482" t="s">
        <v>165</v>
      </c>
      <c r="BU55" s="2448">
        <v>2868192</v>
      </c>
      <c r="BV55" s="2448">
        <v>2869229</v>
      </c>
      <c r="BW55" s="2448">
        <v>2869229</v>
      </c>
      <c r="BX55" s="2448" t="s">
        <v>21</v>
      </c>
      <c r="BY55" s="2448" t="s">
        <v>21</v>
      </c>
      <c r="BZ55" s="2448" t="s">
        <v>21</v>
      </c>
      <c r="CA55" s="2448" t="s">
        <v>21</v>
      </c>
      <c r="CB55" s="2448" t="s">
        <v>21</v>
      </c>
      <c r="CC55" s="2448">
        <v>3218</v>
      </c>
      <c r="CD55" s="2448">
        <v>10742</v>
      </c>
      <c r="CE55" s="2448">
        <v>10804</v>
      </c>
      <c r="CF55" s="2448">
        <v>10804</v>
      </c>
      <c r="CG55" s="2448" t="s">
        <v>21</v>
      </c>
      <c r="CH55" s="2448" t="s">
        <v>21</v>
      </c>
      <c r="CI55" s="2448" t="s">
        <v>21</v>
      </c>
      <c r="CJ55" s="2448" t="s">
        <v>21</v>
      </c>
      <c r="CK55" s="2448" t="s">
        <v>21</v>
      </c>
      <c r="CL55" s="2448" t="s">
        <v>21</v>
      </c>
      <c r="CM55" s="1448" t="s">
        <v>29</v>
      </c>
      <c r="CN55" s="670" t="s">
        <v>26</v>
      </c>
    </row>
    <row r="56" spans="1:92" ht="7.5" customHeight="1">
      <c r="A56" s="1479"/>
      <c r="B56" s="1118"/>
      <c r="C56" s="136"/>
      <c r="D56" s="2448"/>
      <c r="E56" s="2448"/>
      <c r="F56" s="2448"/>
      <c r="G56" s="2448"/>
      <c r="H56" s="2448"/>
      <c r="I56" s="2448"/>
      <c r="J56" s="2448"/>
      <c r="K56" s="2448"/>
      <c r="L56" s="2448"/>
      <c r="M56" s="2448"/>
      <c r="N56" s="2448"/>
      <c r="O56" s="2448"/>
      <c r="P56" s="2448"/>
      <c r="Q56" s="2448"/>
      <c r="R56" s="2448"/>
      <c r="S56" s="2448"/>
      <c r="T56" s="2448"/>
      <c r="U56" s="2448"/>
      <c r="V56" s="1449"/>
      <c r="W56" s="509"/>
      <c r="X56" s="1479"/>
      <c r="Y56" s="1118"/>
      <c r="Z56" s="136"/>
      <c r="AA56" s="2448"/>
      <c r="AB56" s="2448"/>
      <c r="AC56" s="2448"/>
      <c r="AD56" s="2448"/>
      <c r="AE56" s="2448"/>
      <c r="AF56" s="2448"/>
      <c r="AG56" s="2448"/>
      <c r="AH56" s="2448"/>
      <c r="AI56" s="2448"/>
      <c r="AJ56" s="2448"/>
      <c r="AK56" s="2448"/>
      <c r="AL56" s="2448"/>
      <c r="AM56" s="2448"/>
      <c r="AN56" s="2448"/>
      <c r="AO56" s="2448"/>
      <c r="AP56" s="2448"/>
      <c r="AQ56" s="2448"/>
      <c r="AR56" s="2448"/>
      <c r="AS56" s="1449"/>
      <c r="AT56" s="509"/>
      <c r="AU56" s="1479"/>
      <c r="AV56" s="1118"/>
      <c r="AW56" s="136"/>
      <c r="AX56" s="2448"/>
      <c r="AY56" s="2448"/>
      <c r="AZ56" s="2448"/>
      <c r="BA56" s="2448"/>
      <c r="BB56" s="2448"/>
      <c r="BC56" s="2448"/>
      <c r="BD56" s="2448"/>
      <c r="BE56" s="2448"/>
      <c r="BF56" s="2448"/>
      <c r="BG56" s="2448"/>
      <c r="BH56" s="2448"/>
      <c r="BI56" s="2448"/>
      <c r="BJ56" s="2448"/>
      <c r="BK56" s="2448"/>
      <c r="BL56" s="2448"/>
      <c r="BM56" s="2448"/>
      <c r="BN56" s="2448"/>
      <c r="BO56" s="2448"/>
      <c r="BP56" s="1449"/>
      <c r="BQ56" s="509"/>
      <c r="BR56" s="1479"/>
      <c r="BS56" s="1118"/>
      <c r="BT56" s="136"/>
      <c r="BU56" s="2448"/>
      <c r="BV56" s="2448"/>
      <c r="BW56" s="2448"/>
      <c r="BX56" s="2448"/>
      <c r="BY56" s="2448"/>
      <c r="BZ56" s="2448"/>
      <c r="CA56" s="2448"/>
      <c r="CB56" s="2448"/>
      <c r="CC56" s="2448"/>
      <c r="CD56" s="2448"/>
      <c r="CE56" s="2448"/>
      <c r="CF56" s="2448"/>
      <c r="CG56" s="2448"/>
      <c r="CH56" s="2448"/>
      <c r="CI56" s="2448"/>
      <c r="CJ56" s="2448"/>
      <c r="CK56" s="2448"/>
      <c r="CL56" s="2448"/>
      <c r="CM56" s="1449"/>
      <c r="CN56" s="509"/>
    </row>
    <row r="57" spans="1:92" ht="15" customHeight="1">
      <c r="A57" s="1483" t="s">
        <v>2162</v>
      </c>
      <c r="B57" s="1123" t="s">
        <v>23</v>
      </c>
      <c r="C57" s="1484" t="s">
        <v>166</v>
      </c>
      <c r="D57" s="2448">
        <v>78706</v>
      </c>
      <c r="E57" s="2448">
        <v>84135</v>
      </c>
      <c r="F57" s="2448">
        <v>53876</v>
      </c>
      <c r="G57" s="2448">
        <v>52</v>
      </c>
      <c r="H57" s="2448">
        <v>30207</v>
      </c>
      <c r="I57" s="2448">
        <v>27275</v>
      </c>
      <c r="J57" s="2448">
        <v>2933</v>
      </c>
      <c r="K57" s="2448">
        <v>5754</v>
      </c>
      <c r="L57" s="2448">
        <v>81290</v>
      </c>
      <c r="M57" s="2448">
        <v>304</v>
      </c>
      <c r="N57" s="2448">
        <v>289</v>
      </c>
      <c r="O57" s="2448">
        <v>3</v>
      </c>
      <c r="P57" s="2448">
        <v>6</v>
      </c>
      <c r="Q57" s="2448">
        <v>280</v>
      </c>
      <c r="R57" s="2448">
        <v>2</v>
      </c>
      <c r="S57" s="2448">
        <v>278</v>
      </c>
      <c r="T57" s="2448">
        <v>17</v>
      </c>
      <c r="U57" s="217">
        <v>19</v>
      </c>
      <c r="V57" s="1448" t="s">
        <v>30</v>
      </c>
      <c r="W57" s="670" t="s">
        <v>2160</v>
      </c>
      <c r="X57" s="1483" t="s">
        <v>2162</v>
      </c>
      <c r="Y57" s="1123" t="s">
        <v>23</v>
      </c>
      <c r="Z57" s="1484" t="s">
        <v>166</v>
      </c>
      <c r="AA57" s="2448">
        <v>52141</v>
      </c>
      <c r="AB57" s="2448">
        <v>56549</v>
      </c>
      <c r="AC57" s="2448">
        <v>35003</v>
      </c>
      <c r="AD57" s="2448" t="s">
        <v>21</v>
      </c>
      <c r="AE57" s="2448">
        <v>21546</v>
      </c>
      <c r="AF57" s="2448">
        <v>20411</v>
      </c>
      <c r="AG57" s="2448">
        <v>1135</v>
      </c>
      <c r="AH57" s="2448">
        <v>5169</v>
      </c>
      <c r="AI57" s="2448">
        <v>60455</v>
      </c>
      <c r="AJ57" s="2448">
        <v>11998</v>
      </c>
      <c r="AK57" s="2448">
        <v>11433</v>
      </c>
      <c r="AL57" s="2448">
        <v>8852</v>
      </c>
      <c r="AM57" s="2448" t="s">
        <v>21</v>
      </c>
      <c r="AN57" s="2448">
        <v>2581</v>
      </c>
      <c r="AO57" s="2448">
        <v>2263</v>
      </c>
      <c r="AP57" s="2448">
        <v>318</v>
      </c>
      <c r="AQ57" s="2448" t="s">
        <v>21</v>
      </c>
      <c r="AR57" s="217">
        <v>3510</v>
      </c>
      <c r="AS57" s="1448" t="s">
        <v>30</v>
      </c>
      <c r="AT57" s="670" t="s">
        <v>2160</v>
      </c>
      <c r="AU57" s="1483" t="s">
        <v>2162</v>
      </c>
      <c r="AV57" s="1123" t="s">
        <v>23</v>
      </c>
      <c r="AW57" s="1484" t="s">
        <v>166</v>
      </c>
      <c r="AX57" s="2448">
        <v>539877</v>
      </c>
      <c r="AY57" s="2448">
        <v>537684</v>
      </c>
      <c r="AZ57" s="2448">
        <v>537684</v>
      </c>
      <c r="BA57" s="2448" t="s">
        <v>21</v>
      </c>
      <c r="BB57" s="2448" t="s">
        <v>21</v>
      </c>
      <c r="BC57" s="2448" t="s">
        <v>21</v>
      </c>
      <c r="BD57" s="2448" t="s">
        <v>21</v>
      </c>
      <c r="BE57" s="2448">
        <v>17306</v>
      </c>
      <c r="BF57" s="2448">
        <v>555130</v>
      </c>
      <c r="BG57" s="2448">
        <v>9006</v>
      </c>
      <c r="BH57" s="2448">
        <v>9030</v>
      </c>
      <c r="BI57" s="2448">
        <v>5247</v>
      </c>
      <c r="BJ57" s="2448">
        <v>3199</v>
      </c>
      <c r="BK57" s="2448">
        <v>584</v>
      </c>
      <c r="BL57" s="2448">
        <v>398</v>
      </c>
      <c r="BM57" s="2448">
        <v>186</v>
      </c>
      <c r="BN57" s="2448" t="s">
        <v>21</v>
      </c>
      <c r="BO57" s="217">
        <v>711</v>
      </c>
      <c r="BP57" s="1448" t="s">
        <v>30</v>
      </c>
      <c r="BQ57" s="670" t="s">
        <v>2160</v>
      </c>
      <c r="BR57" s="1483" t="s">
        <v>2162</v>
      </c>
      <c r="BS57" s="1123" t="s">
        <v>23</v>
      </c>
      <c r="BT57" s="1484" t="s">
        <v>166</v>
      </c>
      <c r="BU57" s="2448">
        <v>1060850</v>
      </c>
      <c r="BV57" s="2448">
        <v>1061190</v>
      </c>
      <c r="BW57" s="2448">
        <v>1061190</v>
      </c>
      <c r="BX57" s="2448" t="s">
        <v>21</v>
      </c>
      <c r="BY57" s="2448" t="s">
        <v>21</v>
      </c>
      <c r="BZ57" s="2448" t="s">
        <v>21</v>
      </c>
      <c r="CA57" s="2448" t="s">
        <v>21</v>
      </c>
      <c r="CB57" s="2448" t="s">
        <v>21</v>
      </c>
      <c r="CC57" s="2448">
        <v>3422</v>
      </c>
      <c r="CD57" s="2448">
        <v>4331</v>
      </c>
      <c r="CE57" s="2448">
        <v>4316</v>
      </c>
      <c r="CF57" s="2448">
        <v>4316</v>
      </c>
      <c r="CG57" s="2448" t="s">
        <v>21</v>
      </c>
      <c r="CH57" s="2448" t="s">
        <v>21</v>
      </c>
      <c r="CI57" s="2448" t="s">
        <v>21</v>
      </c>
      <c r="CJ57" s="2448" t="s">
        <v>21</v>
      </c>
      <c r="CK57" s="2448" t="s">
        <v>21</v>
      </c>
      <c r="CL57" s="217">
        <v>73</v>
      </c>
      <c r="CM57" s="1448" t="s">
        <v>30</v>
      </c>
      <c r="CN57" s="670" t="s">
        <v>2160</v>
      </c>
    </row>
    <row r="58" spans="1:92" ht="15" customHeight="1">
      <c r="A58" s="1481" t="s">
        <v>26</v>
      </c>
      <c r="B58" s="1120" t="s">
        <v>26</v>
      </c>
      <c r="C58" s="1484" t="s">
        <v>167</v>
      </c>
      <c r="D58" s="2448">
        <v>81190</v>
      </c>
      <c r="E58" s="2448">
        <v>80939</v>
      </c>
      <c r="F58" s="2448">
        <v>53150</v>
      </c>
      <c r="G58" s="2448">
        <v>57</v>
      </c>
      <c r="H58" s="2448">
        <v>27732</v>
      </c>
      <c r="I58" s="2448">
        <v>24444</v>
      </c>
      <c r="J58" s="2448">
        <v>3288</v>
      </c>
      <c r="K58" s="2448">
        <v>5057</v>
      </c>
      <c r="L58" s="2448">
        <v>81520</v>
      </c>
      <c r="M58" s="2448">
        <v>287</v>
      </c>
      <c r="N58" s="2448">
        <v>269</v>
      </c>
      <c r="O58" s="2448">
        <v>4</v>
      </c>
      <c r="P58" s="2448">
        <v>6</v>
      </c>
      <c r="Q58" s="2448">
        <v>259</v>
      </c>
      <c r="R58" s="2448">
        <v>2</v>
      </c>
      <c r="S58" s="2448">
        <v>257</v>
      </c>
      <c r="T58" s="2448">
        <v>16</v>
      </c>
      <c r="U58" s="217">
        <v>24</v>
      </c>
      <c r="V58" s="1448" t="s">
        <v>31</v>
      </c>
      <c r="W58" s="670" t="s">
        <v>26</v>
      </c>
      <c r="X58" s="1481" t="s">
        <v>26</v>
      </c>
      <c r="Y58" s="1120" t="s">
        <v>26</v>
      </c>
      <c r="Z58" s="1484" t="s">
        <v>167</v>
      </c>
      <c r="AA58" s="2448">
        <v>54606</v>
      </c>
      <c r="AB58" s="2448">
        <v>54542</v>
      </c>
      <c r="AC58" s="2448">
        <v>35589</v>
      </c>
      <c r="AD58" s="2448" t="s">
        <v>21</v>
      </c>
      <c r="AE58" s="2448">
        <v>18953</v>
      </c>
      <c r="AF58" s="2448">
        <v>17660</v>
      </c>
      <c r="AG58" s="2448">
        <v>1293</v>
      </c>
      <c r="AH58" s="2448">
        <v>4541</v>
      </c>
      <c r="AI58" s="2448">
        <v>60544</v>
      </c>
      <c r="AJ58" s="2448">
        <v>10623</v>
      </c>
      <c r="AK58" s="2448">
        <v>10896</v>
      </c>
      <c r="AL58" s="2448">
        <v>8122</v>
      </c>
      <c r="AM58" s="2448" t="s">
        <v>21</v>
      </c>
      <c r="AN58" s="2448">
        <v>2774</v>
      </c>
      <c r="AO58" s="2448">
        <v>2165</v>
      </c>
      <c r="AP58" s="2448">
        <v>609</v>
      </c>
      <c r="AQ58" s="2448" t="s">
        <v>21</v>
      </c>
      <c r="AR58" s="217">
        <v>3237</v>
      </c>
      <c r="AS58" s="1448" t="s">
        <v>31</v>
      </c>
      <c r="AT58" s="670" t="s">
        <v>26</v>
      </c>
      <c r="AU58" s="1481" t="s">
        <v>26</v>
      </c>
      <c r="AV58" s="1120" t="s">
        <v>26</v>
      </c>
      <c r="AW58" s="1484" t="s">
        <v>167</v>
      </c>
      <c r="AX58" s="2448">
        <v>478466</v>
      </c>
      <c r="AY58" s="2448">
        <v>491584</v>
      </c>
      <c r="AZ58" s="2448">
        <v>491584</v>
      </c>
      <c r="BA58" s="2448" t="s">
        <v>21</v>
      </c>
      <c r="BB58" s="2448" t="s">
        <v>21</v>
      </c>
      <c r="BC58" s="2448" t="s">
        <v>21</v>
      </c>
      <c r="BD58" s="2448" t="s">
        <v>21</v>
      </c>
      <c r="BE58" s="2448">
        <v>15839</v>
      </c>
      <c r="BF58" s="2448">
        <v>526197</v>
      </c>
      <c r="BG58" s="2448">
        <v>9043</v>
      </c>
      <c r="BH58" s="2448">
        <v>9065</v>
      </c>
      <c r="BI58" s="2448">
        <v>5447</v>
      </c>
      <c r="BJ58" s="2448">
        <v>3099</v>
      </c>
      <c r="BK58" s="2448">
        <v>519</v>
      </c>
      <c r="BL58" s="2448">
        <v>349</v>
      </c>
      <c r="BM58" s="2448">
        <v>170</v>
      </c>
      <c r="BN58" s="2448" t="s">
        <v>21</v>
      </c>
      <c r="BO58" s="217">
        <v>689</v>
      </c>
      <c r="BP58" s="1448" t="s">
        <v>31</v>
      </c>
      <c r="BQ58" s="670" t="s">
        <v>26</v>
      </c>
      <c r="BR58" s="1481" t="s">
        <v>26</v>
      </c>
      <c r="BS58" s="1120" t="s">
        <v>26</v>
      </c>
      <c r="BT58" s="1484" t="s">
        <v>167</v>
      </c>
      <c r="BU58" s="2448">
        <v>975591</v>
      </c>
      <c r="BV58" s="2448">
        <v>974815</v>
      </c>
      <c r="BW58" s="2448">
        <v>974815</v>
      </c>
      <c r="BX58" s="2448" t="s">
        <v>21</v>
      </c>
      <c r="BY58" s="2448" t="s">
        <v>21</v>
      </c>
      <c r="BZ58" s="2448" t="s">
        <v>21</v>
      </c>
      <c r="CA58" s="2448" t="s">
        <v>21</v>
      </c>
      <c r="CB58" s="2448" t="s">
        <v>21</v>
      </c>
      <c r="CC58" s="2448">
        <v>4198</v>
      </c>
      <c r="CD58" s="2448">
        <v>4262</v>
      </c>
      <c r="CE58" s="2448">
        <v>4259</v>
      </c>
      <c r="CF58" s="2448">
        <v>4259</v>
      </c>
      <c r="CG58" s="2448" t="s">
        <v>21</v>
      </c>
      <c r="CH58" s="2448" t="s">
        <v>21</v>
      </c>
      <c r="CI58" s="2448" t="s">
        <v>21</v>
      </c>
      <c r="CJ58" s="2448" t="s">
        <v>21</v>
      </c>
      <c r="CK58" s="2448" t="s">
        <v>21</v>
      </c>
      <c r="CL58" s="217">
        <v>76</v>
      </c>
      <c r="CM58" s="1448" t="s">
        <v>31</v>
      </c>
      <c r="CN58" s="670" t="s">
        <v>26</v>
      </c>
    </row>
    <row r="59" spans="1:92" ht="15" customHeight="1">
      <c r="A59" s="1481" t="s">
        <v>26</v>
      </c>
      <c r="B59" s="1120" t="s">
        <v>26</v>
      </c>
      <c r="C59" s="1484" t="s">
        <v>168</v>
      </c>
      <c r="D59" s="2448">
        <v>79947</v>
      </c>
      <c r="E59" s="2448">
        <v>78024</v>
      </c>
      <c r="F59" s="2448">
        <v>46828</v>
      </c>
      <c r="G59" s="2448">
        <v>17</v>
      </c>
      <c r="H59" s="2448">
        <v>31180</v>
      </c>
      <c r="I59" s="2448">
        <v>27571</v>
      </c>
      <c r="J59" s="2448">
        <v>3609</v>
      </c>
      <c r="K59" s="2448">
        <v>1440</v>
      </c>
      <c r="L59" s="2448">
        <v>83422</v>
      </c>
      <c r="M59" s="2448">
        <v>314</v>
      </c>
      <c r="N59" s="2448">
        <v>299</v>
      </c>
      <c r="O59" s="2448">
        <v>4</v>
      </c>
      <c r="P59" s="2448">
        <v>5</v>
      </c>
      <c r="Q59" s="2448">
        <v>290</v>
      </c>
      <c r="R59" s="2448">
        <v>2</v>
      </c>
      <c r="S59" s="2448">
        <v>288</v>
      </c>
      <c r="T59" s="2448">
        <v>17</v>
      </c>
      <c r="U59" s="217">
        <v>25</v>
      </c>
      <c r="V59" s="1448" t="s">
        <v>32</v>
      </c>
      <c r="W59" s="670" t="s">
        <v>26</v>
      </c>
      <c r="X59" s="1481" t="s">
        <v>26</v>
      </c>
      <c r="Y59" s="1120" t="s">
        <v>26</v>
      </c>
      <c r="Z59" s="1484" t="s">
        <v>168</v>
      </c>
      <c r="AA59" s="2448">
        <v>51002</v>
      </c>
      <c r="AB59" s="2448">
        <v>48752</v>
      </c>
      <c r="AC59" s="2448">
        <v>26900</v>
      </c>
      <c r="AD59" s="2448" t="s">
        <v>21</v>
      </c>
      <c r="AE59" s="2448">
        <v>21852</v>
      </c>
      <c r="AF59" s="2448">
        <v>20453</v>
      </c>
      <c r="AG59" s="2448">
        <v>1399</v>
      </c>
      <c r="AH59" s="2448">
        <v>1206</v>
      </c>
      <c r="AI59" s="2448">
        <v>62819</v>
      </c>
      <c r="AJ59" s="2448">
        <v>12180</v>
      </c>
      <c r="AK59" s="2448">
        <v>12123</v>
      </c>
      <c r="AL59" s="2448">
        <v>9343</v>
      </c>
      <c r="AM59" s="2448" t="s">
        <v>21</v>
      </c>
      <c r="AN59" s="2448">
        <v>2780</v>
      </c>
      <c r="AO59" s="2448">
        <v>2147</v>
      </c>
      <c r="AP59" s="2448">
        <v>633</v>
      </c>
      <c r="AQ59" s="2448" t="s">
        <v>21</v>
      </c>
      <c r="AR59" s="217">
        <v>3294</v>
      </c>
      <c r="AS59" s="1448" t="s">
        <v>32</v>
      </c>
      <c r="AT59" s="670" t="s">
        <v>26</v>
      </c>
      <c r="AU59" s="1481" t="s">
        <v>26</v>
      </c>
      <c r="AV59" s="1120" t="s">
        <v>26</v>
      </c>
      <c r="AW59" s="1484" t="s">
        <v>168</v>
      </c>
      <c r="AX59" s="2448">
        <v>555129</v>
      </c>
      <c r="AY59" s="2448">
        <v>549389</v>
      </c>
      <c r="AZ59" s="2448">
        <v>549389</v>
      </c>
      <c r="BA59" s="2448" t="s">
        <v>21</v>
      </c>
      <c r="BB59" s="2448" t="s">
        <v>21</v>
      </c>
      <c r="BC59" s="2448" t="s">
        <v>21</v>
      </c>
      <c r="BD59" s="2448" t="s">
        <v>21</v>
      </c>
      <c r="BE59" s="2448">
        <v>26263</v>
      </c>
      <c r="BF59" s="2448">
        <v>505891</v>
      </c>
      <c r="BG59" s="2448">
        <v>9805</v>
      </c>
      <c r="BH59" s="2448">
        <v>9845</v>
      </c>
      <c r="BI59" s="2448">
        <v>5795</v>
      </c>
      <c r="BJ59" s="2448">
        <v>3488</v>
      </c>
      <c r="BK59" s="2448">
        <v>562</v>
      </c>
      <c r="BL59" s="2448">
        <v>381</v>
      </c>
      <c r="BM59" s="2448">
        <v>181</v>
      </c>
      <c r="BN59" s="2448" t="s">
        <v>21</v>
      </c>
      <c r="BO59" s="217">
        <v>648</v>
      </c>
      <c r="BP59" s="1448" t="s">
        <v>32</v>
      </c>
      <c r="BQ59" s="670" t="s">
        <v>26</v>
      </c>
      <c r="BR59" s="1481" t="s">
        <v>26</v>
      </c>
      <c r="BS59" s="1120" t="s">
        <v>26</v>
      </c>
      <c r="BT59" s="1484" t="s">
        <v>168</v>
      </c>
      <c r="BU59" s="2448">
        <v>1144310</v>
      </c>
      <c r="BV59" s="2448">
        <v>1144541</v>
      </c>
      <c r="BW59" s="2448">
        <v>1144541</v>
      </c>
      <c r="BX59" s="2448" t="s">
        <v>21</v>
      </c>
      <c r="BY59" s="2448" t="s">
        <v>21</v>
      </c>
      <c r="BZ59" s="2448" t="s">
        <v>21</v>
      </c>
      <c r="CA59" s="2448" t="s">
        <v>21</v>
      </c>
      <c r="CB59" s="2448" t="s">
        <v>21</v>
      </c>
      <c r="CC59" s="2448">
        <v>3967</v>
      </c>
      <c r="CD59" s="2448">
        <v>2394</v>
      </c>
      <c r="CE59" s="2448">
        <v>2413</v>
      </c>
      <c r="CF59" s="2448">
        <v>2413</v>
      </c>
      <c r="CG59" s="2448" t="s">
        <v>21</v>
      </c>
      <c r="CH59" s="2448" t="s">
        <v>21</v>
      </c>
      <c r="CI59" s="2448" t="s">
        <v>21</v>
      </c>
      <c r="CJ59" s="2448" t="s">
        <v>21</v>
      </c>
      <c r="CK59" s="2448" t="s">
        <v>21</v>
      </c>
      <c r="CL59" s="217">
        <v>57</v>
      </c>
      <c r="CM59" s="1448" t="s">
        <v>32</v>
      </c>
      <c r="CN59" s="670" t="s">
        <v>26</v>
      </c>
    </row>
    <row r="60" spans="1:92" ht="15" customHeight="1">
      <c r="A60" s="1481" t="s">
        <v>26</v>
      </c>
      <c r="B60" s="1120" t="s">
        <v>26</v>
      </c>
      <c r="C60" s="1484" t="s">
        <v>169</v>
      </c>
      <c r="D60" s="2448">
        <v>84432</v>
      </c>
      <c r="E60" s="2448">
        <v>79224</v>
      </c>
      <c r="F60" s="2448">
        <v>51850</v>
      </c>
      <c r="G60" s="2448">
        <v>28</v>
      </c>
      <c r="H60" s="2448">
        <v>27346</v>
      </c>
      <c r="I60" s="2448">
        <v>23837</v>
      </c>
      <c r="J60" s="2448">
        <v>3509</v>
      </c>
      <c r="K60" s="2448">
        <v>1219</v>
      </c>
      <c r="L60" s="2448">
        <v>87662</v>
      </c>
      <c r="M60" s="2448">
        <v>307</v>
      </c>
      <c r="N60" s="2448">
        <v>293</v>
      </c>
      <c r="O60" s="2448">
        <v>4</v>
      </c>
      <c r="P60" s="2448">
        <v>8</v>
      </c>
      <c r="Q60" s="2448">
        <v>281</v>
      </c>
      <c r="R60" s="2448">
        <v>3</v>
      </c>
      <c r="S60" s="2448">
        <v>278</v>
      </c>
      <c r="T60" s="2448">
        <v>18</v>
      </c>
      <c r="U60" s="217">
        <v>24</v>
      </c>
      <c r="V60" s="1448" t="s">
        <v>33</v>
      </c>
      <c r="W60" s="670" t="s">
        <v>26</v>
      </c>
      <c r="X60" s="1481" t="s">
        <v>26</v>
      </c>
      <c r="Y60" s="1120" t="s">
        <v>26</v>
      </c>
      <c r="Z60" s="1484" t="s">
        <v>169</v>
      </c>
      <c r="AA60" s="2448">
        <v>56607</v>
      </c>
      <c r="AB60" s="2448">
        <v>52413</v>
      </c>
      <c r="AC60" s="2448">
        <v>33796</v>
      </c>
      <c r="AD60" s="2448" t="s">
        <v>21</v>
      </c>
      <c r="AE60" s="2448">
        <v>18617</v>
      </c>
      <c r="AF60" s="2448">
        <v>17427</v>
      </c>
      <c r="AG60" s="2448">
        <v>1190</v>
      </c>
      <c r="AH60" s="2448">
        <v>1009</v>
      </c>
      <c r="AI60" s="2448">
        <v>67027</v>
      </c>
      <c r="AJ60" s="2448">
        <v>11339</v>
      </c>
      <c r="AK60" s="2448">
        <v>11542</v>
      </c>
      <c r="AL60" s="2448">
        <v>8623</v>
      </c>
      <c r="AM60" s="2448" t="s">
        <v>21</v>
      </c>
      <c r="AN60" s="2448">
        <v>2919</v>
      </c>
      <c r="AO60" s="2448">
        <v>2323</v>
      </c>
      <c r="AP60" s="2448">
        <v>596</v>
      </c>
      <c r="AQ60" s="2448" t="s">
        <v>21</v>
      </c>
      <c r="AR60" s="217">
        <v>3091</v>
      </c>
      <c r="AS60" s="1448" t="s">
        <v>33</v>
      </c>
      <c r="AT60" s="670" t="s">
        <v>26</v>
      </c>
      <c r="AU60" s="1481" t="s">
        <v>26</v>
      </c>
      <c r="AV60" s="1120" t="s">
        <v>26</v>
      </c>
      <c r="AW60" s="1484" t="s">
        <v>169</v>
      </c>
      <c r="AX60" s="2448">
        <v>666233</v>
      </c>
      <c r="AY60" s="2448">
        <v>487999</v>
      </c>
      <c r="AZ60" s="2448">
        <v>487999</v>
      </c>
      <c r="BA60" s="2448" t="s">
        <v>21</v>
      </c>
      <c r="BB60" s="2448" t="s">
        <v>21</v>
      </c>
      <c r="BC60" s="2448" t="s">
        <v>21</v>
      </c>
      <c r="BD60" s="2448" t="s">
        <v>21</v>
      </c>
      <c r="BE60" s="2448">
        <v>13404</v>
      </c>
      <c r="BF60" s="2448">
        <v>671719</v>
      </c>
      <c r="BG60" s="2448">
        <v>8960</v>
      </c>
      <c r="BH60" s="2448">
        <v>8930</v>
      </c>
      <c r="BI60" s="2448">
        <v>5477</v>
      </c>
      <c r="BJ60" s="2448">
        <v>3123</v>
      </c>
      <c r="BK60" s="2448">
        <v>330</v>
      </c>
      <c r="BL60" s="2448">
        <v>160</v>
      </c>
      <c r="BM60" s="2448">
        <v>170</v>
      </c>
      <c r="BN60" s="2448" t="s">
        <v>21</v>
      </c>
      <c r="BO60" s="217">
        <v>677</v>
      </c>
      <c r="BP60" s="1448" t="s">
        <v>33</v>
      </c>
      <c r="BQ60" s="670" t="s">
        <v>26</v>
      </c>
      <c r="BR60" s="1481" t="s">
        <v>26</v>
      </c>
      <c r="BS60" s="1120" t="s">
        <v>26</v>
      </c>
      <c r="BT60" s="1484" t="s">
        <v>169</v>
      </c>
      <c r="BU60" s="2448">
        <v>953841</v>
      </c>
      <c r="BV60" s="2448">
        <v>953341</v>
      </c>
      <c r="BW60" s="2448">
        <v>953341</v>
      </c>
      <c r="BX60" s="2448" t="s">
        <v>21</v>
      </c>
      <c r="BY60" s="2448" t="s">
        <v>21</v>
      </c>
      <c r="BZ60" s="2448" t="s">
        <v>21</v>
      </c>
      <c r="CA60" s="2448" t="s">
        <v>21</v>
      </c>
      <c r="CB60" s="2448" t="s">
        <v>21</v>
      </c>
      <c r="CC60" s="2448">
        <v>4467</v>
      </c>
      <c r="CD60" s="2448">
        <v>3401</v>
      </c>
      <c r="CE60" s="2448">
        <v>3372</v>
      </c>
      <c r="CF60" s="2448">
        <v>3372</v>
      </c>
      <c r="CG60" s="2448" t="s">
        <v>21</v>
      </c>
      <c r="CH60" s="2448" t="s">
        <v>21</v>
      </c>
      <c r="CI60" s="2448" t="s">
        <v>21</v>
      </c>
      <c r="CJ60" s="2448" t="s">
        <v>21</v>
      </c>
      <c r="CK60" s="2448" t="s">
        <v>21</v>
      </c>
      <c r="CL60" s="217">
        <v>86</v>
      </c>
      <c r="CM60" s="1448" t="s">
        <v>33</v>
      </c>
      <c r="CN60" s="670" t="s">
        <v>26</v>
      </c>
    </row>
    <row r="61" spans="1:92" ht="15" customHeight="1">
      <c r="A61" s="1481">
        <v>1</v>
      </c>
      <c r="B61" s="1120" t="s">
        <v>2159</v>
      </c>
      <c r="C61" s="1484" t="s">
        <v>2163</v>
      </c>
      <c r="D61" s="2448">
        <v>73108</v>
      </c>
      <c r="E61" s="2448">
        <v>71830</v>
      </c>
      <c r="F61" s="2448">
        <v>44377</v>
      </c>
      <c r="G61" s="2448">
        <v>25</v>
      </c>
      <c r="H61" s="2448">
        <v>27428</v>
      </c>
      <c r="I61" s="2448">
        <v>23900</v>
      </c>
      <c r="J61" s="2448">
        <v>3528</v>
      </c>
      <c r="K61" s="2448">
        <v>1228</v>
      </c>
      <c r="L61" s="2448">
        <v>89192</v>
      </c>
      <c r="M61" s="2448">
        <v>307</v>
      </c>
      <c r="N61" s="2448">
        <v>302</v>
      </c>
      <c r="O61" s="2448">
        <v>3</v>
      </c>
      <c r="P61" s="2448">
        <v>9</v>
      </c>
      <c r="Q61" s="2448">
        <v>290</v>
      </c>
      <c r="R61" s="2448">
        <v>3</v>
      </c>
      <c r="S61" s="2448">
        <v>287</v>
      </c>
      <c r="T61" s="2448">
        <v>13</v>
      </c>
      <c r="U61" s="217">
        <v>19</v>
      </c>
      <c r="V61" s="1448" t="s">
        <v>34</v>
      </c>
      <c r="W61" s="670" t="s">
        <v>26</v>
      </c>
      <c r="X61" s="1481">
        <v>1</v>
      </c>
      <c r="Y61" s="1120" t="s">
        <v>2159</v>
      </c>
      <c r="Z61" s="1484" t="s">
        <v>2163</v>
      </c>
      <c r="AA61" s="2448">
        <v>50329</v>
      </c>
      <c r="AB61" s="2448">
        <v>49997</v>
      </c>
      <c r="AC61" s="2448">
        <v>30294</v>
      </c>
      <c r="AD61" s="2448" t="s">
        <v>21</v>
      </c>
      <c r="AE61" s="2448">
        <v>19703</v>
      </c>
      <c r="AF61" s="2448">
        <v>18316</v>
      </c>
      <c r="AG61" s="2448">
        <v>1387</v>
      </c>
      <c r="AH61" s="2448">
        <v>1042</v>
      </c>
      <c r="AI61" s="2448">
        <v>67395</v>
      </c>
      <c r="AJ61" s="2448">
        <v>5516</v>
      </c>
      <c r="AK61" s="2448">
        <v>5407</v>
      </c>
      <c r="AL61" s="2448">
        <v>3895</v>
      </c>
      <c r="AM61" s="2448" t="s">
        <v>21</v>
      </c>
      <c r="AN61" s="2448">
        <v>1512</v>
      </c>
      <c r="AO61" s="2448">
        <v>894</v>
      </c>
      <c r="AP61" s="2448">
        <v>618</v>
      </c>
      <c r="AQ61" s="2448" t="s">
        <v>21</v>
      </c>
      <c r="AR61" s="217">
        <v>3200</v>
      </c>
      <c r="AS61" s="1448" t="s">
        <v>34</v>
      </c>
      <c r="AT61" s="670" t="s">
        <v>26</v>
      </c>
      <c r="AU61" s="1481">
        <v>1</v>
      </c>
      <c r="AV61" s="1120" t="s">
        <v>2159</v>
      </c>
      <c r="AW61" s="1484" t="s">
        <v>2163</v>
      </c>
      <c r="AX61" s="2448">
        <v>329102</v>
      </c>
      <c r="AY61" s="2448">
        <v>439807</v>
      </c>
      <c r="AZ61" s="2448">
        <v>439807</v>
      </c>
      <c r="BA61" s="2448" t="s">
        <v>21</v>
      </c>
      <c r="BB61" s="2448" t="s">
        <v>21</v>
      </c>
      <c r="BC61" s="2448" t="s">
        <v>21</v>
      </c>
      <c r="BD61" s="2448" t="s">
        <v>21</v>
      </c>
      <c r="BE61" s="2448">
        <v>19737</v>
      </c>
      <c r="BF61" s="2448">
        <v>541497</v>
      </c>
      <c r="BG61" s="2448">
        <v>8986</v>
      </c>
      <c r="BH61" s="2448">
        <v>8913</v>
      </c>
      <c r="BI61" s="2448">
        <v>5353</v>
      </c>
      <c r="BJ61" s="2448">
        <v>3062</v>
      </c>
      <c r="BK61" s="2448">
        <v>498</v>
      </c>
      <c r="BL61" s="2448">
        <v>324</v>
      </c>
      <c r="BM61" s="2448">
        <v>174</v>
      </c>
      <c r="BN61" s="2448" t="s">
        <v>21</v>
      </c>
      <c r="BO61" s="217">
        <v>750</v>
      </c>
      <c r="BP61" s="1448" t="s">
        <v>34</v>
      </c>
      <c r="BQ61" s="670" t="s">
        <v>26</v>
      </c>
      <c r="BR61" s="1481">
        <v>1</v>
      </c>
      <c r="BS61" s="1120" t="s">
        <v>2159</v>
      </c>
      <c r="BT61" s="1484" t="s">
        <v>2163</v>
      </c>
      <c r="BU61" s="2448">
        <v>973587</v>
      </c>
      <c r="BV61" s="2448">
        <v>973786</v>
      </c>
      <c r="BW61" s="2448">
        <v>940351</v>
      </c>
      <c r="BX61" s="2448">
        <v>33435</v>
      </c>
      <c r="BY61" s="2448" t="s">
        <v>21</v>
      </c>
      <c r="BZ61" s="2448" t="s">
        <v>21</v>
      </c>
      <c r="CA61" s="2448" t="s">
        <v>21</v>
      </c>
      <c r="CB61" s="2448" t="s">
        <v>21</v>
      </c>
      <c r="CC61" s="2448">
        <v>4268</v>
      </c>
      <c r="CD61" s="2448">
        <v>4636</v>
      </c>
      <c r="CE61" s="2448">
        <v>4623</v>
      </c>
      <c r="CF61" s="2448">
        <v>4623</v>
      </c>
      <c r="CG61" s="2448" t="s">
        <v>21</v>
      </c>
      <c r="CH61" s="2448" t="s">
        <v>21</v>
      </c>
      <c r="CI61" s="2448" t="s">
        <v>21</v>
      </c>
      <c r="CJ61" s="2448" t="s">
        <v>21</v>
      </c>
      <c r="CK61" s="2448" t="s">
        <v>21</v>
      </c>
      <c r="CL61" s="217">
        <v>99</v>
      </c>
      <c r="CM61" s="1448" t="s">
        <v>34</v>
      </c>
      <c r="CN61" s="670" t="s">
        <v>26</v>
      </c>
    </row>
    <row r="62" spans="1:92" ht="15" customHeight="1">
      <c r="A62" s="1481" t="s">
        <v>26</v>
      </c>
      <c r="B62" s="1120" t="s">
        <v>26</v>
      </c>
      <c r="C62" s="1484" t="s">
        <v>170</v>
      </c>
      <c r="D62" s="2448">
        <v>76894</v>
      </c>
      <c r="E62" s="2448">
        <v>81444</v>
      </c>
      <c r="F62" s="2448">
        <v>56248</v>
      </c>
      <c r="G62" s="2448">
        <v>226</v>
      </c>
      <c r="H62" s="2448">
        <v>24970</v>
      </c>
      <c r="I62" s="2448">
        <v>22334</v>
      </c>
      <c r="J62" s="2448">
        <v>2637</v>
      </c>
      <c r="K62" s="2448">
        <v>1676</v>
      </c>
      <c r="L62" s="2448">
        <v>84620</v>
      </c>
      <c r="M62" s="2448">
        <v>320</v>
      </c>
      <c r="N62" s="2448">
        <v>301</v>
      </c>
      <c r="O62" s="2448">
        <v>4</v>
      </c>
      <c r="P62" s="2448">
        <v>10</v>
      </c>
      <c r="Q62" s="2448">
        <v>287</v>
      </c>
      <c r="R62" s="2448">
        <v>2</v>
      </c>
      <c r="S62" s="2448">
        <v>285</v>
      </c>
      <c r="T62" s="2448">
        <v>15</v>
      </c>
      <c r="U62" s="217">
        <v>26</v>
      </c>
      <c r="V62" s="1448" t="s">
        <v>35</v>
      </c>
      <c r="W62" s="670" t="s">
        <v>26</v>
      </c>
      <c r="X62" s="1481" t="s">
        <v>26</v>
      </c>
      <c r="Y62" s="1120" t="s">
        <v>26</v>
      </c>
      <c r="Z62" s="1484" t="s">
        <v>170</v>
      </c>
      <c r="AA62" s="2448">
        <v>48687</v>
      </c>
      <c r="AB62" s="2448">
        <v>53161</v>
      </c>
      <c r="AC62" s="2448">
        <v>36293</v>
      </c>
      <c r="AD62" s="2448" t="s">
        <v>21</v>
      </c>
      <c r="AE62" s="2448">
        <v>16868</v>
      </c>
      <c r="AF62" s="2448">
        <v>15975</v>
      </c>
      <c r="AG62" s="2448">
        <v>893</v>
      </c>
      <c r="AH62" s="2448">
        <v>1446</v>
      </c>
      <c r="AI62" s="2448">
        <v>62934</v>
      </c>
      <c r="AJ62" s="2448">
        <v>10678</v>
      </c>
      <c r="AK62" s="2448">
        <v>10458</v>
      </c>
      <c r="AL62" s="2448">
        <v>8115</v>
      </c>
      <c r="AM62" s="2448" t="s">
        <v>21</v>
      </c>
      <c r="AN62" s="2448">
        <v>2343</v>
      </c>
      <c r="AO62" s="2448">
        <v>1878</v>
      </c>
      <c r="AP62" s="2448">
        <v>465</v>
      </c>
      <c r="AQ62" s="2448" t="s">
        <v>21</v>
      </c>
      <c r="AR62" s="217">
        <v>3419</v>
      </c>
      <c r="AS62" s="1448" t="s">
        <v>35</v>
      </c>
      <c r="AT62" s="670" t="s">
        <v>26</v>
      </c>
      <c r="AU62" s="1481" t="s">
        <v>26</v>
      </c>
      <c r="AV62" s="1120" t="s">
        <v>26</v>
      </c>
      <c r="AW62" s="1484" t="s">
        <v>170</v>
      </c>
      <c r="AX62" s="2448">
        <v>442034</v>
      </c>
      <c r="AY62" s="2448">
        <v>418583</v>
      </c>
      <c r="AZ62" s="2448">
        <v>418583</v>
      </c>
      <c r="BA62" s="2448" t="s">
        <v>21</v>
      </c>
      <c r="BB62" s="2448" t="s">
        <v>21</v>
      </c>
      <c r="BC62" s="2448" t="s">
        <v>21</v>
      </c>
      <c r="BD62" s="2448" t="s">
        <v>21</v>
      </c>
      <c r="BE62" s="2448">
        <v>18213</v>
      </c>
      <c r="BF62" s="2448">
        <v>546807</v>
      </c>
      <c r="BG62" s="2448">
        <v>8155</v>
      </c>
      <c r="BH62" s="2448">
        <v>8315</v>
      </c>
      <c r="BI62" s="2448">
        <v>5224</v>
      </c>
      <c r="BJ62" s="2448">
        <v>2616</v>
      </c>
      <c r="BK62" s="2448">
        <v>475</v>
      </c>
      <c r="BL62" s="2448">
        <v>302</v>
      </c>
      <c r="BM62" s="2448">
        <v>173</v>
      </c>
      <c r="BN62" s="2448" t="s">
        <v>21</v>
      </c>
      <c r="BO62" s="217">
        <v>590</v>
      </c>
      <c r="BP62" s="1448" t="s">
        <v>35</v>
      </c>
      <c r="BQ62" s="670" t="s">
        <v>26</v>
      </c>
      <c r="BR62" s="1481" t="s">
        <v>26</v>
      </c>
      <c r="BS62" s="1120" t="s">
        <v>26</v>
      </c>
      <c r="BT62" s="1484" t="s">
        <v>170</v>
      </c>
      <c r="BU62" s="2448">
        <v>897108</v>
      </c>
      <c r="BV62" s="2448">
        <v>897967</v>
      </c>
      <c r="BW62" s="2448">
        <v>897967</v>
      </c>
      <c r="BX62" s="2448" t="s">
        <v>21</v>
      </c>
      <c r="BY62" s="2448" t="s">
        <v>21</v>
      </c>
      <c r="BZ62" s="2448" t="s">
        <v>21</v>
      </c>
      <c r="CA62" s="2448" t="s">
        <v>21</v>
      </c>
      <c r="CB62" s="2448" t="s">
        <v>21</v>
      </c>
      <c r="CC62" s="2448">
        <v>3409</v>
      </c>
      <c r="CD62" s="2448">
        <v>4374</v>
      </c>
      <c r="CE62" s="2448">
        <v>4399</v>
      </c>
      <c r="CF62" s="2448">
        <v>4399</v>
      </c>
      <c r="CG62" s="2448" t="s">
        <v>21</v>
      </c>
      <c r="CH62" s="2448" t="s">
        <v>21</v>
      </c>
      <c r="CI62" s="2448" t="s">
        <v>21</v>
      </c>
      <c r="CJ62" s="2448" t="s">
        <v>21</v>
      </c>
      <c r="CK62" s="2448" t="s">
        <v>21</v>
      </c>
      <c r="CL62" s="217">
        <v>74</v>
      </c>
      <c r="CM62" s="1448" t="s">
        <v>35</v>
      </c>
      <c r="CN62" s="670" t="s">
        <v>26</v>
      </c>
    </row>
    <row r="63" spans="1:92" ht="15" customHeight="1">
      <c r="A63" s="1481" t="s">
        <v>26</v>
      </c>
      <c r="B63" s="1120" t="s">
        <v>26</v>
      </c>
      <c r="C63" s="1484" t="s">
        <v>171</v>
      </c>
      <c r="D63" s="2448">
        <v>88536</v>
      </c>
      <c r="E63" s="2448">
        <v>86274</v>
      </c>
      <c r="F63" s="2448">
        <v>56886</v>
      </c>
      <c r="G63" s="2448">
        <v>63</v>
      </c>
      <c r="H63" s="2448">
        <v>29324</v>
      </c>
      <c r="I63" s="2448">
        <v>25791</v>
      </c>
      <c r="J63" s="2448">
        <v>3533</v>
      </c>
      <c r="K63" s="2448">
        <v>6746</v>
      </c>
      <c r="L63" s="2448">
        <v>86210</v>
      </c>
      <c r="M63" s="2448">
        <v>404</v>
      </c>
      <c r="N63" s="2448">
        <v>378</v>
      </c>
      <c r="O63" s="2448">
        <v>65</v>
      </c>
      <c r="P63" s="2448">
        <v>13</v>
      </c>
      <c r="Q63" s="2448">
        <v>300</v>
      </c>
      <c r="R63" s="2448">
        <v>2</v>
      </c>
      <c r="S63" s="2448">
        <v>298</v>
      </c>
      <c r="T63" s="2448">
        <v>15</v>
      </c>
      <c r="U63" s="217">
        <v>51</v>
      </c>
      <c r="V63" s="1448" t="s">
        <v>36</v>
      </c>
      <c r="W63" s="670" t="s">
        <v>26</v>
      </c>
      <c r="X63" s="1481" t="s">
        <v>26</v>
      </c>
      <c r="Y63" s="1120" t="s">
        <v>26</v>
      </c>
      <c r="Z63" s="1484" t="s">
        <v>171</v>
      </c>
      <c r="AA63" s="2448">
        <v>60429</v>
      </c>
      <c r="AB63" s="2448">
        <v>58110</v>
      </c>
      <c r="AC63" s="2448">
        <v>38902</v>
      </c>
      <c r="AD63" s="2448" t="s">
        <v>21</v>
      </c>
      <c r="AE63" s="2448">
        <v>19208</v>
      </c>
      <c r="AF63" s="2448">
        <v>18195</v>
      </c>
      <c r="AG63" s="2448">
        <v>1013</v>
      </c>
      <c r="AH63" s="2448">
        <v>6077</v>
      </c>
      <c r="AI63" s="2448">
        <v>64807</v>
      </c>
      <c r="AJ63" s="2448">
        <v>10987</v>
      </c>
      <c r="AK63" s="2448">
        <v>11474</v>
      </c>
      <c r="AL63" s="2448">
        <v>8512</v>
      </c>
      <c r="AM63" s="2448" t="s">
        <v>21</v>
      </c>
      <c r="AN63" s="2448">
        <v>2962</v>
      </c>
      <c r="AO63" s="2448">
        <v>2313</v>
      </c>
      <c r="AP63" s="2448">
        <v>649</v>
      </c>
      <c r="AQ63" s="2448" t="s">
        <v>21</v>
      </c>
      <c r="AR63" s="217">
        <v>2933</v>
      </c>
      <c r="AS63" s="1448" t="s">
        <v>36</v>
      </c>
      <c r="AT63" s="670" t="s">
        <v>26</v>
      </c>
      <c r="AU63" s="1481" t="s">
        <v>26</v>
      </c>
      <c r="AV63" s="1120" t="s">
        <v>26</v>
      </c>
      <c r="AW63" s="1484" t="s">
        <v>171</v>
      </c>
      <c r="AX63" s="2448">
        <v>546233</v>
      </c>
      <c r="AY63" s="2448">
        <v>478570</v>
      </c>
      <c r="AZ63" s="2448">
        <v>478570</v>
      </c>
      <c r="BA63" s="2448" t="s">
        <v>21</v>
      </c>
      <c r="BB63" s="2448" t="s">
        <v>21</v>
      </c>
      <c r="BC63" s="2448" t="s">
        <v>21</v>
      </c>
      <c r="BD63" s="2448" t="s">
        <v>21</v>
      </c>
      <c r="BE63" s="2448">
        <v>18103</v>
      </c>
      <c r="BF63" s="2448">
        <v>596237</v>
      </c>
      <c r="BG63" s="2448">
        <v>8867</v>
      </c>
      <c r="BH63" s="2448">
        <v>8787</v>
      </c>
      <c r="BI63" s="2448">
        <v>5335</v>
      </c>
      <c r="BJ63" s="2448">
        <v>3007</v>
      </c>
      <c r="BK63" s="2448">
        <v>445</v>
      </c>
      <c r="BL63" s="2448">
        <v>305</v>
      </c>
      <c r="BM63" s="2448">
        <v>140</v>
      </c>
      <c r="BN63" s="2448" t="s">
        <v>21</v>
      </c>
      <c r="BO63" s="217">
        <v>669</v>
      </c>
      <c r="BP63" s="1448" t="s">
        <v>36</v>
      </c>
      <c r="BQ63" s="670" t="s">
        <v>26</v>
      </c>
      <c r="BR63" s="1481" t="s">
        <v>26</v>
      </c>
      <c r="BS63" s="1120" t="s">
        <v>26</v>
      </c>
      <c r="BT63" s="1484" t="s">
        <v>171</v>
      </c>
      <c r="BU63" s="2448">
        <v>1039655</v>
      </c>
      <c r="BV63" s="2448">
        <v>1039285</v>
      </c>
      <c r="BW63" s="2448">
        <v>1039285</v>
      </c>
      <c r="BX63" s="2448" t="s">
        <v>21</v>
      </c>
      <c r="BY63" s="2448" t="s">
        <v>21</v>
      </c>
      <c r="BZ63" s="2448" t="s">
        <v>21</v>
      </c>
      <c r="CA63" s="2448" t="s">
        <v>21</v>
      </c>
      <c r="CB63" s="2448" t="s">
        <v>21</v>
      </c>
      <c r="CC63" s="2448">
        <v>3779</v>
      </c>
      <c r="CD63" s="2448">
        <v>1416</v>
      </c>
      <c r="CE63" s="2448">
        <v>1412</v>
      </c>
      <c r="CF63" s="2448">
        <v>1412</v>
      </c>
      <c r="CG63" s="2448" t="s">
        <v>21</v>
      </c>
      <c r="CH63" s="2448" t="s">
        <v>21</v>
      </c>
      <c r="CI63" s="2448" t="s">
        <v>21</v>
      </c>
      <c r="CJ63" s="2448" t="s">
        <v>21</v>
      </c>
      <c r="CK63" s="2448" t="s">
        <v>21</v>
      </c>
      <c r="CL63" s="217">
        <v>78</v>
      </c>
      <c r="CM63" s="1448" t="s">
        <v>36</v>
      </c>
      <c r="CN63" s="670" t="s">
        <v>26</v>
      </c>
    </row>
    <row r="64" spans="1:92" ht="15" customHeight="1">
      <c r="A64" s="1481" t="s">
        <v>26</v>
      </c>
      <c r="B64" s="1120" t="s">
        <v>26</v>
      </c>
      <c r="C64" s="1484" t="s">
        <v>172</v>
      </c>
      <c r="D64" s="2448">
        <v>80135</v>
      </c>
      <c r="E64" s="2448">
        <v>81615</v>
      </c>
      <c r="F64" s="2448">
        <v>52107</v>
      </c>
      <c r="G64" s="2448">
        <v>96</v>
      </c>
      <c r="H64" s="2448">
        <v>29412</v>
      </c>
      <c r="I64" s="2448">
        <v>25833</v>
      </c>
      <c r="J64" s="2448">
        <v>3578</v>
      </c>
      <c r="K64" s="2448">
        <v>5712</v>
      </c>
      <c r="L64" s="2448">
        <v>83587</v>
      </c>
      <c r="M64" s="2448">
        <v>326</v>
      </c>
      <c r="N64" s="2448">
        <v>313</v>
      </c>
      <c r="O64" s="2448">
        <v>3</v>
      </c>
      <c r="P64" s="2448">
        <v>15</v>
      </c>
      <c r="Q64" s="2448">
        <v>295</v>
      </c>
      <c r="R64" s="2448">
        <v>2</v>
      </c>
      <c r="S64" s="2448">
        <v>293</v>
      </c>
      <c r="T64" s="2448">
        <v>14</v>
      </c>
      <c r="U64" s="217">
        <v>22</v>
      </c>
      <c r="V64" s="1448" t="s">
        <v>37</v>
      </c>
      <c r="W64" s="670" t="s">
        <v>26</v>
      </c>
      <c r="X64" s="1481" t="s">
        <v>26</v>
      </c>
      <c r="Y64" s="1120" t="s">
        <v>26</v>
      </c>
      <c r="Z64" s="1484" t="s">
        <v>172</v>
      </c>
      <c r="AA64" s="2448">
        <v>52658</v>
      </c>
      <c r="AB64" s="2448">
        <v>56084</v>
      </c>
      <c r="AC64" s="2448">
        <v>35348</v>
      </c>
      <c r="AD64" s="2448" t="s">
        <v>21</v>
      </c>
      <c r="AE64" s="2448">
        <v>20736</v>
      </c>
      <c r="AF64" s="2448">
        <v>19447</v>
      </c>
      <c r="AG64" s="2448">
        <v>1289</v>
      </c>
      <c r="AH64" s="2448">
        <v>5038</v>
      </c>
      <c r="AI64" s="2448">
        <v>60389</v>
      </c>
      <c r="AJ64" s="2448">
        <v>12448</v>
      </c>
      <c r="AK64" s="2448">
        <v>11530</v>
      </c>
      <c r="AL64" s="2448">
        <v>8599</v>
      </c>
      <c r="AM64" s="2448" t="s">
        <v>21</v>
      </c>
      <c r="AN64" s="2448">
        <v>2931</v>
      </c>
      <c r="AO64" s="2448">
        <v>2301</v>
      </c>
      <c r="AP64" s="2448">
        <v>630</v>
      </c>
      <c r="AQ64" s="2448" t="s">
        <v>21</v>
      </c>
      <c r="AR64" s="217">
        <v>3851</v>
      </c>
      <c r="AS64" s="1448" t="s">
        <v>37</v>
      </c>
      <c r="AT64" s="670" t="s">
        <v>26</v>
      </c>
      <c r="AU64" s="1481" t="s">
        <v>26</v>
      </c>
      <c r="AV64" s="1120" t="s">
        <v>26</v>
      </c>
      <c r="AW64" s="1484" t="s">
        <v>172</v>
      </c>
      <c r="AX64" s="2448">
        <v>491332</v>
      </c>
      <c r="AY64" s="2448">
        <v>457902</v>
      </c>
      <c r="AZ64" s="2448">
        <v>457902</v>
      </c>
      <c r="BA64" s="2448" t="s">
        <v>21</v>
      </c>
      <c r="BB64" s="2448" t="s">
        <v>21</v>
      </c>
      <c r="BC64" s="2448" t="s">
        <v>21</v>
      </c>
      <c r="BD64" s="2448" t="s">
        <v>21</v>
      </c>
      <c r="BE64" s="2448">
        <v>14665</v>
      </c>
      <c r="BF64" s="2448">
        <v>614947</v>
      </c>
      <c r="BG64" s="2448">
        <v>7824</v>
      </c>
      <c r="BH64" s="2448">
        <v>7760</v>
      </c>
      <c r="BI64" s="2448">
        <v>4516</v>
      </c>
      <c r="BJ64" s="2448">
        <v>2815</v>
      </c>
      <c r="BK64" s="2448">
        <v>429</v>
      </c>
      <c r="BL64" s="2448">
        <v>298</v>
      </c>
      <c r="BM64" s="2448">
        <v>131</v>
      </c>
      <c r="BN64" s="2448" t="s">
        <v>21</v>
      </c>
      <c r="BO64" s="217">
        <v>734</v>
      </c>
      <c r="BP64" s="1448" t="s">
        <v>37</v>
      </c>
      <c r="BQ64" s="670" t="s">
        <v>26</v>
      </c>
      <c r="BR64" s="1481" t="s">
        <v>26</v>
      </c>
      <c r="BS64" s="1120" t="s">
        <v>26</v>
      </c>
      <c r="BT64" s="1484" t="s">
        <v>172</v>
      </c>
      <c r="BU64" s="2448">
        <v>1077475</v>
      </c>
      <c r="BV64" s="2448">
        <v>1077151</v>
      </c>
      <c r="BW64" s="2448">
        <v>1077151</v>
      </c>
      <c r="BX64" s="2448" t="s">
        <v>21</v>
      </c>
      <c r="BY64" s="2448" t="s">
        <v>21</v>
      </c>
      <c r="BZ64" s="2448" t="s">
        <v>21</v>
      </c>
      <c r="CA64" s="2448" t="s">
        <v>21</v>
      </c>
      <c r="CB64" s="2448" t="s">
        <v>21</v>
      </c>
      <c r="CC64" s="2448">
        <v>4103</v>
      </c>
      <c r="CD64" s="2448">
        <v>3885</v>
      </c>
      <c r="CE64" s="2448">
        <v>3898</v>
      </c>
      <c r="CF64" s="2448">
        <v>3898</v>
      </c>
      <c r="CG64" s="2448" t="s">
        <v>21</v>
      </c>
      <c r="CH64" s="2448" t="s">
        <v>21</v>
      </c>
      <c r="CI64" s="2448" t="s">
        <v>21</v>
      </c>
      <c r="CJ64" s="2448" t="s">
        <v>21</v>
      </c>
      <c r="CK64" s="2448" t="s">
        <v>21</v>
      </c>
      <c r="CL64" s="217">
        <v>66</v>
      </c>
      <c r="CM64" s="1448" t="s">
        <v>37</v>
      </c>
      <c r="CN64" s="670" t="s">
        <v>26</v>
      </c>
    </row>
    <row r="65" spans="1:92" ht="15" customHeight="1">
      <c r="A65" s="1481" t="s">
        <v>26</v>
      </c>
      <c r="B65" s="1120" t="s">
        <v>26</v>
      </c>
      <c r="C65" s="1484" t="s">
        <v>173</v>
      </c>
      <c r="D65" s="2448">
        <v>74623</v>
      </c>
      <c r="E65" s="2448">
        <v>72391</v>
      </c>
      <c r="F65" s="2448">
        <v>44141</v>
      </c>
      <c r="G65" s="2448">
        <v>51</v>
      </c>
      <c r="H65" s="2448">
        <v>28198</v>
      </c>
      <c r="I65" s="2448">
        <v>24903</v>
      </c>
      <c r="J65" s="2448">
        <v>3295</v>
      </c>
      <c r="K65" s="2448">
        <v>3476</v>
      </c>
      <c r="L65" s="2448">
        <v>85546</v>
      </c>
      <c r="M65" s="2448">
        <v>325</v>
      </c>
      <c r="N65" s="2448">
        <v>311</v>
      </c>
      <c r="O65" s="2448">
        <v>4</v>
      </c>
      <c r="P65" s="2448">
        <v>12</v>
      </c>
      <c r="Q65" s="2448">
        <v>295</v>
      </c>
      <c r="R65" s="2448">
        <v>3</v>
      </c>
      <c r="S65" s="2448">
        <v>292</v>
      </c>
      <c r="T65" s="2448">
        <v>14</v>
      </c>
      <c r="U65" s="217">
        <v>22</v>
      </c>
      <c r="V65" s="1448" t="s">
        <v>38</v>
      </c>
      <c r="W65" s="670" t="s">
        <v>26</v>
      </c>
      <c r="X65" s="1481" t="s">
        <v>26</v>
      </c>
      <c r="Y65" s="1120" t="s">
        <v>26</v>
      </c>
      <c r="Z65" s="1484" t="s">
        <v>173</v>
      </c>
      <c r="AA65" s="2448">
        <v>48459</v>
      </c>
      <c r="AB65" s="2448">
        <v>46721</v>
      </c>
      <c r="AC65" s="2448">
        <v>27450</v>
      </c>
      <c r="AD65" s="2448" t="s">
        <v>21</v>
      </c>
      <c r="AE65" s="2448">
        <v>19271</v>
      </c>
      <c r="AF65" s="2448">
        <v>18000</v>
      </c>
      <c r="AG65" s="2448">
        <v>1271</v>
      </c>
      <c r="AH65" s="2448">
        <v>3125</v>
      </c>
      <c r="AI65" s="2448">
        <v>61931</v>
      </c>
      <c r="AJ65" s="2448">
        <v>12087</v>
      </c>
      <c r="AK65" s="2448">
        <v>10838</v>
      </c>
      <c r="AL65" s="2448">
        <v>8233</v>
      </c>
      <c r="AM65" s="2448" t="s">
        <v>21</v>
      </c>
      <c r="AN65" s="2448">
        <v>2605</v>
      </c>
      <c r="AO65" s="2448">
        <v>2006</v>
      </c>
      <c r="AP65" s="2448">
        <v>599</v>
      </c>
      <c r="AQ65" s="2448" t="s">
        <v>21</v>
      </c>
      <c r="AR65" s="217">
        <v>5082</v>
      </c>
      <c r="AS65" s="1448" t="s">
        <v>38</v>
      </c>
      <c r="AT65" s="670" t="s">
        <v>26</v>
      </c>
      <c r="AU65" s="1481" t="s">
        <v>26</v>
      </c>
      <c r="AV65" s="1120" t="s">
        <v>26</v>
      </c>
      <c r="AW65" s="1484" t="s">
        <v>173</v>
      </c>
      <c r="AX65" s="2448">
        <v>419573</v>
      </c>
      <c r="AY65" s="2448">
        <v>471110</v>
      </c>
      <c r="AZ65" s="2448">
        <v>471110</v>
      </c>
      <c r="BA65" s="2448" t="s">
        <v>21</v>
      </c>
      <c r="BB65" s="2448" t="s">
        <v>21</v>
      </c>
      <c r="BC65" s="2448" t="s">
        <v>21</v>
      </c>
      <c r="BD65" s="2448" t="s">
        <v>21</v>
      </c>
      <c r="BE65" s="2448">
        <v>14709</v>
      </c>
      <c r="BF65" s="2448">
        <v>549111</v>
      </c>
      <c r="BG65" s="2448">
        <v>9025</v>
      </c>
      <c r="BH65" s="2448">
        <v>9144</v>
      </c>
      <c r="BI65" s="2448">
        <v>5721</v>
      </c>
      <c r="BJ65" s="2448">
        <v>3026</v>
      </c>
      <c r="BK65" s="2448">
        <v>397</v>
      </c>
      <c r="BL65" s="2448">
        <v>238</v>
      </c>
      <c r="BM65" s="2448">
        <v>159</v>
      </c>
      <c r="BN65" s="2448" t="s">
        <v>21</v>
      </c>
      <c r="BO65" s="217">
        <v>614</v>
      </c>
      <c r="BP65" s="1448" t="s">
        <v>38</v>
      </c>
      <c r="BQ65" s="670" t="s">
        <v>26</v>
      </c>
      <c r="BR65" s="1481" t="s">
        <v>26</v>
      </c>
      <c r="BS65" s="1120" t="s">
        <v>26</v>
      </c>
      <c r="BT65" s="1484" t="s">
        <v>173</v>
      </c>
      <c r="BU65" s="2448">
        <v>1032110</v>
      </c>
      <c r="BV65" s="2448">
        <v>1031958</v>
      </c>
      <c r="BW65" s="2448">
        <v>1031958</v>
      </c>
      <c r="BX65" s="2448" t="s">
        <v>21</v>
      </c>
      <c r="BY65" s="2448" t="s">
        <v>21</v>
      </c>
      <c r="BZ65" s="2448" t="s">
        <v>21</v>
      </c>
      <c r="CA65" s="2448" t="s">
        <v>21</v>
      </c>
      <c r="CB65" s="2448" t="s">
        <v>21</v>
      </c>
      <c r="CC65" s="2448">
        <v>4255</v>
      </c>
      <c r="CD65" s="2448">
        <v>4364</v>
      </c>
      <c r="CE65" s="2448">
        <v>4368</v>
      </c>
      <c r="CF65" s="2448">
        <v>4368</v>
      </c>
      <c r="CG65" s="2448" t="s">
        <v>21</v>
      </c>
      <c r="CH65" s="2448" t="s">
        <v>21</v>
      </c>
      <c r="CI65" s="2448" t="s">
        <v>21</v>
      </c>
      <c r="CJ65" s="2448" t="s">
        <v>21</v>
      </c>
      <c r="CK65" s="2448" t="s">
        <v>21</v>
      </c>
      <c r="CL65" s="217">
        <v>62</v>
      </c>
      <c r="CM65" s="1448" t="s">
        <v>38</v>
      </c>
      <c r="CN65" s="670" t="s">
        <v>26</v>
      </c>
    </row>
    <row r="66" spans="1:92" ht="15" customHeight="1">
      <c r="A66" s="1481" t="s">
        <v>26</v>
      </c>
      <c r="B66" s="1120" t="s">
        <v>26</v>
      </c>
      <c r="C66" s="1484" t="s">
        <v>174</v>
      </c>
      <c r="D66" s="2448">
        <v>81661</v>
      </c>
      <c r="E66" s="2448">
        <v>87656</v>
      </c>
      <c r="F66" s="2448">
        <v>58893</v>
      </c>
      <c r="G66" s="2448">
        <v>54</v>
      </c>
      <c r="H66" s="2448">
        <v>28710</v>
      </c>
      <c r="I66" s="2448">
        <v>24937</v>
      </c>
      <c r="J66" s="2448">
        <v>3773</v>
      </c>
      <c r="K66" s="2448">
        <v>4090</v>
      </c>
      <c r="L66" s="2448">
        <v>79285</v>
      </c>
      <c r="M66" s="2448">
        <v>333</v>
      </c>
      <c r="N66" s="2448">
        <v>316</v>
      </c>
      <c r="O66" s="2448">
        <v>4</v>
      </c>
      <c r="P66" s="2448">
        <v>12</v>
      </c>
      <c r="Q66" s="2448">
        <v>300</v>
      </c>
      <c r="R66" s="2448">
        <v>3</v>
      </c>
      <c r="S66" s="2448">
        <v>297</v>
      </c>
      <c r="T66" s="2448">
        <v>15</v>
      </c>
      <c r="U66" s="217">
        <v>24</v>
      </c>
      <c r="V66" s="1448" t="s">
        <v>39</v>
      </c>
      <c r="W66" s="670" t="s">
        <v>26</v>
      </c>
      <c r="X66" s="1481" t="s">
        <v>26</v>
      </c>
      <c r="Y66" s="1120" t="s">
        <v>26</v>
      </c>
      <c r="Z66" s="1484" t="s">
        <v>174</v>
      </c>
      <c r="AA66" s="2448">
        <v>54820</v>
      </c>
      <c r="AB66" s="2448">
        <v>59220</v>
      </c>
      <c r="AC66" s="2448">
        <v>40342</v>
      </c>
      <c r="AD66" s="2448" t="s">
        <v>21</v>
      </c>
      <c r="AE66" s="2448">
        <v>18878</v>
      </c>
      <c r="AF66" s="2448">
        <v>17648</v>
      </c>
      <c r="AG66" s="2448">
        <v>1230</v>
      </c>
      <c r="AH66" s="2448">
        <v>3711</v>
      </c>
      <c r="AI66" s="2448">
        <v>57511</v>
      </c>
      <c r="AJ66" s="2448">
        <v>9657</v>
      </c>
      <c r="AK66" s="2448">
        <v>9968</v>
      </c>
      <c r="AL66" s="2448">
        <v>7140</v>
      </c>
      <c r="AM66" s="2448" t="s">
        <v>21</v>
      </c>
      <c r="AN66" s="2448">
        <v>2828</v>
      </c>
      <c r="AO66" s="2448">
        <v>2230</v>
      </c>
      <c r="AP66" s="2448">
        <v>598</v>
      </c>
      <c r="AQ66" s="2448" t="s">
        <v>21</v>
      </c>
      <c r="AR66" s="217">
        <v>4789</v>
      </c>
      <c r="AS66" s="1448" t="s">
        <v>39</v>
      </c>
      <c r="AT66" s="670" t="s">
        <v>26</v>
      </c>
      <c r="AU66" s="1481" t="s">
        <v>26</v>
      </c>
      <c r="AV66" s="1120" t="s">
        <v>26</v>
      </c>
      <c r="AW66" s="1484" t="s">
        <v>174</v>
      </c>
      <c r="AX66" s="2448">
        <v>474951</v>
      </c>
      <c r="AY66" s="2448">
        <v>460721</v>
      </c>
      <c r="AZ66" s="2448">
        <v>460721</v>
      </c>
      <c r="BA66" s="2448" t="s">
        <v>21</v>
      </c>
      <c r="BB66" s="2448" t="s">
        <v>21</v>
      </c>
      <c r="BC66" s="2448" t="s">
        <v>21</v>
      </c>
      <c r="BD66" s="2448" t="s">
        <v>21</v>
      </c>
      <c r="BE66" s="2448">
        <v>21016</v>
      </c>
      <c r="BF66" s="2448">
        <v>542084</v>
      </c>
      <c r="BG66" s="2448">
        <v>9265</v>
      </c>
      <c r="BH66" s="2448">
        <v>9206</v>
      </c>
      <c r="BI66" s="2448">
        <v>5606</v>
      </c>
      <c r="BJ66" s="2448">
        <v>3231</v>
      </c>
      <c r="BK66" s="2448">
        <v>369</v>
      </c>
      <c r="BL66" s="2448">
        <v>207</v>
      </c>
      <c r="BM66" s="2448">
        <v>162</v>
      </c>
      <c r="BN66" s="2448" t="s">
        <v>21</v>
      </c>
      <c r="BO66" s="217">
        <v>430</v>
      </c>
      <c r="BP66" s="1448" t="s">
        <v>39</v>
      </c>
      <c r="BQ66" s="670" t="s">
        <v>26</v>
      </c>
      <c r="BR66" s="1481" t="s">
        <v>26</v>
      </c>
      <c r="BS66" s="1120" t="s">
        <v>26</v>
      </c>
      <c r="BT66" s="1484" t="s">
        <v>174</v>
      </c>
      <c r="BU66" s="2448">
        <v>990050</v>
      </c>
      <c r="BV66" s="2448">
        <v>990404</v>
      </c>
      <c r="BW66" s="2448">
        <v>990404</v>
      </c>
      <c r="BX66" s="2448" t="s">
        <v>21</v>
      </c>
      <c r="BY66" s="2448" t="s">
        <v>21</v>
      </c>
      <c r="BZ66" s="2448" t="s">
        <v>21</v>
      </c>
      <c r="CA66" s="2448" t="s">
        <v>21</v>
      </c>
      <c r="CB66" s="2448" t="s">
        <v>21</v>
      </c>
      <c r="CC66" s="2448">
        <v>3901</v>
      </c>
      <c r="CD66" s="2448">
        <v>4284</v>
      </c>
      <c r="CE66" s="2448">
        <v>4325</v>
      </c>
      <c r="CF66" s="2448">
        <v>4325</v>
      </c>
      <c r="CG66" s="2448" t="s">
        <v>21</v>
      </c>
      <c r="CH66" s="2448" t="s">
        <v>21</v>
      </c>
      <c r="CI66" s="2448" t="s">
        <v>21</v>
      </c>
      <c r="CJ66" s="2448" t="s">
        <v>21</v>
      </c>
      <c r="CK66" s="2448" t="s">
        <v>21</v>
      </c>
      <c r="CL66" s="217">
        <v>21</v>
      </c>
      <c r="CM66" s="1448" t="s">
        <v>39</v>
      </c>
      <c r="CN66" s="670" t="s">
        <v>26</v>
      </c>
    </row>
    <row r="67" spans="1:92" ht="15" customHeight="1">
      <c r="A67" s="1481" t="s">
        <v>26</v>
      </c>
      <c r="B67" s="1120" t="s">
        <v>26</v>
      </c>
      <c r="C67" s="1484" t="s">
        <v>175</v>
      </c>
      <c r="D67" s="2448">
        <v>89556</v>
      </c>
      <c r="E67" s="2448">
        <v>88086</v>
      </c>
      <c r="F67" s="2448">
        <v>61367</v>
      </c>
      <c r="G67" s="2448">
        <v>25</v>
      </c>
      <c r="H67" s="2448">
        <v>26694</v>
      </c>
      <c r="I67" s="2448">
        <v>23105</v>
      </c>
      <c r="J67" s="2448">
        <v>3589</v>
      </c>
      <c r="K67" s="2448">
        <v>7377</v>
      </c>
      <c r="L67" s="2448">
        <v>80726</v>
      </c>
      <c r="M67" s="2448">
        <v>310</v>
      </c>
      <c r="N67" s="2448">
        <v>295</v>
      </c>
      <c r="O67" s="2448">
        <v>4</v>
      </c>
      <c r="P67" s="2448">
        <v>10</v>
      </c>
      <c r="Q67" s="2448">
        <v>281</v>
      </c>
      <c r="R67" s="2448">
        <v>3</v>
      </c>
      <c r="S67" s="2448">
        <v>278</v>
      </c>
      <c r="T67" s="2448">
        <v>14</v>
      </c>
      <c r="U67" s="217">
        <v>25</v>
      </c>
      <c r="V67" s="1448" t="s">
        <v>40</v>
      </c>
      <c r="W67" s="670" t="s">
        <v>26</v>
      </c>
      <c r="X67" s="1481" t="s">
        <v>26</v>
      </c>
      <c r="Y67" s="1120" t="s">
        <v>26</v>
      </c>
      <c r="Z67" s="1484" t="s">
        <v>175</v>
      </c>
      <c r="AA67" s="2448">
        <v>62295</v>
      </c>
      <c r="AB67" s="2448">
        <v>60897</v>
      </c>
      <c r="AC67" s="2448">
        <v>43169</v>
      </c>
      <c r="AD67" s="2448" t="s">
        <v>21</v>
      </c>
      <c r="AE67" s="2448">
        <v>17728</v>
      </c>
      <c r="AF67" s="2448">
        <v>16559</v>
      </c>
      <c r="AG67" s="2448">
        <v>1169</v>
      </c>
      <c r="AH67" s="2448">
        <v>6748</v>
      </c>
      <c r="AI67" s="2448">
        <v>58936</v>
      </c>
      <c r="AJ67" s="2448">
        <v>9991</v>
      </c>
      <c r="AK67" s="2448">
        <v>10631</v>
      </c>
      <c r="AL67" s="2448">
        <v>8547</v>
      </c>
      <c r="AM67" s="2448" t="s">
        <v>21</v>
      </c>
      <c r="AN67" s="2448">
        <v>2084</v>
      </c>
      <c r="AO67" s="2448">
        <v>1475</v>
      </c>
      <c r="AP67" s="2448">
        <v>609</v>
      </c>
      <c r="AQ67" s="2448" t="s">
        <v>21</v>
      </c>
      <c r="AR67" s="217">
        <v>4149</v>
      </c>
      <c r="AS67" s="1448" t="s">
        <v>40</v>
      </c>
      <c r="AT67" s="670" t="s">
        <v>26</v>
      </c>
      <c r="AU67" s="1481" t="s">
        <v>26</v>
      </c>
      <c r="AV67" s="1120" t="s">
        <v>26</v>
      </c>
      <c r="AW67" s="1484" t="s">
        <v>175</v>
      </c>
      <c r="AX67" s="2448">
        <v>478178</v>
      </c>
      <c r="AY67" s="2448">
        <v>420812</v>
      </c>
      <c r="AZ67" s="2448">
        <v>420812</v>
      </c>
      <c r="BA67" s="2448" t="s">
        <v>21</v>
      </c>
      <c r="BB67" s="2448" t="s">
        <v>21</v>
      </c>
      <c r="BC67" s="2448" t="s">
        <v>21</v>
      </c>
      <c r="BD67" s="2448" t="s">
        <v>21</v>
      </c>
      <c r="BE67" s="2448">
        <v>19859</v>
      </c>
      <c r="BF67" s="2448">
        <v>579671</v>
      </c>
      <c r="BG67" s="2448">
        <v>9118</v>
      </c>
      <c r="BH67" s="2448">
        <v>9105</v>
      </c>
      <c r="BI67" s="2448">
        <v>5464</v>
      </c>
      <c r="BJ67" s="2448">
        <v>3168</v>
      </c>
      <c r="BK67" s="2448">
        <v>473</v>
      </c>
      <c r="BL67" s="2448">
        <v>310</v>
      </c>
      <c r="BM67" s="2448">
        <v>163</v>
      </c>
      <c r="BN67" s="2448" t="s">
        <v>21</v>
      </c>
      <c r="BO67" s="217">
        <v>408</v>
      </c>
      <c r="BP67" s="1448" t="s">
        <v>40</v>
      </c>
      <c r="BQ67" s="670" t="s">
        <v>26</v>
      </c>
      <c r="BR67" s="1481" t="s">
        <v>26</v>
      </c>
      <c r="BS67" s="1120" t="s">
        <v>26</v>
      </c>
      <c r="BT67" s="1484" t="s">
        <v>175</v>
      </c>
      <c r="BU67" s="2448">
        <v>923503</v>
      </c>
      <c r="BV67" s="2448">
        <v>923070</v>
      </c>
      <c r="BW67" s="2448">
        <v>923070</v>
      </c>
      <c r="BX67" s="2448" t="s">
        <v>21</v>
      </c>
      <c r="BY67" s="2448" t="s">
        <v>21</v>
      </c>
      <c r="BZ67" s="2448" t="s">
        <v>21</v>
      </c>
      <c r="CA67" s="2448" t="s">
        <v>21</v>
      </c>
      <c r="CB67" s="2448" t="s">
        <v>21</v>
      </c>
      <c r="CC67" s="2448">
        <v>4334</v>
      </c>
      <c r="CD67" s="2448">
        <v>4495</v>
      </c>
      <c r="CE67" s="2448">
        <v>4497</v>
      </c>
      <c r="CF67" s="2448">
        <v>4497</v>
      </c>
      <c r="CG67" s="2448" t="s">
        <v>21</v>
      </c>
      <c r="CH67" s="2448" t="s">
        <v>21</v>
      </c>
      <c r="CI67" s="2448" t="s">
        <v>21</v>
      </c>
      <c r="CJ67" s="2448" t="s">
        <v>21</v>
      </c>
      <c r="CK67" s="2448" t="s">
        <v>21</v>
      </c>
      <c r="CL67" s="217">
        <v>19</v>
      </c>
      <c r="CM67" s="1448" t="s">
        <v>40</v>
      </c>
      <c r="CN67" s="670" t="s">
        <v>26</v>
      </c>
    </row>
    <row r="68" spans="1:92" ht="15" customHeight="1">
      <c r="A68" s="1485" t="s">
        <v>26</v>
      </c>
      <c r="B68" s="1130" t="s">
        <v>26</v>
      </c>
      <c r="C68" s="1486" t="s">
        <v>176</v>
      </c>
      <c r="D68" s="2449">
        <v>74728</v>
      </c>
      <c r="E68" s="2449">
        <v>74228</v>
      </c>
      <c r="F68" s="2449">
        <v>47744</v>
      </c>
      <c r="G68" s="2449">
        <v>18</v>
      </c>
      <c r="H68" s="2449">
        <v>26466</v>
      </c>
      <c r="I68" s="2449">
        <v>23364</v>
      </c>
      <c r="J68" s="2449">
        <v>3102</v>
      </c>
      <c r="K68" s="2449">
        <v>2735</v>
      </c>
      <c r="L68" s="2449">
        <v>80009</v>
      </c>
      <c r="M68" s="2449">
        <v>295</v>
      </c>
      <c r="N68" s="2449">
        <v>288</v>
      </c>
      <c r="O68" s="2449">
        <v>4</v>
      </c>
      <c r="P68" s="2449">
        <v>8</v>
      </c>
      <c r="Q68" s="2449">
        <v>276</v>
      </c>
      <c r="R68" s="2449">
        <v>2</v>
      </c>
      <c r="S68" s="2449">
        <v>274</v>
      </c>
      <c r="T68" s="2449">
        <v>15</v>
      </c>
      <c r="U68" s="512">
        <v>17</v>
      </c>
      <c r="V68" s="1450" t="s">
        <v>41</v>
      </c>
      <c r="W68" s="673" t="s">
        <v>26</v>
      </c>
      <c r="X68" s="1485" t="s">
        <v>26</v>
      </c>
      <c r="Y68" s="1130" t="s">
        <v>26</v>
      </c>
      <c r="Z68" s="1486" t="s">
        <v>176</v>
      </c>
      <c r="AA68" s="2449">
        <v>47968</v>
      </c>
      <c r="AB68" s="2449">
        <v>46880</v>
      </c>
      <c r="AC68" s="2449">
        <v>29700</v>
      </c>
      <c r="AD68" s="2449" t="s">
        <v>21</v>
      </c>
      <c r="AE68" s="2449">
        <v>17180</v>
      </c>
      <c r="AF68" s="2449">
        <v>16340</v>
      </c>
      <c r="AG68" s="2449">
        <v>840</v>
      </c>
      <c r="AH68" s="2449">
        <v>2395</v>
      </c>
      <c r="AI68" s="2449">
        <v>58964</v>
      </c>
      <c r="AJ68" s="2449">
        <v>11031</v>
      </c>
      <c r="AK68" s="2449">
        <v>11405</v>
      </c>
      <c r="AL68" s="2449">
        <v>8692</v>
      </c>
      <c r="AM68" s="2449" t="s">
        <v>21</v>
      </c>
      <c r="AN68" s="2449">
        <v>2713</v>
      </c>
      <c r="AO68" s="2449">
        <v>2081</v>
      </c>
      <c r="AP68" s="2449">
        <v>632</v>
      </c>
      <c r="AQ68" s="2449" t="s">
        <v>21</v>
      </c>
      <c r="AR68" s="512">
        <v>3774</v>
      </c>
      <c r="AS68" s="1450" t="s">
        <v>41</v>
      </c>
      <c r="AT68" s="673" t="s">
        <v>26</v>
      </c>
      <c r="AU68" s="1485" t="s">
        <v>26</v>
      </c>
      <c r="AV68" s="1130" t="s">
        <v>26</v>
      </c>
      <c r="AW68" s="1486" t="s">
        <v>176</v>
      </c>
      <c r="AX68" s="2449">
        <v>489600</v>
      </c>
      <c r="AY68" s="2449">
        <v>507130</v>
      </c>
      <c r="AZ68" s="2449">
        <v>507130</v>
      </c>
      <c r="BA68" s="2449" t="s">
        <v>21</v>
      </c>
      <c r="BB68" s="2449" t="s">
        <v>21</v>
      </c>
      <c r="BC68" s="2449" t="s">
        <v>21</v>
      </c>
      <c r="BD68" s="2449" t="s">
        <v>21</v>
      </c>
      <c r="BE68" s="2449">
        <v>42508</v>
      </c>
      <c r="BF68" s="2449">
        <v>519632</v>
      </c>
      <c r="BG68" s="2449">
        <v>8938</v>
      </c>
      <c r="BH68" s="2449">
        <v>8930</v>
      </c>
      <c r="BI68" s="2449">
        <v>5191</v>
      </c>
      <c r="BJ68" s="2449">
        <v>3199</v>
      </c>
      <c r="BK68" s="2449">
        <v>540</v>
      </c>
      <c r="BL68" s="2449">
        <v>374</v>
      </c>
      <c r="BM68" s="2449">
        <v>166</v>
      </c>
      <c r="BN68" s="2449" t="s">
        <v>21</v>
      </c>
      <c r="BO68" s="512">
        <v>694</v>
      </c>
      <c r="BP68" s="1450" t="s">
        <v>41</v>
      </c>
      <c r="BQ68" s="673" t="s">
        <v>26</v>
      </c>
      <c r="BR68" s="1485" t="s">
        <v>26</v>
      </c>
      <c r="BS68" s="1130" t="s">
        <v>26</v>
      </c>
      <c r="BT68" s="1486" t="s">
        <v>176</v>
      </c>
      <c r="BU68" s="2449">
        <v>954639</v>
      </c>
      <c r="BV68" s="2449">
        <v>955755</v>
      </c>
      <c r="BW68" s="2449">
        <v>955755</v>
      </c>
      <c r="BX68" s="2449" t="s">
        <v>21</v>
      </c>
      <c r="BY68" s="2449" t="s">
        <v>21</v>
      </c>
      <c r="BZ68" s="2449" t="s">
        <v>21</v>
      </c>
      <c r="CA68" s="2449" t="s">
        <v>21</v>
      </c>
      <c r="CB68" s="2449" t="s">
        <v>21</v>
      </c>
      <c r="CC68" s="2449">
        <v>3218</v>
      </c>
      <c r="CD68" s="2449">
        <v>1963</v>
      </c>
      <c r="CE68" s="2449">
        <v>1982</v>
      </c>
      <c r="CF68" s="2449">
        <v>1982</v>
      </c>
      <c r="CG68" s="2449" t="s">
        <v>21</v>
      </c>
      <c r="CH68" s="2449" t="s">
        <v>21</v>
      </c>
      <c r="CI68" s="2449" t="s">
        <v>21</v>
      </c>
      <c r="CJ68" s="2449" t="s">
        <v>21</v>
      </c>
      <c r="CK68" s="2449" t="s">
        <v>21</v>
      </c>
      <c r="CL68" s="512" t="s">
        <v>21</v>
      </c>
      <c r="CM68" s="1450" t="s">
        <v>41</v>
      </c>
      <c r="CN68" s="673" t="s">
        <v>26</v>
      </c>
    </row>
    <row r="69" spans="1:92" ht="15" customHeight="1">
      <c r="A69" s="1271"/>
      <c r="B69" s="1271"/>
      <c r="C69" s="1271"/>
      <c r="D69" s="982"/>
      <c r="E69" s="982"/>
      <c r="F69" s="982"/>
      <c r="G69" s="982"/>
      <c r="H69" s="982"/>
      <c r="I69" s="982"/>
      <c r="J69" s="982"/>
      <c r="K69" s="982"/>
      <c r="L69" s="982"/>
      <c r="M69" s="982"/>
      <c r="N69" s="982"/>
      <c r="O69" s="982"/>
      <c r="P69" s="982"/>
      <c r="Q69" s="982"/>
      <c r="R69" s="982"/>
      <c r="S69" s="982"/>
      <c r="T69" s="982"/>
      <c r="U69" s="982"/>
      <c r="V69" s="679"/>
      <c r="W69" s="679"/>
      <c r="X69" s="1271"/>
      <c r="Y69" s="1271"/>
      <c r="Z69" s="1271"/>
      <c r="AA69" s="982"/>
      <c r="AB69" s="982"/>
      <c r="AC69" s="982"/>
      <c r="AD69" s="982"/>
      <c r="AE69" s="982"/>
      <c r="AF69" s="982"/>
      <c r="AG69" s="982"/>
      <c r="AH69" s="982"/>
      <c r="AI69" s="982"/>
      <c r="AJ69" s="982"/>
      <c r="AK69" s="982"/>
      <c r="AL69" s="982"/>
      <c r="AM69" s="982"/>
      <c r="AN69" s="982"/>
      <c r="AO69" s="982"/>
      <c r="AP69" s="982"/>
      <c r="AQ69" s="982"/>
      <c r="AR69" s="982"/>
      <c r="AS69" s="679"/>
      <c r="AT69" s="679"/>
      <c r="AU69" s="1271"/>
      <c r="AV69" s="1271"/>
      <c r="AW69" s="1271"/>
      <c r="AX69" s="982"/>
      <c r="AY69" s="982"/>
      <c r="AZ69" s="982"/>
      <c r="BA69" s="982"/>
      <c r="BB69" s="982"/>
      <c r="BC69" s="982"/>
      <c r="BD69" s="982"/>
      <c r="BE69" s="982"/>
      <c r="BF69" s="982"/>
      <c r="BG69" s="982"/>
      <c r="BH69" s="982"/>
      <c r="BI69" s="982"/>
      <c r="BJ69" s="982"/>
      <c r="BK69" s="982"/>
      <c r="BL69" s="982"/>
      <c r="BM69" s="982"/>
      <c r="BN69" s="982"/>
      <c r="BO69" s="982"/>
      <c r="BP69" s="679"/>
      <c r="BQ69" s="679"/>
      <c r="BR69" s="1271"/>
      <c r="BS69" s="1271"/>
      <c r="BT69" s="1271"/>
      <c r="BU69" s="982"/>
      <c r="BV69" s="982"/>
      <c r="BW69" s="982"/>
      <c r="BX69" s="982"/>
      <c r="BY69" s="982"/>
      <c r="BZ69" s="982"/>
      <c r="CA69" s="982"/>
      <c r="CB69" s="982"/>
      <c r="CC69" s="982"/>
      <c r="CD69" s="982"/>
      <c r="CE69" s="982"/>
      <c r="CF69" s="982"/>
      <c r="CG69" s="982"/>
      <c r="CH69" s="982"/>
      <c r="CI69" s="982"/>
      <c r="CJ69" s="982"/>
      <c r="CK69" s="982"/>
      <c r="CL69" s="982"/>
      <c r="CM69" s="679"/>
      <c r="CN69" s="679"/>
    </row>
    <row r="70" spans="1:92" s="388" customFormat="1" ht="19.5" customHeight="1">
      <c r="A70" s="1525" t="s">
        <v>1267</v>
      </c>
      <c r="B70" s="513"/>
      <c r="C70" s="513"/>
      <c r="D70" s="1761"/>
      <c r="E70" s="513" t="s">
        <v>720</v>
      </c>
      <c r="F70" s="513"/>
      <c r="G70" s="513"/>
      <c r="H70" s="513"/>
      <c r="I70" s="513"/>
      <c r="J70" s="513"/>
      <c r="K70" s="1463"/>
      <c r="L70" s="655" t="s">
        <v>1184</v>
      </c>
      <c r="M70" s="1525" t="s">
        <v>825</v>
      </c>
      <c r="N70" s="652"/>
      <c r="O70" s="652" t="s">
        <v>1183</v>
      </c>
      <c r="P70" s="513"/>
      <c r="Q70" s="513"/>
      <c r="R70" s="513"/>
      <c r="S70" s="513"/>
      <c r="T70" s="1463"/>
      <c r="U70" s="655" t="s">
        <v>1184</v>
      </c>
      <c r="V70" s="513"/>
      <c r="W70" s="513"/>
      <c r="X70" s="1525" t="s">
        <v>826</v>
      </c>
      <c r="Y70" s="513"/>
      <c r="Z70" s="513"/>
      <c r="AA70" s="1761"/>
      <c r="AB70" s="681" t="s">
        <v>1181</v>
      </c>
      <c r="AC70" s="513"/>
      <c r="AD70" s="513"/>
      <c r="AE70" s="513"/>
      <c r="AF70" s="513"/>
      <c r="AG70" s="513"/>
      <c r="AH70" s="1463"/>
      <c r="AI70" s="655" t="s">
        <v>1184</v>
      </c>
      <c r="AJ70" s="1525" t="s">
        <v>592</v>
      </c>
      <c r="AK70" s="123"/>
      <c r="AL70" s="513" t="s">
        <v>1236</v>
      </c>
      <c r="AM70" s="123"/>
      <c r="AN70" s="123"/>
      <c r="AO70" s="123"/>
      <c r="AP70" s="123"/>
      <c r="AQ70" s="1463"/>
      <c r="AR70" s="655" t="s">
        <v>1184</v>
      </c>
      <c r="AS70" s="513"/>
      <c r="AT70" s="513"/>
      <c r="AU70" s="1525" t="s">
        <v>723</v>
      </c>
      <c r="AV70" s="513"/>
      <c r="AW70" s="513"/>
      <c r="AX70" s="1761"/>
      <c r="AY70" s="652" t="s">
        <v>1447</v>
      </c>
      <c r="AZ70" s="513"/>
      <c r="BA70" s="513"/>
      <c r="BB70" s="513"/>
      <c r="BC70" s="513"/>
      <c r="BD70" s="513"/>
      <c r="BE70" s="1487"/>
      <c r="BF70" s="655" t="s">
        <v>1263</v>
      </c>
      <c r="BG70" s="1959" t="s">
        <v>585</v>
      </c>
      <c r="BH70" s="1761"/>
      <c r="BI70" s="652" t="s">
        <v>1244</v>
      </c>
      <c r="BJ70" s="652"/>
      <c r="BK70" s="513"/>
      <c r="BL70" s="513"/>
      <c r="BM70" s="513"/>
      <c r="BN70" s="1487"/>
      <c r="BO70" s="1466" t="s">
        <v>1265</v>
      </c>
      <c r="BP70" s="513"/>
      <c r="BQ70" s="513"/>
      <c r="BR70" s="1269" t="s">
        <v>827</v>
      </c>
      <c r="BS70" s="652"/>
      <c r="BT70" s="652"/>
      <c r="BU70" s="1761"/>
      <c r="BV70" s="513" t="s">
        <v>1247</v>
      </c>
      <c r="BW70" s="513"/>
      <c r="BX70" s="513"/>
      <c r="BY70" s="513"/>
      <c r="BZ70" s="513"/>
      <c r="CA70" s="1465"/>
      <c r="CB70" s="1465"/>
      <c r="CC70" s="1466" t="s">
        <v>1446</v>
      </c>
      <c r="CD70" s="1959" t="s">
        <v>1268</v>
      </c>
      <c r="CE70" s="652"/>
      <c r="CF70" s="681" t="s">
        <v>1208</v>
      </c>
      <c r="CG70" s="513"/>
      <c r="CH70" s="513"/>
      <c r="CI70" s="513"/>
      <c r="CJ70" s="513"/>
      <c r="CK70" s="1464"/>
      <c r="CL70" s="655" t="s">
        <v>1263</v>
      </c>
      <c r="CM70" s="513"/>
      <c r="CN70" s="513"/>
    </row>
    <row r="71" spans="1:92" ht="18" customHeight="1">
      <c r="A71" s="1472">
        <v>42005</v>
      </c>
      <c r="B71" s="1473">
        <v>42005</v>
      </c>
      <c r="C71" s="1474">
        <v>42005</v>
      </c>
      <c r="D71" s="2447">
        <v>112</v>
      </c>
      <c r="E71" s="2447">
        <v>114</v>
      </c>
      <c r="F71" s="2447" t="s">
        <v>22</v>
      </c>
      <c r="G71" s="2447" t="s">
        <v>22</v>
      </c>
      <c r="H71" s="2447">
        <v>114</v>
      </c>
      <c r="I71" s="2447" t="s">
        <v>22</v>
      </c>
      <c r="J71" s="2447">
        <v>114</v>
      </c>
      <c r="K71" s="2447" t="s">
        <v>21</v>
      </c>
      <c r="L71" s="2447">
        <v>2</v>
      </c>
      <c r="M71" s="2447">
        <v>748305</v>
      </c>
      <c r="N71" s="2447">
        <v>745843</v>
      </c>
      <c r="O71" s="2447">
        <v>500362</v>
      </c>
      <c r="P71" s="2447">
        <v>3651</v>
      </c>
      <c r="Q71" s="2447">
        <v>241830</v>
      </c>
      <c r="R71" s="2447">
        <v>225985</v>
      </c>
      <c r="S71" s="2447">
        <v>15845</v>
      </c>
      <c r="T71" s="2447">
        <v>363</v>
      </c>
      <c r="U71" s="2447">
        <v>76125</v>
      </c>
      <c r="V71" s="1445">
        <v>42005</v>
      </c>
      <c r="W71" s="662">
        <v>42005</v>
      </c>
      <c r="X71" s="1472">
        <v>42005</v>
      </c>
      <c r="Y71" s="1473">
        <v>42005</v>
      </c>
      <c r="Z71" s="1474">
        <v>42005</v>
      </c>
      <c r="AA71" s="2447">
        <v>33563</v>
      </c>
      <c r="AB71" s="2447">
        <v>31634</v>
      </c>
      <c r="AC71" s="2447">
        <v>17299</v>
      </c>
      <c r="AD71" s="2447" t="s">
        <v>21</v>
      </c>
      <c r="AE71" s="2447">
        <v>14335</v>
      </c>
      <c r="AF71" s="2447">
        <v>14335</v>
      </c>
      <c r="AG71" s="2447" t="s">
        <v>21</v>
      </c>
      <c r="AH71" s="2447" t="s">
        <v>21</v>
      </c>
      <c r="AI71" s="2447">
        <v>4838</v>
      </c>
      <c r="AJ71" s="2447">
        <v>29116</v>
      </c>
      <c r="AK71" s="2447">
        <v>28778</v>
      </c>
      <c r="AL71" s="2447">
        <v>5736</v>
      </c>
      <c r="AM71" s="2447" t="s">
        <v>21</v>
      </c>
      <c r="AN71" s="2447">
        <v>23042</v>
      </c>
      <c r="AO71" s="2447">
        <v>20728</v>
      </c>
      <c r="AP71" s="2447">
        <v>2314</v>
      </c>
      <c r="AQ71" s="2447" t="s">
        <v>21</v>
      </c>
      <c r="AR71" s="2447">
        <v>954</v>
      </c>
      <c r="AS71" s="1445">
        <v>42005</v>
      </c>
      <c r="AT71" s="662">
        <v>42005</v>
      </c>
      <c r="AU71" s="1472">
        <v>42005</v>
      </c>
      <c r="AV71" s="1473">
        <v>42005</v>
      </c>
      <c r="AW71" s="1474">
        <v>42005</v>
      </c>
      <c r="AX71" s="2447">
        <v>4468</v>
      </c>
      <c r="AY71" s="2447">
        <v>5527</v>
      </c>
      <c r="AZ71" s="2447" t="s">
        <v>21</v>
      </c>
      <c r="BA71" s="2447" t="s">
        <v>21</v>
      </c>
      <c r="BB71" s="2447">
        <v>5527</v>
      </c>
      <c r="BC71" s="2447" t="s">
        <v>21</v>
      </c>
      <c r="BD71" s="2447">
        <v>5527</v>
      </c>
      <c r="BE71" s="2447" t="s">
        <v>21</v>
      </c>
      <c r="BF71" s="2447">
        <v>330</v>
      </c>
      <c r="BG71" s="2447">
        <v>738030</v>
      </c>
      <c r="BH71" s="2447">
        <v>738030</v>
      </c>
      <c r="BI71" s="2447">
        <v>379702</v>
      </c>
      <c r="BJ71" s="2447">
        <v>315315</v>
      </c>
      <c r="BK71" s="2447">
        <v>43013</v>
      </c>
      <c r="BL71" s="2447">
        <v>38893</v>
      </c>
      <c r="BM71" s="2447">
        <v>4120</v>
      </c>
      <c r="BN71" s="2447" t="s">
        <v>22</v>
      </c>
      <c r="BO71" s="2447" t="s">
        <v>22</v>
      </c>
      <c r="BP71" s="1445">
        <v>42005</v>
      </c>
      <c r="BQ71" s="662">
        <v>42005</v>
      </c>
      <c r="BR71" s="1472">
        <v>42005</v>
      </c>
      <c r="BS71" s="1473">
        <v>42005</v>
      </c>
      <c r="BT71" s="1474">
        <v>42005</v>
      </c>
      <c r="BU71" s="2447">
        <v>2409053</v>
      </c>
      <c r="BV71" s="2447">
        <v>2400755</v>
      </c>
      <c r="BW71" s="2447">
        <v>2381769</v>
      </c>
      <c r="BX71" s="2447" t="s">
        <v>21</v>
      </c>
      <c r="BY71" s="2447">
        <v>18986</v>
      </c>
      <c r="BZ71" s="2447">
        <v>18008</v>
      </c>
      <c r="CA71" s="2447">
        <v>978</v>
      </c>
      <c r="CB71" s="2447" t="s">
        <v>21</v>
      </c>
      <c r="CC71" s="2447">
        <v>41667</v>
      </c>
      <c r="CD71" s="2447">
        <v>510232</v>
      </c>
      <c r="CE71" s="2447">
        <v>509157</v>
      </c>
      <c r="CF71" s="2447">
        <v>508220</v>
      </c>
      <c r="CG71" s="2447" t="s">
        <v>21</v>
      </c>
      <c r="CH71" s="2447">
        <v>937</v>
      </c>
      <c r="CI71" s="2447" t="s">
        <v>21</v>
      </c>
      <c r="CJ71" s="2447">
        <v>937</v>
      </c>
      <c r="CK71" s="2447" t="s">
        <v>21</v>
      </c>
      <c r="CL71" s="2447">
        <v>14412</v>
      </c>
      <c r="CM71" s="1445">
        <v>42005</v>
      </c>
      <c r="CN71" s="662">
        <v>42005</v>
      </c>
    </row>
    <row r="72" spans="1:92" ht="15" customHeight="1">
      <c r="A72" s="1475"/>
      <c r="B72" s="1473">
        <v>42370</v>
      </c>
      <c r="C72" s="1476"/>
      <c r="D72" s="2447">
        <v>104</v>
      </c>
      <c r="E72" s="2447">
        <v>104</v>
      </c>
      <c r="F72" s="2447" t="s">
        <v>22</v>
      </c>
      <c r="G72" s="2447" t="s">
        <v>22</v>
      </c>
      <c r="H72" s="2447">
        <v>104</v>
      </c>
      <c r="I72" s="2447" t="s">
        <v>22</v>
      </c>
      <c r="J72" s="2447">
        <v>104</v>
      </c>
      <c r="K72" s="2447" t="s">
        <v>21</v>
      </c>
      <c r="L72" s="2447">
        <v>2</v>
      </c>
      <c r="M72" s="2447">
        <v>864838</v>
      </c>
      <c r="N72" s="2447">
        <v>863956</v>
      </c>
      <c r="O72" s="2447">
        <v>620652</v>
      </c>
      <c r="P72" s="2447">
        <v>1781</v>
      </c>
      <c r="Q72" s="2447">
        <v>241523</v>
      </c>
      <c r="R72" s="2447">
        <v>224166</v>
      </c>
      <c r="S72" s="2447">
        <v>17357</v>
      </c>
      <c r="T72" s="2447">
        <v>524</v>
      </c>
      <c r="U72" s="2447">
        <v>76081</v>
      </c>
      <c r="V72" s="1445">
        <v>42370</v>
      </c>
      <c r="W72" s="662">
        <v>42370</v>
      </c>
      <c r="X72" s="1475"/>
      <c r="Y72" s="1473">
        <v>42370</v>
      </c>
      <c r="Z72" s="1476"/>
      <c r="AA72" s="2447">
        <v>33508</v>
      </c>
      <c r="AB72" s="2447">
        <v>36002</v>
      </c>
      <c r="AC72" s="2447">
        <v>23535</v>
      </c>
      <c r="AD72" s="2447" t="s">
        <v>21</v>
      </c>
      <c r="AE72" s="2447">
        <v>12467</v>
      </c>
      <c r="AF72" s="2447">
        <v>12467</v>
      </c>
      <c r="AG72" s="2447" t="s">
        <v>21</v>
      </c>
      <c r="AH72" s="2447" t="s">
        <v>21</v>
      </c>
      <c r="AI72" s="2447">
        <v>2344</v>
      </c>
      <c r="AJ72" s="2447">
        <v>24786</v>
      </c>
      <c r="AK72" s="2447">
        <v>24538</v>
      </c>
      <c r="AL72" s="2447">
        <v>4857</v>
      </c>
      <c r="AM72" s="2447" t="s">
        <v>21</v>
      </c>
      <c r="AN72" s="2447">
        <v>19681</v>
      </c>
      <c r="AO72" s="2447">
        <v>15806</v>
      </c>
      <c r="AP72" s="2447">
        <v>3875</v>
      </c>
      <c r="AQ72" s="2447" t="s">
        <v>21</v>
      </c>
      <c r="AR72" s="2447">
        <v>1202</v>
      </c>
      <c r="AS72" s="1445">
        <v>42370</v>
      </c>
      <c r="AT72" s="662">
        <v>42370</v>
      </c>
      <c r="AU72" s="1475"/>
      <c r="AV72" s="1473">
        <v>42370</v>
      </c>
      <c r="AW72" s="1476"/>
      <c r="AX72" s="2447">
        <v>4463</v>
      </c>
      <c r="AY72" s="2447">
        <v>4247</v>
      </c>
      <c r="AZ72" s="2447" t="s">
        <v>21</v>
      </c>
      <c r="BA72" s="2447" t="s">
        <v>21</v>
      </c>
      <c r="BB72" s="2447">
        <v>4247</v>
      </c>
      <c r="BC72" s="2447" t="s">
        <v>21</v>
      </c>
      <c r="BD72" s="2447">
        <v>4247</v>
      </c>
      <c r="BE72" s="2447" t="s">
        <v>21</v>
      </c>
      <c r="BF72" s="2447">
        <v>547</v>
      </c>
      <c r="BG72" s="2447">
        <v>716922</v>
      </c>
      <c r="BH72" s="2447">
        <v>716922</v>
      </c>
      <c r="BI72" s="2447">
        <v>315003</v>
      </c>
      <c r="BJ72" s="2447">
        <v>355898</v>
      </c>
      <c r="BK72" s="2447">
        <v>46021</v>
      </c>
      <c r="BL72" s="2447">
        <v>41589</v>
      </c>
      <c r="BM72" s="2447">
        <v>4432</v>
      </c>
      <c r="BN72" s="2447" t="s">
        <v>22</v>
      </c>
      <c r="BO72" s="2447" t="s">
        <v>22</v>
      </c>
      <c r="BP72" s="1445">
        <v>42370</v>
      </c>
      <c r="BQ72" s="662">
        <v>42370</v>
      </c>
      <c r="BR72" s="1475"/>
      <c r="BS72" s="1473">
        <v>42370</v>
      </c>
      <c r="BT72" s="1476"/>
      <c r="BU72" s="2447">
        <v>2465521</v>
      </c>
      <c r="BV72" s="2447">
        <v>2438815</v>
      </c>
      <c r="BW72" s="2447">
        <v>2422298</v>
      </c>
      <c r="BX72" s="2447" t="s">
        <v>21</v>
      </c>
      <c r="BY72" s="2447">
        <v>16517</v>
      </c>
      <c r="BZ72" s="2447">
        <v>15658</v>
      </c>
      <c r="CA72" s="2447">
        <v>859</v>
      </c>
      <c r="CB72" s="2447">
        <v>4471</v>
      </c>
      <c r="CC72" s="2447">
        <v>63732</v>
      </c>
      <c r="CD72" s="2447">
        <v>526868</v>
      </c>
      <c r="CE72" s="2447">
        <v>528262</v>
      </c>
      <c r="CF72" s="2447">
        <v>527528</v>
      </c>
      <c r="CG72" s="2447" t="s">
        <v>21</v>
      </c>
      <c r="CH72" s="2447">
        <v>734</v>
      </c>
      <c r="CI72" s="2447" t="s">
        <v>21</v>
      </c>
      <c r="CJ72" s="2447">
        <v>734</v>
      </c>
      <c r="CK72" s="2447" t="s">
        <v>21</v>
      </c>
      <c r="CL72" s="2447">
        <v>13554</v>
      </c>
      <c r="CM72" s="1445">
        <v>42370</v>
      </c>
      <c r="CN72" s="662">
        <v>42370</v>
      </c>
    </row>
    <row r="73" spans="1:92" ht="15" customHeight="1">
      <c r="A73" s="1475"/>
      <c r="B73" s="1473">
        <v>42736</v>
      </c>
      <c r="C73" s="1476"/>
      <c r="D73" s="2447">
        <v>105</v>
      </c>
      <c r="E73" s="2447">
        <v>104</v>
      </c>
      <c r="F73" s="2447" t="s">
        <v>22</v>
      </c>
      <c r="G73" s="2447" t="s">
        <v>22</v>
      </c>
      <c r="H73" s="2447">
        <v>104</v>
      </c>
      <c r="I73" s="2447" t="s">
        <v>22</v>
      </c>
      <c r="J73" s="2447">
        <v>104</v>
      </c>
      <c r="K73" s="2447" t="s">
        <v>21</v>
      </c>
      <c r="L73" s="2447">
        <v>3</v>
      </c>
      <c r="M73" s="2447">
        <v>791413</v>
      </c>
      <c r="N73" s="2447">
        <v>797989</v>
      </c>
      <c r="O73" s="2447">
        <v>554940</v>
      </c>
      <c r="P73" s="2447">
        <v>1666</v>
      </c>
      <c r="Q73" s="2447">
        <v>241383</v>
      </c>
      <c r="R73" s="2447">
        <v>225264</v>
      </c>
      <c r="S73" s="2447">
        <v>16119</v>
      </c>
      <c r="T73" s="2447">
        <v>5407</v>
      </c>
      <c r="U73" s="2447">
        <v>67631</v>
      </c>
      <c r="V73" s="1445">
        <v>42736</v>
      </c>
      <c r="W73" s="662">
        <v>42736</v>
      </c>
      <c r="X73" s="1475"/>
      <c r="Y73" s="1473">
        <v>42736</v>
      </c>
      <c r="Z73" s="1476"/>
      <c r="AA73" s="2447">
        <v>26349</v>
      </c>
      <c r="AB73" s="2447">
        <v>25317</v>
      </c>
      <c r="AC73" s="2447">
        <v>15756</v>
      </c>
      <c r="AD73" s="2447" t="s">
        <v>21</v>
      </c>
      <c r="AE73" s="2447">
        <v>9561</v>
      </c>
      <c r="AF73" s="2447">
        <v>9561</v>
      </c>
      <c r="AG73" s="2447" t="s">
        <v>21</v>
      </c>
      <c r="AH73" s="2447" t="s">
        <v>21</v>
      </c>
      <c r="AI73" s="2447">
        <v>3376</v>
      </c>
      <c r="AJ73" s="2447">
        <v>18091</v>
      </c>
      <c r="AK73" s="2447">
        <v>18150</v>
      </c>
      <c r="AL73" s="2447">
        <v>2571</v>
      </c>
      <c r="AM73" s="2447" t="s">
        <v>21</v>
      </c>
      <c r="AN73" s="2447">
        <v>15579</v>
      </c>
      <c r="AO73" s="2447">
        <v>11571</v>
      </c>
      <c r="AP73" s="2447">
        <v>4008</v>
      </c>
      <c r="AQ73" s="2447" t="s">
        <v>21</v>
      </c>
      <c r="AR73" s="2447">
        <v>749</v>
      </c>
      <c r="AS73" s="1445">
        <v>42736</v>
      </c>
      <c r="AT73" s="662">
        <v>42736</v>
      </c>
      <c r="AU73" s="1475"/>
      <c r="AV73" s="1473">
        <v>42736</v>
      </c>
      <c r="AW73" s="1476"/>
      <c r="AX73" s="2447">
        <v>6000</v>
      </c>
      <c r="AY73" s="2447">
        <v>5210</v>
      </c>
      <c r="AZ73" s="2447" t="s">
        <v>21</v>
      </c>
      <c r="BA73" s="2447" t="s">
        <v>21</v>
      </c>
      <c r="BB73" s="2447">
        <v>5210</v>
      </c>
      <c r="BC73" s="2447" t="s">
        <v>21</v>
      </c>
      <c r="BD73" s="2447">
        <v>5210</v>
      </c>
      <c r="BE73" s="2447" t="s">
        <v>21</v>
      </c>
      <c r="BF73" s="2447">
        <v>1336</v>
      </c>
      <c r="BG73" s="2447">
        <v>739873</v>
      </c>
      <c r="BH73" s="2447">
        <v>739873</v>
      </c>
      <c r="BI73" s="2447">
        <v>326236</v>
      </c>
      <c r="BJ73" s="2447">
        <v>363872</v>
      </c>
      <c r="BK73" s="2447">
        <v>49765</v>
      </c>
      <c r="BL73" s="2447">
        <v>45057</v>
      </c>
      <c r="BM73" s="2447">
        <v>4708</v>
      </c>
      <c r="BN73" s="2447" t="s">
        <v>22</v>
      </c>
      <c r="BO73" s="2447" t="s">
        <v>22</v>
      </c>
      <c r="BP73" s="1445">
        <v>42736</v>
      </c>
      <c r="BQ73" s="662">
        <v>42736</v>
      </c>
      <c r="BR73" s="1475"/>
      <c r="BS73" s="1473">
        <v>42736</v>
      </c>
      <c r="BT73" s="1476"/>
      <c r="BU73" s="2447">
        <v>2417166</v>
      </c>
      <c r="BV73" s="2447">
        <v>2423860</v>
      </c>
      <c r="BW73" s="2447">
        <v>2410152</v>
      </c>
      <c r="BX73" s="2447" t="s">
        <v>21</v>
      </c>
      <c r="BY73" s="2447">
        <v>13708</v>
      </c>
      <c r="BZ73" s="2447">
        <v>13209</v>
      </c>
      <c r="CA73" s="2447">
        <v>499</v>
      </c>
      <c r="CB73" s="2447" t="s">
        <v>21</v>
      </c>
      <c r="CC73" s="2447">
        <v>55552</v>
      </c>
      <c r="CD73" s="2447">
        <v>553039</v>
      </c>
      <c r="CE73" s="2447">
        <v>550577</v>
      </c>
      <c r="CF73" s="2447">
        <v>549720</v>
      </c>
      <c r="CG73" s="2447" t="s">
        <v>21</v>
      </c>
      <c r="CH73" s="2447">
        <v>857</v>
      </c>
      <c r="CI73" s="2447" t="s">
        <v>21</v>
      </c>
      <c r="CJ73" s="2447">
        <v>857</v>
      </c>
      <c r="CK73" s="2447" t="s">
        <v>21</v>
      </c>
      <c r="CL73" s="2447">
        <v>15753</v>
      </c>
      <c r="CM73" s="1445">
        <v>42736</v>
      </c>
      <c r="CN73" s="662">
        <v>42736</v>
      </c>
    </row>
    <row r="74" spans="1:92" ht="15" customHeight="1">
      <c r="A74" s="1475"/>
      <c r="B74" s="1473">
        <v>43101</v>
      </c>
      <c r="C74" s="1476"/>
      <c r="D74" s="2447">
        <v>75</v>
      </c>
      <c r="E74" s="2447">
        <v>76</v>
      </c>
      <c r="F74" s="2447" t="s">
        <v>22</v>
      </c>
      <c r="G74" s="2447" t="s">
        <v>22</v>
      </c>
      <c r="H74" s="2447">
        <v>76</v>
      </c>
      <c r="I74" s="2447" t="s">
        <v>22</v>
      </c>
      <c r="J74" s="2447">
        <v>76</v>
      </c>
      <c r="K74" s="2447">
        <v>4</v>
      </c>
      <c r="L74" s="2447">
        <v>2</v>
      </c>
      <c r="M74" s="2447">
        <v>802556</v>
      </c>
      <c r="N74" s="2447">
        <v>790003</v>
      </c>
      <c r="O74" s="2447">
        <v>538139</v>
      </c>
      <c r="P74" s="2447">
        <v>1144</v>
      </c>
      <c r="Q74" s="2447">
        <v>250720</v>
      </c>
      <c r="R74" s="2447">
        <v>234549</v>
      </c>
      <c r="S74" s="2447">
        <v>16171</v>
      </c>
      <c r="T74" s="2447">
        <v>32938</v>
      </c>
      <c r="U74" s="2447">
        <v>71229</v>
      </c>
      <c r="V74" s="1445">
        <v>43101</v>
      </c>
      <c r="W74" s="662">
        <v>43101</v>
      </c>
      <c r="X74" s="1475"/>
      <c r="Y74" s="1473">
        <v>43101</v>
      </c>
      <c r="Z74" s="1476"/>
      <c r="AA74" s="2447">
        <v>25961</v>
      </c>
      <c r="AB74" s="2447">
        <v>24047</v>
      </c>
      <c r="AC74" s="2447">
        <v>14353</v>
      </c>
      <c r="AD74" s="2447" t="s">
        <v>21</v>
      </c>
      <c r="AE74" s="2447">
        <v>9694</v>
      </c>
      <c r="AF74" s="2447">
        <v>9694</v>
      </c>
      <c r="AG74" s="2447" t="s">
        <v>21</v>
      </c>
      <c r="AH74" s="2447" t="s">
        <v>21</v>
      </c>
      <c r="AI74" s="2447">
        <v>5285</v>
      </c>
      <c r="AJ74" s="2447">
        <v>14551</v>
      </c>
      <c r="AK74" s="2447">
        <v>14646</v>
      </c>
      <c r="AL74" s="2447">
        <v>2582</v>
      </c>
      <c r="AM74" s="2447" t="s">
        <v>21</v>
      </c>
      <c r="AN74" s="2447">
        <v>12064</v>
      </c>
      <c r="AO74" s="2447">
        <v>8284</v>
      </c>
      <c r="AP74" s="2447">
        <v>3780</v>
      </c>
      <c r="AQ74" s="2447" t="s">
        <v>21</v>
      </c>
      <c r="AR74" s="2447">
        <v>654</v>
      </c>
      <c r="AS74" s="1445">
        <v>43101</v>
      </c>
      <c r="AT74" s="662">
        <v>43101</v>
      </c>
      <c r="AU74" s="1475"/>
      <c r="AV74" s="1473">
        <v>43101</v>
      </c>
      <c r="AW74" s="1476"/>
      <c r="AX74" s="2447">
        <v>6000</v>
      </c>
      <c r="AY74" s="2447">
        <v>6398</v>
      </c>
      <c r="AZ74" s="2447" t="s">
        <v>21</v>
      </c>
      <c r="BA74" s="2447" t="s">
        <v>21</v>
      </c>
      <c r="BB74" s="2447">
        <v>6398</v>
      </c>
      <c r="BC74" s="2447" t="s">
        <v>21</v>
      </c>
      <c r="BD74" s="2447">
        <v>6398</v>
      </c>
      <c r="BE74" s="2447" t="s">
        <v>21</v>
      </c>
      <c r="BF74" s="2447">
        <v>938</v>
      </c>
      <c r="BG74" s="2447">
        <v>746868</v>
      </c>
      <c r="BH74" s="2447">
        <v>746868</v>
      </c>
      <c r="BI74" s="2447">
        <v>341553</v>
      </c>
      <c r="BJ74" s="2447">
        <v>355208</v>
      </c>
      <c r="BK74" s="2447">
        <v>50107</v>
      </c>
      <c r="BL74" s="2447">
        <v>44970</v>
      </c>
      <c r="BM74" s="2447">
        <v>5137</v>
      </c>
      <c r="BN74" s="2447" t="s">
        <v>22</v>
      </c>
      <c r="BO74" s="2447" t="s">
        <v>22</v>
      </c>
      <c r="BP74" s="1445">
        <v>43101</v>
      </c>
      <c r="BQ74" s="662">
        <v>43101</v>
      </c>
      <c r="BR74" s="1475"/>
      <c r="BS74" s="1473">
        <v>43101</v>
      </c>
      <c r="BT74" s="1476"/>
      <c r="BU74" s="2447">
        <v>2601113</v>
      </c>
      <c r="BV74" s="2447">
        <v>2594869</v>
      </c>
      <c r="BW74" s="2447">
        <v>2582100</v>
      </c>
      <c r="BX74" s="2447" t="s">
        <v>21</v>
      </c>
      <c r="BY74" s="2447">
        <v>12769</v>
      </c>
      <c r="BZ74" s="2447">
        <v>12342</v>
      </c>
      <c r="CA74" s="2447">
        <v>427</v>
      </c>
      <c r="CB74" s="2447" t="s">
        <v>21</v>
      </c>
      <c r="CC74" s="2447">
        <v>62623</v>
      </c>
      <c r="CD74" s="2447">
        <v>569925</v>
      </c>
      <c r="CE74" s="2447">
        <v>568661</v>
      </c>
      <c r="CF74" s="2447">
        <v>568412</v>
      </c>
      <c r="CG74" s="2447" t="s">
        <v>21</v>
      </c>
      <c r="CH74" s="2447">
        <v>249</v>
      </c>
      <c r="CI74" s="2447" t="s">
        <v>21</v>
      </c>
      <c r="CJ74" s="2447">
        <v>249</v>
      </c>
      <c r="CK74" s="2447" t="s">
        <v>21</v>
      </c>
      <c r="CL74" s="2447">
        <v>17017</v>
      </c>
      <c r="CM74" s="1445">
        <v>43101</v>
      </c>
      <c r="CN74" s="662">
        <v>43101</v>
      </c>
    </row>
    <row r="75" spans="1:92" ht="15" customHeight="1">
      <c r="A75" s="1472">
        <v>43586</v>
      </c>
      <c r="B75" s="1473">
        <v>43586</v>
      </c>
      <c r="C75" s="1476" t="s">
        <v>2159</v>
      </c>
      <c r="D75" s="2447">
        <v>65</v>
      </c>
      <c r="E75" s="2447">
        <v>68</v>
      </c>
      <c r="F75" s="2447" t="s">
        <v>22</v>
      </c>
      <c r="G75" s="2447" t="s">
        <v>22</v>
      </c>
      <c r="H75" s="2447">
        <v>68</v>
      </c>
      <c r="I75" s="2447" t="s">
        <v>22</v>
      </c>
      <c r="J75" s="2447">
        <v>68</v>
      </c>
      <c r="K75" s="2447">
        <v>5</v>
      </c>
      <c r="L75" s="2447">
        <v>1</v>
      </c>
      <c r="M75" s="2447">
        <v>717485</v>
      </c>
      <c r="N75" s="2447">
        <v>719627</v>
      </c>
      <c r="O75" s="2447">
        <v>481298</v>
      </c>
      <c r="P75" s="2447">
        <v>596</v>
      </c>
      <c r="Q75" s="2447">
        <v>237733</v>
      </c>
      <c r="R75" s="2447">
        <v>222379</v>
      </c>
      <c r="S75" s="2447">
        <v>15354</v>
      </c>
      <c r="T75" s="2447">
        <v>42545</v>
      </c>
      <c r="U75" s="2447">
        <v>65839</v>
      </c>
      <c r="V75" s="1445">
        <v>43466</v>
      </c>
      <c r="W75" s="662">
        <v>43466</v>
      </c>
      <c r="X75" s="1472">
        <v>43586</v>
      </c>
      <c r="Y75" s="1473">
        <v>43586</v>
      </c>
      <c r="Z75" s="1476" t="s">
        <v>2159</v>
      </c>
      <c r="AA75" s="2447">
        <v>30804</v>
      </c>
      <c r="AB75" s="2447">
        <v>32065</v>
      </c>
      <c r="AC75" s="2447">
        <v>19470</v>
      </c>
      <c r="AD75" s="2447" t="s">
        <v>21</v>
      </c>
      <c r="AE75" s="2447">
        <v>12595</v>
      </c>
      <c r="AF75" s="2447">
        <v>12555</v>
      </c>
      <c r="AG75" s="2447">
        <v>40</v>
      </c>
      <c r="AH75" s="2447" t="s">
        <v>21</v>
      </c>
      <c r="AI75" s="2447">
        <v>4020</v>
      </c>
      <c r="AJ75" s="2447">
        <v>14756</v>
      </c>
      <c r="AK75" s="2447">
        <v>14789</v>
      </c>
      <c r="AL75" s="2447">
        <v>2329</v>
      </c>
      <c r="AM75" s="2447" t="s">
        <v>21</v>
      </c>
      <c r="AN75" s="2447">
        <v>12460</v>
      </c>
      <c r="AO75" s="2447">
        <v>8306</v>
      </c>
      <c r="AP75" s="2447">
        <v>4154</v>
      </c>
      <c r="AQ75" s="2447" t="s">
        <v>21</v>
      </c>
      <c r="AR75" s="2447">
        <v>621</v>
      </c>
      <c r="AS75" s="1445">
        <v>43466</v>
      </c>
      <c r="AT75" s="662">
        <v>43466</v>
      </c>
      <c r="AU75" s="1472">
        <v>43586</v>
      </c>
      <c r="AV75" s="1473">
        <v>43586</v>
      </c>
      <c r="AW75" s="1476" t="s">
        <v>2159</v>
      </c>
      <c r="AX75" s="2447">
        <v>6000</v>
      </c>
      <c r="AY75" s="2447">
        <v>5199</v>
      </c>
      <c r="AZ75" s="2447" t="s">
        <v>21</v>
      </c>
      <c r="BA75" s="2447" t="s">
        <v>21</v>
      </c>
      <c r="BB75" s="2447">
        <v>5199</v>
      </c>
      <c r="BC75" s="2447" t="s">
        <v>21</v>
      </c>
      <c r="BD75" s="2447">
        <v>5199</v>
      </c>
      <c r="BE75" s="2447" t="s">
        <v>21</v>
      </c>
      <c r="BF75" s="2447">
        <v>1740</v>
      </c>
      <c r="BG75" s="2447">
        <v>760202</v>
      </c>
      <c r="BH75" s="2447">
        <v>760202</v>
      </c>
      <c r="BI75" s="2447">
        <v>336365</v>
      </c>
      <c r="BJ75" s="2447">
        <v>373066</v>
      </c>
      <c r="BK75" s="2447">
        <v>50771</v>
      </c>
      <c r="BL75" s="2447">
        <v>45016</v>
      </c>
      <c r="BM75" s="2447">
        <v>5755</v>
      </c>
      <c r="BN75" s="2447" t="s">
        <v>22</v>
      </c>
      <c r="BO75" s="2447" t="s">
        <v>22</v>
      </c>
      <c r="BP75" s="1445">
        <v>43466</v>
      </c>
      <c r="BQ75" s="662">
        <v>43466</v>
      </c>
      <c r="BR75" s="1472">
        <v>43586</v>
      </c>
      <c r="BS75" s="1473">
        <v>43586</v>
      </c>
      <c r="BT75" s="1476" t="s">
        <v>2159</v>
      </c>
      <c r="BU75" s="2447">
        <v>2411601</v>
      </c>
      <c r="BV75" s="2447">
        <v>2415056</v>
      </c>
      <c r="BW75" s="2447">
        <v>2405064</v>
      </c>
      <c r="BX75" s="2447" t="s">
        <v>21</v>
      </c>
      <c r="BY75" s="2447">
        <v>9992</v>
      </c>
      <c r="BZ75" s="2447">
        <v>9703</v>
      </c>
      <c r="CA75" s="2447">
        <v>289</v>
      </c>
      <c r="CB75" s="2447">
        <v>1535</v>
      </c>
      <c r="CC75" s="2447">
        <v>52541</v>
      </c>
      <c r="CD75" s="2447">
        <v>544983</v>
      </c>
      <c r="CE75" s="2447">
        <v>548068</v>
      </c>
      <c r="CF75" s="2447">
        <v>548068</v>
      </c>
      <c r="CG75" s="2447" t="s">
        <v>21</v>
      </c>
      <c r="CH75" s="2447" t="s">
        <v>21</v>
      </c>
      <c r="CI75" s="2447" t="s">
        <v>21</v>
      </c>
      <c r="CJ75" s="2447" t="s">
        <v>21</v>
      </c>
      <c r="CK75" s="2447" t="s">
        <v>21</v>
      </c>
      <c r="CL75" s="2447">
        <v>13707</v>
      </c>
      <c r="CM75" s="1445">
        <v>43466</v>
      </c>
      <c r="CN75" s="662">
        <v>43466</v>
      </c>
    </row>
    <row r="76" spans="1:92" ht="7.5" customHeight="1">
      <c r="A76" s="1475"/>
      <c r="B76" s="1300"/>
      <c r="C76" s="1476"/>
      <c r="D76" s="663"/>
      <c r="E76" s="663"/>
      <c r="F76" s="663"/>
      <c r="G76" s="663"/>
      <c r="H76" s="663"/>
      <c r="I76" s="663"/>
      <c r="J76" s="663"/>
      <c r="K76" s="663"/>
      <c r="L76" s="663"/>
      <c r="M76" s="663"/>
      <c r="N76" s="663"/>
      <c r="O76" s="663"/>
      <c r="P76" s="663"/>
      <c r="Q76" s="663"/>
      <c r="R76" s="663"/>
      <c r="S76" s="663"/>
      <c r="T76" s="663"/>
      <c r="U76" s="663"/>
      <c r="V76" s="1446"/>
      <c r="W76" s="505"/>
      <c r="X76" s="1475"/>
      <c r="Y76" s="1300"/>
      <c r="Z76" s="1476"/>
      <c r="AA76" s="663"/>
      <c r="AB76" s="663"/>
      <c r="AC76" s="663"/>
      <c r="AD76" s="663"/>
      <c r="AE76" s="663"/>
      <c r="AF76" s="663"/>
      <c r="AG76" s="663"/>
      <c r="AH76" s="663"/>
      <c r="AI76" s="663"/>
      <c r="AJ76" s="663"/>
      <c r="AK76" s="663"/>
      <c r="AL76" s="663"/>
      <c r="AM76" s="663"/>
      <c r="AN76" s="663"/>
      <c r="AO76" s="663"/>
      <c r="AP76" s="663"/>
      <c r="AQ76" s="663"/>
      <c r="AR76" s="663"/>
      <c r="AS76" s="1446"/>
      <c r="AT76" s="505"/>
      <c r="AU76" s="1475"/>
      <c r="AV76" s="1300"/>
      <c r="AW76" s="1476"/>
      <c r="AX76" s="663"/>
      <c r="AY76" s="663"/>
      <c r="AZ76" s="663"/>
      <c r="BA76" s="663"/>
      <c r="BB76" s="663"/>
      <c r="BC76" s="663"/>
      <c r="BD76" s="663"/>
      <c r="BE76" s="663"/>
      <c r="BF76" s="663"/>
      <c r="BG76" s="663"/>
      <c r="BH76" s="663"/>
      <c r="BI76" s="663"/>
      <c r="BJ76" s="663"/>
      <c r="BK76" s="663"/>
      <c r="BL76" s="663"/>
      <c r="BM76" s="663"/>
      <c r="BN76" s="663"/>
      <c r="BO76" s="663"/>
      <c r="BP76" s="1446"/>
      <c r="BQ76" s="505"/>
      <c r="BR76" s="1475"/>
      <c r="BS76" s="1300"/>
      <c r="BT76" s="1476"/>
      <c r="BU76" s="663"/>
      <c r="BV76" s="663"/>
      <c r="BW76" s="663"/>
      <c r="BX76" s="663"/>
      <c r="BY76" s="663"/>
      <c r="BZ76" s="663"/>
      <c r="CA76" s="663"/>
      <c r="CB76" s="663"/>
      <c r="CC76" s="663"/>
      <c r="CD76" s="663"/>
      <c r="CE76" s="663"/>
      <c r="CF76" s="663"/>
      <c r="CG76" s="663"/>
      <c r="CH76" s="663"/>
      <c r="CI76" s="663"/>
      <c r="CJ76" s="663"/>
      <c r="CK76" s="663"/>
      <c r="CL76" s="663"/>
      <c r="CM76" s="1446"/>
      <c r="CN76" s="505"/>
    </row>
    <row r="77" spans="1:92" ht="15" customHeight="1">
      <c r="A77" s="1477">
        <v>42826</v>
      </c>
      <c r="B77" s="1114">
        <v>42826</v>
      </c>
      <c r="C77" s="1478">
        <v>42826</v>
      </c>
      <c r="D77" s="2448">
        <v>100</v>
      </c>
      <c r="E77" s="2448">
        <v>100</v>
      </c>
      <c r="F77" s="2448" t="s">
        <v>22</v>
      </c>
      <c r="G77" s="2448" t="s">
        <v>22</v>
      </c>
      <c r="H77" s="2448">
        <v>100</v>
      </c>
      <c r="I77" s="2448" t="s">
        <v>22</v>
      </c>
      <c r="J77" s="2448">
        <v>100</v>
      </c>
      <c r="K77" s="2448" t="s">
        <v>21</v>
      </c>
      <c r="L77" s="2448">
        <v>3</v>
      </c>
      <c r="M77" s="2448">
        <v>805969</v>
      </c>
      <c r="N77" s="2448">
        <v>802970</v>
      </c>
      <c r="O77" s="2448">
        <v>558522</v>
      </c>
      <c r="P77" s="2448">
        <v>1580</v>
      </c>
      <c r="Q77" s="2448">
        <v>242868</v>
      </c>
      <c r="R77" s="2448">
        <v>226567</v>
      </c>
      <c r="S77" s="2448">
        <v>16301</v>
      </c>
      <c r="T77" s="2448">
        <v>15226</v>
      </c>
      <c r="U77" s="2448">
        <v>68086</v>
      </c>
      <c r="V77" s="1447">
        <v>42826</v>
      </c>
      <c r="W77" s="666">
        <v>42826</v>
      </c>
      <c r="X77" s="1477">
        <v>42826</v>
      </c>
      <c r="Y77" s="1114">
        <v>42826</v>
      </c>
      <c r="Z77" s="1478">
        <v>42826</v>
      </c>
      <c r="AA77" s="2448">
        <v>27126</v>
      </c>
      <c r="AB77" s="2448">
        <v>25436</v>
      </c>
      <c r="AC77" s="2448">
        <v>16052</v>
      </c>
      <c r="AD77" s="2448" t="s">
        <v>21</v>
      </c>
      <c r="AE77" s="2448">
        <v>9384</v>
      </c>
      <c r="AF77" s="2448">
        <v>9384</v>
      </c>
      <c r="AG77" s="2448" t="s">
        <v>21</v>
      </c>
      <c r="AH77" s="2448" t="s">
        <v>21</v>
      </c>
      <c r="AI77" s="2448">
        <v>3333</v>
      </c>
      <c r="AJ77" s="2448">
        <v>17026</v>
      </c>
      <c r="AK77" s="2448">
        <v>17375</v>
      </c>
      <c r="AL77" s="2448">
        <v>2446</v>
      </c>
      <c r="AM77" s="2448" t="s">
        <v>21</v>
      </c>
      <c r="AN77" s="2448">
        <v>14929</v>
      </c>
      <c r="AO77" s="2448">
        <v>11419</v>
      </c>
      <c r="AP77" s="2448">
        <v>3510</v>
      </c>
      <c r="AQ77" s="2448" t="s">
        <v>21</v>
      </c>
      <c r="AR77" s="2448">
        <v>534</v>
      </c>
      <c r="AS77" s="1447">
        <v>42826</v>
      </c>
      <c r="AT77" s="666">
        <v>42826</v>
      </c>
      <c r="AU77" s="1477">
        <v>42826</v>
      </c>
      <c r="AV77" s="1114">
        <v>42826</v>
      </c>
      <c r="AW77" s="1478">
        <v>42826</v>
      </c>
      <c r="AX77" s="2448">
        <v>6000</v>
      </c>
      <c r="AY77" s="2448">
        <v>5482</v>
      </c>
      <c r="AZ77" s="2448" t="s">
        <v>21</v>
      </c>
      <c r="BA77" s="2448" t="s">
        <v>21</v>
      </c>
      <c r="BB77" s="2448">
        <v>5482</v>
      </c>
      <c r="BC77" s="2448" t="s">
        <v>21</v>
      </c>
      <c r="BD77" s="2448">
        <v>5482</v>
      </c>
      <c r="BE77" s="2448" t="s">
        <v>21</v>
      </c>
      <c r="BF77" s="2448">
        <v>1182</v>
      </c>
      <c r="BG77" s="2448">
        <v>743122</v>
      </c>
      <c r="BH77" s="2448">
        <v>743122</v>
      </c>
      <c r="BI77" s="2448">
        <v>327665</v>
      </c>
      <c r="BJ77" s="2448">
        <v>365419</v>
      </c>
      <c r="BK77" s="2448">
        <v>50038</v>
      </c>
      <c r="BL77" s="2448">
        <v>45203</v>
      </c>
      <c r="BM77" s="2448">
        <v>4835</v>
      </c>
      <c r="BN77" s="2448" t="s">
        <v>22</v>
      </c>
      <c r="BO77" s="2448" t="s">
        <v>22</v>
      </c>
      <c r="BP77" s="1447">
        <v>42826</v>
      </c>
      <c r="BQ77" s="666">
        <v>42826</v>
      </c>
      <c r="BR77" s="1477">
        <v>42826</v>
      </c>
      <c r="BS77" s="1114">
        <v>42826</v>
      </c>
      <c r="BT77" s="1478">
        <v>42826</v>
      </c>
      <c r="BU77" s="2448">
        <v>2465256</v>
      </c>
      <c r="BV77" s="2448">
        <v>2461939</v>
      </c>
      <c r="BW77" s="2448">
        <v>2448645</v>
      </c>
      <c r="BX77" s="2448" t="s">
        <v>21</v>
      </c>
      <c r="BY77" s="2448">
        <v>13294</v>
      </c>
      <c r="BZ77" s="2448">
        <v>12859</v>
      </c>
      <c r="CA77" s="2448">
        <v>435</v>
      </c>
      <c r="CB77" s="2448" t="s">
        <v>21</v>
      </c>
      <c r="CC77" s="2448">
        <v>41723</v>
      </c>
      <c r="CD77" s="2448">
        <v>554652</v>
      </c>
      <c r="CE77" s="2448">
        <v>553416</v>
      </c>
      <c r="CF77" s="2448">
        <v>552520</v>
      </c>
      <c r="CG77" s="2448" t="s">
        <v>21</v>
      </c>
      <c r="CH77" s="2448">
        <v>896</v>
      </c>
      <c r="CI77" s="2448" t="s">
        <v>21</v>
      </c>
      <c r="CJ77" s="2448">
        <v>896</v>
      </c>
      <c r="CK77" s="2448" t="s">
        <v>21</v>
      </c>
      <c r="CL77" s="2448">
        <v>11054</v>
      </c>
      <c r="CM77" s="1447">
        <v>42826</v>
      </c>
      <c r="CN77" s="666">
        <v>42826</v>
      </c>
    </row>
    <row r="78" spans="1:92" ht="15" customHeight="1">
      <c r="A78" s="1479"/>
      <c r="B78" s="1114">
        <v>43191</v>
      </c>
      <c r="C78" s="1480"/>
      <c r="D78" s="2448">
        <v>70</v>
      </c>
      <c r="E78" s="2448">
        <v>73</v>
      </c>
      <c r="F78" s="2448" t="s">
        <v>22</v>
      </c>
      <c r="G78" s="2448" t="s">
        <v>22</v>
      </c>
      <c r="H78" s="2448">
        <v>73</v>
      </c>
      <c r="I78" s="2448" t="s">
        <v>22</v>
      </c>
      <c r="J78" s="2448">
        <v>73</v>
      </c>
      <c r="K78" s="2448">
        <v>6</v>
      </c>
      <c r="L78" s="2448">
        <v>2</v>
      </c>
      <c r="M78" s="2448">
        <v>755920</v>
      </c>
      <c r="N78" s="2448">
        <v>753479</v>
      </c>
      <c r="O78" s="2448">
        <v>503122</v>
      </c>
      <c r="P78" s="2448">
        <v>1057</v>
      </c>
      <c r="Q78" s="2448">
        <v>249300</v>
      </c>
      <c r="R78" s="2448">
        <v>233357</v>
      </c>
      <c r="S78" s="2448">
        <v>15943</v>
      </c>
      <c r="T78" s="2448">
        <v>33664</v>
      </c>
      <c r="U78" s="2448">
        <v>69439</v>
      </c>
      <c r="V78" s="1447">
        <v>43191</v>
      </c>
      <c r="W78" s="666">
        <v>43191</v>
      </c>
      <c r="X78" s="1479"/>
      <c r="Y78" s="1114">
        <v>43191</v>
      </c>
      <c r="Z78" s="1480"/>
      <c r="AA78" s="2448">
        <v>26246</v>
      </c>
      <c r="AB78" s="2448">
        <v>25583</v>
      </c>
      <c r="AC78" s="2448">
        <v>14594</v>
      </c>
      <c r="AD78" s="2448" t="s">
        <v>21</v>
      </c>
      <c r="AE78" s="2448">
        <v>10989</v>
      </c>
      <c r="AF78" s="2448">
        <v>10989</v>
      </c>
      <c r="AG78" s="2448" t="s">
        <v>21</v>
      </c>
      <c r="AH78" s="2448" t="s">
        <v>21</v>
      </c>
      <c r="AI78" s="2448">
        <v>3992</v>
      </c>
      <c r="AJ78" s="2448">
        <v>15106</v>
      </c>
      <c r="AK78" s="2448">
        <v>15024</v>
      </c>
      <c r="AL78" s="2448">
        <v>2664</v>
      </c>
      <c r="AM78" s="2448" t="s">
        <v>21</v>
      </c>
      <c r="AN78" s="2448">
        <v>12360</v>
      </c>
      <c r="AO78" s="2448">
        <v>8220</v>
      </c>
      <c r="AP78" s="2448">
        <v>4140</v>
      </c>
      <c r="AQ78" s="2448" t="s">
        <v>21</v>
      </c>
      <c r="AR78" s="2448">
        <v>616</v>
      </c>
      <c r="AS78" s="1447">
        <v>43191</v>
      </c>
      <c r="AT78" s="666">
        <v>43191</v>
      </c>
      <c r="AU78" s="1479"/>
      <c r="AV78" s="1114">
        <v>43191</v>
      </c>
      <c r="AW78" s="1480"/>
      <c r="AX78" s="2448">
        <v>6000</v>
      </c>
      <c r="AY78" s="2448">
        <v>6403</v>
      </c>
      <c r="AZ78" s="2448" t="s">
        <v>21</v>
      </c>
      <c r="BA78" s="2448" t="s">
        <v>21</v>
      </c>
      <c r="BB78" s="2448">
        <v>6403</v>
      </c>
      <c r="BC78" s="2448" t="s">
        <v>21</v>
      </c>
      <c r="BD78" s="2448">
        <v>6403</v>
      </c>
      <c r="BE78" s="2448" t="s">
        <v>21</v>
      </c>
      <c r="BF78" s="2448">
        <v>780</v>
      </c>
      <c r="BG78" s="2448">
        <v>754056</v>
      </c>
      <c r="BH78" s="2448">
        <v>754056</v>
      </c>
      <c r="BI78" s="2448">
        <v>345882</v>
      </c>
      <c r="BJ78" s="2448">
        <v>357888</v>
      </c>
      <c r="BK78" s="2448">
        <v>50286</v>
      </c>
      <c r="BL78" s="2448">
        <v>45085</v>
      </c>
      <c r="BM78" s="2448">
        <v>5201</v>
      </c>
      <c r="BN78" s="2448" t="s">
        <v>22</v>
      </c>
      <c r="BO78" s="2448" t="s">
        <v>22</v>
      </c>
      <c r="BP78" s="1447">
        <v>43191</v>
      </c>
      <c r="BQ78" s="666">
        <v>43191</v>
      </c>
      <c r="BR78" s="1479"/>
      <c r="BS78" s="1114">
        <v>43191</v>
      </c>
      <c r="BT78" s="1480"/>
      <c r="BU78" s="2448">
        <v>2575991</v>
      </c>
      <c r="BV78" s="2448">
        <v>2577899</v>
      </c>
      <c r="BW78" s="2448">
        <v>2565536</v>
      </c>
      <c r="BX78" s="2448" t="s">
        <v>21</v>
      </c>
      <c r="BY78" s="2448">
        <v>12363</v>
      </c>
      <c r="BZ78" s="2448">
        <v>11974</v>
      </c>
      <c r="CA78" s="2448">
        <v>389</v>
      </c>
      <c r="CB78" s="2448" t="s">
        <v>21</v>
      </c>
      <c r="CC78" s="2448">
        <v>35003</v>
      </c>
      <c r="CD78" s="2448">
        <v>577733</v>
      </c>
      <c r="CE78" s="2448">
        <v>577412</v>
      </c>
      <c r="CF78" s="2448">
        <v>577412</v>
      </c>
      <c r="CG78" s="2448" t="s">
        <v>21</v>
      </c>
      <c r="CH78" s="2448" t="s">
        <v>21</v>
      </c>
      <c r="CI78" s="2448" t="s">
        <v>21</v>
      </c>
      <c r="CJ78" s="2448" t="s">
        <v>21</v>
      </c>
      <c r="CK78" s="2448" t="s">
        <v>21</v>
      </c>
      <c r="CL78" s="2448">
        <v>11376</v>
      </c>
      <c r="CM78" s="1447">
        <v>43191</v>
      </c>
      <c r="CN78" s="666">
        <v>43191</v>
      </c>
    </row>
    <row r="79" spans="1:92" ht="7.5" customHeight="1">
      <c r="A79" s="1479"/>
      <c r="B79" s="1118"/>
      <c r="C79" s="1480"/>
      <c r="D79" s="2448"/>
      <c r="E79" s="2448"/>
      <c r="F79" s="2448"/>
      <c r="G79" s="2448"/>
      <c r="H79" s="2448"/>
      <c r="I79" s="2448"/>
      <c r="J79" s="2448"/>
      <c r="K79" s="2448"/>
      <c r="L79" s="2448"/>
      <c r="M79" s="2448"/>
      <c r="N79" s="2448"/>
      <c r="O79" s="2448"/>
      <c r="P79" s="2448"/>
      <c r="Q79" s="2448"/>
      <c r="R79" s="2448"/>
      <c r="S79" s="2448"/>
      <c r="T79" s="2448"/>
      <c r="U79" s="2448"/>
      <c r="V79" s="1446"/>
      <c r="W79" s="505"/>
      <c r="X79" s="1479"/>
      <c r="Y79" s="1118"/>
      <c r="Z79" s="1480"/>
      <c r="AA79" s="2448"/>
      <c r="AB79" s="2448"/>
      <c r="AC79" s="2448"/>
      <c r="AD79" s="2448"/>
      <c r="AE79" s="2448"/>
      <c r="AF79" s="2448"/>
      <c r="AG79" s="2448"/>
      <c r="AH79" s="2448"/>
      <c r="AI79" s="2448"/>
      <c r="AJ79" s="2448"/>
      <c r="AK79" s="2448"/>
      <c r="AL79" s="2448"/>
      <c r="AM79" s="2448"/>
      <c r="AN79" s="2448"/>
      <c r="AO79" s="2448"/>
      <c r="AP79" s="2448"/>
      <c r="AQ79" s="2448"/>
      <c r="AR79" s="2448"/>
      <c r="AS79" s="1446"/>
      <c r="AT79" s="505"/>
      <c r="AU79" s="1479"/>
      <c r="AV79" s="1118"/>
      <c r="AW79" s="1480"/>
      <c r="AX79" s="2448"/>
      <c r="AY79" s="2448"/>
      <c r="AZ79" s="2448"/>
      <c r="BA79" s="2448"/>
      <c r="BB79" s="2448"/>
      <c r="BC79" s="2448"/>
      <c r="BD79" s="2448"/>
      <c r="BE79" s="2448"/>
      <c r="BF79" s="2448"/>
      <c r="BG79" s="2448"/>
      <c r="BH79" s="2448"/>
      <c r="BI79" s="2448"/>
      <c r="BJ79" s="2448"/>
      <c r="BK79" s="2448"/>
      <c r="BL79" s="2448"/>
      <c r="BM79" s="2448"/>
      <c r="BN79" s="2448"/>
      <c r="BO79" s="2448"/>
      <c r="BP79" s="1446"/>
      <c r="BQ79" s="505"/>
      <c r="BR79" s="1479"/>
      <c r="BS79" s="1118"/>
      <c r="BT79" s="1480"/>
      <c r="BU79" s="2448"/>
      <c r="BV79" s="2448"/>
      <c r="BW79" s="2448"/>
      <c r="BX79" s="2448"/>
      <c r="BY79" s="2448"/>
      <c r="BZ79" s="2448"/>
      <c r="CA79" s="2448"/>
      <c r="CB79" s="2448"/>
      <c r="CC79" s="2448"/>
      <c r="CD79" s="2448"/>
      <c r="CE79" s="2448"/>
      <c r="CF79" s="2448"/>
      <c r="CG79" s="2448"/>
      <c r="CH79" s="2448"/>
      <c r="CI79" s="2448"/>
      <c r="CJ79" s="2448"/>
      <c r="CK79" s="2448"/>
      <c r="CL79" s="2448"/>
      <c r="CM79" s="1446"/>
      <c r="CN79" s="505"/>
    </row>
    <row r="80" spans="1:92" ht="15" customHeight="1">
      <c r="A80" s="1481">
        <v>31</v>
      </c>
      <c r="B80" s="1120" t="s">
        <v>23</v>
      </c>
      <c r="C80" s="1482" t="s">
        <v>163</v>
      </c>
      <c r="D80" s="2448">
        <v>15</v>
      </c>
      <c r="E80" s="2448">
        <v>17</v>
      </c>
      <c r="F80" s="2448" t="s">
        <v>22</v>
      </c>
      <c r="G80" s="2448" t="s">
        <v>22</v>
      </c>
      <c r="H80" s="2448">
        <v>17</v>
      </c>
      <c r="I80" s="2448" t="s">
        <v>22</v>
      </c>
      <c r="J80" s="2448">
        <v>17</v>
      </c>
      <c r="K80" s="2448">
        <v>2</v>
      </c>
      <c r="L80" s="2448">
        <v>2</v>
      </c>
      <c r="M80" s="2448">
        <v>179287</v>
      </c>
      <c r="N80" s="2448">
        <v>181115</v>
      </c>
      <c r="O80" s="2448">
        <v>117194</v>
      </c>
      <c r="P80" s="2448">
        <v>109</v>
      </c>
      <c r="Q80" s="2448">
        <v>63812</v>
      </c>
      <c r="R80" s="2448">
        <v>59785</v>
      </c>
      <c r="S80" s="2448">
        <v>4027</v>
      </c>
      <c r="T80" s="2448">
        <v>11174</v>
      </c>
      <c r="U80" s="2448">
        <v>69439</v>
      </c>
      <c r="V80" s="1448" t="s">
        <v>25</v>
      </c>
      <c r="W80" s="670" t="s">
        <v>2160</v>
      </c>
      <c r="X80" s="1481">
        <v>31</v>
      </c>
      <c r="Y80" s="1120" t="s">
        <v>23</v>
      </c>
      <c r="Z80" s="1482" t="s">
        <v>163</v>
      </c>
      <c r="AA80" s="2448">
        <v>5500</v>
      </c>
      <c r="AB80" s="2448">
        <v>6793</v>
      </c>
      <c r="AC80" s="2448">
        <v>3786</v>
      </c>
      <c r="AD80" s="2448" t="s">
        <v>21</v>
      </c>
      <c r="AE80" s="2448">
        <v>3007</v>
      </c>
      <c r="AF80" s="2448">
        <v>3007</v>
      </c>
      <c r="AG80" s="2448" t="s">
        <v>21</v>
      </c>
      <c r="AH80" s="2448" t="s">
        <v>21</v>
      </c>
      <c r="AI80" s="2448">
        <v>3992</v>
      </c>
      <c r="AJ80" s="2448">
        <v>3383</v>
      </c>
      <c r="AK80" s="2448">
        <v>3421</v>
      </c>
      <c r="AL80" s="2448">
        <v>547</v>
      </c>
      <c r="AM80" s="2448" t="s">
        <v>21</v>
      </c>
      <c r="AN80" s="2448">
        <v>2874</v>
      </c>
      <c r="AO80" s="2448">
        <v>2217</v>
      </c>
      <c r="AP80" s="2448">
        <v>657</v>
      </c>
      <c r="AQ80" s="2448" t="s">
        <v>21</v>
      </c>
      <c r="AR80" s="2448">
        <v>616</v>
      </c>
      <c r="AS80" s="1448" t="s">
        <v>25</v>
      </c>
      <c r="AT80" s="670" t="s">
        <v>2160</v>
      </c>
      <c r="AU80" s="1481">
        <v>31</v>
      </c>
      <c r="AV80" s="1120" t="s">
        <v>23</v>
      </c>
      <c r="AW80" s="1482" t="s">
        <v>163</v>
      </c>
      <c r="AX80" s="2448">
        <v>1500</v>
      </c>
      <c r="AY80" s="2448">
        <v>1658</v>
      </c>
      <c r="AZ80" s="2448" t="s">
        <v>21</v>
      </c>
      <c r="BA80" s="2448" t="s">
        <v>21</v>
      </c>
      <c r="BB80" s="2448">
        <v>1658</v>
      </c>
      <c r="BC80" s="2448" t="s">
        <v>21</v>
      </c>
      <c r="BD80" s="2448">
        <v>1658</v>
      </c>
      <c r="BE80" s="2448" t="s">
        <v>21</v>
      </c>
      <c r="BF80" s="2448">
        <v>780</v>
      </c>
      <c r="BG80" s="2448">
        <v>195094</v>
      </c>
      <c r="BH80" s="2448">
        <v>195094</v>
      </c>
      <c r="BI80" s="2448">
        <v>90019</v>
      </c>
      <c r="BJ80" s="2448">
        <v>92309</v>
      </c>
      <c r="BK80" s="2448">
        <v>12766</v>
      </c>
      <c r="BL80" s="2448">
        <v>11461</v>
      </c>
      <c r="BM80" s="2448">
        <v>1305</v>
      </c>
      <c r="BN80" s="2448" t="s">
        <v>22</v>
      </c>
      <c r="BO80" s="2448" t="s">
        <v>22</v>
      </c>
      <c r="BP80" s="1448" t="s">
        <v>25</v>
      </c>
      <c r="BQ80" s="670" t="s">
        <v>2160</v>
      </c>
      <c r="BR80" s="1481">
        <v>31</v>
      </c>
      <c r="BS80" s="1120" t="s">
        <v>23</v>
      </c>
      <c r="BT80" s="1482" t="s">
        <v>163</v>
      </c>
      <c r="BU80" s="2448">
        <v>633713</v>
      </c>
      <c r="BV80" s="2448">
        <v>656070</v>
      </c>
      <c r="BW80" s="2448">
        <v>652668</v>
      </c>
      <c r="BX80" s="2448" t="s">
        <v>21</v>
      </c>
      <c r="BY80" s="2448">
        <v>3402</v>
      </c>
      <c r="BZ80" s="2448">
        <v>3324</v>
      </c>
      <c r="CA80" s="2448">
        <v>78</v>
      </c>
      <c r="CB80" s="2448" t="s">
        <v>21</v>
      </c>
      <c r="CC80" s="2448">
        <v>35003</v>
      </c>
      <c r="CD80" s="2448">
        <v>140084</v>
      </c>
      <c r="CE80" s="2448">
        <v>145726</v>
      </c>
      <c r="CF80" s="2448">
        <v>145726</v>
      </c>
      <c r="CG80" s="2448" t="s">
        <v>21</v>
      </c>
      <c r="CH80" s="2448" t="s">
        <v>21</v>
      </c>
      <c r="CI80" s="2448" t="s">
        <v>21</v>
      </c>
      <c r="CJ80" s="2448" t="s">
        <v>21</v>
      </c>
      <c r="CK80" s="2448" t="s">
        <v>21</v>
      </c>
      <c r="CL80" s="2448">
        <v>11376</v>
      </c>
      <c r="CM80" s="1448" t="s">
        <v>25</v>
      </c>
      <c r="CN80" s="670" t="s">
        <v>2160</v>
      </c>
    </row>
    <row r="81" spans="1:92" ht="15" customHeight="1">
      <c r="A81" s="1483" t="s">
        <v>26</v>
      </c>
      <c r="B81" s="1123" t="s">
        <v>26</v>
      </c>
      <c r="C81" s="1482" t="s">
        <v>164</v>
      </c>
      <c r="D81" s="2448">
        <v>17</v>
      </c>
      <c r="E81" s="2448">
        <v>17</v>
      </c>
      <c r="F81" s="2448" t="s">
        <v>22</v>
      </c>
      <c r="G81" s="2448" t="s">
        <v>22</v>
      </c>
      <c r="H81" s="2448">
        <v>17</v>
      </c>
      <c r="I81" s="2448" t="s">
        <v>22</v>
      </c>
      <c r="J81" s="2448">
        <v>17</v>
      </c>
      <c r="K81" s="2448">
        <v>3</v>
      </c>
      <c r="L81" s="2448">
        <v>2</v>
      </c>
      <c r="M81" s="2448">
        <v>176795</v>
      </c>
      <c r="N81" s="2448">
        <v>176734</v>
      </c>
      <c r="O81" s="2448">
        <v>118970</v>
      </c>
      <c r="P81" s="2448">
        <v>250</v>
      </c>
      <c r="Q81" s="2448">
        <v>57514</v>
      </c>
      <c r="R81" s="2448">
        <v>53508</v>
      </c>
      <c r="S81" s="2448">
        <v>4006</v>
      </c>
      <c r="T81" s="2448">
        <v>3773</v>
      </c>
      <c r="U81" s="2448">
        <v>69469</v>
      </c>
      <c r="V81" s="1448" t="s">
        <v>27</v>
      </c>
      <c r="W81" s="670" t="s">
        <v>26</v>
      </c>
      <c r="X81" s="1483" t="s">
        <v>26</v>
      </c>
      <c r="Y81" s="1123" t="s">
        <v>26</v>
      </c>
      <c r="Z81" s="1482" t="s">
        <v>164</v>
      </c>
      <c r="AA81" s="2448">
        <v>7483</v>
      </c>
      <c r="AB81" s="2448">
        <v>6615</v>
      </c>
      <c r="AC81" s="2448">
        <v>4688</v>
      </c>
      <c r="AD81" s="2448" t="s">
        <v>21</v>
      </c>
      <c r="AE81" s="2448">
        <v>1927</v>
      </c>
      <c r="AF81" s="2448">
        <v>1927</v>
      </c>
      <c r="AG81" s="2448" t="s">
        <v>21</v>
      </c>
      <c r="AH81" s="2448" t="s">
        <v>21</v>
      </c>
      <c r="AI81" s="2448">
        <v>4858</v>
      </c>
      <c r="AJ81" s="2448">
        <v>3642</v>
      </c>
      <c r="AK81" s="2448">
        <v>3553</v>
      </c>
      <c r="AL81" s="2448">
        <v>582</v>
      </c>
      <c r="AM81" s="2448" t="s">
        <v>21</v>
      </c>
      <c r="AN81" s="2448">
        <v>2971</v>
      </c>
      <c r="AO81" s="2448">
        <v>2204</v>
      </c>
      <c r="AP81" s="2448">
        <v>767</v>
      </c>
      <c r="AQ81" s="2448" t="s">
        <v>21</v>
      </c>
      <c r="AR81" s="2448">
        <v>705</v>
      </c>
      <c r="AS81" s="1448" t="s">
        <v>27</v>
      </c>
      <c r="AT81" s="670" t="s">
        <v>26</v>
      </c>
      <c r="AU81" s="1483" t="s">
        <v>26</v>
      </c>
      <c r="AV81" s="1123" t="s">
        <v>26</v>
      </c>
      <c r="AW81" s="1482" t="s">
        <v>164</v>
      </c>
      <c r="AX81" s="2448">
        <v>1500</v>
      </c>
      <c r="AY81" s="2448">
        <v>802</v>
      </c>
      <c r="AZ81" s="2448" t="s">
        <v>21</v>
      </c>
      <c r="BA81" s="2448" t="s">
        <v>21</v>
      </c>
      <c r="BB81" s="2448">
        <v>802</v>
      </c>
      <c r="BC81" s="2448" t="s">
        <v>21</v>
      </c>
      <c r="BD81" s="2448">
        <v>802</v>
      </c>
      <c r="BE81" s="2448" t="s">
        <v>21</v>
      </c>
      <c r="BF81" s="2448">
        <v>1479</v>
      </c>
      <c r="BG81" s="2448">
        <v>187935</v>
      </c>
      <c r="BH81" s="2448">
        <v>187935</v>
      </c>
      <c r="BI81" s="2448">
        <v>82816</v>
      </c>
      <c r="BJ81" s="2448">
        <v>92910</v>
      </c>
      <c r="BK81" s="2448">
        <v>12209</v>
      </c>
      <c r="BL81" s="2448">
        <v>10924</v>
      </c>
      <c r="BM81" s="2448">
        <v>1285</v>
      </c>
      <c r="BN81" s="2448" t="s">
        <v>22</v>
      </c>
      <c r="BO81" s="2448" t="s">
        <v>22</v>
      </c>
      <c r="BP81" s="1448" t="s">
        <v>27</v>
      </c>
      <c r="BQ81" s="670" t="s">
        <v>26</v>
      </c>
      <c r="BR81" s="1483" t="s">
        <v>26</v>
      </c>
      <c r="BS81" s="1123" t="s">
        <v>26</v>
      </c>
      <c r="BT81" s="1482" t="s">
        <v>164</v>
      </c>
      <c r="BU81" s="2448">
        <v>572689</v>
      </c>
      <c r="BV81" s="2448">
        <v>558617</v>
      </c>
      <c r="BW81" s="2448">
        <v>556499</v>
      </c>
      <c r="BX81" s="2448" t="s">
        <v>21</v>
      </c>
      <c r="BY81" s="2448">
        <v>2118</v>
      </c>
      <c r="BZ81" s="2448">
        <v>2067</v>
      </c>
      <c r="CA81" s="2448">
        <v>51</v>
      </c>
      <c r="CB81" s="2448">
        <v>285</v>
      </c>
      <c r="CC81" s="2448">
        <v>48734</v>
      </c>
      <c r="CD81" s="2448">
        <v>128898</v>
      </c>
      <c r="CE81" s="2448">
        <v>124976</v>
      </c>
      <c r="CF81" s="2448">
        <v>124976</v>
      </c>
      <c r="CG81" s="2448" t="s">
        <v>21</v>
      </c>
      <c r="CH81" s="2448" t="s">
        <v>21</v>
      </c>
      <c r="CI81" s="2448" t="s">
        <v>21</v>
      </c>
      <c r="CJ81" s="2448" t="s">
        <v>21</v>
      </c>
      <c r="CK81" s="2448" t="s">
        <v>21</v>
      </c>
      <c r="CL81" s="2448">
        <v>15219</v>
      </c>
      <c r="CM81" s="1448" t="s">
        <v>27</v>
      </c>
      <c r="CN81" s="670" t="s">
        <v>26</v>
      </c>
    </row>
    <row r="82" spans="1:92" ht="15" customHeight="1">
      <c r="A82" s="1481">
        <v>1</v>
      </c>
      <c r="B82" s="1120" t="s">
        <v>2159</v>
      </c>
      <c r="C82" s="1482" t="s">
        <v>2161</v>
      </c>
      <c r="D82" s="2448">
        <v>20</v>
      </c>
      <c r="E82" s="2448">
        <v>18</v>
      </c>
      <c r="F82" s="2448" t="s">
        <v>22</v>
      </c>
      <c r="G82" s="2448" t="s">
        <v>22</v>
      </c>
      <c r="H82" s="2448">
        <v>18</v>
      </c>
      <c r="I82" s="2448" t="s">
        <v>22</v>
      </c>
      <c r="J82" s="2448">
        <v>18</v>
      </c>
      <c r="K82" s="2448" t="s">
        <v>21</v>
      </c>
      <c r="L82" s="2448">
        <v>4</v>
      </c>
      <c r="M82" s="2448">
        <v>177931</v>
      </c>
      <c r="N82" s="2448">
        <v>176854</v>
      </c>
      <c r="O82" s="2448">
        <v>115870</v>
      </c>
      <c r="P82" s="2448">
        <v>170</v>
      </c>
      <c r="Q82" s="2448">
        <v>60814</v>
      </c>
      <c r="R82" s="2448">
        <v>57093</v>
      </c>
      <c r="S82" s="2448">
        <v>3721</v>
      </c>
      <c r="T82" s="2448">
        <v>14571</v>
      </c>
      <c r="U82" s="2448">
        <v>68681</v>
      </c>
      <c r="V82" s="1448" t="s">
        <v>28</v>
      </c>
      <c r="W82" s="670" t="s">
        <v>26</v>
      </c>
      <c r="X82" s="1481">
        <v>1</v>
      </c>
      <c r="Y82" s="1120" t="s">
        <v>2159</v>
      </c>
      <c r="Z82" s="1482" t="s">
        <v>2161</v>
      </c>
      <c r="AA82" s="2448">
        <v>9099</v>
      </c>
      <c r="AB82" s="2448">
        <v>8336</v>
      </c>
      <c r="AC82" s="2448">
        <v>4701</v>
      </c>
      <c r="AD82" s="2448" t="s">
        <v>21</v>
      </c>
      <c r="AE82" s="2448">
        <v>3635</v>
      </c>
      <c r="AF82" s="2448">
        <v>3620</v>
      </c>
      <c r="AG82" s="2448">
        <v>15</v>
      </c>
      <c r="AH82" s="2448" t="s">
        <v>21</v>
      </c>
      <c r="AI82" s="2448">
        <v>5621</v>
      </c>
      <c r="AJ82" s="2448">
        <v>3425</v>
      </c>
      <c r="AK82" s="2448">
        <v>3813</v>
      </c>
      <c r="AL82" s="2448">
        <v>929</v>
      </c>
      <c r="AM82" s="2448" t="s">
        <v>21</v>
      </c>
      <c r="AN82" s="2448">
        <v>2884</v>
      </c>
      <c r="AO82" s="2448">
        <v>1599</v>
      </c>
      <c r="AP82" s="2448">
        <v>1285</v>
      </c>
      <c r="AQ82" s="2448" t="s">
        <v>21</v>
      </c>
      <c r="AR82" s="2448">
        <v>317</v>
      </c>
      <c r="AS82" s="1448" t="s">
        <v>28</v>
      </c>
      <c r="AT82" s="670" t="s">
        <v>26</v>
      </c>
      <c r="AU82" s="1481">
        <v>1</v>
      </c>
      <c r="AV82" s="1120" t="s">
        <v>2159</v>
      </c>
      <c r="AW82" s="1482" t="s">
        <v>2161</v>
      </c>
      <c r="AX82" s="2448" t="s">
        <v>21</v>
      </c>
      <c r="AY82" s="2448">
        <v>1127</v>
      </c>
      <c r="AZ82" s="2448" t="s">
        <v>21</v>
      </c>
      <c r="BA82" s="2448" t="s">
        <v>21</v>
      </c>
      <c r="BB82" s="2448">
        <v>1127</v>
      </c>
      <c r="BC82" s="2448" t="s">
        <v>21</v>
      </c>
      <c r="BD82" s="2448">
        <v>1127</v>
      </c>
      <c r="BE82" s="2448" t="s">
        <v>21</v>
      </c>
      <c r="BF82" s="2448">
        <v>351</v>
      </c>
      <c r="BG82" s="2448">
        <v>183082</v>
      </c>
      <c r="BH82" s="2448">
        <v>183082</v>
      </c>
      <c r="BI82" s="2448">
        <v>79852</v>
      </c>
      <c r="BJ82" s="2448">
        <v>90671</v>
      </c>
      <c r="BK82" s="2448">
        <v>12559</v>
      </c>
      <c r="BL82" s="2448">
        <v>11007</v>
      </c>
      <c r="BM82" s="2448">
        <v>1552</v>
      </c>
      <c r="BN82" s="2448" t="s">
        <v>22</v>
      </c>
      <c r="BO82" s="2448" t="s">
        <v>22</v>
      </c>
      <c r="BP82" s="1448" t="s">
        <v>28</v>
      </c>
      <c r="BQ82" s="670" t="s">
        <v>26</v>
      </c>
      <c r="BR82" s="1481">
        <v>1</v>
      </c>
      <c r="BS82" s="1120" t="s">
        <v>2159</v>
      </c>
      <c r="BT82" s="1482" t="s">
        <v>2161</v>
      </c>
      <c r="BU82" s="2448">
        <v>617614</v>
      </c>
      <c r="BV82" s="2448">
        <v>624850</v>
      </c>
      <c r="BW82" s="2448">
        <v>622342</v>
      </c>
      <c r="BX82" s="2448" t="s">
        <v>21</v>
      </c>
      <c r="BY82" s="2448">
        <v>2508</v>
      </c>
      <c r="BZ82" s="2448">
        <v>2458</v>
      </c>
      <c r="CA82" s="2448">
        <v>50</v>
      </c>
      <c r="CB82" s="2448">
        <v>533</v>
      </c>
      <c r="CC82" s="2448">
        <v>41058</v>
      </c>
      <c r="CD82" s="2448">
        <v>136658</v>
      </c>
      <c r="CE82" s="2448">
        <v>142323</v>
      </c>
      <c r="CF82" s="2448">
        <v>142323</v>
      </c>
      <c r="CG82" s="2448" t="s">
        <v>21</v>
      </c>
      <c r="CH82" s="2448" t="s">
        <v>21</v>
      </c>
      <c r="CI82" s="2448" t="s">
        <v>21</v>
      </c>
      <c r="CJ82" s="2448" t="s">
        <v>21</v>
      </c>
      <c r="CK82" s="2448" t="s">
        <v>21</v>
      </c>
      <c r="CL82" s="2448">
        <v>9554</v>
      </c>
      <c r="CM82" s="1448" t="s">
        <v>28</v>
      </c>
      <c r="CN82" s="670" t="s">
        <v>26</v>
      </c>
    </row>
    <row r="83" spans="1:92" ht="15" customHeight="1">
      <c r="A83" s="1481" t="s">
        <v>26</v>
      </c>
      <c r="B83" s="1120" t="s">
        <v>26</v>
      </c>
      <c r="C83" s="1482" t="s">
        <v>165</v>
      </c>
      <c r="D83" s="2448">
        <v>13</v>
      </c>
      <c r="E83" s="2448">
        <v>16</v>
      </c>
      <c r="F83" s="2448" t="s">
        <v>22</v>
      </c>
      <c r="G83" s="2448" t="s">
        <v>22</v>
      </c>
      <c r="H83" s="2448">
        <v>16</v>
      </c>
      <c r="I83" s="2448" t="s">
        <v>22</v>
      </c>
      <c r="J83" s="2448">
        <v>16</v>
      </c>
      <c r="K83" s="2448" t="s">
        <v>21</v>
      </c>
      <c r="L83" s="2448">
        <v>1</v>
      </c>
      <c r="M83" s="2448">
        <v>183472</v>
      </c>
      <c r="N83" s="2448">
        <v>184924</v>
      </c>
      <c r="O83" s="2448">
        <v>129264</v>
      </c>
      <c r="P83" s="2448">
        <v>67</v>
      </c>
      <c r="Q83" s="2448">
        <v>55593</v>
      </c>
      <c r="R83" s="2448">
        <v>51993</v>
      </c>
      <c r="S83" s="2448">
        <v>3600</v>
      </c>
      <c r="T83" s="2448">
        <v>13027</v>
      </c>
      <c r="U83" s="2448">
        <v>65839</v>
      </c>
      <c r="V83" s="1448" t="s">
        <v>29</v>
      </c>
      <c r="W83" s="670" t="s">
        <v>26</v>
      </c>
      <c r="X83" s="1481" t="s">
        <v>26</v>
      </c>
      <c r="Y83" s="1120" t="s">
        <v>26</v>
      </c>
      <c r="Z83" s="1482" t="s">
        <v>165</v>
      </c>
      <c r="AA83" s="2448">
        <v>8722</v>
      </c>
      <c r="AB83" s="2448">
        <v>10321</v>
      </c>
      <c r="AC83" s="2448">
        <v>6295</v>
      </c>
      <c r="AD83" s="2448" t="s">
        <v>21</v>
      </c>
      <c r="AE83" s="2448">
        <v>4026</v>
      </c>
      <c r="AF83" s="2448">
        <v>4001</v>
      </c>
      <c r="AG83" s="2448">
        <v>25</v>
      </c>
      <c r="AH83" s="2448" t="s">
        <v>21</v>
      </c>
      <c r="AI83" s="2448">
        <v>4020</v>
      </c>
      <c r="AJ83" s="2448">
        <v>4306</v>
      </c>
      <c r="AK83" s="2448">
        <v>4002</v>
      </c>
      <c r="AL83" s="2448">
        <v>271</v>
      </c>
      <c r="AM83" s="2448" t="s">
        <v>21</v>
      </c>
      <c r="AN83" s="2448">
        <v>3731</v>
      </c>
      <c r="AO83" s="2448">
        <v>2286</v>
      </c>
      <c r="AP83" s="2448">
        <v>1445</v>
      </c>
      <c r="AQ83" s="2448" t="s">
        <v>21</v>
      </c>
      <c r="AR83" s="2448">
        <v>621</v>
      </c>
      <c r="AS83" s="1448" t="s">
        <v>29</v>
      </c>
      <c r="AT83" s="670" t="s">
        <v>26</v>
      </c>
      <c r="AU83" s="1481" t="s">
        <v>26</v>
      </c>
      <c r="AV83" s="1120" t="s">
        <v>26</v>
      </c>
      <c r="AW83" s="1482" t="s">
        <v>165</v>
      </c>
      <c r="AX83" s="2448">
        <v>3000</v>
      </c>
      <c r="AY83" s="2448">
        <v>1612</v>
      </c>
      <c r="AZ83" s="2448" t="s">
        <v>21</v>
      </c>
      <c r="BA83" s="2448" t="s">
        <v>21</v>
      </c>
      <c r="BB83" s="2448">
        <v>1612</v>
      </c>
      <c r="BC83" s="2448" t="s">
        <v>21</v>
      </c>
      <c r="BD83" s="2448">
        <v>1612</v>
      </c>
      <c r="BE83" s="2448" t="s">
        <v>21</v>
      </c>
      <c r="BF83" s="2448">
        <v>1740</v>
      </c>
      <c r="BG83" s="2448">
        <v>194091</v>
      </c>
      <c r="BH83" s="2448">
        <v>194091</v>
      </c>
      <c r="BI83" s="2448">
        <v>83678</v>
      </c>
      <c r="BJ83" s="2448">
        <v>97176</v>
      </c>
      <c r="BK83" s="2448">
        <v>13237</v>
      </c>
      <c r="BL83" s="2448">
        <v>11624</v>
      </c>
      <c r="BM83" s="2448">
        <v>1613</v>
      </c>
      <c r="BN83" s="2448" t="s">
        <v>22</v>
      </c>
      <c r="BO83" s="2448" t="s">
        <v>22</v>
      </c>
      <c r="BP83" s="1448" t="s">
        <v>29</v>
      </c>
      <c r="BQ83" s="670" t="s">
        <v>26</v>
      </c>
      <c r="BR83" s="1481" t="s">
        <v>26</v>
      </c>
      <c r="BS83" s="1120" t="s">
        <v>26</v>
      </c>
      <c r="BT83" s="1482" t="s">
        <v>165</v>
      </c>
      <c r="BU83" s="2448">
        <v>587585</v>
      </c>
      <c r="BV83" s="2448">
        <v>575519</v>
      </c>
      <c r="BW83" s="2448">
        <v>573555</v>
      </c>
      <c r="BX83" s="2448" t="s">
        <v>21</v>
      </c>
      <c r="BY83" s="2448">
        <v>1964</v>
      </c>
      <c r="BZ83" s="2448">
        <v>1854</v>
      </c>
      <c r="CA83" s="2448">
        <v>110</v>
      </c>
      <c r="CB83" s="2448">
        <v>717</v>
      </c>
      <c r="CC83" s="2448">
        <v>52541</v>
      </c>
      <c r="CD83" s="2448">
        <v>139343</v>
      </c>
      <c r="CE83" s="2448">
        <v>135043</v>
      </c>
      <c r="CF83" s="2448">
        <v>135043</v>
      </c>
      <c r="CG83" s="2448" t="s">
        <v>21</v>
      </c>
      <c r="CH83" s="2448" t="s">
        <v>21</v>
      </c>
      <c r="CI83" s="2448" t="s">
        <v>21</v>
      </c>
      <c r="CJ83" s="2448" t="s">
        <v>21</v>
      </c>
      <c r="CK83" s="2448" t="s">
        <v>21</v>
      </c>
      <c r="CL83" s="2448">
        <v>13707</v>
      </c>
      <c r="CM83" s="1448" t="s">
        <v>29</v>
      </c>
      <c r="CN83" s="670" t="s">
        <v>26</v>
      </c>
    </row>
    <row r="84" spans="1:92" ht="7.5" customHeight="1">
      <c r="A84" s="1479"/>
      <c r="B84" s="1118"/>
      <c r="C84" s="136"/>
      <c r="D84" s="2448"/>
      <c r="E84" s="2448"/>
      <c r="F84" s="2448"/>
      <c r="G84" s="2448"/>
      <c r="H84" s="2448"/>
      <c r="I84" s="2448"/>
      <c r="J84" s="2448"/>
      <c r="K84" s="2448"/>
      <c r="L84" s="2448"/>
      <c r="M84" s="2448"/>
      <c r="N84" s="2448"/>
      <c r="O84" s="2448"/>
      <c r="P84" s="2448"/>
      <c r="Q84" s="2448"/>
      <c r="R84" s="2448"/>
      <c r="S84" s="2448"/>
      <c r="T84" s="2448"/>
      <c r="U84" s="2448"/>
      <c r="V84" s="1449"/>
      <c r="W84" s="509"/>
      <c r="X84" s="1479"/>
      <c r="Y84" s="1118"/>
      <c r="Z84" s="136"/>
      <c r="AA84" s="2448"/>
      <c r="AB84" s="2448"/>
      <c r="AC84" s="2448"/>
      <c r="AD84" s="2448"/>
      <c r="AE84" s="2448"/>
      <c r="AF84" s="2448"/>
      <c r="AG84" s="2448"/>
      <c r="AH84" s="2448"/>
      <c r="AI84" s="2448"/>
      <c r="AJ84" s="2448"/>
      <c r="AK84" s="2448"/>
      <c r="AL84" s="2448"/>
      <c r="AM84" s="2448"/>
      <c r="AN84" s="2448"/>
      <c r="AO84" s="2448"/>
      <c r="AP84" s="2448"/>
      <c r="AQ84" s="2448"/>
      <c r="AR84" s="2448"/>
      <c r="AS84" s="1449"/>
      <c r="AT84" s="509"/>
      <c r="AU84" s="1479"/>
      <c r="AV84" s="1118"/>
      <c r="AW84" s="136"/>
      <c r="AX84" s="2448"/>
      <c r="AY84" s="2448"/>
      <c r="AZ84" s="2448"/>
      <c r="BA84" s="2448"/>
      <c r="BB84" s="2448"/>
      <c r="BC84" s="2448"/>
      <c r="BD84" s="2448"/>
      <c r="BE84" s="2448"/>
      <c r="BF84" s="2448"/>
      <c r="BG84" s="2448"/>
      <c r="BH84" s="2448"/>
      <c r="BI84" s="2448"/>
      <c r="BJ84" s="2448"/>
      <c r="BK84" s="2448"/>
      <c r="BL84" s="2448"/>
      <c r="BM84" s="2448"/>
      <c r="BN84" s="2448"/>
      <c r="BO84" s="2448"/>
      <c r="BP84" s="1449"/>
      <c r="BQ84" s="509"/>
      <c r="BR84" s="1479"/>
      <c r="BS84" s="1118"/>
      <c r="BT84" s="136"/>
      <c r="BU84" s="2448"/>
      <c r="BV84" s="2448"/>
      <c r="BW84" s="2448"/>
      <c r="BX84" s="2448"/>
      <c r="BY84" s="2448"/>
      <c r="BZ84" s="2448"/>
      <c r="CA84" s="2448"/>
      <c r="CB84" s="2448"/>
      <c r="CC84" s="2448"/>
      <c r="CD84" s="2448"/>
      <c r="CE84" s="2448"/>
      <c r="CF84" s="2448"/>
      <c r="CG84" s="2448"/>
      <c r="CH84" s="2448"/>
      <c r="CI84" s="2448"/>
      <c r="CJ84" s="2448"/>
      <c r="CK84" s="2448"/>
      <c r="CL84" s="2448"/>
      <c r="CM84" s="1449"/>
      <c r="CN84" s="509"/>
    </row>
    <row r="85" spans="1:92" ht="15" customHeight="1">
      <c r="A85" s="1483" t="s">
        <v>2162</v>
      </c>
      <c r="B85" s="1123" t="s">
        <v>23</v>
      </c>
      <c r="C85" s="1484" t="s">
        <v>166</v>
      </c>
      <c r="D85" s="2448">
        <v>5</v>
      </c>
      <c r="E85" s="2448">
        <v>6</v>
      </c>
      <c r="F85" s="2448" t="s">
        <v>22</v>
      </c>
      <c r="G85" s="2448" t="s">
        <v>22</v>
      </c>
      <c r="H85" s="2448">
        <v>6</v>
      </c>
      <c r="I85" s="2448" t="s">
        <v>22</v>
      </c>
      <c r="J85" s="2448">
        <v>6</v>
      </c>
      <c r="K85" s="2448">
        <v>1</v>
      </c>
      <c r="L85" s="2448">
        <v>1</v>
      </c>
      <c r="M85" s="2448">
        <v>58317</v>
      </c>
      <c r="N85" s="2448">
        <v>62621</v>
      </c>
      <c r="O85" s="2448">
        <v>40624</v>
      </c>
      <c r="P85" s="2448">
        <v>46</v>
      </c>
      <c r="Q85" s="2448">
        <v>21951</v>
      </c>
      <c r="R85" s="2448">
        <v>20768</v>
      </c>
      <c r="S85" s="2448">
        <v>1183</v>
      </c>
      <c r="T85" s="2448">
        <v>5229</v>
      </c>
      <c r="U85" s="217">
        <v>66978</v>
      </c>
      <c r="V85" s="1448" t="s">
        <v>30</v>
      </c>
      <c r="W85" s="670" t="s">
        <v>2160</v>
      </c>
      <c r="X85" s="1483" t="s">
        <v>2162</v>
      </c>
      <c r="Y85" s="1123" t="s">
        <v>23</v>
      </c>
      <c r="Z85" s="1484" t="s">
        <v>166</v>
      </c>
      <c r="AA85" s="2448">
        <v>1766</v>
      </c>
      <c r="AB85" s="2448">
        <v>2725</v>
      </c>
      <c r="AC85" s="2448">
        <v>1731</v>
      </c>
      <c r="AD85" s="2448" t="s">
        <v>21</v>
      </c>
      <c r="AE85" s="2448">
        <v>994</v>
      </c>
      <c r="AF85" s="2448">
        <v>994</v>
      </c>
      <c r="AG85" s="2448" t="s">
        <v>21</v>
      </c>
      <c r="AH85" s="2448" t="s">
        <v>21</v>
      </c>
      <c r="AI85" s="2448">
        <v>4326</v>
      </c>
      <c r="AJ85" s="2448">
        <v>1142</v>
      </c>
      <c r="AK85" s="2448">
        <v>1279</v>
      </c>
      <c r="AL85" s="2448">
        <v>358</v>
      </c>
      <c r="AM85" s="2448" t="s">
        <v>21</v>
      </c>
      <c r="AN85" s="2448">
        <v>921</v>
      </c>
      <c r="AO85" s="2448">
        <v>726</v>
      </c>
      <c r="AP85" s="2448">
        <v>195</v>
      </c>
      <c r="AQ85" s="2448" t="s">
        <v>21</v>
      </c>
      <c r="AR85" s="217">
        <v>517</v>
      </c>
      <c r="AS85" s="1448" t="s">
        <v>30</v>
      </c>
      <c r="AT85" s="670" t="s">
        <v>2160</v>
      </c>
      <c r="AU85" s="1483" t="s">
        <v>2162</v>
      </c>
      <c r="AV85" s="1123" t="s">
        <v>23</v>
      </c>
      <c r="AW85" s="1484" t="s">
        <v>166</v>
      </c>
      <c r="AX85" s="2448" t="s">
        <v>21</v>
      </c>
      <c r="AY85" s="2448">
        <v>641</v>
      </c>
      <c r="AZ85" s="2448" t="s">
        <v>21</v>
      </c>
      <c r="BA85" s="2448" t="s">
        <v>21</v>
      </c>
      <c r="BB85" s="2448">
        <v>641</v>
      </c>
      <c r="BC85" s="2448" t="s">
        <v>21</v>
      </c>
      <c r="BD85" s="2448">
        <v>641</v>
      </c>
      <c r="BE85" s="2448" t="s">
        <v>21</v>
      </c>
      <c r="BF85" s="2448">
        <v>297</v>
      </c>
      <c r="BG85" s="2448">
        <v>62529</v>
      </c>
      <c r="BH85" s="2448">
        <v>62529</v>
      </c>
      <c r="BI85" s="2448">
        <v>29345</v>
      </c>
      <c r="BJ85" s="2448">
        <v>28820</v>
      </c>
      <c r="BK85" s="2448">
        <v>4364</v>
      </c>
      <c r="BL85" s="2448">
        <v>3935</v>
      </c>
      <c r="BM85" s="2448">
        <v>429</v>
      </c>
      <c r="BN85" s="2448" t="s">
        <v>22</v>
      </c>
      <c r="BO85" s="217" t="s">
        <v>22</v>
      </c>
      <c r="BP85" s="1448" t="s">
        <v>30</v>
      </c>
      <c r="BQ85" s="670" t="s">
        <v>2160</v>
      </c>
      <c r="BR85" s="1483" t="s">
        <v>2162</v>
      </c>
      <c r="BS85" s="1123" t="s">
        <v>23</v>
      </c>
      <c r="BT85" s="1484" t="s">
        <v>166</v>
      </c>
      <c r="BU85" s="2448">
        <v>202529</v>
      </c>
      <c r="BV85" s="2448">
        <v>215200</v>
      </c>
      <c r="BW85" s="2448">
        <v>214074</v>
      </c>
      <c r="BX85" s="2448" t="s">
        <v>21</v>
      </c>
      <c r="BY85" s="2448">
        <v>1126</v>
      </c>
      <c r="BZ85" s="2448">
        <v>1102</v>
      </c>
      <c r="CA85" s="2448">
        <v>24</v>
      </c>
      <c r="CB85" s="2448" t="s">
        <v>21</v>
      </c>
      <c r="CC85" s="2448">
        <v>44753</v>
      </c>
      <c r="CD85" s="2448">
        <v>43070</v>
      </c>
      <c r="CE85" s="2448">
        <v>45701</v>
      </c>
      <c r="CF85" s="2448">
        <v>45701</v>
      </c>
      <c r="CG85" s="2448" t="s">
        <v>21</v>
      </c>
      <c r="CH85" s="2448" t="s">
        <v>21</v>
      </c>
      <c r="CI85" s="2448" t="s">
        <v>21</v>
      </c>
      <c r="CJ85" s="2448" t="s">
        <v>21</v>
      </c>
      <c r="CK85" s="2448" t="s">
        <v>21</v>
      </c>
      <c r="CL85" s="2448">
        <v>14387</v>
      </c>
      <c r="CM85" s="1448" t="s">
        <v>30</v>
      </c>
      <c r="CN85" s="670" t="s">
        <v>2160</v>
      </c>
    </row>
    <row r="86" spans="1:92" ht="15" customHeight="1">
      <c r="A86" s="1481" t="s">
        <v>26</v>
      </c>
      <c r="B86" s="1120" t="s">
        <v>26</v>
      </c>
      <c r="C86" s="1484" t="s">
        <v>167</v>
      </c>
      <c r="D86" s="2448">
        <v>5</v>
      </c>
      <c r="E86" s="2448">
        <v>6</v>
      </c>
      <c r="F86" s="2448" t="s">
        <v>22</v>
      </c>
      <c r="G86" s="2448" t="s">
        <v>22</v>
      </c>
      <c r="H86" s="2448">
        <v>6</v>
      </c>
      <c r="I86" s="2448" t="s">
        <v>22</v>
      </c>
      <c r="J86" s="2448">
        <v>6</v>
      </c>
      <c r="K86" s="2448">
        <v>1</v>
      </c>
      <c r="L86" s="2448">
        <v>2</v>
      </c>
      <c r="M86" s="2448">
        <v>61805</v>
      </c>
      <c r="N86" s="2448">
        <v>61193</v>
      </c>
      <c r="O86" s="2448">
        <v>41725</v>
      </c>
      <c r="P86" s="2448">
        <v>51</v>
      </c>
      <c r="Q86" s="2448">
        <v>19417</v>
      </c>
      <c r="R86" s="2448">
        <v>18050</v>
      </c>
      <c r="S86" s="2448">
        <v>1367</v>
      </c>
      <c r="T86" s="2448">
        <v>4629</v>
      </c>
      <c r="U86" s="217">
        <v>67575</v>
      </c>
      <c r="V86" s="1448" t="s">
        <v>31</v>
      </c>
      <c r="W86" s="670" t="s">
        <v>26</v>
      </c>
      <c r="X86" s="1481" t="s">
        <v>26</v>
      </c>
      <c r="Y86" s="1120" t="s">
        <v>26</v>
      </c>
      <c r="Z86" s="1484" t="s">
        <v>167</v>
      </c>
      <c r="AA86" s="2448">
        <v>1680</v>
      </c>
      <c r="AB86" s="2448">
        <v>2052</v>
      </c>
      <c r="AC86" s="2448">
        <v>886</v>
      </c>
      <c r="AD86" s="2448" t="s">
        <v>21</v>
      </c>
      <c r="AE86" s="2448">
        <v>1166</v>
      </c>
      <c r="AF86" s="2448">
        <v>1166</v>
      </c>
      <c r="AG86" s="2448" t="s">
        <v>21</v>
      </c>
      <c r="AH86" s="2448" t="s">
        <v>21</v>
      </c>
      <c r="AI86" s="2448">
        <v>3954</v>
      </c>
      <c r="AJ86" s="2448">
        <v>1135</v>
      </c>
      <c r="AK86" s="2448">
        <v>903</v>
      </c>
      <c r="AL86" s="2448">
        <v>18</v>
      </c>
      <c r="AM86" s="2448" t="s">
        <v>21</v>
      </c>
      <c r="AN86" s="2448">
        <v>885</v>
      </c>
      <c r="AO86" s="2448">
        <v>692</v>
      </c>
      <c r="AP86" s="2448">
        <v>193</v>
      </c>
      <c r="AQ86" s="2448" t="s">
        <v>21</v>
      </c>
      <c r="AR86" s="217">
        <v>749</v>
      </c>
      <c r="AS86" s="1448" t="s">
        <v>31</v>
      </c>
      <c r="AT86" s="670" t="s">
        <v>26</v>
      </c>
      <c r="AU86" s="1481" t="s">
        <v>26</v>
      </c>
      <c r="AV86" s="1120" t="s">
        <v>26</v>
      </c>
      <c r="AW86" s="1484" t="s">
        <v>167</v>
      </c>
      <c r="AX86" s="2448">
        <v>1500</v>
      </c>
      <c r="AY86" s="2448">
        <v>473</v>
      </c>
      <c r="AZ86" s="2448" t="s">
        <v>21</v>
      </c>
      <c r="BA86" s="2448" t="s">
        <v>21</v>
      </c>
      <c r="BB86" s="2448">
        <v>473</v>
      </c>
      <c r="BC86" s="2448" t="s">
        <v>21</v>
      </c>
      <c r="BD86" s="2448">
        <v>473</v>
      </c>
      <c r="BE86" s="2448" t="s">
        <v>21</v>
      </c>
      <c r="BF86" s="2448">
        <v>1324</v>
      </c>
      <c r="BG86" s="2448">
        <v>63299</v>
      </c>
      <c r="BH86" s="2448">
        <v>63299</v>
      </c>
      <c r="BI86" s="2448">
        <v>28906</v>
      </c>
      <c r="BJ86" s="2448">
        <v>30353</v>
      </c>
      <c r="BK86" s="2448">
        <v>4040</v>
      </c>
      <c r="BL86" s="2448">
        <v>3620</v>
      </c>
      <c r="BM86" s="2448">
        <v>420</v>
      </c>
      <c r="BN86" s="2448" t="s">
        <v>22</v>
      </c>
      <c r="BO86" s="217" t="s">
        <v>22</v>
      </c>
      <c r="BP86" s="1448" t="s">
        <v>31</v>
      </c>
      <c r="BQ86" s="670" t="s">
        <v>26</v>
      </c>
      <c r="BR86" s="1481" t="s">
        <v>26</v>
      </c>
      <c r="BS86" s="1120" t="s">
        <v>26</v>
      </c>
      <c r="BT86" s="1484" t="s">
        <v>167</v>
      </c>
      <c r="BU86" s="2448">
        <v>197708</v>
      </c>
      <c r="BV86" s="2448">
        <v>200356</v>
      </c>
      <c r="BW86" s="2448">
        <v>199160</v>
      </c>
      <c r="BX86" s="2448" t="s">
        <v>21</v>
      </c>
      <c r="BY86" s="2448">
        <v>1196</v>
      </c>
      <c r="BZ86" s="2448">
        <v>1164</v>
      </c>
      <c r="CA86" s="2448">
        <v>32</v>
      </c>
      <c r="CB86" s="2448" t="s">
        <v>21</v>
      </c>
      <c r="CC86" s="2448">
        <v>42071</v>
      </c>
      <c r="CD86" s="2448">
        <v>45907</v>
      </c>
      <c r="CE86" s="2448">
        <v>46538</v>
      </c>
      <c r="CF86" s="2448">
        <v>46538</v>
      </c>
      <c r="CG86" s="2448" t="s">
        <v>21</v>
      </c>
      <c r="CH86" s="2448" t="s">
        <v>21</v>
      </c>
      <c r="CI86" s="2448" t="s">
        <v>21</v>
      </c>
      <c r="CJ86" s="2448" t="s">
        <v>21</v>
      </c>
      <c r="CK86" s="2448" t="s">
        <v>21</v>
      </c>
      <c r="CL86" s="2448">
        <v>12827</v>
      </c>
      <c r="CM86" s="1448" t="s">
        <v>31</v>
      </c>
      <c r="CN86" s="670" t="s">
        <v>26</v>
      </c>
    </row>
    <row r="87" spans="1:92" ht="15" customHeight="1">
      <c r="A87" s="1481" t="s">
        <v>26</v>
      </c>
      <c r="B87" s="1120" t="s">
        <v>26</v>
      </c>
      <c r="C87" s="1484" t="s">
        <v>168</v>
      </c>
      <c r="D87" s="2448">
        <v>5</v>
      </c>
      <c r="E87" s="2448">
        <v>5</v>
      </c>
      <c r="F87" s="2448" t="s">
        <v>22</v>
      </c>
      <c r="G87" s="2448" t="s">
        <v>22</v>
      </c>
      <c r="H87" s="2448">
        <v>5</v>
      </c>
      <c r="I87" s="2448" t="s">
        <v>22</v>
      </c>
      <c r="J87" s="2448">
        <v>5</v>
      </c>
      <c r="K87" s="2448" t="s">
        <v>21</v>
      </c>
      <c r="L87" s="2448">
        <v>2</v>
      </c>
      <c r="M87" s="2448">
        <v>59165</v>
      </c>
      <c r="N87" s="2448">
        <v>57301</v>
      </c>
      <c r="O87" s="2448">
        <v>34845</v>
      </c>
      <c r="P87" s="2448">
        <v>12</v>
      </c>
      <c r="Q87" s="2448">
        <v>22444</v>
      </c>
      <c r="R87" s="2448">
        <v>20967</v>
      </c>
      <c r="S87" s="2448">
        <v>1477</v>
      </c>
      <c r="T87" s="2448">
        <v>1316</v>
      </c>
      <c r="U87" s="217">
        <v>69439</v>
      </c>
      <c r="V87" s="1448" t="s">
        <v>32</v>
      </c>
      <c r="W87" s="670" t="s">
        <v>26</v>
      </c>
      <c r="X87" s="1481" t="s">
        <v>26</v>
      </c>
      <c r="Y87" s="1120" t="s">
        <v>26</v>
      </c>
      <c r="Z87" s="1484" t="s">
        <v>168</v>
      </c>
      <c r="AA87" s="2448">
        <v>2054</v>
      </c>
      <c r="AB87" s="2448">
        <v>2016</v>
      </c>
      <c r="AC87" s="2448">
        <v>1169</v>
      </c>
      <c r="AD87" s="2448" t="s">
        <v>21</v>
      </c>
      <c r="AE87" s="2448">
        <v>847</v>
      </c>
      <c r="AF87" s="2448">
        <v>847</v>
      </c>
      <c r="AG87" s="2448" t="s">
        <v>21</v>
      </c>
      <c r="AH87" s="2448" t="s">
        <v>21</v>
      </c>
      <c r="AI87" s="2448">
        <v>3992</v>
      </c>
      <c r="AJ87" s="2448">
        <v>1106</v>
      </c>
      <c r="AK87" s="2448">
        <v>1239</v>
      </c>
      <c r="AL87" s="2448">
        <v>171</v>
      </c>
      <c r="AM87" s="2448" t="s">
        <v>21</v>
      </c>
      <c r="AN87" s="2448">
        <v>1068</v>
      </c>
      <c r="AO87" s="2448">
        <v>799</v>
      </c>
      <c r="AP87" s="2448">
        <v>269</v>
      </c>
      <c r="AQ87" s="2448" t="s">
        <v>21</v>
      </c>
      <c r="AR87" s="217">
        <v>616</v>
      </c>
      <c r="AS87" s="1448" t="s">
        <v>32</v>
      </c>
      <c r="AT87" s="670" t="s">
        <v>26</v>
      </c>
      <c r="AU87" s="1481" t="s">
        <v>26</v>
      </c>
      <c r="AV87" s="1120" t="s">
        <v>26</v>
      </c>
      <c r="AW87" s="1484" t="s">
        <v>168</v>
      </c>
      <c r="AX87" s="2448" t="s">
        <v>21</v>
      </c>
      <c r="AY87" s="2448">
        <v>544</v>
      </c>
      <c r="AZ87" s="2448" t="s">
        <v>21</v>
      </c>
      <c r="BA87" s="2448" t="s">
        <v>21</v>
      </c>
      <c r="BB87" s="2448">
        <v>544</v>
      </c>
      <c r="BC87" s="2448" t="s">
        <v>21</v>
      </c>
      <c r="BD87" s="2448">
        <v>544</v>
      </c>
      <c r="BE87" s="2448" t="s">
        <v>21</v>
      </c>
      <c r="BF87" s="2448">
        <v>780</v>
      </c>
      <c r="BG87" s="2448">
        <v>69266</v>
      </c>
      <c r="BH87" s="2448">
        <v>69266</v>
      </c>
      <c r="BI87" s="2448">
        <v>31768</v>
      </c>
      <c r="BJ87" s="2448">
        <v>33136</v>
      </c>
      <c r="BK87" s="2448">
        <v>4362</v>
      </c>
      <c r="BL87" s="2448">
        <v>3906</v>
      </c>
      <c r="BM87" s="2448">
        <v>456</v>
      </c>
      <c r="BN87" s="2448" t="s">
        <v>22</v>
      </c>
      <c r="BO87" s="217" t="s">
        <v>22</v>
      </c>
      <c r="BP87" s="1448" t="s">
        <v>32</v>
      </c>
      <c r="BQ87" s="670" t="s">
        <v>26</v>
      </c>
      <c r="BR87" s="1481" t="s">
        <v>26</v>
      </c>
      <c r="BS87" s="1120" t="s">
        <v>26</v>
      </c>
      <c r="BT87" s="1484" t="s">
        <v>168</v>
      </c>
      <c r="BU87" s="2448">
        <v>233476</v>
      </c>
      <c r="BV87" s="2448">
        <v>240514</v>
      </c>
      <c r="BW87" s="2448">
        <v>239434</v>
      </c>
      <c r="BX87" s="2448" t="s">
        <v>21</v>
      </c>
      <c r="BY87" s="2448">
        <v>1080</v>
      </c>
      <c r="BZ87" s="2448">
        <v>1058</v>
      </c>
      <c r="CA87" s="2448">
        <v>22</v>
      </c>
      <c r="CB87" s="2448" t="s">
        <v>21</v>
      </c>
      <c r="CC87" s="2448">
        <v>35003</v>
      </c>
      <c r="CD87" s="2448">
        <v>51107</v>
      </c>
      <c r="CE87" s="2448">
        <v>53487</v>
      </c>
      <c r="CF87" s="2448">
        <v>53487</v>
      </c>
      <c r="CG87" s="2448" t="s">
        <v>21</v>
      </c>
      <c r="CH87" s="2448" t="s">
        <v>21</v>
      </c>
      <c r="CI87" s="2448" t="s">
        <v>21</v>
      </c>
      <c r="CJ87" s="2448" t="s">
        <v>21</v>
      </c>
      <c r="CK87" s="2448" t="s">
        <v>21</v>
      </c>
      <c r="CL87" s="2448">
        <v>11376</v>
      </c>
      <c r="CM87" s="1448" t="s">
        <v>32</v>
      </c>
      <c r="CN87" s="670" t="s">
        <v>26</v>
      </c>
    </row>
    <row r="88" spans="1:92" ht="15" customHeight="1">
      <c r="A88" s="1481" t="s">
        <v>26</v>
      </c>
      <c r="B88" s="1120" t="s">
        <v>26</v>
      </c>
      <c r="C88" s="1484" t="s">
        <v>169</v>
      </c>
      <c r="D88" s="2448">
        <v>5</v>
      </c>
      <c r="E88" s="2448">
        <v>5</v>
      </c>
      <c r="F88" s="2448" t="s">
        <v>22</v>
      </c>
      <c r="G88" s="2448" t="s">
        <v>22</v>
      </c>
      <c r="H88" s="2448">
        <v>5</v>
      </c>
      <c r="I88" s="2448" t="s">
        <v>22</v>
      </c>
      <c r="J88" s="2448">
        <v>5</v>
      </c>
      <c r="K88" s="2448" t="s">
        <v>21</v>
      </c>
      <c r="L88" s="2448">
        <v>2</v>
      </c>
      <c r="M88" s="2448">
        <v>62852</v>
      </c>
      <c r="N88" s="2448">
        <v>58796</v>
      </c>
      <c r="O88" s="2448">
        <v>39344</v>
      </c>
      <c r="P88" s="2448">
        <v>20</v>
      </c>
      <c r="Q88" s="2448">
        <v>19432</v>
      </c>
      <c r="R88" s="2448">
        <v>17985</v>
      </c>
      <c r="S88" s="2448">
        <v>1447</v>
      </c>
      <c r="T88" s="2448">
        <v>1107</v>
      </c>
      <c r="U88" s="217">
        <v>73214</v>
      </c>
      <c r="V88" s="1448" t="s">
        <v>33</v>
      </c>
      <c r="W88" s="670" t="s">
        <v>26</v>
      </c>
      <c r="X88" s="1481" t="s">
        <v>26</v>
      </c>
      <c r="Y88" s="1120" t="s">
        <v>26</v>
      </c>
      <c r="Z88" s="1484" t="s">
        <v>169</v>
      </c>
      <c r="AA88" s="2448">
        <v>2123</v>
      </c>
      <c r="AB88" s="2448">
        <v>1948</v>
      </c>
      <c r="AC88" s="2448">
        <v>1572</v>
      </c>
      <c r="AD88" s="2448" t="s">
        <v>21</v>
      </c>
      <c r="AE88" s="2448">
        <v>376</v>
      </c>
      <c r="AF88" s="2448">
        <v>376</v>
      </c>
      <c r="AG88" s="2448" t="s">
        <v>21</v>
      </c>
      <c r="AH88" s="2448" t="s">
        <v>21</v>
      </c>
      <c r="AI88" s="2448">
        <v>4167</v>
      </c>
      <c r="AJ88" s="2448">
        <v>1398</v>
      </c>
      <c r="AK88" s="2448">
        <v>1273</v>
      </c>
      <c r="AL88" s="2448">
        <v>180</v>
      </c>
      <c r="AM88" s="2448" t="s">
        <v>21</v>
      </c>
      <c r="AN88" s="2448">
        <v>1093</v>
      </c>
      <c r="AO88" s="2448">
        <v>776</v>
      </c>
      <c r="AP88" s="2448">
        <v>317</v>
      </c>
      <c r="AQ88" s="2448" t="s">
        <v>21</v>
      </c>
      <c r="AR88" s="217">
        <v>741</v>
      </c>
      <c r="AS88" s="1448" t="s">
        <v>33</v>
      </c>
      <c r="AT88" s="670" t="s">
        <v>26</v>
      </c>
      <c r="AU88" s="1481" t="s">
        <v>26</v>
      </c>
      <c r="AV88" s="1120" t="s">
        <v>26</v>
      </c>
      <c r="AW88" s="1484" t="s">
        <v>169</v>
      </c>
      <c r="AX88" s="2448" t="s">
        <v>21</v>
      </c>
      <c r="AY88" s="2448">
        <v>291</v>
      </c>
      <c r="AZ88" s="2448" t="s">
        <v>21</v>
      </c>
      <c r="BA88" s="2448" t="s">
        <v>21</v>
      </c>
      <c r="BB88" s="2448">
        <v>291</v>
      </c>
      <c r="BC88" s="2448" t="s">
        <v>21</v>
      </c>
      <c r="BD88" s="2448">
        <v>291</v>
      </c>
      <c r="BE88" s="2448" t="s">
        <v>21</v>
      </c>
      <c r="BF88" s="2448">
        <v>490</v>
      </c>
      <c r="BG88" s="2448">
        <v>63393</v>
      </c>
      <c r="BH88" s="2448">
        <v>63393</v>
      </c>
      <c r="BI88" s="2448">
        <v>28407</v>
      </c>
      <c r="BJ88" s="2448">
        <v>31147</v>
      </c>
      <c r="BK88" s="2448">
        <v>3839</v>
      </c>
      <c r="BL88" s="2448">
        <v>3460</v>
      </c>
      <c r="BM88" s="2448">
        <v>379</v>
      </c>
      <c r="BN88" s="2448" t="s">
        <v>22</v>
      </c>
      <c r="BO88" s="217" t="s">
        <v>22</v>
      </c>
      <c r="BP88" s="1448" t="s">
        <v>33</v>
      </c>
      <c r="BQ88" s="670" t="s">
        <v>26</v>
      </c>
      <c r="BR88" s="1481" t="s">
        <v>26</v>
      </c>
      <c r="BS88" s="1120" t="s">
        <v>26</v>
      </c>
      <c r="BT88" s="1484" t="s">
        <v>169</v>
      </c>
      <c r="BU88" s="2448">
        <v>184966</v>
      </c>
      <c r="BV88" s="2448">
        <v>181919</v>
      </c>
      <c r="BW88" s="2448">
        <v>181361</v>
      </c>
      <c r="BX88" s="2448" t="s">
        <v>21</v>
      </c>
      <c r="BY88" s="2448">
        <v>558</v>
      </c>
      <c r="BZ88" s="2448">
        <v>543</v>
      </c>
      <c r="CA88" s="2448">
        <v>15</v>
      </c>
      <c r="CB88" s="2448" t="s">
        <v>21</v>
      </c>
      <c r="CC88" s="2448">
        <v>38012</v>
      </c>
      <c r="CD88" s="2448">
        <v>43820</v>
      </c>
      <c r="CE88" s="2448">
        <v>40730</v>
      </c>
      <c r="CF88" s="2448">
        <v>40730</v>
      </c>
      <c r="CG88" s="2448" t="s">
        <v>21</v>
      </c>
      <c r="CH88" s="2448" t="s">
        <v>21</v>
      </c>
      <c r="CI88" s="2448" t="s">
        <v>21</v>
      </c>
      <c r="CJ88" s="2448" t="s">
        <v>21</v>
      </c>
      <c r="CK88" s="2448" t="s">
        <v>21</v>
      </c>
      <c r="CL88" s="2448">
        <v>14385</v>
      </c>
      <c r="CM88" s="1448" t="s">
        <v>33</v>
      </c>
      <c r="CN88" s="670" t="s">
        <v>26</v>
      </c>
    </row>
    <row r="89" spans="1:92" ht="15" customHeight="1">
      <c r="A89" s="1481">
        <v>1</v>
      </c>
      <c r="B89" s="1120" t="s">
        <v>2159</v>
      </c>
      <c r="C89" s="1484" t="s">
        <v>2163</v>
      </c>
      <c r="D89" s="2448">
        <v>5</v>
      </c>
      <c r="E89" s="2448">
        <v>6</v>
      </c>
      <c r="F89" s="2448" t="s">
        <v>22</v>
      </c>
      <c r="G89" s="2448" t="s">
        <v>22</v>
      </c>
      <c r="H89" s="2448">
        <v>6</v>
      </c>
      <c r="I89" s="2448" t="s">
        <v>22</v>
      </c>
      <c r="J89" s="2448">
        <v>6</v>
      </c>
      <c r="K89" s="2448">
        <v>1</v>
      </c>
      <c r="L89" s="2448">
        <v>1</v>
      </c>
      <c r="M89" s="2448">
        <v>57378</v>
      </c>
      <c r="N89" s="2448">
        <v>56558</v>
      </c>
      <c r="O89" s="2448">
        <v>36001</v>
      </c>
      <c r="P89" s="2448">
        <v>16</v>
      </c>
      <c r="Q89" s="2448">
        <v>20541</v>
      </c>
      <c r="R89" s="2448">
        <v>18932</v>
      </c>
      <c r="S89" s="2448">
        <v>1609</v>
      </c>
      <c r="T89" s="2448">
        <v>1127</v>
      </c>
      <c r="U89" s="217">
        <v>74294</v>
      </c>
      <c r="V89" s="1448" t="s">
        <v>34</v>
      </c>
      <c r="W89" s="670" t="s">
        <v>26</v>
      </c>
      <c r="X89" s="1481">
        <v>1</v>
      </c>
      <c r="Y89" s="1120" t="s">
        <v>2159</v>
      </c>
      <c r="Z89" s="1484" t="s">
        <v>2163</v>
      </c>
      <c r="AA89" s="2448">
        <v>2560</v>
      </c>
      <c r="AB89" s="2448">
        <v>2187</v>
      </c>
      <c r="AC89" s="2448">
        <v>1293</v>
      </c>
      <c r="AD89" s="2448" t="s">
        <v>21</v>
      </c>
      <c r="AE89" s="2448">
        <v>894</v>
      </c>
      <c r="AF89" s="2448">
        <v>894</v>
      </c>
      <c r="AG89" s="2448" t="s">
        <v>21</v>
      </c>
      <c r="AH89" s="2448" t="s">
        <v>21</v>
      </c>
      <c r="AI89" s="2448">
        <v>4539</v>
      </c>
      <c r="AJ89" s="2448">
        <v>956</v>
      </c>
      <c r="AK89" s="2448">
        <v>1060</v>
      </c>
      <c r="AL89" s="2448">
        <v>342</v>
      </c>
      <c r="AM89" s="2448" t="s">
        <v>21</v>
      </c>
      <c r="AN89" s="2448">
        <v>718</v>
      </c>
      <c r="AO89" s="2448">
        <v>495</v>
      </c>
      <c r="AP89" s="2448">
        <v>223</v>
      </c>
      <c r="AQ89" s="2448" t="s">
        <v>21</v>
      </c>
      <c r="AR89" s="217">
        <v>637</v>
      </c>
      <c r="AS89" s="1448" t="s">
        <v>34</v>
      </c>
      <c r="AT89" s="670" t="s">
        <v>26</v>
      </c>
      <c r="AU89" s="1481">
        <v>1</v>
      </c>
      <c r="AV89" s="1120" t="s">
        <v>2159</v>
      </c>
      <c r="AW89" s="1484" t="s">
        <v>2163</v>
      </c>
      <c r="AX89" s="2448">
        <v>1500</v>
      </c>
      <c r="AY89" s="2448">
        <v>139</v>
      </c>
      <c r="AZ89" s="2448" t="s">
        <v>21</v>
      </c>
      <c r="BA89" s="2448" t="s">
        <v>21</v>
      </c>
      <c r="BB89" s="2448">
        <v>139</v>
      </c>
      <c r="BC89" s="2448" t="s">
        <v>21</v>
      </c>
      <c r="BD89" s="2448">
        <v>139</v>
      </c>
      <c r="BE89" s="2448" t="s">
        <v>21</v>
      </c>
      <c r="BF89" s="2448">
        <v>1851</v>
      </c>
      <c r="BG89" s="2448">
        <v>62096</v>
      </c>
      <c r="BH89" s="2448">
        <v>62096</v>
      </c>
      <c r="BI89" s="2448">
        <v>27595</v>
      </c>
      <c r="BJ89" s="2448">
        <v>30112</v>
      </c>
      <c r="BK89" s="2448">
        <v>4389</v>
      </c>
      <c r="BL89" s="2448">
        <v>3974</v>
      </c>
      <c r="BM89" s="2448">
        <v>415</v>
      </c>
      <c r="BN89" s="2448" t="s">
        <v>22</v>
      </c>
      <c r="BO89" s="217" t="s">
        <v>22</v>
      </c>
      <c r="BP89" s="1448" t="s">
        <v>34</v>
      </c>
      <c r="BQ89" s="670" t="s">
        <v>26</v>
      </c>
      <c r="BR89" s="1481">
        <v>1</v>
      </c>
      <c r="BS89" s="1120" t="s">
        <v>2159</v>
      </c>
      <c r="BT89" s="1484" t="s">
        <v>2163</v>
      </c>
      <c r="BU89" s="2448">
        <v>188337</v>
      </c>
      <c r="BV89" s="2448">
        <v>175192</v>
      </c>
      <c r="BW89" s="2448">
        <v>174339</v>
      </c>
      <c r="BX89" s="2448" t="s">
        <v>21</v>
      </c>
      <c r="BY89" s="2448">
        <v>853</v>
      </c>
      <c r="BZ89" s="2448">
        <v>842</v>
      </c>
      <c r="CA89" s="2448">
        <v>11</v>
      </c>
      <c r="CB89" s="2448" t="s">
        <v>21</v>
      </c>
      <c r="CC89" s="2448">
        <v>51125</v>
      </c>
      <c r="CD89" s="2448">
        <v>43559</v>
      </c>
      <c r="CE89" s="2448">
        <v>43489</v>
      </c>
      <c r="CF89" s="2448">
        <v>43489</v>
      </c>
      <c r="CG89" s="2448" t="s">
        <v>21</v>
      </c>
      <c r="CH89" s="2448" t="s">
        <v>21</v>
      </c>
      <c r="CI89" s="2448" t="s">
        <v>21</v>
      </c>
      <c r="CJ89" s="2448" t="s">
        <v>21</v>
      </c>
      <c r="CK89" s="2448" t="s">
        <v>21</v>
      </c>
      <c r="CL89" s="2448">
        <v>14457</v>
      </c>
      <c r="CM89" s="1448" t="s">
        <v>34</v>
      </c>
      <c r="CN89" s="670" t="s">
        <v>26</v>
      </c>
    </row>
    <row r="90" spans="1:92" ht="15" customHeight="1">
      <c r="A90" s="1481" t="s">
        <v>26</v>
      </c>
      <c r="B90" s="1120" t="s">
        <v>26</v>
      </c>
      <c r="C90" s="1484" t="s">
        <v>170</v>
      </c>
      <c r="D90" s="2448">
        <v>7</v>
      </c>
      <c r="E90" s="2448">
        <v>6</v>
      </c>
      <c r="F90" s="2448" t="s">
        <v>22</v>
      </c>
      <c r="G90" s="2448" t="s">
        <v>22</v>
      </c>
      <c r="H90" s="2448">
        <v>6</v>
      </c>
      <c r="I90" s="2448" t="s">
        <v>22</v>
      </c>
      <c r="J90" s="2448">
        <v>6</v>
      </c>
      <c r="K90" s="2448">
        <v>2</v>
      </c>
      <c r="L90" s="2448">
        <v>2</v>
      </c>
      <c r="M90" s="2448">
        <v>56565</v>
      </c>
      <c r="N90" s="2448">
        <v>61380</v>
      </c>
      <c r="O90" s="2448">
        <v>43625</v>
      </c>
      <c r="P90" s="2448">
        <v>214</v>
      </c>
      <c r="Q90" s="2448">
        <v>17541</v>
      </c>
      <c r="R90" s="2448">
        <v>16591</v>
      </c>
      <c r="S90" s="2448">
        <v>950</v>
      </c>
      <c r="T90" s="2448">
        <v>1539</v>
      </c>
      <c r="U90" s="217">
        <v>69469</v>
      </c>
      <c r="V90" s="1448" t="s">
        <v>35</v>
      </c>
      <c r="W90" s="670" t="s">
        <v>26</v>
      </c>
      <c r="X90" s="1481" t="s">
        <v>26</v>
      </c>
      <c r="Y90" s="1120" t="s">
        <v>26</v>
      </c>
      <c r="Z90" s="1484" t="s">
        <v>170</v>
      </c>
      <c r="AA90" s="2448">
        <v>2800</v>
      </c>
      <c r="AB90" s="2448">
        <v>2480</v>
      </c>
      <c r="AC90" s="2448">
        <v>1823</v>
      </c>
      <c r="AD90" s="2448" t="s">
        <v>21</v>
      </c>
      <c r="AE90" s="2448">
        <v>657</v>
      </c>
      <c r="AF90" s="2448">
        <v>657</v>
      </c>
      <c r="AG90" s="2448" t="s">
        <v>21</v>
      </c>
      <c r="AH90" s="2448" t="s">
        <v>21</v>
      </c>
      <c r="AI90" s="2448">
        <v>4858</v>
      </c>
      <c r="AJ90" s="2448">
        <v>1288</v>
      </c>
      <c r="AK90" s="2448">
        <v>1220</v>
      </c>
      <c r="AL90" s="2448">
        <v>60</v>
      </c>
      <c r="AM90" s="2448" t="s">
        <v>21</v>
      </c>
      <c r="AN90" s="2448">
        <v>1160</v>
      </c>
      <c r="AO90" s="2448">
        <v>933</v>
      </c>
      <c r="AP90" s="2448">
        <v>227</v>
      </c>
      <c r="AQ90" s="2448" t="s">
        <v>21</v>
      </c>
      <c r="AR90" s="217">
        <v>705</v>
      </c>
      <c r="AS90" s="1448" t="s">
        <v>35</v>
      </c>
      <c r="AT90" s="670" t="s">
        <v>26</v>
      </c>
      <c r="AU90" s="1481" t="s">
        <v>26</v>
      </c>
      <c r="AV90" s="1120" t="s">
        <v>26</v>
      </c>
      <c r="AW90" s="1484" t="s">
        <v>170</v>
      </c>
      <c r="AX90" s="2448" t="s">
        <v>21</v>
      </c>
      <c r="AY90" s="2448">
        <v>372</v>
      </c>
      <c r="AZ90" s="2448" t="s">
        <v>21</v>
      </c>
      <c r="BA90" s="2448" t="s">
        <v>21</v>
      </c>
      <c r="BB90" s="2448">
        <v>372</v>
      </c>
      <c r="BC90" s="2448" t="s">
        <v>21</v>
      </c>
      <c r="BD90" s="2448">
        <v>372</v>
      </c>
      <c r="BE90" s="2448" t="s">
        <v>21</v>
      </c>
      <c r="BF90" s="2448">
        <v>1479</v>
      </c>
      <c r="BG90" s="2448">
        <v>62446</v>
      </c>
      <c r="BH90" s="2448">
        <v>62446</v>
      </c>
      <c r="BI90" s="2448">
        <v>26814</v>
      </c>
      <c r="BJ90" s="2448">
        <v>31651</v>
      </c>
      <c r="BK90" s="2448">
        <v>3981</v>
      </c>
      <c r="BL90" s="2448">
        <v>3490</v>
      </c>
      <c r="BM90" s="2448">
        <v>491</v>
      </c>
      <c r="BN90" s="2448" t="s">
        <v>22</v>
      </c>
      <c r="BO90" s="217" t="s">
        <v>22</v>
      </c>
      <c r="BP90" s="1448" t="s">
        <v>35</v>
      </c>
      <c r="BQ90" s="670" t="s">
        <v>26</v>
      </c>
      <c r="BR90" s="1481" t="s">
        <v>26</v>
      </c>
      <c r="BS90" s="1120" t="s">
        <v>26</v>
      </c>
      <c r="BT90" s="1484" t="s">
        <v>170</v>
      </c>
      <c r="BU90" s="2448">
        <v>199386</v>
      </c>
      <c r="BV90" s="2448">
        <v>201506</v>
      </c>
      <c r="BW90" s="2448">
        <v>200799</v>
      </c>
      <c r="BX90" s="2448" t="s">
        <v>21</v>
      </c>
      <c r="BY90" s="2448">
        <v>707</v>
      </c>
      <c r="BZ90" s="2448">
        <v>682</v>
      </c>
      <c r="CA90" s="2448">
        <v>25</v>
      </c>
      <c r="CB90" s="2448">
        <v>285</v>
      </c>
      <c r="CC90" s="2448">
        <v>48734</v>
      </c>
      <c r="CD90" s="2448">
        <v>41519</v>
      </c>
      <c r="CE90" s="2448">
        <v>40757</v>
      </c>
      <c r="CF90" s="2448">
        <v>40757</v>
      </c>
      <c r="CG90" s="2448" t="s">
        <v>21</v>
      </c>
      <c r="CH90" s="2448" t="s">
        <v>21</v>
      </c>
      <c r="CI90" s="2448" t="s">
        <v>21</v>
      </c>
      <c r="CJ90" s="2448" t="s">
        <v>21</v>
      </c>
      <c r="CK90" s="2448" t="s">
        <v>21</v>
      </c>
      <c r="CL90" s="2448">
        <v>15219</v>
      </c>
      <c r="CM90" s="1448" t="s">
        <v>35</v>
      </c>
      <c r="CN90" s="670" t="s">
        <v>26</v>
      </c>
    </row>
    <row r="91" spans="1:92" ht="15" customHeight="1">
      <c r="A91" s="1481" t="s">
        <v>26</v>
      </c>
      <c r="B91" s="1120" t="s">
        <v>26</v>
      </c>
      <c r="C91" s="1484" t="s">
        <v>171</v>
      </c>
      <c r="D91" s="2448">
        <v>8</v>
      </c>
      <c r="E91" s="2448">
        <v>7</v>
      </c>
      <c r="F91" s="2448" t="s">
        <v>22</v>
      </c>
      <c r="G91" s="2448" t="s">
        <v>22</v>
      </c>
      <c r="H91" s="2448">
        <v>7</v>
      </c>
      <c r="I91" s="2448" t="s">
        <v>22</v>
      </c>
      <c r="J91" s="2448">
        <v>7</v>
      </c>
      <c r="K91" s="2448" t="s">
        <v>21</v>
      </c>
      <c r="L91" s="2448">
        <v>3</v>
      </c>
      <c r="M91" s="2448">
        <v>65992</v>
      </c>
      <c r="N91" s="2448">
        <v>63685</v>
      </c>
      <c r="O91" s="2448">
        <v>43683</v>
      </c>
      <c r="P91" s="2448">
        <v>50</v>
      </c>
      <c r="Q91" s="2448">
        <v>19952</v>
      </c>
      <c r="R91" s="2448">
        <v>18887</v>
      </c>
      <c r="S91" s="2448">
        <v>1065</v>
      </c>
      <c r="T91" s="2448">
        <v>6150</v>
      </c>
      <c r="U91" s="217">
        <v>71149</v>
      </c>
      <c r="V91" s="1448" t="s">
        <v>36</v>
      </c>
      <c r="W91" s="670" t="s">
        <v>26</v>
      </c>
      <c r="X91" s="1481" t="s">
        <v>26</v>
      </c>
      <c r="Y91" s="1120" t="s">
        <v>26</v>
      </c>
      <c r="Z91" s="1484" t="s">
        <v>171</v>
      </c>
      <c r="AA91" s="2448">
        <v>3246</v>
      </c>
      <c r="AB91" s="2448">
        <v>3179</v>
      </c>
      <c r="AC91" s="2448">
        <v>2032</v>
      </c>
      <c r="AD91" s="2448" t="s">
        <v>21</v>
      </c>
      <c r="AE91" s="2448">
        <v>1147</v>
      </c>
      <c r="AF91" s="2448">
        <v>1147</v>
      </c>
      <c r="AG91" s="2448" t="s">
        <v>21</v>
      </c>
      <c r="AH91" s="2448" t="s">
        <v>21</v>
      </c>
      <c r="AI91" s="2448">
        <v>4926</v>
      </c>
      <c r="AJ91" s="2448">
        <v>1505</v>
      </c>
      <c r="AK91" s="2448">
        <v>1639</v>
      </c>
      <c r="AL91" s="2448">
        <v>74</v>
      </c>
      <c r="AM91" s="2448" t="s">
        <v>21</v>
      </c>
      <c r="AN91" s="2448">
        <v>1565</v>
      </c>
      <c r="AO91" s="2448">
        <v>932</v>
      </c>
      <c r="AP91" s="2448">
        <v>633</v>
      </c>
      <c r="AQ91" s="2448" t="s">
        <v>21</v>
      </c>
      <c r="AR91" s="217">
        <v>571</v>
      </c>
      <c r="AS91" s="1448" t="s">
        <v>36</v>
      </c>
      <c r="AT91" s="670" t="s">
        <v>26</v>
      </c>
      <c r="AU91" s="1481" t="s">
        <v>26</v>
      </c>
      <c r="AV91" s="1120" t="s">
        <v>26</v>
      </c>
      <c r="AW91" s="1484" t="s">
        <v>171</v>
      </c>
      <c r="AX91" s="2448" t="s">
        <v>21</v>
      </c>
      <c r="AY91" s="2448">
        <v>381</v>
      </c>
      <c r="AZ91" s="2448" t="s">
        <v>21</v>
      </c>
      <c r="BA91" s="2448" t="s">
        <v>21</v>
      </c>
      <c r="BB91" s="2448">
        <v>381</v>
      </c>
      <c r="BC91" s="2448" t="s">
        <v>21</v>
      </c>
      <c r="BD91" s="2448">
        <v>381</v>
      </c>
      <c r="BE91" s="2448" t="s">
        <v>21</v>
      </c>
      <c r="BF91" s="2448">
        <v>1098</v>
      </c>
      <c r="BG91" s="2448">
        <v>63804</v>
      </c>
      <c r="BH91" s="2448">
        <v>63804</v>
      </c>
      <c r="BI91" s="2448">
        <v>28077</v>
      </c>
      <c r="BJ91" s="2448">
        <v>31500</v>
      </c>
      <c r="BK91" s="2448">
        <v>4227</v>
      </c>
      <c r="BL91" s="2448">
        <v>3607</v>
      </c>
      <c r="BM91" s="2448">
        <v>620</v>
      </c>
      <c r="BN91" s="2448" t="s">
        <v>22</v>
      </c>
      <c r="BO91" s="217" t="s">
        <v>22</v>
      </c>
      <c r="BP91" s="1448" t="s">
        <v>36</v>
      </c>
      <c r="BQ91" s="670" t="s">
        <v>26</v>
      </c>
      <c r="BR91" s="1481" t="s">
        <v>26</v>
      </c>
      <c r="BS91" s="1120" t="s">
        <v>26</v>
      </c>
      <c r="BT91" s="1484" t="s">
        <v>171</v>
      </c>
      <c r="BU91" s="2448">
        <v>201695</v>
      </c>
      <c r="BV91" s="2448">
        <v>208086</v>
      </c>
      <c r="BW91" s="2448">
        <v>207355</v>
      </c>
      <c r="BX91" s="2448" t="s">
        <v>21</v>
      </c>
      <c r="BY91" s="2448">
        <v>731</v>
      </c>
      <c r="BZ91" s="2448">
        <v>712</v>
      </c>
      <c r="CA91" s="2448">
        <v>19</v>
      </c>
      <c r="CB91" s="2448" t="s">
        <v>21</v>
      </c>
      <c r="CC91" s="2448">
        <v>42433</v>
      </c>
      <c r="CD91" s="2448">
        <v>47829</v>
      </c>
      <c r="CE91" s="2448">
        <v>49335</v>
      </c>
      <c r="CF91" s="2448">
        <v>49335</v>
      </c>
      <c r="CG91" s="2448" t="s">
        <v>21</v>
      </c>
      <c r="CH91" s="2448" t="s">
        <v>21</v>
      </c>
      <c r="CI91" s="2448" t="s">
        <v>21</v>
      </c>
      <c r="CJ91" s="2448" t="s">
        <v>21</v>
      </c>
      <c r="CK91" s="2448" t="s">
        <v>21</v>
      </c>
      <c r="CL91" s="2448">
        <v>13713</v>
      </c>
      <c r="CM91" s="1448" t="s">
        <v>36</v>
      </c>
      <c r="CN91" s="670" t="s">
        <v>26</v>
      </c>
    </row>
    <row r="92" spans="1:92" ht="15" customHeight="1">
      <c r="A92" s="1481" t="s">
        <v>26</v>
      </c>
      <c r="B92" s="1120" t="s">
        <v>26</v>
      </c>
      <c r="C92" s="1484" t="s">
        <v>172</v>
      </c>
      <c r="D92" s="2448">
        <v>5</v>
      </c>
      <c r="E92" s="2448">
        <v>6</v>
      </c>
      <c r="F92" s="2448" t="s">
        <v>22</v>
      </c>
      <c r="G92" s="2448" t="s">
        <v>22</v>
      </c>
      <c r="H92" s="2448">
        <v>6</v>
      </c>
      <c r="I92" s="2448" t="s">
        <v>22</v>
      </c>
      <c r="J92" s="2448">
        <v>6</v>
      </c>
      <c r="K92" s="2448" t="s">
        <v>21</v>
      </c>
      <c r="L92" s="2448">
        <v>2</v>
      </c>
      <c r="M92" s="2448">
        <v>58174</v>
      </c>
      <c r="N92" s="2448">
        <v>61224</v>
      </c>
      <c r="O92" s="2448">
        <v>40018</v>
      </c>
      <c r="P92" s="2448">
        <v>81</v>
      </c>
      <c r="Q92" s="2448">
        <v>21125</v>
      </c>
      <c r="R92" s="2448">
        <v>19791</v>
      </c>
      <c r="S92" s="2448">
        <v>1334</v>
      </c>
      <c r="T92" s="2448">
        <v>5227</v>
      </c>
      <c r="U92" s="217">
        <v>67076</v>
      </c>
      <c r="V92" s="1448" t="s">
        <v>37</v>
      </c>
      <c r="W92" s="670" t="s">
        <v>26</v>
      </c>
      <c r="X92" s="1481" t="s">
        <v>26</v>
      </c>
      <c r="Y92" s="1120" t="s">
        <v>26</v>
      </c>
      <c r="Z92" s="1484" t="s">
        <v>172</v>
      </c>
      <c r="AA92" s="2448">
        <v>3247</v>
      </c>
      <c r="AB92" s="2448">
        <v>2307</v>
      </c>
      <c r="AC92" s="2448">
        <v>1259</v>
      </c>
      <c r="AD92" s="2448" t="s">
        <v>21</v>
      </c>
      <c r="AE92" s="2448">
        <v>1048</v>
      </c>
      <c r="AF92" s="2448">
        <v>1042</v>
      </c>
      <c r="AG92" s="2448">
        <v>6</v>
      </c>
      <c r="AH92" s="2448" t="s">
        <v>21</v>
      </c>
      <c r="AI92" s="2448">
        <v>5866</v>
      </c>
      <c r="AJ92" s="2448">
        <v>829</v>
      </c>
      <c r="AK92" s="2448">
        <v>631</v>
      </c>
      <c r="AL92" s="2448">
        <v>38</v>
      </c>
      <c r="AM92" s="2448" t="s">
        <v>21</v>
      </c>
      <c r="AN92" s="2448">
        <v>593</v>
      </c>
      <c r="AO92" s="2448">
        <v>152</v>
      </c>
      <c r="AP92" s="2448">
        <v>441</v>
      </c>
      <c r="AQ92" s="2448" t="s">
        <v>21</v>
      </c>
      <c r="AR92" s="217">
        <v>769</v>
      </c>
      <c r="AS92" s="1448" t="s">
        <v>37</v>
      </c>
      <c r="AT92" s="670" t="s">
        <v>26</v>
      </c>
      <c r="AU92" s="1481" t="s">
        <v>26</v>
      </c>
      <c r="AV92" s="1120" t="s">
        <v>26</v>
      </c>
      <c r="AW92" s="1484" t="s">
        <v>172</v>
      </c>
      <c r="AX92" s="2448" t="s">
        <v>21</v>
      </c>
      <c r="AY92" s="2448">
        <v>308</v>
      </c>
      <c r="AZ92" s="2448" t="s">
        <v>21</v>
      </c>
      <c r="BA92" s="2448" t="s">
        <v>21</v>
      </c>
      <c r="BB92" s="2448">
        <v>308</v>
      </c>
      <c r="BC92" s="2448" t="s">
        <v>21</v>
      </c>
      <c r="BD92" s="2448">
        <v>308</v>
      </c>
      <c r="BE92" s="2448" t="s">
        <v>21</v>
      </c>
      <c r="BF92" s="2448">
        <v>790</v>
      </c>
      <c r="BG92" s="2448">
        <v>56008</v>
      </c>
      <c r="BH92" s="2448">
        <v>56008</v>
      </c>
      <c r="BI92" s="2448">
        <v>24997</v>
      </c>
      <c r="BJ92" s="2448">
        <v>26978</v>
      </c>
      <c r="BK92" s="2448">
        <v>4033</v>
      </c>
      <c r="BL92" s="2448">
        <v>3621</v>
      </c>
      <c r="BM92" s="2448">
        <v>412</v>
      </c>
      <c r="BN92" s="2448" t="s">
        <v>22</v>
      </c>
      <c r="BO92" s="217" t="s">
        <v>22</v>
      </c>
      <c r="BP92" s="1448" t="s">
        <v>37</v>
      </c>
      <c r="BQ92" s="670" t="s">
        <v>26</v>
      </c>
      <c r="BR92" s="1481" t="s">
        <v>26</v>
      </c>
      <c r="BS92" s="1120" t="s">
        <v>26</v>
      </c>
      <c r="BT92" s="1484" t="s">
        <v>172</v>
      </c>
      <c r="BU92" s="2448">
        <v>211402</v>
      </c>
      <c r="BV92" s="2448">
        <v>208439</v>
      </c>
      <c r="BW92" s="2448">
        <v>207476</v>
      </c>
      <c r="BX92" s="2448" t="s">
        <v>21</v>
      </c>
      <c r="BY92" s="2448">
        <v>963</v>
      </c>
      <c r="BZ92" s="2448">
        <v>963</v>
      </c>
      <c r="CA92" s="2448" t="s">
        <v>21</v>
      </c>
      <c r="CB92" s="2448" t="s">
        <v>21</v>
      </c>
      <c r="CC92" s="2448">
        <v>45428</v>
      </c>
      <c r="CD92" s="2448">
        <v>43147</v>
      </c>
      <c r="CE92" s="2448">
        <v>44414</v>
      </c>
      <c r="CF92" s="2448">
        <v>44414</v>
      </c>
      <c r="CG92" s="2448" t="s">
        <v>21</v>
      </c>
      <c r="CH92" s="2448" t="s">
        <v>21</v>
      </c>
      <c r="CI92" s="2448" t="s">
        <v>21</v>
      </c>
      <c r="CJ92" s="2448" t="s">
        <v>21</v>
      </c>
      <c r="CK92" s="2448" t="s">
        <v>21</v>
      </c>
      <c r="CL92" s="2448">
        <v>12446</v>
      </c>
      <c r="CM92" s="1448" t="s">
        <v>37</v>
      </c>
      <c r="CN92" s="670" t="s">
        <v>26</v>
      </c>
    </row>
    <row r="93" spans="1:92" ht="15" customHeight="1">
      <c r="A93" s="1481" t="s">
        <v>26</v>
      </c>
      <c r="B93" s="1120" t="s">
        <v>26</v>
      </c>
      <c r="C93" s="1484" t="s">
        <v>173</v>
      </c>
      <c r="D93" s="2448">
        <v>7</v>
      </c>
      <c r="E93" s="2448">
        <v>5</v>
      </c>
      <c r="F93" s="2448" t="s">
        <v>22</v>
      </c>
      <c r="G93" s="2448" t="s">
        <v>22</v>
      </c>
      <c r="H93" s="2448">
        <v>5</v>
      </c>
      <c r="I93" s="2448" t="s">
        <v>22</v>
      </c>
      <c r="J93" s="2448">
        <v>5</v>
      </c>
      <c r="K93" s="2448" t="s">
        <v>21</v>
      </c>
      <c r="L93" s="2448">
        <v>4</v>
      </c>
      <c r="M93" s="2448">
        <v>53765</v>
      </c>
      <c r="N93" s="2448">
        <v>51945</v>
      </c>
      <c r="O93" s="2448">
        <v>32169</v>
      </c>
      <c r="P93" s="2448">
        <v>39</v>
      </c>
      <c r="Q93" s="2448">
        <v>19737</v>
      </c>
      <c r="R93" s="2448">
        <v>18415</v>
      </c>
      <c r="S93" s="2448">
        <v>1322</v>
      </c>
      <c r="T93" s="2448">
        <v>3194</v>
      </c>
      <c r="U93" s="217">
        <v>68681</v>
      </c>
      <c r="V93" s="1448" t="s">
        <v>38</v>
      </c>
      <c r="W93" s="670" t="s">
        <v>26</v>
      </c>
      <c r="X93" s="1481" t="s">
        <v>26</v>
      </c>
      <c r="Y93" s="1120" t="s">
        <v>26</v>
      </c>
      <c r="Z93" s="1484" t="s">
        <v>173</v>
      </c>
      <c r="AA93" s="2448">
        <v>2606</v>
      </c>
      <c r="AB93" s="2448">
        <v>2850</v>
      </c>
      <c r="AC93" s="2448">
        <v>1410</v>
      </c>
      <c r="AD93" s="2448" t="s">
        <v>21</v>
      </c>
      <c r="AE93" s="2448">
        <v>1440</v>
      </c>
      <c r="AF93" s="2448">
        <v>1431</v>
      </c>
      <c r="AG93" s="2448">
        <v>9</v>
      </c>
      <c r="AH93" s="2448" t="s">
        <v>21</v>
      </c>
      <c r="AI93" s="2448">
        <v>5621</v>
      </c>
      <c r="AJ93" s="2448">
        <v>1091</v>
      </c>
      <c r="AK93" s="2448">
        <v>1543</v>
      </c>
      <c r="AL93" s="2448">
        <v>817</v>
      </c>
      <c r="AM93" s="2448" t="s">
        <v>21</v>
      </c>
      <c r="AN93" s="2448">
        <v>726</v>
      </c>
      <c r="AO93" s="2448">
        <v>515</v>
      </c>
      <c r="AP93" s="2448">
        <v>211</v>
      </c>
      <c r="AQ93" s="2448" t="s">
        <v>21</v>
      </c>
      <c r="AR93" s="217">
        <v>317</v>
      </c>
      <c r="AS93" s="1448" t="s">
        <v>38</v>
      </c>
      <c r="AT93" s="670" t="s">
        <v>26</v>
      </c>
      <c r="AU93" s="1481" t="s">
        <v>26</v>
      </c>
      <c r="AV93" s="1120" t="s">
        <v>26</v>
      </c>
      <c r="AW93" s="1484" t="s">
        <v>173</v>
      </c>
      <c r="AX93" s="2448" t="s">
        <v>21</v>
      </c>
      <c r="AY93" s="2448">
        <v>438</v>
      </c>
      <c r="AZ93" s="2448" t="s">
        <v>21</v>
      </c>
      <c r="BA93" s="2448" t="s">
        <v>21</v>
      </c>
      <c r="BB93" s="2448">
        <v>438</v>
      </c>
      <c r="BC93" s="2448" t="s">
        <v>21</v>
      </c>
      <c r="BD93" s="2448">
        <v>438</v>
      </c>
      <c r="BE93" s="2448" t="s">
        <v>21</v>
      </c>
      <c r="BF93" s="2448">
        <v>351</v>
      </c>
      <c r="BG93" s="2448">
        <v>63270</v>
      </c>
      <c r="BH93" s="2448">
        <v>63270</v>
      </c>
      <c r="BI93" s="2448">
        <v>26778</v>
      </c>
      <c r="BJ93" s="2448">
        <v>32193</v>
      </c>
      <c r="BK93" s="2448">
        <v>4299</v>
      </c>
      <c r="BL93" s="2448">
        <v>3779</v>
      </c>
      <c r="BM93" s="2448">
        <v>520</v>
      </c>
      <c r="BN93" s="2448" t="s">
        <v>22</v>
      </c>
      <c r="BO93" s="217" t="s">
        <v>22</v>
      </c>
      <c r="BP93" s="1448" t="s">
        <v>38</v>
      </c>
      <c r="BQ93" s="670" t="s">
        <v>26</v>
      </c>
      <c r="BR93" s="1481" t="s">
        <v>26</v>
      </c>
      <c r="BS93" s="1120" t="s">
        <v>26</v>
      </c>
      <c r="BT93" s="1484" t="s">
        <v>173</v>
      </c>
      <c r="BU93" s="2448">
        <v>204517</v>
      </c>
      <c r="BV93" s="2448">
        <v>208325</v>
      </c>
      <c r="BW93" s="2448">
        <v>207511</v>
      </c>
      <c r="BX93" s="2448" t="s">
        <v>21</v>
      </c>
      <c r="BY93" s="2448">
        <v>814</v>
      </c>
      <c r="BZ93" s="2448">
        <v>783</v>
      </c>
      <c r="CA93" s="2448">
        <v>31</v>
      </c>
      <c r="CB93" s="2448">
        <v>533</v>
      </c>
      <c r="CC93" s="2448">
        <v>41058</v>
      </c>
      <c r="CD93" s="2448">
        <v>45682</v>
      </c>
      <c r="CE93" s="2448">
        <v>48574</v>
      </c>
      <c r="CF93" s="2448">
        <v>48574</v>
      </c>
      <c r="CG93" s="2448" t="s">
        <v>21</v>
      </c>
      <c r="CH93" s="2448" t="s">
        <v>21</v>
      </c>
      <c r="CI93" s="2448" t="s">
        <v>21</v>
      </c>
      <c r="CJ93" s="2448" t="s">
        <v>21</v>
      </c>
      <c r="CK93" s="2448" t="s">
        <v>21</v>
      </c>
      <c r="CL93" s="2448">
        <v>9554</v>
      </c>
      <c r="CM93" s="1448" t="s">
        <v>38</v>
      </c>
      <c r="CN93" s="670" t="s">
        <v>26</v>
      </c>
    </row>
    <row r="94" spans="1:92" ht="15" customHeight="1">
      <c r="A94" s="1481" t="s">
        <v>26</v>
      </c>
      <c r="B94" s="1120" t="s">
        <v>26</v>
      </c>
      <c r="C94" s="1484" t="s">
        <v>174</v>
      </c>
      <c r="D94" s="2448">
        <v>4</v>
      </c>
      <c r="E94" s="2448">
        <v>5</v>
      </c>
      <c r="F94" s="2448" t="s">
        <v>22</v>
      </c>
      <c r="G94" s="2448" t="s">
        <v>22</v>
      </c>
      <c r="H94" s="2448">
        <v>5</v>
      </c>
      <c r="I94" s="2448" t="s">
        <v>22</v>
      </c>
      <c r="J94" s="2448">
        <v>5</v>
      </c>
      <c r="K94" s="2448" t="s">
        <v>21</v>
      </c>
      <c r="L94" s="2448">
        <v>3</v>
      </c>
      <c r="M94" s="2448">
        <v>60988</v>
      </c>
      <c r="N94" s="2448">
        <v>65555</v>
      </c>
      <c r="O94" s="2448">
        <v>45921</v>
      </c>
      <c r="P94" s="2448">
        <v>42</v>
      </c>
      <c r="Q94" s="2448">
        <v>19592</v>
      </c>
      <c r="R94" s="2448">
        <v>18163</v>
      </c>
      <c r="S94" s="2448">
        <v>1429</v>
      </c>
      <c r="T94" s="2448">
        <v>3754</v>
      </c>
      <c r="U94" s="217">
        <v>63843</v>
      </c>
      <c r="V94" s="1448" t="s">
        <v>39</v>
      </c>
      <c r="W94" s="670" t="s">
        <v>26</v>
      </c>
      <c r="X94" s="1481" t="s">
        <v>26</v>
      </c>
      <c r="Y94" s="1120" t="s">
        <v>26</v>
      </c>
      <c r="Z94" s="1484" t="s">
        <v>174</v>
      </c>
      <c r="AA94" s="2448">
        <v>3110</v>
      </c>
      <c r="AB94" s="2448">
        <v>4100</v>
      </c>
      <c r="AC94" s="2448">
        <v>2745</v>
      </c>
      <c r="AD94" s="2448" t="s">
        <v>21</v>
      </c>
      <c r="AE94" s="2448">
        <v>1355</v>
      </c>
      <c r="AF94" s="2448">
        <v>1342</v>
      </c>
      <c r="AG94" s="2448">
        <v>13</v>
      </c>
      <c r="AH94" s="2448" t="s">
        <v>21</v>
      </c>
      <c r="AI94" s="2448">
        <v>4631</v>
      </c>
      <c r="AJ94" s="2448">
        <v>1550</v>
      </c>
      <c r="AK94" s="2448">
        <v>1303</v>
      </c>
      <c r="AL94" s="2448">
        <v>49</v>
      </c>
      <c r="AM94" s="2448" t="s">
        <v>21</v>
      </c>
      <c r="AN94" s="2448">
        <v>1254</v>
      </c>
      <c r="AO94" s="2448">
        <v>799</v>
      </c>
      <c r="AP94" s="2448">
        <v>455</v>
      </c>
      <c r="AQ94" s="2448" t="s">
        <v>21</v>
      </c>
      <c r="AR94" s="217">
        <v>564</v>
      </c>
      <c r="AS94" s="1448" t="s">
        <v>39</v>
      </c>
      <c r="AT94" s="670" t="s">
        <v>26</v>
      </c>
      <c r="AU94" s="1481" t="s">
        <v>26</v>
      </c>
      <c r="AV94" s="1120" t="s">
        <v>26</v>
      </c>
      <c r="AW94" s="1484" t="s">
        <v>174</v>
      </c>
      <c r="AX94" s="2448">
        <v>1500</v>
      </c>
      <c r="AY94" s="2448">
        <v>608</v>
      </c>
      <c r="AZ94" s="2448" t="s">
        <v>21</v>
      </c>
      <c r="BA94" s="2448" t="s">
        <v>21</v>
      </c>
      <c r="BB94" s="2448">
        <v>608</v>
      </c>
      <c r="BC94" s="2448" t="s">
        <v>21</v>
      </c>
      <c r="BD94" s="2448">
        <v>608</v>
      </c>
      <c r="BE94" s="2448" t="s">
        <v>21</v>
      </c>
      <c r="BF94" s="2448">
        <v>1243</v>
      </c>
      <c r="BG94" s="2448">
        <v>65935</v>
      </c>
      <c r="BH94" s="2448">
        <v>65935</v>
      </c>
      <c r="BI94" s="2448">
        <v>27343</v>
      </c>
      <c r="BJ94" s="2448">
        <v>34175</v>
      </c>
      <c r="BK94" s="2448">
        <v>4417</v>
      </c>
      <c r="BL94" s="2448">
        <v>3910</v>
      </c>
      <c r="BM94" s="2448">
        <v>507</v>
      </c>
      <c r="BN94" s="2448" t="s">
        <v>22</v>
      </c>
      <c r="BO94" s="217" t="s">
        <v>22</v>
      </c>
      <c r="BP94" s="1448" t="s">
        <v>39</v>
      </c>
      <c r="BQ94" s="670" t="s">
        <v>26</v>
      </c>
      <c r="BR94" s="1481" t="s">
        <v>26</v>
      </c>
      <c r="BS94" s="1120" t="s">
        <v>26</v>
      </c>
      <c r="BT94" s="1484" t="s">
        <v>174</v>
      </c>
      <c r="BU94" s="2448">
        <v>183358</v>
      </c>
      <c r="BV94" s="2448">
        <v>179729</v>
      </c>
      <c r="BW94" s="2448">
        <v>179447</v>
      </c>
      <c r="BX94" s="2448" t="s">
        <v>21</v>
      </c>
      <c r="BY94" s="2448">
        <v>282</v>
      </c>
      <c r="BZ94" s="2448">
        <v>253</v>
      </c>
      <c r="CA94" s="2448">
        <v>29</v>
      </c>
      <c r="CB94" s="2448">
        <v>689</v>
      </c>
      <c r="CC94" s="2448">
        <v>43967</v>
      </c>
      <c r="CD94" s="2448">
        <v>44128</v>
      </c>
      <c r="CE94" s="2448">
        <v>41928</v>
      </c>
      <c r="CF94" s="2448">
        <v>41928</v>
      </c>
      <c r="CG94" s="2448" t="s">
        <v>21</v>
      </c>
      <c r="CH94" s="2448" t="s">
        <v>21</v>
      </c>
      <c r="CI94" s="2448" t="s">
        <v>21</v>
      </c>
      <c r="CJ94" s="2448" t="s">
        <v>21</v>
      </c>
      <c r="CK94" s="2448" t="s">
        <v>21</v>
      </c>
      <c r="CL94" s="2448">
        <v>11755</v>
      </c>
      <c r="CM94" s="1448" t="s">
        <v>39</v>
      </c>
      <c r="CN94" s="670" t="s">
        <v>26</v>
      </c>
    </row>
    <row r="95" spans="1:92" ht="15" customHeight="1">
      <c r="A95" s="1481" t="s">
        <v>26</v>
      </c>
      <c r="B95" s="1120" t="s">
        <v>26</v>
      </c>
      <c r="C95" s="1484" t="s">
        <v>175</v>
      </c>
      <c r="D95" s="2448">
        <v>5</v>
      </c>
      <c r="E95" s="2448">
        <v>6</v>
      </c>
      <c r="F95" s="2448" t="s">
        <v>22</v>
      </c>
      <c r="G95" s="2448" t="s">
        <v>22</v>
      </c>
      <c r="H95" s="2448">
        <v>6</v>
      </c>
      <c r="I95" s="2448" t="s">
        <v>22</v>
      </c>
      <c r="J95" s="2448">
        <v>6</v>
      </c>
      <c r="K95" s="2448" t="s">
        <v>21</v>
      </c>
      <c r="L95" s="2448">
        <v>2</v>
      </c>
      <c r="M95" s="2448">
        <v>68349</v>
      </c>
      <c r="N95" s="2448">
        <v>66603</v>
      </c>
      <c r="O95" s="2448">
        <v>48226</v>
      </c>
      <c r="P95" s="2448">
        <v>15</v>
      </c>
      <c r="Q95" s="2448">
        <v>18362</v>
      </c>
      <c r="R95" s="2448">
        <v>17087</v>
      </c>
      <c r="S95" s="2448">
        <v>1275</v>
      </c>
      <c r="T95" s="2448">
        <v>6788</v>
      </c>
      <c r="U95" s="217">
        <v>65579</v>
      </c>
      <c r="V95" s="1448" t="s">
        <v>40</v>
      </c>
      <c r="W95" s="670" t="s">
        <v>26</v>
      </c>
      <c r="X95" s="1481" t="s">
        <v>26</v>
      </c>
      <c r="Y95" s="1120" t="s">
        <v>26</v>
      </c>
      <c r="Z95" s="1484" t="s">
        <v>175</v>
      </c>
      <c r="AA95" s="2448">
        <v>2996</v>
      </c>
      <c r="AB95" s="2448">
        <v>2841</v>
      </c>
      <c r="AC95" s="2448">
        <v>1612</v>
      </c>
      <c r="AD95" s="2448" t="s">
        <v>21</v>
      </c>
      <c r="AE95" s="2448">
        <v>1229</v>
      </c>
      <c r="AF95" s="2448">
        <v>1223</v>
      </c>
      <c r="AG95" s="2448">
        <v>6</v>
      </c>
      <c r="AH95" s="2448" t="s">
        <v>21</v>
      </c>
      <c r="AI95" s="2448">
        <v>4785</v>
      </c>
      <c r="AJ95" s="2448">
        <v>1353</v>
      </c>
      <c r="AK95" s="2448">
        <v>1390</v>
      </c>
      <c r="AL95" s="2448">
        <v>49</v>
      </c>
      <c r="AM95" s="2448" t="s">
        <v>21</v>
      </c>
      <c r="AN95" s="2448">
        <v>1341</v>
      </c>
      <c r="AO95" s="2448">
        <v>820</v>
      </c>
      <c r="AP95" s="2448">
        <v>521</v>
      </c>
      <c r="AQ95" s="2448" t="s">
        <v>21</v>
      </c>
      <c r="AR95" s="217">
        <v>527</v>
      </c>
      <c r="AS95" s="1448" t="s">
        <v>40</v>
      </c>
      <c r="AT95" s="670" t="s">
        <v>26</v>
      </c>
      <c r="AU95" s="1481" t="s">
        <v>26</v>
      </c>
      <c r="AV95" s="1120" t="s">
        <v>26</v>
      </c>
      <c r="AW95" s="1484" t="s">
        <v>175</v>
      </c>
      <c r="AX95" s="2448" t="s">
        <v>21</v>
      </c>
      <c r="AY95" s="2448">
        <v>427</v>
      </c>
      <c r="AZ95" s="2448" t="s">
        <v>21</v>
      </c>
      <c r="BA95" s="2448" t="s">
        <v>21</v>
      </c>
      <c r="BB95" s="2448">
        <v>427</v>
      </c>
      <c r="BC95" s="2448" t="s">
        <v>21</v>
      </c>
      <c r="BD95" s="2448">
        <v>427</v>
      </c>
      <c r="BE95" s="2448" t="s">
        <v>21</v>
      </c>
      <c r="BF95" s="2448">
        <v>817</v>
      </c>
      <c r="BG95" s="2448">
        <v>65251</v>
      </c>
      <c r="BH95" s="2448">
        <v>65251</v>
      </c>
      <c r="BI95" s="2448">
        <v>28114</v>
      </c>
      <c r="BJ95" s="2448">
        <v>32824</v>
      </c>
      <c r="BK95" s="2448">
        <v>4313</v>
      </c>
      <c r="BL95" s="2448">
        <v>3788</v>
      </c>
      <c r="BM95" s="2448">
        <v>525</v>
      </c>
      <c r="BN95" s="2448" t="s">
        <v>22</v>
      </c>
      <c r="BO95" s="217" t="s">
        <v>22</v>
      </c>
      <c r="BP95" s="1448" t="s">
        <v>40</v>
      </c>
      <c r="BQ95" s="670" t="s">
        <v>26</v>
      </c>
      <c r="BR95" s="1481" t="s">
        <v>26</v>
      </c>
      <c r="BS95" s="1120" t="s">
        <v>26</v>
      </c>
      <c r="BT95" s="1484" t="s">
        <v>175</v>
      </c>
      <c r="BU95" s="2448">
        <v>195719</v>
      </c>
      <c r="BV95" s="2448">
        <v>188821</v>
      </c>
      <c r="BW95" s="2448">
        <v>187976</v>
      </c>
      <c r="BX95" s="2448" t="s">
        <v>21</v>
      </c>
      <c r="BY95" s="2448">
        <v>845</v>
      </c>
      <c r="BZ95" s="2448">
        <v>810</v>
      </c>
      <c r="CA95" s="2448">
        <v>35</v>
      </c>
      <c r="CB95" s="2448" t="s">
        <v>21</v>
      </c>
      <c r="CC95" s="2448">
        <v>51007</v>
      </c>
      <c r="CD95" s="2448">
        <v>45953</v>
      </c>
      <c r="CE95" s="2448">
        <v>45189</v>
      </c>
      <c r="CF95" s="2448">
        <v>45189</v>
      </c>
      <c r="CG95" s="2448" t="s">
        <v>21</v>
      </c>
      <c r="CH95" s="2448" t="s">
        <v>21</v>
      </c>
      <c r="CI95" s="2448" t="s">
        <v>21</v>
      </c>
      <c r="CJ95" s="2448" t="s">
        <v>21</v>
      </c>
      <c r="CK95" s="2448" t="s">
        <v>21</v>
      </c>
      <c r="CL95" s="2448">
        <v>12322</v>
      </c>
      <c r="CM95" s="1448" t="s">
        <v>40</v>
      </c>
      <c r="CN95" s="670" t="s">
        <v>26</v>
      </c>
    </row>
    <row r="96" spans="1:92" ht="15" customHeight="1">
      <c r="A96" s="1485" t="s">
        <v>26</v>
      </c>
      <c r="B96" s="1130" t="s">
        <v>26</v>
      </c>
      <c r="C96" s="1486" t="s">
        <v>176</v>
      </c>
      <c r="D96" s="2449">
        <v>4</v>
      </c>
      <c r="E96" s="2449">
        <v>5</v>
      </c>
      <c r="F96" s="2449" t="s">
        <v>22</v>
      </c>
      <c r="G96" s="2449" t="s">
        <v>22</v>
      </c>
      <c r="H96" s="2449">
        <v>5</v>
      </c>
      <c r="I96" s="2449" t="s">
        <v>22</v>
      </c>
      <c r="J96" s="2449">
        <v>5</v>
      </c>
      <c r="K96" s="2449" t="s">
        <v>21</v>
      </c>
      <c r="L96" s="2449">
        <v>1</v>
      </c>
      <c r="M96" s="2449">
        <v>54135</v>
      </c>
      <c r="N96" s="2449">
        <v>52766</v>
      </c>
      <c r="O96" s="2449">
        <v>35117</v>
      </c>
      <c r="P96" s="2449">
        <v>10</v>
      </c>
      <c r="Q96" s="2449">
        <v>17639</v>
      </c>
      <c r="R96" s="2449">
        <v>16743</v>
      </c>
      <c r="S96" s="2449">
        <v>896</v>
      </c>
      <c r="T96" s="2449">
        <v>2485</v>
      </c>
      <c r="U96" s="512">
        <v>65839</v>
      </c>
      <c r="V96" s="1450" t="s">
        <v>41</v>
      </c>
      <c r="W96" s="673" t="s">
        <v>26</v>
      </c>
      <c r="X96" s="1485" t="s">
        <v>26</v>
      </c>
      <c r="Y96" s="1130" t="s">
        <v>26</v>
      </c>
      <c r="Z96" s="1486" t="s">
        <v>176</v>
      </c>
      <c r="AA96" s="2449">
        <v>2616</v>
      </c>
      <c r="AB96" s="2449">
        <v>3380</v>
      </c>
      <c r="AC96" s="2449">
        <v>1938</v>
      </c>
      <c r="AD96" s="2449" t="s">
        <v>21</v>
      </c>
      <c r="AE96" s="2449">
        <v>1442</v>
      </c>
      <c r="AF96" s="2449">
        <v>1436</v>
      </c>
      <c r="AG96" s="2449">
        <v>6</v>
      </c>
      <c r="AH96" s="2449" t="s">
        <v>21</v>
      </c>
      <c r="AI96" s="2449">
        <v>4020</v>
      </c>
      <c r="AJ96" s="2449">
        <v>1403</v>
      </c>
      <c r="AK96" s="2449">
        <v>1309</v>
      </c>
      <c r="AL96" s="2449">
        <v>173</v>
      </c>
      <c r="AM96" s="2449" t="s">
        <v>21</v>
      </c>
      <c r="AN96" s="2449">
        <v>1136</v>
      </c>
      <c r="AO96" s="2449">
        <v>667</v>
      </c>
      <c r="AP96" s="2449">
        <v>469</v>
      </c>
      <c r="AQ96" s="2449" t="s">
        <v>21</v>
      </c>
      <c r="AR96" s="512">
        <v>621</v>
      </c>
      <c r="AS96" s="1450" t="s">
        <v>41</v>
      </c>
      <c r="AT96" s="673" t="s">
        <v>26</v>
      </c>
      <c r="AU96" s="1485" t="s">
        <v>26</v>
      </c>
      <c r="AV96" s="1130" t="s">
        <v>26</v>
      </c>
      <c r="AW96" s="1486" t="s">
        <v>176</v>
      </c>
      <c r="AX96" s="2449">
        <v>1500</v>
      </c>
      <c r="AY96" s="2449">
        <v>577</v>
      </c>
      <c r="AZ96" s="2449" t="s">
        <v>21</v>
      </c>
      <c r="BA96" s="2449" t="s">
        <v>21</v>
      </c>
      <c r="BB96" s="2449">
        <v>577</v>
      </c>
      <c r="BC96" s="2449" t="s">
        <v>21</v>
      </c>
      <c r="BD96" s="2449">
        <v>577</v>
      </c>
      <c r="BE96" s="2449" t="s">
        <v>21</v>
      </c>
      <c r="BF96" s="2449">
        <v>1740</v>
      </c>
      <c r="BG96" s="2449">
        <v>62905</v>
      </c>
      <c r="BH96" s="2449">
        <v>62905</v>
      </c>
      <c r="BI96" s="2449">
        <v>28221</v>
      </c>
      <c r="BJ96" s="2449">
        <v>30177</v>
      </c>
      <c r="BK96" s="2449">
        <v>4507</v>
      </c>
      <c r="BL96" s="2449">
        <v>3926</v>
      </c>
      <c r="BM96" s="2449">
        <v>581</v>
      </c>
      <c r="BN96" s="2449" t="s">
        <v>22</v>
      </c>
      <c r="BO96" s="512" t="s">
        <v>22</v>
      </c>
      <c r="BP96" s="1450" t="s">
        <v>41</v>
      </c>
      <c r="BQ96" s="673" t="s">
        <v>26</v>
      </c>
      <c r="BR96" s="1485" t="s">
        <v>26</v>
      </c>
      <c r="BS96" s="1130" t="s">
        <v>26</v>
      </c>
      <c r="BT96" s="1486" t="s">
        <v>176</v>
      </c>
      <c r="BU96" s="2449">
        <v>208508</v>
      </c>
      <c r="BV96" s="2449">
        <v>206969</v>
      </c>
      <c r="BW96" s="2449">
        <v>206132</v>
      </c>
      <c r="BX96" s="2449" t="s">
        <v>21</v>
      </c>
      <c r="BY96" s="2449">
        <v>837</v>
      </c>
      <c r="BZ96" s="2449">
        <v>791</v>
      </c>
      <c r="CA96" s="2449">
        <v>46</v>
      </c>
      <c r="CB96" s="2449">
        <v>28</v>
      </c>
      <c r="CC96" s="2449">
        <v>52541</v>
      </c>
      <c r="CD96" s="2449">
        <v>49262</v>
      </c>
      <c r="CE96" s="2449">
        <v>47926</v>
      </c>
      <c r="CF96" s="2449">
        <v>47926</v>
      </c>
      <c r="CG96" s="2449" t="s">
        <v>21</v>
      </c>
      <c r="CH96" s="2449" t="s">
        <v>21</v>
      </c>
      <c r="CI96" s="2449" t="s">
        <v>21</v>
      </c>
      <c r="CJ96" s="2449" t="s">
        <v>21</v>
      </c>
      <c r="CK96" s="2449" t="s">
        <v>21</v>
      </c>
      <c r="CL96" s="512">
        <v>13707</v>
      </c>
      <c r="CM96" s="1450" t="s">
        <v>41</v>
      </c>
      <c r="CN96" s="673" t="s">
        <v>26</v>
      </c>
    </row>
    <row r="97" spans="4:92" ht="14.25">
      <c r="D97" s="982"/>
      <c r="E97" s="982"/>
      <c r="F97" s="982"/>
      <c r="G97" s="982"/>
      <c r="H97" s="982"/>
      <c r="I97" s="982"/>
      <c r="J97" s="982"/>
      <c r="K97" s="982"/>
      <c r="L97" s="982"/>
      <c r="M97" s="982"/>
      <c r="N97" s="982"/>
      <c r="O97" s="982"/>
      <c r="P97" s="982"/>
      <c r="Q97" s="982"/>
      <c r="R97" s="982"/>
      <c r="S97" s="982"/>
      <c r="T97" s="982"/>
      <c r="U97" s="982"/>
      <c r="V97" s="982"/>
      <c r="W97" s="982"/>
      <c r="AA97" s="982"/>
      <c r="AB97" s="982"/>
      <c r="AC97" s="982"/>
      <c r="AD97" s="982"/>
      <c r="AE97" s="982"/>
      <c r="AF97" s="982"/>
      <c r="AG97" s="982"/>
      <c r="AH97" s="982"/>
      <c r="AI97" s="982"/>
      <c r="AJ97" s="982"/>
      <c r="AK97" s="982"/>
      <c r="AL97" s="982"/>
      <c r="AM97" s="982"/>
      <c r="AN97" s="982"/>
      <c r="AO97" s="982"/>
      <c r="AP97" s="982"/>
      <c r="AQ97" s="982"/>
      <c r="AR97" s="982"/>
      <c r="AS97" s="982"/>
      <c r="AT97" s="982"/>
      <c r="AX97" s="982"/>
      <c r="AY97" s="982"/>
      <c r="AZ97" s="982"/>
      <c r="BA97" s="982"/>
      <c r="BB97" s="982"/>
      <c r="BC97" s="982"/>
      <c r="BD97" s="982"/>
      <c r="BE97" s="982"/>
      <c r="BF97" s="982"/>
      <c r="BG97" s="982"/>
      <c r="BH97" s="982"/>
      <c r="BI97" s="982"/>
      <c r="BJ97" s="982"/>
      <c r="BK97" s="982"/>
      <c r="BL97" s="982"/>
      <c r="BM97" s="982"/>
      <c r="BN97" s="982"/>
      <c r="BO97" s="982"/>
      <c r="BP97" s="982"/>
      <c r="BQ97" s="982"/>
      <c r="BU97" s="982"/>
      <c r="BV97" s="982"/>
      <c r="BW97" s="982"/>
      <c r="BX97" s="982"/>
      <c r="BY97" s="982"/>
      <c r="BZ97" s="982"/>
      <c r="CA97" s="982"/>
      <c r="CB97" s="982"/>
      <c r="CC97" s="982"/>
      <c r="CM97" s="1050"/>
      <c r="CN97" s="1050"/>
    </row>
    <row r="98" spans="4:92" ht="14.25">
      <c r="D98" s="982"/>
      <c r="E98" s="982"/>
      <c r="F98" s="982"/>
      <c r="G98" s="982"/>
      <c r="H98" s="982"/>
      <c r="I98" s="982"/>
      <c r="J98" s="982"/>
      <c r="K98" s="982"/>
      <c r="L98" s="982"/>
      <c r="M98" s="982"/>
      <c r="N98" s="982"/>
      <c r="O98" s="982"/>
      <c r="P98" s="982"/>
      <c r="Q98" s="982"/>
      <c r="R98" s="982"/>
      <c r="S98" s="982"/>
      <c r="T98" s="982"/>
      <c r="U98" s="982"/>
      <c r="V98" s="982"/>
      <c r="W98" s="982"/>
      <c r="AA98" s="982"/>
      <c r="AB98" s="982"/>
      <c r="AC98" s="982"/>
      <c r="AD98" s="982"/>
      <c r="AE98" s="982"/>
      <c r="AF98" s="982"/>
      <c r="AG98" s="982"/>
      <c r="AH98" s="982"/>
      <c r="AI98" s="982"/>
      <c r="AS98" s="982"/>
      <c r="AT98" s="982"/>
      <c r="AX98" s="982"/>
      <c r="AY98" s="982"/>
      <c r="AZ98" s="982"/>
      <c r="BA98" s="982"/>
      <c r="BB98" s="982"/>
      <c r="BC98" s="982"/>
      <c r="BD98" s="982"/>
      <c r="BE98" s="982"/>
      <c r="BF98" s="982"/>
      <c r="BG98" s="982"/>
      <c r="BH98" s="982"/>
      <c r="BI98" s="982"/>
      <c r="BJ98" s="982"/>
      <c r="BK98" s="982"/>
      <c r="BL98" s="982"/>
      <c r="BM98" s="982"/>
      <c r="BN98" s="982"/>
      <c r="BO98" s="982"/>
      <c r="BP98" s="982"/>
      <c r="BQ98" s="982"/>
      <c r="CM98" s="982"/>
      <c r="CN98" s="982"/>
    </row>
    <row r="99" spans="4:92" ht="14.25">
      <c r="D99" s="982"/>
      <c r="E99" s="982"/>
      <c r="F99" s="982"/>
      <c r="G99" s="982"/>
      <c r="H99" s="982"/>
      <c r="I99" s="982"/>
      <c r="J99" s="982"/>
      <c r="K99" s="982"/>
      <c r="L99" s="982"/>
      <c r="M99" s="982"/>
      <c r="N99" s="982"/>
      <c r="O99" s="982"/>
      <c r="P99" s="982"/>
      <c r="Q99" s="982"/>
      <c r="R99" s="982"/>
      <c r="S99" s="982"/>
      <c r="T99" s="982"/>
      <c r="U99" s="982"/>
      <c r="V99" s="982"/>
      <c r="W99" s="982"/>
      <c r="AA99" s="982"/>
      <c r="AB99" s="982"/>
      <c r="AC99" s="982"/>
      <c r="AD99" s="982"/>
      <c r="AE99" s="982"/>
      <c r="AF99" s="982"/>
      <c r="AG99" s="982"/>
      <c r="AH99" s="982"/>
      <c r="AI99" s="982"/>
      <c r="AS99" s="982"/>
      <c r="AT99" s="982"/>
      <c r="AX99" s="982"/>
      <c r="AY99" s="982"/>
      <c r="AZ99" s="982"/>
      <c r="BA99" s="982"/>
      <c r="BB99" s="982"/>
      <c r="BC99" s="982"/>
      <c r="BD99" s="982"/>
      <c r="BE99" s="982"/>
      <c r="BF99" s="982"/>
      <c r="BG99" s="982"/>
      <c r="BH99" s="982"/>
      <c r="BI99" s="982"/>
      <c r="BJ99" s="982"/>
      <c r="BK99" s="982"/>
      <c r="BL99" s="982"/>
      <c r="BM99" s="982"/>
      <c r="BN99" s="982"/>
      <c r="BO99" s="982"/>
      <c r="BP99" s="982"/>
      <c r="BQ99" s="982"/>
      <c r="CM99" s="982"/>
      <c r="CN99" s="982"/>
    </row>
  </sheetData>
  <mergeCells count="8">
    <mergeCell ref="BR9:BT14"/>
    <mergeCell ref="CM9:CN14"/>
    <mergeCell ref="A9:C14"/>
    <mergeCell ref="V9:W14"/>
    <mergeCell ref="X9:Z14"/>
    <mergeCell ref="AS9:AT14"/>
    <mergeCell ref="AU9:AW14"/>
    <mergeCell ref="BP9:BQ14"/>
  </mergeCells>
  <phoneticPr fontId="99"/>
  <printOptions horizontalCentered="1"/>
  <pageMargins left="0.59055118110236227" right="0.59055118110236227" top="0.39370078740157483" bottom="0.39370078740157483" header="0" footer="0"/>
  <pageSetup paperSize="9" scale="59" firstPageNumber="46" pageOrder="overThenDown" orientation="portrait" useFirstPageNumber="1" r:id="rId1"/>
  <headerFooter alignWithMargins="0">
    <oddFooter>&amp;C&amp;"ＭＳ Ｐ明朝,標準"&amp;18－&amp;P－</oddFooter>
  </headerFooter>
  <colBreaks count="6" manualBreakCount="6">
    <brk id="12" max="96" man="1"/>
    <brk id="23" max="96" man="1"/>
    <brk id="35" max="96" man="1"/>
    <brk id="46" max="96" man="1"/>
    <brk id="58" max="96" man="1"/>
    <brk id="69" max="9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sheetPr>
  <dimension ref="A1:BV463"/>
  <sheetViews>
    <sheetView showGridLines="0" zoomScaleNormal="100" zoomScaleSheetLayoutView="70" workbookViewId="0"/>
  </sheetViews>
  <sheetFormatPr defaultColWidth="9" defaultRowHeight="13.5"/>
  <cols>
    <col min="1" max="2" width="8.625" style="544" customWidth="1"/>
    <col min="3" max="3" width="10.25" style="544" customWidth="1"/>
    <col min="4" max="12" width="13.75" style="544" customWidth="1"/>
    <col min="13" max="21" width="15" style="544" customWidth="1"/>
    <col min="22" max="23" width="9.375" style="544" customWidth="1"/>
    <col min="24" max="25" width="8.625" style="544" customWidth="1"/>
    <col min="26" max="26" width="10.25" style="544" customWidth="1"/>
    <col min="27" max="35" width="13.75" style="544" customWidth="1"/>
    <col min="36" max="44" width="15" style="544" customWidth="1"/>
    <col min="45" max="46" width="9.375" style="544" customWidth="1"/>
    <col min="47" max="48" width="8.625" style="544" customWidth="1"/>
    <col min="49" max="49" width="10.25" style="544" customWidth="1"/>
    <col min="50" max="58" width="13.75" style="544" customWidth="1"/>
    <col min="59" max="67" width="15" style="544" customWidth="1"/>
    <col min="68" max="69" width="9.375" style="544" customWidth="1"/>
    <col min="70" max="16384" width="9" style="544"/>
  </cols>
  <sheetData>
    <row r="1" spans="1:74" s="543" customFormat="1" ht="15" customHeight="1">
      <c r="A1" s="597" t="s">
        <v>1357</v>
      </c>
      <c r="B1" s="536"/>
      <c r="C1" s="536"/>
      <c r="D1" s="536"/>
      <c r="E1" s="539"/>
      <c r="F1" s="539"/>
      <c r="G1" s="539"/>
      <c r="H1" s="539"/>
      <c r="I1" s="539"/>
      <c r="J1" s="1489"/>
      <c r="K1" s="1489"/>
      <c r="L1" s="1489"/>
      <c r="M1" s="539"/>
      <c r="N1" s="539"/>
      <c r="O1" s="539"/>
      <c r="P1" s="539"/>
      <c r="Q1" s="539"/>
      <c r="R1" s="539"/>
      <c r="S1" s="539"/>
      <c r="T1" s="539"/>
      <c r="U1" s="537"/>
      <c r="V1" s="535"/>
      <c r="W1" s="1780" t="s">
        <v>1357</v>
      </c>
      <c r="X1" s="597" t="s">
        <v>1357</v>
      </c>
      <c r="Y1" s="536"/>
      <c r="Z1" s="536"/>
      <c r="AA1" s="536"/>
      <c r="AB1" s="539"/>
      <c r="AC1" s="539"/>
      <c r="AD1" s="539"/>
      <c r="AE1" s="539"/>
      <c r="AF1" s="539"/>
      <c r="AG1" s="539"/>
      <c r="AH1" s="1489"/>
      <c r="AI1" s="1489"/>
      <c r="AJ1" s="539"/>
      <c r="AK1" s="539"/>
      <c r="AL1" s="539"/>
      <c r="AM1" s="539"/>
      <c r="AN1" s="539"/>
      <c r="AO1" s="539"/>
      <c r="AP1" s="539"/>
      <c r="AQ1" s="539"/>
      <c r="AR1" s="537"/>
      <c r="AS1" s="535"/>
      <c r="AT1" s="1780" t="s">
        <v>1357</v>
      </c>
      <c r="AU1" s="597" t="s">
        <v>1357</v>
      </c>
      <c r="AV1" s="536"/>
      <c r="AW1" s="536"/>
      <c r="AX1" s="536"/>
      <c r="AY1" s="539"/>
      <c r="AZ1" s="539"/>
      <c r="BA1" s="539"/>
      <c r="BB1" s="539"/>
      <c r="BC1" s="539"/>
      <c r="BD1" s="539"/>
      <c r="BE1" s="1489"/>
      <c r="BF1" s="1489"/>
      <c r="BG1" s="539"/>
      <c r="BH1" s="539"/>
      <c r="BI1" s="539"/>
      <c r="BJ1" s="539"/>
      <c r="BK1" s="539"/>
      <c r="BL1" s="539"/>
      <c r="BM1" s="539"/>
      <c r="BN1" s="539"/>
      <c r="BO1" s="537"/>
      <c r="BP1" s="535"/>
      <c r="BQ1" s="1780" t="s">
        <v>1357</v>
      </c>
      <c r="BR1" s="598"/>
      <c r="BS1" s="536"/>
      <c r="BT1" s="536"/>
      <c r="BU1" s="536"/>
      <c r="BV1" s="539"/>
    </row>
    <row r="2" spans="1:74" s="543" customFormat="1" ht="15" customHeight="1">
      <c r="A2" s="539" t="s">
        <v>1358</v>
      </c>
      <c r="B2" s="538"/>
      <c r="C2" s="538"/>
      <c r="D2" s="538"/>
      <c r="E2" s="539"/>
      <c r="F2" s="539"/>
      <c r="G2" s="539"/>
      <c r="H2" s="539"/>
      <c r="I2" s="538"/>
      <c r="J2" s="538"/>
      <c r="K2" s="538"/>
      <c r="L2" s="538"/>
      <c r="M2" s="539"/>
      <c r="N2" s="539"/>
      <c r="O2" s="539"/>
      <c r="P2" s="538"/>
      <c r="Q2" s="539"/>
      <c r="R2" s="538" t="s">
        <v>1704</v>
      </c>
      <c r="S2" s="539"/>
      <c r="T2" s="539"/>
      <c r="U2" s="600"/>
      <c r="V2" s="538"/>
      <c r="W2" s="1780" t="s">
        <v>1359</v>
      </c>
      <c r="X2" s="539" t="s">
        <v>1358</v>
      </c>
      <c r="Y2" s="538"/>
      <c r="Z2" s="538"/>
      <c r="AA2" s="538"/>
      <c r="AB2" s="539"/>
      <c r="AC2" s="539"/>
      <c r="AD2" s="539"/>
      <c r="AE2" s="539"/>
      <c r="AF2" s="539"/>
      <c r="AG2" s="538"/>
      <c r="AH2" s="538"/>
      <c r="AI2" s="538"/>
      <c r="AJ2" s="539"/>
      <c r="AK2" s="539"/>
      <c r="AL2" s="539"/>
      <c r="AM2" s="538"/>
      <c r="AN2" s="539"/>
      <c r="AO2" s="538" t="s">
        <v>1704</v>
      </c>
      <c r="AP2" s="539"/>
      <c r="AQ2" s="539"/>
      <c r="AR2" s="600"/>
      <c r="AS2" s="538"/>
      <c r="AT2" s="1780" t="s">
        <v>1359</v>
      </c>
      <c r="AU2" s="539" t="s">
        <v>1358</v>
      </c>
      <c r="AV2" s="538"/>
      <c r="AW2" s="538"/>
      <c r="AX2" s="538"/>
      <c r="AY2" s="539"/>
      <c r="AZ2" s="539"/>
      <c r="BA2" s="539"/>
      <c r="BB2" s="539"/>
      <c r="BC2" s="539"/>
      <c r="BD2" s="538"/>
      <c r="BE2" s="538"/>
      <c r="BF2" s="538"/>
      <c r="BG2" s="539"/>
      <c r="BH2" s="539"/>
      <c r="BI2" s="539"/>
      <c r="BJ2" s="538"/>
      <c r="BK2" s="539"/>
      <c r="BL2" s="538" t="s">
        <v>1704</v>
      </c>
      <c r="BM2" s="539"/>
      <c r="BN2" s="539"/>
      <c r="BO2" s="600"/>
      <c r="BP2" s="538"/>
      <c r="BQ2" s="1780" t="s">
        <v>1359</v>
      </c>
      <c r="BR2" s="536"/>
      <c r="BS2" s="538"/>
      <c r="BT2" s="538"/>
      <c r="BU2" s="538"/>
      <c r="BV2" s="539"/>
    </row>
    <row r="3" spans="1:74" s="543" customFormat="1" ht="15" customHeight="1">
      <c r="A3" s="539"/>
      <c r="B3" s="538"/>
      <c r="C3" s="538"/>
      <c r="D3" s="538"/>
      <c r="E3" s="539"/>
      <c r="F3" s="599"/>
      <c r="G3" s="541"/>
      <c r="H3" s="539"/>
      <c r="I3" s="538"/>
      <c r="J3" s="538"/>
      <c r="K3" s="538"/>
      <c r="L3" s="538"/>
      <c r="M3" s="539"/>
      <c r="N3" s="539"/>
      <c r="O3" s="539"/>
      <c r="P3" s="538"/>
      <c r="Q3" s="539"/>
      <c r="R3" s="538"/>
      <c r="S3" s="539"/>
      <c r="T3" s="539"/>
      <c r="U3" s="538"/>
      <c r="V3" s="538"/>
      <c r="W3" s="539"/>
      <c r="X3" s="539"/>
      <c r="Y3" s="538"/>
      <c r="Z3" s="538"/>
      <c r="AA3" s="539"/>
      <c r="AB3" s="539"/>
      <c r="AC3" s="539"/>
      <c r="AD3" s="539"/>
      <c r="AE3" s="539"/>
      <c r="AF3" s="539"/>
      <c r="AG3" s="538"/>
      <c r="AH3" s="538"/>
      <c r="AI3" s="538"/>
      <c r="AJ3" s="539"/>
      <c r="AK3" s="539"/>
      <c r="AL3" s="539"/>
      <c r="AM3" s="538"/>
      <c r="AN3" s="539"/>
      <c r="AO3" s="538"/>
      <c r="AP3" s="539"/>
      <c r="AQ3" s="539"/>
      <c r="AR3" s="538"/>
      <c r="AS3" s="538"/>
      <c r="AT3" s="539"/>
      <c r="AU3" s="539"/>
      <c r="AV3" s="538"/>
      <c r="AW3" s="538"/>
      <c r="AX3" s="539"/>
      <c r="AY3" s="539"/>
      <c r="AZ3" s="539"/>
      <c r="BA3" s="539"/>
      <c r="BB3" s="539"/>
      <c r="BC3" s="539"/>
      <c r="BD3" s="538"/>
      <c r="BE3" s="538"/>
      <c r="BF3" s="538"/>
      <c r="BG3" s="539"/>
      <c r="BH3" s="539"/>
      <c r="BI3" s="539"/>
      <c r="BJ3" s="538"/>
      <c r="BK3" s="539"/>
      <c r="BL3" s="538"/>
      <c r="BM3" s="539"/>
      <c r="BN3" s="539"/>
      <c r="BO3" s="538"/>
      <c r="BP3" s="538"/>
      <c r="BQ3" s="539"/>
    </row>
    <row r="4" spans="1:74" ht="15" customHeight="1">
      <c r="A4" s="627"/>
      <c r="B4" s="542"/>
      <c r="C4" s="542"/>
      <c r="D4" s="542"/>
      <c r="E4" s="542"/>
      <c r="F4" s="542"/>
      <c r="G4" s="542"/>
      <c r="H4" s="542"/>
      <c r="I4" s="547" t="s">
        <v>726</v>
      </c>
      <c r="J4" s="542"/>
      <c r="K4" s="542"/>
      <c r="L4" s="542"/>
      <c r="M4" s="545"/>
      <c r="N4" s="545"/>
      <c r="O4" s="545"/>
      <c r="P4" s="546"/>
      <c r="Q4" s="542"/>
      <c r="R4" s="601" t="s">
        <v>726</v>
      </c>
      <c r="S4" s="542"/>
      <c r="T4" s="542"/>
      <c r="U4" s="542"/>
      <c r="V4" s="543"/>
      <c r="W4" s="543"/>
      <c r="X4" s="627" t="s">
        <v>726</v>
      </c>
      <c r="Y4" s="542" t="s">
        <v>726</v>
      </c>
      <c r="Z4" s="542"/>
      <c r="AA4" s="542"/>
      <c r="AB4" s="542"/>
      <c r="AC4" s="542"/>
      <c r="AD4" s="542"/>
      <c r="AE4" s="542"/>
      <c r="AF4" s="542"/>
      <c r="AG4" s="547" t="s">
        <v>726</v>
      </c>
      <c r="AH4" s="542"/>
      <c r="AI4" s="542"/>
      <c r="AJ4" s="545"/>
      <c r="AK4" s="545"/>
      <c r="AL4" s="545"/>
      <c r="AM4" s="547" t="s">
        <v>726</v>
      </c>
      <c r="AN4" s="542"/>
      <c r="AO4" s="542"/>
      <c r="AP4" s="542"/>
      <c r="AQ4" s="542"/>
      <c r="AR4" s="542"/>
      <c r="AS4" s="543"/>
      <c r="AT4" s="543"/>
      <c r="AU4" s="627" t="s">
        <v>726</v>
      </c>
      <c r="AV4" s="542"/>
      <c r="AW4" s="542"/>
      <c r="AX4" s="542"/>
      <c r="AY4" s="542"/>
      <c r="AZ4" s="542"/>
      <c r="BA4" s="542"/>
      <c r="BB4" s="542"/>
      <c r="BC4" s="542"/>
      <c r="BD4" s="542"/>
      <c r="BE4" s="542"/>
      <c r="BF4" s="542"/>
      <c r="BG4" s="542"/>
      <c r="BH4" s="542"/>
      <c r="BI4" s="542"/>
      <c r="BJ4" s="542"/>
      <c r="BK4" s="542"/>
      <c r="BL4" s="542"/>
      <c r="BM4" s="542"/>
      <c r="BN4" s="542"/>
      <c r="BO4" s="542"/>
      <c r="BP4" s="543"/>
      <c r="BQ4" s="543"/>
    </row>
    <row r="5" spans="1:74" ht="15" customHeight="1">
      <c r="A5" s="627"/>
      <c r="B5" s="542"/>
      <c r="C5" s="542"/>
      <c r="D5" s="542"/>
      <c r="E5" s="542"/>
      <c r="F5" s="542"/>
      <c r="G5" s="542"/>
      <c r="H5" s="542"/>
      <c r="I5" s="547"/>
      <c r="J5" s="1490"/>
      <c r="K5" s="542"/>
      <c r="L5" s="542"/>
      <c r="M5" s="545"/>
      <c r="N5" s="545"/>
      <c r="O5" s="545"/>
      <c r="P5" s="546"/>
      <c r="Q5" s="542"/>
      <c r="R5" s="601"/>
      <c r="S5" s="542"/>
      <c r="T5" s="542"/>
      <c r="U5" s="542"/>
      <c r="V5" s="543"/>
      <c r="W5" s="543"/>
      <c r="X5" s="627"/>
      <c r="Y5" s="542"/>
      <c r="Z5" s="542"/>
      <c r="AA5" s="542"/>
      <c r="AB5" s="542"/>
      <c r="AC5" s="542"/>
      <c r="AD5" s="542"/>
      <c r="AE5" s="542"/>
      <c r="AF5" s="542"/>
      <c r="AG5" s="547"/>
      <c r="AH5" s="542"/>
      <c r="AI5" s="542"/>
      <c r="AJ5" s="545"/>
      <c r="AK5" s="545"/>
      <c r="AL5" s="545"/>
      <c r="AM5" s="547"/>
      <c r="AN5" s="542"/>
      <c r="AO5" s="542"/>
      <c r="AP5" s="542"/>
      <c r="AQ5" s="542"/>
      <c r="AR5" s="542"/>
      <c r="AS5" s="543"/>
      <c r="AT5" s="543"/>
      <c r="AU5" s="627"/>
      <c r="AV5" s="542"/>
      <c r="AW5" s="542"/>
      <c r="AX5" s="542"/>
      <c r="AY5" s="542"/>
      <c r="AZ5" s="542"/>
      <c r="BA5" s="542"/>
      <c r="BB5" s="542"/>
      <c r="BC5" s="542"/>
      <c r="BD5" s="542"/>
      <c r="BE5" s="542"/>
      <c r="BF5" s="542"/>
      <c r="BG5" s="542"/>
      <c r="BH5" s="542"/>
      <c r="BI5" s="542"/>
      <c r="BJ5" s="542"/>
      <c r="BK5" s="542"/>
      <c r="BL5" s="542"/>
      <c r="BM5" s="542"/>
      <c r="BN5" s="542"/>
      <c r="BO5" s="542"/>
      <c r="BP5" s="543"/>
      <c r="BQ5" s="543"/>
    </row>
    <row r="6" spans="1:74" ht="15" customHeight="1">
      <c r="A6" s="1491"/>
      <c r="B6" s="542"/>
      <c r="C6" s="542"/>
      <c r="D6" s="542"/>
      <c r="E6" s="542"/>
      <c r="F6" s="542"/>
      <c r="G6" s="542"/>
      <c r="H6" s="542"/>
      <c r="I6" s="546"/>
      <c r="J6" s="542"/>
      <c r="K6" s="542"/>
      <c r="L6" s="542"/>
      <c r="M6" s="545"/>
      <c r="N6" s="545"/>
      <c r="O6" s="545"/>
      <c r="P6" s="546"/>
      <c r="Q6" s="542"/>
      <c r="R6" s="542"/>
      <c r="S6" s="542"/>
      <c r="T6" s="542"/>
      <c r="U6" s="542"/>
      <c r="V6" s="543"/>
      <c r="W6" s="543"/>
      <c r="X6" s="1491"/>
      <c r="Y6" s="542"/>
      <c r="Z6" s="542"/>
      <c r="AA6" s="542"/>
      <c r="AB6" s="542"/>
      <c r="AC6" s="542"/>
      <c r="AD6" s="542"/>
      <c r="AE6" s="542"/>
      <c r="AF6" s="542"/>
      <c r="AG6" s="546"/>
      <c r="AH6" s="542"/>
      <c r="AI6" s="542"/>
      <c r="AJ6" s="545"/>
      <c r="AK6" s="545"/>
      <c r="AL6" s="545"/>
      <c r="AM6" s="546"/>
      <c r="AN6" s="542"/>
      <c r="AO6" s="542"/>
      <c r="AP6" s="542"/>
      <c r="AQ6" s="542"/>
      <c r="AR6" s="542"/>
      <c r="AS6" s="543"/>
      <c r="AT6" s="543"/>
      <c r="AU6" s="1491"/>
      <c r="AV6" s="542" t="s">
        <v>726</v>
      </c>
      <c r="AW6" s="542"/>
      <c r="AX6" s="542"/>
      <c r="AY6" s="542"/>
      <c r="AZ6" s="542"/>
      <c r="BA6" s="542"/>
      <c r="BB6" s="542"/>
      <c r="BC6" s="542"/>
      <c r="BD6" s="547" t="s">
        <v>726</v>
      </c>
      <c r="BE6" s="542"/>
      <c r="BF6" s="542"/>
      <c r="BG6" s="542"/>
      <c r="BH6" s="542"/>
      <c r="BI6" s="542"/>
      <c r="BJ6" s="542"/>
      <c r="BK6" s="542"/>
      <c r="BL6" s="542"/>
      <c r="BM6" s="542"/>
      <c r="BN6" s="542"/>
      <c r="BO6" s="542"/>
      <c r="BP6" s="543"/>
      <c r="BQ6" s="543"/>
    </row>
    <row r="7" spans="1:74" s="543" customFormat="1" ht="20.25" customHeight="1">
      <c r="A7" s="2178" t="s">
        <v>828</v>
      </c>
      <c r="B7" s="548"/>
      <c r="C7" s="548"/>
      <c r="D7" s="602"/>
      <c r="E7" s="548" t="s">
        <v>1705</v>
      </c>
      <c r="M7" s="1492"/>
      <c r="N7" s="1492"/>
      <c r="O7" s="1492"/>
      <c r="P7" s="1492"/>
      <c r="Q7" s="1492"/>
      <c r="R7" s="1492"/>
      <c r="S7" s="1492"/>
      <c r="T7" s="1492"/>
      <c r="U7" s="1492"/>
      <c r="V7" s="1492"/>
      <c r="W7" s="1492"/>
      <c r="X7" s="548"/>
      <c r="Y7" s="548"/>
      <c r="Z7" s="548"/>
      <c r="AG7" s="602"/>
      <c r="AJ7" s="587" t="s">
        <v>829</v>
      </c>
      <c r="AK7" s="587"/>
      <c r="AL7" s="587"/>
      <c r="AM7" s="602"/>
      <c r="AS7" s="1492"/>
      <c r="AT7" s="1492"/>
      <c r="AU7" s="548"/>
      <c r="AV7" s="548"/>
      <c r="AW7" s="548"/>
      <c r="BD7" s="602"/>
      <c r="BP7" s="1492"/>
      <c r="BQ7" s="1492"/>
    </row>
    <row r="8" spans="1:74" s="543" customFormat="1" ht="18.75">
      <c r="A8" s="1937" t="s">
        <v>193</v>
      </c>
      <c r="B8" s="550"/>
      <c r="C8" s="550"/>
      <c r="D8" s="553"/>
      <c r="E8" s="551" t="s">
        <v>801</v>
      </c>
      <c r="F8" s="554"/>
      <c r="G8" s="554"/>
      <c r="H8" s="554"/>
      <c r="I8" s="551"/>
      <c r="K8" s="551"/>
      <c r="L8" s="2370" t="s">
        <v>1706</v>
      </c>
      <c r="M8" s="1937" t="s">
        <v>815</v>
      </c>
      <c r="N8" s="550"/>
      <c r="O8" s="554" t="s">
        <v>719</v>
      </c>
      <c r="P8" s="553"/>
      <c r="Q8" s="554"/>
      <c r="R8" s="554"/>
      <c r="S8" s="554"/>
      <c r="T8" s="628"/>
      <c r="U8" s="2370" t="s">
        <v>1707</v>
      </c>
      <c r="V8" s="551"/>
      <c r="W8" s="551"/>
      <c r="X8" s="2179" t="s">
        <v>816</v>
      </c>
      <c r="Y8" s="550"/>
      <c r="Z8" s="550"/>
      <c r="AA8" s="554"/>
      <c r="AB8" s="550" t="s">
        <v>1259</v>
      </c>
      <c r="AC8" s="554"/>
      <c r="AD8" s="554"/>
      <c r="AE8" s="551"/>
      <c r="AF8" s="551"/>
      <c r="AH8" s="551"/>
      <c r="AI8" s="2370" t="s">
        <v>1706</v>
      </c>
      <c r="AJ8" s="2180" t="s">
        <v>830</v>
      </c>
      <c r="AK8" s="554"/>
      <c r="AL8" s="554" t="s">
        <v>1234</v>
      </c>
      <c r="AM8" s="555"/>
      <c r="AN8" s="554"/>
      <c r="AO8" s="554"/>
      <c r="AP8" s="554"/>
      <c r="AQ8" s="625"/>
      <c r="AR8" s="2370" t="s">
        <v>1708</v>
      </c>
      <c r="AS8" s="551"/>
      <c r="AT8" s="551"/>
      <c r="AU8" s="1937" t="s">
        <v>698</v>
      </c>
      <c r="AV8" s="550"/>
      <c r="AW8" s="550"/>
      <c r="AY8" s="551" t="s">
        <v>1445</v>
      </c>
      <c r="AZ8" s="554"/>
      <c r="BA8" s="554"/>
      <c r="BB8" s="551"/>
      <c r="BC8" s="551"/>
      <c r="BE8" s="551"/>
      <c r="BF8" s="2370" t="s">
        <v>1706</v>
      </c>
      <c r="BG8" s="2180" t="s">
        <v>831</v>
      </c>
      <c r="BH8" s="595"/>
      <c r="BI8" s="551" t="s">
        <v>1244</v>
      </c>
      <c r="BJ8" s="555"/>
      <c r="BK8" s="551"/>
      <c r="BL8" s="554"/>
      <c r="BM8" s="554"/>
      <c r="BN8" s="604"/>
      <c r="BO8" s="2371" t="s">
        <v>1709</v>
      </c>
      <c r="BP8" s="551"/>
      <c r="BQ8" s="551"/>
    </row>
    <row r="9" spans="1:74" s="388" customFormat="1" ht="18" customHeight="1">
      <c r="A9" s="2531" t="s">
        <v>1266</v>
      </c>
      <c r="B9" s="2531"/>
      <c r="C9" s="2532"/>
      <c r="D9" s="530"/>
      <c r="E9" s="439"/>
      <c r="F9" s="2174" t="s">
        <v>94</v>
      </c>
      <c r="G9" s="2175" t="s">
        <v>598</v>
      </c>
      <c r="H9" s="1325"/>
      <c r="I9" s="395" t="s">
        <v>246</v>
      </c>
      <c r="J9" s="459"/>
      <c r="K9" s="438"/>
      <c r="L9" s="440"/>
      <c r="M9" s="530"/>
      <c r="N9" s="439"/>
      <c r="O9" s="2174" t="s">
        <v>94</v>
      </c>
      <c r="P9" s="2175" t="s">
        <v>598</v>
      </c>
      <c r="Q9" s="1325"/>
      <c r="R9" s="395" t="s">
        <v>246</v>
      </c>
      <c r="S9" s="459"/>
      <c r="T9" s="438"/>
      <c r="U9" s="440"/>
      <c r="V9" s="2600" t="s">
        <v>697</v>
      </c>
      <c r="W9" s="2601"/>
      <c r="X9" s="2606" t="s">
        <v>1266</v>
      </c>
      <c r="Y9" s="2606"/>
      <c r="Z9" s="2607"/>
      <c r="AA9" s="438"/>
      <c r="AB9" s="439"/>
      <c r="AC9" s="2174" t="s">
        <v>94</v>
      </c>
      <c r="AD9" s="2175" t="s">
        <v>598</v>
      </c>
      <c r="AE9" s="1325"/>
      <c r="AF9" s="395" t="s">
        <v>246</v>
      </c>
      <c r="AG9" s="459"/>
      <c r="AH9" s="438"/>
      <c r="AI9" s="440"/>
      <c r="AJ9" s="440"/>
      <c r="AK9" s="439"/>
      <c r="AL9" s="2174" t="s">
        <v>94</v>
      </c>
      <c r="AM9" s="2175" t="s">
        <v>598</v>
      </c>
      <c r="AN9" s="1325"/>
      <c r="AO9" s="395" t="s">
        <v>246</v>
      </c>
      <c r="AP9" s="459"/>
      <c r="AQ9" s="438"/>
      <c r="AR9" s="440"/>
      <c r="AS9" s="2600" t="s">
        <v>697</v>
      </c>
      <c r="AT9" s="2601"/>
      <c r="AU9" s="2531" t="s">
        <v>1266</v>
      </c>
      <c r="AV9" s="2531"/>
      <c r="AW9" s="2532"/>
      <c r="AX9" s="438"/>
      <c r="AY9" s="439"/>
      <c r="AZ9" s="2174" t="s">
        <v>94</v>
      </c>
      <c r="BA9" s="2175" t="s">
        <v>598</v>
      </c>
      <c r="BB9" s="1325"/>
      <c r="BC9" s="395" t="s">
        <v>246</v>
      </c>
      <c r="BD9" s="459"/>
      <c r="BE9" s="438"/>
      <c r="BF9" s="440"/>
      <c r="BG9" s="440"/>
      <c r="BH9" s="439"/>
      <c r="BI9" s="2174" t="s">
        <v>94</v>
      </c>
      <c r="BJ9" s="2175" t="s">
        <v>598</v>
      </c>
      <c r="BK9" s="1325"/>
      <c r="BL9" s="395" t="s">
        <v>246</v>
      </c>
      <c r="BM9" s="459"/>
      <c r="BN9" s="438"/>
      <c r="BO9" s="440"/>
      <c r="BP9" s="2600" t="s">
        <v>697</v>
      </c>
      <c r="BQ9" s="2601"/>
      <c r="BR9" s="14"/>
    </row>
    <row r="10" spans="1:74" s="388" customFormat="1" ht="18" customHeight="1">
      <c r="A10" s="2596"/>
      <c r="B10" s="2596"/>
      <c r="C10" s="2597"/>
      <c r="D10" s="2163" t="s">
        <v>96</v>
      </c>
      <c r="E10" s="1709" t="s">
        <v>97</v>
      </c>
      <c r="F10" s="1709" t="s">
        <v>60</v>
      </c>
      <c r="G10" s="1709" t="s">
        <v>735</v>
      </c>
      <c r="H10" s="2176" t="s">
        <v>599</v>
      </c>
      <c r="I10" s="2177"/>
      <c r="J10" s="2181"/>
      <c r="K10" s="2145" t="s">
        <v>99</v>
      </c>
      <c r="L10" s="909" t="s">
        <v>803</v>
      </c>
      <c r="M10" s="2163" t="s">
        <v>96</v>
      </c>
      <c r="N10" s="1709" t="s">
        <v>97</v>
      </c>
      <c r="O10" s="1709" t="s">
        <v>60</v>
      </c>
      <c r="P10" s="1709" t="s">
        <v>735</v>
      </c>
      <c r="Q10" s="2176" t="s">
        <v>599</v>
      </c>
      <c r="R10" s="1468"/>
      <c r="S10" s="1469"/>
      <c r="T10" s="2145" t="s">
        <v>99</v>
      </c>
      <c r="U10" s="909" t="s">
        <v>803</v>
      </c>
      <c r="V10" s="2602"/>
      <c r="W10" s="2603"/>
      <c r="X10" s="2608"/>
      <c r="Y10" s="2608"/>
      <c r="Z10" s="2609"/>
      <c r="AA10" s="2145" t="s">
        <v>96</v>
      </c>
      <c r="AB10" s="1709" t="s">
        <v>97</v>
      </c>
      <c r="AC10" s="1709" t="s">
        <v>60</v>
      </c>
      <c r="AD10" s="1709" t="s">
        <v>735</v>
      </c>
      <c r="AE10" s="2176" t="s">
        <v>599</v>
      </c>
      <c r="AF10" s="1468"/>
      <c r="AG10" s="1469"/>
      <c r="AH10" s="2145" t="s">
        <v>99</v>
      </c>
      <c r="AI10" s="909" t="s">
        <v>803</v>
      </c>
      <c r="AJ10" s="909" t="s">
        <v>96</v>
      </c>
      <c r="AK10" s="1709" t="s">
        <v>97</v>
      </c>
      <c r="AL10" s="1709" t="s">
        <v>60</v>
      </c>
      <c r="AM10" s="1709" t="s">
        <v>735</v>
      </c>
      <c r="AN10" s="2176" t="s">
        <v>599</v>
      </c>
      <c r="AO10" s="1468"/>
      <c r="AP10" s="1469"/>
      <c r="AQ10" s="2145" t="s">
        <v>99</v>
      </c>
      <c r="AR10" s="909" t="s">
        <v>803</v>
      </c>
      <c r="AS10" s="2602"/>
      <c r="AT10" s="2603"/>
      <c r="AU10" s="2596"/>
      <c r="AV10" s="2596"/>
      <c r="AW10" s="2597"/>
      <c r="AX10" s="2145" t="s">
        <v>96</v>
      </c>
      <c r="AY10" s="1709" t="s">
        <v>97</v>
      </c>
      <c r="AZ10" s="1709" t="s">
        <v>60</v>
      </c>
      <c r="BA10" s="1709" t="s">
        <v>735</v>
      </c>
      <c r="BB10" s="2176" t="s">
        <v>599</v>
      </c>
      <c r="BC10" s="1468"/>
      <c r="BD10" s="1469"/>
      <c r="BE10" s="2145" t="s">
        <v>99</v>
      </c>
      <c r="BF10" s="909" t="s">
        <v>803</v>
      </c>
      <c r="BG10" s="909" t="s">
        <v>96</v>
      </c>
      <c r="BH10" s="1709" t="s">
        <v>97</v>
      </c>
      <c r="BI10" s="1709" t="s">
        <v>60</v>
      </c>
      <c r="BJ10" s="1709" t="s">
        <v>735</v>
      </c>
      <c r="BK10" s="2176" t="s">
        <v>599</v>
      </c>
      <c r="BL10" s="1468"/>
      <c r="BM10" s="1469"/>
      <c r="BN10" s="2145" t="s">
        <v>99</v>
      </c>
      <c r="BO10" s="909" t="s">
        <v>803</v>
      </c>
      <c r="BP10" s="2602"/>
      <c r="BQ10" s="2603"/>
      <c r="BR10" s="14"/>
    </row>
    <row r="11" spans="1:74" s="388" customFormat="1" ht="18" customHeight="1">
      <c r="A11" s="2596"/>
      <c r="B11" s="2596"/>
      <c r="C11" s="2597"/>
      <c r="D11" s="407"/>
      <c r="E11" s="401"/>
      <c r="F11" s="401"/>
      <c r="G11" s="909" t="s">
        <v>61</v>
      </c>
      <c r="H11" s="1434" t="s">
        <v>718</v>
      </c>
      <c r="I11" s="1470"/>
      <c r="J11" s="1471"/>
      <c r="K11" s="400"/>
      <c r="L11" s="401"/>
      <c r="M11" s="407"/>
      <c r="N11" s="401"/>
      <c r="O11" s="401"/>
      <c r="P11" s="909" t="s">
        <v>61</v>
      </c>
      <c r="Q11" s="1434" t="s">
        <v>718</v>
      </c>
      <c r="R11" s="1470"/>
      <c r="S11" s="1471"/>
      <c r="T11" s="400"/>
      <c r="U11" s="401"/>
      <c r="V11" s="2602"/>
      <c r="W11" s="2603"/>
      <c r="X11" s="2608"/>
      <c r="Y11" s="2608"/>
      <c r="Z11" s="2609"/>
      <c r="AA11" s="400"/>
      <c r="AB11" s="401"/>
      <c r="AC11" s="401"/>
      <c r="AD11" s="909" t="s">
        <v>61</v>
      </c>
      <c r="AE11" s="1434" t="s">
        <v>718</v>
      </c>
      <c r="AF11" s="1470"/>
      <c r="AG11" s="1471"/>
      <c r="AH11" s="400"/>
      <c r="AI11" s="401"/>
      <c r="AJ11" s="401"/>
      <c r="AK11" s="401"/>
      <c r="AL11" s="401"/>
      <c r="AM11" s="401" t="s">
        <v>116</v>
      </c>
      <c r="AN11" s="1434" t="s">
        <v>718</v>
      </c>
      <c r="AO11" s="1470"/>
      <c r="AP11" s="1471"/>
      <c r="AQ11" s="400"/>
      <c r="AR11" s="401"/>
      <c r="AS11" s="2602"/>
      <c r="AT11" s="2603"/>
      <c r="AU11" s="2596"/>
      <c r="AV11" s="2596"/>
      <c r="AW11" s="2597"/>
      <c r="AX11" s="400"/>
      <c r="AY11" s="401"/>
      <c r="AZ11" s="401"/>
      <c r="BA11" s="909" t="s">
        <v>61</v>
      </c>
      <c r="BB11" s="1434" t="s">
        <v>718</v>
      </c>
      <c r="BC11" s="1470"/>
      <c r="BD11" s="1471"/>
      <c r="BE11" s="400"/>
      <c r="BF11" s="401"/>
      <c r="BG11" s="401"/>
      <c r="BH11" s="401"/>
      <c r="BI11" s="401"/>
      <c r="BJ11" s="909" t="s">
        <v>61</v>
      </c>
      <c r="BK11" s="1434" t="s">
        <v>718</v>
      </c>
      <c r="BL11" s="1470"/>
      <c r="BM11" s="1471"/>
      <c r="BN11" s="400"/>
      <c r="BO11" s="401"/>
      <c r="BP11" s="2602"/>
      <c r="BQ11" s="2603"/>
      <c r="BR11" s="14"/>
    </row>
    <row r="12" spans="1:74" s="388" customFormat="1" ht="18" customHeight="1">
      <c r="A12" s="2596"/>
      <c r="B12" s="2596"/>
      <c r="C12" s="2597"/>
      <c r="D12" s="407"/>
      <c r="E12" s="401"/>
      <c r="F12" s="401"/>
      <c r="G12" s="401" t="s">
        <v>725</v>
      </c>
      <c r="H12" s="2145" t="s">
        <v>767</v>
      </c>
      <c r="I12" s="1709" t="s">
        <v>119</v>
      </c>
      <c r="J12" s="1709" t="s">
        <v>769</v>
      </c>
      <c r="K12" s="400"/>
      <c r="L12" s="401"/>
      <c r="M12" s="407"/>
      <c r="N12" s="401"/>
      <c r="O12" s="401"/>
      <c r="P12" s="401" t="s">
        <v>725</v>
      </c>
      <c r="Q12" s="2145" t="s">
        <v>767</v>
      </c>
      <c r="R12" s="1709" t="s">
        <v>119</v>
      </c>
      <c r="S12" s="1709" t="s">
        <v>769</v>
      </c>
      <c r="T12" s="400"/>
      <c r="U12" s="401"/>
      <c r="V12" s="2602"/>
      <c r="W12" s="2603"/>
      <c r="X12" s="2608"/>
      <c r="Y12" s="2608"/>
      <c r="Z12" s="2609"/>
      <c r="AA12" s="400"/>
      <c r="AB12" s="401"/>
      <c r="AC12" s="401"/>
      <c r="AD12" s="401" t="s">
        <v>725</v>
      </c>
      <c r="AE12" s="2145" t="s">
        <v>767</v>
      </c>
      <c r="AF12" s="1709" t="s">
        <v>119</v>
      </c>
      <c r="AG12" s="1709" t="s">
        <v>769</v>
      </c>
      <c r="AH12" s="400"/>
      <c r="AI12" s="401"/>
      <c r="AJ12" s="401"/>
      <c r="AK12" s="401"/>
      <c r="AL12" s="401"/>
      <c r="AM12" s="909" t="s">
        <v>725</v>
      </c>
      <c r="AN12" s="2145" t="s">
        <v>767</v>
      </c>
      <c r="AO12" s="1709" t="s">
        <v>119</v>
      </c>
      <c r="AP12" s="1709" t="s">
        <v>769</v>
      </c>
      <c r="AQ12" s="400"/>
      <c r="AR12" s="401"/>
      <c r="AS12" s="2602"/>
      <c r="AT12" s="2603"/>
      <c r="AU12" s="2596"/>
      <c r="AV12" s="2596"/>
      <c r="AW12" s="2597"/>
      <c r="AX12" s="400"/>
      <c r="AY12" s="401"/>
      <c r="AZ12" s="401"/>
      <c r="BA12" s="401" t="s">
        <v>725</v>
      </c>
      <c r="BB12" s="2145" t="s">
        <v>767</v>
      </c>
      <c r="BC12" s="1709" t="s">
        <v>119</v>
      </c>
      <c r="BD12" s="1709" t="s">
        <v>769</v>
      </c>
      <c r="BE12" s="400"/>
      <c r="BF12" s="401"/>
      <c r="BG12" s="401"/>
      <c r="BH12" s="401"/>
      <c r="BI12" s="401"/>
      <c r="BJ12" s="401" t="s">
        <v>725</v>
      </c>
      <c r="BK12" s="2145" t="s">
        <v>767</v>
      </c>
      <c r="BL12" s="1709" t="s">
        <v>119</v>
      </c>
      <c r="BM12" s="1709" t="s">
        <v>769</v>
      </c>
      <c r="BN12" s="400"/>
      <c r="BO12" s="401"/>
      <c r="BP12" s="2602"/>
      <c r="BQ12" s="2603"/>
      <c r="BR12" s="14"/>
    </row>
    <row r="13" spans="1:74" s="388" customFormat="1" ht="18" customHeight="1">
      <c r="A13" s="2596"/>
      <c r="B13" s="2596"/>
      <c r="C13" s="2597"/>
      <c r="D13" s="407" t="s">
        <v>101</v>
      </c>
      <c r="E13" s="401" t="s">
        <v>1578</v>
      </c>
      <c r="F13" s="401" t="s">
        <v>1579</v>
      </c>
      <c r="G13" s="401" t="s">
        <v>102</v>
      </c>
      <c r="H13" s="400" t="s">
        <v>1351</v>
      </c>
      <c r="I13" s="401" t="s">
        <v>1633</v>
      </c>
      <c r="J13" s="401" t="s">
        <v>1351</v>
      </c>
      <c r="K13" s="400" t="s">
        <v>1580</v>
      </c>
      <c r="L13" s="401" t="s">
        <v>1581</v>
      </c>
      <c r="M13" s="407" t="s">
        <v>101</v>
      </c>
      <c r="N13" s="401" t="s">
        <v>1578</v>
      </c>
      <c r="O13" s="401" t="s">
        <v>1579</v>
      </c>
      <c r="P13" s="401" t="s">
        <v>102</v>
      </c>
      <c r="Q13" s="400" t="s">
        <v>1351</v>
      </c>
      <c r="R13" s="401" t="s">
        <v>1633</v>
      </c>
      <c r="S13" s="401" t="s">
        <v>1351</v>
      </c>
      <c r="T13" s="400" t="s">
        <v>1580</v>
      </c>
      <c r="U13" s="401" t="s">
        <v>1581</v>
      </c>
      <c r="V13" s="2602"/>
      <c r="W13" s="2603"/>
      <c r="X13" s="2608"/>
      <c r="Y13" s="2608"/>
      <c r="Z13" s="2609"/>
      <c r="AA13" s="400" t="s">
        <v>101</v>
      </c>
      <c r="AB13" s="401" t="s">
        <v>1578</v>
      </c>
      <c r="AC13" s="401" t="s">
        <v>1579</v>
      </c>
      <c r="AD13" s="401" t="s">
        <v>102</v>
      </c>
      <c r="AE13" s="400" t="s">
        <v>1351</v>
      </c>
      <c r="AF13" s="401" t="s">
        <v>1633</v>
      </c>
      <c r="AG13" s="401" t="s">
        <v>1351</v>
      </c>
      <c r="AH13" s="400" t="s">
        <v>1580</v>
      </c>
      <c r="AI13" s="401" t="s">
        <v>1581</v>
      </c>
      <c r="AJ13" s="401" t="s">
        <v>101</v>
      </c>
      <c r="AK13" s="401" t="s">
        <v>1578</v>
      </c>
      <c r="AL13" s="401" t="s">
        <v>1579</v>
      </c>
      <c r="AM13" s="401" t="s">
        <v>102</v>
      </c>
      <c r="AN13" s="400" t="s">
        <v>1351</v>
      </c>
      <c r="AO13" s="401" t="s">
        <v>1633</v>
      </c>
      <c r="AP13" s="401" t="s">
        <v>1351</v>
      </c>
      <c r="AQ13" s="400" t="s">
        <v>1580</v>
      </c>
      <c r="AR13" s="401" t="s">
        <v>1581</v>
      </c>
      <c r="AS13" s="2602"/>
      <c r="AT13" s="2603"/>
      <c r="AU13" s="2596"/>
      <c r="AV13" s="2596"/>
      <c r="AW13" s="2597"/>
      <c r="AX13" s="400" t="s">
        <v>101</v>
      </c>
      <c r="AY13" s="401" t="s">
        <v>1578</v>
      </c>
      <c r="AZ13" s="401" t="s">
        <v>1579</v>
      </c>
      <c r="BA13" s="401" t="s">
        <v>102</v>
      </c>
      <c r="BB13" s="400" t="s">
        <v>1351</v>
      </c>
      <c r="BC13" s="401" t="s">
        <v>1633</v>
      </c>
      <c r="BD13" s="401" t="s">
        <v>1351</v>
      </c>
      <c r="BE13" s="400" t="s">
        <v>1580</v>
      </c>
      <c r="BF13" s="401" t="s">
        <v>1581</v>
      </c>
      <c r="BG13" s="401" t="s">
        <v>101</v>
      </c>
      <c r="BH13" s="401" t="s">
        <v>1578</v>
      </c>
      <c r="BI13" s="401" t="s">
        <v>1579</v>
      </c>
      <c r="BJ13" s="401" t="s">
        <v>102</v>
      </c>
      <c r="BK13" s="400" t="s">
        <v>1351</v>
      </c>
      <c r="BL13" s="401" t="s">
        <v>1633</v>
      </c>
      <c r="BM13" s="401" t="s">
        <v>1351</v>
      </c>
      <c r="BN13" s="400" t="s">
        <v>1580</v>
      </c>
      <c r="BO13" s="401" t="s">
        <v>1581</v>
      </c>
      <c r="BP13" s="2602"/>
      <c r="BQ13" s="2603"/>
      <c r="BR13" s="14"/>
    </row>
    <row r="14" spans="1:74" s="388" customFormat="1" ht="18" customHeight="1">
      <c r="A14" s="2598"/>
      <c r="B14" s="2598"/>
      <c r="C14" s="2599"/>
      <c r="D14" s="475"/>
      <c r="E14" s="410"/>
      <c r="F14" s="410"/>
      <c r="G14" s="411"/>
      <c r="H14" s="2433" t="s">
        <v>1578</v>
      </c>
      <c r="I14" s="411" t="s">
        <v>1635</v>
      </c>
      <c r="J14" s="605" t="s">
        <v>103</v>
      </c>
      <c r="K14" s="123"/>
      <c r="L14" s="410"/>
      <c r="M14" s="475"/>
      <c r="N14" s="410"/>
      <c r="O14" s="410"/>
      <c r="P14" s="411"/>
      <c r="Q14" s="2433" t="s">
        <v>1578</v>
      </c>
      <c r="R14" s="411" t="s">
        <v>1635</v>
      </c>
      <c r="S14" s="605" t="s">
        <v>103</v>
      </c>
      <c r="T14" s="123"/>
      <c r="U14" s="410"/>
      <c r="V14" s="2604"/>
      <c r="W14" s="2605"/>
      <c r="X14" s="2546"/>
      <c r="Y14" s="2546"/>
      <c r="Z14" s="2547"/>
      <c r="AA14" s="123"/>
      <c r="AB14" s="410"/>
      <c r="AC14" s="410"/>
      <c r="AD14" s="411"/>
      <c r="AE14" s="2433" t="s">
        <v>1578</v>
      </c>
      <c r="AF14" s="411" t="s">
        <v>1635</v>
      </c>
      <c r="AG14" s="605" t="s">
        <v>103</v>
      </c>
      <c r="AH14" s="123"/>
      <c r="AI14" s="410"/>
      <c r="AJ14" s="410"/>
      <c r="AK14" s="410"/>
      <c r="AL14" s="410"/>
      <c r="AM14" s="411"/>
      <c r="AN14" s="2433" t="s">
        <v>1578</v>
      </c>
      <c r="AO14" s="411" t="s">
        <v>1635</v>
      </c>
      <c r="AP14" s="605" t="s">
        <v>103</v>
      </c>
      <c r="AQ14" s="629"/>
      <c r="AR14" s="410"/>
      <c r="AS14" s="2604"/>
      <c r="AT14" s="2605"/>
      <c r="AU14" s="2598"/>
      <c r="AV14" s="2598"/>
      <c r="AW14" s="2599"/>
      <c r="AX14" s="123"/>
      <c r="AY14" s="410"/>
      <c r="AZ14" s="410"/>
      <c r="BA14" s="411"/>
      <c r="BB14" s="2433" t="s">
        <v>1578</v>
      </c>
      <c r="BC14" s="411" t="s">
        <v>1635</v>
      </c>
      <c r="BD14" s="605" t="s">
        <v>103</v>
      </c>
      <c r="BE14" s="123"/>
      <c r="BF14" s="410"/>
      <c r="BG14" s="410"/>
      <c r="BH14" s="410"/>
      <c r="BI14" s="410"/>
      <c r="BJ14" s="411"/>
      <c r="BK14" s="2433" t="s">
        <v>1578</v>
      </c>
      <c r="BL14" s="411" t="s">
        <v>1635</v>
      </c>
      <c r="BM14" s="605" t="s">
        <v>103</v>
      </c>
      <c r="BN14" s="475"/>
      <c r="BO14" s="410"/>
      <c r="BP14" s="2604"/>
      <c r="BQ14" s="2605"/>
      <c r="BR14" s="14"/>
    </row>
    <row r="15" spans="1:74" ht="18" customHeight="1">
      <c r="A15" s="1493">
        <v>42005</v>
      </c>
      <c r="B15" s="1494">
        <v>42005</v>
      </c>
      <c r="C15" s="1495">
        <v>42005</v>
      </c>
      <c r="D15" s="564">
        <v>2001226</v>
      </c>
      <c r="E15" s="564">
        <v>2015676</v>
      </c>
      <c r="F15" s="564">
        <v>1597064</v>
      </c>
      <c r="G15" s="564">
        <v>272894</v>
      </c>
      <c r="H15" s="564">
        <v>145718</v>
      </c>
      <c r="I15" s="564">
        <v>99622</v>
      </c>
      <c r="J15" s="564">
        <v>46095</v>
      </c>
      <c r="K15" s="564">
        <v>5107</v>
      </c>
      <c r="L15" s="564">
        <v>174920</v>
      </c>
      <c r="M15" s="564">
        <v>5871</v>
      </c>
      <c r="N15" s="564">
        <v>5901</v>
      </c>
      <c r="O15" s="564">
        <v>1375</v>
      </c>
      <c r="P15" s="564" t="s">
        <v>21</v>
      </c>
      <c r="Q15" s="564">
        <v>4526</v>
      </c>
      <c r="R15" s="564">
        <v>829</v>
      </c>
      <c r="S15" s="564">
        <v>3697</v>
      </c>
      <c r="T15" s="564" t="s">
        <v>21</v>
      </c>
      <c r="U15" s="564">
        <v>148</v>
      </c>
      <c r="V15" s="630">
        <v>42005</v>
      </c>
      <c r="W15" s="631">
        <v>42005</v>
      </c>
      <c r="X15" s="1493">
        <v>42005</v>
      </c>
      <c r="Y15" s="1494">
        <v>42005</v>
      </c>
      <c r="Z15" s="1495">
        <v>42005</v>
      </c>
      <c r="AA15" s="564">
        <v>36002</v>
      </c>
      <c r="AB15" s="564">
        <v>33982</v>
      </c>
      <c r="AC15" s="564">
        <v>15861</v>
      </c>
      <c r="AD15" s="564">
        <v>10248</v>
      </c>
      <c r="AE15" s="564">
        <v>7873</v>
      </c>
      <c r="AF15" s="564">
        <v>3475</v>
      </c>
      <c r="AG15" s="564">
        <v>4398</v>
      </c>
      <c r="AH15" s="564">
        <v>754</v>
      </c>
      <c r="AI15" s="564">
        <v>7601</v>
      </c>
      <c r="AJ15" s="564">
        <v>3924</v>
      </c>
      <c r="AK15" s="564">
        <v>3951</v>
      </c>
      <c r="AL15" s="564">
        <v>695</v>
      </c>
      <c r="AM15" s="564" t="s">
        <v>21</v>
      </c>
      <c r="AN15" s="564">
        <v>3256</v>
      </c>
      <c r="AO15" s="564">
        <v>1790</v>
      </c>
      <c r="AP15" s="564">
        <v>1466</v>
      </c>
      <c r="AQ15" s="564" t="s">
        <v>21</v>
      </c>
      <c r="AR15" s="564">
        <v>82</v>
      </c>
      <c r="AS15" s="630">
        <v>42005</v>
      </c>
      <c r="AT15" s="631">
        <v>42005</v>
      </c>
      <c r="AU15" s="1493">
        <v>42005</v>
      </c>
      <c r="AV15" s="1494">
        <v>42005</v>
      </c>
      <c r="AW15" s="1495">
        <v>42005</v>
      </c>
      <c r="AX15" s="564">
        <v>1385860</v>
      </c>
      <c r="AY15" s="564">
        <v>1382154</v>
      </c>
      <c r="AZ15" s="564">
        <v>1050292</v>
      </c>
      <c r="BA15" s="564">
        <v>256021</v>
      </c>
      <c r="BB15" s="564">
        <v>75840</v>
      </c>
      <c r="BC15" s="564">
        <v>55507</v>
      </c>
      <c r="BD15" s="564">
        <v>20333</v>
      </c>
      <c r="BE15" s="564">
        <v>278</v>
      </c>
      <c r="BF15" s="564">
        <v>105986</v>
      </c>
      <c r="BG15" s="564">
        <v>365502</v>
      </c>
      <c r="BH15" s="564">
        <v>365502</v>
      </c>
      <c r="BI15" s="564">
        <v>79261</v>
      </c>
      <c r="BJ15" s="564">
        <v>220564</v>
      </c>
      <c r="BK15" s="564">
        <v>65677</v>
      </c>
      <c r="BL15" s="564">
        <v>48318</v>
      </c>
      <c r="BM15" s="564">
        <v>17359</v>
      </c>
      <c r="BN15" s="569" t="s">
        <v>22</v>
      </c>
      <c r="BO15" s="567" t="s">
        <v>22</v>
      </c>
      <c r="BP15" s="2182">
        <v>42005</v>
      </c>
      <c r="BQ15" s="631">
        <v>42005</v>
      </c>
      <c r="BR15" s="542"/>
      <c r="BS15" s="542"/>
      <c r="BT15" s="542"/>
    </row>
    <row r="16" spans="1:74" ht="15" customHeight="1">
      <c r="A16" s="607"/>
      <c r="B16" s="606">
        <v>42370</v>
      </c>
      <c r="C16" s="608"/>
      <c r="D16" s="569">
        <v>1911589</v>
      </c>
      <c r="E16" s="569">
        <v>1901990</v>
      </c>
      <c r="F16" s="569">
        <v>1415154</v>
      </c>
      <c r="G16" s="569">
        <v>351147</v>
      </c>
      <c r="H16" s="569">
        <v>135689</v>
      </c>
      <c r="I16" s="569">
        <v>84650</v>
      </c>
      <c r="J16" s="569">
        <v>51039</v>
      </c>
      <c r="K16" s="569">
        <v>4528</v>
      </c>
      <c r="L16" s="569">
        <v>179980</v>
      </c>
      <c r="M16" s="569">
        <v>4166</v>
      </c>
      <c r="N16" s="569">
        <v>4212</v>
      </c>
      <c r="O16" s="569">
        <v>1506</v>
      </c>
      <c r="P16" s="569" t="s">
        <v>21</v>
      </c>
      <c r="Q16" s="569">
        <v>2706</v>
      </c>
      <c r="R16" s="569">
        <v>743</v>
      </c>
      <c r="S16" s="569">
        <v>1963</v>
      </c>
      <c r="T16" s="569" t="s">
        <v>21</v>
      </c>
      <c r="U16" s="569">
        <v>100</v>
      </c>
      <c r="V16" s="565">
        <v>42370</v>
      </c>
      <c r="W16" s="566">
        <v>42370</v>
      </c>
      <c r="X16" s="607"/>
      <c r="Y16" s="606">
        <v>42370</v>
      </c>
      <c r="Z16" s="608"/>
      <c r="AA16" s="569">
        <v>37003</v>
      </c>
      <c r="AB16" s="569">
        <v>38112</v>
      </c>
      <c r="AC16" s="569">
        <v>20810</v>
      </c>
      <c r="AD16" s="569">
        <v>10689</v>
      </c>
      <c r="AE16" s="569">
        <v>6613</v>
      </c>
      <c r="AF16" s="569">
        <v>2613</v>
      </c>
      <c r="AG16" s="569">
        <v>4000</v>
      </c>
      <c r="AH16" s="569">
        <v>294</v>
      </c>
      <c r="AI16" s="569">
        <v>6175</v>
      </c>
      <c r="AJ16" s="569">
        <v>4269</v>
      </c>
      <c r="AK16" s="569">
        <v>4276</v>
      </c>
      <c r="AL16" s="569">
        <v>686</v>
      </c>
      <c r="AM16" s="569" t="s">
        <v>21</v>
      </c>
      <c r="AN16" s="569">
        <v>3590</v>
      </c>
      <c r="AO16" s="569">
        <v>1534</v>
      </c>
      <c r="AP16" s="569">
        <v>2056</v>
      </c>
      <c r="AQ16" s="569" t="s">
        <v>21</v>
      </c>
      <c r="AR16" s="569">
        <v>75</v>
      </c>
      <c r="AS16" s="565">
        <v>42370</v>
      </c>
      <c r="AT16" s="566">
        <v>42370</v>
      </c>
      <c r="AU16" s="607"/>
      <c r="AV16" s="606">
        <v>42370</v>
      </c>
      <c r="AW16" s="608"/>
      <c r="AX16" s="569">
        <v>1392846</v>
      </c>
      <c r="AY16" s="569">
        <v>1386343</v>
      </c>
      <c r="AZ16" s="569">
        <v>971363</v>
      </c>
      <c r="BA16" s="569">
        <v>333906</v>
      </c>
      <c r="BB16" s="569">
        <v>81073</v>
      </c>
      <c r="BC16" s="569">
        <v>54624</v>
      </c>
      <c r="BD16" s="569">
        <v>26449</v>
      </c>
      <c r="BE16" s="569">
        <v>4158</v>
      </c>
      <c r="BF16" s="569">
        <v>108346</v>
      </c>
      <c r="BG16" s="569">
        <v>390214</v>
      </c>
      <c r="BH16" s="569">
        <v>390214</v>
      </c>
      <c r="BI16" s="569">
        <v>33249</v>
      </c>
      <c r="BJ16" s="569">
        <v>287875</v>
      </c>
      <c r="BK16" s="569">
        <v>69090</v>
      </c>
      <c r="BL16" s="569">
        <v>46586</v>
      </c>
      <c r="BM16" s="569">
        <v>22504</v>
      </c>
      <c r="BN16" s="569" t="s">
        <v>22</v>
      </c>
      <c r="BO16" s="637" t="s">
        <v>22</v>
      </c>
      <c r="BP16" s="2183">
        <v>42370</v>
      </c>
      <c r="BQ16" s="566">
        <v>42370</v>
      </c>
      <c r="BR16" s="542"/>
      <c r="BS16" s="542"/>
      <c r="BT16" s="542"/>
    </row>
    <row r="17" spans="1:72" ht="15" customHeight="1">
      <c r="A17" s="607"/>
      <c r="B17" s="606">
        <v>42736</v>
      </c>
      <c r="C17" s="608"/>
      <c r="D17" s="569">
        <v>1917746</v>
      </c>
      <c r="E17" s="569">
        <v>1911705</v>
      </c>
      <c r="F17" s="569">
        <v>1350360</v>
      </c>
      <c r="G17" s="569">
        <v>425620</v>
      </c>
      <c r="H17" s="569">
        <v>135725</v>
      </c>
      <c r="I17" s="569">
        <v>84185</v>
      </c>
      <c r="J17" s="569">
        <v>51540</v>
      </c>
      <c r="K17" s="569">
        <v>3852</v>
      </c>
      <c r="L17" s="569">
        <v>182079</v>
      </c>
      <c r="M17" s="569">
        <v>4123</v>
      </c>
      <c r="N17" s="569">
        <v>4070</v>
      </c>
      <c r="O17" s="569">
        <v>1595</v>
      </c>
      <c r="P17" s="569" t="s">
        <v>21</v>
      </c>
      <c r="Q17" s="569">
        <v>2475</v>
      </c>
      <c r="R17" s="569">
        <v>636</v>
      </c>
      <c r="S17" s="569">
        <v>1839</v>
      </c>
      <c r="T17" s="569" t="s">
        <v>21</v>
      </c>
      <c r="U17" s="569">
        <v>153</v>
      </c>
      <c r="V17" s="565">
        <v>42736</v>
      </c>
      <c r="W17" s="566">
        <v>42736</v>
      </c>
      <c r="X17" s="607"/>
      <c r="Y17" s="606">
        <v>42736</v>
      </c>
      <c r="Z17" s="608"/>
      <c r="AA17" s="569">
        <v>29257</v>
      </c>
      <c r="AB17" s="569">
        <v>28473</v>
      </c>
      <c r="AC17" s="569">
        <v>14544</v>
      </c>
      <c r="AD17" s="569">
        <v>8243</v>
      </c>
      <c r="AE17" s="569">
        <v>5686</v>
      </c>
      <c r="AF17" s="569">
        <v>1692</v>
      </c>
      <c r="AG17" s="569">
        <v>3994</v>
      </c>
      <c r="AH17" s="569">
        <v>495</v>
      </c>
      <c r="AI17" s="569">
        <v>6387</v>
      </c>
      <c r="AJ17" s="569">
        <v>4010</v>
      </c>
      <c r="AK17" s="569">
        <v>3985</v>
      </c>
      <c r="AL17" s="569">
        <v>493</v>
      </c>
      <c r="AM17" s="569" t="s">
        <v>21</v>
      </c>
      <c r="AN17" s="569">
        <v>3492</v>
      </c>
      <c r="AO17" s="569">
        <v>1678</v>
      </c>
      <c r="AP17" s="569">
        <v>1814</v>
      </c>
      <c r="AQ17" s="569" t="s">
        <v>21</v>
      </c>
      <c r="AR17" s="569">
        <v>100</v>
      </c>
      <c r="AS17" s="565">
        <v>42736</v>
      </c>
      <c r="AT17" s="566">
        <v>42736</v>
      </c>
      <c r="AU17" s="607"/>
      <c r="AV17" s="606">
        <v>42736</v>
      </c>
      <c r="AW17" s="608"/>
      <c r="AX17" s="569">
        <v>1425887</v>
      </c>
      <c r="AY17" s="569">
        <v>1431644</v>
      </c>
      <c r="AZ17" s="569">
        <v>941026</v>
      </c>
      <c r="BA17" s="569">
        <v>411155</v>
      </c>
      <c r="BB17" s="569">
        <v>79462</v>
      </c>
      <c r="BC17" s="569">
        <v>57884</v>
      </c>
      <c r="BD17" s="569">
        <v>21578</v>
      </c>
      <c r="BE17" s="569">
        <v>3063</v>
      </c>
      <c r="BF17" s="569">
        <v>99519</v>
      </c>
      <c r="BG17" s="569">
        <v>458069</v>
      </c>
      <c r="BH17" s="569">
        <v>458069</v>
      </c>
      <c r="BI17" s="569">
        <v>35693</v>
      </c>
      <c r="BJ17" s="569">
        <v>354736</v>
      </c>
      <c r="BK17" s="569">
        <v>67640</v>
      </c>
      <c r="BL17" s="569">
        <v>49238</v>
      </c>
      <c r="BM17" s="569">
        <v>18402</v>
      </c>
      <c r="BN17" s="569" t="s">
        <v>22</v>
      </c>
      <c r="BO17" s="637" t="s">
        <v>22</v>
      </c>
      <c r="BP17" s="2183">
        <v>42736</v>
      </c>
      <c r="BQ17" s="566">
        <v>42736</v>
      </c>
      <c r="BR17" s="542"/>
      <c r="BS17" s="542"/>
      <c r="BT17" s="542"/>
    </row>
    <row r="18" spans="1:72" ht="15" customHeight="1">
      <c r="A18" s="607"/>
      <c r="B18" s="606">
        <v>43101</v>
      </c>
      <c r="C18" s="608"/>
      <c r="D18" s="569">
        <v>1891654</v>
      </c>
      <c r="E18" s="569">
        <v>1874599</v>
      </c>
      <c r="F18" s="569">
        <v>1331367</v>
      </c>
      <c r="G18" s="569">
        <v>414763</v>
      </c>
      <c r="H18" s="569">
        <v>128470</v>
      </c>
      <c r="I18" s="569">
        <v>86143</v>
      </c>
      <c r="J18" s="569">
        <v>42327</v>
      </c>
      <c r="K18" s="569">
        <v>191</v>
      </c>
      <c r="L18" s="569">
        <v>198867</v>
      </c>
      <c r="M18" s="569">
        <v>3556</v>
      </c>
      <c r="N18" s="569">
        <v>3571</v>
      </c>
      <c r="O18" s="569">
        <v>1602</v>
      </c>
      <c r="P18" s="569" t="s">
        <v>21</v>
      </c>
      <c r="Q18" s="569">
        <v>1969</v>
      </c>
      <c r="R18" s="569">
        <v>309</v>
      </c>
      <c r="S18" s="569">
        <v>1660</v>
      </c>
      <c r="T18" s="569" t="s">
        <v>21</v>
      </c>
      <c r="U18" s="569">
        <v>138</v>
      </c>
      <c r="V18" s="565">
        <v>43101</v>
      </c>
      <c r="W18" s="566">
        <v>43101</v>
      </c>
      <c r="X18" s="607"/>
      <c r="Y18" s="606">
        <v>43101</v>
      </c>
      <c r="Z18" s="608"/>
      <c r="AA18" s="569">
        <v>26446</v>
      </c>
      <c r="AB18" s="569">
        <v>26527</v>
      </c>
      <c r="AC18" s="569">
        <v>9642</v>
      </c>
      <c r="AD18" s="569">
        <v>10867</v>
      </c>
      <c r="AE18" s="569">
        <v>6018</v>
      </c>
      <c r="AF18" s="569">
        <v>1835</v>
      </c>
      <c r="AG18" s="569">
        <v>4183</v>
      </c>
      <c r="AH18" s="569">
        <v>30</v>
      </c>
      <c r="AI18" s="569">
        <v>6253</v>
      </c>
      <c r="AJ18" s="569">
        <v>4287</v>
      </c>
      <c r="AK18" s="569">
        <v>4288</v>
      </c>
      <c r="AL18" s="569">
        <v>556</v>
      </c>
      <c r="AM18" s="569" t="s">
        <v>21</v>
      </c>
      <c r="AN18" s="569">
        <v>3732</v>
      </c>
      <c r="AO18" s="569">
        <v>1731</v>
      </c>
      <c r="AP18" s="569">
        <v>2001</v>
      </c>
      <c r="AQ18" s="569" t="s">
        <v>21</v>
      </c>
      <c r="AR18" s="569">
        <v>101</v>
      </c>
      <c r="AS18" s="565">
        <v>43101</v>
      </c>
      <c r="AT18" s="566">
        <v>43101</v>
      </c>
      <c r="AU18" s="607"/>
      <c r="AV18" s="606">
        <v>43101</v>
      </c>
      <c r="AW18" s="608"/>
      <c r="AX18" s="569">
        <v>1397195</v>
      </c>
      <c r="AY18" s="569">
        <v>1417231</v>
      </c>
      <c r="AZ18" s="569">
        <v>937106</v>
      </c>
      <c r="BA18" s="569">
        <v>401217</v>
      </c>
      <c r="BB18" s="569">
        <v>78908</v>
      </c>
      <c r="BC18" s="569">
        <v>59308</v>
      </c>
      <c r="BD18" s="569">
        <v>19601</v>
      </c>
      <c r="BE18" s="569" t="s">
        <v>21</v>
      </c>
      <c r="BF18" s="569">
        <v>79483</v>
      </c>
      <c r="BG18" s="569">
        <v>446561</v>
      </c>
      <c r="BH18" s="569">
        <v>446561</v>
      </c>
      <c r="BI18" s="569">
        <v>34020</v>
      </c>
      <c r="BJ18" s="569">
        <v>345461</v>
      </c>
      <c r="BK18" s="569">
        <v>67080</v>
      </c>
      <c r="BL18" s="569">
        <v>50355</v>
      </c>
      <c r="BM18" s="569">
        <v>16725</v>
      </c>
      <c r="BN18" s="569" t="s">
        <v>22</v>
      </c>
      <c r="BO18" s="637" t="s">
        <v>22</v>
      </c>
      <c r="BP18" s="2183">
        <v>43101</v>
      </c>
      <c r="BQ18" s="566">
        <v>43101</v>
      </c>
      <c r="BR18" s="542"/>
      <c r="BS18" s="542"/>
      <c r="BT18" s="542"/>
    </row>
    <row r="19" spans="1:72" ht="15" customHeight="1">
      <c r="A19" s="2195">
        <v>43586</v>
      </c>
      <c r="B19" s="606">
        <v>43586</v>
      </c>
      <c r="C19" s="608" t="s">
        <v>2159</v>
      </c>
      <c r="D19" s="569">
        <v>1787048</v>
      </c>
      <c r="E19" s="569">
        <v>1783852</v>
      </c>
      <c r="F19" s="569">
        <v>1262790</v>
      </c>
      <c r="G19" s="569">
        <v>389269</v>
      </c>
      <c r="H19" s="569">
        <v>131793</v>
      </c>
      <c r="I19" s="569">
        <v>82598</v>
      </c>
      <c r="J19" s="569">
        <v>49195</v>
      </c>
      <c r="K19" s="569">
        <v>155</v>
      </c>
      <c r="L19" s="569">
        <v>203219</v>
      </c>
      <c r="M19" s="569">
        <v>3098</v>
      </c>
      <c r="N19" s="569">
        <v>3114</v>
      </c>
      <c r="O19" s="569">
        <v>1318</v>
      </c>
      <c r="P19" s="569" t="s">
        <v>21</v>
      </c>
      <c r="Q19" s="569">
        <v>1796</v>
      </c>
      <c r="R19" s="569">
        <v>302</v>
      </c>
      <c r="S19" s="569">
        <v>1494</v>
      </c>
      <c r="T19" s="569">
        <v>17</v>
      </c>
      <c r="U19" s="569">
        <v>106</v>
      </c>
      <c r="V19" s="565">
        <v>43466</v>
      </c>
      <c r="W19" s="566">
        <v>43466</v>
      </c>
      <c r="X19" s="2195">
        <v>43586</v>
      </c>
      <c r="Y19" s="606">
        <v>43586</v>
      </c>
      <c r="Z19" s="608" t="s">
        <v>2159</v>
      </c>
      <c r="AA19" s="569">
        <v>25573</v>
      </c>
      <c r="AB19" s="569">
        <v>24918</v>
      </c>
      <c r="AC19" s="569">
        <v>12278</v>
      </c>
      <c r="AD19" s="569">
        <v>6704</v>
      </c>
      <c r="AE19" s="569">
        <v>5936</v>
      </c>
      <c r="AF19" s="569">
        <v>1054</v>
      </c>
      <c r="AG19" s="569">
        <v>4882</v>
      </c>
      <c r="AH19" s="569" t="s">
        <v>21</v>
      </c>
      <c r="AI19" s="569">
        <v>6844</v>
      </c>
      <c r="AJ19" s="569">
        <v>3940</v>
      </c>
      <c r="AK19" s="569">
        <v>3950</v>
      </c>
      <c r="AL19" s="569">
        <v>541</v>
      </c>
      <c r="AM19" s="569" t="s">
        <v>21</v>
      </c>
      <c r="AN19" s="569">
        <v>3409</v>
      </c>
      <c r="AO19" s="569">
        <v>1602</v>
      </c>
      <c r="AP19" s="569">
        <v>1807</v>
      </c>
      <c r="AQ19" s="569" t="s">
        <v>21</v>
      </c>
      <c r="AR19" s="569">
        <v>100</v>
      </c>
      <c r="AS19" s="565">
        <v>43466</v>
      </c>
      <c r="AT19" s="566">
        <v>43466</v>
      </c>
      <c r="AU19" s="2195">
        <v>43586</v>
      </c>
      <c r="AV19" s="606">
        <v>43586</v>
      </c>
      <c r="AW19" s="608" t="s">
        <v>2159</v>
      </c>
      <c r="AX19" s="569">
        <v>1396264</v>
      </c>
      <c r="AY19" s="569">
        <v>1370645</v>
      </c>
      <c r="AZ19" s="569">
        <v>903695</v>
      </c>
      <c r="BA19" s="569">
        <v>382434</v>
      </c>
      <c r="BB19" s="569">
        <v>84517</v>
      </c>
      <c r="BC19" s="569">
        <v>57313</v>
      </c>
      <c r="BD19" s="569">
        <v>27204</v>
      </c>
      <c r="BE19" s="569" t="s">
        <v>21</v>
      </c>
      <c r="BF19" s="569">
        <v>106587</v>
      </c>
      <c r="BG19" s="569">
        <v>437933</v>
      </c>
      <c r="BH19" s="569">
        <v>437933</v>
      </c>
      <c r="BI19" s="569">
        <v>37175</v>
      </c>
      <c r="BJ19" s="569">
        <v>329029</v>
      </c>
      <c r="BK19" s="569">
        <v>71729</v>
      </c>
      <c r="BL19" s="569">
        <v>48592</v>
      </c>
      <c r="BM19" s="569">
        <v>23137</v>
      </c>
      <c r="BN19" s="569" t="s">
        <v>22</v>
      </c>
      <c r="BO19" s="637" t="s">
        <v>22</v>
      </c>
      <c r="BP19" s="2183">
        <v>43466</v>
      </c>
      <c r="BQ19" s="566">
        <v>43466</v>
      </c>
      <c r="BR19" s="542"/>
      <c r="BS19" s="542"/>
      <c r="BT19" s="542"/>
    </row>
    <row r="20" spans="1:72" ht="7.5" customHeight="1">
      <c r="A20" s="607"/>
      <c r="B20" s="609"/>
      <c r="C20" s="608"/>
      <c r="D20" s="572"/>
      <c r="E20" s="572"/>
      <c r="F20" s="572"/>
      <c r="G20" s="572"/>
      <c r="H20" s="572"/>
      <c r="I20" s="572"/>
      <c r="J20" s="572"/>
      <c r="K20" s="572"/>
      <c r="L20" s="572"/>
      <c r="M20" s="572"/>
      <c r="N20" s="572"/>
      <c r="O20" s="572"/>
      <c r="P20" s="572"/>
      <c r="Q20" s="572"/>
      <c r="R20" s="572"/>
      <c r="S20" s="572"/>
      <c r="T20" s="572"/>
      <c r="U20" s="572"/>
      <c r="V20" s="573"/>
      <c r="W20" s="574"/>
      <c r="X20" s="607"/>
      <c r="Y20" s="609"/>
      <c r="Z20" s="608"/>
      <c r="AA20" s="572"/>
      <c r="AB20" s="572"/>
      <c r="AC20" s="572"/>
      <c r="AD20" s="572"/>
      <c r="AE20" s="572"/>
      <c r="AF20" s="572"/>
      <c r="AG20" s="572"/>
      <c r="AH20" s="572"/>
      <c r="AI20" s="572"/>
      <c r="AJ20" s="572"/>
      <c r="AK20" s="572"/>
      <c r="AL20" s="572"/>
      <c r="AM20" s="572"/>
      <c r="AN20" s="572"/>
      <c r="AO20" s="572"/>
      <c r="AP20" s="572"/>
      <c r="AQ20" s="572"/>
      <c r="AR20" s="572"/>
      <c r="AS20" s="573"/>
      <c r="AT20" s="574"/>
      <c r="AU20" s="607"/>
      <c r="AV20" s="609"/>
      <c r="AW20" s="608"/>
      <c r="AX20" s="572"/>
      <c r="AY20" s="572"/>
      <c r="AZ20" s="572"/>
      <c r="BA20" s="572"/>
      <c r="BB20" s="572"/>
      <c r="BC20" s="572"/>
      <c r="BD20" s="572"/>
      <c r="BE20" s="572"/>
      <c r="BF20" s="572"/>
      <c r="BG20" s="572"/>
      <c r="BH20" s="572"/>
      <c r="BI20" s="572"/>
      <c r="BJ20" s="572"/>
      <c r="BK20" s="572"/>
      <c r="BL20" s="572"/>
      <c r="BM20" s="572"/>
      <c r="BN20" s="572"/>
      <c r="BO20" s="572"/>
      <c r="BP20" s="573"/>
      <c r="BQ20" s="574"/>
      <c r="BR20" s="542"/>
      <c r="BS20" s="542"/>
      <c r="BT20" s="542"/>
    </row>
    <row r="21" spans="1:72" ht="15" customHeight="1">
      <c r="A21" s="610">
        <v>42826</v>
      </c>
      <c r="B21" s="611">
        <v>42826</v>
      </c>
      <c r="C21" s="612">
        <v>42826</v>
      </c>
      <c r="D21" s="576">
        <v>1929121</v>
      </c>
      <c r="E21" s="576">
        <v>1925218</v>
      </c>
      <c r="F21" s="576">
        <v>1356386</v>
      </c>
      <c r="G21" s="576">
        <v>435334</v>
      </c>
      <c r="H21" s="576">
        <v>133498</v>
      </c>
      <c r="I21" s="576">
        <v>84613</v>
      </c>
      <c r="J21" s="576">
        <v>48886</v>
      </c>
      <c r="K21" s="576">
        <v>2107</v>
      </c>
      <c r="L21" s="576">
        <v>167974</v>
      </c>
      <c r="M21" s="576">
        <v>4079</v>
      </c>
      <c r="N21" s="576">
        <v>4027</v>
      </c>
      <c r="O21" s="576">
        <v>1600</v>
      </c>
      <c r="P21" s="576" t="s">
        <v>21</v>
      </c>
      <c r="Q21" s="576">
        <v>2427</v>
      </c>
      <c r="R21" s="576">
        <v>593</v>
      </c>
      <c r="S21" s="576">
        <v>1834</v>
      </c>
      <c r="T21" s="576" t="s">
        <v>21</v>
      </c>
      <c r="U21" s="576">
        <v>149</v>
      </c>
      <c r="V21" s="577">
        <v>42826</v>
      </c>
      <c r="W21" s="578">
        <v>42826</v>
      </c>
      <c r="X21" s="610">
        <v>42826</v>
      </c>
      <c r="Y21" s="611">
        <v>42826</v>
      </c>
      <c r="Z21" s="612">
        <v>42826</v>
      </c>
      <c r="AA21" s="576">
        <v>27077</v>
      </c>
      <c r="AB21" s="576">
        <v>27708</v>
      </c>
      <c r="AC21" s="576">
        <v>11433</v>
      </c>
      <c r="AD21" s="576">
        <v>10083</v>
      </c>
      <c r="AE21" s="576">
        <v>6192</v>
      </c>
      <c r="AF21" s="576">
        <v>2119</v>
      </c>
      <c r="AG21" s="576">
        <v>4073</v>
      </c>
      <c r="AH21" s="576">
        <v>85</v>
      </c>
      <c r="AI21" s="576">
        <v>5756</v>
      </c>
      <c r="AJ21" s="576">
        <v>3844</v>
      </c>
      <c r="AK21" s="576">
        <v>3824</v>
      </c>
      <c r="AL21" s="576">
        <v>487</v>
      </c>
      <c r="AM21" s="576" t="s">
        <v>21</v>
      </c>
      <c r="AN21" s="576">
        <v>3337</v>
      </c>
      <c r="AO21" s="576">
        <v>1680</v>
      </c>
      <c r="AP21" s="576">
        <v>1657</v>
      </c>
      <c r="AQ21" s="576" t="s">
        <v>21</v>
      </c>
      <c r="AR21" s="576">
        <v>102</v>
      </c>
      <c r="AS21" s="577">
        <v>42826</v>
      </c>
      <c r="AT21" s="578">
        <v>42826</v>
      </c>
      <c r="AU21" s="610">
        <v>42826</v>
      </c>
      <c r="AV21" s="611">
        <v>42826</v>
      </c>
      <c r="AW21" s="612">
        <v>42826</v>
      </c>
      <c r="AX21" s="576">
        <v>1427243</v>
      </c>
      <c r="AY21" s="576">
        <v>1454069</v>
      </c>
      <c r="AZ21" s="576">
        <v>953418</v>
      </c>
      <c r="BA21" s="576">
        <v>420190</v>
      </c>
      <c r="BB21" s="576">
        <v>80462</v>
      </c>
      <c r="BC21" s="576">
        <v>57867</v>
      </c>
      <c r="BD21" s="576">
        <v>22594</v>
      </c>
      <c r="BE21" s="576">
        <v>1861</v>
      </c>
      <c r="BF21" s="576">
        <v>65019</v>
      </c>
      <c r="BG21" s="576">
        <v>468257</v>
      </c>
      <c r="BH21" s="576">
        <v>468257</v>
      </c>
      <c r="BI21" s="576">
        <v>37291</v>
      </c>
      <c r="BJ21" s="576">
        <v>362488</v>
      </c>
      <c r="BK21" s="576">
        <v>68478</v>
      </c>
      <c r="BL21" s="576">
        <v>49218</v>
      </c>
      <c r="BM21" s="576">
        <v>19260</v>
      </c>
      <c r="BN21" s="576" t="s">
        <v>22</v>
      </c>
      <c r="BO21" s="576" t="s">
        <v>22</v>
      </c>
      <c r="BP21" s="577">
        <v>42826</v>
      </c>
      <c r="BQ21" s="578">
        <v>42826</v>
      </c>
      <c r="BR21" s="542"/>
      <c r="BS21" s="542"/>
      <c r="BT21" s="542"/>
    </row>
    <row r="22" spans="1:72" ht="15" customHeight="1">
      <c r="A22" s="613"/>
      <c r="B22" s="611">
        <v>43191</v>
      </c>
      <c r="C22" s="614"/>
      <c r="D22" s="576">
        <v>1831083</v>
      </c>
      <c r="E22" s="576">
        <v>1840464</v>
      </c>
      <c r="F22" s="576">
        <v>1311005</v>
      </c>
      <c r="G22" s="576">
        <v>402541</v>
      </c>
      <c r="H22" s="576">
        <v>126918</v>
      </c>
      <c r="I22" s="576">
        <v>84483</v>
      </c>
      <c r="J22" s="576">
        <v>42435</v>
      </c>
      <c r="K22" s="576">
        <v>185</v>
      </c>
      <c r="L22" s="576">
        <v>159732</v>
      </c>
      <c r="M22" s="576">
        <v>3426</v>
      </c>
      <c r="N22" s="576">
        <v>3436</v>
      </c>
      <c r="O22" s="576">
        <v>1560</v>
      </c>
      <c r="P22" s="576" t="s">
        <v>21</v>
      </c>
      <c r="Q22" s="576">
        <v>1876</v>
      </c>
      <c r="R22" s="576">
        <v>294</v>
      </c>
      <c r="S22" s="576">
        <v>1582</v>
      </c>
      <c r="T22" s="576">
        <v>17</v>
      </c>
      <c r="U22" s="576">
        <v>122</v>
      </c>
      <c r="V22" s="577">
        <v>43191</v>
      </c>
      <c r="W22" s="578">
        <v>43191</v>
      </c>
      <c r="X22" s="613"/>
      <c r="Y22" s="611">
        <v>43191</v>
      </c>
      <c r="Z22" s="614"/>
      <c r="AA22" s="576">
        <v>25927</v>
      </c>
      <c r="AB22" s="576">
        <v>25483</v>
      </c>
      <c r="AC22" s="576">
        <v>10346</v>
      </c>
      <c r="AD22" s="576">
        <v>8593</v>
      </c>
      <c r="AE22" s="576">
        <v>6544</v>
      </c>
      <c r="AF22" s="576">
        <v>1410</v>
      </c>
      <c r="AG22" s="576">
        <v>5134</v>
      </c>
      <c r="AH22" s="576">
        <v>30</v>
      </c>
      <c r="AI22" s="576">
        <v>6149</v>
      </c>
      <c r="AJ22" s="576">
        <v>4213</v>
      </c>
      <c r="AK22" s="576">
        <v>4234</v>
      </c>
      <c r="AL22" s="576">
        <v>558</v>
      </c>
      <c r="AM22" s="576" t="s">
        <v>21</v>
      </c>
      <c r="AN22" s="576">
        <v>3676</v>
      </c>
      <c r="AO22" s="576">
        <v>1766</v>
      </c>
      <c r="AP22" s="576">
        <v>1910</v>
      </c>
      <c r="AQ22" s="576" t="s">
        <v>21</v>
      </c>
      <c r="AR22" s="576">
        <v>89</v>
      </c>
      <c r="AS22" s="577">
        <v>43191</v>
      </c>
      <c r="AT22" s="578">
        <v>43191</v>
      </c>
      <c r="AU22" s="613"/>
      <c r="AV22" s="611">
        <v>43191</v>
      </c>
      <c r="AW22" s="614"/>
      <c r="AX22" s="576">
        <v>1410534</v>
      </c>
      <c r="AY22" s="576">
        <v>1400642</v>
      </c>
      <c r="AZ22" s="576">
        <v>931021</v>
      </c>
      <c r="BA22" s="576">
        <v>391416</v>
      </c>
      <c r="BB22" s="576">
        <v>78206</v>
      </c>
      <c r="BC22" s="576">
        <v>58223</v>
      </c>
      <c r="BD22" s="576">
        <v>19983</v>
      </c>
      <c r="BE22" s="576" t="s">
        <v>21</v>
      </c>
      <c r="BF22" s="576">
        <v>76397</v>
      </c>
      <c r="BG22" s="576">
        <v>435325</v>
      </c>
      <c r="BH22" s="576">
        <v>435325</v>
      </c>
      <c r="BI22" s="576">
        <v>31580</v>
      </c>
      <c r="BJ22" s="576">
        <v>337275</v>
      </c>
      <c r="BK22" s="576">
        <v>66470</v>
      </c>
      <c r="BL22" s="576">
        <v>49442</v>
      </c>
      <c r="BM22" s="576">
        <v>17028</v>
      </c>
      <c r="BN22" s="576" t="s">
        <v>22</v>
      </c>
      <c r="BO22" s="576" t="s">
        <v>22</v>
      </c>
      <c r="BP22" s="577">
        <v>43191</v>
      </c>
      <c r="BQ22" s="578">
        <v>43191</v>
      </c>
      <c r="BR22" s="542"/>
      <c r="BS22" s="542"/>
      <c r="BT22" s="542"/>
    </row>
    <row r="23" spans="1:72" ht="7.5" customHeight="1">
      <c r="A23" s="613"/>
      <c r="B23" s="615"/>
      <c r="C23" s="614"/>
      <c r="D23" s="576"/>
      <c r="E23" s="576"/>
      <c r="F23" s="576"/>
      <c r="G23" s="576"/>
      <c r="H23" s="576"/>
      <c r="I23" s="576"/>
      <c r="J23" s="576"/>
      <c r="K23" s="576"/>
      <c r="L23" s="576"/>
      <c r="M23" s="576"/>
      <c r="N23" s="576"/>
      <c r="O23" s="576"/>
      <c r="P23" s="576"/>
      <c r="Q23" s="576"/>
      <c r="R23" s="576"/>
      <c r="S23" s="576"/>
      <c r="T23" s="576"/>
      <c r="U23" s="576"/>
      <c r="V23" s="573"/>
      <c r="W23" s="574"/>
      <c r="X23" s="613"/>
      <c r="Y23" s="615"/>
      <c r="Z23" s="614"/>
      <c r="AA23" s="576"/>
      <c r="AB23" s="576"/>
      <c r="AC23" s="576"/>
      <c r="AD23" s="576"/>
      <c r="AE23" s="576"/>
      <c r="AF23" s="576"/>
      <c r="AG23" s="576"/>
      <c r="AH23" s="576"/>
      <c r="AI23" s="576"/>
      <c r="AJ23" s="576"/>
      <c r="AK23" s="576"/>
      <c r="AL23" s="576"/>
      <c r="AM23" s="576"/>
      <c r="AN23" s="576"/>
      <c r="AO23" s="576"/>
      <c r="AP23" s="576"/>
      <c r="AQ23" s="576"/>
      <c r="AR23" s="576"/>
      <c r="AS23" s="573"/>
      <c r="AT23" s="574"/>
      <c r="AU23" s="613"/>
      <c r="AV23" s="615"/>
      <c r="AW23" s="614"/>
      <c r="AX23" s="576"/>
      <c r="AY23" s="576"/>
      <c r="AZ23" s="576"/>
      <c r="BA23" s="576"/>
      <c r="BB23" s="576"/>
      <c r="BC23" s="576"/>
      <c r="BD23" s="576"/>
      <c r="BE23" s="576"/>
      <c r="BF23" s="576"/>
      <c r="BG23" s="576"/>
      <c r="BH23" s="576"/>
      <c r="BI23" s="576"/>
      <c r="BJ23" s="576"/>
      <c r="BK23" s="576"/>
      <c r="BL23" s="576"/>
      <c r="BM23" s="576"/>
      <c r="BN23" s="576"/>
      <c r="BO23" s="576"/>
      <c r="BP23" s="573"/>
      <c r="BQ23" s="574"/>
      <c r="BR23" s="542"/>
      <c r="BS23" s="542"/>
      <c r="BT23" s="542"/>
    </row>
    <row r="24" spans="1:72" ht="15" customHeight="1">
      <c r="A24" s="616">
        <v>31</v>
      </c>
      <c r="B24" s="617" t="s">
        <v>23</v>
      </c>
      <c r="C24" s="618" t="s">
        <v>163</v>
      </c>
      <c r="D24" s="576">
        <v>415838</v>
      </c>
      <c r="E24" s="576">
        <v>456221</v>
      </c>
      <c r="F24" s="576">
        <v>327318</v>
      </c>
      <c r="G24" s="576">
        <v>97950</v>
      </c>
      <c r="H24" s="576">
        <v>30953</v>
      </c>
      <c r="I24" s="576">
        <v>19407</v>
      </c>
      <c r="J24" s="576">
        <v>11545</v>
      </c>
      <c r="K24" s="576">
        <v>155</v>
      </c>
      <c r="L24" s="576">
        <v>159732</v>
      </c>
      <c r="M24" s="576">
        <v>1000</v>
      </c>
      <c r="N24" s="576">
        <v>998</v>
      </c>
      <c r="O24" s="576">
        <v>464</v>
      </c>
      <c r="P24" s="576" t="s">
        <v>21</v>
      </c>
      <c r="Q24" s="576">
        <v>534</v>
      </c>
      <c r="R24" s="576">
        <v>67</v>
      </c>
      <c r="S24" s="576">
        <v>467</v>
      </c>
      <c r="T24" s="576">
        <v>17</v>
      </c>
      <c r="U24" s="576">
        <v>122</v>
      </c>
      <c r="V24" s="581" t="s">
        <v>25</v>
      </c>
      <c r="W24" s="582" t="s">
        <v>2160</v>
      </c>
      <c r="X24" s="616">
        <v>31</v>
      </c>
      <c r="Y24" s="617" t="s">
        <v>23</v>
      </c>
      <c r="Z24" s="618" t="s">
        <v>163</v>
      </c>
      <c r="AA24" s="576">
        <v>6658</v>
      </c>
      <c r="AB24" s="576">
        <v>6766</v>
      </c>
      <c r="AC24" s="576">
        <v>3307</v>
      </c>
      <c r="AD24" s="576">
        <v>1120</v>
      </c>
      <c r="AE24" s="576">
        <v>2339</v>
      </c>
      <c r="AF24" s="576">
        <v>270</v>
      </c>
      <c r="AG24" s="576">
        <v>2069</v>
      </c>
      <c r="AH24" s="576" t="s">
        <v>21</v>
      </c>
      <c r="AI24" s="576">
        <v>6149</v>
      </c>
      <c r="AJ24" s="576">
        <v>962</v>
      </c>
      <c r="AK24" s="576">
        <v>982</v>
      </c>
      <c r="AL24" s="576">
        <v>139</v>
      </c>
      <c r="AM24" s="576" t="s">
        <v>21</v>
      </c>
      <c r="AN24" s="576">
        <v>843</v>
      </c>
      <c r="AO24" s="576">
        <v>438</v>
      </c>
      <c r="AP24" s="576">
        <v>405</v>
      </c>
      <c r="AQ24" s="576" t="s">
        <v>21</v>
      </c>
      <c r="AR24" s="576">
        <v>89</v>
      </c>
      <c r="AS24" s="581" t="s">
        <v>25</v>
      </c>
      <c r="AT24" s="582" t="s">
        <v>2160</v>
      </c>
      <c r="AU24" s="616">
        <v>31</v>
      </c>
      <c r="AV24" s="617" t="s">
        <v>23</v>
      </c>
      <c r="AW24" s="618" t="s">
        <v>163</v>
      </c>
      <c r="AX24" s="576">
        <v>350003</v>
      </c>
      <c r="AY24" s="576">
        <v>354575</v>
      </c>
      <c r="AZ24" s="576">
        <v>239355</v>
      </c>
      <c r="BA24" s="576">
        <v>96801</v>
      </c>
      <c r="BB24" s="576">
        <v>18418</v>
      </c>
      <c r="BC24" s="576">
        <v>13050</v>
      </c>
      <c r="BD24" s="576">
        <v>5368</v>
      </c>
      <c r="BE24" s="576" t="s">
        <v>21</v>
      </c>
      <c r="BF24" s="576">
        <v>76397</v>
      </c>
      <c r="BG24" s="576">
        <v>105524</v>
      </c>
      <c r="BH24" s="576">
        <v>105524</v>
      </c>
      <c r="BI24" s="576">
        <v>6049</v>
      </c>
      <c r="BJ24" s="576">
        <v>83809</v>
      </c>
      <c r="BK24" s="576">
        <v>15666</v>
      </c>
      <c r="BL24" s="576">
        <v>11099</v>
      </c>
      <c r="BM24" s="576">
        <v>4567</v>
      </c>
      <c r="BN24" s="576" t="s">
        <v>22</v>
      </c>
      <c r="BO24" s="576" t="s">
        <v>22</v>
      </c>
      <c r="BP24" s="581" t="s">
        <v>25</v>
      </c>
      <c r="BQ24" s="582" t="s">
        <v>2160</v>
      </c>
      <c r="BR24" s="542"/>
      <c r="BS24" s="542"/>
      <c r="BT24" s="542"/>
    </row>
    <row r="25" spans="1:72" ht="15" customHeight="1">
      <c r="A25" s="616" t="s">
        <v>26</v>
      </c>
      <c r="B25" s="620" t="s">
        <v>26</v>
      </c>
      <c r="C25" s="618" t="s">
        <v>164</v>
      </c>
      <c r="D25" s="576">
        <v>479470</v>
      </c>
      <c r="E25" s="576">
        <v>427214</v>
      </c>
      <c r="F25" s="576">
        <v>299616</v>
      </c>
      <c r="G25" s="576">
        <v>93851</v>
      </c>
      <c r="H25" s="576">
        <v>33747</v>
      </c>
      <c r="I25" s="576">
        <v>21155</v>
      </c>
      <c r="J25" s="576">
        <v>12593</v>
      </c>
      <c r="K25" s="576" t="s">
        <v>21</v>
      </c>
      <c r="L25" s="576">
        <v>211988</v>
      </c>
      <c r="M25" s="576">
        <v>797</v>
      </c>
      <c r="N25" s="576">
        <v>821</v>
      </c>
      <c r="O25" s="576">
        <v>372</v>
      </c>
      <c r="P25" s="576" t="s">
        <v>21</v>
      </c>
      <c r="Q25" s="576">
        <v>449</v>
      </c>
      <c r="R25" s="576">
        <v>108</v>
      </c>
      <c r="S25" s="576">
        <v>341</v>
      </c>
      <c r="T25" s="576" t="s">
        <v>21</v>
      </c>
      <c r="U25" s="576">
        <v>100</v>
      </c>
      <c r="V25" s="581" t="s">
        <v>27</v>
      </c>
      <c r="W25" s="582" t="s">
        <v>26</v>
      </c>
      <c r="X25" s="616" t="s">
        <v>26</v>
      </c>
      <c r="Y25" s="620" t="s">
        <v>26</v>
      </c>
      <c r="Z25" s="618" t="s">
        <v>164</v>
      </c>
      <c r="AA25" s="576">
        <v>6563</v>
      </c>
      <c r="AB25" s="576">
        <v>6321</v>
      </c>
      <c r="AC25" s="576">
        <v>3563</v>
      </c>
      <c r="AD25" s="576">
        <v>1658</v>
      </c>
      <c r="AE25" s="576">
        <v>1100</v>
      </c>
      <c r="AF25" s="576">
        <v>282</v>
      </c>
      <c r="AG25" s="576">
        <v>818</v>
      </c>
      <c r="AH25" s="576" t="s">
        <v>21</v>
      </c>
      <c r="AI25" s="576">
        <v>6389</v>
      </c>
      <c r="AJ25" s="576">
        <v>935</v>
      </c>
      <c r="AK25" s="576">
        <v>928</v>
      </c>
      <c r="AL25" s="576">
        <v>210</v>
      </c>
      <c r="AM25" s="576" t="s">
        <v>21</v>
      </c>
      <c r="AN25" s="576">
        <v>718</v>
      </c>
      <c r="AO25" s="576">
        <v>415</v>
      </c>
      <c r="AP25" s="576">
        <v>303</v>
      </c>
      <c r="AQ25" s="576" t="s">
        <v>21</v>
      </c>
      <c r="AR25" s="576">
        <v>96</v>
      </c>
      <c r="AS25" s="581" t="s">
        <v>27</v>
      </c>
      <c r="AT25" s="582" t="s">
        <v>26</v>
      </c>
      <c r="AU25" s="616" t="s">
        <v>26</v>
      </c>
      <c r="AV25" s="620" t="s">
        <v>26</v>
      </c>
      <c r="AW25" s="618" t="s">
        <v>164</v>
      </c>
      <c r="AX25" s="576">
        <v>361808</v>
      </c>
      <c r="AY25" s="576">
        <v>328585</v>
      </c>
      <c r="AZ25" s="576">
        <v>213984</v>
      </c>
      <c r="BA25" s="576">
        <v>92164</v>
      </c>
      <c r="BB25" s="576">
        <v>22437</v>
      </c>
      <c r="BC25" s="576">
        <v>15066</v>
      </c>
      <c r="BD25" s="576">
        <v>7371</v>
      </c>
      <c r="BE25" s="576" t="s">
        <v>21</v>
      </c>
      <c r="BF25" s="576">
        <v>109620</v>
      </c>
      <c r="BG25" s="576">
        <v>113366</v>
      </c>
      <c r="BH25" s="576">
        <v>113366</v>
      </c>
      <c r="BI25" s="576">
        <v>14584</v>
      </c>
      <c r="BJ25" s="576">
        <v>79860</v>
      </c>
      <c r="BK25" s="576">
        <v>18922</v>
      </c>
      <c r="BL25" s="576">
        <v>12673</v>
      </c>
      <c r="BM25" s="576">
        <v>6249</v>
      </c>
      <c r="BN25" s="576" t="s">
        <v>22</v>
      </c>
      <c r="BO25" s="576" t="s">
        <v>22</v>
      </c>
      <c r="BP25" s="581" t="s">
        <v>27</v>
      </c>
      <c r="BQ25" s="582" t="s">
        <v>26</v>
      </c>
      <c r="BR25" s="542"/>
      <c r="BS25" s="542"/>
      <c r="BT25" s="542"/>
    </row>
    <row r="26" spans="1:72" ht="15" customHeight="1">
      <c r="A26" s="616">
        <v>1</v>
      </c>
      <c r="B26" s="620" t="s">
        <v>2159</v>
      </c>
      <c r="C26" s="618" t="s">
        <v>2161</v>
      </c>
      <c r="D26" s="576">
        <v>417735</v>
      </c>
      <c r="E26" s="576">
        <v>462859</v>
      </c>
      <c r="F26" s="576">
        <v>335429</v>
      </c>
      <c r="G26" s="576">
        <v>96556</v>
      </c>
      <c r="H26" s="576">
        <v>30873</v>
      </c>
      <c r="I26" s="576">
        <v>20405</v>
      </c>
      <c r="J26" s="576">
        <v>10467</v>
      </c>
      <c r="K26" s="576" t="s">
        <v>21</v>
      </c>
      <c r="L26" s="576">
        <v>166867</v>
      </c>
      <c r="M26" s="576">
        <v>735</v>
      </c>
      <c r="N26" s="576">
        <v>735</v>
      </c>
      <c r="O26" s="576">
        <v>301</v>
      </c>
      <c r="P26" s="576" t="s">
        <v>21</v>
      </c>
      <c r="Q26" s="576">
        <v>434</v>
      </c>
      <c r="R26" s="576">
        <v>50</v>
      </c>
      <c r="S26" s="576">
        <v>384</v>
      </c>
      <c r="T26" s="576" t="s">
        <v>21</v>
      </c>
      <c r="U26" s="576">
        <v>100</v>
      </c>
      <c r="V26" s="581" t="s">
        <v>28</v>
      </c>
      <c r="W26" s="582" t="s">
        <v>26</v>
      </c>
      <c r="X26" s="616">
        <v>1</v>
      </c>
      <c r="Y26" s="620" t="s">
        <v>2159</v>
      </c>
      <c r="Z26" s="618" t="s">
        <v>2161</v>
      </c>
      <c r="AA26" s="576">
        <v>6063</v>
      </c>
      <c r="AB26" s="576">
        <v>5957</v>
      </c>
      <c r="AC26" s="576">
        <v>2851</v>
      </c>
      <c r="AD26" s="576">
        <v>1795</v>
      </c>
      <c r="AE26" s="576">
        <v>1311</v>
      </c>
      <c r="AF26" s="576">
        <v>266</v>
      </c>
      <c r="AG26" s="576">
        <v>1045</v>
      </c>
      <c r="AH26" s="576" t="s">
        <v>21</v>
      </c>
      <c r="AI26" s="576">
        <v>6496</v>
      </c>
      <c r="AJ26" s="576">
        <v>837</v>
      </c>
      <c r="AK26" s="576">
        <v>836</v>
      </c>
      <c r="AL26" s="576">
        <v>88</v>
      </c>
      <c r="AM26" s="576" t="s">
        <v>21</v>
      </c>
      <c r="AN26" s="576">
        <v>748</v>
      </c>
      <c r="AO26" s="576">
        <v>339</v>
      </c>
      <c r="AP26" s="576">
        <v>409</v>
      </c>
      <c r="AQ26" s="576" t="s">
        <v>21</v>
      </c>
      <c r="AR26" s="576">
        <v>98</v>
      </c>
      <c r="AS26" s="581" t="s">
        <v>28</v>
      </c>
      <c r="AT26" s="582" t="s">
        <v>26</v>
      </c>
      <c r="AU26" s="616">
        <v>1</v>
      </c>
      <c r="AV26" s="620" t="s">
        <v>2159</v>
      </c>
      <c r="AW26" s="618" t="s">
        <v>2161</v>
      </c>
      <c r="AX26" s="576">
        <v>342959</v>
      </c>
      <c r="AY26" s="576">
        <v>355934</v>
      </c>
      <c r="AZ26" s="576">
        <v>242204</v>
      </c>
      <c r="BA26" s="576">
        <v>94725</v>
      </c>
      <c r="BB26" s="576">
        <v>19005</v>
      </c>
      <c r="BC26" s="576">
        <v>13785</v>
      </c>
      <c r="BD26" s="576">
        <v>5220</v>
      </c>
      <c r="BE26" s="576" t="s">
        <v>21</v>
      </c>
      <c r="BF26" s="576">
        <v>96645</v>
      </c>
      <c r="BG26" s="576">
        <v>103251</v>
      </c>
      <c r="BH26" s="576">
        <v>103251</v>
      </c>
      <c r="BI26" s="576">
        <v>5931</v>
      </c>
      <c r="BJ26" s="576">
        <v>81140</v>
      </c>
      <c r="BK26" s="576">
        <v>16180</v>
      </c>
      <c r="BL26" s="576">
        <v>11749</v>
      </c>
      <c r="BM26" s="576">
        <v>4431</v>
      </c>
      <c r="BN26" s="576" t="s">
        <v>22</v>
      </c>
      <c r="BO26" s="576" t="s">
        <v>22</v>
      </c>
      <c r="BP26" s="581" t="s">
        <v>28</v>
      </c>
      <c r="BQ26" s="582" t="s">
        <v>26</v>
      </c>
      <c r="BR26" s="542"/>
      <c r="BS26" s="542"/>
      <c r="BT26" s="542"/>
    </row>
    <row r="27" spans="1:72" ht="15" customHeight="1">
      <c r="A27" s="616" t="s">
        <v>26</v>
      </c>
      <c r="B27" s="620" t="s">
        <v>26</v>
      </c>
      <c r="C27" s="618" t="s">
        <v>165</v>
      </c>
      <c r="D27" s="576">
        <v>474005</v>
      </c>
      <c r="E27" s="576">
        <v>437558</v>
      </c>
      <c r="F27" s="576">
        <v>300427</v>
      </c>
      <c r="G27" s="576">
        <v>100912</v>
      </c>
      <c r="H27" s="576">
        <v>36220</v>
      </c>
      <c r="I27" s="576">
        <v>21631</v>
      </c>
      <c r="J27" s="576">
        <v>14589</v>
      </c>
      <c r="K27" s="576" t="s">
        <v>21</v>
      </c>
      <c r="L27" s="576">
        <v>203219</v>
      </c>
      <c r="M27" s="576">
        <v>566</v>
      </c>
      <c r="N27" s="576">
        <v>560</v>
      </c>
      <c r="O27" s="576">
        <v>181</v>
      </c>
      <c r="P27" s="576" t="s">
        <v>21</v>
      </c>
      <c r="Q27" s="576">
        <v>379</v>
      </c>
      <c r="R27" s="576">
        <v>77</v>
      </c>
      <c r="S27" s="576">
        <v>302</v>
      </c>
      <c r="T27" s="576" t="s">
        <v>21</v>
      </c>
      <c r="U27" s="576">
        <v>106</v>
      </c>
      <c r="V27" s="581" t="s">
        <v>29</v>
      </c>
      <c r="W27" s="582" t="s">
        <v>26</v>
      </c>
      <c r="X27" s="616" t="s">
        <v>26</v>
      </c>
      <c r="Y27" s="620" t="s">
        <v>26</v>
      </c>
      <c r="Z27" s="618" t="s">
        <v>165</v>
      </c>
      <c r="AA27" s="576">
        <v>6289</v>
      </c>
      <c r="AB27" s="576">
        <v>5874</v>
      </c>
      <c r="AC27" s="576">
        <v>2557</v>
      </c>
      <c r="AD27" s="576">
        <v>2131</v>
      </c>
      <c r="AE27" s="576">
        <v>1186</v>
      </c>
      <c r="AF27" s="576">
        <v>236</v>
      </c>
      <c r="AG27" s="576">
        <v>950</v>
      </c>
      <c r="AH27" s="576" t="s">
        <v>21</v>
      </c>
      <c r="AI27" s="576">
        <v>6844</v>
      </c>
      <c r="AJ27" s="576">
        <v>1206</v>
      </c>
      <c r="AK27" s="576">
        <v>1204</v>
      </c>
      <c r="AL27" s="576">
        <v>104</v>
      </c>
      <c r="AM27" s="576" t="s">
        <v>21</v>
      </c>
      <c r="AN27" s="576">
        <v>1100</v>
      </c>
      <c r="AO27" s="576">
        <v>410</v>
      </c>
      <c r="AP27" s="576">
        <v>690</v>
      </c>
      <c r="AQ27" s="576" t="s">
        <v>21</v>
      </c>
      <c r="AR27" s="576">
        <v>100</v>
      </c>
      <c r="AS27" s="581" t="s">
        <v>29</v>
      </c>
      <c r="AT27" s="582" t="s">
        <v>26</v>
      </c>
      <c r="AU27" s="616" t="s">
        <v>26</v>
      </c>
      <c r="AV27" s="620" t="s">
        <v>26</v>
      </c>
      <c r="AW27" s="618" t="s">
        <v>165</v>
      </c>
      <c r="AX27" s="576">
        <v>341494</v>
      </c>
      <c r="AY27" s="576">
        <v>331552</v>
      </c>
      <c r="AZ27" s="576">
        <v>208152</v>
      </c>
      <c r="BA27" s="576">
        <v>98743</v>
      </c>
      <c r="BB27" s="576">
        <v>24657</v>
      </c>
      <c r="BC27" s="576">
        <v>15413</v>
      </c>
      <c r="BD27" s="576">
        <v>9244</v>
      </c>
      <c r="BE27" s="576" t="s">
        <v>21</v>
      </c>
      <c r="BF27" s="576">
        <v>106587</v>
      </c>
      <c r="BG27" s="576">
        <v>115792</v>
      </c>
      <c r="BH27" s="576">
        <v>115792</v>
      </c>
      <c r="BI27" s="576">
        <v>10611</v>
      </c>
      <c r="BJ27" s="576">
        <v>84220</v>
      </c>
      <c r="BK27" s="576">
        <v>20961</v>
      </c>
      <c r="BL27" s="576">
        <v>13071</v>
      </c>
      <c r="BM27" s="576">
        <v>7890</v>
      </c>
      <c r="BN27" s="576" t="s">
        <v>22</v>
      </c>
      <c r="BO27" s="576" t="s">
        <v>22</v>
      </c>
      <c r="BP27" s="581" t="s">
        <v>29</v>
      </c>
      <c r="BQ27" s="582" t="s">
        <v>26</v>
      </c>
      <c r="BR27" s="542"/>
      <c r="BS27" s="542"/>
      <c r="BT27" s="542"/>
    </row>
    <row r="28" spans="1:72" ht="7.5" customHeight="1">
      <c r="A28" s="616"/>
      <c r="B28" s="632"/>
      <c r="C28" s="585"/>
      <c r="D28" s="576"/>
      <c r="E28" s="576"/>
      <c r="F28" s="576"/>
      <c r="G28" s="576"/>
      <c r="H28" s="576"/>
      <c r="I28" s="576"/>
      <c r="J28" s="576"/>
      <c r="K28" s="576"/>
      <c r="L28" s="576"/>
      <c r="M28" s="576"/>
      <c r="N28" s="576"/>
      <c r="O28" s="576"/>
      <c r="P28" s="576"/>
      <c r="Q28" s="576"/>
      <c r="R28" s="576"/>
      <c r="S28" s="576"/>
      <c r="T28" s="576"/>
      <c r="U28" s="576"/>
      <c r="V28" s="586"/>
      <c r="W28" s="587"/>
      <c r="X28" s="616"/>
      <c r="Y28" s="632"/>
      <c r="Z28" s="585"/>
      <c r="AA28" s="576"/>
      <c r="AB28" s="576"/>
      <c r="AC28" s="576"/>
      <c r="AD28" s="576"/>
      <c r="AE28" s="576"/>
      <c r="AF28" s="576"/>
      <c r="AG28" s="576"/>
      <c r="AH28" s="576"/>
      <c r="AI28" s="576"/>
      <c r="AJ28" s="576"/>
      <c r="AK28" s="576"/>
      <c r="AL28" s="576"/>
      <c r="AM28" s="576"/>
      <c r="AN28" s="576"/>
      <c r="AO28" s="576"/>
      <c r="AP28" s="576"/>
      <c r="AQ28" s="576"/>
      <c r="AR28" s="576"/>
      <c r="AS28" s="586"/>
      <c r="AT28" s="587"/>
      <c r="AU28" s="616"/>
      <c r="AV28" s="632"/>
      <c r="AW28" s="585"/>
      <c r="AX28" s="576"/>
      <c r="AY28" s="576"/>
      <c r="AZ28" s="576"/>
      <c r="BA28" s="576"/>
      <c r="BB28" s="576"/>
      <c r="BC28" s="576"/>
      <c r="BD28" s="576"/>
      <c r="BE28" s="576"/>
      <c r="BF28" s="576"/>
      <c r="BG28" s="576"/>
      <c r="BH28" s="576"/>
      <c r="BI28" s="576"/>
      <c r="BJ28" s="576"/>
      <c r="BK28" s="576"/>
      <c r="BL28" s="576"/>
      <c r="BM28" s="576"/>
      <c r="BN28" s="576"/>
      <c r="BO28" s="576"/>
      <c r="BP28" s="586"/>
      <c r="BQ28" s="587"/>
      <c r="BR28" s="542"/>
      <c r="BS28" s="542"/>
      <c r="BT28" s="542"/>
    </row>
    <row r="29" spans="1:72" ht="15" customHeight="1">
      <c r="A29" s="619" t="s">
        <v>2162</v>
      </c>
      <c r="B29" s="620" t="s">
        <v>23</v>
      </c>
      <c r="C29" s="1910" t="s">
        <v>166</v>
      </c>
      <c r="D29" s="576">
        <v>147889</v>
      </c>
      <c r="E29" s="576">
        <v>153761</v>
      </c>
      <c r="F29" s="576">
        <v>109046</v>
      </c>
      <c r="G29" s="576">
        <v>34361</v>
      </c>
      <c r="H29" s="576">
        <v>10353</v>
      </c>
      <c r="I29" s="576">
        <v>6750</v>
      </c>
      <c r="J29" s="576">
        <v>3603</v>
      </c>
      <c r="K29" s="576">
        <v>16</v>
      </c>
      <c r="L29" s="576">
        <v>192977</v>
      </c>
      <c r="M29" s="576">
        <v>338</v>
      </c>
      <c r="N29" s="576">
        <v>340</v>
      </c>
      <c r="O29" s="576">
        <v>157</v>
      </c>
      <c r="P29" s="576" t="s">
        <v>21</v>
      </c>
      <c r="Q29" s="576">
        <v>183</v>
      </c>
      <c r="R29" s="576">
        <v>28</v>
      </c>
      <c r="S29" s="576">
        <v>155</v>
      </c>
      <c r="T29" s="576">
        <v>17</v>
      </c>
      <c r="U29" s="576">
        <v>119</v>
      </c>
      <c r="V29" s="581" t="s">
        <v>30</v>
      </c>
      <c r="W29" s="582" t="s">
        <v>2160</v>
      </c>
      <c r="X29" s="619" t="s">
        <v>2162</v>
      </c>
      <c r="Y29" s="620" t="s">
        <v>23</v>
      </c>
      <c r="Z29" s="1910" t="s">
        <v>166</v>
      </c>
      <c r="AA29" s="576">
        <v>2349</v>
      </c>
      <c r="AB29" s="576">
        <v>1798</v>
      </c>
      <c r="AC29" s="576">
        <v>753</v>
      </c>
      <c r="AD29" s="576">
        <v>526</v>
      </c>
      <c r="AE29" s="576">
        <v>519</v>
      </c>
      <c r="AF29" s="576">
        <v>155</v>
      </c>
      <c r="AG29" s="576">
        <v>364</v>
      </c>
      <c r="AH29" s="576" t="s">
        <v>21</v>
      </c>
      <c r="AI29" s="576">
        <v>6802</v>
      </c>
      <c r="AJ29" s="576">
        <v>345</v>
      </c>
      <c r="AK29" s="576">
        <v>353</v>
      </c>
      <c r="AL29" s="576">
        <v>47</v>
      </c>
      <c r="AM29" s="576" t="s">
        <v>21</v>
      </c>
      <c r="AN29" s="576">
        <v>306</v>
      </c>
      <c r="AO29" s="576">
        <v>149</v>
      </c>
      <c r="AP29" s="576">
        <v>157</v>
      </c>
      <c r="AQ29" s="576" t="s">
        <v>21</v>
      </c>
      <c r="AR29" s="576">
        <v>93</v>
      </c>
      <c r="AS29" s="581" t="s">
        <v>30</v>
      </c>
      <c r="AT29" s="582" t="s">
        <v>2160</v>
      </c>
      <c r="AU29" s="619" t="s">
        <v>2162</v>
      </c>
      <c r="AV29" s="620" t="s">
        <v>23</v>
      </c>
      <c r="AW29" s="1910" t="s">
        <v>166</v>
      </c>
      <c r="AX29" s="576">
        <v>126458</v>
      </c>
      <c r="AY29" s="576">
        <v>117824</v>
      </c>
      <c r="AZ29" s="576">
        <v>77856</v>
      </c>
      <c r="BA29" s="576">
        <v>33825</v>
      </c>
      <c r="BB29" s="576">
        <v>6143</v>
      </c>
      <c r="BC29" s="576">
        <v>4503</v>
      </c>
      <c r="BD29" s="576">
        <v>1641</v>
      </c>
      <c r="BE29" s="576" t="s">
        <v>21</v>
      </c>
      <c r="BF29" s="576">
        <v>88117</v>
      </c>
      <c r="BG29" s="576">
        <v>37215</v>
      </c>
      <c r="BH29" s="576">
        <v>37215</v>
      </c>
      <c r="BI29" s="576">
        <v>2793</v>
      </c>
      <c r="BJ29" s="576">
        <v>29191</v>
      </c>
      <c r="BK29" s="576">
        <v>5231</v>
      </c>
      <c r="BL29" s="576">
        <v>3831</v>
      </c>
      <c r="BM29" s="576">
        <v>1400</v>
      </c>
      <c r="BN29" s="576" t="s">
        <v>22</v>
      </c>
      <c r="BO29" s="576" t="s">
        <v>22</v>
      </c>
      <c r="BP29" s="581" t="s">
        <v>30</v>
      </c>
      <c r="BQ29" s="582" t="s">
        <v>2160</v>
      </c>
      <c r="BR29" s="542"/>
      <c r="BS29" s="542"/>
      <c r="BT29" s="542"/>
    </row>
    <row r="30" spans="1:72" ht="15" customHeight="1">
      <c r="A30" s="616" t="s">
        <v>26</v>
      </c>
      <c r="B30" s="617" t="s">
        <v>26</v>
      </c>
      <c r="C30" s="1910" t="s">
        <v>167</v>
      </c>
      <c r="D30" s="576">
        <v>111063</v>
      </c>
      <c r="E30" s="576">
        <v>148945</v>
      </c>
      <c r="F30" s="576">
        <v>107712</v>
      </c>
      <c r="G30" s="576">
        <v>31074</v>
      </c>
      <c r="H30" s="576">
        <v>10159</v>
      </c>
      <c r="I30" s="576">
        <v>5906</v>
      </c>
      <c r="J30" s="576">
        <v>4253</v>
      </c>
      <c r="K30" s="576">
        <v>139</v>
      </c>
      <c r="L30" s="576">
        <v>154972</v>
      </c>
      <c r="M30" s="576">
        <v>372</v>
      </c>
      <c r="N30" s="576">
        <v>366</v>
      </c>
      <c r="O30" s="576">
        <v>178</v>
      </c>
      <c r="P30" s="576" t="s">
        <v>21</v>
      </c>
      <c r="Q30" s="576">
        <v>188</v>
      </c>
      <c r="R30" s="576">
        <v>18</v>
      </c>
      <c r="S30" s="576">
        <v>170</v>
      </c>
      <c r="T30" s="576" t="s">
        <v>21</v>
      </c>
      <c r="U30" s="576">
        <v>125</v>
      </c>
      <c r="V30" s="581" t="s">
        <v>31</v>
      </c>
      <c r="W30" s="582" t="s">
        <v>26</v>
      </c>
      <c r="X30" s="616" t="s">
        <v>26</v>
      </c>
      <c r="Y30" s="617" t="s">
        <v>26</v>
      </c>
      <c r="Z30" s="1910" t="s">
        <v>167</v>
      </c>
      <c r="AA30" s="576">
        <v>1989</v>
      </c>
      <c r="AB30" s="576">
        <v>2422</v>
      </c>
      <c r="AC30" s="576">
        <v>718</v>
      </c>
      <c r="AD30" s="576">
        <v>282</v>
      </c>
      <c r="AE30" s="576">
        <v>1422</v>
      </c>
      <c r="AF30" s="576">
        <v>54</v>
      </c>
      <c r="AG30" s="576">
        <v>1368</v>
      </c>
      <c r="AH30" s="576" t="s">
        <v>21</v>
      </c>
      <c r="AI30" s="576">
        <v>6375</v>
      </c>
      <c r="AJ30" s="576">
        <v>321</v>
      </c>
      <c r="AK30" s="576">
        <v>324</v>
      </c>
      <c r="AL30" s="576">
        <v>46</v>
      </c>
      <c r="AM30" s="576" t="s">
        <v>21</v>
      </c>
      <c r="AN30" s="576">
        <v>278</v>
      </c>
      <c r="AO30" s="576">
        <v>142</v>
      </c>
      <c r="AP30" s="576">
        <v>136</v>
      </c>
      <c r="AQ30" s="576" t="s">
        <v>21</v>
      </c>
      <c r="AR30" s="576">
        <v>98</v>
      </c>
      <c r="AS30" s="581" t="s">
        <v>31</v>
      </c>
      <c r="AT30" s="582" t="s">
        <v>26</v>
      </c>
      <c r="AU30" s="616" t="s">
        <v>26</v>
      </c>
      <c r="AV30" s="617" t="s">
        <v>26</v>
      </c>
      <c r="AW30" s="1910" t="s">
        <v>167</v>
      </c>
      <c r="AX30" s="576">
        <v>90064</v>
      </c>
      <c r="AY30" s="576">
        <v>114302</v>
      </c>
      <c r="AZ30" s="576">
        <v>77975</v>
      </c>
      <c r="BA30" s="576">
        <v>30784</v>
      </c>
      <c r="BB30" s="576">
        <v>5544</v>
      </c>
      <c r="BC30" s="576">
        <v>3978</v>
      </c>
      <c r="BD30" s="576">
        <v>1566</v>
      </c>
      <c r="BE30" s="576" t="s">
        <v>21</v>
      </c>
      <c r="BF30" s="576">
        <v>63878</v>
      </c>
      <c r="BG30" s="576">
        <v>32679</v>
      </c>
      <c r="BH30" s="576">
        <v>32679</v>
      </c>
      <c r="BI30" s="576">
        <v>1276</v>
      </c>
      <c r="BJ30" s="576">
        <v>26690</v>
      </c>
      <c r="BK30" s="576">
        <v>4713</v>
      </c>
      <c r="BL30" s="576">
        <v>3380</v>
      </c>
      <c r="BM30" s="576">
        <v>1333</v>
      </c>
      <c r="BN30" s="576" t="s">
        <v>22</v>
      </c>
      <c r="BO30" s="576" t="s">
        <v>22</v>
      </c>
      <c r="BP30" s="581" t="s">
        <v>31</v>
      </c>
      <c r="BQ30" s="582" t="s">
        <v>26</v>
      </c>
      <c r="BR30" s="542"/>
      <c r="BS30" s="542"/>
      <c r="BT30" s="542"/>
    </row>
    <row r="31" spans="1:72" ht="15" customHeight="1">
      <c r="A31" s="616" t="s">
        <v>26</v>
      </c>
      <c r="B31" s="617" t="s">
        <v>26</v>
      </c>
      <c r="C31" s="1910" t="s">
        <v>168</v>
      </c>
      <c r="D31" s="576">
        <v>156886</v>
      </c>
      <c r="E31" s="576">
        <v>153515</v>
      </c>
      <c r="F31" s="576">
        <v>110559</v>
      </c>
      <c r="G31" s="576">
        <v>32515</v>
      </c>
      <c r="H31" s="576">
        <v>10440</v>
      </c>
      <c r="I31" s="576">
        <v>6751</v>
      </c>
      <c r="J31" s="576">
        <v>3690</v>
      </c>
      <c r="K31" s="576" t="s">
        <v>21</v>
      </c>
      <c r="L31" s="576">
        <v>159732</v>
      </c>
      <c r="M31" s="576">
        <v>290</v>
      </c>
      <c r="N31" s="576">
        <v>292</v>
      </c>
      <c r="O31" s="576">
        <v>129</v>
      </c>
      <c r="P31" s="576" t="s">
        <v>21</v>
      </c>
      <c r="Q31" s="576">
        <v>163</v>
      </c>
      <c r="R31" s="576">
        <v>21</v>
      </c>
      <c r="S31" s="576">
        <v>142</v>
      </c>
      <c r="T31" s="576" t="s">
        <v>21</v>
      </c>
      <c r="U31" s="576">
        <v>122</v>
      </c>
      <c r="V31" s="581" t="s">
        <v>32</v>
      </c>
      <c r="W31" s="582" t="s">
        <v>26</v>
      </c>
      <c r="X31" s="616" t="s">
        <v>26</v>
      </c>
      <c r="Y31" s="617" t="s">
        <v>26</v>
      </c>
      <c r="Z31" s="1910" t="s">
        <v>168</v>
      </c>
      <c r="AA31" s="576">
        <v>2320</v>
      </c>
      <c r="AB31" s="576">
        <v>2546</v>
      </c>
      <c r="AC31" s="576">
        <v>1836</v>
      </c>
      <c r="AD31" s="576">
        <v>312</v>
      </c>
      <c r="AE31" s="576">
        <v>398</v>
      </c>
      <c r="AF31" s="576">
        <v>61</v>
      </c>
      <c r="AG31" s="576">
        <v>337</v>
      </c>
      <c r="AH31" s="576" t="s">
        <v>21</v>
      </c>
      <c r="AI31" s="576">
        <v>6149</v>
      </c>
      <c r="AJ31" s="576">
        <v>296</v>
      </c>
      <c r="AK31" s="576">
        <v>305</v>
      </c>
      <c r="AL31" s="576">
        <v>46</v>
      </c>
      <c r="AM31" s="576" t="s">
        <v>21</v>
      </c>
      <c r="AN31" s="576">
        <v>259</v>
      </c>
      <c r="AO31" s="576">
        <v>147</v>
      </c>
      <c r="AP31" s="576">
        <v>112</v>
      </c>
      <c r="AQ31" s="576" t="s">
        <v>21</v>
      </c>
      <c r="AR31" s="576">
        <v>89</v>
      </c>
      <c r="AS31" s="581" t="s">
        <v>32</v>
      </c>
      <c r="AT31" s="582" t="s">
        <v>26</v>
      </c>
      <c r="AU31" s="616" t="s">
        <v>26</v>
      </c>
      <c r="AV31" s="617" t="s">
        <v>26</v>
      </c>
      <c r="AW31" s="1910" t="s">
        <v>168</v>
      </c>
      <c r="AX31" s="576">
        <v>133481</v>
      </c>
      <c r="AY31" s="576">
        <v>122448</v>
      </c>
      <c r="AZ31" s="576">
        <v>83524</v>
      </c>
      <c r="BA31" s="576">
        <v>32193</v>
      </c>
      <c r="BB31" s="576">
        <v>6731</v>
      </c>
      <c r="BC31" s="576">
        <v>4570</v>
      </c>
      <c r="BD31" s="576">
        <v>2161</v>
      </c>
      <c r="BE31" s="576" t="s">
        <v>21</v>
      </c>
      <c r="BF31" s="576">
        <v>76397</v>
      </c>
      <c r="BG31" s="576">
        <v>35630</v>
      </c>
      <c r="BH31" s="576">
        <v>35630</v>
      </c>
      <c r="BI31" s="576">
        <v>1980</v>
      </c>
      <c r="BJ31" s="576">
        <v>27928</v>
      </c>
      <c r="BK31" s="576">
        <v>5722</v>
      </c>
      <c r="BL31" s="576">
        <v>3888</v>
      </c>
      <c r="BM31" s="576">
        <v>1834</v>
      </c>
      <c r="BN31" s="576" t="s">
        <v>22</v>
      </c>
      <c r="BO31" s="576" t="s">
        <v>22</v>
      </c>
      <c r="BP31" s="581" t="s">
        <v>32</v>
      </c>
      <c r="BQ31" s="582" t="s">
        <v>26</v>
      </c>
    </row>
    <row r="32" spans="1:72" ht="15" customHeight="1">
      <c r="A32" s="616" t="s">
        <v>26</v>
      </c>
      <c r="B32" s="617" t="s">
        <v>26</v>
      </c>
      <c r="C32" s="1910" t="s">
        <v>169</v>
      </c>
      <c r="D32" s="576">
        <v>189720</v>
      </c>
      <c r="E32" s="576">
        <v>147041</v>
      </c>
      <c r="F32" s="576">
        <v>102832</v>
      </c>
      <c r="G32" s="576">
        <v>32616</v>
      </c>
      <c r="H32" s="576">
        <v>11592</v>
      </c>
      <c r="I32" s="576">
        <v>7003</v>
      </c>
      <c r="J32" s="576">
        <v>4589</v>
      </c>
      <c r="K32" s="576" t="s">
        <v>21</v>
      </c>
      <c r="L32" s="576">
        <v>202407</v>
      </c>
      <c r="M32" s="576">
        <v>281</v>
      </c>
      <c r="N32" s="576">
        <v>300</v>
      </c>
      <c r="O32" s="576">
        <v>145</v>
      </c>
      <c r="P32" s="576" t="s">
        <v>21</v>
      </c>
      <c r="Q32" s="576">
        <v>155</v>
      </c>
      <c r="R32" s="576">
        <v>17</v>
      </c>
      <c r="S32" s="576">
        <v>138</v>
      </c>
      <c r="T32" s="576" t="s">
        <v>21</v>
      </c>
      <c r="U32" s="576">
        <v>104</v>
      </c>
      <c r="V32" s="581" t="s">
        <v>33</v>
      </c>
      <c r="W32" s="582" t="s">
        <v>26</v>
      </c>
      <c r="X32" s="616" t="s">
        <v>26</v>
      </c>
      <c r="Y32" s="617" t="s">
        <v>26</v>
      </c>
      <c r="Z32" s="1910" t="s">
        <v>169</v>
      </c>
      <c r="AA32" s="576">
        <v>2669</v>
      </c>
      <c r="AB32" s="576">
        <v>2014</v>
      </c>
      <c r="AC32" s="576">
        <v>1434</v>
      </c>
      <c r="AD32" s="576">
        <v>129</v>
      </c>
      <c r="AE32" s="576">
        <v>451</v>
      </c>
      <c r="AF32" s="576">
        <v>90</v>
      </c>
      <c r="AG32" s="576">
        <v>361</v>
      </c>
      <c r="AH32" s="576" t="s">
        <v>21</v>
      </c>
      <c r="AI32" s="576">
        <v>6804</v>
      </c>
      <c r="AJ32" s="576">
        <v>341</v>
      </c>
      <c r="AK32" s="576">
        <v>334</v>
      </c>
      <c r="AL32" s="576">
        <v>38</v>
      </c>
      <c r="AM32" s="576" t="s">
        <v>21</v>
      </c>
      <c r="AN32" s="576">
        <v>296</v>
      </c>
      <c r="AO32" s="576">
        <v>143</v>
      </c>
      <c r="AP32" s="576">
        <v>153</v>
      </c>
      <c r="AQ32" s="576" t="s">
        <v>21</v>
      </c>
      <c r="AR32" s="576">
        <v>96</v>
      </c>
      <c r="AS32" s="581" t="s">
        <v>33</v>
      </c>
      <c r="AT32" s="582" t="s">
        <v>26</v>
      </c>
      <c r="AU32" s="616" t="s">
        <v>26</v>
      </c>
      <c r="AV32" s="617" t="s">
        <v>26</v>
      </c>
      <c r="AW32" s="1910" t="s">
        <v>169</v>
      </c>
      <c r="AX32" s="576">
        <v>166320</v>
      </c>
      <c r="AY32" s="576">
        <v>113623</v>
      </c>
      <c r="AZ32" s="576">
        <v>73726</v>
      </c>
      <c r="BA32" s="576">
        <v>32483</v>
      </c>
      <c r="BB32" s="576">
        <v>7415</v>
      </c>
      <c r="BC32" s="576">
        <v>4943</v>
      </c>
      <c r="BD32" s="576">
        <v>2471</v>
      </c>
      <c r="BE32" s="576" t="s">
        <v>21</v>
      </c>
      <c r="BF32" s="576">
        <v>129090</v>
      </c>
      <c r="BG32" s="576">
        <v>41322</v>
      </c>
      <c r="BH32" s="576">
        <v>41322</v>
      </c>
      <c r="BI32" s="576">
        <v>6815</v>
      </c>
      <c r="BJ32" s="576">
        <v>28230</v>
      </c>
      <c r="BK32" s="576">
        <v>6277</v>
      </c>
      <c r="BL32" s="576">
        <v>4182</v>
      </c>
      <c r="BM32" s="576">
        <v>2095</v>
      </c>
      <c r="BN32" s="576" t="s">
        <v>22</v>
      </c>
      <c r="BO32" s="576" t="s">
        <v>22</v>
      </c>
      <c r="BP32" s="581" t="s">
        <v>33</v>
      </c>
      <c r="BQ32" s="582" t="s">
        <v>26</v>
      </c>
    </row>
    <row r="33" spans="1:69" ht="15" customHeight="1">
      <c r="A33" s="616">
        <v>1</v>
      </c>
      <c r="B33" s="617" t="s">
        <v>2159</v>
      </c>
      <c r="C33" s="1910" t="s">
        <v>2163</v>
      </c>
      <c r="D33" s="576">
        <v>177114</v>
      </c>
      <c r="E33" s="576">
        <v>141929</v>
      </c>
      <c r="F33" s="576">
        <v>100731</v>
      </c>
      <c r="G33" s="576">
        <v>29868</v>
      </c>
      <c r="H33" s="576">
        <v>11330</v>
      </c>
      <c r="I33" s="576">
        <v>7346</v>
      </c>
      <c r="J33" s="576">
        <v>3984</v>
      </c>
      <c r="K33" s="576" t="s">
        <v>21</v>
      </c>
      <c r="L33" s="576">
        <v>237593</v>
      </c>
      <c r="M33" s="576">
        <v>264</v>
      </c>
      <c r="N33" s="576">
        <v>257</v>
      </c>
      <c r="O33" s="576">
        <v>118</v>
      </c>
      <c r="P33" s="576" t="s">
        <v>21</v>
      </c>
      <c r="Q33" s="576">
        <v>139</v>
      </c>
      <c r="R33" s="576">
        <v>49</v>
      </c>
      <c r="S33" s="576">
        <v>90</v>
      </c>
      <c r="T33" s="576" t="s">
        <v>21</v>
      </c>
      <c r="U33" s="576">
        <v>112</v>
      </c>
      <c r="V33" s="581" t="s">
        <v>34</v>
      </c>
      <c r="W33" s="582" t="s">
        <v>26</v>
      </c>
      <c r="X33" s="616">
        <v>1</v>
      </c>
      <c r="Y33" s="617" t="s">
        <v>2159</v>
      </c>
      <c r="Z33" s="1910" t="s">
        <v>2163</v>
      </c>
      <c r="AA33" s="576">
        <v>2703</v>
      </c>
      <c r="AB33" s="576">
        <v>2632</v>
      </c>
      <c r="AC33" s="576">
        <v>968</v>
      </c>
      <c r="AD33" s="576">
        <v>1284</v>
      </c>
      <c r="AE33" s="576">
        <v>380</v>
      </c>
      <c r="AF33" s="576">
        <v>69</v>
      </c>
      <c r="AG33" s="576">
        <v>311</v>
      </c>
      <c r="AH33" s="576" t="s">
        <v>21</v>
      </c>
      <c r="AI33" s="576">
        <v>6873</v>
      </c>
      <c r="AJ33" s="576">
        <v>229</v>
      </c>
      <c r="AK33" s="576">
        <v>225</v>
      </c>
      <c r="AL33" s="576">
        <v>57</v>
      </c>
      <c r="AM33" s="576" t="s">
        <v>21</v>
      </c>
      <c r="AN33" s="576">
        <v>168</v>
      </c>
      <c r="AO33" s="576">
        <v>142</v>
      </c>
      <c r="AP33" s="576">
        <v>26</v>
      </c>
      <c r="AQ33" s="576" t="s">
        <v>21</v>
      </c>
      <c r="AR33" s="576">
        <v>100</v>
      </c>
      <c r="AS33" s="581" t="s">
        <v>34</v>
      </c>
      <c r="AT33" s="582" t="s">
        <v>26</v>
      </c>
      <c r="AU33" s="616">
        <v>1</v>
      </c>
      <c r="AV33" s="617" t="s">
        <v>2159</v>
      </c>
      <c r="AW33" s="1910" t="s">
        <v>2163</v>
      </c>
      <c r="AX33" s="576">
        <v>102170</v>
      </c>
      <c r="AY33" s="576">
        <v>107318</v>
      </c>
      <c r="AZ33" s="576">
        <v>71357</v>
      </c>
      <c r="BA33" s="576">
        <v>28566</v>
      </c>
      <c r="BB33" s="576">
        <v>7395</v>
      </c>
      <c r="BC33" s="576">
        <v>5190</v>
      </c>
      <c r="BD33" s="576">
        <v>2206</v>
      </c>
      <c r="BE33" s="576" t="s">
        <v>21</v>
      </c>
      <c r="BF33" s="576">
        <v>123943</v>
      </c>
      <c r="BG33" s="576">
        <v>36109</v>
      </c>
      <c r="BH33" s="576">
        <v>36109</v>
      </c>
      <c r="BI33" s="576">
        <v>5165</v>
      </c>
      <c r="BJ33" s="576">
        <v>24724</v>
      </c>
      <c r="BK33" s="576">
        <v>6220</v>
      </c>
      <c r="BL33" s="576">
        <v>4347</v>
      </c>
      <c r="BM33" s="576">
        <v>1873</v>
      </c>
      <c r="BN33" s="576" t="s">
        <v>22</v>
      </c>
      <c r="BO33" s="576" t="s">
        <v>22</v>
      </c>
      <c r="BP33" s="581" t="s">
        <v>34</v>
      </c>
      <c r="BQ33" s="582" t="s">
        <v>26</v>
      </c>
    </row>
    <row r="34" spans="1:69" ht="15" customHeight="1">
      <c r="A34" s="616" t="s">
        <v>26</v>
      </c>
      <c r="B34" s="617" t="s">
        <v>26</v>
      </c>
      <c r="C34" s="1910" t="s">
        <v>170</v>
      </c>
      <c r="D34" s="576">
        <v>112636</v>
      </c>
      <c r="E34" s="576">
        <v>138245</v>
      </c>
      <c r="F34" s="576">
        <v>96053</v>
      </c>
      <c r="G34" s="576">
        <v>31366</v>
      </c>
      <c r="H34" s="576">
        <v>10825</v>
      </c>
      <c r="I34" s="576">
        <v>6806</v>
      </c>
      <c r="J34" s="576">
        <v>4019</v>
      </c>
      <c r="K34" s="576" t="s">
        <v>21</v>
      </c>
      <c r="L34" s="576">
        <v>211988</v>
      </c>
      <c r="M34" s="576">
        <v>252</v>
      </c>
      <c r="N34" s="576">
        <v>264</v>
      </c>
      <c r="O34" s="576">
        <v>109</v>
      </c>
      <c r="P34" s="576" t="s">
        <v>21</v>
      </c>
      <c r="Q34" s="576">
        <v>155</v>
      </c>
      <c r="R34" s="576">
        <v>42</v>
      </c>
      <c r="S34" s="576">
        <v>113</v>
      </c>
      <c r="T34" s="576" t="s">
        <v>21</v>
      </c>
      <c r="U34" s="576">
        <v>100</v>
      </c>
      <c r="V34" s="581" t="s">
        <v>35</v>
      </c>
      <c r="W34" s="582" t="s">
        <v>26</v>
      </c>
      <c r="X34" s="616" t="s">
        <v>26</v>
      </c>
      <c r="Y34" s="617" t="s">
        <v>26</v>
      </c>
      <c r="Z34" s="1910" t="s">
        <v>170</v>
      </c>
      <c r="AA34" s="576">
        <v>1191</v>
      </c>
      <c r="AB34" s="576">
        <v>1675</v>
      </c>
      <c r="AC34" s="576">
        <v>1161</v>
      </c>
      <c r="AD34" s="576">
        <v>245</v>
      </c>
      <c r="AE34" s="576">
        <v>269</v>
      </c>
      <c r="AF34" s="576">
        <v>123</v>
      </c>
      <c r="AG34" s="576">
        <v>146</v>
      </c>
      <c r="AH34" s="576" t="s">
        <v>21</v>
      </c>
      <c r="AI34" s="576">
        <v>6389</v>
      </c>
      <c r="AJ34" s="576">
        <v>365</v>
      </c>
      <c r="AK34" s="576">
        <v>369</v>
      </c>
      <c r="AL34" s="576">
        <v>115</v>
      </c>
      <c r="AM34" s="576" t="s">
        <v>21</v>
      </c>
      <c r="AN34" s="576">
        <v>254</v>
      </c>
      <c r="AO34" s="576">
        <v>130</v>
      </c>
      <c r="AP34" s="576">
        <v>124</v>
      </c>
      <c r="AQ34" s="576" t="s">
        <v>21</v>
      </c>
      <c r="AR34" s="576">
        <v>96</v>
      </c>
      <c r="AS34" s="581" t="s">
        <v>35</v>
      </c>
      <c r="AT34" s="582" t="s">
        <v>26</v>
      </c>
      <c r="AU34" s="616" t="s">
        <v>26</v>
      </c>
      <c r="AV34" s="617" t="s">
        <v>26</v>
      </c>
      <c r="AW34" s="1910" t="s">
        <v>170</v>
      </c>
      <c r="AX34" s="576">
        <v>93317</v>
      </c>
      <c r="AY34" s="576">
        <v>107644</v>
      </c>
      <c r="AZ34" s="576">
        <v>68902</v>
      </c>
      <c r="BA34" s="576">
        <v>31115</v>
      </c>
      <c r="BB34" s="576">
        <v>7627</v>
      </c>
      <c r="BC34" s="576">
        <v>4933</v>
      </c>
      <c r="BD34" s="576">
        <v>2694</v>
      </c>
      <c r="BE34" s="576" t="s">
        <v>21</v>
      </c>
      <c r="BF34" s="576">
        <v>109620</v>
      </c>
      <c r="BG34" s="576">
        <v>35935</v>
      </c>
      <c r="BH34" s="576">
        <v>35935</v>
      </c>
      <c r="BI34" s="576">
        <v>2604</v>
      </c>
      <c r="BJ34" s="576">
        <v>26906</v>
      </c>
      <c r="BK34" s="576">
        <v>6425</v>
      </c>
      <c r="BL34" s="576">
        <v>4144</v>
      </c>
      <c r="BM34" s="576">
        <v>2281</v>
      </c>
      <c r="BN34" s="576" t="s">
        <v>22</v>
      </c>
      <c r="BO34" s="576" t="s">
        <v>22</v>
      </c>
      <c r="BP34" s="581" t="s">
        <v>35</v>
      </c>
      <c r="BQ34" s="582" t="s">
        <v>26</v>
      </c>
    </row>
    <row r="35" spans="1:69" ht="15" customHeight="1">
      <c r="A35" s="616" t="s">
        <v>26</v>
      </c>
      <c r="B35" s="617" t="s">
        <v>26</v>
      </c>
      <c r="C35" s="1910" t="s">
        <v>171</v>
      </c>
      <c r="D35" s="576">
        <v>148197</v>
      </c>
      <c r="E35" s="576">
        <v>151360</v>
      </c>
      <c r="F35" s="576">
        <v>108220</v>
      </c>
      <c r="G35" s="576">
        <v>32808</v>
      </c>
      <c r="H35" s="576">
        <v>10333</v>
      </c>
      <c r="I35" s="576">
        <v>6636</v>
      </c>
      <c r="J35" s="576">
        <v>3697</v>
      </c>
      <c r="K35" s="576" t="s">
        <v>21</v>
      </c>
      <c r="L35" s="576">
        <v>208826</v>
      </c>
      <c r="M35" s="576">
        <v>251</v>
      </c>
      <c r="N35" s="576">
        <v>254</v>
      </c>
      <c r="O35" s="576">
        <v>115</v>
      </c>
      <c r="P35" s="576" t="s">
        <v>21</v>
      </c>
      <c r="Q35" s="576">
        <v>139</v>
      </c>
      <c r="R35" s="576">
        <v>16</v>
      </c>
      <c r="S35" s="576">
        <v>123</v>
      </c>
      <c r="T35" s="576" t="s">
        <v>21</v>
      </c>
      <c r="U35" s="576">
        <v>97</v>
      </c>
      <c r="V35" s="581" t="s">
        <v>36</v>
      </c>
      <c r="W35" s="582" t="s">
        <v>26</v>
      </c>
      <c r="X35" s="616" t="s">
        <v>26</v>
      </c>
      <c r="Y35" s="617" t="s">
        <v>26</v>
      </c>
      <c r="Z35" s="1910" t="s">
        <v>171</v>
      </c>
      <c r="AA35" s="576">
        <v>2034</v>
      </c>
      <c r="AB35" s="576">
        <v>2634</v>
      </c>
      <c r="AC35" s="576">
        <v>1477</v>
      </c>
      <c r="AD35" s="576">
        <v>743</v>
      </c>
      <c r="AE35" s="576">
        <v>414</v>
      </c>
      <c r="AF35" s="576">
        <v>77</v>
      </c>
      <c r="AG35" s="576">
        <v>337</v>
      </c>
      <c r="AH35" s="576" t="s">
        <v>21</v>
      </c>
      <c r="AI35" s="576">
        <v>5789</v>
      </c>
      <c r="AJ35" s="576">
        <v>326</v>
      </c>
      <c r="AK35" s="576">
        <v>325</v>
      </c>
      <c r="AL35" s="576">
        <v>32</v>
      </c>
      <c r="AM35" s="576" t="s">
        <v>21</v>
      </c>
      <c r="AN35" s="576">
        <v>293</v>
      </c>
      <c r="AO35" s="576">
        <v>113</v>
      </c>
      <c r="AP35" s="576">
        <v>180</v>
      </c>
      <c r="AQ35" s="576" t="s">
        <v>21</v>
      </c>
      <c r="AR35" s="576">
        <v>98</v>
      </c>
      <c r="AS35" s="581" t="s">
        <v>36</v>
      </c>
      <c r="AT35" s="582" t="s">
        <v>26</v>
      </c>
      <c r="AU35" s="616" t="s">
        <v>26</v>
      </c>
      <c r="AV35" s="617" t="s">
        <v>26</v>
      </c>
      <c r="AW35" s="1910" t="s">
        <v>171</v>
      </c>
      <c r="AX35" s="576">
        <v>127508</v>
      </c>
      <c r="AY35" s="576">
        <v>118564</v>
      </c>
      <c r="AZ35" s="576">
        <v>80385</v>
      </c>
      <c r="BA35" s="576">
        <v>32051</v>
      </c>
      <c r="BB35" s="576">
        <v>6127</v>
      </c>
      <c r="BC35" s="576">
        <v>4432</v>
      </c>
      <c r="BD35" s="576">
        <v>1695</v>
      </c>
      <c r="BE35" s="576" t="s">
        <v>21</v>
      </c>
      <c r="BF35" s="576">
        <v>118564</v>
      </c>
      <c r="BG35" s="576">
        <v>34591</v>
      </c>
      <c r="BH35" s="576">
        <v>34591</v>
      </c>
      <c r="BI35" s="576">
        <v>1968</v>
      </c>
      <c r="BJ35" s="576">
        <v>27420</v>
      </c>
      <c r="BK35" s="576">
        <v>5203</v>
      </c>
      <c r="BL35" s="576">
        <v>3763</v>
      </c>
      <c r="BM35" s="576">
        <v>1440</v>
      </c>
      <c r="BN35" s="576" t="s">
        <v>22</v>
      </c>
      <c r="BO35" s="576" t="s">
        <v>22</v>
      </c>
      <c r="BP35" s="581" t="s">
        <v>36</v>
      </c>
      <c r="BQ35" s="582" t="s">
        <v>26</v>
      </c>
    </row>
    <row r="36" spans="1:69" ht="15" customHeight="1">
      <c r="A36" s="616" t="s">
        <v>26</v>
      </c>
      <c r="B36" s="617" t="s">
        <v>26</v>
      </c>
      <c r="C36" s="1910" t="s">
        <v>172</v>
      </c>
      <c r="D36" s="576">
        <v>127113</v>
      </c>
      <c r="E36" s="576">
        <v>157442</v>
      </c>
      <c r="F36" s="576">
        <v>114743</v>
      </c>
      <c r="G36" s="576">
        <v>32212</v>
      </c>
      <c r="H36" s="576">
        <v>10487</v>
      </c>
      <c r="I36" s="576">
        <v>6730</v>
      </c>
      <c r="J36" s="576">
        <v>3757</v>
      </c>
      <c r="K36" s="576" t="s">
        <v>21</v>
      </c>
      <c r="L36" s="576">
        <v>178498</v>
      </c>
      <c r="M36" s="576">
        <v>243</v>
      </c>
      <c r="N36" s="576">
        <v>243</v>
      </c>
      <c r="O36" s="576">
        <v>84</v>
      </c>
      <c r="P36" s="576" t="s">
        <v>21</v>
      </c>
      <c r="Q36" s="576">
        <v>159</v>
      </c>
      <c r="R36" s="576">
        <v>16</v>
      </c>
      <c r="S36" s="576">
        <v>143</v>
      </c>
      <c r="T36" s="576" t="s">
        <v>21</v>
      </c>
      <c r="U36" s="576">
        <v>97</v>
      </c>
      <c r="V36" s="581" t="s">
        <v>37</v>
      </c>
      <c r="W36" s="582" t="s">
        <v>26</v>
      </c>
      <c r="X36" s="616" t="s">
        <v>26</v>
      </c>
      <c r="Y36" s="617" t="s">
        <v>26</v>
      </c>
      <c r="Z36" s="1910" t="s">
        <v>172</v>
      </c>
      <c r="AA36" s="576">
        <v>2611</v>
      </c>
      <c r="AB36" s="576">
        <v>1883</v>
      </c>
      <c r="AC36" s="576">
        <v>910</v>
      </c>
      <c r="AD36" s="576">
        <v>519</v>
      </c>
      <c r="AE36" s="576">
        <v>454</v>
      </c>
      <c r="AF36" s="576">
        <v>77</v>
      </c>
      <c r="AG36" s="576">
        <v>377</v>
      </c>
      <c r="AH36" s="576" t="s">
        <v>21</v>
      </c>
      <c r="AI36" s="576">
        <v>6518</v>
      </c>
      <c r="AJ36" s="576">
        <v>240</v>
      </c>
      <c r="AK36" s="576">
        <v>241</v>
      </c>
      <c r="AL36" s="576">
        <v>25</v>
      </c>
      <c r="AM36" s="576" t="s">
        <v>21</v>
      </c>
      <c r="AN36" s="576">
        <v>216</v>
      </c>
      <c r="AO36" s="576">
        <v>117</v>
      </c>
      <c r="AP36" s="576">
        <v>99</v>
      </c>
      <c r="AQ36" s="576" t="s">
        <v>21</v>
      </c>
      <c r="AR36" s="576">
        <v>97</v>
      </c>
      <c r="AS36" s="581" t="s">
        <v>37</v>
      </c>
      <c r="AT36" s="582" t="s">
        <v>26</v>
      </c>
      <c r="AU36" s="616" t="s">
        <v>26</v>
      </c>
      <c r="AV36" s="617" t="s">
        <v>26</v>
      </c>
      <c r="AW36" s="1910" t="s">
        <v>172</v>
      </c>
      <c r="AX36" s="576">
        <v>109975</v>
      </c>
      <c r="AY36" s="576">
        <v>124251</v>
      </c>
      <c r="AZ36" s="576">
        <v>85921</v>
      </c>
      <c r="BA36" s="576">
        <v>31682</v>
      </c>
      <c r="BB36" s="576">
        <v>6648</v>
      </c>
      <c r="BC36" s="576">
        <v>4525</v>
      </c>
      <c r="BD36" s="576">
        <v>2123</v>
      </c>
      <c r="BE36" s="576" t="s">
        <v>21</v>
      </c>
      <c r="BF36" s="576">
        <v>104287</v>
      </c>
      <c r="BG36" s="576">
        <v>34834</v>
      </c>
      <c r="BH36" s="576">
        <v>34834</v>
      </c>
      <c r="BI36" s="576">
        <v>2050</v>
      </c>
      <c r="BJ36" s="576">
        <v>27126</v>
      </c>
      <c r="BK36" s="576">
        <v>5658</v>
      </c>
      <c r="BL36" s="576">
        <v>3859</v>
      </c>
      <c r="BM36" s="576">
        <v>1799</v>
      </c>
      <c r="BN36" s="576" t="s">
        <v>22</v>
      </c>
      <c r="BO36" s="576" t="s">
        <v>22</v>
      </c>
      <c r="BP36" s="581" t="s">
        <v>37</v>
      </c>
      <c r="BQ36" s="582" t="s">
        <v>26</v>
      </c>
    </row>
    <row r="37" spans="1:69" ht="15" customHeight="1">
      <c r="A37" s="616" t="s">
        <v>26</v>
      </c>
      <c r="B37" s="617" t="s">
        <v>26</v>
      </c>
      <c r="C37" s="1910" t="s">
        <v>173</v>
      </c>
      <c r="D37" s="576">
        <v>142425</v>
      </c>
      <c r="E37" s="576">
        <v>154056</v>
      </c>
      <c r="F37" s="576">
        <v>112467</v>
      </c>
      <c r="G37" s="576">
        <v>31537</v>
      </c>
      <c r="H37" s="576">
        <v>10053</v>
      </c>
      <c r="I37" s="576">
        <v>7040</v>
      </c>
      <c r="J37" s="576">
        <v>3013</v>
      </c>
      <c r="K37" s="576" t="s">
        <v>21</v>
      </c>
      <c r="L37" s="576">
        <v>166867</v>
      </c>
      <c r="M37" s="576">
        <v>241</v>
      </c>
      <c r="N37" s="576">
        <v>238</v>
      </c>
      <c r="O37" s="576">
        <v>102</v>
      </c>
      <c r="P37" s="576" t="s">
        <v>21</v>
      </c>
      <c r="Q37" s="576">
        <v>136</v>
      </c>
      <c r="R37" s="576">
        <v>18</v>
      </c>
      <c r="S37" s="576">
        <v>118</v>
      </c>
      <c r="T37" s="576" t="s">
        <v>21</v>
      </c>
      <c r="U37" s="576">
        <v>100</v>
      </c>
      <c r="V37" s="581" t="s">
        <v>38</v>
      </c>
      <c r="W37" s="582" t="s">
        <v>26</v>
      </c>
      <c r="X37" s="616" t="s">
        <v>26</v>
      </c>
      <c r="Y37" s="617" t="s">
        <v>26</v>
      </c>
      <c r="Z37" s="1910" t="s">
        <v>173</v>
      </c>
      <c r="AA37" s="576">
        <v>1418</v>
      </c>
      <c r="AB37" s="576">
        <v>1440</v>
      </c>
      <c r="AC37" s="576">
        <v>464</v>
      </c>
      <c r="AD37" s="576">
        <v>533</v>
      </c>
      <c r="AE37" s="576">
        <v>443</v>
      </c>
      <c r="AF37" s="576">
        <v>112</v>
      </c>
      <c r="AG37" s="576">
        <v>331</v>
      </c>
      <c r="AH37" s="576" t="s">
        <v>21</v>
      </c>
      <c r="AI37" s="576">
        <v>6496</v>
      </c>
      <c r="AJ37" s="576">
        <v>271</v>
      </c>
      <c r="AK37" s="576">
        <v>270</v>
      </c>
      <c r="AL37" s="576">
        <v>31</v>
      </c>
      <c r="AM37" s="576" t="s">
        <v>21</v>
      </c>
      <c r="AN37" s="576">
        <v>239</v>
      </c>
      <c r="AO37" s="576">
        <v>109</v>
      </c>
      <c r="AP37" s="576">
        <v>130</v>
      </c>
      <c r="AQ37" s="576" t="s">
        <v>21</v>
      </c>
      <c r="AR37" s="576">
        <v>98</v>
      </c>
      <c r="AS37" s="581" t="s">
        <v>38</v>
      </c>
      <c r="AT37" s="582" t="s">
        <v>26</v>
      </c>
      <c r="AU37" s="616" t="s">
        <v>26</v>
      </c>
      <c r="AV37" s="617" t="s">
        <v>26</v>
      </c>
      <c r="AW37" s="1910" t="s">
        <v>173</v>
      </c>
      <c r="AX37" s="576">
        <v>105476</v>
      </c>
      <c r="AY37" s="576">
        <v>113119</v>
      </c>
      <c r="AZ37" s="576">
        <v>75897</v>
      </c>
      <c r="BA37" s="576">
        <v>30992</v>
      </c>
      <c r="BB37" s="576">
        <v>6229</v>
      </c>
      <c r="BC37" s="576">
        <v>4827</v>
      </c>
      <c r="BD37" s="576">
        <v>1402</v>
      </c>
      <c r="BE37" s="576" t="s">
        <v>21</v>
      </c>
      <c r="BF37" s="576">
        <v>96645</v>
      </c>
      <c r="BG37" s="576">
        <v>33826</v>
      </c>
      <c r="BH37" s="576">
        <v>33826</v>
      </c>
      <c r="BI37" s="576">
        <v>1913</v>
      </c>
      <c r="BJ37" s="576">
        <v>26594</v>
      </c>
      <c r="BK37" s="576">
        <v>5319</v>
      </c>
      <c r="BL37" s="576">
        <v>4127</v>
      </c>
      <c r="BM37" s="576">
        <v>1192</v>
      </c>
      <c r="BN37" s="576" t="s">
        <v>22</v>
      </c>
      <c r="BO37" s="576" t="s">
        <v>22</v>
      </c>
      <c r="BP37" s="581" t="s">
        <v>38</v>
      </c>
      <c r="BQ37" s="582" t="s">
        <v>26</v>
      </c>
    </row>
    <row r="38" spans="1:69" ht="15" customHeight="1">
      <c r="A38" s="616" t="s">
        <v>26</v>
      </c>
      <c r="B38" s="617" t="s">
        <v>26</v>
      </c>
      <c r="C38" s="1910" t="s">
        <v>174</v>
      </c>
      <c r="D38" s="576">
        <v>177582</v>
      </c>
      <c r="E38" s="576">
        <v>148882</v>
      </c>
      <c r="F38" s="576">
        <v>101968</v>
      </c>
      <c r="G38" s="576">
        <v>34556</v>
      </c>
      <c r="H38" s="576">
        <v>12358</v>
      </c>
      <c r="I38" s="576">
        <v>7328</v>
      </c>
      <c r="J38" s="576">
        <v>5030</v>
      </c>
      <c r="K38" s="576" t="s">
        <v>21</v>
      </c>
      <c r="L38" s="576">
        <v>195518</v>
      </c>
      <c r="M38" s="576">
        <v>216</v>
      </c>
      <c r="N38" s="576">
        <v>225</v>
      </c>
      <c r="O38" s="576">
        <v>103</v>
      </c>
      <c r="P38" s="576" t="s">
        <v>21</v>
      </c>
      <c r="Q38" s="576">
        <v>122</v>
      </c>
      <c r="R38" s="576">
        <v>20</v>
      </c>
      <c r="S38" s="576">
        <v>102</v>
      </c>
      <c r="T38" s="576" t="s">
        <v>21</v>
      </c>
      <c r="U38" s="576">
        <v>90</v>
      </c>
      <c r="V38" s="581" t="s">
        <v>39</v>
      </c>
      <c r="W38" s="582" t="s">
        <v>26</v>
      </c>
      <c r="X38" s="616" t="s">
        <v>26</v>
      </c>
      <c r="Y38" s="617" t="s">
        <v>26</v>
      </c>
      <c r="Z38" s="1910" t="s">
        <v>174</v>
      </c>
      <c r="AA38" s="576">
        <v>2755</v>
      </c>
      <c r="AB38" s="576">
        <v>2867</v>
      </c>
      <c r="AC38" s="576">
        <v>1607</v>
      </c>
      <c r="AD38" s="576">
        <v>903</v>
      </c>
      <c r="AE38" s="576">
        <v>357</v>
      </c>
      <c r="AF38" s="576">
        <v>82</v>
      </c>
      <c r="AG38" s="576">
        <v>275</v>
      </c>
      <c r="AH38" s="576" t="s">
        <v>21</v>
      </c>
      <c r="AI38" s="576">
        <v>6336</v>
      </c>
      <c r="AJ38" s="576">
        <v>388</v>
      </c>
      <c r="AK38" s="576">
        <v>387</v>
      </c>
      <c r="AL38" s="576">
        <v>35</v>
      </c>
      <c r="AM38" s="576" t="s">
        <v>21</v>
      </c>
      <c r="AN38" s="576">
        <v>352</v>
      </c>
      <c r="AO38" s="576">
        <v>147</v>
      </c>
      <c r="AP38" s="576">
        <v>205</v>
      </c>
      <c r="AQ38" s="576" t="s">
        <v>21</v>
      </c>
      <c r="AR38" s="576">
        <v>99</v>
      </c>
      <c r="AS38" s="581" t="s">
        <v>39</v>
      </c>
      <c r="AT38" s="582" t="s">
        <v>26</v>
      </c>
      <c r="AU38" s="616" t="s">
        <v>26</v>
      </c>
      <c r="AV38" s="617" t="s">
        <v>26</v>
      </c>
      <c r="AW38" s="1910" t="s">
        <v>174</v>
      </c>
      <c r="AX38" s="576">
        <v>146721</v>
      </c>
      <c r="AY38" s="576">
        <v>112503</v>
      </c>
      <c r="AZ38" s="576">
        <v>70572</v>
      </c>
      <c r="BA38" s="576">
        <v>33638</v>
      </c>
      <c r="BB38" s="576">
        <v>8293</v>
      </c>
      <c r="BC38" s="576">
        <v>5355</v>
      </c>
      <c r="BD38" s="576">
        <v>2938</v>
      </c>
      <c r="BE38" s="576" t="s">
        <v>21</v>
      </c>
      <c r="BF38" s="576">
        <v>130864</v>
      </c>
      <c r="BG38" s="576">
        <v>39145</v>
      </c>
      <c r="BH38" s="576">
        <v>39145</v>
      </c>
      <c r="BI38" s="576">
        <v>3366</v>
      </c>
      <c r="BJ38" s="576">
        <v>28736</v>
      </c>
      <c r="BK38" s="576">
        <v>7043</v>
      </c>
      <c r="BL38" s="576">
        <v>4534</v>
      </c>
      <c r="BM38" s="576">
        <v>2509</v>
      </c>
      <c r="BN38" s="576" t="s">
        <v>22</v>
      </c>
      <c r="BO38" s="576" t="s">
        <v>22</v>
      </c>
      <c r="BP38" s="581" t="s">
        <v>39</v>
      </c>
      <c r="BQ38" s="582" t="s">
        <v>26</v>
      </c>
    </row>
    <row r="39" spans="1:69" ht="15" customHeight="1">
      <c r="A39" s="616" t="s">
        <v>26</v>
      </c>
      <c r="B39" s="617" t="s">
        <v>26</v>
      </c>
      <c r="C39" s="1910" t="s">
        <v>175</v>
      </c>
      <c r="D39" s="576">
        <v>117454</v>
      </c>
      <c r="E39" s="576">
        <v>143055</v>
      </c>
      <c r="F39" s="576">
        <v>100572</v>
      </c>
      <c r="G39" s="576">
        <v>30931</v>
      </c>
      <c r="H39" s="576">
        <v>11552</v>
      </c>
      <c r="I39" s="576">
        <v>6811</v>
      </c>
      <c r="J39" s="576">
        <v>4741</v>
      </c>
      <c r="K39" s="576" t="s">
        <v>21</v>
      </c>
      <c r="L39" s="576">
        <v>169873</v>
      </c>
      <c r="M39" s="576">
        <v>143</v>
      </c>
      <c r="N39" s="576">
        <v>133</v>
      </c>
      <c r="O39" s="576">
        <v>45</v>
      </c>
      <c r="P39" s="576" t="s">
        <v>21</v>
      </c>
      <c r="Q39" s="576">
        <v>88</v>
      </c>
      <c r="R39" s="576">
        <v>30</v>
      </c>
      <c r="S39" s="576">
        <v>58</v>
      </c>
      <c r="T39" s="576" t="s">
        <v>21</v>
      </c>
      <c r="U39" s="576">
        <v>100</v>
      </c>
      <c r="V39" s="581" t="s">
        <v>40</v>
      </c>
      <c r="W39" s="582" t="s">
        <v>26</v>
      </c>
      <c r="X39" s="616" t="s">
        <v>26</v>
      </c>
      <c r="Y39" s="617" t="s">
        <v>26</v>
      </c>
      <c r="Z39" s="1910" t="s">
        <v>175</v>
      </c>
      <c r="AA39" s="576">
        <v>1678</v>
      </c>
      <c r="AB39" s="576">
        <v>1746</v>
      </c>
      <c r="AC39" s="576">
        <v>469</v>
      </c>
      <c r="AD39" s="576">
        <v>858</v>
      </c>
      <c r="AE39" s="576">
        <v>419</v>
      </c>
      <c r="AF39" s="576">
        <v>84</v>
      </c>
      <c r="AG39" s="576">
        <v>335</v>
      </c>
      <c r="AH39" s="576" t="s">
        <v>21</v>
      </c>
      <c r="AI39" s="576">
        <v>6248</v>
      </c>
      <c r="AJ39" s="576">
        <v>339</v>
      </c>
      <c r="AK39" s="576">
        <v>341</v>
      </c>
      <c r="AL39" s="576">
        <v>31</v>
      </c>
      <c r="AM39" s="576" t="s">
        <v>21</v>
      </c>
      <c r="AN39" s="576">
        <v>310</v>
      </c>
      <c r="AO39" s="576">
        <v>110</v>
      </c>
      <c r="AP39" s="576">
        <v>200</v>
      </c>
      <c r="AQ39" s="576" t="s">
        <v>21</v>
      </c>
      <c r="AR39" s="576">
        <v>97</v>
      </c>
      <c r="AS39" s="581" t="s">
        <v>40</v>
      </c>
      <c r="AT39" s="582" t="s">
        <v>26</v>
      </c>
      <c r="AU39" s="616" t="s">
        <v>26</v>
      </c>
      <c r="AV39" s="617" t="s">
        <v>26</v>
      </c>
      <c r="AW39" s="1910" t="s">
        <v>175</v>
      </c>
      <c r="AX39" s="576">
        <v>98912</v>
      </c>
      <c r="AY39" s="576">
        <v>108288</v>
      </c>
      <c r="AZ39" s="576">
        <v>69982</v>
      </c>
      <c r="BA39" s="576">
        <v>30060</v>
      </c>
      <c r="BB39" s="576">
        <v>8246</v>
      </c>
      <c r="BC39" s="576">
        <v>4963</v>
      </c>
      <c r="BD39" s="576">
        <v>3283</v>
      </c>
      <c r="BE39" s="576" t="s">
        <v>21</v>
      </c>
      <c r="BF39" s="576">
        <v>121487</v>
      </c>
      <c r="BG39" s="576">
        <v>36572</v>
      </c>
      <c r="BH39" s="576">
        <v>36572</v>
      </c>
      <c r="BI39" s="576">
        <v>4023</v>
      </c>
      <c r="BJ39" s="576">
        <v>25572</v>
      </c>
      <c r="BK39" s="576">
        <v>6977</v>
      </c>
      <c r="BL39" s="576">
        <v>4181</v>
      </c>
      <c r="BM39" s="576">
        <v>2796</v>
      </c>
      <c r="BN39" s="576" t="s">
        <v>22</v>
      </c>
      <c r="BO39" s="576" t="s">
        <v>22</v>
      </c>
      <c r="BP39" s="581" t="s">
        <v>40</v>
      </c>
      <c r="BQ39" s="582" t="s">
        <v>26</v>
      </c>
    </row>
    <row r="40" spans="1:69" ht="15" customHeight="1">
      <c r="A40" s="622" t="s">
        <v>26</v>
      </c>
      <c r="B40" s="623" t="s">
        <v>26</v>
      </c>
      <c r="C40" s="1911" t="s">
        <v>176</v>
      </c>
      <c r="D40" s="589">
        <v>178968</v>
      </c>
      <c r="E40" s="589">
        <v>145621</v>
      </c>
      <c r="F40" s="589">
        <v>97886</v>
      </c>
      <c r="G40" s="589">
        <v>35425</v>
      </c>
      <c r="H40" s="589">
        <v>12310</v>
      </c>
      <c r="I40" s="589">
        <v>7492</v>
      </c>
      <c r="J40" s="589">
        <v>4818</v>
      </c>
      <c r="K40" s="589" t="s">
        <v>21</v>
      </c>
      <c r="L40" s="589">
        <v>203219</v>
      </c>
      <c r="M40" s="589">
        <v>207</v>
      </c>
      <c r="N40" s="589">
        <v>202</v>
      </c>
      <c r="O40" s="589">
        <v>33</v>
      </c>
      <c r="P40" s="589" t="s">
        <v>21</v>
      </c>
      <c r="Q40" s="589">
        <v>169</v>
      </c>
      <c r="R40" s="589">
        <v>27</v>
      </c>
      <c r="S40" s="589">
        <v>142</v>
      </c>
      <c r="T40" s="589" t="s">
        <v>21</v>
      </c>
      <c r="U40" s="589">
        <v>106</v>
      </c>
      <c r="V40" s="590" t="s">
        <v>41</v>
      </c>
      <c r="W40" s="591" t="s">
        <v>26</v>
      </c>
      <c r="X40" s="622" t="s">
        <v>26</v>
      </c>
      <c r="Y40" s="623" t="s">
        <v>26</v>
      </c>
      <c r="Z40" s="1911" t="s">
        <v>176</v>
      </c>
      <c r="AA40" s="589">
        <v>1856</v>
      </c>
      <c r="AB40" s="589">
        <v>1261</v>
      </c>
      <c r="AC40" s="589">
        <v>481</v>
      </c>
      <c r="AD40" s="589">
        <v>370</v>
      </c>
      <c r="AE40" s="589">
        <v>410</v>
      </c>
      <c r="AF40" s="589">
        <v>70</v>
      </c>
      <c r="AG40" s="589">
        <v>340</v>
      </c>
      <c r="AH40" s="589" t="s">
        <v>21</v>
      </c>
      <c r="AI40" s="589">
        <v>6844</v>
      </c>
      <c r="AJ40" s="589">
        <v>479</v>
      </c>
      <c r="AK40" s="589">
        <v>476</v>
      </c>
      <c r="AL40" s="589">
        <v>38</v>
      </c>
      <c r="AM40" s="589" t="s">
        <v>21</v>
      </c>
      <c r="AN40" s="589">
        <v>438</v>
      </c>
      <c r="AO40" s="589">
        <v>153</v>
      </c>
      <c r="AP40" s="589">
        <v>285</v>
      </c>
      <c r="AQ40" s="589" t="s">
        <v>21</v>
      </c>
      <c r="AR40" s="589">
        <v>100</v>
      </c>
      <c r="AS40" s="590" t="s">
        <v>41</v>
      </c>
      <c r="AT40" s="591" t="s">
        <v>26</v>
      </c>
      <c r="AU40" s="622" t="s">
        <v>26</v>
      </c>
      <c r="AV40" s="623" t="s">
        <v>26</v>
      </c>
      <c r="AW40" s="1911" t="s">
        <v>176</v>
      </c>
      <c r="AX40" s="589">
        <v>95862</v>
      </c>
      <c r="AY40" s="589">
        <v>110762</v>
      </c>
      <c r="AZ40" s="589">
        <v>67598</v>
      </c>
      <c r="BA40" s="589">
        <v>35046</v>
      </c>
      <c r="BB40" s="589">
        <v>8119</v>
      </c>
      <c r="BC40" s="589">
        <v>5095</v>
      </c>
      <c r="BD40" s="589">
        <v>3024</v>
      </c>
      <c r="BE40" s="589" t="s">
        <v>21</v>
      </c>
      <c r="BF40" s="589">
        <v>106587</v>
      </c>
      <c r="BG40" s="589">
        <v>40075</v>
      </c>
      <c r="BH40" s="589">
        <v>40075</v>
      </c>
      <c r="BI40" s="589">
        <v>3222</v>
      </c>
      <c r="BJ40" s="589">
        <v>29912</v>
      </c>
      <c r="BK40" s="589">
        <v>6941</v>
      </c>
      <c r="BL40" s="589">
        <v>4356</v>
      </c>
      <c r="BM40" s="589">
        <v>2585</v>
      </c>
      <c r="BN40" s="589" t="s">
        <v>22</v>
      </c>
      <c r="BO40" s="624" t="s">
        <v>22</v>
      </c>
      <c r="BP40" s="590" t="s">
        <v>41</v>
      </c>
      <c r="BQ40" s="591" t="s">
        <v>26</v>
      </c>
    </row>
    <row r="41" spans="1:69" ht="15" customHeight="1">
      <c r="A41" s="633"/>
      <c r="B41" s="633"/>
      <c r="C41" s="633"/>
      <c r="D41" s="633"/>
      <c r="E41" s="633"/>
      <c r="F41" s="633"/>
      <c r="G41" s="633"/>
      <c r="H41" s="633"/>
      <c r="I41" s="633"/>
      <c r="J41" s="634"/>
      <c r="K41" s="634"/>
      <c r="L41" s="634"/>
      <c r="M41" s="1496"/>
      <c r="N41" s="1496"/>
      <c r="O41" s="1496"/>
      <c r="P41" s="1496"/>
      <c r="Q41" s="1496"/>
      <c r="R41" s="1496"/>
      <c r="S41" s="1496"/>
      <c r="T41" s="1496"/>
      <c r="U41" s="1496"/>
      <c r="V41" s="1492"/>
      <c r="W41" s="1492"/>
      <c r="X41" s="633"/>
      <c r="Y41" s="633"/>
      <c r="Z41" s="633"/>
      <c r="AA41" s="633"/>
      <c r="AB41" s="633"/>
      <c r="AC41" s="633"/>
      <c r="AD41" s="633"/>
      <c r="AE41" s="633"/>
      <c r="AF41" s="633"/>
      <c r="AG41" s="633"/>
      <c r="AH41" s="634"/>
      <c r="AI41" s="634"/>
      <c r="AJ41" s="593"/>
      <c r="AK41" s="593"/>
      <c r="AL41" s="593"/>
      <c r="AM41" s="633"/>
      <c r="AN41" s="633"/>
      <c r="AO41" s="633"/>
      <c r="AP41" s="633"/>
      <c r="AQ41" s="633"/>
      <c r="AR41" s="633"/>
      <c r="AS41" s="1492"/>
      <c r="AT41" s="1492"/>
      <c r="AU41" s="633"/>
      <c r="AV41" s="633"/>
      <c r="AW41" s="633"/>
      <c r="AX41" s="633"/>
      <c r="AY41" s="633"/>
      <c r="AZ41" s="633"/>
      <c r="BA41" s="633"/>
      <c r="BB41" s="633"/>
      <c r="BC41" s="633"/>
      <c r="BD41" s="633"/>
      <c r="BE41" s="634"/>
      <c r="BF41" s="634"/>
      <c r="BG41" s="593"/>
      <c r="BH41" s="593"/>
      <c r="BI41" s="593"/>
      <c r="BJ41" s="633"/>
      <c r="BK41" s="633"/>
      <c r="BL41" s="633"/>
      <c r="BM41" s="633"/>
      <c r="BN41" s="633"/>
      <c r="BO41" s="633"/>
      <c r="BP41" s="1492"/>
      <c r="BQ41" s="1492"/>
    </row>
    <row r="42" spans="1:69" s="543" customFormat="1" ht="19.5" customHeight="1">
      <c r="A42" s="2184" t="s">
        <v>832</v>
      </c>
      <c r="B42" s="555"/>
      <c r="C42" s="551"/>
      <c r="D42" s="554"/>
      <c r="E42" s="551" t="s">
        <v>1703</v>
      </c>
      <c r="F42" s="1492"/>
      <c r="G42" s="1492"/>
      <c r="H42" s="1492"/>
      <c r="I42" s="1492"/>
      <c r="K42" s="551"/>
      <c r="L42" s="2370" t="s">
        <v>1706</v>
      </c>
      <c r="M42" s="2180" t="s">
        <v>833</v>
      </c>
      <c r="N42" s="555"/>
      <c r="O42" s="554" t="s">
        <v>1177</v>
      </c>
      <c r="P42" s="554"/>
      <c r="Q42" s="554"/>
      <c r="R42" s="554"/>
      <c r="S42" s="554"/>
      <c r="T42" s="628"/>
      <c r="U42" s="2372" t="s">
        <v>1710</v>
      </c>
      <c r="V42" s="574"/>
      <c r="X42" s="2184" t="s">
        <v>821</v>
      </c>
      <c r="Y42" s="555"/>
      <c r="Z42" s="551"/>
      <c r="AA42" s="555"/>
      <c r="AB42" s="551" t="s">
        <v>1695</v>
      </c>
      <c r="AC42" s="554"/>
      <c r="AD42" s="554"/>
      <c r="AE42" s="554"/>
      <c r="AF42" s="554"/>
      <c r="AH42" s="551"/>
      <c r="AI42" s="2370" t="s">
        <v>1706</v>
      </c>
      <c r="AJ42" s="1937" t="s">
        <v>1699</v>
      </c>
      <c r="AK42" s="555"/>
      <c r="AL42" s="595" t="s">
        <v>727</v>
      </c>
      <c r="AM42" s="554"/>
      <c r="AN42" s="554"/>
      <c r="AO42" s="554"/>
      <c r="AP42" s="554"/>
      <c r="AQ42" s="628"/>
      <c r="AR42" s="2373" t="s">
        <v>1360</v>
      </c>
      <c r="AS42" s="574"/>
      <c r="AU42" s="2184" t="s">
        <v>834</v>
      </c>
      <c r="AV42" s="555"/>
      <c r="AW42" s="551"/>
      <c r="AX42" s="555"/>
      <c r="AY42" s="554" t="s">
        <v>1203</v>
      </c>
      <c r="AZ42" s="554"/>
      <c r="BA42" s="554"/>
      <c r="BB42" s="554"/>
      <c r="BC42" s="554"/>
      <c r="BE42" s="603"/>
      <c r="BF42" s="2370" t="s">
        <v>1711</v>
      </c>
      <c r="BG42" s="1937" t="s">
        <v>835</v>
      </c>
      <c r="BH42" s="554"/>
      <c r="BI42" s="551" t="s">
        <v>1206</v>
      </c>
      <c r="BJ42" s="551"/>
      <c r="BK42" s="554"/>
      <c r="BL42" s="554"/>
      <c r="BM42" s="554"/>
      <c r="BN42" s="2185"/>
      <c r="BO42" s="2374" t="s">
        <v>1709</v>
      </c>
      <c r="BP42" s="574"/>
    </row>
    <row r="43" spans="1:69" ht="18" customHeight="1">
      <c r="A43" s="1493">
        <v>42005</v>
      </c>
      <c r="B43" s="1494">
        <v>42005</v>
      </c>
      <c r="C43" s="1495">
        <v>42005</v>
      </c>
      <c r="D43" s="564">
        <v>615366</v>
      </c>
      <c r="E43" s="564">
        <v>633522</v>
      </c>
      <c r="F43" s="564">
        <v>546772</v>
      </c>
      <c r="G43" s="564">
        <v>16873</v>
      </c>
      <c r="H43" s="564">
        <v>69877</v>
      </c>
      <c r="I43" s="564">
        <v>44115</v>
      </c>
      <c r="J43" s="564">
        <v>25762</v>
      </c>
      <c r="K43" s="564">
        <v>4829</v>
      </c>
      <c r="L43" s="564">
        <v>68934</v>
      </c>
      <c r="M43" s="564">
        <v>170</v>
      </c>
      <c r="N43" s="564">
        <v>171</v>
      </c>
      <c r="O43" s="564" t="s">
        <v>21</v>
      </c>
      <c r="P43" s="564">
        <v>61</v>
      </c>
      <c r="Q43" s="564">
        <v>110</v>
      </c>
      <c r="R43" s="564" t="s">
        <v>21</v>
      </c>
      <c r="S43" s="564">
        <v>110</v>
      </c>
      <c r="T43" s="564" t="s">
        <v>21</v>
      </c>
      <c r="U43" s="564">
        <v>11</v>
      </c>
      <c r="V43" s="630">
        <v>42005</v>
      </c>
      <c r="W43" s="631">
        <v>42005</v>
      </c>
      <c r="X43" s="1493">
        <v>42005</v>
      </c>
      <c r="Y43" s="1494">
        <v>42005</v>
      </c>
      <c r="Z43" s="1495">
        <v>42005</v>
      </c>
      <c r="AA43" s="564">
        <v>257391</v>
      </c>
      <c r="AB43" s="564">
        <v>259126</v>
      </c>
      <c r="AC43" s="564">
        <v>204062</v>
      </c>
      <c r="AD43" s="564">
        <v>5966</v>
      </c>
      <c r="AE43" s="564">
        <v>49098</v>
      </c>
      <c r="AF43" s="564">
        <v>34607</v>
      </c>
      <c r="AG43" s="564">
        <v>14491</v>
      </c>
      <c r="AH43" s="564">
        <v>3757</v>
      </c>
      <c r="AI43" s="564">
        <v>25577</v>
      </c>
      <c r="AJ43" s="564">
        <v>373923</v>
      </c>
      <c r="AK43" s="564">
        <v>397549</v>
      </c>
      <c r="AL43" s="564">
        <v>397549</v>
      </c>
      <c r="AM43" s="564" t="s">
        <v>21</v>
      </c>
      <c r="AN43" s="564" t="s">
        <v>21</v>
      </c>
      <c r="AO43" s="564" t="s">
        <v>21</v>
      </c>
      <c r="AP43" s="564" t="s">
        <v>21</v>
      </c>
      <c r="AQ43" s="564" t="s">
        <v>21</v>
      </c>
      <c r="AR43" s="564">
        <v>43106</v>
      </c>
      <c r="AS43" s="630">
        <v>42005</v>
      </c>
      <c r="AT43" s="631">
        <v>42005</v>
      </c>
      <c r="AU43" s="1493">
        <v>42005</v>
      </c>
      <c r="AV43" s="1494">
        <v>42005</v>
      </c>
      <c r="AW43" s="1495">
        <v>42005</v>
      </c>
      <c r="AX43" s="564">
        <v>1396198</v>
      </c>
      <c r="AY43" s="564">
        <v>1391230</v>
      </c>
      <c r="AZ43" s="564">
        <v>1391230</v>
      </c>
      <c r="BA43" s="564" t="s">
        <v>21</v>
      </c>
      <c r="BB43" s="564" t="s">
        <v>21</v>
      </c>
      <c r="BC43" s="564" t="s">
        <v>21</v>
      </c>
      <c r="BD43" s="564" t="s">
        <v>21</v>
      </c>
      <c r="BE43" s="564" t="s">
        <v>21</v>
      </c>
      <c r="BF43" s="564">
        <v>158764</v>
      </c>
      <c r="BG43" s="564">
        <v>398339</v>
      </c>
      <c r="BH43" s="564">
        <v>398332</v>
      </c>
      <c r="BI43" s="564">
        <v>85860</v>
      </c>
      <c r="BJ43" s="564">
        <v>241071</v>
      </c>
      <c r="BK43" s="564">
        <v>71401</v>
      </c>
      <c r="BL43" s="564">
        <v>52255</v>
      </c>
      <c r="BM43" s="564">
        <v>19146</v>
      </c>
      <c r="BN43" s="564" t="s">
        <v>22</v>
      </c>
      <c r="BO43" s="567" t="s">
        <v>22</v>
      </c>
      <c r="BP43" s="2182">
        <v>42005</v>
      </c>
      <c r="BQ43" s="631">
        <v>42005</v>
      </c>
    </row>
    <row r="44" spans="1:69" ht="15" customHeight="1">
      <c r="A44" s="607"/>
      <c r="B44" s="606">
        <v>42370</v>
      </c>
      <c r="C44" s="608"/>
      <c r="D44" s="569">
        <v>518743</v>
      </c>
      <c r="E44" s="569">
        <v>515647</v>
      </c>
      <c r="F44" s="569">
        <v>443791</v>
      </c>
      <c r="G44" s="569">
        <v>17240</v>
      </c>
      <c r="H44" s="569">
        <v>54616</v>
      </c>
      <c r="I44" s="569">
        <v>30026</v>
      </c>
      <c r="J44" s="569">
        <v>24590</v>
      </c>
      <c r="K44" s="569">
        <v>371</v>
      </c>
      <c r="L44" s="569">
        <v>71635</v>
      </c>
      <c r="M44" s="569">
        <v>178</v>
      </c>
      <c r="N44" s="569">
        <v>180</v>
      </c>
      <c r="O44" s="569" t="s">
        <v>21</v>
      </c>
      <c r="P44" s="569">
        <v>80</v>
      </c>
      <c r="Q44" s="569">
        <v>100</v>
      </c>
      <c r="R44" s="569" t="s">
        <v>21</v>
      </c>
      <c r="S44" s="569">
        <v>100</v>
      </c>
      <c r="T44" s="569" t="s">
        <v>21</v>
      </c>
      <c r="U44" s="569">
        <v>9</v>
      </c>
      <c r="V44" s="565">
        <v>42370</v>
      </c>
      <c r="W44" s="566">
        <v>42370</v>
      </c>
      <c r="X44" s="607"/>
      <c r="Y44" s="606">
        <v>42370</v>
      </c>
      <c r="Z44" s="608"/>
      <c r="AA44" s="569">
        <v>222914</v>
      </c>
      <c r="AB44" s="569">
        <v>223571</v>
      </c>
      <c r="AC44" s="569">
        <v>180313</v>
      </c>
      <c r="AD44" s="569">
        <v>5877</v>
      </c>
      <c r="AE44" s="569">
        <v>37381</v>
      </c>
      <c r="AF44" s="569">
        <v>22784</v>
      </c>
      <c r="AG44" s="569">
        <v>14597</v>
      </c>
      <c r="AH44" s="569">
        <v>68</v>
      </c>
      <c r="AI44" s="569">
        <v>24852</v>
      </c>
      <c r="AJ44" s="569">
        <v>297505</v>
      </c>
      <c r="AK44" s="569">
        <v>291056</v>
      </c>
      <c r="AL44" s="569">
        <v>291056</v>
      </c>
      <c r="AM44" s="569" t="s">
        <v>21</v>
      </c>
      <c r="AN44" s="569" t="s">
        <v>21</v>
      </c>
      <c r="AO44" s="569" t="s">
        <v>21</v>
      </c>
      <c r="AP44" s="569" t="s">
        <v>21</v>
      </c>
      <c r="AQ44" s="569" t="s">
        <v>21</v>
      </c>
      <c r="AR44" s="569">
        <v>49555</v>
      </c>
      <c r="AS44" s="565">
        <v>42370</v>
      </c>
      <c r="AT44" s="566">
        <v>42370</v>
      </c>
      <c r="AU44" s="607"/>
      <c r="AV44" s="606">
        <v>42370</v>
      </c>
      <c r="AW44" s="608"/>
      <c r="AX44" s="569">
        <v>1360290</v>
      </c>
      <c r="AY44" s="569">
        <v>1356746</v>
      </c>
      <c r="AZ44" s="569">
        <v>1356746</v>
      </c>
      <c r="BA44" s="569" t="s">
        <v>21</v>
      </c>
      <c r="BB44" s="569" t="s">
        <v>21</v>
      </c>
      <c r="BC44" s="569" t="s">
        <v>21</v>
      </c>
      <c r="BD44" s="569" t="s">
        <v>21</v>
      </c>
      <c r="BE44" s="569" t="s">
        <v>21</v>
      </c>
      <c r="BF44" s="569">
        <v>162313</v>
      </c>
      <c r="BG44" s="569">
        <v>423762</v>
      </c>
      <c r="BH44" s="569">
        <v>423773</v>
      </c>
      <c r="BI44" s="569">
        <v>34292</v>
      </c>
      <c r="BJ44" s="569">
        <v>314408</v>
      </c>
      <c r="BK44" s="569">
        <v>75073</v>
      </c>
      <c r="BL44" s="569">
        <v>50168</v>
      </c>
      <c r="BM44" s="569">
        <v>24905</v>
      </c>
      <c r="BN44" s="569" t="s">
        <v>22</v>
      </c>
      <c r="BO44" s="637" t="s">
        <v>22</v>
      </c>
      <c r="BP44" s="2183">
        <v>42370</v>
      </c>
      <c r="BQ44" s="566">
        <v>42370</v>
      </c>
    </row>
    <row r="45" spans="1:69" ht="15" customHeight="1">
      <c r="A45" s="607"/>
      <c r="B45" s="606">
        <v>42736</v>
      </c>
      <c r="C45" s="608"/>
      <c r="D45" s="569">
        <v>491858</v>
      </c>
      <c r="E45" s="569">
        <v>480061</v>
      </c>
      <c r="F45" s="569">
        <v>409333</v>
      </c>
      <c r="G45" s="569">
        <v>14465</v>
      </c>
      <c r="H45" s="569">
        <v>56263</v>
      </c>
      <c r="I45" s="569">
        <v>26301</v>
      </c>
      <c r="J45" s="569">
        <v>29962</v>
      </c>
      <c r="K45" s="569">
        <v>789</v>
      </c>
      <c r="L45" s="569">
        <v>82559</v>
      </c>
      <c r="M45" s="569">
        <v>175</v>
      </c>
      <c r="N45" s="569">
        <v>174</v>
      </c>
      <c r="O45" s="569" t="s">
        <v>21</v>
      </c>
      <c r="P45" s="569">
        <v>77</v>
      </c>
      <c r="Q45" s="569">
        <v>97</v>
      </c>
      <c r="R45" s="569" t="s">
        <v>21</v>
      </c>
      <c r="S45" s="569">
        <v>97</v>
      </c>
      <c r="T45" s="569" t="s">
        <v>21</v>
      </c>
      <c r="U45" s="569">
        <v>10</v>
      </c>
      <c r="V45" s="565">
        <v>42736</v>
      </c>
      <c r="W45" s="566">
        <v>42736</v>
      </c>
      <c r="X45" s="607"/>
      <c r="Y45" s="606">
        <v>42736</v>
      </c>
      <c r="Z45" s="608"/>
      <c r="AA45" s="569">
        <v>194866</v>
      </c>
      <c r="AB45" s="569">
        <v>197202</v>
      </c>
      <c r="AC45" s="569">
        <v>151498</v>
      </c>
      <c r="AD45" s="569">
        <v>5599</v>
      </c>
      <c r="AE45" s="569">
        <v>40105</v>
      </c>
      <c r="AF45" s="569">
        <v>20122</v>
      </c>
      <c r="AG45" s="569">
        <v>19983</v>
      </c>
      <c r="AH45" s="569">
        <v>267</v>
      </c>
      <c r="AI45" s="569">
        <v>22244</v>
      </c>
      <c r="AJ45" s="569">
        <v>312480</v>
      </c>
      <c r="AK45" s="569">
        <v>295071</v>
      </c>
      <c r="AL45" s="569">
        <v>295071</v>
      </c>
      <c r="AM45" s="569" t="s">
        <v>21</v>
      </c>
      <c r="AN45" s="569" t="s">
        <v>21</v>
      </c>
      <c r="AO45" s="569" t="s">
        <v>21</v>
      </c>
      <c r="AP45" s="569" t="s">
        <v>21</v>
      </c>
      <c r="AQ45" s="569" t="s">
        <v>21</v>
      </c>
      <c r="AR45" s="569">
        <v>66964</v>
      </c>
      <c r="AS45" s="565">
        <v>42736</v>
      </c>
      <c r="AT45" s="566">
        <v>42736</v>
      </c>
      <c r="AU45" s="607"/>
      <c r="AV45" s="606">
        <v>42736</v>
      </c>
      <c r="AW45" s="608"/>
      <c r="AX45" s="569">
        <v>1298119</v>
      </c>
      <c r="AY45" s="569">
        <v>1311487</v>
      </c>
      <c r="AZ45" s="569">
        <v>1311487</v>
      </c>
      <c r="BA45" s="569" t="s">
        <v>21</v>
      </c>
      <c r="BB45" s="569" t="s">
        <v>21</v>
      </c>
      <c r="BC45" s="569" t="s">
        <v>21</v>
      </c>
      <c r="BD45" s="569" t="s">
        <v>21</v>
      </c>
      <c r="BE45" s="569" t="s">
        <v>21</v>
      </c>
      <c r="BF45" s="569">
        <v>148944</v>
      </c>
      <c r="BG45" s="569">
        <v>497511</v>
      </c>
      <c r="BH45" s="569">
        <v>497505</v>
      </c>
      <c r="BI45" s="569">
        <v>36949</v>
      </c>
      <c r="BJ45" s="569">
        <v>387146</v>
      </c>
      <c r="BK45" s="569">
        <v>73410</v>
      </c>
      <c r="BL45" s="569">
        <v>53092</v>
      </c>
      <c r="BM45" s="569">
        <v>20318</v>
      </c>
      <c r="BN45" s="569" t="s">
        <v>22</v>
      </c>
      <c r="BO45" s="637" t="s">
        <v>22</v>
      </c>
      <c r="BP45" s="2183">
        <v>42736</v>
      </c>
      <c r="BQ45" s="566">
        <v>42736</v>
      </c>
    </row>
    <row r="46" spans="1:69" ht="15" customHeight="1">
      <c r="A46" s="607"/>
      <c r="B46" s="606">
        <v>43101</v>
      </c>
      <c r="C46" s="608"/>
      <c r="D46" s="569">
        <v>494459</v>
      </c>
      <c r="E46" s="569">
        <v>457368</v>
      </c>
      <c r="F46" s="569">
        <v>394261</v>
      </c>
      <c r="G46" s="569">
        <v>13546</v>
      </c>
      <c r="H46" s="569">
        <v>49561</v>
      </c>
      <c r="I46" s="569">
        <v>26835</v>
      </c>
      <c r="J46" s="569">
        <v>22726</v>
      </c>
      <c r="K46" s="569">
        <v>191</v>
      </c>
      <c r="L46" s="569">
        <v>119384</v>
      </c>
      <c r="M46" s="569">
        <v>169</v>
      </c>
      <c r="N46" s="569">
        <v>169</v>
      </c>
      <c r="O46" s="569" t="s">
        <v>21</v>
      </c>
      <c r="P46" s="569">
        <v>74</v>
      </c>
      <c r="Q46" s="569">
        <v>95</v>
      </c>
      <c r="R46" s="569" t="s">
        <v>21</v>
      </c>
      <c r="S46" s="569">
        <v>95</v>
      </c>
      <c r="T46" s="569" t="s">
        <v>21</v>
      </c>
      <c r="U46" s="569">
        <v>8</v>
      </c>
      <c r="V46" s="565">
        <v>43101</v>
      </c>
      <c r="W46" s="566">
        <v>43101</v>
      </c>
      <c r="X46" s="607"/>
      <c r="Y46" s="606">
        <v>43101</v>
      </c>
      <c r="Z46" s="608"/>
      <c r="AA46" s="569">
        <v>182481</v>
      </c>
      <c r="AB46" s="569">
        <v>183762</v>
      </c>
      <c r="AC46" s="569">
        <v>147700</v>
      </c>
      <c r="AD46" s="569">
        <v>2304</v>
      </c>
      <c r="AE46" s="569">
        <v>33758</v>
      </c>
      <c r="AF46" s="569">
        <v>20704</v>
      </c>
      <c r="AG46" s="569">
        <v>13054</v>
      </c>
      <c r="AH46" s="569">
        <v>148</v>
      </c>
      <c r="AI46" s="569">
        <v>20766</v>
      </c>
      <c r="AJ46" s="569">
        <v>337073</v>
      </c>
      <c r="AK46" s="569">
        <v>287146</v>
      </c>
      <c r="AL46" s="569">
        <v>287146</v>
      </c>
      <c r="AM46" s="569" t="s">
        <v>21</v>
      </c>
      <c r="AN46" s="569" t="s">
        <v>21</v>
      </c>
      <c r="AO46" s="569" t="s">
        <v>21</v>
      </c>
      <c r="AP46" s="569" t="s">
        <v>21</v>
      </c>
      <c r="AQ46" s="569" t="s">
        <v>21</v>
      </c>
      <c r="AR46" s="569">
        <v>116891</v>
      </c>
      <c r="AS46" s="565">
        <v>43101</v>
      </c>
      <c r="AT46" s="566">
        <v>43101</v>
      </c>
      <c r="AU46" s="607"/>
      <c r="AV46" s="606">
        <v>43101</v>
      </c>
      <c r="AW46" s="608"/>
      <c r="AX46" s="569">
        <v>1281844</v>
      </c>
      <c r="AY46" s="569">
        <v>1312229</v>
      </c>
      <c r="AZ46" s="569">
        <v>1312229</v>
      </c>
      <c r="BA46" s="569" t="s">
        <v>21</v>
      </c>
      <c r="BB46" s="569" t="s">
        <v>21</v>
      </c>
      <c r="BC46" s="569" t="s">
        <v>21</v>
      </c>
      <c r="BD46" s="569" t="s">
        <v>21</v>
      </c>
      <c r="BE46" s="569" t="s">
        <v>21</v>
      </c>
      <c r="BF46" s="569">
        <v>118560</v>
      </c>
      <c r="BG46" s="569">
        <v>485332</v>
      </c>
      <c r="BH46" s="569">
        <v>485331</v>
      </c>
      <c r="BI46" s="569">
        <v>34778</v>
      </c>
      <c r="BJ46" s="569">
        <v>377788</v>
      </c>
      <c r="BK46" s="569">
        <v>72765</v>
      </c>
      <c r="BL46" s="569">
        <v>54309</v>
      </c>
      <c r="BM46" s="569">
        <v>18456</v>
      </c>
      <c r="BN46" s="569" t="s">
        <v>22</v>
      </c>
      <c r="BO46" s="637" t="s">
        <v>22</v>
      </c>
      <c r="BP46" s="2183">
        <v>43101</v>
      </c>
      <c r="BQ46" s="566">
        <v>43101</v>
      </c>
    </row>
    <row r="47" spans="1:69" ht="15" customHeight="1">
      <c r="A47" s="2195">
        <v>43586</v>
      </c>
      <c r="B47" s="606">
        <v>43586</v>
      </c>
      <c r="C47" s="608" t="s">
        <v>2159</v>
      </c>
      <c r="D47" s="569">
        <v>390784</v>
      </c>
      <c r="E47" s="569">
        <v>413207</v>
      </c>
      <c r="F47" s="569">
        <v>359095</v>
      </c>
      <c r="G47" s="569">
        <v>6836</v>
      </c>
      <c r="H47" s="569">
        <v>47276</v>
      </c>
      <c r="I47" s="569">
        <v>25284</v>
      </c>
      <c r="J47" s="569">
        <v>21991</v>
      </c>
      <c r="K47" s="569">
        <v>155</v>
      </c>
      <c r="L47" s="569">
        <v>96633</v>
      </c>
      <c r="M47" s="569">
        <v>155</v>
      </c>
      <c r="N47" s="569">
        <v>151</v>
      </c>
      <c r="O47" s="569" t="s">
        <v>21</v>
      </c>
      <c r="P47" s="569">
        <v>64</v>
      </c>
      <c r="Q47" s="569">
        <v>87</v>
      </c>
      <c r="R47" s="569" t="s">
        <v>21</v>
      </c>
      <c r="S47" s="569">
        <v>87</v>
      </c>
      <c r="T47" s="569" t="s">
        <v>21</v>
      </c>
      <c r="U47" s="569">
        <v>10</v>
      </c>
      <c r="V47" s="565">
        <v>43466</v>
      </c>
      <c r="W47" s="566">
        <v>43466</v>
      </c>
      <c r="X47" s="2195">
        <v>43586</v>
      </c>
      <c r="Y47" s="606">
        <v>43586</v>
      </c>
      <c r="Z47" s="608" t="s">
        <v>2159</v>
      </c>
      <c r="AA47" s="569">
        <v>166880</v>
      </c>
      <c r="AB47" s="569">
        <v>167462</v>
      </c>
      <c r="AC47" s="569">
        <v>135190</v>
      </c>
      <c r="AD47" s="569" t="s">
        <v>21</v>
      </c>
      <c r="AE47" s="569">
        <v>32272</v>
      </c>
      <c r="AF47" s="569">
        <v>20163</v>
      </c>
      <c r="AG47" s="569">
        <v>12109</v>
      </c>
      <c r="AH47" s="569">
        <v>128</v>
      </c>
      <c r="AI47" s="569">
        <v>19955</v>
      </c>
      <c r="AJ47" s="569">
        <v>227072</v>
      </c>
      <c r="AK47" s="569">
        <v>256101</v>
      </c>
      <c r="AL47" s="569">
        <v>256101</v>
      </c>
      <c r="AM47" s="569" t="s">
        <v>21</v>
      </c>
      <c r="AN47" s="569" t="s">
        <v>21</v>
      </c>
      <c r="AO47" s="569" t="s">
        <v>21</v>
      </c>
      <c r="AP47" s="569" t="s">
        <v>21</v>
      </c>
      <c r="AQ47" s="569" t="s">
        <v>21</v>
      </c>
      <c r="AR47" s="569">
        <v>87847</v>
      </c>
      <c r="AS47" s="565">
        <v>43466</v>
      </c>
      <c r="AT47" s="566">
        <v>43466</v>
      </c>
      <c r="AU47" s="2195">
        <v>43586</v>
      </c>
      <c r="AV47" s="606">
        <v>43586</v>
      </c>
      <c r="AW47" s="608" t="s">
        <v>2159</v>
      </c>
      <c r="AX47" s="569">
        <v>1298361</v>
      </c>
      <c r="AY47" s="569">
        <v>1259699</v>
      </c>
      <c r="AZ47" s="569">
        <v>1259699</v>
      </c>
      <c r="BA47" s="569" t="s">
        <v>21</v>
      </c>
      <c r="BB47" s="569" t="s">
        <v>21</v>
      </c>
      <c r="BC47" s="569" t="s">
        <v>21</v>
      </c>
      <c r="BD47" s="569" t="s">
        <v>21</v>
      </c>
      <c r="BE47" s="569" t="s">
        <v>21</v>
      </c>
      <c r="BF47" s="569">
        <v>159462</v>
      </c>
      <c r="BG47" s="569">
        <v>474387</v>
      </c>
      <c r="BH47" s="569">
        <v>474385</v>
      </c>
      <c r="BI47" s="569">
        <v>38303</v>
      </c>
      <c r="BJ47" s="569">
        <v>358113</v>
      </c>
      <c r="BK47" s="569">
        <v>77969</v>
      </c>
      <c r="BL47" s="569">
        <v>52354</v>
      </c>
      <c r="BM47" s="569">
        <v>25615</v>
      </c>
      <c r="BN47" s="569" t="s">
        <v>22</v>
      </c>
      <c r="BO47" s="637" t="s">
        <v>22</v>
      </c>
      <c r="BP47" s="2183">
        <v>43466</v>
      </c>
      <c r="BQ47" s="566">
        <v>43466</v>
      </c>
    </row>
    <row r="48" spans="1:69" ht="7.5" customHeight="1">
      <c r="A48" s="607"/>
      <c r="B48" s="609"/>
      <c r="C48" s="608"/>
      <c r="D48" s="572"/>
      <c r="E48" s="572"/>
      <c r="F48" s="572"/>
      <c r="G48" s="572"/>
      <c r="H48" s="572"/>
      <c r="I48" s="572"/>
      <c r="J48" s="572"/>
      <c r="K48" s="572"/>
      <c r="L48" s="572"/>
      <c r="M48" s="572"/>
      <c r="N48" s="572"/>
      <c r="O48" s="572"/>
      <c r="P48" s="572"/>
      <c r="Q48" s="572"/>
      <c r="R48" s="572"/>
      <c r="S48" s="572"/>
      <c r="T48" s="572"/>
      <c r="U48" s="572"/>
      <c r="V48" s="573"/>
      <c r="W48" s="574"/>
      <c r="X48" s="607"/>
      <c r="Y48" s="609"/>
      <c r="Z48" s="608"/>
      <c r="AA48" s="572"/>
      <c r="AB48" s="572"/>
      <c r="AC48" s="572"/>
      <c r="AD48" s="572"/>
      <c r="AE48" s="572"/>
      <c r="AF48" s="572"/>
      <c r="AG48" s="572"/>
      <c r="AH48" s="572"/>
      <c r="AI48" s="572"/>
      <c r="AJ48" s="572"/>
      <c r="AK48" s="572"/>
      <c r="AL48" s="572"/>
      <c r="AM48" s="572"/>
      <c r="AN48" s="572"/>
      <c r="AO48" s="572"/>
      <c r="AP48" s="572"/>
      <c r="AQ48" s="572"/>
      <c r="AR48" s="572"/>
      <c r="AS48" s="573"/>
      <c r="AT48" s="574"/>
      <c r="AU48" s="607"/>
      <c r="AV48" s="609"/>
      <c r="AW48" s="608"/>
      <c r="AX48" s="572"/>
      <c r="AY48" s="572"/>
      <c r="AZ48" s="572"/>
      <c r="BA48" s="572"/>
      <c r="BB48" s="572"/>
      <c r="BC48" s="572"/>
      <c r="BD48" s="572"/>
      <c r="BE48" s="572"/>
      <c r="BF48" s="572"/>
      <c r="BG48" s="572"/>
      <c r="BH48" s="572"/>
      <c r="BI48" s="572"/>
      <c r="BJ48" s="572"/>
      <c r="BK48" s="572"/>
      <c r="BL48" s="572"/>
      <c r="BM48" s="572"/>
      <c r="BN48" s="572"/>
      <c r="BO48" s="572"/>
      <c r="BP48" s="573"/>
      <c r="BQ48" s="574"/>
    </row>
    <row r="49" spans="1:69" ht="15" customHeight="1">
      <c r="A49" s="610">
        <v>42826</v>
      </c>
      <c r="B49" s="611">
        <v>42826</v>
      </c>
      <c r="C49" s="612">
        <v>42826</v>
      </c>
      <c r="D49" s="576">
        <v>501877</v>
      </c>
      <c r="E49" s="576">
        <v>471149</v>
      </c>
      <c r="F49" s="576">
        <v>402968</v>
      </c>
      <c r="G49" s="576">
        <v>15144</v>
      </c>
      <c r="H49" s="576">
        <v>53036</v>
      </c>
      <c r="I49" s="576">
        <v>26745</v>
      </c>
      <c r="J49" s="576">
        <v>26291</v>
      </c>
      <c r="K49" s="576">
        <v>246</v>
      </c>
      <c r="L49" s="576">
        <v>102954</v>
      </c>
      <c r="M49" s="576">
        <v>174</v>
      </c>
      <c r="N49" s="576">
        <v>173</v>
      </c>
      <c r="O49" s="576" t="s">
        <v>21</v>
      </c>
      <c r="P49" s="576">
        <v>77</v>
      </c>
      <c r="Q49" s="576">
        <v>96</v>
      </c>
      <c r="R49" s="576" t="s">
        <v>21</v>
      </c>
      <c r="S49" s="576">
        <v>96</v>
      </c>
      <c r="T49" s="576" t="s">
        <v>21</v>
      </c>
      <c r="U49" s="576">
        <v>11</v>
      </c>
      <c r="V49" s="577">
        <v>42826</v>
      </c>
      <c r="W49" s="578">
        <v>42826</v>
      </c>
      <c r="X49" s="610">
        <v>42826</v>
      </c>
      <c r="Y49" s="611">
        <v>42826</v>
      </c>
      <c r="Z49" s="612">
        <v>42826</v>
      </c>
      <c r="AA49" s="576">
        <v>189472</v>
      </c>
      <c r="AB49" s="576">
        <v>189463</v>
      </c>
      <c r="AC49" s="576">
        <v>148071</v>
      </c>
      <c r="AD49" s="576">
        <v>4509</v>
      </c>
      <c r="AE49" s="576">
        <v>36883</v>
      </c>
      <c r="AF49" s="576">
        <v>20169</v>
      </c>
      <c r="AG49" s="576">
        <v>16714</v>
      </c>
      <c r="AH49" s="576">
        <v>148</v>
      </c>
      <c r="AI49" s="576">
        <v>21160</v>
      </c>
      <c r="AJ49" s="576">
        <v>336196</v>
      </c>
      <c r="AK49" s="576">
        <v>295710</v>
      </c>
      <c r="AL49" s="576">
        <v>295710</v>
      </c>
      <c r="AM49" s="576" t="s">
        <v>21</v>
      </c>
      <c r="AN49" s="576" t="s">
        <v>21</v>
      </c>
      <c r="AO49" s="576" t="s">
        <v>21</v>
      </c>
      <c r="AP49" s="576" t="s">
        <v>21</v>
      </c>
      <c r="AQ49" s="576" t="s">
        <v>21</v>
      </c>
      <c r="AR49" s="576">
        <v>95706</v>
      </c>
      <c r="AS49" s="577">
        <v>42826</v>
      </c>
      <c r="AT49" s="578">
        <v>42826</v>
      </c>
      <c r="AU49" s="610">
        <v>42826</v>
      </c>
      <c r="AV49" s="611">
        <v>42826</v>
      </c>
      <c r="AW49" s="612">
        <v>42826</v>
      </c>
      <c r="AX49" s="576">
        <v>1285162</v>
      </c>
      <c r="AY49" s="576">
        <v>1328330</v>
      </c>
      <c r="AZ49" s="576">
        <v>1328330</v>
      </c>
      <c r="BA49" s="576" t="s">
        <v>21</v>
      </c>
      <c r="BB49" s="576" t="s">
        <v>21</v>
      </c>
      <c r="BC49" s="576" t="s">
        <v>21</v>
      </c>
      <c r="BD49" s="576" t="s">
        <v>21</v>
      </c>
      <c r="BE49" s="576" t="s">
        <v>21</v>
      </c>
      <c r="BF49" s="576">
        <v>97247</v>
      </c>
      <c r="BG49" s="576">
        <v>508466</v>
      </c>
      <c r="BH49" s="576">
        <v>508465</v>
      </c>
      <c r="BI49" s="576">
        <v>38437</v>
      </c>
      <c r="BJ49" s="576">
        <v>395653</v>
      </c>
      <c r="BK49" s="576">
        <v>74375</v>
      </c>
      <c r="BL49" s="576">
        <v>53100</v>
      </c>
      <c r="BM49" s="576">
        <v>21275</v>
      </c>
      <c r="BN49" s="576" t="s">
        <v>22</v>
      </c>
      <c r="BO49" s="576" t="s">
        <v>22</v>
      </c>
      <c r="BP49" s="577">
        <v>42826</v>
      </c>
      <c r="BQ49" s="578">
        <v>42826</v>
      </c>
    </row>
    <row r="50" spans="1:69" ht="15" customHeight="1">
      <c r="A50" s="613"/>
      <c r="B50" s="611">
        <v>43191</v>
      </c>
      <c r="C50" s="614"/>
      <c r="D50" s="576">
        <v>420549</v>
      </c>
      <c r="E50" s="576">
        <v>439822</v>
      </c>
      <c r="F50" s="576">
        <v>379984</v>
      </c>
      <c r="G50" s="576">
        <v>11125</v>
      </c>
      <c r="H50" s="576">
        <v>48713</v>
      </c>
      <c r="I50" s="576">
        <v>26260</v>
      </c>
      <c r="J50" s="576">
        <v>22453</v>
      </c>
      <c r="K50" s="576">
        <v>185</v>
      </c>
      <c r="L50" s="576">
        <v>83335</v>
      </c>
      <c r="M50" s="576">
        <v>170</v>
      </c>
      <c r="N50" s="576">
        <v>171</v>
      </c>
      <c r="O50" s="576" t="s">
        <v>21</v>
      </c>
      <c r="P50" s="576">
        <v>75</v>
      </c>
      <c r="Q50" s="576">
        <v>96</v>
      </c>
      <c r="R50" s="576" t="s">
        <v>21</v>
      </c>
      <c r="S50" s="576">
        <v>96</v>
      </c>
      <c r="T50" s="576" t="s">
        <v>21</v>
      </c>
      <c r="U50" s="576">
        <v>8</v>
      </c>
      <c r="V50" s="577">
        <v>43191</v>
      </c>
      <c r="W50" s="578">
        <v>43191</v>
      </c>
      <c r="X50" s="613"/>
      <c r="Y50" s="611">
        <v>43191</v>
      </c>
      <c r="Z50" s="614"/>
      <c r="AA50" s="576">
        <v>176336</v>
      </c>
      <c r="AB50" s="576">
        <v>180645</v>
      </c>
      <c r="AC50" s="576">
        <v>145826</v>
      </c>
      <c r="AD50" s="576">
        <v>2189</v>
      </c>
      <c r="AE50" s="576">
        <v>32630</v>
      </c>
      <c r="AF50" s="576">
        <v>20540</v>
      </c>
      <c r="AG50" s="576">
        <v>12090</v>
      </c>
      <c r="AH50" s="576">
        <v>128</v>
      </c>
      <c r="AI50" s="576">
        <v>16595</v>
      </c>
      <c r="AJ50" s="576">
        <v>251008</v>
      </c>
      <c r="AK50" s="576">
        <v>270445</v>
      </c>
      <c r="AL50" s="576">
        <v>270445</v>
      </c>
      <c r="AM50" s="576" t="s">
        <v>21</v>
      </c>
      <c r="AN50" s="576" t="s">
        <v>21</v>
      </c>
      <c r="AO50" s="576" t="s">
        <v>21</v>
      </c>
      <c r="AP50" s="576" t="s">
        <v>21</v>
      </c>
      <c r="AQ50" s="576" t="s">
        <v>21</v>
      </c>
      <c r="AR50" s="576">
        <v>76254</v>
      </c>
      <c r="AS50" s="577">
        <v>43191</v>
      </c>
      <c r="AT50" s="578">
        <v>43191</v>
      </c>
      <c r="AU50" s="613"/>
      <c r="AV50" s="611">
        <v>43191</v>
      </c>
      <c r="AW50" s="614"/>
      <c r="AX50" s="576">
        <v>1322985</v>
      </c>
      <c r="AY50" s="576">
        <v>1308022</v>
      </c>
      <c r="AZ50" s="576">
        <v>1308022</v>
      </c>
      <c r="BA50" s="576" t="s">
        <v>21</v>
      </c>
      <c r="BB50" s="576" t="s">
        <v>21</v>
      </c>
      <c r="BC50" s="576" t="s">
        <v>21</v>
      </c>
      <c r="BD50" s="576" t="s">
        <v>21</v>
      </c>
      <c r="BE50" s="576" t="s">
        <v>21</v>
      </c>
      <c r="BF50" s="576">
        <v>114449</v>
      </c>
      <c r="BG50" s="576">
        <v>472992</v>
      </c>
      <c r="BH50" s="576">
        <v>472991</v>
      </c>
      <c r="BI50" s="576">
        <v>32340</v>
      </c>
      <c r="BJ50" s="576">
        <v>368521</v>
      </c>
      <c r="BK50" s="576">
        <v>72130</v>
      </c>
      <c r="BL50" s="576">
        <v>53314</v>
      </c>
      <c r="BM50" s="576">
        <v>18816</v>
      </c>
      <c r="BN50" s="576" t="s">
        <v>22</v>
      </c>
      <c r="BO50" s="576" t="s">
        <v>22</v>
      </c>
      <c r="BP50" s="577">
        <v>43191</v>
      </c>
      <c r="BQ50" s="578">
        <v>43191</v>
      </c>
    </row>
    <row r="51" spans="1:69" ht="7.5" customHeight="1">
      <c r="A51" s="613"/>
      <c r="B51" s="615"/>
      <c r="C51" s="614"/>
      <c r="D51" s="576"/>
      <c r="E51" s="576"/>
      <c r="F51" s="576"/>
      <c r="G51" s="576"/>
      <c r="H51" s="576"/>
      <c r="I51" s="576"/>
      <c r="J51" s="576"/>
      <c r="K51" s="576"/>
      <c r="L51" s="576"/>
      <c r="M51" s="576"/>
      <c r="N51" s="576"/>
      <c r="O51" s="576"/>
      <c r="P51" s="576"/>
      <c r="Q51" s="576"/>
      <c r="R51" s="576"/>
      <c r="S51" s="576"/>
      <c r="T51" s="576"/>
      <c r="U51" s="576"/>
      <c r="V51" s="573"/>
      <c r="W51" s="574"/>
      <c r="X51" s="613"/>
      <c r="Y51" s="615"/>
      <c r="Z51" s="614"/>
      <c r="AA51" s="576"/>
      <c r="AB51" s="576"/>
      <c r="AC51" s="576"/>
      <c r="AD51" s="576"/>
      <c r="AE51" s="576"/>
      <c r="AF51" s="576"/>
      <c r="AG51" s="576"/>
      <c r="AH51" s="576"/>
      <c r="AI51" s="576"/>
      <c r="AJ51" s="576"/>
      <c r="AK51" s="576"/>
      <c r="AL51" s="576"/>
      <c r="AM51" s="576"/>
      <c r="AN51" s="576"/>
      <c r="AO51" s="576"/>
      <c r="AP51" s="576"/>
      <c r="AQ51" s="576"/>
      <c r="AR51" s="576"/>
      <c r="AS51" s="573"/>
      <c r="AT51" s="574"/>
      <c r="AU51" s="613"/>
      <c r="AV51" s="615"/>
      <c r="AW51" s="614"/>
      <c r="AX51" s="576"/>
      <c r="AY51" s="576"/>
      <c r="AZ51" s="576"/>
      <c r="BA51" s="576"/>
      <c r="BB51" s="576"/>
      <c r="BC51" s="576"/>
      <c r="BD51" s="576"/>
      <c r="BE51" s="576"/>
      <c r="BF51" s="576"/>
      <c r="BG51" s="576"/>
      <c r="BH51" s="576"/>
      <c r="BI51" s="576"/>
      <c r="BJ51" s="576"/>
      <c r="BK51" s="576"/>
      <c r="BL51" s="576"/>
      <c r="BM51" s="576"/>
      <c r="BN51" s="576"/>
      <c r="BO51" s="576"/>
      <c r="BP51" s="573"/>
      <c r="BQ51" s="574"/>
    </row>
    <row r="52" spans="1:69" ht="15" customHeight="1">
      <c r="A52" s="616">
        <v>31</v>
      </c>
      <c r="B52" s="617" t="s">
        <v>23</v>
      </c>
      <c r="C52" s="618" t="s">
        <v>163</v>
      </c>
      <c r="D52" s="576">
        <v>65835</v>
      </c>
      <c r="E52" s="576">
        <v>101646</v>
      </c>
      <c r="F52" s="576">
        <v>87963</v>
      </c>
      <c r="G52" s="576">
        <v>1149</v>
      </c>
      <c r="H52" s="576">
        <v>12534</v>
      </c>
      <c r="I52" s="576">
        <v>6357</v>
      </c>
      <c r="J52" s="576">
        <v>6177</v>
      </c>
      <c r="K52" s="576">
        <v>155</v>
      </c>
      <c r="L52" s="576">
        <v>83335</v>
      </c>
      <c r="M52" s="576">
        <v>43</v>
      </c>
      <c r="N52" s="576">
        <v>43</v>
      </c>
      <c r="O52" s="576" t="s">
        <v>21</v>
      </c>
      <c r="P52" s="576">
        <v>18</v>
      </c>
      <c r="Q52" s="576">
        <v>25</v>
      </c>
      <c r="R52" s="576" t="s">
        <v>21</v>
      </c>
      <c r="S52" s="576">
        <v>25</v>
      </c>
      <c r="T52" s="576" t="s">
        <v>21</v>
      </c>
      <c r="U52" s="576">
        <v>8</v>
      </c>
      <c r="V52" s="581" t="s">
        <v>25</v>
      </c>
      <c r="W52" s="582" t="s">
        <v>2160</v>
      </c>
      <c r="X52" s="616">
        <v>31</v>
      </c>
      <c r="Y52" s="617" t="s">
        <v>23</v>
      </c>
      <c r="Z52" s="618" t="s">
        <v>163</v>
      </c>
      <c r="AA52" s="576">
        <v>35387</v>
      </c>
      <c r="AB52" s="576">
        <v>39350</v>
      </c>
      <c r="AC52" s="576">
        <v>31487</v>
      </c>
      <c r="AD52" s="576" t="s">
        <v>21</v>
      </c>
      <c r="AE52" s="576">
        <v>7863</v>
      </c>
      <c r="AF52" s="576">
        <v>5030</v>
      </c>
      <c r="AG52" s="576">
        <v>2833</v>
      </c>
      <c r="AH52" s="576">
        <v>128</v>
      </c>
      <c r="AI52" s="576">
        <v>16595</v>
      </c>
      <c r="AJ52" s="576">
        <v>23807</v>
      </c>
      <c r="AK52" s="576">
        <v>64429</v>
      </c>
      <c r="AL52" s="576">
        <v>64429</v>
      </c>
      <c r="AM52" s="576" t="s">
        <v>21</v>
      </c>
      <c r="AN52" s="576" t="s">
        <v>21</v>
      </c>
      <c r="AO52" s="576" t="s">
        <v>21</v>
      </c>
      <c r="AP52" s="576" t="s">
        <v>21</v>
      </c>
      <c r="AQ52" s="576" t="s">
        <v>21</v>
      </c>
      <c r="AR52" s="576">
        <v>76254</v>
      </c>
      <c r="AS52" s="581" t="s">
        <v>25</v>
      </c>
      <c r="AT52" s="582" t="s">
        <v>2160</v>
      </c>
      <c r="AU52" s="616">
        <v>31</v>
      </c>
      <c r="AV52" s="617" t="s">
        <v>23</v>
      </c>
      <c r="AW52" s="618" t="s">
        <v>163</v>
      </c>
      <c r="AX52" s="576">
        <v>332339</v>
      </c>
      <c r="AY52" s="576">
        <v>338688</v>
      </c>
      <c r="AZ52" s="576">
        <v>338688</v>
      </c>
      <c r="BA52" s="576" t="s">
        <v>21</v>
      </c>
      <c r="BB52" s="576" t="s">
        <v>21</v>
      </c>
      <c r="BC52" s="576" t="s">
        <v>21</v>
      </c>
      <c r="BD52" s="576" t="s">
        <v>21</v>
      </c>
      <c r="BE52" s="576" t="s">
        <v>21</v>
      </c>
      <c r="BF52" s="576">
        <v>114449</v>
      </c>
      <c r="BG52" s="576">
        <v>114360</v>
      </c>
      <c r="BH52" s="576">
        <v>114360</v>
      </c>
      <c r="BI52" s="576">
        <v>6222</v>
      </c>
      <c r="BJ52" s="576">
        <v>91110</v>
      </c>
      <c r="BK52" s="576">
        <v>17028</v>
      </c>
      <c r="BL52" s="576">
        <v>11973</v>
      </c>
      <c r="BM52" s="576">
        <v>5055</v>
      </c>
      <c r="BN52" s="576" t="s">
        <v>22</v>
      </c>
      <c r="BO52" s="576" t="s">
        <v>22</v>
      </c>
      <c r="BP52" s="581" t="s">
        <v>25</v>
      </c>
      <c r="BQ52" s="582" t="s">
        <v>2160</v>
      </c>
    </row>
    <row r="53" spans="1:69" ht="15" customHeight="1">
      <c r="A53" s="616" t="s">
        <v>26</v>
      </c>
      <c r="B53" s="620" t="s">
        <v>26</v>
      </c>
      <c r="C53" s="618" t="s">
        <v>164</v>
      </c>
      <c r="D53" s="576">
        <v>117662</v>
      </c>
      <c r="E53" s="576">
        <v>98629</v>
      </c>
      <c r="F53" s="576">
        <v>85632</v>
      </c>
      <c r="G53" s="576">
        <v>1687</v>
      </c>
      <c r="H53" s="576">
        <v>11310</v>
      </c>
      <c r="I53" s="576">
        <v>6089</v>
      </c>
      <c r="J53" s="576">
        <v>5221</v>
      </c>
      <c r="K53" s="576" t="s">
        <v>21</v>
      </c>
      <c r="L53" s="576">
        <v>102368</v>
      </c>
      <c r="M53" s="576">
        <v>36</v>
      </c>
      <c r="N53" s="576">
        <v>36</v>
      </c>
      <c r="O53" s="576" t="s">
        <v>21</v>
      </c>
      <c r="P53" s="576">
        <v>12</v>
      </c>
      <c r="Q53" s="576">
        <v>24</v>
      </c>
      <c r="R53" s="576" t="s">
        <v>21</v>
      </c>
      <c r="S53" s="576">
        <v>24</v>
      </c>
      <c r="T53" s="576" t="s">
        <v>21</v>
      </c>
      <c r="U53" s="576">
        <v>8</v>
      </c>
      <c r="V53" s="581" t="s">
        <v>27</v>
      </c>
      <c r="W53" s="582" t="s">
        <v>26</v>
      </c>
      <c r="X53" s="616" t="s">
        <v>26</v>
      </c>
      <c r="Y53" s="620" t="s">
        <v>26</v>
      </c>
      <c r="Z53" s="618" t="s">
        <v>164</v>
      </c>
      <c r="AA53" s="576">
        <v>41849</v>
      </c>
      <c r="AB53" s="576">
        <v>37846</v>
      </c>
      <c r="AC53" s="576">
        <v>29728</v>
      </c>
      <c r="AD53" s="576" t="s">
        <v>21</v>
      </c>
      <c r="AE53" s="576">
        <v>8118</v>
      </c>
      <c r="AF53" s="576">
        <v>4763</v>
      </c>
      <c r="AG53" s="576">
        <v>3355</v>
      </c>
      <c r="AH53" s="576" t="s">
        <v>21</v>
      </c>
      <c r="AI53" s="576">
        <v>20599</v>
      </c>
      <c r="AJ53" s="576">
        <v>82260</v>
      </c>
      <c r="AK53" s="576">
        <v>63534</v>
      </c>
      <c r="AL53" s="576">
        <v>63534</v>
      </c>
      <c r="AM53" s="576" t="s">
        <v>21</v>
      </c>
      <c r="AN53" s="576" t="s">
        <v>21</v>
      </c>
      <c r="AO53" s="576" t="s">
        <v>21</v>
      </c>
      <c r="AP53" s="576" t="s">
        <v>21</v>
      </c>
      <c r="AQ53" s="576" t="s">
        <v>21</v>
      </c>
      <c r="AR53" s="576">
        <v>94980</v>
      </c>
      <c r="AS53" s="581" t="s">
        <v>27</v>
      </c>
      <c r="AT53" s="582" t="s">
        <v>26</v>
      </c>
      <c r="AU53" s="616" t="s">
        <v>26</v>
      </c>
      <c r="AV53" s="620" t="s">
        <v>26</v>
      </c>
      <c r="AW53" s="618" t="s">
        <v>164</v>
      </c>
      <c r="AX53" s="576">
        <v>338561</v>
      </c>
      <c r="AY53" s="576">
        <v>288987</v>
      </c>
      <c r="AZ53" s="576">
        <v>288987</v>
      </c>
      <c r="BA53" s="576" t="s">
        <v>21</v>
      </c>
      <c r="BB53" s="576" t="s">
        <v>21</v>
      </c>
      <c r="BC53" s="576" t="s">
        <v>21</v>
      </c>
      <c r="BD53" s="576" t="s">
        <v>21</v>
      </c>
      <c r="BE53" s="576" t="s">
        <v>21</v>
      </c>
      <c r="BF53" s="576">
        <v>164023</v>
      </c>
      <c r="BG53" s="576">
        <v>122480</v>
      </c>
      <c r="BH53" s="576">
        <v>122480</v>
      </c>
      <c r="BI53" s="576">
        <v>15085</v>
      </c>
      <c r="BJ53" s="576">
        <v>86782</v>
      </c>
      <c r="BK53" s="576">
        <v>20613</v>
      </c>
      <c r="BL53" s="576">
        <v>13672</v>
      </c>
      <c r="BM53" s="576">
        <v>6941</v>
      </c>
      <c r="BN53" s="576" t="s">
        <v>22</v>
      </c>
      <c r="BO53" s="576" t="s">
        <v>22</v>
      </c>
      <c r="BP53" s="581" t="s">
        <v>27</v>
      </c>
      <c r="BQ53" s="582" t="s">
        <v>26</v>
      </c>
    </row>
    <row r="54" spans="1:69" ht="15" customHeight="1">
      <c r="A54" s="616">
        <v>1</v>
      </c>
      <c r="B54" s="620" t="s">
        <v>2159</v>
      </c>
      <c r="C54" s="618" t="s">
        <v>2161</v>
      </c>
      <c r="D54" s="576">
        <v>74776</v>
      </c>
      <c r="E54" s="576">
        <v>106925</v>
      </c>
      <c r="F54" s="576">
        <v>93226</v>
      </c>
      <c r="G54" s="576">
        <v>1831</v>
      </c>
      <c r="H54" s="576">
        <v>11868</v>
      </c>
      <c r="I54" s="576">
        <v>6621</v>
      </c>
      <c r="J54" s="576">
        <v>5248</v>
      </c>
      <c r="K54" s="576" t="s">
        <v>21</v>
      </c>
      <c r="L54" s="576">
        <v>70222</v>
      </c>
      <c r="M54" s="576">
        <v>38</v>
      </c>
      <c r="N54" s="576">
        <v>38</v>
      </c>
      <c r="O54" s="576" t="s">
        <v>21</v>
      </c>
      <c r="P54" s="576">
        <v>18</v>
      </c>
      <c r="Q54" s="576">
        <v>20</v>
      </c>
      <c r="R54" s="576" t="s">
        <v>21</v>
      </c>
      <c r="S54" s="576">
        <v>20</v>
      </c>
      <c r="T54" s="576" t="s">
        <v>21</v>
      </c>
      <c r="U54" s="576">
        <v>8</v>
      </c>
      <c r="V54" s="581" t="s">
        <v>28</v>
      </c>
      <c r="W54" s="582" t="s">
        <v>26</v>
      </c>
      <c r="X54" s="616">
        <v>1</v>
      </c>
      <c r="Y54" s="620" t="s">
        <v>2159</v>
      </c>
      <c r="Z54" s="618" t="s">
        <v>2161</v>
      </c>
      <c r="AA54" s="576">
        <v>35399</v>
      </c>
      <c r="AB54" s="576">
        <v>37667</v>
      </c>
      <c r="AC54" s="576">
        <v>29250</v>
      </c>
      <c r="AD54" s="576" t="s">
        <v>21</v>
      </c>
      <c r="AE54" s="576">
        <v>8417</v>
      </c>
      <c r="AF54" s="576">
        <v>5412</v>
      </c>
      <c r="AG54" s="576">
        <v>3005</v>
      </c>
      <c r="AH54" s="576" t="s">
        <v>21</v>
      </c>
      <c r="AI54" s="576">
        <v>18331</v>
      </c>
      <c r="AJ54" s="576">
        <v>36700</v>
      </c>
      <c r="AK54" s="576">
        <v>75273</v>
      </c>
      <c r="AL54" s="576">
        <v>75273</v>
      </c>
      <c r="AM54" s="576" t="s">
        <v>21</v>
      </c>
      <c r="AN54" s="576" t="s">
        <v>21</v>
      </c>
      <c r="AO54" s="576" t="s">
        <v>21</v>
      </c>
      <c r="AP54" s="576" t="s">
        <v>21</v>
      </c>
      <c r="AQ54" s="576" t="s">
        <v>21</v>
      </c>
      <c r="AR54" s="576">
        <v>56407</v>
      </c>
      <c r="AS54" s="581" t="s">
        <v>28</v>
      </c>
      <c r="AT54" s="582" t="s">
        <v>26</v>
      </c>
      <c r="AU54" s="616">
        <v>1</v>
      </c>
      <c r="AV54" s="620" t="s">
        <v>2159</v>
      </c>
      <c r="AW54" s="618" t="s">
        <v>2161</v>
      </c>
      <c r="AX54" s="576">
        <v>327056</v>
      </c>
      <c r="AY54" s="576">
        <v>346310</v>
      </c>
      <c r="AZ54" s="576">
        <v>346310</v>
      </c>
      <c r="BA54" s="576" t="s">
        <v>21</v>
      </c>
      <c r="BB54" s="576" t="s">
        <v>21</v>
      </c>
      <c r="BC54" s="576" t="s">
        <v>21</v>
      </c>
      <c r="BD54" s="576" t="s">
        <v>21</v>
      </c>
      <c r="BE54" s="576" t="s">
        <v>21</v>
      </c>
      <c r="BF54" s="576">
        <v>144769</v>
      </c>
      <c r="BG54" s="576">
        <v>111927</v>
      </c>
      <c r="BH54" s="576">
        <v>111927</v>
      </c>
      <c r="BI54" s="576">
        <v>5990</v>
      </c>
      <c r="BJ54" s="576">
        <v>88357</v>
      </c>
      <c r="BK54" s="576">
        <v>17580</v>
      </c>
      <c r="BL54" s="576">
        <v>12665</v>
      </c>
      <c r="BM54" s="576">
        <v>4915</v>
      </c>
      <c r="BN54" s="576" t="s">
        <v>22</v>
      </c>
      <c r="BO54" s="576" t="s">
        <v>22</v>
      </c>
      <c r="BP54" s="581" t="s">
        <v>28</v>
      </c>
      <c r="BQ54" s="582" t="s">
        <v>26</v>
      </c>
    </row>
    <row r="55" spans="1:69" ht="15" customHeight="1">
      <c r="A55" s="616" t="s">
        <v>26</v>
      </c>
      <c r="B55" s="620" t="s">
        <v>26</v>
      </c>
      <c r="C55" s="618" t="s">
        <v>165</v>
      </c>
      <c r="D55" s="576">
        <v>132511</v>
      </c>
      <c r="E55" s="576">
        <v>106006</v>
      </c>
      <c r="F55" s="576">
        <v>92275</v>
      </c>
      <c r="G55" s="576">
        <v>2169</v>
      </c>
      <c r="H55" s="576">
        <v>11563</v>
      </c>
      <c r="I55" s="576">
        <v>6218</v>
      </c>
      <c r="J55" s="576">
        <v>5345</v>
      </c>
      <c r="K55" s="576" t="s">
        <v>21</v>
      </c>
      <c r="L55" s="576">
        <v>96633</v>
      </c>
      <c r="M55" s="576">
        <v>38</v>
      </c>
      <c r="N55" s="576">
        <v>34</v>
      </c>
      <c r="O55" s="576" t="s">
        <v>21</v>
      </c>
      <c r="P55" s="576">
        <v>16</v>
      </c>
      <c r="Q55" s="576">
        <v>18</v>
      </c>
      <c r="R55" s="576" t="s">
        <v>21</v>
      </c>
      <c r="S55" s="576">
        <v>18</v>
      </c>
      <c r="T55" s="576" t="s">
        <v>21</v>
      </c>
      <c r="U55" s="576">
        <v>10</v>
      </c>
      <c r="V55" s="581" t="s">
        <v>29</v>
      </c>
      <c r="W55" s="582" t="s">
        <v>26</v>
      </c>
      <c r="X55" s="616" t="s">
        <v>26</v>
      </c>
      <c r="Y55" s="620" t="s">
        <v>26</v>
      </c>
      <c r="Z55" s="618" t="s">
        <v>165</v>
      </c>
      <c r="AA55" s="576">
        <v>54245</v>
      </c>
      <c r="AB55" s="576">
        <v>52599</v>
      </c>
      <c r="AC55" s="576">
        <v>44725</v>
      </c>
      <c r="AD55" s="576" t="s">
        <v>21</v>
      </c>
      <c r="AE55" s="576">
        <v>7874</v>
      </c>
      <c r="AF55" s="576">
        <v>4958</v>
      </c>
      <c r="AG55" s="576">
        <v>2916</v>
      </c>
      <c r="AH55" s="576" t="s">
        <v>21</v>
      </c>
      <c r="AI55" s="576">
        <v>19955</v>
      </c>
      <c r="AJ55" s="576">
        <v>84305</v>
      </c>
      <c r="AK55" s="576">
        <v>52865</v>
      </c>
      <c r="AL55" s="576">
        <v>52865</v>
      </c>
      <c r="AM55" s="576" t="s">
        <v>21</v>
      </c>
      <c r="AN55" s="576" t="s">
        <v>21</v>
      </c>
      <c r="AO55" s="576" t="s">
        <v>21</v>
      </c>
      <c r="AP55" s="576" t="s">
        <v>21</v>
      </c>
      <c r="AQ55" s="576" t="s">
        <v>21</v>
      </c>
      <c r="AR55" s="576">
        <v>87847</v>
      </c>
      <c r="AS55" s="581" t="s">
        <v>29</v>
      </c>
      <c r="AT55" s="582" t="s">
        <v>26</v>
      </c>
      <c r="AU55" s="616" t="s">
        <v>26</v>
      </c>
      <c r="AV55" s="620" t="s">
        <v>26</v>
      </c>
      <c r="AW55" s="618" t="s">
        <v>165</v>
      </c>
      <c r="AX55" s="576">
        <v>300405</v>
      </c>
      <c r="AY55" s="576">
        <v>285714</v>
      </c>
      <c r="AZ55" s="576">
        <v>285714</v>
      </c>
      <c r="BA55" s="576" t="s">
        <v>21</v>
      </c>
      <c r="BB55" s="576" t="s">
        <v>21</v>
      </c>
      <c r="BC55" s="576" t="s">
        <v>21</v>
      </c>
      <c r="BD55" s="576" t="s">
        <v>21</v>
      </c>
      <c r="BE55" s="576" t="s">
        <v>21</v>
      </c>
      <c r="BF55" s="576">
        <v>159462</v>
      </c>
      <c r="BG55" s="576">
        <v>125620</v>
      </c>
      <c r="BH55" s="576">
        <v>125618</v>
      </c>
      <c r="BI55" s="576">
        <v>11006</v>
      </c>
      <c r="BJ55" s="576">
        <v>91864</v>
      </c>
      <c r="BK55" s="576">
        <v>22748</v>
      </c>
      <c r="BL55" s="576">
        <v>14044</v>
      </c>
      <c r="BM55" s="576">
        <v>8704</v>
      </c>
      <c r="BN55" s="576" t="s">
        <v>22</v>
      </c>
      <c r="BO55" s="576" t="s">
        <v>22</v>
      </c>
      <c r="BP55" s="581" t="s">
        <v>29</v>
      </c>
      <c r="BQ55" s="582" t="s">
        <v>26</v>
      </c>
    </row>
    <row r="56" spans="1:69" ht="7.5" customHeight="1">
      <c r="A56" s="616"/>
      <c r="B56" s="632"/>
      <c r="C56" s="585"/>
      <c r="D56" s="576"/>
      <c r="E56" s="576"/>
      <c r="F56" s="576"/>
      <c r="G56" s="576"/>
      <c r="H56" s="576"/>
      <c r="I56" s="576"/>
      <c r="J56" s="576"/>
      <c r="K56" s="576"/>
      <c r="L56" s="576"/>
      <c r="M56" s="576"/>
      <c r="N56" s="576"/>
      <c r="O56" s="576"/>
      <c r="P56" s="576"/>
      <c r="Q56" s="576"/>
      <c r="R56" s="576"/>
      <c r="S56" s="576"/>
      <c r="T56" s="576"/>
      <c r="U56" s="576"/>
      <c r="V56" s="586"/>
      <c r="W56" s="587"/>
      <c r="X56" s="616"/>
      <c r="Y56" s="632"/>
      <c r="Z56" s="585"/>
      <c r="AA56" s="576"/>
      <c r="AB56" s="576"/>
      <c r="AC56" s="576"/>
      <c r="AD56" s="576"/>
      <c r="AE56" s="576"/>
      <c r="AF56" s="576"/>
      <c r="AG56" s="576"/>
      <c r="AH56" s="576"/>
      <c r="AI56" s="576"/>
      <c r="AJ56" s="576"/>
      <c r="AK56" s="576"/>
      <c r="AL56" s="576"/>
      <c r="AM56" s="576"/>
      <c r="AN56" s="576"/>
      <c r="AO56" s="576"/>
      <c r="AP56" s="576"/>
      <c r="AQ56" s="576"/>
      <c r="AR56" s="576"/>
      <c r="AS56" s="586"/>
      <c r="AT56" s="587"/>
      <c r="AU56" s="616"/>
      <c r="AV56" s="632"/>
      <c r="AW56" s="585"/>
      <c r="AX56" s="576"/>
      <c r="AY56" s="576"/>
      <c r="AZ56" s="576"/>
      <c r="BA56" s="576"/>
      <c r="BB56" s="576"/>
      <c r="BC56" s="576"/>
      <c r="BD56" s="576"/>
      <c r="BE56" s="576"/>
      <c r="BF56" s="576"/>
      <c r="BG56" s="576"/>
      <c r="BH56" s="576"/>
      <c r="BI56" s="576"/>
      <c r="BJ56" s="576"/>
      <c r="BK56" s="576"/>
      <c r="BL56" s="576"/>
      <c r="BM56" s="576"/>
      <c r="BN56" s="576"/>
      <c r="BO56" s="576"/>
      <c r="BP56" s="586"/>
      <c r="BQ56" s="587"/>
    </row>
    <row r="57" spans="1:69" ht="15" customHeight="1">
      <c r="A57" s="619" t="s">
        <v>2162</v>
      </c>
      <c r="B57" s="620" t="s">
        <v>23</v>
      </c>
      <c r="C57" s="1910" t="s">
        <v>166</v>
      </c>
      <c r="D57" s="576">
        <v>21431</v>
      </c>
      <c r="E57" s="576">
        <v>35936</v>
      </c>
      <c r="F57" s="576">
        <v>31190</v>
      </c>
      <c r="G57" s="576">
        <v>536</v>
      </c>
      <c r="H57" s="576">
        <v>4210</v>
      </c>
      <c r="I57" s="576">
        <v>2247</v>
      </c>
      <c r="J57" s="576">
        <v>1962</v>
      </c>
      <c r="K57" s="576">
        <v>16</v>
      </c>
      <c r="L57" s="576">
        <v>104859</v>
      </c>
      <c r="M57" s="576">
        <v>14</v>
      </c>
      <c r="N57" s="576">
        <v>13</v>
      </c>
      <c r="O57" s="576" t="s">
        <v>21</v>
      </c>
      <c r="P57" s="576">
        <v>5</v>
      </c>
      <c r="Q57" s="576">
        <v>8</v>
      </c>
      <c r="R57" s="576" t="s">
        <v>21</v>
      </c>
      <c r="S57" s="576">
        <v>8</v>
      </c>
      <c r="T57" s="576" t="s">
        <v>21</v>
      </c>
      <c r="U57" s="576">
        <v>9</v>
      </c>
      <c r="V57" s="581" t="s">
        <v>30</v>
      </c>
      <c r="W57" s="582" t="s">
        <v>2160</v>
      </c>
      <c r="X57" s="619" t="s">
        <v>2162</v>
      </c>
      <c r="Y57" s="620" t="s">
        <v>23</v>
      </c>
      <c r="Z57" s="1910" t="s">
        <v>166</v>
      </c>
      <c r="AA57" s="576">
        <v>11818</v>
      </c>
      <c r="AB57" s="576">
        <v>13164</v>
      </c>
      <c r="AC57" s="576">
        <v>10305</v>
      </c>
      <c r="AD57" s="576" t="s">
        <v>21</v>
      </c>
      <c r="AE57" s="576">
        <v>2859</v>
      </c>
      <c r="AF57" s="576">
        <v>1726</v>
      </c>
      <c r="AG57" s="576">
        <v>1133</v>
      </c>
      <c r="AH57" s="576" t="s">
        <v>21</v>
      </c>
      <c r="AI57" s="576">
        <v>19419</v>
      </c>
      <c r="AJ57" s="576">
        <v>7024</v>
      </c>
      <c r="AK57" s="576">
        <v>24617</v>
      </c>
      <c r="AL57" s="576">
        <v>24617</v>
      </c>
      <c r="AM57" s="576" t="s">
        <v>21</v>
      </c>
      <c r="AN57" s="576" t="s">
        <v>21</v>
      </c>
      <c r="AO57" s="576" t="s">
        <v>21</v>
      </c>
      <c r="AP57" s="576" t="s">
        <v>21</v>
      </c>
      <c r="AQ57" s="576" t="s">
        <v>21</v>
      </c>
      <c r="AR57" s="576">
        <v>99298</v>
      </c>
      <c r="AS57" s="581" t="s">
        <v>30</v>
      </c>
      <c r="AT57" s="582" t="s">
        <v>2160</v>
      </c>
      <c r="AU57" s="619" t="s">
        <v>2162</v>
      </c>
      <c r="AV57" s="620" t="s">
        <v>23</v>
      </c>
      <c r="AW57" s="1910" t="s">
        <v>166</v>
      </c>
      <c r="AX57" s="576">
        <v>121685</v>
      </c>
      <c r="AY57" s="576">
        <v>108528</v>
      </c>
      <c r="AZ57" s="576">
        <v>108528</v>
      </c>
      <c r="BA57" s="576" t="s">
        <v>21</v>
      </c>
      <c r="BB57" s="576" t="s">
        <v>21</v>
      </c>
      <c r="BC57" s="576" t="s">
        <v>21</v>
      </c>
      <c r="BD57" s="576" t="s">
        <v>21</v>
      </c>
      <c r="BE57" s="576" t="s">
        <v>21</v>
      </c>
      <c r="BF57" s="576">
        <v>131717</v>
      </c>
      <c r="BG57" s="576">
        <v>40328</v>
      </c>
      <c r="BH57" s="576">
        <v>40329</v>
      </c>
      <c r="BI57" s="576">
        <v>2841</v>
      </c>
      <c r="BJ57" s="576">
        <v>31815</v>
      </c>
      <c r="BK57" s="576">
        <v>5673</v>
      </c>
      <c r="BL57" s="576">
        <v>4128</v>
      </c>
      <c r="BM57" s="576">
        <v>1545</v>
      </c>
      <c r="BN57" s="576" t="s">
        <v>22</v>
      </c>
      <c r="BO57" s="576" t="s">
        <v>22</v>
      </c>
      <c r="BP57" s="581" t="s">
        <v>30</v>
      </c>
      <c r="BQ57" s="582" t="s">
        <v>2160</v>
      </c>
    </row>
    <row r="58" spans="1:69" ht="15" customHeight="1">
      <c r="A58" s="616" t="s">
        <v>26</v>
      </c>
      <c r="B58" s="617" t="s">
        <v>26</v>
      </c>
      <c r="C58" s="1910" t="s">
        <v>167</v>
      </c>
      <c r="D58" s="576">
        <v>20999</v>
      </c>
      <c r="E58" s="576">
        <v>34643</v>
      </c>
      <c r="F58" s="576">
        <v>29737</v>
      </c>
      <c r="G58" s="576">
        <v>291</v>
      </c>
      <c r="H58" s="576">
        <v>4615</v>
      </c>
      <c r="I58" s="576">
        <v>1929</v>
      </c>
      <c r="J58" s="576">
        <v>2686</v>
      </c>
      <c r="K58" s="576">
        <v>139</v>
      </c>
      <c r="L58" s="576">
        <v>91094</v>
      </c>
      <c r="M58" s="576">
        <v>15</v>
      </c>
      <c r="N58" s="576">
        <v>15</v>
      </c>
      <c r="O58" s="576" t="s">
        <v>21</v>
      </c>
      <c r="P58" s="576">
        <v>6</v>
      </c>
      <c r="Q58" s="576">
        <v>9</v>
      </c>
      <c r="R58" s="576" t="s">
        <v>21</v>
      </c>
      <c r="S58" s="576">
        <v>9</v>
      </c>
      <c r="T58" s="576" t="s">
        <v>21</v>
      </c>
      <c r="U58" s="576">
        <v>9</v>
      </c>
      <c r="V58" s="581" t="s">
        <v>31</v>
      </c>
      <c r="W58" s="582" t="s">
        <v>26</v>
      </c>
      <c r="X58" s="616" t="s">
        <v>26</v>
      </c>
      <c r="Y58" s="617" t="s">
        <v>26</v>
      </c>
      <c r="Z58" s="1910" t="s">
        <v>167</v>
      </c>
      <c r="AA58" s="576">
        <v>11009</v>
      </c>
      <c r="AB58" s="576">
        <v>13817</v>
      </c>
      <c r="AC58" s="576">
        <v>11398</v>
      </c>
      <c r="AD58" s="576" t="s">
        <v>21</v>
      </c>
      <c r="AE58" s="576">
        <v>2419</v>
      </c>
      <c r="AF58" s="576">
        <v>1543</v>
      </c>
      <c r="AG58" s="576">
        <v>876</v>
      </c>
      <c r="AH58" s="576">
        <v>128</v>
      </c>
      <c r="AI58" s="576">
        <v>16483</v>
      </c>
      <c r="AJ58" s="576">
        <v>8064</v>
      </c>
      <c r="AK58" s="576">
        <v>21224</v>
      </c>
      <c r="AL58" s="576">
        <v>21224</v>
      </c>
      <c r="AM58" s="576" t="s">
        <v>21</v>
      </c>
      <c r="AN58" s="576" t="s">
        <v>21</v>
      </c>
      <c r="AO58" s="576" t="s">
        <v>21</v>
      </c>
      <c r="AP58" s="576" t="s">
        <v>21</v>
      </c>
      <c r="AQ58" s="576" t="s">
        <v>21</v>
      </c>
      <c r="AR58" s="576">
        <v>86138</v>
      </c>
      <c r="AS58" s="581" t="s">
        <v>31</v>
      </c>
      <c r="AT58" s="582" t="s">
        <v>26</v>
      </c>
      <c r="AU58" s="616" t="s">
        <v>26</v>
      </c>
      <c r="AV58" s="617" t="s">
        <v>26</v>
      </c>
      <c r="AW58" s="1910" t="s">
        <v>167</v>
      </c>
      <c r="AX58" s="576">
        <v>75062</v>
      </c>
      <c r="AY58" s="576">
        <v>111555</v>
      </c>
      <c r="AZ58" s="576">
        <v>111555</v>
      </c>
      <c r="BA58" s="576" t="s">
        <v>21</v>
      </c>
      <c r="BB58" s="576" t="s">
        <v>21</v>
      </c>
      <c r="BC58" s="576" t="s">
        <v>21</v>
      </c>
      <c r="BD58" s="576" t="s">
        <v>21</v>
      </c>
      <c r="BE58" s="576" t="s">
        <v>21</v>
      </c>
      <c r="BF58" s="576">
        <v>95224</v>
      </c>
      <c r="BG58" s="576">
        <v>35456</v>
      </c>
      <c r="BH58" s="576">
        <v>35455</v>
      </c>
      <c r="BI58" s="576">
        <v>1347</v>
      </c>
      <c r="BJ58" s="576">
        <v>28982</v>
      </c>
      <c r="BK58" s="576">
        <v>5126</v>
      </c>
      <c r="BL58" s="576">
        <v>3651</v>
      </c>
      <c r="BM58" s="576">
        <v>1475</v>
      </c>
      <c r="BN58" s="576" t="s">
        <v>22</v>
      </c>
      <c r="BO58" s="576" t="s">
        <v>22</v>
      </c>
      <c r="BP58" s="581" t="s">
        <v>31</v>
      </c>
      <c r="BQ58" s="582" t="s">
        <v>26</v>
      </c>
    </row>
    <row r="59" spans="1:69" ht="15" customHeight="1">
      <c r="A59" s="616" t="s">
        <v>26</v>
      </c>
      <c r="B59" s="617" t="s">
        <v>26</v>
      </c>
      <c r="C59" s="1910" t="s">
        <v>168</v>
      </c>
      <c r="D59" s="576">
        <v>23406</v>
      </c>
      <c r="E59" s="576">
        <v>31067</v>
      </c>
      <c r="F59" s="576">
        <v>27035</v>
      </c>
      <c r="G59" s="576">
        <v>322</v>
      </c>
      <c r="H59" s="576">
        <v>3709</v>
      </c>
      <c r="I59" s="576">
        <v>2181</v>
      </c>
      <c r="J59" s="576">
        <v>1528</v>
      </c>
      <c r="K59" s="576" t="s">
        <v>21</v>
      </c>
      <c r="L59" s="576">
        <v>83335</v>
      </c>
      <c r="M59" s="576">
        <v>14</v>
      </c>
      <c r="N59" s="576">
        <v>15</v>
      </c>
      <c r="O59" s="576" t="s">
        <v>21</v>
      </c>
      <c r="P59" s="576">
        <v>7</v>
      </c>
      <c r="Q59" s="576">
        <v>8</v>
      </c>
      <c r="R59" s="576" t="s">
        <v>21</v>
      </c>
      <c r="S59" s="576">
        <v>8</v>
      </c>
      <c r="T59" s="576" t="s">
        <v>21</v>
      </c>
      <c r="U59" s="576">
        <v>8</v>
      </c>
      <c r="V59" s="581" t="s">
        <v>32</v>
      </c>
      <c r="W59" s="582" t="s">
        <v>26</v>
      </c>
      <c r="X59" s="616" t="s">
        <v>26</v>
      </c>
      <c r="Y59" s="617" t="s">
        <v>26</v>
      </c>
      <c r="Z59" s="1910" t="s">
        <v>168</v>
      </c>
      <c r="AA59" s="576">
        <v>12560</v>
      </c>
      <c r="AB59" s="576">
        <v>12369</v>
      </c>
      <c r="AC59" s="576">
        <v>9784</v>
      </c>
      <c r="AD59" s="576" t="s">
        <v>21</v>
      </c>
      <c r="AE59" s="576">
        <v>2585</v>
      </c>
      <c r="AF59" s="576">
        <v>1761</v>
      </c>
      <c r="AG59" s="576">
        <v>824</v>
      </c>
      <c r="AH59" s="576" t="s">
        <v>21</v>
      </c>
      <c r="AI59" s="576">
        <v>16595</v>
      </c>
      <c r="AJ59" s="576">
        <v>8719</v>
      </c>
      <c r="AK59" s="576">
        <v>18588</v>
      </c>
      <c r="AL59" s="576">
        <v>18588</v>
      </c>
      <c r="AM59" s="576" t="s">
        <v>21</v>
      </c>
      <c r="AN59" s="576" t="s">
        <v>21</v>
      </c>
      <c r="AO59" s="576" t="s">
        <v>21</v>
      </c>
      <c r="AP59" s="576" t="s">
        <v>21</v>
      </c>
      <c r="AQ59" s="576" t="s">
        <v>21</v>
      </c>
      <c r="AR59" s="576">
        <v>76254</v>
      </c>
      <c r="AS59" s="581" t="s">
        <v>32</v>
      </c>
      <c r="AT59" s="582" t="s">
        <v>26</v>
      </c>
      <c r="AU59" s="616" t="s">
        <v>26</v>
      </c>
      <c r="AV59" s="617" t="s">
        <v>26</v>
      </c>
      <c r="AW59" s="1910" t="s">
        <v>168</v>
      </c>
      <c r="AX59" s="576">
        <v>135592</v>
      </c>
      <c r="AY59" s="576">
        <v>118605</v>
      </c>
      <c r="AZ59" s="576">
        <v>118605</v>
      </c>
      <c r="BA59" s="576" t="s">
        <v>21</v>
      </c>
      <c r="BB59" s="576" t="s">
        <v>21</v>
      </c>
      <c r="BC59" s="576" t="s">
        <v>21</v>
      </c>
      <c r="BD59" s="576" t="s">
        <v>21</v>
      </c>
      <c r="BE59" s="576" t="s">
        <v>21</v>
      </c>
      <c r="BF59" s="576">
        <v>114449</v>
      </c>
      <c r="BG59" s="576">
        <v>38576</v>
      </c>
      <c r="BH59" s="576">
        <v>38576</v>
      </c>
      <c r="BI59" s="576">
        <v>2034</v>
      </c>
      <c r="BJ59" s="576">
        <v>30313</v>
      </c>
      <c r="BK59" s="576">
        <v>6229</v>
      </c>
      <c r="BL59" s="576">
        <v>4194</v>
      </c>
      <c r="BM59" s="576">
        <v>2035</v>
      </c>
      <c r="BN59" s="576" t="s">
        <v>22</v>
      </c>
      <c r="BO59" s="576" t="s">
        <v>22</v>
      </c>
      <c r="BP59" s="581" t="s">
        <v>32</v>
      </c>
      <c r="BQ59" s="582" t="s">
        <v>26</v>
      </c>
    </row>
    <row r="60" spans="1:69" ht="15" customHeight="1">
      <c r="A60" s="616" t="s">
        <v>26</v>
      </c>
      <c r="B60" s="617" t="s">
        <v>26</v>
      </c>
      <c r="C60" s="1910" t="s">
        <v>169</v>
      </c>
      <c r="D60" s="576">
        <v>23400</v>
      </c>
      <c r="E60" s="576">
        <v>33418</v>
      </c>
      <c r="F60" s="576">
        <v>29107</v>
      </c>
      <c r="G60" s="576">
        <v>133</v>
      </c>
      <c r="H60" s="576">
        <v>4178</v>
      </c>
      <c r="I60" s="576">
        <v>2060</v>
      </c>
      <c r="J60" s="576">
        <v>2118</v>
      </c>
      <c r="K60" s="576" t="s">
        <v>21</v>
      </c>
      <c r="L60" s="576">
        <v>73317</v>
      </c>
      <c r="M60" s="576">
        <v>14</v>
      </c>
      <c r="N60" s="576">
        <v>11</v>
      </c>
      <c r="O60" s="576" t="s">
        <v>21</v>
      </c>
      <c r="P60" s="576">
        <v>3</v>
      </c>
      <c r="Q60" s="576">
        <v>8</v>
      </c>
      <c r="R60" s="576" t="s">
        <v>21</v>
      </c>
      <c r="S60" s="576">
        <v>8</v>
      </c>
      <c r="T60" s="576" t="s">
        <v>21</v>
      </c>
      <c r="U60" s="576">
        <v>11</v>
      </c>
      <c r="V60" s="581" t="s">
        <v>33</v>
      </c>
      <c r="W60" s="582" t="s">
        <v>26</v>
      </c>
      <c r="X60" s="616" t="s">
        <v>26</v>
      </c>
      <c r="Y60" s="617" t="s">
        <v>26</v>
      </c>
      <c r="Z60" s="1910" t="s">
        <v>169</v>
      </c>
      <c r="AA60" s="576">
        <v>16827</v>
      </c>
      <c r="AB60" s="576">
        <v>13668</v>
      </c>
      <c r="AC60" s="576">
        <v>10738</v>
      </c>
      <c r="AD60" s="576" t="s">
        <v>21</v>
      </c>
      <c r="AE60" s="576">
        <v>2930</v>
      </c>
      <c r="AF60" s="576">
        <v>1630</v>
      </c>
      <c r="AG60" s="576">
        <v>1300</v>
      </c>
      <c r="AH60" s="576" t="s">
        <v>21</v>
      </c>
      <c r="AI60" s="576">
        <v>19753</v>
      </c>
      <c r="AJ60" s="576">
        <v>2210</v>
      </c>
      <c r="AK60" s="576">
        <v>20452</v>
      </c>
      <c r="AL60" s="576">
        <v>20452</v>
      </c>
      <c r="AM60" s="576" t="s">
        <v>21</v>
      </c>
      <c r="AN60" s="576" t="s">
        <v>21</v>
      </c>
      <c r="AO60" s="576" t="s">
        <v>21</v>
      </c>
      <c r="AP60" s="576" t="s">
        <v>21</v>
      </c>
      <c r="AQ60" s="576" t="s">
        <v>21</v>
      </c>
      <c r="AR60" s="576">
        <v>58012</v>
      </c>
      <c r="AS60" s="581" t="s">
        <v>33</v>
      </c>
      <c r="AT60" s="582" t="s">
        <v>26</v>
      </c>
      <c r="AU60" s="616" t="s">
        <v>26</v>
      </c>
      <c r="AV60" s="617" t="s">
        <v>26</v>
      </c>
      <c r="AW60" s="1910" t="s">
        <v>169</v>
      </c>
      <c r="AX60" s="576">
        <v>176068</v>
      </c>
      <c r="AY60" s="576">
        <v>97185</v>
      </c>
      <c r="AZ60" s="576">
        <v>97185</v>
      </c>
      <c r="BA60" s="576" t="s">
        <v>21</v>
      </c>
      <c r="BB60" s="576" t="s">
        <v>21</v>
      </c>
      <c r="BC60" s="576" t="s">
        <v>21</v>
      </c>
      <c r="BD60" s="576" t="s">
        <v>21</v>
      </c>
      <c r="BE60" s="576" t="s">
        <v>21</v>
      </c>
      <c r="BF60" s="576">
        <v>193331</v>
      </c>
      <c r="BG60" s="576">
        <v>44512</v>
      </c>
      <c r="BH60" s="576">
        <v>44509</v>
      </c>
      <c r="BI60" s="576">
        <v>7082</v>
      </c>
      <c r="BJ60" s="576">
        <v>30586</v>
      </c>
      <c r="BK60" s="576">
        <v>6841</v>
      </c>
      <c r="BL60" s="576">
        <v>4514</v>
      </c>
      <c r="BM60" s="576">
        <v>2327</v>
      </c>
      <c r="BN60" s="576" t="s">
        <v>22</v>
      </c>
      <c r="BO60" s="576" t="s">
        <v>22</v>
      </c>
      <c r="BP60" s="581" t="s">
        <v>33</v>
      </c>
      <c r="BQ60" s="582" t="s">
        <v>26</v>
      </c>
    </row>
    <row r="61" spans="1:69" ht="15" customHeight="1">
      <c r="A61" s="616">
        <v>1</v>
      </c>
      <c r="B61" s="617" t="s">
        <v>2159</v>
      </c>
      <c r="C61" s="1910" t="s">
        <v>2163</v>
      </c>
      <c r="D61" s="576">
        <v>74944</v>
      </c>
      <c r="E61" s="576">
        <v>34611</v>
      </c>
      <c r="F61" s="576">
        <v>29374</v>
      </c>
      <c r="G61" s="576">
        <v>1302</v>
      </c>
      <c r="H61" s="576">
        <v>3935</v>
      </c>
      <c r="I61" s="576">
        <v>2156</v>
      </c>
      <c r="J61" s="576">
        <v>1779</v>
      </c>
      <c r="K61" s="576" t="s">
        <v>21</v>
      </c>
      <c r="L61" s="576">
        <v>113650</v>
      </c>
      <c r="M61" s="576">
        <v>8</v>
      </c>
      <c r="N61" s="576">
        <v>13</v>
      </c>
      <c r="O61" s="576" t="s">
        <v>21</v>
      </c>
      <c r="P61" s="576">
        <v>5</v>
      </c>
      <c r="Q61" s="576">
        <v>8</v>
      </c>
      <c r="R61" s="576" t="s">
        <v>21</v>
      </c>
      <c r="S61" s="576">
        <v>8</v>
      </c>
      <c r="T61" s="576" t="s">
        <v>21</v>
      </c>
      <c r="U61" s="576">
        <v>6</v>
      </c>
      <c r="V61" s="581" t="s">
        <v>34</v>
      </c>
      <c r="W61" s="582" t="s">
        <v>26</v>
      </c>
      <c r="X61" s="616">
        <v>1</v>
      </c>
      <c r="Y61" s="617" t="s">
        <v>2159</v>
      </c>
      <c r="Z61" s="1910" t="s">
        <v>2163</v>
      </c>
      <c r="AA61" s="576">
        <v>13424</v>
      </c>
      <c r="AB61" s="576">
        <v>13252</v>
      </c>
      <c r="AC61" s="576">
        <v>10310</v>
      </c>
      <c r="AD61" s="576" t="s">
        <v>21</v>
      </c>
      <c r="AE61" s="576">
        <v>2942</v>
      </c>
      <c r="AF61" s="576">
        <v>1712</v>
      </c>
      <c r="AG61" s="576">
        <v>1230</v>
      </c>
      <c r="AH61" s="576" t="s">
        <v>21</v>
      </c>
      <c r="AI61" s="576">
        <v>19926</v>
      </c>
      <c r="AJ61" s="576">
        <v>73866</v>
      </c>
      <c r="AK61" s="576">
        <v>22005</v>
      </c>
      <c r="AL61" s="576">
        <v>22005</v>
      </c>
      <c r="AM61" s="576" t="s">
        <v>21</v>
      </c>
      <c r="AN61" s="576" t="s">
        <v>21</v>
      </c>
      <c r="AO61" s="576" t="s">
        <v>21</v>
      </c>
      <c r="AP61" s="576" t="s">
        <v>21</v>
      </c>
      <c r="AQ61" s="576" t="s">
        <v>21</v>
      </c>
      <c r="AR61" s="576">
        <v>109873</v>
      </c>
      <c r="AS61" s="581" t="s">
        <v>34</v>
      </c>
      <c r="AT61" s="582" t="s">
        <v>26</v>
      </c>
      <c r="AU61" s="616">
        <v>1</v>
      </c>
      <c r="AV61" s="617" t="s">
        <v>2159</v>
      </c>
      <c r="AW61" s="1910" t="s">
        <v>2163</v>
      </c>
      <c r="AX61" s="576">
        <v>87609</v>
      </c>
      <c r="AY61" s="576">
        <v>95398</v>
      </c>
      <c r="AZ61" s="576">
        <v>95398</v>
      </c>
      <c r="BA61" s="576" t="s">
        <v>21</v>
      </c>
      <c r="BB61" s="576" t="s">
        <v>21</v>
      </c>
      <c r="BC61" s="576" t="s">
        <v>21</v>
      </c>
      <c r="BD61" s="576" t="s">
        <v>21</v>
      </c>
      <c r="BE61" s="576" t="s">
        <v>21</v>
      </c>
      <c r="BF61" s="576">
        <v>185542</v>
      </c>
      <c r="BG61" s="576">
        <v>39005</v>
      </c>
      <c r="BH61" s="576">
        <v>39006</v>
      </c>
      <c r="BI61" s="576">
        <v>5345</v>
      </c>
      <c r="BJ61" s="576">
        <v>26898</v>
      </c>
      <c r="BK61" s="576">
        <v>6763</v>
      </c>
      <c r="BL61" s="576">
        <v>4686</v>
      </c>
      <c r="BM61" s="576">
        <v>2077</v>
      </c>
      <c r="BN61" s="576" t="s">
        <v>22</v>
      </c>
      <c r="BO61" s="576" t="s">
        <v>22</v>
      </c>
      <c r="BP61" s="581" t="s">
        <v>34</v>
      </c>
      <c r="BQ61" s="582" t="s">
        <v>26</v>
      </c>
    </row>
    <row r="62" spans="1:69" ht="15" customHeight="1">
      <c r="A62" s="616" t="s">
        <v>26</v>
      </c>
      <c r="B62" s="617" t="s">
        <v>26</v>
      </c>
      <c r="C62" s="1910" t="s">
        <v>170</v>
      </c>
      <c r="D62" s="576">
        <v>19318</v>
      </c>
      <c r="E62" s="576">
        <v>30601</v>
      </c>
      <c r="F62" s="576">
        <v>27152</v>
      </c>
      <c r="G62" s="576">
        <v>251</v>
      </c>
      <c r="H62" s="576">
        <v>3198</v>
      </c>
      <c r="I62" s="576">
        <v>1873</v>
      </c>
      <c r="J62" s="576">
        <v>1325</v>
      </c>
      <c r="K62" s="576" t="s">
        <v>21</v>
      </c>
      <c r="L62" s="576">
        <v>102368</v>
      </c>
      <c r="M62" s="576">
        <v>14</v>
      </c>
      <c r="N62" s="576">
        <v>12</v>
      </c>
      <c r="O62" s="576" t="s">
        <v>21</v>
      </c>
      <c r="P62" s="576">
        <v>4</v>
      </c>
      <c r="Q62" s="576">
        <v>8</v>
      </c>
      <c r="R62" s="576" t="s">
        <v>21</v>
      </c>
      <c r="S62" s="576">
        <v>8</v>
      </c>
      <c r="T62" s="576" t="s">
        <v>21</v>
      </c>
      <c r="U62" s="576">
        <v>8</v>
      </c>
      <c r="V62" s="581" t="s">
        <v>35</v>
      </c>
      <c r="W62" s="582" t="s">
        <v>26</v>
      </c>
      <c r="X62" s="616" t="s">
        <v>26</v>
      </c>
      <c r="Y62" s="617" t="s">
        <v>26</v>
      </c>
      <c r="Z62" s="1910" t="s">
        <v>170</v>
      </c>
      <c r="AA62" s="576">
        <v>11598</v>
      </c>
      <c r="AB62" s="576">
        <v>10926</v>
      </c>
      <c r="AC62" s="576">
        <v>8680</v>
      </c>
      <c r="AD62" s="576" t="s">
        <v>21</v>
      </c>
      <c r="AE62" s="576">
        <v>2246</v>
      </c>
      <c r="AF62" s="576">
        <v>1421</v>
      </c>
      <c r="AG62" s="576">
        <v>825</v>
      </c>
      <c r="AH62" s="576" t="s">
        <v>21</v>
      </c>
      <c r="AI62" s="576">
        <v>20599</v>
      </c>
      <c r="AJ62" s="576">
        <v>6184</v>
      </c>
      <c r="AK62" s="576">
        <v>21077</v>
      </c>
      <c r="AL62" s="576">
        <v>21077</v>
      </c>
      <c r="AM62" s="576" t="s">
        <v>21</v>
      </c>
      <c r="AN62" s="576" t="s">
        <v>21</v>
      </c>
      <c r="AO62" s="576" t="s">
        <v>21</v>
      </c>
      <c r="AP62" s="576" t="s">
        <v>21</v>
      </c>
      <c r="AQ62" s="576" t="s">
        <v>21</v>
      </c>
      <c r="AR62" s="576">
        <v>94980</v>
      </c>
      <c r="AS62" s="581" t="s">
        <v>35</v>
      </c>
      <c r="AT62" s="582" t="s">
        <v>26</v>
      </c>
      <c r="AU62" s="616" t="s">
        <v>26</v>
      </c>
      <c r="AV62" s="617" t="s">
        <v>26</v>
      </c>
      <c r="AW62" s="1910" t="s">
        <v>170</v>
      </c>
      <c r="AX62" s="576">
        <v>74884</v>
      </c>
      <c r="AY62" s="576">
        <v>96404</v>
      </c>
      <c r="AZ62" s="576">
        <v>96404</v>
      </c>
      <c r="BA62" s="576" t="s">
        <v>21</v>
      </c>
      <c r="BB62" s="576" t="s">
        <v>21</v>
      </c>
      <c r="BC62" s="576" t="s">
        <v>21</v>
      </c>
      <c r="BD62" s="576" t="s">
        <v>21</v>
      </c>
      <c r="BE62" s="576" t="s">
        <v>21</v>
      </c>
      <c r="BF62" s="576">
        <v>164023</v>
      </c>
      <c r="BG62" s="576">
        <v>38963</v>
      </c>
      <c r="BH62" s="576">
        <v>38965</v>
      </c>
      <c r="BI62" s="576">
        <v>2658</v>
      </c>
      <c r="BJ62" s="576">
        <v>29298</v>
      </c>
      <c r="BK62" s="576">
        <v>7009</v>
      </c>
      <c r="BL62" s="576">
        <v>4472</v>
      </c>
      <c r="BM62" s="576">
        <v>2537</v>
      </c>
      <c r="BN62" s="576" t="s">
        <v>22</v>
      </c>
      <c r="BO62" s="576" t="s">
        <v>22</v>
      </c>
      <c r="BP62" s="581" t="s">
        <v>35</v>
      </c>
      <c r="BQ62" s="582" t="s">
        <v>26</v>
      </c>
    </row>
    <row r="63" spans="1:69" ht="15" customHeight="1">
      <c r="A63" s="616" t="s">
        <v>26</v>
      </c>
      <c r="B63" s="617" t="s">
        <v>26</v>
      </c>
      <c r="C63" s="1910" t="s">
        <v>171</v>
      </c>
      <c r="D63" s="576">
        <v>20688</v>
      </c>
      <c r="E63" s="576">
        <v>32796</v>
      </c>
      <c r="F63" s="576">
        <v>27834</v>
      </c>
      <c r="G63" s="576">
        <v>757</v>
      </c>
      <c r="H63" s="576">
        <v>4206</v>
      </c>
      <c r="I63" s="576">
        <v>2203</v>
      </c>
      <c r="J63" s="576">
        <v>2002</v>
      </c>
      <c r="K63" s="576" t="s">
        <v>21</v>
      </c>
      <c r="L63" s="576">
        <v>90262</v>
      </c>
      <c r="M63" s="576">
        <v>13</v>
      </c>
      <c r="N63" s="576">
        <v>13</v>
      </c>
      <c r="O63" s="576" t="s">
        <v>21</v>
      </c>
      <c r="P63" s="576">
        <v>6</v>
      </c>
      <c r="Q63" s="576">
        <v>7</v>
      </c>
      <c r="R63" s="576" t="s">
        <v>21</v>
      </c>
      <c r="S63" s="576">
        <v>7</v>
      </c>
      <c r="T63" s="576" t="s">
        <v>21</v>
      </c>
      <c r="U63" s="576">
        <v>8</v>
      </c>
      <c r="V63" s="581" t="s">
        <v>36</v>
      </c>
      <c r="W63" s="582" t="s">
        <v>26</v>
      </c>
      <c r="X63" s="616" t="s">
        <v>26</v>
      </c>
      <c r="Y63" s="617" t="s">
        <v>26</v>
      </c>
      <c r="Z63" s="1910" t="s">
        <v>171</v>
      </c>
      <c r="AA63" s="576">
        <v>10386</v>
      </c>
      <c r="AB63" s="576">
        <v>10199</v>
      </c>
      <c r="AC63" s="576">
        <v>7190</v>
      </c>
      <c r="AD63" s="576" t="s">
        <v>21</v>
      </c>
      <c r="AE63" s="576">
        <v>3009</v>
      </c>
      <c r="AF63" s="576">
        <v>1812</v>
      </c>
      <c r="AG63" s="576">
        <v>1197</v>
      </c>
      <c r="AH63" s="576" t="s">
        <v>21</v>
      </c>
      <c r="AI63" s="576">
        <v>20786</v>
      </c>
      <c r="AJ63" s="576">
        <v>8653</v>
      </c>
      <c r="AK63" s="576">
        <v>23800</v>
      </c>
      <c r="AL63" s="576">
        <v>23800</v>
      </c>
      <c r="AM63" s="576" t="s">
        <v>21</v>
      </c>
      <c r="AN63" s="576" t="s">
        <v>21</v>
      </c>
      <c r="AO63" s="576" t="s">
        <v>21</v>
      </c>
      <c r="AP63" s="576" t="s">
        <v>21</v>
      </c>
      <c r="AQ63" s="576" t="s">
        <v>21</v>
      </c>
      <c r="AR63" s="576">
        <v>79833</v>
      </c>
      <c r="AS63" s="581" t="s">
        <v>36</v>
      </c>
      <c r="AT63" s="582" t="s">
        <v>26</v>
      </c>
      <c r="AU63" s="616" t="s">
        <v>26</v>
      </c>
      <c r="AV63" s="617" t="s">
        <v>26</v>
      </c>
      <c r="AW63" s="1910" t="s">
        <v>171</v>
      </c>
      <c r="AX63" s="576">
        <v>128532</v>
      </c>
      <c r="AY63" s="576">
        <v>115029</v>
      </c>
      <c r="AZ63" s="576">
        <v>115029</v>
      </c>
      <c r="BA63" s="576" t="s">
        <v>21</v>
      </c>
      <c r="BB63" s="576" t="s">
        <v>21</v>
      </c>
      <c r="BC63" s="576" t="s">
        <v>21</v>
      </c>
      <c r="BD63" s="576" t="s">
        <v>21</v>
      </c>
      <c r="BE63" s="576" t="s">
        <v>21</v>
      </c>
      <c r="BF63" s="576">
        <v>177526</v>
      </c>
      <c r="BG63" s="576">
        <v>37514</v>
      </c>
      <c r="BH63" s="576">
        <v>37514</v>
      </c>
      <c r="BI63" s="576">
        <v>1990</v>
      </c>
      <c r="BJ63" s="576">
        <v>29858</v>
      </c>
      <c r="BK63" s="576">
        <v>5666</v>
      </c>
      <c r="BL63" s="576">
        <v>4070</v>
      </c>
      <c r="BM63" s="576">
        <v>1596</v>
      </c>
      <c r="BN63" s="576" t="s">
        <v>22</v>
      </c>
      <c r="BO63" s="576" t="s">
        <v>22</v>
      </c>
      <c r="BP63" s="581" t="s">
        <v>36</v>
      </c>
      <c r="BQ63" s="582" t="s">
        <v>26</v>
      </c>
    </row>
    <row r="64" spans="1:69" ht="15" customHeight="1">
      <c r="A64" s="616" t="s">
        <v>26</v>
      </c>
      <c r="B64" s="617" t="s">
        <v>26</v>
      </c>
      <c r="C64" s="1910" t="s">
        <v>172</v>
      </c>
      <c r="D64" s="576">
        <v>17138</v>
      </c>
      <c r="E64" s="576">
        <v>33191</v>
      </c>
      <c r="F64" s="576">
        <v>28822</v>
      </c>
      <c r="G64" s="576">
        <v>530</v>
      </c>
      <c r="H64" s="576">
        <v>3839</v>
      </c>
      <c r="I64" s="576">
        <v>2205</v>
      </c>
      <c r="J64" s="576">
        <v>1634</v>
      </c>
      <c r="K64" s="576" t="s">
        <v>21</v>
      </c>
      <c r="L64" s="576">
        <v>74211</v>
      </c>
      <c r="M64" s="576">
        <v>12</v>
      </c>
      <c r="N64" s="576">
        <v>12</v>
      </c>
      <c r="O64" s="576" t="s">
        <v>21</v>
      </c>
      <c r="P64" s="576">
        <v>6</v>
      </c>
      <c r="Q64" s="576">
        <v>6</v>
      </c>
      <c r="R64" s="576" t="s">
        <v>21</v>
      </c>
      <c r="S64" s="576">
        <v>6</v>
      </c>
      <c r="T64" s="576" t="s">
        <v>21</v>
      </c>
      <c r="U64" s="576">
        <v>8</v>
      </c>
      <c r="V64" s="581" t="s">
        <v>37</v>
      </c>
      <c r="W64" s="582" t="s">
        <v>26</v>
      </c>
      <c r="X64" s="616" t="s">
        <v>26</v>
      </c>
      <c r="Y64" s="617" t="s">
        <v>26</v>
      </c>
      <c r="Z64" s="1910" t="s">
        <v>172</v>
      </c>
      <c r="AA64" s="576">
        <v>10393</v>
      </c>
      <c r="AB64" s="576">
        <v>11178</v>
      </c>
      <c r="AC64" s="576">
        <v>8467</v>
      </c>
      <c r="AD64" s="576" t="s">
        <v>21</v>
      </c>
      <c r="AE64" s="576">
        <v>2711</v>
      </c>
      <c r="AF64" s="576">
        <v>1809</v>
      </c>
      <c r="AG64" s="576">
        <v>902</v>
      </c>
      <c r="AH64" s="576" t="s">
        <v>21</v>
      </c>
      <c r="AI64" s="576">
        <v>20002</v>
      </c>
      <c r="AJ64" s="576">
        <v>3411</v>
      </c>
      <c r="AK64" s="576">
        <v>24039</v>
      </c>
      <c r="AL64" s="576">
        <v>24039</v>
      </c>
      <c r="AM64" s="576" t="s">
        <v>21</v>
      </c>
      <c r="AN64" s="576" t="s">
        <v>21</v>
      </c>
      <c r="AO64" s="576" t="s">
        <v>21</v>
      </c>
      <c r="AP64" s="576" t="s">
        <v>21</v>
      </c>
      <c r="AQ64" s="576" t="s">
        <v>21</v>
      </c>
      <c r="AR64" s="576">
        <v>59205</v>
      </c>
      <c r="AS64" s="581" t="s">
        <v>37</v>
      </c>
      <c r="AT64" s="582" t="s">
        <v>26</v>
      </c>
      <c r="AU64" s="616" t="s">
        <v>26</v>
      </c>
      <c r="AV64" s="617" t="s">
        <v>26</v>
      </c>
      <c r="AW64" s="1910" t="s">
        <v>172</v>
      </c>
      <c r="AX64" s="576">
        <v>102116</v>
      </c>
      <c r="AY64" s="576">
        <v>123334</v>
      </c>
      <c r="AZ64" s="576">
        <v>123334</v>
      </c>
      <c r="BA64" s="576" t="s">
        <v>21</v>
      </c>
      <c r="BB64" s="576" t="s">
        <v>21</v>
      </c>
      <c r="BC64" s="576" t="s">
        <v>21</v>
      </c>
      <c r="BD64" s="576" t="s">
        <v>21</v>
      </c>
      <c r="BE64" s="576" t="s">
        <v>21</v>
      </c>
      <c r="BF64" s="576">
        <v>156308</v>
      </c>
      <c r="BG64" s="576">
        <v>37785</v>
      </c>
      <c r="BH64" s="576">
        <v>37784</v>
      </c>
      <c r="BI64" s="576">
        <v>2063</v>
      </c>
      <c r="BJ64" s="576">
        <v>29565</v>
      </c>
      <c r="BK64" s="576">
        <v>6156</v>
      </c>
      <c r="BL64" s="576">
        <v>4157</v>
      </c>
      <c r="BM64" s="576">
        <v>1999</v>
      </c>
      <c r="BN64" s="576" t="s">
        <v>22</v>
      </c>
      <c r="BO64" s="576" t="s">
        <v>22</v>
      </c>
      <c r="BP64" s="581" t="s">
        <v>37</v>
      </c>
      <c r="BQ64" s="582" t="s">
        <v>26</v>
      </c>
    </row>
    <row r="65" spans="1:69" ht="15" customHeight="1">
      <c r="A65" s="616" t="s">
        <v>26</v>
      </c>
      <c r="B65" s="617" t="s">
        <v>26</v>
      </c>
      <c r="C65" s="1910" t="s">
        <v>173</v>
      </c>
      <c r="D65" s="576">
        <v>36950</v>
      </c>
      <c r="E65" s="576">
        <v>40938</v>
      </c>
      <c r="F65" s="576">
        <v>36570</v>
      </c>
      <c r="G65" s="576">
        <v>544</v>
      </c>
      <c r="H65" s="576">
        <v>3823</v>
      </c>
      <c r="I65" s="576">
        <v>2212</v>
      </c>
      <c r="J65" s="576">
        <v>1611</v>
      </c>
      <c r="K65" s="576" t="s">
        <v>21</v>
      </c>
      <c r="L65" s="576">
        <v>70222</v>
      </c>
      <c r="M65" s="576">
        <v>13</v>
      </c>
      <c r="N65" s="576">
        <v>13</v>
      </c>
      <c r="O65" s="576" t="s">
        <v>21</v>
      </c>
      <c r="P65" s="576">
        <v>6</v>
      </c>
      <c r="Q65" s="576">
        <v>7</v>
      </c>
      <c r="R65" s="576" t="s">
        <v>21</v>
      </c>
      <c r="S65" s="576">
        <v>7</v>
      </c>
      <c r="T65" s="576" t="s">
        <v>21</v>
      </c>
      <c r="U65" s="576">
        <v>8</v>
      </c>
      <c r="V65" s="581" t="s">
        <v>38</v>
      </c>
      <c r="W65" s="582" t="s">
        <v>26</v>
      </c>
      <c r="X65" s="616" t="s">
        <v>26</v>
      </c>
      <c r="Y65" s="617" t="s">
        <v>26</v>
      </c>
      <c r="Z65" s="1910" t="s">
        <v>173</v>
      </c>
      <c r="AA65" s="576">
        <v>14620</v>
      </c>
      <c r="AB65" s="576">
        <v>16290</v>
      </c>
      <c r="AC65" s="576">
        <v>13593</v>
      </c>
      <c r="AD65" s="576" t="s">
        <v>21</v>
      </c>
      <c r="AE65" s="576">
        <v>2697</v>
      </c>
      <c r="AF65" s="576">
        <v>1791</v>
      </c>
      <c r="AG65" s="576">
        <v>906</v>
      </c>
      <c r="AH65" s="576" t="s">
        <v>21</v>
      </c>
      <c r="AI65" s="576">
        <v>18331</v>
      </c>
      <c r="AJ65" s="576">
        <v>24636</v>
      </c>
      <c r="AK65" s="576">
        <v>27434</v>
      </c>
      <c r="AL65" s="576">
        <v>27434</v>
      </c>
      <c r="AM65" s="576" t="s">
        <v>21</v>
      </c>
      <c r="AN65" s="576" t="s">
        <v>21</v>
      </c>
      <c r="AO65" s="576" t="s">
        <v>21</v>
      </c>
      <c r="AP65" s="576" t="s">
        <v>21</v>
      </c>
      <c r="AQ65" s="576" t="s">
        <v>21</v>
      </c>
      <c r="AR65" s="576">
        <v>56407</v>
      </c>
      <c r="AS65" s="581" t="s">
        <v>38</v>
      </c>
      <c r="AT65" s="582" t="s">
        <v>26</v>
      </c>
      <c r="AU65" s="616" t="s">
        <v>26</v>
      </c>
      <c r="AV65" s="617" t="s">
        <v>26</v>
      </c>
      <c r="AW65" s="1910" t="s">
        <v>173</v>
      </c>
      <c r="AX65" s="576">
        <v>96408</v>
      </c>
      <c r="AY65" s="576">
        <v>107947</v>
      </c>
      <c r="AZ65" s="576">
        <v>107947</v>
      </c>
      <c r="BA65" s="576" t="s">
        <v>21</v>
      </c>
      <c r="BB65" s="576" t="s">
        <v>21</v>
      </c>
      <c r="BC65" s="576" t="s">
        <v>21</v>
      </c>
      <c r="BD65" s="576" t="s">
        <v>21</v>
      </c>
      <c r="BE65" s="576" t="s">
        <v>21</v>
      </c>
      <c r="BF65" s="576">
        <v>144769</v>
      </c>
      <c r="BG65" s="576">
        <v>36628</v>
      </c>
      <c r="BH65" s="576">
        <v>36629</v>
      </c>
      <c r="BI65" s="576">
        <v>1937</v>
      </c>
      <c r="BJ65" s="576">
        <v>28934</v>
      </c>
      <c r="BK65" s="576">
        <v>5758</v>
      </c>
      <c r="BL65" s="576">
        <v>4438</v>
      </c>
      <c r="BM65" s="576">
        <v>1320</v>
      </c>
      <c r="BN65" s="576" t="s">
        <v>22</v>
      </c>
      <c r="BO65" s="576" t="s">
        <v>22</v>
      </c>
      <c r="BP65" s="581" t="s">
        <v>38</v>
      </c>
      <c r="BQ65" s="582" t="s">
        <v>26</v>
      </c>
    </row>
    <row r="66" spans="1:69" ht="15" customHeight="1">
      <c r="A66" s="616" t="s">
        <v>26</v>
      </c>
      <c r="B66" s="617" t="s">
        <v>26</v>
      </c>
      <c r="C66" s="1910" t="s">
        <v>174</v>
      </c>
      <c r="D66" s="576">
        <v>30861</v>
      </c>
      <c r="E66" s="576">
        <v>36379</v>
      </c>
      <c r="F66" s="576">
        <v>31396</v>
      </c>
      <c r="G66" s="576">
        <v>918</v>
      </c>
      <c r="H66" s="576">
        <v>4065</v>
      </c>
      <c r="I66" s="576">
        <v>1973</v>
      </c>
      <c r="J66" s="576">
        <v>2092</v>
      </c>
      <c r="K66" s="576" t="s">
        <v>21</v>
      </c>
      <c r="L66" s="576">
        <v>64654</v>
      </c>
      <c r="M66" s="576">
        <v>14</v>
      </c>
      <c r="N66" s="576">
        <v>14</v>
      </c>
      <c r="O66" s="576" t="s">
        <v>21</v>
      </c>
      <c r="P66" s="576">
        <v>6</v>
      </c>
      <c r="Q66" s="576">
        <v>8</v>
      </c>
      <c r="R66" s="576" t="s">
        <v>21</v>
      </c>
      <c r="S66" s="576">
        <v>8</v>
      </c>
      <c r="T66" s="576" t="s">
        <v>21</v>
      </c>
      <c r="U66" s="576">
        <v>8</v>
      </c>
      <c r="V66" s="581" t="s">
        <v>39</v>
      </c>
      <c r="W66" s="582" t="s">
        <v>26</v>
      </c>
      <c r="X66" s="616" t="s">
        <v>26</v>
      </c>
      <c r="Y66" s="617" t="s">
        <v>26</v>
      </c>
      <c r="Z66" s="1910" t="s">
        <v>174</v>
      </c>
      <c r="AA66" s="576">
        <v>23312</v>
      </c>
      <c r="AB66" s="576">
        <v>22605</v>
      </c>
      <c r="AC66" s="576">
        <v>19730</v>
      </c>
      <c r="AD66" s="576" t="s">
        <v>21</v>
      </c>
      <c r="AE66" s="576">
        <v>2875</v>
      </c>
      <c r="AF66" s="576">
        <v>1550</v>
      </c>
      <c r="AG66" s="576">
        <v>1325</v>
      </c>
      <c r="AH66" s="576" t="s">
        <v>21</v>
      </c>
      <c r="AI66" s="576">
        <v>19038</v>
      </c>
      <c r="AJ66" s="576">
        <v>2666</v>
      </c>
      <c r="AK66" s="576">
        <v>10643</v>
      </c>
      <c r="AL66" s="576">
        <v>10643</v>
      </c>
      <c r="AM66" s="576" t="s">
        <v>21</v>
      </c>
      <c r="AN66" s="576" t="s">
        <v>21</v>
      </c>
      <c r="AO66" s="576" t="s">
        <v>21</v>
      </c>
      <c r="AP66" s="576" t="s">
        <v>21</v>
      </c>
      <c r="AQ66" s="576" t="s">
        <v>21</v>
      </c>
      <c r="AR66" s="576">
        <v>48430</v>
      </c>
      <c r="AS66" s="581" t="s">
        <v>39</v>
      </c>
      <c r="AT66" s="582" t="s">
        <v>26</v>
      </c>
      <c r="AU66" s="616" t="s">
        <v>26</v>
      </c>
      <c r="AV66" s="617" t="s">
        <v>26</v>
      </c>
      <c r="AW66" s="1910" t="s">
        <v>174</v>
      </c>
      <c r="AX66" s="576">
        <v>149386</v>
      </c>
      <c r="AY66" s="576">
        <v>97931</v>
      </c>
      <c r="AZ66" s="576">
        <v>97931</v>
      </c>
      <c r="BA66" s="576" t="s">
        <v>21</v>
      </c>
      <c r="BB66" s="576" t="s">
        <v>21</v>
      </c>
      <c r="BC66" s="576" t="s">
        <v>21</v>
      </c>
      <c r="BD66" s="576" t="s">
        <v>21</v>
      </c>
      <c r="BE66" s="576" t="s">
        <v>21</v>
      </c>
      <c r="BF66" s="576">
        <v>196224</v>
      </c>
      <c r="BG66" s="576">
        <v>42455</v>
      </c>
      <c r="BH66" s="576">
        <v>42455</v>
      </c>
      <c r="BI66" s="576">
        <v>3522</v>
      </c>
      <c r="BJ66" s="576">
        <v>31304</v>
      </c>
      <c r="BK66" s="576">
        <v>7629</v>
      </c>
      <c r="BL66" s="576">
        <v>4863</v>
      </c>
      <c r="BM66" s="576">
        <v>2766</v>
      </c>
      <c r="BN66" s="576" t="s">
        <v>22</v>
      </c>
      <c r="BO66" s="576" t="s">
        <v>22</v>
      </c>
      <c r="BP66" s="581" t="s">
        <v>39</v>
      </c>
      <c r="BQ66" s="582" t="s">
        <v>26</v>
      </c>
    </row>
    <row r="67" spans="1:69" ht="15" customHeight="1">
      <c r="A67" s="616" t="s">
        <v>26</v>
      </c>
      <c r="B67" s="617" t="s">
        <v>26</v>
      </c>
      <c r="C67" s="1910" t="s">
        <v>175</v>
      </c>
      <c r="D67" s="576">
        <v>18543</v>
      </c>
      <c r="E67" s="576">
        <v>34768</v>
      </c>
      <c r="F67" s="576">
        <v>30590</v>
      </c>
      <c r="G67" s="576">
        <v>871</v>
      </c>
      <c r="H67" s="576">
        <v>3307</v>
      </c>
      <c r="I67" s="576">
        <v>1848</v>
      </c>
      <c r="J67" s="576">
        <v>1459</v>
      </c>
      <c r="K67" s="576" t="s">
        <v>21</v>
      </c>
      <c r="L67" s="576">
        <v>48386</v>
      </c>
      <c r="M67" s="576">
        <v>11</v>
      </c>
      <c r="N67" s="576">
        <v>9</v>
      </c>
      <c r="O67" s="576" t="s">
        <v>21</v>
      </c>
      <c r="P67" s="576">
        <v>4</v>
      </c>
      <c r="Q67" s="576">
        <v>5</v>
      </c>
      <c r="R67" s="576" t="s">
        <v>21</v>
      </c>
      <c r="S67" s="576">
        <v>5</v>
      </c>
      <c r="T67" s="576" t="s">
        <v>21</v>
      </c>
      <c r="U67" s="576">
        <v>10</v>
      </c>
      <c r="V67" s="581" t="s">
        <v>40</v>
      </c>
      <c r="W67" s="582" t="s">
        <v>26</v>
      </c>
      <c r="X67" s="616" t="s">
        <v>26</v>
      </c>
      <c r="Y67" s="617" t="s">
        <v>26</v>
      </c>
      <c r="Z67" s="1910" t="s">
        <v>175</v>
      </c>
      <c r="AA67" s="576">
        <v>14981</v>
      </c>
      <c r="AB67" s="576">
        <v>14780</v>
      </c>
      <c r="AC67" s="576">
        <v>12580</v>
      </c>
      <c r="AD67" s="576" t="s">
        <v>21</v>
      </c>
      <c r="AE67" s="576">
        <v>2200</v>
      </c>
      <c r="AF67" s="576">
        <v>1469</v>
      </c>
      <c r="AG67" s="576">
        <v>731</v>
      </c>
      <c r="AH67" s="576" t="s">
        <v>21</v>
      </c>
      <c r="AI67" s="576">
        <v>19217</v>
      </c>
      <c r="AJ67" s="576" t="s">
        <v>21</v>
      </c>
      <c r="AK67" s="576">
        <v>21204</v>
      </c>
      <c r="AL67" s="576">
        <v>21204</v>
      </c>
      <c r="AM67" s="576" t="s">
        <v>21</v>
      </c>
      <c r="AN67" s="576" t="s">
        <v>21</v>
      </c>
      <c r="AO67" s="576" t="s">
        <v>21</v>
      </c>
      <c r="AP67" s="576" t="s">
        <v>21</v>
      </c>
      <c r="AQ67" s="576" t="s">
        <v>21</v>
      </c>
      <c r="AR67" s="576">
        <v>27226</v>
      </c>
      <c r="AS67" s="581" t="s">
        <v>40</v>
      </c>
      <c r="AT67" s="582" t="s">
        <v>26</v>
      </c>
      <c r="AU67" s="616" t="s">
        <v>26</v>
      </c>
      <c r="AV67" s="617" t="s">
        <v>26</v>
      </c>
      <c r="AW67" s="1910" t="s">
        <v>175</v>
      </c>
      <c r="AX67" s="576">
        <v>80921</v>
      </c>
      <c r="AY67" s="576">
        <v>95042</v>
      </c>
      <c r="AZ67" s="576">
        <v>95042</v>
      </c>
      <c r="BA67" s="576" t="s">
        <v>21</v>
      </c>
      <c r="BB67" s="576" t="s">
        <v>21</v>
      </c>
      <c r="BC67" s="576" t="s">
        <v>21</v>
      </c>
      <c r="BD67" s="576" t="s">
        <v>21</v>
      </c>
      <c r="BE67" s="576" t="s">
        <v>21</v>
      </c>
      <c r="BF67" s="576">
        <v>182104</v>
      </c>
      <c r="BG67" s="576">
        <v>39671</v>
      </c>
      <c r="BH67" s="576">
        <v>39670</v>
      </c>
      <c r="BI67" s="576">
        <v>4167</v>
      </c>
      <c r="BJ67" s="576">
        <v>27917</v>
      </c>
      <c r="BK67" s="576">
        <v>7586</v>
      </c>
      <c r="BL67" s="576">
        <v>4495</v>
      </c>
      <c r="BM67" s="576">
        <v>3091</v>
      </c>
      <c r="BN67" s="576" t="s">
        <v>22</v>
      </c>
      <c r="BO67" s="576" t="s">
        <v>22</v>
      </c>
      <c r="BP67" s="581" t="s">
        <v>40</v>
      </c>
      <c r="BQ67" s="582" t="s">
        <v>26</v>
      </c>
    </row>
    <row r="68" spans="1:69" ht="15" customHeight="1">
      <c r="A68" s="622" t="s">
        <v>26</v>
      </c>
      <c r="B68" s="623" t="s">
        <v>26</v>
      </c>
      <c r="C68" s="1911" t="s">
        <v>176</v>
      </c>
      <c r="D68" s="589">
        <v>83106</v>
      </c>
      <c r="E68" s="589">
        <v>34859</v>
      </c>
      <c r="F68" s="589">
        <v>30289</v>
      </c>
      <c r="G68" s="589">
        <v>380</v>
      </c>
      <c r="H68" s="589">
        <v>4191</v>
      </c>
      <c r="I68" s="589">
        <v>2397</v>
      </c>
      <c r="J68" s="589">
        <v>1795</v>
      </c>
      <c r="K68" s="589" t="s">
        <v>21</v>
      </c>
      <c r="L68" s="589">
        <v>96633</v>
      </c>
      <c r="M68" s="589">
        <v>13</v>
      </c>
      <c r="N68" s="589">
        <v>11</v>
      </c>
      <c r="O68" s="589" t="s">
        <v>21</v>
      </c>
      <c r="P68" s="589">
        <v>6</v>
      </c>
      <c r="Q68" s="589">
        <v>5</v>
      </c>
      <c r="R68" s="589" t="s">
        <v>21</v>
      </c>
      <c r="S68" s="589">
        <v>5</v>
      </c>
      <c r="T68" s="589" t="s">
        <v>21</v>
      </c>
      <c r="U68" s="589">
        <v>10</v>
      </c>
      <c r="V68" s="590" t="s">
        <v>41</v>
      </c>
      <c r="W68" s="591" t="s">
        <v>26</v>
      </c>
      <c r="X68" s="622" t="s">
        <v>26</v>
      </c>
      <c r="Y68" s="623" t="s">
        <v>26</v>
      </c>
      <c r="Z68" s="1911" t="s">
        <v>176</v>
      </c>
      <c r="AA68" s="589">
        <v>15952</v>
      </c>
      <c r="AB68" s="589">
        <v>15214</v>
      </c>
      <c r="AC68" s="589">
        <v>12415</v>
      </c>
      <c r="AD68" s="589" t="s">
        <v>21</v>
      </c>
      <c r="AE68" s="589">
        <v>2799</v>
      </c>
      <c r="AF68" s="589">
        <v>1939</v>
      </c>
      <c r="AG68" s="589">
        <v>860</v>
      </c>
      <c r="AH68" s="589" t="s">
        <v>21</v>
      </c>
      <c r="AI68" s="589">
        <v>19955</v>
      </c>
      <c r="AJ68" s="589">
        <v>81639</v>
      </c>
      <c r="AK68" s="589">
        <v>21018</v>
      </c>
      <c r="AL68" s="589">
        <v>21018</v>
      </c>
      <c r="AM68" s="589" t="s">
        <v>21</v>
      </c>
      <c r="AN68" s="589" t="s">
        <v>21</v>
      </c>
      <c r="AO68" s="589" t="s">
        <v>21</v>
      </c>
      <c r="AP68" s="589" t="s">
        <v>21</v>
      </c>
      <c r="AQ68" s="589" t="s">
        <v>21</v>
      </c>
      <c r="AR68" s="589">
        <v>87847</v>
      </c>
      <c r="AS68" s="590" t="s">
        <v>41</v>
      </c>
      <c r="AT68" s="591" t="s">
        <v>26</v>
      </c>
      <c r="AU68" s="622" t="s">
        <v>26</v>
      </c>
      <c r="AV68" s="623" t="s">
        <v>26</v>
      </c>
      <c r="AW68" s="1911" t="s">
        <v>176</v>
      </c>
      <c r="AX68" s="589">
        <v>70098</v>
      </c>
      <c r="AY68" s="589">
        <v>92741</v>
      </c>
      <c r="AZ68" s="589">
        <v>92741</v>
      </c>
      <c r="BA68" s="589" t="s">
        <v>21</v>
      </c>
      <c r="BB68" s="589" t="s">
        <v>21</v>
      </c>
      <c r="BC68" s="589" t="s">
        <v>21</v>
      </c>
      <c r="BD68" s="589" t="s">
        <v>21</v>
      </c>
      <c r="BE68" s="589" t="s">
        <v>21</v>
      </c>
      <c r="BF68" s="589">
        <v>159462</v>
      </c>
      <c r="BG68" s="589">
        <v>43494</v>
      </c>
      <c r="BH68" s="589">
        <v>43493</v>
      </c>
      <c r="BI68" s="589">
        <v>3317</v>
      </c>
      <c r="BJ68" s="589">
        <v>32643</v>
      </c>
      <c r="BK68" s="589">
        <v>7533</v>
      </c>
      <c r="BL68" s="589">
        <v>4686</v>
      </c>
      <c r="BM68" s="589">
        <v>2847</v>
      </c>
      <c r="BN68" s="589" t="s">
        <v>22</v>
      </c>
      <c r="BO68" s="624" t="s">
        <v>22</v>
      </c>
      <c r="BP68" s="590" t="s">
        <v>41</v>
      </c>
      <c r="BQ68" s="591" t="s">
        <v>26</v>
      </c>
    </row>
    <row r="69" spans="1:69" ht="15" customHeight="1">
      <c r="A69" s="1497" t="s">
        <v>26</v>
      </c>
      <c r="B69" s="1498" t="s">
        <v>26</v>
      </c>
      <c r="C69" s="1499"/>
      <c r="D69" s="635"/>
      <c r="E69" s="572"/>
      <c r="F69" s="572"/>
      <c r="G69" s="572"/>
      <c r="H69" s="572"/>
      <c r="I69" s="572"/>
      <c r="J69" s="572"/>
      <c r="K69" s="572"/>
      <c r="L69" s="572"/>
      <c r="M69" s="1500"/>
      <c r="N69" s="1500"/>
      <c r="O69" s="1500"/>
      <c r="P69" s="1501"/>
      <c r="Q69" s="1501"/>
      <c r="R69" s="1501"/>
      <c r="S69" s="1501"/>
      <c r="T69" s="1501"/>
      <c r="U69" s="1501"/>
      <c r="V69" s="543"/>
      <c r="W69" s="543"/>
      <c r="X69" s="1497"/>
      <c r="Y69" s="1498"/>
      <c r="Z69" s="1499"/>
      <c r="AA69" s="1501"/>
      <c r="AB69" s="1501"/>
      <c r="AC69" s="1501"/>
      <c r="AD69" s="1501"/>
      <c r="AE69" s="1501"/>
      <c r="AF69" s="1501"/>
      <c r="AG69" s="1501"/>
      <c r="AH69" s="542"/>
      <c r="AI69" s="542"/>
      <c r="AJ69" s="594"/>
      <c r="AK69" s="594"/>
      <c r="AL69" s="594"/>
      <c r="AM69" s="1501"/>
      <c r="AN69" s="1501"/>
      <c r="AO69" s="1501"/>
      <c r="AP69" s="1501"/>
      <c r="AQ69" s="1501"/>
      <c r="AR69" s="1501"/>
      <c r="AS69" s="543"/>
      <c r="AT69" s="543"/>
      <c r="AU69" s="1497"/>
      <c r="AV69" s="1498"/>
      <c r="AW69" s="1499"/>
      <c r="AX69" s="633"/>
      <c r="AY69" s="633"/>
      <c r="AZ69" s="633"/>
      <c r="BA69" s="633"/>
      <c r="BB69" s="633"/>
      <c r="BC69" s="633"/>
      <c r="BD69" s="1501"/>
      <c r="BE69" s="542"/>
      <c r="BF69" s="542"/>
      <c r="BG69" s="594"/>
      <c r="BH69" s="594"/>
      <c r="BI69" s="594"/>
      <c r="BJ69" s="1501"/>
      <c r="BK69" s="1501"/>
      <c r="BL69" s="1501"/>
      <c r="BM69" s="1501"/>
      <c r="BN69" s="1501"/>
      <c r="BO69" s="1501"/>
      <c r="BP69" s="543"/>
      <c r="BQ69" s="543"/>
    </row>
    <row r="70" spans="1:69" s="543" customFormat="1" ht="18" customHeight="1">
      <c r="A70" s="549" t="s">
        <v>1267</v>
      </c>
      <c r="B70" s="555"/>
      <c r="C70" s="554"/>
      <c r="E70" s="554" t="s">
        <v>720</v>
      </c>
      <c r="K70" s="603"/>
      <c r="L70" s="2370" t="s">
        <v>1706</v>
      </c>
      <c r="M70" s="1937" t="s">
        <v>825</v>
      </c>
      <c r="N70" s="555"/>
      <c r="O70" s="551" t="s">
        <v>1183</v>
      </c>
      <c r="P70" s="550"/>
      <c r="Q70" s="550"/>
      <c r="R70" s="550"/>
      <c r="S70" s="550"/>
      <c r="T70" s="628"/>
      <c r="U70" s="2372" t="s">
        <v>1710</v>
      </c>
      <c r="V70" s="554"/>
      <c r="W70" s="551"/>
      <c r="X70" s="549" t="s">
        <v>806</v>
      </c>
      <c r="Y70" s="555"/>
      <c r="Z70" s="554"/>
      <c r="AA70" s="551"/>
      <c r="AB70" s="574" t="s">
        <v>1181</v>
      </c>
      <c r="AC70" s="554"/>
      <c r="AD70" s="554"/>
      <c r="AE70" s="554"/>
      <c r="AF70" s="554"/>
      <c r="AH70" s="551"/>
      <c r="AI70" s="2370" t="s">
        <v>1706</v>
      </c>
      <c r="AJ70" s="549" t="s">
        <v>592</v>
      </c>
      <c r="AK70" s="553"/>
      <c r="AL70" s="587" t="s">
        <v>1236</v>
      </c>
      <c r="AM70" s="554"/>
      <c r="AN70" s="554"/>
      <c r="AO70" s="554"/>
      <c r="AP70" s="554"/>
      <c r="AQ70" s="628"/>
      <c r="AR70" s="2370" t="s">
        <v>1707</v>
      </c>
      <c r="AS70" s="554"/>
      <c r="AT70" s="551"/>
      <c r="AU70" s="549" t="s">
        <v>836</v>
      </c>
      <c r="AV70" s="555"/>
      <c r="AW70" s="554"/>
      <c r="AX70" s="555"/>
      <c r="AY70" s="595" t="s">
        <v>1261</v>
      </c>
      <c r="AZ70" s="554"/>
      <c r="BA70" s="554"/>
      <c r="BB70" s="554"/>
      <c r="BC70" s="554"/>
      <c r="BE70" s="603"/>
      <c r="BF70" s="2370" t="s">
        <v>1711</v>
      </c>
      <c r="BG70" s="1937" t="s">
        <v>1712</v>
      </c>
      <c r="BH70" s="555"/>
      <c r="BI70" s="595" t="s">
        <v>1208</v>
      </c>
      <c r="BJ70" s="554"/>
      <c r="BK70" s="554"/>
      <c r="BL70" s="554"/>
      <c r="BM70" s="554"/>
      <c r="BN70" s="626"/>
      <c r="BO70" s="2371" t="s">
        <v>1708</v>
      </c>
      <c r="BP70" s="554"/>
      <c r="BQ70" s="551"/>
    </row>
    <row r="71" spans="1:69" ht="18" customHeight="1">
      <c r="A71" s="1493">
        <v>42005</v>
      </c>
      <c r="B71" s="1494">
        <v>42005</v>
      </c>
      <c r="C71" s="1495">
        <v>42005</v>
      </c>
      <c r="D71" s="564">
        <v>103</v>
      </c>
      <c r="E71" s="564">
        <v>103</v>
      </c>
      <c r="F71" s="564" t="s">
        <v>22</v>
      </c>
      <c r="G71" s="564" t="s">
        <v>22</v>
      </c>
      <c r="H71" s="564">
        <v>103</v>
      </c>
      <c r="I71" s="564" t="s">
        <v>22</v>
      </c>
      <c r="J71" s="564">
        <v>103</v>
      </c>
      <c r="K71" s="564" t="s">
        <v>21</v>
      </c>
      <c r="L71" s="564" t="s">
        <v>21</v>
      </c>
      <c r="M71" s="564">
        <v>293393</v>
      </c>
      <c r="N71" s="564">
        <v>293108</v>
      </c>
      <c r="O71" s="564">
        <v>219923</v>
      </c>
      <c r="P71" s="564">
        <v>16214</v>
      </c>
      <c r="Q71" s="564">
        <v>56971</v>
      </c>
      <c r="R71" s="564">
        <v>38082</v>
      </c>
      <c r="S71" s="564">
        <v>18889</v>
      </c>
      <c r="T71" s="564">
        <v>4511</v>
      </c>
      <c r="U71" s="564">
        <v>33178</v>
      </c>
      <c r="V71" s="630">
        <v>42005</v>
      </c>
      <c r="W71" s="631">
        <v>42005</v>
      </c>
      <c r="X71" s="1493">
        <v>42005</v>
      </c>
      <c r="Y71" s="1494">
        <v>42005</v>
      </c>
      <c r="Z71" s="1495">
        <v>42005</v>
      </c>
      <c r="AA71" s="564">
        <v>411</v>
      </c>
      <c r="AB71" s="564">
        <v>411</v>
      </c>
      <c r="AC71" s="564">
        <v>411</v>
      </c>
      <c r="AD71" s="564" t="s">
        <v>21</v>
      </c>
      <c r="AE71" s="564" t="s">
        <v>21</v>
      </c>
      <c r="AF71" s="564" t="s">
        <v>21</v>
      </c>
      <c r="AG71" s="564" t="s">
        <v>21</v>
      </c>
      <c r="AH71" s="564" t="s">
        <v>21</v>
      </c>
      <c r="AI71" s="564" t="s">
        <v>21</v>
      </c>
      <c r="AJ71" s="564" t="s">
        <v>21</v>
      </c>
      <c r="AK71" s="564" t="s">
        <v>21</v>
      </c>
      <c r="AL71" s="564" t="s">
        <v>21</v>
      </c>
      <c r="AM71" s="564" t="s">
        <v>21</v>
      </c>
      <c r="AN71" s="564" t="s">
        <v>21</v>
      </c>
      <c r="AO71" s="564" t="s">
        <v>21</v>
      </c>
      <c r="AP71" s="564" t="s">
        <v>21</v>
      </c>
      <c r="AQ71" s="564" t="s">
        <v>21</v>
      </c>
      <c r="AR71" s="564" t="s">
        <v>21</v>
      </c>
      <c r="AS71" s="630">
        <v>42005</v>
      </c>
      <c r="AT71" s="631">
        <v>42005</v>
      </c>
      <c r="AU71" s="1493">
        <v>42005</v>
      </c>
      <c r="AV71" s="1494">
        <v>42005</v>
      </c>
      <c r="AW71" s="1495">
        <v>42005</v>
      </c>
      <c r="AX71" s="564">
        <v>18622</v>
      </c>
      <c r="AY71" s="564">
        <v>18371</v>
      </c>
      <c r="AZ71" s="564">
        <v>18363</v>
      </c>
      <c r="BA71" s="564" t="s">
        <v>21</v>
      </c>
      <c r="BB71" s="564">
        <v>8</v>
      </c>
      <c r="BC71" s="564">
        <v>8</v>
      </c>
      <c r="BD71" s="564" t="s">
        <v>21</v>
      </c>
      <c r="BE71" s="564">
        <v>197</v>
      </c>
      <c r="BF71" s="564">
        <v>295</v>
      </c>
      <c r="BG71" s="564">
        <v>12355</v>
      </c>
      <c r="BH71" s="564">
        <v>12295</v>
      </c>
      <c r="BI71" s="564">
        <v>12295</v>
      </c>
      <c r="BJ71" s="564" t="s">
        <v>21</v>
      </c>
      <c r="BK71" s="564" t="s">
        <v>21</v>
      </c>
      <c r="BL71" s="564" t="s">
        <v>21</v>
      </c>
      <c r="BM71" s="564" t="s">
        <v>21</v>
      </c>
      <c r="BN71" s="564" t="s">
        <v>21</v>
      </c>
      <c r="BO71" s="564">
        <v>181</v>
      </c>
      <c r="BP71" s="630">
        <v>42005</v>
      </c>
      <c r="BQ71" s="631">
        <v>42005</v>
      </c>
    </row>
    <row r="72" spans="1:69" ht="15" customHeight="1">
      <c r="A72" s="607"/>
      <c r="B72" s="606">
        <v>42370</v>
      </c>
      <c r="C72" s="608"/>
      <c r="D72" s="569">
        <v>97</v>
      </c>
      <c r="E72" s="569">
        <v>97</v>
      </c>
      <c r="F72" s="569" t="s">
        <v>22</v>
      </c>
      <c r="G72" s="569" t="s">
        <v>22</v>
      </c>
      <c r="H72" s="569">
        <v>97</v>
      </c>
      <c r="I72" s="569" t="s">
        <v>22</v>
      </c>
      <c r="J72" s="569">
        <v>97</v>
      </c>
      <c r="K72" s="569" t="s">
        <v>21</v>
      </c>
      <c r="L72" s="569" t="s">
        <v>21</v>
      </c>
      <c r="M72" s="569">
        <v>259917</v>
      </c>
      <c r="N72" s="569">
        <v>261683</v>
      </c>
      <c r="O72" s="569">
        <v>201123</v>
      </c>
      <c r="P72" s="569">
        <v>16566</v>
      </c>
      <c r="Q72" s="569">
        <v>43994</v>
      </c>
      <c r="R72" s="569">
        <v>25397</v>
      </c>
      <c r="S72" s="569">
        <v>18597</v>
      </c>
      <c r="T72" s="569">
        <v>362</v>
      </c>
      <c r="U72" s="569">
        <v>31027</v>
      </c>
      <c r="V72" s="565">
        <v>42370</v>
      </c>
      <c r="W72" s="566">
        <v>42370</v>
      </c>
      <c r="X72" s="607"/>
      <c r="Y72" s="606">
        <v>42370</v>
      </c>
      <c r="Z72" s="608"/>
      <c r="AA72" s="569">
        <v>316</v>
      </c>
      <c r="AB72" s="569">
        <v>316</v>
      </c>
      <c r="AC72" s="569">
        <v>316</v>
      </c>
      <c r="AD72" s="569" t="s">
        <v>21</v>
      </c>
      <c r="AE72" s="569" t="s">
        <v>21</v>
      </c>
      <c r="AF72" s="569" t="s">
        <v>21</v>
      </c>
      <c r="AG72" s="569" t="s">
        <v>21</v>
      </c>
      <c r="AH72" s="569" t="s">
        <v>21</v>
      </c>
      <c r="AI72" s="569" t="s">
        <v>21</v>
      </c>
      <c r="AJ72" s="569" t="s">
        <v>21</v>
      </c>
      <c r="AK72" s="569" t="s">
        <v>21</v>
      </c>
      <c r="AL72" s="569" t="s">
        <v>21</v>
      </c>
      <c r="AM72" s="569" t="s">
        <v>21</v>
      </c>
      <c r="AN72" s="569" t="s">
        <v>21</v>
      </c>
      <c r="AO72" s="569" t="s">
        <v>21</v>
      </c>
      <c r="AP72" s="569" t="s">
        <v>21</v>
      </c>
      <c r="AQ72" s="569" t="s">
        <v>21</v>
      </c>
      <c r="AR72" s="569" t="s">
        <v>21</v>
      </c>
      <c r="AS72" s="565">
        <v>42370</v>
      </c>
      <c r="AT72" s="566">
        <v>42370</v>
      </c>
      <c r="AU72" s="607"/>
      <c r="AV72" s="606">
        <v>42370</v>
      </c>
      <c r="AW72" s="608"/>
      <c r="AX72" s="569">
        <v>21434</v>
      </c>
      <c r="AY72" s="569">
        <v>18474</v>
      </c>
      <c r="AZ72" s="569">
        <v>17521</v>
      </c>
      <c r="BA72" s="569" t="s">
        <v>21</v>
      </c>
      <c r="BB72" s="569">
        <v>953</v>
      </c>
      <c r="BC72" s="569">
        <v>953</v>
      </c>
      <c r="BD72" s="569" t="s">
        <v>21</v>
      </c>
      <c r="BE72" s="569">
        <v>2947</v>
      </c>
      <c r="BF72" s="569">
        <v>308</v>
      </c>
      <c r="BG72" s="569">
        <v>12176</v>
      </c>
      <c r="BH72" s="569">
        <v>12196</v>
      </c>
      <c r="BI72" s="569">
        <v>12196</v>
      </c>
      <c r="BJ72" s="569" t="s">
        <v>21</v>
      </c>
      <c r="BK72" s="569" t="s">
        <v>21</v>
      </c>
      <c r="BL72" s="569" t="s">
        <v>21</v>
      </c>
      <c r="BM72" s="569" t="s">
        <v>21</v>
      </c>
      <c r="BN72" s="569" t="s">
        <v>21</v>
      </c>
      <c r="BO72" s="569">
        <v>161</v>
      </c>
      <c r="BP72" s="565">
        <v>42370</v>
      </c>
      <c r="BQ72" s="566">
        <v>42370</v>
      </c>
    </row>
    <row r="73" spans="1:69" ht="15" customHeight="1">
      <c r="A73" s="607"/>
      <c r="B73" s="606">
        <v>42736</v>
      </c>
      <c r="C73" s="608"/>
      <c r="D73" s="569">
        <v>80</v>
      </c>
      <c r="E73" s="569">
        <v>80</v>
      </c>
      <c r="F73" s="569" t="s">
        <v>22</v>
      </c>
      <c r="G73" s="569" t="s">
        <v>22</v>
      </c>
      <c r="H73" s="569">
        <v>80</v>
      </c>
      <c r="I73" s="569" t="s">
        <v>22</v>
      </c>
      <c r="J73" s="569">
        <v>80</v>
      </c>
      <c r="K73" s="569" t="s">
        <v>21</v>
      </c>
      <c r="L73" s="569" t="s">
        <v>21</v>
      </c>
      <c r="M73" s="569">
        <v>224123</v>
      </c>
      <c r="N73" s="569">
        <v>225675</v>
      </c>
      <c r="O73" s="569">
        <v>166042</v>
      </c>
      <c r="P73" s="569">
        <v>13842</v>
      </c>
      <c r="Q73" s="569">
        <v>45791</v>
      </c>
      <c r="R73" s="569">
        <v>21814</v>
      </c>
      <c r="S73" s="569">
        <v>23977</v>
      </c>
      <c r="T73" s="569">
        <v>762</v>
      </c>
      <c r="U73" s="569">
        <v>28631</v>
      </c>
      <c r="V73" s="565">
        <v>42736</v>
      </c>
      <c r="W73" s="566">
        <v>42736</v>
      </c>
      <c r="X73" s="607"/>
      <c r="Y73" s="606">
        <v>42736</v>
      </c>
      <c r="Z73" s="608"/>
      <c r="AA73" s="569">
        <v>443</v>
      </c>
      <c r="AB73" s="569">
        <v>443</v>
      </c>
      <c r="AC73" s="569">
        <v>443</v>
      </c>
      <c r="AD73" s="569" t="s">
        <v>21</v>
      </c>
      <c r="AE73" s="569" t="s">
        <v>21</v>
      </c>
      <c r="AF73" s="569" t="s">
        <v>21</v>
      </c>
      <c r="AG73" s="569" t="s">
        <v>21</v>
      </c>
      <c r="AH73" s="569" t="s">
        <v>21</v>
      </c>
      <c r="AI73" s="569" t="s">
        <v>21</v>
      </c>
      <c r="AJ73" s="569" t="s">
        <v>21</v>
      </c>
      <c r="AK73" s="569" t="s">
        <v>21</v>
      </c>
      <c r="AL73" s="569" t="s">
        <v>21</v>
      </c>
      <c r="AM73" s="569" t="s">
        <v>21</v>
      </c>
      <c r="AN73" s="569" t="s">
        <v>21</v>
      </c>
      <c r="AO73" s="569" t="s">
        <v>21</v>
      </c>
      <c r="AP73" s="569" t="s">
        <v>21</v>
      </c>
      <c r="AQ73" s="569" t="s">
        <v>21</v>
      </c>
      <c r="AR73" s="569" t="s">
        <v>21</v>
      </c>
      <c r="AS73" s="565">
        <v>42736</v>
      </c>
      <c r="AT73" s="566">
        <v>42736</v>
      </c>
      <c r="AU73" s="607"/>
      <c r="AV73" s="606">
        <v>42736</v>
      </c>
      <c r="AW73" s="608"/>
      <c r="AX73" s="569">
        <v>17965</v>
      </c>
      <c r="AY73" s="569">
        <v>15827</v>
      </c>
      <c r="AZ73" s="569">
        <v>14764</v>
      </c>
      <c r="BA73" s="569" t="s">
        <v>21</v>
      </c>
      <c r="BB73" s="569">
        <v>1063</v>
      </c>
      <c r="BC73" s="569">
        <v>1063</v>
      </c>
      <c r="BD73" s="569" t="s">
        <v>21</v>
      </c>
      <c r="BE73" s="569">
        <v>2171</v>
      </c>
      <c r="BF73" s="569">
        <v>275</v>
      </c>
      <c r="BG73" s="569">
        <v>13365</v>
      </c>
      <c r="BH73" s="569">
        <v>13235</v>
      </c>
      <c r="BI73" s="569">
        <v>13235</v>
      </c>
      <c r="BJ73" s="569" t="s">
        <v>21</v>
      </c>
      <c r="BK73" s="569" t="s">
        <v>21</v>
      </c>
      <c r="BL73" s="569" t="s">
        <v>21</v>
      </c>
      <c r="BM73" s="569" t="s">
        <v>21</v>
      </c>
      <c r="BN73" s="569" t="s">
        <v>21</v>
      </c>
      <c r="BO73" s="569">
        <v>291</v>
      </c>
      <c r="BP73" s="565">
        <v>42736</v>
      </c>
      <c r="BQ73" s="566">
        <v>42736</v>
      </c>
    </row>
    <row r="74" spans="1:69" ht="15" customHeight="1">
      <c r="A74" s="607"/>
      <c r="B74" s="606">
        <v>43101</v>
      </c>
      <c r="C74" s="608"/>
      <c r="D74" s="569">
        <v>83</v>
      </c>
      <c r="E74" s="569">
        <v>82</v>
      </c>
      <c r="F74" s="569" t="s">
        <v>22</v>
      </c>
      <c r="G74" s="569" t="s">
        <v>22</v>
      </c>
      <c r="H74" s="569">
        <v>82</v>
      </c>
      <c r="I74" s="569" t="s">
        <v>22</v>
      </c>
      <c r="J74" s="569">
        <v>82</v>
      </c>
      <c r="K74" s="569" t="s">
        <v>21</v>
      </c>
      <c r="L74" s="569">
        <v>1</v>
      </c>
      <c r="M74" s="569">
        <v>208927</v>
      </c>
      <c r="N74" s="569">
        <v>210289</v>
      </c>
      <c r="O74" s="569">
        <v>157342</v>
      </c>
      <c r="P74" s="569">
        <v>13171</v>
      </c>
      <c r="Q74" s="569">
        <v>39776</v>
      </c>
      <c r="R74" s="569">
        <v>22539</v>
      </c>
      <c r="S74" s="569">
        <v>17237</v>
      </c>
      <c r="T74" s="569">
        <v>178</v>
      </c>
      <c r="U74" s="569">
        <v>27019</v>
      </c>
      <c r="V74" s="565">
        <v>43101</v>
      </c>
      <c r="W74" s="566">
        <v>43101</v>
      </c>
      <c r="X74" s="607"/>
      <c r="Y74" s="606">
        <v>43101</v>
      </c>
      <c r="Z74" s="608"/>
      <c r="AA74" s="569">
        <v>467</v>
      </c>
      <c r="AB74" s="569">
        <v>467</v>
      </c>
      <c r="AC74" s="569">
        <v>467</v>
      </c>
      <c r="AD74" s="569" t="s">
        <v>21</v>
      </c>
      <c r="AE74" s="569" t="s">
        <v>21</v>
      </c>
      <c r="AF74" s="569" t="s">
        <v>21</v>
      </c>
      <c r="AG74" s="569" t="s">
        <v>21</v>
      </c>
      <c r="AH74" s="569" t="s">
        <v>21</v>
      </c>
      <c r="AI74" s="569" t="s">
        <v>21</v>
      </c>
      <c r="AJ74" s="569" t="s">
        <v>21</v>
      </c>
      <c r="AK74" s="569" t="s">
        <v>21</v>
      </c>
      <c r="AL74" s="569" t="s">
        <v>21</v>
      </c>
      <c r="AM74" s="569" t="s">
        <v>21</v>
      </c>
      <c r="AN74" s="569" t="s">
        <v>21</v>
      </c>
      <c r="AO74" s="569" t="s">
        <v>21</v>
      </c>
      <c r="AP74" s="569" t="s">
        <v>21</v>
      </c>
      <c r="AQ74" s="569" t="s">
        <v>21</v>
      </c>
      <c r="AR74" s="569" t="s">
        <v>21</v>
      </c>
      <c r="AS74" s="565">
        <v>43101</v>
      </c>
      <c r="AT74" s="566">
        <v>43101</v>
      </c>
      <c r="AU74" s="607"/>
      <c r="AV74" s="606">
        <v>43101</v>
      </c>
      <c r="AW74" s="608"/>
      <c r="AX74" s="569">
        <v>14525</v>
      </c>
      <c r="AY74" s="569">
        <v>14518</v>
      </c>
      <c r="AZ74" s="569">
        <v>13362</v>
      </c>
      <c r="BA74" s="569" t="s">
        <v>21</v>
      </c>
      <c r="BB74" s="569">
        <v>1156</v>
      </c>
      <c r="BC74" s="569">
        <v>1156</v>
      </c>
      <c r="BD74" s="569" t="s">
        <v>21</v>
      </c>
      <c r="BE74" s="569" t="s">
        <v>21</v>
      </c>
      <c r="BF74" s="569">
        <v>282</v>
      </c>
      <c r="BG74" s="569">
        <v>13237</v>
      </c>
      <c r="BH74" s="569">
        <v>13064</v>
      </c>
      <c r="BI74" s="569">
        <v>13064</v>
      </c>
      <c r="BJ74" s="569" t="s">
        <v>21</v>
      </c>
      <c r="BK74" s="569" t="s">
        <v>21</v>
      </c>
      <c r="BL74" s="569" t="s">
        <v>21</v>
      </c>
      <c r="BM74" s="569" t="s">
        <v>21</v>
      </c>
      <c r="BN74" s="569" t="s">
        <v>21</v>
      </c>
      <c r="BO74" s="569">
        <v>464</v>
      </c>
      <c r="BP74" s="565">
        <v>43101</v>
      </c>
      <c r="BQ74" s="566">
        <v>43101</v>
      </c>
    </row>
    <row r="75" spans="1:69" ht="15" customHeight="1">
      <c r="A75" s="2195">
        <v>43586</v>
      </c>
      <c r="B75" s="606">
        <v>43586</v>
      </c>
      <c r="C75" s="608" t="s">
        <v>2159</v>
      </c>
      <c r="D75" s="569">
        <v>82</v>
      </c>
      <c r="E75" s="569">
        <v>84</v>
      </c>
      <c r="F75" s="569" t="s">
        <v>22</v>
      </c>
      <c r="G75" s="569" t="s">
        <v>22</v>
      </c>
      <c r="H75" s="569">
        <v>84</v>
      </c>
      <c r="I75" s="569" t="s">
        <v>22</v>
      </c>
      <c r="J75" s="569">
        <v>84</v>
      </c>
      <c r="K75" s="569" t="s">
        <v>21</v>
      </c>
      <c r="L75" s="569" t="s">
        <v>21</v>
      </c>
      <c r="M75" s="569">
        <v>192453</v>
      </c>
      <c r="N75" s="569">
        <v>192380</v>
      </c>
      <c r="O75" s="569">
        <v>147468</v>
      </c>
      <c r="P75" s="569">
        <v>6704</v>
      </c>
      <c r="Q75" s="569">
        <v>38208</v>
      </c>
      <c r="R75" s="569">
        <v>21217</v>
      </c>
      <c r="S75" s="569">
        <v>16991</v>
      </c>
      <c r="T75" s="569">
        <v>128</v>
      </c>
      <c r="U75" s="569">
        <v>26799</v>
      </c>
      <c r="V75" s="565">
        <v>43466</v>
      </c>
      <c r="W75" s="566">
        <v>43466</v>
      </c>
      <c r="X75" s="2195">
        <v>43586</v>
      </c>
      <c r="Y75" s="606">
        <v>43586</v>
      </c>
      <c r="Z75" s="608" t="s">
        <v>2159</v>
      </c>
      <c r="AA75" s="569">
        <v>458</v>
      </c>
      <c r="AB75" s="569">
        <v>458</v>
      </c>
      <c r="AC75" s="569">
        <v>458</v>
      </c>
      <c r="AD75" s="569" t="s">
        <v>21</v>
      </c>
      <c r="AE75" s="569" t="s">
        <v>21</v>
      </c>
      <c r="AF75" s="569" t="s">
        <v>21</v>
      </c>
      <c r="AG75" s="569" t="s">
        <v>21</v>
      </c>
      <c r="AH75" s="569" t="s">
        <v>21</v>
      </c>
      <c r="AI75" s="569" t="s">
        <v>21</v>
      </c>
      <c r="AJ75" s="569" t="s">
        <v>21</v>
      </c>
      <c r="AK75" s="569" t="s">
        <v>21</v>
      </c>
      <c r="AL75" s="569" t="s">
        <v>21</v>
      </c>
      <c r="AM75" s="569" t="s">
        <v>21</v>
      </c>
      <c r="AN75" s="569" t="s">
        <v>21</v>
      </c>
      <c r="AO75" s="569" t="s">
        <v>21</v>
      </c>
      <c r="AP75" s="569" t="s">
        <v>21</v>
      </c>
      <c r="AQ75" s="569" t="s">
        <v>21</v>
      </c>
      <c r="AR75" s="569" t="s">
        <v>21</v>
      </c>
      <c r="AS75" s="565">
        <v>43466</v>
      </c>
      <c r="AT75" s="566">
        <v>43466</v>
      </c>
      <c r="AU75" s="2195">
        <v>43586</v>
      </c>
      <c r="AV75" s="606">
        <v>43586</v>
      </c>
      <c r="AW75" s="608" t="s">
        <v>2159</v>
      </c>
      <c r="AX75" s="569">
        <v>14170</v>
      </c>
      <c r="AY75" s="569">
        <v>14190</v>
      </c>
      <c r="AZ75" s="569">
        <v>11479</v>
      </c>
      <c r="BA75" s="569">
        <v>1497</v>
      </c>
      <c r="BB75" s="569">
        <v>1214</v>
      </c>
      <c r="BC75" s="569">
        <v>1214</v>
      </c>
      <c r="BD75" s="569" t="s">
        <v>21</v>
      </c>
      <c r="BE75" s="569" t="s">
        <v>21</v>
      </c>
      <c r="BF75" s="569">
        <v>262</v>
      </c>
      <c r="BG75" s="569">
        <v>13534</v>
      </c>
      <c r="BH75" s="569">
        <v>13574</v>
      </c>
      <c r="BI75" s="569">
        <v>13574</v>
      </c>
      <c r="BJ75" s="569" t="s">
        <v>21</v>
      </c>
      <c r="BK75" s="569" t="s">
        <v>21</v>
      </c>
      <c r="BL75" s="569" t="s">
        <v>21</v>
      </c>
      <c r="BM75" s="569" t="s">
        <v>21</v>
      </c>
      <c r="BN75" s="569" t="s">
        <v>21</v>
      </c>
      <c r="BO75" s="569">
        <v>424</v>
      </c>
      <c r="BP75" s="565">
        <v>43466</v>
      </c>
      <c r="BQ75" s="566">
        <v>43466</v>
      </c>
    </row>
    <row r="76" spans="1:69" ht="7.5" customHeight="1">
      <c r="A76" s="607"/>
      <c r="B76" s="609"/>
      <c r="C76" s="608"/>
      <c r="D76" s="572"/>
      <c r="E76" s="572"/>
      <c r="F76" s="572"/>
      <c r="G76" s="572"/>
      <c r="H76" s="572"/>
      <c r="I76" s="572"/>
      <c r="J76" s="572"/>
      <c r="K76" s="572"/>
      <c r="L76" s="572"/>
      <c r="M76" s="572"/>
      <c r="N76" s="572"/>
      <c r="O76" s="572"/>
      <c r="P76" s="572"/>
      <c r="Q76" s="572"/>
      <c r="R76" s="572"/>
      <c r="S76" s="572"/>
      <c r="T76" s="572"/>
      <c r="U76" s="572"/>
      <c r="V76" s="573"/>
      <c r="W76" s="574"/>
      <c r="X76" s="607"/>
      <c r="Y76" s="609"/>
      <c r="Z76" s="608"/>
      <c r="AA76" s="572"/>
      <c r="AB76" s="572"/>
      <c r="AC76" s="572"/>
      <c r="AD76" s="572"/>
      <c r="AE76" s="572"/>
      <c r="AF76" s="572"/>
      <c r="AG76" s="572"/>
      <c r="AH76" s="572"/>
      <c r="AI76" s="572"/>
      <c r="AJ76" s="572"/>
      <c r="AK76" s="572"/>
      <c r="AL76" s="572"/>
      <c r="AM76" s="572"/>
      <c r="AN76" s="572"/>
      <c r="AO76" s="572"/>
      <c r="AP76" s="572"/>
      <c r="AQ76" s="572"/>
      <c r="AR76" s="572"/>
      <c r="AS76" s="573"/>
      <c r="AT76" s="574"/>
      <c r="AU76" s="607"/>
      <c r="AV76" s="609"/>
      <c r="AW76" s="608"/>
      <c r="AX76" s="572"/>
      <c r="AY76" s="572"/>
      <c r="AZ76" s="572"/>
      <c r="BA76" s="572"/>
      <c r="BB76" s="572"/>
      <c r="BC76" s="572"/>
      <c r="BD76" s="572"/>
      <c r="BE76" s="572"/>
      <c r="BF76" s="572"/>
      <c r="BG76" s="572"/>
      <c r="BH76" s="572"/>
      <c r="BI76" s="572"/>
      <c r="BJ76" s="572"/>
      <c r="BK76" s="572"/>
      <c r="BL76" s="572"/>
      <c r="BM76" s="572"/>
      <c r="BN76" s="572"/>
      <c r="BO76" s="572"/>
      <c r="BP76" s="573"/>
      <c r="BQ76" s="574"/>
    </row>
    <row r="77" spans="1:69" ht="15" customHeight="1">
      <c r="A77" s="610">
        <v>42826</v>
      </c>
      <c r="B77" s="611">
        <v>42826</v>
      </c>
      <c r="C77" s="612">
        <v>42826</v>
      </c>
      <c r="D77" s="576">
        <v>81</v>
      </c>
      <c r="E77" s="576">
        <v>81</v>
      </c>
      <c r="F77" s="576" t="s">
        <v>22</v>
      </c>
      <c r="G77" s="576" t="s">
        <v>22</v>
      </c>
      <c r="H77" s="576">
        <v>81</v>
      </c>
      <c r="I77" s="576" t="s">
        <v>22</v>
      </c>
      <c r="J77" s="576">
        <v>81</v>
      </c>
      <c r="K77" s="576" t="s">
        <v>21</v>
      </c>
      <c r="L77" s="576" t="s">
        <v>21</v>
      </c>
      <c r="M77" s="576">
        <v>216549</v>
      </c>
      <c r="N77" s="576">
        <v>217171</v>
      </c>
      <c r="O77" s="576">
        <v>159504</v>
      </c>
      <c r="P77" s="576">
        <v>14592</v>
      </c>
      <c r="Q77" s="576">
        <v>43075</v>
      </c>
      <c r="R77" s="576">
        <v>22288</v>
      </c>
      <c r="S77" s="576">
        <v>20787</v>
      </c>
      <c r="T77" s="576">
        <v>233</v>
      </c>
      <c r="U77" s="576">
        <v>26916</v>
      </c>
      <c r="V77" s="577">
        <v>42826</v>
      </c>
      <c r="W77" s="578">
        <v>42826</v>
      </c>
      <c r="X77" s="610">
        <v>42826</v>
      </c>
      <c r="Y77" s="611">
        <v>42826</v>
      </c>
      <c r="Z77" s="612">
        <v>42826</v>
      </c>
      <c r="AA77" s="576">
        <v>441</v>
      </c>
      <c r="AB77" s="576">
        <v>441</v>
      </c>
      <c r="AC77" s="576">
        <v>441</v>
      </c>
      <c r="AD77" s="576" t="s">
        <v>21</v>
      </c>
      <c r="AE77" s="576" t="s">
        <v>21</v>
      </c>
      <c r="AF77" s="576" t="s">
        <v>21</v>
      </c>
      <c r="AG77" s="576" t="s">
        <v>21</v>
      </c>
      <c r="AH77" s="576" t="s">
        <v>21</v>
      </c>
      <c r="AI77" s="576" t="s">
        <v>21</v>
      </c>
      <c r="AJ77" s="576" t="s">
        <v>21</v>
      </c>
      <c r="AK77" s="576" t="s">
        <v>21</v>
      </c>
      <c r="AL77" s="576" t="s">
        <v>21</v>
      </c>
      <c r="AM77" s="576" t="s">
        <v>21</v>
      </c>
      <c r="AN77" s="576" t="s">
        <v>21</v>
      </c>
      <c r="AO77" s="576" t="s">
        <v>21</v>
      </c>
      <c r="AP77" s="576" t="s">
        <v>21</v>
      </c>
      <c r="AQ77" s="576" t="s">
        <v>21</v>
      </c>
      <c r="AR77" s="576" t="s">
        <v>21</v>
      </c>
      <c r="AS77" s="577">
        <v>42826</v>
      </c>
      <c r="AT77" s="578">
        <v>42826</v>
      </c>
      <c r="AU77" s="610">
        <v>42826</v>
      </c>
      <c r="AV77" s="611">
        <v>42826</v>
      </c>
      <c r="AW77" s="612">
        <v>42826</v>
      </c>
      <c r="AX77" s="576">
        <v>16682</v>
      </c>
      <c r="AY77" s="576">
        <v>15339</v>
      </c>
      <c r="AZ77" s="576">
        <v>14294</v>
      </c>
      <c r="BA77" s="576" t="s">
        <v>21</v>
      </c>
      <c r="BB77" s="576">
        <v>1045</v>
      </c>
      <c r="BC77" s="576">
        <v>1045</v>
      </c>
      <c r="BD77" s="576" t="s">
        <v>21</v>
      </c>
      <c r="BE77" s="576">
        <v>1319</v>
      </c>
      <c r="BF77" s="576">
        <v>285</v>
      </c>
      <c r="BG77" s="576">
        <v>13545</v>
      </c>
      <c r="BH77" s="576">
        <v>13617</v>
      </c>
      <c r="BI77" s="576">
        <v>13617</v>
      </c>
      <c r="BJ77" s="576" t="s">
        <v>21</v>
      </c>
      <c r="BK77" s="576" t="s">
        <v>21</v>
      </c>
      <c r="BL77" s="576" t="s">
        <v>21</v>
      </c>
      <c r="BM77" s="576" t="s">
        <v>21</v>
      </c>
      <c r="BN77" s="576" t="s">
        <v>21</v>
      </c>
      <c r="BO77" s="576">
        <v>49</v>
      </c>
      <c r="BP77" s="577">
        <v>42826</v>
      </c>
      <c r="BQ77" s="578">
        <v>42826</v>
      </c>
    </row>
    <row r="78" spans="1:69" ht="15" customHeight="1">
      <c r="A78" s="613"/>
      <c r="B78" s="611">
        <v>43191</v>
      </c>
      <c r="C78" s="614"/>
      <c r="D78" s="576">
        <v>83</v>
      </c>
      <c r="E78" s="576">
        <v>84</v>
      </c>
      <c r="F78" s="576" t="s">
        <v>22</v>
      </c>
      <c r="G78" s="576" t="s">
        <v>22</v>
      </c>
      <c r="H78" s="576">
        <v>84</v>
      </c>
      <c r="I78" s="576" t="s">
        <v>22</v>
      </c>
      <c r="J78" s="576">
        <v>84</v>
      </c>
      <c r="K78" s="576" t="s">
        <v>21</v>
      </c>
      <c r="L78" s="576" t="s">
        <v>21</v>
      </c>
      <c r="M78" s="576">
        <v>202263</v>
      </c>
      <c r="N78" s="576">
        <v>206128</v>
      </c>
      <c r="O78" s="576">
        <v>156172</v>
      </c>
      <c r="P78" s="576">
        <v>10782</v>
      </c>
      <c r="Q78" s="576">
        <v>39174</v>
      </c>
      <c r="R78" s="576">
        <v>21950</v>
      </c>
      <c r="S78" s="576">
        <v>17224</v>
      </c>
      <c r="T78" s="576">
        <v>158</v>
      </c>
      <c r="U78" s="576">
        <v>22744</v>
      </c>
      <c r="V78" s="577">
        <v>43191</v>
      </c>
      <c r="W78" s="578">
        <v>43191</v>
      </c>
      <c r="X78" s="613"/>
      <c r="Y78" s="611">
        <v>43191</v>
      </c>
      <c r="Z78" s="614"/>
      <c r="AA78" s="576">
        <v>450</v>
      </c>
      <c r="AB78" s="576">
        <v>450</v>
      </c>
      <c r="AC78" s="576">
        <v>450</v>
      </c>
      <c r="AD78" s="576" t="s">
        <v>21</v>
      </c>
      <c r="AE78" s="576" t="s">
        <v>21</v>
      </c>
      <c r="AF78" s="576" t="s">
        <v>21</v>
      </c>
      <c r="AG78" s="576" t="s">
        <v>21</v>
      </c>
      <c r="AH78" s="576" t="s">
        <v>21</v>
      </c>
      <c r="AI78" s="576" t="s">
        <v>21</v>
      </c>
      <c r="AJ78" s="576" t="s">
        <v>21</v>
      </c>
      <c r="AK78" s="576" t="s">
        <v>21</v>
      </c>
      <c r="AL78" s="576" t="s">
        <v>21</v>
      </c>
      <c r="AM78" s="576" t="s">
        <v>21</v>
      </c>
      <c r="AN78" s="576" t="s">
        <v>21</v>
      </c>
      <c r="AO78" s="576" t="s">
        <v>21</v>
      </c>
      <c r="AP78" s="576" t="s">
        <v>21</v>
      </c>
      <c r="AQ78" s="576" t="s">
        <v>21</v>
      </c>
      <c r="AR78" s="576" t="s">
        <v>21</v>
      </c>
      <c r="AS78" s="577">
        <v>43191</v>
      </c>
      <c r="AT78" s="578">
        <v>43191</v>
      </c>
      <c r="AU78" s="613"/>
      <c r="AV78" s="611">
        <v>43191</v>
      </c>
      <c r="AW78" s="614"/>
      <c r="AX78" s="576">
        <v>13758</v>
      </c>
      <c r="AY78" s="576">
        <v>13807</v>
      </c>
      <c r="AZ78" s="576">
        <v>12642</v>
      </c>
      <c r="BA78" s="576">
        <v>29</v>
      </c>
      <c r="BB78" s="576">
        <v>1136</v>
      </c>
      <c r="BC78" s="576">
        <v>1136</v>
      </c>
      <c r="BD78" s="576" t="s">
        <v>21</v>
      </c>
      <c r="BE78" s="576" t="s">
        <v>21</v>
      </c>
      <c r="BF78" s="576">
        <v>236</v>
      </c>
      <c r="BG78" s="576">
        <v>13509</v>
      </c>
      <c r="BH78" s="576">
        <v>13478</v>
      </c>
      <c r="BI78" s="576">
        <v>13478</v>
      </c>
      <c r="BJ78" s="576" t="s">
        <v>21</v>
      </c>
      <c r="BK78" s="576" t="s">
        <v>21</v>
      </c>
      <c r="BL78" s="576" t="s">
        <v>21</v>
      </c>
      <c r="BM78" s="576" t="s">
        <v>21</v>
      </c>
      <c r="BN78" s="576" t="s">
        <v>21</v>
      </c>
      <c r="BO78" s="576">
        <v>80</v>
      </c>
      <c r="BP78" s="577">
        <v>43191</v>
      </c>
      <c r="BQ78" s="578">
        <v>43191</v>
      </c>
    </row>
    <row r="79" spans="1:69" ht="7.5" customHeight="1">
      <c r="A79" s="613"/>
      <c r="B79" s="615"/>
      <c r="C79" s="614"/>
      <c r="D79" s="576"/>
      <c r="E79" s="576"/>
      <c r="F79" s="576"/>
      <c r="G79" s="576"/>
      <c r="H79" s="576"/>
      <c r="I79" s="576"/>
      <c r="J79" s="576"/>
      <c r="K79" s="576"/>
      <c r="L79" s="576"/>
      <c r="M79" s="576"/>
      <c r="N79" s="576"/>
      <c r="O79" s="576"/>
      <c r="P79" s="576"/>
      <c r="Q79" s="576"/>
      <c r="R79" s="576"/>
      <c r="S79" s="576"/>
      <c r="T79" s="576"/>
      <c r="U79" s="576"/>
      <c r="V79" s="573"/>
      <c r="W79" s="574"/>
      <c r="X79" s="613"/>
      <c r="Y79" s="615"/>
      <c r="Z79" s="614"/>
      <c r="AA79" s="576"/>
      <c r="AB79" s="576"/>
      <c r="AC79" s="576"/>
      <c r="AD79" s="576"/>
      <c r="AE79" s="576"/>
      <c r="AF79" s="576"/>
      <c r="AG79" s="576"/>
      <c r="AH79" s="576"/>
      <c r="AI79" s="576"/>
      <c r="AJ79" s="576"/>
      <c r="AK79" s="576"/>
      <c r="AL79" s="576"/>
      <c r="AM79" s="576"/>
      <c r="AN79" s="576"/>
      <c r="AO79" s="576"/>
      <c r="AP79" s="576"/>
      <c r="AQ79" s="576"/>
      <c r="AR79" s="576"/>
      <c r="AS79" s="573"/>
      <c r="AT79" s="574"/>
      <c r="AU79" s="613"/>
      <c r="AV79" s="615"/>
      <c r="AW79" s="614"/>
      <c r="AX79" s="576"/>
      <c r="AY79" s="576"/>
      <c r="AZ79" s="576"/>
      <c r="BA79" s="576"/>
      <c r="BB79" s="576"/>
      <c r="BC79" s="576"/>
      <c r="BD79" s="576"/>
      <c r="BE79" s="576"/>
      <c r="BF79" s="576"/>
      <c r="BG79" s="576"/>
      <c r="BH79" s="576"/>
      <c r="BI79" s="576"/>
      <c r="BJ79" s="576"/>
      <c r="BK79" s="576"/>
      <c r="BL79" s="576"/>
      <c r="BM79" s="576"/>
      <c r="BN79" s="576"/>
      <c r="BO79" s="576"/>
      <c r="BP79" s="573"/>
      <c r="BQ79" s="574"/>
    </row>
    <row r="80" spans="1:69" ht="15" customHeight="1">
      <c r="A80" s="616">
        <v>31</v>
      </c>
      <c r="B80" s="617" t="s">
        <v>23</v>
      </c>
      <c r="C80" s="618" t="s">
        <v>163</v>
      </c>
      <c r="D80" s="576">
        <v>21</v>
      </c>
      <c r="E80" s="576">
        <v>23</v>
      </c>
      <c r="F80" s="576" t="s">
        <v>22</v>
      </c>
      <c r="G80" s="576" t="s">
        <v>22</v>
      </c>
      <c r="H80" s="576">
        <v>23</v>
      </c>
      <c r="I80" s="576" t="s">
        <v>22</v>
      </c>
      <c r="J80" s="576">
        <v>23</v>
      </c>
      <c r="K80" s="576" t="s">
        <v>21</v>
      </c>
      <c r="L80" s="576" t="s">
        <v>21</v>
      </c>
      <c r="M80" s="576">
        <v>42045</v>
      </c>
      <c r="N80" s="576">
        <v>46116</v>
      </c>
      <c r="O80" s="576">
        <v>34794</v>
      </c>
      <c r="P80" s="576">
        <v>1120</v>
      </c>
      <c r="Q80" s="576">
        <v>10202</v>
      </c>
      <c r="R80" s="576">
        <v>5300</v>
      </c>
      <c r="S80" s="576">
        <v>4902</v>
      </c>
      <c r="T80" s="576">
        <v>128</v>
      </c>
      <c r="U80" s="576">
        <v>22744</v>
      </c>
      <c r="V80" s="581" t="s">
        <v>25</v>
      </c>
      <c r="W80" s="582" t="s">
        <v>2160</v>
      </c>
      <c r="X80" s="616">
        <v>31</v>
      </c>
      <c r="Y80" s="617" t="s">
        <v>23</v>
      </c>
      <c r="Z80" s="618" t="s">
        <v>163</v>
      </c>
      <c r="AA80" s="576">
        <v>120</v>
      </c>
      <c r="AB80" s="576">
        <v>120</v>
      </c>
      <c r="AC80" s="576">
        <v>120</v>
      </c>
      <c r="AD80" s="576" t="s">
        <v>21</v>
      </c>
      <c r="AE80" s="576" t="s">
        <v>21</v>
      </c>
      <c r="AF80" s="576" t="s">
        <v>21</v>
      </c>
      <c r="AG80" s="576" t="s">
        <v>21</v>
      </c>
      <c r="AH80" s="576" t="s">
        <v>21</v>
      </c>
      <c r="AI80" s="576" t="s">
        <v>21</v>
      </c>
      <c r="AJ80" s="576" t="s">
        <v>21</v>
      </c>
      <c r="AK80" s="576" t="s">
        <v>21</v>
      </c>
      <c r="AL80" s="576" t="s">
        <v>21</v>
      </c>
      <c r="AM80" s="576" t="s">
        <v>21</v>
      </c>
      <c r="AN80" s="576" t="s">
        <v>21</v>
      </c>
      <c r="AO80" s="576" t="s">
        <v>21</v>
      </c>
      <c r="AP80" s="576" t="s">
        <v>21</v>
      </c>
      <c r="AQ80" s="576" t="s">
        <v>21</v>
      </c>
      <c r="AR80" s="576" t="s">
        <v>21</v>
      </c>
      <c r="AS80" s="581" t="s">
        <v>25</v>
      </c>
      <c r="AT80" s="582" t="s">
        <v>2160</v>
      </c>
      <c r="AU80" s="616">
        <v>31</v>
      </c>
      <c r="AV80" s="617" t="s">
        <v>23</v>
      </c>
      <c r="AW80" s="618" t="s">
        <v>163</v>
      </c>
      <c r="AX80" s="576">
        <v>3620</v>
      </c>
      <c r="AY80" s="576">
        <v>3666</v>
      </c>
      <c r="AZ80" s="576">
        <v>3400</v>
      </c>
      <c r="BA80" s="576">
        <v>29</v>
      </c>
      <c r="BB80" s="576">
        <v>237</v>
      </c>
      <c r="BC80" s="576">
        <v>237</v>
      </c>
      <c r="BD80" s="576" t="s">
        <v>21</v>
      </c>
      <c r="BE80" s="576" t="s">
        <v>21</v>
      </c>
      <c r="BF80" s="576">
        <v>236</v>
      </c>
      <c r="BG80" s="576">
        <v>3623</v>
      </c>
      <c r="BH80" s="576">
        <v>4007</v>
      </c>
      <c r="BI80" s="576">
        <v>4007</v>
      </c>
      <c r="BJ80" s="576" t="s">
        <v>21</v>
      </c>
      <c r="BK80" s="576" t="s">
        <v>21</v>
      </c>
      <c r="BL80" s="576" t="s">
        <v>21</v>
      </c>
      <c r="BM80" s="576" t="s">
        <v>21</v>
      </c>
      <c r="BN80" s="576" t="s">
        <v>21</v>
      </c>
      <c r="BO80" s="576">
        <v>80</v>
      </c>
      <c r="BP80" s="581" t="s">
        <v>25</v>
      </c>
      <c r="BQ80" s="582" t="s">
        <v>2160</v>
      </c>
    </row>
    <row r="81" spans="1:69" ht="15" customHeight="1">
      <c r="A81" s="616" t="s">
        <v>26</v>
      </c>
      <c r="B81" s="620" t="s">
        <v>26</v>
      </c>
      <c r="C81" s="618" t="s">
        <v>164</v>
      </c>
      <c r="D81" s="576">
        <v>20</v>
      </c>
      <c r="E81" s="576">
        <v>20</v>
      </c>
      <c r="F81" s="576" t="s">
        <v>22</v>
      </c>
      <c r="G81" s="576" t="s">
        <v>22</v>
      </c>
      <c r="H81" s="576">
        <v>20</v>
      </c>
      <c r="I81" s="576" t="s">
        <v>22</v>
      </c>
      <c r="J81" s="576">
        <v>20</v>
      </c>
      <c r="K81" s="576" t="s">
        <v>21</v>
      </c>
      <c r="L81" s="576" t="s">
        <v>21</v>
      </c>
      <c r="M81" s="576">
        <v>48412</v>
      </c>
      <c r="N81" s="576">
        <v>44167</v>
      </c>
      <c r="O81" s="576">
        <v>33291</v>
      </c>
      <c r="P81" s="576">
        <v>1658</v>
      </c>
      <c r="Q81" s="576">
        <v>9218</v>
      </c>
      <c r="R81" s="576">
        <v>5045</v>
      </c>
      <c r="S81" s="576">
        <v>4173</v>
      </c>
      <c r="T81" s="576" t="s">
        <v>21</v>
      </c>
      <c r="U81" s="576">
        <v>26988</v>
      </c>
      <c r="V81" s="581" t="s">
        <v>27</v>
      </c>
      <c r="W81" s="582" t="s">
        <v>26</v>
      </c>
      <c r="X81" s="616" t="s">
        <v>26</v>
      </c>
      <c r="Y81" s="620" t="s">
        <v>26</v>
      </c>
      <c r="Z81" s="618" t="s">
        <v>164</v>
      </c>
      <c r="AA81" s="576">
        <v>121</v>
      </c>
      <c r="AB81" s="576">
        <v>121</v>
      </c>
      <c r="AC81" s="576">
        <v>121</v>
      </c>
      <c r="AD81" s="576" t="s">
        <v>21</v>
      </c>
      <c r="AE81" s="576" t="s">
        <v>21</v>
      </c>
      <c r="AF81" s="576" t="s">
        <v>21</v>
      </c>
      <c r="AG81" s="576" t="s">
        <v>21</v>
      </c>
      <c r="AH81" s="576" t="s">
        <v>21</v>
      </c>
      <c r="AI81" s="576" t="s">
        <v>21</v>
      </c>
      <c r="AJ81" s="576" t="s">
        <v>21</v>
      </c>
      <c r="AK81" s="576" t="s">
        <v>21</v>
      </c>
      <c r="AL81" s="576" t="s">
        <v>21</v>
      </c>
      <c r="AM81" s="576" t="s">
        <v>21</v>
      </c>
      <c r="AN81" s="576" t="s">
        <v>21</v>
      </c>
      <c r="AO81" s="576" t="s">
        <v>21</v>
      </c>
      <c r="AP81" s="576" t="s">
        <v>21</v>
      </c>
      <c r="AQ81" s="576" t="s">
        <v>21</v>
      </c>
      <c r="AR81" s="576" t="s">
        <v>21</v>
      </c>
      <c r="AS81" s="581" t="s">
        <v>27</v>
      </c>
      <c r="AT81" s="582" t="s">
        <v>26</v>
      </c>
      <c r="AU81" s="616" t="s">
        <v>26</v>
      </c>
      <c r="AV81" s="620" t="s">
        <v>26</v>
      </c>
      <c r="AW81" s="618" t="s">
        <v>164</v>
      </c>
      <c r="AX81" s="576">
        <v>3354</v>
      </c>
      <c r="AY81" s="576">
        <v>3363</v>
      </c>
      <c r="AZ81" s="576">
        <v>2976</v>
      </c>
      <c r="BA81" s="576" t="s">
        <v>21</v>
      </c>
      <c r="BB81" s="576">
        <v>387</v>
      </c>
      <c r="BC81" s="576">
        <v>387</v>
      </c>
      <c r="BD81" s="576" t="s">
        <v>21</v>
      </c>
      <c r="BE81" s="576" t="s">
        <v>21</v>
      </c>
      <c r="BF81" s="576">
        <v>227</v>
      </c>
      <c r="BG81" s="576">
        <v>2863</v>
      </c>
      <c r="BH81" s="576">
        <v>2448</v>
      </c>
      <c r="BI81" s="576">
        <v>2448</v>
      </c>
      <c r="BJ81" s="576" t="s">
        <v>21</v>
      </c>
      <c r="BK81" s="576" t="s">
        <v>21</v>
      </c>
      <c r="BL81" s="576" t="s">
        <v>21</v>
      </c>
      <c r="BM81" s="576" t="s">
        <v>21</v>
      </c>
      <c r="BN81" s="576" t="s">
        <v>21</v>
      </c>
      <c r="BO81" s="576">
        <v>495</v>
      </c>
      <c r="BP81" s="581" t="s">
        <v>27</v>
      </c>
      <c r="BQ81" s="582" t="s">
        <v>26</v>
      </c>
    </row>
    <row r="82" spans="1:69" ht="15" customHeight="1">
      <c r="A82" s="616">
        <v>1</v>
      </c>
      <c r="B82" s="620" t="s">
        <v>2159</v>
      </c>
      <c r="C82" s="618" t="s">
        <v>2161</v>
      </c>
      <c r="D82" s="576">
        <v>20</v>
      </c>
      <c r="E82" s="576">
        <v>20</v>
      </c>
      <c r="F82" s="576" t="s">
        <v>22</v>
      </c>
      <c r="G82" s="576" t="s">
        <v>22</v>
      </c>
      <c r="H82" s="576">
        <v>20</v>
      </c>
      <c r="I82" s="576" t="s">
        <v>22</v>
      </c>
      <c r="J82" s="576">
        <v>20</v>
      </c>
      <c r="K82" s="576" t="s">
        <v>21</v>
      </c>
      <c r="L82" s="576" t="s">
        <v>21</v>
      </c>
      <c r="M82" s="576">
        <v>41462</v>
      </c>
      <c r="N82" s="576">
        <v>43624</v>
      </c>
      <c r="O82" s="576">
        <v>32101</v>
      </c>
      <c r="P82" s="576">
        <v>1795</v>
      </c>
      <c r="Q82" s="576">
        <v>9728</v>
      </c>
      <c r="R82" s="576">
        <v>5678</v>
      </c>
      <c r="S82" s="576">
        <v>4050</v>
      </c>
      <c r="T82" s="576" t="s">
        <v>21</v>
      </c>
      <c r="U82" s="576">
        <v>24827</v>
      </c>
      <c r="V82" s="581" t="s">
        <v>28</v>
      </c>
      <c r="W82" s="582" t="s">
        <v>26</v>
      </c>
      <c r="X82" s="616">
        <v>1</v>
      </c>
      <c r="Y82" s="620" t="s">
        <v>2159</v>
      </c>
      <c r="Z82" s="618" t="s">
        <v>2161</v>
      </c>
      <c r="AA82" s="576">
        <v>110</v>
      </c>
      <c r="AB82" s="576">
        <v>110</v>
      </c>
      <c r="AC82" s="576">
        <v>110</v>
      </c>
      <c r="AD82" s="576" t="s">
        <v>21</v>
      </c>
      <c r="AE82" s="576" t="s">
        <v>21</v>
      </c>
      <c r="AF82" s="576" t="s">
        <v>21</v>
      </c>
      <c r="AG82" s="576" t="s">
        <v>21</v>
      </c>
      <c r="AH82" s="576" t="s">
        <v>21</v>
      </c>
      <c r="AI82" s="576" t="s">
        <v>21</v>
      </c>
      <c r="AJ82" s="576" t="s">
        <v>21</v>
      </c>
      <c r="AK82" s="576" t="s">
        <v>21</v>
      </c>
      <c r="AL82" s="576" t="s">
        <v>21</v>
      </c>
      <c r="AM82" s="576" t="s">
        <v>21</v>
      </c>
      <c r="AN82" s="576" t="s">
        <v>21</v>
      </c>
      <c r="AO82" s="576" t="s">
        <v>21</v>
      </c>
      <c r="AP82" s="576" t="s">
        <v>21</v>
      </c>
      <c r="AQ82" s="576" t="s">
        <v>21</v>
      </c>
      <c r="AR82" s="576" t="s">
        <v>21</v>
      </c>
      <c r="AS82" s="581" t="s">
        <v>28</v>
      </c>
      <c r="AT82" s="582" t="s">
        <v>26</v>
      </c>
      <c r="AU82" s="616">
        <v>1</v>
      </c>
      <c r="AV82" s="620" t="s">
        <v>2159</v>
      </c>
      <c r="AW82" s="618" t="s">
        <v>2161</v>
      </c>
      <c r="AX82" s="576">
        <v>3130</v>
      </c>
      <c r="AY82" s="576">
        <v>3073</v>
      </c>
      <c r="AZ82" s="576">
        <v>2206</v>
      </c>
      <c r="BA82" s="576">
        <v>630</v>
      </c>
      <c r="BB82" s="576">
        <v>237</v>
      </c>
      <c r="BC82" s="576">
        <v>237</v>
      </c>
      <c r="BD82" s="576" t="s">
        <v>21</v>
      </c>
      <c r="BE82" s="576" t="s">
        <v>21</v>
      </c>
      <c r="BF82" s="576">
        <v>284</v>
      </c>
      <c r="BG82" s="576">
        <v>3279</v>
      </c>
      <c r="BH82" s="576">
        <v>3634</v>
      </c>
      <c r="BI82" s="576">
        <v>3634</v>
      </c>
      <c r="BJ82" s="576" t="s">
        <v>21</v>
      </c>
      <c r="BK82" s="576" t="s">
        <v>21</v>
      </c>
      <c r="BL82" s="576" t="s">
        <v>21</v>
      </c>
      <c r="BM82" s="576" t="s">
        <v>21</v>
      </c>
      <c r="BN82" s="576" t="s">
        <v>21</v>
      </c>
      <c r="BO82" s="576">
        <v>140</v>
      </c>
      <c r="BP82" s="581" t="s">
        <v>28</v>
      </c>
      <c r="BQ82" s="582" t="s">
        <v>26</v>
      </c>
    </row>
    <row r="83" spans="1:69" ht="15" customHeight="1">
      <c r="A83" s="616" t="s">
        <v>26</v>
      </c>
      <c r="B83" s="620" t="s">
        <v>26</v>
      </c>
      <c r="C83" s="618" t="s">
        <v>165</v>
      </c>
      <c r="D83" s="576">
        <v>21</v>
      </c>
      <c r="E83" s="576">
        <v>21</v>
      </c>
      <c r="F83" s="576" t="s">
        <v>22</v>
      </c>
      <c r="G83" s="576" t="s">
        <v>22</v>
      </c>
      <c r="H83" s="576">
        <v>21</v>
      </c>
      <c r="I83" s="576" t="s">
        <v>22</v>
      </c>
      <c r="J83" s="576">
        <v>21</v>
      </c>
      <c r="K83" s="576" t="s">
        <v>21</v>
      </c>
      <c r="L83" s="576" t="s">
        <v>21</v>
      </c>
      <c r="M83" s="576">
        <v>60534</v>
      </c>
      <c r="N83" s="576">
        <v>58473</v>
      </c>
      <c r="O83" s="576">
        <v>47282</v>
      </c>
      <c r="P83" s="576">
        <v>2131</v>
      </c>
      <c r="Q83" s="576">
        <v>9060</v>
      </c>
      <c r="R83" s="576">
        <v>5194</v>
      </c>
      <c r="S83" s="576">
        <v>3866</v>
      </c>
      <c r="T83" s="576" t="s">
        <v>21</v>
      </c>
      <c r="U83" s="576">
        <v>26799</v>
      </c>
      <c r="V83" s="581" t="s">
        <v>29</v>
      </c>
      <c r="W83" s="582" t="s">
        <v>26</v>
      </c>
      <c r="X83" s="616" t="s">
        <v>26</v>
      </c>
      <c r="Y83" s="620" t="s">
        <v>26</v>
      </c>
      <c r="Z83" s="618" t="s">
        <v>165</v>
      </c>
      <c r="AA83" s="576">
        <v>107</v>
      </c>
      <c r="AB83" s="576">
        <v>107</v>
      </c>
      <c r="AC83" s="576">
        <v>107</v>
      </c>
      <c r="AD83" s="576" t="s">
        <v>21</v>
      </c>
      <c r="AE83" s="576" t="s">
        <v>21</v>
      </c>
      <c r="AF83" s="576" t="s">
        <v>21</v>
      </c>
      <c r="AG83" s="576" t="s">
        <v>21</v>
      </c>
      <c r="AH83" s="576" t="s">
        <v>21</v>
      </c>
      <c r="AI83" s="576" t="s">
        <v>21</v>
      </c>
      <c r="AJ83" s="576" t="s">
        <v>21</v>
      </c>
      <c r="AK83" s="576" t="s">
        <v>21</v>
      </c>
      <c r="AL83" s="576" t="s">
        <v>21</v>
      </c>
      <c r="AM83" s="576" t="s">
        <v>21</v>
      </c>
      <c r="AN83" s="576" t="s">
        <v>21</v>
      </c>
      <c r="AO83" s="576" t="s">
        <v>21</v>
      </c>
      <c r="AP83" s="576" t="s">
        <v>21</v>
      </c>
      <c r="AQ83" s="576" t="s">
        <v>21</v>
      </c>
      <c r="AR83" s="576" t="s">
        <v>21</v>
      </c>
      <c r="AS83" s="581" t="s">
        <v>29</v>
      </c>
      <c r="AT83" s="582" t="s">
        <v>26</v>
      </c>
      <c r="AU83" s="616" t="s">
        <v>26</v>
      </c>
      <c r="AV83" s="620" t="s">
        <v>26</v>
      </c>
      <c r="AW83" s="618" t="s">
        <v>165</v>
      </c>
      <c r="AX83" s="576">
        <v>4066</v>
      </c>
      <c r="AY83" s="576">
        <v>4088</v>
      </c>
      <c r="AZ83" s="576">
        <v>2897</v>
      </c>
      <c r="BA83" s="576">
        <v>838</v>
      </c>
      <c r="BB83" s="576">
        <v>353</v>
      </c>
      <c r="BC83" s="576">
        <v>353</v>
      </c>
      <c r="BD83" s="576" t="s">
        <v>21</v>
      </c>
      <c r="BE83" s="576" t="s">
        <v>21</v>
      </c>
      <c r="BF83" s="576">
        <v>262</v>
      </c>
      <c r="BG83" s="576">
        <v>3769</v>
      </c>
      <c r="BH83" s="576">
        <v>3485</v>
      </c>
      <c r="BI83" s="576">
        <v>3485</v>
      </c>
      <c r="BJ83" s="576" t="s">
        <v>21</v>
      </c>
      <c r="BK83" s="576" t="s">
        <v>21</v>
      </c>
      <c r="BL83" s="576" t="s">
        <v>21</v>
      </c>
      <c r="BM83" s="576" t="s">
        <v>21</v>
      </c>
      <c r="BN83" s="576" t="s">
        <v>21</v>
      </c>
      <c r="BO83" s="576">
        <v>424</v>
      </c>
      <c r="BP83" s="581" t="s">
        <v>29</v>
      </c>
      <c r="BQ83" s="582" t="s">
        <v>26</v>
      </c>
    </row>
    <row r="84" spans="1:69" ht="7.5" customHeight="1">
      <c r="A84" s="616"/>
      <c r="B84" s="632"/>
      <c r="C84" s="585"/>
      <c r="D84" s="576"/>
      <c r="E84" s="576"/>
      <c r="F84" s="576"/>
      <c r="G84" s="576"/>
      <c r="H84" s="576"/>
      <c r="I84" s="576"/>
      <c r="J84" s="576"/>
      <c r="K84" s="576"/>
      <c r="L84" s="576"/>
      <c r="M84" s="576"/>
      <c r="N84" s="576"/>
      <c r="O84" s="576"/>
      <c r="P84" s="576"/>
      <c r="Q84" s="576"/>
      <c r="R84" s="576"/>
      <c r="S84" s="576"/>
      <c r="T84" s="576"/>
      <c r="U84" s="576"/>
      <c r="V84" s="586"/>
      <c r="W84" s="587"/>
      <c r="X84" s="616"/>
      <c r="Y84" s="632"/>
      <c r="Z84" s="585"/>
      <c r="AA84" s="576"/>
      <c r="AB84" s="576"/>
      <c r="AC84" s="576"/>
      <c r="AD84" s="576"/>
      <c r="AE84" s="576"/>
      <c r="AF84" s="576"/>
      <c r="AG84" s="576"/>
      <c r="AH84" s="576"/>
      <c r="AI84" s="576"/>
      <c r="AJ84" s="576"/>
      <c r="AK84" s="576"/>
      <c r="AL84" s="576"/>
      <c r="AM84" s="576"/>
      <c r="AN84" s="576"/>
      <c r="AO84" s="576"/>
      <c r="AP84" s="576"/>
      <c r="AQ84" s="576"/>
      <c r="AR84" s="576"/>
      <c r="AS84" s="586"/>
      <c r="AT84" s="587"/>
      <c r="AU84" s="616"/>
      <c r="AV84" s="632"/>
      <c r="AW84" s="585"/>
      <c r="AX84" s="576"/>
      <c r="AY84" s="576"/>
      <c r="AZ84" s="576"/>
      <c r="BA84" s="576"/>
      <c r="BB84" s="576"/>
      <c r="BC84" s="576"/>
      <c r="BD84" s="576"/>
      <c r="BE84" s="576"/>
      <c r="BF84" s="576"/>
      <c r="BG84" s="576"/>
      <c r="BH84" s="576"/>
      <c r="BI84" s="576"/>
      <c r="BJ84" s="576"/>
      <c r="BK84" s="576"/>
      <c r="BL84" s="576"/>
      <c r="BM84" s="576"/>
      <c r="BN84" s="576"/>
      <c r="BO84" s="576"/>
      <c r="BP84" s="586"/>
      <c r="BQ84" s="587"/>
    </row>
    <row r="85" spans="1:69" ht="15" customHeight="1">
      <c r="A85" s="619" t="s">
        <v>2162</v>
      </c>
      <c r="B85" s="620" t="s">
        <v>23</v>
      </c>
      <c r="C85" s="1910" t="s">
        <v>166</v>
      </c>
      <c r="D85" s="576">
        <v>7</v>
      </c>
      <c r="E85" s="576">
        <v>8</v>
      </c>
      <c r="F85" s="576" t="s">
        <v>22</v>
      </c>
      <c r="G85" s="576" t="s">
        <v>22</v>
      </c>
      <c r="H85" s="576">
        <v>8</v>
      </c>
      <c r="I85" s="576" t="s">
        <v>22</v>
      </c>
      <c r="J85" s="576">
        <v>8</v>
      </c>
      <c r="K85" s="576" t="s">
        <v>21</v>
      </c>
      <c r="L85" s="576" t="s">
        <v>21</v>
      </c>
      <c r="M85" s="576">
        <v>14167</v>
      </c>
      <c r="N85" s="576">
        <v>14962</v>
      </c>
      <c r="O85" s="576">
        <v>11058</v>
      </c>
      <c r="P85" s="576">
        <v>526</v>
      </c>
      <c r="Q85" s="576">
        <v>3378</v>
      </c>
      <c r="R85" s="576">
        <v>1881</v>
      </c>
      <c r="S85" s="576">
        <v>1497</v>
      </c>
      <c r="T85" s="576" t="s">
        <v>21</v>
      </c>
      <c r="U85" s="576">
        <v>26221</v>
      </c>
      <c r="V85" s="581" t="s">
        <v>30</v>
      </c>
      <c r="W85" s="582" t="s">
        <v>2160</v>
      </c>
      <c r="X85" s="619" t="s">
        <v>2162</v>
      </c>
      <c r="Y85" s="620" t="s">
        <v>23</v>
      </c>
      <c r="Z85" s="1910" t="s">
        <v>166</v>
      </c>
      <c r="AA85" s="576">
        <v>39</v>
      </c>
      <c r="AB85" s="576">
        <v>39</v>
      </c>
      <c r="AC85" s="576">
        <v>39</v>
      </c>
      <c r="AD85" s="576" t="s">
        <v>21</v>
      </c>
      <c r="AE85" s="576" t="s">
        <v>21</v>
      </c>
      <c r="AF85" s="576" t="s">
        <v>21</v>
      </c>
      <c r="AG85" s="576" t="s">
        <v>21</v>
      </c>
      <c r="AH85" s="576" t="s">
        <v>21</v>
      </c>
      <c r="AI85" s="576" t="s">
        <v>21</v>
      </c>
      <c r="AJ85" s="576" t="s">
        <v>21</v>
      </c>
      <c r="AK85" s="576" t="s">
        <v>21</v>
      </c>
      <c r="AL85" s="576" t="s">
        <v>21</v>
      </c>
      <c r="AM85" s="576" t="s">
        <v>21</v>
      </c>
      <c r="AN85" s="576" t="s">
        <v>21</v>
      </c>
      <c r="AO85" s="576" t="s">
        <v>21</v>
      </c>
      <c r="AP85" s="576" t="s">
        <v>21</v>
      </c>
      <c r="AQ85" s="576" t="s">
        <v>21</v>
      </c>
      <c r="AR85" s="576" t="s">
        <v>21</v>
      </c>
      <c r="AS85" s="581" t="s">
        <v>30</v>
      </c>
      <c r="AT85" s="582" t="s">
        <v>2160</v>
      </c>
      <c r="AU85" s="619" t="s">
        <v>2162</v>
      </c>
      <c r="AV85" s="620" t="s">
        <v>23</v>
      </c>
      <c r="AW85" s="1910" t="s">
        <v>166</v>
      </c>
      <c r="AX85" s="576">
        <v>1278</v>
      </c>
      <c r="AY85" s="576">
        <v>1323</v>
      </c>
      <c r="AZ85" s="576">
        <v>1213</v>
      </c>
      <c r="BA85" s="576">
        <v>26</v>
      </c>
      <c r="BB85" s="576">
        <v>84</v>
      </c>
      <c r="BC85" s="576">
        <v>84</v>
      </c>
      <c r="BD85" s="576" t="s">
        <v>21</v>
      </c>
      <c r="BE85" s="576" t="s">
        <v>21</v>
      </c>
      <c r="BF85" s="576">
        <v>237</v>
      </c>
      <c r="BG85" s="576">
        <v>1343</v>
      </c>
      <c r="BH85" s="576">
        <v>1395</v>
      </c>
      <c r="BI85" s="576">
        <v>1395</v>
      </c>
      <c r="BJ85" s="576" t="s">
        <v>21</v>
      </c>
      <c r="BK85" s="576" t="s">
        <v>21</v>
      </c>
      <c r="BL85" s="576" t="s">
        <v>21</v>
      </c>
      <c r="BM85" s="576" t="s">
        <v>21</v>
      </c>
      <c r="BN85" s="576" t="s">
        <v>21</v>
      </c>
      <c r="BO85" s="576">
        <v>412</v>
      </c>
      <c r="BP85" s="581" t="s">
        <v>30</v>
      </c>
      <c r="BQ85" s="582" t="s">
        <v>2160</v>
      </c>
    </row>
    <row r="86" spans="1:69" ht="15" customHeight="1">
      <c r="A86" s="616" t="s">
        <v>26</v>
      </c>
      <c r="B86" s="617" t="s">
        <v>26</v>
      </c>
      <c r="C86" s="1910" t="s">
        <v>167</v>
      </c>
      <c r="D86" s="576">
        <v>7</v>
      </c>
      <c r="E86" s="576">
        <v>8</v>
      </c>
      <c r="F86" s="576" t="s">
        <v>22</v>
      </c>
      <c r="G86" s="576" t="s">
        <v>22</v>
      </c>
      <c r="H86" s="576">
        <v>8</v>
      </c>
      <c r="I86" s="576" t="s">
        <v>22</v>
      </c>
      <c r="J86" s="576">
        <v>8</v>
      </c>
      <c r="K86" s="576" t="s">
        <v>21</v>
      </c>
      <c r="L86" s="576" t="s">
        <v>21</v>
      </c>
      <c r="M86" s="576">
        <v>12998</v>
      </c>
      <c r="N86" s="576">
        <v>16239</v>
      </c>
      <c r="O86" s="576">
        <v>12116</v>
      </c>
      <c r="P86" s="576">
        <v>282</v>
      </c>
      <c r="Q86" s="576">
        <v>3841</v>
      </c>
      <c r="R86" s="576">
        <v>1597</v>
      </c>
      <c r="S86" s="576">
        <v>2244</v>
      </c>
      <c r="T86" s="576">
        <v>128</v>
      </c>
      <c r="U86" s="576">
        <v>22858</v>
      </c>
      <c r="V86" s="581" t="s">
        <v>31</v>
      </c>
      <c r="W86" s="582" t="s">
        <v>26</v>
      </c>
      <c r="X86" s="616" t="s">
        <v>26</v>
      </c>
      <c r="Y86" s="617" t="s">
        <v>26</v>
      </c>
      <c r="Z86" s="1910" t="s">
        <v>167</v>
      </c>
      <c r="AA86" s="576">
        <v>41</v>
      </c>
      <c r="AB86" s="576">
        <v>41</v>
      </c>
      <c r="AC86" s="576">
        <v>41</v>
      </c>
      <c r="AD86" s="576" t="s">
        <v>21</v>
      </c>
      <c r="AE86" s="576" t="s">
        <v>21</v>
      </c>
      <c r="AF86" s="576" t="s">
        <v>21</v>
      </c>
      <c r="AG86" s="576" t="s">
        <v>21</v>
      </c>
      <c r="AH86" s="576" t="s">
        <v>21</v>
      </c>
      <c r="AI86" s="576" t="s">
        <v>21</v>
      </c>
      <c r="AJ86" s="576" t="s">
        <v>21</v>
      </c>
      <c r="AK86" s="576" t="s">
        <v>21</v>
      </c>
      <c r="AL86" s="576" t="s">
        <v>21</v>
      </c>
      <c r="AM86" s="576" t="s">
        <v>21</v>
      </c>
      <c r="AN86" s="576" t="s">
        <v>21</v>
      </c>
      <c r="AO86" s="576" t="s">
        <v>21</v>
      </c>
      <c r="AP86" s="576" t="s">
        <v>21</v>
      </c>
      <c r="AQ86" s="576" t="s">
        <v>21</v>
      </c>
      <c r="AR86" s="576" t="s">
        <v>21</v>
      </c>
      <c r="AS86" s="581" t="s">
        <v>31</v>
      </c>
      <c r="AT86" s="582" t="s">
        <v>26</v>
      </c>
      <c r="AU86" s="616" t="s">
        <v>26</v>
      </c>
      <c r="AV86" s="617" t="s">
        <v>26</v>
      </c>
      <c r="AW86" s="1910" t="s">
        <v>167</v>
      </c>
      <c r="AX86" s="576">
        <v>1163</v>
      </c>
      <c r="AY86" s="576">
        <v>1139</v>
      </c>
      <c r="AZ86" s="576">
        <v>1065</v>
      </c>
      <c r="BA86" s="576">
        <v>3</v>
      </c>
      <c r="BB86" s="576">
        <v>71</v>
      </c>
      <c r="BC86" s="576">
        <v>71</v>
      </c>
      <c r="BD86" s="576" t="s">
        <v>21</v>
      </c>
      <c r="BE86" s="576" t="s">
        <v>21</v>
      </c>
      <c r="BF86" s="576">
        <v>261</v>
      </c>
      <c r="BG86" s="576">
        <v>1217</v>
      </c>
      <c r="BH86" s="576">
        <v>1268</v>
      </c>
      <c r="BI86" s="576">
        <v>1268</v>
      </c>
      <c r="BJ86" s="576" t="s">
        <v>21</v>
      </c>
      <c r="BK86" s="576" t="s">
        <v>21</v>
      </c>
      <c r="BL86" s="576" t="s">
        <v>21</v>
      </c>
      <c r="BM86" s="576" t="s">
        <v>21</v>
      </c>
      <c r="BN86" s="576" t="s">
        <v>21</v>
      </c>
      <c r="BO86" s="576">
        <v>361</v>
      </c>
      <c r="BP86" s="581" t="s">
        <v>31</v>
      </c>
      <c r="BQ86" s="582" t="s">
        <v>26</v>
      </c>
    </row>
    <row r="87" spans="1:69" ht="15" customHeight="1">
      <c r="A87" s="616" t="s">
        <v>26</v>
      </c>
      <c r="B87" s="617" t="s">
        <v>26</v>
      </c>
      <c r="C87" s="1910" t="s">
        <v>168</v>
      </c>
      <c r="D87" s="576">
        <v>7</v>
      </c>
      <c r="E87" s="576">
        <v>7</v>
      </c>
      <c r="F87" s="576" t="s">
        <v>22</v>
      </c>
      <c r="G87" s="576" t="s">
        <v>22</v>
      </c>
      <c r="H87" s="576">
        <v>7</v>
      </c>
      <c r="I87" s="576" t="s">
        <v>22</v>
      </c>
      <c r="J87" s="576">
        <v>7</v>
      </c>
      <c r="K87" s="576" t="s">
        <v>21</v>
      </c>
      <c r="L87" s="576" t="s">
        <v>21</v>
      </c>
      <c r="M87" s="576">
        <v>14880</v>
      </c>
      <c r="N87" s="576">
        <v>14915</v>
      </c>
      <c r="O87" s="576">
        <v>11620</v>
      </c>
      <c r="P87" s="576">
        <v>312</v>
      </c>
      <c r="Q87" s="576">
        <v>2983</v>
      </c>
      <c r="R87" s="576">
        <v>1822</v>
      </c>
      <c r="S87" s="576">
        <v>1161</v>
      </c>
      <c r="T87" s="576" t="s">
        <v>21</v>
      </c>
      <c r="U87" s="576">
        <v>22744</v>
      </c>
      <c r="V87" s="581" t="s">
        <v>32</v>
      </c>
      <c r="W87" s="582" t="s">
        <v>26</v>
      </c>
      <c r="X87" s="616" t="s">
        <v>26</v>
      </c>
      <c r="Y87" s="617" t="s">
        <v>26</v>
      </c>
      <c r="Z87" s="1910" t="s">
        <v>168</v>
      </c>
      <c r="AA87" s="576">
        <v>40</v>
      </c>
      <c r="AB87" s="576">
        <v>40</v>
      </c>
      <c r="AC87" s="576">
        <v>40</v>
      </c>
      <c r="AD87" s="576" t="s">
        <v>21</v>
      </c>
      <c r="AE87" s="576" t="s">
        <v>21</v>
      </c>
      <c r="AF87" s="576" t="s">
        <v>21</v>
      </c>
      <c r="AG87" s="576" t="s">
        <v>21</v>
      </c>
      <c r="AH87" s="576" t="s">
        <v>21</v>
      </c>
      <c r="AI87" s="576" t="s">
        <v>21</v>
      </c>
      <c r="AJ87" s="576" t="s">
        <v>21</v>
      </c>
      <c r="AK87" s="576" t="s">
        <v>21</v>
      </c>
      <c r="AL87" s="576" t="s">
        <v>21</v>
      </c>
      <c r="AM87" s="576" t="s">
        <v>21</v>
      </c>
      <c r="AN87" s="576" t="s">
        <v>21</v>
      </c>
      <c r="AO87" s="576" t="s">
        <v>21</v>
      </c>
      <c r="AP87" s="576" t="s">
        <v>21</v>
      </c>
      <c r="AQ87" s="576" t="s">
        <v>21</v>
      </c>
      <c r="AR87" s="576" t="s">
        <v>21</v>
      </c>
      <c r="AS87" s="581" t="s">
        <v>32</v>
      </c>
      <c r="AT87" s="582" t="s">
        <v>26</v>
      </c>
      <c r="AU87" s="616" t="s">
        <v>26</v>
      </c>
      <c r="AV87" s="617" t="s">
        <v>26</v>
      </c>
      <c r="AW87" s="1910" t="s">
        <v>168</v>
      </c>
      <c r="AX87" s="576">
        <v>1179</v>
      </c>
      <c r="AY87" s="576">
        <v>1204</v>
      </c>
      <c r="AZ87" s="576">
        <v>1122</v>
      </c>
      <c r="BA87" s="576" t="s">
        <v>21</v>
      </c>
      <c r="BB87" s="576">
        <v>82</v>
      </c>
      <c r="BC87" s="576">
        <v>82</v>
      </c>
      <c r="BD87" s="576" t="s">
        <v>21</v>
      </c>
      <c r="BE87" s="576" t="s">
        <v>21</v>
      </c>
      <c r="BF87" s="576">
        <v>236</v>
      </c>
      <c r="BG87" s="576">
        <v>1063</v>
      </c>
      <c r="BH87" s="576">
        <v>1344</v>
      </c>
      <c r="BI87" s="576">
        <v>1344</v>
      </c>
      <c r="BJ87" s="576" t="s">
        <v>21</v>
      </c>
      <c r="BK87" s="576" t="s">
        <v>21</v>
      </c>
      <c r="BL87" s="576" t="s">
        <v>21</v>
      </c>
      <c r="BM87" s="576" t="s">
        <v>21</v>
      </c>
      <c r="BN87" s="576" t="s">
        <v>21</v>
      </c>
      <c r="BO87" s="576">
        <v>80</v>
      </c>
      <c r="BP87" s="581" t="s">
        <v>32</v>
      </c>
      <c r="BQ87" s="582" t="s">
        <v>26</v>
      </c>
    </row>
    <row r="88" spans="1:69" ht="15" customHeight="1">
      <c r="A88" s="616" t="s">
        <v>26</v>
      </c>
      <c r="B88" s="617" t="s">
        <v>26</v>
      </c>
      <c r="C88" s="1910" t="s">
        <v>169</v>
      </c>
      <c r="D88" s="576">
        <v>7</v>
      </c>
      <c r="E88" s="576">
        <v>7</v>
      </c>
      <c r="F88" s="576" t="s">
        <v>22</v>
      </c>
      <c r="G88" s="576" t="s">
        <v>22</v>
      </c>
      <c r="H88" s="576">
        <v>7</v>
      </c>
      <c r="I88" s="576" t="s">
        <v>22</v>
      </c>
      <c r="J88" s="576">
        <v>7</v>
      </c>
      <c r="K88" s="576" t="s">
        <v>21</v>
      </c>
      <c r="L88" s="576" t="s">
        <v>21</v>
      </c>
      <c r="M88" s="576">
        <v>19496</v>
      </c>
      <c r="N88" s="576">
        <v>15682</v>
      </c>
      <c r="O88" s="576">
        <v>12172</v>
      </c>
      <c r="P88" s="576">
        <v>129</v>
      </c>
      <c r="Q88" s="576">
        <v>3381</v>
      </c>
      <c r="R88" s="576">
        <v>1720</v>
      </c>
      <c r="S88" s="576">
        <v>1661</v>
      </c>
      <c r="T88" s="576" t="s">
        <v>21</v>
      </c>
      <c r="U88" s="576">
        <v>26557</v>
      </c>
      <c r="V88" s="581" t="s">
        <v>33</v>
      </c>
      <c r="W88" s="582" t="s">
        <v>26</v>
      </c>
      <c r="X88" s="616" t="s">
        <v>26</v>
      </c>
      <c r="Y88" s="617" t="s">
        <v>26</v>
      </c>
      <c r="Z88" s="1910" t="s">
        <v>169</v>
      </c>
      <c r="AA88" s="576">
        <v>40</v>
      </c>
      <c r="AB88" s="576">
        <v>40</v>
      </c>
      <c r="AC88" s="576">
        <v>40</v>
      </c>
      <c r="AD88" s="576" t="s">
        <v>21</v>
      </c>
      <c r="AE88" s="576" t="s">
        <v>21</v>
      </c>
      <c r="AF88" s="576" t="s">
        <v>21</v>
      </c>
      <c r="AG88" s="576" t="s">
        <v>21</v>
      </c>
      <c r="AH88" s="576" t="s">
        <v>21</v>
      </c>
      <c r="AI88" s="576" t="s">
        <v>21</v>
      </c>
      <c r="AJ88" s="576" t="s">
        <v>21</v>
      </c>
      <c r="AK88" s="576" t="s">
        <v>21</v>
      </c>
      <c r="AL88" s="576" t="s">
        <v>21</v>
      </c>
      <c r="AM88" s="576" t="s">
        <v>21</v>
      </c>
      <c r="AN88" s="576" t="s">
        <v>21</v>
      </c>
      <c r="AO88" s="576" t="s">
        <v>21</v>
      </c>
      <c r="AP88" s="576" t="s">
        <v>21</v>
      </c>
      <c r="AQ88" s="576" t="s">
        <v>21</v>
      </c>
      <c r="AR88" s="576" t="s">
        <v>21</v>
      </c>
      <c r="AS88" s="581" t="s">
        <v>33</v>
      </c>
      <c r="AT88" s="582" t="s">
        <v>26</v>
      </c>
      <c r="AU88" s="616" t="s">
        <v>26</v>
      </c>
      <c r="AV88" s="617" t="s">
        <v>26</v>
      </c>
      <c r="AW88" s="1910" t="s">
        <v>169</v>
      </c>
      <c r="AX88" s="576">
        <v>1218</v>
      </c>
      <c r="AY88" s="576">
        <v>1177</v>
      </c>
      <c r="AZ88" s="576">
        <v>1071</v>
      </c>
      <c r="BA88" s="576" t="s">
        <v>21</v>
      </c>
      <c r="BB88" s="576">
        <v>106</v>
      </c>
      <c r="BC88" s="576">
        <v>106</v>
      </c>
      <c r="BD88" s="576" t="s">
        <v>21</v>
      </c>
      <c r="BE88" s="576" t="s">
        <v>21</v>
      </c>
      <c r="BF88" s="576">
        <v>277</v>
      </c>
      <c r="BG88" s="576">
        <v>536</v>
      </c>
      <c r="BH88" s="576">
        <v>204</v>
      </c>
      <c r="BI88" s="576">
        <v>204</v>
      </c>
      <c r="BJ88" s="576" t="s">
        <v>21</v>
      </c>
      <c r="BK88" s="576" t="s">
        <v>21</v>
      </c>
      <c r="BL88" s="576" t="s">
        <v>21</v>
      </c>
      <c r="BM88" s="576" t="s">
        <v>21</v>
      </c>
      <c r="BN88" s="576" t="s">
        <v>21</v>
      </c>
      <c r="BO88" s="576">
        <v>412</v>
      </c>
      <c r="BP88" s="581" t="s">
        <v>33</v>
      </c>
      <c r="BQ88" s="582" t="s">
        <v>26</v>
      </c>
    </row>
    <row r="89" spans="1:69" ht="15" customHeight="1">
      <c r="A89" s="616">
        <v>1</v>
      </c>
      <c r="B89" s="617" t="s">
        <v>2159</v>
      </c>
      <c r="C89" s="1910" t="s">
        <v>2163</v>
      </c>
      <c r="D89" s="576">
        <v>6</v>
      </c>
      <c r="E89" s="576">
        <v>6</v>
      </c>
      <c r="F89" s="576" t="s">
        <v>22</v>
      </c>
      <c r="G89" s="576" t="s">
        <v>22</v>
      </c>
      <c r="H89" s="576">
        <v>6</v>
      </c>
      <c r="I89" s="576" t="s">
        <v>22</v>
      </c>
      <c r="J89" s="576">
        <v>6</v>
      </c>
      <c r="K89" s="576" t="s">
        <v>21</v>
      </c>
      <c r="L89" s="576" t="s">
        <v>21</v>
      </c>
      <c r="M89" s="576">
        <v>16127</v>
      </c>
      <c r="N89" s="576">
        <v>15884</v>
      </c>
      <c r="O89" s="576">
        <v>11278</v>
      </c>
      <c r="P89" s="576">
        <v>1284</v>
      </c>
      <c r="Q89" s="576">
        <v>3322</v>
      </c>
      <c r="R89" s="576">
        <v>1781</v>
      </c>
      <c r="S89" s="576">
        <v>1541</v>
      </c>
      <c r="T89" s="576" t="s">
        <v>21</v>
      </c>
      <c r="U89" s="576">
        <v>26799</v>
      </c>
      <c r="V89" s="581" t="s">
        <v>34</v>
      </c>
      <c r="W89" s="582" t="s">
        <v>26</v>
      </c>
      <c r="X89" s="616">
        <v>1</v>
      </c>
      <c r="Y89" s="617" t="s">
        <v>2159</v>
      </c>
      <c r="Z89" s="1910" t="s">
        <v>2163</v>
      </c>
      <c r="AA89" s="576">
        <v>42</v>
      </c>
      <c r="AB89" s="576">
        <v>42</v>
      </c>
      <c r="AC89" s="576">
        <v>42</v>
      </c>
      <c r="AD89" s="576" t="s">
        <v>21</v>
      </c>
      <c r="AE89" s="576" t="s">
        <v>21</v>
      </c>
      <c r="AF89" s="576" t="s">
        <v>21</v>
      </c>
      <c r="AG89" s="576" t="s">
        <v>21</v>
      </c>
      <c r="AH89" s="576" t="s">
        <v>21</v>
      </c>
      <c r="AI89" s="576" t="s">
        <v>21</v>
      </c>
      <c r="AJ89" s="576" t="s">
        <v>21</v>
      </c>
      <c r="AK89" s="576" t="s">
        <v>21</v>
      </c>
      <c r="AL89" s="576" t="s">
        <v>21</v>
      </c>
      <c r="AM89" s="576" t="s">
        <v>21</v>
      </c>
      <c r="AN89" s="576" t="s">
        <v>21</v>
      </c>
      <c r="AO89" s="576" t="s">
        <v>21</v>
      </c>
      <c r="AP89" s="576" t="s">
        <v>21</v>
      </c>
      <c r="AQ89" s="576" t="s">
        <v>21</v>
      </c>
      <c r="AR89" s="576" t="s">
        <v>21</v>
      </c>
      <c r="AS89" s="581" t="s">
        <v>34</v>
      </c>
      <c r="AT89" s="582" t="s">
        <v>26</v>
      </c>
      <c r="AU89" s="616">
        <v>1</v>
      </c>
      <c r="AV89" s="617" t="s">
        <v>2159</v>
      </c>
      <c r="AW89" s="1910" t="s">
        <v>2163</v>
      </c>
      <c r="AX89" s="576">
        <v>1195</v>
      </c>
      <c r="AY89" s="576">
        <v>1199</v>
      </c>
      <c r="AZ89" s="576">
        <v>1048</v>
      </c>
      <c r="BA89" s="576" t="s">
        <v>21</v>
      </c>
      <c r="BB89" s="576">
        <v>151</v>
      </c>
      <c r="BC89" s="576">
        <v>151</v>
      </c>
      <c r="BD89" s="576" t="s">
        <v>21</v>
      </c>
      <c r="BE89" s="576" t="s">
        <v>21</v>
      </c>
      <c r="BF89" s="576">
        <v>273</v>
      </c>
      <c r="BG89" s="576">
        <v>1163</v>
      </c>
      <c r="BH89" s="576">
        <v>1122</v>
      </c>
      <c r="BI89" s="576">
        <v>1122</v>
      </c>
      <c r="BJ89" s="576" t="s">
        <v>21</v>
      </c>
      <c r="BK89" s="576" t="s">
        <v>21</v>
      </c>
      <c r="BL89" s="576" t="s">
        <v>21</v>
      </c>
      <c r="BM89" s="576" t="s">
        <v>21</v>
      </c>
      <c r="BN89" s="576" t="s">
        <v>21</v>
      </c>
      <c r="BO89" s="576">
        <v>453</v>
      </c>
      <c r="BP89" s="581" t="s">
        <v>34</v>
      </c>
      <c r="BQ89" s="582" t="s">
        <v>26</v>
      </c>
    </row>
    <row r="90" spans="1:69" ht="15" customHeight="1">
      <c r="A90" s="616" t="s">
        <v>26</v>
      </c>
      <c r="B90" s="617" t="s">
        <v>26</v>
      </c>
      <c r="C90" s="1910" t="s">
        <v>170</v>
      </c>
      <c r="D90" s="576">
        <v>7</v>
      </c>
      <c r="E90" s="576">
        <v>7</v>
      </c>
      <c r="F90" s="576" t="s">
        <v>22</v>
      </c>
      <c r="G90" s="576" t="s">
        <v>22</v>
      </c>
      <c r="H90" s="576">
        <v>7</v>
      </c>
      <c r="I90" s="576" t="s">
        <v>22</v>
      </c>
      <c r="J90" s="576">
        <v>7</v>
      </c>
      <c r="K90" s="576" t="s">
        <v>21</v>
      </c>
      <c r="L90" s="576" t="s">
        <v>21</v>
      </c>
      <c r="M90" s="576">
        <v>12789</v>
      </c>
      <c r="N90" s="576">
        <v>12601</v>
      </c>
      <c r="O90" s="576">
        <v>9841</v>
      </c>
      <c r="P90" s="576">
        <v>245</v>
      </c>
      <c r="Q90" s="576">
        <v>2515</v>
      </c>
      <c r="R90" s="576">
        <v>1544</v>
      </c>
      <c r="S90" s="576">
        <v>971</v>
      </c>
      <c r="T90" s="576" t="s">
        <v>21</v>
      </c>
      <c r="U90" s="576">
        <v>26988</v>
      </c>
      <c r="V90" s="581" t="s">
        <v>35</v>
      </c>
      <c r="W90" s="582" t="s">
        <v>26</v>
      </c>
      <c r="X90" s="616" t="s">
        <v>26</v>
      </c>
      <c r="Y90" s="617" t="s">
        <v>26</v>
      </c>
      <c r="Z90" s="1910" t="s">
        <v>170</v>
      </c>
      <c r="AA90" s="576">
        <v>39</v>
      </c>
      <c r="AB90" s="576">
        <v>39</v>
      </c>
      <c r="AC90" s="576">
        <v>39</v>
      </c>
      <c r="AD90" s="576" t="s">
        <v>21</v>
      </c>
      <c r="AE90" s="576" t="s">
        <v>21</v>
      </c>
      <c r="AF90" s="576" t="s">
        <v>21</v>
      </c>
      <c r="AG90" s="576" t="s">
        <v>21</v>
      </c>
      <c r="AH90" s="576" t="s">
        <v>21</v>
      </c>
      <c r="AI90" s="576" t="s">
        <v>21</v>
      </c>
      <c r="AJ90" s="576" t="s">
        <v>21</v>
      </c>
      <c r="AK90" s="576" t="s">
        <v>21</v>
      </c>
      <c r="AL90" s="576" t="s">
        <v>21</v>
      </c>
      <c r="AM90" s="576" t="s">
        <v>21</v>
      </c>
      <c r="AN90" s="576" t="s">
        <v>21</v>
      </c>
      <c r="AO90" s="576" t="s">
        <v>21</v>
      </c>
      <c r="AP90" s="576" t="s">
        <v>21</v>
      </c>
      <c r="AQ90" s="576" t="s">
        <v>21</v>
      </c>
      <c r="AR90" s="576" t="s">
        <v>21</v>
      </c>
      <c r="AS90" s="581" t="s">
        <v>35</v>
      </c>
      <c r="AT90" s="582" t="s">
        <v>26</v>
      </c>
      <c r="AU90" s="616" t="s">
        <v>26</v>
      </c>
      <c r="AV90" s="617" t="s">
        <v>26</v>
      </c>
      <c r="AW90" s="1910" t="s">
        <v>170</v>
      </c>
      <c r="AX90" s="576">
        <v>941</v>
      </c>
      <c r="AY90" s="576">
        <v>987</v>
      </c>
      <c r="AZ90" s="576">
        <v>857</v>
      </c>
      <c r="BA90" s="576" t="s">
        <v>21</v>
      </c>
      <c r="BB90" s="576">
        <v>130</v>
      </c>
      <c r="BC90" s="576">
        <v>130</v>
      </c>
      <c r="BD90" s="576" t="s">
        <v>21</v>
      </c>
      <c r="BE90" s="576" t="s">
        <v>21</v>
      </c>
      <c r="BF90" s="576">
        <v>227</v>
      </c>
      <c r="BG90" s="576">
        <v>1164</v>
      </c>
      <c r="BH90" s="576">
        <v>1122</v>
      </c>
      <c r="BI90" s="576">
        <v>1122</v>
      </c>
      <c r="BJ90" s="576" t="s">
        <v>21</v>
      </c>
      <c r="BK90" s="576" t="s">
        <v>21</v>
      </c>
      <c r="BL90" s="576" t="s">
        <v>21</v>
      </c>
      <c r="BM90" s="576" t="s">
        <v>21</v>
      </c>
      <c r="BN90" s="576" t="s">
        <v>21</v>
      </c>
      <c r="BO90" s="576">
        <v>495</v>
      </c>
      <c r="BP90" s="581" t="s">
        <v>35</v>
      </c>
      <c r="BQ90" s="582" t="s">
        <v>26</v>
      </c>
    </row>
    <row r="91" spans="1:69" ht="15" customHeight="1">
      <c r="A91" s="616" t="s">
        <v>26</v>
      </c>
      <c r="B91" s="617" t="s">
        <v>26</v>
      </c>
      <c r="C91" s="1910" t="s">
        <v>171</v>
      </c>
      <c r="D91" s="576">
        <v>7</v>
      </c>
      <c r="E91" s="576">
        <v>7</v>
      </c>
      <c r="F91" s="576" t="s">
        <v>22</v>
      </c>
      <c r="G91" s="576" t="s">
        <v>22</v>
      </c>
      <c r="H91" s="576">
        <v>7</v>
      </c>
      <c r="I91" s="576" t="s">
        <v>22</v>
      </c>
      <c r="J91" s="576">
        <v>7</v>
      </c>
      <c r="K91" s="576" t="s">
        <v>21</v>
      </c>
      <c r="L91" s="576" t="s">
        <v>21</v>
      </c>
      <c r="M91" s="576">
        <v>12420</v>
      </c>
      <c r="N91" s="576">
        <v>12833</v>
      </c>
      <c r="O91" s="576">
        <v>8667</v>
      </c>
      <c r="P91" s="576">
        <v>743</v>
      </c>
      <c r="Q91" s="576">
        <v>3423</v>
      </c>
      <c r="R91" s="576">
        <v>1889</v>
      </c>
      <c r="S91" s="576">
        <v>1534</v>
      </c>
      <c r="T91" s="576" t="s">
        <v>21</v>
      </c>
      <c r="U91" s="576">
        <v>26575</v>
      </c>
      <c r="V91" s="581" t="s">
        <v>36</v>
      </c>
      <c r="W91" s="582" t="s">
        <v>26</v>
      </c>
      <c r="X91" s="616" t="s">
        <v>26</v>
      </c>
      <c r="Y91" s="617" t="s">
        <v>26</v>
      </c>
      <c r="Z91" s="1910" t="s">
        <v>171</v>
      </c>
      <c r="AA91" s="576">
        <v>17</v>
      </c>
      <c r="AB91" s="576">
        <v>17</v>
      </c>
      <c r="AC91" s="576">
        <v>17</v>
      </c>
      <c r="AD91" s="576" t="s">
        <v>21</v>
      </c>
      <c r="AE91" s="576" t="s">
        <v>21</v>
      </c>
      <c r="AF91" s="576" t="s">
        <v>21</v>
      </c>
      <c r="AG91" s="576" t="s">
        <v>21</v>
      </c>
      <c r="AH91" s="576" t="s">
        <v>21</v>
      </c>
      <c r="AI91" s="576" t="s">
        <v>21</v>
      </c>
      <c r="AJ91" s="576" t="s">
        <v>21</v>
      </c>
      <c r="AK91" s="576" t="s">
        <v>21</v>
      </c>
      <c r="AL91" s="576" t="s">
        <v>21</v>
      </c>
      <c r="AM91" s="576" t="s">
        <v>21</v>
      </c>
      <c r="AN91" s="576" t="s">
        <v>21</v>
      </c>
      <c r="AO91" s="576" t="s">
        <v>21</v>
      </c>
      <c r="AP91" s="576" t="s">
        <v>21</v>
      </c>
      <c r="AQ91" s="576" t="s">
        <v>21</v>
      </c>
      <c r="AR91" s="576" t="s">
        <v>21</v>
      </c>
      <c r="AS91" s="581" t="s">
        <v>36</v>
      </c>
      <c r="AT91" s="582" t="s">
        <v>26</v>
      </c>
      <c r="AU91" s="616" t="s">
        <v>26</v>
      </c>
      <c r="AV91" s="617" t="s">
        <v>26</v>
      </c>
      <c r="AW91" s="1910" t="s">
        <v>171</v>
      </c>
      <c r="AX91" s="576">
        <v>1019</v>
      </c>
      <c r="AY91" s="576">
        <v>976</v>
      </c>
      <c r="AZ91" s="576">
        <v>656</v>
      </c>
      <c r="BA91" s="576">
        <v>242</v>
      </c>
      <c r="BB91" s="576">
        <v>78</v>
      </c>
      <c r="BC91" s="576">
        <v>78</v>
      </c>
      <c r="BD91" s="576" t="s">
        <v>21</v>
      </c>
      <c r="BE91" s="576" t="s">
        <v>21</v>
      </c>
      <c r="BF91" s="576">
        <v>270</v>
      </c>
      <c r="BG91" s="576">
        <v>1155</v>
      </c>
      <c r="BH91" s="576">
        <v>1265</v>
      </c>
      <c r="BI91" s="576">
        <v>1265</v>
      </c>
      <c r="BJ91" s="576" t="s">
        <v>21</v>
      </c>
      <c r="BK91" s="576" t="s">
        <v>21</v>
      </c>
      <c r="BL91" s="576" t="s">
        <v>21</v>
      </c>
      <c r="BM91" s="576" t="s">
        <v>21</v>
      </c>
      <c r="BN91" s="576" t="s">
        <v>21</v>
      </c>
      <c r="BO91" s="576">
        <v>385</v>
      </c>
      <c r="BP91" s="581" t="s">
        <v>36</v>
      </c>
      <c r="BQ91" s="582" t="s">
        <v>26</v>
      </c>
    </row>
    <row r="92" spans="1:69" ht="15" customHeight="1">
      <c r="A92" s="616" t="s">
        <v>26</v>
      </c>
      <c r="B92" s="617" t="s">
        <v>26</v>
      </c>
      <c r="C92" s="1910" t="s">
        <v>172</v>
      </c>
      <c r="D92" s="576">
        <v>6</v>
      </c>
      <c r="E92" s="576">
        <v>6</v>
      </c>
      <c r="F92" s="576" t="s">
        <v>22</v>
      </c>
      <c r="G92" s="576" t="s">
        <v>22</v>
      </c>
      <c r="H92" s="576">
        <v>6</v>
      </c>
      <c r="I92" s="576" t="s">
        <v>22</v>
      </c>
      <c r="J92" s="576">
        <v>6</v>
      </c>
      <c r="K92" s="576" t="s">
        <v>21</v>
      </c>
      <c r="L92" s="576" t="s">
        <v>21</v>
      </c>
      <c r="M92" s="576">
        <v>13004</v>
      </c>
      <c r="N92" s="576">
        <v>13061</v>
      </c>
      <c r="O92" s="576">
        <v>9377</v>
      </c>
      <c r="P92" s="576">
        <v>519</v>
      </c>
      <c r="Q92" s="576">
        <v>3165</v>
      </c>
      <c r="R92" s="576">
        <v>1886</v>
      </c>
      <c r="S92" s="576">
        <v>1279</v>
      </c>
      <c r="T92" s="576" t="s">
        <v>21</v>
      </c>
      <c r="U92" s="576">
        <v>26520</v>
      </c>
      <c r="V92" s="581" t="s">
        <v>37</v>
      </c>
      <c r="W92" s="582" t="s">
        <v>26</v>
      </c>
      <c r="X92" s="616" t="s">
        <v>26</v>
      </c>
      <c r="Y92" s="617" t="s">
        <v>26</v>
      </c>
      <c r="Z92" s="1910" t="s">
        <v>172</v>
      </c>
      <c r="AA92" s="576">
        <v>46</v>
      </c>
      <c r="AB92" s="576">
        <v>46</v>
      </c>
      <c r="AC92" s="576">
        <v>46</v>
      </c>
      <c r="AD92" s="576" t="s">
        <v>21</v>
      </c>
      <c r="AE92" s="576" t="s">
        <v>21</v>
      </c>
      <c r="AF92" s="576" t="s">
        <v>21</v>
      </c>
      <c r="AG92" s="576" t="s">
        <v>21</v>
      </c>
      <c r="AH92" s="576" t="s">
        <v>21</v>
      </c>
      <c r="AI92" s="576" t="s">
        <v>21</v>
      </c>
      <c r="AJ92" s="576" t="s">
        <v>21</v>
      </c>
      <c r="AK92" s="576" t="s">
        <v>21</v>
      </c>
      <c r="AL92" s="576" t="s">
        <v>21</v>
      </c>
      <c r="AM92" s="576" t="s">
        <v>21</v>
      </c>
      <c r="AN92" s="576" t="s">
        <v>21</v>
      </c>
      <c r="AO92" s="576" t="s">
        <v>21</v>
      </c>
      <c r="AP92" s="576" t="s">
        <v>21</v>
      </c>
      <c r="AQ92" s="576" t="s">
        <v>21</v>
      </c>
      <c r="AR92" s="576" t="s">
        <v>21</v>
      </c>
      <c r="AS92" s="581" t="s">
        <v>37</v>
      </c>
      <c r="AT92" s="582" t="s">
        <v>26</v>
      </c>
      <c r="AU92" s="616" t="s">
        <v>26</v>
      </c>
      <c r="AV92" s="617" t="s">
        <v>26</v>
      </c>
      <c r="AW92" s="1910" t="s">
        <v>172</v>
      </c>
      <c r="AX92" s="576">
        <v>907</v>
      </c>
      <c r="AY92" s="576">
        <v>923</v>
      </c>
      <c r="AZ92" s="576">
        <v>644</v>
      </c>
      <c r="BA92" s="576">
        <v>201</v>
      </c>
      <c r="BB92" s="576">
        <v>78</v>
      </c>
      <c r="BC92" s="576">
        <v>78</v>
      </c>
      <c r="BD92" s="576" t="s">
        <v>21</v>
      </c>
      <c r="BE92" s="576" t="s">
        <v>21</v>
      </c>
      <c r="BF92" s="576">
        <v>254</v>
      </c>
      <c r="BG92" s="576">
        <v>995</v>
      </c>
      <c r="BH92" s="576">
        <v>1212</v>
      </c>
      <c r="BI92" s="576">
        <v>1212</v>
      </c>
      <c r="BJ92" s="576" t="s">
        <v>21</v>
      </c>
      <c r="BK92" s="576" t="s">
        <v>21</v>
      </c>
      <c r="BL92" s="576" t="s">
        <v>21</v>
      </c>
      <c r="BM92" s="576" t="s">
        <v>21</v>
      </c>
      <c r="BN92" s="576" t="s">
        <v>21</v>
      </c>
      <c r="BO92" s="576">
        <v>168</v>
      </c>
      <c r="BP92" s="581" t="s">
        <v>37</v>
      </c>
      <c r="BQ92" s="582" t="s">
        <v>26</v>
      </c>
    </row>
    <row r="93" spans="1:69" ht="15" customHeight="1">
      <c r="A93" s="616" t="s">
        <v>26</v>
      </c>
      <c r="B93" s="617" t="s">
        <v>26</v>
      </c>
      <c r="C93" s="1910" t="s">
        <v>173</v>
      </c>
      <c r="D93" s="576">
        <v>7</v>
      </c>
      <c r="E93" s="576">
        <v>7</v>
      </c>
      <c r="F93" s="576" t="s">
        <v>22</v>
      </c>
      <c r="G93" s="576" t="s">
        <v>22</v>
      </c>
      <c r="H93" s="576">
        <v>7</v>
      </c>
      <c r="I93" s="576" t="s">
        <v>22</v>
      </c>
      <c r="J93" s="576">
        <v>7</v>
      </c>
      <c r="K93" s="576" t="s">
        <v>21</v>
      </c>
      <c r="L93" s="576" t="s">
        <v>21</v>
      </c>
      <c r="M93" s="576">
        <v>16038</v>
      </c>
      <c r="N93" s="576">
        <v>17730</v>
      </c>
      <c r="O93" s="576">
        <v>14057</v>
      </c>
      <c r="P93" s="576">
        <v>533</v>
      </c>
      <c r="Q93" s="576">
        <v>3140</v>
      </c>
      <c r="R93" s="576">
        <v>1903</v>
      </c>
      <c r="S93" s="576">
        <v>1237</v>
      </c>
      <c r="T93" s="576" t="s">
        <v>21</v>
      </c>
      <c r="U93" s="576">
        <v>24827</v>
      </c>
      <c r="V93" s="581" t="s">
        <v>38</v>
      </c>
      <c r="W93" s="582" t="s">
        <v>26</v>
      </c>
      <c r="X93" s="616" t="s">
        <v>26</v>
      </c>
      <c r="Y93" s="617" t="s">
        <v>26</v>
      </c>
      <c r="Z93" s="1910" t="s">
        <v>173</v>
      </c>
      <c r="AA93" s="576">
        <v>47</v>
      </c>
      <c r="AB93" s="576">
        <v>47</v>
      </c>
      <c r="AC93" s="576">
        <v>47</v>
      </c>
      <c r="AD93" s="576" t="s">
        <v>21</v>
      </c>
      <c r="AE93" s="576" t="s">
        <v>21</v>
      </c>
      <c r="AF93" s="576" t="s">
        <v>21</v>
      </c>
      <c r="AG93" s="576" t="s">
        <v>21</v>
      </c>
      <c r="AH93" s="576" t="s">
        <v>21</v>
      </c>
      <c r="AI93" s="576" t="s">
        <v>21</v>
      </c>
      <c r="AJ93" s="576" t="s">
        <v>21</v>
      </c>
      <c r="AK93" s="576" t="s">
        <v>21</v>
      </c>
      <c r="AL93" s="576" t="s">
        <v>21</v>
      </c>
      <c r="AM93" s="576" t="s">
        <v>21</v>
      </c>
      <c r="AN93" s="576" t="s">
        <v>21</v>
      </c>
      <c r="AO93" s="576" t="s">
        <v>21</v>
      </c>
      <c r="AP93" s="576" t="s">
        <v>21</v>
      </c>
      <c r="AQ93" s="576" t="s">
        <v>21</v>
      </c>
      <c r="AR93" s="576" t="s">
        <v>21</v>
      </c>
      <c r="AS93" s="581" t="s">
        <v>38</v>
      </c>
      <c r="AT93" s="582" t="s">
        <v>26</v>
      </c>
      <c r="AU93" s="616" t="s">
        <v>26</v>
      </c>
      <c r="AV93" s="617" t="s">
        <v>26</v>
      </c>
      <c r="AW93" s="1910" t="s">
        <v>173</v>
      </c>
      <c r="AX93" s="576">
        <v>1204</v>
      </c>
      <c r="AY93" s="576">
        <v>1174</v>
      </c>
      <c r="AZ93" s="576">
        <v>906</v>
      </c>
      <c r="BA93" s="576">
        <v>187</v>
      </c>
      <c r="BB93" s="576">
        <v>81</v>
      </c>
      <c r="BC93" s="576">
        <v>81</v>
      </c>
      <c r="BD93" s="576" t="s">
        <v>21</v>
      </c>
      <c r="BE93" s="576" t="s">
        <v>21</v>
      </c>
      <c r="BF93" s="576">
        <v>284</v>
      </c>
      <c r="BG93" s="576">
        <v>1129</v>
      </c>
      <c r="BH93" s="576">
        <v>1157</v>
      </c>
      <c r="BI93" s="576">
        <v>1157</v>
      </c>
      <c r="BJ93" s="576" t="s">
        <v>21</v>
      </c>
      <c r="BK93" s="576" t="s">
        <v>21</v>
      </c>
      <c r="BL93" s="576" t="s">
        <v>21</v>
      </c>
      <c r="BM93" s="576" t="s">
        <v>21</v>
      </c>
      <c r="BN93" s="576" t="s">
        <v>21</v>
      </c>
      <c r="BO93" s="576">
        <v>140</v>
      </c>
      <c r="BP93" s="581" t="s">
        <v>38</v>
      </c>
      <c r="BQ93" s="582" t="s">
        <v>26</v>
      </c>
    </row>
    <row r="94" spans="1:69" ht="15" customHeight="1">
      <c r="A94" s="616" t="s">
        <v>26</v>
      </c>
      <c r="B94" s="617" t="s">
        <v>26</v>
      </c>
      <c r="C94" s="1910" t="s">
        <v>174</v>
      </c>
      <c r="D94" s="576">
        <v>7</v>
      </c>
      <c r="E94" s="576">
        <v>7</v>
      </c>
      <c r="F94" s="576" t="s">
        <v>22</v>
      </c>
      <c r="G94" s="576" t="s">
        <v>22</v>
      </c>
      <c r="H94" s="576">
        <v>7</v>
      </c>
      <c r="I94" s="576" t="s">
        <v>22</v>
      </c>
      <c r="J94" s="576">
        <v>7</v>
      </c>
      <c r="K94" s="576" t="s">
        <v>21</v>
      </c>
      <c r="L94" s="576" t="s">
        <v>21</v>
      </c>
      <c r="M94" s="576">
        <v>26067</v>
      </c>
      <c r="N94" s="576">
        <v>25472</v>
      </c>
      <c r="O94" s="576">
        <v>21337</v>
      </c>
      <c r="P94" s="576">
        <v>903</v>
      </c>
      <c r="Q94" s="576">
        <v>3232</v>
      </c>
      <c r="R94" s="576">
        <v>1632</v>
      </c>
      <c r="S94" s="576">
        <v>1600</v>
      </c>
      <c r="T94" s="576" t="s">
        <v>21</v>
      </c>
      <c r="U94" s="576">
        <v>25374</v>
      </c>
      <c r="V94" s="581" t="s">
        <v>39</v>
      </c>
      <c r="W94" s="582" t="s">
        <v>26</v>
      </c>
      <c r="X94" s="616" t="s">
        <v>26</v>
      </c>
      <c r="Y94" s="617" t="s">
        <v>26</v>
      </c>
      <c r="Z94" s="1910" t="s">
        <v>174</v>
      </c>
      <c r="AA94" s="576">
        <v>41</v>
      </c>
      <c r="AB94" s="576">
        <v>41</v>
      </c>
      <c r="AC94" s="576">
        <v>41</v>
      </c>
      <c r="AD94" s="576" t="s">
        <v>21</v>
      </c>
      <c r="AE94" s="576" t="s">
        <v>21</v>
      </c>
      <c r="AF94" s="576" t="s">
        <v>21</v>
      </c>
      <c r="AG94" s="576" t="s">
        <v>21</v>
      </c>
      <c r="AH94" s="576" t="s">
        <v>21</v>
      </c>
      <c r="AI94" s="576" t="s">
        <v>21</v>
      </c>
      <c r="AJ94" s="576" t="s">
        <v>21</v>
      </c>
      <c r="AK94" s="576" t="s">
        <v>21</v>
      </c>
      <c r="AL94" s="576" t="s">
        <v>21</v>
      </c>
      <c r="AM94" s="576" t="s">
        <v>21</v>
      </c>
      <c r="AN94" s="576" t="s">
        <v>21</v>
      </c>
      <c r="AO94" s="576" t="s">
        <v>21</v>
      </c>
      <c r="AP94" s="576" t="s">
        <v>21</v>
      </c>
      <c r="AQ94" s="576" t="s">
        <v>21</v>
      </c>
      <c r="AR94" s="576" t="s">
        <v>21</v>
      </c>
      <c r="AS94" s="581" t="s">
        <v>39</v>
      </c>
      <c r="AT94" s="582" t="s">
        <v>26</v>
      </c>
      <c r="AU94" s="616" t="s">
        <v>26</v>
      </c>
      <c r="AV94" s="617" t="s">
        <v>26</v>
      </c>
      <c r="AW94" s="1910" t="s">
        <v>174</v>
      </c>
      <c r="AX94" s="576">
        <v>1072</v>
      </c>
      <c r="AY94" s="576">
        <v>1098</v>
      </c>
      <c r="AZ94" s="576">
        <v>685</v>
      </c>
      <c r="BA94" s="576">
        <v>278</v>
      </c>
      <c r="BB94" s="576">
        <v>135</v>
      </c>
      <c r="BC94" s="576">
        <v>135</v>
      </c>
      <c r="BD94" s="576" t="s">
        <v>21</v>
      </c>
      <c r="BE94" s="576" t="s">
        <v>21</v>
      </c>
      <c r="BF94" s="576">
        <v>258</v>
      </c>
      <c r="BG94" s="576">
        <v>1210</v>
      </c>
      <c r="BH94" s="576">
        <v>1098</v>
      </c>
      <c r="BI94" s="576">
        <v>1098</v>
      </c>
      <c r="BJ94" s="576" t="s">
        <v>21</v>
      </c>
      <c r="BK94" s="576" t="s">
        <v>21</v>
      </c>
      <c r="BL94" s="576" t="s">
        <v>21</v>
      </c>
      <c r="BM94" s="576" t="s">
        <v>21</v>
      </c>
      <c r="BN94" s="576" t="s">
        <v>21</v>
      </c>
      <c r="BO94" s="576">
        <v>252</v>
      </c>
      <c r="BP94" s="581" t="s">
        <v>39</v>
      </c>
      <c r="BQ94" s="582" t="s">
        <v>26</v>
      </c>
    </row>
    <row r="95" spans="1:69" ht="15" customHeight="1">
      <c r="A95" s="616" t="s">
        <v>26</v>
      </c>
      <c r="B95" s="617" t="s">
        <v>26</v>
      </c>
      <c r="C95" s="1910" t="s">
        <v>175</v>
      </c>
      <c r="D95" s="576">
        <v>7</v>
      </c>
      <c r="E95" s="576">
        <v>7</v>
      </c>
      <c r="F95" s="576" t="s">
        <v>22</v>
      </c>
      <c r="G95" s="576" t="s">
        <v>22</v>
      </c>
      <c r="H95" s="576">
        <v>7</v>
      </c>
      <c r="I95" s="576" t="s">
        <v>22</v>
      </c>
      <c r="J95" s="576">
        <v>7</v>
      </c>
      <c r="K95" s="576" t="s">
        <v>21</v>
      </c>
      <c r="L95" s="576" t="s">
        <v>21</v>
      </c>
      <c r="M95" s="576">
        <v>16659</v>
      </c>
      <c r="N95" s="576">
        <v>16526</v>
      </c>
      <c r="O95" s="576">
        <v>13049</v>
      </c>
      <c r="P95" s="576">
        <v>858</v>
      </c>
      <c r="Q95" s="576">
        <v>2619</v>
      </c>
      <c r="R95" s="576">
        <v>1553</v>
      </c>
      <c r="S95" s="576">
        <v>1066</v>
      </c>
      <c r="T95" s="576" t="s">
        <v>21</v>
      </c>
      <c r="U95" s="576">
        <v>25465</v>
      </c>
      <c r="V95" s="581" t="s">
        <v>40</v>
      </c>
      <c r="W95" s="582" t="s">
        <v>26</v>
      </c>
      <c r="X95" s="616" t="s">
        <v>26</v>
      </c>
      <c r="Y95" s="617" t="s">
        <v>26</v>
      </c>
      <c r="Z95" s="1910" t="s">
        <v>175</v>
      </c>
      <c r="AA95" s="576">
        <v>28</v>
      </c>
      <c r="AB95" s="576">
        <v>28</v>
      </c>
      <c r="AC95" s="576">
        <v>28</v>
      </c>
      <c r="AD95" s="576" t="s">
        <v>21</v>
      </c>
      <c r="AE95" s="576" t="s">
        <v>21</v>
      </c>
      <c r="AF95" s="576" t="s">
        <v>21</v>
      </c>
      <c r="AG95" s="576" t="s">
        <v>21</v>
      </c>
      <c r="AH95" s="576" t="s">
        <v>21</v>
      </c>
      <c r="AI95" s="576" t="s">
        <v>21</v>
      </c>
      <c r="AJ95" s="576" t="s">
        <v>21</v>
      </c>
      <c r="AK95" s="576" t="s">
        <v>21</v>
      </c>
      <c r="AL95" s="576" t="s">
        <v>21</v>
      </c>
      <c r="AM95" s="576" t="s">
        <v>21</v>
      </c>
      <c r="AN95" s="576" t="s">
        <v>21</v>
      </c>
      <c r="AO95" s="576" t="s">
        <v>21</v>
      </c>
      <c r="AP95" s="576" t="s">
        <v>21</v>
      </c>
      <c r="AQ95" s="576" t="s">
        <v>21</v>
      </c>
      <c r="AR95" s="576" t="s">
        <v>21</v>
      </c>
      <c r="AS95" s="581" t="s">
        <v>40</v>
      </c>
      <c r="AT95" s="582" t="s">
        <v>26</v>
      </c>
      <c r="AU95" s="616" t="s">
        <v>26</v>
      </c>
      <c r="AV95" s="617" t="s">
        <v>26</v>
      </c>
      <c r="AW95" s="1910" t="s">
        <v>175</v>
      </c>
      <c r="AX95" s="576">
        <v>1524</v>
      </c>
      <c r="AY95" s="576">
        <v>1549</v>
      </c>
      <c r="AZ95" s="576">
        <v>1123</v>
      </c>
      <c r="BA95" s="576">
        <v>292</v>
      </c>
      <c r="BB95" s="576">
        <v>134</v>
      </c>
      <c r="BC95" s="576">
        <v>134</v>
      </c>
      <c r="BD95" s="576" t="s">
        <v>21</v>
      </c>
      <c r="BE95" s="576" t="s">
        <v>21</v>
      </c>
      <c r="BF95" s="576">
        <v>233</v>
      </c>
      <c r="BG95" s="576">
        <v>1178</v>
      </c>
      <c r="BH95" s="576">
        <v>1131</v>
      </c>
      <c r="BI95" s="576">
        <v>1131</v>
      </c>
      <c r="BJ95" s="576" t="s">
        <v>21</v>
      </c>
      <c r="BK95" s="576" t="s">
        <v>21</v>
      </c>
      <c r="BL95" s="576" t="s">
        <v>21</v>
      </c>
      <c r="BM95" s="576" t="s">
        <v>21</v>
      </c>
      <c r="BN95" s="576" t="s">
        <v>21</v>
      </c>
      <c r="BO95" s="576">
        <v>299</v>
      </c>
      <c r="BP95" s="581" t="s">
        <v>40</v>
      </c>
      <c r="BQ95" s="582" t="s">
        <v>26</v>
      </c>
    </row>
    <row r="96" spans="1:69" ht="15" customHeight="1">
      <c r="A96" s="622" t="s">
        <v>26</v>
      </c>
      <c r="B96" s="623" t="s">
        <v>26</v>
      </c>
      <c r="C96" s="1911" t="s">
        <v>176</v>
      </c>
      <c r="D96" s="589">
        <v>7</v>
      </c>
      <c r="E96" s="589">
        <v>7</v>
      </c>
      <c r="F96" s="589" t="s">
        <v>22</v>
      </c>
      <c r="G96" s="589" t="s">
        <v>22</v>
      </c>
      <c r="H96" s="589">
        <v>7</v>
      </c>
      <c r="I96" s="589" t="s">
        <v>22</v>
      </c>
      <c r="J96" s="589">
        <v>7</v>
      </c>
      <c r="K96" s="589" t="s">
        <v>21</v>
      </c>
      <c r="L96" s="589" t="s">
        <v>21</v>
      </c>
      <c r="M96" s="589">
        <v>17808</v>
      </c>
      <c r="N96" s="589">
        <v>16475</v>
      </c>
      <c r="O96" s="589">
        <v>12896</v>
      </c>
      <c r="P96" s="589">
        <v>370</v>
      </c>
      <c r="Q96" s="589">
        <v>3209</v>
      </c>
      <c r="R96" s="589">
        <v>2009</v>
      </c>
      <c r="S96" s="589">
        <v>1200</v>
      </c>
      <c r="T96" s="589" t="s">
        <v>21</v>
      </c>
      <c r="U96" s="589">
        <v>26799</v>
      </c>
      <c r="V96" s="590" t="s">
        <v>41</v>
      </c>
      <c r="W96" s="591" t="s">
        <v>26</v>
      </c>
      <c r="X96" s="622" t="s">
        <v>26</v>
      </c>
      <c r="Y96" s="623" t="s">
        <v>26</v>
      </c>
      <c r="Z96" s="1911" t="s">
        <v>176</v>
      </c>
      <c r="AA96" s="589">
        <v>38</v>
      </c>
      <c r="AB96" s="589">
        <v>38</v>
      </c>
      <c r="AC96" s="589">
        <v>38</v>
      </c>
      <c r="AD96" s="589" t="s">
        <v>21</v>
      </c>
      <c r="AE96" s="589" t="s">
        <v>21</v>
      </c>
      <c r="AF96" s="589" t="s">
        <v>21</v>
      </c>
      <c r="AG96" s="589" t="s">
        <v>21</v>
      </c>
      <c r="AH96" s="589" t="s">
        <v>21</v>
      </c>
      <c r="AI96" s="589" t="s">
        <v>21</v>
      </c>
      <c r="AJ96" s="589" t="s">
        <v>21</v>
      </c>
      <c r="AK96" s="589" t="s">
        <v>21</v>
      </c>
      <c r="AL96" s="589" t="s">
        <v>21</v>
      </c>
      <c r="AM96" s="589" t="s">
        <v>21</v>
      </c>
      <c r="AN96" s="589" t="s">
        <v>21</v>
      </c>
      <c r="AO96" s="589" t="s">
        <v>21</v>
      </c>
      <c r="AP96" s="589" t="s">
        <v>21</v>
      </c>
      <c r="AQ96" s="589" t="s">
        <v>21</v>
      </c>
      <c r="AR96" s="589" t="s">
        <v>21</v>
      </c>
      <c r="AS96" s="590" t="s">
        <v>41</v>
      </c>
      <c r="AT96" s="591" t="s">
        <v>26</v>
      </c>
      <c r="AU96" s="622" t="s">
        <v>26</v>
      </c>
      <c r="AV96" s="623" t="s">
        <v>26</v>
      </c>
      <c r="AW96" s="1911" t="s">
        <v>176</v>
      </c>
      <c r="AX96" s="589">
        <v>1470</v>
      </c>
      <c r="AY96" s="589">
        <v>1441</v>
      </c>
      <c r="AZ96" s="589">
        <v>1089</v>
      </c>
      <c r="BA96" s="589">
        <v>268</v>
      </c>
      <c r="BB96" s="589">
        <v>84</v>
      </c>
      <c r="BC96" s="589">
        <v>84</v>
      </c>
      <c r="BD96" s="589" t="s">
        <v>21</v>
      </c>
      <c r="BE96" s="589" t="s">
        <v>21</v>
      </c>
      <c r="BF96" s="589">
        <v>262</v>
      </c>
      <c r="BG96" s="589">
        <v>1381</v>
      </c>
      <c r="BH96" s="589">
        <v>1256</v>
      </c>
      <c r="BI96" s="589">
        <v>1256</v>
      </c>
      <c r="BJ96" s="589" t="s">
        <v>21</v>
      </c>
      <c r="BK96" s="589" t="s">
        <v>21</v>
      </c>
      <c r="BL96" s="589" t="s">
        <v>21</v>
      </c>
      <c r="BM96" s="589" t="s">
        <v>21</v>
      </c>
      <c r="BN96" s="589" t="s">
        <v>21</v>
      </c>
      <c r="BO96" s="589">
        <v>424</v>
      </c>
      <c r="BP96" s="590" t="s">
        <v>41</v>
      </c>
      <c r="BQ96" s="591" t="s">
        <v>26</v>
      </c>
    </row>
    <row r="97" spans="1:69" ht="14.25">
      <c r="A97" s="1502"/>
      <c r="B97" s="1502"/>
      <c r="C97" s="1502"/>
      <c r="D97" s="1503"/>
      <c r="E97" s="1503"/>
      <c r="F97" s="1502"/>
      <c r="G97" s="1502"/>
      <c r="H97" s="1502"/>
      <c r="I97" s="1502"/>
      <c r="J97" s="1502"/>
      <c r="K97" s="1502"/>
      <c r="L97" s="1502"/>
      <c r="M97" s="1502"/>
      <c r="N97" s="1502"/>
      <c r="O97" s="1502"/>
      <c r="P97" s="1502"/>
      <c r="Q97" s="1502"/>
      <c r="R97" s="1502"/>
      <c r="S97" s="1502"/>
      <c r="T97" s="1504"/>
      <c r="U97" s="1504"/>
      <c r="V97" s="1504"/>
      <c r="W97" s="1504"/>
      <c r="X97" s="1502"/>
      <c r="Y97" s="1502"/>
      <c r="Z97" s="1502"/>
      <c r="AA97" s="1503"/>
      <c r="AB97" s="1503"/>
      <c r="AC97" s="1503"/>
      <c r="AD97" s="1502"/>
      <c r="AE97" s="1501"/>
      <c r="AF97" s="1501"/>
      <c r="AG97" s="1501"/>
      <c r="AH97" s="1501"/>
      <c r="AI97" s="1501"/>
      <c r="AJ97" s="1501"/>
      <c r="AK97" s="1501"/>
      <c r="AL97" s="1501"/>
      <c r="AM97" s="1501"/>
      <c r="AN97" s="1501"/>
      <c r="AO97" s="1501"/>
      <c r="AP97" s="1501"/>
      <c r="AQ97" s="1501"/>
      <c r="AR97" s="1501"/>
      <c r="AS97" s="1504"/>
      <c r="AT97" s="1504"/>
      <c r="AU97" s="1502"/>
      <c r="AV97" s="1502"/>
      <c r="AW97" s="1502"/>
      <c r="BA97" s="1501"/>
      <c r="BB97" s="1501"/>
      <c r="BC97" s="572"/>
      <c r="BD97" s="1501"/>
      <c r="BE97" s="1501"/>
      <c r="BF97" s="572"/>
      <c r="BG97" s="1501"/>
      <c r="BH97" s="1501"/>
      <c r="BI97" s="1501"/>
      <c r="BJ97" s="1501"/>
      <c r="BK97" s="1501"/>
      <c r="BL97" s="1501"/>
      <c r="BM97" s="1501"/>
      <c r="BN97" s="1501"/>
      <c r="BO97" s="1501"/>
      <c r="BP97" s="1504"/>
      <c r="BQ97" s="1504"/>
    </row>
    <row r="98" spans="1:69" ht="14.25">
      <c r="A98" s="596"/>
      <c r="B98" s="596"/>
      <c r="X98" s="596"/>
      <c r="Y98" s="596"/>
      <c r="AU98" s="596"/>
      <c r="AV98" s="596"/>
      <c r="BC98" s="572"/>
    </row>
    <row r="99" spans="1:69" ht="14.25">
      <c r="A99" s="596"/>
      <c r="B99" s="596"/>
      <c r="X99" s="596"/>
      <c r="Y99" s="596"/>
      <c r="AU99" s="596"/>
      <c r="AV99" s="596"/>
      <c r="BC99" s="572"/>
    </row>
    <row r="100" spans="1:69" ht="14.25">
      <c r="A100" s="596"/>
      <c r="B100" s="596"/>
      <c r="X100" s="596"/>
      <c r="Y100" s="596"/>
      <c r="AU100" s="596"/>
      <c r="AV100" s="596"/>
      <c r="BC100" s="572"/>
    </row>
    <row r="101" spans="1:69" ht="14.25">
      <c r="A101" s="596"/>
      <c r="B101" s="596"/>
      <c r="X101" s="596"/>
      <c r="Y101" s="596"/>
      <c r="AU101" s="596"/>
      <c r="AV101" s="596"/>
      <c r="BC101" s="572"/>
    </row>
    <row r="102" spans="1:69" ht="14.25">
      <c r="BC102" s="572"/>
    </row>
    <row r="103" spans="1:69" ht="14.25">
      <c r="BC103" s="572"/>
    </row>
    <row r="104" spans="1:69" ht="14.25">
      <c r="BC104" s="572"/>
    </row>
    <row r="105" spans="1:69" ht="14.25">
      <c r="BC105" s="572"/>
    </row>
    <row r="106" spans="1:69" ht="14.25">
      <c r="BC106" s="572"/>
    </row>
    <row r="107" spans="1:69" ht="14.25">
      <c r="BC107" s="572"/>
    </row>
    <row r="108" spans="1:69" ht="14.25">
      <c r="BC108" s="572"/>
    </row>
    <row r="109" spans="1:69" ht="14.25">
      <c r="BC109" s="572"/>
    </row>
    <row r="110" spans="1:69" ht="14.25">
      <c r="BC110" s="572"/>
    </row>
    <row r="111" spans="1:69" ht="14.25">
      <c r="BC111" s="572"/>
    </row>
    <row r="112" spans="1:69" ht="14.25">
      <c r="BC112" s="572"/>
    </row>
    <row r="113" spans="55:55" ht="14.25">
      <c r="BC113" s="572"/>
    </row>
    <row r="114" spans="55:55" ht="14.25">
      <c r="BC114" s="572"/>
    </row>
    <row r="115" spans="55:55" ht="14.25">
      <c r="BC115" s="572"/>
    </row>
    <row r="116" spans="55:55" ht="14.25">
      <c r="BC116" s="572"/>
    </row>
    <row r="117" spans="55:55" ht="14.25">
      <c r="BC117" s="572"/>
    </row>
    <row r="118" spans="55:55" ht="14.25">
      <c r="BC118" s="572"/>
    </row>
    <row r="119" spans="55:55" ht="14.25">
      <c r="BC119" s="572"/>
    </row>
    <row r="120" spans="55:55" ht="14.25">
      <c r="BC120" s="572"/>
    </row>
    <row r="121" spans="55:55" ht="14.25">
      <c r="BC121" s="572"/>
    </row>
    <row r="122" spans="55:55" ht="14.25">
      <c r="BC122" s="572"/>
    </row>
    <row r="123" spans="55:55" ht="14.25">
      <c r="BC123" s="572"/>
    </row>
    <row r="124" spans="55:55" ht="14.25">
      <c r="BC124" s="572"/>
    </row>
    <row r="125" spans="55:55" ht="14.25">
      <c r="BC125" s="572"/>
    </row>
    <row r="126" spans="55:55" ht="14.25">
      <c r="BC126" s="572"/>
    </row>
    <row r="127" spans="55:55" ht="14.25">
      <c r="BC127" s="572"/>
    </row>
    <row r="128" spans="55:55" ht="14.25">
      <c r="BC128" s="572"/>
    </row>
    <row r="129" spans="55:55" ht="14.25">
      <c r="BC129" s="572"/>
    </row>
    <row r="130" spans="55:55" ht="14.25">
      <c r="BC130" s="572"/>
    </row>
    <row r="131" spans="55:55" ht="14.25">
      <c r="BC131" s="572"/>
    </row>
    <row r="132" spans="55:55" ht="14.25">
      <c r="BC132" s="572"/>
    </row>
    <row r="133" spans="55:55" ht="14.25">
      <c r="BC133" s="572"/>
    </row>
    <row r="134" spans="55:55" ht="14.25">
      <c r="BC134" s="572"/>
    </row>
    <row r="135" spans="55:55" ht="14.25">
      <c r="BC135" s="572"/>
    </row>
    <row r="136" spans="55:55" ht="14.25">
      <c r="BC136" s="572"/>
    </row>
    <row r="137" spans="55:55" ht="14.25">
      <c r="BC137" s="572"/>
    </row>
    <row r="138" spans="55:55" ht="14.25">
      <c r="BC138" s="572"/>
    </row>
    <row r="139" spans="55:55" ht="14.25">
      <c r="BC139" s="572"/>
    </row>
    <row r="140" spans="55:55" ht="14.25">
      <c r="BC140" s="572"/>
    </row>
    <row r="141" spans="55:55" ht="14.25">
      <c r="BC141" s="572"/>
    </row>
    <row r="142" spans="55:55" ht="14.25">
      <c r="BC142" s="572"/>
    </row>
    <row r="143" spans="55:55" ht="14.25">
      <c r="BC143" s="572"/>
    </row>
    <row r="144" spans="55:55" ht="14.25">
      <c r="BC144" s="572"/>
    </row>
    <row r="145" spans="55:55" ht="14.25">
      <c r="BC145" s="572"/>
    </row>
    <row r="146" spans="55:55" ht="14.25">
      <c r="BC146" s="572"/>
    </row>
    <row r="147" spans="55:55" ht="14.25">
      <c r="BC147" s="572"/>
    </row>
    <row r="148" spans="55:55" ht="14.25">
      <c r="BC148" s="572"/>
    </row>
    <row r="149" spans="55:55" ht="14.25">
      <c r="BC149" s="572"/>
    </row>
    <row r="150" spans="55:55" ht="14.25">
      <c r="BC150" s="572"/>
    </row>
    <row r="151" spans="55:55" ht="14.25">
      <c r="BC151" s="572"/>
    </row>
    <row r="152" spans="55:55" ht="14.25">
      <c r="BC152" s="572"/>
    </row>
    <row r="153" spans="55:55" ht="14.25">
      <c r="BC153" s="572"/>
    </row>
    <row r="154" spans="55:55" ht="14.25">
      <c r="BC154" s="572"/>
    </row>
    <row r="155" spans="55:55" ht="14.25">
      <c r="BC155" s="572"/>
    </row>
    <row r="156" spans="55:55" ht="14.25">
      <c r="BC156" s="572"/>
    </row>
    <row r="157" spans="55:55" ht="14.25">
      <c r="BC157" s="572"/>
    </row>
    <row r="158" spans="55:55" ht="14.25">
      <c r="BC158" s="572"/>
    </row>
    <row r="159" spans="55:55" ht="14.25">
      <c r="BC159" s="572"/>
    </row>
    <row r="160" spans="55:55" ht="14.25">
      <c r="BC160" s="572"/>
    </row>
    <row r="161" spans="55:55" ht="14.25">
      <c r="BC161" s="572"/>
    </row>
    <row r="162" spans="55:55" ht="14.25">
      <c r="BC162" s="572"/>
    </row>
    <row r="163" spans="55:55" ht="14.25">
      <c r="BC163" s="572"/>
    </row>
    <row r="164" spans="55:55" ht="14.25">
      <c r="BC164" s="572"/>
    </row>
    <row r="165" spans="55:55" ht="14.25">
      <c r="BC165" s="572"/>
    </row>
    <row r="166" spans="55:55" ht="14.25">
      <c r="BC166" s="572"/>
    </row>
    <row r="167" spans="55:55" ht="14.25">
      <c r="BC167" s="572"/>
    </row>
    <row r="168" spans="55:55" ht="14.25">
      <c r="BC168" s="572"/>
    </row>
    <row r="169" spans="55:55" ht="14.25">
      <c r="BC169" s="572"/>
    </row>
    <row r="170" spans="55:55" ht="14.25">
      <c r="BC170" s="572"/>
    </row>
    <row r="171" spans="55:55" ht="14.25">
      <c r="BC171" s="572"/>
    </row>
    <row r="172" spans="55:55" ht="14.25">
      <c r="BC172" s="572"/>
    </row>
    <row r="173" spans="55:55" ht="14.25">
      <c r="BC173" s="572"/>
    </row>
    <row r="174" spans="55:55" ht="14.25">
      <c r="BC174" s="572"/>
    </row>
    <row r="175" spans="55:55" ht="14.25">
      <c r="BC175" s="572"/>
    </row>
    <row r="176" spans="55:55" ht="14.25">
      <c r="BC176" s="572"/>
    </row>
    <row r="177" spans="55:55" ht="14.25">
      <c r="BC177" s="572"/>
    </row>
    <row r="178" spans="55:55" ht="14.25">
      <c r="BC178" s="572"/>
    </row>
    <row r="179" spans="55:55" ht="14.25">
      <c r="BC179" s="572"/>
    </row>
    <row r="180" spans="55:55" ht="14.25">
      <c r="BC180" s="572"/>
    </row>
    <row r="181" spans="55:55" ht="14.25">
      <c r="BC181" s="572"/>
    </row>
    <row r="182" spans="55:55" ht="14.25">
      <c r="BC182" s="572"/>
    </row>
    <row r="183" spans="55:55" ht="14.25">
      <c r="BC183" s="572"/>
    </row>
    <row r="184" spans="55:55" ht="14.25">
      <c r="BC184" s="572"/>
    </row>
    <row r="185" spans="55:55" ht="14.25">
      <c r="BC185" s="572"/>
    </row>
    <row r="186" spans="55:55" ht="14.25">
      <c r="BC186" s="572"/>
    </row>
    <row r="187" spans="55:55" ht="14.25">
      <c r="BC187" s="572"/>
    </row>
    <row r="188" spans="55:55" ht="14.25">
      <c r="BC188" s="572"/>
    </row>
    <row r="189" spans="55:55" ht="14.25">
      <c r="BC189" s="572"/>
    </row>
    <row r="190" spans="55:55" ht="14.25">
      <c r="BC190" s="572"/>
    </row>
    <row r="191" spans="55:55" ht="14.25">
      <c r="BC191" s="572"/>
    </row>
    <row r="192" spans="55:55" ht="14.25">
      <c r="BC192" s="572"/>
    </row>
    <row r="193" spans="55:55" ht="14.25">
      <c r="BC193" s="572"/>
    </row>
    <row r="194" spans="55:55" ht="14.25">
      <c r="BC194" s="572"/>
    </row>
    <row r="195" spans="55:55" ht="14.25">
      <c r="BC195" s="572"/>
    </row>
    <row r="196" spans="55:55" ht="14.25">
      <c r="BC196" s="572"/>
    </row>
    <row r="197" spans="55:55" ht="14.25">
      <c r="BC197" s="572"/>
    </row>
    <row r="198" spans="55:55" ht="14.25">
      <c r="BC198" s="572"/>
    </row>
    <row r="199" spans="55:55" ht="14.25">
      <c r="BC199" s="572"/>
    </row>
    <row r="200" spans="55:55" ht="14.25">
      <c r="BC200" s="572"/>
    </row>
    <row r="201" spans="55:55" ht="14.25">
      <c r="BC201" s="572"/>
    </row>
    <row r="202" spans="55:55" ht="14.25">
      <c r="BC202" s="572"/>
    </row>
    <row r="203" spans="55:55" ht="14.25">
      <c r="BC203" s="572"/>
    </row>
    <row r="204" spans="55:55" ht="14.25">
      <c r="BC204" s="572"/>
    </row>
    <row r="205" spans="55:55" ht="14.25">
      <c r="BC205" s="572"/>
    </row>
    <row r="206" spans="55:55" ht="14.25">
      <c r="BC206" s="572"/>
    </row>
    <row r="207" spans="55:55" ht="14.25">
      <c r="BC207" s="572"/>
    </row>
    <row r="208" spans="55:55" ht="14.25">
      <c r="BC208" s="572"/>
    </row>
    <row r="209" spans="55:55" ht="14.25">
      <c r="BC209" s="572"/>
    </row>
    <row r="210" spans="55:55" ht="14.25">
      <c r="BC210" s="572"/>
    </row>
    <row r="211" spans="55:55" ht="14.25">
      <c r="BC211" s="572"/>
    </row>
    <row r="212" spans="55:55" ht="14.25">
      <c r="BC212" s="572"/>
    </row>
    <row r="213" spans="55:55" ht="14.25">
      <c r="BC213" s="572"/>
    </row>
    <row r="214" spans="55:55" ht="14.25">
      <c r="BC214" s="572"/>
    </row>
    <row r="215" spans="55:55" ht="14.25">
      <c r="BC215" s="572"/>
    </row>
    <row r="216" spans="55:55" ht="14.25">
      <c r="BC216" s="572"/>
    </row>
    <row r="217" spans="55:55" ht="14.25">
      <c r="BC217" s="572"/>
    </row>
    <row r="218" spans="55:55" ht="14.25">
      <c r="BC218" s="572"/>
    </row>
    <row r="219" spans="55:55" ht="14.25">
      <c r="BC219" s="572"/>
    </row>
    <row r="220" spans="55:55" ht="14.25">
      <c r="BC220" s="572"/>
    </row>
    <row r="221" spans="55:55" ht="14.25">
      <c r="BC221" s="572"/>
    </row>
    <row r="222" spans="55:55" ht="14.25">
      <c r="BC222" s="572"/>
    </row>
    <row r="223" spans="55:55" ht="14.25">
      <c r="BC223" s="572"/>
    </row>
    <row r="224" spans="55:55" ht="14.25">
      <c r="BC224" s="572"/>
    </row>
    <row r="225" spans="55:55" ht="14.25">
      <c r="BC225" s="572"/>
    </row>
    <row r="226" spans="55:55" ht="14.25">
      <c r="BC226" s="572"/>
    </row>
    <row r="227" spans="55:55" ht="14.25">
      <c r="BC227" s="572"/>
    </row>
    <row r="228" spans="55:55" ht="14.25">
      <c r="BC228" s="572"/>
    </row>
    <row r="229" spans="55:55" ht="14.25">
      <c r="BC229" s="572"/>
    </row>
    <row r="230" spans="55:55" ht="14.25">
      <c r="BC230" s="572"/>
    </row>
    <row r="231" spans="55:55" ht="14.25">
      <c r="BC231" s="572"/>
    </row>
    <row r="232" spans="55:55" ht="14.25">
      <c r="BC232" s="572"/>
    </row>
    <row r="233" spans="55:55" ht="14.25">
      <c r="BC233" s="572"/>
    </row>
    <row r="234" spans="55:55" ht="14.25">
      <c r="BC234" s="572"/>
    </row>
    <row r="235" spans="55:55" ht="14.25">
      <c r="BC235" s="572"/>
    </row>
    <row r="236" spans="55:55" ht="14.25">
      <c r="BC236" s="572"/>
    </row>
    <row r="237" spans="55:55" ht="14.25">
      <c r="BC237" s="572"/>
    </row>
    <row r="238" spans="55:55" ht="14.25">
      <c r="BC238" s="572"/>
    </row>
    <row r="239" spans="55:55" ht="14.25">
      <c r="BC239" s="572"/>
    </row>
    <row r="240" spans="55:55" ht="14.25">
      <c r="BC240" s="572"/>
    </row>
    <row r="241" spans="55:55" ht="14.25">
      <c r="BC241" s="572"/>
    </row>
    <row r="242" spans="55:55" ht="14.25">
      <c r="BC242" s="572"/>
    </row>
    <row r="243" spans="55:55" ht="14.25">
      <c r="BC243" s="572"/>
    </row>
    <row r="244" spans="55:55" ht="14.25">
      <c r="BC244" s="572"/>
    </row>
    <row r="245" spans="55:55" ht="14.25">
      <c r="BC245" s="572"/>
    </row>
    <row r="246" spans="55:55" ht="14.25">
      <c r="BC246" s="572"/>
    </row>
    <row r="247" spans="55:55" ht="14.25">
      <c r="BC247" s="572"/>
    </row>
    <row r="248" spans="55:55" ht="14.25">
      <c r="BC248" s="572"/>
    </row>
    <row r="249" spans="55:55" ht="14.25">
      <c r="BC249" s="572"/>
    </row>
    <row r="250" spans="55:55" ht="14.25">
      <c r="BC250" s="572"/>
    </row>
    <row r="251" spans="55:55" ht="14.25">
      <c r="BC251" s="572"/>
    </row>
    <row r="252" spans="55:55" ht="14.25">
      <c r="BC252" s="572"/>
    </row>
    <row r="253" spans="55:55" ht="14.25">
      <c r="BC253" s="572"/>
    </row>
    <row r="254" spans="55:55" ht="14.25">
      <c r="BC254" s="572"/>
    </row>
    <row r="255" spans="55:55" ht="14.25">
      <c r="BC255" s="572"/>
    </row>
    <row r="256" spans="55:55" ht="14.25">
      <c r="BC256" s="572"/>
    </row>
    <row r="257" spans="55:55" ht="14.25">
      <c r="BC257" s="572"/>
    </row>
    <row r="258" spans="55:55" ht="14.25">
      <c r="BC258" s="572"/>
    </row>
    <row r="259" spans="55:55" ht="14.25">
      <c r="BC259" s="572"/>
    </row>
    <row r="260" spans="55:55" ht="14.25">
      <c r="BC260" s="572"/>
    </row>
    <row r="261" spans="55:55" ht="14.25">
      <c r="BC261" s="572"/>
    </row>
    <row r="262" spans="55:55" ht="14.25">
      <c r="BC262" s="572"/>
    </row>
    <row r="263" spans="55:55" ht="14.25">
      <c r="BC263" s="572"/>
    </row>
    <row r="264" spans="55:55" ht="14.25">
      <c r="BC264" s="572"/>
    </row>
    <row r="265" spans="55:55" ht="14.25">
      <c r="BC265" s="572"/>
    </row>
    <row r="266" spans="55:55" ht="14.25">
      <c r="BC266" s="572"/>
    </row>
    <row r="267" spans="55:55" ht="14.25">
      <c r="BC267" s="572"/>
    </row>
    <row r="268" spans="55:55" ht="14.25">
      <c r="BC268" s="572"/>
    </row>
    <row r="269" spans="55:55" ht="14.25">
      <c r="BC269" s="572"/>
    </row>
    <row r="270" spans="55:55" ht="14.25">
      <c r="BC270" s="572"/>
    </row>
    <row r="271" spans="55:55" ht="14.25">
      <c r="BC271" s="572"/>
    </row>
    <row r="272" spans="55:55" ht="14.25">
      <c r="BC272" s="572"/>
    </row>
    <row r="273" spans="55:55" ht="14.25">
      <c r="BC273" s="572"/>
    </row>
    <row r="274" spans="55:55" ht="14.25">
      <c r="BC274" s="572"/>
    </row>
    <row r="275" spans="55:55" ht="14.25">
      <c r="BC275" s="572"/>
    </row>
    <row r="276" spans="55:55" ht="14.25">
      <c r="BC276" s="572"/>
    </row>
    <row r="277" spans="55:55" ht="14.25">
      <c r="BC277" s="572"/>
    </row>
    <row r="278" spans="55:55" ht="14.25">
      <c r="BC278" s="572"/>
    </row>
    <row r="279" spans="55:55" ht="14.25">
      <c r="BC279" s="572"/>
    </row>
    <row r="280" spans="55:55" ht="14.25">
      <c r="BC280" s="572"/>
    </row>
    <row r="281" spans="55:55" ht="14.25">
      <c r="BC281" s="572"/>
    </row>
    <row r="282" spans="55:55" ht="14.25">
      <c r="BC282" s="572"/>
    </row>
    <row r="283" spans="55:55" ht="14.25">
      <c r="BC283" s="572"/>
    </row>
    <row r="284" spans="55:55" ht="14.25">
      <c r="BC284" s="572"/>
    </row>
    <row r="285" spans="55:55" ht="14.25">
      <c r="BC285" s="572"/>
    </row>
    <row r="286" spans="55:55" ht="14.25">
      <c r="BC286" s="572"/>
    </row>
    <row r="287" spans="55:55" ht="14.25">
      <c r="BC287" s="572"/>
    </row>
    <row r="288" spans="55:55" ht="14.25">
      <c r="BC288" s="572"/>
    </row>
    <row r="289" spans="55:55" ht="14.25">
      <c r="BC289" s="572"/>
    </row>
    <row r="290" spans="55:55" ht="14.25">
      <c r="BC290" s="572"/>
    </row>
    <row r="291" spans="55:55" ht="14.25">
      <c r="BC291" s="572"/>
    </row>
    <row r="292" spans="55:55" ht="14.25">
      <c r="BC292" s="572"/>
    </row>
    <row r="293" spans="55:55" ht="14.25">
      <c r="BC293" s="572"/>
    </row>
    <row r="294" spans="55:55" ht="14.25">
      <c r="BC294" s="572"/>
    </row>
    <row r="295" spans="55:55" ht="14.25">
      <c r="BC295" s="572"/>
    </row>
    <row r="296" spans="55:55" ht="14.25">
      <c r="BC296" s="572"/>
    </row>
    <row r="297" spans="55:55" ht="14.25">
      <c r="BC297" s="572"/>
    </row>
    <row r="298" spans="55:55" ht="14.25">
      <c r="BC298" s="572"/>
    </row>
    <row r="299" spans="55:55" ht="14.25">
      <c r="BC299" s="572"/>
    </row>
    <row r="300" spans="55:55" ht="14.25">
      <c r="BC300" s="572"/>
    </row>
    <row r="301" spans="55:55" ht="14.25">
      <c r="BC301" s="572"/>
    </row>
    <row r="302" spans="55:55" ht="14.25">
      <c r="BC302" s="572"/>
    </row>
    <row r="303" spans="55:55" ht="14.25">
      <c r="BC303" s="572"/>
    </row>
    <row r="304" spans="55:55" ht="14.25">
      <c r="BC304" s="572"/>
    </row>
    <row r="305" spans="55:55" ht="14.25">
      <c r="BC305" s="572"/>
    </row>
    <row r="306" spans="55:55" ht="14.25">
      <c r="BC306" s="572"/>
    </row>
    <row r="307" spans="55:55" ht="14.25">
      <c r="BC307" s="572"/>
    </row>
    <row r="308" spans="55:55" ht="14.25">
      <c r="BC308" s="572"/>
    </row>
    <row r="309" spans="55:55" ht="14.25">
      <c r="BC309" s="572"/>
    </row>
    <row r="310" spans="55:55" ht="14.25">
      <c r="BC310" s="572"/>
    </row>
    <row r="311" spans="55:55" ht="14.25">
      <c r="BC311" s="572"/>
    </row>
    <row r="312" spans="55:55" ht="14.25">
      <c r="BC312" s="572"/>
    </row>
    <row r="313" spans="55:55" ht="14.25">
      <c r="BC313" s="572"/>
    </row>
    <row r="314" spans="55:55" ht="14.25">
      <c r="BC314" s="572"/>
    </row>
    <row r="315" spans="55:55" ht="14.25">
      <c r="BC315" s="572"/>
    </row>
    <row r="316" spans="55:55" ht="14.25">
      <c r="BC316" s="572"/>
    </row>
    <row r="317" spans="55:55" ht="14.25">
      <c r="BC317" s="572"/>
    </row>
    <row r="318" spans="55:55" ht="14.25">
      <c r="BC318" s="572"/>
    </row>
    <row r="319" spans="55:55" ht="14.25">
      <c r="BC319" s="572"/>
    </row>
    <row r="320" spans="55:55" ht="14.25">
      <c r="BC320" s="572"/>
    </row>
    <row r="321" spans="55:55" ht="14.25">
      <c r="BC321" s="572"/>
    </row>
    <row r="322" spans="55:55" ht="14.25">
      <c r="BC322" s="572"/>
    </row>
    <row r="323" spans="55:55" ht="14.25">
      <c r="BC323" s="572"/>
    </row>
    <row r="324" spans="55:55" ht="14.25">
      <c r="BC324" s="572"/>
    </row>
    <row r="325" spans="55:55" ht="14.25">
      <c r="BC325" s="572"/>
    </row>
    <row r="326" spans="55:55" ht="14.25">
      <c r="BC326" s="572"/>
    </row>
    <row r="327" spans="55:55" ht="14.25">
      <c r="BC327" s="572"/>
    </row>
    <row r="328" spans="55:55" ht="14.25">
      <c r="BC328" s="572"/>
    </row>
    <row r="329" spans="55:55" ht="14.25">
      <c r="BC329" s="572"/>
    </row>
    <row r="330" spans="55:55" ht="14.25">
      <c r="BC330" s="572"/>
    </row>
    <row r="331" spans="55:55" ht="14.25">
      <c r="BC331" s="572"/>
    </row>
    <row r="332" spans="55:55" ht="14.25">
      <c r="BC332" s="572"/>
    </row>
    <row r="333" spans="55:55" ht="14.25">
      <c r="BC333" s="572"/>
    </row>
    <row r="334" spans="55:55" ht="14.25">
      <c r="BC334" s="572"/>
    </row>
    <row r="335" spans="55:55" ht="14.25">
      <c r="BC335" s="572"/>
    </row>
    <row r="336" spans="55:55" ht="14.25">
      <c r="BC336" s="572"/>
    </row>
    <row r="337" spans="55:55" ht="14.25">
      <c r="BC337" s="572"/>
    </row>
    <row r="338" spans="55:55" ht="14.25">
      <c r="BC338" s="572"/>
    </row>
    <row r="339" spans="55:55" ht="14.25">
      <c r="BC339" s="572"/>
    </row>
    <row r="340" spans="55:55" ht="14.25">
      <c r="BC340" s="572"/>
    </row>
    <row r="341" spans="55:55" ht="14.25">
      <c r="BC341" s="572"/>
    </row>
    <row r="342" spans="55:55" ht="14.25">
      <c r="BC342" s="572"/>
    </row>
    <row r="343" spans="55:55" ht="14.25">
      <c r="BC343" s="572"/>
    </row>
    <row r="344" spans="55:55" ht="14.25">
      <c r="BC344" s="572"/>
    </row>
    <row r="345" spans="55:55" ht="14.25">
      <c r="BC345" s="572"/>
    </row>
    <row r="346" spans="55:55" ht="14.25">
      <c r="BC346" s="572"/>
    </row>
    <row r="347" spans="55:55" ht="14.25">
      <c r="BC347" s="572"/>
    </row>
    <row r="348" spans="55:55" ht="14.25">
      <c r="BC348" s="572"/>
    </row>
    <row r="349" spans="55:55" ht="14.25">
      <c r="BC349" s="572"/>
    </row>
    <row r="350" spans="55:55" ht="14.25">
      <c r="BC350" s="572"/>
    </row>
    <row r="351" spans="55:55" ht="14.25">
      <c r="BC351" s="572"/>
    </row>
    <row r="352" spans="55:55" ht="14.25">
      <c r="BC352" s="572"/>
    </row>
    <row r="353" spans="55:55" ht="14.25">
      <c r="BC353" s="572"/>
    </row>
    <row r="354" spans="55:55" ht="14.25">
      <c r="BC354" s="572"/>
    </row>
    <row r="355" spans="55:55" ht="14.25">
      <c r="BC355" s="572"/>
    </row>
    <row r="356" spans="55:55" ht="14.25">
      <c r="BC356" s="572"/>
    </row>
    <row r="357" spans="55:55" ht="14.25">
      <c r="BC357" s="572"/>
    </row>
    <row r="358" spans="55:55" ht="14.25">
      <c r="BC358" s="572"/>
    </row>
    <row r="359" spans="55:55" ht="14.25">
      <c r="BC359" s="572"/>
    </row>
    <row r="360" spans="55:55" ht="14.25">
      <c r="BC360" s="572"/>
    </row>
    <row r="361" spans="55:55" ht="14.25">
      <c r="BC361" s="572"/>
    </row>
    <row r="362" spans="55:55" ht="14.25">
      <c r="BC362" s="572"/>
    </row>
    <row r="363" spans="55:55" ht="14.25">
      <c r="BC363" s="572"/>
    </row>
    <row r="364" spans="55:55" ht="14.25">
      <c r="BC364" s="572"/>
    </row>
    <row r="365" spans="55:55" ht="14.25">
      <c r="BC365" s="572"/>
    </row>
    <row r="366" spans="55:55" ht="14.25">
      <c r="BC366" s="572"/>
    </row>
    <row r="367" spans="55:55" ht="14.25">
      <c r="BC367" s="572"/>
    </row>
    <row r="368" spans="55:55" ht="14.25">
      <c r="BC368" s="572"/>
    </row>
    <row r="369" spans="55:55" ht="14.25">
      <c r="BC369" s="572"/>
    </row>
    <row r="370" spans="55:55" ht="14.25">
      <c r="BC370" s="572"/>
    </row>
    <row r="371" spans="55:55" ht="14.25">
      <c r="BC371" s="572"/>
    </row>
    <row r="372" spans="55:55" ht="14.25">
      <c r="BC372" s="572"/>
    </row>
    <row r="373" spans="55:55" ht="14.25">
      <c r="BC373" s="572"/>
    </row>
    <row r="374" spans="55:55" ht="14.25">
      <c r="BC374" s="572"/>
    </row>
    <row r="375" spans="55:55" ht="14.25">
      <c r="BC375" s="572"/>
    </row>
    <row r="376" spans="55:55" ht="14.25">
      <c r="BC376" s="572"/>
    </row>
    <row r="377" spans="55:55" ht="14.25">
      <c r="BC377" s="572"/>
    </row>
    <row r="378" spans="55:55" ht="14.25">
      <c r="BC378" s="572"/>
    </row>
    <row r="379" spans="55:55" ht="14.25">
      <c r="BC379" s="572"/>
    </row>
    <row r="380" spans="55:55" ht="14.25">
      <c r="BC380" s="572"/>
    </row>
    <row r="381" spans="55:55" ht="14.25">
      <c r="BC381" s="572"/>
    </row>
    <row r="382" spans="55:55" ht="14.25">
      <c r="BC382" s="572"/>
    </row>
    <row r="383" spans="55:55" ht="14.25">
      <c r="BC383" s="572"/>
    </row>
    <row r="384" spans="55:55" ht="14.25">
      <c r="BC384" s="572"/>
    </row>
    <row r="385" spans="55:55" ht="14.25">
      <c r="BC385" s="572"/>
    </row>
    <row r="386" spans="55:55" ht="14.25">
      <c r="BC386" s="572"/>
    </row>
    <row r="387" spans="55:55" ht="14.25">
      <c r="BC387" s="572"/>
    </row>
    <row r="388" spans="55:55" ht="14.25">
      <c r="BC388" s="572"/>
    </row>
    <row r="389" spans="55:55" ht="14.25">
      <c r="BC389" s="572"/>
    </row>
    <row r="390" spans="55:55" ht="14.25">
      <c r="BC390" s="572"/>
    </row>
    <row r="391" spans="55:55" ht="14.25">
      <c r="BC391" s="572"/>
    </row>
    <row r="392" spans="55:55" ht="14.25">
      <c r="BC392" s="572"/>
    </row>
    <row r="393" spans="55:55" ht="14.25">
      <c r="BC393" s="572"/>
    </row>
    <row r="394" spans="55:55" ht="14.25">
      <c r="BC394" s="572"/>
    </row>
    <row r="395" spans="55:55" ht="14.25">
      <c r="BC395" s="572"/>
    </row>
    <row r="396" spans="55:55" ht="14.25">
      <c r="BC396" s="572"/>
    </row>
    <row r="397" spans="55:55" ht="14.25">
      <c r="BC397" s="572"/>
    </row>
    <row r="398" spans="55:55" ht="14.25">
      <c r="BC398" s="572"/>
    </row>
    <row r="399" spans="55:55" ht="14.25">
      <c r="BC399" s="572"/>
    </row>
    <row r="400" spans="55:55" ht="14.25">
      <c r="BC400" s="572"/>
    </row>
    <row r="401" spans="55:55" ht="14.25">
      <c r="BC401" s="572"/>
    </row>
    <row r="402" spans="55:55" ht="14.25">
      <c r="BC402" s="572"/>
    </row>
    <row r="403" spans="55:55" ht="14.25">
      <c r="BC403" s="572"/>
    </row>
    <row r="404" spans="55:55" ht="14.25">
      <c r="BC404" s="572"/>
    </row>
    <row r="405" spans="55:55" ht="14.25">
      <c r="BC405" s="572"/>
    </row>
    <row r="406" spans="55:55" ht="14.25">
      <c r="BC406" s="572"/>
    </row>
    <row r="407" spans="55:55" ht="14.25">
      <c r="BC407" s="572"/>
    </row>
    <row r="408" spans="55:55" ht="14.25">
      <c r="BC408" s="572"/>
    </row>
    <row r="409" spans="55:55" ht="14.25">
      <c r="BC409" s="572"/>
    </row>
    <row r="410" spans="55:55" ht="14.25">
      <c r="BC410" s="572"/>
    </row>
    <row r="411" spans="55:55" ht="14.25">
      <c r="BC411" s="572"/>
    </row>
    <row r="412" spans="55:55" ht="14.25">
      <c r="BC412" s="572"/>
    </row>
    <row r="413" spans="55:55" ht="14.25">
      <c r="BC413" s="572"/>
    </row>
    <row r="414" spans="55:55" ht="14.25">
      <c r="BC414" s="572"/>
    </row>
    <row r="415" spans="55:55" ht="14.25">
      <c r="BC415" s="572"/>
    </row>
    <row r="416" spans="55:55" ht="14.25">
      <c r="BC416" s="572"/>
    </row>
    <row r="417" spans="55:55" ht="14.25">
      <c r="BC417" s="572"/>
    </row>
    <row r="418" spans="55:55" ht="14.25">
      <c r="BC418" s="572"/>
    </row>
    <row r="419" spans="55:55" ht="14.25">
      <c r="BC419" s="572"/>
    </row>
    <row r="420" spans="55:55" ht="14.25">
      <c r="BC420" s="572"/>
    </row>
    <row r="421" spans="55:55" ht="14.25">
      <c r="BC421" s="572"/>
    </row>
    <row r="422" spans="55:55" ht="14.25">
      <c r="BC422" s="572"/>
    </row>
    <row r="423" spans="55:55" ht="14.25">
      <c r="BC423" s="572"/>
    </row>
    <row r="424" spans="55:55" ht="14.25">
      <c r="BC424" s="572"/>
    </row>
    <row r="425" spans="55:55" ht="14.25">
      <c r="BC425" s="572"/>
    </row>
    <row r="426" spans="55:55" ht="14.25">
      <c r="BC426" s="572"/>
    </row>
    <row r="427" spans="55:55" ht="14.25">
      <c r="BC427" s="572"/>
    </row>
    <row r="428" spans="55:55" ht="14.25">
      <c r="BC428" s="572"/>
    </row>
    <row r="429" spans="55:55" ht="14.25">
      <c r="BC429" s="572"/>
    </row>
    <row r="430" spans="55:55" ht="14.25">
      <c r="BC430" s="572"/>
    </row>
    <row r="431" spans="55:55" ht="14.25">
      <c r="BC431" s="572"/>
    </row>
    <row r="432" spans="55:55" ht="14.25">
      <c r="BC432" s="572"/>
    </row>
    <row r="433" spans="55:55" ht="14.25">
      <c r="BC433" s="572"/>
    </row>
    <row r="434" spans="55:55" ht="14.25">
      <c r="BC434" s="572"/>
    </row>
    <row r="435" spans="55:55" ht="14.25">
      <c r="BC435" s="572"/>
    </row>
    <row r="436" spans="55:55" ht="14.25">
      <c r="BC436" s="572"/>
    </row>
    <row r="437" spans="55:55" ht="14.25">
      <c r="BC437" s="572"/>
    </row>
    <row r="438" spans="55:55" ht="14.25">
      <c r="BC438" s="572"/>
    </row>
    <row r="439" spans="55:55" ht="14.25">
      <c r="BC439" s="572"/>
    </row>
    <row r="440" spans="55:55" ht="14.25">
      <c r="BC440" s="572"/>
    </row>
    <row r="441" spans="55:55" ht="14.25">
      <c r="BC441" s="572"/>
    </row>
    <row r="442" spans="55:55" ht="14.25">
      <c r="BC442" s="572"/>
    </row>
    <row r="443" spans="55:55" ht="14.25">
      <c r="BC443" s="572"/>
    </row>
    <row r="444" spans="55:55" ht="14.25">
      <c r="BC444" s="572"/>
    </row>
    <row r="445" spans="55:55" ht="14.25">
      <c r="BC445" s="572"/>
    </row>
    <row r="446" spans="55:55" ht="14.25">
      <c r="BC446" s="572"/>
    </row>
    <row r="447" spans="55:55" ht="14.25">
      <c r="BC447" s="572"/>
    </row>
    <row r="448" spans="55:55" ht="14.25">
      <c r="BC448" s="572"/>
    </row>
    <row r="449" spans="55:55" ht="14.25">
      <c r="BC449" s="572"/>
    </row>
    <row r="450" spans="55:55" ht="14.25">
      <c r="BC450" s="572"/>
    </row>
    <row r="451" spans="55:55" ht="14.25">
      <c r="BC451" s="572"/>
    </row>
    <row r="452" spans="55:55" ht="14.25">
      <c r="BC452" s="572"/>
    </row>
    <row r="453" spans="55:55" ht="14.25">
      <c r="BC453" s="572"/>
    </row>
    <row r="454" spans="55:55" ht="14.25">
      <c r="BC454" s="572"/>
    </row>
    <row r="455" spans="55:55" ht="14.25">
      <c r="BC455" s="572"/>
    </row>
    <row r="456" spans="55:55" ht="14.25">
      <c r="BC456" s="572"/>
    </row>
    <row r="457" spans="55:55" ht="14.25">
      <c r="BC457" s="572"/>
    </row>
    <row r="458" spans="55:55" ht="14.25">
      <c r="BC458" s="572"/>
    </row>
    <row r="459" spans="55:55" ht="14.25">
      <c r="BC459" s="572"/>
    </row>
    <row r="460" spans="55:55" ht="14.25">
      <c r="BC460" s="572"/>
    </row>
    <row r="461" spans="55:55" ht="14.25">
      <c r="BC461" s="572"/>
    </row>
    <row r="462" spans="55:55" ht="14.25">
      <c r="BC462" s="572"/>
    </row>
    <row r="463" spans="55:55" ht="14.25">
      <c r="BC463" s="572"/>
    </row>
  </sheetData>
  <mergeCells count="6">
    <mergeCell ref="BP9:BQ14"/>
    <mergeCell ref="A9:C14"/>
    <mergeCell ref="V9:W14"/>
    <mergeCell ref="X9:Z14"/>
    <mergeCell ref="AS9:AT14"/>
    <mergeCell ref="AU9:AW14"/>
  </mergeCells>
  <phoneticPr fontId="99"/>
  <printOptions horizontalCentered="1"/>
  <pageMargins left="0.59055118110236227" right="0.59055118110236227" top="0.39370078740157483" bottom="0.39370078740157483" header="0" footer="0"/>
  <pageSetup paperSize="9" scale="59" firstPageNumber="54" pageOrder="overThenDown" orientation="portrait" useFirstPageNumber="1" r:id="rId1"/>
  <headerFooter alignWithMargins="0">
    <oddFooter>&amp;C&amp;"ＭＳ Ｐ明朝,標準"&amp;18－&amp;P－</oddFooter>
  </headerFooter>
  <colBreaks count="3" manualBreakCount="3">
    <brk id="12" max="96" man="1"/>
    <brk id="23" max="96" man="1"/>
    <brk id="46" max="9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CJ211"/>
  <sheetViews>
    <sheetView showGridLines="0" zoomScaleNormal="100" zoomScaleSheetLayoutView="70" workbookViewId="0"/>
  </sheetViews>
  <sheetFormatPr defaultColWidth="9" defaultRowHeight="13.5"/>
  <cols>
    <col min="1" max="2" width="8.625" style="115" customWidth="1"/>
    <col min="3" max="3" width="10.25" style="115" customWidth="1"/>
    <col min="4" max="11" width="15.75" style="115" customWidth="1"/>
    <col min="12" max="19" width="16.125" style="115" customWidth="1"/>
    <col min="20" max="21" width="10.625" style="115" customWidth="1"/>
    <col min="22" max="23" width="8.625" style="115" customWidth="1"/>
    <col min="24" max="24" width="10.25" style="115" customWidth="1"/>
    <col min="25" max="32" width="15.75" style="115" customWidth="1"/>
    <col min="33" max="40" width="16.125" style="115" customWidth="1"/>
    <col min="41" max="42" width="10.625" style="115" customWidth="1"/>
    <col min="43" max="44" width="8.625" style="115" customWidth="1"/>
    <col min="45" max="45" width="10.25" style="115" customWidth="1"/>
    <col min="46" max="53" width="15.75" style="115" customWidth="1"/>
    <col min="54" max="61" width="16.125" style="115" customWidth="1"/>
    <col min="62" max="63" width="10.625" style="115" customWidth="1"/>
    <col min="64" max="65" width="8.625" style="115" customWidth="1"/>
    <col min="66" max="66" width="10.25" style="115" customWidth="1"/>
    <col min="67" max="74" width="15.75" style="115" customWidth="1"/>
    <col min="75" max="82" width="16.125" style="115" customWidth="1"/>
    <col min="83" max="84" width="10.625" style="115" customWidth="1"/>
    <col min="85" max="16384" width="9" style="115"/>
  </cols>
  <sheetData>
    <row r="1" spans="1:88" s="388" customFormat="1" ht="15" customHeight="1">
      <c r="A1" s="966" t="s">
        <v>696</v>
      </c>
      <c r="B1" s="384"/>
      <c r="C1" s="384"/>
      <c r="D1" s="384"/>
      <c r="S1" s="642"/>
      <c r="T1" s="516"/>
      <c r="U1" s="642" t="s">
        <v>696</v>
      </c>
      <c r="V1" s="966" t="s">
        <v>696</v>
      </c>
      <c r="W1" s="384"/>
      <c r="X1" s="384"/>
      <c r="Y1" s="384"/>
      <c r="AN1" s="642"/>
      <c r="AO1" s="516"/>
      <c r="AP1" s="642" t="s">
        <v>696</v>
      </c>
      <c r="AQ1" s="966" t="s">
        <v>696</v>
      </c>
      <c r="AR1" s="384"/>
      <c r="AS1" s="384"/>
      <c r="AT1" s="384"/>
      <c r="BI1" s="642"/>
      <c r="BJ1" s="516"/>
      <c r="BK1" s="642" t="s">
        <v>696</v>
      </c>
      <c r="BL1" s="966" t="s">
        <v>696</v>
      </c>
      <c r="BM1" s="384"/>
      <c r="BN1" s="384"/>
      <c r="BO1" s="384"/>
      <c r="CD1" s="642"/>
      <c r="CE1" s="516"/>
      <c r="CF1" s="642" t="s">
        <v>696</v>
      </c>
      <c r="CG1" s="966"/>
      <c r="CH1" s="384"/>
      <c r="CI1" s="384"/>
      <c r="CJ1" s="384"/>
    </row>
    <row r="2" spans="1:88" s="388" customFormat="1" ht="15" customHeight="1">
      <c r="A2" s="384" t="s">
        <v>699</v>
      </c>
      <c r="C2" s="1028"/>
      <c r="D2" s="645"/>
      <c r="S2" s="644"/>
      <c r="T2" s="645"/>
      <c r="U2" s="642" t="s">
        <v>699</v>
      </c>
      <c r="V2" s="384" t="s">
        <v>699</v>
      </c>
      <c r="X2" s="1028"/>
      <c r="Y2" s="645"/>
      <c r="AN2" s="644"/>
      <c r="AO2" s="645"/>
      <c r="AP2" s="642" t="s">
        <v>699</v>
      </c>
      <c r="AQ2" s="384" t="s">
        <v>699</v>
      </c>
      <c r="AS2" s="1028"/>
      <c r="AT2" s="645"/>
      <c r="BI2" s="644"/>
      <c r="BJ2" s="645"/>
      <c r="BK2" s="642" t="s">
        <v>699</v>
      </c>
      <c r="BL2" s="384" t="s">
        <v>699</v>
      </c>
      <c r="BN2" s="1028"/>
      <c r="BO2" s="645"/>
      <c r="CD2" s="644"/>
      <c r="CE2" s="645"/>
      <c r="CF2" s="642" t="s">
        <v>699</v>
      </c>
      <c r="CG2" s="384"/>
      <c r="CI2" s="1028"/>
      <c r="CJ2" s="645"/>
    </row>
    <row r="3" spans="1:88" s="388" customFormat="1" ht="15" customHeight="1">
      <c r="A3" s="384"/>
      <c r="C3" s="645"/>
      <c r="D3" s="645"/>
      <c r="F3" s="1461"/>
      <c r="S3" s="644"/>
      <c r="T3" s="645"/>
      <c r="U3" s="645"/>
      <c r="V3" s="384"/>
      <c r="X3" s="645"/>
      <c r="Y3" s="645"/>
      <c r="AN3" s="644"/>
      <c r="AO3" s="645"/>
      <c r="AP3" s="645"/>
      <c r="AQ3" s="384"/>
      <c r="AS3" s="645"/>
      <c r="AT3" s="645"/>
      <c r="BI3" s="644"/>
      <c r="BJ3" s="645"/>
      <c r="BK3" s="645"/>
      <c r="BL3" s="384"/>
      <c r="BN3" s="645"/>
      <c r="BO3" s="645"/>
      <c r="CD3" s="644"/>
      <c r="CE3" s="645"/>
      <c r="CF3" s="645"/>
    </row>
    <row r="4" spans="1:88" ht="15" customHeight="1">
      <c r="A4" s="384"/>
      <c r="B4" s="209"/>
      <c r="C4" s="644"/>
      <c r="D4" s="209"/>
      <c r="I4" s="209"/>
      <c r="J4" s="209"/>
      <c r="K4" s="209"/>
      <c r="L4" s="4"/>
      <c r="M4" s="4"/>
      <c r="N4" s="4"/>
      <c r="O4" s="4"/>
      <c r="P4" s="4"/>
      <c r="Q4" s="4"/>
      <c r="R4" s="4"/>
      <c r="S4" s="644"/>
      <c r="T4" s="14"/>
      <c r="U4" s="14"/>
      <c r="V4" s="384"/>
      <c r="W4" s="209"/>
      <c r="X4" s="644"/>
      <c r="Y4" s="4"/>
      <c r="Z4" s="4"/>
      <c r="AA4" s="4"/>
      <c r="AB4" s="4"/>
      <c r="AC4" s="4"/>
      <c r="AD4" s="4"/>
      <c r="AE4" s="4"/>
      <c r="AF4" s="4"/>
      <c r="AG4" s="4"/>
      <c r="AH4" s="4"/>
      <c r="AI4" s="4"/>
      <c r="AJ4" s="4"/>
      <c r="AK4" s="4"/>
      <c r="AL4" s="4"/>
      <c r="AM4" s="4"/>
      <c r="AN4" s="644"/>
      <c r="AO4" s="14"/>
      <c r="AP4" s="14"/>
      <c r="AQ4" s="384"/>
      <c r="AR4" s="209"/>
      <c r="AS4" s="644"/>
      <c r="AT4" s="4"/>
      <c r="AU4" s="4"/>
      <c r="AV4" s="4"/>
      <c r="AW4" s="4"/>
      <c r="AX4" s="4"/>
      <c r="AY4" s="4"/>
      <c r="AZ4" s="4"/>
      <c r="BA4" s="4"/>
      <c r="BB4" s="4"/>
      <c r="BC4" s="4"/>
      <c r="BD4" s="4"/>
      <c r="BE4" s="4"/>
      <c r="BF4" s="4"/>
      <c r="BG4" s="4"/>
      <c r="BH4" s="4"/>
      <c r="BI4" s="644"/>
      <c r="BJ4" s="14"/>
      <c r="BK4" s="14"/>
      <c r="BL4" s="384"/>
      <c r="BM4" s="209"/>
      <c r="BN4" s="644"/>
      <c r="BO4" s="4"/>
      <c r="BP4" s="4"/>
      <c r="BQ4" s="4"/>
      <c r="BR4" s="4"/>
      <c r="BS4" s="4"/>
      <c r="BT4" s="4"/>
      <c r="BU4" s="4"/>
      <c r="BV4" s="4"/>
      <c r="CD4" s="644"/>
      <c r="CE4" s="14"/>
      <c r="CF4" s="14"/>
    </row>
    <row r="5" spans="1:88" ht="15" customHeight="1">
      <c r="A5" s="74"/>
      <c r="B5" s="74"/>
      <c r="C5" s="74"/>
      <c r="D5" s="647" t="s">
        <v>726</v>
      </c>
      <c r="I5" s="209"/>
      <c r="J5" s="209"/>
      <c r="K5" s="209"/>
      <c r="L5" s="4"/>
      <c r="M5" s="4"/>
      <c r="N5" s="4"/>
      <c r="O5" s="4"/>
      <c r="P5" s="4"/>
      <c r="Q5" s="4"/>
      <c r="R5" s="4"/>
      <c r="S5" s="4"/>
      <c r="T5" s="14"/>
      <c r="U5" s="14"/>
      <c r="V5" s="74"/>
      <c r="W5" s="74"/>
      <c r="X5" s="74"/>
      <c r="Y5" s="4"/>
      <c r="Z5" s="4"/>
      <c r="AA5" s="4"/>
      <c r="AB5" s="4"/>
      <c r="AC5" s="4"/>
      <c r="AD5" s="4"/>
      <c r="AE5" s="4"/>
      <c r="AF5" s="4"/>
      <c r="AG5" s="4"/>
      <c r="AH5" s="4"/>
      <c r="AI5" s="4"/>
      <c r="AJ5" s="4"/>
      <c r="AK5" s="4"/>
      <c r="AL5" s="4"/>
      <c r="AM5" s="4"/>
      <c r="AN5" s="4"/>
      <c r="AO5" s="14"/>
      <c r="AP5" s="14"/>
      <c r="AQ5" s="74"/>
      <c r="AR5" s="74"/>
      <c r="AS5" s="74"/>
      <c r="AT5" s="4"/>
      <c r="AU5" s="4"/>
      <c r="AV5" s="4"/>
      <c r="AW5" s="4"/>
      <c r="AX5" s="4"/>
      <c r="AY5" s="4"/>
      <c r="AZ5" s="4"/>
      <c r="BA5" s="4"/>
      <c r="BB5" s="4"/>
      <c r="BC5" s="4"/>
      <c r="BD5" s="4"/>
      <c r="BE5" s="4"/>
      <c r="BF5" s="4"/>
      <c r="BG5" s="4"/>
      <c r="BH5" s="4"/>
      <c r="BI5" s="4"/>
      <c r="BJ5" s="14"/>
      <c r="BK5" s="14"/>
      <c r="BL5" s="74"/>
      <c r="BM5" s="74"/>
      <c r="BN5" s="74"/>
      <c r="BO5" s="4"/>
      <c r="BP5" s="4"/>
      <c r="BQ5" s="4"/>
      <c r="BR5" s="4"/>
      <c r="BS5" s="4"/>
      <c r="BT5" s="4"/>
      <c r="BU5" s="4"/>
      <c r="BV5" s="4"/>
      <c r="CE5" s="14"/>
      <c r="CF5" s="14"/>
    </row>
    <row r="6" spans="1:88" ht="15" customHeight="1">
      <c r="A6" s="74"/>
      <c r="B6" s="74"/>
      <c r="C6" s="74"/>
      <c r="D6" s="455"/>
      <c r="I6" s="209"/>
      <c r="J6" s="209"/>
      <c r="K6" s="209"/>
      <c r="L6" s="4"/>
      <c r="M6" s="4"/>
      <c r="N6" s="4"/>
      <c r="O6" s="4"/>
      <c r="P6" s="4"/>
      <c r="Q6" s="4"/>
      <c r="R6" s="4"/>
      <c r="S6" s="4"/>
      <c r="T6" s="14"/>
      <c r="U6" s="14"/>
      <c r="V6" s="74"/>
      <c r="W6" s="74"/>
      <c r="X6" s="74"/>
      <c r="Y6" s="4"/>
      <c r="Z6" s="4"/>
      <c r="AA6" s="4"/>
      <c r="AB6" s="4"/>
      <c r="AC6" s="4"/>
      <c r="AD6" s="4"/>
      <c r="AE6" s="4"/>
      <c r="AF6" s="4"/>
      <c r="AG6" s="4"/>
      <c r="AH6" s="4"/>
      <c r="AI6" s="4"/>
      <c r="AJ6" s="4"/>
      <c r="AK6" s="4"/>
      <c r="AL6" s="4"/>
      <c r="AM6" s="4"/>
      <c r="AN6" s="4"/>
      <c r="AO6" s="14"/>
      <c r="AP6" s="14"/>
      <c r="AQ6" s="74"/>
      <c r="AR6" s="74"/>
      <c r="AS6" s="74"/>
      <c r="AT6" s="4"/>
      <c r="AU6" s="4"/>
      <c r="AV6" s="4"/>
      <c r="AW6" s="4"/>
      <c r="AX6" s="4"/>
      <c r="AY6" s="4"/>
      <c r="AZ6" s="4"/>
      <c r="BA6" s="4"/>
      <c r="BB6" s="4"/>
      <c r="BC6" s="4"/>
      <c r="BD6" s="4"/>
      <c r="BE6" s="4"/>
      <c r="BF6" s="4"/>
      <c r="BG6" s="4"/>
      <c r="BH6" s="4"/>
      <c r="BI6" s="4"/>
      <c r="BJ6" s="14"/>
      <c r="BK6" s="14"/>
      <c r="BL6" s="74"/>
      <c r="BM6" s="74"/>
      <c r="BN6" s="74"/>
      <c r="BO6" s="4"/>
      <c r="BP6" s="4"/>
      <c r="BQ6" s="4"/>
      <c r="BR6" s="4"/>
      <c r="BS6" s="4"/>
      <c r="BT6" s="4"/>
      <c r="BU6" s="4"/>
      <c r="BV6" s="4"/>
      <c r="CE6" s="14"/>
      <c r="CF6" s="14"/>
    </row>
    <row r="7" spans="1:88" s="388" customFormat="1" ht="20.25" customHeight="1">
      <c r="A7" s="649" t="s">
        <v>837</v>
      </c>
      <c r="B7" s="650"/>
      <c r="C7" s="650"/>
      <c r="D7" s="518"/>
      <c r="E7" s="650" t="s">
        <v>760</v>
      </c>
      <c r="L7" s="14"/>
      <c r="M7" s="14"/>
      <c r="N7" s="14"/>
      <c r="O7" s="14"/>
      <c r="P7" s="14"/>
      <c r="Q7" s="14"/>
      <c r="R7" s="14"/>
      <c r="S7" s="14"/>
      <c r="T7" s="14"/>
      <c r="U7" s="14"/>
      <c r="V7" s="650"/>
      <c r="W7" s="650"/>
      <c r="X7" s="650"/>
      <c r="Y7" s="14"/>
      <c r="Z7" s="14"/>
      <c r="AA7" s="14"/>
      <c r="AB7" s="14"/>
      <c r="AC7" s="14"/>
      <c r="AD7" s="14"/>
      <c r="AE7" s="14"/>
      <c r="AF7" s="14"/>
      <c r="AG7" s="14"/>
      <c r="AH7" s="14"/>
      <c r="AI7" s="14"/>
      <c r="AJ7" s="14"/>
      <c r="AK7" s="14"/>
      <c r="AL7" s="14"/>
      <c r="AM7" s="14"/>
      <c r="AN7" s="14"/>
      <c r="AO7" s="14"/>
      <c r="AP7" s="14"/>
      <c r="AQ7" s="650"/>
      <c r="AR7" s="650"/>
      <c r="AS7" s="650"/>
      <c r="AT7" s="14"/>
      <c r="AU7" s="14"/>
      <c r="AV7" s="14"/>
      <c r="AW7" s="14"/>
      <c r="AX7" s="14"/>
      <c r="AY7" s="14"/>
      <c r="AZ7" s="14"/>
      <c r="BA7" s="14"/>
      <c r="BB7" s="14"/>
      <c r="BC7" s="14"/>
      <c r="BD7" s="14"/>
      <c r="BE7" s="14"/>
      <c r="BF7" s="14"/>
      <c r="BG7" s="14"/>
      <c r="BH7" s="14"/>
      <c r="BI7" s="14"/>
      <c r="BJ7" s="14"/>
      <c r="BK7" s="14"/>
      <c r="BL7" s="650"/>
      <c r="BM7" s="650"/>
      <c r="BN7" s="650"/>
      <c r="BO7" s="14"/>
      <c r="BP7" s="14"/>
      <c r="BQ7" s="14"/>
      <c r="BR7" s="14"/>
      <c r="BS7" s="14"/>
      <c r="BT7" s="14"/>
      <c r="BU7" s="14"/>
      <c r="BV7" s="14"/>
      <c r="CE7" s="14"/>
      <c r="CF7" s="14"/>
    </row>
    <row r="8" spans="1:88" s="388" customFormat="1" ht="18.75" customHeight="1">
      <c r="A8" s="500" t="s">
        <v>700</v>
      </c>
      <c r="B8" s="504"/>
      <c r="C8" s="504"/>
      <c r="D8" s="651"/>
      <c r="E8" s="652" t="s">
        <v>801</v>
      </c>
      <c r="F8" s="504"/>
      <c r="G8" s="504"/>
      <c r="H8" s="504"/>
      <c r="I8" s="504"/>
      <c r="J8" s="652"/>
      <c r="K8" s="655" t="s">
        <v>1713</v>
      </c>
      <c r="L8" s="1057" t="s">
        <v>1714</v>
      </c>
      <c r="M8" s="1761"/>
      <c r="N8" s="513" t="s">
        <v>1414</v>
      </c>
      <c r="O8" s="513"/>
      <c r="P8" s="513"/>
      <c r="Q8" s="513"/>
      <c r="R8" s="652"/>
      <c r="S8" s="655" t="s">
        <v>1713</v>
      </c>
      <c r="T8" s="513"/>
      <c r="U8" s="513"/>
      <c r="V8" s="500" t="s">
        <v>195</v>
      </c>
      <c r="W8" s="504"/>
      <c r="X8" s="504"/>
      <c r="Y8" s="1761"/>
      <c r="Z8" s="652" t="s">
        <v>1183</v>
      </c>
      <c r="AA8" s="513"/>
      <c r="AB8" s="513"/>
      <c r="AC8" s="513"/>
      <c r="AD8" s="513"/>
      <c r="AE8" s="652"/>
      <c r="AF8" s="655" t="s">
        <v>1713</v>
      </c>
      <c r="AG8" s="1525" t="s">
        <v>196</v>
      </c>
      <c r="AH8" s="1761"/>
      <c r="AI8" s="652" t="s">
        <v>1181</v>
      </c>
      <c r="AJ8" s="513"/>
      <c r="AK8" s="513"/>
      <c r="AL8" s="513"/>
      <c r="AM8" s="653"/>
      <c r="AN8" s="655" t="s">
        <v>1713</v>
      </c>
      <c r="AO8" s="513"/>
      <c r="AP8" s="513"/>
      <c r="AQ8" s="500" t="s">
        <v>1715</v>
      </c>
      <c r="AR8" s="504"/>
      <c r="AS8" s="504"/>
      <c r="AT8" s="1761"/>
      <c r="AU8" s="681" t="s">
        <v>727</v>
      </c>
      <c r="AV8" s="513"/>
      <c r="AW8" s="513"/>
      <c r="AX8" s="513"/>
      <c r="AY8" s="513"/>
      <c r="AZ8" s="1463"/>
      <c r="BA8" s="2367" t="s">
        <v>1716</v>
      </c>
      <c r="BB8" s="1959" t="s">
        <v>838</v>
      </c>
      <c r="BC8" s="681"/>
      <c r="BD8" s="681" t="s">
        <v>1445</v>
      </c>
      <c r="BE8" s="1761"/>
      <c r="BF8" s="652"/>
      <c r="BG8" s="513"/>
      <c r="BH8" s="1505"/>
      <c r="BI8" s="655" t="s">
        <v>1713</v>
      </c>
      <c r="BJ8" s="513"/>
      <c r="BK8" s="513"/>
      <c r="BL8" s="500" t="s">
        <v>836</v>
      </c>
      <c r="BM8" s="504"/>
      <c r="BN8" s="504"/>
      <c r="BO8" s="513"/>
      <c r="BP8" s="681" t="s">
        <v>1261</v>
      </c>
      <c r="BQ8" s="513"/>
      <c r="BR8" s="513"/>
      <c r="BS8" s="513"/>
      <c r="BT8" s="513"/>
      <c r="BU8" s="656"/>
      <c r="BV8" s="2367" t="s">
        <v>1716</v>
      </c>
      <c r="BW8" s="1057" t="s">
        <v>587</v>
      </c>
      <c r="BX8" s="509"/>
      <c r="BY8" s="509" t="s">
        <v>1178</v>
      </c>
      <c r="BZ8" s="651"/>
      <c r="CA8" s="505"/>
      <c r="CB8" s="504"/>
      <c r="CC8" s="1596" t="s">
        <v>1717</v>
      </c>
      <c r="CD8" s="2367" t="s">
        <v>1716</v>
      </c>
      <c r="CE8" s="513"/>
      <c r="CF8" s="513"/>
      <c r="CG8" s="505"/>
    </row>
    <row r="9" spans="1:88" s="388" customFormat="1" ht="18" customHeight="1">
      <c r="A9" s="2610" t="s">
        <v>737</v>
      </c>
      <c r="B9" s="2610"/>
      <c r="C9" s="2611"/>
      <c r="D9" s="440"/>
      <c r="E9" s="123"/>
      <c r="F9" s="2186" t="s">
        <v>114</v>
      </c>
      <c r="G9" s="2186" t="s">
        <v>189</v>
      </c>
      <c r="H9" s="395"/>
      <c r="I9" s="395" t="s">
        <v>1228</v>
      </c>
      <c r="J9" s="395" t="s">
        <v>1351</v>
      </c>
      <c r="K9" s="459"/>
      <c r="L9" s="440"/>
      <c r="M9" s="395"/>
      <c r="N9" s="1467" t="s">
        <v>114</v>
      </c>
      <c r="O9" s="1467" t="s">
        <v>128</v>
      </c>
      <c r="P9" s="395"/>
      <c r="Q9" s="395" t="s">
        <v>1228</v>
      </c>
      <c r="R9" s="395" t="s">
        <v>1351</v>
      </c>
      <c r="S9" s="459"/>
      <c r="T9" s="2600" t="s">
        <v>697</v>
      </c>
      <c r="U9" s="2601"/>
      <c r="V9" s="2610" t="s">
        <v>737</v>
      </c>
      <c r="W9" s="2610"/>
      <c r="X9" s="2611"/>
      <c r="Y9" s="440"/>
      <c r="Z9" s="395"/>
      <c r="AA9" s="1467" t="s">
        <v>123</v>
      </c>
      <c r="AB9" s="1467" t="s">
        <v>128</v>
      </c>
      <c r="AC9" s="395"/>
      <c r="AD9" s="395" t="s">
        <v>1228</v>
      </c>
      <c r="AE9" s="395" t="s">
        <v>1351</v>
      </c>
      <c r="AF9" s="459"/>
      <c r="AG9" s="440"/>
      <c r="AH9" s="395"/>
      <c r="AI9" s="1467" t="s">
        <v>123</v>
      </c>
      <c r="AJ9" s="1467" t="s">
        <v>128</v>
      </c>
      <c r="AK9" s="395"/>
      <c r="AL9" s="395" t="s">
        <v>1228</v>
      </c>
      <c r="AM9" s="395" t="s">
        <v>1351</v>
      </c>
      <c r="AN9" s="459"/>
      <c r="AO9" s="2600" t="s">
        <v>697</v>
      </c>
      <c r="AP9" s="2601"/>
      <c r="AQ9" s="2610" t="s">
        <v>737</v>
      </c>
      <c r="AR9" s="2610"/>
      <c r="AS9" s="2611"/>
      <c r="AT9" s="440"/>
      <c r="AU9" s="395"/>
      <c r="AV9" s="1467" t="s">
        <v>123</v>
      </c>
      <c r="AW9" s="1467" t="s">
        <v>128</v>
      </c>
      <c r="AX9" s="395"/>
      <c r="AY9" s="395" t="s">
        <v>1228</v>
      </c>
      <c r="AZ9" s="395" t="s">
        <v>1351</v>
      </c>
      <c r="BA9" s="459"/>
      <c r="BB9" s="440"/>
      <c r="BC9" s="395"/>
      <c r="BD9" s="1467" t="s">
        <v>123</v>
      </c>
      <c r="BE9" s="1467" t="s">
        <v>128</v>
      </c>
      <c r="BF9" s="395"/>
      <c r="BG9" s="395" t="s">
        <v>1228</v>
      </c>
      <c r="BH9" s="395" t="s">
        <v>1351</v>
      </c>
      <c r="BI9" s="459"/>
      <c r="BJ9" s="2600" t="s">
        <v>697</v>
      </c>
      <c r="BK9" s="2601"/>
      <c r="BL9" s="2610" t="s">
        <v>737</v>
      </c>
      <c r="BM9" s="2610"/>
      <c r="BN9" s="2611"/>
      <c r="BO9" s="440"/>
      <c r="BP9" s="395"/>
      <c r="BQ9" s="1467" t="s">
        <v>123</v>
      </c>
      <c r="BR9" s="1467" t="s">
        <v>128</v>
      </c>
      <c r="BS9" s="395"/>
      <c r="BT9" s="395" t="s">
        <v>1228</v>
      </c>
      <c r="BU9" s="395" t="s">
        <v>1351</v>
      </c>
      <c r="BV9" s="459"/>
      <c r="BW9" s="440"/>
      <c r="BX9" s="395"/>
      <c r="BY9" s="1467" t="s">
        <v>600</v>
      </c>
      <c r="BZ9" s="1467" t="s">
        <v>183</v>
      </c>
      <c r="CA9" s="395"/>
      <c r="CB9" s="395" t="s">
        <v>1228</v>
      </c>
      <c r="CC9" s="395" t="s">
        <v>1351</v>
      </c>
      <c r="CD9" s="459"/>
      <c r="CE9" s="2600" t="s">
        <v>697</v>
      </c>
      <c r="CF9" s="2601"/>
    </row>
    <row r="10" spans="1:88" s="388" customFormat="1" ht="18" customHeight="1">
      <c r="A10" s="2612"/>
      <c r="B10" s="2612"/>
      <c r="C10" s="2613"/>
      <c r="D10" s="1301" t="s">
        <v>129</v>
      </c>
      <c r="E10" s="2452" t="s">
        <v>130</v>
      </c>
      <c r="F10" s="398" t="s">
        <v>131</v>
      </c>
      <c r="G10" s="398" t="s">
        <v>1718</v>
      </c>
      <c r="H10" s="2618" t="s">
        <v>111</v>
      </c>
      <c r="I10" s="2619"/>
      <c r="J10" s="2619"/>
      <c r="K10" s="2620"/>
      <c r="L10" s="1301" t="s">
        <v>129</v>
      </c>
      <c r="M10" s="2452" t="s">
        <v>130</v>
      </c>
      <c r="N10" s="398" t="s">
        <v>131</v>
      </c>
      <c r="O10" s="398" t="s">
        <v>1718</v>
      </c>
      <c r="P10" s="2618" t="s">
        <v>111</v>
      </c>
      <c r="Q10" s="2619"/>
      <c r="R10" s="2619"/>
      <c r="S10" s="2620"/>
      <c r="T10" s="2602"/>
      <c r="U10" s="2603"/>
      <c r="V10" s="2612"/>
      <c r="W10" s="2612"/>
      <c r="X10" s="2613"/>
      <c r="Y10" s="1301" t="s">
        <v>129</v>
      </c>
      <c r="Z10" s="2452" t="s">
        <v>130</v>
      </c>
      <c r="AA10" s="398" t="s">
        <v>131</v>
      </c>
      <c r="AB10" s="398" t="s">
        <v>1718</v>
      </c>
      <c r="AC10" s="2618" t="s">
        <v>111</v>
      </c>
      <c r="AD10" s="2619"/>
      <c r="AE10" s="2619"/>
      <c r="AF10" s="2620"/>
      <c r="AG10" s="1301" t="s">
        <v>129</v>
      </c>
      <c r="AH10" s="2452" t="s">
        <v>130</v>
      </c>
      <c r="AI10" s="398" t="s">
        <v>131</v>
      </c>
      <c r="AJ10" s="398" t="s">
        <v>1718</v>
      </c>
      <c r="AK10" s="2618" t="s">
        <v>111</v>
      </c>
      <c r="AL10" s="2619"/>
      <c r="AM10" s="2619"/>
      <c r="AN10" s="2620"/>
      <c r="AO10" s="2602"/>
      <c r="AP10" s="2603"/>
      <c r="AQ10" s="2612"/>
      <c r="AR10" s="2612"/>
      <c r="AS10" s="2613"/>
      <c r="AT10" s="1301" t="s">
        <v>129</v>
      </c>
      <c r="AU10" s="2452" t="s">
        <v>130</v>
      </c>
      <c r="AV10" s="398" t="s">
        <v>131</v>
      </c>
      <c r="AW10" s="398" t="s">
        <v>1718</v>
      </c>
      <c r="AX10" s="2618" t="s">
        <v>111</v>
      </c>
      <c r="AY10" s="2619"/>
      <c r="AZ10" s="2619"/>
      <c r="BA10" s="2620"/>
      <c r="BB10" s="1301" t="s">
        <v>129</v>
      </c>
      <c r="BC10" s="2452" t="s">
        <v>130</v>
      </c>
      <c r="BD10" s="398" t="s">
        <v>131</v>
      </c>
      <c r="BE10" s="398" t="s">
        <v>1718</v>
      </c>
      <c r="BF10" s="2618" t="s">
        <v>111</v>
      </c>
      <c r="BG10" s="2619"/>
      <c r="BH10" s="2619"/>
      <c r="BI10" s="2620"/>
      <c r="BJ10" s="2602"/>
      <c r="BK10" s="2603"/>
      <c r="BL10" s="2612"/>
      <c r="BM10" s="2612"/>
      <c r="BN10" s="2613"/>
      <c r="BO10" s="1301" t="s">
        <v>129</v>
      </c>
      <c r="BP10" s="2452" t="s">
        <v>130</v>
      </c>
      <c r="BQ10" s="398" t="s">
        <v>131</v>
      </c>
      <c r="BR10" s="398" t="s">
        <v>1718</v>
      </c>
      <c r="BS10" s="2618" t="s">
        <v>111</v>
      </c>
      <c r="BT10" s="2619"/>
      <c r="BU10" s="2619"/>
      <c r="BV10" s="2620"/>
      <c r="BW10" s="1301" t="s">
        <v>129</v>
      </c>
      <c r="BX10" s="2452" t="s">
        <v>130</v>
      </c>
      <c r="BY10" s="398" t="s">
        <v>131</v>
      </c>
      <c r="BZ10" s="398" t="s">
        <v>1718</v>
      </c>
      <c r="CA10" s="2552" t="s">
        <v>599</v>
      </c>
      <c r="CB10" s="2553"/>
      <c r="CC10" s="2553"/>
      <c r="CD10" s="2554"/>
      <c r="CE10" s="2602"/>
      <c r="CF10" s="2603"/>
    </row>
    <row r="11" spans="1:88" s="388" customFormat="1" ht="18" customHeight="1">
      <c r="A11" s="2612"/>
      <c r="B11" s="2612"/>
      <c r="C11" s="2613"/>
      <c r="D11" s="401"/>
      <c r="E11" s="442"/>
      <c r="F11" s="401"/>
      <c r="G11" s="1301" t="s">
        <v>116</v>
      </c>
      <c r="H11" s="2555" t="s">
        <v>162</v>
      </c>
      <c r="I11" s="2556"/>
      <c r="J11" s="2556"/>
      <c r="K11" s="2557"/>
      <c r="L11" s="401"/>
      <c r="M11" s="442"/>
      <c r="N11" s="401"/>
      <c r="O11" s="1301" t="s">
        <v>116</v>
      </c>
      <c r="P11" s="2555" t="s">
        <v>162</v>
      </c>
      <c r="Q11" s="2556"/>
      <c r="R11" s="2556"/>
      <c r="S11" s="2557"/>
      <c r="T11" s="2602"/>
      <c r="U11" s="2603"/>
      <c r="V11" s="2612"/>
      <c r="W11" s="2612"/>
      <c r="X11" s="2613"/>
      <c r="Y11" s="1301"/>
      <c r="Z11" s="2187"/>
      <c r="AA11" s="1301"/>
      <c r="AB11" s="1301" t="s">
        <v>116</v>
      </c>
      <c r="AC11" s="2555" t="s">
        <v>184</v>
      </c>
      <c r="AD11" s="2556"/>
      <c r="AE11" s="2556"/>
      <c r="AF11" s="2557"/>
      <c r="AG11" s="1301"/>
      <c r="AH11" s="2187"/>
      <c r="AI11" s="1301"/>
      <c r="AJ11" s="1301" t="s">
        <v>116</v>
      </c>
      <c r="AK11" s="2555" t="s">
        <v>162</v>
      </c>
      <c r="AL11" s="2556"/>
      <c r="AM11" s="2556"/>
      <c r="AN11" s="2557"/>
      <c r="AO11" s="2602"/>
      <c r="AP11" s="2603"/>
      <c r="AQ11" s="2612"/>
      <c r="AR11" s="2612"/>
      <c r="AS11" s="2613"/>
      <c r="AT11" s="1301"/>
      <c r="AU11" s="2187"/>
      <c r="AV11" s="1301"/>
      <c r="AW11" s="1301" t="s">
        <v>116</v>
      </c>
      <c r="AX11" s="2555" t="s">
        <v>162</v>
      </c>
      <c r="AY11" s="2556"/>
      <c r="AZ11" s="2556"/>
      <c r="BA11" s="2557"/>
      <c r="BB11" s="1301"/>
      <c r="BC11" s="2187"/>
      <c r="BD11" s="1301"/>
      <c r="BE11" s="1301" t="s">
        <v>116</v>
      </c>
      <c r="BF11" s="2555" t="s">
        <v>162</v>
      </c>
      <c r="BG11" s="2556"/>
      <c r="BH11" s="2556"/>
      <c r="BI11" s="2557"/>
      <c r="BJ11" s="2602"/>
      <c r="BK11" s="2603"/>
      <c r="BL11" s="2612"/>
      <c r="BM11" s="2612"/>
      <c r="BN11" s="2613"/>
      <c r="BO11" s="1301"/>
      <c r="BP11" s="2187"/>
      <c r="BQ11" s="1301"/>
      <c r="BR11" s="1301" t="s">
        <v>116</v>
      </c>
      <c r="BS11" s="2555" t="s">
        <v>162</v>
      </c>
      <c r="BT11" s="2556"/>
      <c r="BU11" s="2556"/>
      <c r="BV11" s="2557"/>
      <c r="BW11" s="401"/>
      <c r="BX11" s="2187"/>
      <c r="BY11" s="1301"/>
      <c r="BZ11" s="1301" t="s">
        <v>116</v>
      </c>
      <c r="CA11" s="2555" t="s">
        <v>162</v>
      </c>
      <c r="CB11" s="2556"/>
      <c r="CC11" s="2556"/>
      <c r="CD11" s="2557"/>
      <c r="CE11" s="2602"/>
      <c r="CF11" s="2603"/>
    </row>
    <row r="12" spans="1:88" s="388" customFormat="1" ht="18" customHeight="1">
      <c r="A12" s="2614"/>
      <c r="B12" s="2614"/>
      <c r="C12" s="2615"/>
      <c r="D12" s="401"/>
      <c r="E12" s="442"/>
      <c r="F12" s="401"/>
      <c r="G12" s="401" t="s">
        <v>725</v>
      </c>
      <c r="H12" s="397" t="s">
        <v>117</v>
      </c>
      <c r="I12" s="398" t="s">
        <v>118</v>
      </c>
      <c r="J12" s="397" t="s">
        <v>124</v>
      </c>
      <c r="K12" s="398" t="s">
        <v>125</v>
      </c>
      <c r="L12" s="401"/>
      <c r="M12" s="442"/>
      <c r="N12" s="401"/>
      <c r="O12" s="401" t="s">
        <v>725</v>
      </c>
      <c r="P12" s="397" t="s">
        <v>117</v>
      </c>
      <c r="Q12" s="398" t="s">
        <v>118</v>
      </c>
      <c r="R12" s="397" t="s">
        <v>124</v>
      </c>
      <c r="S12" s="398" t="s">
        <v>125</v>
      </c>
      <c r="T12" s="2602"/>
      <c r="U12" s="2603"/>
      <c r="V12" s="2614"/>
      <c r="W12" s="2614"/>
      <c r="X12" s="2615"/>
      <c r="Y12" s="401"/>
      <c r="Z12" s="442"/>
      <c r="AA12" s="401"/>
      <c r="AB12" s="401" t="s">
        <v>725</v>
      </c>
      <c r="AC12" s="397" t="s">
        <v>117</v>
      </c>
      <c r="AD12" s="398" t="s">
        <v>118</v>
      </c>
      <c r="AE12" s="397" t="s">
        <v>124</v>
      </c>
      <c r="AF12" s="398" t="s">
        <v>125</v>
      </c>
      <c r="AG12" s="401"/>
      <c r="AH12" s="442"/>
      <c r="AI12" s="401"/>
      <c r="AJ12" s="401" t="s">
        <v>725</v>
      </c>
      <c r="AK12" s="397" t="s">
        <v>117</v>
      </c>
      <c r="AL12" s="398" t="s">
        <v>118</v>
      </c>
      <c r="AM12" s="397" t="s">
        <v>124</v>
      </c>
      <c r="AN12" s="398" t="s">
        <v>125</v>
      </c>
      <c r="AO12" s="2602"/>
      <c r="AP12" s="2603"/>
      <c r="AQ12" s="2614"/>
      <c r="AR12" s="2614"/>
      <c r="AS12" s="2615"/>
      <c r="AT12" s="401"/>
      <c r="AU12" s="442"/>
      <c r="AV12" s="401"/>
      <c r="AW12" s="401" t="s">
        <v>725</v>
      </c>
      <c r="AX12" s="397" t="s">
        <v>117</v>
      </c>
      <c r="AY12" s="398" t="s">
        <v>118</v>
      </c>
      <c r="AZ12" s="397" t="s">
        <v>124</v>
      </c>
      <c r="BA12" s="398" t="s">
        <v>125</v>
      </c>
      <c r="BB12" s="401"/>
      <c r="BC12" s="442"/>
      <c r="BD12" s="401"/>
      <c r="BE12" s="401" t="s">
        <v>725</v>
      </c>
      <c r="BF12" s="397" t="s">
        <v>117</v>
      </c>
      <c r="BG12" s="398" t="s">
        <v>118</v>
      </c>
      <c r="BH12" s="397" t="s">
        <v>124</v>
      </c>
      <c r="BI12" s="398" t="s">
        <v>125</v>
      </c>
      <c r="BJ12" s="2602"/>
      <c r="BK12" s="2603"/>
      <c r="BL12" s="2614"/>
      <c r="BM12" s="2614"/>
      <c r="BN12" s="2615"/>
      <c r="BO12" s="401"/>
      <c r="BP12" s="442"/>
      <c r="BQ12" s="401"/>
      <c r="BR12" s="401" t="s">
        <v>725</v>
      </c>
      <c r="BS12" s="397" t="s">
        <v>117</v>
      </c>
      <c r="BT12" s="398" t="s">
        <v>118</v>
      </c>
      <c r="BU12" s="397" t="s">
        <v>124</v>
      </c>
      <c r="BV12" s="398" t="s">
        <v>125</v>
      </c>
      <c r="BW12" s="401"/>
      <c r="BX12" s="442"/>
      <c r="BY12" s="401"/>
      <c r="BZ12" s="401" t="s">
        <v>725</v>
      </c>
      <c r="CA12" s="397" t="s">
        <v>117</v>
      </c>
      <c r="CB12" s="398" t="s">
        <v>118</v>
      </c>
      <c r="CC12" s="397" t="s">
        <v>124</v>
      </c>
      <c r="CD12" s="398" t="s">
        <v>125</v>
      </c>
      <c r="CE12" s="2602"/>
      <c r="CF12" s="2603"/>
    </row>
    <row r="13" spans="1:88" s="388" customFormat="1" ht="18" customHeight="1">
      <c r="A13" s="2614"/>
      <c r="B13" s="2614"/>
      <c r="C13" s="2615"/>
      <c r="D13" s="401" t="s">
        <v>101</v>
      </c>
      <c r="E13" s="442" t="s">
        <v>1578</v>
      </c>
      <c r="F13" s="403" t="s">
        <v>1615</v>
      </c>
      <c r="G13" s="401" t="s">
        <v>102</v>
      </c>
      <c r="H13" s="400" t="s">
        <v>1351</v>
      </c>
      <c r="I13" s="406" t="s">
        <v>185</v>
      </c>
      <c r="J13" s="400" t="s">
        <v>1633</v>
      </c>
      <c r="K13" s="401" t="s">
        <v>1351</v>
      </c>
      <c r="L13" s="401" t="s">
        <v>101</v>
      </c>
      <c r="M13" s="442" t="s">
        <v>1578</v>
      </c>
      <c r="N13" s="403" t="s">
        <v>1615</v>
      </c>
      <c r="O13" s="401" t="s">
        <v>102</v>
      </c>
      <c r="P13" s="400" t="s">
        <v>1351</v>
      </c>
      <c r="Q13" s="406" t="s">
        <v>185</v>
      </c>
      <c r="R13" s="400" t="s">
        <v>1633</v>
      </c>
      <c r="S13" s="401" t="s">
        <v>1351</v>
      </c>
      <c r="T13" s="2602"/>
      <c r="U13" s="2603"/>
      <c r="V13" s="2614"/>
      <c r="W13" s="2614"/>
      <c r="X13" s="2615"/>
      <c r="Y13" s="401" t="s">
        <v>101</v>
      </c>
      <c r="Z13" s="442" t="s">
        <v>1578</v>
      </c>
      <c r="AA13" s="403" t="s">
        <v>1615</v>
      </c>
      <c r="AB13" s="401" t="s">
        <v>102</v>
      </c>
      <c r="AC13" s="400" t="s">
        <v>1351</v>
      </c>
      <c r="AD13" s="406" t="s">
        <v>185</v>
      </c>
      <c r="AE13" s="400" t="s">
        <v>1633</v>
      </c>
      <c r="AF13" s="401" t="s">
        <v>1351</v>
      </c>
      <c r="AG13" s="401" t="s">
        <v>101</v>
      </c>
      <c r="AH13" s="442" t="s">
        <v>1578</v>
      </c>
      <c r="AI13" s="403" t="s">
        <v>1615</v>
      </c>
      <c r="AJ13" s="401" t="s">
        <v>102</v>
      </c>
      <c r="AK13" s="400" t="s">
        <v>1351</v>
      </c>
      <c r="AL13" s="406" t="s">
        <v>185</v>
      </c>
      <c r="AM13" s="400" t="s">
        <v>1633</v>
      </c>
      <c r="AN13" s="401" t="s">
        <v>1351</v>
      </c>
      <c r="AO13" s="2602"/>
      <c r="AP13" s="2603"/>
      <c r="AQ13" s="2614"/>
      <c r="AR13" s="2614"/>
      <c r="AS13" s="2615"/>
      <c r="AT13" s="401" t="s">
        <v>101</v>
      </c>
      <c r="AU13" s="442" t="s">
        <v>1578</v>
      </c>
      <c r="AV13" s="403" t="s">
        <v>1615</v>
      </c>
      <c r="AW13" s="401" t="s">
        <v>102</v>
      </c>
      <c r="AX13" s="400" t="s">
        <v>1351</v>
      </c>
      <c r="AY13" s="406" t="s">
        <v>185</v>
      </c>
      <c r="AZ13" s="400" t="s">
        <v>1633</v>
      </c>
      <c r="BA13" s="401" t="s">
        <v>1351</v>
      </c>
      <c r="BB13" s="401" t="s">
        <v>101</v>
      </c>
      <c r="BC13" s="442" t="s">
        <v>1578</v>
      </c>
      <c r="BD13" s="403" t="s">
        <v>1615</v>
      </c>
      <c r="BE13" s="401" t="s">
        <v>102</v>
      </c>
      <c r="BF13" s="400" t="s">
        <v>1351</v>
      </c>
      <c r="BG13" s="406" t="s">
        <v>185</v>
      </c>
      <c r="BH13" s="400" t="s">
        <v>1633</v>
      </c>
      <c r="BI13" s="401" t="s">
        <v>1351</v>
      </c>
      <c r="BJ13" s="2602"/>
      <c r="BK13" s="2603"/>
      <c r="BL13" s="2614"/>
      <c r="BM13" s="2614"/>
      <c r="BN13" s="2615"/>
      <c r="BO13" s="401" t="s">
        <v>101</v>
      </c>
      <c r="BP13" s="442" t="s">
        <v>1578</v>
      </c>
      <c r="BQ13" s="403" t="s">
        <v>1615</v>
      </c>
      <c r="BR13" s="401" t="s">
        <v>102</v>
      </c>
      <c r="BS13" s="400" t="s">
        <v>1351</v>
      </c>
      <c r="BT13" s="406" t="s">
        <v>185</v>
      </c>
      <c r="BU13" s="400" t="s">
        <v>1633</v>
      </c>
      <c r="BV13" s="401" t="s">
        <v>1351</v>
      </c>
      <c r="BW13" s="401" t="s">
        <v>101</v>
      </c>
      <c r="BX13" s="442" t="s">
        <v>1578</v>
      </c>
      <c r="BY13" s="403" t="s">
        <v>1615</v>
      </c>
      <c r="BZ13" s="401" t="s">
        <v>102</v>
      </c>
      <c r="CA13" s="400" t="s">
        <v>1351</v>
      </c>
      <c r="CB13" s="406" t="s">
        <v>185</v>
      </c>
      <c r="CC13" s="400" t="s">
        <v>1633</v>
      </c>
      <c r="CD13" s="401" t="s">
        <v>1351</v>
      </c>
      <c r="CE13" s="2602"/>
      <c r="CF13" s="2603"/>
    </row>
    <row r="14" spans="1:88" s="388" customFormat="1" ht="18" customHeight="1">
      <c r="A14" s="2616"/>
      <c r="B14" s="2616"/>
      <c r="C14" s="2617"/>
      <c r="D14" s="410"/>
      <c r="E14" s="629"/>
      <c r="F14" s="409"/>
      <c r="G14" s="411"/>
      <c r="H14" s="2433" t="s">
        <v>1578</v>
      </c>
      <c r="I14" s="605" t="s">
        <v>1651</v>
      </c>
      <c r="J14" s="2433" t="s">
        <v>1635</v>
      </c>
      <c r="K14" s="605" t="s">
        <v>103</v>
      </c>
      <c r="L14" s="410"/>
      <c r="M14" s="629"/>
      <c r="N14" s="409"/>
      <c r="O14" s="411"/>
      <c r="P14" s="2432" t="s">
        <v>1578</v>
      </c>
      <c r="Q14" s="605" t="s">
        <v>1651</v>
      </c>
      <c r="R14" s="2433" t="s">
        <v>1635</v>
      </c>
      <c r="S14" s="605" t="s">
        <v>103</v>
      </c>
      <c r="T14" s="2604"/>
      <c r="U14" s="2605"/>
      <c r="V14" s="2616"/>
      <c r="W14" s="2616"/>
      <c r="X14" s="2617"/>
      <c r="Y14" s="410"/>
      <c r="Z14" s="629"/>
      <c r="AA14" s="409"/>
      <c r="AB14" s="411"/>
      <c r="AC14" s="2433" t="s">
        <v>1578</v>
      </c>
      <c r="AD14" s="605" t="s">
        <v>1651</v>
      </c>
      <c r="AE14" s="2433" t="s">
        <v>1635</v>
      </c>
      <c r="AF14" s="605" t="s">
        <v>103</v>
      </c>
      <c r="AG14" s="410"/>
      <c r="AH14" s="629"/>
      <c r="AI14" s="409"/>
      <c r="AJ14" s="411"/>
      <c r="AK14" s="2433" t="s">
        <v>1578</v>
      </c>
      <c r="AL14" s="605" t="s">
        <v>1651</v>
      </c>
      <c r="AM14" s="2433" t="s">
        <v>1635</v>
      </c>
      <c r="AN14" s="605" t="s">
        <v>103</v>
      </c>
      <c r="AO14" s="2604"/>
      <c r="AP14" s="2605"/>
      <c r="AQ14" s="2616"/>
      <c r="AR14" s="2616"/>
      <c r="AS14" s="2617"/>
      <c r="AT14" s="410"/>
      <c r="AU14" s="629"/>
      <c r="AV14" s="409"/>
      <c r="AW14" s="411"/>
      <c r="AX14" s="2433" t="s">
        <v>1578</v>
      </c>
      <c r="AY14" s="605" t="s">
        <v>1651</v>
      </c>
      <c r="AZ14" s="2433" t="s">
        <v>1635</v>
      </c>
      <c r="BA14" s="605" t="s">
        <v>103</v>
      </c>
      <c r="BB14" s="410"/>
      <c r="BC14" s="629"/>
      <c r="BD14" s="409"/>
      <c r="BE14" s="411"/>
      <c r="BF14" s="2433" t="s">
        <v>1578</v>
      </c>
      <c r="BG14" s="605" t="s">
        <v>1651</v>
      </c>
      <c r="BH14" s="2433" t="s">
        <v>1635</v>
      </c>
      <c r="BI14" s="605" t="s">
        <v>103</v>
      </c>
      <c r="BJ14" s="2604"/>
      <c r="BK14" s="2605"/>
      <c r="BL14" s="2616"/>
      <c r="BM14" s="2616"/>
      <c r="BN14" s="2617"/>
      <c r="BO14" s="410"/>
      <c r="BP14" s="629"/>
      <c r="BQ14" s="409"/>
      <c r="BR14" s="411"/>
      <c r="BS14" s="2433" t="s">
        <v>1578</v>
      </c>
      <c r="BT14" s="605" t="s">
        <v>1651</v>
      </c>
      <c r="BU14" s="2433" t="s">
        <v>1635</v>
      </c>
      <c r="BV14" s="605" t="s">
        <v>103</v>
      </c>
      <c r="BW14" s="410"/>
      <c r="BX14" s="629"/>
      <c r="BY14" s="409"/>
      <c r="BZ14" s="411"/>
      <c r="CA14" s="2433" t="s">
        <v>1578</v>
      </c>
      <c r="CB14" s="605" t="s">
        <v>1651</v>
      </c>
      <c r="CC14" s="2433" t="s">
        <v>1635</v>
      </c>
      <c r="CD14" s="605" t="s">
        <v>103</v>
      </c>
      <c r="CE14" s="2604"/>
      <c r="CF14" s="2605"/>
    </row>
    <row r="15" spans="1:88" ht="18" customHeight="1">
      <c r="A15" s="1472">
        <v>42005</v>
      </c>
      <c r="B15" s="1506">
        <v>42005</v>
      </c>
      <c r="C15" s="1507">
        <v>42005</v>
      </c>
      <c r="D15" s="66">
        <v>176066</v>
      </c>
      <c r="E15" s="2446">
        <v>14852615</v>
      </c>
      <c r="F15" s="2446">
        <v>4356724</v>
      </c>
      <c r="G15" s="2446">
        <v>2110895</v>
      </c>
      <c r="H15" s="2446">
        <v>8384996</v>
      </c>
      <c r="I15" s="2446">
        <v>981670</v>
      </c>
      <c r="J15" s="2446">
        <v>7085864</v>
      </c>
      <c r="K15" s="2446">
        <v>317461</v>
      </c>
      <c r="L15" s="2446" t="s">
        <v>22</v>
      </c>
      <c r="M15" s="2446">
        <v>154484</v>
      </c>
      <c r="N15" s="2446" t="s">
        <v>21</v>
      </c>
      <c r="O15" s="2446">
        <v>1921</v>
      </c>
      <c r="P15" s="2446">
        <v>152563</v>
      </c>
      <c r="Q15" s="2446">
        <v>125982</v>
      </c>
      <c r="R15" s="2446">
        <v>26581</v>
      </c>
      <c r="S15" s="207" t="s">
        <v>21</v>
      </c>
      <c r="T15" s="1445">
        <v>42005</v>
      </c>
      <c r="U15" s="662">
        <v>42005</v>
      </c>
      <c r="V15" s="1472">
        <v>42005</v>
      </c>
      <c r="W15" s="1506">
        <v>42005</v>
      </c>
      <c r="X15" s="1507">
        <v>42005</v>
      </c>
      <c r="Y15" s="66" t="s">
        <v>22</v>
      </c>
      <c r="Z15" s="2446">
        <v>1556396</v>
      </c>
      <c r="AA15" s="2446">
        <v>1246254</v>
      </c>
      <c r="AB15" s="2446">
        <v>56591</v>
      </c>
      <c r="AC15" s="2446">
        <v>253551</v>
      </c>
      <c r="AD15" s="2446">
        <v>1123</v>
      </c>
      <c r="AE15" s="2446">
        <v>232613</v>
      </c>
      <c r="AF15" s="2446">
        <v>19815</v>
      </c>
      <c r="AG15" s="2446" t="s">
        <v>22</v>
      </c>
      <c r="AH15" s="2446">
        <v>68248</v>
      </c>
      <c r="AI15" s="2446">
        <v>68248</v>
      </c>
      <c r="AJ15" s="2446" t="s">
        <v>21</v>
      </c>
      <c r="AK15" s="2446" t="s">
        <v>21</v>
      </c>
      <c r="AL15" s="2446" t="s">
        <v>21</v>
      </c>
      <c r="AM15" s="2446" t="s">
        <v>21</v>
      </c>
      <c r="AN15" s="207" t="s">
        <v>21</v>
      </c>
      <c r="AO15" s="1445">
        <v>42005</v>
      </c>
      <c r="AP15" s="662">
        <v>42005</v>
      </c>
      <c r="AQ15" s="1472">
        <v>42005</v>
      </c>
      <c r="AR15" s="1506">
        <v>42005</v>
      </c>
      <c r="AS15" s="1507">
        <v>42005</v>
      </c>
      <c r="AT15" s="66" t="s">
        <v>22</v>
      </c>
      <c r="AU15" s="2446">
        <v>363813</v>
      </c>
      <c r="AV15" s="2446">
        <v>363813</v>
      </c>
      <c r="AW15" s="2446" t="s">
        <v>21</v>
      </c>
      <c r="AX15" s="2446" t="s">
        <v>21</v>
      </c>
      <c r="AY15" s="2446" t="s">
        <v>21</v>
      </c>
      <c r="AZ15" s="2446" t="s">
        <v>21</v>
      </c>
      <c r="BA15" s="2446" t="s">
        <v>21</v>
      </c>
      <c r="BB15" s="2446">
        <v>176066</v>
      </c>
      <c r="BC15" s="2446">
        <v>488282</v>
      </c>
      <c r="BD15" s="2446">
        <v>256746</v>
      </c>
      <c r="BE15" s="2446">
        <v>31540</v>
      </c>
      <c r="BF15" s="2446">
        <v>199996</v>
      </c>
      <c r="BG15" s="2446">
        <v>93929</v>
      </c>
      <c r="BH15" s="2446">
        <v>102062</v>
      </c>
      <c r="BI15" s="207">
        <v>4005</v>
      </c>
      <c r="BJ15" s="1445">
        <v>42005</v>
      </c>
      <c r="BK15" s="662">
        <v>42005</v>
      </c>
      <c r="BL15" s="1472">
        <v>42005</v>
      </c>
      <c r="BM15" s="1506">
        <v>42005</v>
      </c>
      <c r="BN15" s="1507">
        <v>42005</v>
      </c>
      <c r="BO15" s="66">
        <v>121516</v>
      </c>
      <c r="BP15" s="2446">
        <v>122072</v>
      </c>
      <c r="BQ15" s="2446">
        <v>5448</v>
      </c>
      <c r="BR15" s="2446">
        <v>22355</v>
      </c>
      <c r="BS15" s="2446">
        <v>94269</v>
      </c>
      <c r="BT15" s="2446">
        <v>50465</v>
      </c>
      <c r="BU15" s="2446">
        <v>42964</v>
      </c>
      <c r="BV15" s="2446">
        <v>840</v>
      </c>
      <c r="BW15" s="2446" t="s">
        <v>21</v>
      </c>
      <c r="BX15" s="2446" t="s">
        <v>21</v>
      </c>
      <c r="BY15" s="2446" t="s">
        <v>21</v>
      </c>
      <c r="BZ15" s="2446" t="s">
        <v>21</v>
      </c>
      <c r="CA15" s="2446" t="s">
        <v>21</v>
      </c>
      <c r="CB15" s="2446" t="s">
        <v>21</v>
      </c>
      <c r="CC15" s="2446" t="s">
        <v>21</v>
      </c>
      <c r="CD15" s="207" t="s">
        <v>21</v>
      </c>
      <c r="CE15" s="1445">
        <v>42005</v>
      </c>
      <c r="CF15" s="662">
        <v>42005</v>
      </c>
    </row>
    <row r="16" spans="1:88" ht="15" customHeight="1">
      <c r="A16" s="1475"/>
      <c r="B16" s="1473">
        <v>42370</v>
      </c>
      <c r="C16" s="1508"/>
      <c r="D16" s="75">
        <v>171525</v>
      </c>
      <c r="E16" s="2447">
        <v>14826668</v>
      </c>
      <c r="F16" s="2447">
        <v>4307580</v>
      </c>
      <c r="G16" s="2447">
        <v>2095079</v>
      </c>
      <c r="H16" s="2447">
        <v>8424009</v>
      </c>
      <c r="I16" s="2447">
        <v>990552</v>
      </c>
      <c r="J16" s="2447">
        <v>7082149</v>
      </c>
      <c r="K16" s="2447">
        <v>351308</v>
      </c>
      <c r="L16" s="2447" t="s">
        <v>22</v>
      </c>
      <c r="M16" s="2447">
        <v>168442</v>
      </c>
      <c r="N16" s="2447" t="s">
        <v>21</v>
      </c>
      <c r="O16" s="2447">
        <v>2039</v>
      </c>
      <c r="P16" s="2447">
        <v>166403</v>
      </c>
      <c r="Q16" s="2447">
        <v>139775</v>
      </c>
      <c r="R16" s="2447">
        <v>26628</v>
      </c>
      <c r="S16" s="214" t="s">
        <v>21</v>
      </c>
      <c r="T16" s="1445">
        <v>42370</v>
      </c>
      <c r="U16" s="662">
        <v>42370</v>
      </c>
      <c r="V16" s="1475"/>
      <c r="W16" s="1473">
        <v>42370</v>
      </c>
      <c r="X16" s="1508"/>
      <c r="Y16" s="75" t="s">
        <v>22</v>
      </c>
      <c r="Z16" s="2447">
        <v>1558956</v>
      </c>
      <c r="AA16" s="2447">
        <v>1293750</v>
      </c>
      <c r="AB16" s="2447">
        <v>23608</v>
      </c>
      <c r="AC16" s="2447">
        <v>241598</v>
      </c>
      <c r="AD16" s="2447">
        <v>425</v>
      </c>
      <c r="AE16" s="2447">
        <v>228255</v>
      </c>
      <c r="AF16" s="2447">
        <v>12918</v>
      </c>
      <c r="AG16" s="2447" t="s">
        <v>22</v>
      </c>
      <c r="AH16" s="2447">
        <v>76324</v>
      </c>
      <c r="AI16" s="2447">
        <v>76324</v>
      </c>
      <c r="AJ16" s="2447" t="s">
        <v>21</v>
      </c>
      <c r="AK16" s="2447" t="s">
        <v>21</v>
      </c>
      <c r="AL16" s="2447" t="s">
        <v>21</v>
      </c>
      <c r="AM16" s="2447" t="s">
        <v>21</v>
      </c>
      <c r="AN16" s="214" t="s">
        <v>21</v>
      </c>
      <c r="AO16" s="1445">
        <v>42370</v>
      </c>
      <c r="AP16" s="662">
        <v>42370</v>
      </c>
      <c r="AQ16" s="1475"/>
      <c r="AR16" s="1473">
        <v>42370</v>
      </c>
      <c r="AS16" s="1508"/>
      <c r="AT16" s="75" t="s">
        <v>22</v>
      </c>
      <c r="AU16" s="2447">
        <v>386636</v>
      </c>
      <c r="AV16" s="2447">
        <v>386636</v>
      </c>
      <c r="AW16" s="2447" t="s">
        <v>21</v>
      </c>
      <c r="AX16" s="2447" t="s">
        <v>21</v>
      </c>
      <c r="AY16" s="2447" t="s">
        <v>21</v>
      </c>
      <c r="AZ16" s="2447" t="s">
        <v>21</v>
      </c>
      <c r="BA16" s="2447" t="s">
        <v>21</v>
      </c>
      <c r="BB16" s="2447">
        <v>171525</v>
      </c>
      <c r="BC16" s="2447">
        <v>504944</v>
      </c>
      <c r="BD16" s="2447">
        <v>273571</v>
      </c>
      <c r="BE16" s="2447">
        <v>46885</v>
      </c>
      <c r="BF16" s="2447">
        <v>184487</v>
      </c>
      <c r="BG16" s="2447">
        <v>91197</v>
      </c>
      <c r="BH16" s="2447">
        <v>90601</v>
      </c>
      <c r="BI16" s="214">
        <v>2690</v>
      </c>
      <c r="BJ16" s="1445">
        <v>42370</v>
      </c>
      <c r="BK16" s="662">
        <v>42370</v>
      </c>
      <c r="BL16" s="1475"/>
      <c r="BM16" s="1473">
        <v>42370</v>
      </c>
      <c r="BN16" s="1508"/>
      <c r="BO16" s="75">
        <v>117508</v>
      </c>
      <c r="BP16" s="2447">
        <v>117510</v>
      </c>
      <c r="BQ16" s="2447">
        <v>3978</v>
      </c>
      <c r="BR16" s="2447">
        <v>33232</v>
      </c>
      <c r="BS16" s="2447">
        <v>80300</v>
      </c>
      <c r="BT16" s="2447">
        <v>50671</v>
      </c>
      <c r="BU16" s="2447">
        <v>29629</v>
      </c>
      <c r="BV16" s="2447" t="s">
        <v>21</v>
      </c>
      <c r="BW16" s="2447" t="s">
        <v>21</v>
      </c>
      <c r="BX16" s="2447" t="s">
        <v>21</v>
      </c>
      <c r="BY16" s="2447" t="s">
        <v>21</v>
      </c>
      <c r="BZ16" s="2447" t="s">
        <v>21</v>
      </c>
      <c r="CA16" s="2447" t="s">
        <v>21</v>
      </c>
      <c r="CB16" s="2447" t="s">
        <v>21</v>
      </c>
      <c r="CC16" s="2447" t="s">
        <v>21</v>
      </c>
      <c r="CD16" s="214" t="s">
        <v>21</v>
      </c>
      <c r="CE16" s="1445">
        <v>42370</v>
      </c>
      <c r="CF16" s="662">
        <v>42370</v>
      </c>
    </row>
    <row r="17" spans="1:84" ht="15" customHeight="1">
      <c r="A17" s="1475"/>
      <c r="B17" s="1473">
        <v>42736</v>
      </c>
      <c r="C17" s="1508"/>
      <c r="D17" s="75">
        <v>213294</v>
      </c>
      <c r="E17" s="2447">
        <v>14572253</v>
      </c>
      <c r="F17" s="2447">
        <v>4108007</v>
      </c>
      <c r="G17" s="2447">
        <v>2148639</v>
      </c>
      <c r="H17" s="2447">
        <v>8315607</v>
      </c>
      <c r="I17" s="2447">
        <v>971131</v>
      </c>
      <c r="J17" s="2447">
        <v>7007886</v>
      </c>
      <c r="K17" s="2447">
        <v>336590</v>
      </c>
      <c r="L17" s="2447" t="s">
        <v>22</v>
      </c>
      <c r="M17" s="2447">
        <v>188278</v>
      </c>
      <c r="N17" s="2447" t="s">
        <v>21</v>
      </c>
      <c r="O17" s="2447">
        <v>2687</v>
      </c>
      <c r="P17" s="2447">
        <v>185591</v>
      </c>
      <c r="Q17" s="2447">
        <v>155428</v>
      </c>
      <c r="R17" s="2447">
        <v>30163</v>
      </c>
      <c r="S17" s="214" t="s">
        <v>21</v>
      </c>
      <c r="T17" s="1445">
        <v>42736</v>
      </c>
      <c r="U17" s="662">
        <v>42736</v>
      </c>
      <c r="V17" s="1475"/>
      <c r="W17" s="1473">
        <v>42736</v>
      </c>
      <c r="X17" s="1508"/>
      <c r="Y17" s="75" t="s">
        <v>22</v>
      </c>
      <c r="Z17" s="2447">
        <v>1583310</v>
      </c>
      <c r="AA17" s="2447">
        <v>1322353</v>
      </c>
      <c r="AB17" s="2447">
        <v>31058</v>
      </c>
      <c r="AC17" s="2447">
        <v>229899</v>
      </c>
      <c r="AD17" s="2447" t="s">
        <v>21</v>
      </c>
      <c r="AE17" s="2447">
        <v>217713</v>
      </c>
      <c r="AF17" s="2447">
        <v>12186</v>
      </c>
      <c r="AG17" s="2447" t="s">
        <v>22</v>
      </c>
      <c r="AH17" s="2447">
        <v>67198</v>
      </c>
      <c r="AI17" s="2447">
        <v>67198</v>
      </c>
      <c r="AJ17" s="2447" t="s">
        <v>21</v>
      </c>
      <c r="AK17" s="2447" t="s">
        <v>21</v>
      </c>
      <c r="AL17" s="2447" t="s">
        <v>21</v>
      </c>
      <c r="AM17" s="2447" t="s">
        <v>21</v>
      </c>
      <c r="AN17" s="214" t="s">
        <v>21</v>
      </c>
      <c r="AO17" s="1445">
        <v>42736</v>
      </c>
      <c r="AP17" s="662">
        <v>42736</v>
      </c>
      <c r="AQ17" s="1475"/>
      <c r="AR17" s="1473">
        <v>42736</v>
      </c>
      <c r="AS17" s="1508"/>
      <c r="AT17" s="75" t="s">
        <v>22</v>
      </c>
      <c r="AU17" s="2447">
        <v>353536</v>
      </c>
      <c r="AV17" s="2447">
        <v>353536</v>
      </c>
      <c r="AW17" s="2447" t="s">
        <v>21</v>
      </c>
      <c r="AX17" s="2447" t="s">
        <v>21</v>
      </c>
      <c r="AY17" s="2447" t="s">
        <v>21</v>
      </c>
      <c r="AZ17" s="2447" t="s">
        <v>21</v>
      </c>
      <c r="BA17" s="2447" t="s">
        <v>21</v>
      </c>
      <c r="BB17" s="2447">
        <v>213294</v>
      </c>
      <c r="BC17" s="2447">
        <v>495231</v>
      </c>
      <c r="BD17" s="2447">
        <v>213009</v>
      </c>
      <c r="BE17" s="2447">
        <v>45448</v>
      </c>
      <c r="BF17" s="2447">
        <v>236774</v>
      </c>
      <c r="BG17" s="2447">
        <v>124247</v>
      </c>
      <c r="BH17" s="2447">
        <v>109775</v>
      </c>
      <c r="BI17" s="214">
        <v>2751</v>
      </c>
      <c r="BJ17" s="1445">
        <v>42736</v>
      </c>
      <c r="BK17" s="662">
        <v>42736</v>
      </c>
      <c r="BL17" s="1475"/>
      <c r="BM17" s="1473">
        <v>42736</v>
      </c>
      <c r="BN17" s="1508"/>
      <c r="BO17" s="75">
        <v>147953</v>
      </c>
      <c r="BP17" s="2447">
        <v>147952</v>
      </c>
      <c r="BQ17" s="2447">
        <v>3410</v>
      </c>
      <c r="BR17" s="2447">
        <v>32213</v>
      </c>
      <c r="BS17" s="2447">
        <v>112329</v>
      </c>
      <c r="BT17" s="2447">
        <v>65337</v>
      </c>
      <c r="BU17" s="2447">
        <v>46883</v>
      </c>
      <c r="BV17" s="2447">
        <v>109</v>
      </c>
      <c r="BW17" s="2447" t="s">
        <v>21</v>
      </c>
      <c r="BX17" s="2447" t="s">
        <v>21</v>
      </c>
      <c r="BY17" s="2447" t="s">
        <v>21</v>
      </c>
      <c r="BZ17" s="2447" t="s">
        <v>21</v>
      </c>
      <c r="CA17" s="2447" t="s">
        <v>21</v>
      </c>
      <c r="CB17" s="2447" t="s">
        <v>21</v>
      </c>
      <c r="CC17" s="2447" t="s">
        <v>21</v>
      </c>
      <c r="CD17" s="214" t="s">
        <v>21</v>
      </c>
      <c r="CE17" s="1445">
        <v>42736</v>
      </c>
      <c r="CF17" s="662">
        <v>42736</v>
      </c>
    </row>
    <row r="18" spans="1:84" ht="15" customHeight="1">
      <c r="A18" s="1475"/>
      <c r="B18" s="1473">
        <v>43101</v>
      </c>
      <c r="C18" s="1508"/>
      <c r="D18" s="75">
        <v>216834</v>
      </c>
      <c r="E18" s="2447">
        <v>14121088</v>
      </c>
      <c r="F18" s="2447">
        <v>4152345</v>
      </c>
      <c r="G18" s="2447">
        <v>1929467</v>
      </c>
      <c r="H18" s="2447">
        <v>8039275</v>
      </c>
      <c r="I18" s="2447">
        <v>919235</v>
      </c>
      <c r="J18" s="2447">
        <v>6757969</v>
      </c>
      <c r="K18" s="2447">
        <v>362072</v>
      </c>
      <c r="L18" s="2447" t="s">
        <v>22</v>
      </c>
      <c r="M18" s="2447">
        <v>153222</v>
      </c>
      <c r="N18" s="2447" t="s">
        <v>21</v>
      </c>
      <c r="O18" s="2447">
        <v>1928</v>
      </c>
      <c r="P18" s="2447">
        <v>151294</v>
      </c>
      <c r="Q18" s="2447">
        <v>124184</v>
      </c>
      <c r="R18" s="2447">
        <v>27110</v>
      </c>
      <c r="S18" s="214" t="s">
        <v>21</v>
      </c>
      <c r="T18" s="1445">
        <v>43101</v>
      </c>
      <c r="U18" s="662">
        <v>43101</v>
      </c>
      <c r="V18" s="1475"/>
      <c r="W18" s="1473">
        <v>43101</v>
      </c>
      <c r="X18" s="1508"/>
      <c r="Y18" s="75" t="s">
        <v>22</v>
      </c>
      <c r="Z18" s="2447">
        <v>1616086</v>
      </c>
      <c r="AA18" s="2447">
        <v>1358841</v>
      </c>
      <c r="AB18" s="2447">
        <v>24778</v>
      </c>
      <c r="AC18" s="2447">
        <v>232467</v>
      </c>
      <c r="AD18" s="2447" t="s">
        <v>21</v>
      </c>
      <c r="AE18" s="2447">
        <v>220314</v>
      </c>
      <c r="AF18" s="2447">
        <v>12153</v>
      </c>
      <c r="AG18" s="2447" t="s">
        <v>22</v>
      </c>
      <c r="AH18" s="2447">
        <v>119891</v>
      </c>
      <c r="AI18" s="2447">
        <v>119891</v>
      </c>
      <c r="AJ18" s="2447" t="s">
        <v>21</v>
      </c>
      <c r="AK18" s="2447" t="s">
        <v>21</v>
      </c>
      <c r="AL18" s="2447" t="s">
        <v>21</v>
      </c>
      <c r="AM18" s="2447" t="s">
        <v>21</v>
      </c>
      <c r="AN18" s="214" t="s">
        <v>21</v>
      </c>
      <c r="AO18" s="1445">
        <v>43101</v>
      </c>
      <c r="AP18" s="662">
        <v>43101</v>
      </c>
      <c r="AQ18" s="1475"/>
      <c r="AR18" s="1473">
        <v>43101</v>
      </c>
      <c r="AS18" s="1508"/>
      <c r="AT18" s="75" t="s">
        <v>22</v>
      </c>
      <c r="AU18" s="2447">
        <v>532503</v>
      </c>
      <c r="AV18" s="2447">
        <v>532503</v>
      </c>
      <c r="AW18" s="2447" t="s">
        <v>21</v>
      </c>
      <c r="AX18" s="2447" t="s">
        <v>21</v>
      </c>
      <c r="AY18" s="2447" t="s">
        <v>21</v>
      </c>
      <c r="AZ18" s="2447" t="s">
        <v>21</v>
      </c>
      <c r="BA18" s="2447" t="s">
        <v>21</v>
      </c>
      <c r="BB18" s="2447">
        <v>216834</v>
      </c>
      <c r="BC18" s="2447">
        <v>483053</v>
      </c>
      <c r="BD18" s="2447">
        <v>198391</v>
      </c>
      <c r="BE18" s="2447">
        <v>49442</v>
      </c>
      <c r="BF18" s="2447">
        <v>235220</v>
      </c>
      <c r="BG18" s="2447">
        <v>121746</v>
      </c>
      <c r="BH18" s="2447">
        <v>107319</v>
      </c>
      <c r="BI18" s="214">
        <v>6156</v>
      </c>
      <c r="BJ18" s="1445">
        <v>43101</v>
      </c>
      <c r="BK18" s="662">
        <v>43101</v>
      </c>
      <c r="BL18" s="1475"/>
      <c r="BM18" s="1473">
        <v>43101</v>
      </c>
      <c r="BN18" s="1508"/>
      <c r="BO18" s="75">
        <v>150273</v>
      </c>
      <c r="BP18" s="2447">
        <v>150272</v>
      </c>
      <c r="BQ18" s="2447">
        <v>4107</v>
      </c>
      <c r="BR18" s="2447">
        <v>35044</v>
      </c>
      <c r="BS18" s="2447">
        <v>111121</v>
      </c>
      <c r="BT18" s="2447">
        <v>65253</v>
      </c>
      <c r="BU18" s="2447">
        <v>43679</v>
      </c>
      <c r="BV18" s="2447">
        <v>2189</v>
      </c>
      <c r="BW18" s="2447" t="s">
        <v>21</v>
      </c>
      <c r="BX18" s="2447" t="s">
        <v>21</v>
      </c>
      <c r="BY18" s="2447" t="s">
        <v>21</v>
      </c>
      <c r="BZ18" s="2447" t="s">
        <v>21</v>
      </c>
      <c r="CA18" s="2447" t="s">
        <v>21</v>
      </c>
      <c r="CB18" s="2447" t="s">
        <v>21</v>
      </c>
      <c r="CC18" s="2447" t="s">
        <v>21</v>
      </c>
      <c r="CD18" s="214" t="s">
        <v>21</v>
      </c>
      <c r="CE18" s="1445">
        <v>43101</v>
      </c>
      <c r="CF18" s="662">
        <v>43101</v>
      </c>
    </row>
    <row r="19" spans="1:84" ht="15" customHeight="1">
      <c r="A19" s="1472">
        <v>43586</v>
      </c>
      <c r="B19" s="1473">
        <v>43586</v>
      </c>
      <c r="C19" s="1508" t="s">
        <v>2159</v>
      </c>
      <c r="D19" s="75">
        <v>205893</v>
      </c>
      <c r="E19" s="2447">
        <v>13820378</v>
      </c>
      <c r="F19" s="2447">
        <v>4131169</v>
      </c>
      <c r="G19" s="2447">
        <v>1906879</v>
      </c>
      <c r="H19" s="2447">
        <v>7782331</v>
      </c>
      <c r="I19" s="2447">
        <v>887221</v>
      </c>
      <c r="J19" s="2447">
        <v>6539408</v>
      </c>
      <c r="K19" s="2447">
        <v>355702</v>
      </c>
      <c r="L19" s="2447" t="s">
        <v>22</v>
      </c>
      <c r="M19" s="2447">
        <v>146646</v>
      </c>
      <c r="N19" s="2447" t="s">
        <v>21</v>
      </c>
      <c r="O19" s="2447">
        <v>2909</v>
      </c>
      <c r="P19" s="2447">
        <v>143737</v>
      </c>
      <c r="Q19" s="2447">
        <v>122538</v>
      </c>
      <c r="R19" s="2447">
        <v>21199</v>
      </c>
      <c r="S19" s="214" t="s">
        <v>21</v>
      </c>
      <c r="T19" s="1445">
        <v>43466</v>
      </c>
      <c r="U19" s="662">
        <v>43466</v>
      </c>
      <c r="V19" s="1472">
        <v>43586</v>
      </c>
      <c r="W19" s="1473">
        <v>43586</v>
      </c>
      <c r="X19" s="1508" t="s">
        <v>2159</v>
      </c>
      <c r="Y19" s="75" t="s">
        <v>22</v>
      </c>
      <c r="Z19" s="2447">
        <v>1579068</v>
      </c>
      <c r="AA19" s="2447">
        <v>1312941</v>
      </c>
      <c r="AB19" s="2447">
        <v>27086</v>
      </c>
      <c r="AC19" s="2447">
        <v>239041</v>
      </c>
      <c r="AD19" s="2447" t="s">
        <v>21</v>
      </c>
      <c r="AE19" s="2447">
        <v>227948</v>
      </c>
      <c r="AF19" s="2447">
        <v>11093</v>
      </c>
      <c r="AG19" s="2447" t="s">
        <v>22</v>
      </c>
      <c r="AH19" s="2447">
        <v>136940</v>
      </c>
      <c r="AI19" s="2447">
        <v>136940</v>
      </c>
      <c r="AJ19" s="2447" t="s">
        <v>21</v>
      </c>
      <c r="AK19" s="2447" t="s">
        <v>21</v>
      </c>
      <c r="AL19" s="2447" t="s">
        <v>21</v>
      </c>
      <c r="AM19" s="2447" t="s">
        <v>21</v>
      </c>
      <c r="AN19" s="214" t="s">
        <v>21</v>
      </c>
      <c r="AO19" s="1445">
        <v>43466</v>
      </c>
      <c r="AP19" s="662">
        <v>43466</v>
      </c>
      <c r="AQ19" s="1472">
        <v>43586</v>
      </c>
      <c r="AR19" s="1473">
        <v>43586</v>
      </c>
      <c r="AS19" s="1508" t="s">
        <v>2159</v>
      </c>
      <c r="AT19" s="75" t="s">
        <v>22</v>
      </c>
      <c r="AU19" s="2447">
        <v>595237</v>
      </c>
      <c r="AV19" s="2447">
        <v>595237</v>
      </c>
      <c r="AW19" s="2447" t="s">
        <v>21</v>
      </c>
      <c r="AX19" s="2447" t="s">
        <v>21</v>
      </c>
      <c r="AY19" s="2447" t="s">
        <v>21</v>
      </c>
      <c r="AZ19" s="2447" t="s">
        <v>21</v>
      </c>
      <c r="BA19" s="2447" t="s">
        <v>21</v>
      </c>
      <c r="BB19" s="2447">
        <v>205893</v>
      </c>
      <c r="BC19" s="2447">
        <v>355382</v>
      </c>
      <c r="BD19" s="2447">
        <v>97362</v>
      </c>
      <c r="BE19" s="2447">
        <v>47774</v>
      </c>
      <c r="BF19" s="2447">
        <v>210246</v>
      </c>
      <c r="BG19" s="2447">
        <v>96849</v>
      </c>
      <c r="BH19" s="2447">
        <v>108074</v>
      </c>
      <c r="BI19" s="214">
        <v>5323</v>
      </c>
      <c r="BJ19" s="1445">
        <v>43466</v>
      </c>
      <c r="BK19" s="662">
        <v>43466</v>
      </c>
      <c r="BL19" s="1472">
        <v>43586</v>
      </c>
      <c r="BM19" s="1473">
        <v>43586</v>
      </c>
      <c r="BN19" s="1508" t="s">
        <v>2159</v>
      </c>
      <c r="BO19" s="75">
        <v>142486</v>
      </c>
      <c r="BP19" s="2447">
        <v>142485</v>
      </c>
      <c r="BQ19" s="2447">
        <v>5675</v>
      </c>
      <c r="BR19" s="2447">
        <v>33862</v>
      </c>
      <c r="BS19" s="2447">
        <v>102948</v>
      </c>
      <c r="BT19" s="2447">
        <v>53485</v>
      </c>
      <c r="BU19" s="2447">
        <v>47996</v>
      </c>
      <c r="BV19" s="2447">
        <v>1467</v>
      </c>
      <c r="BW19" s="2447" t="s">
        <v>21</v>
      </c>
      <c r="BX19" s="2447" t="s">
        <v>21</v>
      </c>
      <c r="BY19" s="2447" t="s">
        <v>21</v>
      </c>
      <c r="BZ19" s="2447" t="s">
        <v>21</v>
      </c>
      <c r="CA19" s="2447" t="s">
        <v>21</v>
      </c>
      <c r="CB19" s="2447" t="s">
        <v>21</v>
      </c>
      <c r="CC19" s="2447" t="s">
        <v>21</v>
      </c>
      <c r="CD19" s="214" t="s">
        <v>21</v>
      </c>
      <c r="CE19" s="1445">
        <v>43466</v>
      </c>
      <c r="CF19" s="662">
        <v>43466</v>
      </c>
    </row>
    <row r="20" spans="1:84" ht="7.5" customHeight="1">
      <c r="A20" s="1475"/>
      <c r="B20" s="1300"/>
      <c r="C20" s="1508"/>
      <c r="D20" s="1002"/>
      <c r="E20" s="663"/>
      <c r="F20" s="663"/>
      <c r="G20" s="663"/>
      <c r="H20" s="663"/>
      <c r="I20" s="663"/>
      <c r="J20" s="663"/>
      <c r="K20" s="663"/>
      <c r="L20" s="663"/>
      <c r="M20" s="663"/>
      <c r="N20" s="663"/>
      <c r="O20" s="663"/>
      <c r="P20" s="663"/>
      <c r="Q20" s="663"/>
      <c r="R20" s="663"/>
      <c r="S20" s="664"/>
      <c r="T20" s="1446"/>
      <c r="U20" s="505"/>
      <c r="V20" s="1475"/>
      <c r="W20" s="1300"/>
      <c r="X20" s="1508"/>
      <c r="Y20" s="1002"/>
      <c r="Z20" s="663"/>
      <c r="AA20" s="663"/>
      <c r="AB20" s="663"/>
      <c r="AC20" s="663"/>
      <c r="AD20" s="663"/>
      <c r="AE20" s="663"/>
      <c r="AF20" s="663"/>
      <c r="AG20" s="663"/>
      <c r="AH20" s="663"/>
      <c r="AI20" s="663"/>
      <c r="AJ20" s="663"/>
      <c r="AK20" s="663"/>
      <c r="AL20" s="663"/>
      <c r="AM20" s="663"/>
      <c r="AN20" s="664"/>
      <c r="AO20" s="1446"/>
      <c r="AP20" s="505"/>
      <c r="AQ20" s="1475"/>
      <c r="AR20" s="1300"/>
      <c r="AS20" s="1508"/>
      <c r="AT20" s="1002"/>
      <c r="AU20" s="663"/>
      <c r="AV20" s="663"/>
      <c r="AW20" s="663"/>
      <c r="AX20" s="663"/>
      <c r="AY20" s="663"/>
      <c r="AZ20" s="663"/>
      <c r="BA20" s="663"/>
      <c r="BB20" s="663"/>
      <c r="BC20" s="663"/>
      <c r="BD20" s="663"/>
      <c r="BE20" s="663"/>
      <c r="BF20" s="663"/>
      <c r="BG20" s="663"/>
      <c r="BH20" s="663"/>
      <c r="BI20" s="664"/>
      <c r="BJ20" s="1446"/>
      <c r="BK20" s="505"/>
      <c r="BL20" s="1475"/>
      <c r="BM20" s="1300"/>
      <c r="BN20" s="1508"/>
      <c r="BO20" s="1002"/>
      <c r="BP20" s="663"/>
      <c r="BQ20" s="663"/>
      <c r="BR20" s="663"/>
      <c r="BS20" s="663"/>
      <c r="BT20" s="663"/>
      <c r="BU20" s="663"/>
      <c r="BV20" s="663"/>
      <c r="BW20" s="663"/>
      <c r="BX20" s="663"/>
      <c r="BY20" s="663"/>
      <c r="BZ20" s="663"/>
      <c r="CA20" s="663"/>
      <c r="CB20" s="663"/>
      <c r="CC20" s="663"/>
      <c r="CD20" s="664"/>
      <c r="CE20" s="1446"/>
      <c r="CF20" s="505"/>
    </row>
    <row r="21" spans="1:84" ht="15" customHeight="1">
      <c r="A21" s="1477">
        <v>42826</v>
      </c>
      <c r="B21" s="1114">
        <v>42826</v>
      </c>
      <c r="C21" s="1509">
        <v>42826</v>
      </c>
      <c r="D21" s="82">
        <v>218958</v>
      </c>
      <c r="E21" s="2448">
        <v>14467436</v>
      </c>
      <c r="F21" s="2448">
        <v>4130266</v>
      </c>
      <c r="G21" s="2448">
        <v>2072767</v>
      </c>
      <c r="H21" s="2448">
        <v>8264403</v>
      </c>
      <c r="I21" s="2448">
        <v>965799</v>
      </c>
      <c r="J21" s="2448">
        <v>6961978</v>
      </c>
      <c r="K21" s="2448">
        <v>336626</v>
      </c>
      <c r="L21" s="2448" t="s">
        <v>22</v>
      </c>
      <c r="M21" s="2448">
        <v>192888</v>
      </c>
      <c r="N21" s="2448" t="s">
        <v>21</v>
      </c>
      <c r="O21" s="2448">
        <v>2483</v>
      </c>
      <c r="P21" s="2448">
        <v>190405</v>
      </c>
      <c r="Q21" s="2448">
        <v>161807</v>
      </c>
      <c r="R21" s="2448">
        <v>28598</v>
      </c>
      <c r="S21" s="217" t="s">
        <v>21</v>
      </c>
      <c r="T21" s="1447">
        <v>42826</v>
      </c>
      <c r="U21" s="666">
        <v>42826</v>
      </c>
      <c r="V21" s="1477">
        <v>42826</v>
      </c>
      <c r="W21" s="1114">
        <v>42826</v>
      </c>
      <c r="X21" s="1509">
        <v>42826</v>
      </c>
      <c r="Y21" s="82" t="s">
        <v>22</v>
      </c>
      <c r="Z21" s="2448">
        <v>1644154</v>
      </c>
      <c r="AA21" s="2448">
        <v>1374044</v>
      </c>
      <c r="AB21" s="2448">
        <v>31653</v>
      </c>
      <c r="AC21" s="2448">
        <v>238457</v>
      </c>
      <c r="AD21" s="2448" t="s">
        <v>21</v>
      </c>
      <c r="AE21" s="2448">
        <v>227081</v>
      </c>
      <c r="AF21" s="2448">
        <v>11376</v>
      </c>
      <c r="AG21" s="2448" t="s">
        <v>22</v>
      </c>
      <c r="AH21" s="2448">
        <v>77747</v>
      </c>
      <c r="AI21" s="2448">
        <v>77747</v>
      </c>
      <c r="AJ21" s="2448" t="s">
        <v>21</v>
      </c>
      <c r="AK21" s="2448" t="s">
        <v>21</v>
      </c>
      <c r="AL21" s="2448" t="s">
        <v>21</v>
      </c>
      <c r="AM21" s="2448" t="s">
        <v>21</v>
      </c>
      <c r="AN21" s="217" t="s">
        <v>21</v>
      </c>
      <c r="AO21" s="1447">
        <v>42826</v>
      </c>
      <c r="AP21" s="666">
        <v>42826</v>
      </c>
      <c r="AQ21" s="1477">
        <v>42826</v>
      </c>
      <c r="AR21" s="1114">
        <v>42826</v>
      </c>
      <c r="AS21" s="1509">
        <v>42826</v>
      </c>
      <c r="AT21" s="82" t="s">
        <v>22</v>
      </c>
      <c r="AU21" s="2448">
        <v>363107</v>
      </c>
      <c r="AV21" s="2448">
        <v>363107</v>
      </c>
      <c r="AW21" s="2448" t="s">
        <v>21</v>
      </c>
      <c r="AX21" s="2448" t="s">
        <v>21</v>
      </c>
      <c r="AY21" s="2448" t="s">
        <v>21</v>
      </c>
      <c r="AZ21" s="2448" t="s">
        <v>21</v>
      </c>
      <c r="BA21" s="2448" t="s">
        <v>21</v>
      </c>
      <c r="BB21" s="2448">
        <v>218958</v>
      </c>
      <c r="BC21" s="2448">
        <v>499159</v>
      </c>
      <c r="BD21" s="2448">
        <v>208826</v>
      </c>
      <c r="BE21" s="2448">
        <v>46849</v>
      </c>
      <c r="BF21" s="2448">
        <v>243484</v>
      </c>
      <c r="BG21" s="2448">
        <v>131183</v>
      </c>
      <c r="BH21" s="2448">
        <v>109526</v>
      </c>
      <c r="BI21" s="217">
        <v>2775</v>
      </c>
      <c r="BJ21" s="1447">
        <v>42826</v>
      </c>
      <c r="BK21" s="666">
        <v>42826</v>
      </c>
      <c r="BL21" s="1477">
        <v>42826</v>
      </c>
      <c r="BM21" s="1114">
        <v>42826</v>
      </c>
      <c r="BN21" s="1509">
        <v>42826</v>
      </c>
      <c r="BO21" s="82">
        <v>151905</v>
      </c>
      <c r="BP21" s="2448">
        <v>151905</v>
      </c>
      <c r="BQ21" s="2448">
        <v>3638</v>
      </c>
      <c r="BR21" s="2448">
        <v>33206</v>
      </c>
      <c r="BS21" s="2448">
        <v>115061</v>
      </c>
      <c r="BT21" s="2448">
        <v>67553</v>
      </c>
      <c r="BU21" s="2448">
        <v>47448</v>
      </c>
      <c r="BV21" s="2448">
        <v>60</v>
      </c>
      <c r="BW21" s="2448" t="s">
        <v>21</v>
      </c>
      <c r="BX21" s="2448" t="s">
        <v>21</v>
      </c>
      <c r="BY21" s="2448" t="s">
        <v>21</v>
      </c>
      <c r="BZ21" s="2448" t="s">
        <v>21</v>
      </c>
      <c r="CA21" s="2448" t="s">
        <v>21</v>
      </c>
      <c r="CB21" s="2448" t="s">
        <v>21</v>
      </c>
      <c r="CC21" s="2448" t="s">
        <v>21</v>
      </c>
      <c r="CD21" s="217" t="s">
        <v>21</v>
      </c>
      <c r="CE21" s="1447">
        <v>42826</v>
      </c>
      <c r="CF21" s="666">
        <v>42826</v>
      </c>
    </row>
    <row r="22" spans="1:84" ht="15" customHeight="1">
      <c r="A22" s="1479"/>
      <c r="B22" s="1114">
        <v>43191</v>
      </c>
      <c r="C22" s="433"/>
      <c r="D22" s="82">
        <v>221661</v>
      </c>
      <c r="E22" s="2448">
        <v>14183839</v>
      </c>
      <c r="F22" s="2448">
        <v>4205583</v>
      </c>
      <c r="G22" s="2448">
        <v>1983676</v>
      </c>
      <c r="H22" s="2448">
        <v>7994580</v>
      </c>
      <c r="I22" s="2448">
        <v>916475</v>
      </c>
      <c r="J22" s="2448">
        <v>6717259</v>
      </c>
      <c r="K22" s="2448">
        <v>360846</v>
      </c>
      <c r="L22" s="2448" t="s">
        <v>22</v>
      </c>
      <c r="M22" s="2448">
        <v>159420</v>
      </c>
      <c r="N22" s="2448" t="s">
        <v>21</v>
      </c>
      <c r="O22" s="2448">
        <v>2273</v>
      </c>
      <c r="P22" s="2448">
        <v>157147</v>
      </c>
      <c r="Q22" s="2448">
        <v>130373</v>
      </c>
      <c r="R22" s="2448">
        <v>26774</v>
      </c>
      <c r="S22" s="217" t="s">
        <v>21</v>
      </c>
      <c r="T22" s="1447">
        <v>43191</v>
      </c>
      <c r="U22" s="666">
        <v>43191</v>
      </c>
      <c r="V22" s="1479"/>
      <c r="W22" s="1114">
        <v>43191</v>
      </c>
      <c r="X22" s="433"/>
      <c r="Y22" s="82" t="s">
        <v>22</v>
      </c>
      <c r="Z22" s="2448">
        <v>1594233</v>
      </c>
      <c r="AA22" s="2448">
        <v>1330863</v>
      </c>
      <c r="AB22" s="2448">
        <v>29650</v>
      </c>
      <c r="AC22" s="2448">
        <v>233720</v>
      </c>
      <c r="AD22" s="2448" t="s">
        <v>21</v>
      </c>
      <c r="AE22" s="2448">
        <v>221709</v>
      </c>
      <c r="AF22" s="2448">
        <v>12011</v>
      </c>
      <c r="AG22" s="2448" t="s">
        <v>22</v>
      </c>
      <c r="AH22" s="2448">
        <v>128723</v>
      </c>
      <c r="AI22" s="2448">
        <v>128723</v>
      </c>
      <c r="AJ22" s="2448" t="s">
        <v>21</v>
      </c>
      <c r="AK22" s="2448" t="s">
        <v>21</v>
      </c>
      <c r="AL22" s="2448" t="s">
        <v>21</v>
      </c>
      <c r="AM22" s="2448" t="s">
        <v>21</v>
      </c>
      <c r="AN22" s="217" t="s">
        <v>21</v>
      </c>
      <c r="AO22" s="1447">
        <v>43191</v>
      </c>
      <c r="AP22" s="666">
        <v>43191</v>
      </c>
      <c r="AQ22" s="1479"/>
      <c r="AR22" s="1114">
        <v>43191</v>
      </c>
      <c r="AS22" s="433"/>
      <c r="AT22" s="82" t="s">
        <v>22</v>
      </c>
      <c r="AU22" s="2448">
        <v>610843</v>
      </c>
      <c r="AV22" s="2448">
        <v>610843</v>
      </c>
      <c r="AW22" s="2448" t="s">
        <v>21</v>
      </c>
      <c r="AX22" s="2448" t="s">
        <v>21</v>
      </c>
      <c r="AY22" s="2448" t="s">
        <v>21</v>
      </c>
      <c r="AZ22" s="2448" t="s">
        <v>21</v>
      </c>
      <c r="BA22" s="2448" t="s">
        <v>21</v>
      </c>
      <c r="BB22" s="2448">
        <v>221661</v>
      </c>
      <c r="BC22" s="2448">
        <v>468297</v>
      </c>
      <c r="BD22" s="2448">
        <v>182175</v>
      </c>
      <c r="BE22" s="2448">
        <v>50001</v>
      </c>
      <c r="BF22" s="2448">
        <v>236122</v>
      </c>
      <c r="BG22" s="2448">
        <v>118010</v>
      </c>
      <c r="BH22" s="2448">
        <v>111349</v>
      </c>
      <c r="BI22" s="217">
        <v>6764</v>
      </c>
      <c r="BJ22" s="1447">
        <v>43191</v>
      </c>
      <c r="BK22" s="666">
        <v>43191</v>
      </c>
      <c r="BL22" s="1479"/>
      <c r="BM22" s="1114">
        <v>43191</v>
      </c>
      <c r="BN22" s="433"/>
      <c r="BO22" s="82">
        <v>153746</v>
      </c>
      <c r="BP22" s="2448">
        <v>153746</v>
      </c>
      <c r="BQ22" s="2448">
        <v>4974</v>
      </c>
      <c r="BR22" s="2448">
        <v>35440</v>
      </c>
      <c r="BS22" s="2448">
        <v>113332</v>
      </c>
      <c r="BT22" s="2448">
        <v>64587</v>
      </c>
      <c r="BU22" s="2448">
        <v>46164</v>
      </c>
      <c r="BV22" s="2448">
        <v>2581</v>
      </c>
      <c r="BW22" s="2448" t="s">
        <v>21</v>
      </c>
      <c r="BX22" s="2448" t="s">
        <v>21</v>
      </c>
      <c r="BY22" s="2448" t="s">
        <v>21</v>
      </c>
      <c r="BZ22" s="2448" t="s">
        <v>21</v>
      </c>
      <c r="CA22" s="2448" t="s">
        <v>21</v>
      </c>
      <c r="CB22" s="2448" t="s">
        <v>21</v>
      </c>
      <c r="CC22" s="2448" t="s">
        <v>21</v>
      </c>
      <c r="CD22" s="217" t="s">
        <v>21</v>
      </c>
      <c r="CE22" s="1447">
        <v>43191</v>
      </c>
      <c r="CF22" s="666">
        <v>43191</v>
      </c>
    </row>
    <row r="23" spans="1:84" ht="7.5" customHeight="1">
      <c r="A23" s="1479"/>
      <c r="B23" s="1118"/>
      <c r="C23" s="433"/>
      <c r="D23" s="82"/>
      <c r="E23" s="2448"/>
      <c r="F23" s="2448"/>
      <c r="G23" s="2448"/>
      <c r="H23" s="2448"/>
      <c r="I23" s="2448"/>
      <c r="J23" s="2448"/>
      <c r="K23" s="2448"/>
      <c r="L23" s="2448"/>
      <c r="M23" s="2448"/>
      <c r="N23" s="2448"/>
      <c r="O23" s="2448"/>
      <c r="P23" s="2448"/>
      <c r="Q23" s="2448"/>
      <c r="R23" s="2448"/>
      <c r="S23" s="217"/>
      <c r="T23" s="1446"/>
      <c r="U23" s="505"/>
      <c r="V23" s="1479"/>
      <c r="W23" s="1118"/>
      <c r="X23" s="433"/>
      <c r="Y23" s="82"/>
      <c r="Z23" s="2448"/>
      <c r="AA23" s="2448"/>
      <c r="AB23" s="2448"/>
      <c r="AC23" s="2448"/>
      <c r="AD23" s="2448"/>
      <c r="AE23" s="2448"/>
      <c r="AF23" s="2448"/>
      <c r="AG23" s="2448"/>
      <c r="AH23" s="2448"/>
      <c r="AI23" s="2448"/>
      <c r="AJ23" s="2448"/>
      <c r="AK23" s="2448"/>
      <c r="AL23" s="2448"/>
      <c r="AM23" s="2448"/>
      <c r="AN23" s="217"/>
      <c r="AO23" s="1446"/>
      <c r="AP23" s="505"/>
      <c r="AQ23" s="1479"/>
      <c r="AR23" s="1118"/>
      <c r="AS23" s="433"/>
      <c r="AT23" s="82"/>
      <c r="AU23" s="2448"/>
      <c r="AV23" s="2448"/>
      <c r="AW23" s="2448"/>
      <c r="AX23" s="2448"/>
      <c r="AY23" s="2448"/>
      <c r="AZ23" s="2448"/>
      <c r="BA23" s="2448"/>
      <c r="BB23" s="2448"/>
      <c r="BC23" s="2448"/>
      <c r="BD23" s="2448"/>
      <c r="BE23" s="2448"/>
      <c r="BF23" s="2448"/>
      <c r="BG23" s="2448"/>
      <c r="BH23" s="2448"/>
      <c r="BI23" s="217"/>
      <c r="BJ23" s="1446"/>
      <c r="BK23" s="505"/>
      <c r="BL23" s="1479"/>
      <c r="BM23" s="1118"/>
      <c r="BN23" s="433"/>
      <c r="BO23" s="82"/>
      <c r="BP23" s="2448"/>
      <c r="BQ23" s="2448"/>
      <c r="BR23" s="2448"/>
      <c r="BS23" s="2448"/>
      <c r="BT23" s="2448"/>
      <c r="BU23" s="2448"/>
      <c r="BV23" s="2448"/>
      <c r="BW23" s="2448"/>
      <c r="BX23" s="2448"/>
      <c r="BY23" s="2448"/>
      <c r="BZ23" s="2448"/>
      <c r="CA23" s="2448"/>
      <c r="CB23" s="2448"/>
      <c r="CC23" s="2448"/>
      <c r="CD23" s="217"/>
      <c r="CE23" s="1446"/>
      <c r="CF23" s="505"/>
    </row>
    <row r="24" spans="1:84" ht="15" customHeight="1">
      <c r="A24" s="1481">
        <v>31</v>
      </c>
      <c r="B24" s="1120" t="s">
        <v>23</v>
      </c>
      <c r="C24" s="1482" t="s">
        <v>163</v>
      </c>
      <c r="D24" s="82">
        <v>60182</v>
      </c>
      <c r="E24" s="2448">
        <v>3786543</v>
      </c>
      <c r="F24" s="2448">
        <v>1131038</v>
      </c>
      <c r="G24" s="2448">
        <v>566248</v>
      </c>
      <c r="H24" s="2448">
        <v>2089257</v>
      </c>
      <c r="I24" s="2448">
        <v>240516</v>
      </c>
      <c r="J24" s="2448">
        <v>1757481</v>
      </c>
      <c r="K24" s="2448">
        <v>91260</v>
      </c>
      <c r="L24" s="2448" t="s">
        <v>22</v>
      </c>
      <c r="M24" s="2448">
        <v>53536</v>
      </c>
      <c r="N24" s="2448" t="s">
        <v>21</v>
      </c>
      <c r="O24" s="2448">
        <v>814</v>
      </c>
      <c r="P24" s="2448">
        <v>52722</v>
      </c>
      <c r="Q24" s="2448">
        <v>46509</v>
      </c>
      <c r="R24" s="2448">
        <v>6213</v>
      </c>
      <c r="S24" s="217" t="s">
        <v>21</v>
      </c>
      <c r="T24" s="1448" t="s">
        <v>25</v>
      </c>
      <c r="U24" s="670" t="s">
        <v>2160</v>
      </c>
      <c r="V24" s="1481">
        <v>31</v>
      </c>
      <c r="W24" s="1120" t="s">
        <v>23</v>
      </c>
      <c r="X24" s="1482" t="s">
        <v>163</v>
      </c>
      <c r="Y24" s="82" t="s">
        <v>22</v>
      </c>
      <c r="Z24" s="2448">
        <v>455644</v>
      </c>
      <c r="AA24" s="2448">
        <v>367488</v>
      </c>
      <c r="AB24" s="2448">
        <v>11251</v>
      </c>
      <c r="AC24" s="2448">
        <v>76905</v>
      </c>
      <c r="AD24" s="2448" t="s">
        <v>21</v>
      </c>
      <c r="AE24" s="2448">
        <v>74217</v>
      </c>
      <c r="AF24" s="2448">
        <v>2688</v>
      </c>
      <c r="AG24" s="2448" t="s">
        <v>22</v>
      </c>
      <c r="AH24" s="2448">
        <v>39582</v>
      </c>
      <c r="AI24" s="2448">
        <v>39582</v>
      </c>
      <c r="AJ24" s="2448" t="s">
        <v>21</v>
      </c>
      <c r="AK24" s="2448" t="s">
        <v>21</v>
      </c>
      <c r="AL24" s="2448" t="s">
        <v>21</v>
      </c>
      <c r="AM24" s="2448" t="s">
        <v>21</v>
      </c>
      <c r="AN24" s="217" t="s">
        <v>21</v>
      </c>
      <c r="AO24" s="1448" t="s">
        <v>25</v>
      </c>
      <c r="AP24" s="670" t="s">
        <v>2160</v>
      </c>
      <c r="AQ24" s="1481">
        <v>31</v>
      </c>
      <c r="AR24" s="1120" t="s">
        <v>23</v>
      </c>
      <c r="AS24" s="1482" t="s">
        <v>163</v>
      </c>
      <c r="AT24" s="82" t="s">
        <v>22</v>
      </c>
      <c r="AU24" s="2448">
        <v>155335</v>
      </c>
      <c r="AV24" s="2448">
        <v>155335</v>
      </c>
      <c r="AW24" s="2448" t="s">
        <v>21</v>
      </c>
      <c r="AX24" s="2448" t="s">
        <v>21</v>
      </c>
      <c r="AY24" s="2448" t="s">
        <v>21</v>
      </c>
      <c r="AZ24" s="2448" t="s">
        <v>21</v>
      </c>
      <c r="BA24" s="2448" t="s">
        <v>21</v>
      </c>
      <c r="BB24" s="2448">
        <v>60182</v>
      </c>
      <c r="BC24" s="2448">
        <v>104923</v>
      </c>
      <c r="BD24" s="2448">
        <v>27842</v>
      </c>
      <c r="BE24" s="2448">
        <v>12849</v>
      </c>
      <c r="BF24" s="2448">
        <v>64233</v>
      </c>
      <c r="BG24" s="2448">
        <v>30137</v>
      </c>
      <c r="BH24" s="2448">
        <v>32684</v>
      </c>
      <c r="BI24" s="217">
        <v>1411</v>
      </c>
      <c r="BJ24" s="1448" t="s">
        <v>25</v>
      </c>
      <c r="BK24" s="670" t="s">
        <v>2160</v>
      </c>
      <c r="BL24" s="1481">
        <v>31</v>
      </c>
      <c r="BM24" s="1120" t="s">
        <v>23</v>
      </c>
      <c r="BN24" s="1482" t="s">
        <v>163</v>
      </c>
      <c r="BO24" s="82">
        <v>41674</v>
      </c>
      <c r="BP24" s="2448">
        <v>41674</v>
      </c>
      <c r="BQ24" s="2448">
        <v>1613</v>
      </c>
      <c r="BR24" s="2448">
        <v>9107</v>
      </c>
      <c r="BS24" s="2448">
        <v>30954</v>
      </c>
      <c r="BT24" s="2448">
        <v>15710</v>
      </c>
      <c r="BU24" s="2448">
        <v>14852</v>
      </c>
      <c r="BV24" s="2448">
        <v>392</v>
      </c>
      <c r="BW24" s="2448" t="s">
        <v>21</v>
      </c>
      <c r="BX24" s="2448" t="s">
        <v>21</v>
      </c>
      <c r="BY24" s="2448" t="s">
        <v>21</v>
      </c>
      <c r="BZ24" s="2448" t="s">
        <v>21</v>
      </c>
      <c r="CA24" s="2448" t="s">
        <v>21</v>
      </c>
      <c r="CB24" s="2448" t="s">
        <v>21</v>
      </c>
      <c r="CC24" s="2448" t="s">
        <v>21</v>
      </c>
      <c r="CD24" s="217" t="s">
        <v>21</v>
      </c>
      <c r="CE24" s="1448" t="s">
        <v>25</v>
      </c>
      <c r="CF24" s="670" t="s">
        <v>2160</v>
      </c>
    </row>
    <row r="25" spans="1:84" ht="15" customHeight="1">
      <c r="A25" s="1483" t="s">
        <v>26</v>
      </c>
      <c r="B25" s="1123" t="s">
        <v>26</v>
      </c>
      <c r="C25" s="1482" t="s">
        <v>164</v>
      </c>
      <c r="D25" s="82">
        <v>48094</v>
      </c>
      <c r="E25" s="2448">
        <v>3330796</v>
      </c>
      <c r="F25" s="2448">
        <v>966300</v>
      </c>
      <c r="G25" s="2448">
        <v>504609</v>
      </c>
      <c r="H25" s="2448">
        <v>1859886</v>
      </c>
      <c r="I25" s="2448">
        <v>226507</v>
      </c>
      <c r="J25" s="2448">
        <v>1549929</v>
      </c>
      <c r="K25" s="2448">
        <v>83450</v>
      </c>
      <c r="L25" s="2448" t="s">
        <v>22</v>
      </c>
      <c r="M25" s="2448">
        <v>30496</v>
      </c>
      <c r="N25" s="2448" t="s">
        <v>21</v>
      </c>
      <c r="O25" s="2448">
        <v>803</v>
      </c>
      <c r="P25" s="2448">
        <v>29693</v>
      </c>
      <c r="Q25" s="2448">
        <v>23863</v>
      </c>
      <c r="R25" s="2448">
        <v>5830</v>
      </c>
      <c r="S25" s="217" t="s">
        <v>21</v>
      </c>
      <c r="T25" s="1448" t="s">
        <v>27</v>
      </c>
      <c r="U25" s="670" t="s">
        <v>26</v>
      </c>
      <c r="V25" s="1483" t="s">
        <v>26</v>
      </c>
      <c r="W25" s="1123" t="s">
        <v>26</v>
      </c>
      <c r="X25" s="1482" t="s">
        <v>164</v>
      </c>
      <c r="Y25" s="82" t="s">
        <v>22</v>
      </c>
      <c r="Z25" s="2448">
        <v>392710</v>
      </c>
      <c r="AA25" s="2448">
        <v>326829</v>
      </c>
      <c r="AB25" s="2448">
        <v>7758</v>
      </c>
      <c r="AC25" s="2448">
        <v>58123</v>
      </c>
      <c r="AD25" s="2448" t="s">
        <v>21</v>
      </c>
      <c r="AE25" s="2448">
        <v>54338</v>
      </c>
      <c r="AF25" s="2448">
        <v>3785</v>
      </c>
      <c r="AG25" s="2448" t="s">
        <v>22</v>
      </c>
      <c r="AH25" s="2448">
        <v>19472</v>
      </c>
      <c r="AI25" s="2448">
        <v>19472</v>
      </c>
      <c r="AJ25" s="2448" t="s">
        <v>21</v>
      </c>
      <c r="AK25" s="2448" t="s">
        <v>21</v>
      </c>
      <c r="AL25" s="2448" t="s">
        <v>21</v>
      </c>
      <c r="AM25" s="2448" t="s">
        <v>21</v>
      </c>
      <c r="AN25" s="217" t="s">
        <v>21</v>
      </c>
      <c r="AO25" s="1448" t="s">
        <v>27</v>
      </c>
      <c r="AP25" s="670" t="s">
        <v>26</v>
      </c>
      <c r="AQ25" s="1483" t="s">
        <v>26</v>
      </c>
      <c r="AR25" s="1123" t="s">
        <v>26</v>
      </c>
      <c r="AS25" s="1482" t="s">
        <v>164</v>
      </c>
      <c r="AT25" s="82" t="s">
        <v>22</v>
      </c>
      <c r="AU25" s="2448">
        <v>130959</v>
      </c>
      <c r="AV25" s="2448">
        <v>130959</v>
      </c>
      <c r="AW25" s="2448" t="s">
        <v>21</v>
      </c>
      <c r="AX25" s="2448" t="s">
        <v>21</v>
      </c>
      <c r="AY25" s="2448" t="s">
        <v>21</v>
      </c>
      <c r="AZ25" s="2448" t="s">
        <v>21</v>
      </c>
      <c r="BA25" s="2448" t="s">
        <v>21</v>
      </c>
      <c r="BB25" s="2448">
        <v>48094</v>
      </c>
      <c r="BC25" s="2448">
        <v>69190</v>
      </c>
      <c r="BD25" s="2448">
        <v>13331</v>
      </c>
      <c r="BE25" s="2448">
        <v>9547</v>
      </c>
      <c r="BF25" s="2448">
        <v>46311</v>
      </c>
      <c r="BG25" s="2448">
        <v>19877</v>
      </c>
      <c r="BH25" s="2448">
        <v>25711</v>
      </c>
      <c r="BI25" s="217">
        <v>724</v>
      </c>
      <c r="BJ25" s="1448" t="s">
        <v>27</v>
      </c>
      <c r="BK25" s="670" t="s">
        <v>26</v>
      </c>
      <c r="BL25" s="1483" t="s">
        <v>26</v>
      </c>
      <c r="BM25" s="1123" t="s">
        <v>26</v>
      </c>
      <c r="BN25" s="1482" t="s">
        <v>164</v>
      </c>
      <c r="BO25" s="82">
        <v>33271</v>
      </c>
      <c r="BP25" s="2448">
        <v>33270</v>
      </c>
      <c r="BQ25" s="2448">
        <v>1844</v>
      </c>
      <c r="BR25" s="2448">
        <v>6767</v>
      </c>
      <c r="BS25" s="2448">
        <v>24659</v>
      </c>
      <c r="BT25" s="2448">
        <v>10787</v>
      </c>
      <c r="BU25" s="2448">
        <v>13777</v>
      </c>
      <c r="BV25" s="2448">
        <v>95</v>
      </c>
      <c r="BW25" s="2448" t="s">
        <v>21</v>
      </c>
      <c r="BX25" s="2448" t="s">
        <v>21</v>
      </c>
      <c r="BY25" s="2448" t="s">
        <v>21</v>
      </c>
      <c r="BZ25" s="2448" t="s">
        <v>21</v>
      </c>
      <c r="CA25" s="2448" t="s">
        <v>21</v>
      </c>
      <c r="CB25" s="2448" t="s">
        <v>21</v>
      </c>
      <c r="CC25" s="2448" t="s">
        <v>21</v>
      </c>
      <c r="CD25" s="217" t="s">
        <v>21</v>
      </c>
      <c r="CE25" s="1448" t="s">
        <v>27</v>
      </c>
      <c r="CF25" s="670" t="s">
        <v>26</v>
      </c>
    </row>
    <row r="26" spans="1:84" ht="15" customHeight="1">
      <c r="A26" s="1483">
        <v>1</v>
      </c>
      <c r="B26" s="1123" t="s">
        <v>2159</v>
      </c>
      <c r="C26" s="1482" t="s">
        <v>2161</v>
      </c>
      <c r="D26" s="82">
        <v>40446</v>
      </c>
      <c r="E26" s="2448">
        <v>3439814</v>
      </c>
      <c r="F26" s="2448">
        <v>1074994</v>
      </c>
      <c r="G26" s="2448">
        <v>477553</v>
      </c>
      <c r="H26" s="2448">
        <v>1887267</v>
      </c>
      <c r="I26" s="2448">
        <v>201809</v>
      </c>
      <c r="J26" s="2448">
        <v>1608810</v>
      </c>
      <c r="K26" s="2448">
        <v>76648</v>
      </c>
      <c r="L26" s="2448" t="s">
        <v>22</v>
      </c>
      <c r="M26" s="2448">
        <v>15451</v>
      </c>
      <c r="N26" s="2448" t="s">
        <v>21</v>
      </c>
      <c r="O26" s="2448">
        <v>912</v>
      </c>
      <c r="P26" s="2448">
        <v>14539</v>
      </c>
      <c r="Q26" s="2448">
        <v>10748</v>
      </c>
      <c r="R26" s="2448">
        <v>3791</v>
      </c>
      <c r="S26" s="217" t="s">
        <v>21</v>
      </c>
      <c r="T26" s="1448" t="s">
        <v>28</v>
      </c>
      <c r="U26" s="670" t="s">
        <v>26</v>
      </c>
      <c r="V26" s="1483">
        <v>1</v>
      </c>
      <c r="W26" s="1123" t="s">
        <v>2159</v>
      </c>
      <c r="X26" s="1482" t="s">
        <v>2161</v>
      </c>
      <c r="Y26" s="82" t="s">
        <v>22</v>
      </c>
      <c r="Z26" s="2448">
        <v>340018</v>
      </c>
      <c r="AA26" s="2448">
        <v>287392</v>
      </c>
      <c r="AB26" s="2448">
        <v>5599</v>
      </c>
      <c r="AC26" s="2448">
        <v>47027</v>
      </c>
      <c r="AD26" s="2448" t="s">
        <v>21</v>
      </c>
      <c r="AE26" s="2448">
        <v>45205</v>
      </c>
      <c r="AF26" s="2448">
        <v>1822</v>
      </c>
      <c r="AG26" s="2448" t="s">
        <v>22</v>
      </c>
      <c r="AH26" s="2448">
        <v>37450</v>
      </c>
      <c r="AI26" s="2448">
        <v>37450</v>
      </c>
      <c r="AJ26" s="2448" t="s">
        <v>21</v>
      </c>
      <c r="AK26" s="2448" t="s">
        <v>21</v>
      </c>
      <c r="AL26" s="2448" t="s">
        <v>21</v>
      </c>
      <c r="AM26" s="2448" t="s">
        <v>21</v>
      </c>
      <c r="AN26" s="217" t="s">
        <v>21</v>
      </c>
      <c r="AO26" s="1448" t="s">
        <v>28</v>
      </c>
      <c r="AP26" s="670" t="s">
        <v>26</v>
      </c>
      <c r="AQ26" s="1483">
        <v>1</v>
      </c>
      <c r="AR26" s="1123" t="s">
        <v>2159</v>
      </c>
      <c r="AS26" s="1482" t="s">
        <v>2161</v>
      </c>
      <c r="AT26" s="82" t="s">
        <v>22</v>
      </c>
      <c r="AU26" s="2448">
        <v>180519</v>
      </c>
      <c r="AV26" s="2448">
        <v>180519</v>
      </c>
      <c r="AW26" s="2448" t="s">
        <v>21</v>
      </c>
      <c r="AX26" s="2448" t="s">
        <v>21</v>
      </c>
      <c r="AY26" s="2448" t="s">
        <v>21</v>
      </c>
      <c r="AZ26" s="2448" t="s">
        <v>21</v>
      </c>
      <c r="BA26" s="2448" t="s">
        <v>21</v>
      </c>
      <c r="BB26" s="2448">
        <v>40446</v>
      </c>
      <c r="BC26" s="2448">
        <v>89890</v>
      </c>
      <c r="BD26" s="2448">
        <v>35974</v>
      </c>
      <c r="BE26" s="2448">
        <v>11803</v>
      </c>
      <c r="BF26" s="2448">
        <v>42113</v>
      </c>
      <c r="BG26" s="2448">
        <v>21780</v>
      </c>
      <c r="BH26" s="2448">
        <v>18914</v>
      </c>
      <c r="BI26" s="217">
        <v>1419</v>
      </c>
      <c r="BJ26" s="1448" t="s">
        <v>28</v>
      </c>
      <c r="BK26" s="670" t="s">
        <v>26</v>
      </c>
      <c r="BL26" s="1483">
        <v>1</v>
      </c>
      <c r="BM26" s="1123" t="s">
        <v>2159</v>
      </c>
      <c r="BN26" s="1482" t="s">
        <v>2161</v>
      </c>
      <c r="BO26" s="82">
        <v>27910</v>
      </c>
      <c r="BP26" s="2448">
        <v>27910</v>
      </c>
      <c r="BQ26" s="2448">
        <v>843</v>
      </c>
      <c r="BR26" s="2448">
        <v>8366</v>
      </c>
      <c r="BS26" s="2448">
        <v>18701</v>
      </c>
      <c r="BT26" s="2448">
        <v>12607</v>
      </c>
      <c r="BU26" s="2448">
        <v>5654</v>
      </c>
      <c r="BV26" s="2448">
        <v>440</v>
      </c>
      <c r="BW26" s="2448" t="s">
        <v>21</v>
      </c>
      <c r="BX26" s="2448" t="s">
        <v>21</v>
      </c>
      <c r="BY26" s="2448" t="s">
        <v>21</v>
      </c>
      <c r="BZ26" s="2448" t="s">
        <v>21</v>
      </c>
      <c r="CA26" s="2448" t="s">
        <v>21</v>
      </c>
      <c r="CB26" s="2448" t="s">
        <v>21</v>
      </c>
      <c r="CC26" s="2448" t="s">
        <v>21</v>
      </c>
      <c r="CD26" s="217" t="s">
        <v>21</v>
      </c>
      <c r="CE26" s="1448" t="s">
        <v>28</v>
      </c>
      <c r="CF26" s="670" t="s">
        <v>26</v>
      </c>
    </row>
    <row r="27" spans="1:84" ht="15" customHeight="1">
      <c r="A27" s="1483" t="s">
        <v>26</v>
      </c>
      <c r="B27" s="1123" t="s">
        <v>26</v>
      </c>
      <c r="C27" s="1482" t="s">
        <v>165</v>
      </c>
      <c r="D27" s="82">
        <v>57171</v>
      </c>
      <c r="E27" s="2448">
        <v>3263225</v>
      </c>
      <c r="F27" s="2448">
        <v>958837</v>
      </c>
      <c r="G27" s="2448">
        <v>358468</v>
      </c>
      <c r="H27" s="2448">
        <v>1945921</v>
      </c>
      <c r="I27" s="2448">
        <v>218389</v>
      </c>
      <c r="J27" s="2448">
        <v>1623188</v>
      </c>
      <c r="K27" s="2448">
        <v>104344</v>
      </c>
      <c r="L27" s="2448" t="s">
        <v>22</v>
      </c>
      <c r="M27" s="2448">
        <v>47163</v>
      </c>
      <c r="N27" s="2448" t="s">
        <v>21</v>
      </c>
      <c r="O27" s="2448">
        <v>380</v>
      </c>
      <c r="P27" s="2448">
        <v>46783</v>
      </c>
      <c r="Q27" s="2448">
        <v>41418</v>
      </c>
      <c r="R27" s="2448">
        <v>5365</v>
      </c>
      <c r="S27" s="217" t="s">
        <v>21</v>
      </c>
      <c r="T27" s="1448" t="s">
        <v>29</v>
      </c>
      <c r="U27" s="670" t="s">
        <v>26</v>
      </c>
      <c r="V27" s="1483" t="s">
        <v>26</v>
      </c>
      <c r="W27" s="1123" t="s">
        <v>26</v>
      </c>
      <c r="X27" s="1482" t="s">
        <v>165</v>
      </c>
      <c r="Y27" s="82" t="s">
        <v>22</v>
      </c>
      <c r="Z27" s="2448">
        <v>390696</v>
      </c>
      <c r="AA27" s="2448">
        <v>331232</v>
      </c>
      <c r="AB27" s="2448">
        <v>2478</v>
      </c>
      <c r="AC27" s="2448">
        <v>56986</v>
      </c>
      <c r="AD27" s="2448" t="s">
        <v>21</v>
      </c>
      <c r="AE27" s="2448">
        <v>54188</v>
      </c>
      <c r="AF27" s="2448">
        <v>2798</v>
      </c>
      <c r="AG27" s="2448" t="s">
        <v>22</v>
      </c>
      <c r="AH27" s="2448">
        <v>40436</v>
      </c>
      <c r="AI27" s="2448">
        <v>40436</v>
      </c>
      <c r="AJ27" s="2448" t="s">
        <v>21</v>
      </c>
      <c r="AK27" s="2448" t="s">
        <v>21</v>
      </c>
      <c r="AL27" s="2448" t="s">
        <v>21</v>
      </c>
      <c r="AM27" s="2448" t="s">
        <v>21</v>
      </c>
      <c r="AN27" s="217" t="s">
        <v>21</v>
      </c>
      <c r="AO27" s="1448" t="s">
        <v>29</v>
      </c>
      <c r="AP27" s="670" t="s">
        <v>26</v>
      </c>
      <c r="AQ27" s="1483" t="s">
        <v>26</v>
      </c>
      <c r="AR27" s="1123" t="s">
        <v>26</v>
      </c>
      <c r="AS27" s="1482" t="s">
        <v>165</v>
      </c>
      <c r="AT27" s="82" t="s">
        <v>22</v>
      </c>
      <c r="AU27" s="2448">
        <v>128424</v>
      </c>
      <c r="AV27" s="2448">
        <v>128424</v>
      </c>
      <c r="AW27" s="2448" t="s">
        <v>21</v>
      </c>
      <c r="AX27" s="2448" t="s">
        <v>21</v>
      </c>
      <c r="AY27" s="2448" t="s">
        <v>21</v>
      </c>
      <c r="AZ27" s="2448" t="s">
        <v>21</v>
      </c>
      <c r="BA27" s="2448" t="s">
        <v>21</v>
      </c>
      <c r="BB27" s="2448">
        <v>57171</v>
      </c>
      <c r="BC27" s="2448">
        <v>91379</v>
      </c>
      <c r="BD27" s="2448">
        <v>20215</v>
      </c>
      <c r="BE27" s="2448">
        <v>13575</v>
      </c>
      <c r="BF27" s="2448">
        <v>57589</v>
      </c>
      <c r="BG27" s="2448">
        <v>25054</v>
      </c>
      <c r="BH27" s="2448">
        <v>30765</v>
      </c>
      <c r="BI27" s="217">
        <v>1770</v>
      </c>
      <c r="BJ27" s="1448" t="s">
        <v>29</v>
      </c>
      <c r="BK27" s="670" t="s">
        <v>26</v>
      </c>
      <c r="BL27" s="1483" t="s">
        <v>26</v>
      </c>
      <c r="BM27" s="1123" t="s">
        <v>26</v>
      </c>
      <c r="BN27" s="1482" t="s">
        <v>165</v>
      </c>
      <c r="BO27" s="82">
        <v>39631</v>
      </c>
      <c r="BP27" s="2448">
        <v>39631</v>
      </c>
      <c r="BQ27" s="2448">
        <v>1375</v>
      </c>
      <c r="BR27" s="2448">
        <v>9622</v>
      </c>
      <c r="BS27" s="2448">
        <v>28634</v>
      </c>
      <c r="BT27" s="2448">
        <v>14381</v>
      </c>
      <c r="BU27" s="2448">
        <v>13713</v>
      </c>
      <c r="BV27" s="2448">
        <v>540</v>
      </c>
      <c r="BW27" s="2448" t="s">
        <v>21</v>
      </c>
      <c r="BX27" s="2448" t="s">
        <v>21</v>
      </c>
      <c r="BY27" s="2448" t="s">
        <v>21</v>
      </c>
      <c r="BZ27" s="2448" t="s">
        <v>21</v>
      </c>
      <c r="CA27" s="2448" t="s">
        <v>21</v>
      </c>
      <c r="CB27" s="2448" t="s">
        <v>21</v>
      </c>
      <c r="CC27" s="2448" t="s">
        <v>21</v>
      </c>
      <c r="CD27" s="217" t="s">
        <v>21</v>
      </c>
      <c r="CE27" s="1448" t="s">
        <v>29</v>
      </c>
      <c r="CF27" s="670" t="s">
        <v>26</v>
      </c>
    </row>
    <row r="28" spans="1:84" ht="7.5" customHeight="1">
      <c r="A28" s="1076"/>
      <c r="B28" s="1126"/>
      <c r="C28" s="136"/>
      <c r="D28" s="82"/>
      <c r="E28" s="2448"/>
      <c r="F28" s="2448"/>
      <c r="G28" s="2448"/>
      <c r="H28" s="2448"/>
      <c r="I28" s="2448"/>
      <c r="J28" s="2448"/>
      <c r="K28" s="2448"/>
      <c r="L28" s="2448"/>
      <c r="M28" s="2448"/>
      <c r="N28" s="2448"/>
      <c r="O28" s="2448"/>
      <c r="P28" s="2448"/>
      <c r="Q28" s="2448"/>
      <c r="R28" s="2448"/>
      <c r="S28" s="217"/>
      <c r="T28" s="1449"/>
      <c r="U28" s="509"/>
      <c r="V28" s="1076"/>
      <c r="W28" s="1126"/>
      <c r="X28" s="136"/>
      <c r="Y28" s="82"/>
      <c r="Z28" s="2448"/>
      <c r="AA28" s="2448"/>
      <c r="AB28" s="2448"/>
      <c r="AC28" s="2448"/>
      <c r="AD28" s="2448"/>
      <c r="AE28" s="2448"/>
      <c r="AF28" s="2448"/>
      <c r="AG28" s="2448"/>
      <c r="AH28" s="2448"/>
      <c r="AI28" s="2448"/>
      <c r="AJ28" s="2448"/>
      <c r="AK28" s="2448"/>
      <c r="AL28" s="2448"/>
      <c r="AM28" s="2448"/>
      <c r="AN28" s="217"/>
      <c r="AO28" s="1449"/>
      <c r="AP28" s="509"/>
      <c r="AQ28" s="1076"/>
      <c r="AR28" s="1126"/>
      <c r="AS28" s="136"/>
      <c r="AT28" s="82"/>
      <c r="AU28" s="2448"/>
      <c r="AV28" s="2448"/>
      <c r="AW28" s="2448"/>
      <c r="AX28" s="2448"/>
      <c r="AY28" s="2448"/>
      <c r="AZ28" s="2448"/>
      <c r="BA28" s="2448"/>
      <c r="BB28" s="2448"/>
      <c r="BC28" s="2448"/>
      <c r="BD28" s="2448"/>
      <c r="BE28" s="2448"/>
      <c r="BF28" s="2448"/>
      <c r="BG28" s="2448"/>
      <c r="BH28" s="2448"/>
      <c r="BI28" s="217"/>
      <c r="BJ28" s="1449"/>
      <c r="BK28" s="509"/>
      <c r="BL28" s="1076"/>
      <c r="BM28" s="1126"/>
      <c r="BN28" s="136"/>
      <c r="BO28" s="82"/>
      <c r="BP28" s="2448"/>
      <c r="BQ28" s="2448"/>
      <c r="BR28" s="2448"/>
      <c r="BS28" s="2448"/>
      <c r="BT28" s="2448"/>
      <c r="BU28" s="2448"/>
      <c r="BV28" s="2448"/>
      <c r="BW28" s="2448"/>
      <c r="BX28" s="2448"/>
      <c r="BY28" s="2448"/>
      <c r="BZ28" s="2448"/>
      <c r="CA28" s="2448"/>
      <c r="CB28" s="2448"/>
      <c r="CC28" s="2448"/>
      <c r="CD28" s="217"/>
      <c r="CE28" s="1449"/>
      <c r="CF28" s="509"/>
    </row>
    <row r="29" spans="1:84" ht="15" customHeight="1">
      <c r="A29" s="1483" t="s">
        <v>2162</v>
      </c>
      <c r="B29" s="1123" t="s">
        <v>23</v>
      </c>
      <c r="C29" s="1484" t="s">
        <v>166</v>
      </c>
      <c r="D29" s="82">
        <v>22142</v>
      </c>
      <c r="E29" s="2448">
        <v>1349840</v>
      </c>
      <c r="F29" s="2448">
        <v>408012</v>
      </c>
      <c r="G29" s="2448">
        <v>207880</v>
      </c>
      <c r="H29" s="2448">
        <v>733949</v>
      </c>
      <c r="I29" s="2448">
        <v>84473</v>
      </c>
      <c r="J29" s="2448">
        <v>619324</v>
      </c>
      <c r="K29" s="2448">
        <v>30153</v>
      </c>
      <c r="L29" s="2448" t="s">
        <v>22</v>
      </c>
      <c r="M29" s="2448">
        <v>21186</v>
      </c>
      <c r="N29" s="2448" t="s">
        <v>21</v>
      </c>
      <c r="O29" s="2448">
        <v>312</v>
      </c>
      <c r="P29" s="2448">
        <v>20874</v>
      </c>
      <c r="Q29" s="2448">
        <v>18243</v>
      </c>
      <c r="R29" s="2448">
        <v>2631</v>
      </c>
      <c r="S29" s="217" t="s">
        <v>21</v>
      </c>
      <c r="T29" s="1448" t="s">
        <v>30</v>
      </c>
      <c r="U29" s="670" t="s">
        <v>2160</v>
      </c>
      <c r="V29" s="1483" t="s">
        <v>2162</v>
      </c>
      <c r="W29" s="1123" t="s">
        <v>23</v>
      </c>
      <c r="X29" s="1484" t="s">
        <v>166</v>
      </c>
      <c r="Y29" s="82" t="s">
        <v>22</v>
      </c>
      <c r="Z29" s="2448">
        <v>150403</v>
      </c>
      <c r="AA29" s="2448">
        <v>120625</v>
      </c>
      <c r="AB29" s="2448">
        <v>2986</v>
      </c>
      <c r="AC29" s="2448">
        <v>26792</v>
      </c>
      <c r="AD29" s="2448" t="s">
        <v>21</v>
      </c>
      <c r="AE29" s="2448">
        <v>25882</v>
      </c>
      <c r="AF29" s="2448">
        <v>910</v>
      </c>
      <c r="AG29" s="2448" t="s">
        <v>22</v>
      </c>
      <c r="AH29" s="2448">
        <v>13982</v>
      </c>
      <c r="AI29" s="2448">
        <v>13982</v>
      </c>
      <c r="AJ29" s="2448" t="s">
        <v>21</v>
      </c>
      <c r="AK29" s="2448" t="s">
        <v>21</v>
      </c>
      <c r="AL29" s="2448" t="s">
        <v>21</v>
      </c>
      <c r="AM29" s="2448" t="s">
        <v>21</v>
      </c>
      <c r="AN29" s="217" t="s">
        <v>21</v>
      </c>
      <c r="AO29" s="1448" t="s">
        <v>30</v>
      </c>
      <c r="AP29" s="670" t="s">
        <v>2160</v>
      </c>
      <c r="AQ29" s="1483" t="s">
        <v>2162</v>
      </c>
      <c r="AR29" s="1123" t="s">
        <v>23</v>
      </c>
      <c r="AS29" s="1484" t="s">
        <v>166</v>
      </c>
      <c r="AT29" s="82" t="s">
        <v>22</v>
      </c>
      <c r="AU29" s="2448">
        <v>73671</v>
      </c>
      <c r="AV29" s="2448">
        <v>73671</v>
      </c>
      <c r="AW29" s="2448" t="s">
        <v>21</v>
      </c>
      <c r="AX29" s="2448" t="s">
        <v>21</v>
      </c>
      <c r="AY29" s="2448" t="s">
        <v>21</v>
      </c>
      <c r="AZ29" s="2448" t="s">
        <v>21</v>
      </c>
      <c r="BA29" s="2448" t="s">
        <v>21</v>
      </c>
      <c r="BB29" s="2448">
        <v>22142</v>
      </c>
      <c r="BC29" s="2448">
        <v>33304</v>
      </c>
      <c r="BD29" s="2448">
        <v>6431</v>
      </c>
      <c r="BE29" s="2448">
        <v>4271</v>
      </c>
      <c r="BF29" s="2448">
        <v>22602</v>
      </c>
      <c r="BG29" s="2448">
        <v>10984</v>
      </c>
      <c r="BH29" s="2448">
        <v>10793</v>
      </c>
      <c r="BI29" s="217">
        <v>825</v>
      </c>
      <c r="BJ29" s="1448" t="s">
        <v>30</v>
      </c>
      <c r="BK29" s="670" t="s">
        <v>2160</v>
      </c>
      <c r="BL29" s="1483" t="s">
        <v>2162</v>
      </c>
      <c r="BM29" s="1123" t="s">
        <v>23</v>
      </c>
      <c r="BN29" s="1484" t="s">
        <v>166</v>
      </c>
      <c r="BO29" s="82">
        <v>15330</v>
      </c>
      <c r="BP29" s="2448">
        <v>15330</v>
      </c>
      <c r="BQ29" s="2448">
        <v>461</v>
      </c>
      <c r="BR29" s="2448">
        <v>3027</v>
      </c>
      <c r="BS29" s="2448">
        <v>11842</v>
      </c>
      <c r="BT29" s="2448">
        <v>6636</v>
      </c>
      <c r="BU29" s="2448">
        <v>4814</v>
      </c>
      <c r="BV29" s="2448">
        <v>392</v>
      </c>
      <c r="BW29" s="2448" t="s">
        <v>21</v>
      </c>
      <c r="BX29" s="2448" t="s">
        <v>21</v>
      </c>
      <c r="BY29" s="2448" t="s">
        <v>21</v>
      </c>
      <c r="BZ29" s="2448" t="s">
        <v>21</v>
      </c>
      <c r="CA29" s="2448" t="s">
        <v>21</v>
      </c>
      <c r="CB29" s="2448" t="s">
        <v>21</v>
      </c>
      <c r="CC29" s="2448" t="s">
        <v>21</v>
      </c>
      <c r="CD29" s="217" t="s">
        <v>21</v>
      </c>
      <c r="CE29" s="1448" t="s">
        <v>30</v>
      </c>
      <c r="CF29" s="670" t="s">
        <v>2160</v>
      </c>
    </row>
    <row r="30" spans="1:84" ht="15" customHeight="1">
      <c r="A30" s="1481" t="s">
        <v>26</v>
      </c>
      <c r="B30" s="1120" t="s">
        <v>26</v>
      </c>
      <c r="C30" s="1484" t="s">
        <v>167</v>
      </c>
      <c r="D30" s="82">
        <v>18206</v>
      </c>
      <c r="E30" s="2448">
        <v>1188956</v>
      </c>
      <c r="F30" s="2448">
        <v>347345</v>
      </c>
      <c r="G30" s="2448">
        <v>182905</v>
      </c>
      <c r="H30" s="2448">
        <v>658705</v>
      </c>
      <c r="I30" s="2448">
        <v>74691</v>
      </c>
      <c r="J30" s="2448">
        <v>557886</v>
      </c>
      <c r="K30" s="2448">
        <v>26129</v>
      </c>
      <c r="L30" s="2448" t="s">
        <v>22</v>
      </c>
      <c r="M30" s="2448">
        <v>17367</v>
      </c>
      <c r="N30" s="2448" t="s">
        <v>21</v>
      </c>
      <c r="O30" s="2448">
        <v>284</v>
      </c>
      <c r="P30" s="2448">
        <v>17083</v>
      </c>
      <c r="Q30" s="2448">
        <v>15192</v>
      </c>
      <c r="R30" s="2448">
        <v>1891</v>
      </c>
      <c r="S30" s="217" t="s">
        <v>21</v>
      </c>
      <c r="T30" s="1448" t="s">
        <v>31</v>
      </c>
      <c r="U30" s="670" t="s">
        <v>26</v>
      </c>
      <c r="V30" s="1481" t="s">
        <v>26</v>
      </c>
      <c r="W30" s="1120" t="s">
        <v>26</v>
      </c>
      <c r="X30" s="1484" t="s">
        <v>167</v>
      </c>
      <c r="Y30" s="82" t="s">
        <v>22</v>
      </c>
      <c r="Z30" s="2448">
        <v>152369</v>
      </c>
      <c r="AA30" s="2448">
        <v>123818</v>
      </c>
      <c r="AB30" s="2448">
        <v>4120</v>
      </c>
      <c r="AC30" s="2448">
        <v>24431</v>
      </c>
      <c r="AD30" s="2448" t="s">
        <v>21</v>
      </c>
      <c r="AE30" s="2448">
        <v>23598</v>
      </c>
      <c r="AF30" s="2448">
        <v>833</v>
      </c>
      <c r="AG30" s="2448" t="s">
        <v>22</v>
      </c>
      <c r="AH30" s="2448">
        <v>12380</v>
      </c>
      <c r="AI30" s="2448">
        <v>12380</v>
      </c>
      <c r="AJ30" s="2448" t="s">
        <v>21</v>
      </c>
      <c r="AK30" s="2448" t="s">
        <v>21</v>
      </c>
      <c r="AL30" s="2448" t="s">
        <v>21</v>
      </c>
      <c r="AM30" s="2448" t="s">
        <v>21</v>
      </c>
      <c r="AN30" s="217" t="s">
        <v>21</v>
      </c>
      <c r="AO30" s="1448" t="s">
        <v>31</v>
      </c>
      <c r="AP30" s="670" t="s">
        <v>26</v>
      </c>
      <c r="AQ30" s="1481" t="s">
        <v>26</v>
      </c>
      <c r="AR30" s="1120" t="s">
        <v>26</v>
      </c>
      <c r="AS30" s="1484" t="s">
        <v>167</v>
      </c>
      <c r="AT30" s="82" t="s">
        <v>22</v>
      </c>
      <c r="AU30" s="2448">
        <v>28889</v>
      </c>
      <c r="AV30" s="2448">
        <v>28889</v>
      </c>
      <c r="AW30" s="2448" t="s">
        <v>21</v>
      </c>
      <c r="AX30" s="2448" t="s">
        <v>21</v>
      </c>
      <c r="AY30" s="2448" t="s">
        <v>21</v>
      </c>
      <c r="AZ30" s="2448" t="s">
        <v>21</v>
      </c>
      <c r="BA30" s="2448" t="s">
        <v>21</v>
      </c>
      <c r="BB30" s="2448">
        <v>18206</v>
      </c>
      <c r="BC30" s="2448">
        <v>32881</v>
      </c>
      <c r="BD30" s="2448">
        <v>9678</v>
      </c>
      <c r="BE30" s="2448">
        <v>4029</v>
      </c>
      <c r="BF30" s="2448">
        <v>19174</v>
      </c>
      <c r="BG30" s="2448">
        <v>8656</v>
      </c>
      <c r="BH30" s="2448">
        <v>10259</v>
      </c>
      <c r="BI30" s="217">
        <v>259</v>
      </c>
      <c r="BJ30" s="1448" t="s">
        <v>31</v>
      </c>
      <c r="BK30" s="670" t="s">
        <v>26</v>
      </c>
      <c r="BL30" s="1481" t="s">
        <v>26</v>
      </c>
      <c r="BM30" s="1120" t="s">
        <v>26</v>
      </c>
      <c r="BN30" s="1484" t="s">
        <v>167</v>
      </c>
      <c r="BO30" s="82">
        <v>12598</v>
      </c>
      <c r="BP30" s="2448">
        <v>12598</v>
      </c>
      <c r="BQ30" s="2448">
        <v>357</v>
      </c>
      <c r="BR30" s="2448">
        <v>2856</v>
      </c>
      <c r="BS30" s="2448">
        <v>9385</v>
      </c>
      <c r="BT30" s="2448">
        <v>4697</v>
      </c>
      <c r="BU30" s="2448">
        <v>4688</v>
      </c>
      <c r="BV30" s="2448" t="s">
        <v>21</v>
      </c>
      <c r="BW30" s="2448" t="s">
        <v>21</v>
      </c>
      <c r="BX30" s="2448" t="s">
        <v>21</v>
      </c>
      <c r="BY30" s="2448" t="s">
        <v>21</v>
      </c>
      <c r="BZ30" s="2448" t="s">
        <v>21</v>
      </c>
      <c r="CA30" s="2448" t="s">
        <v>21</v>
      </c>
      <c r="CB30" s="2448" t="s">
        <v>21</v>
      </c>
      <c r="CC30" s="2448" t="s">
        <v>21</v>
      </c>
      <c r="CD30" s="217" t="s">
        <v>21</v>
      </c>
      <c r="CE30" s="1448" t="s">
        <v>31</v>
      </c>
      <c r="CF30" s="670" t="s">
        <v>26</v>
      </c>
    </row>
    <row r="31" spans="1:84" ht="15" customHeight="1">
      <c r="A31" s="1481" t="s">
        <v>26</v>
      </c>
      <c r="B31" s="1120" t="s">
        <v>26</v>
      </c>
      <c r="C31" s="1484" t="s">
        <v>168</v>
      </c>
      <c r="D31" s="82">
        <v>19833</v>
      </c>
      <c r="E31" s="2448">
        <v>1247746</v>
      </c>
      <c r="F31" s="2448">
        <v>375681</v>
      </c>
      <c r="G31" s="2448">
        <v>175463</v>
      </c>
      <c r="H31" s="2448">
        <v>696602</v>
      </c>
      <c r="I31" s="2448">
        <v>81352</v>
      </c>
      <c r="J31" s="2448">
        <v>580271</v>
      </c>
      <c r="K31" s="2448">
        <v>34979</v>
      </c>
      <c r="L31" s="2448" t="s">
        <v>22</v>
      </c>
      <c r="M31" s="2448">
        <v>14983</v>
      </c>
      <c r="N31" s="2448" t="s">
        <v>21</v>
      </c>
      <c r="O31" s="2448">
        <v>218</v>
      </c>
      <c r="P31" s="2448">
        <v>14765</v>
      </c>
      <c r="Q31" s="2448">
        <v>13074</v>
      </c>
      <c r="R31" s="2448">
        <v>1691</v>
      </c>
      <c r="S31" s="217" t="s">
        <v>21</v>
      </c>
      <c r="T31" s="1448" t="s">
        <v>32</v>
      </c>
      <c r="U31" s="670" t="s">
        <v>26</v>
      </c>
      <c r="V31" s="1481" t="s">
        <v>26</v>
      </c>
      <c r="W31" s="1120" t="s">
        <v>26</v>
      </c>
      <c r="X31" s="1484" t="s">
        <v>168</v>
      </c>
      <c r="Y31" s="82" t="s">
        <v>22</v>
      </c>
      <c r="Z31" s="2448">
        <v>152872</v>
      </c>
      <c r="AA31" s="2448">
        <v>123045</v>
      </c>
      <c r="AB31" s="2448">
        <v>4145</v>
      </c>
      <c r="AC31" s="2448">
        <v>25682</v>
      </c>
      <c r="AD31" s="2448" t="s">
        <v>21</v>
      </c>
      <c r="AE31" s="2448">
        <v>24737</v>
      </c>
      <c r="AF31" s="2448">
        <v>945</v>
      </c>
      <c r="AG31" s="2448" t="s">
        <v>22</v>
      </c>
      <c r="AH31" s="2448">
        <v>13220</v>
      </c>
      <c r="AI31" s="2448">
        <v>13220</v>
      </c>
      <c r="AJ31" s="2448" t="s">
        <v>21</v>
      </c>
      <c r="AK31" s="2448" t="s">
        <v>21</v>
      </c>
      <c r="AL31" s="2448" t="s">
        <v>21</v>
      </c>
      <c r="AM31" s="2448" t="s">
        <v>21</v>
      </c>
      <c r="AN31" s="217" t="s">
        <v>21</v>
      </c>
      <c r="AO31" s="1448" t="s">
        <v>32</v>
      </c>
      <c r="AP31" s="670" t="s">
        <v>26</v>
      </c>
      <c r="AQ31" s="1481" t="s">
        <v>26</v>
      </c>
      <c r="AR31" s="1120" t="s">
        <v>26</v>
      </c>
      <c r="AS31" s="1484" t="s">
        <v>168</v>
      </c>
      <c r="AT31" s="82" t="s">
        <v>22</v>
      </c>
      <c r="AU31" s="2448">
        <v>52775</v>
      </c>
      <c r="AV31" s="2448">
        <v>52775</v>
      </c>
      <c r="AW31" s="2448" t="s">
        <v>21</v>
      </c>
      <c r="AX31" s="2448" t="s">
        <v>21</v>
      </c>
      <c r="AY31" s="2448" t="s">
        <v>21</v>
      </c>
      <c r="AZ31" s="2448" t="s">
        <v>21</v>
      </c>
      <c r="BA31" s="2448" t="s">
        <v>21</v>
      </c>
      <c r="BB31" s="2448">
        <v>19833</v>
      </c>
      <c r="BC31" s="2448">
        <v>38738</v>
      </c>
      <c r="BD31" s="2448">
        <v>11733</v>
      </c>
      <c r="BE31" s="2448">
        <v>4549</v>
      </c>
      <c r="BF31" s="2448">
        <v>22456</v>
      </c>
      <c r="BG31" s="2448">
        <v>10497</v>
      </c>
      <c r="BH31" s="2448">
        <v>11632</v>
      </c>
      <c r="BI31" s="217">
        <v>327</v>
      </c>
      <c r="BJ31" s="1448" t="s">
        <v>32</v>
      </c>
      <c r="BK31" s="670" t="s">
        <v>26</v>
      </c>
      <c r="BL31" s="1481" t="s">
        <v>26</v>
      </c>
      <c r="BM31" s="1120" t="s">
        <v>26</v>
      </c>
      <c r="BN31" s="1484" t="s">
        <v>168</v>
      </c>
      <c r="BO31" s="82">
        <v>13746</v>
      </c>
      <c r="BP31" s="2448">
        <v>13746</v>
      </c>
      <c r="BQ31" s="2448">
        <v>795</v>
      </c>
      <c r="BR31" s="2448">
        <v>3224</v>
      </c>
      <c r="BS31" s="2448">
        <v>9727</v>
      </c>
      <c r="BT31" s="2448">
        <v>4377</v>
      </c>
      <c r="BU31" s="2448">
        <v>5350</v>
      </c>
      <c r="BV31" s="2448" t="s">
        <v>21</v>
      </c>
      <c r="BW31" s="2448" t="s">
        <v>21</v>
      </c>
      <c r="BX31" s="2448" t="s">
        <v>21</v>
      </c>
      <c r="BY31" s="2448" t="s">
        <v>21</v>
      </c>
      <c r="BZ31" s="2448" t="s">
        <v>21</v>
      </c>
      <c r="CA31" s="2448" t="s">
        <v>21</v>
      </c>
      <c r="CB31" s="2448" t="s">
        <v>21</v>
      </c>
      <c r="CC31" s="2448" t="s">
        <v>21</v>
      </c>
      <c r="CD31" s="217" t="s">
        <v>21</v>
      </c>
      <c r="CE31" s="1448" t="s">
        <v>32</v>
      </c>
      <c r="CF31" s="670" t="s">
        <v>26</v>
      </c>
    </row>
    <row r="32" spans="1:84" ht="15" customHeight="1">
      <c r="A32" s="1481" t="s">
        <v>26</v>
      </c>
      <c r="B32" s="1120" t="s">
        <v>26</v>
      </c>
      <c r="C32" s="1484" t="s">
        <v>169</v>
      </c>
      <c r="D32" s="82">
        <v>17623</v>
      </c>
      <c r="E32" s="2448">
        <v>1157409</v>
      </c>
      <c r="F32" s="2448">
        <v>326131</v>
      </c>
      <c r="G32" s="2448">
        <v>177441</v>
      </c>
      <c r="H32" s="2448">
        <v>653838</v>
      </c>
      <c r="I32" s="2448">
        <v>77676</v>
      </c>
      <c r="J32" s="2448">
        <v>544617</v>
      </c>
      <c r="K32" s="2448">
        <v>31544</v>
      </c>
      <c r="L32" s="2448" t="s">
        <v>22</v>
      </c>
      <c r="M32" s="2448">
        <v>17222</v>
      </c>
      <c r="N32" s="2448" t="s">
        <v>21</v>
      </c>
      <c r="O32" s="2448">
        <v>241</v>
      </c>
      <c r="P32" s="2448">
        <v>16981</v>
      </c>
      <c r="Q32" s="2448">
        <v>14643</v>
      </c>
      <c r="R32" s="2448">
        <v>2338</v>
      </c>
      <c r="S32" s="217" t="s">
        <v>21</v>
      </c>
      <c r="T32" s="1448" t="s">
        <v>33</v>
      </c>
      <c r="U32" s="670" t="s">
        <v>26</v>
      </c>
      <c r="V32" s="1481" t="s">
        <v>26</v>
      </c>
      <c r="W32" s="1120" t="s">
        <v>26</v>
      </c>
      <c r="X32" s="1484" t="s">
        <v>169</v>
      </c>
      <c r="Y32" s="82" t="s">
        <v>22</v>
      </c>
      <c r="Z32" s="2448">
        <v>140492</v>
      </c>
      <c r="AA32" s="2448">
        <v>113584</v>
      </c>
      <c r="AB32" s="2448">
        <v>3712</v>
      </c>
      <c r="AC32" s="2448">
        <v>23196</v>
      </c>
      <c r="AD32" s="2448" t="s">
        <v>21</v>
      </c>
      <c r="AE32" s="2448">
        <v>21912</v>
      </c>
      <c r="AF32" s="2448">
        <v>1284</v>
      </c>
      <c r="AG32" s="2448" t="s">
        <v>22</v>
      </c>
      <c r="AH32" s="2448">
        <v>12473</v>
      </c>
      <c r="AI32" s="2448">
        <v>12473</v>
      </c>
      <c r="AJ32" s="2448" t="s">
        <v>21</v>
      </c>
      <c r="AK32" s="2448" t="s">
        <v>21</v>
      </c>
      <c r="AL32" s="2448" t="s">
        <v>21</v>
      </c>
      <c r="AM32" s="2448" t="s">
        <v>21</v>
      </c>
      <c r="AN32" s="217" t="s">
        <v>21</v>
      </c>
      <c r="AO32" s="1448" t="s">
        <v>33</v>
      </c>
      <c r="AP32" s="670" t="s">
        <v>26</v>
      </c>
      <c r="AQ32" s="1481" t="s">
        <v>26</v>
      </c>
      <c r="AR32" s="1120" t="s">
        <v>26</v>
      </c>
      <c r="AS32" s="1484" t="s">
        <v>169</v>
      </c>
      <c r="AT32" s="82" t="s">
        <v>22</v>
      </c>
      <c r="AU32" s="2448">
        <v>48677</v>
      </c>
      <c r="AV32" s="2448">
        <v>48677</v>
      </c>
      <c r="AW32" s="2448" t="s">
        <v>21</v>
      </c>
      <c r="AX32" s="2448" t="s">
        <v>21</v>
      </c>
      <c r="AY32" s="2448" t="s">
        <v>21</v>
      </c>
      <c r="AZ32" s="2448" t="s">
        <v>21</v>
      </c>
      <c r="BA32" s="2448" t="s">
        <v>21</v>
      </c>
      <c r="BB32" s="2448">
        <v>17623</v>
      </c>
      <c r="BC32" s="2448">
        <v>25131</v>
      </c>
      <c r="BD32" s="2448">
        <v>1647</v>
      </c>
      <c r="BE32" s="2448">
        <v>4348</v>
      </c>
      <c r="BF32" s="2448">
        <v>19135</v>
      </c>
      <c r="BG32" s="2448">
        <v>7813</v>
      </c>
      <c r="BH32" s="2448">
        <v>11042</v>
      </c>
      <c r="BI32" s="217">
        <v>279</v>
      </c>
      <c r="BJ32" s="1448" t="s">
        <v>33</v>
      </c>
      <c r="BK32" s="670" t="s">
        <v>26</v>
      </c>
      <c r="BL32" s="1481" t="s">
        <v>26</v>
      </c>
      <c r="BM32" s="1120" t="s">
        <v>26</v>
      </c>
      <c r="BN32" s="1484" t="s">
        <v>169</v>
      </c>
      <c r="BO32" s="82">
        <v>12209</v>
      </c>
      <c r="BP32" s="2448">
        <v>12209</v>
      </c>
      <c r="BQ32" s="2448">
        <v>756</v>
      </c>
      <c r="BR32" s="2448">
        <v>3082</v>
      </c>
      <c r="BS32" s="2448">
        <v>8371</v>
      </c>
      <c r="BT32" s="2448">
        <v>2838</v>
      </c>
      <c r="BU32" s="2448">
        <v>5533</v>
      </c>
      <c r="BV32" s="2448" t="s">
        <v>21</v>
      </c>
      <c r="BW32" s="2448" t="s">
        <v>21</v>
      </c>
      <c r="BX32" s="2448" t="s">
        <v>21</v>
      </c>
      <c r="BY32" s="2448" t="s">
        <v>21</v>
      </c>
      <c r="BZ32" s="2448" t="s">
        <v>21</v>
      </c>
      <c r="CA32" s="2448" t="s">
        <v>21</v>
      </c>
      <c r="CB32" s="2448" t="s">
        <v>21</v>
      </c>
      <c r="CC32" s="2448" t="s">
        <v>21</v>
      </c>
      <c r="CD32" s="217" t="s">
        <v>21</v>
      </c>
      <c r="CE32" s="1448" t="s">
        <v>33</v>
      </c>
      <c r="CF32" s="670" t="s">
        <v>26</v>
      </c>
    </row>
    <row r="33" spans="1:85" ht="15" customHeight="1">
      <c r="A33" s="1481">
        <v>1</v>
      </c>
      <c r="B33" s="1120" t="s">
        <v>2159</v>
      </c>
      <c r="C33" s="1484" t="s">
        <v>2163</v>
      </c>
      <c r="D33" s="82">
        <v>19841</v>
      </c>
      <c r="E33" s="2448">
        <v>1105476</v>
      </c>
      <c r="F33" s="2448">
        <v>311575</v>
      </c>
      <c r="G33" s="2448">
        <v>180261</v>
      </c>
      <c r="H33" s="2448">
        <v>613640</v>
      </c>
      <c r="I33" s="2448">
        <v>76353</v>
      </c>
      <c r="J33" s="2448">
        <v>511052</v>
      </c>
      <c r="K33" s="2448">
        <v>26236</v>
      </c>
      <c r="L33" s="2448" t="s">
        <v>22</v>
      </c>
      <c r="M33" s="2448">
        <v>4417</v>
      </c>
      <c r="N33" s="2448" t="s">
        <v>21</v>
      </c>
      <c r="O33" s="2448">
        <v>267</v>
      </c>
      <c r="P33" s="2448">
        <v>4150</v>
      </c>
      <c r="Q33" s="2448">
        <v>2375</v>
      </c>
      <c r="R33" s="2448">
        <v>1775</v>
      </c>
      <c r="S33" s="217" t="s">
        <v>21</v>
      </c>
      <c r="T33" s="1448" t="s">
        <v>34</v>
      </c>
      <c r="U33" s="670" t="s">
        <v>26</v>
      </c>
      <c r="V33" s="1481">
        <v>1</v>
      </c>
      <c r="W33" s="1120" t="s">
        <v>2159</v>
      </c>
      <c r="X33" s="1484" t="s">
        <v>2163</v>
      </c>
      <c r="Y33" s="82" t="s">
        <v>22</v>
      </c>
      <c r="Z33" s="2448">
        <v>133742</v>
      </c>
      <c r="AA33" s="2448">
        <v>113756</v>
      </c>
      <c r="AB33" s="2448">
        <v>1947</v>
      </c>
      <c r="AC33" s="2448">
        <v>18039</v>
      </c>
      <c r="AD33" s="2448" t="s">
        <v>21</v>
      </c>
      <c r="AE33" s="2448">
        <v>16993</v>
      </c>
      <c r="AF33" s="2448">
        <v>1046</v>
      </c>
      <c r="AG33" s="2448" t="s">
        <v>22</v>
      </c>
      <c r="AH33" s="2448">
        <v>2142</v>
      </c>
      <c r="AI33" s="2448">
        <v>2142</v>
      </c>
      <c r="AJ33" s="2448" t="s">
        <v>21</v>
      </c>
      <c r="AK33" s="2448" t="s">
        <v>21</v>
      </c>
      <c r="AL33" s="2448" t="s">
        <v>21</v>
      </c>
      <c r="AM33" s="2448" t="s">
        <v>21</v>
      </c>
      <c r="AN33" s="217" t="s">
        <v>21</v>
      </c>
      <c r="AO33" s="1448" t="s">
        <v>34</v>
      </c>
      <c r="AP33" s="670" t="s">
        <v>26</v>
      </c>
      <c r="AQ33" s="1481">
        <v>1</v>
      </c>
      <c r="AR33" s="1120" t="s">
        <v>2159</v>
      </c>
      <c r="AS33" s="1484" t="s">
        <v>2163</v>
      </c>
      <c r="AT33" s="82" t="s">
        <v>22</v>
      </c>
      <c r="AU33" s="2448">
        <v>33135</v>
      </c>
      <c r="AV33" s="2448">
        <v>33135</v>
      </c>
      <c r="AW33" s="2448" t="s">
        <v>21</v>
      </c>
      <c r="AX33" s="2448" t="s">
        <v>21</v>
      </c>
      <c r="AY33" s="2448" t="s">
        <v>21</v>
      </c>
      <c r="AZ33" s="2448" t="s">
        <v>21</v>
      </c>
      <c r="BA33" s="2448" t="s">
        <v>21</v>
      </c>
      <c r="BB33" s="2448">
        <v>19841</v>
      </c>
      <c r="BC33" s="2448">
        <v>20774</v>
      </c>
      <c r="BD33" s="2448">
        <v>2131</v>
      </c>
      <c r="BE33" s="2448">
        <v>4272</v>
      </c>
      <c r="BF33" s="2448">
        <v>14371</v>
      </c>
      <c r="BG33" s="2448">
        <v>7483</v>
      </c>
      <c r="BH33" s="2448">
        <v>6748</v>
      </c>
      <c r="BI33" s="217">
        <v>139</v>
      </c>
      <c r="BJ33" s="1448" t="s">
        <v>34</v>
      </c>
      <c r="BK33" s="670" t="s">
        <v>26</v>
      </c>
      <c r="BL33" s="1481">
        <v>1</v>
      </c>
      <c r="BM33" s="1120" t="s">
        <v>2159</v>
      </c>
      <c r="BN33" s="1484" t="s">
        <v>2163</v>
      </c>
      <c r="BO33" s="82">
        <v>13765</v>
      </c>
      <c r="BP33" s="2448">
        <v>13764</v>
      </c>
      <c r="BQ33" s="2448">
        <v>675</v>
      </c>
      <c r="BR33" s="2448">
        <v>3028</v>
      </c>
      <c r="BS33" s="2448">
        <v>10061</v>
      </c>
      <c r="BT33" s="2448">
        <v>5304</v>
      </c>
      <c r="BU33" s="2448">
        <v>4662</v>
      </c>
      <c r="BV33" s="2448">
        <v>95</v>
      </c>
      <c r="BW33" s="2448" t="s">
        <v>21</v>
      </c>
      <c r="BX33" s="2448" t="s">
        <v>21</v>
      </c>
      <c r="BY33" s="2448" t="s">
        <v>21</v>
      </c>
      <c r="BZ33" s="2448" t="s">
        <v>21</v>
      </c>
      <c r="CA33" s="2448" t="s">
        <v>21</v>
      </c>
      <c r="CB33" s="2448" t="s">
        <v>21</v>
      </c>
      <c r="CC33" s="2448" t="s">
        <v>21</v>
      </c>
      <c r="CD33" s="217" t="s">
        <v>21</v>
      </c>
      <c r="CE33" s="1448" t="s">
        <v>34</v>
      </c>
      <c r="CF33" s="670" t="s">
        <v>26</v>
      </c>
    </row>
    <row r="34" spans="1:85" ht="15" customHeight="1">
      <c r="A34" s="1481" t="s">
        <v>26</v>
      </c>
      <c r="B34" s="1120" t="s">
        <v>26</v>
      </c>
      <c r="C34" s="1484" t="s">
        <v>170</v>
      </c>
      <c r="D34" s="82">
        <v>10630</v>
      </c>
      <c r="E34" s="2448">
        <v>1067911</v>
      </c>
      <c r="F34" s="2448">
        <v>328595</v>
      </c>
      <c r="G34" s="2448">
        <v>146907</v>
      </c>
      <c r="H34" s="2448">
        <v>592408</v>
      </c>
      <c r="I34" s="2448">
        <v>72478</v>
      </c>
      <c r="J34" s="2448">
        <v>494260</v>
      </c>
      <c r="K34" s="2448">
        <v>25670</v>
      </c>
      <c r="L34" s="2448" t="s">
        <v>22</v>
      </c>
      <c r="M34" s="2448">
        <v>8857</v>
      </c>
      <c r="N34" s="2448" t="s">
        <v>21</v>
      </c>
      <c r="O34" s="2448">
        <v>295</v>
      </c>
      <c r="P34" s="2448">
        <v>8562</v>
      </c>
      <c r="Q34" s="2448">
        <v>6845</v>
      </c>
      <c r="R34" s="2448">
        <v>1717</v>
      </c>
      <c r="S34" s="217" t="s">
        <v>21</v>
      </c>
      <c r="T34" s="1448" t="s">
        <v>35</v>
      </c>
      <c r="U34" s="670" t="s">
        <v>26</v>
      </c>
      <c r="V34" s="1481" t="s">
        <v>26</v>
      </c>
      <c r="W34" s="1120" t="s">
        <v>26</v>
      </c>
      <c r="X34" s="1484" t="s">
        <v>170</v>
      </c>
      <c r="Y34" s="82" t="s">
        <v>22</v>
      </c>
      <c r="Z34" s="2448">
        <v>118476</v>
      </c>
      <c r="AA34" s="2448">
        <v>99489</v>
      </c>
      <c r="AB34" s="2448">
        <v>2099</v>
      </c>
      <c r="AC34" s="2448">
        <v>16888</v>
      </c>
      <c r="AD34" s="2448" t="s">
        <v>21</v>
      </c>
      <c r="AE34" s="2448">
        <v>15433</v>
      </c>
      <c r="AF34" s="2448">
        <v>1455</v>
      </c>
      <c r="AG34" s="2448" t="s">
        <v>22</v>
      </c>
      <c r="AH34" s="2448">
        <v>4857</v>
      </c>
      <c r="AI34" s="2448">
        <v>4857</v>
      </c>
      <c r="AJ34" s="2448" t="s">
        <v>21</v>
      </c>
      <c r="AK34" s="2448" t="s">
        <v>21</v>
      </c>
      <c r="AL34" s="2448" t="s">
        <v>21</v>
      </c>
      <c r="AM34" s="2448" t="s">
        <v>21</v>
      </c>
      <c r="AN34" s="217" t="s">
        <v>21</v>
      </c>
      <c r="AO34" s="1448" t="s">
        <v>35</v>
      </c>
      <c r="AP34" s="670" t="s">
        <v>26</v>
      </c>
      <c r="AQ34" s="1481" t="s">
        <v>26</v>
      </c>
      <c r="AR34" s="1120" t="s">
        <v>26</v>
      </c>
      <c r="AS34" s="1484" t="s">
        <v>170</v>
      </c>
      <c r="AT34" s="82" t="s">
        <v>22</v>
      </c>
      <c r="AU34" s="2448">
        <v>49147</v>
      </c>
      <c r="AV34" s="2448">
        <v>49147</v>
      </c>
      <c r="AW34" s="2448" t="s">
        <v>21</v>
      </c>
      <c r="AX34" s="2448" t="s">
        <v>21</v>
      </c>
      <c r="AY34" s="2448" t="s">
        <v>21</v>
      </c>
      <c r="AZ34" s="2448" t="s">
        <v>21</v>
      </c>
      <c r="BA34" s="2448" t="s">
        <v>21</v>
      </c>
      <c r="BB34" s="2448">
        <v>10630</v>
      </c>
      <c r="BC34" s="2448">
        <v>23285</v>
      </c>
      <c r="BD34" s="2448">
        <v>9552</v>
      </c>
      <c r="BE34" s="2448">
        <v>927</v>
      </c>
      <c r="BF34" s="2448">
        <v>12806</v>
      </c>
      <c r="BG34" s="2448">
        <v>4580</v>
      </c>
      <c r="BH34" s="2448">
        <v>7920</v>
      </c>
      <c r="BI34" s="217">
        <v>305</v>
      </c>
      <c r="BJ34" s="1448" t="s">
        <v>35</v>
      </c>
      <c r="BK34" s="670" t="s">
        <v>26</v>
      </c>
      <c r="BL34" s="1481" t="s">
        <v>26</v>
      </c>
      <c r="BM34" s="1120" t="s">
        <v>26</v>
      </c>
      <c r="BN34" s="1484" t="s">
        <v>170</v>
      </c>
      <c r="BO34" s="82">
        <v>7297</v>
      </c>
      <c r="BP34" s="2448">
        <v>7297</v>
      </c>
      <c r="BQ34" s="2448">
        <v>413</v>
      </c>
      <c r="BR34" s="2448">
        <v>657</v>
      </c>
      <c r="BS34" s="2448">
        <v>6227</v>
      </c>
      <c r="BT34" s="2448">
        <v>2645</v>
      </c>
      <c r="BU34" s="2448">
        <v>3582</v>
      </c>
      <c r="BV34" s="2448" t="s">
        <v>21</v>
      </c>
      <c r="BW34" s="2448" t="s">
        <v>21</v>
      </c>
      <c r="BX34" s="2448" t="s">
        <v>21</v>
      </c>
      <c r="BY34" s="2448" t="s">
        <v>21</v>
      </c>
      <c r="BZ34" s="2448" t="s">
        <v>21</v>
      </c>
      <c r="CA34" s="2448" t="s">
        <v>21</v>
      </c>
      <c r="CB34" s="2448" t="s">
        <v>21</v>
      </c>
      <c r="CC34" s="2448" t="s">
        <v>21</v>
      </c>
      <c r="CD34" s="217" t="s">
        <v>21</v>
      </c>
      <c r="CE34" s="1448" t="s">
        <v>35</v>
      </c>
      <c r="CF34" s="670" t="s">
        <v>26</v>
      </c>
    </row>
    <row r="35" spans="1:85" ht="15" customHeight="1">
      <c r="A35" s="1481" t="s">
        <v>26</v>
      </c>
      <c r="B35" s="1120" t="s">
        <v>26</v>
      </c>
      <c r="C35" s="1484" t="s">
        <v>171</v>
      </c>
      <c r="D35" s="82">
        <v>16585</v>
      </c>
      <c r="E35" s="2448">
        <v>1172857</v>
      </c>
      <c r="F35" s="2448">
        <v>377853</v>
      </c>
      <c r="G35" s="2448">
        <v>154099</v>
      </c>
      <c r="H35" s="2448">
        <v>640905</v>
      </c>
      <c r="I35" s="2448">
        <v>77069</v>
      </c>
      <c r="J35" s="2448">
        <v>538862</v>
      </c>
      <c r="K35" s="2448">
        <v>24973</v>
      </c>
      <c r="L35" s="2448" t="s">
        <v>22</v>
      </c>
      <c r="M35" s="2448">
        <v>7065</v>
      </c>
      <c r="N35" s="2448" t="s">
        <v>21</v>
      </c>
      <c r="O35" s="2448">
        <v>179</v>
      </c>
      <c r="P35" s="2448">
        <v>6886</v>
      </c>
      <c r="Q35" s="2448">
        <v>4573</v>
      </c>
      <c r="R35" s="2448">
        <v>2313</v>
      </c>
      <c r="S35" s="217" t="s">
        <v>21</v>
      </c>
      <c r="T35" s="1448" t="s">
        <v>36</v>
      </c>
      <c r="U35" s="670" t="s">
        <v>26</v>
      </c>
      <c r="V35" s="1481" t="s">
        <v>26</v>
      </c>
      <c r="W35" s="1120" t="s">
        <v>26</v>
      </c>
      <c r="X35" s="1484" t="s">
        <v>171</v>
      </c>
      <c r="Y35" s="82" t="s">
        <v>22</v>
      </c>
      <c r="Z35" s="2448">
        <v>119856</v>
      </c>
      <c r="AA35" s="2448">
        <v>103476</v>
      </c>
      <c r="AB35" s="2448">
        <v>1783</v>
      </c>
      <c r="AC35" s="2448">
        <v>14597</v>
      </c>
      <c r="AD35" s="2448" t="s">
        <v>21</v>
      </c>
      <c r="AE35" s="2448">
        <v>14505</v>
      </c>
      <c r="AF35" s="2448">
        <v>92</v>
      </c>
      <c r="AG35" s="2448" t="s">
        <v>22</v>
      </c>
      <c r="AH35" s="2448">
        <v>11618</v>
      </c>
      <c r="AI35" s="2448">
        <v>11618</v>
      </c>
      <c r="AJ35" s="2448" t="s">
        <v>21</v>
      </c>
      <c r="AK35" s="2448" t="s">
        <v>21</v>
      </c>
      <c r="AL35" s="2448" t="s">
        <v>21</v>
      </c>
      <c r="AM35" s="2448" t="s">
        <v>21</v>
      </c>
      <c r="AN35" s="217" t="s">
        <v>21</v>
      </c>
      <c r="AO35" s="1448" t="s">
        <v>36</v>
      </c>
      <c r="AP35" s="670" t="s">
        <v>26</v>
      </c>
      <c r="AQ35" s="1481" t="s">
        <v>26</v>
      </c>
      <c r="AR35" s="1120" t="s">
        <v>26</v>
      </c>
      <c r="AS35" s="1484" t="s">
        <v>171</v>
      </c>
      <c r="AT35" s="82" t="s">
        <v>22</v>
      </c>
      <c r="AU35" s="2448">
        <v>59546</v>
      </c>
      <c r="AV35" s="2448">
        <v>59546</v>
      </c>
      <c r="AW35" s="2448" t="s">
        <v>21</v>
      </c>
      <c r="AX35" s="2448" t="s">
        <v>21</v>
      </c>
      <c r="AY35" s="2448" t="s">
        <v>21</v>
      </c>
      <c r="AZ35" s="2448" t="s">
        <v>21</v>
      </c>
      <c r="BA35" s="2448" t="s">
        <v>21</v>
      </c>
      <c r="BB35" s="2448">
        <v>16585</v>
      </c>
      <c r="BC35" s="2448">
        <v>33507</v>
      </c>
      <c r="BD35" s="2448">
        <v>12216</v>
      </c>
      <c r="BE35" s="2448">
        <v>4170</v>
      </c>
      <c r="BF35" s="2448">
        <v>17120</v>
      </c>
      <c r="BG35" s="2448">
        <v>9055</v>
      </c>
      <c r="BH35" s="2448">
        <v>7731</v>
      </c>
      <c r="BI35" s="217">
        <v>335</v>
      </c>
      <c r="BJ35" s="1448" t="s">
        <v>36</v>
      </c>
      <c r="BK35" s="670" t="s">
        <v>26</v>
      </c>
      <c r="BL35" s="1481" t="s">
        <v>26</v>
      </c>
      <c r="BM35" s="1120" t="s">
        <v>26</v>
      </c>
      <c r="BN35" s="1484" t="s">
        <v>171</v>
      </c>
      <c r="BO35" s="82">
        <v>11490</v>
      </c>
      <c r="BP35" s="2448">
        <v>11490</v>
      </c>
      <c r="BQ35" s="2448">
        <v>287</v>
      </c>
      <c r="BR35" s="2448">
        <v>2956</v>
      </c>
      <c r="BS35" s="2448">
        <v>8247</v>
      </c>
      <c r="BT35" s="2448">
        <v>5453</v>
      </c>
      <c r="BU35" s="2448">
        <v>2794</v>
      </c>
      <c r="BV35" s="2448" t="s">
        <v>21</v>
      </c>
      <c r="BW35" s="2448" t="s">
        <v>21</v>
      </c>
      <c r="BX35" s="2448" t="s">
        <v>21</v>
      </c>
      <c r="BY35" s="2448" t="s">
        <v>21</v>
      </c>
      <c r="BZ35" s="2448" t="s">
        <v>21</v>
      </c>
      <c r="CA35" s="2448" t="s">
        <v>21</v>
      </c>
      <c r="CB35" s="2448" t="s">
        <v>21</v>
      </c>
      <c r="CC35" s="2448" t="s">
        <v>21</v>
      </c>
      <c r="CD35" s="217" t="s">
        <v>21</v>
      </c>
      <c r="CE35" s="1448" t="s">
        <v>36</v>
      </c>
      <c r="CF35" s="670" t="s">
        <v>26</v>
      </c>
    </row>
    <row r="36" spans="1:85" ht="15" customHeight="1">
      <c r="A36" s="1481" t="s">
        <v>26</v>
      </c>
      <c r="B36" s="1120" t="s">
        <v>26</v>
      </c>
      <c r="C36" s="1484" t="s">
        <v>172</v>
      </c>
      <c r="D36" s="82">
        <v>16853</v>
      </c>
      <c r="E36" s="2448">
        <v>1214000</v>
      </c>
      <c r="F36" s="2448">
        <v>377224</v>
      </c>
      <c r="G36" s="2448">
        <v>175894</v>
      </c>
      <c r="H36" s="2448">
        <v>660882</v>
      </c>
      <c r="I36" s="2448">
        <v>69021</v>
      </c>
      <c r="J36" s="2448">
        <v>560310</v>
      </c>
      <c r="K36" s="2448">
        <v>31551</v>
      </c>
      <c r="L36" s="2448" t="s">
        <v>22</v>
      </c>
      <c r="M36" s="2448">
        <v>4450</v>
      </c>
      <c r="N36" s="2448" t="s">
        <v>21</v>
      </c>
      <c r="O36" s="2448">
        <v>361</v>
      </c>
      <c r="P36" s="2448">
        <v>4089</v>
      </c>
      <c r="Q36" s="2448">
        <v>2711</v>
      </c>
      <c r="R36" s="2448">
        <v>1378</v>
      </c>
      <c r="S36" s="217" t="s">
        <v>21</v>
      </c>
      <c r="T36" s="1448" t="s">
        <v>37</v>
      </c>
      <c r="U36" s="670" t="s">
        <v>26</v>
      </c>
      <c r="V36" s="1481" t="s">
        <v>26</v>
      </c>
      <c r="W36" s="1120" t="s">
        <v>26</v>
      </c>
      <c r="X36" s="1484" t="s">
        <v>172</v>
      </c>
      <c r="Y36" s="82" t="s">
        <v>22</v>
      </c>
      <c r="Z36" s="2448">
        <v>116454</v>
      </c>
      <c r="AA36" s="2448">
        <v>98173</v>
      </c>
      <c r="AB36" s="2448">
        <v>1947</v>
      </c>
      <c r="AC36" s="2448">
        <v>16334</v>
      </c>
      <c r="AD36" s="2448" t="s">
        <v>21</v>
      </c>
      <c r="AE36" s="2448">
        <v>15471</v>
      </c>
      <c r="AF36" s="2448">
        <v>863</v>
      </c>
      <c r="AG36" s="2448" t="s">
        <v>22</v>
      </c>
      <c r="AH36" s="2448">
        <v>12249</v>
      </c>
      <c r="AI36" s="2448">
        <v>12249</v>
      </c>
      <c r="AJ36" s="2448" t="s">
        <v>21</v>
      </c>
      <c r="AK36" s="2448" t="s">
        <v>21</v>
      </c>
      <c r="AL36" s="2448" t="s">
        <v>21</v>
      </c>
      <c r="AM36" s="2448" t="s">
        <v>21</v>
      </c>
      <c r="AN36" s="217" t="s">
        <v>21</v>
      </c>
      <c r="AO36" s="1448" t="s">
        <v>37</v>
      </c>
      <c r="AP36" s="670" t="s">
        <v>26</v>
      </c>
      <c r="AQ36" s="1481" t="s">
        <v>26</v>
      </c>
      <c r="AR36" s="1120" t="s">
        <v>26</v>
      </c>
      <c r="AS36" s="1484" t="s">
        <v>172</v>
      </c>
      <c r="AT36" s="82" t="s">
        <v>22</v>
      </c>
      <c r="AU36" s="2448">
        <v>51739</v>
      </c>
      <c r="AV36" s="2448">
        <v>51739</v>
      </c>
      <c r="AW36" s="2448" t="s">
        <v>21</v>
      </c>
      <c r="AX36" s="2448" t="s">
        <v>21</v>
      </c>
      <c r="AY36" s="2448" t="s">
        <v>21</v>
      </c>
      <c r="AZ36" s="2448" t="s">
        <v>21</v>
      </c>
      <c r="BA36" s="2448" t="s">
        <v>21</v>
      </c>
      <c r="BB36" s="2448">
        <v>16853</v>
      </c>
      <c r="BC36" s="2448">
        <v>33612</v>
      </c>
      <c r="BD36" s="2448">
        <v>12542</v>
      </c>
      <c r="BE36" s="2448">
        <v>4025</v>
      </c>
      <c r="BF36" s="2448">
        <v>17045</v>
      </c>
      <c r="BG36" s="2448">
        <v>8853</v>
      </c>
      <c r="BH36" s="2448">
        <v>7322</v>
      </c>
      <c r="BI36" s="217">
        <v>870</v>
      </c>
      <c r="BJ36" s="1448" t="s">
        <v>37</v>
      </c>
      <c r="BK36" s="670" t="s">
        <v>26</v>
      </c>
      <c r="BL36" s="1481" t="s">
        <v>26</v>
      </c>
      <c r="BM36" s="1120" t="s">
        <v>26</v>
      </c>
      <c r="BN36" s="1484" t="s">
        <v>172</v>
      </c>
      <c r="BO36" s="82">
        <v>11717</v>
      </c>
      <c r="BP36" s="2448">
        <v>11717</v>
      </c>
      <c r="BQ36" s="2448">
        <v>471</v>
      </c>
      <c r="BR36" s="2448">
        <v>2853</v>
      </c>
      <c r="BS36" s="2448">
        <v>8393</v>
      </c>
      <c r="BT36" s="2448">
        <v>5327</v>
      </c>
      <c r="BU36" s="2448">
        <v>2626</v>
      </c>
      <c r="BV36" s="2448">
        <v>440</v>
      </c>
      <c r="BW36" s="2448" t="s">
        <v>21</v>
      </c>
      <c r="BX36" s="2448" t="s">
        <v>21</v>
      </c>
      <c r="BY36" s="2448" t="s">
        <v>21</v>
      </c>
      <c r="BZ36" s="2448" t="s">
        <v>21</v>
      </c>
      <c r="CA36" s="2448" t="s">
        <v>21</v>
      </c>
      <c r="CB36" s="2448" t="s">
        <v>21</v>
      </c>
      <c r="CC36" s="2448" t="s">
        <v>21</v>
      </c>
      <c r="CD36" s="217" t="s">
        <v>21</v>
      </c>
      <c r="CE36" s="1448" t="s">
        <v>37</v>
      </c>
      <c r="CF36" s="670" t="s">
        <v>26</v>
      </c>
    </row>
    <row r="37" spans="1:85" ht="15" customHeight="1">
      <c r="A37" s="1481" t="s">
        <v>26</v>
      </c>
      <c r="B37" s="1120" t="s">
        <v>26</v>
      </c>
      <c r="C37" s="1484" t="s">
        <v>173</v>
      </c>
      <c r="D37" s="82">
        <v>7009</v>
      </c>
      <c r="E37" s="2448">
        <v>1052957</v>
      </c>
      <c r="F37" s="2448">
        <v>319917</v>
      </c>
      <c r="G37" s="2448">
        <v>147560</v>
      </c>
      <c r="H37" s="2448">
        <v>585480</v>
      </c>
      <c r="I37" s="2448">
        <v>55719</v>
      </c>
      <c r="J37" s="2448">
        <v>509637</v>
      </c>
      <c r="K37" s="2448">
        <v>20124</v>
      </c>
      <c r="L37" s="2448" t="s">
        <v>22</v>
      </c>
      <c r="M37" s="2448">
        <v>3936</v>
      </c>
      <c r="N37" s="2448" t="s">
        <v>21</v>
      </c>
      <c r="O37" s="2448">
        <v>372</v>
      </c>
      <c r="P37" s="2448">
        <v>3564</v>
      </c>
      <c r="Q37" s="2448">
        <v>3464</v>
      </c>
      <c r="R37" s="2448">
        <v>100</v>
      </c>
      <c r="S37" s="217" t="s">
        <v>21</v>
      </c>
      <c r="T37" s="1448" t="s">
        <v>38</v>
      </c>
      <c r="U37" s="670" t="s">
        <v>26</v>
      </c>
      <c r="V37" s="1481" t="s">
        <v>26</v>
      </c>
      <c r="W37" s="1120" t="s">
        <v>26</v>
      </c>
      <c r="X37" s="1484" t="s">
        <v>173</v>
      </c>
      <c r="Y37" s="82" t="s">
        <v>22</v>
      </c>
      <c r="Z37" s="2448">
        <v>103708</v>
      </c>
      <c r="AA37" s="2448">
        <v>85743</v>
      </c>
      <c r="AB37" s="2448">
        <v>1869</v>
      </c>
      <c r="AC37" s="2448">
        <v>16096</v>
      </c>
      <c r="AD37" s="2448" t="s">
        <v>21</v>
      </c>
      <c r="AE37" s="2448">
        <v>15229</v>
      </c>
      <c r="AF37" s="2448">
        <v>867</v>
      </c>
      <c r="AG37" s="2448" t="s">
        <v>22</v>
      </c>
      <c r="AH37" s="2448">
        <v>13583</v>
      </c>
      <c r="AI37" s="2448">
        <v>13583</v>
      </c>
      <c r="AJ37" s="2448" t="s">
        <v>21</v>
      </c>
      <c r="AK37" s="2448" t="s">
        <v>21</v>
      </c>
      <c r="AL37" s="2448" t="s">
        <v>21</v>
      </c>
      <c r="AM37" s="2448" t="s">
        <v>21</v>
      </c>
      <c r="AN37" s="217" t="s">
        <v>21</v>
      </c>
      <c r="AO37" s="1448" t="s">
        <v>38</v>
      </c>
      <c r="AP37" s="670" t="s">
        <v>26</v>
      </c>
      <c r="AQ37" s="1481" t="s">
        <v>26</v>
      </c>
      <c r="AR37" s="1120" t="s">
        <v>26</v>
      </c>
      <c r="AS37" s="1484" t="s">
        <v>173</v>
      </c>
      <c r="AT37" s="82" t="s">
        <v>22</v>
      </c>
      <c r="AU37" s="2448">
        <v>69234</v>
      </c>
      <c r="AV37" s="2448">
        <v>69234</v>
      </c>
      <c r="AW37" s="2448" t="s">
        <v>21</v>
      </c>
      <c r="AX37" s="2448" t="s">
        <v>21</v>
      </c>
      <c r="AY37" s="2448" t="s">
        <v>21</v>
      </c>
      <c r="AZ37" s="2448" t="s">
        <v>21</v>
      </c>
      <c r="BA37" s="2448" t="s">
        <v>21</v>
      </c>
      <c r="BB37" s="2448">
        <v>7009</v>
      </c>
      <c r="BC37" s="2448">
        <v>22771</v>
      </c>
      <c r="BD37" s="2448">
        <v>11216</v>
      </c>
      <c r="BE37" s="2448">
        <v>3608</v>
      </c>
      <c r="BF37" s="2448">
        <v>7947</v>
      </c>
      <c r="BG37" s="2448">
        <v>3873</v>
      </c>
      <c r="BH37" s="2448">
        <v>3861</v>
      </c>
      <c r="BI37" s="217">
        <v>214</v>
      </c>
      <c r="BJ37" s="1448" t="s">
        <v>38</v>
      </c>
      <c r="BK37" s="670" t="s">
        <v>26</v>
      </c>
      <c r="BL37" s="1481" t="s">
        <v>26</v>
      </c>
      <c r="BM37" s="1120" t="s">
        <v>26</v>
      </c>
      <c r="BN37" s="1484" t="s">
        <v>173</v>
      </c>
      <c r="BO37" s="82">
        <v>4703</v>
      </c>
      <c r="BP37" s="2448">
        <v>4703</v>
      </c>
      <c r="BQ37" s="2448">
        <v>85</v>
      </c>
      <c r="BR37" s="2448">
        <v>2557</v>
      </c>
      <c r="BS37" s="2448">
        <v>2061</v>
      </c>
      <c r="BT37" s="2448">
        <v>1827</v>
      </c>
      <c r="BU37" s="2448">
        <v>234</v>
      </c>
      <c r="BV37" s="2448" t="s">
        <v>21</v>
      </c>
      <c r="BW37" s="2448" t="s">
        <v>21</v>
      </c>
      <c r="BX37" s="2448" t="s">
        <v>21</v>
      </c>
      <c r="BY37" s="2448" t="s">
        <v>21</v>
      </c>
      <c r="BZ37" s="2448" t="s">
        <v>21</v>
      </c>
      <c r="CA37" s="2448" t="s">
        <v>21</v>
      </c>
      <c r="CB37" s="2448" t="s">
        <v>21</v>
      </c>
      <c r="CC37" s="2448" t="s">
        <v>21</v>
      </c>
      <c r="CD37" s="217" t="s">
        <v>21</v>
      </c>
      <c r="CE37" s="1448" t="s">
        <v>38</v>
      </c>
      <c r="CF37" s="670" t="s">
        <v>26</v>
      </c>
    </row>
    <row r="38" spans="1:85" ht="15" customHeight="1">
      <c r="A38" s="1481" t="s">
        <v>26</v>
      </c>
      <c r="B38" s="1120" t="s">
        <v>26</v>
      </c>
      <c r="C38" s="1484" t="s">
        <v>174</v>
      </c>
      <c r="D38" s="82">
        <v>8198</v>
      </c>
      <c r="E38" s="2448">
        <v>1003888</v>
      </c>
      <c r="F38" s="2448">
        <v>288118</v>
      </c>
      <c r="G38" s="2448">
        <v>117866</v>
      </c>
      <c r="H38" s="2448">
        <v>597904</v>
      </c>
      <c r="I38" s="2448">
        <v>68017</v>
      </c>
      <c r="J38" s="2448">
        <v>507632</v>
      </c>
      <c r="K38" s="2448">
        <v>22256</v>
      </c>
      <c r="L38" s="2448" t="s">
        <v>22</v>
      </c>
      <c r="M38" s="2448">
        <v>15347</v>
      </c>
      <c r="N38" s="2448" t="s">
        <v>21</v>
      </c>
      <c r="O38" s="2448">
        <v>158</v>
      </c>
      <c r="P38" s="2448">
        <v>15189</v>
      </c>
      <c r="Q38" s="2448">
        <v>14798</v>
      </c>
      <c r="R38" s="2448">
        <v>391</v>
      </c>
      <c r="S38" s="217" t="s">
        <v>21</v>
      </c>
      <c r="T38" s="1448" t="s">
        <v>39</v>
      </c>
      <c r="U38" s="670" t="s">
        <v>26</v>
      </c>
      <c r="V38" s="1481" t="s">
        <v>26</v>
      </c>
      <c r="W38" s="1120" t="s">
        <v>26</v>
      </c>
      <c r="X38" s="1484" t="s">
        <v>174</v>
      </c>
      <c r="Y38" s="82" t="s">
        <v>22</v>
      </c>
      <c r="Z38" s="2448">
        <v>101991</v>
      </c>
      <c r="AA38" s="2448">
        <v>83731</v>
      </c>
      <c r="AB38" s="2448">
        <v>1092</v>
      </c>
      <c r="AC38" s="2448">
        <v>17168</v>
      </c>
      <c r="AD38" s="2448" t="s">
        <v>21</v>
      </c>
      <c r="AE38" s="2448">
        <v>16087</v>
      </c>
      <c r="AF38" s="2448">
        <v>1081</v>
      </c>
      <c r="AG38" s="2448" t="s">
        <v>22</v>
      </c>
      <c r="AH38" s="2448">
        <v>14110</v>
      </c>
      <c r="AI38" s="2448">
        <v>14110</v>
      </c>
      <c r="AJ38" s="2448" t="s">
        <v>21</v>
      </c>
      <c r="AK38" s="2448" t="s">
        <v>21</v>
      </c>
      <c r="AL38" s="2448" t="s">
        <v>21</v>
      </c>
      <c r="AM38" s="2448" t="s">
        <v>21</v>
      </c>
      <c r="AN38" s="217" t="s">
        <v>21</v>
      </c>
      <c r="AO38" s="1448" t="s">
        <v>39</v>
      </c>
      <c r="AP38" s="670" t="s">
        <v>26</v>
      </c>
      <c r="AQ38" s="1481" t="s">
        <v>26</v>
      </c>
      <c r="AR38" s="1120" t="s">
        <v>26</v>
      </c>
      <c r="AS38" s="1484" t="s">
        <v>174</v>
      </c>
      <c r="AT38" s="82" t="s">
        <v>22</v>
      </c>
      <c r="AU38" s="2448">
        <v>66271</v>
      </c>
      <c r="AV38" s="2448">
        <v>66271</v>
      </c>
      <c r="AW38" s="2448" t="s">
        <v>21</v>
      </c>
      <c r="AX38" s="2448" t="s">
        <v>21</v>
      </c>
      <c r="AY38" s="2448" t="s">
        <v>21</v>
      </c>
      <c r="AZ38" s="2448" t="s">
        <v>21</v>
      </c>
      <c r="BA38" s="2448" t="s">
        <v>21</v>
      </c>
      <c r="BB38" s="2448">
        <v>8198</v>
      </c>
      <c r="BC38" s="2448">
        <v>20093</v>
      </c>
      <c r="BD38" s="2448">
        <v>7208</v>
      </c>
      <c r="BE38" s="2448">
        <v>3557</v>
      </c>
      <c r="BF38" s="2448">
        <v>9328</v>
      </c>
      <c r="BG38" s="2448">
        <v>4603</v>
      </c>
      <c r="BH38" s="2448">
        <v>4482</v>
      </c>
      <c r="BI38" s="217">
        <v>242</v>
      </c>
      <c r="BJ38" s="1448" t="s">
        <v>39</v>
      </c>
      <c r="BK38" s="670" t="s">
        <v>26</v>
      </c>
      <c r="BL38" s="1481" t="s">
        <v>26</v>
      </c>
      <c r="BM38" s="1120" t="s">
        <v>26</v>
      </c>
      <c r="BN38" s="1484" t="s">
        <v>174</v>
      </c>
      <c r="BO38" s="82">
        <v>5507</v>
      </c>
      <c r="BP38" s="2448">
        <v>5507</v>
      </c>
      <c r="BQ38" s="2448">
        <v>210</v>
      </c>
      <c r="BR38" s="2448">
        <v>2521</v>
      </c>
      <c r="BS38" s="2448">
        <v>2776</v>
      </c>
      <c r="BT38" s="2448">
        <v>2294</v>
      </c>
      <c r="BU38" s="2448">
        <v>481</v>
      </c>
      <c r="BV38" s="2448">
        <v>1</v>
      </c>
      <c r="BW38" s="2448" t="s">
        <v>21</v>
      </c>
      <c r="BX38" s="2448" t="s">
        <v>21</v>
      </c>
      <c r="BY38" s="2448" t="s">
        <v>21</v>
      </c>
      <c r="BZ38" s="2448" t="s">
        <v>21</v>
      </c>
      <c r="CA38" s="2448" t="s">
        <v>21</v>
      </c>
      <c r="CB38" s="2448" t="s">
        <v>21</v>
      </c>
      <c r="CC38" s="2448" t="s">
        <v>21</v>
      </c>
      <c r="CD38" s="217" t="s">
        <v>21</v>
      </c>
      <c r="CE38" s="1448" t="s">
        <v>39</v>
      </c>
      <c r="CF38" s="670" t="s">
        <v>26</v>
      </c>
    </row>
    <row r="39" spans="1:85" ht="15" customHeight="1">
      <c r="A39" s="1481" t="s">
        <v>26</v>
      </c>
      <c r="B39" s="1120" t="s">
        <v>26</v>
      </c>
      <c r="C39" s="1484" t="s">
        <v>175</v>
      </c>
      <c r="D39" s="82">
        <v>21890</v>
      </c>
      <c r="E39" s="2448">
        <v>1072372</v>
      </c>
      <c r="F39" s="2448">
        <v>306816</v>
      </c>
      <c r="G39" s="2448">
        <v>99331</v>
      </c>
      <c r="H39" s="2448">
        <v>666225</v>
      </c>
      <c r="I39" s="2448">
        <v>71706</v>
      </c>
      <c r="J39" s="2448">
        <v>539318</v>
      </c>
      <c r="K39" s="2448">
        <v>55201</v>
      </c>
      <c r="L39" s="2448" t="s">
        <v>22</v>
      </c>
      <c r="M39" s="2448">
        <v>14463</v>
      </c>
      <c r="N39" s="2448" t="s">
        <v>21</v>
      </c>
      <c r="O39" s="2448" t="s">
        <v>21</v>
      </c>
      <c r="P39" s="2448">
        <v>14463</v>
      </c>
      <c r="Q39" s="2448">
        <v>12285</v>
      </c>
      <c r="R39" s="2448">
        <v>2178</v>
      </c>
      <c r="S39" s="217" t="s">
        <v>21</v>
      </c>
      <c r="T39" s="1448" t="s">
        <v>40</v>
      </c>
      <c r="U39" s="670" t="s">
        <v>26</v>
      </c>
      <c r="V39" s="1481" t="s">
        <v>26</v>
      </c>
      <c r="W39" s="1120" t="s">
        <v>26</v>
      </c>
      <c r="X39" s="1484" t="s">
        <v>175</v>
      </c>
      <c r="Y39" s="82" t="s">
        <v>22</v>
      </c>
      <c r="Z39" s="2448">
        <v>132835</v>
      </c>
      <c r="AA39" s="2448">
        <v>117491</v>
      </c>
      <c r="AB39" s="2448">
        <v>182</v>
      </c>
      <c r="AC39" s="2448">
        <v>15162</v>
      </c>
      <c r="AD39" s="2448" t="s">
        <v>21</v>
      </c>
      <c r="AE39" s="2448">
        <v>14355</v>
      </c>
      <c r="AF39" s="2448">
        <v>807</v>
      </c>
      <c r="AG39" s="2448" t="s">
        <v>22</v>
      </c>
      <c r="AH39" s="2448">
        <v>13348</v>
      </c>
      <c r="AI39" s="2448">
        <v>13348</v>
      </c>
      <c r="AJ39" s="2448" t="s">
        <v>21</v>
      </c>
      <c r="AK39" s="2448" t="s">
        <v>21</v>
      </c>
      <c r="AL39" s="2448" t="s">
        <v>21</v>
      </c>
      <c r="AM39" s="2448" t="s">
        <v>21</v>
      </c>
      <c r="AN39" s="217" t="s">
        <v>21</v>
      </c>
      <c r="AO39" s="1448" t="s">
        <v>40</v>
      </c>
      <c r="AP39" s="670" t="s">
        <v>26</v>
      </c>
      <c r="AQ39" s="1481" t="s">
        <v>26</v>
      </c>
      <c r="AR39" s="1120" t="s">
        <v>26</v>
      </c>
      <c r="AS39" s="1484" t="s">
        <v>175</v>
      </c>
      <c r="AT39" s="82" t="s">
        <v>22</v>
      </c>
      <c r="AU39" s="2448">
        <v>34871</v>
      </c>
      <c r="AV39" s="2448">
        <v>34871</v>
      </c>
      <c r="AW39" s="2448" t="s">
        <v>21</v>
      </c>
      <c r="AX39" s="2448" t="s">
        <v>21</v>
      </c>
      <c r="AY39" s="2448" t="s">
        <v>21</v>
      </c>
      <c r="AZ39" s="2448" t="s">
        <v>21</v>
      </c>
      <c r="BA39" s="2448" t="s">
        <v>21</v>
      </c>
      <c r="BB39" s="2448">
        <v>21890</v>
      </c>
      <c r="BC39" s="2448">
        <v>28944</v>
      </c>
      <c r="BD39" s="2448">
        <v>2237</v>
      </c>
      <c r="BE39" s="2448">
        <v>4398</v>
      </c>
      <c r="BF39" s="2448">
        <v>22309</v>
      </c>
      <c r="BG39" s="2448">
        <v>8841</v>
      </c>
      <c r="BH39" s="2448">
        <v>12897</v>
      </c>
      <c r="BI39" s="217">
        <v>570</v>
      </c>
      <c r="BJ39" s="1448" t="s">
        <v>40</v>
      </c>
      <c r="BK39" s="670" t="s">
        <v>26</v>
      </c>
      <c r="BL39" s="1481" t="s">
        <v>26</v>
      </c>
      <c r="BM39" s="1120" t="s">
        <v>26</v>
      </c>
      <c r="BN39" s="1484" t="s">
        <v>175</v>
      </c>
      <c r="BO39" s="82">
        <v>15230</v>
      </c>
      <c r="BP39" s="2448">
        <v>15230</v>
      </c>
      <c r="BQ39" s="2448">
        <v>544</v>
      </c>
      <c r="BR39" s="2448">
        <v>3117</v>
      </c>
      <c r="BS39" s="2448">
        <v>11569</v>
      </c>
      <c r="BT39" s="2448">
        <v>4984</v>
      </c>
      <c r="BU39" s="2448">
        <v>6369</v>
      </c>
      <c r="BV39" s="2448">
        <v>216</v>
      </c>
      <c r="BW39" s="2448" t="s">
        <v>21</v>
      </c>
      <c r="BX39" s="2448" t="s">
        <v>21</v>
      </c>
      <c r="BY39" s="2448" t="s">
        <v>21</v>
      </c>
      <c r="BZ39" s="2448" t="s">
        <v>21</v>
      </c>
      <c r="CA39" s="2448" t="s">
        <v>21</v>
      </c>
      <c r="CB39" s="2448" t="s">
        <v>21</v>
      </c>
      <c r="CC39" s="2448" t="s">
        <v>21</v>
      </c>
      <c r="CD39" s="217" t="s">
        <v>21</v>
      </c>
      <c r="CE39" s="1448" t="s">
        <v>40</v>
      </c>
      <c r="CF39" s="670" t="s">
        <v>26</v>
      </c>
    </row>
    <row r="40" spans="1:85" ht="15" customHeight="1">
      <c r="A40" s="1485" t="s">
        <v>26</v>
      </c>
      <c r="B40" s="1130" t="s">
        <v>26</v>
      </c>
      <c r="C40" s="1486" t="s">
        <v>176</v>
      </c>
      <c r="D40" s="107">
        <v>27084</v>
      </c>
      <c r="E40" s="2449">
        <v>1186965</v>
      </c>
      <c r="F40" s="2449">
        <v>363903</v>
      </c>
      <c r="G40" s="2449">
        <v>141272</v>
      </c>
      <c r="H40" s="2449">
        <v>681791</v>
      </c>
      <c r="I40" s="2449">
        <v>78666</v>
      </c>
      <c r="J40" s="2449">
        <v>576238</v>
      </c>
      <c r="K40" s="2449">
        <v>26888</v>
      </c>
      <c r="L40" s="2449" t="s">
        <v>22</v>
      </c>
      <c r="M40" s="2449">
        <v>17353</v>
      </c>
      <c r="N40" s="2449" t="s">
        <v>21</v>
      </c>
      <c r="O40" s="2449">
        <v>222</v>
      </c>
      <c r="P40" s="2449">
        <v>17131</v>
      </c>
      <c r="Q40" s="2449">
        <v>14335</v>
      </c>
      <c r="R40" s="2449">
        <v>2796</v>
      </c>
      <c r="S40" s="512" t="s">
        <v>21</v>
      </c>
      <c r="T40" s="1450" t="s">
        <v>41</v>
      </c>
      <c r="U40" s="673" t="s">
        <v>26</v>
      </c>
      <c r="V40" s="1485" t="s">
        <v>26</v>
      </c>
      <c r="W40" s="1130" t="s">
        <v>26</v>
      </c>
      <c r="X40" s="1486" t="s">
        <v>176</v>
      </c>
      <c r="Y40" s="107" t="s">
        <v>22</v>
      </c>
      <c r="Z40" s="2449">
        <v>155870</v>
      </c>
      <c r="AA40" s="2449">
        <v>130010</v>
      </c>
      <c r="AB40" s="2449">
        <v>1204</v>
      </c>
      <c r="AC40" s="2449">
        <v>24656</v>
      </c>
      <c r="AD40" s="2449" t="s">
        <v>21</v>
      </c>
      <c r="AE40" s="2449">
        <v>23746</v>
      </c>
      <c r="AF40" s="2449">
        <v>910</v>
      </c>
      <c r="AG40" s="2449" t="s">
        <v>22</v>
      </c>
      <c r="AH40" s="2449">
        <v>12978</v>
      </c>
      <c r="AI40" s="2449">
        <v>12978</v>
      </c>
      <c r="AJ40" s="2449" t="s">
        <v>21</v>
      </c>
      <c r="AK40" s="2449" t="s">
        <v>21</v>
      </c>
      <c r="AL40" s="2449" t="s">
        <v>21</v>
      </c>
      <c r="AM40" s="2449" t="s">
        <v>21</v>
      </c>
      <c r="AN40" s="512" t="s">
        <v>21</v>
      </c>
      <c r="AO40" s="1450" t="s">
        <v>41</v>
      </c>
      <c r="AP40" s="673" t="s">
        <v>26</v>
      </c>
      <c r="AQ40" s="1485" t="s">
        <v>26</v>
      </c>
      <c r="AR40" s="1130" t="s">
        <v>26</v>
      </c>
      <c r="AS40" s="1486" t="s">
        <v>176</v>
      </c>
      <c r="AT40" s="107" t="s">
        <v>22</v>
      </c>
      <c r="AU40" s="2449">
        <v>27282</v>
      </c>
      <c r="AV40" s="2449">
        <v>27282</v>
      </c>
      <c r="AW40" s="2449" t="s">
        <v>21</v>
      </c>
      <c r="AX40" s="2449" t="s">
        <v>21</v>
      </c>
      <c r="AY40" s="2449" t="s">
        <v>21</v>
      </c>
      <c r="AZ40" s="2449" t="s">
        <v>21</v>
      </c>
      <c r="BA40" s="2449" t="s">
        <v>21</v>
      </c>
      <c r="BB40" s="2449">
        <v>27084</v>
      </c>
      <c r="BC40" s="2449">
        <v>42342</v>
      </c>
      <c r="BD40" s="2449">
        <v>10770</v>
      </c>
      <c r="BE40" s="2449">
        <v>5621</v>
      </c>
      <c r="BF40" s="2449">
        <v>25952</v>
      </c>
      <c r="BG40" s="2449">
        <v>11610</v>
      </c>
      <c r="BH40" s="2449">
        <v>13385</v>
      </c>
      <c r="BI40" s="512">
        <v>957</v>
      </c>
      <c r="BJ40" s="1450" t="s">
        <v>41</v>
      </c>
      <c r="BK40" s="673" t="s">
        <v>26</v>
      </c>
      <c r="BL40" s="1485" t="s">
        <v>26</v>
      </c>
      <c r="BM40" s="1130" t="s">
        <v>26</v>
      </c>
      <c r="BN40" s="1486" t="s">
        <v>176</v>
      </c>
      <c r="BO40" s="107">
        <v>18894</v>
      </c>
      <c r="BP40" s="2449">
        <v>18894</v>
      </c>
      <c r="BQ40" s="2449">
        <v>621</v>
      </c>
      <c r="BR40" s="2449">
        <v>3984</v>
      </c>
      <c r="BS40" s="2449">
        <v>14289</v>
      </c>
      <c r="BT40" s="2449">
        <v>7103</v>
      </c>
      <c r="BU40" s="2449">
        <v>6863</v>
      </c>
      <c r="BV40" s="2449">
        <v>323</v>
      </c>
      <c r="BW40" s="2449" t="s">
        <v>21</v>
      </c>
      <c r="BX40" s="2449" t="s">
        <v>21</v>
      </c>
      <c r="BY40" s="2449" t="s">
        <v>21</v>
      </c>
      <c r="BZ40" s="2449" t="s">
        <v>21</v>
      </c>
      <c r="CA40" s="2449" t="s">
        <v>21</v>
      </c>
      <c r="CB40" s="2449" t="s">
        <v>21</v>
      </c>
      <c r="CC40" s="2449" t="s">
        <v>21</v>
      </c>
      <c r="CD40" s="512" t="s">
        <v>21</v>
      </c>
      <c r="CE40" s="1450" t="s">
        <v>41</v>
      </c>
      <c r="CF40" s="673" t="s">
        <v>26</v>
      </c>
    </row>
    <row r="41" spans="1:85" ht="15" customHeight="1">
      <c r="A41" s="1510"/>
      <c r="B41" s="1510"/>
      <c r="C41" s="1510"/>
      <c r="D41" s="674"/>
      <c r="E41" s="674"/>
      <c r="F41" s="674"/>
      <c r="G41" s="674"/>
      <c r="H41" s="674"/>
      <c r="I41" s="674"/>
      <c r="J41" s="674"/>
      <c r="K41" s="674"/>
      <c r="L41" s="674"/>
      <c r="M41" s="674"/>
      <c r="N41" s="674"/>
      <c r="O41" s="674"/>
      <c r="P41" s="674"/>
      <c r="Q41" s="674"/>
      <c r="R41" s="674"/>
      <c r="S41" s="674"/>
      <c r="T41" s="1459"/>
      <c r="U41" s="504"/>
      <c r="V41" s="1510"/>
      <c r="W41" s="1510"/>
      <c r="X41" s="1510"/>
      <c r="Y41" s="674"/>
      <c r="Z41" s="674"/>
      <c r="AA41" s="674"/>
      <c r="AB41" s="674"/>
      <c r="AC41" s="674"/>
      <c r="AD41" s="674"/>
      <c r="AE41" s="674"/>
      <c r="AF41" s="674"/>
      <c r="AG41" s="674"/>
      <c r="AH41" s="674"/>
      <c r="AI41" s="674"/>
      <c r="AJ41" s="674"/>
      <c r="AK41" s="674"/>
      <c r="AL41" s="674"/>
      <c r="AM41" s="674"/>
      <c r="AN41" s="674"/>
      <c r="AO41" s="1459"/>
      <c r="AP41" s="504"/>
      <c r="AQ41" s="1510"/>
      <c r="AR41" s="1510"/>
      <c r="AS41" s="1510"/>
      <c r="AT41" s="674"/>
      <c r="AU41" s="674"/>
      <c r="AV41" s="674"/>
      <c r="AW41" s="674"/>
      <c r="AX41" s="674"/>
      <c r="AY41" s="674"/>
      <c r="AZ41" s="674"/>
      <c r="BA41" s="674"/>
      <c r="BB41" s="674"/>
      <c r="BC41" s="674"/>
      <c r="BD41" s="674"/>
      <c r="BE41" s="674"/>
      <c r="BF41" s="674"/>
      <c r="BG41" s="674"/>
      <c r="BH41" s="674"/>
      <c r="BI41" s="674"/>
      <c r="BJ41" s="1459"/>
      <c r="BK41" s="504"/>
      <c r="BL41" s="1510"/>
      <c r="BM41" s="1510"/>
      <c r="BN41" s="1510"/>
      <c r="BO41" s="674"/>
      <c r="BP41" s="674"/>
      <c r="BQ41" s="674"/>
      <c r="BR41" s="674"/>
      <c r="BS41" s="674"/>
      <c r="BT41" s="674"/>
      <c r="BU41" s="674"/>
      <c r="BV41" s="674"/>
      <c r="BW41" s="4"/>
      <c r="BX41" s="4"/>
      <c r="BY41" s="4"/>
      <c r="BZ41" s="4"/>
      <c r="CA41" s="4"/>
      <c r="CB41" s="4"/>
      <c r="CC41" s="4"/>
      <c r="CD41" s="4"/>
      <c r="CE41" s="1459"/>
      <c r="CF41" s="504"/>
    </row>
    <row r="42" spans="1:85" s="388" customFormat="1" ht="18.75" customHeight="1">
      <c r="A42" s="74" t="s">
        <v>177</v>
      </c>
      <c r="B42" s="505"/>
      <c r="C42" s="505"/>
      <c r="D42" s="651"/>
      <c r="E42" s="505" t="s">
        <v>1356</v>
      </c>
      <c r="F42" s="504"/>
      <c r="G42" s="504"/>
      <c r="H42" s="504"/>
      <c r="I42" s="504"/>
      <c r="J42" s="652"/>
      <c r="K42" s="655" t="s">
        <v>1713</v>
      </c>
      <c r="L42" s="500" t="s">
        <v>815</v>
      </c>
      <c r="M42" s="651"/>
      <c r="N42" s="504" t="s">
        <v>719</v>
      </c>
      <c r="O42" s="504"/>
      <c r="P42" s="504"/>
      <c r="Q42" s="504"/>
      <c r="R42" s="652"/>
      <c r="S42" s="655" t="s">
        <v>1713</v>
      </c>
      <c r="T42" s="1459"/>
      <c r="U42" s="504"/>
      <c r="V42" s="74" t="s">
        <v>816</v>
      </c>
      <c r="W42" s="505"/>
      <c r="X42" s="505"/>
      <c r="Y42" s="651"/>
      <c r="Z42" s="505" t="s">
        <v>1259</v>
      </c>
      <c r="AA42" s="504"/>
      <c r="AB42" s="504"/>
      <c r="AC42" s="504"/>
      <c r="AD42" s="504"/>
      <c r="AE42" s="652"/>
      <c r="AF42" s="655" t="s">
        <v>1713</v>
      </c>
      <c r="AG42" s="1057" t="s">
        <v>839</v>
      </c>
      <c r="AH42" s="651"/>
      <c r="AI42" s="504" t="s">
        <v>1234</v>
      </c>
      <c r="AJ42" s="504"/>
      <c r="AK42" s="504"/>
      <c r="AL42" s="504"/>
      <c r="AM42" s="1488"/>
      <c r="AN42" s="2367" t="s">
        <v>1716</v>
      </c>
      <c r="AO42" s="1459"/>
      <c r="AP42" s="504"/>
      <c r="AQ42" s="74" t="s">
        <v>1719</v>
      </c>
      <c r="AR42" s="505"/>
      <c r="AS42" s="505"/>
      <c r="AT42" s="651"/>
      <c r="AU42" s="509" t="s">
        <v>1201</v>
      </c>
      <c r="AV42" s="504"/>
      <c r="AW42" s="504"/>
      <c r="AX42" s="504"/>
      <c r="AY42" s="504"/>
      <c r="AZ42" s="1463"/>
      <c r="BA42" s="2367" t="s">
        <v>1716</v>
      </c>
      <c r="BB42" s="1057" t="s">
        <v>834</v>
      </c>
      <c r="BC42" s="509"/>
      <c r="BD42" s="509" t="s">
        <v>1203</v>
      </c>
      <c r="BE42" s="651"/>
      <c r="BF42" s="504"/>
      <c r="BG42" s="504"/>
      <c r="BH42" s="1505"/>
      <c r="BI42" s="2367" t="s">
        <v>1716</v>
      </c>
      <c r="BJ42" s="1459"/>
      <c r="BK42" s="504"/>
      <c r="BL42" s="74" t="s">
        <v>840</v>
      </c>
      <c r="BM42" s="505"/>
      <c r="BN42" s="505"/>
      <c r="BO42" s="504"/>
      <c r="BP42" s="505" t="s">
        <v>1244</v>
      </c>
      <c r="BQ42" s="504"/>
      <c r="BR42" s="687"/>
      <c r="BT42" s="504"/>
      <c r="BU42" s="687"/>
      <c r="BV42" s="654" t="s">
        <v>1720</v>
      </c>
      <c r="BW42" s="1057" t="s">
        <v>1696</v>
      </c>
      <c r="BX42" s="509"/>
      <c r="BY42" s="681" t="s">
        <v>1208</v>
      </c>
      <c r="BZ42" s="651"/>
      <c r="CA42" s="505"/>
      <c r="CB42" s="504"/>
      <c r="CC42" s="504" t="s">
        <v>1721</v>
      </c>
      <c r="CD42" s="2367" t="s">
        <v>1716</v>
      </c>
      <c r="CE42" s="1459"/>
      <c r="CF42" s="504"/>
      <c r="CG42" s="505"/>
    </row>
    <row r="43" spans="1:85" ht="18" customHeight="1">
      <c r="A43" s="1511">
        <v>42005</v>
      </c>
      <c r="B43" s="1506">
        <v>42005</v>
      </c>
      <c r="C43" s="1512">
        <v>42005</v>
      </c>
      <c r="D43" s="66" t="s">
        <v>21</v>
      </c>
      <c r="E43" s="2446">
        <v>14364333</v>
      </c>
      <c r="F43" s="2446">
        <v>4099978</v>
      </c>
      <c r="G43" s="2446">
        <v>2079355</v>
      </c>
      <c r="H43" s="2446">
        <v>8184999</v>
      </c>
      <c r="I43" s="2446">
        <v>887741</v>
      </c>
      <c r="J43" s="2446">
        <v>6983802</v>
      </c>
      <c r="K43" s="2446">
        <v>313456</v>
      </c>
      <c r="L43" s="2446" t="s">
        <v>22</v>
      </c>
      <c r="M43" s="2446">
        <v>45324</v>
      </c>
      <c r="N43" s="2446">
        <v>11883</v>
      </c>
      <c r="O43" s="2446">
        <v>32821</v>
      </c>
      <c r="P43" s="2446">
        <v>620</v>
      </c>
      <c r="Q43" s="2446" t="s">
        <v>21</v>
      </c>
      <c r="R43" s="2446">
        <v>520</v>
      </c>
      <c r="S43" s="207">
        <v>100</v>
      </c>
      <c r="T43" s="1513">
        <v>42005</v>
      </c>
      <c r="U43" s="660">
        <v>42005</v>
      </c>
      <c r="V43" s="1511">
        <v>42005</v>
      </c>
      <c r="W43" s="1506">
        <v>42005</v>
      </c>
      <c r="X43" s="1512">
        <v>42005</v>
      </c>
      <c r="Y43" s="66" t="s">
        <v>22</v>
      </c>
      <c r="Z43" s="2446">
        <v>75035</v>
      </c>
      <c r="AA43" s="2446">
        <v>23110</v>
      </c>
      <c r="AB43" s="2446">
        <v>43015</v>
      </c>
      <c r="AC43" s="2446">
        <v>8910</v>
      </c>
      <c r="AD43" s="2446" t="s">
        <v>21</v>
      </c>
      <c r="AE43" s="2446">
        <v>5666</v>
      </c>
      <c r="AF43" s="2446">
        <v>3244</v>
      </c>
      <c r="AG43" s="2446" t="s">
        <v>22</v>
      </c>
      <c r="AH43" s="2446">
        <v>461735</v>
      </c>
      <c r="AI43" s="2446">
        <v>9205</v>
      </c>
      <c r="AJ43" s="2446">
        <v>131891</v>
      </c>
      <c r="AK43" s="2446">
        <v>320639</v>
      </c>
      <c r="AL43" s="2446">
        <v>253492</v>
      </c>
      <c r="AM43" s="2446">
        <v>67129</v>
      </c>
      <c r="AN43" s="207">
        <v>18</v>
      </c>
      <c r="AO43" s="1513">
        <v>42005</v>
      </c>
      <c r="AP43" s="660">
        <v>42005</v>
      </c>
      <c r="AQ43" s="1511">
        <v>42005</v>
      </c>
      <c r="AR43" s="1506">
        <v>42005</v>
      </c>
      <c r="AS43" s="1512">
        <v>42005</v>
      </c>
      <c r="AT43" s="66" t="s">
        <v>22</v>
      </c>
      <c r="AU43" s="2446">
        <v>1213643</v>
      </c>
      <c r="AV43" s="2446">
        <v>719513</v>
      </c>
      <c r="AW43" s="2446">
        <v>494130</v>
      </c>
      <c r="AX43" s="2446" t="s">
        <v>21</v>
      </c>
      <c r="AY43" s="2446" t="s">
        <v>21</v>
      </c>
      <c r="AZ43" s="2446" t="s">
        <v>21</v>
      </c>
      <c r="BA43" s="2446" t="s">
        <v>21</v>
      </c>
      <c r="BB43" s="2446" t="s">
        <v>21</v>
      </c>
      <c r="BC43" s="2446">
        <v>361966</v>
      </c>
      <c r="BD43" s="2446">
        <v>361966</v>
      </c>
      <c r="BE43" s="2446" t="s">
        <v>21</v>
      </c>
      <c r="BF43" s="2446" t="s">
        <v>21</v>
      </c>
      <c r="BG43" s="2446" t="s">
        <v>21</v>
      </c>
      <c r="BH43" s="2446" t="s">
        <v>21</v>
      </c>
      <c r="BI43" s="207" t="s">
        <v>21</v>
      </c>
      <c r="BJ43" s="1513">
        <v>42005</v>
      </c>
      <c r="BK43" s="660">
        <v>42005</v>
      </c>
      <c r="BL43" s="1511">
        <v>42005</v>
      </c>
      <c r="BM43" s="1506">
        <v>42005</v>
      </c>
      <c r="BN43" s="1512">
        <v>42005</v>
      </c>
      <c r="BO43" s="66">
        <v>3979</v>
      </c>
      <c r="BP43" s="2446">
        <v>3979</v>
      </c>
      <c r="BQ43" s="2446">
        <v>3893</v>
      </c>
      <c r="BR43" s="2446" t="s">
        <v>21</v>
      </c>
      <c r="BS43" s="2446">
        <v>86</v>
      </c>
      <c r="BT43" s="2446" t="s">
        <v>22</v>
      </c>
      <c r="BU43" s="2446" t="s">
        <v>21</v>
      </c>
      <c r="BV43" s="2446">
        <v>86</v>
      </c>
      <c r="BW43" s="2446" t="s">
        <v>21</v>
      </c>
      <c r="BX43" s="2446" t="s">
        <v>21</v>
      </c>
      <c r="BY43" s="2446" t="s">
        <v>21</v>
      </c>
      <c r="BZ43" s="2446" t="s">
        <v>21</v>
      </c>
      <c r="CA43" s="2446" t="s">
        <v>21</v>
      </c>
      <c r="CB43" s="2446" t="s">
        <v>21</v>
      </c>
      <c r="CC43" s="2446" t="s">
        <v>21</v>
      </c>
      <c r="CD43" s="207" t="s">
        <v>21</v>
      </c>
      <c r="CE43" s="1513">
        <v>42005</v>
      </c>
      <c r="CF43" s="660">
        <v>42005</v>
      </c>
    </row>
    <row r="44" spans="1:85" ht="15" customHeight="1">
      <c r="A44" s="1475"/>
      <c r="B44" s="1473">
        <v>42370</v>
      </c>
      <c r="C44" s="1508"/>
      <c r="D44" s="75" t="s">
        <v>21</v>
      </c>
      <c r="E44" s="2447">
        <v>14321723</v>
      </c>
      <c r="F44" s="2447">
        <v>4034008</v>
      </c>
      <c r="G44" s="2447">
        <v>2048193</v>
      </c>
      <c r="H44" s="2447">
        <v>8239522</v>
      </c>
      <c r="I44" s="2447">
        <v>899355</v>
      </c>
      <c r="J44" s="2447">
        <v>6991548</v>
      </c>
      <c r="K44" s="2447">
        <v>348618</v>
      </c>
      <c r="L44" s="2447" t="s">
        <v>22</v>
      </c>
      <c r="M44" s="2447">
        <v>59831</v>
      </c>
      <c r="N44" s="2447">
        <v>19201</v>
      </c>
      <c r="O44" s="2447">
        <v>36782</v>
      </c>
      <c r="P44" s="2447">
        <v>3848</v>
      </c>
      <c r="Q44" s="2447" t="s">
        <v>21</v>
      </c>
      <c r="R44" s="2447">
        <v>494</v>
      </c>
      <c r="S44" s="214">
        <v>3354</v>
      </c>
      <c r="T44" s="1445">
        <v>42370</v>
      </c>
      <c r="U44" s="662">
        <v>42370</v>
      </c>
      <c r="V44" s="1475"/>
      <c r="W44" s="1473">
        <v>42370</v>
      </c>
      <c r="X44" s="1508"/>
      <c r="Y44" s="75" t="s">
        <v>22</v>
      </c>
      <c r="Z44" s="2447">
        <v>31907</v>
      </c>
      <c r="AA44" s="2447">
        <v>15042</v>
      </c>
      <c r="AB44" s="2447">
        <v>10187</v>
      </c>
      <c r="AC44" s="2447">
        <v>6678</v>
      </c>
      <c r="AD44" s="2447" t="s">
        <v>21</v>
      </c>
      <c r="AE44" s="2447">
        <v>5395</v>
      </c>
      <c r="AF44" s="2447">
        <v>1283</v>
      </c>
      <c r="AG44" s="2447" t="s">
        <v>22</v>
      </c>
      <c r="AH44" s="2447">
        <v>450592</v>
      </c>
      <c r="AI44" s="2447">
        <v>11387</v>
      </c>
      <c r="AJ44" s="2447">
        <v>122127</v>
      </c>
      <c r="AK44" s="2447">
        <v>317078</v>
      </c>
      <c r="AL44" s="2447">
        <v>260632</v>
      </c>
      <c r="AM44" s="2447">
        <v>56424</v>
      </c>
      <c r="AN44" s="214">
        <v>22</v>
      </c>
      <c r="AO44" s="1445">
        <v>42370</v>
      </c>
      <c r="AP44" s="662">
        <v>42370</v>
      </c>
      <c r="AQ44" s="1475"/>
      <c r="AR44" s="1473">
        <v>42370</v>
      </c>
      <c r="AS44" s="1508"/>
      <c r="AT44" s="75" t="s">
        <v>22</v>
      </c>
      <c r="AU44" s="2447">
        <v>1133385</v>
      </c>
      <c r="AV44" s="2447">
        <v>602720</v>
      </c>
      <c r="AW44" s="2447">
        <v>530665</v>
      </c>
      <c r="AX44" s="2447" t="s">
        <v>21</v>
      </c>
      <c r="AY44" s="2447" t="s">
        <v>21</v>
      </c>
      <c r="AZ44" s="2447" t="s">
        <v>21</v>
      </c>
      <c r="BA44" s="2447" t="s">
        <v>21</v>
      </c>
      <c r="BB44" s="2447" t="s">
        <v>21</v>
      </c>
      <c r="BC44" s="2447">
        <v>389239</v>
      </c>
      <c r="BD44" s="2447">
        <v>389239</v>
      </c>
      <c r="BE44" s="2447" t="s">
        <v>21</v>
      </c>
      <c r="BF44" s="2447" t="s">
        <v>21</v>
      </c>
      <c r="BG44" s="2447" t="s">
        <v>21</v>
      </c>
      <c r="BH44" s="2447" t="s">
        <v>21</v>
      </c>
      <c r="BI44" s="214" t="s">
        <v>21</v>
      </c>
      <c r="BJ44" s="1445">
        <v>42370</v>
      </c>
      <c r="BK44" s="662">
        <v>42370</v>
      </c>
      <c r="BL44" s="1475"/>
      <c r="BM44" s="1473">
        <v>42370</v>
      </c>
      <c r="BN44" s="1508"/>
      <c r="BO44" s="75">
        <v>4935</v>
      </c>
      <c r="BP44" s="2447">
        <v>4935</v>
      </c>
      <c r="BQ44" s="2447">
        <v>4849</v>
      </c>
      <c r="BR44" s="2447" t="s">
        <v>21</v>
      </c>
      <c r="BS44" s="2447">
        <v>86</v>
      </c>
      <c r="BT44" s="2447" t="s">
        <v>22</v>
      </c>
      <c r="BU44" s="2447" t="s">
        <v>21</v>
      </c>
      <c r="BV44" s="2447">
        <v>86</v>
      </c>
      <c r="BW44" s="2447" t="s">
        <v>21</v>
      </c>
      <c r="BX44" s="2447" t="s">
        <v>21</v>
      </c>
      <c r="BY44" s="2447" t="s">
        <v>21</v>
      </c>
      <c r="BZ44" s="2447" t="s">
        <v>21</v>
      </c>
      <c r="CA44" s="2447" t="s">
        <v>21</v>
      </c>
      <c r="CB44" s="2447" t="s">
        <v>21</v>
      </c>
      <c r="CC44" s="2447" t="s">
        <v>21</v>
      </c>
      <c r="CD44" s="214" t="s">
        <v>21</v>
      </c>
      <c r="CE44" s="1445">
        <v>42370</v>
      </c>
      <c r="CF44" s="662">
        <v>42370</v>
      </c>
    </row>
    <row r="45" spans="1:85" ht="15" customHeight="1">
      <c r="A45" s="1475"/>
      <c r="B45" s="1473">
        <v>42736</v>
      </c>
      <c r="C45" s="1508"/>
      <c r="D45" s="75" t="s">
        <v>21</v>
      </c>
      <c r="E45" s="2447">
        <v>14077022</v>
      </c>
      <c r="F45" s="2447">
        <v>3894998</v>
      </c>
      <c r="G45" s="2447">
        <v>2103191</v>
      </c>
      <c r="H45" s="2447">
        <v>8078833</v>
      </c>
      <c r="I45" s="2447">
        <v>846883</v>
      </c>
      <c r="J45" s="2447">
        <v>6898111</v>
      </c>
      <c r="K45" s="2447">
        <v>333839</v>
      </c>
      <c r="L45" s="2447" t="s">
        <v>22</v>
      </c>
      <c r="M45" s="2447">
        <v>39026</v>
      </c>
      <c r="N45" s="2447">
        <v>11351</v>
      </c>
      <c r="O45" s="2447">
        <v>27016</v>
      </c>
      <c r="P45" s="2447">
        <v>659</v>
      </c>
      <c r="Q45" s="2447">
        <v>4</v>
      </c>
      <c r="R45" s="2447">
        <v>507</v>
      </c>
      <c r="S45" s="214">
        <v>148</v>
      </c>
      <c r="T45" s="1445">
        <v>42736</v>
      </c>
      <c r="U45" s="662">
        <v>42736</v>
      </c>
      <c r="V45" s="1475"/>
      <c r="W45" s="1473">
        <v>42736</v>
      </c>
      <c r="X45" s="1508"/>
      <c r="Y45" s="75" t="s">
        <v>22</v>
      </c>
      <c r="Z45" s="2447">
        <v>37051</v>
      </c>
      <c r="AA45" s="2447">
        <v>19841</v>
      </c>
      <c r="AB45" s="2447">
        <v>10764</v>
      </c>
      <c r="AC45" s="2447">
        <v>6446</v>
      </c>
      <c r="AD45" s="2447" t="s">
        <v>21</v>
      </c>
      <c r="AE45" s="2447">
        <v>5289</v>
      </c>
      <c r="AF45" s="2447">
        <v>1157</v>
      </c>
      <c r="AG45" s="2447" t="s">
        <v>22</v>
      </c>
      <c r="AH45" s="2447">
        <v>390000</v>
      </c>
      <c r="AI45" s="2447">
        <v>7417</v>
      </c>
      <c r="AJ45" s="2447">
        <v>126015</v>
      </c>
      <c r="AK45" s="2447">
        <v>256568</v>
      </c>
      <c r="AL45" s="2447">
        <v>221685</v>
      </c>
      <c r="AM45" s="2447">
        <v>34674</v>
      </c>
      <c r="AN45" s="214">
        <v>209</v>
      </c>
      <c r="AO45" s="1445">
        <v>42736</v>
      </c>
      <c r="AP45" s="662">
        <v>42736</v>
      </c>
      <c r="AQ45" s="1475"/>
      <c r="AR45" s="1473">
        <v>42736</v>
      </c>
      <c r="AS45" s="1508"/>
      <c r="AT45" s="75" t="s">
        <v>22</v>
      </c>
      <c r="AU45" s="2447">
        <v>1108030</v>
      </c>
      <c r="AV45" s="2447">
        <v>529997</v>
      </c>
      <c r="AW45" s="2447">
        <v>578033</v>
      </c>
      <c r="AX45" s="2447" t="s">
        <v>21</v>
      </c>
      <c r="AY45" s="2447" t="s">
        <v>21</v>
      </c>
      <c r="AZ45" s="2447" t="s">
        <v>21</v>
      </c>
      <c r="BA45" s="2447" t="s">
        <v>21</v>
      </c>
      <c r="BB45" s="2447" t="s">
        <v>21</v>
      </c>
      <c r="BC45" s="2447">
        <v>303131</v>
      </c>
      <c r="BD45" s="2447">
        <v>303131</v>
      </c>
      <c r="BE45" s="2447" t="s">
        <v>21</v>
      </c>
      <c r="BF45" s="2447" t="s">
        <v>21</v>
      </c>
      <c r="BG45" s="2447" t="s">
        <v>21</v>
      </c>
      <c r="BH45" s="2447" t="s">
        <v>21</v>
      </c>
      <c r="BI45" s="214" t="s">
        <v>21</v>
      </c>
      <c r="BJ45" s="1445">
        <v>42736</v>
      </c>
      <c r="BK45" s="662">
        <v>42736</v>
      </c>
      <c r="BL45" s="1475"/>
      <c r="BM45" s="1473">
        <v>42736</v>
      </c>
      <c r="BN45" s="1508"/>
      <c r="BO45" s="75">
        <v>3914</v>
      </c>
      <c r="BP45" s="2447">
        <v>3914</v>
      </c>
      <c r="BQ45" s="2447">
        <v>3832</v>
      </c>
      <c r="BR45" s="2447" t="s">
        <v>21</v>
      </c>
      <c r="BS45" s="2447">
        <v>82</v>
      </c>
      <c r="BT45" s="2447" t="s">
        <v>22</v>
      </c>
      <c r="BU45" s="2447" t="s">
        <v>21</v>
      </c>
      <c r="BV45" s="2447">
        <v>82</v>
      </c>
      <c r="BW45" s="2447" t="s">
        <v>21</v>
      </c>
      <c r="BX45" s="2447" t="s">
        <v>21</v>
      </c>
      <c r="BY45" s="2447" t="s">
        <v>21</v>
      </c>
      <c r="BZ45" s="2447" t="s">
        <v>21</v>
      </c>
      <c r="CA45" s="2447" t="s">
        <v>21</v>
      </c>
      <c r="CB45" s="2447" t="s">
        <v>21</v>
      </c>
      <c r="CC45" s="2447" t="s">
        <v>21</v>
      </c>
      <c r="CD45" s="214" t="s">
        <v>21</v>
      </c>
      <c r="CE45" s="1445">
        <v>42736</v>
      </c>
      <c r="CF45" s="662">
        <v>42736</v>
      </c>
    </row>
    <row r="46" spans="1:85" ht="15" customHeight="1">
      <c r="A46" s="1475"/>
      <c r="B46" s="1473">
        <v>43101</v>
      </c>
      <c r="C46" s="1508"/>
      <c r="D46" s="75" t="s">
        <v>21</v>
      </c>
      <c r="E46" s="2447">
        <v>13638034</v>
      </c>
      <c r="F46" s="2447">
        <v>3953954</v>
      </c>
      <c r="G46" s="2447">
        <v>1880026</v>
      </c>
      <c r="H46" s="2447">
        <v>7804055</v>
      </c>
      <c r="I46" s="2447">
        <v>797489</v>
      </c>
      <c r="J46" s="2447">
        <v>6650650</v>
      </c>
      <c r="K46" s="2447">
        <v>355916</v>
      </c>
      <c r="L46" s="2447" t="s">
        <v>22</v>
      </c>
      <c r="M46" s="2447">
        <v>65860</v>
      </c>
      <c r="N46" s="2447">
        <v>5949</v>
      </c>
      <c r="O46" s="2447">
        <v>59324</v>
      </c>
      <c r="P46" s="2447">
        <v>587</v>
      </c>
      <c r="Q46" s="2447">
        <v>2</v>
      </c>
      <c r="R46" s="2447">
        <v>434</v>
      </c>
      <c r="S46" s="214">
        <v>151</v>
      </c>
      <c r="T46" s="1445">
        <v>43101</v>
      </c>
      <c r="U46" s="662">
        <v>43101</v>
      </c>
      <c r="V46" s="1475"/>
      <c r="W46" s="1473">
        <v>43101</v>
      </c>
      <c r="X46" s="1508"/>
      <c r="Y46" s="75" t="s">
        <v>22</v>
      </c>
      <c r="Z46" s="2447">
        <v>28962</v>
      </c>
      <c r="AA46" s="2447">
        <v>14012</v>
      </c>
      <c r="AB46" s="2447">
        <v>7946</v>
      </c>
      <c r="AC46" s="2447">
        <v>7004</v>
      </c>
      <c r="AD46" s="2447" t="s">
        <v>21</v>
      </c>
      <c r="AE46" s="2447">
        <v>5165</v>
      </c>
      <c r="AF46" s="2447">
        <v>1839</v>
      </c>
      <c r="AG46" s="2447" t="s">
        <v>22</v>
      </c>
      <c r="AH46" s="2447">
        <v>408540</v>
      </c>
      <c r="AI46" s="2447">
        <v>6531</v>
      </c>
      <c r="AJ46" s="2447">
        <v>126837</v>
      </c>
      <c r="AK46" s="2447">
        <v>275172</v>
      </c>
      <c r="AL46" s="2447">
        <v>234780</v>
      </c>
      <c r="AM46" s="2447">
        <v>40352</v>
      </c>
      <c r="AN46" s="214">
        <v>40</v>
      </c>
      <c r="AO46" s="1445">
        <v>43101</v>
      </c>
      <c r="AP46" s="662">
        <v>43101</v>
      </c>
      <c r="AQ46" s="1475"/>
      <c r="AR46" s="1473">
        <v>43101</v>
      </c>
      <c r="AS46" s="1508"/>
      <c r="AT46" s="75" t="s">
        <v>22</v>
      </c>
      <c r="AU46" s="2447">
        <v>825675</v>
      </c>
      <c r="AV46" s="2447">
        <v>337485</v>
      </c>
      <c r="AW46" s="2447">
        <v>488190</v>
      </c>
      <c r="AX46" s="2447" t="s">
        <v>21</v>
      </c>
      <c r="AY46" s="2447" t="s">
        <v>21</v>
      </c>
      <c r="AZ46" s="2447" t="s">
        <v>21</v>
      </c>
      <c r="BA46" s="2447" t="s">
        <v>21</v>
      </c>
      <c r="BB46" s="2447" t="s">
        <v>21</v>
      </c>
      <c r="BC46" s="2447">
        <v>276990</v>
      </c>
      <c r="BD46" s="2447">
        <v>276990</v>
      </c>
      <c r="BE46" s="2447" t="s">
        <v>21</v>
      </c>
      <c r="BF46" s="2447" t="s">
        <v>21</v>
      </c>
      <c r="BG46" s="2447" t="s">
        <v>21</v>
      </c>
      <c r="BH46" s="2447" t="s">
        <v>21</v>
      </c>
      <c r="BI46" s="214" t="s">
        <v>21</v>
      </c>
      <c r="BJ46" s="1445">
        <v>43101</v>
      </c>
      <c r="BK46" s="662">
        <v>43101</v>
      </c>
      <c r="BL46" s="1475"/>
      <c r="BM46" s="1473">
        <v>43101</v>
      </c>
      <c r="BN46" s="1508"/>
      <c r="BO46" s="75">
        <v>4145</v>
      </c>
      <c r="BP46" s="2447">
        <v>4145</v>
      </c>
      <c r="BQ46" s="2447">
        <v>4060</v>
      </c>
      <c r="BR46" s="2447" t="s">
        <v>21</v>
      </c>
      <c r="BS46" s="2447">
        <v>85</v>
      </c>
      <c r="BT46" s="2447" t="s">
        <v>22</v>
      </c>
      <c r="BU46" s="2447" t="s">
        <v>21</v>
      </c>
      <c r="BV46" s="2447">
        <v>85</v>
      </c>
      <c r="BW46" s="2447" t="s">
        <v>21</v>
      </c>
      <c r="BX46" s="2447" t="s">
        <v>21</v>
      </c>
      <c r="BY46" s="2447" t="s">
        <v>21</v>
      </c>
      <c r="BZ46" s="2447" t="s">
        <v>21</v>
      </c>
      <c r="CA46" s="2447" t="s">
        <v>21</v>
      </c>
      <c r="CB46" s="2447" t="s">
        <v>21</v>
      </c>
      <c r="CC46" s="2447" t="s">
        <v>21</v>
      </c>
      <c r="CD46" s="214" t="s">
        <v>21</v>
      </c>
      <c r="CE46" s="1445">
        <v>43101</v>
      </c>
      <c r="CF46" s="662">
        <v>43101</v>
      </c>
    </row>
    <row r="47" spans="1:85" ht="15" customHeight="1">
      <c r="A47" s="1472">
        <v>43586</v>
      </c>
      <c r="B47" s="1473">
        <v>43586</v>
      </c>
      <c r="C47" s="1508" t="s">
        <v>2159</v>
      </c>
      <c r="D47" s="75" t="s">
        <v>21</v>
      </c>
      <c r="E47" s="2447">
        <v>13464996</v>
      </c>
      <c r="F47" s="2447">
        <v>4033807</v>
      </c>
      <c r="G47" s="2447">
        <v>1859104</v>
      </c>
      <c r="H47" s="2447">
        <v>7572085</v>
      </c>
      <c r="I47" s="2447">
        <v>790372</v>
      </c>
      <c r="J47" s="2447">
        <v>6431334</v>
      </c>
      <c r="K47" s="2447">
        <v>350378</v>
      </c>
      <c r="L47" s="2447" t="s">
        <v>22</v>
      </c>
      <c r="M47" s="2447">
        <v>51805</v>
      </c>
      <c r="N47" s="2447">
        <v>9053</v>
      </c>
      <c r="O47" s="2447">
        <v>42199</v>
      </c>
      <c r="P47" s="2447">
        <v>553</v>
      </c>
      <c r="Q47" s="2447" t="s">
        <v>21</v>
      </c>
      <c r="R47" s="2447">
        <v>471</v>
      </c>
      <c r="S47" s="214">
        <v>82</v>
      </c>
      <c r="T47" s="1445">
        <v>43466</v>
      </c>
      <c r="U47" s="662">
        <v>43466</v>
      </c>
      <c r="V47" s="1472">
        <v>43586</v>
      </c>
      <c r="W47" s="1473">
        <v>43586</v>
      </c>
      <c r="X47" s="1508" t="s">
        <v>2159</v>
      </c>
      <c r="Y47" s="75" t="s">
        <v>22</v>
      </c>
      <c r="Z47" s="2447">
        <v>31822</v>
      </c>
      <c r="AA47" s="2447">
        <v>17386</v>
      </c>
      <c r="AB47" s="2447">
        <v>7669</v>
      </c>
      <c r="AC47" s="2447">
        <v>6767</v>
      </c>
      <c r="AD47" s="2447" t="s">
        <v>21</v>
      </c>
      <c r="AE47" s="2447">
        <v>5556</v>
      </c>
      <c r="AF47" s="2447">
        <v>1211</v>
      </c>
      <c r="AG47" s="2447" t="s">
        <v>22</v>
      </c>
      <c r="AH47" s="2447">
        <v>400800</v>
      </c>
      <c r="AI47" s="2447">
        <v>7725</v>
      </c>
      <c r="AJ47" s="2447">
        <v>131289</v>
      </c>
      <c r="AK47" s="2447">
        <v>261786</v>
      </c>
      <c r="AL47" s="2447">
        <v>218100</v>
      </c>
      <c r="AM47" s="2447">
        <v>43632</v>
      </c>
      <c r="AN47" s="214">
        <v>54</v>
      </c>
      <c r="AO47" s="1445">
        <v>43466</v>
      </c>
      <c r="AP47" s="662">
        <v>43466</v>
      </c>
      <c r="AQ47" s="1472">
        <v>43586</v>
      </c>
      <c r="AR47" s="1473">
        <v>43586</v>
      </c>
      <c r="AS47" s="1508" t="s">
        <v>2159</v>
      </c>
      <c r="AT47" s="75" t="s">
        <v>22</v>
      </c>
      <c r="AU47" s="2447">
        <v>967703</v>
      </c>
      <c r="AV47" s="2447">
        <v>476011</v>
      </c>
      <c r="AW47" s="2447">
        <v>491692</v>
      </c>
      <c r="AX47" s="2447" t="s">
        <v>21</v>
      </c>
      <c r="AY47" s="2447" t="s">
        <v>21</v>
      </c>
      <c r="AZ47" s="2447" t="s">
        <v>21</v>
      </c>
      <c r="BA47" s="2447" t="s">
        <v>21</v>
      </c>
      <c r="BB47" s="2447" t="s">
        <v>21</v>
      </c>
      <c r="BC47" s="2447">
        <v>120864</v>
      </c>
      <c r="BD47" s="2447">
        <v>120864</v>
      </c>
      <c r="BE47" s="2447" t="s">
        <v>21</v>
      </c>
      <c r="BF47" s="2447" t="s">
        <v>21</v>
      </c>
      <c r="BG47" s="2447" t="s">
        <v>21</v>
      </c>
      <c r="BH47" s="2447" t="s">
        <v>21</v>
      </c>
      <c r="BI47" s="214" t="s">
        <v>21</v>
      </c>
      <c r="BJ47" s="1445">
        <v>43466</v>
      </c>
      <c r="BK47" s="662">
        <v>43466</v>
      </c>
      <c r="BL47" s="1472">
        <v>43586</v>
      </c>
      <c r="BM47" s="1473">
        <v>43586</v>
      </c>
      <c r="BN47" s="1508" t="s">
        <v>2159</v>
      </c>
      <c r="BO47" s="75">
        <v>4184</v>
      </c>
      <c r="BP47" s="2447">
        <v>4184</v>
      </c>
      <c r="BQ47" s="2447">
        <v>4096</v>
      </c>
      <c r="BR47" s="2447" t="s">
        <v>21</v>
      </c>
      <c r="BS47" s="2447">
        <v>88</v>
      </c>
      <c r="BT47" s="2447" t="s">
        <v>22</v>
      </c>
      <c r="BU47" s="2447" t="s">
        <v>21</v>
      </c>
      <c r="BV47" s="2447">
        <v>88</v>
      </c>
      <c r="BW47" s="2447" t="s">
        <v>21</v>
      </c>
      <c r="BX47" s="2447" t="s">
        <v>21</v>
      </c>
      <c r="BY47" s="2447" t="s">
        <v>21</v>
      </c>
      <c r="BZ47" s="2447" t="s">
        <v>21</v>
      </c>
      <c r="CA47" s="2447" t="s">
        <v>21</v>
      </c>
      <c r="CB47" s="2447" t="s">
        <v>21</v>
      </c>
      <c r="CC47" s="2447" t="s">
        <v>21</v>
      </c>
      <c r="CD47" s="214" t="s">
        <v>21</v>
      </c>
      <c r="CE47" s="1445">
        <v>43466</v>
      </c>
      <c r="CF47" s="662">
        <v>43466</v>
      </c>
    </row>
    <row r="48" spans="1:85" ht="7.5" customHeight="1">
      <c r="A48" s="1475"/>
      <c r="B48" s="1300"/>
      <c r="C48" s="1508"/>
      <c r="D48" s="1002"/>
      <c r="E48" s="663"/>
      <c r="F48" s="663"/>
      <c r="G48" s="663"/>
      <c r="H48" s="663"/>
      <c r="I48" s="663"/>
      <c r="J48" s="663"/>
      <c r="K48" s="663"/>
      <c r="L48" s="663"/>
      <c r="M48" s="663"/>
      <c r="N48" s="663"/>
      <c r="O48" s="663"/>
      <c r="P48" s="663"/>
      <c r="Q48" s="663"/>
      <c r="R48" s="663"/>
      <c r="S48" s="664"/>
      <c r="T48" s="1446"/>
      <c r="U48" s="505"/>
      <c r="V48" s="1475"/>
      <c r="W48" s="1300"/>
      <c r="X48" s="1508"/>
      <c r="Y48" s="1002"/>
      <c r="Z48" s="663"/>
      <c r="AA48" s="663"/>
      <c r="AB48" s="663"/>
      <c r="AC48" s="663"/>
      <c r="AD48" s="663"/>
      <c r="AE48" s="663"/>
      <c r="AF48" s="663"/>
      <c r="AG48" s="663"/>
      <c r="AH48" s="663"/>
      <c r="AI48" s="663"/>
      <c r="AJ48" s="663"/>
      <c r="AK48" s="663"/>
      <c r="AL48" s="663"/>
      <c r="AM48" s="663"/>
      <c r="AN48" s="664"/>
      <c r="AO48" s="1446"/>
      <c r="AP48" s="505"/>
      <c r="AQ48" s="1475"/>
      <c r="AR48" s="1300"/>
      <c r="AS48" s="1508"/>
      <c r="AT48" s="1002"/>
      <c r="AU48" s="663"/>
      <c r="AV48" s="663"/>
      <c r="AW48" s="663"/>
      <c r="AX48" s="663"/>
      <c r="AY48" s="663"/>
      <c r="AZ48" s="663"/>
      <c r="BA48" s="663"/>
      <c r="BB48" s="663"/>
      <c r="BC48" s="663"/>
      <c r="BD48" s="663"/>
      <c r="BE48" s="663"/>
      <c r="BF48" s="663"/>
      <c r="BG48" s="663"/>
      <c r="BH48" s="663"/>
      <c r="BI48" s="664"/>
      <c r="BJ48" s="1446"/>
      <c r="BK48" s="505"/>
      <c r="BL48" s="1475"/>
      <c r="BM48" s="1300"/>
      <c r="BN48" s="1508"/>
      <c r="BO48" s="1002"/>
      <c r="BP48" s="663"/>
      <c r="BQ48" s="663"/>
      <c r="BR48" s="663"/>
      <c r="BS48" s="663"/>
      <c r="BT48" s="663"/>
      <c r="BU48" s="663"/>
      <c r="BV48" s="663"/>
      <c r="BW48" s="663"/>
      <c r="BX48" s="663"/>
      <c r="BY48" s="663"/>
      <c r="BZ48" s="663"/>
      <c r="CA48" s="663"/>
      <c r="CB48" s="663"/>
      <c r="CC48" s="663"/>
      <c r="CD48" s="664"/>
      <c r="CE48" s="1446"/>
      <c r="CF48" s="505"/>
    </row>
    <row r="49" spans="1:84" ht="15" customHeight="1">
      <c r="A49" s="1477">
        <v>42826</v>
      </c>
      <c r="B49" s="1114">
        <v>42826</v>
      </c>
      <c r="C49" s="1509">
        <v>42826</v>
      </c>
      <c r="D49" s="82" t="s">
        <v>21</v>
      </c>
      <c r="E49" s="2448">
        <v>13968278</v>
      </c>
      <c r="F49" s="2448">
        <v>3921441</v>
      </c>
      <c r="G49" s="2448">
        <v>2025918</v>
      </c>
      <c r="H49" s="2448">
        <v>8020919</v>
      </c>
      <c r="I49" s="2448">
        <v>834616</v>
      </c>
      <c r="J49" s="2448">
        <v>6852452</v>
      </c>
      <c r="K49" s="2448">
        <v>333851</v>
      </c>
      <c r="L49" s="2448" t="s">
        <v>22</v>
      </c>
      <c r="M49" s="2448">
        <v>45127</v>
      </c>
      <c r="N49" s="2448">
        <v>14800</v>
      </c>
      <c r="O49" s="2448">
        <v>29675</v>
      </c>
      <c r="P49" s="2448">
        <v>652</v>
      </c>
      <c r="Q49" s="2448">
        <v>6</v>
      </c>
      <c r="R49" s="2448">
        <v>495</v>
      </c>
      <c r="S49" s="217">
        <v>151</v>
      </c>
      <c r="T49" s="1447">
        <v>42826</v>
      </c>
      <c r="U49" s="666">
        <v>42826</v>
      </c>
      <c r="V49" s="1477">
        <v>42826</v>
      </c>
      <c r="W49" s="1114">
        <v>42826</v>
      </c>
      <c r="X49" s="1509">
        <v>42826</v>
      </c>
      <c r="Y49" s="82" t="s">
        <v>22</v>
      </c>
      <c r="Z49" s="2448">
        <v>35798</v>
      </c>
      <c r="AA49" s="2448">
        <v>19357</v>
      </c>
      <c r="AB49" s="2448">
        <v>10245</v>
      </c>
      <c r="AC49" s="2448">
        <v>6196</v>
      </c>
      <c r="AD49" s="2448" t="s">
        <v>21</v>
      </c>
      <c r="AE49" s="2448">
        <v>5093</v>
      </c>
      <c r="AF49" s="2448">
        <v>1103</v>
      </c>
      <c r="AG49" s="2448" t="s">
        <v>22</v>
      </c>
      <c r="AH49" s="2448">
        <v>396969</v>
      </c>
      <c r="AI49" s="2448">
        <v>7319</v>
      </c>
      <c r="AJ49" s="2448">
        <v>125515</v>
      </c>
      <c r="AK49" s="2448">
        <v>264135</v>
      </c>
      <c r="AL49" s="2448">
        <v>224007</v>
      </c>
      <c r="AM49" s="2448">
        <v>39979</v>
      </c>
      <c r="AN49" s="217">
        <v>149</v>
      </c>
      <c r="AO49" s="1447">
        <v>42826</v>
      </c>
      <c r="AP49" s="666">
        <v>42826</v>
      </c>
      <c r="AQ49" s="1477">
        <v>42826</v>
      </c>
      <c r="AR49" s="1114">
        <v>42826</v>
      </c>
      <c r="AS49" s="1509">
        <v>42826</v>
      </c>
      <c r="AT49" s="82" t="s">
        <v>22</v>
      </c>
      <c r="AU49" s="2448">
        <v>1040192</v>
      </c>
      <c r="AV49" s="2448">
        <v>489240</v>
      </c>
      <c r="AW49" s="2448">
        <v>550952</v>
      </c>
      <c r="AX49" s="2448" t="s">
        <v>21</v>
      </c>
      <c r="AY49" s="2448" t="s">
        <v>21</v>
      </c>
      <c r="AZ49" s="2448" t="s">
        <v>21</v>
      </c>
      <c r="BA49" s="2448" t="s">
        <v>21</v>
      </c>
      <c r="BB49" s="2448" t="s">
        <v>21</v>
      </c>
      <c r="BC49" s="2448">
        <v>295672</v>
      </c>
      <c r="BD49" s="2448">
        <v>295672</v>
      </c>
      <c r="BE49" s="2448" t="s">
        <v>21</v>
      </c>
      <c r="BF49" s="2448" t="s">
        <v>21</v>
      </c>
      <c r="BG49" s="2448" t="s">
        <v>21</v>
      </c>
      <c r="BH49" s="2448" t="s">
        <v>21</v>
      </c>
      <c r="BI49" s="217" t="s">
        <v>21</v>
      </c>
      <c r="BJ49" s="1447">
        <v>42826</v>
      </c>
      <c r="BK49" s="666">
        <v>42826</v>
      </c>
      <c r="BL49" s="1477">
        <v>42826</v>
      </c>
      <c r="BM49" s="1114">
        <v>42826</v>
      </c>
      <c r="BN49" s="1509">
        <v>42826</v>
      </c>
      <c r="BO49" s="82">
        <v>3991</v>
      </c>
      <c r="BP49" s="2448">
        <v>3991</v>
      </c>
      <c r="BQ49" s="2448">
        <v>3905</v>
      </c>
      <c r="BR49" s="2448" t="s">
        <v>21</v>
      </c>
      <c r="BS49" s="2448">
        <v>86</v>
      </c>
      <c r="BT49" s="2448" t="s">
        <v>22</v>
      </c>
      <c r="BU49" s="2448" t="s">
        <v>21</v>
      </c>
      <c r="BV49" s="2448">
        <v>86</v>
      </c>
      <c r="BW49" s="2448" t="s">
        <v>21</v>
      </c>
      <c r="BX49" s="2448" t="s">
        <v>21</v>
      </c>
      <c r="BY49" s="2448" t="s">
        <v>21</v>
      </c>
      <c r="BZ49" s="2448" t="s">
        <v>21</v>
      </c>
      <c r="CA49" s="2448" t="s">
        <v>21</v>
      </c>
      <c r="CB49" s="2448" t="s">
        <v>21</v>
      </c>
      <c r="CC49" s="2448" t="s">
        <v>21</v>
      </c>
      <c r="CD49" s="217" t="s">
        <v>21</v>
      </c>
      <c r="CE49" s="1447">
        <v>42826</v>
      </c>
      <c r="CF49" s="666">
        <v>42826</v>
      </c>
    </row>
    <row r="50" spans="1:84" ht="15" customHeight="1">
      <c r="A50" s="1479"/>
      <c r="B50" s="1114">
        <v>43191</v>
      </c>
      <c r="C50" s="433"/>
      <c r="D50" s="82" t="s">
        <v>21</v>
      </c>
      <c r="E50" s="2448">
        <v>13715542</v>
      </c>
      <c r="F50" s="2448">
        <v>4023408</v>
      </c>
      <c r="G50" s="2448">
        <v>1933676</v>
      </c>
      <c r="H50" s="2448">
        <v>7758458</v>
      </c>
      <c r="I50" s="2448">
        <v>798466</v>
      </c>
      <c r="J50" s="2448">
        <v>6605910</v>
      </c>
      <c r="K50" s="2448">
        <v>354082</v>
      </c>
      <c r="L50" s="2448" t="s">
        <v>22</v>
      </c>
      <c r="M50" s="2448">
        <v>64074</v>
      </c>
      <c r="N50" s="2448">
        <v>5277</v>
      </c>
      <c r="O50" s="2448">
        <v>58206</v>
      </c>
      <c r="P50" s="2448">
        <v>591</v>
      </c>
      <c r="Q50" s="2448" t="s">
        <v>21</v>
      </c>
      <c r="R50" s="2448">
        <v>455</v>
      </c>
      <c r="S50" s="217">
        <v>136</v>
      </c>
      <c r="T50" s="1447">
        <v>43191</v>
      </c>
      <c r="U50" s="666">
        <v>43191</v>
      </c>
      <c r="V50" s="1479"/>
      <c r="W50" s="1114">
        <v>43191</v>
      </c>
      <c r="X50" s="433"/>
      <c r="Y50" s="82" t="s">
        <v>22</v>
      </c>
      <c r="Z50" s="2448">
        <v>33290</v>
      </c>
      <c r="AA50" s="2448">
        <v>15270</v>
      </c>
      <c r="AB50" s="2448">
        <v>10973</v>
      </c>
      <c r="AC50" s="2448">
        <v>7047</v>
      </c>
      <c r="AD50" s="2448" t="s">
        <v>21</v>
      </c>
      <c r="AE50" s="2448">
        <v>5183</v>
      </c>
      <c r="AF50" s="2448">
        <v>1864</v>
      </c>
      <c r="AG50" s="2448" t="s">
        <v>22</v>
      </c>
      <c r="AH50" s="2448">
        <v>394957</v>
      </c>
      <c r="AI50" s="2448">
        <v>6537</v>
      </c>
      <c r="AJ50" s="2448">
        <v>125564</v>
      </c>
      <c r="AK50" s="2448">
        <v>262856</v>
      </c>
      <c r="AL50" s="2448">
        <v>227009</v>
      </c>
      <c r="AM50" s="2448">
        <v>35806</v>
      </c>
      <c r="AN50" s="217">
        <v>41</v>
      </c>
      <c r="AO50" s="1447">
        <v>43191</v>
      </c>
      <c r="AP50" s="666">
        <v>43191</v>
      </c>
      <c r="AQ50" s="1479"/>
      <c r="AR50" s="1114">
        <v>43191</v>
      </c>
      <c r="AS50" s="433"/>
      <c r="AT50" s="638" t="s">
        <v>22</v>
      </c>
      <c r="AU50" s="2448">
        <v>893615</v>
      </c>
      <c r="AV50" s="2448">
        <v>371527</v>
      </c>
      <c r="AW50" s="2448">
        <v>522088</v>
      </c>
      <c r="AX50" s="2448" t="s">
        <v>21</v>
      </c>
      <c r="AY50" s="2448" t="s">
        <v>21</v>
      </c>
      <c r="AZ50" s="2448" t="s">
        <v>21</v>
      </c>
      <c r="BA50" s="2448" t="s">
        <v>21</v>
      </c>
      <c r="BB50" s="2448" t="s">
        <v>21</v>
      </c>
      <c r="BC50" s="2448">
        <v>251247</v>
      </c>
      <c r="BD50" s="2448">
        <v>251247</v>
      </c>
      <c r="BE50" s="2448" t="s">
        <v>21</v>
      </c>
      <c r="BF50" s="2448" t="s">
        <v>21</v>
      </c>
      <c r="BG50" s="2448" t="s">
        <v>21</v>
      </c>
      <c r="BH50" s="2448" t="s">
        <v>21</v>
      </c>
      <c r="BI50" s="217" t="s">
        <v>21</v>
      </c>
      <c r="BJ50" s="1447">
        <v>43191</v>
      </c>
      <c r="BK50" s="666">
        <v>43191</v>
      </c>
      <c r="BL50" s="1479"/>
      <c r="BM50" s="1114">
        <v>43191</v>
      </c>
      <c r="BN50" s="433"/>
      <c r="BO50" s="82">
        <v>4083</v>
      </c>
      <c r="BP50" s="2448">
        <v>4083</v>
      </c>
      <c r="BQ50" s="2448">
        <v>3996</v>
      </c>
      <c r="BR50" s="2448" t="s">
        <v>21</v>
      </c>
      <c r="BS50" s="2448">
        <v>87</v>
      </c>
      <c r="BT50" s="2448" t="s">
        <v>22</v>
      </c>
      <c r="BU50" s="2448" t="s">
        <v>21</v>
      </c>
      <c r="BV50" s="2448">
        <v>87</v>
      </c>
      <c r="BW50" s="2448" t="s">
        <v>21</v>
      </c>
      <c r="BX50" s="2448" t="s">
        <v>21</v>
      </c>
      <c r="BY50" s="2448" t="s">
        <v>21</v>
      </c>
      <c r="BZ50" s="2448" t="s">
        <v>21</v>
      </c>
      <c r="CA50" s="2448" t="s">
        <v>21</v>
      </c>
      <c r="CB50" s="2448" t="s">
        <v>21</v>
      </c>
      <c r="CC50" s="2448" t="s">
        <v>21</v>
      </c>
      <c r="CD50" s="217" t="s">
        <v>21</v>
      </c>
      <c r="CE50" s="1447">
        <v>43191</v>
      </c>
      <c r="CF50" s="666">
        <v>43191</v>
      </c>
    </row>
    <row r="51" spans="1:84" ht="7.5" customHeight="1">
      <c r="A51" s="1479"/>
      <c r="B51" s="1118"/>
      <c r="C51" s="433"/>
      <c r="D51" s="82"/>
      <c r="E51" s="2448"/>
      <c r="F51" s="2448"/>
      <c r="G51" s="2448"/>
      <c r="H51" s="2448"/>
      <c r="I51" s="2448"/>
      <c r="J51" s="2448"/>
      <c r="K51" s="2448"/>
      <c r="L51" s="2448"/>
      <c r="M51" s="2448"/>
      <c r="N51" s="2448"/>
      <c r="O51" s="2448"/>
      <c r="P51" s="2448"/>
      <c r="Q51" s="2448"/>
      <c r="R51" s="2448"/>
      <c r="S51" s="217"/>
      <c r="T51" s="1446"/>
      <c r="U51" s="505"/>
      <c r="V51" s="1479"/>
      <c r="W51" s="1118"/>
      <c r="X51" s="433"/>
      <c r="Y51" s="82"/>
      <c r="Z51" s="2448"/>
      <c r="AA51" s="2448"/>
      <c r="AB51" s="2448"/>
      <c r="AC51" s="2448"/>
      <c r="AD51" s="2448"/>
      <c r="AE51" s="2448"/>
      <c r="AF51" s="2448"/>
      <c r="AG51" s="2448"/>
      <c r="AH51" s="2448"/>
      <c r="AI51" s="2448"/>
      <c r="AJ51" s="2448"/>
      <c r="AK51" s="2448"/>
      <c r="AL51" s="2448"/>
      <c r="AM51" s="2448"/>
      <c r="AN51" s="217"/>
      <c r="AO51" s="1446"/>
      <c r="AP51" s="505"/>
      <c r="AQ51" s="1479"/>
      <c r="AR51" s="1118"/>
      <c r="AS51" s="433"/>
      <c r="AT51" s="638"/>
      <c r="AU51" s="2448"/>
      <c r="AV51" s="2448"/>
      <c r="AW51" s="2448"/>
      <c r="AX51" s="2448"/>
      <c r="AY51" s="2448"/>
      <c r="AZ51" s="2448"/>
      <c r="BA51" s="2448"/>
      <c r="BB51" s="2448"/>
      <c r="BC51" s="2448"/>
      <c r="BD51" s="2448"/>
      <c r="BE51" s="2448"/>
      <c r="BF51" s="2448"/>
      <c r="BG51" s="2448"/>
      <c r="BH51" s="2448"/>
      <c r="BI51" s="217"/>
      <c r="BJ51" s="1446"/>
      <c r="BK51" s="505"/>
      <c r="BL51" s="1479"/>
      <c r="BM51" s="1118"/>
      <c r="BN51" s="433"/>
      <c r="BO51" s="82"/>
      <c r="BP51" s="2448"/>
      <c r="BQ51" s="2448"/>
      <c r="BR51" s="2448"/>
      <c r="BS51" s="2448"/>
      <c r="BT51" s="2448"/>
      <c r="BU51" s="2448"/>
      <c r="BV51" s="2448"/>
      <c r="BW51" s="2448"/>
      <c r="BX51" s="2448"/>
      <c r="BY51" s="2448"/>
      <c r="BZ51" s="2448"/>
      <c r="CA51" s="2448"/>
      <c r="CB51" s="2448"/>
      <c r="CC51" s="2448"/>
      <c r="CD51" s="217"/>
      <c r="CE51" s="1446"/>
      <c r="CF51" s="505"/>
    </row>
    <row r="52" spans="1:84" ht="15" customHeight="1">
      <c r="A52" s="1481">
        <v>31</v>
      </c>
      <c r="B52" s="1120" t="s">
        <v>23</v>
      </c>
      <c r="C52" s="1482" t="s">
        <v>163</v>
      </c>
      <c r="D52" s="82" t="s">
        <v>21</v>
      </c>
      <c r="E52" s="2448">
        <v>3681619</v>
      </c>
      <c r="F52" s="2448">
        <v>1103196</v>
      </c>
      <c r="G52" s="2448">
        <v>553400</v>
      </c>
      <c r="H52" s="2448">
        <v>2025024</v>
      </c>
      <c r="I52" s="2448">
        <v>210378</v>
      </c>
      <c r="J52" s="2448">
        <v>1724796</v>
      </c>
      <c r="K52" s="2448">
        <v>89849</v>
      </c>
      <c r="L52" s="2448" t="s">
        <v>22</v>
      </c>
      <c r="M52" s="2448">
        <v>9001</v>
      </c>
      <c r="N52" s="2448">
        <v>3037</v>
      </c>
      <c r="O52" s="2448">
        <v>5786</v>
      </c>
      <c r="P52" s="2448">
        <v>178</v>
      </c>
      <c r="Q52" s="2448" t="s">
        <v>21</v>
      </c>
      <c r="R52" s="2448">
        <v>153</v>
      </c>
      <c r="S52" s="217">
        <v>25</v>
      </c>
      <c r="T52" s="1448" t="s">
        <v>25</v>
      </c>
      <c r="U52" s="670" t="s">
        <v>2160</v>
      </c>
      <c r="V52" s="1481">
        <v>31</v>
      </c>
      <c r="W52" s="1120" t="s">
        <v>23</v>
      </c>
      <c r="X52" s="1482" t="s">
        <v>163</v>
      </c>
      <c r="Y52" s="82" t="s">
        <v>22</v>
      </c>
      <c r="Z52" s="2448">
        <v>9377</v>
      </c>
      <c r="AA52" s="2448">
        <v>4009</v>
      </c>
      <c r="AB52" s="2448">
        <v>3810</v>
      </c>
      <c r="AC52" s="2448">
        <v>1558</v>
      </c>
      <c r="AD52" s="2448" t="s">
        <v>21</v>
      </c>
      <c r="AE52" s="2448">
        <v>1300</v>
      </c>
      <c r="AF52" s="2448">
        <v>258</v>
      </c>
      <c r="AG52" s="2448" t="s">
        <v>22</v>
      </c>
      <c r="AH52" s="2448">
        <v>91338</v>
      </c>
      <c r="AI52" s="2448">
        <v>1663</v>
      </c>
      <c r="AJ52" s="2448">
        <v>32509</v>
      </c>
      <c r="AK52" s="2448">
        <v>57166</v>
      </c>
      <c r="AL52" s="2448">
        <v>49057</v>
      </c>
      <c r="AM52" s="2448">
        <v>8105</v>
      </c>
      <c r="AN52" s="217">
        <v>4</v>
      </c>
      <c r="AO52" s="1448" t="s">
        <v>25</v>
      </c>
      <c r="AP52" s="670" t="s">
        <v>2160</v>
      </c>
      <c r="AQ52" s="1481">
        <v>31</v>
      </c>
      <c r="AR52" s="1120" t="s">
        <v>23</v>
      </c>
      <c r="AS52" s="1482" t="s">
        <v>163</v>
      </c>
      <c r="AT52" s="638" t="s">
        <v>22</v>
      </c>
      <c r="AU52" s="2448">
        <v>332168</v>
      </c>
      <c r="AV52" s="2448">
        <v>161230</v>
      </c>
      <c r="AW52" s="2448">
        <v>170938</v>
      </c>
      <c r="AX52" s="2448" t="s">
        <v>21</v>
      </c>
      <c r="AY52" s="2448" t="s">
        <v>21</v>
      </c>
      <c r="AZ52" s="2448" t="s">
        <v>21</v>
      </c>
      <c r="BA52" s="2448" t="s">
        <v>21</v>
      </c>
      <c r="BB52" s="2448" t="s">
        <v>21</v>
      </c>
      <c r="BC52" s="2448">
        <v>35388</v>
      </c>
      <c r="BD52" s="2448">
        <v>35388</v>
      </c>
      <c r="BE52" s="2448" t="s">
        <v>21</v>
      </c>
      <c r="BF52" s="2448" t="s">
        <v>21</v>
      </c>
      <c r="BG52" s="2448" t="s">
        <v>21</v>
      </c>
      <c r="BH52" s="2448" t="s">
        <v>21</v>
      </c>
      <c r="BI52" s="217" t="s">
        <v>21</v>
      </c>
      <c r="BJ52" s="1448" t="s">
        <v>25</v>
      </c>
      <c r="BK52" s="670" t="s">
        <v>2160</v>
      </c>
      <c r="BL52" s="1481">
        <v>31</v>
      </c>
      <c r="BM52" s="1120" t="s">
        <v>23</v>
      </c>
      <c r="BN52" s="1482" t="s">
        <v>163</v>
      </c>
      <c r="BO52" s="82">
        <v>1192</v>
      </c>
      <c r="BP52" s="2448">
        <v>1192</v>
      </c>
      <c r="BQ52" s="2448">
        <v>1162</v>
      </c>
      <c r="BR52" s="2448" t="s">
        <v>21</v>
      </c>
      <c r="BS52" s="2448">
        <v>30</v>
      </c>
      <c r="BT52" s="2448" t="s">
        <v>22</v>
      </c>
      <c r="BU52" s="2448" t="s">
        <v>21</v>
      </c>
      <c r="BV52" s="2448">
        <v>30</v>
      </c>
      <c r="BW52" s="2448" t="s">
        <v>21</v>
      </c>
      <c r="BX52" s="2448" t="s">
        <v>21</v>
      </c>
      <c r="BY52" s="2448" t="s">
        <v>21</v>
      </c>
      <c r="BZ52" s="2448" t="s">
        <v>21</v>
      </c>
      <c r="CA52" s="2448" t="s">
        <v>21</v>
      </c>
      <c r="CB52" s="2448" t="s">
        <v>21</v>
      </c>
      <c r="CC52" s="2448" t="s">
        <v>21</v>
      </c>
      <c r="CD52" s="217" t="s">
        <v>21</v>
      </c>
      <c r="CE52" s="1448" t="s">
        <v>25</v>
      </c>
      <c r="CF52" s="670" t="s">
        <v>2160</v>
      </c>
    </row>
    <row r="53" spans="1:84" ht="15" customHeight="1">
      <c r="A53" s="1483" t="s">
        <v>26</v>
      </c>
      <c r="B53" s="1123" t="s">
        <v>26</v>
      </c>
      <c r="C53" s="1482" t="s">
        <v>164</v>
      </c>
      <c r="D53" s="82" t="s">
        <v>21</v>
      </c>
      <c r="E53" s="2448">
        <v>3261606</v>
      </c>
      <c r="F53" s="2448">
        <v>952969</v>
      </c>
      <c r="G53" s="2448">
        <v>495062</v>
      </c>
      <c r="H53" s="2448">
        <v>1813575</v>
      </c>
      <c r="I53" s="2448">
        <v>206630</v>
      </c>
      <c r="J53" s="2448">
        <v>1524219</v>
      </c>
      <c r="K53" s="2448">
        <v>82726</v>
      </c>
      <c r="L53" s="2448" t="s">
        <v>22</v>
      </c>
      <c r="M53" s="2448">
        <v>3204</v>
      </c>
      <c r="N53" s="2448">
        <v>171</v>
      </c>
      <c r="O53" s="2448">
        <v>2909</v>
      </c>
      <c r="P53" s="2448">
        <v>124</v>
      </c>
      <c r="Q53" s="2448" t="s">
        <v>21</v>
      </c>
      <c r="R53" s="2448">
        <v>110</v>
      </c>
      <c r="S53" s="217">
        <v>14</v>
      </c>
      <c r="T53" s="1448" t="s">
        <v>27</v>
      </c>
      <c r="U53" s="670" t="s">
        <v>26</v>
      </c>
      <c r="V53" s="1483" t="s">
        <v>26</v>
      </c>
      <c r="W53" s="1123" t="s">
        <v>26</v>
      </c>
      <c r="X53" s="1482" t="s">
        <v>164</v>
      </c>
      <c r="Y53" s="82" t="s">
        <v>22</v>
      </c>
      <c r="Z53" s="2448">
        <v>11013</v>
      </c>
      <c r="AA53" s="2448">
        <v>6868</v>
      </c>
      <c r="AB53" s="2448">
        <v>2445</v>
      </c>
      <c r="AC53" s="2448">
        <v>1700</v>
      </c>
      <c r="AD53" s="2448" t="s">
        <v>21</v>
      </c>
      <c r="AE53" s="2448">
        <v>1435</v>
      </c>
      <c r="AF53" s="2448">
        <v>265</v>
      </c>
      <c r="AG53" s="2448" t="s">
        <v>22</v>
      </c>
      <c r="AH53" s="2448">
        <v>106090</v>
      </c>
      <c r="AI53" s="2448">
        <v>1779</v>
      </c>
      <c r="AJ53" s="2448">
        <v>35895</v>
      </c>
      <c r="AK53" s="2448">
        <v>68416</v>
      </c>
      <c r="AL53" s="2448">
        <v>58152</v>
      </c>
      <c r="AM53" s="2448">
        <v>10236</v>
      </c>
      <c r="AN53" s="217">
        <v>28</v>
      </c>
      <c r="AO53" s="1448" t="s">
        <v>27</v>
      </c>
      <c r="AP53" s="670" t="s">
        <v>26</v>
      </c>
      <c r="AQ53" s="1483" t="s">
        <v>26</v>
      </c>
      <c r="AR53" s="1123" t="s">
        <v>26</v>
      </c>
      <c r="AS53" s="1482" t="s">
        <v>164</v>
      </c>
      <c r="AT53" s="638" t="s">
        <v>22</v>
      </c>
      <c r="AU53" s="2448">
        <v>238295</v>
      </c>
      <c r="AV53" s="2448">
        <v>88028</v>
      </c>
      <c r="AW53" s="2448">
        <v>150267</v>
      </c>
      <c r="AX53" s="2448" t="s">
        <v>21</v>
      </c>
      <c r="AY53" s="2448" t="s">
        <v>21</v>
      </c>
      <c r="AZ53" s="2448" t="s">
        <v>21</v>
      </c>
      <c r="BA53" s="2448" t="s">
        <v>21</v>
      </c>
      <c r="BB53" s="2448" t="s">
        <v>21</v>
      </c>
      <c r="BC53" s="2448">
        <v>13958</v>
      </c>
      <c r="BD53" s="2448">
        <v>13958</v>
      </c>
      <c r="BE53" s="2448" t="s">
        <v>21</v>
      </c>
      <c r="BF53" s="2448" t="s">
        <v>21</v>
      </c>
      <c r="BG53" s="2448" t="s">
        <v>21</v>
      </c>
      <c r="BH53" s="2448" t="s">
        <v>21</v>
      </c>
      <c r="BI53" s="217" t="s">
        <v>21</v>
      </c>
      <c r="BJ53" s="1448" t="s">
        <v>27</v>
      </c>
      <c r="BK53" s="670" t="s">
        <v>26</v>
      </c>
      <c r="BL53" s="1483" t="s">
        <v>26</v>
      </c>
      <c r="BM53" s="1123" t="s">
        <v>26</v>
      </c>
      <c r="BN53" s="1482" t="s">
        <v>164</v>
      </c>
      <c r="BO53" s="82">
        <v>991</v>
      </c>
      <c r="BP53" s="2448">
        <v>991</v>
      </c>
      <c r="BQ53" s="2448">
        <v>974</v>
      </c>
      <c r="BR53" s="2448" t="s">
        <v>21</v>
      </c>
      <c r="BS53" s="2448">
        <v>17</v>
      </c>
      <c r="BT53" s="2448" t="s">
        <v>22</v>
      </c>
      <c r="BU53" s="2448" t="s">
        <v>21</v>
      </c>
      <c r="BV53" s="2448">
        <v>17</v>
      </c>
      <c r="BW53" s="2448" t="s">
        <v>21</v>
      </c>
      <c r="BX53" s="2448" t="s">
        <v>21</v>
      </c>
      <c r="BY53" s="2448" t="s">
        <v>21</v>
      </c>
      <c r="BZ53" s="2448" t="s">
        <v>21</v>
      </c>
      <c r="CA53" s="2448" t="s">
        <v>21</v>
      </c>
      <c r="CB53" s="2448" t="s">
        <v>21</v>
      </c>
      <c r="CC53" s="2448" t="s">
        <v>21</v>
      </c>
      <c r="CD53" s="217" t="s">
        <v>21</v>
      </c>
      <c r="CE53" s="1448" t="s">
        <v>27</v>
      </c>
      <c r="CF53" s="670" t="s">
        <v>26</v>
      </c>
    </row>
    <row r="54" spans="1:84" ht="15" customHeight="1">
      <c r="A54" s="1483">
        <v>1</v>
      </c>
      <c r="B54" s="1123" t="s">
        <v>2159</v>
      </c>
      <c r="C54" s="1482" t="s">
        <v>2161</v>
      </c>
      <c r="D54" s="82" t="s">
        <v>21</v>
      </c>
      <c r="E54" s="2448">
        <v>3349924</v>
      </c>
      <c r="F54" s="2448">
        <v>1039020</v>
      </c>
      <c r="G54" s="2448">
        <v>465750</v>
      </c>
      <c r="H54" s="2448">
        <v>1845154</v>
      </c>
      <c r="I54" s="2448">
        <v>180029</v>
      </c>
      <c r="J54" s="2448">
        <v>1589896</v>
      </c>
      <c r="K54" s="2448">
        <v>75229</v>
      </c>
      <c r="L54" s="2448" t="s">
        <v>22</v>
      </c>
      <c r="M54" s="2448">
        <v>23050</v>
      </c>
      <c r="N54" s="2448">
        <v>2828</v>
      </c>
      <c r="O54" s="2448">
        <v>20146</v>
      </c>
      <c r="P54" s="2448">
        <v>76</v>
      </c>
      <c r="Q54" s="2448" t="s">
        <v>21</v>
      </c>
      <c r="R54" s="2448">
        <v>50</v>
      </c>
      <c r="S54" s="217">
        <v>26</v>
      </c>
      <c r="T54" s="1448" t="s">
        <v>28</v>
      </c>
      <c r="U54" s="670" t="s">
        <v>26</v>
      </c>
      <c r="V54" s="1483">
        <v>1</v>
      </c>
      <c r="W54" s="1123" t="s">
        <v>2159</v>
      </c>
      <c r="X54" s="1482" t="s">
        <v>2161</v>
      </c>
      <c r="Y54" s="82" t="s">
        <v>22</v>
      </c>
      <c r="Z54" s="2448">
        <v>4517</v>
      </c>
      <c r="AA54" s="2448">
        <v>2055</v>
      </c>
      <c r="AB54" s="2448">
        <v>608</v>
      </c>
      <c r="AC54" s="2448">
        <v>1854</v>
      </c>
      <c r="AD54" s="2448" t="s">
        <v>21</v>
      </c>
      <c r="AE54" s="2448">
        <v>1540</v>
      </c>
      <c r="AF54" s="2448">
        <v>314</v>
      </c>
      <c r="AG54" s="2448" t="s">
        <v>22</v>
      </c>
      <c r="AH54" s="2448">
        <v>103173</v>
      </c>
      <c r="AI54" s="2448">
        <v>1873</v>
      </c>
      <c r="AJ54" s="2448">
        <v>30767</v>
      </c>
      <c r="AK54" s="2448">
        <v>70533</v>
      </c>
      <c r="AL54" s="2448">
        <v>58276</v>
      </c>
      <c r="AM54" s="2448">
        <v>12236</v>
      </c>
      <c r="AN54" s="217">
        <v>21</v>
      </c>
      <c r="AO54" s="1448" t="s">
        <v>28</v>
      </c>
      <c r="AP54" s="670" t="s">
        <v>26</v>
      </c>
      <c r="AQ54" s="1483">
        <v>1</v>
      </c>
      <c r="AR54" s="1123" t="s">
        <v>2159</v>
      </c>
      <c r="AS54" s="1482" t="s">
        <v>2161</v>
      </c>
      <c r="AT54" s="638" t="s">
        <v>22</v>
      </c>
      <c r="AU54" s="2448">
        <v>263179</v>
      </c>
      <c r="AV54" s="2448">
        <v>136976</v>
      </c>
      <c r="AW54" s="2448">
        <v>126203</v>
      </c>
      <c r="AX54" s="2448" t="s">
        <v>21</v>
      </c>
      <c r="AY54" s="2448" t="s">
        <v>21</v>
      </c>
      <c r="AZ54" s="2448" t="s">
        <v>21</v>
      </c>
      <c r="BA54" s="2448" t="s">
        <v>21</v>
      </c>
      <c r="BB54" s="2448" t="s">
        <v>21</v>
      </c>
      <c r="BC54" s="2448">
        <v>47772</v>
      </c>
      <c r="BD54" s="2448">
        <v>47772</v>
      </c>
      <c r="BE54" s="2448" t="s">
        <v>21</v>
      </c>
      <c r="BF54" s="2448" t="s">
        <v>21</v>
      </c>
      <c r="BG54" s="2448" t="s">
        <v>21</v>
      </c>
      <c r="BH54" s="2448" t="s">
        <v>21</v>
      </c>
      <c r="BI54" s="217" t="s">
        <v>21</v>
      </c>
      <c r="BJ54" s="1448" t="s">
        <v>28</v>
      </c>
      <c r="BK54" s="670" t="s">
        <v>26</v>
      </c>
      <c r="BL54" s="1483">
        <v>1</v>
      </c>
      <c r="BM54" s="1123" t="s">
        <v>2159</v>
      </c>
      <c r="BN54" s="1482" t="s">
        <v>2161</v>
      </c>
      <c r="BO54" s="82">
        <v>920</v>
      </c>
      <c r="BP54" s="2448">
        <v>920</v>
      </c>
      <c r="BQ54" s="2448">
        <v>904</v>
      </c>
      <c r="BR54" s="2448" t="s">
        <v>21</v>
      </c>
      <c r="BS54" s="2448">
        <v>16</v>
      </c>
      <c r="BT54" s="2448" t="s">
        <v>22</v>
      </c>
      <c r="BU54" s="2448" t="s">
        <v>21</v>
      </c>
      <c r="BV54" s="2448">
        <v>16</v>
      </c>
      <c r="BW54" s="2448" t="s">
        <v>21</v>
      </c>
      <c r="BX54" s="2448" t="s">
        <v>21</v>
      </c>
      <c r="BY54" s="2448" t="s">
        <v>21</v>
      </c>
      <c r="BZ54" s="2448" t="s">
        <v>21</v>
      </c>
      <c r="CA54" s="2448" t="s">
        <v>21</v>
      </c>
      <c r="CB54" s="2448" t="s">
        <v>21</v>
      </c>
      <c r="CC54" s="2448" t="s">
        <v>21</v>
      </c>
      <c r="CD54" s="217" t="s">
        <v>21</v>
      </c>
      <c r="CE54" s="1448" t="s">
        <v>28</v>
      </c>
      <c r="CF54" s="670" t="s">
        <v>26</v>
      </c>
    </row>
    <row r="55" spans="1:84" ht="15" customHeight="1">
      <c r="A55" s="1483" t="s">
        <v>26</v>
      </c>
      <c r="B55" s="1123" t="s">
        <v>26</v>
      </c>
      <c r="C55" s="1482" t="s">
        <v>165</v>
      </c>
      <c r="D55" s="82" t="s">
        <v>21</v>
      </c>
      <c r="E55" s="2448">
        <v>3171846</v>
      </c>
      <c r="F55" s="2448">
        <v>938622</v>
      </c>
      <c r="G55" s="2448">
        <v>344893</v>
      </c>
      <c r="H55" s="2448">
        <v>1888332</v>
      </c>
      <c r="I55" s="2448">
        <v>193335</v>
      </c>
      <c r="J55" s="2448">
        <v>1592423</v>
      </c>
      <c r="K55" s="2448">
        <v>102574</v>
      </c>
      <c r="L55" s="2448" t="s">
        <v>22</v>
      </c>
      <c r="M55" s="2448">
        <v>16550</v>
      </c>
      <c r="N55" s="2448">
        <v>3017</v>
      </c>
      <c r="O55" s="2448">
        <v>13358</v>
      </c>
      <c r="P55" s="2448">
        <v>175</v>
      </c>
      <c r="Q55" s="2448" t="s">
        <v>21</v>
      </c>
      <c r="R55" s="2448">
        <v>158</v>
      </c>
      <c r="S55" s="217">
        <v>17</v>
      </c>
      <c r="T55" s="1448" t="s">
        <v>29</v>
      </c>
      <c r="U55" s="670" t="s">
        <v>26</v>
      </c>
      <c r="V55" s="1483" t="s">
        <v>26</v>
      </c>
      <c r="W55" s="1123" t="s">
        <v>26</v>
      </c>
      <c r="X55" s="1482" t="s">
        <v>165</v>
      </c>
      <c r="Y55" s="82" t="s">
        <v>22</v>
      </c>
      <c r="Z55" s="2448">
        <v>6915</v>
      </c>
      <c r="AA55" s="2448">
        <v>4454</v>
      </c>
      <c r="AB55" s="2448">
        <v>806</v>
      </c>
      <c r="AC55" s="2448">
        <v>1655</v>
      </c>
      <c r="AD55" s="2448" t="s">
        <v>21</v>
      </c>
      <c r="AE55" s="2448">
        <v>1281</v>
      </c>
      <c r="AF55" s="2448">
        <v>374</v>
      </c>
      <c r="AG55" s="2448" t="s">
        <v>22</v>
      </c>
      <c r="AH55" s="2448">
        <v>100199</v>
      </c>
      <c r="AI55" s="2448">
        <v>2410</v>
      </c>
      <c r="AJ55" s="2448">
        <v>32118</v>
      </c>
      <c r="AK55" s="2448">
        <v>65671</v>
      </c>
      <c r="AL55" s="2448">
        <v>52615</v>
      </c>
      <c r="AM55" s="2448">
        <v>13055</v>
      </c>
      <c r="AN55" s="217">
        <v>1</v>
      </c>
      <c r="AO55" s="1448" t="s">
        <v>29</v>
      </c>
      <c r="AP55" s="670" t="s">
        <v>26</v>
      </c>
      <c r="AQ55" s="1483" t="s">
        <v>26</v>
      </c>
      <c r="AR55" s="1123" t="s">
        <v>26</v>
      </c>
      <c r="AS55" s="1482" t="s">
        <v>165</v>
      </c>
      <c r="AT55" s="638" t="s">
        <v>22</v>
      </c>
      <c r="AU55" s="2448">
        <v>134061</v>
      </c>
      <c r="AV55" s="2448">
        <v>89777</v>
      </c>
      <c r="AW55" s="2448">
        <v>44284</v>
      </c>
      <c r="AX55" s="2448" t="s">
        <v>21</v>
      </c>
      <c r="AY55" s="2448" t="s">
        <v>21</v>
      </c>
      <c r="AZ55" s="2448" t="s">
        <v>21</v>
      </c>
      <c r="BA55" s="2448" t="s">
        <v>21</v>
      </c>
      <c r="BB55" s="2448" t="s">
        <v>21</v>
      </c>
      <c r="BC55" s="2448">
        <v>23746</v>
      </c>
      <c r="BD55" s="2448">
        <v>23746</v>
      </c>
      <c r="BE55" s="2448" t="s">
        <v>21</v>
      </c>
      <c r="BF55" s="2448" t="s">
        <v>21</v>
      </c>
      <c r="BG55" s="2448" t="s">
        <v>21</v>
      </c>
      <c r="BH55" s="2448" t="s">
        <v>21</v>
      </c>
      <c r="BI55" s="217" t="s">
        <v>21</v>
      </c>
      <c r="BJ55" s="1448" t="s">
        <v>29</v>
      </c>
      <c r="BK55" s="670" t="s">
        <v>26</v>
      </c>
      <c r="BL55" s="1483" t="s">
        <v>26</v>
      </c>
      <c r="BM55" s="1123" t="s">
        <v>26</v>
      </c>
      <c r="BN55" s="1482" t="s">
        <v>165</v>
      </c>
      <c r="BO55" s="82">
        <v>1081</v>
      </c>
      <c r="BP55" s="2448">
        <v>1081</v>
      </c>
      <c r="BQ55" s="2448">
        <v>1056</v>
      </c>
      <c r="BR55" s="2448" t="s">
        <v>21</v>
      </c>
      <c r="BS55" s="2448">
        <v>25</v>
      </c>
      <c r="BT55" s="2448" t="s">
        <v>22</v>
      </c>
      <c r="BU55" s="2448" t="s">
        <v>21</v>
      </c>
      <c r="BV55" s="2448">
        <v>25</v>
      </c>
      <c r="BW55" s="2448" t="s">
        <v>21</v>
      </c>
      <c r="BX55" s="2448" t="s">
        <v>21</v>
      </c>
      <c r="BY55" s="2448" t="s">
        <v>21</v>
      </c>
      <c r="BZ55" s="2448" t="s">
        <v>21</v>
      </c>
      <c r="CA55" s="2448" t="s">
        <v>21</v>
      </c>
      <c r="CB55" s="2448" t="s">
        <v>21</v>
      </c>
      <c r="CC55" s="2448" t="s">
        <v>21</v>
      </c>
      <c r="CD55" s="217" t="s">
        <v>21</v>
      </c>
      <c r="CE55" s="1448" t="s">
        <v>29</v>
      </c>
      <c r="CF55" s="670" t="s">
        <v>26</v>
      </c>
    </row>
    <row r="56" spans="1:84" ht="7.5" customHeight="1">
      <c r="A56" s="1076"/>
      <c r="B56" s="1126"/>
      <c r="C56" s="136"/>
      <c r="D56" s="82"/>
      <c r="E56" s="2448"/>
      <c r="F56" s="2448"/>
      <c r="G56" s="2448"/>
      <c r="H56" s="2448"/>
      <c r="I56" s="2448"/>
      <c r="J56" s="2448"/>
      <c r="K56" s="2448"/>
      <c r="L56" s="2448"/>
      <c r="M56" s="2448"/>
      <c r="N56" s="2448"/>
      <c r="O56" s="2448"/>
      <c r="P56" s="2448"/>
      <c r="Q56" s="2448"/>
      <c r="R56" s="2448"/>
      <c r="S56" s="217"/>
      <c r="T56" s="1449"/>
      <c r="U56" s="509"/>
      <c r="V56" s="1076"/>
      <c r="W56" s="1126"/>
      <c r="X56" s="136"/>
      <c r="Y56" s="82"/>
      <c r="Z56" s="2448"/>
      <c r="AA56" s="2448"/>
      <c r="AB56" s="2448"/>
      <c r="AC56" s="2448"/>
      <c r="AD56" s="2448"/>
      <c r="AE56" s="2448"/>
      <c r="AF56" s="2448"/>
      <c r="AG56" s="2448"/>
      <c r="AH56" s="2448"/>
      <c r="AI56" s="2448"/>
      <c r="AJ56" s="2448"/>
      <c r="AK56" s="2448"/>
      <c r="AL56" s="2448"/>
      <c r="AM56" s="2448"/>
      <c r="AN56" s="217"/>
      <c r="AO56" s="1449"/>
      <c r="AP56" s="509"/>
      <c r="AQ56" s="1076"/>
      <c r="AR56" s="1126"/>
      <c r="AS56" s="136"/>
      <c r="AT56" s="638"/>
      <c r="AU56" s="2448"/>
      <c r="AV56" s="2448"/>
      <c r="AW56" s="2448"/>
      <c r="AX56" s="2448"/>
      <c r="AY56" s="2448"/>
      <c r="AZ56" s="2448"/>
      <c r="BA56" s="2448"/>
      <c r="BB56" s="2448"/>
      <c r="BC56" s="2448"/>
      <c r="BD56" s="2448"/>
      <c r="BE56" s="2448"/>
      <c r="BF56" s="2448"/>
      <c r="BG56" s="2448"/>
      <c r="BH56" s="2448"/>
      <c r="BI56" s="217"/>
      <c r="BJ56" s="1449"/>
      <c r="BK56" s="509"/>
      <c r="BL56" s="1076"/>
      <c r="BM56" s="1126"/>
      <c r="BN56" s="136"/>
      <c r="BO56" s="82"/>
      <c r="BP56" s="2448"/>
      <c r="BQ56" s="2448"/>
      <c r="BR56" s="2448"/>
      <c r="BS56" s="2448"/>
      <c r="BT56" s="2448"/>
      <c r="BU56" s="2448"/>
      <c r="BV56" s="2448"/>
      <c r="BW56" s="2448"/>
      <c r="BX56" s="2448"/>
      <c r="BY56" s="2448"/>
      <c r="BZ56" s="2448"/>
      <c r="CA56" s="2448"/>
      <c r="CB56" s="2448"/>
      <c r="CC56" s="2448"/>
      <c r="CD56" s="217"/>
      <c r="CE56" s="1449"/>
      <c r="CF56" s="509"/>
    </row>
    <row r="57" spans="1:84" ht="15" customHeight="1">
      <c r="A57" s="1483" t="s">
        <v>2162</v>
      </c>
      <c r="B57" s="1123" t="s">
        <v>23</v>
      </c>
      <c r="C57" s="1484" t="s">
        <v>166</v>
      </c>
      <c r="D57" s="82" t="s">
        <v>21</v>
      </c>
      <c r="E57" s="2448">
        <v>1316537</v>
      </c>
      <c r="F57" s="2448">
        <v>401581</v>
      </c>
      <c r="G57" s="2448">
        <v>203609</v>
      </c>
      <c r="H57" s="2448">
        <v>711347</v>
      </c>
      <c r="I57" s="2448">
        <v>73488</v>
      </c>
      <c r="J57" s="2448">
        <v>608530</v>
      </c>
      <c r="K57" s="2448">
        <v>29328</v>
      </c>
      <c r="L57" s="2448" t="s">
        <v>22</v>
      </c>
      <c r="M57" s="2448">
        <v>541</v>
      </c>
      <c r="N57" s="2448">
        <v>115</v>
      </c>
      <c r="O57" s="2448">
        <v>379</v>
      </c>
      <c r="P57" s="2448">
        <v>47</v>
      </c>
      <c r="Q57" s="2448" t="s">
        <v>21</v>
      </c>
      <c r="R57" s="2448">
        <v>38</v>
      </c>
      <c r="S57" s="217">
        <v>9</v>
      </c>
      <c r="T57" s="1448" t="s">
        <v>30</v>
      </c>
      <c r="U57" s="670" t="s">
        <v>2160</v>
      </c>
      <c r="V57" s="1483" t="s">
        <v>2162</v>
      </c>
      <c r="W57" s="1123" t="s">
        <v>23</v>
      </c>
      <c r="X57" s="1484" t="s">
        <v>166</v>
      </c>
      <c r="Y57" s="82" t="s">
        <v>22</v>
      </c>
      <c r="Z57" s="2448">
        <v>1763</v>
      </c>
      <c r="AA57" s="2448">
        <v>1091</v>
      </c>
      <c r="AB57" s="2448">
        <v>147</v>
      </c>
      <c r="AC57" s="2448">
        <v>525</v>
      </c>
      <c r="AD57" s="2448" t="s">
        <v>21</v>
      </c>
      <c r="AE57" s="2448">
        <v>462</v>
      </c>
      <c r="AF57" s="2448">
        <v>63</v>
      </c>
      <c r="AG57" s="2448" t="s">
        <v>22</v>
      </c>
      <c r="AH57" s="2448">
        <v>28536</v>
      </c>
      <c r="AI57" s="2448">
        <v>477</v>
      </c>
      <c r="AJ57" s="2448">
        <v>11205</v>
      </c>
      <c r="AK57" s="2448">
        <v>16854</v>
      </c>
      <c r="AL57" s="2448">
        <v>13956</v>
      </c>
      <c r="AM57" s="2448">
        <v>2898</v>
      </c>
      <c r="AN57" s="217" t="s">
        <v>21</v>
      </c>
      <c r="AO57" s="1448" t="s">
        <v>30</v>
      </c>
      <c r="AP57" s="670" t="s">
        <v>2160</v>
      </c>
      <c r="AQ57" s="1483" t="s">
        <v>2162</v>
      </c>
      <c r="AR57" s="1123" t="s">
        <v>23</v>
      </c>
      <c r="AS57" s="1484" t="s">
        <v>166</v>
      </c>
      <c r="AT57" s="638" t="s">
        <v>22</v>
      </c>
      <c r="AU57" s="2448">
        <v>126927</v>
      </c>
      <c r="AV57" s="2448">
        <v>60675</v>
      </c>
      <c r="AW57" s="2448">
        <v>66252</v>
      </c>
      <c r="AX57" s="2448" t="s">
        <v>21</v>
      </c>
      <c r="AY57" s="2448" t="s">
        <v>21</v>
      </c>
      <c r="AZ57" s="2448" t="s">
        <v>21</v>
      </c>
      <c r="BA57" s="2448" t="s">
        <v>21</v>
      </c>
      <c r="BB57" s="2448" t="s">
        <v>21</v>
      </c>
      <c r="BC57" s="2448">
        <v>7489</v>
      </c>
      <c r="BD57" s="2448">
        <v>7489</v>
      </c>
      <c r="BE57" s="2448" t="s">
        <v>21</v>
      </c>
      <c r="BF57" s="2448" t="s">
        <v>21</v>
      </c>
      <c r="BG57" s="2448" t="s">
        <v>21</v>
      </c>
      <c r="BH57" s="2448" t="s">
        <v>21</v>
      </c>
      <c r="BI57" s="217" t="s">
        <v>21</v>
      </c>
      <c r="BJ57" s="1448" t="s">
        <v>30</v>
      </c>
      <c r="BK57" s="670" t="s">
        <v>2160</v>
      </c>
      <c r="BL57" s="1483" t="s">
        <v>2162</v>
      </c>
      <c r="BM57" s="1123" t="s">
        <v>23</v>
      </c>
      <c r="BN57" s="1484" t="s">
        <v>166</v>
      </c>
      <c r="BO57" s="82">
        <v>442</v>
      </c>
      <c r="BP57" s="2448">
        <v>442</v>
      </c>
      <c r="BQ57" s="2448">
        <v>434</v>
      </c>
      <c r="BR57" s="2448" t="s">
        <v>21</v>
      </c>
      <c r="BS57" s="2448">
        <v>8</v>
      </c>
      <c r="BT57" s="2448" t="s">
        <v>22</v>
      </c>
      <c r="BU57" s="2448" t="s">
        <v>21</v>
      </c>
      <c r="BV57" s="2448">
        <v>8</v>
      </c>
      <c r="BW57" s="2448" t="s">
        <v>21</v>
      </c>
      <c r="BX57" s="2448" t="s">
        <v>21</v>
      </c>
      <c r="BY57" s="2448" t="s">
        <v>21</v>
      </c>
      <c r="BZ57" s="2448" t="s">
        <v>21</v>
      </c>
      <c r="CA57" s="2448" t="s">
        <v>21</v>
      </c>
      <c r="CB57" s="2448" t="s">
        <v>21</v>
      </c>
      <c r="CC57" s="2448" t="s">
        <v>21</v>
      </c>
      <c r="CD57" s="217" t="s">
        <v>21</v>
      </c>
      <c r="CE57" s="1448" t="s">
        <v>30</v>
      </c>
      <c r="CF57" s="670" t="s">
        <v>2160</v>
      </c>
    </row>
    <row r="58" spans="1:84" ht="15" customHeight="1">
      <c r="A58" s="1481" t="s">
        <v>26</v>
      </c>
      <c r="B58" s="1120" t="s">
        <v>26</v>
      </c>
      <c r="C58" s="1484" t="s">
        <v>167</v>
      </c>
      <c r="D58" s="82" t="s">
        <v>21</v>
      </c>
      <c r="E58" s="2448">
        <v>1156074</v>
      </c>
      <c r="F58" s="2448">
        <v>337667</v>
      </c>
      <c r="G58" s="2448">
        <v>178876</v>
      </c>
      <c r="H58" s="2448">
        <v>639531</v>
      </c>
      <c r="I58" s="2448">
        <v>66035</v>
      </c>
      <c r="J58" s="2448">
        <v>547627</v>
      </c>
      <c r="K58" s="2448">
        <v>25870</v>
      </c>
      <c r="L58" s="2448" t="s">
        <v>22</v>
      </c>
      <c r="M58" s="2448">
        <v>2760</v>
      </c>
      <c r="N58" s="2448">
        <v>2159</v>
      </c>
      <c r="O58" s="2448">
        <v>535</v>
      </c>
      <c r="P58" s="2448">
        <v>66</v>
      </c>
      <c r="Q58" s="2448" t="s">
        <v>21</v>
      </c>
      <c r="R58" s="2448">
        <v>63</v>
      </c>
      <c r="S58" s="217">
        <v>3</v>
      </c>
      <c r="T58" s="1448" t="s">
        <v>31</v>
      </c>
      <c r="U58" s="670" t="s">
        <v>26</v>
      </c>
      <c r="V58" s="1481" t="s">
        <v>26</v>
      </c>
      <c r="W58" s="1120" t="s">
        <v>26</v>
      </c>
      <c r="X58" s="1484" t="s">
        <v>167</v>
      </c>
      <c r="Y58" s="82" t="s">
        <v>22</v>
      </c>
      <c r="Z58" s="2448">
        <v>3089</v>
      </c>
      <c r="AA58" s="2448">
        <v>977</v>
      </c>
      <c r="AB58" s="2448">
        <v>1576</v>
      </c>
      <c r="AC58" s="2448">
        <v>536</v>
      </c>
      <c r="AD58" s="2448" t="s">
        <v>21</v>
      </c>
      <c r="AE58" s="2448">
        <v>439</v>
      </c>
      <c r="AF58" s="2448">
        <v>97</v>
      </c>
      <c r="AG58" s="2448" t="s">
        <v>22</v>
      </c>
      <c r="AH58" s="2448">
        <v>27304</v>
      </c>
      <c r="AI58" s="2448">
        <v>439</v>
      </c>
      <c r="AJ58" s="2448">
        <v>9905</v>
      </c>
      <c r="AK58" s="2448">
        <v>16960</v>
      </c>
      <c r="AL58" s="2448">
        <v>13979</v>
      </c>
      <c r="AM58" s="2448">
        <v>2978</v>
      </c>
      <c r="AN58" s="217">
        <v>3</v>
      </c>
      <c r="AO58" s="1448" t="s">
        <v>31</v>
      </c>
      <c r="AP58" s="670" t="s">
        <v>26</v>
      </c>
      <c r="AQ58" s="1481" t="s">
        <v>26</v>
      </c>
      <c r="AR58" s="1120" t="s">
        <v>26</v>
      </c>
      <c r="AS58" s="1484" t="s">
        <v>167</v>
      </c>
      <c r="AT58" s="638" t="s">
        <v>22</v>
      </c>
      <c r="AU58" s="2448">
        <v>109407</v>
      </c>
      <c r="AV58" s="2448">
        <v>52328</v>
      </c>
      <c r="AW58" s="2448">
        <v>57079</v>
      </c>
      <c r="AX58" s="2448" t="s">
        <v>21</v>
      </c>
      <c r="AY58" s="2448" t="s">
        <v>21</v>
      </c>
      <c r="AZ58" s="2448" t="s">
        <v>21</v>
      </c>
      <c r="BA58" s="2448" t="s">
        <v>21</v>
      </c>
      <c r="BB58" s="2448" t="s">
        <v>21</v>
      </c>
      <c r="BC58" s="2448">
        <v>12840</v>
      </c>
      <c r="BD58" s="2448">
        <v>12840</v>
      </c>
      <c r="BE58" s="2448" t="s">
        <v>21</v>
      </c>
      <c r="BF58" s="2448" t="s">
        <v>21</v>
      </c>
      <c r="BG58" s="2448" t="s">
        <v>21</v>
      </c>
      <c r="BH58" s="2448" t="s">
        <v>21</v>
      </c>
      <c r="BI58" s="217" t="s">
        <v>21</v>
      </c>
      <c r="BJ58" s="1448" t="s">
        <v>31</v>
      </c>
      <c r="BK58" s="670" t="s">
        <v>26</v>
      </c>
      <c r="BL58" s="1481" t="s">
        <v>26</v>
      </c>
      <c r="BM58" s="1120" t="s">
        <v>26</v>
      </c>
      <c r="BN58" s="1484" t="s">
        <v>167</v>
      </c>
      <c r="BO58" s="82">
        <v>372</v>
      </c>
      <c r="BP58" s="2448">
        <v>372</v>
      </c>
      <c r="BQ58" s="2448">
        <v>361</v>
      </c>
      <c r="BR58" s="2448" t="s">
        <v>21</v>
      </c>
      <c r="BS58" s="2448">
        <v>11</v>
      </c>
      <c r="BT58" s="2448" t="s">
        <v>22</v>
      </c>
      <c r="BU58" s="2448" t="s">
        <v>21</v>
      </c>
      <c r="BV58" s="2448">
        <v>11</v>
      </c>
      <c r="BW58" s="2448" t="s">
        <v>21</v>
      </c>
      <c r="BX58" s="2448" t="s">
        <v>21</v>
      </c>
      <c r="BY58" s="2448" t="s">
        <v>21</v>
      </c>
      <c r="BZ58" s="2448" t="s">
        <v>21</v>
      </c>
      <c r="CA58" s="2448" t="s">
        <v>21</v>
      </c>
      <c r="CB58" s="2448" t="s">
        <v>21</v>
      </c>
      <c r="CC58" s="2448" t="s">
        <v>21</v>
      </c>
      <c r="CD58" s="217" t="s">
        <v>21</v>
      </c>
      <c r="CE58" s="1448" t="s">
        <v>31</v>
      </c>
      <c r="CF58" s="670" t="s">
        <v>26</v>
      </c>
    </row>
    <row r="59" spans="1:84" ht="15" customHeight="1">
      <c r="A59" s="1481" t="s">
        <v>26</v>
      </c>
      <c r="B59" s="1120" t="s">
        <v>26</v>
      </c>
      <c r="C59" s="1484" t="s">
        <v>168</v>
      </c>
      <c r="D59" s="82" t="s">
        <v>21</v>
      </c>
      <c r="E59" s="2448">
        <v>1209008</v>
      </c>
      <c r="F59" s="2448">
        <v>363948</v>
      </c>
      <c r="G59" s="2448">
        <v>170915</v>
      </c>
      <c r="H59" s="2448">
        <v>674146</v>
      </c>
      <c r="I59" s="2448">
        <v>70855</v>
      </c>
      <c r="J59" s="2448">
        <v>568640</v>
      </c>
      <c r="K59" s="2448">
        <v>34651</v>
      </c>
      <c r="L59" s="2448" t="s">
        <v>22</v>
      </c>
      <c r="M59" s="2448">
        <v>5700</v>
      </c>
      <c r="N59" s="2448">
        <v>763</v>
      </c>
      <c r="O59" s="2448">
        <v>4872</v>
      </c>
      <c r="P59" s="2448">
        <v>65</v>
      </c>
      <c r="Q59" s="2448" t="s">
        <v>21</v>
      </c>
      <c r="R59" s="2448">
        <v>52</v>
      </c>
      <c r="S59" s="217">
        <v>13</v>
      </c>
      <c r="T59" s="1448" t="s">
        <v>32</v>
      </c>
      <c r="U59" s="670" t="s">
        <v>26</v>
      </c>
      <c r="V59" s="1481" t="s">
        <v>26</v>
      </c>
      <c r="W59" s="1120" t="s">
        <v>26</v>
      </c>
      <c r="X59" s="1484" t="s">
        <v>168</v>
      </c>
      <c r="Y59" s="82" t="s">
        <v>22</v>
      </c>
      <c r="Z59" s="2448">
        <v>4525</v>
      </c>
      <c r="AA59" s="2448">
        <v>1941</v>
      </c>
      <c r="AB59" s="2448">
        <v>2087</v>
      </c>
      <c r="AC59" s="2448">
        <v>497</v>
      </c>
      <c r="AD59" s="2448" t="s">
        <v>21</v>
      </c>
      <c r="AE59" s="2448">
        <v>399</v>
      </c>
      <c r="AF59" s="2448">
        <v>98</v>
      </c>
      <c r="AG59" s="2448" t="s">
        <v>22</v>
      </c>
      <c r="AH59" s="2448">
        <v>35498</v>
      </c>
      <c r="AI59" s="2448">
        <v>747</v>
      </c>
      <c r="AJ59" s="2448">
        <v>11399</v>
      </c>
      <c r="AK59" s="2448">
        <v>23352</v>
      </c>
      <c r="AL59" s="2448">
        <v>21122</v>
      </c>
      <c r="AM59" s="2448">
        <v>2229</v>
      </c>
      <c r="AN59" s="217">
        <v>1</v>
      </c>
      <c r="AO59" s="1448" t="s">
        <v>32</v>
      </c>
      <c r="AP59" s="670" t="s">
        <v>26</v>
      </c>
      <c r="AQ59" s="1481" t="s">
        <v>26</v>
      </c>
      <c r="AR59" s="1120" t="s">
        <v>26</v>
      </c>
      <c r="AS59" s="1484" t="s">
        <v>168</v>
      </c>
      <c r="AT59" s="638" t="s">
        <v>22</v>
      </c>
      <c r="AU59" s="2448">
        <v>95834</v>
      </c>
      <c r="AV59" s="2448">
        <v>48227</v>
      </c>
      <c r="AW59" s="2448">
        <v>47607</v>
      </c>
      <c r="AX59" s="2448" t="s">
        <v>21</v>
      </c>
      <c r="AY59" s="2448" t="s">
        <v>21</v>
      </c>
      <c r="AZ59" s="2448" t="s">
        <v>21</v>
      </c>
      <c r="BA59" s="2448" t="s">
        <v>21</v>
      </c>
      <c r="BB59" s="2448" t="s">
        <v>21</v>
      </c>
      <c r="BC59" s="2448">
        <v>15059</v>
      </c>
      <c r="BD59" s="2448">
        <v>15059</v>
      </c>
      <c r="BE59" s="2448" t="s">
        <v>21</v>
      </c>
      <c r="BF59" s="2448" t="s">
        <v>21</v>
      </c>
      <c r="BG59" s="2448" t="s">
        <v>21</v>
      </c>
      <c r="BH59" s="2448" t="s">
        <v>21</v>
      </c>
      <c r="BI59" s="217" t="s">
        <v>21</v>
      </c>
      <c r="BJ59" s="1448" t="s">
        <v>32</v>
      </c>
      <c r="BK59" s="670" t="s">
        <v>26</v>
      </c>
      <c r="BL59" s="1481" t="s">
        <v>26</v>
      </c>
      <c r="BM59" s="1120" t="s">
        <v>26</v>
      </c>
      <c r="BN59" s="1484" t="s">
        <v>168</v>
      </c>
      <c r="BO59" s="82">
        <v>378</v>
      </c>
      <c r="BP59" s="2448">
        <v>378</v>
      </c>
      <c r="BQ59" s="2448">
        <v>367</v>
      </c>
      <c r="BR59" s="2448" t="s">
        <v>21</v>
      </c>
      <c r="BS59" s="2448">
        <v>11</v>
      </c>
      <c r="BT59" s="2448" t="s">
        <v>22</v>
      </c>
      <c r="BU59" s="2448" t="s">
        <v>21</v>
      </c>
      <c r="BV59" s="2448">
        <v>11</v>
      </c>
      <c r="BW59" s="2448" t="s">
        <v>21</v>
      </c>
      <c r="BX59" s="2448" t="s">
        <v>21</v>
      </c>
      <c r="BY59" s="2448" t="s">
        <v>21</v>
      </c>
      <c r="BZ59" s="2448" t="s">
        <v>21</v>
      </c>
      <c r="CA59" s="2448" t="s">
        <v>21</v>
      </c>
      <c r="CB59" s="2448" t="s">
        <v>21</v>
      </c>
      <c r="CC59" s="2448" t="s">
        <v>21</v>
      </c>
      <c r="CD59" s="217" t="s">
        <v>21</v>
      </c>
      <c r="CE59" s="1448" t="s">
        <v>32</v>
      </c>
      <c r="CF59" s="670" t="s">
        <v>26</v>
      </c>
    </row>
    <row r="60" spans="1:84" ht="15" customHeight="1">
      <c r="A60" s="1481" t="s">
        <v>26</v>
      </c>
      <c r="B60" s="1120" t="s">
        <v>26</v>
      </c>
      <c r="C60" s="1484" t="s">
        <v>169</v>
      </c>
      <c r="D60" s="82" t="s">
        <v>21</v>
      </c>
      <c r="E60" s="2448">
        <v>1132278</v>
      </c>
      <c r="F60" s="2448">
        <v>324483</v>
      </c>
      <c r="G60" s="2448">
        <v>173093</v>
      </c>
      <c r="H60" s="2448">
        <v>634702</v>
      </c>
      <c r="I60" s="2448">
        <v>69863</v>
      </c>
      <c r="J60" s="2448">
        <v>533575</v>
      </c>
      <c r="K60" s="2448">
        <v>31265</v>
      </c>
      <c r="L60" s="2448" t="s">
        <v>22</v>
      </c>
      <c r="M60" s="2448">
        <v>1272</v>
      </c>
      <c r="N60" s="2448">
        <v>98</v>
      </c>
      <c r="O60" s="2448">
        <v>1127</v>
      </c>
      <c r="P60" s="2448">
        <v>47</v>
      </c>
      <c r="Q60" s="2448" t="s">
        <v>21</v>
      </c>
      <c r="R60" s="2448">
        <v>44</v>
      </c>
      <c r="S60" s="217">
        <v>3</v>
      </c>
      <c r="T60" s="1448" t="s">
        <v>33</v>
      </c>
      <c r="U60" s="670" t="s">
        <v>26</v>
      </c>
      <c r="V60" s="1481" t="s">
        <v>26</v>
      </c>
      <c r="W60" s="1120" t="s">
        <v>26</v>
      </c>
      <c r="X60" s="1484" t="s">
        <v>169</v>
      </c>
      <c r="Y60" s="82" t="s">
        <v>22</v>
      </c>
      <c r="Z60" s="2448">
        <v>5961</v>
      </c>
      <c r="AA60" s="2448">
        <v>3357</v>
      </c>
      <c r="AB60" s="2448">
        <v>2003</v>
      </c>
      <c r="AC60" s="2448">
        <v>601</v>
      </c>
      <c r="AD60" s="2448" t="s">
        <v>21</v>
      </c>
      <c r="AE60" s="2448">
        <v>502</v>
      </c>
      <c r="AF60" s="2448">
        <v>99</v>
      </c>
      <c r="AG60" s="2448" t="s">
        <v>22</v>
      </c>
      <c r="AH60" s="2448">
        <v>33772</v>
      </c>
      <c r="AI60" s="2448">
        <v>593</v>
      </c>
      <c r="AJ60" s="2448">
        <v>12529</v>
      </c>
      <c r="AK60" s="2448">
        <v>20650</v>
      </c>
      <c r="AL60" s="2448">
        <v>16895</v>
      </c>
      <c r="AM60" s="2448">
        <v>3754</v>
      </c>
      <c r="AN60" s="217">
        <v>1</v>
      </c>
      <c r="AO60" s="1448" t="s">
        <v>33</v>
      </c>
      <c r="AP60" s="670" t="s">
        <v>26</v>
      </c>
      <c r="AQ60" s="1481" t="s">
        <v>26</v>
      </c>
      <c r="AR60" s="1120" t="s">
        <v>26</v>
      </c>
      <c r="AS60" s="1484" t="s">
        <v>169</v>
      </c>
      <c r="AT60" s="638" t="s">
        <v>22</v>
      </c>
      <c r="AU60" s="2448">
        <v>81404</v>
      </c>
      <c r="AV60" s="2448">
        <v>30276</v>
      </c>
      <c r="AW60" s="2448">
        <v>51128</v>
      </c>
      <c r="AX60" s="2448" t="s">
        <v>21</v>
      </c>
      <c r="AY60" s="2448" t="s">
        <v>21</v>
      </c>
      <c r="AZ60" s="2448" t="s">
        <v>21</v>
      </c>
      <c r="BA60" s="2448" t="s">
        <v>21</v>
      </c>
      <c r="BB60" s="2448" t="s">
        <v>21</v>
      </c>
      <c r="BC60" s="2448" t="s">
        <v>21</v>
      </c>
      <c r="BD60" s="2448" t="s">
        <v>21</v>
      </c>
      <c r="BE60" s="2448" t="s">
        <v>21</v>
      </c>
      <c r="BF60" s="2448" t="s">
        <v>21</v>
      </c>
      <c r="BG60" s="2448" t="s">
        <v>21</v>
      </c>
      <c r="BH60" s="2448" t="s">
        <v>21</v>
      </c>
      <c r="BI60" s="217" t="s">
        <v>21</v>
      </c>
      <c r="BJ60" s="1448" t="s">
        <v>33</v>
      </c>
      <c r="BK60" s="670" t="s">
        <v>26</v>
      </c>
      <c r="BL60" s="1481" t="s">
        <v>26</v>
      </c>
      <c r="BM60" s="1120" t="s">
        <v>26</v>
      </c>
      <c r="BN60" s="1484" t="s">
        <v>169</v>
      </c>
      <c r="BO60" s="82">
        <v>342</v>
      </c>
      <c r="BP60" s="2448">
        <v>342</v>
      </c>
      <c r="BQ60" s="2448">
        <v>336</v>
      </c>
      <c r="BR60" s="2448" t="s">
        <v>21</v>
      </c>
      <c r="BS60" s="2448">
        <v>6</v>
      </c>
      <c r="BT60" s="2448" t="s">
        <v>22</v>
      </c>
      <c r="BU60" s="2448" t="s">
        <v>21</v>
      </c>
      <c r="BV60" s="2448">
        <v>6</v>
      </c>
      <c r="BW60" s="2448" t="s">
        <v>21</v>
      </c>
      <c r="BX60" s="2448" t="s">
        <v>21</v>
      </c>
      <c r="BY60" s="2448" t="s">
        <v>21</v>
      </c>
      <c r="BZ60" s="2448" t="s">
        <v>21</v>
      </c>
      <c r="CA60" s="2448" t="s">
        <v>21</v>
      </c>
      <c r="CB60" s="2448" t="s">
        <v>21</v>
      </c>
      <c r="CC60" s="2448" t="s">
        <v>21</v>
      </c>
      <c r="CD60" s="217" t="s">
        <v>21</v>
      </c>
      <c r="CE60" s="1448" t="s">
        <v>33</v>
      </c>
      <c r="CF60" s="670" t="s">
        <v>26</v>
      </c>
    </row>
    <row r="61" spans="1:84" ht="15" customHeight="1">
      <c r="A61" s="1481">
        <v>1</v>
      </c>
      <c r="B61" s="1120" t="s">
        <v>2159</v>
      </c>
      <c r="C61" s="1484" t="s">
        <v>2163</v>
      </c>
      <c r="D61" s="82" t="s">
        <v>21</v>
      </c>
      <c r="E61" s="2448">
        <v>1084702</v>
      </c>
      <c r="F61" s="2448">
        <v>309443</v>
      </c>
      <c r="G61" s="2448">
        <v>175989</v>
      </c>
      <c r="H61" s="2448">
        <v>599270</v>
      </c>
      <c r="I61" s="2448">
        <v>68869</v>
      </c>
      <c r="J61" s="2448">
        <v>504304</v>
      </c>
      <c r="K61" s="2448">
        <v>26096</v>
      </c>
      <c r="L61" s="2448" t="s">
        <v>22</v>
      </c>
      <c r="M61" s="2448">
        <v>1693</v>
      </c>
      <c r="N61" s="2448">
        <v>25</v>
      </c>
      <c r="O61" s="2448">
        <v>1617</v>
      </c>
      <c r="P61" s="2448">
        <v>51</v>
      </c>
      <c r="Q61" s="2448" t="s">
        <v>21</v>
      </c>
      <c r="R61" s="2448">
        <v>43</v>
      </c>
      <c r="S61" s="217">
        <v>8</v>
      </c>
      <c r="T61" s="1448" t="s">
        <v>34</v>
      </c>
      <c r="U61" s="670" t="s">
        <v>26</v>
      </c>
      <c r="V61" s="1481">
        <v>1</v>
      </c>
      <c r="W61" s="1120" t="s">
        <v>2159</v>
      </c>
      <c r="X61" s="1484" t="s">
        <v>2163</v>
      </c>
      <c r="Y61" s="82" t="s">
        <v>22</v>
      </c>
      <c r="Z61" s="2448">
        <v>2906</v>
      </c>
      <c r="AA61" s="2448">
        <v>2192</v>
      </c>
      <c r="AB61" s="2448">
        <v>144</v>
      </c>
      <c r="AC61" s="2448">
        <v>570</v>
      </c>
      <c r="AD61" s="2448" t="s">
        <v>21</v>
      </c>
      <c r="AE61" s="2448">
        <v>501</v>
      </c>
      <c r="AF61" s="2448">
        <v>69</v>
      </c>
      <c r="AG61" s="2448" t="s">
        <v>22</v>
      </c>
      <c r="AH61" s="2448">
        <v>37240</v>
      </c>
      <c r="AI61" s="2448">
        <v>685</v>
      </c>
      <c r="AJ61" s="2448">
        <v>11913</v>
      </c>
      <c r="AK61" s="2448">
        <v>24642</v>
      </c>
      <c r="AL61" s="2448">
        <v>21105</v>
      </c>
      <c r="AM61" s="2448">
        <v>3536</v>
      </c>
      <c r="AN61" s="217">
        <v>1</v>
      </c>
      <c r="AO61" s="1448" t="s">
        <v>34</v>
      </c>
      <c r="AP61" s="670" t="s">
        <v>26</v>
      </c>
      <c r="AQ61" s="1481">
        <v>1</v>
      </c>
      <c r="AR61" s="1120" t="s">
        <v>2159</v>
      </c>
      <c r="AS61" s="1484" t="s">
        <v>2163</v>
      </c>
      <c r="AT61" s="638" t="s">
        <v>22</v>
      </c>
      <c r="AU61" s="2448">
        <v>78535</v>
      </c>
      <c r="AV61" s="2448">
        <v>27561</v>
      </c>
      <c r="AW61" s="2448">
        <v>50974</v>
      </c>
      <c r="AX61" s="2448" t="s">
        <v>21</v>
      </c>
      <c r="AY61" s="2448" t="s">
        <v>21</v>
      </c>
      <c r="AZ61" s="2448" t="s">
        <v>21</v>
      </c>
      <c r="BA61" s="2448" t="s">
        <v>21</v>
      </c>
      <c r="BB61" s="2448" t="s">
        <v>21</v>
      </c>
      <c r="BC61" s="2448">
        <v>1150</v>
      </c>
      <c r="BD61" s="2448">
        <v>1150</v>
      </c>
      <c r="BE61" s="2448" t="s">
        <v>21</v>
      </c>
      <c r="BF61" s="2448" t="s">
        <v>21</v>
      </c>
      <c r="BG61" s="2448" t="s">
        <v>21</v>
      </c>
      <c r="BH61" s="2448" t="s">
        <v>21</v>
      </c>
      <c r="BI61" s="217" t="s">
        <v>21</v>
      </c>
      <c r="BJ61" s="1448" t="s">
        <v>34</v>
      </c>
      <c r="BK61" s="670" t="s">
        <v>26</v>
      </c>
      <c r="BL61" s="1481">
        <v>1</v>
      </c>
      <c r="BM61" s="1120" t="s">
        <v>2159</v>
      </c>
      <c r="BN61" s="1484" t="s">
        <v>2163</v>
      </c>
      <c r="BO61" s="82">
        <v>362</v>
      </c>
      <c r="BP61" s="2448">
        <v>362</v>
      </c>
      <c r="BQ61" s="2448">
        <v>357</v>
      </c>
      <c r="BR61" s="2448" t="s">
        <v>21</v>
      </c>
      <c r="BS61" s="2448">
        <v>5</v>
      </c>
      <c r="BT61" s="2448" t="s">
        <v>22</v>
      </c>
      <c r="BU61" s="2448" t="s">
        <v>21</v>
      </c>
      <c r="BV61" s="2448">
        <v>5</v>
      </c>
      <c r="BW61" s="2448" t="s">
        <v>21</v>
      </c>
      <c r="BX61" s="2448" t="s">
        <v>21</v>
      </c>
      <c r="BY61" s="2448" t="s">
        <v>21</v>
      </c>
      <c r="BZ61" s="2448" t="s">
        <v>21</v>
      </c>
      <c r="CA61" s="2448" t="s">
        <v>21</v>
      </c>
      <c r="CB61" s="2448" t="s">
        <v>21</v>
      </c>
      <c r="CC61" s="2448" t="s">
        <v>21</v>
      </c>
      <c r="CD61" s="217" t="s">
        <v>21</v>
      </c>
      <c r="CE61" s="1448" t="s">
        <v>34</v>
      </c>
      <c r="CF61" s="670" t="s">
        <v>26</v>
      </c>
    </row>
    <row r="62" spans="1:84" ht="15" customHeight="1">
      <c r="A62" s="1481" t="s">
        <v>26</v>
      </c>
      <c r="B62" s="1120" t="s">
        <v>26</v>
      </c>
      <c r="C62" s="1484" t="s">
        <v>170</v>
      </c>
      <c r="D62" s="82" t="s">
        <v>21</v>
      </c>
      <c r="E62" s="2448">
        <v>1044626</v>
      </c>
      <c r="F62" s="2448">
        <v>319042</v>
      </c>
      <c r="G62" s="2448">
        <v>145981</v>
      </c>
      <c r="H62" s="2448">
        <v>579603</v>
      </c>
      <c r="I62" s="2448">
        <v>67898</v>
      </c>
      <c r="J62" s="2448">
        <v>486340</v>
      </c>
      <c r="K62" s="2448">
        <v>25365</v>
      </c>
      <c r="L62" s="2448" t="s">
        <v>22</v>
      </c>
      <c r="M62" s="2448">
        <v>239</v>
      </c>
      <c r="N62" s="2448">
        <v>48</v>
      </c>
      <c r="O62" s="2448">
        <v>165</v>
      </c>
      <c r="P62" s="2448">
        <v>26</v>
      </c>
      <c r="Q62" s="2448" t="s">
        <v>21</v>
      </c>
      <c r="R62" s="2448">
        <v>23</v>
      </c>
      <c r="S62" s="217">
        <v>3</v>
      </c>
      <c r="T62" s="1448" t="s">
        <v>35</v>
      </c>
      <c r="U62" s="670" t="s">
        <v>26</v>
      </c>
      <c r="V62" s="1481" t="s">
        <v>26</v>
      </c>
      <c r="W62" s="1120" t="s">
        <v>26</v>
      </c>
      <c r="X62" s="1484" t="s">
        <v>170</v>
      </c>
      <c r="Y62" s="82" t="s">
        <v>22</v>
      </c>
      <c r="Z62" s="2448">
        <v>2146</v>
      </c>
      <c r="AA62" s="2448">
        <v>1319</v>
      </c>
      <c r="AB62" s="2448">
        <v>298</v>
      </c>
      <c r="AC62" s="2448">
        <v>529</v>
      </c>
      <c r="AD62" s="2448" t="s">
        <v>21</v>
      </c>
      <c r="AE62" s="2448">
        <v>432</v>
      </c>
      <c r="AF62" s="2448">
        <v>97</v>
      </c>
      <c r="AG62" s="2448" t="s">
        <v>22</v>
      </c>
      <c r="AH62" s="2448">
        <v>35078</v>
      </c>
      <c r="AI62" s="2448">
        <v>501</v>
      </c>
      <c r="AJ62" s="2448">
        <v>11453</v>
      </c>
      <c r="AK62" s="2448">
        <v>23124</v>
      </c>
      <c r="AL62" s="2448">
        <v>20152</v>
      </c>
      <c r="AM62" s="2448">
        <v>2946</v>
      </c>
      <c r="AN62" s="217">
        <v>26</v>
      </c>
      <c r="AO62" s="1448" t="s">
        <v>35</v>
      </c>
      <c r="AP62" s="670" t="s">
        <v>26</v>
      </c>
      <c r="AQ62" s="1481" t="s">
        <v>26</v>
      </c>
      <c r="AR62" s="1120" t="s">
        <v>26</v>
      </c>
      <c r="AS62" s="1484" t="s">
        <v>170</v>
      </c>
      <c r="AT62" s="638" t="s">
        <v>22</v>
      </c>
      <c r="AU62" s="2448">
        <v>78356</v>
      </c>
      <c r="AV62" s="2448">
        <v>30191</v>
      </c>
      <c r="AW62" s="2448">
        <v>48165</v>
      </c>
      <c r="AX62" s="2448" t="s">
        <v>21</v>
      </c>
      <c r="AY62" s="2448" t="s">
        <v>21</v>
      </c>
      <c r="AZ62" s="2448" t="s">
        <v>21</v>
      </c>
      <c r="BA62" s="2448" t="s">
        <v>21</v>
      </c>
      <c r="BB62" s="2448" t="s">
        <v>21</v>
      </c>
      <c r="BC62" s="2448">
        <v>12808</v>
      </c>
      <c r="BD62" s="2448">
        <v>12808</v>
      </c>
      <c r="BE62" s="2448" t="s">
        <v>21</v>
      </c>
      <c r="BF62" s="2448" t="s">
        <v>21</v>
      </c>
      <c r="BG62" s="2448" t="s">
        <v>21</v>
      </c>
      <c r="BH62" s="2448" t="s">
        <v>21</v>
      </c>
      <c r="BI62" s="217" t="s">
        <v>21</v>
      </c>
      <c r="BJ62" s="1448" t="s">
        <v>35</v>
      </c>
      <c r="BK62" s="670" t="s">
        <v>26</v>
      </c>
      <c r="BL62" s="1481" t="s">
        <v>26</v>
      </c>
      <c r="BM62" s="1120" t="s">
        <v>26</v>
      </c>
      <c r="BN62" s="1484" t="s">
        <v>170</v>
      </c>
      <c r="BO62" s="82">
        <v>287</v>
      </c>
      <c r="BP62" s="2448">
        <v>287</v>
      </c>
      <c r="BQ62" s="2448">
        <v>281</v>
      </c>
      <c r="BR62" s="2448" t="s">
        <v>21</v>
      </c>
      <c r="BS62" s="2448">
        <v>6</v>
      </c>
      <c r="BT62" s="2448" t="s">
        <v>22</v>
      </c>
      <c r="BU62" s="2448" t="s">
        <v>21</v>
      </c>
      <c r="BV62" s="2448">
        <v>6</v>
      </c>
      <c r="BW62" s="2448" t="s">
        <v>21</v>
      </c>
      <c r="BX62" s="2448" t="s">
        <v>21</v>
      </c>
      <c r="BY62" s="2448" t="s">
        <v>21</v>
      </c>
      <c r="BZ62" s="2448" t="s">
        <v>21</v>
      </c>
      <c r="CA62" s="2448" t="s">
        <v>21</v>
      </c>
      <c r="CB62" s="2448" t="s">
        <v>21</v>
      </c>
      <c r="CC62" s="2448" t="s">
        <v>21</v>
      </c>
      <c r="CD62" s="217" t="s">
        <v>21</v>
      </c>
      <c r="CE62" s="1448" t="s">
        <v>35</v>
      </c>
      <c r="CF62" s="670" t="s">
        <v>26</v>
      </c>
    </row>
    <row r="63" spans="1:84" ht="15" customHeight="1">
      <c r="A63" s="1481" t="s">
        <v>26</v>
      </c>
      <c r="B63" s="1120" t="s">
        <v>26</v>
      </c>
      <c r="C63" s="1484" t="s">
        <v>171</v>
      </c>
      <c r="D63" s="82" t="s">
        <v>21</v>
      </c>
      <c r="E63" s="2448">
        <v>1139350</v>
      </c>
      <c r="F63" s="2448">
        <v>365637</v>
      </c>
      <c r="G63" s="2448">
        <v>149928</v>
      </c>
      <c r="H63" s="2448">
        <v>623784</v>
      </c>
      <c r="I63" s="2448">
        <v>68015</v>
      </c>
      <c r="J63" s="2448">
        <v>531131</v>
      </c>
      <c r="K63" s="2448">
        <v>24639</v>
      </c>
      <c r="L63" s="2448" t="s">
        <v>22</v>
      </c>
      <c r="M63" s="2448">
        <v>18077</v>
      </c>
      <c r="N63" s="2448">
        <v>60</v>
      </c>
      <c r="O63" s="2448">
        <v>17970</v>
      </c>
      <c r="P63" s="2448">
        <v>47</v>
      </c>
      <c r="Q63" s="2448" t="s">
        <v>21</v>
      </c>
      <c r="R63" s="2448">
        <v>41</v>
      </c>
      <c r="S63" s="217">
        <v>6</v>
      </c>
      <c r="T63" s="1448" t="s">
        <v>36</v>
      </c>
      <c r="U63" s="670" t="s">
        <v>26</v>
      </c>
      <c r="V63" s="1481" t="s">
        <v>26</v>
      </c>
      <c r="W63" s="1120" t="s">
        <v>26</v>
      </c>
      <c r="X63" s="1484" t="s">
        <v>171</v>
      </c>
      <c r="Y63" s="82" t="s">
        <v>22</v>
      </c>
      <c r="Z63" s="2448">
        <v>1561</v>
      </c>
      <c r="AA63" s="2448">
        <v>520</v>
      </c>
      <c r="AB63" s="2448">
        <v>291</v>
      </c>
      <c r="AC63" s="2448">
        <v>750</v>
      </c>
      <c r="AD63" s="2448" t="s">
        <v>21</v>
      </c>
      <c r="AE63" s="2448">
        <v>664</v>
      </c>
      <c r="AF63" s="2448">
        <v>86</v>
      </c>
      <c r="AG63" s="2448" t="s">
        <v>22</v>
      </c>
      <c r="AH63" s="2448">
        <v>37746</v>
      </c>
      <c r="AI63" s="2448">
        <v>454</v>
      </c>
      <c r="AJ63" s="2448">
        <v>12343</v>
      </c>
      <c r="AK63" s="2448">
        <v>24949</v>
      </c>
      <c r="AL63" s="2448">
        <v>20713</v>
      </c>
      <c r="AM63" s="2448">
        <v>4235</v>
      </c>
      <c r="AN63" s="217">
        <v>1</v>
      </c>
      <c r="AO63" s="1448" t="s">
        <v>36</v>
      </c>
      <c r="AP63" s="670" t="s">
        <v>26</v>
      </c>
      <c r="AQ63" s="1481" t="s">
        <v>26</v>
      </c>
      <c r="AR63" s="1120" t="s">
        <v>26</v>
      </c>
      <c r="AS63" s="1484" t="s">
        <v>171</v>
      </c>
      <c r="AT63" s="638" t="s">
        <v>22</v>
      </c>
      <c r="AU63" s="2448">
        <v>82138</v>
      </c>
      <c r="AV63" s="2448">
        <v>53083</v>
      </c>
      <c r="AW63" s="2448">
        <v>29055</v>
      </c>
      <c r="AX63" s="2448" t="s">
        <v>21</v>
      </c>
      <c r="AY63" s="2448" t="s">
        <v>21</v>
      </c>
      <c r="AZ63" s="2448" t="s">
        <v>21</v>
      </c>
      <c r="BA63" s="2448" t="s">
        <v>21</v>
      </c>
      <c r="BB63" s="2448" t="s">
        <v>21</v>
      </c>
      <c r="BC63" s="2448">
        <v>16319</v>
      </c>
      <c r="BD63" s="2448">
        <v>16319</v>
      </c>
      <c r="BE63" s="2448" t="s">
        <v>21</v>
      </c>
      <c r="BF63" s="2448" t="s">
        <v>21</v>
      </c>
      <c r="BG63" s="2448" t="s">
        <v>21</v>
      </c>
      <c r="BH63" s="2448" t="s">
        <v>21</v>
      </c>
      <c r="BI63" s="217" t="s">
        <v>21</v>
      </c>
      <c r="BJ63" s="1448" t="s">
        <v>36</v>
      </c>
      <c r="BK63" s="670" t="s">
        <v>26</v>
      </c>
      <c r="BL63" s="1481" t="s">
        <v>26</v>
      </c>
      <c r="BM63" s="1120" t="s">
        <v>26</v>
      </c>
      <c r="BN63" s="1484" t="s">
        <v>171</v>
      </c>
      <c r="BO63" s="82">
        <v>322</v>
      </c>
      <c r="BP63" s="2448">
        <v>322</v>
      </c>
      <c r="BQ63" s="2448">
        <v>320</v>
      </c>
      <c r="BR63" s="2448" t="s">
        <v>21</v>
      </c>
      <c r="BS63" s="2448">
        <v>2</v>
      </c>
      <c r="BT63" s="2448" t="s">
        <v>22</v>
      </c>
      <c r="BU63" s="2448" t="s">
        <v>21</v>
      </c>
      <c r="BV63" s="2448">
        <v>2</v>
      </c>
      <c r="BW63" s="2448" t="s">
        <v>21</v>
      </c>
      <c r="BX63" s="2448" t="s">
        <v>21</v>
      </c>
      <c r="BY63" s="2448" t="s">
        <v>21</v>
      </c>
      <c r="BZ63" s="2448" t="s">
        <v>21</v>
      </c>
      <c r="CA63" s="2448" t="s">
        <v>21</v>
      </c>
      <c r="CB63" s="2448" t="s">
        <v>21</v>
      </c>
      <c r="CC63" s="2448" t="s">
        <v>21</v>
      </c>
      <c r="CD63" s="217" t="s">
        <v>21</v>
      </c>
      <c r="CE63" s="1448" t="s">
        <v>36</v>
      </c>
      <c r="CF63" s="670" t="s">
        <v>26</v>
      </c>
    </row>
    <row r="64" spans="1:84" ht="15" customHeight="1">
      <c r="A64" s="1481" t="s">
        <v>26</v>
      </c>
      <c r="B64" s="1120" t="s">
        <v>26</v>
      </c>
      <c r="C64" s="1484" t="s">
        <v>172</v>
      </c>
      <c r="D64" s="82" t="s">
        <v>21</v>
      </c>
      <c r="E64" s="2448">
        <v>1180389</v>
      </c>
      <c r="F64" s="2448">
        <v>364682</v>
      </c>
      <c r="G64" s="2448">
        <v>171869</v>
      </c>
      <c r="H64" s="2448">
        <v>643837</v>
      </c>
      <c r="I64" s="2448">
        <v>60168</v>
      </c>
      <c r="J64" s="2448">
        <v>552988</v>
      </c>
      <c r="K64" s="2448">
        <v>30681</v>
      </c>
      <c r="L64" s="2448" t="s">
        <v>22</v>
      </c>
      <c r="M64" s="2448">
        <v>1997</v>
      </c>
      <c r="N64" s="2448">
        <v>70</v>
      </c>
      <c r="O64" s="2448">
        <v>1903</v>
      </c>
      <c r="P64" s="2448">
        <v>24</v>
      </c>
      <c r="Q64" s="2448" t="s">
        <v>21</v>
      </c>
      <c r="R64" s="2448">
        <v>9</v>
      </c>
      <c r="S64" s="217">
        <v>15</v>
      </c>
      <c r="T64" s="1448" t="s">
        <v>37</v>
      </c>
      <c r="U64" s="670" t="s">
        <v>26</v>
      </c>
      <c r="V64" s="1481" t="s">
        <v>26</v>
      </c>
      <c r="W64" s="1120" t="s">
        <v>26</v>
      </c>
      <c r="X64" s="1484" t="s">
        <v>172</v>
      </c>
      <c r="Y64" s="82" t="s">
        <v>22</v>
      </c>
      <c r="Z64" s="2448">
        <v>1346</v>
      </c>
      <c r="AA64" s="2448">
        <v>545</v>
      </c>
      <c r="AB64" s="2448">
        <v>170</v>
      </c>
      <c r="AC64" s="2448">
        <v>631</v>
      </c>
      <c r="AD64" s="2448" t="s">
        <v>21</v>
      </c>
      <c r="AE64" s="2448">
        <v>528</v>
      </c>
      <c r="AF64" s="2448">
        <v>103</v>
      </c>
      <c r="AG64" s="2448" t="s">
        <v>22</v>
      </c>
      <c r="AH64" s="2448">
        <v>33407</v>
      </c>
      <c r="AI64" s="2448">
        <v>250</v>
      </c>
      <c r="AJ64" s="2448">
        <v>10576</v>
      </c>
      <c r="AK64" s="2448">
        <v>22581</v>
      </c>
      <c r="AL64" s="2448">
        <v>18386</v>
      </c>
      <c r="AM64" s="2448">
        <v>4195</v>
      </c>
      <c r="AN64" s="217" t="s">
        <v>21</v>
      </c>
      <c r="AO64" s="1448" t="s">
        <v>37</v>
      </c>
      <c r="AP64" s="670" t="s">
        <v>26</v>
      </c>
      <c r="AQ64" s="1481" t="s">
        <v>26</v>
      </c>
      <c r="AR64" s="1120" t="s">
        <v>26</v>
      </c>
      <c r="AS64" s="1484" t="s">
        <v>172</v>
      </c>
      <c r="AT64" s="638" t="s">
        <v>22</v>
      </c>
      <c r="AU64" s="2448">
        <v>104149</v>
      </c>
      <c r="AV64" s="2448">
        <v>55746</v>
      </c>
      <c r="AW64" s="2448">
        <v>48403</v>
      </c>
      <c r="AX64" s="2448" t="s">
        <v>21</v>
      </c>
      <c r="AY64" s="2448" t="s">
        <v>21</v>
      </c>
      <c r="AZ64" s="2448" t="s">
        <v>21</v>
      </c>
      <c r="BA64" s="2448" t="s">
        <v>21</v>
      </c>
      <c r="BB64" s="2448" t="s">
        <v>21</v>
      </c>
      <c r="BC64" s="2448">
        <v>16335</v>
      </c>
      <c r="BD64" s="2448">
        <v>16335</v>
      </c>
      <c r="BE64" s="2448" t="s">
        <v>21</v>
      </c>
      <c r="BF64" s="2448" t="s">
        <v>21</v>
      </c>
      <c r="BG64" s="2448" t="s">
        <v>21</v>
      </c>
      <c r="BH64" s="2448" t="s">
        <v>21</v>
      </c>
      <c r="BI64" s="217" t="s">
        <v>21</v>
      </c>
      <c r="BJ64" s="1448" t="s">
        <v>37</v>
      </c>
      <c r="BK64" s="670" t="s">
        <v>26</v>
      </c>
      <c r="BL64" s="1481" t="s">
        <v>26</v>
      </c>
      <c r="BM64" s="1120" t="s">
        <v>26</v>
      </c>
      <c r="BN64" s="1484" t="s">
        <v>172</v>
      </c>
      <c r="BO64" s="82">
        <v>277</v>
      </c>
      <c r="BP64" s="2448">
        <v>277</v>
      </c>
      <c r="BQ64" s="2448">
        <v>270</v>
      </c>
      <c r="BR64" s="2448" t="s">
        <v>21</v>
      </c>
      <c r="BS64" s="2448">
        <v>7</v>
      </c>
      <c r="BT64" s="2448" t="s">
        <v>22</v>
      </c>
      <c r="BU64" s="2448" t="s">
        <v>21</v>
      </c>
      <c r="BV64" s="2448">
        <v>7</v>
      </c>
      <c r="BW64" s="2448" t="s">
        <v>21</v>
      </c>
      <c r="BX64" s="2448" t="s">
        <v>21</v>
      </c>
      <c r="BY64" s="2448" t="s">
        <v>21</v>
      </c>
      <c r="BZ64" s="2448" t="s">
        <v>21</v>
      </c>
      <c r="CA64" s="2448" t="s">
        <v>21</v>
      </c>
      <c r="CB64" s="2448" t="s">
        <v>21</v>
      </c>
      <c r="CC64" s="2448" t="s">
        <v>21</v>
      </c>
      <c r="CD64" s="217" t="s">
        <v>21</v>
      </c>
      <c r="CE64" s="1448" t="s">
        <v>37</v>
      </c>
      <c r="CF64" s="670" t="s">
        <v>26</v>
      </c>
    </row>
    <row r="65" spans="1:84" ht="15" customHeight="1">
      <c r="A65" s="1481" t="s">
        <v>26</v>
      </c>
      <c r="B65" s="1120" t="s">
        <v>26</v>
      </c>
      <c r="C65" s="1484" t="s">
        <v>173</v>
      </c>
      <c r="D65" s="82" t="s">
        <v>21</v>
      </c>
      <c r="E65" s="2448">
        <v>1030186</v>
      </c>
      <c r="F65" s="2448">
        <v>308701</v>
      </c>
      <c r="G65" s="2448">
        <v>143953</v>
      </c>
      <c r="H65" s="2448">
        <v>577532</v>
      </c>
      <c r="I65" s="2448">
        <v>51846</v>
      </c>
      <c r="J65" s="2448">
        <v>505777</v>
      </c>
      <c r="K65" s="2448">
        <v>19909</v>
      </c>
      <c r="L65" s="2448" t="s">
        <v>22</v>
      </c>
      <c r="M65" s="2448">
        <v>2976</v>
      </c>
      <c r="N65" s="2448">
        <v>2698</v>
      </c>
      <c r="O65" s="2448">
        <v>273</v>
      </c>
      <c r="P65" s="2448">
        <v>5</v>
      </c>
      <c r="Q65" s="2448" t="s">
        <v>21</v>
      </c>
      <c r="R65" s="2448" t="s">
        <v>21</v>
      </c>
      <c r="S65" s="217">
        <v>5</v>
      </c>
      <c r="T65" s="1448" t="s">
        <v>38</v>
      </c>
      <c r="U65" s="670" t="s">
        <v>26</v>
      </c>
      <c r="V65" s="1481" t="s">
        <v>26</v>
      </c>
      <c r="W65" s="1120" t="s">
        <v>26</v>
      </c>
      <c r="X65" s="1484" t="s">
        <v>173</v>
      </c>
      <c r="Y65" s="82" t="s">
        <v>22</v>
      </c>
      <c r="Z65" s="2448">
        <v>1610</v>
      </c>
      <c r="AA65" s="2448">
        <v>990</v>
      </c>
      <c r="AB65" s="2448">
        <v>147</v>
      </c>
      <c r="AC65" s="2448">
        <v>473</v>
      </c>
      <c r="AD65" s="2448" t="s">
        <v>21</v>
      </c>
      <c r="AE65" s="2448">
        <v>348</v>
      </c>
      <c r="AF65" s="2448">
        <v>125</v>
      </c>
      <c r="AG65" s="2448" t="s">
        <v>22</v>
      </c>
      <c r="AH65" s="2448">
        <v>32020</v>
      </c>
      <c r="AI65" s="2448">
        <v>1169</v>
      </c>
      <c r="AJ65" s="2448">
        <v>7848</v>
      </c>
      <c r="AK65" s="2448">
        <v>23003</v>
      </c>
      <c r="AL65" s="2448">
        <v>19177</v>
      </c>
      <c r="AM65" s="2448">
        <v>3806</v>
      </c>
      <c r="AN65" s="217">
        <v>20</v>
      </c>
      <c r="AO65" s="1448" t="s">
        <v>38</v>
      </c>
      <c r="AP65" s="670" t="s">
        <v>26</v>
      </c>
      <c r="AQ65" s="1481" t="s">
        <v>26</v>
      </c>
      <c r="AR65" s="1120" t="s">
        <v>26</v>
      </c>
      <c r="AS65" s="1484" t="s">
        <v>173</v>
      </c>
      <c r="AT65" s="638" t="s">
        <v>22</v>
      </c>
      <c r="AU65" s="2448">
        <v>76892</v>
      </c>
      <c r="AV65" s="2448">
        <v>28147</v>
      </c>
      <c r="AW65" s="2448">
        <v>48745</v>
      </c>
      <c r="AX65" s="2448" t="s">
        <v>21</v>
      </c>
      <c r="AY65" s="2448" t="s">
        <v>21</v>
      </c>
      <c r="AZ65" s="2448" t="s">
        <v>21</v>
      </c>
      <c r="BA65" s="2448" t="s">
        <v>21</v>
      </c>
      <c r="BB65" s="2448" t="s">
        <v>21</v>
      </c>
      <c r="BC65" s="2448">
        <v>15118</v>
      </c>
      <c r="BD65" s="2448">
        <v>15118</v>
      </c>
      <c r="BE65" s="2448" t="s">
        <v>21</v>
      </c>
      <c r="BF65" s="2448" t="s">
        <v>21</v>
      </c>
      <c r="BG65" s="2448" t="s">
        <v>21</v>
      </c>
      <c r="BH65" s="2448" t="s">
        <v>21</v>
      </c>
      <c r="BI65" s="217" t="s">
        <v>21</v>
      </c>
      <c r="BJ65" s="1448" t="s">
        <v>38</v>
      </c>
      <c r="BK65" s="670" t="s">
        <v>26</v>
      </c>
      <c r="BL65" s="1481" t="s">
        <v>26</v>
      </c>
      <c r="BM65" s="1120" t="s">
        <v>26</v>
      </c>
      <c r="BN65" s="1484" t="s">
        <v>173</v>
      </c>
      <c r="BO65" s="82">
        <v>321</v>
      </c>
      <c r="BP65" s="2448">
        <v>321</v>
      </c>
      <c r="BQ65" s="2448">
        <v>314</v>
      </c>
      <c r="BR65" s="2448" t="s">
        <v>21</v>
      </c>
      <c r="BS65" s="2448">
        <v>7</v>
      </c>
      <c r="BT65" s="2448" t="s">
        <v>22</v>
      </c>
      <c r="BU65" s="2448" t="s">
        <v>21</v>
      </c>
      <c r="BV65" s="2448">
        <v>7</v>
      </c>
      <c r="BW65" s="2448" t="s">
        <v>21</v>
      </c>
      <c r="BX65" s="2448" t="s">
        <v>21</v>
      </c>
      <c r="BY65" s="2448" t="s">
        <v>21</v>
      </c>
      <c r="BZ65" s="2448" t="s">
        <v>21</v>
      </c>
      <c r="CA65" s="2448" t="s">
        <v>21</v>
      </c>
      <c r="CB65" s="2448" t="s">
        <v>21</v>
      </c>
      <c r="CC65" s="2448" t="s">
        <v>21</v>
      </c>
      <c r="CD65" s="217" t="s">
        <v>21</v>
      </c>
      <c r="CE65" s="1448" t="s">
        <v>38</v>
      </c>
      <c r="CF65" s="670" t="s">
        <v>26</v>
      </c>
    </row>
    <row r="66" spans="1:84" ht="15" customHeight="1">
      <c r="A66" s="1481" t="s">
        <v>26</v>
      </c>
      <c r="B66" s="1120" t="s">
        <v>26</v>
      </c>
      <c r="C66" s="1484" t="s">
        <v>174</v>
      </c>
      <c r="D66" s="82" t="s">
        <v>21</v>
      </c>
      <c r="E66" s="2448">
        <v>983795</v>
      </c>
      <c r="F66" s="2448">
        <v>280910</v>
      </c>
      <c r="G66" s="2448">
        <v>114309</v>
      </c>
      <c r="H66" s="2448">
        <v>588576</v>
      </c>
      <c r="I66" s="2448">
        <v>63413</v>
      </c>
      <c r="J66" s="2448">
        <v>503150</v>
      </c>
      <c r="K66" s="2448">
        <v>22013</v>
      </c>
      <c r="L66" s="2448" t="s">
        <v>22</v>
      </c>
      <c r="M66" s="2448">
        <v>7633</v>
      </c>
      <c r="N66" s="2448">
        <v>1448</v>
      </c>
      <c r="O66" s="2448">
        <v>6115</v>
      </c>
      <c r="P66" s="2448">
        <v>70</v>
      </c>
      <c r="Q66" s="2448" t="s">
        <v>21</v>
      </c>
      <c r="R66" s="2448">
        <v>64</v>
      </c>
      <c r="S66" s="217">
        <v>6</v>
      </c>
      <c r="T66" s="1448" t="s">
        <v>39</v>
      </c>
      <c r="U66" s="670" t="s">
        <v>26</v>
      </c>
      <c r="V66" s="1481" t="s">
        <v>26</v>
      </c>
      <c r="W66" s="1120" t="s">
        <v>26</v>
      </c>
      <c r="X66" s="1484" t="s">
        <v>174</v>
      </c>
      <c r="Y66" s="82" t="s">
        <v>22</v>
      </c>
      <c r="Z66" s="2448">
        <v>2524</v>
      </c>
      <c r="AA66" s="2448">
        <v>1712</v>
      </c>
      <c r="AB66" s="2448">
        <v>193</v>
      </c>
      <c r="AC66" s="2448">
        <v>619</v>
      </c>
      <c r="AD66" s="2448" t="s">
        <v>21</v>
      </c>
      <c r="AE66" s="2448">
        <v>493</v>
      </c>
      <c r="AF66" s="2448">
        <v>126</v>
      </c>
      <c r="AG66" s="2448" t="s">
        <v>22</v>
      </c>
      <c r="AH66" s="2448">
        <v>30754</v>
      </c>
      <c r="AI66" s="2448">
        <v>1119</v>
      </c>
      <c r="AJ66" s="2448">
        <v>6483</v>
      </c>
      <c r="AK66" s="2448">
        <v>23152</v>
      </c>
      <c r="AL66" s="2448">
        <v>19719</v>
      </c>
      <c r="AM66" s="2448">
        <v>3433</v>
      </c>
      <c r="AN66" s="217" t="s">
        <v>21</v>
      </c>
      <c r="AO66" s="1448" t="s">
        <v>39</v>
      </c>
      <c r="AP66" s="670" t="s">
        <v>26</v>
      </c>
      <c r="AQ66" s="1481" t="s">
        <v>26</v>
      </c>
      <c r="AR66" s="1120" t="s">
        <v>26</v>
      </c>
      <c r="AS66" s="1484" t="s">
        <v>174</v>
      </c>
      <c r="AT66" s="638" t="s">
        <v>22</v>
      </c>
      <c r="AU66" s="2448">
        <v>44596</v>
      </c>
      <c r="AV66" s="2448">
        <v>20870</v>
      </c>
      <c r="AW66" s="2448">
        <v>23726</v>
      </c>
      <c r="AX66" s="2448" t="s">
        <v>21</v>
      </c>
      <c r="AY66" s="2448" t="s">
        <v>21</v>
      </c>
      <c r="AZ66" s="2448" t="s">
        <v>21</v>
      </c>
      <c r="BA66" s="2448" t="s">
        <v>21</v>
      </c>
      <c r="BB66" s="2448" t="s">
        <v>21</v>
      </c>
      <c r="BC66" s="2448">
        <v>8953</v>
      </c>
      <c r="BD66" s="2448">
        <v>8953</v>
      </c>
      <c r="BE66" s="2448" t="s">
        <v>21</v>
      </c>
      <c r="BF66" s="2448" t="s">
        <v>21</v>
      </c>
      <c r="BG66" s="2448" t="s">
        <v>21</v>
      </c>
      <c r="BH66" s="2448" t="s">
        <v>21</v>
      </c>
      <c r="BI66" s="217" t="s">
        <v>21</v>
      </c>
      <c r="BJ66" s="1448" t="s">
        <v>39</v>
      </c>
      <c r="BK66" s="670" t="s">
        <v>26</v>
      </c>
      <c r="BL66" s="1481" t="s">
        <v>26</v>
      </c>
      <c r="BM66" s="1120" t="s">
        <v>26</v>
      </c>
      <c r="BN66" s="1484" t="s">
        <v>174</v>
      </c>
      <c r="BO66" s="82">
        <v>368</v>
      </c>
      <c r="BP66" s="2448">
        <v>368</v>
      </c>
      <c r="BQ66" s="2448">
        <v>358</v>
      </c>
      <c r="BR66" s="2448" t="s">
        <v>21</v>
      </c>
      <c r="BS66" s="2448">
        <v>10</v>
      </c>
      <c r="BT66" s="2448" t="s">
        <v>22</v>
      </c>
      <c r="BU66" s="2448" t="s">
        <v>21</v>
      </c>
      <c r="BV66" s="2448">
        <v>10</v>
      </c>
      <c r="BW66" s="2448" t="s">
        <v>21</v>
      </c>
      <c r="BX66" s="2448" t="s">
        <v>21</v>
      </c>
      <c r="BY66" s="2448" t="s">
        <v>21</v>
      </c>
      <c r="BZ66" s="2448" t="s">
        <v>21</v>
      </c>
      <c r="CA66" s="2448" t="s">
        <v>21</v>
      </c>
      <c r="CB66" s="2448" t="s">
        <v>21</v>
      </c>
      <c r="CC66" s="2448" t="s">
        <v>21</v>
      </c>
      <c r="CD66" s="217" t="s">
        <v>21</v>
      </c>
      <c r="CE66" s="1448" t="s">
        <v>39</v>
      </c>
      <c r="CF66" s="670" t="s">
        <v>26</v>
      </c>
    </row>
    <row r="67" spans="1:84" ht="15" customHeight="1">
      <c r="A67" s="1481" t="s">
        <v>26</v>
      </c>
      <c r="B67" s="1120" t="s">
        <v>26</v>
      </c>
      <c r="C67" s="1484" t="s">
        <v>175</v>
      </c>
      <c r="D67" s="82" t="s">
        <v>21</v>
      </c>
      <c r="E67" s="2448">
        <v>1043428</v>
      </c>
      <c r="F67" s="2448">
        <v>304579</v>
      </c>
      <c r="G67" s="2448">
        <v>94933</v>
      </c>
      <c r="H67" s="2448">
        <v>643916</v>
      </c>
      <c r="I67" s="2448">
        <v>62865</v>
      </c>
      <c r="J67" s="2448">
        <v>526421</v>
      </c>
      <c r="K67" s="2448">
        <v>54630</v>
      </c>
      <c r="L67" s="2448" t="s">
        <v>22</v>
      </c>
      <c r="M67" s="2448">
        <v>1048</v>
      </c>
      <c r="N67" s="2448">
        <v>156</v>
      </c>
      <c r="O67" s="2448">
        <v>841</v>
      </c>
      <c r="P67" s="2448">
        <v>51</v>
      </c>
      <c r="Q67" s="2448" t="s">
        <v>21</v>
      </c>
      <c r="R67" s="2448">
        <v>44</v>
      </c>
      <c r="S67" s="217">
        <v>7</v>
      </c>
      <c r="T67" s="1448" t="s">
        <v>40</v>
      </c>
      <c r="U67" s="670" t="s">
        <v>26</v>
      </c>
      <c r="V67" s="1481" t="s">
        <v>26</v>
      </c>
      <c r="W67" s="1120" t="s">
        <v>26</v>
      </c>
      <c r="X67" s="1484" t="s">
        <v>175</v>
      </c>
      <c r="Y67" s="82" t="s">
        <v>22</v>
      </c>
      <c r="Z67" s="2448">
        <v>2304</v>
      </c>
      <c r="AA67" s="2448">
        <v>1533</v>
      </c>
      <c r="AB67" s="2448">
        <v>182</v>
      </c>
      <c r="AC67" s="2448">
        <v>589</v>
      </c>
      <c r="AD67" s="2448" t="s">
        <v>21</v>
      </c>
      <c r="AE67" s="2448">
        <v>471</v>
      </c>
      <c r="AF67" s="2448">
        <v>118</v>
      </c>
      <c r="AG67" s="2448" t="s">
        <v>22</v>
      </c>
      <c r="AH67" s="2448">
        <v>32809</v>
      </c>
      <c r="AI67" s="2448">
        <v>607</v>
      </c>
      <c r="AJ67" s="2448">
        <v>11448</v>
      </c>
      <c r="AK67" s="2448">
        <v>20754</v>
      </c>
      <c r="AL67" s="2448">
        <v>16264</v>
      </c>
      <c r="AM67" s="2448">
        <v>4490</v>
      </c>
      <c r="AN67" s="217" t="s">
        <v>21</v>
      </c>
      <c r="AO67" s="1448" t="s">
        <v>40</v>
      </c>
      <c r="AP67" s="670" t="s">
        <v>26</v>
      </c>
      <c r="AQ67" s="1481" t="s">
        <v>26</v>
      </c>
      <c r="AR67" s="1120" t="s">
        <v>26</v>
      </c>
      <c r="AS67" s="1484" t="s">
        <v>175</v>
      </c>
      <c r="AT67" s="638" t="s">
        <v>22</v>
      </c>
      <c r="AU67" s="2448">
        <v>25470</v>
      </c>
      <c r="AV67" s="2448">
        <v>25470</v>
      </c>
      <c r="AW67" s="2448" t="s">
        <v>21</v>
      </c>
      <c r="AX67" s="2448" t="s">
        <v>21</v>
      </c>
      <c r="AY67" s="2448" t="s">
        <v>21</v>
      </c>
      <c r="AZ67" s="2448" t="s">
        <v>21</v>
      </c>
      <c r="BA67" s="2448" t="s">
        <v>21</v>
      </c>
      <c r="BB67" s="2448" t="s">
        <v>21</v>
      </c>
      <c r="BC67" s="2448">
        <v>1151</v>
      </c>
      <c r="BD67" s="2448">
        <v>1151</v>
      </c>
      <c r="BE67" s="2448" t="s">
        <v>21</v>
      </c>
      <c r="BF67" s="2448" t="s">
        <v>21</v>
      </c>
      <c r="BG67" s="2448" t="s">
        <v>21</v>
      </c>
      <c r="BH67" s="2448" t="s">
        <v>21</v>
      </c>
      <c r="BI67" s="217" t="s">
        <v>21</v>
      </c>
      <c r="BJ67" s="1448" t="s">
        <v>40</v>
      </c>
      <c r="BK67" s="670" t="s">
        <v>26</v>
      </c>
      <c r="BL67" s="1481" t="s">
        <v>26</v>
      </c>
      <c r="BM67" s="1120" t="s">
        <v>26</v>
      </c>
      <c r="BN67" s="1484" t="s">
        <v>175</v>
      </c>
      <c r="BO67" s="82">
        <v>346</v>
      </c>
      <c r="BP67" s="2448">
        <v>346</v>
      </c>
      <c r="BQ67" s="2448">
        <v>335</v>
      </c>
      <c r="BR67" s="2448" t="s">
        <v>21</v>
      </c>
      <c r="BS67" s="2448">
        <v>11</v>
      </c>
      <c r="BT67" s="2448" t="s">
        <v>22</v>
      </c>
      <c r="BU67" s="2448" t="s">
        <v>21</v>
      </c>
      <c r="BV67" s="2448">
        <v>11</v>
      </c>
      <c r="BW67" s="2448" t="s">
        <v>21</v>
      </c>
      <c r="BX67" s="2448" t="s">
        <v>21</v>
      </c>
      <c r="BY67" s="2448" t="s">
        <v>21</v>
      </c>
      <c r="BZ67" s="2448" t="s">
        <v>21</v>
      </c>
      <c r="CA67" s="2448" t="s">
        <v>21</v>
      </c>
      <c r="CB67" s="2448" t="s">
        <v>21</v>
      </c>
      <c r="CC67" s="2448" t="s">
        <v>21</v>
      </c>
      <c r="CD67" s="217" t="s">
        <v>21</v>
      </c>
      <c r="CE67" s="1448" t="s">
        <v>40</v>
      </c>
      <c r="CF67" s="670" t="s">
        <v>26</v>
      </c>
    </row>
    <row r="68" spans="1:84" ht="15" customHeight="1">
      <c r="A68" s="1485" t="s">
        <v>26</v>
      </c>
      <c r="B68" s="1130" t="s">
        <v>26</v>
      </c>
      <c r="C68" s="1486" t="s">
        <v>176</v>
      </c>
      <c r="D68" s="107" t="s">
        <v>21</v>
      </c>
      <c r="E68" s="2449">
        <v>1144623</v>
      </c>
      <c r="F68" s="2449">
        <v>353133</v>
      </c>
      <c r="G68" s="2449">
        <v>135651</v>
      </c>
      <c r="H68" s="2449">
        <v>655840</v>
      </c>
      <c r="I68" s="2449">
        <v>67056</v>
      </c>
      <c r="J68" s="2449">
        <v>562852</v>
      </c>
      <c r="K68" s="2449">
        <v>25931</v>
      </c>
      <c r="L68" s="2449" t="s">
        <v>22</v>
      </c>
      <c r="M68" s="2449">
        <v>7869</v>
      </c>
      <c r="N68" s="2449">
        <v>1413</v>
      </c>
      <c r="O68" s="2449">
        <v>6402</v>
      </c>
      <c r="P68" s="2449">
        <v>54</v>
      </c>
      <c r="Q68" s="2449" t="s">
        <v>21</v>
      </c>
      <c r="R68" s="2449">
        <v>50</v>
      </c>
      <c r="S68" s="512">
        <v>4</v>
      </c>
      <c r="T68" s="1450" t="s">
        <v>41</v>
      </c>
      <c r="U68" s="673" t="s">
        <v>26</v>
      </c>
      <c r="V68" s="1485" t="s">
        <v>26</v>
      </c>
      <c r="W68" s="1130" t="s">
        <v>26</v>
      </c>
      <c r="X68" s="1486" t="s">
        <v>176</v>
      </c>
      <c r="Y68" s="107" t="s">
        <v>22</v>
      </c>
      <c r="Z68" s="2449">
        <v>2087</v>
      </c>
      <c r="AA68" s="2449">
        <v>1209</v>
      </c>
      <c r="AB68" s="2449">
        <v>431</v>
      </c>
      <c r="AC68" s="2449">
        <v>447</v>
      </c>
      <c r="AD68" s="2449" t="s">
        <v>21</v>
      </c>
      <c r="AE68" s="2449">
        <v>317</v>
      </c>
      <c r="AF68" s="2449">
        <v>130</v>
      </c>
      <c r="AG68" s="2449" t="s">
        <v>22</v>
      </c>
      <c r="AH68" s="2449">
        <v>36636</v>
      </c>
      <c r="AI68" s="2449">
        <v>684</v>
      </c>
      <c r="AJ68" s="2449">
        <v>14187</v>
      </c>
      <c r="AK68" s="2449">
        <v>21765</v>
      </c>
      <c r="AL68" s="2449">
        <v>16632</v>
      </c>
      <c r="AM68" s="2449">
        <v>5132</v>
      </c>
      <c r="AN68" s="512">
        <v>1</v>
      </c>
      <c r="AO68" s="1450" t="s">
        <v>41</v>
      </c>
      <c r="AP68" s="673" t="s">
        <v>26</v>
      </c>
      <c r="AQ68" s="1485" t="s">
        <v>26</v>
      </c>
      <c r="AR68" s="1130" t="s">
        <v>26</v>
      </c>
      <c r="AS68" s="1486" t="s">
        <v>176</v>
      </c>
      <c r="AT68" s="592" t="s">
        <v>22</v>
      </c>
      <c r="AU68" s="2449">
        <v>63995</v>
      </c>
      <c r="AV68" s="2449">
        <v>43437</v>
      </c>
      <c r="AW68" s="2449">
        <v>20558</v>
      </c>
      <c r="AX68" s="2449" t="s">
        <v>21</v>
      </c>
      <c r="AY68" s="2449" t="s">
        <v>21</v>
      </c>
      <c r="AZ68" s="2449" t="s">
        <v>21</v>
      </c>
      <c r="BA68" s="2449" t="s">
        <v>21</v>
      </c>
      <c r="BB68" s="2449" t="s">
        <v>21</v>
      </c>
      <c r="BC68" s="2449">
        <v>13642</v>
      </c>
      <c r="BD68" s="2449">
        <v>13642</v>
      </c>
      <c r="BE68" s="2449" t="s">
        <v>21</v>
      </c>
      <c r="BF68" s="2449" t="s">
        <v>21</v>
      </c>
      <c r="BG68" s="2449" t="s">
        <v>21</v>
      </c>
      <c r="BH68" s="2449" t="s">
        <v>21</v>
      </c>
      <c r="BI68" s="512" t="s">
        <v>21</v>
      </c>
      <c r="BJ68" s="1450" t="s">
        <v>41</v>
      </c>
      <c r="BK68" s="673" t="s">
        <v>26</v>
      </c>
      <c r="BL68" s="1485" t="s">
        <v>26</v>
      </c>
      <c r="BM68" s="1130" t="s">
        <v>26</v>
      </c>
      <c r="BN68" s="1486" t="s">
        <v>176</v>
      </c>
      <c r="BO68" s="107">
        <v>367</v>
      </c>
      <c r="BP68" s="2449">
        <v>367</v>
      </c>
      <c r="BQ68" s="2449">
        <v>363</v>
      </c>
      <c r="BR68" s="2449" t="s">
        <v>21</v>
      </c>
      <c r="BS68" s="2449">
        <v>4</v>
      </c>
      <c r="BT68" s="2449" t="s">
        <v>22</v>
      </c>
      <c r="BU68" s="2449" t="s">
        <v>21</v>
      </c>
      <c r="BV68" s="2449">
        <v>4</v>
      </c>
      <c r="BW68" s="2449" t="s">
        <v>21</v>
      </c>
      <c r="BX68" s="2449" t="s">
        <v>21</v>
      </c>
      <c r="BY68" s="2449" t="s">
        <v>21</v>
      </c>
      <c r="BZ68" s="2449" t="s">
        <v>21</v>
      </c>
      <c r="CA68" s="2449" t="s">
        <v>21</v>
      </c>
      <c r="CB68" s="2449" t="s">
        <v>21</v>
      </c>
      <c r="CC68" s="2449" t="s">
        <v>21</v>
      </c>
      <c r="CD68" s="512" t="s">
        <v>21</v>
      </c>
      <c r="CE68" s="1450" t="s">
        <v>41</v>
      </c>
      <c r="CF68" s="673" t="s">
        <v>26</v>
      </c>
    </row>
    <row r="69" spans="1:84" ht="15" customHeight="1">
      <c r="A69" s="1514"/>
      <c r="B69" s="1514"/>
      <c r="C69" s="1514"/>
      <c r="D69" s="677"/>
      <c r="E69" s="677"/>
      <c r="F69" s="677"/>
      <c r="G69" s="677"/>
      <c r="H69" s="677"/>
      <c r="I69" s="677"/>
      <c r="J69" s="677"/>
      <c r="K69" s="677"/>
      <c r="L69" s="677"/>
      <c r="M69" s="677"/>
      <c r="N69" s="677"/>
      <c r="O69" s="677"/>
      <c r="P69" s="677"/>
      <c r="Q69" s="677"/>
      <c r="R69" s="677"/>
      <c r="S69" s="677"/>
      <c r="T69" s="1515"/>
      <c r="U69" s="679"/>
      <c r="V69" s="1514"/>
      <c r="W69" s="1514"/>
      <c r="X69" s="1514"/>
      <c r="Y69" s="677"/>
      <c r="Z69" s="677"/>
      <c r="AA69" s="677"/>
      <c r="AB69" s="677"/>
      <c r="AC69" s="677"/>
      <c r="AD69" s="677"/>
      <c r="AE69" s="677"/>
      <c r="AF69" s="677"/>
      <c r="AG69" s="677"/>
      <c r="AH69" s="677"/>
      <c r="AI69" s="677"/>
      <c r="AJ69" s="677"/>
      <c r="AK69" s="677"/>
      <c r="AL69" s="677"/>
      <c r="AM69" s="677"/>
      <c r="AN69" s="677"/>
      <c r="AO69" s="1515"/>
      <c r="AP69" s="679"/>
      <c r="AQ69" s="1514"/>
      <c r="AR69" s="1514"/>
      <c r="AS69" s="1514"/>
      <c r="AT69" s="677"/>
      <c r="AU69" s="677"/>
      <c r="AV69" s="677"/>
      <c r="AW69" s="677"/>
      <c r="AX69" s="677"/>
      <c r="AY69" s="677"/>
      <c r="AZ69" s="677"/>
      <c r="BA69" s="677"/>
      <c r="BB69" s="677"/>
      <c r="BC69" s="677"/>
      <c r="BD69" s="677"/>
      <c r="BE69" s="677"/>
      <c r="BF69" s="677"/>
      <c r="BG69" s="677"/>
      <c r="BH69" s="677"/>
      <c r="BI69" s="677"/>
      <c r="BJ69" s="1515"/>
      <c r="BK69" s="679"/>
      <c r="BL69" s="1514"/>
      <c r="BM69" s="1514"/>
      <c r="BN69" s="1514"/>
      <c r="CE69" s="1515"/>
      <c r="CF69" s="679"/>
    </row>
    <row r="70" spans="1:84" s="388" customFormat="1" ht="19.5" customHeight="1">
      <c r="A70" s="1525" t="s">
        <v>1267</v>
      </c>
      <c r="B70" s="513"/>
      <c r="C70" s="513"/>
      <c r="D70" s="1761"/>
      <c r="E70" s="513" t="s">
        <v>720</v>
      </c>
      <c r="F70" s="513"/>
      <c r="G70" s="513"/>
      <c r="H70" s="513"/>
      <c r="I70" s="513"/>
      <c r="J70" s="652"/>
      <c r="K70" s="655" t="s">
        <v>1713</v>
      </c>
      <c r="L70" s="1959" t="s">
        <v>833</v>
      </c>
      <c r="M70" s="1761"/>
      <c r="N70" s="513" t="s">
        <v>1177</v>
      </c>
      <c r="O70" s="513"/>
      <c r="P70" s="513"/>
      <c r="Q70" s="513"/>
      <c r="R70" s="652"/>
      <c r="S70" s="655" t="s">
        <v>1713</v>
      </c>
      <c r="T70" s="1516"/>
      <c r="U70" s="513"/>
      <c r="V70" s="1525" t="s">
        <v>821</v>
      </c>
      <c r="W70" s="513"/>
      <c r="X70" s="513"/>
      <c r="Y70" s="1761"/>
      <c r="Z70" s="652" t="s">
        <v>1448</v>
      </c>
      <c r="AA70" s="513"/>
      <c r="AB70" s="513"/>
      <c r="AC70" s="513"/>
      <c r="AE70" s="652"/>
      <c r="AF70" s="655" t="s">
        <v>1713</v>
      </c>
      <c r="AG70" s="1959" t="s">
        <v>841</v>
      </c>
      <c r="AH70" s="1761"/>
      <c r="AI70" s="652" t="s">
        <v>1235</v>
      </c>
      <c r="AJ70" s="513"/>
      <c r="AK70" s="513"/>
      <c r="AL70" s="513"/>
      <c r="AM70" s="656"/>
      <c r="AN70" s="654" t="s">
        <v>1720</v>
      </c>
      <c r="AO70" s="1516"/>
      <c r="AP70" s="513"/>
      <c r="AQ70" s="1525" t="s">
        <v>592</v>
      </c>
      <c r="AR70" s="513"/>
      <c r="AS70" s="513"/>
      <c r="AT70" s="1761"/>
      <c r="AU70" s="513" t="s">
        <v>1236</v>
      </c>
      <c r="AV70" s="513"/>
      <c r="AW70" s="513"/>
      <c r="AX70" s="513"/>
      <c r="AZ70" s="652"/>
      <c r="BA70" s="655" t="s">
        <v>1713</v>
      </c>
      <c r="BB70" s="1525" t="s">
        <v>842</v>
      </c>
      <c r="BC70" s="1761"/>
      <c r="BD70" s="652" t="s">
        <v>1242</v>
      </c>
      <c r="BE70" s="513"/>
      <c r="BF70" s="513"/>
      <c r="BG70" s="513"/>
      <c r="BH70" s="1488"/>
      <c r="BI70" s="654" t="s">
        <v>1720</v>
      </c>
      <c r="BJ70" s="1516"/>
      <c r="BK70" s="513"/>
      <c r="BL70" s="1525" t="s">
        <v>200</v>
      </c>
      <c r="BM70" s="513"/>
      <c r="BN70" s="513"/>
      <c r="BO70" s="1761"/>
      <c r="BP70" s="652" t="s">
        <v>1206</v>
      </c>
      <c r="BQ70" s="14"/>
      <c r="BR70" s="513"/>
      <c r="BS70" s="513"/>
      <c r="BT70" s="513"/>
      <c r="BU70" s="656"/>
      <c r="BV70" s="654" t="s">
        <v>1720</v>
      </c>
      <c r="BW70" s="14"/>
      <c r="BX70" s="14"/>
      <c r="BY70" s="14"/>
      <c r="BZ70" s="14"/>
      <c r="CA70" s="14"/>
      <c r="CB70" s="14"/>
      <c r="CC70" s="14"/>
      <c r="CD70" s="14"/>
      <c r="CE70" s="1459"/>
      <c r="CF70" s="504"/>
    </row>
    <row r="71" spans="1:84" ht="18" customHeight="1">
      <c r="A71" s="1472">
        <v>42005</v>
      </c>
      <c r="B71" s="1506">
        <v>42005</v>
      </c>
      <c r="C71" s="1507">
        <v>42005</v>
      </c>
      <c r="D71" s="66" t="s">
        <v>22</v>
      </c>
      <c r="E71" s="2446">
        <v>347</v>
      </c>
      <c r="F71" s="2446" t="s">
        <v>22</v>
      </c>
      <c r="G71" s="2446" t="s">
        <v>22</v>
      </c>
      <c r="H71" s="2446">
        <v>347</v>
      </c>
      <c r="I71" s="2446" t="s">
        <v>22</v>
      </c>
      <c r="J71" s="2446" t="s">
        <v>22</v>
      </c>
      <c r="K71" s="2446">
        <v>347</v>
      </c>
      <c r="L71" s="2446" t="s">
        <v>22</v>
      </c>
      <c r="M71" s="2446">
        <v>2781</v>
      </c>
      <c r="N71" s="2446" t="s">
        <v>21</v>
      </c>
      <c r="O71" s="2446" t="s">
        <v>21</v>
      </c>
      <c r="P71" s="2446">
        <v>2781</v>
      </c>
      <c r="Q71" s="2446" t="s">
        <v>21</v>
      </c>
      <c r="R71" s="2446">
        <v>2055</v>
      </c>
      <c r="S71" s="207">
        <v>726</v>
      </c>
      <c r="T71" s="1445">
        <v>42005</v>
      </c>
      <c r="U71" s="662">
        <v>42005</v>
      </c>
      <c r="V71" s="1472">
        <v>42005</v>
      </c>
      <c r="W71" s="1506">
        <v>42005</v>
      </c>
      <c r="X71" s="1507">
        <v>42005</v>
      </c>
      <c r="Y71" s="66" t="s">
        <v>22</v>
      </c>
      <c r="Z71" s="2446">
        <v>1481361</v>
      </c>
      <c r="AA71" s="2446">
        <v>1223144</v>
      </c>
      <c r="AB71" s="2446">
        <v>13576</v>
      </c>
      <c r="AC71" s="2446">
        <v>244641</v>
      </c>
      <c r="AD71" s="2446">
        <v>1123</v>
      </c>
      <c r="AE71" s="2446">
        <v>226947</v>
      </c>
      <c r="AF71" s="2446">
        <v>16571</v>
      </c>
      <c r="AG71" s="2446" t="s">
        <v>22</v>
      </c>
      <c r="AH71" s="2446">
        <v>8843968</v>
      </c>
      <c r="AI71" s="2446">
        <v>1390789</v>
      </c>
      <c r="AJ71" s="2446">
        <v>1114505</v>
      </c>
      <c r="AK71" s="2446">
        <v>6338674</v>
      </c>
      <c r="AL71" s="2446">
        <v>383032</v>
      </c>
      <c r="AM71" s="2446">
        <v>5704737</v>
      </c>
      <c r="AN71" s="207">
        <v>250905</v>
      </c>
      <c r="AO71" s="1445">
        <v>42005</v>
      </c>
      <c r="AP71" s="662">
        <v>42005</v>
      </c>
      <c r="AQ71" s="1472">
        <v>42005</v>
      </c>
      <c r="AR71" s="1506">
        <v>42005</v>
      </c>
      <c r="AS71" s="1507">
        <v>42005</v>
      </c>
      <c r="AT71" s="66" t="s">
        <v>21</v>
      </c>
      <c r="AU71" s="2446" t="s">
        <v>21</v>
      </c>
      <c r="AV71" s="2446" t="s">
        <v>21</v>
      </c>
      <c r="AW71" s="2446" t="s">
        <v>21</v>
      </c>
      <c r="AX71" s="2446" t="s">
        <v>21</v>
      </c>
      <c r="AY71" s="2446" t="s">
        <v>21</v>
      </c>
      <c r="AZ71" s="2446" t="s">
        <v>21</v>
      </c>
      <c r="BA71" s="2446" t="s">
        <v>21</v>
      </c>
      <c r="BB71" s="2446" t="s">
        <v>21</v>
      </c>
      <c r="BC71" s="2446">
        <v>63215</v>
      </c>
      <c r="BD71" s="2446">
        <v>3699</v>
      </c>
      <c r="BE71" s="2446" t="s">
        <v>21</v>
      </c>
      <c r="BF71" s="2446">
        <v>59516</v>
      </c>
      <c r="BG71" s="2446">
        <v>20222</v>
      </c>
      <c r="BH71" s="2446">
        <v>36873</v>
      </c>
      <c r="BI71" s="207">
        <v>2421</v>
      </c>
      <c r="BJ71" s="1445">
        <v>42005</v>
      </c>
      <c r="BK71" s="662">
        <v>42005</v>
      </c>
      <c r="BL71" s="1472">
        <v>42005</v>
      </c>
      <c r="BM71" s="1506">
        <v>42005</v>
      </c>
      <c r="BN71" s="1507">
        <v>42005</v>
      </c>
      <c r="BO71" s="66">
        <v>4355</v>
      </c>
      <c r="BP71" s="2446">
        <v>4355</v>
      </c>
      <c r="BQ71" s="2446">
        <v>4262</v>
      </c>
      <c r="BR71" s="2446" t="s">
        <v>21</v>
      </c>
      <c r="BS71" s="2446">
        <v>93</v>
      </c>
      <c r="BT71" s="2446" t="s">
        <v>22</v>
      </c>
      <c r="BU71" s="2446" t="s">
        <v>21</v>
      </c>
      <c r="BV71" s="2446">
        <v>93</v>
      </c>
      <c r="BW71" s="659">
        <v>42005</v>
      </c>
      <c r="BX71" s="660">
        <v>42005</v>
      </c>
      <c r="BY71" s="2447"/>
      <c r="BZ71" s="2447"/>
      <c r="CA71" s="2447"/>
      <c r="CB71" s="2447"/>
      <c r="CC71" s="2447"/>
      <c r="CD71" s="2447"/>
      <c r="CE71" s="1455"/>
      <c r="CF71" s="662"/>
    </row>
    <row r="72" spans="1:84" ht="15" customHeight="1">
      <c r="A72" s="1475"/>
      <c r="B72" s="1473">
        <v>42370</v>
      </c>
      <c r="C72" s="1508"/>
      <c r="D72" s="75" t="s">
        <v>22</v>
      </c>
      <c r="E72" s="2447">
        <v>356</v>
      </c>
      <c r="F72" s="2447" t="s">
        <v>22</v>
      </c>
      <c r="G72" s="2447" t="s">
        <v>22</v>
      </c>
      <c r="H72" s="2447">
        <v>356</v>
      </c>
      <c r="I72" s="2447" t="s">
        <v>22</v>
      </c>
      <c r="J72" s="2447" t="s">
        <v>22</v>
      </c>
      <c r="K72" s="2447">
        <v>356</v>
      </c>
      <c r="L72" s="2447" t="s">
        <v>22</v>
      </c>
      <c r="M72" s="2447">
        <v>727</v>
      </c>
      <c r="N72" s="2447" t="s">
        <v>21</v>
      </c>
      <c r="O72" s="2447" t="s">
        <v>21</v>
      </c>
      <c r="P72" s="2447">
        <v>727</v>
      </c>
      <c r="Q72" s="2447" t="s">
        <v>21</v>
      </c>
      <c r="R72" s="2447">
        <v>10</v>
      </c>
      <c r="S72" s="214">
        <v>717</v>
      </c>
      <c r="T72" s="1445">
        <v>42370</v>
      </c>
      <c r="U72" s="662">
        <v>42370</v>
      </c>
      <c r="V72" s="1475"/>
      <c r="W72" s="1473">
        <v>42370</v>
      </c>
      <c r="X72" s="1508"/>
      <c r="Y72" s="75" t="s">
        <v>22</v>
      </c>
      <c r="Z72" s="2447">
        <v>1527049</v>
      </c>
      <c r="AA72" s="2447">
        <v>1278708</v>
      </c>
      <c r="AB72" s="2447">
        <v>13421</v>
      </c>
      <c r="AC72" s="2447">
        <v>234920</v>
      </c>
      <c r="AD72" s="2447">
        <v>425</v>
      </c>
      <c r="AE72" s="2447">
        <v>222860</v>
      </c>
      <c r="AF72" s="2447">
        <v>11635</v>
      </c>
      <c r="AG72" s="2447" t="s">
        <v>22</v>
      </c>
      <c r="AH72" s="2447">
        <v>8844559</v>
      </c>
      <c r="AI72" s="2447">
        <v>1364306</v>
      </c>
      <c r="AJ72" s="2447">
        <v>1090819</v>
      </c>
      <c r="AK72" s="2447">
        <v>6389434</v>
      </c>
      <c r="AL72" s="2447">
        <v>375294</v>
      </c>
      <c r="AM72" s="2447">
        <v>5729278</v>
      </c>
      <c r="AN72" s="214">
        <v>284862</v>
      </c>
      <c r="AO72" s="1445">
        <v>42370</v>
      </c>
      <c r="AP72" s="662">
        <v>42370</v>
      </c>
      <c r="AQ72" s="1475"/>
      <c r="AR72" s="1473">
        <v>42370</v>
      </c>
      <c r="AS72" s="1508"/>
      <c r="AT72" s="75" t="s">
        <v>21</v>
      </c>
      <c r="AU72" s="2447" t="s">
        <v>21</v>
      </c>
      <c r="AV72" s="2447" t="s">
        <v>21</v>
      </c>
      <c r="AW72" s="2447" t="s">
        <v>21</v>
      </c>
      <c r="AX72" s="2447" t="s">
        <v>21</v>
      </c>
      <c r="AY72" s="2447" t="s">
        <v>21</v>
      </c>
      <c r="AZ72" s="2447" t="s">
        <v>21</v>
      </c>
      <c r="BA72" s="2447" t="s">
        <v>21</v>
      </c>
      <c r="BB72" s="2447" t="s">
        <v>21</v>
      </c>
      <c r="BC72" s="2447">
        <v>66662</v>
      </c>
      <c r="BD72" s="2447">
        <v>3410</v>
      </c>
      <c r="BE72" s="2447" t="s">
        <v>21</v>
      </c>
      <c r="BF72" s="2447">
        <v>63252</v>
      </c>
      <c r="BG72" s="2447">
        <v>17533</v>
      </c>
      <c r="BH72" s="2447">
        <v>43414</v>
      </c>
      <c r="BI72" s="214">
        <v>2305</v>
      </c>
      <c r="BJ72" s="1445">
        <v>42370</v>
      </c>
      <c r="BK72" s="662">
        <v>42370</v>
      </c>
      <c r="BL72" s="1475"/>
      <c r="BM72" s="1473">
        <v>42370</v>
      </c>
      <c r="BN72" s="1508"/>
      <c r="BO72" s="75">
        <v>5403</v>
      </c>
      <c r="BP72" s="2447">
        <v>5403</v>
      </c>
      <c r="BQ72" s="2447">
        <v>5310</v>
      </c>
      <c r="BR72" s="2447" t="s">
        <v>21</v>
      </c>
      <c r="BS72" s="2447">
        <v>93</v>
      </c>
      <c r="BT72" s="2447" t="s">
        <v>22</v>
      </c>
      <c r="BU72" s="2447" t="s">
        <v>21</v>
      </c>
      <c r="BV72" s="2447">
        <v>93</v>
      </c>
      <c r="BW72" s="661">
        <v>42370</v>
      </c>
      <c r="BX72" s="662">
        <v>42370</v>
      </c>
      <c r="BY72" s="2447"/>
      <c r="BZ72" s="2447"/>
      <c r="CA72" s="2447"/>
      <c r="CB72" s="2447"/>
      <c r="CC72" s="2447"/>
      <c r="CD72" s="2447"/>
      <c r="CE72" s="1455"/>
      <c r="CF72" s="662"/>
    </row>
    <row r="73" spans="1:84" ht="15" customHeight="1">
      <c r="A73" s="1475"/>
      <c r="B73" s="1473">
        <v>42736</v>
      </c>
      <c r="C73" s="1508"/>
      <c r="D73" s="75" t="s">
        <v>22</v>
      </c>
      <c r="E73" s="2447">
        <v>312</v>
      </c>
      <c r="F73" s="2447" t="s">
        <v>22</v>
      </c>
      <c r="G73" s="2447" t="s">
        <v>22</v>
      </c>
      <c r="H73" s="2447">
        <v>312</v>
      </c>
      <c r="I73" s="2447" t="s">
        <v>22</v>
      </c>
      <c r="J73" s="2447" t="s">
        <v>22</v>
      </c>
      <c r="K73" s="2447">
        <v>312</v>
      </c>
      <c r="L73" s="2447" t="s">
        <v>22</v>
      </c>
      <c r="M73" s="2447">
        <v>3217</v>
      </c>
      <c r="N73" s="2447" t="s">
        <v>21</v>
      </c>
      <c r="O73" s="2447" t="s">
        <v>21</v>
      </c>
      <c r="P73" s="2447">
        <v>3217</v>
      </c>
      <c r="Q73" s="2447" t="s">
        <v>21</v>
      </c>
      <c r="R73" s="2447">
        <v>1984</v>
      </c>
      <c r="S73" s="214">
        <v>1233</v>
      </c>
      <c r="T73" s="1445">
        <v>42736</v>
      </c>
      <c r="U73" s="662">
        <v>42736</v>
      </c>
      <c r="V73" s="1475"/>
      <c r="W73" s="1473">
        <v>42736</v>
      </c>
      <c r="X73" s="1508"/>
      <c r="Y73" s="75" t="s">
        <v>22</v>
      </c>
      <c r="Z73" s="2447">
        <v>1546259</v>
      </c>
      <c r="AA73" s="2447">
        <v>1302512</v>
      </c>
      <c r="AB73" s="2447">
        <v>20294</v>
      </c>
      <c r="AC73" s="2447">
        <v>223453</v>
      </c>
      <c r="AD73" s="2447" t="s">
        <v>21</v>
      </c>
      <c r="AE73" s="2447">
        <v>212424</v>
      </c>
      <c r="AF73" s="2447">
        <v>11029</v>
      </c>
      <c r="AG73" s="2447" t="s">
        <v>22</v>
      </c>
      <c r="AH73" s="2447">
        <v>8733555</v>
      </c>
      <c r="AI73" s="2447">
        <v>1325809</v>
      </c>
      <c r="AJ73" s="2447">
        <v>1091257</v>
      </c>
      <c r="AK73" s="2447">
        <v>6316489</v>
      </c>
      <c r="AL73" s="2447">
        <v>362812</v>
      </c>
      <c r="AM73" s="2447">
        <v>5678869</v>
      </c>
      <c r="AN73" s="214">
        <v>274808</v>
      </c>
      <c r="AO73" s="1445">
        <v>42736</v>
      </c>
      <c r="AP73" s="662">
        <v>42736</v>
      </c>
      <c r="AQ73" s="1475"/>
      <c r="AR73" s="1473">
        <v>42736</v>
      </c>
      <c r="AS73" s="1508"/>
      <c r="AT73" s="75" t="s">
        <v>21</v>
      </c>
      <c r="AU73" s="2447" t="s">
        <v>21</v>
      </c>
      <c r="AV73" s="2447" t="s">
        <v>21</v>
      </c>
      <c r="AW73" s="2447" t="s">
        <v>21</v>
      </c>
      <c r="AX73" s="2447" t="s">
        <v>21</v>
      </c>
      <c r="AY73" s="2447" t="s">
        <v>21</v>
      </c>
      <c r="AZ73" s="2447" t="s">
        <v>21</v>
      </c>
      <c r="BA73" s="2447" t="s">
        <v>21</v>
      </c>
      <c r="BB73" s="2447" t="s">
        <v>21</v>
      </c>
      <c r="BC73" s="2447">
        <v>71737</v>
      </c>
      <c r="BD73" s="2447">
        <v>2169</v>
      </c>
      <c r="BE73" s="2447" t="s">
        <v>21</v>
      </c>
      <c r="BF73" s="2447">
        <v>69568</v>
      </c>
      <c r="BG73" s="2447">
        <v>28528</v>
      </c>
      <c r="BH73" s="2447">
        <v>38816</v>
      </c>
      <c r="BI73" s="214">
        <v>2224</v>
      </c>
      <c r="BJ73" s="1445">
        <v>42736</v>
      </c>
      <c r="BK73" s="662">
        <v>42736</v>
      </c>
      <c r="BL73" s="1475"/>
      <c r="BM73" s="1473">
        <v>42736</v>
      </c>
      <c r="BN73" s="1508"/>
      <c r="BO73" s="75">
        <v>4288</v>
      </c>
      <c r="BP73" s="2447">
        <v>4288</v>
      </c>
      <c r="BQ73" s="2447">
        <v>4196</v>
      </c>
      <c r="BR73" s="2447" t="s">
        <v>21</v>
      </c>
      <c r="BS73" s="2447">
        <v>92</v>
      </c>
      <c r="BT73" s="2447" t="s">
        <v>22</v>
      </c>
      <c r="BU73" s="2447" t="s">
        <v>21</v>
      </c>
      <c r="BV73" s="2447">
        <v>92</v>
      </c>
      <c r="BW73" s="661">
        <v>42736</v>
      </c>
      <c r="BX73" s="662">
        <v>42736</v>
      </c>
      <c r="BY73" s="2447"/>
      <c r="BZ73" s="2447"/>
      <c r="CA73" s="2447"/>
      <c r="CB73" s="2447"/>
      <c r="CC73" s="2447"/>
      <c r="CD73" s="2447"/>
      <c r="CE73" s="1455"/>
      <c r="CF73" s="662"/>
    </row>
    <row r="74" spans="1:84" ht="15" customHeight="1">
      <c r="A74" s="1475"/>
      <c r="B74" s="1473">
        <v>43101</v>
      </c>
      <c r="C74" s="1508"/>
      <c r="D74" s="75" t="s">
        <v>22</v>
      </c>
      <c r="E74" s="2447">
        <v>262</v>
      </c>
      <c r="F74" s="2447" t="s">
        <v>22</v>
      </c>
      <c r="G74" s="2447" t="s">
        <v>22</v>
      </c>
      <c r="H74" s="2447">
        <v>262</v>
      </c>
      <c r="I74" s="2447" t="s">
        <v>22</v>
      </c>
      <c r="J74" s="2447" t="s">
        <v>22</v>
      </c>
      <c r="K74" s="2447">
        <v>262</v>
      </c>
      <c r="L74" s="2447" t="s">
        <v>22</v>
      </c>
      <c r="M74" s="2447">
        <v>4525</v>
      </c>
      <c r="N74" s="2447" t="s">
        <v>21</v>
      </c>
      <c r="O74" s="2447" t="s">
        <v>21</v>
      </c>
      <c r="P74" s="2447">
        <v>4525</v>
      </c>
      <c r="Q74" s="2447" t="s">
        <v>21</v>
      </c>
      <c r="R74" s="2447">
        <v>3831</v>
      </c>
      <c r="S74" s="214">
        <v>694</v>
      </c>
      <c r="T74" s="1445">
        <v>43101</v>
      </c>
      <c r="U74" s="662">
        <v>43101</v>
      </c>
      <c r="V74" s="1475"/>
      <c r="W74" s="1473">
        <v>43101</v>
      </c>
      <c r="X74" s="1508"/>
      <c r="Y74" s="75" t="s">
        <v>22</v>
      </c>
      <c r="Z74" s="2447">
        <v>1587124</v>
      </c>
      <c r="AA74" s="2447">
        <v>1344829</v>
      </c>
      <c r="AB74" s="2447">
        <v>16832</v>
      </c>
      <c r="AC74" s="2447">
        <v>225463</v>
      </c>
      <c r="AD74" s="2447" t="s">
        <v>21</v>
      </c>
      <c r="AE74" s="2447">
        <v>215149</v>
      </c>
      <c r="AF74" s="2447">
        <v>10314</v>
      </c>
      <c r="AG74" s="2447" t="s">
        <v>22</v>
      </c>
      <c r="AH74" s="2447">
        <v>8395208</v>
      </c>
      <c r="AI74" s="2447">
        <v>1354639</v>
      </c>
      <c r="AJ74" s="2447">
        <v>959661</v>
      </c>
      <c r="AK74" s="2447">
        <v>6080908</v>
      </c>
      <c r="AL74" s="2447">
        <v>328805</v>
      </c>
      <c r="AM74" s="2447">
        <v>5457513</v>
      </c>
      <c r="AN74" s="214">
        <v>294590</v>
      </c>
      <c r="AO74" s="1445">
        <v>43101</v>
      </c>
      <c r="AP74" s="662">
        <v>43101</v>
      </c>
      <c r="AQ74" s="1475"/>
      <c r="AR74" s="1473">
        <v>43101</v>
      </c>
      <c r="AS74" s="1508"/>
      <c r="AT74" s="75" t="s">
        <v>21</v>
      </c>
      <c r="AU74" s="2447" t="s">
        <v>21</v>
      </c>
      <c r="AV74" s="2447" t="s">
        <v>21</v>
      </c>
      <c r="AW74" s="2447" t="s">
        <v>21</v>
      </c>
      <c r="AX74" s="2447" t="s">
        <v>21</v>
      </c>
      <c r="AY74" s="2447" t="s">
        <v>21</v>
      </c>
      <c r="AZ74" s="2447" t="s">
        <v>21</v>
      </c>
      <c r="BA74" s="2447" t="s">
        <v>21</v>
      </c>
      <c r="BB74" s="2447" t="s">
        <v>21</v>
      </c>
      <c r="BC74" s="2447">
        <v>73198</v>
      </c>
      <c r="BD74" s="2447">
        <v>3497</v>
      </c>
      <c r="BE74" s="2447" t="s">
        <v>21</v>
      </c>
      <c r="BF74" s="2447">
        <v>69701</v>
      </c>
      <c r="BG74" s="2447">
        <v>26408</v>
      </c>
      <c r="BH74" s="2447">
        <v>40652</v>
      </c>
      <c r="BI74" s="214">
        <v>2641</v>
      </c>
      <c r="BJ74" s="1445">
        <v>43101</v>
      </c>
      <c r="BK74" s="662">
        <v>43101</v>
      </c>
      <c r="BL74" s="1475"/>
      <c r="BM74" s="1473">
        <v>43101</v>
      </c>
      <c r="BN74" s="1508"/>
      <c r="BO74" s="75">
        <v>4539</v>
      </c>
      <c r="BP74" s="2447">
        <v>4539</v>
      </c>
      <c r="BQ74" s="2447">
        <v>4446</v>
      </c>
      <c r="BR74" s="2447" t="s">
        <v>21</v>
      </c>
      <c r="BS74" s="2447">
        <v>93</v>
      </c>
      <c r="BT74" s="2447" t="s">
        <v>22</v>
      </c>
      <c r="BU74" s="2447" t="s">
        <v>21</v>
      </c>
      <c r="BV74" s="2447">
        <v>93</v>
      </c>
      <c r="BW74" s="661">
        <v>43101</v>
      </c>
      <c r="BX74" s="662">
        <v>43101</v>
      </c>
      <c r="BY74" s="2447"/>
      <c r="BZ74" s="2447"/>
      <c r="CA74" s="2447"/>
      <c r="CB74" s="2447"/>
      <c r="CC74" s="2447"/>
      <c r="CD74" s="2447"/>
      <c r="CE74" s="1455"/>
      <c r="CF74" s="662"/>
    </row>
    <row r="75" spans="1:84" ht="15" customHeight="1">
      <c r="A75" s="1472">
        <v>43586</v>
      </c>
      <c r="B75" s="1473">
        <v>43586</v>
      </c>
      <c r="C75" s="1508" t="s">
        <v>2159</v>
      </c>
      <c r="D75" s="75" t="s">
        <v>22</v>
      </c>
      <c r="E75" s="2447">
        <v>247</v>
      </c>
      <c r="F75" s="2447" t="s">
        <v>22</v>
      </c>
      <c r="G75" s="2447" t="s">
        <v>22</v>
      </c>
      <c r="H75" s="2447">
        <v>247</v>
      </c>
      <c r="I75" s="2447" t="s">
        <v>22</v>
      </c>
      <c r="J75" s="2447" t="s">
        <v>22</v>
      </c>
      <c r="K75" s="2447">
        <v>247</v>
      </c>
      <c r="L75" s="2447" t="s">
        <v>22</v>
      </c>
      <c r="M75" s="2447">
        <v>1748</v>
      </c>
      <c r="N75" s="2447" t="s">
        <v>21</v>
      </c>
      <c r="O75" s="2447" t="s">
        <v>21</v>
      </c>
      <c r="P75" s="2447">
        <v>1748</v>
      </c>
      <c r="Q75" s="2447" t="s">
        <v>21</v>
      </c>
      <c r="R75" s="2447">
        <v>1081</v>
      </c>
      <c r="S75" s="214">
        <v>667</v>
      </c>
      <c r="T75" s="1445">
        <v>43466</v>
      </c>
      <c r="U75" s="662">
        <v>43466</v>
      </c>
      <c r="V75" s="1472">
        <v>43586</v>
      </c>
      <c r="W75" s="1473">
        <v>43586</v>
      </c>
      <c r="X75" s="1508" t="s">
        <v>2159</v>
      </c>
      <c r="Y75" s="75" t="s">
        <v>22</v>
      </c>
      <c r="Z75" s="2447">
        <v>1547246</v>
      </c>
      <c r="AA75" s="2447">
        <v>1295555</v>
      </c>
      <c r="AB75" s="2447">
        <v>19417</v>
      </c>
      <c r="AC75" s="2447">
        <v>232274</v>
      </c>
      <c r="AD75" s="2447" t="s">
        <v>21</v>
      </c>
      <c r="AE75" s="2447">
        <v>222392</v>
      </c>
      <c r="AF75" s="2447">
        <v>9882</v>
      </c>
      <c r="AG75" s="2447" t="s">
        <v>22</v>
      </c>
      <c r="AH75" s="2447">
        <v>8121235</v>
      </c>
      <c r="AI75" s="2447">
        <v>1278750</v>
      </c>
      <c r="AJ75" s="2447">
        <v>944494</v>
      </c>
      <c r="AK75" s="2447">
        <v>5897991</v>
      </c>
      <c r="AL75" s="2447">
        <v>342776</v>
      </c>
      <c r="AM75" s="2447">
        <v>5264373</v>
      </c>
      <c r="AN75" s="214">
        <v>290842</v>
      </c>
      <c r="AO75" s="1445">
        <v>43466</v>
      </c>
      <c r="AP75" s="662">
        <v>43466</v>
      </c>
      <c r="AQ75" s="1472">
        <v>43586</v>
      </c>
      <c r="AR75" s="1473">
        <v>43586</v>
      </c>
      <c r="AS75" s="1508" t="s">
        <v>2159</v>
      </c>
      <c r="AT75" s="75" t="s">
        <v>21</v>
      </c>
      <c r="AU75" s="2447" t="s">
        <v>21</v>
      </c>
      <c r="AV75" s="2447" t="s">
        <v>21</v>
      </c>
      <c r="AW75" s="2447" t="s">
        <v>21</v>
      </c>
      <c r="AX75" s="2447" t="s">
        <v>21</v>
      </c>
      <c r="AY75" s="2447" t="s">
        <v>21</v>
      </c>
      <c r="AZ75" s="2447" t="s">
        <v>21</v>
      </c>
      <c r="BA75" s="2447" t="s">
        <v>21</v>
      </c>
      <c r="BB75" s="2447" t="s">
        <v>21</v>
      </c>
      <c r="BC75" s="2447">
        <v>61588</v>
      </c>
      <c r="BD75" s="2447">
        <v>3851</v>
      </c>
      <c r="BE75" s="2447" t="s">
        <v>21</v>
      </c>
      <c r="BF75" s="2447">
        <v>57737</v>
      </c>
      <c r="BG75" s="2447">
        <v>19029</v>
      </c>
      <c r="BH75" s="2447">
        <v>35905</v>
      </c>
      <c r="BI75" s="214">
        <v>2803</v>
      </c>
      <c r="BJ75" s="1445">
        <v>43466</v>
      </c>
      <c r="BK75" s="662">
        <v>43466</v>
      </c>
      <c r="BL75" s="1472">
        <v>43586</v>
      </c>
      <c r="BM75" s="1473">
        <v>43586</v>
      </c>
      <c r="BN75" s="1508" t="s">
        <v>2159</v>
      </c>
      <c r="BO75" s="75">
        <v>4582</v>
      </c>
      <c r="BP75" s="2447">
        <v>4582</v>
      </c>
      <c r="BQ75" s="2447">
        <v>4485</v>
      </c>
      <c r="BR75" s="2447" t="s">
        <v>21</v>
      </c>
      <c r="BS75" s="2447">
        <v>97</v>
      </c>
      <c r="BT75" s="2447" t="s">
        <v>22</v>
      </c>
      <c r="BU75" s="2447" t="s">
        <v>21</v>
      </c>
      <c r="BV75" s="2447">
        <v>97</v>
      </c>
      <c r="BW75" s="661">
        <v>43466</v>
      </c>
      <c r="BX75" s="662">
        <v>43466</v>
      </c>
      <c r="BY75" s="2447"/>
      <c r="BZ75" s="2447"/>
      <c r="CA75" s="2447"/>
      <c r="CB75" s="2447"/>
      <c r="CC75" s="2447"/>
      <c r="CD75" s="2447"/>
      <c r="CE75" s="1455"/>
      <c r="CF75" s="662"/>
    </row>
    <row r="76" spans="1:84" ht="7.5" customHeight="1">
      <c r="A76" s="1475"/>
      <c r="B76" s="1300"/>
      <c r="C76" s="1508"/>
      <c r="D76" s="1002"/>
      <c r="E76" s="663"/>
      <c r="F76" s="663"/>
      <c r="G76" s="663"/>
      <c r="H76" s="663"/>
      <c r="I76" s="663"/>
      <c r="J76" s="663"/>
      <c r="K76" s="663"/>
      <c r="L76" s="663"/>
      <c r="M76" s="663"/>
      <c r="N76" s="663"/>
      <c r="O76" s="663"/>
      <c r="P76" s="663"/>
      <c r="Q76" s="663"/>
      <c r="R76" s="663"/>
      <c r="S76" s="664"/>
      <c r="T76" s="1446"/>
      <c r="U76" s="505"/>
      <c r="V76" s="1475"/>
      <c r="W76" s="1300"/>
      <c r="X76" s="1508"/>
      <c r="Y76" s="1002"/>
      <c r="Z76" s="663"/>
      <c r="AA76" s="663"/>
      <c r="AB76" s="663"/>
      <c r="AC76" s="663"/>
      <c r="AD76" s="663"/>
      <c r="AE76" s="663"/>
      <c r="AF76" s="663"/>
      <c r="AG76" s="663"/>
      <c r="AH76" s="663"/>
      <c r="AI76" s="663"/>
      <c r="AJ76" s="663"/>
      <c r="AK76" s="663"/>
      <c r="AL76" s="663"/>
      <c r="AM76" s="663"/>
      <c r="AN76" s="664"/>
      <c r="AO76" s="1446"/>
      <c r="AP76" s="505"/>
      <c r="AQ76" s="1475"/>
      <c r="AR76" s="1300"/>
      <c r="AS76" s="1508"/>
      <c r="AT76" s="1002"/>
      <c r="AU76" s="663"/>
      <c r="AV76" s="663"/>
      <c r="AW76" s="663"/>
      <c r="AX76" s="663"/>
      <c r="AY76" s="663"/>
      <c r="AZ76" s="663"/>
      <c r="BA76" s="663"/>
      <c r="BB76" s="663"/>
      <c r="BC76" s="663"/>
      <c r="BD76" s="663"/>
      <c r="BE76" s="663"/>
      <c r="BF76" s="663"/>
      <c r="BG76" s="663"/>
      <c r="BH76" s="663"/>
      <c r="BI76" s="664"/>
      <c r="BJ76" s="1446"/>
      <c r="BK76" s="505"/>
      <c r="BL76" s="1475"/>
      <c r="BM76" s="1300"/>
      <c r="BN76" s="1508"/>
      <c r="BO76" s="1002"/>
      <c r="BP76" s="663"/>
      <c r="BQ76" s="663"/>
      <c r="BR76" s="663"/>
      <c r="BS76" s="663"/>
      <c r="BT76" s="663"/>
      <c r="BU76" s="663"/>
      <c r="BV76" s="663"/>
      <c r="BW76" s="1669"/>
      <c r="BX76" s="505"/>
      <c r="BY76" s="663"/>
      <c r="BZ76" s="663"/>
      <c r="CA76" s="663"/>
      <c r="CB76" s="663"/>
      <c r="CC76" s="663"/>
      <c r="CD76" s="663"/>
      <c r="CE76" s="1456"/>
      <c r="CF76" s="505"/>
    </row>
    <row r="77" spans="1:84" ht="15" customHeight="1">
      <c r="A77" s="1477">
        <v>42826</v>
      </c>
      <c r="B77" s="1114">
        <v>42826</v>
      </c>
      <c r="C77" s="1509">
        <v>42826</v>
      </c>
      <c r="D77" s="82" t="s">
        <v>22</v>
      </c>
      <c r="E77" s="2448">
        <v>294</v>
      </c>
      <c r="F77" s="2448" t="s">
        <v>22</v>
      </c>
      <c r="G77" s="2448" t="s">
        <v>22</v>
      </c>
      <c r="H77" s="2448">
        <v>294</v>
      </c>
      <c r="I77" s="2448" t="s">
        <v>22</v>
      </c>
      <c r="J77" s="2448" t="s">
        <v>22</v>
      </c>
      <c r="K77" s="2448">
        <v>294</v>
      </c>
      <c r="L77" s="2448" t="s">
        <v>22</v>
      </c>
      <c r="M77" s="2448">
        <v>3051</v>
      </c>
      <c r="N77" s="2448" t="s">
        <v>21</v>
      </c>
      <c r="O77" s="2448" t="s">
        <v>21</v>
      </c>
      <c r="P77" s="2448">
        <v>3051</v>
      </c>
      <c r="Q77" s="2448" t="s">
        <v>21</v>
      </c>
      <c r="R77" s="2448">
        <v>1845</v>
      </c>
      <c r="S77" s="217">
        <v>1206</v>
      </c>
      <c r="T77" s="1447">
        <v>42826</v>
      </c>
      <c r="U77" s="666">
        <v>42826</v>
      </c>
      <c r="V77" s="1477">
        <v>42826</v>
      </c>
      <c r="W77" s="1114">
        <v>42826</v>
      </c>
      <c r="X77" s="1509">
        <v>42826</v>
      </c>
      <c r="Y77" s="82" t="s">
        <v>22</v>
      </c>
      <c r="Z77" s="2448">
        <v>1608356</v>
      </c>
      <c r="AA77" s="2448">
        <v>1354687</v>
      </c>
      <c r="AB77" s="2448">
        <v>21408</v>
      </c>
      <c r="AC77" s="2448">
        <v>232261</v>
      </c>
      <c r="AD77" s="2448" t="s">
        <v>21</v>
      </c>
      <c r="AE77" s="2448">
        <v>221988</v>
      </c>
      <c r="AF77" s="2448">
        <v>10273</v>
      </c>
      <c r="AG77" s="2448" t="s">
        <v>22</v>
      </c>
      <c r="AH77" s="2448">
        <v>8612378</v>
      </c>
      <c r="AI77" s="2448">
        <v>1318533</v>
      </c>
      <c r="AJ77" s="2448">
        <v>1047280</v>
      </c>
      <c r="AK77" s="2448">
        <v>6246565</v>
      </c>
      <c r="AL77" s="2448">
        <v>344836</v>
      </c>
      <c r="AM77" s="2448">
        <v>5626056</v>
      </c>
      <c r="AN77" s="217">
        <v>275673</v>
      </c>
      <c r="AO77" s="1447">
        <v>42826</v>
      </c>
      <c r="AP77" s="666">
        <v>42826</v>
      </c>
      <c r="AQ77" s="1477">
        <v>42826</v>
      </c>
      <c r="AR77" s="1114">
        <v>42826</v>
      </c>
      <c r="AS77" s="1509">
        <v>42826</v>
      </c>
      <c r="AT77" s="82" t="s">
        <v>21</v>
      </c>
      <c r="AU77" s="2448" t="s">
        <v>21</v>
      </c>
      <c r="AV77" s="2448" t="s">
        <v>21</v>
      </c>
      <c r="AW77" s="2448" t="s">
        <v>21</v>
      </c>
      <c r="AX77" s="2448" t="s">
        <v>21</v>
      </c>
      <c r="AY77" s="2448" t="s">
        <v>21</v>
      </c>
      <c r="AZ77" s="2448" t="s">
        <v>21</v>
      </c>
      <c r="BA77" s="2448" t="s">
        <v>21</v>
      </c>
      <c r="BB77" s="2448" t="s">
        <v>21</v>
      </c>
      <c r="BC77" s="2448">
        <v>74598</v>
      </c>
      <c r="BD77" s="2448">
        <v>2493</v>
      </c>
      <c r="BE77" s="2448" t="s">
        <v>21</v>
      </c>
      <c r="BF77" s="2448">
        <v>72105</v>
      </c>
      <c r="BG77" s="2448">
        <v>31917</v>
      </c>
      <c r="BH77" s="2448">
        <v>37885</v>
      </c>
      <c r="BI77" s="217">
        <v>2303</v>
      </c>
      <c r="BJ77" s="1447">
        <v>42826</v>
      </c>
      <c r="BK77" s="666">
        <v>42826</v>
      </c>
      <c r="BL77" s="1477">
        <v>42826</v>
      </c>
      <c r="BM77" s="1114">
        <v>42826</v>
      </c>
      <c r="BN77" s="1509">
        <v>42826</v>
      </c>
      <c r="BO77" s="82">
        <v>4371</v>
      </c>
      <c r="BP77" s="2448">
        <v>4371</v>
      </c>
      <c r="BQ77" s="2448">
        <v>4275</v>
      </c>
      <c r="BR77" s="2448" t="s">
        <v>21</v>
      </c>
      <c r="BS77" s="2448">
        <v>96</v>
      </c>
      <c r="BT77" s="2448" t="s">
        <v>22</v>
      </c>
      <c r="BU77" s="2448" t="s">
        <v>21</v>
      </c>
      <c r="BV77" s="2448">
        <v>96</v>
      </c>
      <c r="BW77" s="667">
        <v>42826</v>
      </c>
      <c r="BX77" s="666">
        <v>42826</v>
      </c>
      <c r="BY77" s="2448"/>
      <c r="BZ77" s="2448"/>
      <c r="CA77" s="2448"/>
      <c r="CB77" s="2448"/>
      <c r="CC77" s="2448"/>
      <c r="CD77" s="2448"/>
      <c r="CE77" s="1457"/>
      <c r="CF77" s="666"/>
    </row>
    <row r="78" spans="1:84" ht="15" customHeight="1">
      <c r="A78" s="1479"/>
      <c r="B78" s="1114">
        <v>43191</v>
      </c>
      <c r="C78" s="433"/>
      <c r="D78" s="82" t="s">
        <v>22</v>
      </c>
      <c r="E78" s="2448">
        <v>261</v>
      </c>
      <c r="F78" s="2448" t="s">
        <v>22</v>
      </c>
      <c r="G78" s="2448" t="s">
        <v>22</v>
      </c>
      <c r="H78" s="2448">
        <v>261</v>
      </c>
      <c r="I78" s="2448" t="s">
        <v>22</v>
      </c>
      <c r="J78" s="2448" t="s">
        <v>22</v>
      </c>
      <c r="K78" s="2448">
        <v>261</v>
      </c>
      <c r="L78" s="2448" t="s">
        <v>22</v>
      </c>
      <c r="M78" s="2448">
        <v>4484</v>
      </c>
      <c r="N78" s="2448" t="s">
        <v>21</v>
      </c>
      <c r="O78" s="2448" t="s">
        <v>21</v>
      </c>
      <c r="P78" s="2448">
        <v>4484</v>
      </c>
      <c r="Q78" s="2448" t="s">
        <v>21</v>
      </c>
      <c r="R78" s="2448">
        <v>3831</v>
      </c>
      <c r="S78" s="217">
        <v>653</v>
      </c>
      <c r="T78" s="1447">
        <v>43191</v>
      </c>
      <c r="U78" s="666">
        <v>43191</v>
      </c>
      <c r="V78" s="1479"/>
      <c r="W78" s="1114">
        <v>43191</v>
      </c>
      <c r="X78" s="433"/>
      <c r="Y78" s="82" t="s">
        <v>22</v>
      </c>
      <c r="Z78" s="2448">
        <v>1560943</v>
      </c>
      <c r="AA78" s="2448">
        <v>1315593</v>
      </c>
      <c r="AB78" s="2448">
        <v>18677</v>
      </c>
      <c r="AC78" s="2448">
        <v>226673</v>
      </c>
      <c r="AD78" s="2448" t="s">
        <v>21</v>
      </c>
      <c r="AE78" s="2448">
        <v>216526</v>
      </c>
      <c r="AF78" s="2448">
        <v>10147</v>
      </c>
      <c r="AG78" s="2448" t="s">
        <v>22</v>
      </c>
      <c r="AH78" s="2448">
        <v>8372603</v>
      </c>
      <c r="AI78" s="2448">
        <v>1349813</v>
      </c>
      <c r="AJ78" s="2448">
        <v>972763</v>
      </c>
      <c r="AK78" s="2448">
        <v>6050027</v>
      </c>
      <c r="AL78" s="2448">
        <v>333809</v>
      </c>
      <c r="AM78" s="2448">
        <v>5423028</v>
      </c>
      <c r="AN78" s="217">
        <v>293190</v>
      </c>
      <c r="AO78" s="1447">
        <v>43191</v>
      </c>
      <c r="AP78" s="666">
        <v>43191</v>
      </c>
      <c r="AQ78" s="1479"/>
      <c r="AR78" s="1114">
        <v>43191</v>
      </c>
      <c r="AS78" s="433"/>
      <c r="AT78" s="82" t="s">
        <v>21</v>
      </c>
      <c r="AU78" s="2448" t="s">
        <v>21</v>
      </c>
      <c r="AV78" s="2448" t="s">
        <v>21</v>
      </c>
      <c r="AW78" s="2448" t="s">
        <v>21</v>
      </c>
      <c r="AX78" s="2448" t="s">
        <v>21</v>
      </c>
      <c r="AY78" s="2448" t="s">
        <v>21</v>
      </c>
      <c r="AZ78" s="2448" t="s">
        <v>21</v>
      </c>
      <c r="BA78" s="2448" t="s">
        <v>21</v>
      </c>
      <c r="BB78" s="2448" t="s">
        <v>21</v>
      </c>
      <c r="BC78" s="2448">
        <v>70983</v>
      </c>
      <c r="BD78" s="2448">
        <v>3257</v>
      </c>
      <c r="BE78" s="2448" t="s">
        <v>21</v>
      </c>
      <c r="BF78" s="2448">
        <v>67726</v>
      </c>
      <c r="BG78" s="2448">
        <v>23920</v>
      </c>
      <c r="BH78" s="2448">
        <v>41118</v>
      </c>
      <c r="BI78" s="217">
        <v>2688</v>
      </c>
      <c r="BJ78" s="1447">
        <v>43191</v>
      </c>
      <c r="BK78" s="666">
        <v>43191</v>
      </c>
      <c r="BL78" s="1479"/>
      <c r="BM78" s="1114">
        <v>43191</v>
      </c>
      <c r="BN78" s="433"/>
      <c r="BO78" s="82">
        <v>4471</v>
      </c>
      <c r="BP78" s="2448">
        <v>4471</v>
      </c>
      <c r="BQ78" s="2448">
        <v>4376</v>
      </c>
      <c r="BR78" s="2448" t="s">
        <v>21</v>
      </c>
      <c r="BS78" s="2448">
        <v>95</v>
      </c>
      <c r="BT78" s="2448" t="s">
        <v>22</v>
      </c>
      <c r="BU78" s="2448" t="s">
        <v>21</v>
      </c>
      <c r="BV78" s="2448">
        <v>95</v>
      </c>
      <c r="BW78" s="667">
        <v>43191</v>
      </c>
      <c r="BX78" s="666">
        <v>43191</v>
      </c>
      <c r="BY78" s="2448"/>
      <c r="BZ78" s="2448"/>
      <c r="CA78" s="2448"/>
      <c r="CB78" s="2448"/>
      <c r="CC78" s="2448"/>
      <c r="CD78" s="2448"/>
      <c r="CE78" s="1457"/>
      <c r="CF78" s="666"/>
    </row>
    <row r="79" spans="1:84" ht="7.5" customHeight="1">
      <c r="A79" s="1479"/>
      <c r="B79" s="1118"/>
      <c r="C79" s="433"/>
      <c r="D79" s="82"/>
      <c r="E79" s="2448"/>
      <c r="F79" s="2448"/>
      <c r="G79" s="2448"/>
      <c r="H79" s="2448"/>
      <c r="I79" s="2448"/>
      <c r="J79" s="2448"/>
      <c r="K79" s="2448"/>
      <c r="L79" s="2448"/>
      <c r="M79" s="2448"/>
      <c r="N79" s="2448"/>
      <c r="O79" s="2448"/>
      <c r="P79" s="2448"/>
      <c r="Q79" s="2448"/>
      <c r="R79" s="2448"/>
      <c r="S79" s="217"/>
      <c r="T79" s="1446"/>
      <c r="U79" s="505"/>
      <c r="V79" s="1479"/>
      <c r="W79" s="1118"/>
      <c r="X79" s="433"/>
      <c r="Y79" s="82"/>
      <c r="Z79" s="2448"/>
      <c r="AA79" s="2448"/>
      <c r="AB79" s="2448"/>
      <c r="AC79" s="2448"/>
      <c r="AD79" s="2448"/>
      <c r="AE79" s="2448"/>
      <c r="AF79" s="2448"/>
      <c r="AG79" s="2448"/>
      <c r="AH79" s="2448"/>
      <c r="AI79" s="2448"/>
      <c r="AJ79" s="2448"/>
      <c r="AK79" s="2448"/>
      <c r="AL79" s="2448"/>
      <c r="AM79" s="2448"/>
      <c r="AN79" s="217"/>
      <c r="AO79" s="1446"/>
      <c r="AP79" s="505"/>
      <c r="AQ79" s="1479"/>
      <c r="AR79" s="1118"/>
      <c r="AS79" s="433"/>
      <c r="AT79" s="82"/>
      <c r="AU79" s="2448"/>
      <c r="AV79" s="2448"/>
      <c r="AW79" s="2448"/>
      <c r="AX79" s="2448"/>
      <c r="AY79" s="2448"/>
      <c r="AZ79" s="2448"/>
      <c r="BA79" s="2448"/>
      <c r="BB79" s="2448"/>
      <c r="BC79" s="2448"/>
      <c r="BD79" s="2448"/>
      <c r="BE79" s="2448"/>
      <c r="BF79" s="2448"/>
      <c r="BG79" s="2448"/>
      <c r="BH79" s="2448"/>
      <c r="BI79" s="217"/>
      <c r="BJ79" s="1446"/>
      <c r="BK79" s="505"/>
      <c r="BL79" s="1479"/>
      <c r="BM79" s="1118"/>
      <c r="BN79" s="433"/>
      <c r="BO79" s="82"/>
      <c r="BP79" s="2448"/>
      <c r="BQ79" s="2448"/>
      <c r="BR79" s="2448"/>
      <c r="BS79" s="2448"/>
      <c r="BT79" s="2448"/>
      <c r="BU79" s="2448"/>
      <c r="BV79" s="2448"/>
      <c r="BW79" s="1669"/>
      <c r="BX79" s="505"/>
      <c r="BY79" s="2448"/>
      <c r="BZ79" s="2448"/>
      <c r="CA79" s="2448"/>
      <c r="CB79" s="2448"/>
      <c r="CC79" s="2448"/>
      <c r="CD79" s="2448"/>
      <c r="CE79" s="1456"/>
      <c r="CF79" s="505"/>
    </row>
    <row r="80" spans="1:84" ht="15" customHeight="1">
      <c r="A80" s="1481">
        <v>31</v>
      </c>
      <c r="B80" s="1120" t="s">
        <v>23</v>
      </c>
      <c r="C80" s="1482" t="s">
        <v>163</v>
      </c>
      <c r="D80" s="82" t="s">
        <v>22</v>
      </c>
      <c r="E80" s="2448">
        <v>68</v>
      </c>
      <c r="F80" s="2448" t="s">
        <v>22</v>
      </c>
      <c r="G80" s="2448" t="s">
        <v>22</v>
      </c>
      <c r="H80" s="2448">
        <v>68</v>
      </c>
      <c r="I80" s="2448" t="s">
        <v>22</v>
      </c>
      <c r="J80" s="2448" t="s">
        <v>22</v>
      </c>
      <c r="K80" s="2448">
        <v>68</v>
      </c>
      <c r="L80" s="2448" t="s">
        <v>22</v>
      </c>
      <c r="M80" s="2448">
        <v>162</v>
      </c>
      <c r="N80" s="2448" t="s">
        <v>21</v>
      </c>
      <c r="O80" s="2448" t="s">
        <v>21</v>
      </c>
      <c r="P80" s="2448">
        <v>162</v>
      </c>
      <c r="Q80" s="2448" t="s">
        <v>21</v>
      </c>
      <c r="R80" s="2448" t="s">
        <v>21</v>
      </c>
      <c r="S80" s="217">
        <v>162</v>
      </c>
      <c r="T80" s="1448" t="s">
        <v>25</v>
      </c>
      <c r="U80" s="670" t="s">
        <v>2160</v>
      </c>
      <c r="V80" s="1481">
        <v>31</v>
      </c>
      <c r="W80" s="1120" t="s">
        <v>23</v>
      </c>
      <c r="X80" s="1482" t="s">
        <v>163</v>
      </c>
      <c r="Y80" s="82" t="s">
        <v>22</v>
      </c>
      <c r="Z80" s="2448">
        <v>446267</v>
      </c>
      <c r="AA80" s="2448">
        <v>363479</v>
      </c>
      <c r="AB80" s="2448">
        <v>7441</v>
      </c>
      <c r="AC80" s="2448">
        <v>75347</v>
      </c>
      <c r="AD80" s="2448" t="s">
        <v>21</v>
      </c>
      <c r="AE80" s="2448">
        <v>72917</v>
      </c>
      <c r="AF80" s="2448">
        <v>2430</v>
      </c>
      <c r="AG80" s="2448" t="s">
        <v>22</v>
      </c>
      <c r="AH80" s="2448">
        <v>2154726</v>
      </c>
      <c r="AI80" s="2448">
        <v>316568</v>
      </c>
      <c r="AJ80" s="2448">
        <v>268893</v>
      </c>
      <c r="AK80" s="2448">
        <v>1569265</v>
      </c>
      <c r="AL80" s="2448">
        <v>91021</v>
      </c>
      <c r="AM80" s="2448">
        <v>1403507</v>
      </c>
      <c r="AN80" s="217">
        <v>74737</v>
      </c>
      <c r="AO80" s="1448" t="s">
        <v>25</v>
      </c>
      <c r="AP80" s="670" t="s">
        <v>2160</v>
      </c>
      <c r="AQ80" s="1481">
        <v>31</v>
      </c>
      <c r="AR80" s="1120" t="s">
        <v>23</v>
      </c>
      <c r="AS80" s="1482" t="s">
        <v>163</v>
      </c>
      <c r="AT80" s="82" t="s">
        <v>21</v>
      </c>
      <c r="AU80" s="2448" t="s">
        <v>21</v>
      </c>
      <c r="AV80" s="2448" t="s">
        <v>21</v>
      </c>
      <c r="AW80" s="2448" t="s">
        <v>21</v>
      </c>
      <c r="AX80" s="2448" t="s">
        <v>21</v>
      </c>
      <c r="AY80" s="2448" t="s">
        <v>21</v>
      </c>
      <c r="AZ80" s="2448" t="s">
        <v>21</v>
      </c>
      <c r="BA80" s="2448" t="s">
        <v>21</v>
      </c>
      <c r="BB80" s="2448" t="s">
        <v>21</v>
      </c>
      <c r="BC80" s="2448">
        <v>18897</v>
      </c>
      <c r="BD80" s="2448">
        <v>636</v>
      </c>
      <c r="BE80" s="2448" t="s">
        <v>21</v>
      </c>
      <c r="BF80" s="2448">
        <v>18261</v>
      </c>
      <c r="BG80" s="2448">
        <v>7093</v>
      </c>
      <c r="BH80" s="2448">
        <v>10436</v>
      </c>
      <c r="BI80" s="217">
        <v>732</v>
      </c>
      <c r="BJ80" s="1448" t="s">
        <v>25</v>
      </c>
      <c r="BK80" s="670" t="s">
        <v>2160</v>
      </c>
      <c r="BL80" s="1481">
        <v>31</v>
      </c>
      <c r="BM80" s="1120" t="s">
        <v>23</v>
      </c>
      <c r="BN80" s="1482" t="s">
        <v>163</v>
      </c>
      <c r="BO80" s="82">
        <v>1305</v>
      </c>
      <c r="BP80" s="2448">
        <v>1305</v>
      </c>
      <c r="BQ80" s="2448">
        <v>1272</v>
      </c>
      <c r="BR80" s="2448" t="s">
        <v>21</v>
      </c>
      <c r="BS80" s="2448">
        <v>33</v>
      </c>
      <c r="BT80" s="2448" t="s">
        <v>22</v>
      </c>
      <c r="BU80" s="2448" t="s">
        <v>21</v>
      </c>
      <c r="BV80" s="2448">
        <v>33</v>
      </c>
      <c r="BW80" s="671" t="s">
        <v>25</v>
      </c>
      <c r="BX80" s="670" t="s">
        <v>2160</v>
      </c>
      <c r="BY80" s="2448"/>
      <c r="BZ80" s="2448"/>
      <c r="CA80" s="2448"/>
      <c r="CB80" s="2448"/>
      <c r="CC80" s="2448"/>
      <c r="CD80" s="2448"/>
      <c r="CE80" s="1458"/>
      <c r="CF80" s="670"/>
    </row>
    <row r="81" spans="1:84" ht="15" customHeight="1">
      <c r="A81" s="1483" t="s">
        <v>26</v>
      </c>
      <c r="B81" s="1123" t="s">
        <v>26</v>
      </c>
      <c r="C81" s="1482" t="s">
        <v>164</v>
      </c>
      <c r="D81" s="82" t="s">
        <v>22</v>
      </c>
      <c r="E81" s="2448">
        <v>54</v>
      </c>
      <c r="F81" s="2448" t="s">
        <v>22</v>
      </c>
      <c r="G81" s="2448" t="s">
        <v>22</v>
      </c>
      <c r="H81" s="2448">
        <v>54</v>
      </c>
      <c r="I81" s="2448" t="s">
        <v>22</v>
      </c>
      <c r="J81" s="2448" t="s">
        <v>22</v>
      </c>
      <c r="K81" s="2448">
        <v>54</v>
      </c>
      <c r="L81" s="2448" t="s">
        <v>22</v>
      </c>
      <c r="M81" s="2448">
        <v>297</v>
      </c>
      <c r="N81" s="2448" t="s">
        <v>21</v>
      </c>
      <c r="O81" s="2448" t="s">
        <v>21</v>
      </c>
      <c r="P81" s="2448">
        <v>297</v>
      </c>
      <c r="Q81" s="2448" t="s">
        <v>21</v>
      </c>
      <c r="R81" s="2448">
        <v>126</v>
      </c>
      <c r="S81" s="217">
        <v>171</v>
      </c>
      <c r="T81" s="1448" t="s">
        <v>27</v>
      </c>
      <c r="U81" s="670" t="s">
        <v>26</v>
      </c>
      <c r="V81" s="1483" t="s">
        <v>26</v>
      </c>
      <c r="W81" s="1123" t="s">
        <v>26</v>
      </c>
      <c r="X81" s="1482" t="s">
        <v>164</v>
      </c>
      <c r="Y81" s="82" t="s">
        <v>22</v>
      </c>
      <c r="Z81" s="2448">
        <v>381697</v>
      </c>
      <c r="AA81" s="2448">
        <v>319961</v>
      </c>
      <c r="AB81" s="2448">
        <v>5313</v>
      </c>
      <c r="AC81" s="2448">
        <v>56423</v>
      </c>
      <c r="AD81" s="2448" t="s">
        <v>21</v>
      </c>
      <c r="AE81" s="2448">
        <v>52903</v>
      </c>
      <c r="AF81" s="2448">
        <v>3520</v>
      </c>
      <c r="AG81" s="2448" t="s">
        <v>22</v>
      </c>
      <c r="AH81" s="2448">
        <v>1977237</v>
      </c>
      <c r="AI81" s="2448">
        <v>329097</v>
      </c>
      <c r="AJ81" s="2448">
        <v>239144</v>
      </c>
      <c r="AK81" s="2448">
        <v>1408996</v>
      </c>
      <c r="AL81" s="2448">
        <v>94447</v>
      </c>
      <c r="AM81" s="2448">
        <v>1246990</v>
      </c>
      <c r="AN81" s="217">
        <v>67559</v>
      </c>
      <c r="AO81" s="1448" t="s">
        <v>27</v>
      </c>
      <c r="AP81" s="670" t="s">
        <v>26</v>
      </c>
      <c r="AQ81" s="1483" t="s">
        <v>26</v>
      </c>
      <c r="AR81" s="1123" t="s">
        <v>26</v>
      </c>
      <c r="AS81" s="1482" t="s">
        <v>164</v>
      </c>
      <c r="AT81" s="82" t="s">
        <v>21</v>
      </c>
      <c r="AU81" s="2448" t="s">
        <v>21</v>
      </c>
      <c r="AV81" s="2448" t="s">
        <v>21</v>
      </c>
      <c r="AW81" s="2448" t="s">
        <v>21</v>
      </c>
      <c r="AX81" s="2448" t="s">
        <v>21</v>
      </c>
      <c r="AY81" s="2448" t="s">
        <v>21</v>
      </c>
      <c r="AZ81" s="2448" t="s">
        <v>21</v>
      </c>
      <c r="BA81" s="2448" t="s">
        <v>21</v>
      </c>
      <c r="BB81" s="2448" t="s">
        <v>21</v>
      </c>
      <c r="BC81" s="2448">
        <v>10523</v>
      </c>
      <c r="BD81" s="2448">
        <v>291</v>
      </c>
      <c r="BE81" s="2448" t="s">
        <v>21</v>
      </c>
      <c r="BF81" s="2448">
        <v>10232</v>
      </c>
      <c r="BG81" s="2448">
        <v>4144</v>
      </c>
      <c r="BH81" s="2448">
        <v>5581</v>
      </c>
      <c r="BI81" s="217">
        <v>507</v>
      </c>
      <c r="BJ81" s="1448" t="s">
        <v>27</v>
      </c>
      <c r="BK81" s="670" t="s">
        <v>26</v>
      </c>
      <c r="BL81" s="1483" t="s">
        <v>26</v>
      </c>
      <c r="BM81" s="1123" t="s">
        <v>26</v>
      </c>
      <c r="BN81" s="1482" t="s">
        <v>164</v>
      </c>
      <c r="BO81" s="82">
        <v>1086</v>
      </c>
      <c r="BP81" s="2448">
        <v>1086</v>
      </c>
      <c r="BQ81" s="2448">
        <v>1067</v>
      </c>
      <c r="BR81" s="2448" t="s">
        <v>21</v>
      </c>
      <c r="BS81" s="2448">
        <v>19</v>
      </c>
      <c r="BT81" s="2448" t="s">
        <v>22</v>
      </c>
      <c r="BU81" s="2448" t="s">
        <v>21</v>
      </c>
      <c r="BV81" s="2448">
        <v>19</v>
      </c>
      <c r="BW81" s="671" t="s">
        <v>27</v>
      </c>
      <c r="BX81" s="670" t="s">
        <v>26</v>
      </c>
      <c r="BY81" s="2448"/>
      <c r="BZ81" s="2448"/>
      <c r="CA81" s="2448"/>
      <c r="CB81" s="2448"/>
      <c r="CC81" s="2448"/>
      <c r="CD81" s="2448"/>
      <c r="CE81" s="1458"/>
      <c r="CF81" s="670"/>
    </row>
    <row r="82" spans="1:84" ht="15" customHeight="1">
      <c r="A82" s="1483">
        <v>1</v>
      </c>
      <c r="B82" s="1123" t="s">
        <v>2159</v>
      </c>
      <c r="C82" s="1482" t="s">
        <v>2161</v>
      </c>
      <c r="D82" s="82" t="s">
        <v>22</v>
      </c>
      <c r="E82" s="2448">
        <v>67</v>
      </c>
      <c r="F82" s="2448" t="s">
        <v>22</v>
      </c>
      <c r="G82" s="2448" t="s">
        <v>22</v>
      </c>
      <c r="H82" s="2448">
        <v>67</v>
      </c>
      <c r="I82" s="2448" t="s">
        <v>22</v>
      </c>
      <c r="J82" s="2448" t="s">
        <v>22</v>
      </c>
      <c r="K82" s="2448">
        <v>67</v>
      </c>
      <c r="L82" s="2448" t="s">
        <v>22</v>
      </c>
      <c r="M82" s="2448">
        <v>1107</v>
      </c>
      <c r="N82" s="2448" t="s">
        <v>21</v>
      </c>
      <c r="O82" s="2448" t="s">
        <v>21</v>
      </c>
      <c r="P82" s="2448">
        <v>1107</v>
      </c>
      <c r="Q82" s="2448" t="s">
        <v>21</v>
      </c>
      <c r="R82" s="2448">
        <v>955</v>
      </c>
      <c r="S82" s="217">
        <v>152</v>
      </c>
      <c r="T82" s="1448" t="s">
        <v>28</v>
      </c>
      <c r="U82" s="670" t="s">
        <v>26</v>
      </c>
      <c r="V82" s="1483">
        <v>1</v>
      </c>
      <c r="W82" s="1123" t="s">
        <v>2159</v>
      </c>
      <c r="X82" s="1482" t="s">
        <v>2161</v>
      </c>
      <c r="Y82" s="82" t="s">
        <v>22</v>
      </c>
      <c r="Z82" s="2448">
        <v>335501</v>
      </c>
      <c r="AA82" s="2448">
        <v>285337</v>
      </c>
      <c r="AB82" s="2448">
        <v>4991</v>
      </c>
      <c r="AC82" s="2448">
        <v>45173</v>
      </c>
      <c r="AD82" s="2448" t="s">
        <v>21</v>
      </c>
      <c r="AE82" s="2448">
        <v>43665</v>
      </c>
      <c r="AF82" s="2448">
        <v>1508</v>
      </c>
      <c r="AG82" s="2448" t="s">
        <v>22</v>
      </c>
      <c r="AH82" s="2448">
        <v>2027326</v>
      </c>
      <c r="AI82" s="2448">
        <v>343122</v>
      </c>
      <c r="AJ82" s="2448">
        <v>229331</v>
      </c>
      <c r="AK82" s="2448">
        <v>1454873</v>
      </c>
      <c r="AL82" s="2448">
        <v>81193</v>
      </c>
      <c r="AM82" s="2448">
        <v>1310744</v>
      </c>
      <c r="AN82" s="217">
        <v>62936</v>
      </c>
      <c r="AO82" s="1448" t="s">
        <v>28</v>
      </c>
      <c r="AP82" s="670" t="s">
        <v>26</v>
      </c>
      <c r="AQ82" s="1483">
        <v>1</v>
      </c>
      <c r="AR82" s="1123" t="s">
        <v>2159</v>
      </c>
      <c r="AS82" s="1482" t="s">
        <v>2161</v>
      </c>
      <c r="AT82" s="82" t="s">
        <v>21</v>
      </c>
      <c r="AU82" s="2448" t="s">
        <v>21</v>
      </c>
      <c r="AV82" s="2448" t="s">
        <v>21</v>
      </c>
      <c r="AW82" s="2448" t="s">
        <v>21</v>
      </c>
      <c r="AX82" s="2448" t="s">
        <v>21</v>
      </c>
      <c r="AY82" s="2448" t="s">
        <v>21</v>
      </c>
      <c r="AZ82" s="2448" t="s">
        <v>21</v>
      </c>
      <c r="BA82" s="2448" t="s">
        <v>21</v>
      </c>
      <c r="BB82" s="2448" t="s">
        <v>21</v>
      </c>
      <c r="BC82" s="2448">
        <v>15764</v>
      </c>
      <c r="BD82" s="2448">
        <v>1788</v>
      </c>
      <c r="BE82" s="2448" t="s">
        <v>21</v>
      </c>
      <c r="BF82" s="2448">
        <v>13976</v>
      </c>
      <c r="BG82" s="2448">
        <v>3553</v>
      </c>
      <c r="BH82" s="2448">
        <v>9730</v>
      </c>
      <c r="BI82" s="217">
        <v>693</v>
      </c>
      <c r="BJ82" s="1448" t="s">
        <v>28</v>
      </c>
      <c r="BK82" s="670" t="s">
        <v>26</v>
      </c>
      <c r="BL82" s="1483">
        <v>1</v>
      </c>
      <c r="BM82" s="1123" t="s">
        <v>2159</v>
      </c>
      <c r="BN82" s="1482" t="s">
        <v>2161</v>
      </c>
      <c r="BO82" s="82">
        <v>1007</v>
      </c>
      <c r="BP82" s="2448">
        <v>1007</v>
      </c>
      <c r="BQ82" s="2448">
        <v>989</v>
      </c>
      <c r="BR82" s="2448" t="s">
        <v>21</v>
      </c>
      <c r="BS82" s="2448">
        <v>18</v>
      </c>
      <c r="BT82" s="2448" t="s">
        <v>22</v>
      </c>
      <c r="BU82" s="2448" t="s">
        <v>21</v>
      </c>
      <c r="BV82" s="2448">
        <v>18</v>
      </c>
      <c r="BW82" s="671" t="s">
        <v>28</v>
      </c>
      <c r="BX82" s="670" t="s">
        <v>26</v>
      </c>
      <c r="BY82" s="2448"/>
      <c r="BZ82" s="2448"/>
      <c r="CA82" s="2448"/>
      <c r="CB82" s="2448"/>
      <c r="CC82" s="2448"/>
      <c r="CD82" s="2448"/>
      <c r="CE82" s="1458"/>
      <c r="CF82" s="670"/>
    </row>
    <row r="83" spans="1:84" ht="15" customHeight="1">
      <c r="A83" s="1483" t="s">
        <v>26</v>
      </c>
      <c r="B83" s="1123" t="s">
        <v>26</v>
      </c>
      <c r="C83" s="1482" t="s">
        <v>165</v>
      </c>
      <c r="D83" s="82" t="s">
        <v>22</v>
      </c>
      <c r="E83" s="2448">
        <v>58</v>
      </c>
      <c r="F83" s="2448" t="s">
        <v>22</v>
      </c>
      <c r="G83" s="2448" t="s">
        <v>22</v>
      </c>
      <c r="H83" s="2448">
        <v>58</v>
      </c>
      <c r="I83" s="2448" t="s">
        <v>22</v>
      </c>
      <c r="J83" s="2448" t="s">
        <v>22</v>
      </c>
      <c r="K83" s="2448">
        <v>58</v>
      </c>
      <c r="L83" s="2448" t="s">
        <v>22</v>
      </c>
      <c r="M83" s="2448">
        <v>182</v>
      </c>
      <c r="N83" s="2448" t="s">
        <v>21</v>
      </c>
      <c r="O83" s="2448" t="s">
        <v>21</v>
      </c>
      <c r="P83" s="2448">
        <v>182</v>
      </c>
      <c r="Q83" s="2448" t="s">
        <v>21</v>
      </c>
      <c r="R83" s="2448" t="s">
        <v>21</v>
      </c>
      <c r="S83" s="217">
        <v>182</v>
      </c>
      <c r="T83" s="1448" t="s">
        <v>29</v>
      </c>
      <c r="U83" s="670" t="s">
        <v>26</v>
      </c>
      <c r="V83" s="1483" t="s">
        <v>26</v>
      </c>
      <c r="W83" s="1123" t="s">
        <v>26</v>
      </c>
      <c r="X83" s="1482" t="s">
        <v>165</v>
      </c>
      <c r="Y83" s="82" t="s">
        <v>22</v>
      </c>
      <c r="Z83" s="2448">
        <v>383781</v>
      </c>
      <c r="AA83" s="2448">
        <v>326778</v>
      </c>
      <c r="AB83" s="2448">
        <v>1672</v>
      </c>
      <c r="AC83" s="2448">
        <v>55331</v>
      </c>
      <c r="AD83" s="2448" t="s">
        <v>21</v>
      </c>
      <c r="AE83" s="2448">
        <v>52907</v>
      </c>
      <c r="AF83" s="2448">
        <v>2424</v>
      </c>
      <c r="AG83" s="2448" t="s">
        <v>22</v>
      </c>
      <c r="AH83" s="2448">
        <v>1961946</v>
      </c>
      <c r="AI83" s="2448">
        <v>289963</v>
      </c>
      <c r="AJ83" s="2448">
        <v>207126</v>
      </c>
      <c r="AK83" s="2448">
        <v>1464857</v>
      </c>
      <c r="AL83" s="2448">
        <v>76115</v>
      </c>
      <c r="AM83" s="2448">
        <v>1303132</v>
      </c>
      <c r="AN83" s="217">
        <v>85610</v>
      </c>
      <c r="AO83" s="1448" t="s">
        <v>29</v>
      </c>
      <c r="AP83" s="670" t="s">
        <v>26</v>
      </c>
      <c r="AQ83" s="1483" t="s">
        <v>26</v>
      </c>
      <c r="AR83" s="1123" t="s">
        <v>26</v>
      </c>
      <c r="AS83" s="1482" t="s">
        <v>165</v>
      </c>
      <c r="AT83" s="82" t="s">
        <v>21</v>
      </c>
      <c r="AU83" s="2448" t="s">
        <v>21</v>
      </c>
      <c r="AV83" s="2448" t="s">
        <v>21</v>
      </c>
      <c r="AW83" s="2448" t="s">
        <v>21</v>
      </c>
      <c r="AX83" s="2448" t="s">
        <v>21</v>
      </c>
      <c r="AY83" s="2448" t="s">
        <v>21</v>
      </c>
      <c r="AZ83" s="2448" t="s">
        <v>21</v>
      </c>
      <c r="BA83" s="2448" t="s">
        <v>21</v>
      </c>
      <c r="BB83" s="2448" t="s">
        <v>21</v>
      </c>
      <c r="BC83" s="2448">
        <v>16404</v>
      </c>
      <c r="BD83" s="2448">
        <v>1136</v>
      </c>
      <c r="BE83" s="2448" t="s">
        <v>21</v>
      </c>
      <c r="BF83" s="2448">
        <v>15268</v>
      </c>
      <c r="BG83" s="2448">
        <v>4239</v>
      </c>
      <c r="BH83" s="2448">
        <v>10158</v>
      </c>
      <c r="BI83" s="217">
        <v>871</v>
      </c>
      <c r="BJ83" s="1448" t="s">
        <v>29</v>
      </c>
      <c r="BK83" s="670" t="s">
        <v>26</v>
      </c>
      <c r="BL83" s="1483" t="s">
        <v>26</v>
      </c>
      <c r="BM83" s="1123" t="s">
        <v>26</v>
      </c>
      <c r="BN83" s="1482" t="s">
        <v>165</v>
      </c>
      <c r="BO83" s="82">
        <v>1184</v>
      </c>
      <c r="BP83" s="2448">
        <v>1184</v>
      </c>
      <c r="BQ83" s="2448">
        <v>1157</v>
      </c>
      <c r="BR83" s="2448" t="s">
        <v>21</v>
      </c>
      <c r="BS83" s="2448">
        <v>27</v>
      </c>
      <c r="BT83" s="2448" t="s">
        <v>22</v>
      </c>
      <c r="BU83" s="2448" t="s">
        <v>21</v>
      </c>
      <c r="BV83" s="2448">
        <v>27</v>
      </c>
      <c r="BW83" s="671" t="s">
        <v>29</v>
      </c>
      <c r="BX83" s="670" t="s">
        <v>26</v>
      </c>
      <c r="BY83" s="2448"/>
      <c r="BZ83" s="2448"/>
      <c r="CA83" s="2448"/>
      <c r="CB83" s="2448"/>
      <c r="CC83" s="2448"/>
      <c r="CD83" s="2448"/>
      <c r="CE83" s="1458"/>
      <c r="CF83" s="670"/>
    </row>
    <row r="84" spans="1:84" ht="7.5" customHeight="1">
      <c r="A84" s="1076"/>
      <c r="B84" s="1126"/>
      <c r="C84" s="136"/>
      <c r="D84" s="82"/>
      <c r="E84" s="2448"/>
      <c r="F84" s="2448"/>
      <c r="G84" s="2448"/>
      <c r="H84" s="2448"/>
      <c r="I84" s="2448"/>
      <c r="J84" s="2448"/>
      <c r="K84" s="2448"/>
      <c r="L84" s="2448"/>
      <c r="M84" s="2448"/>
      <c r="N84" s="2448"/>
      <c r="O84" s="2448"/>
      <c r="P84" s="2448"/>
      <c r="Q84" s="2448"/>
      <c r="R84" s="2448"/>
      <c r="S84" s="217"/>
      <c r="T84" s="1449"/>
      <c r="U84" s="509"/>
      <c r="V84" s="1076"/>
      <c r="W84" s="1126"/>
      <c r="X84" s="136"/>
      <c r="Y84" s="82"/>
      <c r="Z84" s="2448"/>
      <c r="AA84" s="2448"/>
      <c r="AB84" s="2448"/>
      <c r="AC84" s="2448"/>
      <c r="AD84" s="2448"/>
      <c r="AE84" s="2448"/>
      <c r="AF84" s="2448"/>
      <c r="AG84" s="2448"/>
      <c r="AH84" s="2448"/>
      <c r="AI84" s="2448"/>
      <c r="AJ84" s="2448"/>
      <c r="AK84" s="2448"/>
      <c r="AL84" s="2448"/>
      <c r="AM84" s="2448"/>
      <c r="AN84" s="217"/>
      <c r="AO84" s="1449"/>
      <c r="AP84" s="509"/>
      <c r="AQ84" s="1076"/>
      <c r="AR84" s="1126"/>
      <c r="AS84" s="136"/>
      <c r="AT84" s="82"/>
      <c r="AU84" s="2448"/>
      <c r="AV84" s="2448"/>
      <c r="AW84" s="2448"/>
      <c r="AX84" s="2448"/>
      <c r="AY84" s="2448"/>
      <c r="AZ84" s="2448"/>
      <c r="BA84" s="2448"/>
      <c r="BB84" s="2448"/>
      <c r="BC84" s="2448"/>
      <c r="BD84" s="2448"/>
      <c r="BE84" s="2448"/>
      <c r="BF84" s="2448"/>
      <c r="BG84" s="2448"/>
      <c r="BH84" s="2448"/>
      <c r="BI84" s="217"/>
      <c r="BJ84" s="1449"/>
      <c r="BK84" s="509"/>
      <c r="BL84" s="1076"/>
      <c r="BM84" s="1126"/>
      <c r="BN84" s="136"/>
      <c r="BO84" s="82"/>
      <c r="BP84" s="2448"/>
      <c r="BQ84" s="2448"/>
      <c r="BR84" s="2448"/>
      <c r="BS84" s="2448"/>
      <c r="BT84" s="2448"/>
      <c r="BU84" s="2448"/>
      <c r="BV84" s="2448"/>
      <c r="BW84" s="1677"/>
      <c r="BX84" s="509"/>
      <c r="BY84" s="2448"/>
      <c r="BZ84" s="2448"/>
      <c r="CA84" s="2448"/>
      <c r="CB84" s="2448"/>
      <c r="CC84" s="2448"/>
      <c r="CD84" s="2448"/>
      <c r="CE84" s="1459"/>
      <c r="CF84" s="509"/>
    </row>
    <row r="85" spans="1:84" ht="15" customHeight="1">
      <c r="A85" s="1483" t="s">
        <v>2162</v>
      </c>
      <c r="B85" s="1123" t="s">
        <v>23</v>
      </c>
      <c r="C85" s="1484" t="s">
        <v>166</v>
      </c>
      <c r="D85" s="82" t="s">
        <v>22</v>
      </c>
      <c r="E85" s="2448">
        <v>20</v>
      </c>
      <c r="F85" s="2448" t="s">
        <v>22</v>
      </c>
      <c r="G85" s="2448" t="s">
        <v>22</v>
      </c>
      <c r="H85" s="2448">
        <v>20</v>
      </c>
      <c r="I85" s="2448" t="s">
        <v>22</v>
      </c>
      <c r="J85" s="2448" t="s">
        <v>22</v>
      </c>
      <c r="K85" s="2448">
        <v>20</v>
      </c>
      <c r="L85" s="2448" t="s">
        <v>22</v>
      </c>
      <c r="M85" s="2448">
        <v>65</v>
      </c>
      <c r="N85" s="2448" t="s">
        <v>21</v>
      </c>
      <c r="O85" s="2448" t="s">
        <v>21</v>
      </c>
      <c r="P85" s="2448">
        <v>65</v>
      </c>
      <c r="Q85" s="2448" t="s">
        <v>21</v>
      </c>
      <c r="R85" s="2448" t="s">
        <v>21</v>
      </c>
      <c r="S85" s="217">
        <v>65</v>
      </c>
      <c r="T85" s="1448" t="s">
        <v>30</v>
      </c>
      <c r="U85" s="670" t="s">
        <v>2160</v>
      </c>
      <c r="V85" s="1483" t="s">
        <v>2162</v>
      </c>
      <c r="W85" s="1123" t="s">
        <v>23</v>
      </c>
      <c r="X85" s="1484" t="s">
        <v>166</v>
      </c>
      <c r="Y85" s="82" t="s">
        <v>22</v>
      </c>
      <c r="Z85" s="2448">
        <v>148640</v>
      </c>
      <c r="AA85" s="2448">
        <v>119534</v>
      </c>
      <c r="AB85" s="2448">
        <v>2839</v>
      </c>
      <c r="AC85" s="2448">
        <v>26267</v>
      </c>
      <c r="AD85" s="2448" t="s">
        <v>21</v>
      </c>
      <c r="AE85" s="2448">
        <v>25420</v>
      </c>
      <c r="AF85" s="2448">
        <v>847</v>
      </c>
      <c r="AG85" s="2448" t="s">
        <v>22</v>
      </c>
      <c r="AH85" s="2448">
        <v>768121</v>
      </c>
      <c r="AI85" s="2448">
        <v>115621</v>
      </c>
      <c r="AJ85" s="2448">
        <v>99146</v>
      </c>
      <c r="AK85" s="2448">
        <v>553354</v>
      </c>
      <c r="AL85" s="2448">
        <v>33899</v>
      </c>
      <c r="AM85" s="2448">
        <v>495099</v>
      </c>
      <c r="AN85" s="217">
        <v>24356</v>
      </c>
      <c r="AO85" s="1448" t="s">
        <v>30</v>
      </c>
      <c r="AP85" s="670" t="s">
        <v>2160</v>
      </c>
      <c r="AQ85" s="1483" t="s">
        <v>2162</v>
      </c>
      <c r="AR85" s="1123" t="s">
        <v>23</v>
      </c>
      <c r="AS85" s="1484" t="s">
        <v>166</v>
      </c>
      <c r="AT85" s="82" t="s">
        <v>21</v>
      </c>
      <c r="AU85" s="2448" t="s">
        <v>21</v>
      </c>
      <c r="AV85" s="2448" t="s">
        <v>21</v>
      </c>
      <c r="AW85" s="2448" t="s">
        <v>21</v>
      </c>
      <c r="AX85" s="2448" t="s">
        <v>21</v>
      </c>
      <c r="AY85" s="2448" t="s">
        <v>21</v>
      </c>
      <c r="AZ85" s="2448" t="s">
        <v>21</v>
      </c>
      <c r="BA85" s="2448" t="s">
        <v>21</v>
      </c>
      <c r="BB85" s="2448" t="s">
        <v>21</v>
      </c>
      <c r="BC85" s="2448">
        <v>5505</v>
      </c>
      <c r="BD85" s="2448">
        <v>269</v>
      </c>
      <c r="BE85" s="2448" t="s">
        <v>21</v>
      </c>
      <c r="BF85" s="2448">
        <v>5236</v>
      </c>
      <c r="BG85" s="2448">
        <v>1443</v>
      </c>
      <c r="BH85" s="2448">
        <v>3560</v>
      </c>
      <c r="BI85" s="217">
        <v>233</v>
      </c>
      <c r="BJ85" s="1448" t="s">
        <v>30</v>
      </c>
      <c r="BK85" s="670" t="s">
        <v>2160</v>
      </c>
      <c r="BL85" s="1483" t="s">
        <v>2162</v>
      </c>
      <c r="BM85" s="1123" t="s">
        <v>23</v>
      </c>
      <c r="BN85" s="1484" t="s">
        <v>166</v>
      </c>
      <c r="BO85" s="82">
        <v>484</v>
      </c>
      <c r="BP85" s="2448">
        <v>484</v>
      </c>
      <c r="BQ85" s="2448">
        <v>475</v>
      </c>
      <c r="BR85" s="2448" t="s">
        <v>21</v>
      </c>
      <c r="BS85" s="2448">
        <v>9</v>
      </c>
      <c r="BT85" s="2448" t="s">
        <v>22</v>
      </c>
      <c r="BU85" s="2448" t="s">
        <v>21</v>
      </c>
      <c r="BV85" s="2448">
        <v>9</v>
      </c>
      <c r="BW85" s="671" t="s">
        <v>30</v>
      </c>
      <c r="BX85" s="670" t="s">
        <v>2160</v>
      </c>
      <c r="BY85" s="2448"/>
      <c r="BZ85" s="2448"/>
      <c r="CA85" s="2448"/>
      <c r="CB85" s="2448"/>
      <c r="CC85" s="2448"/>
      <c r="CD85" s="2448"/>
      <c r="CE85" s="1458"/>
      <c r="CF85" s="670"/>
    </row>
    <row r="86" spans="1:84" ht="15" customHeight="1">
      <c r="A86" s="1481" t="s">
        <v>26</v>
      </c>
      <c r="B86" s="1120" t="s">
        <v>26</v>
      </c>
      <c r="C86" s="1484" t="s">
        <v>167</v>
      </c>
      <c r="D86" s="82" t="s">
        <v>22</v>
      </c>
      <c r="E86" s="2448">
        <v>18</v>
      </c>
      <c r="F86" s="2448" t="s">
        <v>22</v>
      </c>
      <c r="G86" s="2448" t="s">
        <v>22</v>
      </c>
      <c r="H86" s="2448">
        <v>18</v>
      </c>
      <c r="I86" s="2448" t="s">
        <v>22</v>
      </c>
      <c r="J86" s="2448" t="s">
        <v>22</v>
      </c>
      <c r="K86" s="2448">
        <v>18</v>
      </c>
      <c r="L86" s="2448" t="s">
        <v>22</v>
      </c>
      <c r="M86" s="2448">
        <v>40</v>
      </c>
      <c r="N86" s="2448" t="s">
        <v>21</v>
      </c>
      <c r="O86" s="2448" t="s">
        <v>21</v>
      </c>
      <c r="P86" s="2448">
        <v>40</v>
      </c>
      <c r="Q86" s="2448" t="s">
        <v>21</v>
      </c>
      <c r="R86" s="2448" t="s">
        <v>21</v>
      </c>
      <c r="S86" s="217">
        <v>40</v>
      </c>
      <c r="T86" s="1448" t="s">
        <v>31</v>
      </c>
      <c r="U86" s="670" t="s">
        <v>26</v>
      </c>
      <c r="V86" s="1481" t="s">
        <v>26</v>
      </c>
      <c r="W86" s="1120" t="s">
        <v>26</v>
      </c>
      <c r="X86" s="1484" t="s">
        <v>167</v>
      </c>
      <c r="Y86" s="82" t="s">
        <v>22</v>
      </c>
      <c r="Z86" s="2448">
        <v>149280</v>
      </c>
      <c r="AA86" s="2448">
        <v>122841</v>
      </c>
      <c r="AB86" s="2448">
        <v>2544</v>
      </c>
      <c r="AC86" s="2448">
        <v>23895</v>
      </c>
      <c r="AD86" s="2448" t="s">
        <v>21</v>
      </c>
      <c r="AE86" s="2448">
        <v>23159</v>
      </c>
      <c r="AF86" s="2448">
        <v>736</v>
      </c>
      <c r="AG86" s="2448" t="s">
        <v>22</v>
      </c>
      <c r="AH86" s="2448">
        <v>677800</v>
      </c>
      <c r="AI86" s="2448">
        <v>94838</v>
      </c>
      <c r="AJ86" s="2448">
        <v>86579</v>
      </c>
      <c r="AK86" s="2448">
        <v>496383</v>
      </c>
      <c r="AL86" s="2448">
        <v>29732</v>
      </c>
      <c r="AM86" s="2448">
        <v>445178</v>
      </c>
      <c r="AN86" s="217">
        <v>21473</v>
      </c>
      <c r="AO86" s="1448" t="s">
        <v>31</v>
      </c>
      <c r="AP86" s="670" t="s">
        <v>26</v>
      </c>
      <c r="AQ86" s="1481" t="s">
        <v>26</v>
      </c>
      <c r="AR86" s="1120" t="s">
        <v>26</v>
      </c>
      <c r="AS86" s="1484" t="s">
        <v>167</v>
      </c>
      <c r="AT86" s="82" t="s">
        <v>21</v>
      </c>
      <c r="AU86" s="2448" t="s">
        <v>21</v>
      </c>
      <c r="AV86" s="2448" t="s">
        <v>21</v>
      </c>
      <c r="AW86" s="2448" t="s">
        <v>21</v>
      </c>
      <c r="AX86" s="2448" t="s">
        <v>21</v>
      </c>
      <c r="AY86" s="2448" t="s">
        <v>21</v>
      </c>
      <c r="AZ86" s="2448" t="s">
        <v>21</v>
      </c>
      <c r="BA86" s="2448" t="s">
        <v>21</v>
      </c>
      <c r="BB86" s="2448" t="s">
        <v>21</v>
      </c>
      <c r="BC86" s="2448">
        <v>5470</v>
      </c>
      <c r="BD86" s="2448">
        <v>203</v>
      </c>
      <c r="BE86" s="2448" t="s">
        <v>21</v>
      </c>
      <c r="BF86" s="2448">
        <v>5267</v>
      </c>
      <c r="BG86" s="2448">
        <v>1805</v>
      </c>
      <c r="BH86" s="2448">
        <v>3243</v>
      </c>
      <c r="BI86" s="217">
        <v>219</v>
      </c>
      <c r="BJ86" s="1448" t="s">
        <v>31</v>
      </c>
      <c r="BK86" s="670" t="s">
        <v>26</v>
      </c>
      <c r="BL86" s="1481" t="s">
        <v>26</v>
      </c>
      <c r="BM86" s="1120" t="s">
        <v>26</v>
      </c>
      <c r="BN86" s="1484" t="s">
        <v>167</v>
      </c>
      <c r="BO86" s="82">
        <v>407</v>
      </c>
      <c r="BP86" s="2448">
        <v>407</v>
      </c>
      <c r="BQ86" s="2448">
        <v>395</v>
      </c>
      <c r="BR86" s="2448" t="s">
        <v>21</v>
      </c>
      <c r="BS86" s="2448">
        <v>12</v>
      </c>
      <c r="BT86" s="2448" t="s">
        <v>22</v>
      </c>
      <c r="BU86" s="2448" t="s">
        <v>21</v>
      </c>
      <c r="BV86" s="2448">
        <v>12</v>
      </c>
      <c r="BW86" s="671" t="s">
        <v>31</v>
      </c>
      <c r="BX86" s="670" t="s">
        <v>26</v>
      </c>
      <c r="BY86" s="2448"/>
      <c r="BZ86" s="2448"/>
      <c r="CA86" s="2448"/>
      <c r="CB86" s="2448"/>
      <c r="CC86" s="2448"/>
      <c r="CD86" s="2448"/>
      <c r="CE86" s="1458"/>
      <c r="CF86" s="670"/>
    </row>
    <row r="87" spans="1:84" ht="15" customHeight="1">
      <c r="A87" s="1481" t="s">
        <v>26</v>
      </c>
      <c r="B87" s="1120" t="s">
        <v>26</v>
      </c>
      <c r="C87" s="1484" t="s">
        <v>168</v>
      </c>
      <c r="D87" s="82" t="s">
        <v>22</v>
      </c>
      <c r="E87" s="2448">
        <v>30</v>
      </c>
      <c r="F87" s="2448" t="s">
        <v>22</v>
      </c>
      <c r="G87" s="2448" t="s">
        <v>22</v>
      </c>
      <c r="H87" s="2448">
        <v>30</v>
      </c>
      <c r="I87" s="2448" t="s">
        <v>22</v>
      </c>
      <c r="J87" s="2448" t="s">
        <v>22</v>
      </c>
      <c r="K87" s="2448">
        <v>30</v>
      </c>
      <c r="L87" s="2448" t="s">
        <v>22</v>
      </c>
      <c r="M87" s="2448">
        <v>57</v>
      </c>
      <c r="N87" s="2448" t="s">
        <v>21</v>
      </c>
      <c r="O87" s="2448" t="s">
        <v>21</v>
      </c>
      <c r="P87" s="2448">
        <v>57</v>
      </c>
      <c r="Q87" s="2448" t="s">
        <v>21</v>
      </c>
      <c r="R87" s="2448" t="s">
        <v>21</v>
      </c>
      <c r="S87" s="217">
        <v>57</v>
      </c>
      <c r="T87" s="1448" t="s">
        <v>32</v>
      </c>
      <c r="U87" s="670" t="s">
        <v>26</v>
      </c>
      <c r="V87" s="1481" t="s">
        <v>26</v>
      </c>
      <c r="W87" s="1120" t="s">
        <v>26</v>
      </c>
      <c r="X87" s="1484" t="s">
        <v>168</v>
      </c>
      <c r="Y87" s="82" t="s">
        <v>22</v>
      </c>
      <c r="Z87" s="2448">
        <v>148347</v>
      </c>
      <c r="AA87" s="2448">
        <v>121104</v>
      </c>
      <c r="AB87" s="2448">
        <v>2058</v>
      </c>
      <c r="AC87" s="2448">
        <v>25185</v>
      </c>
      <c r="AD87" s="2448" t="s">
        <v>21</v>
      </c>
      <c r="AE87" s="2448">
        <v>24338</v>
      </c>
      <c r="AF87" s="2448">
        <v>847</v>
      </c>
      <c r="AG87" s="2448" t="s">
        <v>22</v>
      </c>
      <c r="AH87" s="2448">
        <v>708805</v>
      </c>
      <c r="AI87" s="2448">
        <v>106109</v>
      </c>
      <c r="AJ87" s="2448">
        <v>83168</v>
      </c>
      <c r="AK87" s="2448">
        <v>519528</v>
      </c>
      <c r="AL87" s="2448">
        <v>27390</v>
      </c>
      <c r="AM87" s="2448">
        <v>463230</v>
      </c>
      <c r="AN87" s="217">
        <v>28908</v>
      </c>
      <c r="AO87" s="1448" t="s">
        <v>32</v>
      </c>
      <c r="AP87" s="670" t="s">
        <v>26</v>
      </c>
      <c r="AQ87" s="1481" t="s">
        <v>26</v>
      </c>
      <c r="AR87" s="1120" t="s">
        <v>26</v>
      </c>
      <c r="AS87" s="1484" t="s">
        <v>168</v>
      </c>
      <c r="AT87" s="82" t="s">
        <v>21</v>
      </c>
      <c r="AU87" s="2448" t="s">
        <v>21</v>
      </c>
      <c r="AV87" s="2448" t="s">
        <v>21</v>
      </c>
      <c r="AW87" s="2448" t="s">
        <v>21</v>
      </c>
      <c r="AX87" s="2448" t="s">
        <v>21</v>
      </c>
      <c r="AY87" s="2448" t="s">
        <v>21</v>
      </c>
      <c r="AZ87" s="2448" t="s">
        <v>21</v>
      </c>
      <c r="BA87" s="2448" t="s">
        <v>21</v>
      </c>
      <c r="BB87" s="2448" t="s">
        <v>21</v>
      </c>
      <c r="BC87" s="2448">
        <v>7922</v>
      </c>
      <c r="BD87" s="2448">
        <v>164</v>
      </c>
      <c r="BE87" s="2448" t="s">
        <v>21</v>
      </c>
      <c r="BF87" s="2448">
        <v>7758</v>
      </c>
      <c r="BG87" s="2448">
        <v>3845</v>
      </c>
      <c r="BH87" s="2448">
        <v>3633</v>
      </c>
      <c r="BI87" s="217">
        <v>280</v>
      </c>
      <c r="BJ87" s="1448" t="s">
        <v>32</v>
      </c>
      <c r="BK87" s="670" t="s">
        <v>26</v>
      </c>
      <c r="BL87" s="1481" t="s">
        <v>26</v>
      </c>
      <c r="BM87" s="1120" t="s">
        <v>26</v>
      </c>
      <c r="BN87" s="1484" t="s">
        <v>168</v>
      </c>
      <c r="BO87" s="82">
        <v>414</v>
      </c>
      <c r="BP87" s="2448">
        <v>414</v>
      </c>
      <c r="BQ87" s="2448">
        <v>402</v>
      </c>
      <c r="BR87" s="2448" t="s">
        <v>21</v>
      </c>
      <c r="BS87" s="2448">
        <v>12</v>
      </c>
      <c r="BT87" s="2448" t="s">
        <v>22</v>
      </c>
      <c r="BU87" s="2448" t="s">
        <v>21</v>
      </c>
      <c r="BV87" s="2448">
        <v>12</v>
      </c>
      <c r="BW87" s="671" t="s">
        <v>32</v>
      </c>
      <c r="BX87" s="670" t="s">
        <v>26</v>
      </c>
      <c r="BY87" s="2448"/>
      <c r="BZ87" s="2448"/>
      <c r="CA87" s="2448"/>
      <c r="CB87" s="2448"/>
      <c r="CC87" s="2448"/>
      <c r="CD87" s="2448"/>
      <c r="CE87" s="1458"/>
      <c r="CF87" s="670"/>
    </row>
    <row r="88" spans="1:84" ht="15" customHeight="1">
      <c r="A88" s="1481" t="s">
        <v>26</v>
      </c>
      <c r="B88" s="1120" t="s">
        <v>26</v>
      </c>
      <c r="C88" s="1484" t="s">
        <v>169</v>
      </c>
      <c r="D88" s="82" t="s">
        <v>22</v>
      </c>
      <c r="E88" s="2448">
        <v>16</v>
      </c>
      <c r="F88" s="2448" t="s">
        <v>22</v>
      </c>
      <c r="G88" s="2448" t="s">
        <v>22</v>
      </c>
      <c r="H88" s="2448">
        <v>16</v>
      </c>
      <c r="I88" s="2448" t="s">
        <v>22</v>
      </c>
      <c r="J88" s="2448" t="s">
        <v>22</v>
      </c>
      <c r="K88" s="2448">
        <v>16</v>
      </c>
      <c r="L88" s="2448" t="s">
        <v>22</v>
      </c>
      <c r="M88" s="2448">
        <v>47</v>
      </c>
      <c r="N88" s="2448" t="s">
        <v>21</v>
      </c>
      <c r="O88" s="2448" t="s">
        <v>21</v>
      </c>
      <c r="P88" s="2448">
        <v>47</v>
      </c>
      <c r="Q88" s="2448" t="s">
        <v>21</v>
      </c>
      <c r="R88" s="2448" t="s">
        <v>21</v>
      </c>
      <c r="S88" s="217">
        <v>47</v>
      </c>
      <c r="T88" s="1448" t="s">
        <v>33</v>
      </c>
      <c r="U88" s="670" t="s">
        <v>26</v>
      </c>
      <c r="V88" s="1481" t="s">
        <v>26</v>
      </c>
      <c r="W88" s="1120" t="s">
        <v>26</v>
      </c>
      <c r="X88" s="1484" t="s">
        <v>169</v>
      </c>
      <c r="Y88" s="82" t="s">
        <v>22</v>
      </c>
      <c r="Z88" s="2448">
        <v>134531</v>
      </c>
      <c r="AA88" s="2448">
        <v>110227</v>
      </c>
      <c r="AB88" s="2448">
        <v>1709</v>
      </c>
      <c r="AC88" s="2448">
        <v>22595</v>
      </c>
      <c r="AD88" s="2448" t="s">
        <v>21</v>
      </c>
      <c r="AE88" s="2448">
        <v>21410</v>
      </c>
      <c r="AF88" s="2448">
        <v>1185</v>
      </c>
      <c r="AG88" s="2448" t="s">
        <v>22</v>
      </c>
      <c r="AH88" s="2448">
        <v>674799</v>
      </c>
      <c r="AI88" s="2448">
        <v>101507</v>
      </c>
      <c r="AJ88" s="2448">
        <v>84002</v>
      </c>
      <c r="AK88" s="2448">
        <v>489290</v>
      </c>
      <c r="AL88" s="2448">
        <v>30143</v>
      </c>
      <c r="AM88" s="2448">
        <v>433447</v>
      </c>
      <c r="AN88" s="217">
        <v>25700</v>
      </c>
      <c r="AO88" s="1448" t="s">
        <v>33</v>
      </c>
      <c r="AP88" s="670" t="s">
        <v>26</v>
      </c>
      <c r="AQ88" s="1481" t="s">
        <v>26</v>
      </c>
      <c r="AR88" s="1120" t="s">
        <v>26</v>
      </c>
      <c r="AS88" s="1484" t="s">
        <v>169</v>
      </c>
      <c r="AT88" s="82" t="s">
        <v>21</v>
      </c>
      <c r="AU88" s="2448" t="s">
        <v>21</v>
      </c>
      <c r="AV88" s="2448" t="s">
        <v>21</v>
      </c>
      <c r="AW88" s="2448" t="s">
        <v>21</v>
      </c>
      <c r="AX88" s="2448" t="s">
        <v>21</v>
      </c>
      <c r="AY88" s="2448" t="s">
        <v>21</v>
      </c>
      <c r="AZ88" s="2448" t="s">
        <v>21</v>
      </c>
      <c r="BA88" s="2448" t="s">
        <v>21</v>
      </c>
      <c r="BB88" s="2448" t="s">
        <v>21</v>
      </c>
      <c r="BC88" s="2448">
        <v>6679</v>
      </c>
      <c r="BD88" s="2448">
        <v>169</v>
      </c>
      <c r="BE88" s="2448" t="s">
        <v>21</v>
      </c>
      <c r="BF88" s="2448">
        <v>6510</v>
      </c>
      <c r="BG88" s="2448">
        <v>3389</v>
      </c>
      <c r="BH88" s="2448">
        <v>2879</v>
      </c>
      <c r="BI88" s="217">
        <v>242</v>
      </c>
      <c r="BJ88" s="1448" t="s">
        <v>33</v>
      </c>
      <c r="BK88" s="670" t="s">
        <v>26</v>
      </c>
      <c r="BL88" s="1481" t="s">
        <v>26</v>
      </c>
      <c r="BM88" s="1120" t="s">
        <v>26</v>
      </c>
      <c r="BN88" s="1484" t="s">
        <v>169</v>
      </c>
      <c r="BO88" s="82">
        <v>375</v>
      </c>
      <c r="BP88" s="2448">
        <v>375</v>
      </c>
      <c r="BQ88" s="2448">
        <v>368</v>
      </c>
      <c r="BR88" s="2448" t="s">
        <v>21</v>
      </c>
      <c r="BS88" s="2448">
        <v>7</v>
      </c>
      <c r="BT88" s="2448" t="s">
        <v>22</v>
      </c>
      <c r="BU88" s="2448" t="s">
        <v>21</v>
      </c>
      <c r="BV88" s="2448">
        <v>7</v>
      </c>
      <c r="BW88" s="671" t="s">
        <v>33</v>
      </c>
      <c r="BX88" s="670" t="s">
        <v>26</v>
      </c>
      <c r="BY88" s="2448"/>
      <c r="BZ88" s="2448"/>
      <c r="CA88" s="2448"/>
      <c r="CB88" s="2448"/>
      <c r="CC88" s="2448"/>
      <c r="CD88" s="2448"/>
      <c r="CE88" s="1458"/>
      <c r="CF88" s="670"/>
    </row>
    <row r="89" spans="1:84" ht="15" customHeight="1">
      <c r="A89" s="1481">
        <v>1</v>
      </c>
      <c r="B89" s="1120" t="s">
        <v>2159</v>
      </c>
      <c r="C89" s="1484" t="s">
        <v>2163</v>
      </c>
      <c r="D89" s="82" t="s">
        <v>22</v>
      </c>
      <c r="E89" s="2448">
        <v>21</v>
      </c>
      <c r="F89" s="2448" t="s">
        <v>22</v>
      </c>
      <c r="G89" s="2448" t="s">
        <v>22</v>
      </c>
      <c r="H89" s="2448">
        <v>21</v>
      </c>
      <c r="I89" s="2448" t="s">
        <v>22</v>
      </c>
      <c r="J89" s="2448" t="s">
        <v>22</v>
      </c>
      <c r="K89" s="2448">
        <v>21</v>
      </c>
      <c r="L89" s="2448" t="s">
        <v>22</v>
      </c>
      <c r="M89" s="2448">
        <v>174</v>
      </c>
      <c r="N89" s="2448" t="s">
        <v>21</v>
      </c>
      <c r="O89" s="2448" t="s">
        <v>21</v>
      </c>
      <c r="P89" s="2448">
        <v>174</v>
      </c>
      <c r="Q89" s="2448" t="s">
        <v>21</v>
      </c>
      <c r="R89" s="2448">
        <v>126</v>
      </c>
      <c r="S89" s="217">
        <v>48</v>
      </c>
      <c r="T89" s="1448" t="s">
        <v>34</v>
      </c>
      <c r="U89" s="670" t="s">
        <v>26</v>
      </c>
      <c r="V89" s="1481">
        <v>1</v>
      </c>
      <c r="W89" s="1120" t="s">
        <v>2159</v>
      </c>
      <c r="X89" s="1484" t="s">
        <v>2163</v>
      </c>
      <c r="Y89" s="82" t="s">
        <v>22</v>
      </c>
      <c r="Z89" s="2448">
        <v>130836</v>
      </c>
      <c r="AA89" s="2448">
        <v>111564</v>
      </c>
      <c r="AB89" s="2448">
        <v>1803</v>
      </c>
      <c r="AC89" s="2448">
        <v>17469</v>
      </c>
      <c r="AD89" s="2448" t="s">
        <v>21</v>
      </c>
      <c r="AE89" s="2448">
        <v>16492</v>
      </c>
      <c r="AF89" s="2448">
        <v>977</v>
      </c>
      <c r="AG89" s="2448" t="s">
        <v>22</v>
      </c>
      <c r="AH89" s="2448">
        <v>667709</v>
      </c>
      <c r="AI89" s="2448">
        <v>110730</v>
      </c>
      <c r="AJ89" s="2448">
        <v>88447</v>
      </c>
      <c r="AK89" s="2448">
        <v>468532</v>
      </c>
      <c r="AL89" s="2448">
        <v>33704</v>
      </c>
      <c r="AM89" s="2448">
        <v>413371</v>
      </c>
      <c r="AN89" s="217">
        <v>21457</v>
      </c>
      <c r="AO89" s="1448" t="s">
        <v>34</v>
      </c>
      <c r="AP89" s="670" t="s">
        <v>26</v>
      </c>
      <c r="AQ89" s="1481">
        <v>1</v>
      </c>
      <c r="AR89" s="1120" t="s">
        <v>2159</v>
      </c>
      <c r="AS89" s="1484" t="s">
        <v>2163</v>
      </c>
      <c r="AT89" s="82" t="s">
        <v>21</v>
      </c>
      <c r="AU89" s="2448" t="s">
        <v>21</v>
      </c>
      <c r="AV89" s="2448" t="s">
        <v>21</v>
      </c>
      <c r="AW89" s="2448" t="s">
        <v>21</v>
      </c>
      <c r="AX89" s="2448" t="s">
        <v>21</v>
      </c>
      <c r="AY89" s="2448" t="s">
        <v>21</v>
      </c>
      <c r="AZ89" s="2448" t="s">
        <v>21</v>
      </c>
      <c r="BA89" s="2448" t="s">
        <v>21</v>
      </c>
      <c r="BB89" s="2448" t="s">
        <v>21</v>
      </c>
      <c r="BC89" s="2448">
        <v>152</v>
      </c>
      <c r="BD89" s="2448" t="s">
        <v>21</v>
      </c>
      <c r="BE89" s="2448" t="s">
        <v>21</v>
      </c>
      <c r="BF89" s="2448">
        <v>152</v>
      </c>
      <c r="BG89" s="2448" t="s">
        <v>21</v>
      </c>
      <c r="BH89" s="2448">
        <v>152</v>
      </c>
      <c r="BI89" s="217" t="s">
        <v>21</v>
      </c>
      <c r="BJ89" s="1448" t="s">
        <v>34</v>
      </c>
      <c r="BK89" s="670" t="s">
        <v>26</v>
      </c>
      <c r="BL89" s="1481">
        <v>1</v>
      </c>
      <c r="BM89" s="1120" t="s">
        <v>2159</v>
      </c>
      <c r="BN89" s="1484" t="s">
        <v>2163</v>
      </c>
      <c r="BO89" s="82">
        <v>396</v>
      </c>
      <c r="BP89" s="2448">
        <v>396</v>
      </c>
      <c r="BQ89" s="2448">
        <v>391</v>
      </c>
      <c r="BR89" s="2448" t="s">
        <v>21</v>
      </c>
      <c r="BS89" s="2448">
        <v>5</v>
      </c>
      <c r="BT89" s="2448" t="s">
        <v>22</v>
      </c>
      <c r="BU89" s="2448" t="s">
        <v>21</v>
      </c>
      <c r="BV89" s="2448">
        <v>5</v>
      </c>
      <c r="BW89" s="671" t="s">
        <v>34</v>
      </c>
      <c r="BX89" s="670" t="s">
        <v>26</v>
      </c>
      <c r="BY89" s="2448"/>
      <c r="BZ89" s="2448"/>
      <c r="CA89" s="2448"/>
      <c r="CB89" s="2448"/>
      <c r="CC89" s="2448"/>
      <c r="CD89" s="2448"/>
      <c r="CE89" s="1458"/>
      <c r="CF89" s="670"/>
    </row>
    <row r="90" spans="1:84" ht="15" customHeight="1">
      <c r="A90" s="1481" t="s">
        <v>26</v>
      </c>
      <c r="B90" s="1120" t="s">
        <v>26</v>
      </c>
      <c r="C90" s="1484" t="s">
        <v>170</v>
      </c>
      <c r="D90" s="82" t="s">
        <v>22</v>
      </c>
      <c r="E90" s="2448">
        <v>17</v>
      </c>
      <c r="F90" s="2448" t="s">
        <v>22</v>
      </c>
      <c r="G90" s="2448" t="s">
        <v>22</v>
      </c>
      <c r="H90" s="2448">
        <v>17</v>
      </c>
      <c r="I90" s="2448" t="s">
        <v>22</v>
      </c>
      <c r="J90" s="2448" t="s">
        <v>22</v>
      </c>
      <c r="K90" s="2448">
        <v>17</v>
      </c>
      <c r="L90" s="2448" t="s">
        <v>22</v>
      </c>
      <c r="M90" s="2448">
        <v>76</v>
      </c>
      <c r="N90" s="2448" t="s">
        <v>21</v>
      </c>
      <c r="O90" s="2448" t="s">
        <v>21</v>
      </c>
      <c r="P90" s="2448">
        <v>76</v>
      </c>
      <c r="Q90" s="2448" t="s">
        <v>21</v>
      </c>
      <c r="R90" s="2448" t="s">
        <v>21</v>
      </c>
      <c r="S90" s="217">
        <v>76</v>
      </c>
      <c r="T90" s="1448" t="s">
        <v>35</v>
      </c>
      <c r="U90" s="670" t="s">
        <v>26</v>
      </c>
      <c r="V90" s="1481" t="s">
        <v>26</v>
      </c>
      <c r="W90" s="1120" t="s">
        <v>26</v>
      </c>
      <c r="X90" s="1484" t="s">
        <v>170</v>
      </c>
      <c r="Y90" s="82" t="s">
        <v>22</v>
      </c>
      <c r="Z90" s="2448">
        <v>116330</v>
      </c>
      <c r="AA90" s="2448">
        <v>98170</v>
      </c>
      <c r="AB90" s="2448">
        <v>1801</v>
      </c>
      <c r="AC90" s="2448">
        <v>16359</v>
      </c>
      <c r="AD90" s="2448" t="s">
        <v>21</v>
      </c>
      <c r="AE90" s="2448">
        <v>15001</v>
      </c>
      <c r="AF90" s="2448">
        <v>1358</v>
      </c>
      <c r="AG90" s="2448" t="s">
        <v>22</v>
      </c>
      <c r="AH90" s="2448">
        <v>634729</v>
      </c>
      <c r="AI90" s="2448">
        <v>116860</v>
      </c>
      <c r="AJ90" s="2448">
        <v>66695</v>
      </c>
      <c r="AK90" s="2448">
        <v>451174</v>
      </c>
      <c r="AL90" s="2448">
        <v>30600</v>
      </c>
      <c r="AM90" s="2448">
        <v>400172</v>
      </c>
      <c r="AN90" s="217">
        <v>20402</v>
      </c>
      <c r="AO90" s="1448" t="s">
        <v>35</v>
      </c>
      <c r="AP90" s="670" t="s">
        <v>26</v>
      </c>
      <c r="AQ90" s="1481" t="s">
        <v>26</v>
      </c>
      <c r="AR90" s="1120" t="s">
        <v>26</v>
      </c>
      <c r="AS90" s="1484" t="s">
        <v>170</v>
      </c>
      <c r="AT90" s="82" t="s">
        <v>21</v>
      </c>
      <c r="AU90" s="2448" t="s">
        <v>21</v>
      </c>
      <c r="AV90" s="2448" t="s">
        <v>21</v>
      </c>
      <c r="AW90" s="2448" t="s">
        <v>21</v>
      </c>
      <c r="AX90" s="2448" t="s">
        <v>21</v>
      </c>
      <c r="AY90" s="2448" t="s">
        <v>21</v>
      </c>
      <c r="AZ90" s="2448" t="s">
        <v>21</v>
      </c>
      <c r="BA90" s="2448" t="s">
        <v>21</v>
      </c>
      <c r="BB90" s="2448" t="s">
        <v>21</v>
      </c>
      <c r="BC90" s="2448">
        <v>3692</v>
      </c>
      <c r="BD90" s="2448">
        <v>122</v>
      </c>
      <c r="BE90" s="2448" t="s">
        <v>21</v>
      </c>
      <c r="BF90" s="2448">
        <v>3570</v>
      </c>
      <c r="BG90" s="2448">
        <v>755</v>
      </c>
      <c r="BH90" s="2448">
        <v>2550</v>
      </c>
      <c r="BI90" s="217">
        <v>265</v>
      </c>
      <c r="BJ90" s="1448" t="s">
        <v>35</v>
      </c>
      <c r="BK90" s="670" t="s">
        <v>26</v>
      </c>
      <c r="BL90" s="1481" t="s">
        <v>26</v>
      </c>
      <c r="BM90" s="1120" t="s">
        <v>26</v>
      </c>
      <c r="BN90" s="1484" t="s">
        <v>170</v>
      </c>
      <c r="BO90" s="82">
        <v>315</v>
      </c>
      <c r="BP90" s="2448">
        <v>315</v>
      </c>
      <c r="BQ90" s="2448">
        <v>308</v>
      </c>
      <c r="BR90" s="2448" t="s">
        <v>21</v>
      </c>
      <c r="BS90" s="2448">
        <v>7</v>
      </c>
      <c r="BT90" s="2448" t="s">
        <v>22</v>
      </c>
      <c r="BU90" s="2448" t="s">
        <v>21</v>
      </c>
      <c r="BV90" s="2448">
        <v>7</v>
      </c>
      <c r="BW90" s="671" t="s">
        <v>35</v>
      </c>
      <c r="BX90" s="670" t="s">
        <v>26</v>
      </c>
      <c r="BY90" s="2448"/>
      <c r="BZ90" s="2448"/>
      <c r="CA90" s="2448"/>
      <c r="CB90" s="2448"/>
      <c r="CC90" s="2448"/>
      <c r="CD90" s="2448"/>
      <c r="CE90" s="1458"/>
      <c r="CF90" s="670"/>
    </row>
    <row r="91" spans="1:84" ht="15" customHeight="1">
      <c r="A91" s="1481" t="s">
        <v>26</v>
      </c>
      <c r="B91" s="1120" t="s">
        <v>26</v>
      </c>
      <c r="C91" s="1484" t="s">
        <v>171</v>
      </c>
      <c r="D91" s="82" t="s">
        <v>22</v>
      </c>
      <c r="E91" s="2448">
        <v>24</v>
      </c>
      <c r="F91" s="2448" t="s">
        <v>22</v>
      </c>
      <c r="G91" s="2448" t="s">
        <v>22</v>
      </c>
      <c r="H91" s="2448">
        <v>24</v>
      </c>
      <c r="I91" s="2448" t="s">
        <v>22</v>
      </c>
      <c r="J91" s="2448" t="s">
        <v>22</v>
      </c>
      <c r="K91" s="2448">
        <v>24</v>
      </c>
      <c r="L91" s="2448" t="s">
        <v>22</v>
      </c>
      <c r="M91" s="2448">
        <v>573</v>
      </c>
      <c r="N91" s="2448" t="s">
        <v>21</v>
      </c>
      <c r="O91" s="2448" t="s">
        <v>21</v>
      </c>
      <c r="P91" s="2448">
        <v>573</v>
      </c>
      <c r="Q91" s="2448" t="s">
        <v>21</v>
      </c>
      <c r="R91" s="2448">
        <v>519</v>
      </c>
      <c r="S91" s="217">
        <v>54</v>
      </c>
      <c r="T91" s="1448" t="s">
        <v>36</v>
      </c>
      <c r="U91" s="670" t="s">
        <v>26</v>
      </c>
      <c r="V91" s="1481" t="s">
        <v>26</v>
      </c>
      <c r="W91" s="1120" t="s">
        <v>26</v>
      </c>
      <c r="X91" s="1484" t="s">
        <v>171</v>
      </c>
      <c r="Y91" s="82" t="s">
        <v>22</v>
      </c>
      <c r="Z91" s="2448">
        <v>118295</v>
      </c>
      <c r="AA91" s="2448">
        <v>102956</v>
      </c>
      <c r="AB91" s="2448">
        <v>1492</v>
      </c>
      <c r="AC91" s="2448">
        <v>13847</v>
      </c>
      <c r="AD91" s="2448" t="s">
        <v>21</v>
      </c>
      <c r="AE91" s="2448">
        <v>13841</v>
      </c>
      <c r="AF91" s="2448">
        <v>6</v>
      </c>
      <c r="AG91" s="2448" t="s">
        <v>22</v>
      </c>
      <c r="AH91" s="2448">
        <v>681689</v>
      </c>
      <c r="AI91" s="2448">
        <v>119207</v>
      </c>
      <c r="AJ91" s="2448">
        <v>72326</v>
      </c>
      <c r="AK91" s="2448">
        <v>490156</v>
      </c>
      <c r="AL91" s="2448">
        <v>31766</v>
      </c>
      <c r="AM91" s="2448">
        <v>437304</v>
      </c>
      <c r="AN91" s="217">
        <v>21086</v>
      </c>
      <c r="AO91" s="1448" t="s">
        <v>36</v>
      </c>
      <c r="AP91" s="670" t="s">
        <v>26</v>
      </c>
      <c r="AQ91" s="1481" t="s">
        <v>26</v>
      </c>
      <c r="AR91" s="1120" t="s">
        <v>26</v>
      </c>
      <c r="AS91" s="1484" t="s">
        <v>171</v>
      </c>
      <c r="AT91" s="82" t="s">
        <v>21</v>
      </c>
      <c r="AU91" s="2448" t="s">
        <v>21</v>
      </c>
      <c r="AV91" s="2448" t="s">
        <v>21</v>
      </c>
      <c r="AW91" s="2448" t="s">
        <v>21</v>
      </c>
      <c r="AX91" s="2448" t="s">
        <v>21</v>
      </c>
      <c r="AY91" s="2448" t="s">
        <v>21</v>
      </c>
      <c r="AZ91" s="2448" t="s">
        <v>21</v>
      </c>
      <c r="BA91" s="2448" t="s">
        <v>21</v>
      </c>
      <c r="BB91" s="2448" t="s">
        <v>21</v>
      </c>
      <c r="BC91" s="2448">
        <v>5414</v>
      </c>
      <c r="BD91" s="2448">
        <v>536</v>
      </c>
      <c r="BE91" s="2448" t="s">
        <v>21</v>
      </c>
      <c r="BF91" s="2448">
        <v>4878</v>
      </c>
      <c r="BG91" s="2448">
        <v>1211</v>
      </c>
      <c r="BH91" s="2448">
        <v>3371</v>
      </c>
      <c r="BI91" s="217">
        <v>296</v>
      </c>
      <c r="BJ91" s="1448" t="s">
        <v>36</v>
      </c>
      <c r="BK91" s="670" t="s">
        <v>26</v>
      </c>
      <c r="BL91" s="1481" t="s">
        <v>26</v>
      </c>
      <c r="BM91" s="1120" t="s">
        <v>26</v>
      </c>
      <c r="BN91" s="1484" t="s">
        <v>171</v>
      </c>
      <c r="BO91" s="82">
        <v>352</v>
      </c>
      <c r="BP91" s="2448">
        <v>352</v>
      </c>
      <c r="BQ91" s="2448">
        <v>350</v>
      </c>
      <c r="BR91" s="2448" t="s">
        <v>21</v>
      </c>
      <c r="BS91" s="2448">
        <v>2</v>
      </c>
      <c r="BT91" s="2448" t="s">
        <v>22</v>
      </c>
      <c r="BU91" s="2448" t="s">
        <v>21</v>
      </c>
      <c r="BV91" s="2448">
        <v>2</v>
      </c>
      <c r="BW91" s="671" t="s">
        <v>36</v>
      </c>
      <c r="BX91" s="670" t="s">
        <v>26</v>
      </c>
      <c r="BY91" s="2448"/>
      <c r="BZ91" s="2448"/>
      <c r="CA91" s="2448"/>
      <c r="CB91" s="2448"/>
      <c r="CC91" s="2448"/>
      <c r="CD91" s="2448"/>
      <c r="CE91" s="1458"/>
      <c r="CF91" s="670"/>
    </row>
    <row r="92" spans="1:84" ht="15" customHeight="1">
      <c r="A92" s="1481" t="s">
        <v>26</v>
      </c>
      <c r="B92" s="1120" t="s">
        <v>26</v>
      </c>
      <c r="C92" s="1484" t="s">
        <v>172</v>
      </c>
      <c r="D92" s="82" t="s">
        <v>22</v>
      </c>
      <c r="E92" s="2448">
        <v>18</v>
      </c>
      <c r="F92" s="2448" t="s">
        <v>22</v>
      </c>
      <c r="G92" s="2448" t="s">
        <v>22</v>
      </c>
      <c r="H92" s="2448">
        <v>18</v>
      </c>
      <c r="I92" s="2448" t="s">
        <v>22</v>
      </c>
      <c r="J92" s="2448" t="s">
        <v>22</v>
      </c>
      <c r="K92" s="2448">
        <v>18</v>
      </c>
      <c r="L92" s="2448" t="s">
        <v>22</v>
      </c>
      <c r="M92" s="2448">
        <v>484</v>
      </c>
      <c r="N92" s="2448" t="s">
        <v>21</v>
      </c>
      <c r="O92" s="2448" t="s">
        <v>21</v>
      </c>
      <c r="P92" s="2448">
        <v>484</v>
      </c>
      <c r="Q92" s="2448" t="s">
        <v>21</v>
      </c>
      <c r="R92" s="2448">
        <v>436</v>
      </c>
      <c r="S92" s="217">
        <v>48</v>
      </c>
      <c r="T92" s="1448" t="s">
        <v>37</v>
      </c>
      <c r="U92" s="670" t="s">
        <v>26</v>
      </c>
      <c r="V92" s="1481" t="s">
        <v>26</v>
      </c>
      <c r="W92" s="1120" t="s">
        <v>26</v>
      </c>
      <c r="X92" s="1484" t="s">
        <v>172</v>
      </c>
      <c r="Y92" s="82" t="s">
        <v>22</v>
      </c>
      <c r="Z92" s="2448">
        <v>115108</v>
      </c>
      <c r="AA92" s="2448">
        <v>97628</v>
      </c>
      <c r="AB92" s="2448">
        <v>1777</v>
      </c>
      <c r="AC92" s="2448">
        <v>15703</v>
      </c>
      <c r="AD92" s="2448" t="s">
        <v>21</v>
      </c>
      <c r="AE92" s="2448">
        <v>14943</v>
      </c>
      <c r="AF92" s="2448">
        <v>760</v>
      </c>
      <c r="AG92" s="2448" t="s">
        <v>22</v>
      </c>
      <c r="AH92" s="2448">
        <v>724871</v>
      </c>
      <c r="AI92" s="2448">
        <v>125741</v>
      </c>
      <c r="AJ92" s="2448">
        <v>88448</v>
      </c>
      <c r="AK92" s="2448">
        <v>510682</v>
      </c>
      <c r="AL92" s="2448">
        <v>29029</v>
      </c>
      <c r="AM92" s="2448">
        <v>456074</v>
      </c>
      <c r="AN92" s="217">
        <v>25579</v>
      </c>
      <c r="AO92" s="1448" t="s">
        <v>37</v>
      </c>
      <c r="AP92" s="670" t="s">
        <v>26</v>
      </c>
      <c r="AQ92" s="1481" t="s">
        <v>26</v>
      </c>
      <c r="AR92" s="1120" t="s">
        <v>26</v>
      </c>
      <c r="AS92" s="1484" t="s">
        <v>172</v>
      </c>
      <c r="AT92" s="82" t="s">
        <v>21</v>
      </c>
      <c r="AU92" s="2448" t="s">
        <v>21</v>
      </c>
      <c r="AV92" s="2448" t="s">
        <v>21</v>
      </c>
      <c r="AW92" s="2448" t="s">
        <v>21</v>
      </c>
      <c r="AX92" s="2448" t="s">
        <v>21</v>
      </c>
      <c r="AY92" s="2448" t="s">
        <v>21</v>
      </c>
      <c r="AZ92" s="2448" t="s">
        <v>21</v>
      </c>
      <c r="BA92" s="2448" t="s">
        <v>21</v>
      </c>
      <c r="BB92" s="2448" t="s">
        <v>21</v>
      </c>
      <c r="BC92" s="2448">
        <v>5259</v>
      </c>
      <c r="BD92" s="2448">
        <v>637</v>
      </c>
      <c r="BE92" s="2448" t="s">
        <v>21</v>
      </c>
      <c r="BF92" s="2448">
        <v>4622</v>
      </c>
      <c r="BG92" s="2448">
        <v>1190</v>
      </c>
      <c r="BH92" s="2448">
        <v>3218</v>
      </c>
      <c r="BI92" s="217">
        <v>214</v>
      </c>
      <c r="BJ92" s="1448" t="s">
        <v>37</v>
      </c>
      <c r="BK92" s="670" t="s">
        <v>26</v>
      </c>
      <c r="BL92" s="1481" t="s">
        <v>26</v>
      </c>
      <c r="BM92" s="1120" t="s">
        <v>26</v>
      </c>
      <c r="BN92" s="1484" t="s">
        <v>172</v>
      </c>
      <c r="BO92" s="82">
        <v>303</v>
      </c>
      <c r="BP92" s="2448">
        <v>303</v>
      </c>
      <c r="BQ92" s="2448">
        <v>295</v>
      </c>
      <c r="BR92" s="2448" t="s">
        <v>21</v>
      </c>
      <c r="BS92" s="2448">
        <v>8</v>
      </c>
      <c r="BT92" s="2448" t="s">
        <v>22</v>
      </c>
      <c r="BU92" s="2448" t="s">
        <v>21</v>
      </c>
      <c r="BV92" s="2448">
        <v>8</v>
      </c>
      <c r="BW92" s="671" t="s">
        <v>37</v>
      </c>
      <c r="BX92" s="670" t="s">
        <v>26</v>
      </c>
      <c r="BY92" s="2448"/>
      <c r="BZ92" s="2448"/>
      <c r="CA92" s="2448"/>
      <c r="CB92" s="2448"/>
      <c r="CC92" s="2448"/>
      <c r="CD92" s="2448"/>
      <c r="CE92" s="1458"/>
      <c r="CF92" s="670"/>
    </row>
    <row r="93" spans="1:84" ht="15" customHeight="1">
      <c r="A93" s="1481" t="s">
        <v>26</v>
      </c>
      <c r="B93" s="1120" t="s">
        <v>26</v>
      </c>
      <c r="C93" s="1484" t="s">
        <v>173</v>
      </c>
      <c r="D93" s="82" t="s">
        <v>22</v>
      </c>
      <c r="E93" s="2448">
        <v>25</v>
      </c>
      <c r="F93" s="2448" t="s">
        <v>22</v>
      </c>
      <c r="G93" s="2448" t="s">
        <v>22</v>
      </c>
      <c r="H93" s="2448">
        <v>25</v>
      </c>
      <c r="I93" s="2448" t="s">
        <v>22</v>
      </c>
      <c r="J93" s="2448" t="s">
        <v>22</v>
      </c>
      <c r="K93" s="2448">
        <v>25</v>
      </c>
      <c r="L93" s="2448" t="s">
        <v>22</v>
      </c>
      <c r="M93" s="2448">
        <v>50</v>
      </c>
      <c r="N93" s="2448" t="s">
        <v>21</v>
      </c>
      <c r="O93" s="2448" t="s">
        <v>21</v>
      </c>
      <c r="P93" s="2448">
        <v>50</v>
      </c>
      <c r="Q93" s="2448" t="s">
        <v>21</v>
      </c>
      <c r="R93" s="2448" t="s">
        <v>21</v>
      </c>
      <c r="S93" s="217">
        <v>50</v>
      </c>
      <c r="T93" s="1448" t="s">
        <v>38</v>
      </c>
      <c r="U93" s="670" t="s">
        <v>26</v>
      </c>
      <c r="V93" s="1481" t="s">
        <v>26</v>
      </c>
      <c r="W93" s="1120" t="s">
        <v>26</v>
      </c>
      <c r="X93" s="1484" t="s">
        <v>173</v>
      </c>
      <c r="Y93" s="82" t="s">
        <v>22</v>
      </c>
      <c r="Z93" s="2448">
        <v>102098</v>
      </c>
      <c r="AA93" s="2448">
        <v>84753</v>
      </c>
      <c r="AB93" s="2448">
        <v>1722</v>
      </c>
      <c r="AC93" s="2448">
        <v>15623</v>
      </c>
      <c r="AD93" s="2448" t="s">
        <v>21</v>
      </c>
      <c r="AE93" s="2448">
        <v>14881</v>
      </c>
      <c r="AF93" s="2448">
        <v>742</v>
      </c>
      <c r="AG93" s="2448" t="s">
        <v>22</v>
      </c>
      <c r="AH93" s="2448">
        <v>620766</v>
      </c>
      <c r="AI93" s="2448">
        <v>98174</v>
      </c>
      <c r="AJ93" s="2448">
        <v>68557</v>
      </c>
      <c r="AK93" s="2448">
        <v>454035</v>
      </c>
      <c r="AL93" s="2448">
        <v>20398</v>
      </c>
      <c r="AM93" s="2448">
        <v>417366</v>
      </c>
      <c r="AN93" s="217">
        <v>16271</v>
      </c>
      <c r="AO93" s="1448" t="s">
        <v>38</v>
      </c>
      <c r="AP93" s="670" t="s">
        <v>26</v>
      </c>
      <c r="AQ93" s="1481" t="s">
        <v>26</v>
      </c>
      <c r="AR93" s="1120" t="s">
        <v>26</v>
      </c>
      <c r="AS93" s="1484" t="s">
        <v>173</v>
      </c>
      <c r="AT93" s="82" t="s">
        <v>21</v>
      </c>
      <c r="AU93" s="2448" t="s">
        <v>21</v>
      </c>
      <c r="AV93" s="2448" t="s">
        <v>21</v>
      </c>
      <c r="AW93" s="2448" t="s">
        <v>21</v>
      </c>
      <c r="AX93" s="2448" t="s">
        <v>21</v>
      </c>
      <c r="AY93" s="2448" t="s">
        <v>21</v>
      </c>
      <c r="AZ93" s="2448" t="s">
        <v>21</v>
      </c>
      <c r="BA93" s="2448" t="s">
        <v>21</v>
      </c>
      <c r="BB93" s="2448" t="s">
        <v>21</v>
      </c>
      <c r="BC93" s="2448">
        <v>5091</v>
      </c>
      <c r="BD93" s="2448">
        <v>615</v>
      </c>
      <c r="BE93" s="2448" t="s">
        <v>21</v>
      </c>
      <c r="BF93" s="2448">
        <v>4476</v>
      </c>
      <c r="BG93" s="2448">
        <v>1152</v>
      </c>
      <c r="BH93" s="2448">
        <v>3141</v>
      </c>
      <c r="BI93" s="217">
        <v>183</v>
      </c>
      <c r="BJ93" s="1448" t="s">
        <v>38</v>
      </c>
      <c r="BK93" s="670" t="s">
        <v>26</v>
      </c>
      <c r="BL93" s="1481" t="s">
        <v>26</v>
      </c>
      <c r="BM93" s="1120" t="s">
        <v>26</v>
      </c>
      <c r="BN93" s="1484" t="s">
        <v>173</v>
      </c>
      <c r="BO93" s="82">
        <v>352</v>
      </c>
      <c r="BP93" s="2448">
        <v>352</v>
      </c>
      <c r="BQ93" s="2448">
        <v>344</v>
      </c>
      <c r="BR93" s="2448" t="s">
        <v>21</v>
      </c>
      <c r="BS93" s="2448">
        <v>8</v>
      </c>
      <c r="BT93" s="2448" t="s">
        <v>22</v>
      </c>
      <c r="BU93" s="2448" t="s">
        <v>21</v>
      </c>
      <c r="BV93" s="2448">
        <v>8</v>
      </c>
      <c r="BW93" s="671" t="s">
        <v>38</v>
      </c>
      <c r="BX93" s="670" t="s">
        <v>26</v>
      </c>
      <c r="BY93" s="2448"/>
      <c r="BZ93" s="2448"/>
      <c r="CA93" s="2448"/>
      <c r="CB93" s="2448"/>
      <c r="CC93" s="2448"/>
      <c r="CD93" s="2448"/>
      <c r="CE93" s="1458"/>
      <c r="CF93" s="670"/>
    </row>
    <row r="94" spans="1:84" ht="15" customHeight="1">
      <c r="A94" s="1481" t="s">
        <v>26</v>
      </c>
      <c r="B94" s="1120" t="s">
        <v>26</v>
      </c>
      <c r="C94" s="1484" t="s">
        <v>174</v>
      </c>
      <c r="D94" s="82" t="s">
        <v>22</v>
      </c>
      <c r="E94" s="2448">
        <v>18</v>
      </c>
      <c r="F94" s="2448" t="s">
        <v>22</v>
      </c>
      <c r="G94" s="2448" t="s">
        <v>22</v>
      </c>
      <c r="H94" s="2448">
        <v>18</v>
      </c>
      <c r="I94" s="2448" t="s">
        <v>22</v>
      </c>
      <c r="J94" s="2448" t="s">
        <v>22</v>
      </c>
      <c r="K94" s="2448">
        <v>18</v>
      </c>
      <c r="L94" s="2448" t="s">
        <v>22</v>
      </c>
      <c r="M94" s="2448">
        <v>51</v>
      </c>
      <c r="N94" s="2448" t="s">
        <v>21</v>
      </c>
      <c r="O94" s="2448" t="s">
        <v>21</v>
      </c>
      <c r="P94" s="2448">
        <v>51</v>
      </c>
      <c r="Q94" s="2448" t="s">
        <v>21</v>
      </c>
      <c r="R94" s="2448" t="s">
        <v>21</v>
      </c>
      <c r="S94" s="217">
        <v>51</v>
      </c>
      <c r="T94" s="1448" t="s">
        <v>39</v>
      </c>
      <c r="U94" s="670" t="s">
        <v>26</v>
      </c>
      <c r="V94" s="1481" t="s">
        <v>26</v>
      </c>
      <c r="W94" s="1120" t="s">
        <v>26</v>
      </c>
      <c r="X94" s="1484" t="s">
        <v>174</v>
      </c>
      <c r="Y94" s="82" t="s">
        <v>22</v>
      </c>
      <c r="Z94" s="2448">
        <v>99467</v>
      </c>
      <c r="AA94" s="2448">
        <v>82019</v>
      </c>
      <c r="AB94" s="2448">
        <v>899</v>
      </c>
      <c r="AC94" s="2448">
        <v>16549</v>
      </c>
      <c r="AD94" s="2448" t="s">
        <v>21</v>
      </c>
      <c r="AE94" s="2448">
        <v>15594</v>
      </c>
      <c r="AF94" s="2448">
        <v>955</v>
      </c>
      <c r="AG94" s="2448" t="s">
        <v>22</v>
      </c>
      <c r="AH94" s="2448">
        <v>602432</v>
      </c>
      <c r="AI94" s="2448">
        <v>85332</v>
      </c>
      <c r="AJ94" s="2448">
        <v>63454</v>
      </c>
      <c r="AK94" s="2448">
        <v>453646</v>
      </c>
      <c r="AL94" s="2448">
        <v>21273</v>
      </c>
      <c r="AM94" s="2448">
        <v>414462</v>
      </c>
      <c r="AN94" s="217">
        <v>17911</v>
      </c>
      <c r="AO94" s="1448" t="s">
        <v>39</v>
      </c>
      <c r="AP94" s="670" t="s">
        <v>26</v>
      </c>
      <c r="AQ94" s="1481" t="s">
        <v>26</v>
      </c>
      <c r="AR94" s="1120" t="s">
        <v>26</v>
      </c>
      <c r="AS94" s="1484" t="s">
        <v>174</v>
      </c>
      <c r="AT94" s="82" t="s">
        <v>21</v>
      </c>
      <c r="AU94" s="2448" t="s">
        <v>21</v>
      </c>
      <c r="AV94" s="2448" t="s">
        <v>21</v>
      </c>
      <c r="AW94" s="2448" t="s">
        <v>21</v>
      </c>
      <c r="AX94" s="2448" t="s">
        <v>21</v>
      </c>
      <c r="AY94" s="2448" t="s">
        <v>21</v>
      </c>
      <c r="AZ94" s="2448" t="s">
        <v>21</v>
      </c>
      <c r="BA94" s="2448" t="s">
        <v>21</v>
      </c>
      <c r="BB94" s="2448" t="s">
        <v>21</v>
      </c>
      <c r="BC94" s="2448">
        <v>5293</v>
      </c>
      <c r="BD94" s="2448">
        <v>489</v>
      </c>
      <c r="BE94" s="2448" t="s">
        <v>21</v>
      </c>
      <c r="BF94" s="2448">
        <v>4804</v>
      </c>
      <c r="BG94" s="2448">
        <v>1216</v>
      </c>
      <c r="BH94" s="2448">
        <v>3384</v>
      </c>
      <c r="BI94" s="217">
        <v>204</v>
      </c>
      <c r="BJ94" s="1448" t="s">
        <v>39</v>
      </c>
      <c r="BK94" s="670" t="s">
        <v>26</v>
      </c>
      <c r="BL94" s="1481" t="s">
        <v>26</v>
      </c>
      <c r="BM94" s="1120" t="s">
        <v>26</v>
      </c>
      <c r="BN94" s="1484" t="s">
        <v>174</v>
      </c>
      <c r="BO94" s="82">
        <v>403</v>
      </c>
      <c r="BP94" s="2448">
        <v>403</v>
      </c>
      <c r="BQ94" s="2448">
        <v>392</v>
      </c>
      <c r="BR94" s="2448" t="s">
        <v>21</v>
      </c>
      <c r="BS94" s="2448">
        <v>11</v>
      </c>
      <c r="BT94" s="2448" t="s">
        <v>22</v>
      </c>
      <c r="BU94" s="2448" t="s">
        <v>21</v>
      </c>
      <c r="BV94" s="2448">
        <v>11</v>
      </c>
      <c r="BW94" s="671" t="s">
        <v>39</v>
      </c>
      <c r="BX94" s="670" t="s">
        <v>26</v>
      </c>
      <c r="BY94" s="2448"/>
      <c r="BZ94" s="2448"/>
      <c r="CA94" s="2448"/>
      <c r="CB94" s="2448"/>
      <c r="CC94" s="2448"/>
      <c r="CD94" s="2448"/>
      <c r="CE94" s="1458"/>
      <c r="CF94" s="670"/>
    </row>
    <row r="95" spans="1:84" ht="15" customHeight="1">
      <c r="A95" s="1481" t="s">
        <v>26</v>
      </c>
      <c r="B95" s="1120" t="s">
        <v>26</v>
      </c>
      <c r="C95" s="1484" t="s">
        <v>175</v>
      </c>
      <c r="D95" s="82" t="s">
        <v>22</v>
      </c>
      <c r="E95" s="2448">
        <v>27</v>
      </c>
      <c r="F95" s="2448" t="s">
        <v>22</v>
      </c>
      <c r="G95" s="2448" t="s">
        <v>22</v>
      </c>
      <c r="H95" s="2448">
        <v>27</v>
      </c>
      <c r="I95" s="2448" t="s">
        <v>22</v>
      </c>
      <c r="J95" s="2448" t="s">
        <v>22</v>
      </c>
      <c r="K95" s="2448">
        <v>27</v>
      </c>
      <c r="L95" s="2448" t="s">
        <v>22</v>
      </c>
      <c r="M95" s="2448">
        <v>48</v>
      </c>
      <c r="N95" s="2448" t="s">
        <v>21</v>
      </c>
      <c r="O95" s="2448" t="s">
        <v>21</v>
      </c>
      <c r="P95" s="2448">
        <v>48</v>
      </c>
      <c r="Q95" s="2448" t="s">
        <v>21</v>
      </c>
      <c r="R95" s="2448" t="s">
        <v>21</v>
      </c>
      <c r="S95" s="217">
        <v>48</v>
      </c>
      <c r="T95" s="1448" t="s">
        <v>40</v>
      </c>
      <c r="U95" s="670" t="s">
        <v>26</v>
      </c>
      <c r="V95" s="1481" t="s">
        <v>26</v>
      </c>
      <c r="W95" s="1120" t="s">
        <v>26</v>
      </c>
      <c r="X95" s="1484" t="s">
        <v>175</v>
      </c>
      <c r="Y95" s="82" t="s">
        <v>22</v>
      </c>
      <c r="Z95" s="2448">
        <v>130531</v>
      </c>
      <c r="AA95" s="2448">
        <v>115958</v>
      </c>
      <c r="AB95" s="2448" t="s">
        <v>21</v>
      </c>
      <c r="AC95" s="2448">
        <v>14573</v>
      </c>
      <c r="AD95" s="2448" t="s">
        <v>21</v>
      </c>
      <c r="AE95" s="2448">
        <v>13884</v>
      </c>
      <c r="AF95" s="2448">
        <v>689</v>
      </c>
      <c r="AG95" s="2448" t="s">
        <v>22</v>
      </c>
      <c r="AH95" s="2448">
        <v>667791</v>
      </c>
      <c r="AI95" s="2448">
        <v>93283</v>
      </c>
      <c r="AJ95" s="2448">
        <v>68026</v>
      </c>
      <c r="AK95" s="2448">
        <v>506482</v>
      </c>
      <c r="AL95" s="2448">
        <v>26590</v>
      </c>
      <c r="AM95" s="2448">
        <v>433618</v>
      </c>
      <c r="AN95" s="217">
        <v>46274</v>
      </c>
      <c r="AO95" s="1448" t="s">
        <v>40</v>
      </c>
      <c r="AP95" s="670" t="s">
        <v>26</v>
      </c>
      <c r="AQ95" s="1481" t="s">
        <v>26</v>
      </c>
      <c r="AR95" s="1120" t="s">
        <v>26</v>
      </c>
      <c r="AS95" s="1484" t="s">
        <v>175</v>
      </c>
      <c r="AT95" s="82" t="s">
        <v>21</v>
      </c>
      <c r="AU95" s="2448" t="s">
        <v>21</v>
      </c>
      <c r="AV95" s="2448" t="s">
        <v>21</v>
      </c>
      <c r="AW95" s="2448" t="s">
        <v>21</v>
      </c>
      <c r="AX95" s="2448" t="s">
        <v>21</v>
      </c>
      <c r="AY95" s="2448" t="s">
        <v>21</v>
      </c>
      <c r="AZ95" s="2448" t="s">
        <v>21</v>
      </c>
      <c r="BA95" s="2448" t="s">
        <v>21</v>
      </c>
      <c r="BB95" s="2448" t="s">
        <v>21</v>
      </c>
      <c r="BC95" s="2448">
        <v>5596</v>
      </c>
      <c r="BD95" s="2448">
        <v>281</v>
      </c>
      <c r="BE95" s="2448" t="s">
        <v>21</v>
      </c>
      <c r="BF95" s="2448">
        <v>5315</v>
      </c>
      <c r="BG95" s="2448">
        <v>1610</v>
      </c>
      <c r="BH95" s="2448">
        <v>3480</v>
      </c>
      <c r="BI95" s="217">
        <v>225</v>
      </c>
      <c r="BJ95" s="1448" t="s">
        <v>40</v>
      </c>
      <c r="BK95" s="670" t="s">
        <v>26</v>
      </c>
      <c r="BL95" s="1481" t="s">
        <v>26</v>
      </c>
      <c r="BM95" s="1120" t="s">
        <v>26</v>
      </c>
      <c r="BN95" s="1484" t="s">
        <v>175</v>
      </c>
      <c r="BO95" s="82">
        <v>379</v>
      </c>
      <c r="BP95" s="2448">
        <v>379</v>
      </c>
      <c r="BQ95" s="2448">
        <v>367</v>
      </c>
      <c r="BR95" s="2448" t="s">
        <v>21</v>
      </c>
      <c r="BS95" s="2448">
        <v>12</v>
      </c>
      <c r="BT95" s="2448" t="s">
        <v>22</v>
      </c>
      <c r="BU95" s="2448" t="s">
        <v>21</v>
      </c>
      <c r="BV95" s="2448">
        <v>12</v>
      </c>
      <c r="BW95" s="671" t="s">
        <v>40</v>
      </c>
      <c r="BX95" s="670" t="s">
        <v>26</v>
      </c>
      <c r="BY95" s="2448"/>
      <c r="BZ95" s="2448"/>
      <c r="CA95" s="2448"/>
      <c r="CB95" s="2448"/>
      <c r="CC95" s="2448"/>
      <c r="CD95" s="2448"/>
      <c r="CE95" s="1458"/>
      <c r="CF95" s="670"/>
    </row>
    <row r="96" spans="1:84" ht="15" customHeight="1">
      <c r="A96" s="1485" t="s">
        <v>26</v>
      </c>
      <c r="B96" s="1130" t="s">
        <v>26</v>
      </c>
      <c r="C96" s="1486" t="s">
        <v>176</v>
      </c>
      <c r="D96" s="107" t="s">
        <v>22</v>
      </c>
      <c r="E96" s="2449">
        <v>13</v>
      </c>
      <c r="F96" s="2449" t="s">
        <v>22</v>
      </c>
      <c r="G96" s="2449" t="s">
        <v>22</v>
      </c>
      <c r="H96" s="2449">
        <v>13</v>
      </c>
      <c r="I96" s="2449" t="s">
        <v>22</v>
      </c>
      <c r="J96" s="2449" t="s">
        <v>22</v>
      </c>
      <c r="K96" s="2449">
        <v>13</v>
      </c>
      <c r="L96" s="2449" t="s">
        <v>22</v>
      </c>
      <c r="M96" s="2449">
        <v>83</v>
      </c>
      <c r="N96" s="2449" t="s">
        <v>21</v>
      </c>
      <c r="O96" s="2449" t="s">
        <v>21</v>
      </c>
      <c r="P96" s="2449">
        <v>83</v>
      </c>
      <c r="Q96" s="2449" t="s">
        <v>21</v>
      </c>
      <c r="R96" s="2449" t="s">
        <v>21</v>
      </c>
      <c r="S96" s="512">
        <v>83</v>
      </c>
      <c r="T96" s="1450" t="s">
        <v>41</v>
      </c>
      <c r="U96" s="673" t="s">
        <v>26</v>
      </c>
      <c r="V96" s="1485" t="s">
        <v>26</v>
      </c>
      <c r="W96" s="1130" t="s">
        <v>26</v>
      </c>
      <c r="X96" s="1486" t="s">
        <v>176</v>
      </c>
      <c r="Y96" s="107" t="s">
        <v>22</v>
      </c>
      <c r="Z96" s="2449">
        <v>153783</v>
      </c>
      <c r="AA96" s="2449">
        <v>128801</v>
      </c>
      <c r="AB96" s="2449">
        <v>773</v>
      </c>
      <c r="AC96" s="2449">
        <v>24209</v>
      </c>
      <c r="AD96" s="2449" t="s">
        <v>21</v>
      </c>
      <c r="AE96" s="2449">
        <v>23429</v>
      </c>
      <c r="AF96" s="2449">
        <v>780</v>
      </c>
      <c r="AG96" s="2449" t="s">
        <v>22</v>
      </c>
      <c r="AH96" s="2449">
        <v>691723</v>
      </c>
      <c r="AI96" s="2449">
        <v>111348</v>
      </c>
      <c r="AJ96" s="2449">
        <v>75646</v>
      </c>
      <c r="AK96" s="2449">
        <v>504729</v>
      </c>
      <c r="AL96" s="2449">
        <v>28252</v>
      </c>
      <c r="AM96" s="2449">
        <v>455052</v>
      </c>
      <c r="AN96" s="512">
        <v>21425</v>
      </c>
      <c r="AO96" s="1450" t="s">
        <v>41</v>
      </c>
      <c r="AP96" s="673" t="s">
        <v>26</v>
      </c>
      <c r="AQ96" s="1485" t="s">
        <v>26</v>
      </c>
      <c r="AR96" s="1130" t="s">
        <v>26</v>
      </c>
      <c r="AS96" s="1486" t="s">
        <v>176</v>
      </c>
      <c r="AT96" s="107" t="s">
        <v>21</v>
      </c>
      <c r="AU96" s="2449" t="s">
        <v>21</v>
      </c>
      <c r="AV96" s="2449" t="s">
        <v>21</v>
      </c>
      <c r="AW96" s="2449" t="s">
        <v>21</v>
      </c>
      <c r="AX96" s="2449" t="s">
        <v>21</v>
      </c>
      <c r="AY96" s="2449" t="s">
        <v>21</v>
      </c>
      <c r="AZ96" s="2449" t="s">
        <v>21</v>
      </c>
      <c r="BA96" s="2449" t="s">
        <v>21</v>
      </c>
      <c r="BB96" s="2449" t="s">
        <v>21</v>
      </c>
      <c r="BC96" s="2449">
        <v>5515</v>
      </c>
      <c r="BD96" s="2449">
        <v>366</v>
      </c>
      <c r="BE96" s="2449" t="s">
        <v>21</v>
      </c>
      <c r="BF96" s="2449">
        <v>5149</v>
      </c>
      <c r="BG96" s="2449">
        <v>1413</v>
      </c>
      <c r="BH96" s="2449">
        <v>3294</v>
      </c>
      <c r="BI96" s="512">
        <v>442</v>
      </c>
      <c r="BJ96" s="1450" t="s">
        <v>41</v>
      </c>
      <c r="BK96" s="673" t="s">
        <v>26</v>
      </c>
      <c r="BL96" s="1485" t="s">
        <v>26</v>
      </c>
      <c r="BM96" s="1130" t="s">
        <v>26</v>
      </c>
      <c r="BN96" s="1486" t="s">
        <v>176</v>
      </c>
      <c r="BO96" s="107">
        <v>402</v>
      </c>
      <c r="BP96" s="2449">
        <v>402</v>
      </c>
      <c r="BQ96" s="2449">
        <v>398</v>
      </c>
      <c r="BR96" s="2449" t="s">
        <v>21</v>
      </c>
      <c r="BS96" s="2449">
        <v>4</v>
      </c>
      <c r="BT96" s="2449" t="s">
        <v>22</v>
      </c>
      <c r="BU96" s="2449" t="s">
        <v>21</v>
      </c>
      <c r="BV96" s="2449">
        <v>4</v>
      </c>
      <c r="BW96" s="672" t="s">
        <v>41</v>
      </c>
      <c r="BX96" s="673" t="s">
        <v>26</v>
      </c>
      <c r="BY96" s="2448"/>
      <c r="BZ96" s="2448"/>
      <c r="CA96" s="2448"/>
      <c r="CB96" s="2448"/>
      <c r="CC96" s="2448"/>
      <c r="CD96" s="2448"/>
      <c r="CE96" s="1458"/>
      <c r="CF96" s="670"/>
    </row>
    <row r="97" spans="1:84">
      <c r="Y97" s="1517"/>
      <c r="Z97" s="1517"/>
      <c r="AA97" s="1517"/>
      <c r="AB97" s="1517"/>
      <c r="AC97" s="1517"/>
      <c r="AD97" s="1517"/>
      <c r="AE97" s="1517"/>
      <c r="AF97" s="1517"/>
      <c r="AG97" s="1517"/>
      <c r="AH97" s="1517"/>
      <c r="AI97" s="1517"/>
      <c r="AJ97" s="1517"/>
      <c r="AK97" s="1517"/>
      <c r="AL97" s="1517"/>
      <c r="AM97" s="1517"/>
      <c r="AN97" s="1517"/>
      <c r="AT97" s="1517"/>
      <c r="AU97" s="1517"/>
      <c r="AV97" s="1517"/>
      <c r="AW97" s="1517"/>
      <c r="AX97" s="1517"/>
      <c r="AY97" s="1517"/>
      <c r="AZ97" s="1517"/>
      <c r="BA97" s="1517"/>
      <c r="BB97" s="1517"/>
      <c r="BC97" s="1517"/>
      <c r="BD97" s="1517"/>
      <c r="BE97" s="1517"/>
      <c r="BF97" s="1517"/>
      <c r="BG97" s="1517"/>
      <c r="BH97" s="1517"/>
      <c r="BI97" s="1517"/>
      <c r="BO97" s="1518"/>
      <c r="BP97" s="1518"/>
      <c r="BQ97" s="1518"/>
      <c r="BR97" s="1518"/>
      <c r="BS97" s="1518"/>
      <c r="BT97" s="1518"/>
      <c r="BU97" s="1518"/>
      <c r="BV97" s="1518"/>
      <c r="BW97" s="4"/>
      <c r="BX97" s="4"/>
      <c r="BY97" s="4"/>
      <c r="BZ97" s="4"/>
      <c r="CA97" s="4"/>
      <c r="CB97" s="4"/>
      <c r="CC97" s="4"/>
      <c r="CD97" s="4"/>
      <c r="CE97" s="4"/>
      <c r="CF97" s="4"/>
    </row>
    <row r="98" spans="1:84" s="4" customFormat="1" ht="14.1" customHeight="1"/>
    <row r="99" spans="1:84" ht="15" customHeight="1">
      <c r="A99" s="4"/>
      <c r="B99" s="4"/>
      <c r="C99" s="4"/>
      <c r="D99" s="4"/>
      <c r="E99" s="4"/>
      <c r="F99" s="4"/>
      <c r="G99" s="4"/>
      <c r="H99" s="4"/>
      <c r="I99" s="4"/>
      <c r="J99" s="4"/>
      <c r="K99" s="4"/>
      <c r="L99" s="4"/>
      <c r="M99" s="4"/>
      <c r="N99" s="4"/>
      <c r="O99" s="4"/>
      <c r="P99" s="4"/>
      <c r="Q99" s="4"/>
      <c r="R99" s="4"/>
      <c r="S99" s="4"/>
      <c r="T99" s="1126"/>
      <c r="U99" s="1126"/>
      <c r="V99" s="4"/>
      <c r="W99" s="4"/>
      <c r="X99" s="4"/>
      <c r="Y99" s="4"/>
      <c r="Z99" s="4"/>
      <c r="AA99" s="4"/>
      <c r="AB99" s="4"/>
      <c r="AC99" s="4"/>
      <c r="AD99" s="4"/>
      <c r="AE99" s="4"/>
      <c r="AF99" s="4"/>
      <c r="AG99" s="4"/>
      <c r="AH99" s="4"/>
      <c r="AI99" s="4"/>
      <c r="AJ99" s="4"/>
      <c r="AK99" s="4"/>
      <c r="AL99" s="4"/>
      <c r="AM99" s="4"/>
      <c r="AN99" s="4"/>
      <c r="AO99" s="1126"/>
      <c r="AP99" s="1126"/>
      <c r="AQ99" s="4"/>
      <c r="AR99" s="4"/>
      <c r="AS99" s="4"/>
      <c r="AT99" s="4"/>
      <c r="AU99" s="4"/>
      <c r="AV99" s="4"/>
      <c r="AW99" s="4"/>
      <c r="AX99" s="4"/>
      <c r="AY99" s="4"/>
      <c r="AZ99" s="4"/>
      <c r="BA99" s="4"/>
      <c r="BB99" s="4"/>
      <c r="BC99" s="4"/>
      <c r="BD99" s="4"/>
      <c r="BE99" s="4"/>
      <c r="BF99" s="4"/>
      <c r="BG99" s="4"/>
      <c r="BH99" s="4"/>
      <c r="BI99" s="4"/>
      <c r="BJ99" s="1126"/>
      <c r="BK99" s="1126"/>
      <c r="BL99" s="4"/>
      <c r="BM99" s="4"/>
      <c r="BN99" s="4"/>
      <c r="BO99" s="4"/>
      <c r="BP99" s="4"/>
      <c r="BQ99" s="4"/>
      <c r="BR99" s="4"/>
      <c r="BS99" s="4"/>
      <c r="BT99" s="4"/>
      <c r="BU99" s="4"/>
      <c r="BV99" s="4"/>
      <c r="BW99" s="4"/>
      <c r="BX99" s="4"/>
      <c r="BY99" s="4"/>
      <c r="BZ99" s="4"/>
      <c r="CA99" s="4"/>
      <c r="CB99" s="4"/>
      <c r="CC99" s="4"/>
      <c r="CD99" s="4"/>
      <c r="CE99" s="1126"/>
      <c r="CF99" s="1126"/>
    </row>
    <row r="100" spans="1:84" ht="15" customHeight="1">
      <c r="A100" s="4"/>
      <c r="B100" s="4"/>
      <c r="C100" s="4"/>
      <c r="D100" s="2"/>
      <c r="E100" s="2"/>
      <c r="F100" s="2"/>
      <c r="G100" s="2"/>
      <c r="H100" s="2"/>
      <c r="I100" s="2"/>
      <c r="J100" s="2"/>
      <c r="K100" s="2"/>
      <c r="L100" s="2"/>
      <c r="M100" s="2"/>
      <c r="N100" s="2"/>
      <c r="O100" s="2"/>
      <c r="P100" s="2"/>
      <c r="Q100" s="2"/>
      <c r="R100" s="2"/>
      <c r="S100" s="2"/>
      <c r="T100" s="2"/>
      <c r="U100" s="2"/>
      <c r="V100" s="4"/>
      <c r="W100" s="4"/>
      <c r="X100" s="4"/>
      <c r="Y100" s="2"/>
      <c r="Z100" s="2"/>
      <c r="AA100" s="2"/>
      <c r="AB100" s="2"/>
      <c r="AC100" s="2"/>
      <c r="AD100" s="2"/>
      <c r="AE100" s="2"/>
      <c r="AF100" s="2"/>
      <c r="AG100" s="2"/>
      <c r="AH100" s="2"/>
      <c r="AI100" s="2"/>
      <c r="AJ100" s="2"/>
      <c r="AK100" s="2"/>
      <c r="AL100" s="2"/>
      <c r="AM100" s="2"/>
      <c r="AN100" s="2"/>
      <c r="AO100" s="2"/>
      <c r="AP100" s="2"/>
      <c r="AQ100" s="4"/>
      <c r="AR100" s="4"/>
      <c r="AS100" s="4"/>
      <c r="AT100" s="2"/>
      <c r="AU100" s="2"/>
      <c r="AV100" s="2"/>
      <c r="AW100" s="2"/>
      <c r="AX100" s="2"/>
      <c r="AY100" s="2"/>
      <c r="AZ100" s="2"/>
      <c r="BA100" s="2"/>
      <c r="BB100" s="2"/>
      <c r="BC100" s="2"/>
      <c r="BD100" s="2"/>
      <c r="BE100" s="2"/>
      <c r="BF100" s="2"/>
      <c r="BG100" s="2"/>
      <c r="BH100" s="2"/>
      <c r="BI100" s="2"/>
      <c r="BJ100" s="2"/>
      <c r="BK100" s="2"/>
      <c r="BL100" s="4"/>
      <c r="BM100" s="4"/>
      <c r="BN100" s="4"/>
      <c r="BO100" s="2"/>
      <c r="BP100" s="2"/>
      <c r="BQ100" s="2"/>
      <c r="BR100" s="2"/>
      <c r="BS100" s="2"/>
      <c r="BT100" s="2"/>
      <c r="BU100" s="2"/>
      <c r="BV100" s="2"/>
      <c r="BW100" s="4"/>
      <c r="BX100" s="4"/>
      <c r="BY100" s="4"/>
      <c r="BZ100" s="4"/>
      <c r="CA100" s="4"/>
      <c r="CB100" s="4"/>
      <c r="CC100" s="4"/>
      <c r="CD100" s="4"/>
      <c r="CE100" s="2"/>
      <c r="CF100" s="2"/>
    </row>
    <row r="101" spans="1:84">
      <c r="A101" s="4"/>
      <c r="B101" s="4"/>
      <c r="C101" s="4"/>
      <c r="D101" s="2"/>
      <c r="E101" s="2"/>
      <c r="F101" s="2"/>
      <c r="G101" s="2"/>
      <c r="H101" s="2"/>
      <c r="I101" s="2"/>
      <c r="J101" s="2"/>
      <c r="K101" s="2"/>
      <c r="L101" s="2"/>
      <c r="M101" s="2"/>
      <c r="N101" s="2"/>
      <c r="O101" s="2"/>
      <c r="P101" s="2"/>
      <c r="Q101" s="2"/>
      <c r="R101" s="2"/>
      <c r="S101" s="2"/>
      <c r="T101" s="2"/>
      <c r="U101" s="2"/>
      <c r="V101" s="4"/>
      <c r="W101" s="4"/>
      <c r="X101" s="4"/>
      <c r="Y101" s="2"/>
      <c r="Z101" s="2"/>
      <c r="AA101" s="2"/>
      <c r="AB101" s="2"/>
      <c r="AC101" s="2"/>
      <c r="AD101" s="2"/>
      <c r="AE101" s="2"/>
      <c r="AF101" s="2"/>
      <c r="AG101" s="2"/>
      <c r="AH101" s="2"/>
      <c r="AI101" s="2"/>
      <c r="AJ101" s="2"/>
      <c r="AK101" s="2"/>
      <c r="AL101" s="2"/>
      <c r="AM101" s="2"/>
      <c r="AN101" s="2"/>
      <c r="AO101" s="2"/>
      <c r="AP101" s="2"/>
      <c r="AQ101" s="4"/>
      <c r="AR101" s="4"/>
      <c r="AS101" s="4"/>
      <c r="AT101" s="2"/>
      <c r="AU101" s="2"/>
      <c r="AV101" s="2"/>
      <c r="AW101" s="2"/>
      <c r="AX101" s="2"/>
      <c r="AY101" s="2"/>
      <c r="AZ101" s="2"/>
      <c r="BA101" s="2"/>
      <c r="BB101" s="2"/>
      <c r="BC101" s="2"/>
      <c r="BD101" s="2"/>
      <c r="BE101" s="2"/>
      <c r="BF101" s="2"/>
      <c r="BG101" s="2"/>
      <c r="BH101" s="2"/>
      <c r="BI101" s="2"/>
      <c r="BJ101" s="2"/>
      <c r="BK101" s="2"/>
      <c r="BL101" s="4"/>
      <c r="BM101" s="4"/>
      <c r="BN101" s="4"/>
      <c r="BO101" s="2"/>
      <c r="BP101" s="2"/>
      <c r="BQ101" s="2"/>
      <c r="BR101" s="2"/>
      <c r="BS101" s="2"/>
      <c r="BT101" s="2"/>
      <c r="BU101" s="2"/>
      <c r="BV101" s="2"/>
      <c r="BW101" s="4"/>
      <c r="BX101" s="4"/>
      <c r="BY101" s="4"/>
      <c r="BZ101" s="4"/>
      <c r="CA101" s="4"/>
      <c r="CB101" s="4"/>
      <c r="CC101" s="4"/>
      <c r="CD101" s="4"/>
      <c r="CE101" s="2"/>
      <c r="CF101" s="2"/>
    </row>
    <row r="102" spans="1:84">
      <c r="A102" s="4"/>
      <c r="B102" s="4"/>
      <c r="C102" s="4"/>
      <c r="D102" s="1030"/>
      <c r="E102" s="1030"/>
      <c r="F102" s="1030"/>
      <c r="G102" s="1030"/>
      <c r="H102" s="1030"/>
      <c r="I102" s="1030"/>
      <c r="J102" s="1030"/>
      <c r="K102" s="1030"/>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row>
    <row r="103" spans="1:84">
      <c r="A103" s="4"/>
      <c r="B103" s="4"/>
      <c r="C103" s="4"/>
      <c r="D103" s="2"/>
      <c r="E103" s="2"/>
      <c r="F103" s="2"/>
      <c r="G103" s="2"/>
      <c r="H103" s="2"/>
      <c r="I103" s="2"/>
      <c r="J103" s="2"/>
      <c r="K103" s="2"/>
      <c r="L103" s="2"/>
      <c r="M103" s="2"/>
      <c r="N103" s="2"/>
      <c r="O103" s="2"/>
      <c r="P103" s="2"/>
      <c r="Q103" s="2"/>
      <c r="R103" s="2"/>
      <c r="S103" s="2"/>
      <c r="T103" s="2"/>
      <c r="U103" s="2"/>
      <c r="V103" s="4"/>
      <c r="W103" s="4"/>
      <c r="X103" s="4"/>
      <c r="Y103" s="2"/>
      <c r="Z103" s="2"/>
      <c r="AA103" s="2"/>
      <c r="AB103" s="2"/>
      <c r="AC103" s="2"/>
      <c r="AD103" s="2"/>
      <c r="AE103" s="2"/>
      <c r="AF103" s="2"/>
      <c r="AG103" s="2"/>
      <c r="AH103" s="2"/>
      <c r="AI103" s="2"/>
      <c r="AJ103" s="2"/>
      <c r="AK103" s="2"/>
      <c r="AL103" s="2"/>
      <c r="AM103" s="2"/>
      <c r="AN103" s="2"/>
      <c r="AO103" s="2"/>
      <c r="AP103" s="2"/>
      <c r="AQ103" s="4"/>
      <c r="AR103" s="4"/>
      <c r="AS103" s="4"/>
      <c r="AT103" s="2"/>
      <c r="AU103" s="2"/>
      <c r="AV103" s="2"/>
      <c r="AW103" s="2"/>
      <c r="AX103" s="2"/>
      <c r="AY103" s="2"/>
      <c r="AZ103" s="2"/>
      <c r="BA103" s="2"/>
      <c r="BB103" s="2"/>
      <c r="BC103" s="2"/>
      <c r="BD103" s="2"/>
      <c r="BE103" s="2"/>
      <c r="BF103" s="2"/>
      <c r="BG103" s="2"/>
      <c r="BH103" s="2"/>
      <c r="BI103" s="2"/>
      <c r="BJ103" s="2"/>
      <c r="BK103" s="2"/>
      <c r="BL103" s="4"/>
      <c r="BM103" s="4"/>
      <c r="BN103" s="4"/>
      <c r="BO103" s="2"/>
      <c r="BP103" s="2"/>
      <c r="BQ103" s="2"/>
      <c r="BR103" s="2"/>
      <c r="BS103" s="2"/>
      <c r="BT103" s="2"/>
      <c r="BU103" s="2"/>
      <c r="BV103" s="2"/>
      <c r="BW103" s="4"/>
      <c r="BX103" s="4"/>
      <c r="BY103" s="4"/>
      <c r="BZ103" s="4"/>
      <c r="CA103" s="4"/>
      <c r="CB103" s="4"/>
      <c r="CC103" s="4"/>
      <c r="CD103" s="4"/>
      <c r="CE103" s="2"/>
      <c r="CF103" s="2"/>
    </row>
    <row r="104" spans="1:84">
      <c r="A104" s="4"/>
      <c r="B104" s="4"/>
      <c r="C104" s="4"/>
      <c r="D104" s="2"/>
      <c r="E104" s="2"/>
      <c r="F104" s="2"/>
      <c r="G104" s="2"/>
      <c r="H104" s="2"/>
      <c r="I104" s="2"/>
      <c r="J104" s="2"/>
      <c r="K104" s="2"/>
      <c r="L104" s="2"/>
      <c r="M104" s="2"/>
      <c r="N104" s="2"/>
      <c r="O104" s="2"/>
      <c r="P104" s="2"/>
      <c r="Q104" s="2"/>
      <c r="R104" s="2"/>
      <c r="S104" s="2"/>
      <c r="T104" s="2"/>
      <c r="U104" s="2"/>
      <c r="V104" s="4"/>
      <c r="W104" s="4"/>
      <c r="X104" s="4"/>
      <c r="Y104" s="2"/>
      <c r="Z104" s="2"/>
      <c r="AA104" s="2"/>
      <c r="AB104" s="2"/>
      <c r="AC104" s="2"/>
      <c r="AD104" s="2"/>
      <c r="AE104" s="2"/>
      <c r="AF104" s="2"/>
      <c r="AG104" s="2"/>
      <c r="AH104" s="2"/>
      <c r="AI104" s="2"/>
      <c r="AJ104" s="2"/>
      <c r="AK104" s="2"/>
      <c r="AL104" s="2"/>
      <c r="AM104" s="2"/>
      <c r="AN104" s="2"/>
      <c r="AO104" s="2"/>
      <c r="AP104" s="2"/>
      <c r="AQ104" s="4"/>
      <c r="AR104" s="4"/>
      <c r="AS104" s="4"/>
      <c r="AT104" s="2"/>
      <c r="AU104" s="2"/>
      <c r="AV104" s="2"/>
      <c r="AW104" s="2"/>
      <c r="AX104" s="2"/>
      <c r="AY104" s="2"/>
      <c r="AZ104" s="2"/>
      <c r="BA104" s="2"/>
      <c r="BB104" s="2"/>
      <c r="BC104" s="2"/>
      <c r="BD104" s="2"/>
      <c r="BE104" s="2"/>
      <c r="BF104" s="2"/>
      <c r="BG104" s="2"/>
      <c r="BH104" s="2"/>
      <c r="BI104" s="2"/>
      <c r="BJ104" s="2"/>
      <c r="BK104" s="2"/>
      <c r="BL104" s="4"/>
      <c r="BM104" s="4"/>
      <c r="BN104" s="4"/>
      <c r="BO104" s="2"/>
      <c r="BP104" s="2"/>
      <c r="BQ104" s="2"/>
      <c r="BR104" s="2"/>
      <c r="BS104" s="2"/>
      <c r="BT104" s="2"/>
      <c r="BU104" s="2"/>
      <c r="BV104" s="2"/>
      <c r="BW104" s="4"/>
      <c r="BX104" s="4"/>
      <c r="BY104" s="4"/>
      <c r="BZ104" s="4"/>
      <c r="CA104" s="4"/>
      <c r="CB104" s="4"/>
      <c r="CC104" s="4"/>
      <c r="CD104" s="4"/>
      <c r="CE104" s="2"/>
      <c r="CF104" s="2"/>
    </row>
    <row r="105" spans="1:8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CE105" s="4"/>
      <c r="CF105" s="4"/>
    </row>
    <row r="106" spans="1:8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CE106" s="4"/>
      <c r="CF106" s="4"/>
    </row>
    <row r="107" spans="1:8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CE107" s="4"/>
      <c r="CF107" s="4"/>
    </row>
    <row r="108" spans="1:8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CE108" s="4"/>
      <c r="CF108" s="4"/>
    </row>
    <row r="109" spans="1:8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CE109" s="4"/>
      <c r="CF109" s="4"/>
    </row>
    <row r="110" spans="1:8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CE110" s="4"/>
      <c r="CF110" s="4"/>
    </row>
    <row r="111" spans="1:84">
      <c r="BO111" s="4"/>
      <c r="BP111" s="4"/>
      <c r="BQ111" s="4"/>
      <c r="BR111" s="4"/>
      <c r="BS111" s="4"/>
      <c r="BT111" s="4"/>
      <c r="BU111" s="4"/>
      <c r="BV111" s="4"/>
    </row>
    <row r="112" spans="1:84">
      <c r="BO112" s="4"/>
      <c r="BP112" s="4"/>
      <c r="BQ112" s="4"/>
      <c r="BR112" s="4"/>
      <c r="BS112" s="4"/>
      <c r="BT112" s="4"/>
      <c r="BU112" s="4"/>
      <c r="BV112" s="4"/>
    </row>
    <row r="113" spans="67:74">
      <c r="BO113" s="4"/>
      <c r="BP113" s="4"/>
      <c r="BQ113" s="4"/>
      <c r="BR113" s="4"/>
      <c r="BS113" s="4"/>
      <c r="BT113" s="4"/>
      <c r="BU113" s="4"/>
      <c r="BV113" s="4"/>
    </row>
    <row r="114" spans="67:74">
      <c r="BO114" s="4"/>
      <c r="BP114" s="4"/>
      <c r="BQ114" s="4"/>
      <c r="BR114" s="4"/>
      <c r="BS114" s="4"/>
      <c r="BT114" s="4"/>
      <c r="BU114" s="4"/>
      <c r="BV114" s="4"/>
    </row>
    <row r="115" spans="67:74">
      <c r="BO115" s="4"/>
      <c r="BP115" s="4"/>
      <c r="BQ115" s="4"/>
      <c r="BR115" s="4"/>
      <c r="BS115" s="4"/>
      <c r="BT115" s="4"/>
      <c r="BU115" s="4"/>
      <c r="BV115" s="4"/>
    </row>
    <row r="116" spans="67:74">
      <c r="BO116" s="4"/>
      <c r="BP116" s="4"/>
      <c r="BQ116" s="4"/>
      <c r="BR116" s="4"/>
      <c r="BS116" s="4"/>
      <c r="BT116" s="4"/>
      <c r="BU116" s="4"/>
      <c r="BV116" s="4"/>
    </row>
    <row r="117" spans="67:74">
      <c r="BO117" s="4"/>
      <c r="BP117" s="4"/>
      <c r="BQ117" s="4"/>
      <c r="BR117" s="4"/>
      <c r="BS117" s="4"/>
      <c r="BT117" s="4"/>
      <c r="BU117" s="4"/>
      <c r="BV117" s="4"/>
    </row>
    <row r="118" spans="67:74">
      <c r="BO118" s="4"/>
      <c r="BP118" s="4"/>
      <c r="BQ118" s="4"/>
      <c r="BR118" s="4"/>
      <c r="BS118" s="4"/>
      <c r="BT118" s="4"/>
      <c r="BU118" s="4"/>
      <c r="BV118" s="4"/>
    </row>
    <row r="119" spans="67:74">
      <c r="BO119" s="4"/>
      <c r="BP119" s="4"/>
      <c r="BQ119" s="4"/>
      <c r="BR119" s="4"/>
      <c r="BS119" s="4"/>
      <c r="BT119" s="4"/>
      <c r="BU119" s="4"/>
      <c r="BV119" s="4"/>
    </row>
    <row r="120" spans="67:74">
      <c r="BO120" s="4"/>
      <c r="BP120" s="4"/>
      <c r="BQ120" s="4"/>
      <c r="BR120" s="4"/>
      <c r="BS120" s="4"/>
      <c r="BT120" s="4"/>
      <c r="BU120" s="4"/>
      <c r="BV120" s="4"/>
    </row>
    <row r="121" spans="67:74">
      <c r="BO121" s="4"/>
      <c r="BP121" s="4"/>
      <c r="BQ121" s="4"/>
      <c r="BR121" s="4"/>
      <c r="BS121" s="4"/>
      <c r="BT121" s="4"/>
      <c r="BU121" s="4"/>
      <c r="BV121" s="4"/>
    </row>
    <row r="122" spans="67:74">
      <c r="BO122" s="4"/>
      <c r="BP122" s="4"/>
      <c r="BQ122" s="4"/>
      <c r="BR122" s="4"/>
      <c r="BS122" s="4"/>
      <c r="BT122" s="4"/>
      <c r="BU122" s="4"/>
      <c r="BV122" s="4"/>
    </row>
    <row r="123" spans="67:74">
      <c r="BO123" s="4"/>
      <c r="BP123" s="4"/>
      <c r="BQ123" s="4"/>
      <c r="BR123" s="4"/>
      <c r="BS123" s="4"/>
      <c r="BT123" s="4"/>
      <c r="BU123" s="4"/>
      <c r="BV123" s="4"/>
    </row>
    <row r="124" spans="67:74">
      <c r="BO124" s="4"/>
      <c r="BP124" s="4"/>
      <c r="BQ124" s="4"/>
      <c r="BR124" s="4"/>
      <c r="BS124" s="4"/>
      <c r="BT124" s="4"/>
      <c r="BU124" s="4"/>
      <c r="BV124" s="4"/>
    </row>
    <row r="125" spans="67:74">
      <c r="BO125" s="4"/>
      <c r="BP125" s="4"/>
      <c r="BQ125" s="4"/>
      <c r="BR125" s="4"/>
      <c r="BS125" s="4"/>
      <c r="BT125" s="4"/>
      <c r="BU125" s="4"/>
      <c r="BV125" s="4"/>
    </row>
    <row r="126" spans="67:74">
      <c r="BO126" s="4"/>
      <c r="BP126" s="4"/>
      <c r="BQ126" s="4"/>
      <c r="BR126" s="4"/>
      <c r="BS126" s="4"/>
      <c r="BT126" s="4"/>
      <c r="BU126" s="4"/>
      <c r="BV126" s="4"/>
    </row>
    <row r="127" spans="67:74">
      <c r="BO127" s="4"/>
      <c r="BP127" s="4"/>
      <c r="BQ127" s="4"/>
      <c r="BR127" s="4"/>
      <c r="BS127" s="4"/>
      <c r="BT127" s="4"/>
      <c r="BU127" s="4"/>
      <c r="BV127" s="4"/>
    </row>
    <row r="128" spans="67:74">
      <c r="BO128" s="4"/>
      <c r="BP128" s="4"/>
      <c r="BQ128" s="4"/>
      <c r="BR128" s="4"/>
      <c r="BS128" s="4"/>
      <c r="BT128" s="4"/>
      <c r="BU128" s="4"/>
      <c r="BV128" s="4"/>
    </row>
    <row r="129" spans="50:74">
      <c r="BO129" s="4"/>
      <c r="BP129" s="4"/>
      <c r="BQ129" s="4"/>
      <c r="BR129" s="4"/>
      <c r="BS129" s="4"/>
      <c r="BT129" s="4"/>
      <c r="BU129" s="4"/>
      <c r="BV129" s="4"/>
    </row>
    <row r="130" spans="50:74">
      <c r="BO130" s="4"/>
      <c r="BP130" s="4"/>
      <c r="BQ130" s="4"/>
      <c r="BR130" s="4"/>
      <c r="BS130" s="4"/>
      <c r="BT130" s="4"/>
      <c r="BU130" s="4"/>
      <c r="BV130" s="4"/>
    </row>
    <row r="131" spans="50:74">
      <c r="BO131" s="4"/>
      <c r="BP131" s="4"/>
      <c r="BQ131" s="4"/>
      <c r="BR131" s="4"/>
      <c r="BS131" s="4"/>
      <c r="BT131" s="4"/>
      <c r="BU131" s="4"/>
      <c r="BV131" s="4"/>
    </row>
    <row r="132" spans="50:74">
      <c r="BO132" s="4"/>
      <c r="BP132" s="4"/>
      <c r="BQ132" s="4"/>
      <c r="BR132" s="4"/>
      <c r="BS132" s="4"/>
      <c r="BT132" s="4"/>
      <c r="BU132" s="4"/>
      <c r="BV132" s="4"/>
    </row>
    <row r="133" spans="50:74">
      <c r="BO133" s="4"/>
      <c r="BP133" s="4"/>
      <c r="BQ133" s="4"/>
      <c r="BR133" s="4"/>
      <c r="BS133" s="4"/>
      <c r="BT133" s="4"/>
      <c r="BU133" s="4"/>
      <c r="BV133" s="4"/>
    </row>
    <row r="134" spans="50:74">
      <c r="BO134" s="4"/>
      <c r="BP134" s="4"/>
      <c r="BQ134" s="4"/>
      <c r="BR134" s="4"/>
      <c r="BS134" s="4"/>
      <c r="BT134" s="4"/>
      <c r="BU134" s="4"/>
      <c r="BV134" s="4"/>
    </row>
    <row r="135" spans="50:74">
      <c r="BO135" s="4"/>
      <c r="BP135" s="4"/>
      <c r="BQ135" s="4"/>
      <c r="BR135" s="4"/>
      <c r="BS135" s="4"/>
      <c r="BT135" s="4"/>
      <c r="BU135" s="4"/>
      <c r="BV135" s="4"/>
    </row>
    <row r="136" spans="50:74">
      <c r="BO136" s="4"/>
      <c r="BP136" s="4"/>
      <c r="BQ136" s="4"/>
      <c r="BR136" s="4"/>
      <c r="BS136" s="4"/>
      <c r="BT136" s="4"/>
      <c r="BU136" s="4"/>
      <c r="BV136" s="4"/>
    </row>
    <row r="137" spans="50:74">
      <c r="BO137" s="4"/>
      <c r="BP137" s="4"/>
      <c r="BQ137" s="4"/>
      <c r="BR137" s="4"/>
      <c r="BS137" s="4"/>
      <c r="BT137" s="4"/>
      <c r="BU137" s="4"/>
      <c r="BV137" s="4"/>
    </row>
    <row r="138" spans="50:74">
      <c r="BO138" s="4"/>
      <c r="BP138" s="4"/>
      <c r="BQ138" s="4"/>
      <c r="BR138" s="4"/>
      <c r="BS138" s="4"/>
      <c r="BT138" s="4"/>
      <c r="BU138" s="4"/>
      <c r="BV138" s="4"/>
    </row>
    <row r="139" spans="50:74" ht="14.25">
      <c r="AX139" s="500"/>
      <c r="AY139" s="500"/>
      <c r="AZ139" s="500"/>
      <c r="BA139" s="500"/>
      <c r="BB139" s="74"/>
      <c r="BC139" s="74"/>
      <c r="BD139" s="4"/>
      <c r="BO139" s="4"/>
      <c r="BP139" s="4"/>
      <c r="BQ139" s="4"/>
      <c r="BR139" s="4"/>
      <c r="BS139" s="4"/>
      <c r="BT139" s="4"/>
      <c r="BU139" s="4"/>
      <c r="BV139" s="4"/>
    </row>
    <row r="140" spans="50:74">
      <c r="BO140" s="4"/>
      <c r="BP140" s="4"/>
      <c r="BQ140" s="4"/>
      <c r="BR140" s="4"/>
      <c r="BS140" s="4"/>
      <c r="BT140" s="4"/>
      <c r="BU140" s="4"/>
      <c r="BV140" s="4"/>
    </row>
    <row r="141" spans="50:74">
      <c r="BO141" s="4"/>
      <c r="BP141" s="4"/>
      <c r="BQ141" s="4"/>
      <c r="BR141" s="4"/>
      <c r="BS141" s="4"/>
      <c r="BT141" s="4"/>
      <c r="BU141" s="4"/>
      <c r="BV141" s="4"/>
    </row>
    <row r="142" spans="50:74">
      <c r="BO142" s="4"/>
      <c r="BP142" s="4"/>
      <c r="BQ142" s="4"/>
      <c r="BR142" s="4"/>
      <c r="BS142" s="4"/>
      <c r="BT142" s="4"/>
      <c r="BU142" s="4"/>
      <c r="BV142" s="4"/>
    </row>
    <row r="143" spans="50:74">
      <c r="BO143" s="4"/>
      <c r="BP143" s="4"/>
      <c r="BQ143" s="4"/>
      <c r="BR143" s="4"/>
      <c r="BS143" s="4"/>
      <c r="BT143" s="4"/>
      <c r="BU143" s="4"/>
      <c r="BV143" s="4"/>
    </row>
    <row r="144" spans="50:74">
      <c r="BO144" s="4"/>
      <c r="BP144" s="4"/>
      <c r="BQ144" s="4"/>
      <c r="BR144" s="4"/>
      <c r="BS144" s="4"/>
      <c r="BT144" s="4"/>
      <c r="BU144" s="4"/>
      <c r="BV144" s="4"/>
    </row>
    <row r="145" spans="67:74">
      <c r="BO145" s="4"/>
      <c r="BP145" s="4"/>
      <c r="BQ145" s="4"/>
      <c r="BR145" s="4"/>
      <c r="BS145" s="4"/>
      <c r="BT145" s="4"/>
      <c r="BU145" s="4"/>
      <c r="BV145" s="4"/>
    </row>
    <row r="146" spans="67:74">
      <c r="BO146" s="4"/>
      <c r="BP146" s="4"/>
      <c r="BQ146" s="4"/>
      <c r="BR146" s="4"/>
      <c r="BS146" s="4"/>
      <c r="BT146" s="4"/>
      <c r="BU146" s="4"/>
      <c r="BV146" s="4"/>
    </row>
    <row r="147" spans="67:74">
      <c r="BO147" s="4"/>
      <c r="BP147" s="4"/>
      <c r="BQ147" s="4"/>
      <c r="BR147" s="4"/>
      <c r="BS147" s="4"/>
      <c r="BT147" s="4"/>
      <c r="BU147" s="4"/>
      <c r="BV147" s="4"/>
    </row>
    <row r="148" spans="67:74">
      <c r="BO148" s="4"/>
      <c r="BP148" s="4"/>
      <c r="BQ148" s="4"/>
      <c r="BR148" s="4"/>
      <c r="BS148" s="4"/>
      <c r="BT148" s="4"/>
      <c r="BU148" s="4"/>
      <c r="BV148" s="4"/>
    </row>
    <row r="149" spans="67:74">
      <c r="BO149" s="4"/>
      <c r="BP149" s="4"/>
      <c r="BQ149" s="4"/>
      <c r="BR149" s="4"/>
      <c r="BS149" s="4"/>
      <c r="BT149" s="4"/>
      <c r="BU149" s="4"/>
      <c r="BV149" s="4"/>
    </row>
    <row r="150" spans="67:74">
      <c r="BO150" s="4"/>
      <c r="BP150" s="4"/>
      <c r="BQ150" s="4"/>
      <c r="BR150" s="4"/>
      <c r="BS150" s="4"/>
      <c r="BT150" s="4"/>
      <c r="BU150" s="4"/>
      <c r="BV150" s="4"/>
    </row>
    <row r="151" spans="67:74">
      <c r="BO151" s="4"/>
      <c r="BP151" s="4"/>
      <c r="BQ151" s="4"/>
      <c r="BR151" s="4"/>
      <c r="BS151" s="4"/>
      <c r="BT151" s="4"/>
      <c r="BU151" s="4"/>
      <c r="BV151" s="4"/>
    </row>
    <row r="152" spans="67:74">
      <c r="BO152" s="4"/>
      <c r="BP152" s="4"/>
      <c r="BQ152" s="4"/>
      <c r="BR152" s="4"/>
      <c r="BS152" s="4"/>
      <c r="BT152" s="4"/>
      <c r="BU152" s="4"/>
      <c r="BV152" s="4"/>
    </row>
    <row r="153" spans="67:74">
      <c r="BO153" s="4"/>
      <c r="BP153" s="4"/>
      <c r="BQ153" s="4"/>
      <c r="BR153" s="4"/>
      <c r="BS153" s="4"/>
      <c r="BT153" s="4"/>
      <c r="BU153" s="4"/>
      <c r="BV153" s="4"/>
    </row>
    <row r="154" spans="67:74">
      <c r="BO154" s="4"/>
      <c r="BP154" s="4"/>
      <c r="BQ154" s="4"/>
      <c r="BR154" s="4"/>
      <c r="BS154" s="4"/>
      <c r="BT154" s="4"/>
      <c r="BU154" s="4"/>
      <c r="BV154" s="4"/>
    </row>
    <row r="155" spans="67:74">
      <c r="BO155" s="4"/>
      <c r="BP155" s="4"/>
      <c r="BQ155" s="4"/>
      <c r="BR155" s="4"/>
      <c r="BS155" s="4"/>
      <c r="BT155" s="4"/>
      <c r="BU155" s="4"/>
      <c r="BV155" s="4"/>
    </row>
    <row r="156" spans="67:74">
      <c r="BO156" s="4"/>
      <c r="BP156" s="4"/>
      <c r="BQ156" s="4"/>
      <c r="BR156" s="4"/>
      <c r="BS156" s="4"/>
      <c r="BT156" s="4"/>
      <c r="BU156" s="4"/>
      <c r="BV156" s="4"/>
    </row>
    <row r="157" spans="67:74">
      <c r="BO157" s="4"/>
      <c r="BP157" s="4"/>
      <c r="BQ157" s="4"/>
      <c r="BR157" s="4"/>
      <c r="BS157" s="4"/>
      <c r="BT157" s="4"/>
      <c r="BU157" s="4"/>
      <c r="BV157" s="4"/>
    </row>
    <row r="158" spans="67:74">
      <c r="BO158" s="4"/>
      <c r="BP158" s="4"/>
      <c r="BQ158" s="4"/>
      <c r="BR158" s="4"/>
      <c r="BS158" s="4"/>
      <c r="BT158" s="4"/>
      <c r="BU158" s="4"/>
      <c r="BV158" s="4"/>
    </row>
    <row r="159" spans="67:74">
      <c r="BO159" s="4"/>
      <c r="BP159" s="4"/>
      <c r="BQ159" s="4"/>
      <c r="BR159" s="4"/>
      <c r="BS159" s="4"/>
      <c r="BT159" s="4"/>
      <c r="BU159" s="4"/>
      <c r="BV159" s="4"/>
    </row>
    <row r="160" spans="67:74">
      <c r="BO160" s="4"/>
      <c r="BP160" s="4"/>
      <c r="BQ160" s="4"/>
      <c r="BR160" s="4"/>
      <c r="BS160" s="4"/>
      <c r="BT160" s="4"/>
      <c r="BU160" s="4"/>
      <c r="BV160" s="4"/>
    </row>
    <row r="161" spans="67:74">
      <c r="BO161" s="4"/>
      <c r="BP161" s="4"/>
      <c r="BQ161" s="4"/>
      <c r="BR161" s="4"/>
      <c r="BS161" s="4"/>
      <c r="BT161" s="4"/>
      <c r="BU161" s="4"/>
      <c r="BV161" s="4"/>
    </row>
    <row r="162" spans="67:74">
      <c r="BO162" s="4"/>
      <c r="BP162" s="4"/>
      <c r="BQ162" s="4"/>
      <c r="BR162" s="4"/>
      <c r="BS162" s="4"/>
      <c r="BT162" s="4"/>
      <c r="BU162" s="4"/>
      <c r="BV162" s="4"/>
    </row>
    <row r="163" spans="67:74">
      <c r="BO163" s="4"/>
      <c r="BP163" s="4"/>
      <c r="BQ163" s="4"/>
      <c r="BR163" s="4"/>
      <c r="BS163" s="4"/>
      <c r="BT163" s="4"/>
      <c r="BU163" s="4"/>
      <c r="BV163" s="4"/>
    </row>
    <row r="164" spans="67:74">
      <c r="BO164" s="4"/>
      <c r="BP164" s="4"/>
      <c r="BQ164" s="4"/>
      <c r="BR164" s="4"/>
      <c r="BS164" s="4"/>
      <c r="BT164" s="4"/>
      <c r="BU164" s="4"/>
      <c r="BV164" s="4"/>
    </row>
    <row r="165" spans="67:74">
      <c r="BO165" s="4"/>
      <c r="BP165" s="4"/>
      <c r="BQ165" s="4"/>
      <c r="BR165" s="4"/>
      <c r="BS165" s="4"/>
      <c r="BT165" s="4"/>
      <c r="BU165" s="4"/>
      <c r="BV165" s="4"/>
    </row>
    <row r="166" spans="67:74">
      <c r="BO166" s="4"/>
      <c r="BP166" s="4"/>
      <c r="BQ166" s="4"/>
      <c r="BR166" s="4"/>
      <c r="BS166" s="4"/>
      <c r="BT166" s="4"/>
      <c r="BU166" s="4"/>
      <c r="BV166" s="4"/>
    </row>
    <row r="167" spans="67:74">
      <c r="BO167" s="4"/>
      <c r="BP167" s="4"/>
      <c r="BQ167" s="4"/>
      <c r="BR167" s="4"/>
      <c r="BS167" s="4"/>
      <c r="BT167" s="4"/>
      <c r="BU167" s="4"/>
      <c r="BV167" s="4"/>
    </row>
    <row r="168" spans="67:74">
      <c r="BO168" s="4"/>
      <c r="BP168" s="4"/>
      <c r="BQ168" s="4"/>
      <c r="BR168" s="4"/>
      <c r="BS168" s="4"/>
      <c r="BT168" s="4"/>
      <c r="BU168" s="4"/>
      <c r="BV168" s="4"/>
    </row>
    <row r="169" spans="67:74">
      <c r="BO169" s="4"/>
      <c r="BP169" s="4"/>
      <c r="BQ169" s="4"/>
      <c r="BR169" s="4"/>
      <c r="BS169" s="4"/>
      <c r="BT169" s="4"/>
      <c r="BU169" s="4"/>
      <c r="BV169" s="4"/>
    </row>
    <row r="170" spans="67:74">
      <c r="BO170" s="4"/>
      <c r="BP170" s="4"/>
      <c r="BQ170" s="4"/>
      <c r="BR170" s="4"/>
      <c r="BS170" s="4"/>
      <c r="BT170" s="4"/>
      <c r="BU170" s="4"/>
      <c r="BV170" s="4"/>
    </row>
    <row r="171" spans="67:74">
      <c r="BO171" s="4"/>
      <c r="BP171" s="4"/>
      <c r="BQ171" s="4"/>
      <c r="BR171" s="4"/>
      <c r="BS171" s="4"/>
      <c r="BT171" s="4"/>
      <c r="BU171" s="4"/>
      <c r="BV171" s="4"/>
    </row>
    <row r="172" spans="67:74">
      <c r="BO172" s="4"/>
      <c r="BP172" s="4"/>
      <c r="BQ172" s="4"/>
      <c r="BR172" s="4"/>
      <c r="BS172" s="4"/>
      <c r="BT172" s="4"/>
      <c r="BU172" s="4"/>
      <c r="BV172" s="4"/>
    </row>
    <row r="173" spans="67:74">
      <c r="BO173" s="4"/>
      <c r="BP173" s="4"/>
      <c r="BQ173" s="4"/>
      <c r="BR173" s="4"/>
      <c r="BS173" s="4"/>
      <c r="BT173" s="4"/>
      <c r="BU173" s="4"/>
      <c r="BV173" s="4"/>
    </row>
    <row r="174" spans="67:74">
      <c r="BO174" s="4"/>
      <c r="BP174" s="4"/>
      <c r="BQ174" s="4"/>
      <c r="BR174" s="4"/>
      <c r="BS174" s="4"/>
      <c r="BT174" s="4"/>
      <c r="BU174" s="4"/>
      <c r="BV174" s="4"/>
    </row>
    <row r="175" spans="67:74">
      <c r="BO175" s="4"/>
      <c r="BP175" s="4"/>
      <c r="BQ175" s="4"/>
      <c r="BR175" s="4"/>
      <c r="BS175" s="4"/>
      <c r="BT175" s="4"/>
      <c r="BU175" s="4"/>
      <c r="BV175" s="4"/>
    </row>
    <row r="176" spans="67:74">
      <c r="BO176" s="4"/>
      <c r="BP176" s="4"/>
      <c r="BQ176" s="4"/>
      <c r="BR176" s="4"/>
      <c r="BS176" s="4"/>
      <c r="BT176" s="4"/>
      <c r="BU176" s="4"/>
      <c r="BV176" s="4"/>
    </row>
    <row r="177" spans="67:74">
      <c r="BO177" s="4"/>
      <c r="BP177" s="4"/>
      <c r="BQ177" s="4"/>
      <c r="BR177" s="4"/>
      <c r="BS177" s="4"/>
      <c r="BT177" s="4"/>
      <c r="BU177" s="4"/>
      <c r="BV177" s="4"/>
    </row>
    <row r="178" spans="67:74">
      <c r="BO178" s="4"/>
      <c r="BP178" s="4"/>
      <c r="BQ178" s="4"/>
      <c r="BR178" s="4"/>
      <c r="BS178" s="4"/>
      <c r="BT178" s="4"/>
      <c r="BU178" s="4"/>
      <c r="BV178" s="4"/>
    </row>
    <row r="179" spans="67:74">
      <c r="BO179" s="4"/>
      <c r="BP179" s="4"/>
      <c r="BQ179" s="4"/>
      <c r="BR179" s="4"/>
      <c r="BS179" s="4"/>
      <c r="BT179" s="4"/>
      <c r="BU179" s="4"/>
      <c r="BV179" s="4"/>
    </row>
    <row r="180" spans="67:74">
      <c r="BO180" s="4"/>
      <c r="BP180" s="4"/>
      <c r="BQ180" s="4"/>
      <c r="BR180" s="4"/>
      <c r="BS180" s="4"/>
      <c r="BT180" s="4"/>
      <c r="BU180" s="4"/>
      <c r="BV180" s="4"/>
    </row>
    <row r="181" spans="67:74">
      <c r="BO181" s="4"/>
      <c r="BP181" s="4"/>
      <c r="BQ181" s="4"/>
      <c r="BR181" s="4"/>
      <c r="BS181" s="4"/>
      <c r="BT181" s="4"/>
      <c r="BU181" s="4"/>
      <c r="BV181" s="4"/>
    </row>
    <row r="182" spans="67:74">
      <c r="BO182" s="4"/>
      <c r="BP182" s="4"/>
      <c r="BQ182" s="4"/>
      <c r="BR182" s="4"/>
      <c r="BS182" s="4"/>
      <c r="BT182" s="4"/>
      <c r="BU182" s="4"/>
      <c r="BV182" s="4"/>
    </row>
    <row r="183" spans="67:74">
      <c r="BO183" s="4"/>
      <c r="BP183" s="4"/>
      <c r="BQ183" s="4"/>
      <c r="BR183" s="4"/>
      <c r="BS183" s="4"/>
      <c r="BT183" s="4"/>
      <c r="BU183" s="4"/>
      <c r="BV183" s="4"/>
    </row>
    <row r="184" spans="67:74">
      <c r="BO184" s="4"/>
      <c r="BP184" s="4"/>
      <c r="BQ184" s="4"/>
      <c r="BR184" s="4"/>
      <c r="BS184" s="4"/>
      <c r="BT184" s="4"/>
      <c r="BU184" s="4"/>
      <c r="BV184" s="4"/>
    </row>
    <row r="185" spans="67:74">
      <c r="BO185" s="4"/>
      <c r="BP185" s="4"/>
      <c r="BQ185" s="4"/>
      <c r="BR185" s="4"/>
      <c r="BS185" s="4"/>
      <c r="BT185" s="4"/>
      <c r="BU185" s="4"/>
      <c r="BV185" s="4"/>
    </row>
    <row r="186" spans="67:74">
      <c r="BO186" s="4"/>
      <c r="BP186" s="4"/>
      <c r="BQ186" s="4"/>
      <c r="BR186" s="4"/>
      <c r="BS186" s="4"/>
      <c r="BT186" s="4"/>
      <c r="BU186" s="4"/>
      <c r="BV186" s="4"/>
    </row>
    <row r="187" spans="67:74">
      <c r="BO187" s="4"/>
      <c r="BP187" s="4"/>
      <c r="BQ187" s="4"/>
      <c r="BR187" s="4"/>
      <c r="BS187" s="4"/>
      <c r="BT187" s="4"/>
      <c r="BU187" s="4"/>
      <c r="BV187" s="4"/>
    </row>
    <row r="188" spans="67:74">
      <c r="BO188" s="4"/>
      <c r="BP188" s="4"/>
      <c r="BQ188" s="4"/>
      <c r="BR188" s="4"/>
      <c r="BS188" s="4"/>
      <c r="BT188" s="4"/>
      <c r="BU188" s="4"/>
      <c r="BV188" s="4"/>
    </row>
    <row r="189" spans="67:74">
      <c r="BO189" s="4"/>
      <c r="BP189" s="4"/>
      <c r="BQ189" s="4"/>
      <c r="BR189" s="4"/>
      <c r="BS189" s="4"/>
      <c r="BT189" s="4"/>
      <c r="BU189" s="4"/>
      <c r="BV189" s="4"/>
    </row>
    <row r="190" spans="67:74">
      <c r="BO190" s="4"/>
      <c r="BP190" s="4"/>
      <c r="BQ190" s="4"/>
      <c r="BR190" s="4"/>
      <c r="BS190" s="4"/>
      <c r="BT190" s="4"/>
      <c r="BU190" s="4"/>
      <c r="BV190" s="4"/>
    </row>
    <row r="191" spans="67:74">
      <c r="BO191" s="4"/>
      <c r="BP191" s="4"/>
      <c r="BQ191" s="4"/>
      <c r="BR191" s="4"/>
      <c r="BS191" s="4"/>
      <c r="BT191" s="4"/>
      <c r="BU191" s="4"/>
      <c r="BV191" s="4"/>
    </row>
    <row r="192" spans="67:74">
      <c r="BO192" s="4"/>
      <c r="BP192" s="4"/>
      <c r="BQ192" s="4"/>
      <c r="BR192" s="4"/>
      <c r="BS192" s="4"/>
      <c r="BT192" s="4"/>
      <c r="BU192" s="4"/>
      <c r="BV192" s="4"/>
    </row>
    <row r="193" spans="67:74">
      <c r="BO193" s="4"/>
      <c r="BP193" s="4"/>
      <c r="BQ193" s="4"/>
      <c r="BR193" s="4"/>
      <c r="BS193" s="4"/>
      <c r="BT193" s="4"/>
      <c r="BU193" s="4"/>
      <c r="BV193" s="4"/>
    </row>
    <row r="194" spans="67:74">
      <c r="BO194" s="4"/>
      <c r="BP194" s="4"/>
      <c r="BQ194" s="4"/>
      <c r="BR194" s="4"/>
      <c r="BS194" s="4"/>
      <c r="BT194" s="4"/>
      <c r="BU194" s="4"/>
      <c r="BV194" s="4"/>
    </row>
    <row r="195" spans="67:74">
      <c r="BO195" s="4"/>
      <c r="BP195" s="4"/>
      <c r="BQ195" s="4"/>
      <c r="BR195" s="4"/>
      <c r="BS195" s="4"/>
      <c r="BT195" s="4"/>
      <c r="BU195" s="4"/>
      <c r="BV195" s="4"/>
    </row>
    <row r="196" spans="67:74">
      <c r="BO196" s="4"/>
      <c r="BP196" s="4"/>
      <c r="BQ196" s="4"/>
      <c r="BR196" s="4"/>
      <c r="BS196" s="4"/>
      <c r="BT196" s="4"/>
      <c r="BU196" s="4"/>
      <c r="BV196" s="4"/>
    </row>
    <row r="197" spans="67:74">
      <c r="BO197" s="4"/>
      <c r="BP197" s="4"/>
      <c r="BQ197" s="4"/>
      <c r="BR197" s="4"/>
      <c r="BS197" s="4"/>
      <c r="BT197" s="4"/>
      <c r="BU197" s="4"/>
      <c r="BV197" s="4"/>
    </row>
    <row r="198" spans="67:74">
      <c r="BO198" s="4"/>
      <c r="BP198" s="4"/>
      <c r="BQ198" s="4"/>
      <c r="BR198" s="4"/>
      <c r="BS198" s="4"/>
      <c r="BT198" s="4"/>
      <c r="BU198" s="4"/>
      <c r="BV198" s="4"/>
    </row>
    <row r="199" spans="67:74">
      <c r="BO199" s="4"/>
      <c r="BP199" s="4"/>
      <c r="BQ199" s="4"/>
      <c r="BR199" s="4"/>
      <c r="BS199" s="4"/>
      <c r="BT199" s="4"/>
      <c r="BU199" s="4"/>
      <c r="BV199" s="4"/>
    </row>
    <row r="200" spans="67:74">
      <c r="BO200" s="4"/>
      <c r="BP200" s="4"/>
      <c r="BQ200" s="4"/>
      <c r="BR200" s="4"/>
      <c r="BS200" s="4"/>
      <c r="BT200" s="4"/>
      <c r="BU200" s="4"/>
      <c r="BV200" s="4"/>
    </row>
    <row r="201" spans="67:74">
      <c r="BO201" s="4"/>
      <c r="BP201" s="4"/>
      <c r="BQ201" s="4"/>
      <c r="BR201" s="4"/>
      <c r="BS201" s="4"/>
      <c r="BT201" s="4"/>
      <c r="BU201" s="4"/>
      <c r="BV201" s="4"/>
    </row>
    <row r="202" spans="67:74">
      <c r="BO202" s="4"/>
      <c r="BP202" s="4"/>
      <c r="BQ202" s="4"/>
      <c r="BR202" s="4"/>
      <c r="BS202" s="4"/>
      <c r="BT202" s="4"/>
      <c r="BU202" s="4"/>
      <c r="BV202" s="4"/>
    </row>
    <row r="203" spans="67:74">
      <c r="BO203" s="4"/>
      <c r="BP203" s="4"/>
      <c r="BQ203" s="4"/>
      <c r="BR203" s="4"/>
      <c r="BS203" s="4"/>
      <c r="BT203" s="4"/>
      <c r="BU203" s="4"/>
      <c r="BV203" s="4"/>
    </row>
    <row r="204" spans="67:74">
      <c r="BO204" s="4"/>
      <c r="BP204" s="4"/>
      <c r="BQ204" s="4"/>
      <c r="BR204" s="4"/>
      <c r="BS204" s="4"/>
      <c r="BT204" s="4"/>
      <c r="BU204" s="4"/>
      <c r="BV204" s="4"/>
    </row>
    <row r="205" spans="67:74">
      <c r="BO205" s="4"/>
      <c r="BP205" s="4"/>
      <c r="BQ205" s="4"/>
      <c r="BR205" s="4"/>
      <c r="BS205" s="4"/>
      <c r="BT205" s="4"/>
      <c r="BU205" s="4"/>
      <c r="BV205" s="4"/>
    </row>
    <row r="206" spans="67:74">
      <c r="BO206" s="4"/>
      <c r="BP206" s="4"/>
      <c r="BQ206" s="4"/>
      <c r="BR206" s="4"/>
      <c r="BS206" s="4"/>
      <c r="BT206" s="4"/>
      <c r="BU206" s="4"/>
      <c r="BV206" s="4"/>
    </row>
    <row r="207" spans="67:74">
      <c r="BO207" s="4"/>
      <c r="BP207" s="4"/>
      <c r="BQ207" s="4"/>
      <c r="BR207" s="4"/>
      <c r="BS207" s="4"/>
      <c r="BT207" s="4"/>
      <c r="BU207" s="4"/>
      <c r="BV207" s="4"/>
    </row>
    <row r="208" spans="67:74">
      <c r="BO208" s="4"/>
      <c r="BP208" s="4"/>
      <c r="BQ208" s="4"/>
      <c r="BR208" s="4"/>
      <c r="BS208" s="4"/>
      <c r="BT208" s="4"/>
      <c r="BU208" s="4"/>
      <c r="BV208" s="4"/>
    </row>
    <row r="209" spans="67:74">
      <c r="BO209" s="4"/>
      <c r="BP209" s="4"/>
      <c r="BQ209" s="4"/>
      <c r="BR209" s="4"/>
      <c r="BS209" s="4"/>
      <c r="BT209" s="4"/>
      <c r="BU209" s="4"/>
      <c r="BV209" s="4"/>
    </row>
    <row r="210" spans="67:74">
      <c r="BO210" s="4"/>
      <c r="BP210" s="4"/>
      <c r="BQ210" s="4"/>
      <c r="BR210" s="4"/>
      <c r="BS210" s="4"/>
      <c r="BT210" s="4"/>
      <c r="BU210" s="4"/>
      <c r="BV210" s="4"/>
    </row>
    <row r="211" spans="67:74">
      <c r="BO211" s="4"/>
      <c r="BP211" s="4"/>
      <c r="BQ211" s="4"/>
      <c r="BR211" s="4"/>
      <c r="BS211" s="4"/>
      <c r="BT211" s="4"/>
      <c r="BU211" s="4"/>
      <c r="BV211" s="4"/>
    </row>
  </sheetData>
  <mergeCells count="24">
    <mergeCell ref="CE9:CF14"/>
    <mergeCell ref="BS10:BV10"/>
    <mergeCell ref="CA10:CD10"/>
    <mergeCell ref="H10:K10"/>
    <mergeCell ref="P10:S10"/>
    <mergeCell ref="AC10:AF10"/>
    <mergeCell ref="AK10:AN10"/>
    <mergeCell ref="AX10:BA10"/>
    <mergeCell ref="BF10:BI10"/>
    <mergeCell ref="BJ9:BK14"/>
    <mergeCell ref="AX11:BA11"/>
    <mergeCell ref="BF11:BI11"/>
    <mergeCell ref="BS11:BV11"/>
    <mergeCell ref="CA11:CD11"/>
    <mergeCell ref="BL9:BN14"/>
    <mergeCell ref="A9:C14"/>
    <mergeCell ref="T9:U14"/>
    <mergeCell ref="V9:X14"/>
    <mergeCell ref="AO9:AP14"/>
    <mergeCell ref="AQ9:AS14"/>
    <mergeCell ref="H11:K11"/>
    <mergeCell ref="P11:S11"/>
    <mergeCell ref="AC11:AF11"/>
    <mergeCell ref="AK11:AN11"/>
  </mergeCells>
  <phoneticPr fontId="99"/>
  <printOptions horizontalCentered="1"/>
  <pageMargins left="0.59055118110236227" right="0.59055118110236227" top="0.39370078740157483" bottom="0.39370078740157483" header="0" footer="0"/>
  <pageSetup paperSize="9" scale="60" firstPageNumber="60" pageOrder="overThenDown" orientation="portrait" useFirstPageNumber="1" r:id="rId1"/>
  <headerFooter alignWithMargins="0">
    <oddFooter>&amp;C&amp;"ＭＳ Ｐ明朝,標準"&amp;18－&amp;P－</oddFooter>
  </headerFooter>
  <colBreaks count="7" manualBreakCount="7">
    <brk id="11" max="98" man="1"/>
    <brk id="21" max="98" man="1"/>
    <brk id="32" max="98" man="1"/>
    <brk id="42" max="98" man="1"/>
    <brk id="53" max="98" man="1"/>
    <brk id="63" max="98" man="1"/>
    <brk id="74" max="9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sheetPr>
  <dimension ref="A1:BU100"/>
  <sheetViews>
    <sheetView showGridLines="0" zoomScaleNormal="100" zoomScaleSheetLayoutView="100" workbookViewId="0"/>
  </sheetViews>
  <sheetFormatPr defaultColWidth="9" defaultRowHeight="13.5"/>
  <cols>
    <col min="1" max="2" width="8.625" style="115" customWidth="1"/>
    <col min="3" max="3" width="10.25" style="115" customWidth="1"/>
    <col min="4" max="12" width="13.75" style="115" customWidth="1"/>
    <col min="13" max="21" width="14.875" style="115" customWidth="1"/>
    <col min="22" max="23" width="9.625" style="115" customWidth="1"/>
    <col min="24" max="25" width="8.625" style="115" customWidth="1"/>
    <col min="26" max="26" width="10.25" style="115" customWidth="1"/>
    <col min="27" max="35" width="13.75" style="115" customWidth="1"/>
    <col min="36" max="44" width="14.875" style="115" customWidth="1"/>
    <col min="45" max="46" width="9.625" style="115" customWidth="1"/>
    <col min="47" max="47" width="8.625" style="4" customWidth="1"/>
    <col min="48" max="48" width="8.625" style="115" customWidth="1"/>
    <col min="49" max="49" width="10.25" style="115" customWidth="1"/>
    <col min="50" max="57" width="13.75" style="115" customWidth="1"/>
    <col min="58" max="58" width="13.75" style="4" customWidth="1"/>
    <col min="59" max="67" width="14.875" style="115" customWidth="1"/>
    <col min="68" max="69" width="9.625" style="115" customWidth="1"/>
    <col min="70" max="16384" width="9" style="115"/>
  </cols>
  <sheetData>
    <row r="1" spans="1:73" s="2080" customFormat="1" ht="15" customHeight="1">
      <c r="A1" s="516" t="s">
        <v>696</v>
      </c>
      <c r="B1" s="384"/>
      <c r="C1" s="384"/>
      <c r="D1" s="384"/>
      <c r="U1" s="642"/>
      <c r="V1" s="516"/>
      <c r="W1" s="642" t="s">
        <v>696</v>
      </c>
      <c r="X1" s="516" t="s">
        <v>696</v>
      </c>
      <c r="Y1" s="384"/>
      <c r="Z1" s="384"/>
      <c r="AA1" s="384"/>
      <c r="AI1" s="443"/>
      <c r="AR1" s="642"/>
      <c r="AS1" s="516"/>
      <c r="AT1" s="642" t="s">
        <v>696</v>
      </c>
      <c r="AU1" s="516" t="s">
        <v>696</v>
      </c>
      <c r="AV1" s="384"/>
      <c r="AW1" s="384"/>
      <c r="AX1" s="384"/>
      <c r="BF1" s="443"/>
      <c r="BO1" s="642"/>
      <c r="BP1" s="516"/>
      <c r="BQ1" s="642" t="s">
        <v>696</v>
      </c>
      <c r="BR1" s="516"/>
      <c r="BS1" s="384"/>
      <c r="BT1" s="384"/>
      <c r="BU1" s="384"/>
    </row>
    <row r="2" spans="1:73" s="2080" customFormat="1" ht="15" customHeight="1">
      <c r="A2" s="644" t="s">
        <v>601</v>
      </c>
      <c r="B2" s="645"/>
      <c r="C2" s="384"/>
      <c r="I2" s="645"/>
      <c r="J2" s="645"/>
      <c r="K2" s="645"/>
      <c r="L2" s="645"/>
      <c r="M2" s="645"/>
      <c r="N2" s="645"/>
      <c r="O2" s="645"/>
      <c r="P2" s="645"/>
      <c r="T2" s="645"/>
      <c r="U2" s="646"/>
      <c r="W2" s="646" t="s">
        <v>701</v>
      </c>
      <c r="X2" s="644" t="s">
        <v>601</v>
      </c>
      <c r="Y2" s="645"/>
      <c r="Z2" s="1062"/>
      <c r="AG2" s="645"/>
      <c r="AH2" s="645"/>
      <c r="AI2" s="645"/>
      <c r="AJ2" s="645"/>
      <c r="AK2" s="645"/>
      <c r="AL2" s="645"/>
      <c r="AM2" s="645"/>
      <c r="AQ2" s="645"/>
      <c r="AR2" s="646"/>
      <c r="AT2" s="646" t="s">
        <v>701</v>
      </c>
      <c r="AU2" s="644" t="s">
        <v>601</v>
      </c>
      <c r="AV2" s="645"/>
      <c r="AW2" s="1062"/>
      <c r="BD2" s="645"/>
      <c r="BE2" s="645"/>
      <c r="BF2" s="645"/>
      <c r="BG2" s="645"/>
      <c r="BH2" s="645"/>
      <c r="BI2" s="645"/>
      <c r="BJ2" s="645"/>
      <c r="BN2" s="645"/>
      <c r="BO2" s="646"/>
      <c r="BQ2" s="646" t="s">
        <v>701</v>
      </c>
      <c r="BR2" s="644"/>
      <c r="BS2" s="645"/>
      <c r="BT2" s="1062"/>
    </row>
    <row r="3" spans="1:73" s="2080" customFormat="1" ht="15" customHeight="1">
      <c r="A3" s="644"/>
      <c r="B3" s="645"/>
      <c r="C3" s="384"/>
      <c r="I3" s="645"/>
      <c r="J3" s="645"/>
      <c r="K3" s="645"/>
      <c r="L3" s="645"/>
      <c r="M3" s="645"/>
      <c r="N3" s="645"/>
      <c r="O3" s="645"/>
      <c r="P3" s="645"/>
      <c r="T3" s="645"/>
      <c r="U3" s="644"/>
      <c r="X3" s="644"/>
      <c r="Y3" s="645"/>
      <c r="Z3" s="1062"/>
      <c r="AG3" s="645"/>
      <c r="AH3" s="645"/>
      <c r="AI3" s="645"/>
      <c r="AJ3" s="645"/>
      <c r="AK3" s="645"/>
      <c r="AL3" s="645"/>
      <c r="AM3" s="645"/>
      <c r="AR3" s="644"/>
      <c r="AU3" s="644"/>
      <c r="AV3" s="645"/>
      <c r="AW3" s="384"/>
      <c r="BD3" s="645"/>
      <c r="BE3" s="645"/>
      <c r="BF3" s="645"/>
      <c r="BG3" s="645"/>
      <c r="BH3" s="645"/>
      <c r="BI3" s="645"/>
      <c r="BJ3" s="645"/>
      <c r="BO3" s="644"/>
    </row>
    <row r="4" spans="1:73" ht="15" customHeight="1">
      <c r="A4" s="74"/>
      <c r="B4" s="455"/>
      <c r="C4" s="209"/>
      <c r="D4" s="209"/>
      <c r="E4" s="209"/>
      <c r="F4" s="209"/>
      <c r="G4" s="209"/>
      <c r="H4" s="209"/>
      <c r="I4" s="647"/>
      <c r="J4" s="647"/>
      <c r="K4" s="647"/>
      <c r="L4" s="647"/>
      <c r="M4" s="647"/>
      <c r="N4" s="647"/>
      <c r="O4" s="647"/>
      <c r="P4" s="209"/>
      <c r="Q4" s="209"/>
      <c r="R4" s="209"/>
      <c r="S4" s="209"/>
      <c r="T4" s="209"/>
      <c r="U4" s="209"/>
      <c r="V4" s="388"/>
      <c r="W4" s="388"/>
      <c r="X4" s="35"/>
      <c r="Y4" s="35"/>
      <c r="Z4" s="35"/>
      <c r="AA4" s="209"/>
      <c r="AB4" s="209"/>
      <c r="AC4" s="209"/>
      <c r="AD4" s="209"/>
      <c r="AE4" s="209"/>
      <c r="AF4" s="209"/>
      <c r="AG4" s="209"/>
      <c r="AH4" s="209"/>
      <c r="AI4" s="35"/>
      <c r="AJ4" s="209"/>
      <c r="AK4" s="209"/>
      <c r="AL4" s="209"/>
      <c r="AM4" s="209"/>
      <c r="AN4" s="209"/>
      <c r="AO4" s="209"/>
      <c r="AP4" s="209"/>
      <c r="AQ4" s="209"/>
      <c r="AR4" s="209"/>
      <c r="AS4" s="388"/>
      <c r="AT4" s="388"/>
      <c r="AU4" s="35"/>
      <c r="AV4" s="209"/>
      <c r="AW4" s="209"/>
      <c r="AX4" s="209"/>
      <c r="BA4" s="209"/>
      <c r="BB4" s="209"/>
      <c r="BC4" s="209"/>
      <c r="BD4" s="209"/>
      <c r="BE4" s="4"/>
      <c r="BG4" s="209"/>
      <c r="BH4" s="209"/>
      <c r="BI4" s="209"/>
      <c r="BJ4" s="209"/>
      <c r="BK4" s="209"/>
      <c r="BL4" s="209"/>
      <c r="BM4" s="209"/>
      <c r="BN4" s="209"/>
      <c r="BO4" s="209"/>
      <c r="BP4" s="388"/>
      <c r="BQ4" s="388"/>
    </row>
    <row r="5" spans="1:73" ht="15" customHeight="1">
      <c r="A5" s="74"/>
      <c r="B5" s="455"/>
      <c r="C5" s="209"/>
      <c r="D5" s="209"/>
      <c r="E5" s="209"/>
      <c r="F5" s="209"/>
      <c r="G5" s="209"/>
      <c r="H5" s="95"/>
      <c r="I5" s="648"/>
      <c r="J5" s="647"/>
      <c r="K5" s="647"/>
      <c r="L5" s="647"/>
      <c r="M5" s="647"/>
      <c r="N5" s="647"/>
      <c r="O5" s="647"/>
      <c r="P5" s="209"/>
      <c r="Q5" s="209"/>
      <c r="R5" s="209"/>
      <c r="S5" s="209"/>
      <c r="T5" s="209"/>
      <c r="U5" s="209"/>
      <c r="V5" s="388"/>
      <c r="W5" s="388"/>
      <c r="X5" s="35"/>
      <c r="Y5" s="35"/>
      <c r="Z5" s="35"/>
      <c r="AA5" s="209"/>
      <c r="AB5" s="209"/>
      <c r="AC5" s="209"/>
      <c r="AD5" s="209"/>
      <c r="AE5" s="209"/>
      <c r="AF5" s="209"/>
      <c r="AG5" s="209"/>
      <c r="AH5" s="209"/>
      <c r="AI5" s="35"/>
      <c r="AJ5" s="209"/>
      <c r="AK5" s="209"/>
      <c r="AL5" s="209"/>
      <c r="AM5" s="209"/>
      <c r="AN5" s="209"/>
      <c r="AO5" s="209"/>
      <c r="AP5" s="209"/>
      <c r="AQ5" s="209"/>
      <c r="AR5" s="209"/>
      <c r="AS5" s="388"/>
      <c r="AT5" s="388"/>
      <c r="AU5" s="35"/>
      <c r="AV5" s="209"/>
      <c r="AW5" s="209"/>
      <c r="AX5" s="209"/>
      <c r="AY5" s="209"/>
      <c r="AZ5" s="209"/>
      <c r="BA5" s="209"/>
      <c r="BB5" s="209"/>
      <c r="BC5" s="209"/>
      <c r="BD5" s="209"/>
      <c r="BE5" s="4"/>
      <c r="BG5" s="209"/>
      <c r="BH5" s="209"/>
      <c r="BI5" s="209"/>
      <c r="BJ5" s="209"/>
      <c r="BK5" s="209"/>
      <c r="BL5" s="209"/>
      <c r="BM5" s="209"/>
      <c r="BN5" s="209"/>
      <c r="BO5" s="209"/>
      <c r="BP5" s="388"/>
      <c r="BQ5" s="388"/>
    </row>
    <row r="6" spans="1:73" ht="15" customHeight="1">
      <c r="A6" s="649"/>
      <c r="B6" s="455"/>
      <c r="C6" s="209"/>
      <c r="D6" s="209"/>
      <c r="E6" s="209"/>
      <c r="F6" s="209"/>
      <c r="G6" s="209"/>
      <c r="H6" s="209"/>
      <c r="I6" s="455"/>
      <c r="J6" s="455"/>
      <c r="K6" s="455"/>
      <c r="L6" s="455"/>
      <c r="M6" s="455"/>
      <c r="N6" s="455"/>
      <c r="O6" s="455"/>
      <c r="P6" s="209"/>
      <c r="Q6" s="209"/>
      <c r="R6" s="209"/>
      <c r="S6" s="209"/>
      <c r="T6" s="209"/>
      <c r="U6" s="209"/>
      <c r="V6" s="388"/>
      <c r="W6" s="388"/>
      <c r="X6" s="35"/>
      <c r="Y6" s="35"/>
      <c r="Z6" s="35"/>
      <c r="AA6" s="209"/>
      <c r="AB6" s="209"/>
      <c r="AC6" s="209"/>
      <c r="AD6" s="209"/>
      <c r="AE6" s="209"/>
      <c r="AF6" s="209"/>
      <c r="AG6" s="209"/>
      <c r="AH6" s="209"/>
      <c r="AI6" s="35"/>
      <c r="AJ6" s="209"/>
      <c r="AK6" s="209"/>
      <c r="AL6" s="209"/>
      <c r="AM6" s="209"/>
      <c r="AN6" s="209"/>
      <c r="AO6" s="209"/>
      <c r="AP6" s="209"/>
      <c r="AQ6" s="209"/>
      <c r="AR6" s="209"/>
      <c r="AS6" s="388"/>
      <c r="AT6" s="388"/>
      <c r="AU6" s="35"/>
      <c r="AV6" s="209"/>
      <c r="AW6" s="209"/>
      <c r="AX6" s="209"/>
      <c r="AY6" s="209"/>
      <c r="AZ6" s="209"/>
      <c r="BA6" s="209"/>
      <c r="BB6" s="209"/>
      <c r="BC6" s="209"/>
      <c r="BD6" s="209"/>
      <c r="BE6" s="4"/>
      <c r="BG6" s="209"/>
      <c r="BH6" s="209"/>
      <c r="BI6" s="209"/>
      <c r="BJ6" s="209"/>
      <c r="BK6" s="209"/>
      <c r="BL6" s="209"/>
      <c r="BM6" s="209"/>
      <c r="BN6" s="209"/>
      <c r="BO6" s="209"/>
      <c r="BP6" s="388"/>
      <c r="BQ6" s="388"/>
    </row>
    <row r="7" spans="1:73" s="388" customFormat="1" ht="20.25" customHeight="1">
      <c r="A7" s="649" t="s">
        <v>843</v>
      </c>
      <c r="B7" s="518"/>
      <c r="E7" s="436" t="s">
        <v>1223</v>
      </c>
      <c r="I7" s="518"/>
      <c r="J7" s="518"/>
      <c r="K7" s="518"/>
      <c r="L7" s="518"/>
      <c r="M7" s="518"/>
      <c r="N7" s="518"/>
      <c r="O7" s="518"/>
      <c r="X7" s="14"/>
      <c r="Y7" s="14"/>
      <c r="Z7" s="14"/>
      <c r="AI7" s="14"/>
      <c r="AU7" s="14"/>
      <c r="BE7" s="14"/>
      <c r="BF7" s="14"/>
    </row>
    <row r="8" spans="1:73" s="388" customFormat="1" ht="18.75" customHeight="1">
      <c r="A8" s="1094" t="s">
        <v>193</v>
      </c>
      <c r="B8" s="651"/>
      <c r="C8" s="505"/>
      <c r="D8" s="505"/>
      <c r="E8" s="652" t="s">
        <v>801</v>
      </c>
      <c r="F8" s="504"/>
      <c r="G8" s="504"/>
      <c r="H8" s="653"/>
      <c r="I8" s="653"/>
      <c r="J8" s="653"/>
      <c r="K8" s="653"/>
      <c r="L8" s="654" t="s">
        <v>1184</v>
      </c>
      <c r="M8" s="1094" t="s">
        <v>815</v>
      </c>
      <c r="N8" s="504"/>
      <c r="O8" s="513" t="s">
        <v>719</v>
      </c>
      <c r="P8" s="504"/>
      <c r="Q8" s="513"/>
      <c r="R8" s="513"/>
      <c r="S8" s="504"/>
      <c r="T8" s="652"/>
      <c r="U8" s="654" t="s">
        <v>1184</v>
      </c>
      <c r="V8" s="504"/>
      <c r="W8" s="652"/>
      <c r="X8" s="1094" t="s">
        <v>844</v>
      </c>
      <c r="Y8" s="504"/>
      <c r="Z8" s="651"/>
      <c r="AA8" s="505"/>
      <c r="AB8" s="505" t="s">
        <v>1259</v>
      </c>
      <c r="AC8" s="504"/>
      <c r="AD8" s="504"/>
      <c r="AE8" s="504"/>
      <c r="AF8" s="652"/>
      <c r="AG8" s="653"/>
      <c r="AH8" s="652"/>
      <c r="AI8" s="655" t="s">
        <v>1184</v>
      </c>
      <c r="AJ8" s="2188" t="s">
        <v>845</v>
      </c>
      <c r="AK8" s="509"/>
      <c r="AL8" s="509" t="s">
        <v>1269</v>
      </c>
      <c r="AM8" s="651"/>
      <c r="AN8" s="509"/>
      <c r="AO8" s="513"/>
      <c r="AP8" s="513"/>
      <c r="AQ8" s="652"/>
      <c r="AR8" s="655" t="s">
        <v>1184</v>
      </c>
      <c r="AS8" s="513"/>
      <c r="AT8" s="652"/>
      <c r="AU8" s="1094" t="s">
        <v>809</v>
      </c>
      <c r="AV8" s="504"/>
      <c r="AW8" s="651"/>
      <c r="AX8" s="652"/>
      <c r="AY8" s="509" t="s">
        <v>1261</v>
      </c>
      <c r="AZ8" s="513"/>
      <c r="BA8" s="513"/>
      <c r="BB8" s="513"/>
      <c r="BC8" s="656"/>
      <c r="BD8" s="140"/>
      <c r="BE8" s="14"/>
      <c r="BF8" s="686" t="s">
        <v>159</v>
      </c>
      <c r="BG8" s="2188" t="s">
        <v>587</v>
      </c>
      <c r="BH8" s="509"/>
      <c r="BI8" s="509" t="s">
        <v>1178</v>
      </c>
      <c r="BJ8" s="651"/>
      <c r="BK8" s="509"/>
      <c r="BL8" s="513"/>
      <c r="BM8" s="513"/>
      <c r="BN8" s="653"/>
      <c r="BO8" s="686" t="s">
        <v>159</v>
      </c>
      <c r="BP8" s="513"/>
      <c r="BQ8" s="657"/>
    </row>
    <row r="9" spans="1:73" s="388" customFormat="1" ht="18" customHeight="1">
      <c r="A9" s="2543" t="s">
        <v>737</v>
      </c>
      <c r="B9" s="2543"/>
      <c r="C9" s="2544"/>
      <c r="D9" s="530"/>
      <c r="E9" s="439"/>
      <c r="F9" s="2174" t="s">
        <v>846</v>
      </c>
      <c r="G9" s="1325"/>
      <c r="H9" s="2189" t="s">
        <v>189</v>
      </c>
      <c r="I9" s="395" t="s">
        <v>1722</v>
      </c>
      <c r="J9" s="459"/>
      <c r="K9" s="438"/>
      <c r="L9" s="440"/>
      <c r="M9" s="440"/>
      <c r="N9" s="439"/>
      <c r="O9" s="2174" t="s">
        <v>846</v>
      </c>
      <c r="P9" s="1325"/>
      <c r="Q9" s="2189" t="s">
        <v>189</v>
      </c>
      <c r="R9" s="395" t="s">
        <v>1722</v>
      </c>
      <c r="S9" s="459"/>
      <c r="T9" s="438"/>
      <c r="U9" s="440"/>
      <c r="V9" s="2600" t="s">
        <v>697</v>
      </c>
      <c r="W9" s="2601"/>
      <c r="X9" s="2543" t="s">
        <v>737</v>
      </c>
      <c r="Y9" s="2543"/>
      <c r="Z9" s="2544"/>
      <c r="AA9" s="438"/>
      <c r="AB9" s="439"/>
      <c r="AC9" s="2174" t="s">
        <v>846</v>
      </c>
      <c r="AD9" s="1325"/>
      <c r="AE9" s="2189" t="s">
        <v>189</v>
      </c>
      <c r="AF9" s="395" t="s">
        <v>1722</v>
      </c>
      <c r="AG9" s="459"/>
      <c r="AH9" s="440"/>
      <c r="AI9" s="440"/>
      <c r="AJ9" s="440"/>
      <c r="AK9" s="439"/>
      <c r="AL9" s="2174" t="s">
        <v>846</v>
      </c>
      <c r="AM9" s="1325"/>
      <c r="AN9" s="2189" t="s">
        <v>189</v>
      </c>
      <c r="AO9" s="395" t="s">
        <v>1722</v>
      </c>
      <c r="AP9" s="459"/>
      <c r="AQ9" s="438"/>
      <c r="AR9" s="440"/>
      <c r="AS9" s="2600" t="s">
        <v>697</v>
      </c>
      <c r="AT9" s="2601"/>
      <c r="AU9" s="2606" t="s">
        <v>1266</v>
      </c>
      <c r="AV9" s="2606"/>
      <c r="AW9" s="2607"/>
      <c r="AX9" s="438"/>
      <c r="AY9" s="439"/>
      <c r="AZ9" s="2174" t="s">
        <v>846</v>
      </c>
      <c r="BA9" s="1325"/>
      <c r="BB9" s="2189" t="s">
        <v>189</v>
      </c>
      <c r="BC9" s="395" t="s">
        <v>1722</v>
      </c>
      <c r="BD9" s="459"/>
      <c r="BE9" s="530"/>
      <c r="BF9" s="440"/>
      <c r="BG9" s="440"/>
      <c r="BH9" s="439"/>
      <c r="BI9" s="2174" t="s">
        <v>846</v>
      </c>
      <c r="BJ9" s="1325"/>
      <c r="BK9" s="2189" t="s">
        <v>189</v>
      </c>
      <c r="BL9" s="395" t="s">
        <v>1722</v>
      </c>
      <c r="BM9" s="459"/>
      <c r="BN9" s="438"/>
      <c r="BO9" s="440"/>
      <c r="BP9" s="2600" t="s">
        <v>697</v>
      </c>
      <c r="BQ9" s="2601"/>
    </row>
    <row r="10" spans="1:73" s="388" customFormat="1" ht="18" customHeight="1">
      <c r="A10" s="2621"/>
      <c r="B10" s="2621"/>
      <c r="C10" s="2622"/>
      <c r="D10" s="2163" t="s">
        <v>96</v>
      </c>
      <c r="E10" s="1709" t="s">
        <v>97</v>
      </c>
      <c r="F10" s="1709" t="s">
        <v>60</v>
      </c>
      <c r="G10" s="1709" t="s">
        <v>735</v>
      </c>
      <c r="H10" s="2176" t="s">
        <v>599</v>
      </c>
      <c r="I10" s="1519"/>
      <c r="J10" s="1520"/>
      <c r="K10" s="2145" t="s">
        <v>99</v>
      </c>
      <c r="L10" s="909" t="s">
        <v>803</v>
      </c>
      <c r="M10" s="909" t="s">
        <v>96</v>
      </c>
      <c r="N10" s="1709" t="s">
        <v>97</v>
      </c>
      <c r="O10" s="1709" t="s">
        <v>60</v>
      </c>
      <c r="P10" s="1709" t="s">
        <v>735</v>
      </c>
      <c r="Q10" s="2176" t="s">
        <v>599</v>
      </c>
      <c r="R10" s="1519"/>
      <c r="S10" s="1520"/>
      <c r="T10" s="2145" t="s">
        <v>99</v>
      </c>
      <c r="U10" s="909" t="s">
        <v>803</v>
      </c>
      <c r="V10" s="2602"/>
      <c r="W10" s="2603"/>
      <c r="X10" s="2621"/>
      <c r="Y10" s="2621"/>
      <c r="Z10" s="2622"/>
      <c r="AA10" s="2145" t="s">
        <v>96</v>
      </c>
      <c r="AB10" s="1709" t="s">
        <v>97</v>
      </c>
      <c r="AC10" s="1709" t="s">
        <v>60</v>
      </c>
      <c r="AD10" s="1709" t="s">
        <v>735</v>
      </c>
      <c r="AE10" s="2176" t="s">
        <v>599</v>
      </c>
      <c r="AF10" s="1519"/>
      <c r="AG10" s="1520"/>
      <c r="AH10" s="909" t="s">
        <v>99</v>
      </c>
      <c r="AI10" s="909" t="s">
        <v>803</v>
      </c>
      <c r="AJ10" s="909" t="s">
        <v>96</v>
      </c>
      <c r="AK10" s="1709" t="s">
        <v>97</v>
      </c>
      <c r="AL10" s="1709" t="s">
        <v>60</v>
      </c>
      <c r="AM10" s="1709" t="s">
        <v>735</v>
      </c>
      <c r="AN10" s="2176" t="s">
        <v>599</v>
      </c>
      <c r="AO10" s="1519"/>
      <c r="AP10" s="1520"/>
      <c r="AQ10" s="909" t="s">
        <v>99</v>
      </c>
      <c r="AR10" s="909" t="s">
        <v>803</v>
      </c>
      <c r="AS10" s="2602"/>
      <c r="AT10" s="2603"/>
      <c r="AU10" s="2608"/>
      <c r="AV10" s="2608"/>
      <c r="AW10" s="2609"/>
      <c r="AX10" s="2145" t="s">
        <v>96</v>
      </c>
      <c r="AY10" s="1709" t="s">
        <v>97</v>
      </c>
      <c r="AZ10" s="1709" t="s">
        <v>60</v>
      </c>
      <c r="BA10" s="1709" t="s">
        <v>735</v>
      </c>
      <c r="BB10" s="2176" t="s">
        <v>599</v>
      </c>
      <c r="BC10" s="1519"/>
      <c r="BD10" s="1520"/>
      <c r="BE10" s="2163" t="s">
        <v>99</v>
      </c>
      <c r="BF10" s="909" t="s">
        <v>803</v>
      </c>
      <c r="BG10" s="909" t="s">
        <v>96</v>
      </c>
      <c r="BH10" s="1709" t="s">
        <v>97</v>
      </c>
      <c r="BI10" s="1709" t="s">
        <v>60</v>
      </c>
      <c r="BJ10" s="1709" t="s">
        <v>735</v>
      </c>
      <c r="BK10" s="2176" t="s">
        <v>599</v>
      </c>
      <c r="BL10" s="1519"/>
      <c r="BM10" s="1520"/>
      <c r="BN10" s="909" t="s">
        <v>99</v>
      </c>
      <c r="BO10" s="909" t="s">
        <v>803</v>
      </c>
      <c r="BP10" s="2602"/>
      <c r="BQ10" s="2603"/>
    </row>
    <row r="11" spans="1:73" s="388" customFormat="1" ht="18" customHeight="1">
      <c r="A11" s="2621"/>
      <c r="B11" s="2621"/>
      <c r="C11" s="2622"/>
      <c r="D11" s="407"/>
      <c r="E11" s="401"/>
      <c r="F11" s="401"/>
      <c r="G11" s="909" t="s">
        <v>61</v>
      </c>
      <c r="H11" s="727" t="s">
        <v>718</v>
      </c>
      <c r="I11" s="731"/>
      <c r="J11" s="732"/>
      <c r="K11" s="400"/>
      <c r="L11" s="401"/>
      <c r="M11" s="401"/>
      <c r="N11" s="401"/>
      <c r="O11" s="401"/>
      <c r="P11" s="909" t="s">
        <v>61</v>
      </c>
      <c r="Q11" s="727" t="s">
        <v>718</v>
      </c>
      <c r="R11" s="731"/>
      <c r="S11" s="732"/>
      <c r="T11" s="400"/>
      <c r="U11" s="401"/>
      <c r="V11" s="2602"/>
      <c r="W11" s="2603"/>
      <c r="X11" s="2621"/>
      <c r="Y11" s="2621"/>
      <c r="Z11" s="2622"/>
      <c r="AA11" s="400"/>
      <c r="AB11" s="401"/>
      <c r="AC11" s="401"/>
      <c r="AD11" s="909" t="s">
        <v>61</v>
      </c>
      <c r="AE11" s="727" t="s">
        <v>718</v>
      </c>
      <c r="AF11" s="731"/>
      <c r="AG11" s="732"/>
      <c r="AH11" s="401"/>
      <c r="AI11" s="401"/>
      <c r="AJ11" s="401"/>
      <c r="AK11" s="401"/>
      <c r="AL11" s="401"/>
      <c r="AM11" s="909" t="s">
        <v>61</v>
      </c>
      <c r="AN11" s="727" t="s">
        <v>718</v>
      </c>
      <c r="AO11" s="731"/>
      <c r="AP11" s="732"/>
      <c r="AQ11" s="401"/>
      <c r="AR11" s="401"/>
      <c r="AS11" s="2602"/>
      <c r="AT11" s="2603"/>
      <c r="AU11" s="2608"/>
      <c r="AV11" s="2608"/>
      <c r="AW11" s="2609"/>
      <c r="AX11" s="400"/>
      <c r="AY11" s="401"/>
      <c r="AZ11" s="401"/>
      <c r="BA11" s="909" t="s">
        <v>61</v>
      </c>
      <c r="BB11" s="727" t="s">
        <v>718</v>
      </c>
      <c r="BC11" s="731"/>
      <c r="BD11" s="732"/>
      <c r="BE11" s="407"/>
      <c r="BF11" s="401"/>
      <c r="BG11" s="401"/>
      <c r="BH11" s="401"/>
      <c r="BI11" s="401"/>
      <c r="BJ11" s="909" t="s">
        <v>61</v>
      </c>
      <c r="BK11" s="727" t="s">
        <v>718</v>
      </c>
      <c r="BL11" s="731"/>
      <c r="BM11" s="732"/>
      <c r="BN11" s="401"/>
      <c r="BO11" s="401"/>
      <c r="BP11" s="2602"/>
      <c r="BQ11" s="2603"/>
    </row>
    <row r="12" spans="1:73" s="388" customFormat="1" ht="18" customHeight="1">
      <c r="A12" s="2621"/>
      <c r="B12" s="2621"/>
      <c r="C12" s="2622"/>
      <c r="D12" s="407"/>
      <c r="E12" s="401"/>
      <c r="F12" s="401"/>
      <c r="G12" s="401" t="s">
        <v>725</v>
      </c>
      <c r="H12" s="2145" t="s">
        <v>767</v>
      </c>
      <c r="I12" s="1709" t="s">
        <v>119</v>
      </c>
      <c r="J12" s="1709" t="s">
        <v>769</v>
      </c>
      <c r="K12" s="400"/>
      <c r="L12" s="401"/>
      <c r="M12" s="401"/>
      <c r="N12" s="401"/>
      <c r="O12" s="401"/>
      <c r="P12" s="401" t="s">
        <v>725</v>
      </c>
      <c r="Q12" s="2145" t="s">
        <v>767</v>
      </c>
      <c r="R12" s="1709" t="s">
        <v>119</v>
      </c>
      <c r="S12" s="1709" t="s">
        <v>769</v>
      </c>
      <c r="T12" s="400"/>
      <c r="U12" s="401"/>
      <c r="V12" s="2602"/>
      <c r="W12" s="2603"/>
      <c r="X12" s="2621"/>
      <c r="Y12" s="2621"/>
      <c r="Z12" s="2622"/>
      <c r="AA12" s="400"/>
      <c r="AB12" s="401"/>
      <c r="AC12" s="401"/>
      <c r="AD12" s="401" t="s">
        <v>725</v>
      </c>
      <c r="AE12" s="2145" t="s">
        <v>767</v>
      </c>
      <c r="AF12" s="1709" t="s">
        <v>119</v>
      </c>
      <c r="AG12" s="2430" t="s">
        <v>769</v>
      </c>
      <c r="AH12" s="401"/>
      <c r="AI12" s="401"/>
      <c r="AJ12" s="401"/>
      <c r="AK12" s="401"/>
      <c r="AL12" s="401"/>
      <c r="AM12" s="401" t="s">
        <v>725</v>
      </c>
      <c r="AN12" s="2145" t="s">
        <v>767</v>
      </c>
      <c r="AO12" s="1709" t="s">
        <v>119</v>
      </c>
      <c r="AP12" s="2430" t="s">
        <v>769</v>
      </c>
      <c r="AQ12" s="401"/>
      <c r="AR12" s="401"/>
      <c r="AS12" s="2602"/>
      <c r="AT12" s="2603"/>
      <c r="AU12" s="2608"/>
      <c r="AV12" s="2608"/>
      <c r="AW12" s="2609"/>
      <c r="AX12" s="400"/>
      <c r="AY12" s="401"/>
      <c r="AZ12" s="401"/>
      <c r="BA12" s="401" t="s">
        <v>725</v>
      </c>
      <c r="BB12" s="2145" t="s">
        <v>767</v>
      </c>
      <c r="BC12" s="1709" t="s">
        <v>119</v>
      </c>
      <c r="BD12" s="2430" t="s">
        <v>769</v>
      </c>
      <c r="BE12" s="407"/>
      <c r="BF12" s="401"/>
      <c r="BG12" s="401"/>
      <c r="BH12" s="401"/>
      <c r="BI12" s="401"/>
      <c r="BJ12" s="401" t="s">
        <v>725</v>
      </c>
      <c r="BK12" s="2145" t="s">
        <v>767</v>
      </c>
      <c r="BL12" s="1709" t="s">
        <v>119</v>
      </c>
      <c r="BM12" s="2430" t="s">
        <v>769</v>
      </c>
      <c r="BN12" s="401"/>
      <c r="BO12" s="401"/>
      <c r="BP12" s="2602"/>
      <c r="BQ12" s="2603"/>
    </row>
    <row r="13" spans="1:73" s="388" customFormat="1" ht="18" customHeight="1">
      <c r="A13" s="2621"/>
      <c r="B13" s="2621"/>
      <c r="C13" s="2622"/>
      <c r="D13" s="407" t="s">
        <v>101</v>
      </c>
      <c r="E13" s="401" t="s">
        <v>1578</v>
      </c>
      <c r="F13" s="403" t="s">
        <v>1723</v>
      </c>
      <c r="G13" s="401" t="s">
        <v>102</v>
      </c>
      <c r="H13" s="400"/>
      <c r="I13" s="401" t="s">
        <v>1633</v>
      </c>
      <c r="J13" s="406"/>
      <c r="K13" s="400" t="s">
        <v>190</v>
      </c>
      <c r="L13" s="401" t="s">
        <v>1581</v>
      </c>
      <c r="M13" s="401" t="s">
        <v>101</v>
      </c>
      <c r="N13" s="401" t="s">
        <v>1578</v>
      </c>
      <c r="O13" s="403" t="s">
        <v>1723</v>
      </c>
      <c r="P13" s="401" t="s">
        <v>102</v>
      </c>
      <c r="Q13" s="400"/>
      <c r="R13" s="401" t="s">
        <v>1633</v>
      </c>
      <c r="S13" s="406"/>
      <c r="T13" s="400" t="s">
        <v>190</v>
      </c>
      <c r="U13" s="401" t="s">
        <v>1581</v>
      </c>
      <c r="V13" s="2602"/>
      <c r="W13" s="2603"/>
      <c r="X13" s="2621"/>
      <c r="Y13" s="2621"/>
      <c r="Z13" s="2622"/>
      <c r="AA13" s="400" t="s">
        <v>101</v>
      </c>
      <c r="AB13" s="401" t="s">
        <v>1578</v>
      </c>
      <c r="AC13" s="403" t="s">
        <v>1723</v>
      </c>
      <c r="AD13" s="401" t="s">
        <v>102</v>
      </c>
      <c r="AE13" s="400"/>
      <c r="AF13" s="401" t="s">
        <v>1633</v>
      </c>
      <c r="AG13" s="406"/>
      <c r="AH13" s="401" t="s">
        <v>190</v>
      </c>
      <c r="AI13" s="401" t="s">
        <v>1581</v>
      </c>
      <c r="AJ13" s="401" t="s">
        <v>101</v>
      </c>
      <c r="AK13" s="401" t="s">
        <v>1578</v>
      </c>
      <c r="AL13" s="403" t="s">
        <v>1723</v>
      </c>
      <c r="AM13" s="401" t="s">
        <v>102</v>
      </c>
      <c r="AN13" s="400"/>
      <c r="AO13" s="401" t="s">
        <v>1633</v>
      </c>
      <c r="AP13" s="406"/>
      <c r="AQ13" s="401" t="s">
        <v>190</v>
      </c>
      <c r="AR13" s="401" t="s">
        <v>1581</v>
      </c>
      <c r="AS13" s="2602"/>
      <c r="AT13" s="2603"/>
      <c r="AU13" s="2608"/>
      <c r="AV13" s="2608"/>
      <c r="AW13" s="2609"/>
      <c r="AX13" s="400" t="s">
        <v>101</v>
      </c>
      <c r="AY13" s="401" t="s">
        <v>1578</v>
      </c>
      <c r="AZ13" s="403" t="s">
        <v>1723</v>
      </c>
      <c r="BA13" s="401" t="s">
        <v>102</v>
      </c>
      <c r="BB13" s="400"/>
      <c r="BC13" s="401" t="s">
        <v>1633</v>
      </c>
      <c r="BD13" s="406"/>
      <c r="BE13" s="407" t="s">
        <v>1580</v>
      </c>
      <c r="BF13" s="401" t="s">
        <v>1581</v>
      </c>
      <c r="BG13" s="401" t="s">
        <v>101</v>
      </c>
      <c r="BH13" s="401" t="s">
        <v>1578</v>
      </c>
      <c r="BI13" s="403" t="s">
        <v>1723</v>
      </c>
      <c r="BJ13" s="401" t="s">
        <v>102</v>
      </c>
      <c r="BK13" s="400"/>
      <c r="BL13" s="401" t="s">
        <v>1633</v>
      </c>
      <c r="BM13" s="406"/>
      <c r="BN13" s="401" t="s">
        <v>190</v>
      </c>
      <c r="BO13" s="401" t="s">
        <v>1581</v>
      </c>
      <c r="BP13" s="2602"/>
      <c r="BQ13" s="2603"/>
    </row>
    <row r="14" spans="1:73" s="388" customFormat="1" ht="18" customHeight="1">
      <c r="A14" s="2623"/>
      <c r="B14" s="2623"/>
      <c r="C14" s="2624"/>
      <c r="D14" s="475"/>
      <c r="E14" s="410"/>
      <c r="F14" s="409"/>
      <c r="G14" s="411"/>
      <c r="H14" s="400" t="s">
        <v>1578</v>
      </c>
      <c r="I14" s="411" t="s">
        <v>1635</v>
      </c>
      <c r="J14" s="406" t="s">
        <v>1724</v>
      </c>
      <c r="K14" s="123"/>
      <c r="L14" s="410"/>
      <c r="M14" s="410"/>
      <c r="N14" s="410"/>
      <c r="O14" s="409"/>
      <c r="P14" s="411"/>
      <c r="Q14" s="411" t="s">
        <v>1578</v>
      </c>
      <c r="R14" s="411" t="s">
        <v>1635</v>
      </c>
      <c r="S14" s="605" t="s">
        <v>1724</v>
      </c>
      <c r="T14" s="123"/>
      <c r="U14" s="410"/>
      <c r="V14" s="2604"/>
      <c r="W14" s="2605"/>
      <c r="X14" s="2623"/>
      <c r="Y14" s="2623"/>
      <c r="Z14" s="2624"/>
      <c r="AA14" s="123"/>
      <c r="AB14" s="410"/>
      <c r="AC14" s="409"/>
      <c r="AD14" s="411"/>
      <c r="AE14" s="411" t="s">
        <v>1578</v>
      </c>
      <c r="AF14" s="411" t="s">
        <v>1635</v>
      </c>
      <c r="AG14" s="605" t="s">
        <v>1724</v>
      </c>
      <c r="AH14" s="410"/>
      <c r="AI14" s="410"/>
      <c r="AJ14" s="410"/>
      <c r="AK14" s="410"/>
      <c r="AL14" s="409"/>
      <c r="AM14" s="411"/>
      <c r="AN14" s="411" t="s">
        <v>1578</v>
      </c>
      <c r="AO14" s="411" t="s">
        <v>1635</v>
      </c>
      <c r="AP14" s="605" t="s">
        <v>1724</v>
      </c>
      <c r="AQ14" s="410"/>
      <c r="AR14" s="410"/>
      <c r="AS14" s="2604"/>
      <c r="AT14" s="2605"/>
      <c r="AU14" s="2546"/>
      <c r="AV14" s="2546"/>
      <c r="AW14" s="2547"/>
      <c r="AX14" s="123"/>
      <c r="AY14" s="410"/>
      <c r="AZ14" s="409"/>
      <c r="BA14" s="411"/>
      <c r="BB14" s="411" t="s">
        <v>1578</v>
      </c>
      <c r="BC14" s="411" t="s">
        <v>1635</v>
      </c>
      <c r="BD14" s="605" t="s">
        <v>1724</v>
      </c>
      <c r="BE14" s="475"/>
      <c r="BF14" s="410"/>
      <c r="BG14" s="410"/>
      <c r="BH14" s="410"/>
      <c r="BI14" s="409"/>
      <c r="BJ14" s="411"/>
      <c r="BK14" s="411" t="s">
        <v>1578</v>
      </c>
      <c r="BL14" s="411" t="s">
        <v>1635</v>
      </c>
      <c r="BM14" s="605" t="s">
        <v>1724</v>
      </c>
      <c r="BN14" s="410"/>
      <c r="BO14" s="410"/>
      <c r="BP14" s="2604"/>
      <c r="BQ14" s="2605"/>
    </row>
    <row r="15" spans="1:73" ht="18" customHeight="1">
      <c r="A15" s="658">
        <v>42005</v>
      </c>
      <c r="B15" s="126">
        <v>42005</v>
      </c>
      <c r="C15" s="127">
        <v>42005</v>
      </c>
      <c r="D15" s="2446">
        <v>532258</v>
      </c>
      <c r="E15" s="2446">
        <v>531927</v>
      </c>
      <c r="F15" s="2446">
        <v>11606</v>
      </c>
      <c r="G15" s="2446">
        <v>25814</v>
      </c>
      <c r="H15" s="2446">
        <v>494507</v>
      </c>
      <c r="I15" s="2446">
        <v>483123</v>
      </c>
      <c r="J15" s="2446">
        <v>11384</v>
      </c>
      <c r="K15" s="2446">
        <v>581</v>
      </c>
      <c r="L15" s="2446">
        <v>6297</v>
      </c>
      <c r="M15" s="2447">
        <v>952</v>
      </c>
      <c r="N15" s="2447">
        <v>817</v>
      </c>
      <c r="O15" s="2447">
        <v>439</v>
      </c>
      <c r="P15" s="2447" t="s">
        <v>21</v>
      </c>
      <c r="Q15" s="2447">
        <v>378</v>
      </c>
      <c r="R15" s="2447">
        <v>348</v>
      </c>
      <c r="S15" s="2447">
        <v>30</v>
      </c>
      <c r="T15" s="2447" t="s">
        <v>21</v>
      </c>
      <c r="U15" s="2447">
        <v>246</v>
      </c>
      <c r="V15" s="659">
        <v>42005</v>
      </c>
      <c r="W15" s="660">
        <v>42005</v>
      </c>
      <c r="X15" s="658">
        <v>42005</v>
      </c>
      <c r="Y15" s="126">
        <v>42005</v>
      </c>
      <c r="Z15" s="127">
        <v>42005</v>
      </c>
      <c r="AA15" s="2446">
        <v>10548</v>
      </c>
      <c r="AB15" s="2446">
        <v>9861</v>
      </c>
      <c r="AC15" s="2446" t="s">
        <v>21</v>
      </c>
      <c r="AD15" s="2446">
        <v>15</v>
      </c>
      <c r="AE15" s="2446">
        <v>9846</v>
      </c>
      <c r="AF15" s="2446">
        <v>9330</v>
      </c>
      <c r="AG15" s="2446">
        <v>516</v>
      </c>
      <c r="AH15" s="2446">
        <v>575</v>
      </c>
      <c r="AI15" s="2446">
        <v>1039</v>
      </c>
      <c r="AJ15" s="2447">
        <v>3610</v>
      </c>
      <c r="AK15" s="2447">
        <v>3394</v>
      </c>
      <c r="AL15" s="2447" t="s">
        <v>21</v>
      </c>
      <c r="AM15" s="2447" t="s">
        <v>21</v>
      </c>
      <c r="AN15" s="2447">
        <v>3394</v>
      </c>
      <c r="AO15" s="2447">
        <v>3394</v>
      </c>
      <c r="AP15" s="2447" t="s">
        <v>21</v>
      </c>
      <c r="AQ15" s="2447" t="s">
        <v>21</v>
      </c>
      <c r="AR15" s="2447">
        <v>180</v>
      </c>
      <c r="AS15" s="659">
        <v>42005</v>
      </c>
      <c r="AT15" s="660">
        <v>42005</v>
      </c>
      <c r="AU15" s="658">
        <v>42005</v>
      </c>
      <c r="AV15" s="126">
        <v>42005</v>
      </c>
      <c r="AW15" s="127">
        <v>42005</v>
      </c>
      <c r="AX15" s="2446">
        <v>63538</v>
      </c>
      <c r="AY15" s="2446">
        <v>63584</v>
      </c>
      <c r="AZ15" s="2446" t="s">
        <v>21</v>
      </c>
      <c r="BA15" s="2446">
        <v>7629</v>
      </c>
      <c r="BB15" s="2446">
        <v>55955</v>
      </c>
      <c r="BC15" s="2446">
        <v>55955</v>
      </c>
      <c r="BD15" s="2446" t="s">
        <v>21</v>
      </c>
      <c r="BE15" s="2446" t="s">
        <v>21</v>
      </c>
      <c r="BF15" s="2446">
        <v>27</v>
      </c>
      <c r="BG15" s="2447" t="s">
        <v>21</v>
      </c>
      <c r="BH15" s="2447" t="s">
        <v>21</v>
      </c>
      <c r="BI15" s="2447" t="s">
        <v>21</v>
      </c>
      <c r="BJ15" s="2447" t="s">
        <v>21</v>
      </c>
      <c r="BK15" s="2447" t="s">
        <v>21</v>
      </c>
      <c r="BL15" s="2447" t="s">
        <v>21</v>
      </c>
      <c r="BM15" s="2447" t="s">
        <v>21</v>
      </c>
      <c r="BN15" s="2447" t="s">
        <v>21</v>
      </c>
      <c r="BO15" s="2447" t="s">
        <v>21</v>
      </c>
      <c r="BP15" s="659">
        <v>42005</v>
      </c>
      <c r="BQ15" s="660">
        <v>42005</v>
      </c>
    </row>
    <row r="16" spans="1:73" ht="15" customHeight="1">
      <c r="A16" s="73"/>
      <c r="B16" s="64">
        <v>42370</v>
      </c>
      <c r="C16" s="129"/>
      <c r="D16" s="2447">
        <v>529719</v>
      </c>
      <c r="E16" s="2447">
        <v>528948</v>
      </c>
      <c r="F16" s="2447">
        <v>8565</v>
      </c>
      <c r="G16" s="2447">
        <v>30940</v>
      </c>
      <c r="H16" s="2447">
        <v>489443</v>
      </c>
      <c r="I16" s="2447">
        <v>479673</v>
      </c>
      <c r="J16" s="2447">
        <v>9770</v>
      </c>
      <c r="K16" s="2447">
        <v>472</v>
      </c>
      <c r="L16" s="2447">
        <v>6574</v>
      </c>
      <c r="M16" s="2447">
        <v>190</v>
      </c>
      <c r="N16" s="2447">
        <v>220</v>
      </c>
      <c r="O16" s="2447">
        <v>50</v>
      </c>
      <c r="P16" s="2447" t="s">
        <v>21</v>
      </c>
      <c r="Q16" s="2447">
        <v>170</v>
      </c>
      <c r="R16" s="2447">
        <v>149</v>
      </c>
      <c r="S16" s="2447">
        <v>21</v>
      </c>
      <c r="T16" s="2447" t="s">
        <v>21</v>
      </c>
      <c r="U16" s="2447">
        <v>216</v>
      </c>
      <c r="V16" s="661">
        <v>42370</v>
      </c>
      <c r="W16" s="662">
        <v>42370</v>
      </c>
      <c r="X16" s="73"/>
      <c r="Y16" s="64">
        <v>42370</v>
      </c>
      <c r="Z16" s="129"/>
      <c r="AA16" s="2447">
        <v>8612</v>
      </c>
      <c r="AB16" s="2447">
        <v>7824</v>
      </c>
      <c r="AC16" s="2447" t="s">
        <v>21</v>
      </c>
      <c r="AD16" s="2447">
        <v>164</v>
      </c>
      <c r="AE16" s="2447">
        <v>7660</v>
      </c>
      <c r="AF16" s="2447">
        <v>7228</v>
      </c>
      <c r="AG16" s="2447">
        <v>432</v>
      </c>
      <c r="AH16" s="2447">
        <v>465</v>
      </c>
      <c r="AI16" s="2447">
        <v>1310</v>
      </c>
      <c r="AJ16" s="2447">
        <v>4716</v>
      </c>
      <c r="AK16" s="2447">
        <v>4755</v>
      </c>
      <c r="AL16" s="2447" t="s">
        <v>21</v>
      </c>
      <c r="AM16" s="2447" t="s">
        <v>21</v>
      </c>
      <c r="AN16" s="2447">
        <v>4755</v>
      </c>
      <c r="AO16" s="2447">
        <v>4755</v>
      </c>
      <c r="AP16" s="2447" t="s">
        <v>21</v>
      </c>
      <c r="AQ16" s="2447" t="s">
        <v>21</v>
      </c>
      <c r="AR16" s="2447">
        <v>143</v>
      </c>
      <c r="AS16" s="661">
        <v>42370</v>
      </c>
      <c r="AT16" s="662">
        <v>42370</v>
      </c>
      <c r="AU16" s="73"/>
      <c r="AV16" s="64">
        <v>42370</v>
      </c>
      <c r="AW16" s="129"/>
      <c r="AX16" s="2447">
        <v>61768</v>
      </c>
      <c r="AY16" s="2447">
        <v>61777</v>
      </c>
      <c r="AZ16" s="2447">
        <v>166</v>
      </c>
      <c r="BA16" s="2447">
        <v>7994</v>
      </c>
      <c r="BB16" s="2447">
        <v>53617</v>
      </c>
      <c r="BC16" s="2447">
        <v>53617</v>
      </c>
      <c r="BD16" s="2447" t="s">
        <v>21</v>
      </c>
      <c r="BE16" s="2447" t="s">
        <v>21</v>
      </c>
      <c r="BF16" s="2447">
        <v>29</v>
      </c>
      <c r="BG16" s="2447" t="s">
        <v>21</v>
      </c>
      <c r="BH16" s="2447" t="s">
        <v>21</v>
      </c>
      <c r="BI16" s="2447" t="s">
        <v>21</v>
      </c>
      <c r="BJ16" s="2447" t="s">
        <v>21</v>
      </c>
      <c r="BK16" s="2447" t="s">
        <v>21</v>
      </c>
      <c r="BL16" s="2447" t="s">
        <v>21</v>
      </c>
      <c r="BM16" s="2447" t="s">
        <v>21</v>
      </c>
      <c r="BN16" s="2447" t="s">
        <v>21</v>
      </c>
      <c r="BO16" s="2447" t="s">
        <v>21</v>
      </c>
      <c r="BP16" s="661">
        <v>42370</v>
      </c>
      <c r="BQ16" s="662">
        <v>42370</v>
      </c>
    </row>
    <row r="17" spans="1:69" ht="15" customHeight="1">
      <c r="A17" s="73"/>
      <c r="B17" s="64">
        <v>42736</v>
      </c>
      <c r="C17" s="129"/>
      <c r="D17" s="2447">
        <v>528785</v>
      </c>
      <c r="E17" s="2447">
        <v>528457</v>
      </c>
      <c r="F17" s="2447">
        <v>7752</v>
      </c>
      <c r="G17" s="2447">
        <v>33229</v>
      </c>
      <c r="H17" s="2447">
        <v>487476</v>
      </c>
      <c r="I17" s="2447">
        <v>478316</v>
      </c>
      <c r="J17" s="2447">
        <v>9161</v>
      </c>
      <c r="K17" s="2447">
        <v>550</v>
      </c>
      <c r="L17" s="2447">
        <v>6359</v>
      </c>
      <c r="M17" s="2447">
        <v>657</v>
      </c>
      <c r="N17" s="2447">
        <v>754</v>
      </c>
      <c r="O17" s="2447">
        <v>50</v>
      </c>
      <c r="P17" s="2447" t="s">
        <v>21</v>
      </c>
      <c r="Q17" s="2447">
        <v>704</v>
      </c>
      <c r="R17" s="2447">
        <v>652</v>
      </c>
      <c r="S17" s="2447">
        <v>52</v>
      </c>
      <c r="T17" s="2447" t="s">
        <v>21</v>
      </c>
      <c r="U17" s="2447">
        <v>117</v>
      </c>
      <c r="V17" s="661">
        <v>42736</v>
      </c>
      <c r="W17" s="662">
        <v>42736</v>
      </c>
      <c r="X17" s="73"/>
      <c r="Y17" s="64">
        <v>42736</v>
      </c>
      <c r="Z17" s="129"/>
      <c r="AA17" s="2447">
        <v>6068</v>
      </c>
      <c r="AB17" s="2447">
        <v>5735</v>
      </c>
      <c r="AC17" s="2447" t="s">
        <v>21</v>
      </c>
      <c r="AD17" s="2447">
        <v>86</v>
      </c>
      <c r="AE17" s="2447">
        <v>5649</v>
      </c>
      <c r="AF17" s="2447">
        <v>5142</v>
      </c>
      <c r="AG17" s="2447">
        <v>507</v>
      </c>
      <c r="AH17" s="2447">
        <v>540</v>
      </c>
      <c r="AI17" s="2447">
        <v>1099</v>
      </c>
      <c r="AJ17" s="2447">
        <v>4226</v>
      </c>
      <c r="AK17" s="2447">
        <v>4181</v>
      </c>
      <c r="AL17" s="2447" t="s">
        <v>21</v>
      </c>
      <c r="AM17" s="2447" t="s">
        <v>21</v>
      </c>
      <c r="AN17" s="2447">
        <v>4181</v>
      </c>
      <c r="AO17" s="2447">
        <v>4181</v>
      </c>
      <c r="AP17" s="2447" t="s">
        <v>21</v>
      </c>
      <c r="AQ17" s="2447" t="s">
        <v>21</v>
      </c>
      <c r="AR17" s="2447">
        <v>187</v>
      </c>
      <c r="AS17" s="661">
        <v>42736</v>
      </c>
      <c r="AT17" s="662">
        <v>42736</v>
      </c>
      <c r="AU17" s="73"/>
      <c r="AV17" s="64">
        <v>42736</v>
      </c>
      <c r="AW17" s="129"/>
      <c r="AX17" s="2447">
        <v>61867</v>
      </c>
      <c r="AY17" s="2447">
        <v>61878</v>
      </c>
      <c r="AZ17" s="2447">
        <v>265</v>
      </c>
      <c r="BA17" s="2447">
        <v>4485</v>
      </c>
      <c r="BB17" s="2447">
        <v>57128</v>
      </c>
      <c r="BC17" s="2447">
        <v>57128</v>
      </c>
      <c r="BD17" s="2447" t="s">
        <v>21</v>
      </c>
      <c r="BE17" s="2447" t="s">
        <v>21</v>
      </c>
      <c r="BF17" s="2447">
        <v>20</v>
      </c>
      <c r="BG17" s="2447" t="s">
        <v>21</v>
      </c>
      <c r="BH17" s="2447" t="s">
        <v>21</v>
      </c>
      <c r="BI17" s="2447" t="s">
        <v>21</v>
      </c>
      <c r="BJ17" s="2447" t="s">
        <v>21</v>
      </c>
      <c r="BK17" s="2447" t="s">
        <v>21</v>
      </c>
      <c r="BL17" s="2447" t="s">
        <v>21</v>
      </c>
      <c r="BM17" s="2447" t="s">
        <v>21</v>
      </c>
      <c r="BN17" s="2447" t="s">
        <v>21</v>
      </c>
      <c r="BO17" s="2447" t="s">
        <v>21</v>
      </c>
      <c r="BP17" s="661">
        <v>42736</v>
      </c>
      <c r="BQ17" s="662">
        <v>42736</v>
      </c>
    </row>
    <row r="18" spans="1:69" ht="15" customHeight="1">
      <c r="A18" s="73"/>
      <c r="B18" s="64">
        <v>43101</v>
      </c>
      <c r="C18" s="129"/>
      <c r="D18" s="2447">
        <v>491613</v>
      </c>
      <c r="E18" s="2447">
        <v>492778</v>
      </c>
      <c r="F18" s="2447">
        <v>7040</v>
      </c>
      <c r="G18" s="2447">
        <v>32588</v>
      </c>
      <c r="H18" s="2447">
        <v>453150</v>
      </c>
      <c r="I18" s="2447">
        <v>443512</v>
      </c>
      <c r="J18" s="2447">
        <v>9638</v>
      </c>
      <c r="K18" s="2447">
        <v>673</v>
      </c>
      <c r="L18" s="2447">
        <v>4486</v>
      </c>
      <c r="M18" s="2447">
        <v>186</v>
      </c>
      <c r="N18" s="2447">
        <v>170</v>
      </c>
      <c r="O18" s="2447">
        <v>47</v>
      </c>
      <c r="P18" s="2447" t="s">
        <v>21</v>
      </c>
      <c r="Q18" s="2447">
        <v>123</v>
      </c>
      <c r="R18" s="2447">
        <v>63</v>
      </c>
      <c r="S18" s="2447">
        <v>60</v>
      </c>
      <c r="T18" s="2447">
        <v>48</v>
      </c>
      <c r="U18" s="2447">
        <v>83</v>
      </c>
      <c r="V18" s="661">
        <v>43101</v>
      </c>
      <c r="W18" s="662">
        <v>43101</v>
      </c>
      <c r="X18" s="73"/>
      <c r="Y18" s="64">
        <v>43101</v>
      </c>
      <c r="Z18" s="129"/>
      <c r="AA18" s="2447">
        <v>4615</v>
      </c>
      <c r="AB18" s="2447">
        <v>4115</v>
      </c>
      <c r="AC18" s="2447" t="s">
        <v>21</v>
      </c>
      <c r="AD18" s="2447">
        <v>151</v>
      </c>
      <c r="AE18" s="2447">
        <v>3964</v>
      </c>
      <c r="AF18" s="2447">
        <v>3438</v>
      </c>
      <c r="AG18" s="2447">
        <v>526</v>
      </c>
      <c r="AH18" s="2447">
        <v>563</v>
      </c>
      <c r="AI18" s="2447">
        <v>1037</v>
      </c>
      <c r="AJ18" s="2447">
        <v>4104</v>
      </c>
      <c r="AK18" s="2447">
        <v>4124</v>
      </c>
      <c r="AL18" s="2447" t="s">
        <v>21</v>
      </c>
      <c r="AM18" s="2447" t="s">
        <v>21</v>
      </c>
      <c r="AN18" s="2447">
        <v>4124</v>
      </c>
      <c r="AO18" s="2447">
        <v>4124</v>
      </c>
      <c r="AP18" s="2447" t="s">
        <v>21</v>
      </c>
      <c r="AQ18" s="2447" t="s">
        <v>21</v>
      </c>
      <c r="AR18" s="2447">
        <v>170</v>
      </c>
      <c r="AS18" s="661">
        <v>43101</v>
      </c>
      <c r="AT18" s="662">
        <v>43101</v>
      </c>
      <c r="AU18" s="73"/>
      <c r="AV18" s="64">
        <v>43101</v>
      </c>
      <c r="AW18" s="129"/>
      <c r="AX18" s="2447">
        <v>61785</v>
      </c>
      <c r="AY18" s="2447">
        <v>61782</v>
      </c>
      <c r="AZ18" s="2447">
        <v>264</v>
      </c>
      <c r="BA18" s="2447">
        <v>4523</v>
      </c>
      <c r="BB18" s="2447">
        <v>56995</v>
      </c>
      <c r="BC18" s="2447">
        <v>56995</v>
      </c>
      <c r="BD18" s="2447" t="s">
        <v>21</v>
      </c>
      <c r="BE18" s="2447" t="s">
        <v>21</v>
      </c>
      <c r="BF18" s="2447">
        <v>24</v>
      </c>
      <c r="BG18" s="2447" t="s">
        <v>21</v>
      </c>
      <c r="BH18" s="2447" t="s">
        <v>21</v>
      </c>
      <c r="BI18" s="2447" t="s">
        <v>21</v>
      </c>
      <c r="BJ18" s="2447" t="s">
        <v>21</v>
      </c>
      <c r="BK18" s="2447" t="s">
        <v>21</v>
      </c>
      <c r="BL18" s="2447" t="s">
        <v>21</v>
      </c>
      <c r="BM18" s="2447" t="s">
        <v>21</v>
      </c>
      <c r="BN18" s="2447" t="s">
        <v>21</v>
      </c>
      <c r="BO18" s="2447" t="s">
        <v>21</v>
      </c>
      <c r="BP18" s="661">
        <v>43101</v>
      </c>
      <c r="BQ18" s="662">
        <v>43101</v>
      </c>
    </row>
    <row r="19" spans="1:69" ht="15" customHeight="1">
      <c r="A19" s="63">
        <v>43586</v>
      </c>
      <c r="B19" s="64">
        <v>43586</v>
      </c>
      <c r="C19" s="129" t="s">
        <v>2159</v>
      </c>
      <c r="D19" s="2447">
        <v>454370</v>
      </c>
      <c r="E19" s="2447">
        <v>453981</v>
      </c>
      <c r="F19" s="2447">
        <v>6724</v>
      </c>
      <c r="G19" s="2447">
        <v>27799</v>
      </c>
      <c r="H19" s="2447">
        <v>419457</v>
      </c>
      <c r="I19" s="2447">
        <v>408089</v>
      </c>
      <c r="J19" s="2447">
        <v>11369</v>
      </c>
      <c r="K19" s="2447">
        <v>599</v>
      </c>
      <c r="L19" s="2447">
        <v>4026</v>
      </c>
      <c r="M19" s="2447">
        <v>163</v>
      </c>
      <c r="N19" s="2447">
        <v>155</v>
      </c>
      <c r="O19" s="2447">
        <v>36</v>
      </c>
      <c r="P19" s="2447" t="s">
        <v>21</v>
      </c>
      <c r="Q19" s="2447">
        <v>119</v>
      </c>
      <c r="R19" s="2447">
        <v>56</v>
      </c>
      <c r="S19" s="2447">
        <v>63</v>
      </c>
      <c r="T19" s="2447" t="s">
        <v>21</v>
      </c>
      <c r="U19" s="2447">
        <v>90</v>
      </c>
      <c r="V19" s="661">
        <v>43466</v>
      </c>
      <c r="W19" s="662">
        <v>43466</v>
      </c>
      <c r="X19" s="63">
        <v>43586</v>
      </c>
      <c r="Y19" s="64">
        <v>43586</v>
      </c>
      <c r="Z19" s="129" t="s">
        <v>2159</v>
      </c>
      <c r="AA19" s="2447">
        <v>4300</v>
      </c>
      <c r="AB19" s="2447">
        <v>3731</v>
      </c>
      <c r="AC19" s="2447" t="s">
        <v>21</v>
      </c>
      <c r="AD19" s="2447">
        <v>45</v>
      </c>
      <c r="AE19" s="2447">
        <v>3686</v>
      </c>
      <c r="AF19" s="2447">
        <v>3163</v>
      </c>
      <c r="AG19" s="2447">
        <v>523</v>
      </c>
      <c r="AH19" s="2447">
        <v>593</v>
      </c>
      <c r="AI19" s="2447">
        <v>912</v>
      </c>
      <c r="AJ19" s="2447">
        <v>4278</v>
      </c>
      <c r="AK19" s="2447">
        <v>4321</v>
      </c>
      <c r="AL19" s="2447" t="s">
        <v>21</v>
      </c>
      <c r="AM19" s="2447" t="s">
        <v>21</v>
      </c>
      <c r="AN19" s="2447">
        <v>4321</v>
      </c>
      <c r="AO19" s="2447">
        <v>4321</v>
      </c>
      <c r="AP19" s="2447" t="s">
        <v>21</v>
      </c>
      <c r="AQ19" s="2447" t="s">
        <v>21</v>
      </c>
      <c r="AR19" s="2447">
        <v>129</v>
      </c>
      <c r="AS19" s="661">
        <v>43466</v>
      </c>
      <c r="AT19" s="662">
        <v>43466</v>
      </c>
      <c r="AU19" s="63">
        <v>43586</v>
      </c>
      <c r="AV19" s="64">
        <v>43586</v>
      </c>
      <c r="AW19" s="129" t="s">
        <v>2159</v>
      </c>
      <c r="AX19" s="2447">
        <v>72370</v>
      </c>
      <c r="AY19" s="2447">
        <v>72375</v>
      </c>
      <c r="AZ19" s="2447">
        <v>256</v>
      </c>
      <c r="BA19" s="2447">
        <v>4317</v>
      </c>
      <c r="BB19" s="2447">
        <v>67802</v>
      </c>
      <c r="BC19" s="2447">
        <v>67802</v>
      </c>
      <c r="BD19" s="2447" t="s">
        <v>21</v>
      </c>
      <c r="BE19" s="2447" t="s">
        <v>21</v>
      </c>
      <c r="BF19" s="2447">
        <v>21</v>
      </c>
      <c r="BG19" s="2447" t="s">
        <v>21</v>
      </c>
      <c r="BH19" s="2447" t="s">
        <v>21</v>
      </c>
      <c r="BI19" s="2447" t="s">
        <v>21</v>
      </c>
      <c r="BJ19" s="2447" t="s">
        <v>21</v>
      </c>
      <c r="BK19" s="2447" t="s">
        <v>21</v>
      </c>
      <c r="BL19" s="2447" t="s">
        <v>21</v>
      </c>
      <c r="BM19" s="2447" t="s">
        <v>21</v>
      </c>
      <c r="BN19" s="2447" t="s">
        <v>21</v>
      </c>
      <c r="BO19" s="2447" t="s">
        <v>21</v>
      </c>
      <c r="BP19" s="661">
        <v>43466</v>
      </c>
      <c r="BQ19" s="662">
        <v>43466</v>
      </c>
    </row>
    <row r="20" spans="1:69" ht="7.5" customHeight="1">
      <c r="A20" s="73"/>
      <c r="B20" s="64"/>
      <c r="C20" s="129"/>
      <c r="D20" s="663"/>
      <c r="E20" s="663"/>
      <c r="F20" s="663"/>
      <c r="G20" s="663"/>
      <c r="H20" s="663"/>
      <c r="I20" s="663"/>
      <c r="J20" s="663"/>
      <c r="K20" s="663"/>
      <c r="L20" s="663"/>
      <c r="M20" s="663"/>
      <c r="N20" s="663"/>
      <c r="O20" s="663"/>
      <c r="P20" s="663"/>
      <c r="Q20" s="663"/>
      <c r="R20" s="663"/>
      <c r="S20" s="663"/>
      <c r="T20" s="663"/>
      <c r="U20" s="663"/>
      <c r="V20" s="665"/>
      <c r="W20" s="666"/>
      <c r="X20" s="73"/>
      <c r="Y20" s="64"/>
      <c r="Z20" s="129"/>
      <c r="AA20" s="663"/>
      <c r="AB20" s="663"/>
      <c r="AC20" s="663"/>
      <c r="AD20" s="663"/>
      <c r="AE20" s="663"/>
      <c r="AF20" s="663"/>
      <c r="AG20" s="663"/>
      <c r="AH20" s="663"/>
      <c r="AI20" s="663"/>
      <c r="AJ20" s="663"/>
      <c r="AK20" s="663"/>
      <c r="AL20" s="663"/>
      <c r="AM20" s="663"/>
      <c r="AN20" s="663"/>
      <c r="AO20" s="663"/>
      <c r="AP20" s="663"/>
      <c r="AQ20" s="663"/>
      <c r="AR20" s="663"/>
      <c r="AS20" s="665"/>
      <c r="AT20" s="666"/>
      <c r="AU20" s="73"/>
      <c r="AV20" s="64"/>
      <c r="AW20" s="129"/>
      <c r="AX20" s="663"/>
      <c r="AY20" s="663"/>
      <c r="AZ20" s="663"/>
      <c r="BA20" s="663"/>
      <c r="BB20" s="663"/>
      <c r="BC20" s="663"/>
      <c r="BD20" s="663"/>
      <c r="BE20" s="663"/>
      <c r="BF20" s="663"/>
      <c r="BG20" s="663"/>
      <c r="BH20" s="663"/>
      <c r="BI20" s="663"/>
      <c r="BJ20" s="663"/>
      <c r="BK20" s="663"/>
      <c r="BL20" s="663"/>
      <c r="BM20" s="663"/>
      <c r="BN20" s="663"/>
      <c r="BO20" s="663"/>
      <c r="BP20" s="665"/>
      <c r="BQ20" s="666"/>
    </row>
    <row r="21" spans="1:69" ht="15" customHeight="1">
      <c r="A21" s="79">
        <v>42826</v>
      </c>
      <c r="B21" s="80">
        <v>42826</v>
      </c>
      <c r="C21" s="130">
        <v>42826</v>
      </c>
      <c r="D21" s="2448">
        <v>514997</v>
      </c>
      <c r="E21" s="2448">
        <v>514671</v>
      </c>
      <c r="F21" s="2448">
        <v>7563</v>
      </c>
      <c r="G21" s="2448">
        <v>33265</v>
      </c>
      <c r="H21" s="2448">
        <v>473843</v>
      </c>
      <c r="I21" s="2448">
        <v>464929</v>
      </c>
      <c r="J21" s="2448">
        <v>8914</v>
      </c>
      <c r="K21" s="2448">
        <v>616</v>
      </c>
      <c r="L21" s="2448">
        <v>5672</v>
      </c>
      <c r="M21" s="2448">
        <v>667</v>
      </c>
      <c r="N21" s="2448">
        <v>663</v>
      </c>
      <c r="O21" s="2448">
        <v>48</v>
      </c>
      <c r="P21" s="2448" t="s">
        <v>21</v>
      </c>
      <c r="Q21" s="2448">
        <v>615</v>
      </c>
      <c r="R21" s="2448">
        <v>545</v>
      </c>
      <c r="S21" s="2448">
        <v>70</v>
      </c>
      <c r="T21" s="2448">
        <v>48</v>
      </c>
      <c r="U21" s="2448">
        <v>85</v>
      </c>
      <c r="V21" s="667">
        <v>42826</v>
      </c>
      <c r="W21" s="666">
        <v>42826</v>
      </c>
      <c r="X21" s="79">
        <v>42826</v>
      </c>
      <c r="Y21" s="80">
        <v>42826</v>
      </c>
      <c r="Z21" s="130">
        <v>42826</v>
      </c>
      <c r="AA21" s="2448">
        <v>6013</v>
      </c>
      <c r="AB21" s="2448">
        <v>5397</v>
      </c>
      <c r="AC21" s="2448" t="s">
        <v>21</v>
      </c>
      <c r="AD21" s="2448">
        <v>79</v>
      </c>
      <c r="AE21" s="2448">
        <v>5318</v>
      </c>
      <c r="AF21" s="2448">
        <v>4779</v>
      </c>
      <c r="AG21" s="2448">
        <v>539</v>
      </c>
      <c r="AH21" s="2448">
        <v>565</v>
      </c>
      <c r="AI21" s="2448">
        <v>1055</v>
      </c>
      <c r="AJ21" s="2448">
        <v>4244</v>
      </c>
      <c r="AK21" s="2448">
        <v>4270</v>
      </c>
      <c r="AL21" s="2448" t="s">
        <v>21</v>
      </c>
      <c r="AM21" s="2448" t="s">
        <v>21</v>
      </c>
      <c r="AN21" s="2448">
        <v>4270</v>
      </c>
      <c r="AO21" s="2448">
        <v>4270</v>
      </c>
      <c r="AP21" s="2448" t="s">
        <v>21</v>
      </c>
      <c r="AQ21" s="2448" t="s">
        <v>21</v>
      </c>
      <c r="AR21" s="2448">
        <v>158</v>
      </c>
      <c r="AS21" s="667">
        <v>42826</v>
      </c>
      <c r="AT21" s="666">
        <v>42826</v>
      </c>
      <c r="AU21" s="79">
        <v>42826</v>
      </c>
      <c r="AV21" s="80">
        <v>42826</v>
      </c>
      <c r="AW21" s="130">
        <v>42826</v>
      </c>
      <c r="AX21" s="2448">
        <v>61446</v>
      </c>
      <c r="AY21" s="2448">
        <v>61455</v>
      </c>
      <c r="AZ21" s="2448">
        <v>266</v>
      </c>
      <c r="BA21" s="2448">
        <v>4452</v>
      </c>
      <c r="BB21" s="2448">
        <v>56737</v>
      </c>
      <c r="BC21" s="2448">
        <v>56737</v>
      </c>
      <c r="BD21" s="2448" t="s">
        <v>21</v>
      </c>
      <c r="BE21" s="2448" t="s">
        <v>21</v>
      </c>
      <c r="BF21" s="2448">
        <v>26</v>
      </c>
      <c r="BG21" s="2448" t="s">
        <v>21</v>
      </c>
      <c r="BH21" s="2448" t="s">
        <v>21</v>
      </c>
      <c r="BI21" s="2448" t="s">
        <v>21</v>
      </c>
      <c r="BJ21" s="2448" t="s">
        <v>21</v>
      </c>
      <c r="BK21" s="2448" t="s">
        <v>21</v>
      </c>
      <c r="BL21" s="2448" t="s">
        <v>21</v>
      </c>
      <c r="BM21" s="2448" t="s">
        <v>21</v>
      </c>
      <c r="BN21" s="2448" t="s">
        <v>21</v>
      </c>
      <c r="BO21" s="2448" t="s">
        <v>21</v>
      </c>
      <c r="BP21" s="667">
        <v>42826</v>
      </c>
      <c r="BQ21" s="666">
        <v>42826</v>
      </c>
    </row>
    <row r="22" spans="1:69" ht="15" customHeight="1">
      <c r="A22" s="85"/>
      <c r="B22" s="80">
        <v>43191</v>
      </c>
      <c r="C22" s="132"/>
      <c r="D22" s="2448">
        <v>487503</v>
      </c>
      <c r="E22" s="2448">
        <v>488136</v>
      </c>
      <c r="F22" s="2448">
        <v>6680</v>
      </c>
      <c r="G22" s="2448">
        <v>32607</v>
      </c>
      <c r="H22" s="2448">
        <v>448849</v>
      </c>
      <c r="I22" s="2448">
        <v>438115</v>
      </c>
      <c r="J22" s="2448">
        <v>10735</v>
      </c>
      <c r="K22" s="2448">
        <v>640</v>
      </c>
      <c r="L22" s="2448">
        <v>4415</v>
      </c>
      <c r="M22" s="2448">
        <v>156</v>
      </c>
      <c r="N22" s="2448">
        <v>160</v>
      </c>
      <c r="O22" s="2448">
        <v>46</v>
      </c>
      <c r="P22" s="2448" t="s">
        <v>21</v>
      </c>
      <c r="Q22" s="2448">
        <v>114</v>
      </c>
      <c r="R22" s="2448">
        <v>55</v>
      </c>
      <c r="S22" s="2448">
        <v>59</v>
      </c>
      <c r="T22" s="2448" t="s">
        <v>21</v>
      </c>
      <c r="U22" s="2448">
        <v>80</v>
      </c>
      <c r="V22" s="667">
        <v>43191</v>
      </c>
      <c r="W22" s="666">
        <v>43191</v>
      </c>
      <c r="X22" s="85"/>
      <c r="Y22" s="80">
        <v>43191</v>
      </c>
      <c r="Z22" s="132"/>
      <c r="AA22" s="2448">
        <v>4729</v>
      </c>
      <c r="AB22" s="2448">
        <v>4228</v>
      </c>
      <c r="AC22" s="2448" t="s">
        <v>21</v>
      </c>
      <c r="AD22" s="2448">
        <v>145</v>
      </c>
      <c r="AE22" s="2448">
        <v>4083</v>
      </c>
      <c r="AF22" s="2448">
        <v>3557</v>
      </c>
      <c r="AG22" s="2448">
        <v>526</v>
      </c>
      <c r="AH22" s="2448">
        <v>576</v>
      </c>
      <c r="AI22" s="2448">
        <v>980</v>
      </c>
      <c r="AJ22" s="2448">
        <v>4092</v>
      </c>
      <c r="AK22" s="2448">
        <v>4073</v>
      </c>
      <c r="AL22" s="2448" t="s">
        <v>21</v>
      </c>
      <c r="AM22" s="2448" t="s">
        <v>21</v>
      </c>
      <c r="AN22" s="2448">
        <v>4073</v>
      </c>
      <c r="AO22" s="2448">
        <v>4073</v>
      </c>
      <c r="AP22" s="2448" t="s">
        <v>21</v>
      </c>
      <c r="AQ22" s="2448" t="s">
        <v>21</v>
      </c>
      <c r="AR22" s="2448">
        <v>180</v>
      </c>
      <c r="AS22" s="667">
        <v>43191</v>
      </c>
      <c r="AT22" s="666">
        <v>43191</v>
      </c>
      <c r="AU22" s="85"/>
      <c r="AV22" s="80">
        <v>43191</v>
      </c>
      <c r="AW22" s="132"/>
      <c r="AX22" s="2448">
        <v>62941</v>
      </c>
      <c r="AY22" s="2448">
        <v>62948</v>
      </c>
      <c r="AZ22" s="2448">
        <v>260</v>
      </c>
      <c r="BA22" s="2448">
        <v>4461</v>
      </c>
      <c r="BB22" s="2448">
        <v>58227</v>
      </c>
      <c r="BC22" s="2448">
        <v>58227</v>
      </c>
      <c r="BD22" s="2448" t="s">
        <v>21</v>
      </c>
      <c r="BE22" s="2448" t="s">
        <v>21</v>
      </c>
      <c r="BF22" s="2448">
        <v>19</v>
      </c>
      <c r="BG22" s="2448" t="s">
        <v>21</v>
      </c>
      <c r="BH22" s="2448" t="s">
        <v>21</v>
      </c>
      <c r="BI22" s="2448" t="s">
        <v>21</v>
      </c>
      <c r="BJ22" s="2448" t="s">
        <v>21</v>
      </c>
      <c r="BK22" s="2448" t="s">
        <v>21</v>
      </c>
      <c r="BL22" s="2448" t="s">
        <v>21</v>
      </c>
      <c r="BM22" s="2448" t="s">
        <v>21</v>
      </c>
      <c r="BN22" s="2448" t="s">
        <v>21</v>
      </c>
      <c r="BO22" s="2448" t="s">
        <v>21</v>
      </c>
      <c r="BP22" s="667">
        <v>43191</v>
      </c>
      <c r="BQ22" s="666">
        <v>43191</v>
      </c>
    </row>
    <row r="23" spans="1:69" ht="7.5" customHeight="1">
      <c r="A23" s="85"/>
      <c r="B23" s="80"/>
      <c r="C23" s="132"/>
      <c r="D23" s="2448"/>
      <c r="E23" s="2448"/>
      <c r="F23" s="2448"/>
      <c r="G23" s="2448"/>
      <c r="H23" s="2448"/>
      <c r="I23" s="2448"/>
      <c r="J23" s="2448"/>
      <c r="K23" s="2448"/>
      <c r="L23" s="2448"/>
      <c r="M23" s="2448"/>
      <c r="N23" s="2448"/>
      <c r="O23" s="2448"/>
      <c r="P23" s="2448"/>
      <c r="Q23" s="2448"/>
      <c r="R23" s="2448"/>
      <c r="S23" s="2448"/>
      <c r="T23" s="2448"/>
      <c r="U23" s="2448"/>
      <c r="V23" s="667"/>
      <c r="W23" s="666"/>
      <c r="X23" s="85"/>
      <c r="Y23" s="80"/>
      <c r="Z23" s="132"/>
      <c r="AA23" s="2448"/>
      <c r="AB23" s="2448"/>
      <c r="AC23" s="2448"/>
      <c r="AD23" s="2448"/>
      <c r="AE23" s="2448"/>
      <c r="AF23" s="2448"/>
      <c r="AG23" s="2448"/>
      <c r="AH23" s="2448"/>
      <c r="AI23" s="2448"/>
      <c r="AJ23" s="2448"/>
      <c r="AK23" s="2448"/>
      <c r="AL23" s="2448"/>
      <c r="AM23" s="2448"/>
      <c r="AN23" s="2448"/>
      <c r="AO23" s="2448"/>
      <c r="AP23" s="2448"/>
      <c r="AQ23" s="2448"/>
      <c r="AR23" s="2448"/>
      <c r="AS23" s="667"/>
      <c r="AT23" s="666"/>
      <c r="AU23" s="85"/>
      <c r="AV23" s="80"/>
      <c r="AW23" s="132"/>
      <c r="AX23" s="2448"/>
      <c r="AY23" s="2448"/>
      <c r="AZ23" s="2448"/>
      <c r="BA23" s="2448"/>
      <c r="BB23" s="2448"/>
      <c r="BC23" s="2448"/>
      <c r="BD23" s="2448"/>
      <c r="BE23" s="2448"/>
      <c r="BF23" s="2448"/>
      <c r="BG23" s="2448"/>
      <c r="BH23" s="2448"/>
      <c r="BI23" s="2448"/>
      <c r="BJ23" s="2448"/>
      <c r="BK23" s="2448"/>
      <c r="BL23" s="2448"/>
      <c r="BM23" s="2448"/>
      <c r="BN23" s="2448"/>
      <c r="BO23" s="2448"/>
      <c r="BP23" s="667"/>
      <c r="BQ23" s="666"/>
    </row>
    <row r="24" spans="1:69" ht="15" customHeight="1">
      <c r="A24" s="88">
        <v>31</v>
      </c>
      <c r="B24" s="89" t="s">
        <v>23</v>
      </c>
      <c r="C24" s="134" t="s">
        <v>163</v>
      </c>
      <c r="D24" s="2448">
        <v>112649</v>
      </c>
      <c r="E24" s="2448">
        <v>112446</v>
      </c>
      <c r="F24" s="2448">
        <v>1712</v>
      </c>
      <c r="G24" s="2448">
        <v>8358</v>
      </c>
      <c r="H24" s="2448">
        <v>102376</v>
      </c>
      <c r="I24" s="2448">
        <v>99197</v>
      </c>
      <c r="J24" s="2448">
        <v>3178</v>
      </c>
      <c r="K24" s="2448">
        <v>287</v>
      </c>
      <c r="L24" s="2448">
        <v>4415</v>
      </c>
      <c r="M24" s="2448">
        <v>76</v>
      </c>
      <c r="N24" s="2448">
        <v>79</v>
      </c>
      <c r="O24" s="2448">
        <v>10</v>
      </c>
      <c r="P24" s="2448" t="s">
        <v>21</v>
      </c>
      <c r="Q24" s="2448">
        <v>69</v>
      </c>
      <c r="R24" s="2448">
        <v>30</v>
      </c>
      <c r="S24" s="2448">
        <v>39</v>
      </c>
      <c r="T24" s="2448" t="s">
        <v>21</v>
      </c>
      <c r="U24" s="2448">
        <v>80</v>
      </c>
      <c r="V24" s="668" t="s">
        <v>25</v>
      </c>
      <c r="W24" s="669" t="s">
        <v>2160</v>
      </c>
      <c r="X24" s="88">
        <v>31</v>
      </c>
      <c r="Y24" s="89" t="s">
        <v>23</v>
      </c>
      <c r="Z24" s="134" t="s">
        <v>163</v>
      </c>
      <c r="AA24" s="2448">
        <v>1676</v>
      </c>
      <c r="AB24" s="2448">
        <v>1448</v>
      </c>
      <c r="AC24" s="2448" t="s">
        <v>21</v>
      </c>
      <c r="AD24" s="2448" t="s">
        <v>21</v>
      </c>
      <c r="AE24" s="2448">
        <v>1448</v>
      </c>
      <c r="AF24" s="2448">
        <v>1225</v>
      </c>
      <c r="AG24" s="2448">
        <v>223</v>
      </c>
      <c r="AH24" s="2448">
        <v>284</v>
      </c>
      <c r="AI24" s="2448">
        <v>980</v>
      </c>
      <c r="AJ24" s="2448">
        <v>1050</v>
      </c>
      <c r="AK24" s="2448">
        <v>1041</v>
      </c>
      <c r="AL24" s="2448" t="s">
        <v>21</v>
      </c>
      <c r="AM24" s="2448" t="s">
        <v>21</v>
      </c>
      <c r="AN24" s="2448">
        <v>1041</v>
      </c>
      <c r="AO24" s="2448">
        <v>1041</v>
      </c>
      <c r="AP24" s="2448" t="s">
        <v>21</v>
      </c>
      <c r="AQ24" s="2448" t="s">
        <v>21</v>
      </c>
      <c r="AR24" s="2448">
        <v>180</v>
      </c>
      <c r="AS24" s="668" t="s">
        <v>25</v>
      </c>
      <c r="AT24" s="669" t="s">
        <v>2160</v>
      </c>
      <c r="AU24" s="88">
        <v>31</v>
      </c>
      <c r="AV24" s="89" t="s">
        <v>23</v>
      </c>
      <c r="AW24" s="134" t="s">
        <v>163</v>
      </c>
      <c r="AX24" s="2448">
        <v>16122</v>
      </c>
      <c r="AY24" s="2448">
        <v>16127</v>
      </c>
      <c r="AZ24" s="2448">
        <v>67</v>
      </c>
      <c r="BA24" s="2448">
        <v>1004</v>
      </c>
      <c r="BB24" s="2448">
        <v>15056</v>
      </c>
      <c r="BC24" s="2448">
        <v>15056</v>
      </c>
      <c r="BD24" s="2448" t="s">
        <v>21</v>
      </c>
      <c r="BE24" s="2448" t="s">
        <v>21</v>
      </c>
      <c r="BF24" s="2448">
        <v>19</v>
      </c>
      <c r="BG24" s="2448" t="s">
        <v>21</v>
      </c>
      <c r="BH24" s="2448" t="s">
        <v>21</v>
      </c>
      <c r="BI24" s="2448" t="s">
        <v>21</v>
      </c>
      <c r="BJ24" s="2448" t="s">
        <v>21</v>
      </c>
      <c r="BK24" s="2448" t="s">
        <v>21</v>
      </c>
      <c r="BL24" s="2448" t="s">
        <v>21</v>
      </c>
      <c r="BM24" s="2448" t="s">
        <v>21</v>
      </c>
      <c r="BN24" s="2448" t="s">
        <v>21</v>
      </c>
      <c r="BO24" s="2448" t="s">
        <v>21</v>
      </c>
      <c r="BP24" s="668" t="s">
        <v>25</v>
      </c>
      <c r="BQ24" s="669" t="s">
        <v>2160</v>
      </c>
    </row>
    <row r="25" spans="1:69" ht="15" customHeight="1">
      <c r="A25" s="93" t="s">
        <v>26</v>
      </c>
      <c r="B25" s="94" t="s">
        <v>26</v>
      </c>
      <c r="C25" s="134" t="s">
        <v>164</v>
      </c>
      <c r="D25" s="2448">
        <v>113260</v>
      </c>
      <c r="E25" s="2448">
        <v>113598</v>
      </c>
      <c r="F25" s="2448">
        <v>1461</v>
      </c>
      <c r="G25" s="2448">
        <v>6184</v>
      </c>
      <c r="H25" s="2448">
        <v>105953</v>
      </c>
      <c r="I25" s="2448">
        <v>103249</v>
      </c>
      <c r="J25" s="2448">
        <v>2704</v>
      </c>
      <c r="K25" s="2448">
        <v>99</v>
      </c>
      <c r="L25" s="2448">
        <v>3987</v>
      </c>
      <c r="M25" s="2448">
        <v>21</v>
      </c>
      <c r="N25" s="2448">
        <v>26</v>
      </c>
      <c r="O25" s="2448">
        <v>9</v>
      </c>
      <c r="P25" s="2448" t="s">
        <v>21</v>
      </c>
      <c r="Q25" s="2448">
        <v>17</v>
      </c>
      <c r="R25" s="2448">
        <v>6</v>
      </c>
      <c r="S25" s="2448">
        <v>11</v>
      </c>
      <c r="T25" s="2448" t="s">
        <v>21</v>
      </c>
      <c r="U25" s="2448">
        <v>76</v>
      </c>
      <c r="V25" s="668" t="s">
        <v>27</v>
      </c>
      <c r="W25" s="670" t="s">
        <v>26</v>
      </c>
      <c r="X25" s="93" t="s">
        <v>26</v>
      </c>
      <c r="Y25" s="94" t="s">
        <v>26</v>
      </c>
      <c r="Z25" s="134" t="s">
        <v>164</v>
      </c>
      <c r="AA25" s="2448">
        <v>865</v>
      </c>
      <c r="AB25" s="2448">
        <v>755</v>
      </c>
      <c r="AC25" s="2448" t="s">
        <v>21</v>
      </c>
      <c r="AD25" s="2448">
        <v>24</v>
      </c>
      <c r="AE25" s="2448">
        <v>731</v>
      </c>
      <c r="AF25" s="2448">
        <v>642</v>
      </c>
      <c r="AG25" s="2448">
        <v>89</v>
      </c>
      <c r="AH25" s="2448">
        <v>98</v>
      </c>
      <c r="AI25" s="2448">
        <v>994</v>
      </c>
      <c r="AJ25" s="2448">
        <v>1104</v>
      </c>
      <c r="AK25" s="2448">
        <v>1152</v>
      </c>
      <c r="AL25" s="2448" t="s">
        <v>21</v>
      </c>
      <c r="AM25" s="2448" t="s">
        <v>21</v>
      </c>
      <c r="AN25" s="2448">
        <v>1152</v>
      </c>
      <c r="AO25" s="2448">
        <v>1152</v>
      </c>
      <c r="AP25" s="2448" t="s">
        <v>21</v>
      </c>
      <c r="AQ25" s="2448" t="s">
        <v>21</v>
      </c>
      <c r="AR25" s="2448">
        <v>132</v>
      </c>
      <c r="AS25" s="668" t="s">
        <v>27</v>
      </c>
      <c r="AT25" s="670" t="s">
        <v>26</v>
      </c>
      <c r="AU25" s="93" t="s">
        <v>26</v>
      </c>
      <c r="AV25" s="94" t="s">
        <v>26</v>
      </c>
      <c r="AW25" s="134" t="s">
        <v>164</v>
      </c>
      <c r="AX25" s="2448">
        <v>19028</v>
      </c>
      <c r="AY25" s="2448">
        <v>19040</v>
      </c>
      <c r="AZ25" s="2448">
        <v>62</v>
      </c>
      <c r="BA25" s="2448">
        <v>1168</v>
      </c>
      <c r="BB25" s="2448">
        <v>17810</v>
      </c>
      <c r="BC25" s="2448">
        <v>17810</v>
      </c>
      <c r="BD25" s="2448" t="s">
        <v>21</v>
      </c>
      <c r="BE25" s="2448" t="s">
        <v>21</v>
      </c>
      <c r="BF25" s="2448">
        <v>8</v>
      </c>
      <c r="BG25" s="2448" t="s">
        <v>21</v>
      </c>
      <c r="BH25" s="2448" t="s">
        <v>21</v>
      </c>
      <c r="BI25" s="2448" t="s">
        <v>21</v>
      </c>
      <c r="BJ25" s="2448" t="s">
        <v>21</v>
      </c>
      <c r="BK25" s="2448" t="s">
        <v>21</v>
      </c>
      <c r="BL25" s="2448" t="s">
        <v>21</v>
      </c>
      <c r="BM25" s="2448" t="s">
        <v>21</v>
      </c>
      <c r="BN25" s="2448" t="s">
        <v>21</v>
      </c>
      <c r="BO25" s="2448" t="s">
        <v>21</v>
      </c>
      <c r="BP25" s="668" t="s">
        <v>27</v>
      </c>
      <c r="BQ25" s="670" t="s">
        <v>26</v>
      </c>
    </row>
    <row r="26" spans="1:69" ht="15" customHeight="1">
      <c r="A26" s="88">
        <v>1</v>
      </c>
      <c r="B26" s="89" t="s">
        <v>2159</v>
      </c>
      <c r="C26" s="134" t="s">
        <v>2161</v>
      </c>
      <c r="D26" s="2448">
        <v>117267</v>
      </c>
      <c r="E26" s="2448">
        <v>117044</v>
      </c>
      <c r="F26" s="2448">
        <v>1468</v>
      </c>
      <c r="G26" s="2448">
        <v>8085</v>
      </c>
      <c r="H26" s="2448">
        <v>107491</v>
      </c>
      <c r="I26" s="2448">
        <v>104834</v>
      </c>
      <c r="J26" s="2448">
        <v>2657</v>
      </c>
      <c r="K26" s="2448">
        <v>65</v>
      </c>
      <c r="L26" s="2448">
        <v>3799</v>
      </c>
      <c r="M26" s="2448">
        <v>16</v>
      </c>
      <c r="N26" s="2448">
        <v>18</v>
      </c>
      <c r="O26" s="2448">
        <v>10</v>
      </c>
      <c r="P26" s="2448" t="s">
        <v>21</v>
      </c>
      <c r="Q26" s="2448">
        <v>8</v>
      </c>
      <c r="R26" s="2448">
        <v>8</v>
      </c>
      <c r="S26" s="2448" t="s">
        <v>21</v>
      </c>
      <c r="T26" s="2448" t="s">
        <v>21</v>
      </c>
      <c r="U26" s="2448">
        <v>74</v>
      </c>
      <c r="V26" s="668" t="s">
        <v>28</v>
      </c>
      <c r="W26" s="670" t="s">
        <v>26</v>
      </c>
      <c r="X26" s="88">
        <v>1</v>
      </c>
      <c r="Y26" s="89" t="s">
        <v>2159</v>
      </c>
      <c r="Z26" s="134" t="s">
        <v>2161</v>
      </c>
      <c r="AA26" s="2448">
        <v>806</v>
      </c>
      <c r="AB26" s="2448">
        <v>751</v>
      </c>
      <c r="AC26" s="2448" t="s">
        <v>21</v>
      </c>
      <c r="AD26" s="2448">
        <v>13</v>
      </c>
      <c r="AE26" s="2448">
        <v>738</v>
      </c>
      <c r="AF26" s="2448">
        <v>669</v>
      </c>
      <c r="AG26" s="2448">
        <v>69</v>
      </c>
      <c r="AH26" s="2448">
        <v>64</v>
      </c>
      <c r="AI26" s="2448">
        <v>881</v>
      </c>
      <c r="AJ26" s="2448">
        <v>1080</v>
      </c>
      <c r="AK26" s="2448">
        <v>1072</v>
      </c>
      <c r="AL26" s="2448" t="s">
        <v>21</v>
      </c>
      <c r="AM26" s="2448" t="s">
        <v>21</v>
      </c>
      <c r="AN26" s="2448">
        <v>1072</v>
      </c>
      <c r="AO26" s="2448">
        <v>1072</v>
      </c>
      <c r="AP26" s="2448" t="s">
        <v>21</v>
      </c>
      <c r="AQ26" s="2448" t="s">
        <v>21</v>
      </c>
      <c r="AR26" s="2448">
        <v>141</v>
      </c>
      <c r="AS26" s="668" t="s">
        <v>28</v>
      </c>
      <c r="AT26" s="670" t="s">
        <v>26</v>
      </c>
      <c r="AU26" s="88">
        <v>1</v>
      </c>
      <c r="AV26" s="89" t="s">
        <v>2159</v>
      </c>
      <c r="AW26" s="134" t="s">
        <v>2161</v>
      </c>
      <c r="AX26" s="2448">
        <v>18618</v>
      </c>
      <c r="AY26" s="2448">
        <v>18603</v>
      </c>
      <c r="AZ26" s="2448">
        <v>62</v>
      </c>
      <c r="BA26" s="2448">
        <v>1089</v>
      </c>
      <c r="BB26" s="2448">
        <v>17452</v>
      </c>
      <c r="BC26" s="2448">
        <v>17452</v>
      </c>
      <c r="BD26" s="2448" t="s">
        <v>21</v>
      </c>
      <c r="BE26" s="2448" t="s">
        <v>21</v>
      </c>
      <c r="BF26" s="2448">
        <v>22</v>
      </c>
      <c r="BG26" s="2448" t="s">
        <v>21</v>
      </c>
      <c r="BH26" s="2448" t="s">
        <v>21</v>
      </c>
      <c r="BI26" s="2448" t="s">
        <v>21</v>
      </c>
      <c r="BJ26" s="2448" t="s">
        <v>21</v>
      </c>
      <c r="BK26" s="2448" t="s">
        <v>21</v>
      </c>
      <c r="BL26" s="2448" t="s">
        <v>21</v>
      </c>
      <c r="BM26" s="2448" t="s">
        <v>21</v>
      </c>
      <c r="BN26" s="2448" t="s">
        <v>21</v>
      </c>
      <c r="BO26" s="2448" t="s">
        <v>21</v>
      </c>
      <c r="BP26" s="668" t="s">
        <v>28</v>
      </c>
      <c r="BQ26" s="670" t="s">
        <v>26</v>
      </c>
    </row>
    <row r="27" spans="1:69" ht="15" customHeight="1">
      <c r="A27" s="88" t="s">
        <v>26</v>
      </c>
      <c r="B27" s="89" t="s">
        <v>26</v>
      </c>
      <c r="C27" s="134" t="s">
        <v>165</v>
      </c>
      <c r="D27" s="2448">
        <v>111194</v>
      </c>
      <c r="E27" s="2448">
        <v>110892</v>
      </c>
      <c r="F27" s="2448">
        <v>2083</v>
      </c>
      <c r="G27" s="2448">
        <v>5172</v>
      </c>
      <c r="H27" s="2448">
        <v>103637</v>
      </c>
      <c r="I27" s="2448">
        <v>100808</v>
      </c>
      <c r="J27" s="2448">
        <v>2830</v>
      </c>
      <c r="K27" s="2448">
        <v>149</v>
      </c>
      <c r="L27" s="2448">
        <v>4026</v>
      </c>
      <c r="M27" s="2448">
        <v>50</v>
      </c>
      <c r="N27" s="2448">
        <v>32</v>
      </c>
      <c r="O27" s="2448">
        <v>7</v>
      </c>
      <c r="P27" s="2448" t="s">
        <v>21</v>
      </c>
      <c r="Q27" s="2448">
        <v>25</v>
      </c>
      <c r="R27" s="2448">
        <v>12</v>
      </c>
      <c r="S27" s="2448">
        <v>13</v>
      </c>
      <c r="T27" s="2448" t="s">
        <v>21</v>
      </c>
      <c r="U27" s="2448">
        <v>90</v>
      </c>
      <c r="V27" s="668" t="s">
        <v>29</v>
      </c>
      <c r="W27" s="670" t="s">
        <v>26</v>
      </c>
      <c r="X27" s="88" t="s">
        <v>26</v>
      </c>
      <c r="Y27" s="89" t="s">
        <v>26</v>
      </c>
      <c r="Z27" s="134" t="s">
        <v>165</v>
      </c>
      <c r="AA27" s="2448">
        <v>953</v>
      </c>
      <c r="AB27" s="2448">
        <v>777</v>
      </c>
      <c r="AC27" s="2448" t="s">
        <v>21</v>
      </c>
      <c r="AD27" s="2448">
        <v>8</v>
      </c>
      <c r="AE27" s="2448">
        <v>769</v>
      </c>
      <c r="AF27" s="2448">
        <v>627</v>
      </c>
      <c r="AG27" s="2448">
        <v>142</v>
      </c>
      <c r="AH27" s="2448">
        <v>147</v>
      </c>
      <c r="AI27" s="2448">
        <v>912</v>
      </c>
      <c r="AJ27" s="2448">
        <v>1044</v>
      </c>
      <c r="AK27" s="2448">
        <v>1056</v>
      </c>
      <c r="AL27" s="2448" t="s">
        <v>21</v>
      </c>
      <c r="AM27" s="2448" t="s">
        <v>21</v>
      </c>
      <c r="AN27" s="2448">
        <v>1056</v>
      </c>
      <c r="AO27" s="2448">
        <v>1056</v>
      </c>
      <c r="AP27" s="2448" t="s">
        <v>21</v>
      </c>
      <c r="AQ27" s="2448" t="s">
        <v>21</v>
      </c>
      <c r="AR27" s="2448">
        <v>129</v>
      </c>
      <c r="AS27" s="668" t="s">
        <v>29</v>
      </c>
      <c r="AT27" s="670" t="s">
        <v>26</v>
      </c>
      <c r="AU27" s="88" t="s">
        <v>26</v>
      </c>
      <c r="AV27" s="89" t="s">
        <v>26</v>
      </c>
      <c r="AW27" s="134" t="s">
        <v>165</v>
      </c>
      <c r="AX27" s="2448">
        <v>18602</v>
      </c>
      <c r="AY27" s="2448">
        <v>18605</v>
      </c>
      <c r="AZ27" s="2448">
        <v>65</v>
      </c>
      <c r="BA27" s="2448">
        <v>1056</v>
      </c>
      <c r="BB27" s="2448">
        <v>17484</v>
      </c>
      <c r="BC27" s="2448">
        <v>17484</v>
      </c>
      <c r="BD27" s="2448" t="s">
        <v>21</v>
      </c>
      <c r="BE27" s="2448" t="s">
        <v>21</v>
      </c>
      <c r="BF27" s="2448">
        <v>21</v>
      </c>
      <c r="BG27" s="2448" t="s">
        <v>21</v>
      </c>
      <c r="BH27" s="2448" t="s">
        <v>21</v>
      </c>
      <c r="BI27" s="2448" t="s">
        <v>21</v>
      </c>
      <c r="BJ27" s="2448" t="s">
        <v>21</v>
      </c>
      <c r="BK27" s="2448" t="s">
        <v>21</v>
      </c>
      <c r="BL27" s="2448" t="s">
        <v>21</v>
      </c>
      <c r="BM27" s="2448" t="s">
        <v>21</v>
      </c>
      <c r="BN27" s="2448" t="s">
        <v>21</v>
      </c>
      <c r="BO27" s="2448" t="s">
        <v>21</v>
      </c>
      <c r="BP27" s="668" t="s">
        <v>29</v>
      </c>
      <c r="BQ27" s="670" t="s">
        <v>26</v>
      </c>
    </row>
    <row r="28" spans="1:69" ht="7.5" customHeight="1">
      <c r="A28" s="88"/>
      <c r="B28" s="89"/>
      <c r="C28" s="136"/>
      <c r="D28" s="2448"/>
      <c r="E28" s="2448"/>
      <c r="F28" s="2448"/>
      <c r="G28" s="2448"/>
      <c r="H28" s="2448"/>
      <c r="I28" s="2448"/>
      <c r="J28" s="2448"/>
      <c r="K28" s="2448"/>
      <c r="L28" s="2448"/>
      <c r="M28" s="2448"/>
      <c r="N28" s="2448"/>
      <c r="O28" s="2448"/>
      <c r="P28" s="2448"/>
      <c r="Q28" s="2448"/>
      <c r="R28" s="2448"/>
      <c r="S28" s="2448"/>
      <c r="T28" s="2448"/>
      <c r="U28" s="2448"/>
      <c r="V28" s="671"/>
      <c r="W28" s="670"/>
      <c r="X28" s="88"/>
      <c r="Y28" s="89"/>
      <c r="Z28" s="136"/>
      <c r="AA28" s="2448"/>
      <c r="AB28" s="2448"/>
      <c r="AC28" s="2448"/>
      <c r="AD28" s="2448"/>
      <c r="AE28" s="2448"/>
      <c r="AF28" s="2448"/>
      <c r="AG28" s="2448"/>
      <c r="AH28" s="2448"/>
      <c r="AI28" s="2448"/>
      <c r="AJ28" s="2448"/>
      <c r="AK28" s="2448"/>
      <c r="AL28" s="2448"/>
      <c r="AM28" s="2448"/>
      <c r="AN28" s="2448"/>
      <c r="AO28" s="2448"/>
      <c r="AP28" s="2448"/>
      <c r="AQ28" s="2448"/>
      <c r="AR28" s="2448"/>
      <c r="AS28" s="671"/>
      <c r="AT28" s="670"/>
      <c r="AU28" s="88"/>
      <c r="AV28" s="89"/>
      <c r="AW28" s="136"/>
      <c r="AX28" s="2448"/>
      <c r="AY28" s="2448"/>
      <c r="AZ28" s="2448"/>
      <c r="BA28" s="2448"/>
      <c r="BB28" s="2448"/>
      <c r="BC28" s="2448"/>
      <c r="BD28" s="2448"/>
      <c r="BE28" s="2448"/>
      <c r="BF28" s="2448"/>
      <c r="BG28" s="2448"/>
      <c r="BH28" s="2448"/>
      <c r="BI28" s="2448"/>
      <c r="BJ28" s="2448"/>
      <c r="BK28" s="2448"/>
      <c r="BL28" s="2448"/>
      <c r="BM28" s="2448"/>
      <c r="BN28" s="2448"/>
      <c r="BO28" s="2448"/>
      <c r="BP28" s="671"/>
      <c r="BQ28" s="670"/>
    </row>
    <row r="29" spans="1:69" ht="15" customHeight="1">
      <c r="A29" s="88" t="s">
        <v>2162</v>
      </c>
      <c r="B29" s="89" t="s">
        <v>23</v>
      </c>
      <c r="C29" s="137" t="s">
        <v>166</v>
      </c>
      <c r="D29" s="2448">
        <v>40928</v>
      </c>
      <c r="E29" s="2448">
        <v>40539</v>
      </c>
      <c r="F29" s="2448">
        <v>602</v>
      </c>
      <c r="G29" s="2448">
        <v>2782</v>
      </c>
      <c r="H29" s="2448">
        <v>37156</v>
      </c>
      <c r="I29" s="2448">
        <v>36075</v>
      </c>
      <c r="J29" s="2448">
        <v>1081</v>
      </c>
      <c r="K29" s="2448">
        <v>113</v>
      </c>
      <c r="L29" s="2448">
        <v>4767</v>
      </c>
      <c r="M29" s="2448">
        <v>24</v>
      </c>
      <c r="N29" s="2448">
        <v>25</v>
      </c>
      <c r="O29" s="2448">
        <v>3</v>
      </c>
      <c r="P29" s="2448" t="s">
        <v>21</v>
      </c>
      <c r="Q29" s="2448">
        <v>22</v>
      </c>
      <c r="R29" s="2448">
        <v>11</v>
      </c>
      <c r="S29" s="2448">
        <v>11</v>
      </c>
      <c r="T29" s="2448" t="s">
        <v>21</v>
      </c>
      <c r="U29" s="2448">
        <v>82</v>
      </c>
      <c r="V29" s="668" t="s">
        <v>30</v>
      </c>
      <c r="W29" s="669" t="s">
        <v>2160</v>
      </c>
      <c r="X29" s="88" t="s">
        <v>2162</v>
      </c>
      <c r="Y29" s="89" t="s">
        <v>23</v>
      </c>
      <c r="Z29" s="137" t="s">
        <v>166</v>
      </c>
      <c r="AA29" s="2448">
        <v>488</v>
      </c>
      <c r="AB29" s="2448">
        <v>453</v>
      </c>
      <c r="AC29" s="2448" t="s">
        <v>21</v>
      </c>
      <c r="AD29" s="2448" t="s">
        <v>21</v>
      </c>
      <c r="AE29" s="2448">
        <v>453</v>
      </c>
      <c r="AF29" s="2448">
        <v>365</v>
      </c>
      <c r="AG29" s="2448">
        <v>88</v>
      </c>
      <c r="AH29" s="2448">
        <v>112</v>
      </c>
      <c r="AI29" s="2448">
        <v>960</v>
      </c>
      <c r="AJ29" s="2448">
        <v>318</v>
      </c>
      <c r="AK29" s="2448">
        <v>323</v>
      </c>
      <c r="AL29" s="2448" t="s">
        <v>21</v>
      </c>
      <c r="AM29" s="2448" t="s">
        <v>21</v>
      </c>
      <c r="AN29" s="2448">
        <v>323</v>
      </c>
      <c r="AO29" s="2448">
        <v>323</v>
      </c>
      <c r="AP29" s="2448" t="s">
        <v>21</v>
      </c>
      <c r="AQ29" s="2448" t="s">
        <v>21</v>
      </c>
      <c r="AR29" s="2448">
        <v>165</v>
      </c>
      <c r="AS29" s="668" t="s">
        <v>30</v>
      </c>
      <c r="AT29" s="669" t="s">
        <v>2160</v>
      </c>
      <c r="AU29" s="88" t="s">
        <v>2162</v>
      </c>
      <c r="AV29" s="89" t="s">
        <v>23</v>
      </c>
      <c r="AW29" s="137" t="s">
        <v>166</v>
      </c>
      <c r="AX29" s="2448">
        <v>5616</v>
      </c>
      <c r="AY29" s="2448">
        <v>5617</v>
      </c>
      <c r="AZ29" s="2448">
        <v>23</v>
      </c>
      <c r="BA29" s="2448">
        <v>292</v>
      </c>
      <c r="BB29" s="2448">
        <v>5302</v>
      </c>
      <c r="BC29" s="2448">
        <v>5302</v>
      </c>
      <c r="BD29" s="2448" t="s">
        <v>21</v>
      </c>
      <c r="BE29" s="2448" t="s">
        <v>21</v>
      </c>
      <c r="BF29" s="2448">
        <v>23</v>
      </c>
      <c r="BG29" s="2448" t="s">
        <v>21</v>
      </c>
      <c r="BH29" s="2448" t="s">
        <v>21</v>
      </c>
      <c r="BI29" s="2448" t="s">
        <v>21</v>
      </c>
      <c r="BJ29" s="2448" t="s">
        <v>21</v>
      </c>
      <c r="BK29" s="2448" t="s">
        <v>21</v>
      </c>
      <c r="BL29" s="2448" t="s">
        <v>21</v>
      </c>
      <c r="BM29" s="2448" t="s">
        <v>21</v>
      </c>
      <c r="BN29" s="2448" t="s">
        <v>21</v>
      </c>
      <c r="BO29" s="2448" t="s">
        <v>21</v>
      </c>
      <c r="BP29" s="668" t="s">
        <v>30</v>
      </c>
      <c r="BQ29" s="669" t="s">
        <v>2160</v>
      </c>
    </row>
    <row r="30" spans="1:69" ht="15" customHeight="1">
      <c r="A30" s="88" t="s">
        <v>26</v>
      </c>
      <c r="B30" s="89" t="s">
        <v>26</v>
      </c>
      <c r="C30" s="137" t="s">
        <v>167</v>
      </c>
      <c r="D30" s="2448">
        <v>33411</v>
      </c>
      <c r="E30" s="2448">
        <v>33879</v>
      </c>
      <c r="F30" s="2448">
        <v>520</v>
      </c>
      <c r="G30" s="2448">
        <v>2605</v>
      </c>
      <c r="H30" s="2448">
        <v>30754</v>
      </c>
      <c r="I30" s="2448">
        <v>29753</v>
      </c>
      <c r="J30" s="2448">
        <v>1002</v>
      </c>
      <c r="K30" s="2448">
        <v>93</v>
      </c>
      <c r="L30" s="2448">
        <v>4181</v>
      </c>
      <c r="M30" s="2448">
        <v>25</v>
      </c>
      <c r="N30" s="2448">
        <v>26</v>
      </c>
      <c r="O30" s="2448">
        <v>3</v>
      </c>
      <c r="P30" s="2448" t="s">
        <v>21</v>
      </c>
      <c r="Q30" s="2448">
        <v>23</v>
      </c>
      <c r="R30" s="2448">
        <v>11</v>
      </c>
      <c r="S30" s="2448">
        <v>12</v>
      </c>
      <c r="T30" s="2448" t="s">
        <v>21</v>
      </c>
      <c r="U30" s="2448">
        <v>81</v>
      </c>
      <c r="V30" s="671" t="s">
        <v>31</v>
      </c>
      <c r="W30" s="670" t="s">
        <v>26</v>
      </c>
      <c r="X30" s="88" t="s">
        <v>26</v>
      </c>
      <c r="Y30" s="89" t="s">
        <v>26</v>
      </c>
      <c r="Z30" s="137" t="s">
        <v>167</v>
      </c>
      <c r="AA30" s="2448">
        <v>637</v>
      </c>
      <c r="AB30" s="2448">
        <v>497</v>
      </c>
      <c r="AC30" s="2448" t="s">
        <v>21</v>
      </c>
      <c r="AD30" s="2448" t="s">
        <v>21</v>
      </c>
      <c r="AE30" s="2448">
        <v>497</v>
      </c>
      <c r="AF30" s="2448">
        <v>424</v>
      </c>
      <c r="AG30" s="2448">
        <v>73</v>
      </c>
      <c r="AH30" s="2448">
        <v>92</v>
      </c>
      <c r="AI30" s="2448">
        <v>1007</v>
      </c>
      <c r="AJ30" s="2448">
        <v>348</v>
      </c>
      <c r="AK30" s="2448">
        <v>309</v>
      </c>
      <c r="AL30" s="2448" t="s">
        <v>21</v>
      </c>
      <c r="AM30" s="2448" t="s">
        <v>21</v>
      </c>
      <c r="AN30" s="2448">
        <v>309</v>
      </c>
      <c r="AO30" s="2448">
        <v>309</v>
      </c>
      <c r="AP30" s="2448" t="s">
        <v>21</v>
      </c>
      <c r="AQ30" s="2448" t="s">
        <v>21</v>
      </c>
      <c r="AR30" s="2448">
        <v>204</v>
      </c>
      <c r="AS30" s="671" t="s">
        <v>31</v>
      </c>
      <c r="AT30" s="670" t="s">
        <v>26</v>
      </c>
      <c r="AU30" s="88" t="s">
        <v>26</v>
      </c>
      <c r="AV30" s="89" t="s">
        <v>26</v>
      </c>
      <c r="AW30" s="137" t="s">
        <v>167</v>
      </c>
      <c r="AX30" s="2448">
        <v>5188</v>
      </c>
      <c r="AY30" s="2448">
        <v>5185</v>
      </c>
      <c r="AZ30" s="2448">
        <v>21</v>
      </c>
      <c r="BA30" s="2448">
        <v>358</v>
      </c>
      <c r="BB30" s="2448">
        <v>4806</v>
      </c>
      <c r="BC30" s="2448">
        <v>4806</v>
      </c>
      <c r="BD30" s="2448" t="s">
        <v>21</v>
      </c>
      <c r="BE30" s="2448" t="s">
        <v>21</v>
      </c>
      <c r="BF30" s="2448">
        <v>26</v>
      </c>
      <c r="BG30" s="2448" t="s">
        <v>21</v>
      </c>
      <c r="BH30" s="2448" t="s">
        <v>21</v>
      </c>
      <c r="BI30" s="2448" t="s">
        <v>21</v>
      </c>
      <c r="BJ30" s="2448" t="s">
        <v>21</v>
      </c>
      <c r="BK30" s="2448" t="s">
        <v>21</v>
      </c>
      <c r="BL30" s="2448" t="s">
        <v>21</v>
      </c>
      <c r="BM30" s="2448" t="s">
        <v>21</v>
      </c>
      <c r="BN30" s="2448" t="s">
        <v>21</v>
      </c>
      <c r="BO30" s="2448" t="s">
        <v>21</v>
      </c>
      <c r="BP30" s="671" t="s">
        <v>31</v>
      </c>
      <c r="BQ30" s="670" t="s">
        <v>26</v>
      </c>
    </row>
    <row r="31" spans="1:69" ht="15" customHeight="1">
      <c r="A31" s="88" t="s">
        <v>26</v>
      </c>
      <c r="B31" s="89" t="s">
        <v>26</v>
      </c>
      <c r="C31" s="137" t="s">
        <v>168</v>
      </c>
      <c r="D31" s="2448">
        <v>38309</v>
      </c>
      <c r="E31" s="2448">
        <v>38027</v>
      </c>
      <c r="F31" s="2448">
        <v>590</v>
      </c>
      <c r="G31" s="2448">
        <v>2972</v>
      </c>
      <c r="H31" s="2448">
        <v>34465</v>
      </c>
      <c r="I31" s="2448">
        <v>33370</v>
      </c>
      <c r="J31" s="2448">
        <v>1096</v>
      </c>
      <c r="K31" s="2448">
        <v>81</v>
      </c>
      <c r="L31" s="2448">
        <v>4415</v>
      </c>
      <c r="M31" s="2448">
        <v>27</v>
      </c>
      <c r="N31" s="2448">
        <v>28</v>
      </c>
      <c r="O31" s="2448">
        <v>4</v>
      </c>
      <c r="P31" s="2448" t="s">
        <v>21</v>
      </c>
      <c r="Q31" s="2448">
        <v>24</v>
      </c>
      <c r="R31" s="2448">
        <v>8</v>
      </c>
      <c r="S31" s="2448">
        <v>16</v>
      </c>
      <c r="T31" s="2448" t="s">
        <v>21</v>
      </c>
      <c r="U31" s="2448">
        <v>80</v>
      </c>
      <c r="V31" s="671" t="s">
        <v>32</v>
      </c>
      <c r="W31" s="670" t="s">
        <v>26</v>
      </c>
      <c r="X31" s="88" t="s">
        <v>26</v>
      </c>
      <c r="Y31" s="89" t="s">
        <v>26</v>
      </c>
      <c r="Z31" s="137" t="s">
        <v>168</v>
      </c>
      <c r="AA31" s="2448">
        <v>551</v>
      </c>
      <c r="AB31" s="2448">
        <v>498</v>
      </c>
      <c r="AC31" s="2448" t="s">
        <v>21</v>
      </c>
      <c r="AD31" s="2448" t="s">
        <v>21</v>
      </c>
      <c r="AE31" s="2448">
        <v>498</v>
      </c>
      <c r="AF31" s="2448">
        <v>436</v>
      </c>
      <c r="AG31" s="2448">
        <v>62</v>
      </c>
      <c r="AH31" s="2448">
        <v>80</v>
      </c>
      <c r="AI31" s="2448">
        <v>980</v>
      </c>
      <c r="AJ31" s="2448">
        <v>384</v>
      </c>
      <c r="AK31" s="2448">
        <v>409</v>
      </c>
      <c r="AL31" s="2448" t="s">
        <v>21</v>
      </c>
      <c r="AM31" s="2448" t="s">
        <v>21</v>
      </c>
      <c r="AN31" s="2448">
        <v>409</v>
      </c>
      <c r="AO31" s="2448">
        <v>409</v>
      </c>
      <c r="AP31" s="2448" t="s">
        <v>21</v>
      </c>
      <c r="AQ31" s="2448" t="s">
        <v>21</v>
      </c>
      <c r="AR31" s="2448">
        <v>180</v>
      </c>
      <c r="AS31" s="671" t="s">
        <v>32</v>
      </c>
      <c r="AT31" s="670" t="s">
        <v>26</v>
      </c>
      <c r="AU31" s="88" t="s">
        <v>26</v>
      </c>
      <c r="AV31" s="89" t="s">
        <v>26</v>
      </c>
      <c r="AW31" s="137" t="s">
        <v>168</v>
      </c>
      <c r="AX31" s="2448">
        <v>5318</v>
      </c>
      <c r="AY31" s="2448">
        <v>5325</v>
      </c>
      <c r="AZ31" s="2448">
        <v>23</v>
      </c>
      <c r="BA31" s="2448">
        <v>354</v>
      </c>
      <c r="BB31" s="2448">
        <v>4948</v>
      </c>
      <c r="BC31" s="2448">
        <v>4948</v>
      </c>
      <c r="BD31" s="2448" t="s">
        <v>21</v>
      </c>
      <c r="BE31" s="2448" t="s">
        <v>21</v>
      </c>
      <c r="BF31" s="2448">
        <v>19</v>
      </c>
      <c r="BG31" s="2448" t="s">
        <v>21</v>
      </c>
      <c r="BH31" s="2448" t="s">
        <v>21</v>
      </c>
      <c r="BI31" s="2448" t="s">
        <v>21</v>
      </c>
      <c r="BJ31" s="2448" t="s">
        <v>21</v>
      </c>
      <c r="BK31" s="2448" t="s">
        <v>21</v>
      </c>
      <c r="BL31" s="2448" t="s">
        <v>21</v>
      </c>
      <c r="BM31" s="2448" t="s">
        <v>21</v>
      </c>
      <c r="BN31" s="2448" t="s">
        <v>21</v>
      </c>
      <c r="BO31" s="2448" t="s">
        <v>21</v>
      </c>
      <c r="BP31" s="671" t="s">
        <v>32</v>
      </c>
      <c r="BQ31" s="670" t="s">
        <v>26</v>
      </c>
    </row>
    <row r="32" spans="1:69" ht="15" customHeight="1">
      <c r="A32" s="88" t="s">
        <v>26</v>
      </c>
      <c r="B32" s="89" t="s">
        <v>26</v>
      </c>
      <c r="C32" s="137" t="s">
        <v>169</v>
      </c>
      <c r="D32" s="2448">
        <v>36903</v>
      </c>
      <c r="E32" s="2448">
        <v>36993</v>
      </c>
      <c r="F32" s="2448">
        <v>499</v>
      </c>
      <c r="G32" s="2448">
        <v>1863</v>
      </c>
      <c r="H32" s="2448">
        <v>34631</v>
      </c>
      <c r="I32" s="2448">
        <v>33822</v>
      </c>
      <c r="J32" s="2448">
        <v>809</v>
      </c>
      <c r="K32" s="2448">
        <v>53</v>
      </c>
      <c r="L32" s="2448">
        <v>4275</v>
      </c>
      <c r="M32" s="2448">
        <v>10</v>
      </c>
      <c r="N32" s="2448">
        <v>8</v>
      </c>
      <c r="O32" s="2448">
        <v>2</v>
      </c>
      <c r="P32" s="2448" t="s">
        <v>21</v>
      </c>
      <c r="Q32" s="2448">
        <v>6</v>
      </c>
      <c r="R32" s="2448">
        <v>2</v>
      </c>
      <c r="S32" s="2448">
        <v>4</v>
      </c>
      <c r="T32" s="2448" t="s">
        <v>21</v>
      </c>
      <c r="U32" s="2448">
        <v>83</v>
      </c>
      <c r="V32" s="671" t="s">
        <v>33</v>
      </c>
      <c r="W32" s="670" t="s">
        <v>26</v>
      </c>
      <c r="X32" s="88" t="s">
        <v>26</v>
      </c>
      <c r="Y32" s="89" t="s">
        <v>26</v>
      </c>
      <c r="Z32" s="137" t="s">
        <v>169</v>
      </c>
      <c r="AA32" s="2448">
        <v>327</v>
      </c>
      <c r="AB32" s="2448">
        <v>264</v>
      </c>
      <c r="AC32" s="2448" t="s">
        <v>21</v>
      </c>
      <c r="AD32" s="2448" t="s">
        <v>21</v>
      </c>
      <c r="AE32" s="2448">
        <v>264</v>
      </c>
      <c r="AF32" s="2448">
        <v>218</v>
      </c>
      <c r="AG32" s="2448">
        <v>46</v>
      </c>
      <c r="AH32" s="2448">
        <v>52</v>
      </c>
      <c r="AI32" s="2448">
        <v>992</v>
      </c>
      <c r="AJ32" s="2448">
        <v>372</v>
      </c>
      <c r="AK32" s="2448">
        <v>371</v>
      </c>
      <c r="AL32" s="2448" t="s">
        <v>21</v>
      </c>
      <c r="AM32" s="2448" t="s">
        <v>21</v>
      </c>
      <c r="AN32" s="2448">
        <v>371</v>
      </c>
      <c r="AO32" s="2448">
        <v>371</v>
      </c>
      <c r="AP32" s="2448" t="s">
        <v>21</v>
      </c>
      <c r="AQ32" s="2448" t="s">
        <v>21</v>
      </c>
      <c r="AR32" s="2448">
        <v>181</v>
      </c>
      <c r="AS32" s="671" t="s">
        <v>33</v>
      </c>
      <c r="AT32" s="670" t="s">
        <v>26</v>
      </c>
      <c r="AU32" s="88" t="s">
        <v>26</v>
      </c>
      <c r="AV32" s="89" t="s">
        <v>26</v>
      </c>
      <c r="AW32" s="137" t="s">
        <v>169</v>
      </c>
      <c r="AX32" s="2448">
        <v>6478</v>
      </c>
      <c r="AY32" s="2448">
        <v>6474</v>
      </c>
      <c r="AZ32" s="2448">
        <v>21</v>
      </c>
      <c r="BA32" s="2448">
        <v>396</v>
      </c>
      <c r="BB32" s="2448">
        <v>6057</v>
      </c>
      <c r="BC32" s="2448">
        <v>6057</v>
      </c>
      <c r="BD32" s="2448" t="s">
        <v>21</v>
      </c>
      <c r="BE32" s="2448" t="s">
        <v>21</v>
      </c>
      <c r="BF32" s="2448">
        <v>23</v>
      </c>
      <c r="BG32" s="2448" t="s">
        <v>21</v>
      </c>
      <c r="BH32" s="2448" t="s">
        <v>21</v>
      </c>
      <c r="BI32" s="2448" t="s">
        <v>21</v>
      </c>
      <c r="BJ32" s="2448" t="s">
        <v>21</v>
      </c>
      <c r="BK32" s="2448" t="s">
        <v>21</v>
      </c>
      <c r="BL32" s="2448" t="s">
        <v>21</v>
      </c>
      <c r="BM32" s="2448" t="s">
        <v>21</v>
      </c>
      <c r="BN32" s="2448" t="s">
        <v>21</v>
      </c>
      <c r="BO32" s="2448" t="s">
        <v>21</v>
      </c>
      <c r="BP32" s="671" t="s">
        <v>33</v>
      </c>
      <c r="BQ32" s="670" t="s">
        <v>26</v>
      </c>
    </row>
    <row r="33" spans="1:69" ht="15" customHeight="1">
      <c r="A33" s="88">
        <v>1</v>
      </c>
      <c r="B33" s="89" t="s">
        <v>2159</v>
      </c>
      <c r="C33" s="137" t="s">
        <v>2163</v>
      </c>
      <c r="D33" s="2448">
        <v>38351</v>
      </c>
      <c r="E33" s="2448">
        <v>38159</v>
      </c>
      <c r="F33" s="2448">
        <v>507</v>
      </c>
      <c r="G33" s="2448">
        <v>1764</v>
      </c>
      <c r="H33" s="2448">
        <v>35889</v>
      </c>
      <c r="I33" s="2448">
        <v>34982</v>
      </c>
      <c r="J33" s="2448">
        <v>907</v>
      </c>
      <c r="K33" s="2448">
        <v>25</v>
      </c>
      <c r="L33" s="2448">
        <v>4446</v>
      </c>
      <c r="M33" s="2448">
        <v>5</v>
      </c>
      <c r="N33" s="2448">
        <v>12</v>
      </c>
      <c r="O33" s="2448">
        <v>3</v>
      </c>
      <c r="P33" s="2448" t="s">
        <v>21</v>
      </c>
      <c r="Q33" s="2448">
        <v>9</v>
      </c>
      <c r="R33" s="2448">
        <v>2</v>
      </c>
      <c r="S33" s="2448">
        <v>7</v>
      </c>
      <c r="T33" s="2448" t="s">
        <v>21</v>
      </c>
      <c r="U33" s="2448">
        <v>76</v>
      </c>
      <c r="V33" s="671" t="s">
        <v>34</v>
      </c>
      <c r="W33" s="670" t="s">
        <v>26</v>
      </c>
      <c r="X33" s="88">
        <v>1</v>
      </c>
      <c r="Y33" s="89" t="s">
        <v>2159</v>
      </c>
      <c r="Z33" s="137" t="s">
        <v>2163</v>
      </c>
      <c r="AA33" s="2448">
        <v>234</v>
      </c>
      <c r="AB33" s="2448">
        <v>243</v>
      </c>
      <c r="AC33" s="2448" t="s">
        <v>21</v>
      </c>
      <c r="AD33" s="2448" t="s">
        <v>21</v>
      </c>
      <c r="AE33" s="2448">
        <v>243</v>
      </c>
      <c r="AF33" s="2448">
        <v>221</v>
      </c>
      <c r="AG33" s="2448">
        <v>22</v>
      </c>
      <c r="AH33" s="2448">
        <v>25</v>
      </c>
      <c r="AI33" s="2448">
        <v>958</v>
      </c>
      <c r="AJ33" s="2448">
        <v>384</v>
      </c>
      <c r="AK33" s="2448">
        <v>388</v>
      </c>
      <c r="AL33" s="2448" t="s">
        <v>21</v>
      </c>
      <c r="AM33" s="2448" t="s">
        <v>21</v>
      </c>
      <c r="AN33" s="2448">
        <v>388</v>
      </c>
      <c r="AO33" s="2448">
        <v>388</v>
      </c>
      <c r="AP33" s="2448" t="s">
        <v>21</v>
      </c>
      <c r="AQ33" s="2448" t="s">
        <v>21</v>
      </c>
      <c r="AR33" s="2448">
        <v>177</v>
      </c>
      <c r="AS33" s="671" t="s">
        <v>34</v>
      </c>
      <c r="AT33" s="670" t="s">
        <v>26</v>
      </c>
      <c r="AU33" s="88">
        <v>1</v>
      </c>
      <c r="AV33" s="89" t="s">
        <v>2159</v>
      </c>
      <c r="AW33" s="137" t="s">
        <v>2163</v>
      </c>
      <c r="AX33" s="2448">
        <v>6237</v>
      </c>
      <c r="AY33" s="2448">
        <v>6236</v>
      </c>
      <c r="AZ33" s="2448">
        <v>21</v>
      </c>
      <c r="BA33" s="2448">
        <v>378</v>
      </c>
      <c r="BB33" s="2448">
        <v>5837</v>
      </c>
      <c r="BC33" s="2448">
        <v>5837</v>
      </c>
      <c r="BD33" s="2448" t="s">
        <v>21</v>
      </c>
      <c r="BE33" s="2448" t="s">
        <v>21</v>
      </c>
      <c r="BF33" s="2448">
        <v>25</v>
      </c>
      <c r="BG33" s="2448" t="s">
        <v>21</v>
      </c>
      <c r="BH33" s="2448" t="s">
        <v>21</v>
      </c>
      <c r="BI33" s="2448" t="s">
        <v>21</v>
      </c>
      <c r="BJ33" s="2448" t="s">
        <v>21</v>
      </c>
      <c r="BK33" s="2448" t="s">
        <v>21</v>
      </c>
      <c r="BL33" s="2448" t="s">
        <v>21</v>
      </c>
      <c r="BM33" s="2448" t="s">
        <v>21</v>
      </c>
      <c r="BN33" s="2448" t="s">
        <v>21</v>
      </c>
      <c r="BO33" s="2448" t="s">
        <v>21</v>
      </c>
      <c r="BP33" s="671" t="s">
        <v>34</v>
      </c>
      <c r="BQ33" s="670" t="s">
        <v>26</v>
      </c>
    </row>
    <row r="34" spans="1:69" ht="15" customHeight="1">
      <c r="A34" s="88" t="s">
        <v>26</v>
      </c>
      <c r="B34" s="89" t="s">
        <v>26</v>
      </c>
      <c r="C34" s="137" t="s">
        <v>170</v>
      </c>
      <c r="D34" s="2448">
        <v>38007</v>
      </c>
      <c r="E34" s="2448">
        <v>38446</v>
      </c>
      <c r="F34" s="2448">
        <v>456</v>
      </c>
      <c r="G34" s="2448">
        <v>2557</v>
      </c>
      <c r="H34" s="2448">
        <v>35433</v>
      </c>
      <c r="I34" s="2448">
        <v>34445</v>
      </c>
      <c r="J34" s="2448">
        <v>988</v>
      </c>
      <c r="K34" s="2448">
        <v>21</v>
      </c>
      <c r="L34" s="2448">
        <v>3987</v>
      </c>
      <c r="M34" s="2448">
        <v>6</v>
      </c>
      <c r="N34" s="2448">
        <v>6</v>
      </c>
      <c r="O34" s="2448">
        <v>4</v>
      </c>
      <c r="P34" s="2448" t="s">
        <v>21</v>
      </c>
      <c r="Q34" s="2448">
        <v>2</v>
      </c>
      <c r="R34" s="2448">
        <v>2</v>
      </c>
      <c r="S34" s="2448" t="s">
        <v>21</v>
      </c>
      <c r="T34" s="2448" t="s">
        <v>21</v>
      </c>
      <c r="U34" s="2448">
        <v>76</v>
      </c>
      <c r="V34" s="671" t="s">
        <v>35</v>
      </c>
      <c r="W34" s="670" t="s">
        <v>26</v>
      </c>
      <c r="X34" s="88" t="s">
        <v>26</v>
      </c>
      <c r="Y34" s="89" t="s">
        <v>26</v>
      </c>
      <c r="Z34" s="137" t="s">
        <v>170</v>
      </c>
      <c r="AA34" s="2448">
        <v>304</v>
      </c>
      <c r="AB34" s="2448">
        <v>248</v>
      </c>
      <c r="AC34" s="2448" t="s">
        <v>21</v>
      </c>
      <c r="AD34" s="2448">
        <v>24</v>
      </c>
      <c r="AE34" s="2448">
        <v>224</v>
      </c>
      <c r="AF34" s="2448">
        <v>203</v>
      </c>
      <c r="AG34" s="2448">
        <v>21</v>
      </c>
      <c r="AH34" s="2448">
        <v>21</v>
      </c>
      <c r="AI34" s="2448">
        <v>994</v>
      </c>
      <c r="AJ34" s="2448">
        <v>348</v>
      </c>
      <c r="AK34" s="2448">
        <v>393</v>
      </c>
      <c r="AL34" s="2448" t="s">
        <v>21</v>
      </c>
      <c r="AM34" s="2448" t="s">
        <v>21</v>
      </c>
      <c r="AN34" s="2448">
        <v>393</v>
      </c>
      <c r="AO34" s="2448">
        <v>393</v>
      </c>
      <c r="AP34" s="2448" t="s">
        <v>21</v>
      </c>
      <c r="AQ34" s="2448" t="s">
        <v>21</v>
      </c>
      <c r="AR34" s="2448">
        <v>132</v>
      </c>
      <c r="AS34" s="671" t="s">
        <v>35</v>
      </c>
      <c r="AT34" s="670" t="s">
        <v>26</v>
      </c>
      <c r="AU34" s="88" t="s">
        <v>26</v>
      </c>
      <c r="AV34" s="89" t="s">
        <v>26</v>
      </c>
      <c r="AW34" s="137" t="s">
        <v>170</v>
      </c>
      <c r="AX34" s="2448">
        <v>6313</v>
      </c>
      <c r="AY34" s="2448">
        <v>6330</v>
      </c>
      <c r="AZ34" s="2448">
        <v>20</v>
      </c>
      <c r="BA34" s="2448">
        <v>394</v>
      </c>
      <c r="BB34" s="2448">
        <v>5916</v>
      </c>
      <c r="BC34" s="2448">
        <v>5916</v>
      </c>
      <c r="BD34" s="2448" t="s">
        <v>21</v>
      </c>
      <c r="BE34" s="2448" t="s">
        <v>21</v>
      </c>
      <c r="BF34" s="2448">
        <v>8</v>
      </c>
      <c r="BG34" s="2448" t="s">
        <v>21</v>
      </c>
      <c r="BH34" s="2448" t="s">
        <v>21</v>
      </c>
      <c r="BI34" s="2448" t="s">
        <v>21</v>
      </c>
      <c r="BJ34" s="2448" t="s">
        <v>21</v>
      </c>
      <c r="BK34" s="2448" t="s">
        <v>21</v>
      </c>
      <c r="BL34" s="2448" t="s">
        <v>21</v>
      </c>
      <c r="BM34" s="2448" t="s">
        <v>21</v>
      </c>
      <c r="BN34" s="2448" t="s">
        <v>21</v>
      </c>
      <c r="BO34" s="2448" t="s">
        <v>21</v>
      </c>
      <c r="BP34" s="671" t="s">
        <v>35</v>
      </c>
      <c r="BQ34" s="670" t="s">
        <v>26</v>
      </c>
    </row>
    <row r="35" spans="1:69" ht="15" customHeight="1">
      <c r="A35" s="88" t="s">
        <v>26</v>
      </c>
      <c r="B35" s="89" t="s">
        <v>26</v>
      </c>
      <c r="C35" s="137" t="s">
        <v>171</v>
      </c>
      <c r="D35" s="2448">
        <v>41245</v>
      </c>
      <c r="E35" s="2448">
        <v>40589</v>
      </c>
      <c r="F35" s="2448">
        <v>482</v>
      </c>
      <c r="G35" s="2448">
        <v>2709</v>
      </c>
      <c r="H35" s="2448">
        <v>37397</v>
      </c>
      <c r="I35" s="2448">
        <v>36357</v>
      </c>
      <c r="J35" s="2448">
        <v>1040</v>
      </c>
      <c r="K35" s="2448">
        <v>23</v>
      </c>
      <c r="L35" s="2448">
        <v>4581</v>
      </c>
      <c r="M35" s="2448">
        <v>6</v>
      </c>
      <c r="N35" s="2448">
        <v>7</v>
      </c>
      <c r="O35" s="2448">
        <v>4</v>
      </c>
      <c r="P35" s="2448" t="s">
        <v>21</v>
      </c>
      <c r="Q35" s="2448">
        <v>3</v>
      </c>
      <c r="R35" s="2448">
        <v>3</v>
      </c>
      <c r="S35" s="2448" t="s">
        <v>21</v>
      </c>
      <c r="T35" s="2448" t="s">
        <v>21</v>
      </c>
      <c r="U35" s="2448">
        <v>75</v>
      </c>
      <c r="V35" s="671" t="s">
        <v>36</v>
      </c>
      <c r="W35" s="670" t="s">
        <v>26</v>
      </c>
      <c r="X35" s="88" t="s">
        <v>26</v>
      </c>
      <c r="Y35" s="89" t="s">
        <v>26</v>
      </c>
      <c r="Z35" s="137" t="s">
        <v>171</v>
      </c>
      <c r="AA35" s="2448">
        <v>290</v>
      </c>
      <c r="AB35" s="2448">
        <v>269</v>
      </c>
      <c r="AC35" s="2448" t="s">
        <v>21</v>
      </c>
      <c r="AD35" s="2448">
        <v>4</v>
      </c>
      <c r="AE35" s="2448">
        <v>265</v>
      </c>
      <c r="AF35" s="2448">
        <v>244</v>
      </c>
      <c r="AG35" s="2448">
        <v>21</v>
      </c>
      <c r="AH35" s="2448">
        <v>23</v>
      </c>
      <c r="AI35" s="2448">
        <v>951</v>
      </c>
      <c r="AJ35" s="2448">
        <v>384</v>
      </c>
      <c r="AK35" s="2448">
        <v>368</v>
      </c>
      <c r="AL35" s="2448" t="s">
        <v>21</v>
      </c>
      <c r="AM35" s="2448" t="s">
        <v>21</v>
      </c>
      <c r="AN35" s="2448">
        <v>368</v>
      </c>
      <c r="AO35" s="2448">
        <v>368</v>
      </c>
      <c r="AP35" s="2448" t="s">
        <v>21</v>
      </c>
      <c r="AQ35" s="2448" t="s">
        <v>21</v>
      </c>
      <c r="AR35" s="2448">
        <v>148</v>
      </c>
      <c r="AS35" s="671" t="s">
        <v>36</v>
      </c>
      <c r="AT35" s="670" t="s">
        <v>26</v>
      </c>
      <c r="AU35" s="88" t="s">
        <v>26</v>
      </c>
      <c r="AV35" s="89" t="s">
        <v>26</v>
      </c>
      <c r="AW35" s="137" t="s">
        <v>171</v>
      </c>
      <c r="AX35" s="2448">
        <v>6293</v>
      </c>
      <c r="AY35" s="2448">
        <v>6286</v>
      </c>
      <c r="AZ35" s="2448">
        <v>21</v>
      </c>
      <c r="BA35" s="2448">
        <v>350</v>
      </c>
      <c r="BB35" s="2448">
        <v>5915</v>
      </c>
      <c r="BC35" s="2448">
        <v>5915</v>
      </c>
      <c r="BD35" s="2448" t="s">
        <v>21</v>
      </c>
      <c r="BE35" s="2448" t="s">
        <v>21</v>
      </c>
      <c r="BF35" s="2448">
        <v>15</v>
      </c>
      <c r="BG35" s="2448" t="s">
        <v>21</v>
      </c>
      <c r="BH35" s="2448" t="s">
        <v>21</v>
      </c>
      <c r="BI35" s="2448" t="s">
        <v>21</v>
      </c>
      <c r="BJ35" s="2448" t="s">
        <v>21</v>
      </c>
      <c r="BK35" s="2448" t="s">
        <v>21</v>
      </c>
      <c r="BL35" s="2448" t="s">
        <v>21</v>
      </c>
      <c r="BM35" s="2448" t="s">
        <v>21</v>
      </c>
      <c r="BN35" s="2448" t="s">
        <v>21</v>
      </c>
      <c r="BO35" s="2448" t="s">
        <v>21</v>
      </c>
      <c r="BP35" s="671" t="s">
        <v>36</v>
      </c>
      <c r="BQ35" s="670" t="s">
        <v>26</v>
      </c>
    </row>
    <row r="36" spans="1:69" ht="15" customHeight="1">
      <c r="A36" s="88" t="s">
        <v>26</v>
      </c>
      <c r="B36" s="89" t="s">
        <v>26</v>
      </c>
      <c r="C36" s="137" t="s">
        <v>172</v>
      </c>
      <c r="D36" s="2448">
        <v>38552</v>
      </c>
      <c r="E36" s="2448">
        <v>38272</v>
      </c>
      <c r="F36" s="2448">
        <v>422</v>
      </c>
      <c r="G36" s="2448">
        <v>2767</v>
      </c>
      <c r="H36" s="2448">
        <v>35083</v>
      </c>
      <c r="I36" s="2448">
        <v>34452</v>
      </c>
      <c r="J36" s="2448">
        <v>631</v>
      </c>
      <c r="K36" s="2448">
        <v>18</v>
      </c>
      <c r="L36" s="2448">
        <v>4845</v>
      </c>
      <c r="M36" s="2448">
        <v>5</v>
      </c>
      <c r="N36" s="2448">
        <v>6</v>
      </c>
      <c r="O36" s="2448">
        <v>3</v>
      </c>
      <c r="P36" s="2448" t="s">
        <v>21</v>
      </c>
      <c r="Q36" s="2448">
        <v>3</v>
      </c>
      <c r="R36" s="2448">
        <v>3</v>
      </c>
      <c r="S36" s="2448" t="s">
        <v>21</v>
      </c>
      <c r="T36" s="2448" t="s">
        <v>21</v>
      </c>
      <c r="U36" s="2448">
        <v>74</v>
      </c>
      <c r="V36" s="671" t="s">
        <v>37</v>
      </c>
      <c r="W36" s="670" t="s">
        <v>26</v>
      </c>
      <c r="X36" s="88" t="s">
        <v>26</v>
      </c>
      <c r="Y36" s="89" t="s">
        <v>26</v>
      </c>
      <c r="Z36" s="137" t="s">
        <v>172</v>
      </c>
      <c r="AA36" s="2448">
        <v>256</v>
      </c>
      <c r="AB36" s="2448">
        <v>223</v>
      </c>
      <c r="AC36" s="2448" t="s">
        <v>21</v>
      </c>
      <c r="AD36" s="2448">
        <v>5</v>
      </c>
      <c r="AE36" s="2448">
        <v>218</v>
      </c>
      <c r="AF36" s="2448">
        <v>198</v>
      </c>
      <c r="AG36" s="2448">
        <v>20</v>
      </c>
      <c r="AH36" s="2448">
        <v>18</v>
      </c>
      <c r="AI36" s="2448">
        <v>966</v>
      </c>
      <c r="AJ36" s="2448">
        <v>348</v>
      </c>
      <c r="AK36" s="2448">
        <v>353</v>
      </c>
      <c r="AL36" s="2448" t="s">
        <v>21</v>
      </c>
      <c r="AM36" s="2448" t="s">
        <v>21</v>
      </c>
      <c r="AN36" s="2448">
        <v>353</v>
      </c>
      <c r="AO36" s="2448">
        <v>353</v>
      </c>
      <c r="AP36" s="2448" t="s">
        <v>21</v>
      </c>
      <c r="AQ36" s="2448" t="s">
        <v>21</v>
      </c>
      <c r="AR36" s="2448">
        <v>144</v>
      </c>
      <c r="AS36" s="671" t="s">
        <v>37</v>
      </c>
      <c r="AT36" s="670" t="s">
        <v>26</v>
      </c>
      <c r="AU36" s="88" t="s">
        <v>26</v>
      </c>
      <c r="AV36" s="89" t="s">
        <v>26</v>
      </c>
      <c r="AW36" s="137" t="s">
        <v>172</v>
      </c>
      <c r="AX36" s="2448">
        <v>6265</v>
      </c>
      <c r="AY36" s="2448">
        <v>6252</v>
      </c>
      <c r="AZ36" s="2448">
        <v>20</v>
      </c>
      <c r="BA36" s="2448">
        <v>395</v>
      </c>
      <c r="BB36" s="2448">
        <v>5837</v>
      </c>
      <c r="BC36" s="2448">
        <v>5837</v>
      </c>
      <c r="BD36" s="2448" t="s">
        <v>21</v>
      </c>
      <c r="BE36" s="2448" t="s">
        <v>21</v>
      </c>
      <c r="BF36" s="2448">
        <v>27</v>
      </c>
      <c r="BG36" s="2448" t="s">
        <v>21</v>
      </c>
      <c r="BH36" s="2448" t="s">
        <v>21</v>
      </c>
      <c r="BI36" s="2448" t="s">
        <v>21</v>
      </c>
      <c r="BJ36" s="2448" t="s">
        <v>21</v>
      </c>
      <c r="BK36" s="2448" t="s">
        <v>21</v>
      </c>
      <c r="BL36" s="2448" t="s">
        <v>21</v>
      </c>
      <c r="BM36" s="2448" t="s">
        <v>21</v>
      </c>
      <c r="BN36" s="2448" t="s">
        <v>21</v>
      </c>
      <c r="BO36" s="2448" t="s">
        <v>21</v>
      </c>
      <c r="BP36" s="671" t="s">
        <v>37</v>
      </c>
      <c r="BQ36" s="670" t="s">
        <v>26</v>
      </c>
    </row>
    <row r="37" spans="1:69" ht="15" customHeight="1">
      <c r="A37" s="88" t="s">
        <v>26</v>
      </c>
      <c r="B37" s="89" t="s">
        <v>26</v>
      </c>
      <c r="C37" s="137" t="s">
        <v>173</v>
      </c>
      <c r="D37" s="2448">
        <v>37470</v>
      </c>
      <c r="E37" s="2448">
        <v>38183</v>
      </c>
      <c r="F37" s="2448">
        <v>564</v>
      </c>
      <c r="G37" s="2448">
        <v>2608</v>
      </c>
      <c r="H37" s="2448">
        <v>35011</v>
      </c>
      <c r="I37" s="2448">
        <v>34025</v>
      </c>
      <c r="J37" s="2448">
        <v>986</v>
      </c>
      <c r="K37" s="2448">
        <v>23</v>
      </c>
      <c r="L37" s="2448">
        <v>3799</v>
      </c>
      <c r="M37" s="2448">
        <v>5</v>
      </c>
      <c r="N37" s="2448">
        <v>5</v>
      </c>
      <c r="O37" s="2448">
        <v>3</v>
      </c>
      <c r="P37" s="2448" t="s">
        <v>21</v>
      </c>
      <c r="Q37" s="2448">
        <v>2</v>
      </c>
      <c r="R37" s="2448">
        <v>2</v>
      </c>
      <c r="S37" s="2448" t="s">
        <v>21</v>
      </c>
      <c r="T37" s="2448" t="s">
        <v>21</v>
      </c>
      <c r="U37" s="2448">
        <v>74</v>
      </c>
      <c r="V37" s="671" t="s">
        <v>38</v>
      </c>
      <c r="W37" s="670" t="s">
        <v>26</v>
      </c>
      <c r="X37" s="88" t="s">
        <v>26</v>
      </c>
      <c r="Y37" s="89" t="s">
        <v>26</v>
      </c>
      <c r="Z37" s="137" t="s">
        <v>173</v>
      </c>
      <c r="AA37" s="2448">
        <v>260</v>
      </c>
      <c r="AB37" s="2448">
        <v>259</v>
      </c>
      <c r="AC37" s="2448" t="s">
        <v>21</v>
      </c>
      <c r="AD37" s="2448">
        <v>4</v>
      </c>
      <c r="AE37" s="2448">
        <v>255</v>
      </c>
      <c r="AF37" s="2448">
        <v>227</v>
      </c>
      <c r="AG37" s="2448">
        <v>28</v>
      </c>
      <c r="AH37" s="2448">
        <v>23</v>
      </c>
      <c r="AI37" s="2448">
        <v>881</v>
      </c>
      <c r="AJ37" s="2448">
        <v>348</v>
      </c>
      <c r="AK37" s="2448">
        <v>351</v>
      </c>
      <c r="AL37" s="2448" t="s">
        <v>21</v>
      </c>
      <c r="AM37" s="2448" t="s">
        <v>21</v>
      </c>
      <c r="AN37" s="2448">
        <v>351</v>
      </c>
      <c r="AO37" s="2448">
        <v>351</v>
      </c>
      <c r="AP37" s="2448" t="s">
        <v>21</v>
      </c>
      <c r="AQ37" s="2448" t="s">
        <v>21</v>
      </c>
      <c r="AR37" s="2448">
        <v>141</v>
      </c>
      <c r="AS37" s="671" t="s">
        <v>38</v>
      </c>
      <c r="AT37" s="670" t="s">
        <v>26</v>
      </c>
      <c r="AU37" s="88" t="s">
        <v>26</v>
      </c>
      <c r="AV37" s="89" t="s">
        <v>26</v>
      </c>
      <c r="AW37" s="137" t="s">
        <v>173</v>
      </c>
      <c r="AX37" s="2448">
        <v>6060</v>
      </c>
      <c r="AY37" s="2448">
        <v>6065</v>
      </c>
      <c r="AZ37" s="2448">
        <v>21</v>
      </c>
      <c r="BA37" s="2448">
        <v>344</v>
      </c>
      <c r="BB37" s="2448">
        <v>5700</v>
      </c>
      <c r="BC37" s="2448">
        <v>5700</v>
      </c>
      <c r="BD37" s="2448" t="s">
        <v>21</v>
      </c>
      <c r="BE37" s="2448" t="s">
        <v>21</v>
      </c>
      <c r="BF37" s="2448">
        <v>22</v>
      </c>
      <c r="BG37" s="2448" t="s">
        <v>21</v>
      </c>
      <c r="BH37" s="2448" t="s">
        <v>21</v>
      </c>
      <c r="BI37" s="2448" t="s">
        <v>21</v>
      </c>
      <c r="BJ37" s="2448" t="s">
        <v>21</v>
      </c>
      <c r="BK37" s="2448" t="s">
        <v>21</v>
      </c>
      <c r="BL37" s="2448" t="s">
        <v>21</v>
      </c>
      <c r="BM37" s="2448" t="s">
        <v>21</v>
      </c>
      <c r="BN37" s="2448" t="s">
        <v>21</v>
      </c>
      <c r="BO37" s="2448" t="s">
        <v>21</v>
      </c>
      <c r="BP37" s="671" t="s">
        <v>38</v>
      </c>
      <c r="BQ37" s="670" t="s">
        <v>26</v>
      </c>
    </row>
    <row r="38" spans="1:69" ht="15" customHeight="1">
      <c r="A38" s="88" t="s">
        <v>26</v>
      </c>
      <c r="B38" s="89" t="s">
        <v>26</v>
      </c>
      <c r="C38" s="137" t="s">
        <v>174</v>
      </c>
      <c r="D38" s="2448">
        <v>39138</v>
      </c>
      <c r="E38" s="2448">
        <v>38633</v>
      </c>
      <c r="F38" s="2448">
        <v>1020</v>
      </c>
      <c r="G38" s="2448">
        <v>2190</v>
      </c>
      <c r="H38" s="2448">
        <v>35423</v>
      </c>
      <c r="I38" s="2448">
        <v>34422</v>
      </c>
      <c r="J38" s="2448">
        <v>1001</v>
      </c>
      <c r="K38" s="2448">
        <v>28</v>
      </c>
      <c r="L38" s="2448">
        <v>4277</v>
      </c>
      <c r="M38" s="2448">
        <v>6</v>
      </c>
      <c r="N38" s="2448">
        <v>6</v>
      </c>
      <c r="O38" s="2448">
        <v>3</v>
      </c>
      <c r="P38" s="2448" t="s">
        <v>21</v>
      </c>
      <c r="Q38" s="2448">
        <v>3</v>
      </c>
      <c r="R38" s="2448">
        <v>2</v>
      </c>
      <c r="S38" s="2448">
        <v>1</v>
      </c>
      <c r="T38" s="2448" t="s">
        <v>21</v>
      </c>
      <c r="U38" s="2448">
        <v>74</v>
      </c>
      <c r="V38" s="671" t="s">
        <v>39</v>
      </c>
      <c r="W38" s="670" t="s">
        <v>26</v>
      </c>
      <c r="X38" s="88" t="s">
        <v>26</v>
      </c>
      <c r="Y38" s="89" t="s">
        <v>26</v>
      </c>
      <c r="Z38" s="137" t="s">
        <v>174</v>
      </c>
      <c r="AA38" s="2448">
        <v>260</v>
      </c>
      <c r="AB38" s="2448">
        <v>256</v>
      </c>
      <c r="AC38" s="2448" t="s">
        <v>21</v>
      </c>
      <c r="AD38" s="2448">
        <v>3</v>
      </c>
      <c r="AE38" s="2448">
        <v>253</v>
      </c>
      <c r="AF38" s="2448">
        <v>211</v>
      </c>
      <c r="AG38" s="2448">
        <v>42</v>
      </c>
      <c r="AH38" s="2448">
        <v>28</v>
      </c>
      <c r="AI38" s="2448">
        <v>857</v>
      </c>
      <c r="AJ38" s="2448">
        <v>360</v>
      </c>
      <c r="AK38" s="2448">
        <v>357</v>
      </c>
      <c r="AL38" s="2448" t="s">
        <v>21</v>
      </c>
      <c r="AM38" s="2448" t="s">
        <v>21</v>
      </c>
      <c r="AN38" s="2448">
        <v>357</v>
      </c>
      <c r="AO38" s="2448">
        <v>357</v>
      </c>
      <c r="AP38" s="2448" t="s">
        <v>21</v>
      </c>
      <c r="AQ38" s="2448" t="s">
        <v>21</v>
      </c>
      <c r="AR38" s="2448">
        <v>144</v>
      </c>
      <c r="AS38" s="671" t="s">
        <v>39</v>
      </c>
      <c r="AT38" s="670" t="s">
        <v>26</v>
      </c>
      <c r="AU38" s="88" t="s">
        <v>26</v>
      </c>
      <c r="AV38" s="89" t="s">
        <v>26</v>
      </c>
      <c r="AW38" s="137" t="s">
        <v>174</v>
      </c>
      <c r="AX38" s="2448">
        <v>6143</v>
      </c>
      <c r="AY38" s="2448">
        <v>6148</v>
      </c>
      <c r="AZ38" s="2448">
        <v>22</v>
      </c>
      <c r="BA38" s="2448">
        <v>385</v>
      </c>
      <c r="BB38" s="2448">
        <v>5741</v>
      </c>
      <c r="BC38" s="2448">
        <v>5741</v>
      </c>
      <c r="BD38" s="2448" t="s">
        <v>21</v>
      </c>
      <c r="BE38" s="2448" t="s">
        <v>21</v>
      </c>
      <c r="BF38" s="2448">
        <v>18</v>
      </c>
      <c r="BG38" s="2448" t="s">
        <v>21</v>
      </c>
      <c r="BH38" s="2448" t="s">
        <v>21</v>
      </c>
      <c r="BI38" s="2448" t="s">
        <v>21</v>
      </c>
      <c r="BJ38" s="2448" t="s">
        <v>21</v>
      </c>
      <c r="BK38" s="2448" t="s">
        <v>21</v>
      </c>
      <c r="BL38" s="2448" t="s">
        <v>21</v>
      </c>
      <c r="BM38" s="2448" t="s">
        <v>21</v>
      </c>
      <c r="BN38" s="2448" t="s">
        <v>21</v>
      </c>
      <c r="BO38" s="2448" t="s">
        <v>21</v>
      </c>
      <c r="BP38" s="671" t="s">
        <v>39</v>
      </c>
      <c r="BQ38" s="670" t="s">
        <v>26</v>
      </c>
    </row>
    <row r="39" spans="1:69" ht="15" customHeight="1">
      <c r="A39" s="88" t="s">
        <v>26</v>
      </c>
      <c r="B39" s="89" t="s">
        <v>26</v>
      </c>
      <c r="C39" s="137" t="s">
        <v>175</v>
      </c>
      <c r="D39" s="2448">
        <v>36316</v>
      </c>
      <c r="E39" s="2448">
        <v>36964</v>
      </c>
      <c r="F39" s="2448">
        <v>505</v>
      </c>
      <c r="G39" s="2448">
        <v>1833</v>
      </c>
      <c r="H39" s="2448">
        <v>34626</v>
      </c>
      <c r="I39" s="2448">
        <v>33644</v>
      </c>
      <c r="J39" s="2448">
        <v>982</v>
      </c>
      <c r="K39" s="2448">
        <v>53</v>
      </c>
      <c r="L39" s="2448">
        <v>3649</v>
      </c>
      <c r="M39" s="2448">
        <v>15</v>
      </c>
      <c r="N39" s="2448">
        <v>10</v>
      </c>
      <c r="O39" s="2448">
        <v>2</v>
      </c>
      <c r="P39" s="2448" t="s">
        <v>21</v>
      </c>
      <c r="Q39" s="2448">
        <v>8</v>
      </c>
      <c r="R39" s="2448">
        <v>4</v>
      </c>
      <c r="S39" s="2448">
        <v>4</v>
      </c>
      <c r="T39" s="2448" t="s">
        <v>21</v>
      </c>
      <c r="U39" s="2448">
        <v>79</v>
      </c>
      <c r="V39" s="671" t="s">
        <v>40</v>
      </c>
      <c r="W39" s="670" t="s">
        <v>26</v>
      </c>
      <c r="X39" s="88" t="s">
        <v>26</v>
      </c>
      <c r="Y39" s="89" t="s">
        <v>26</v>
      </c>
      <c r="Z39" s="137" t="s">
        <v>175</v>
      </c>
      <c r="AA39" s="2448">
        <v>304</v>
      </c>
      <c r="AB39" s="2448">
        <v>269</v>
      </c>
      <c r="AC39" s="2448" t="s">
        <v>21</v>
      </c>
      <c r="AD39" s="2448">
        <v>3</v>
      </c>
      <c r="AE39" s="2448">
        <v>266</v>
      </c>
      <c r="AF39" s="2448">
        <v>220</v>
      </c>
      <c r="AG39" s="2448">
        <v>46</v>
      </c>
      <c r="AH39" s="2448">
        <v>52</v>
      </c>
      <c r="AI39" s="2448">
        <v>843</v>
      </c>
      <c r="AJ39" s="2448">
        <v>348</v>
      </c>
      <c r="AK39" s="2448">
        <v>346</v>
      </c>
      <c r="AL39" s="2448" t="s">
        <v>21</v>
      </c>
      <c r="AM39" s="2448" t="s">
        <v>21</v>
      </c>
      <c r="AN39" s="2448">
        <v>346</v>
      </c>
      <c r="AO39" s="2448">
        <v>346</v>
      </c>
      <c r="AP39" s="2448" t="s">
        <v>21</v>
      </c>
      <c r="AQ39" s="2448" t="s">
        <v>21</v>
      </c>
      <c r="AR39" s="2448">
        <v>146</v>
      </c>
      <c r="AS39" s="671" t="s">
        <v>40</v>
      </c>
      <c r="AT39" s="670" t="s">
        <v>26</v>
      </c>
      <c r="AU39" s="88" t="s">
        <v>26</v>
      </c>
      <c r="AV39" s="89" t="s">
        <v>26</v>
      </c>
      <c r="AW39" s="137" t="s">
        <v>175</v>
      </c>
      <c r="AX39" s="2448">
        <v>6293</v>
      </c>
      <c r="AY39" s="2448">
        <v>6294</v>
      </c>
      <c r="AZ39" s="2448">
        <v>21</v>
      </c>
      <c r="BA39" s="2448">
        <v>393</v>
      </c>
      <c r="BB39" s="2448">
        <v>5880</v>
      </c>
      <c r="BC39" s="2448">
        <v>5880</v>
      </c>
      <c r="BD39" s="2448" t="s">
        <v>21</v>
      </c>
      <c r="BE39" s="2448" t="s">
        <v>21</v>
      </c>
      <c r="BF39" s="2448">
        <v>17</v>
      </c>
      <c r="BG39" s="2448" t="s">
        <v>21</v>
      </c>
      <c r="BH39" s="2448" t="s">
        <v>21</v>
      </c>
      <c r="BI39" s="2448" t="s">
        <v>21</v>
      </c>
      <c r="BJ39" s="2448" t="s">
        <v>21</v>
      </c>
      <c r="BK39" s="2448" t="s">
        <v>21</v>
      </c>
      <c r="BL39" s="2448" t="s">
        <v>21</v>
      </c>
      <c r="BM39" s="2448" t="s">
        <v>21</v>
      </c>
      <c r="BN39" s="2448" t="s">
        <v>21</v>
      </c>
      <c r="BO39" s="2448" t="s">
        <v>21</v>
      </c>
      <c r="BP39" s="671" t="s">
        <v>40</v>
      </c>
      <c r="BQ39" s="670" t="s">
        <v>26</v>
      </c>
    </row>
    <row r="40" spans="1:69" ht="15" customHeight="1">
      <c r="A40" s="105" t="s">
        <v>26</v>
      </c>
      <c r="B40" s="106" t="s">
        <v>26</v>
      </c>
      <c r="C40" s="1174" t="s">
        <v>176</v>
      </c>
      <c r="D40" s="2449">
        <v>35741</v>
      </c>
      <c r="E40" s="2449">
        <v>35295</v>
      </c>
      <c r="F40" s="2449">
        <v>558</v>
      </c>
      <c r="G40" s="2449">
        <v>1149</v>
      </c>
      <c r="H40" s="2449">
        <v>33588</v>
      </c>
      <c r="I40" s="2449">
        <v>32742</v>
      </c>
      <c r="J40" s="2449">
        <v>846</v>
      </c>
      <c r="K40" s="2449">
        <v>68</v>
      </c>
      <c r="L40" s="2449">
        <v>4026</v>
      </c>
      <c r="M40" s="2449">
        <v>29</v>
      </c>
      <c r="N40" s="2449">
        <v>16</v>
      </c>
      <c r="O40" s="2449">
        <v>2</v>
      </c>
      <c r="P40" s="2449" t="s">
        <v>21</v>
      </c>
      <c r="Q40" s="2449">
        <v>14</v>
      </c>
      <c r="R40" s="2449">
        <v>6</v>
      </c>
      <c r="S40" s="2449">
        <v>8</v>
      </c>
      <c r="T40" s="2449" t="s">
        <v>21</v>
      </c>
      <c r="U40" s="2449">
        <v>90</v>
      </c>
      <c r="V40" s="672" t="s">
        <v>41</v>
      </c>
      <c r="W40" s="673" t="s">
        <v>26</v>
      </c>
      <c r="X40" s="105" t="s">
        <v>26</v>
      </c>
      <c r="Y40" s="106" t="s">
        <v>26</v>
      </c>
      <c r="Z40" s="1174" t="s">
        <v>176</v>
      </c>
      <c r="AA40" s="2449">
        <v>389</v>
      </c>
      <c r="AB40" s="2449">
        <v>252</v>
      </c>
      <c r="AC40" s="2449" t="s">
        <v>21</v>
      </c>
      <c r="AD40" s="2449">
        <v>2</v>
      </c>
      <c r="AE40" s="2449">
        <v>250</v>
      </c>
      <c r="AF40" s="2449">
        <v>196</v>
      </c>
      <c r="AG40" s="2449">
        <v>54</v>
      </c>
      <c r="AH40" s="2449">
        <v>67</v>
      </c>
      <c r="AI40" s="2449">
        <v>912</v>
      </c>
      <c r="AJ40" s="2449">
        <v>336</v>
      </c>
      <c r="AK40" s="2449">
        <v>353</v>
      </c>
      <c r="AL40" s="2449" t="s">
        <v>21</v>
      </c>
      <c r="AM40" s="2449" t="s">
        <v>21</v>
      </c>
      <c r="AN40" s="2449">
        <v>353</v>
      </c>
      <c r="AO40" s="2449">
        <v>353</v>
      </c>
      <c r="AP40" s="2449" t="s">
        <v>21</v>
      </c>
      <c r="AQ40" s="2449" t="s">
        <v>21</v>
      </c>
      <c r="AR40" s="2449">
        <v>129</v>
      </c>
      <c r="AS40" s="672" t="s">
        <v>41</v>
      </c>
      <c r="AT40" s="673" t="s">
        <v>26</v>
      </c>
      <c r="AU40" s="105" t="s">
        <v>26</v>
      </c>
      <c r="AV40" s="106" t="s">
        <v>26</v>
      </c>
      <c r="AW40" s="1174" t="s">
        <v>176</v>
      </c>
      <c r="AX40" s="2449">
        <v>6166</v>
      </c>
      <c r="AY40" s="2449">
        <v>6163</v>
      </c>
      <c r="AZ40" s="2449">
        <v>22</v>
      </c>
      <c r="BA40" s="2449">
        <v>278</v>
      </c>
      <c r="BB40" s="2449">
        <v>5863</v>
      </c>
      <c r="BC40" s="2449">
        <v>5863</v>
      </c>
      <c r="BD40" s="2449" t="s">
        <v>21</v>
      </c>
      <c r="BE40" s="2449" t="s">
        <v>21</v>
      </c>
      <c r="BF40" s="2449">
        <v>21</v>
      </c>
      <c r="BG40" s="2449" t="s">
        <v>21</v>
      </c>
      <c r="BH40" s="2449" t="s">
        <v>21</v>
      </c>
      <c r="BI40" s="2449" t="s">
        <v>21</v>
      </c>
      <c r="BJ40" s="2449" t="s">
        <v>21</v>
      </c>
      <c r="BK40" s="2449" t="s">
        <v>21</v>
      </c>
      <c r="BL40" s="2449" t="s">
        <v>21</v>
      </c>
      <c r="BM40" s="2449" t="s">
        <v>21</v>
      </c>
      <c r="BN40" s="2449" t="s">
        <v>21</v>
      </c>
      <c r="BO40" s="2449" t="s">
        <v>21</v>
      </c>
      <c r="BP40" s="672" t="s">
        <v>41</v>
      </c>
      <c r="BQ40" s="673" t="s">
        <v>26</v>
      </c>
    </row>
    <row r="41" spans="1:69" ht="15" customHeight="1">
      <c r="A41" s="674"/>
      <c r="B41" s="674"/>
      <c r="C41" s="674"/>
      <c r="D41" s="674"/>
      <c r="E41" s="674"/>
      <c r="F41" s="674"/>
      <c r="G41" s="674"/>
      <c r="H41" s="674"/>
      <c r="I41" s="674"/>
      <c r="J41" s="674"/>
      <c r="K41" s="674"/>
      <c r="L41" s="674"/>
      <c r="M41" s="674"/>
      <c r="N41" s="674"/>
      <c r="O41" s="674"/>
      <c r="P41" s="674"/>
      <c r="Q41" s="674"/>
      <c r="R41" s="674"/>
      <c r="S41" s="674"/>
      <c r="T41" s="674"/>
      <c r="U41" s="674"/>
      <c r="V41" s="675"/>
      <c r="W41" s="676"/>
      <c r="X41" s="674"/>
      <c r="Y41" s="674"/>
      <c r="Z41" s="674"/>
      <c r="AA41" s="674"/>
      <c r="AB41" s="674"/>
      <c r="AC41" s="674"/>
      <c r="AD41" s="674"/>
      <c r="AE41" s="674"/>
      <c r="AF41" s="674"/>
      <c r="AG41" s="674"/>
      <c r="AH41" s="674"/>
      <c r="AI41" s="674"/>
      <c r="AJ41" s="677"/>
      <c r="AK41" s="677"/>
      <c r="AL41" s="677"/>
      <c r="AM41" s="677"/>
      <c r="AN41" s="677"/>
      <c r="AO41" s="677"/>
      <c r="AP41" s="677"/>
      <c r="AQ41" s="677"/>
      <c r="AR41" s="677"/>
      <c r="AS41" s="678"/>
      <c r="AT41" s="679"/>
      <c r="AU41" s="674"/>
      <c r="AV41" s="674"/>
      <c r="AW41" s="674"/>
      <c r="AX41" s="674"/>
      <c r="AY41" s="674"/>
      <c r="AZ41" s="674"/>
      <c r="BA41" s="674"/>
      <c r="BB41" s="674"/>
      <c r="BC41" s="674"/>
      <c r="BD41" s="674"/>
      <c r="BE41" s="674"/>
      <c r="BF41" s="674"/>
      <c r="BG41" s="677"/>
      <c r="BH41" s="677"/>
      <c r="BI41" s="677"/>
      <c r="BJ41" s="677"/>
      <c r="BK41" s="677"/>
      <c r="BL41" s="677"/>
      <c r="BM41" s="677"/>
      <c r="BN41" s="677"/>
      <c r="BO41" s="677"/>
      <c r="BP41" s="678"/>
      <c r="BQ41" s="679"/>
    </row>
    <row r="42" spans="1:69" s="388" customFormat="1" ht="19.5" customHeight="1">
      <c r="A42" s="2188" t="s">
        <v>847</v>
      </c>
      <c r="B42" s="504"/>
      <c r="C42" s="504"/>
      <c r="D42" s="504"/>
      <c r="E42" s="505" t="s">
        <v>1356</v>
      </c>
      <c r="F42" s="504"/>
      <c r="G42" s="504"/>
      <c r="H42" s="504"/>
      <c r="I42" s="504"/>
      <c r="J42" s="504"/>
      <c r="K42" s="505"/>
      <c r="L42" s="654" t="s">
        <v>1184</v>
      </c>
      <c r="M42" s="1094" t="s">
        <v>848</v>
      </c>
      <c r="N42" s="651"/>
      <c r="O42" s="504" t="s">
        <v>1177</v>
      </c>
      <c r="P42" s="513"/>
      <c r="Q42" s="513"/>
      <c r="R42" s="513"/>
      <c r="S42" s="513"/>
      <c r="T42" s="652"/>
      <c r="U42" s="655" t="s">
        <v>1184</v>
      </c>
      <c r="V42" s="680"/>
      <c r="W42" s="652"/>
      <c r="X42" s="2190" t="s">
        <v>821</v>
      </c>
      <c r="Y42" s="513"/>
      <c r="Z42" s="513"/>
      <c r="AA42" s="652"/>
      <c r="AB42" s="652" t="s">
        <v>1725</v>
      </c>
      <c r="AC42" s="513"/>
      <c r="AD42" s="513"/>
      <c r="AE42" s="513"/>
      <c r="AF42" s="652"/>
      <c r="AG42" s="652"/>
      <c r="AH42" s="652"/>
      <c r="AI42" s="655" t="s">
        <v>1184</v>
      </c>
      <c r="AJ42" s="2191" t="s">
        <v>849</v>
      </c>
      <c r="AK42" s="1761"/>
      <c r="AL42" s="652" t="s">
        <v>1726</v>
      </c>
      <c r="AM42" s="1761"/>
      <c r="AN42" s="513"/>
      <c r="AO42" s="652"/>
      <c r="AP42" s="513"/>
      <c r="AQ42" s="652"/>
      <c r="AR42" s="655" t="s">
        <v>1184</v>
      </c>
      <c r="AS42" s="680"/>
      <c r="AT42" s="652"/>
      <c r="AU42" s="2190" t="s">
        <v>585</v>
      </c>
      <c r="AV42" s="513"/>
      <c r="AW42" s="513"/>
      <c r="AX42" s="652"/>
      <c r="AY42" s="652" t="s">
        <v>1244</v>
      </c>
      <c r="BA42" s="513"/>
      <c r="BB42" s="513"/>
      <c r="BC42" s="656"/>
      <c r="BD42" s="656"/>
      <c r="BE42" s="505"/>
      <c r="BF42" s="73" t="s">
        <v>1265</v>
      </c>
      <c r="BG42" s="2190" t="s">
        <v>1696</v>
      </c>
      <c r="BH42" s="1761"/>
      <c r="BI42" s="681" t="s">
        <v>1208</v>
      </c>
      <c r="BJ42" s="1761"/>
      <c r="BK42" s="652"/>
      <c r="BL42" s="652"/>
      <c r="BM42" s="504"/>
      <c r="BN42" s="653"/>
      <c r="BO42" s="686" t="s">
        <v>159</v>
      </c>
      <c r="BP42" s="680"/>
      <c r="BQ42" s="656"/>
    </row>
    <row r="43" spans="1:69" ht="18" customHeight="1">
      <c r="A43" s="658">
        <v>42005</v>
      </c>
      <c r="B43" s="126">
        <v>42005</v>
      </c>
      <c r="C43" s="127">
        <v>42005</v>
      </c>
      <c r="D43" s="2446">
        <v>132391</v>
      </c>
      <c r="E43" s="2446">
        <v>131995</v>
      </c>
      <c r="F43" s="2446">
        <v>529</v>
      </c>
      <c r="G43" s="2446">
        <v>15</v>
      </c>
      <c r="H43" s="2446">
        <v>131451</v>
      </c>
      <c r="I43" s="2446">
        <v>130865</v>
      </c>
      <c r="J43" s="2446">
        <v>586</v>
      </c>
      <c r="K43" s="2446">
        <v>581</v>
      </c>
      <c r="L43" s="2446">
        <v>6259</v>
      </c>
      <c r="M43" s="2446">
        <v>33</v>
      </c>
      <c r="N43" s="2446">
        <v>33</v>
      </c>
      <c r="O43" s="2446" t="s">
        <v>21</v>
      </c>
      <c r="P43" s="2447" t="s">
        <v>21</v>
      </c>
      <c r="Q43" s="2447">
        <v>33</v>
      </c>
      <c r="R43" s="2447">
        <v>12</v>
      </c>
      <c r="S43" s="2447">
        <v>21</v>
      </c>
      <c r="T43" s="2447" t="s">
        <v>21</v>
      </c>
      <c r="U43" s="2447" t="s">
        <v>21</v>
      </c>
      <c r="V43" s="659">
        <v>42005</v>
      </c>
      <c r="W43" s="660">
        <v>42005</v>
      </c>
      <c r="X43" s="658">
        <v>42005</v>
      </c>
      <c r="Y43" s="126">
        <v>42005</v>
      </c>
      <c r="Z43" s="127">
        <v>42005</v>
      </c>
      <c r="AA43" s="2446">
        <v>89010</v>
      </c>
      <c r="AB43" s="2446">
        <v>89601</v>
      </c>
      <c r="AC43" s="2446" t="s">
        <v>21</v>
      </c>
      <c r="AD43" s="2446" t="s">
        <v>21</v>
      </c>
      <c r="AE43" s="2446">
        <v>89601</v>
      </c>
      <c r="AF43" s="2446">
        <v>89601</v>
      </c>
      <c r="AG43" s="2446" t="s">
        <v>21</v>
      </c>
      <c r="AH43" s="2446" t="s">
        <v>21</v>
      </c>
      <c r="AI43" s="2446">
        <v>3878</v>
      </c>
      <c r="AJ43" s="2447">
        <v>399867</v>
      </c>
      <c r="AK43" s="2447">
        <v>399932</v>
      </c>
      <c r="AL43" s="2447">
        <v>11077</v>
      </c>
      <c r="AM43" s="2447">
        <v>25799</v>
      </c>
      <c r="AN43" s="2447">
        <v>363056</v>
      </c>
      <c r="AO43" s="2447">
        <v>352258</v>
      </c>
      <c r="AP43" s="2447">
        <v>10798</v>
      </c>
      <c r="AQ43" s="2447" t="s">
        <v>21</v>
      </c>
      <c r="AR43" s="2447">
        <v>38</v>
      </c>
      <c r="AS43" s="659">
        <v>42005</v>
      </c>
      <c r="AT43" s="660">
        <v>42005</v>
      </c>
      <c r="AU43" s="658">
        <v>42005</v>
      </c>
      <c r="AV43" s="126">
        <v>42005</v>
      </c>
      <c r="AW43" s="127">
        <v>42005</v>
      </c>
      <c r="AX43" s="2446">
        <v>268980</v>
      </c>
      <c r="AY43" s="2446">
        <v>268980</v>
      </c>
      <c r="AZ43" s="2446">
        <v>9552</v>
      </c>
      <c r="BA43" s="2446">
        <v>12930</v>
      </c>
      <c r="BB43" s="2446">
        <v>246498</v>
      </c>
      <c r="BC43" s="2446">
        <v>237181</v>
      </c>
      <c r="BD43" s="2446">
        <v>9317</v>
      </c>
      <c r="BE43" s="2446" t="s">
        <v>22</v>
      </c>
      <c r="BF43" s="2446" t="s">
        <v>22</v>
      </c>
      <c r="BG43" s="2447" t="s">
        <v>21</v>
      </c>
      <c r="BH43" s="2447" t="s">
        <v>21</v>
      </c>
      <c r="BI43" s="2447" t="s">
        <v>21</v>
      </c>
      <c r="BJ43" s="2447" t="s">
        <v>21</v>
      </c>
      <c r="BK43" s="2447" t="s">
        <v>21</v>
      </c>
      <c r="BL43" s="2447" t="s">
        <v>21</v>
      </c>
      <c r="BM43" s="2446" t="s">
        <v>21</v>
      </c>
      <c r="BN43" s="2446" t="s">
        <v>21</v>
      </c>
      <c r="BO43" s="207" t="s">
        <v>21</v>
      </c>
      <c r="BP43" s="659">
        <v>42005</v>
      </c>
      <c r="BQ43" s="660">
        <v>42005</v>
      </c>
    </row>
    <row r="44" spans="1:69" ht="15" customHeight="1">
      <c r="A44" s="73"/>
      <c r="B44" s="64">
        <v>42370</v>
      </c>
      <c r="C44" s="129"/>
      <c r="D44" s="2447">
        <v>130327</v>
      </c>
      <c r="E44" s="2447">
        <v>129543</v>
      </c>
      <c r="F44" s="2447">
        <v>162</v>
      </c>
      <c r="G44" s="2447">
        <v>166</v>
      </c>
      <c r="H44" s="2447">
        <v>129216</v>
      </c>
      <c r="I44" s="2447">
        <v>128721</v>
      </c>
      <c r="J44" s="2447">
        <v>494</v>
      </c>
      <c r="K44" s="2447">
        <v>472</v>
      </c>
      <c r="L44" s="2447">
        <v>6533</v>
      </c>
      <c r="M44" s="2447">
        <v>36</v>
      </c>
      <c r="N44" s="2447">
        <v>35</v>
      </c>
      <c r="O44" s="2447" t="s">
        <v>21</v>
      </c>
      <c r="P44" s="2447" t="s">
        <v>21</v>
      </c>
      <c r="Q44" s="2447">
        <v>35</v>
      </c>
      <c r="R44" s="2447">
        <v>12</v>
      </c>
      <c r="S44" s="2447">
        <v>23</v>
      </c>
      <c r="T44" s="2447" t="s">
        <v>21</v>
      </c>
      <c r="U44" s="2447" t="s">
        <v>21</v>
      </c>
      <c r="V44" s="661">
        <v>42370</v>
      </c>
      <c r="W44" s="662">
        <v>42370</v>
      </c>
      <c r="X44" s="73"/>
      <c r="Y44" s="64">
        <v>42370</v>
      </c>
      <c r="Z44" s="129"/>
      <c r="AA44" s="2447">
        <v>88603</v>
      </c>
      <c r="AB44" s="2447">
        <v>88593</v>
      </c>
      <c r="AC44" s="2447" t="s">
        <v>21</v>
      </c>
      <c r="AD44" s="2447" t="s">
        <v>21</v>
      </c>
      <c r="AE44" s="2447">
        <v>88593</v>
      </c>
      <c r="AF44" s="2447">
        <v>88593</v>
      </c>
      <c r="AG44" s="2447" t="s">
        <v>21</v>
      </c>
      <c r="AH44" s="2447" t="s">
        <v>21</v>
      </c>
      <c r="AI44" s="2447">
        <v>3915</v>
      </c>
      <c r="AJ44" s="2447">
        <v>399392</v>
      </c>
      <c r="AK44" s="2447">
        <v>399405</v>
      </c>
      <c r="AL44" s="2447">
        <v>8403</v>
      </c>
      <c r="AM44" s="2447">
        <v>30774</v>
      </c>
      <c r="AN44" s="2447">
        <v>360227</v>
      </c>
      <c r="AO44" s="2447">
        <v>350952</v>
      </c>
      <c r="AP44" s="2447">
        <v>9275</v>
      </c>
      <c r="AQ44" s="2447" t="s">
        <v>21</v>
      </c>
      <c r="AR44" s="2447">
        <v>41</v>
      </c>
      <c r="AS44" s="661">
        <v>42370</v>
      </c>
      <c r="AT44" s="662">
        <v>42370</v>
      </c>
      <c r="AU44" s="73"/>
      <c r="AV44" s="64">
        <v>42370</v>
      </c>
      <c r="AW44" s="129"/>
      <c r="AX44" s="2447">
        <v>270682</v>
      </c>
      <c r="AY44" s="2447">
        <v>270682</v>
      </c>
      <c r="AZ44" s="2447">
        <v>7051</v>
      </c>
      <c r="BA44" s="2447">
        <v>16766</v>
      </c>
      <c r="BB44" s="2447">
        <v>246865</v>
      </c>
      <c r="BC44" s="2447">
        <v>238858</v>
      </c>
      <c r="BD44" s="2447">
        <v>8007</v>
      </c>
      <c r="BE44" s="2447" t="s">
        <v>22</v>
      </c>
      <c r="BF44" s="2447" t="s">
        <v>22</v>
      </c>
      <c r="BG44" s="2447" t="s">
        <v>21</v>
      </c>
      <c r="BH44" s="2447" t="s">
        <v>21</v>
      </c>
      <c r="BI44" s="2447" t="s">
        <v>21</v>
      </c>
      <c r="BJ44" s="2447" t="s">
        <v>21</v>
      </c>
      <c r="BK44" s="2447" t="s">
        <v>21</v>
      </c>
      <c r="BL44" s="2447" t="s">
        <v>21</v>
      </c>
      <c r="BM44" s="2447" t="s">
        <v>21</v>
      </c>
      <c r="BN44" s="2447" t="s">
        <v>21</v>
      </c>
      <c r="BO44" s="2447" t="s">
        <v>21</v>
      </c>
      <c r="BP44" s="661">
        <v>42370</v>
      </c>
      <c r="BQ44" s="662">
        <v>42370</v>
      </c>
    </row>
    <row r="45" spans="1:69" ht="15" customHeight="1">
      <c r="A45" s="73"/>
      <c r="B45" s="64">
        <v>42736</v>
      </c>
      <c r="C45" s="129"/>
      <c r="D45" s="2447">
        <v>113765</v>
      </c>
      <c r="E45" s="2447">
        <v>113422</v>
      </c>
      <c r="F45" s="2447">
        <v>145</v>
      </c>
      <c r="G45" s="2447">
        <v>87</v>
      </c>
      <c r="H45" s="2447">
        <v>113190</v>
      </c>
      <c r="I45" s="2447">
        <v>112588</v>
      </c>
      <c r="J45" s="2447">
        <v>603</v>
      </c>
      <c r="K45" s="2447">
        <v>550</v>
      </c>
      <c r="L45" s="2447">
        <v>6331</v>
      </c>
      <c r="M45" s="2447">
        <v>38</v>
      </c>
      <c r="N45" s="2447">
        <v>38</v>
      </c>
      <c r="O45" s="2447" t="s">
        <v>21</v>
      </c>
      <c r="P45" s="2447" t="s">
        <v>21</v>
      </c>
      <c r="Q45" s="2447">
        <v>38</v>
      </c>
      <c r="R45" s="2447">
        <v>12</v>
      </c>
      <c r="S45" s="2447">
        <v>26</v>
      </c>
      <c r="T45" s="2447" t="s">
        <v>21</v>
      </c>
      <c r="U45" s="2447" t="s">
        <v>21</v>
      </c>
      <c r="V45" s="661">
        <v>42736</v>
      </c>
      <c r="W45" s="662">
        <v>42736</v>
      </c>
      <c r="X45" s="73"/>
      <c r="Y45" s="64">
        <v>42736</v>
      </c>
      <c r="Z45" s="129"/>
      <c r="AA45" s="2447">
        <v>80673</v>
      </c>
      <c r="AB45" s="2447">
        <v>80177</v>
      </c>
      <c r="AC45" s="2447" t="s">
        <v>21</v>
      </c>
      <c r="AD45" s="2447" t="s">
        <v>21</v>
      </c>
      <c r="AE45" s="2447">
        <v>80177</v>
      </c>
      <c r="AF45" s="2447">
        <v>80177</v>
      </c>
      <c r="AG45" s="2447" t="s">
        <v>21</v>
      </c>
      <c r="AH45" s="2447" t="s">
        <v>21</v>
      </c>
      <c r="AI45" s="2447">
        <v>4419</v>
      </c>
      <c r="AJ45" s="2447">
        <v>415020</v>
      </c>
      <c r="AK45" s="2447">
        <v>415035</v>
      </c>
      <c r="AL45" s="2447">
        <v>7607</v>
      </c>
      <c r="AM45" s="2447">
        <v>33142</v>
      </c>
      <c r="AN45" s="2447">
        <v>374286</v>
      </c>
      <c r="AO45" s="2447">
        <v>365728</v>
      </c>
      <c r="AP45" s="2447">
        <v>8558</v>
      </c>
      <c r="AQ45" s="2447" t="s">
        <v>21</v>
      </c>
      <c r="AR45" s="2447">
        <v>28</v>
      </c>
      <c r="AS45" s="661">
        <v>42736</v>
      </c>
      <c r="AT45" s="662">
        <v>42736</v>
      </c>
      <c r="AU45" s="73"/>
      <c r="AV45" s="64">
        <v>42736</v>
      </c>
      <c r="AW45" s="129"/>
      <c r="AX45" s="2447">
        <v>284344</v>
      </c>
      <c r="AY45" s="2447">
        <v>284344</v>
      </c>
      <c r="AZ45" s="2447">
        <v>6246</v>
      </c>
      <c r="BA45" s="2447">
        <v>23060</v>
      </c>
      <c r="BB45" s="2447">
        <v>255038</v>
      </c>
      <c r="BC45" s="2447">
        <v>247648</v>
      </c>
      <c r="BD45" s="2447">
        <v>7390</v>
      </c>
      <c r="BE45" s="2447" t="s">
        <v>22</v>
      </c>
      <c r="BF45" s="2447" t="s">
        <v>22</v>
      </c>
      <c r="BG45" s="2447" t="s">
        <v>21</v>
      </c>
      <c r="BH45" s="2447" t="s">
        <v>21</v>
      </c>
      <c r="BI45" s="2447" t="s">
        <v>21</v>
      </c>
      <c r="BJ45" s="2447" t="s">
        <v>21</v>
      </c>
      <c r="BK45" s="2447" t="s">
        <v>21</v>
      </c>
      <c r="BL45" s="2447" t="s">
        <v>21</v>
      </c>
      <c r="BM45" s="2447" t="s">
        <v>21</v>
      </c>
      <c r="BN45" s="2447" t="s">
        <v>21</v>
      </c>
      <c r="BO45" s="2447" t="s">
        <v>21</v>
      </c>
      <c r="BP45" s="661">
        <v>42736</v>
      </c>
      <c r="BQ45" s="662">
        <v>42736</v>
      </c>
    </row>
    <row r="46" spans="1:69" ht="15" customHeight="1">
      <c r="A46" s="73"/>
      <c r="B46" s="64">
        <v>43101</v>
      </c>
      <c r="C46" s="129"/>
      <c r="D46" s="2447">
        <v>81641</v>
      </c>
      <c r="E46" s="2447">
        <v>82810</v>
      </c>
      <c r="F46" s="2447">
        <v>111</v>
      </c>
      <c r="G46" s="2447">
        <v>153</v>
      </c>
      <c r="H46" s="2447">
        <v>82546</v>
      </c>
      <c r="I46" s="2447">
        <v>81917</v>
      </c>
      <c r="J46" s="2447">
        <v>629</v>
      </c>
      <c r="K46" s="2447">
        <v>673</v>
      </c>
      <c r="L46" s="2447">
        <v>4452</v>
      </c>
      <c r="M46" s="2447">
        <v>39</v>
      </c>
      <c r="N46" s="2447">
        <v>39</v>
      </c>
      <c r="O46" s="2447" t="s">
        <v>21</v>
      </c>
      <c r="P46" s="2447" t="s">
        <v>21</v>
      </c>
      <c r="Q46" s="2447">
        <v>39</v>
      </c>
      <c r="R46" s="2447">
        <v>12</v>
      </c>
      <c r="S46" s="2447">
        <v>27</v>
      </c>
      <c r="T46" s="2447" t="s">
        <v>21</v>
      </c>
      <c r="U46" s="2447" t="s">
        <v>21</v>
      </c>
      <c r="V46" s="661">
        <v>43101</v>
      </c>
      <c r="W46" s="662">
        <v>43101</v>
      </c>
      <c r="X46" s="73"/>
      <c r="Y46" s="64">
        <v>43101</v>
      </c>
      <c r="Z46" s="129"/>
      <c r="AA46" s="2447">
        <v>63627</v>
      </c>
      <c r="AB46" s="2447">
        <v>65143</v>
      </c>
      <c r="AC46" s="2447" t="s">
        <v>21</v>
      </c>
      <c r="AD46" s="2447" t="s">
        <v>21</v>
      </c>
      <c r="AE46" s="2447">
        <v>65143</v>
      </c>
      <c r="AF46" s="2447">
        <v>65143</v>
      </c>
      <c r="AG46" s="2447" t="s">
        <v>21</v>
      </c>
      <c r="AH46" s="2447">
        <v>54</v>
      </c>
      <c r="AI46" s="2447">
        <v>2854</v>
      </c>
      <c r="AJ46" s="2447">
        <v>409972</v>
      </c>
      <c r="AK46" s="2447">
        <v>409968</v>
      </c>
      <c r="AL46" s="2447">
        <v>6928</v>
      </c>
      <c r="AM46" s="2447">
        <v>32435</v>
      </c>
      <c r="AN46" s="2447">
        <v>370605</v>
      </c>
      <c r="AO46" s="2447">
        <v>361595</v>
      </c>
      <c r="AP46" s="2447">
        <v>9009</v>
      </c>
      <c r="AQ46" s="2447" t="s">
        <v>21</v>
      </c>
      <c r="AR46" s="2447">
        <v>34</v>
      </c>
      <c r="AS46" s="661">
        <v>43101</v>
      </c>
      <c r="AT46" s="662">
        <v>43101</v>
      </c>
      <c r="AU46" s="73"/>
      <c r="AV46" s="64">
        <v>43101</v>
      </c>
      <c r="AW46" s="129"/>
      <c r="AX46" s="2447">
        <v>280290</v>
      </c>
      <c r="AY46" s="2447">
        <v>280290</v>
      </c>
      <c r="AZ46" s="2447">
        <v>5664</v>
      </c>
      <c r="BA46" s="2447">
        <v>22406</v>
      </c>
      <c r="BB46" s="2447">
        <v>252220</v>
      </c>
      <c r="BC46" s="2447">
        <v>244442</v>
      </c>
      <c r="BD46" s="2447">
        <v>7778</v>
      </c>
      <c r="BE46" s="2447" t="s">
        <v>22</v>
      </c>
      <c r="BF46" s="2447" t="s">
        <v>22</v>
      </c>
      <c r="BG46" s="2447" t="s">
        <v>21</v>
      </c>
      <c r="BH46" s="2447" t="s">
        <v>21</v>
      </c>
      <c r="BI46" s="2447" t="s">
        <v>21</v>
      </c>
      <c r="BJ46" s="2447" t="s">
        <v>21</v>
      </c>
      <c r="BK46" s="2447" t="s">
        <v>21</v>
      </c>
      <c r="BL46" s="2447" t="s">
        <v>21</v>
      </c>
      <c r="BM46" s="2447" t="s">
        <v>21</v>
      </c>
      <c r="BN46" s="2447" t="s">
        <v>21</v>
      </c>
      <c r="BO46" s="2447" t="s">
        <v>21</v>
      </c>
      <c r="BP46" s="661">
        <v>43101</v>
      </c>
      <c r="BQ46" s="662">
        <v>43101</v>
      </c>
    </row>
    <row r="47" spans="1:69" ht="15" customHeight="1">
      <c r="A47" s="63">
        <v>43586</v>
      </c>
      <c r="B47" s="64">
        <v>43586</v>
      </c>
      <c r="C47" s="129" t="s">
        <v>2159</v>
      </c>
      <c r="D47" s="2447">
        <v>63288</v>
      </c>
      <c r="E47" s="2447">
        <v>62891</v>
      </c>
      <c r="F47" s="2447">
        <v>41</v>
      </c>
      <c r="G47" s="2447">
        <v>45</v>
      </c>
      <c r="H47" s="2447">
        <v>62805</v>
      </c>
      <c r="I47" s="2447">
        <v>62180</v>
      </c>
      <c r="J47" s="2447">
        <v>625</v>
      </c>
      <c r="K47" s="2447">
        <v>599</v>
      </c>
      <c r="L47" s="2447">
        <v>3996</v>
      </c>
      <c r="M47" s="2447">
        <v>34</v>
      </c>
      <c r="N47" s="2447">
        <v>34</v>
      </c>
      <c r="O47" s="2447" t="s">
        <v>21</v>
      </c>
      <c r="P47" s="2447" t="s">
        <v>21</v>
      </c>
      <c r="Q47" s="2447">
        <v>34</v>
      </c>
      <c r="R47" s="2447">
        <v>12</v>
      </c>
      <c r="S47" s="2447">
        <v>22</v>
      </c>
      <c r="T47" s="2447" t="s">
        <v>21</v>
      </c>
      <c r="U47" s="2447" t="s">
        <v>21</v>
      </c>
      <c r="V47" s="661">
        <v>43466</v>
      </c>
      <c r="W47" s="662">
        <v>43466</v>
      </c>
      <c r="X47" s="63">
        <v>43586</v>
      </c>
      <c r="Y47" s="64">
        <v>43586</v>
      </c>
      <c r="Z47" s="129" t="s">
        <v>2159</v>
      </c>
      <c r="AA47" s="2447">
        <v>47976</v>
      </c>
      <c r="AB47" s="2447">
        <v>48076</v>
      </c>
      <c r="AC47" s="2447" t="s">
        <v>21</v>
      </c>
      <c r="AD47" s="2447" t="s">
        <v>21</v>
      </c>
      <c r="AE47" s="2447">
        <v>48076</v>
      </c>
      <c r="AF47" s="2447">
        <v>48076</v>
      </c>
      <c r="AG47" s="2447" t="s">
        <v>21</v>
      </c>
      <c r="AH47" s="2447" t="s">
        <v>21</v>
      </c>
      <c r="AI47" s="2447">
        <v>2612</v>
      </c>
      <c r="AJ47" s="2447">
        <v>391082</v>
      </c>
      <c r="AK47" s="2447">
        <v>391089</v>
      </c>
      <c r="AL47" s="2447">
        <v>6684</v>
      </c>
      <c r="AM47" s="2447">
        <v>27754</v>
      </c>
      <c r="AN47" s="2447">
        <v>356652</v>
      </c>
      <c r="AO47" s="2447">
        <v>345909</v>
      </c>
      <c r="AP47" s="2447">
        <v>10743</v>
      </c>
      <c r="AQ47" s="2447" t="s">
        <v>21</v>
      </c>
      <c r="AR47" s="2447">
        <v>30</v>
      </c>
      <c r="AS47" s="661">
        <v>43466</v>
      </c>
      <c r="AT47" s="662">
        <v>43466</v>
      </c>
      <c r="AU47" s="63">
        <v>43586</v>
      </c>
      <c r="AV47" s="64">
        <v>43586</v>
      </c>
      <c r="AW47" s="129" t="s">
        <v>2159</v>
      </c>
      <c r="AX47" s="2447">
        <v>250972</v>
      </c>
      <c r="AY47" s="2447">
        <v>250972</v>
      </c>
      <c r="AZ47" s="2447">
        <v>5462</v>
      </c>
      <c r="BA47" s="2447">
        <v>18630</v>
      </c>
      <c r="BB47" s="2447">
        <v>226880</v>
      </c>
      <c r="BC47" s="2447">
        <v>217626</v>
      </c>
      <c r="BD47" s="2447">
        <v>9254</v>
      </c>
      <c r="BE47" s="2447" t="s">
        <v>22</v>
      </c>
      <c r="BF47" s="2447" t="s">
        <v>22</v>
      </c>
      <c r="BG47" s="2447" t="s">
        <v>21</v>
      </c>
      <c r="BH47" s="2447" t="s">
        <v>21</v>
      </c>
      <c r="BI47" s="2447" t="s">
        <v>21</v>
      </c>
      <c r="BJ47" s="2447" t="s">
        <v>21</v>
      </c>
      <c r="BK47" s="2447" t="s">
        <v>21</v>
      </c>
      <c r="BL47" s="2447" t="s">
        <v>21</v>
      </c>
      <c r="BM47" s="2447" t="s">
        <v>21</v>
      </c>
      <c r="BN47" s="2447" t="s">
        <v>21</v>
      </c>
      <c r="BO47" s="2447" t="s">
        <v>21</v>
      </c>
      <c r="BP47" s="661">
        <v>43466</v>
      </c>
      <c r="BQ47" s="662">
        <v>43466</v>
      </c>
    </row>
    <row r="48" spans="1:69" ht="7.5" customHeight="1">
      <c r="A48" s="73"/>
      <c r="B48" s="64"/>
      <c r="C48" s="129"/>
      <c r="D48" s="663"/>
      <c r="E48" s="663"/>
      <c r="F48" s="663"/>
      <c r="G48" s="663"/>
      <c r="H48" s="663"/>
      <c r="I48" s="663"/>
      <c r="J48" s="663"/>
      <c r="K48" s="663"/>
      <c r="L48" s="663"/>
      <c r="M48" s="663"/>
      <c r="N48" s="663"/>
      <c r="O48" s="663"/>
      <c r="P48" s="663"/>
      <c r="Q48" s="663"/>
      <c r="R48" s="663"/>
      <c r="S48" s="663"/>
      <c r="T48" s="663"/>
      <c r="U48" s="663"/>
      <c r="V48" s="665"/>
      <c r="W48" s="666"/>
      <c r="X48" s="73"/>
      <c r="Y48" s="64"/>
      <c r="Z48" s="129"/>
      <c r="AA48" s="663"/>
      <c r="AB48" s="663"/>
      <c r="AC48" s="663"/>
      <c r="AD48" s="663"/>
      <c r="AE48" s="663"/>
      <c r="AF48" s="663"/>
      <c r="AG48" s="663"/>
      <c r="AH48" s="663"/>
      <c r="AI48" s="663"/>
      <c r="AJ48" s="663"/>
      <c r="AK48" s="663"/>
      <c r="AL48" s="663"/>
      <c r="AM48" s="663"/>
      <c r="AN48" s="663"/>
      <c r="AO48" s="663"/>
      <c r="AP48" s="663"/>
      <c r="AQ48" s="663"/>
      <c r="AR48" s="663"/>
      <c r="AS48" s="665"/>
      <c r="AT48" s="666"/>
      <c r="AU48" s="73"/>
      <c r="AV48" s="64"/>
      <c r="AW48" s="129"/>
      <c r="AX48" s="663"/>
      <c r="AY48" s="663"/>
      <c r="AZ48" s="663"/>
      <c r="BA48" s="663"/>
      <c r="BB48" s="663"/>
      <c r="BC48" s="663"/>
      <c r="BD48" s="663"/>
      <c r="BE48" s="663"/>
      <c r="BF48" s="663"/>
      <c r="BG48" s="663"/>
      <c r="BH48" s="663"/>
      <c r="BI48" s="663"/>
      <c r="BJ48" s="663"/>
      <c r="BK48" s="663"/>
      <c r="BL48" s="663"/>
      <c r="BM48" s="663"/>
      <c r="BN48" s="663"/>
      <c r="BO48" s="663"/>
      <c r="BP48" s="665"/>
      <c r="BQ48" s="666"/>
    </row>
    <row r="49" spans="1:69" ht="15" customHeight="1">
      <c r="A49" s="79">
        <v>42826</v>
      </c>
      <c r="B49" s="80">
        <v>42826</v>
      </c>
      <c r="C49" s="130">
        <v>42826</v>
      </c>
      <c r="D49" s="2448">
        <v>104914</v>
      </c>
      <c r="E49" s="2448">
        <v>104575</v>
      </c>
      <c r="F49" s="2448">
        <v>145</v>
      </c>
      <c r="G49" s="2448">
        <v>80</v>
      </c>
      <c r="H49" s="2448">
        <v>104350</v>
      </c>
      <c r="I49" s="2448">
        <v>103699</v>
      </c>
      <c r="J49" s="2448">
        <v>651</v>
      </c>
      <c r="K49" s="2448">
        <v>616</v>
      </c>
      <c r="L49" s="2448">
        <v>5635</v>
      </c>
      <c r="M49" s="2448">
        <v>37</v>
      </c>
      <c r="N49" s="2448">
        <v>37</v>
      </c>
      <c r="O49" s="2448" t="s">
        <v>21</v>
      </c>
      <c r="P49" s="2448" t="s">
        <v>21</v>
      </c>
      <c r="Q49" s="2448">
        <v>37</v>
      </c>
      <c r="R49" s="2448">
        <v>12</v>
      </c>
      <c r="S49" s="2448">
        <v>25</v>
      </c>
      <c r="T49" s="2448" t="s">
        <v>21</v>
      </c>
      <c r="U49" s="2448" t="s">
        <v>21</v>
      </c>
      <c r="V49" s="667">
        <v>42826</v>
      </c>
      <c r="W49" s="666">
        <v>42826</v>
      </c>
      <c r="X49" s="79">
        <v>42826</v>
      </c>
      <c r="Y49" s="80">
        <v>42826</v>
      </c>
      <c r="Z49" s="130">
        <v>42826</v>
      </c>
      <c r="AA49" s="2448">
        <v>76454</v>
      </c>
      <c r="AB49" s="2448">
        <v>76285</v>
      </c>
      <c r="AC49" s="2448" t="s">
        <v>21</v>
      </c>
      <c r="AD49" s="2448" t="s">
        <v>21</v>
      </c>
      <c r="AE49" s="2448">
        <v>76285</v>
      </c>
      <c r="AF49" s="2448">
        <v>76285</v>
      </c>
      <c r="AG49" s="2448" t="s">
        <v>21</v>
      </c>
      <c r="AH49" s="2448" t="s">
        <v>21</v>
      </c>
      <c r="AI49" s="2448">
        <v>3912</v>
      </c>
      <c r="AJ49" s="2448">
        <v>410083</v>
      </c>
      <c r="AK49" s="2448">
        <v>410096</v>
      </c>
      <c r="AL49" s="2448">
        <v>7418</v>
      </c>
      <c r="AM49" s="2448">
        <v>33185</v>
      </c>
      <c r="AN49" s="2448">
        <v>369493</v>
      </c>
      <c r="AO49" s="2448">
        <v>361230</v>
      </c>
      <c r="AP49" s="2448">
        <v>8263</v>
      </c>
      <c r="AQ49" s="2448" t="s">
        <v>21</v>
      </c>
      <c r="AR49" s="2448">
        <v>37</v>
      </c>
      <c r="AS49" s="667">
        <v>42826</v>
      </c>
      <c r="AT49" s="666">
        <v>42826</v>
      </c>
      <c r="AU49" s="79">
        <v>42826</v>
      </c>
      <c r="AV49" s="80">
        <v>42826</v>
      </c>
      <c r="AW49" s="130">
        <v>42826</v>
      </c>
      <c r="AX49" s="2448">
        <v>280612</v>
      </c>
      <c r="AY49" s="2448">
        <v>280612</v>
      </c>
      <c r="AZ49" s="2448">
        <v>6083</v>
      </c>
      <c r="BA49" s="2448">
        <v>23137</v>
      </c>
      <c r="BB49" s="2448">
        <v>251392</v>
      </c>
      <c r="BC49" s="2448">
        <v>244256</v>
      </c>
      <c r="BD49" s="2448">
        <v>7136</v>
      </c>
      <c r="BE49" s="2448" t="s">
        <v>22</v>
      </c>
      <c r="BF49" s="2448" t="s">
        <v>22</v>
      </c>
      <c r="BG49" s="2448" t="s">
        <v>21</v>
      </c>
      <c r="BH49" s="2448" t="s">
        <v>21</v>
      </c>
      <c r="BI49" s="2448" t="s">
        <v>21</v>
      </c>
      <c r="BJ49" s="2448" t="s">
        <v>21</v>
      </c>
      <c r="BK49" s="2448" t="s">
        <v>21</v>
      </c>
      <c r="BL49" s="2448" t="s">
        <v>21</v>
      </c>
      <c r="BM49" s="2448" t="s">
        <v>21</v>
      </c>
      <c r="BN49" s="2448" t="s">
        <v>21</v>
      </c>
      <c r="BO49" s="2448" t="s">
        <v>21</v>
      </c>
      <c r="BP49" s="667">
        <v>42826</v>
      </c>
      <c r="BQ49" s="666">
        <v>42826</v>
      </c>
    </row>
    <row r="50" spans="1:69" ht="15" customHeight="1">
      <c r="A50" s="85"/>
      <c r="B50" s="80">
        <v>43191</v>
      </c>
      <c r="C50" s="132"/>
      <c r="D50" s="2448">
        <v>79004</v>
      </c>
      <c r="E50" s="2448">
        <v>79627</v>
      </c>
      <c r="F50" s="2448">
        <v>99</v>
      </c>
      <c r="G50" s="2448">
        <v>146</v>
      </c>
      <c r="H50" s="2448">
        <v>79381</v>
      </c>
      <c r="I50" s="2448">
        <v>78755</v>
      </c>
      <c r="J50" s="2448">
        <v>627</v>
      </c>
      <c r="K50" s="2448">
        <v>640</v>
      </c>
      <c r="L50" s="2448">
        <v>4388</v>
      </c>
      <c r="M50" s="2448">
        <v>39</v>
      </c>
      <c r="N50" s="2448">
        <v>39</v>
      </c>
      <c r="O50" s="2448" t="s">
        <v>21</v>
      </c>
      <c r="P50" s="2448" t="s">
        <v>21</v>
      </c>
      <c r="Q50" s="2448">
        <v>39</v>
      </c>
      <c r="R50" s="2448">
        <v>12</v>
      </c>
      <c r="S50" s="2448">
        <v>27</v>
      </c>
      <c r="T50" s="2448" t="s">
        <v>21</v>
      </c>
      <c r="U50" s="2448" t="s">
        <v>21</v>
      </c>
      <c r="V50" s="667">
        <v>43191</v>
      </c>
      <c r="W50" s="666">
        <v>43191</v>
      </c>
      <c r="X50" s="85"/>
      <c r="Y50" s="80">
        <v>43191</v>
      </c>
      <c r="Z50" s="132"/>
      <c r="AA50" s="2448">
        <v>61227</v>
      </c>
      <c r="AB50" s="2448">
        <v>62252</v>
      </c>
      <c r="AC50" s="2448" t="s">
        <v>21</v>
      </c>
      <c r="AD50" s="2448" t="s">
        <v>21</v>
      </c>
      <c r="AE50" s="2448">
        <v>62252</v>
      </c>
      <c r="AF50" s="2448">
        <v>62252</v>
      </c>
      <c r="AG50" s="2448" t="s">
        <v>21</v>
      </c>
      <c r="AH50" s="2448">
        <v>54</v>
      </c>
      <c r="AI50" s="2448">
        <v>2847</v>
      </c>
      <c r="AJ50" s="2448">
        <v>408500</v>
      </c>
      <c r="AK50" s="2448">
        <v>408510</v>
      </c>
      <c r="AL50" s="2448">
        <v>6582</v>
      </c>
      <c r="AM50" s="2448">
        <v>32460</v>
      </c>
      <c r="AN50" s="2448">
        <v>369468</v>
      </c>
      <c r="AO50" s="2448">
        <v>359360</v>
      </c>
      <c r="AP50" s="2448">
        <v>10108</v>
      </c>
      <c r="AQ50" s="2448" t="s">
        <v>21</v>
      </c>
      <c r="AR50" s="2448">
        <v>27</v>
      </c>
      <c r="AS50" s="667">
        <v>43191</v>
      </c>
      <c r="AT50" s="666">
        <v>43191</v>
      </c>
      <c r="AU50" s="85"/>
      <c r="AV50" s="80">
        <v>43191</v>
      </c>
      <c r="AW50" s="132"/>
      <c r="AX50" s="2448">
        <v>277584</v>
      </c>
      <c r="AY50" s="2448">
        <v>277584</v>
      </c>
      <c r="AZ50" s="2448">
        <v>5369</v>
      </c>
      <c r="BA50" s="2448">
        <v>22503</v>
      </c>
      <c r="BB50" s="2448">
        <v>249712</v>
      </c>
      <c r="BC50" s="2448">
        <v>240989</v>
      </c>
      <c r="BD50" s="2448">
        <v>8723</v>
      </c>
      <c r="BE50" s="2448" t="s">
        <v>22</v>
      </c>
      <c r="BF50" s="2448" t="s">
        <v>22</v>
      </c>
      <c r="BG50" s="2448" t="s">
        <v>21</v>
      </c>
      <c r="BH50" s="2448" t="s">
        <v>21</v>
      </c>
      <c r="BI50" s="2448" t="s">
        <v>21</v>
      </c>
      <c r="BJ50" s="2448" t="s">
        <v>21</v>
      </c>
      <c r="BK50" s="2448" t="s">
        <v>21</v>
      </c>
      <c r="BL50" s="2448" t="s">
        <v>21</v>
      </c>
      <c r="BM50" s="2448" t="s">
        <v>21</v>
      </c>
      <c r="BN50" s="2448" t="s">
        <v>21</v>
      </c>
      <c r="BO50" s="2448" t="s">
        <v>21</v>
      </c>
      <c r="BP50" s="667">
        <v>43191</v>
      </c>
      <c r="BQ50" s="666">
        <v>43191</v>
      </c>
    </row>
    <row r="51" spans="1:69" ht="7.5" customHeight="1">
      <c r="A51" s="85"/>
      <c r="B51" s="80"/>
      <c r="C51" s="132"/>
      <c r="D51" s="2448"/>
      <c r="E51" s="2448"/>
      <c r="F51" s="2448"/>
      <c r="G51" s="2448"/>
      <c r="H51" s="2448"/>
      <c r="I51" s="2448"/>
      <c r="J51" s="2448"/>
      <c r="K51" s="2448"/>
      <c r="L51" s="2448"/>
      <c r="M51" s="2448"/>
      <c r="N51" s="2448"/>
      <c r="O51" s="2448"/>
      <c r="P51" s="2448"/>
      <c r="Q51" s="2448"/>
      <c r="R51" s="2448"/>
      <c r="S51" s="2448"/>
      <c r="T51" s="2448"/>
      <c r="U51" s="2448"/>
      <c r="V51" s="667"/>
      <c r="W51" s="666"/>
      <c r="X51" s="85"/>
      <c r="Y51" s="80"/>
      <c r="Z51" s="132"/>
      <c r="AA51" s="2448"/>
      <c r="AB51" s="2448"/>
      <c r="AC51" s="2448"/>
      <c r="AD51" s="2448"/>
      <c r="AE51" s="2448"/>
      <c r="AF51" s="2448"/>
      <c r="AG51" s="2448"/>
      <c r="AH51" s="2448"/>
      <c r="AI51" s="2448"/>
      <c r="AJ51" s="2448"/>
      <c r="AK51" s="2448"/>
      <c r="AL51" s="2448"/>
      <c r="AM51" s="2448"/>
      <c r="AN51" s="2448"/>
      <c r="AO51" s="2448"/>
      <c r="AP51" s="2448"/>
      <c r="AQ51" s="2448"/>
      <c r="AR51" s="2448"/>
      <c r="AS51" s="667"/>
      <c r="AT51" s="666"/>
      <c r="AU51" s="85"/>
      <c r="AV51" s="80"/>
      <c r="AW51" s="132"/>
      <c r="AX51" s="2448"/>
      <c r="AY51" s="2448"/>
      <c r="AZ51" s="2448"/>
      <c r="BA51" s="2448"/>
      <c r="BB51" s="2448"/>
      <c r="BC51" s="2448"/>
      <c r="BD51" s="2448"/>
      <c r="BE51" s="2448"/>
      <c r="BF51" s="2448"/>
      <c r="BG51" s="2448"/>
      <c r="BH51" s="2448"/>
      <c r="BI51" s="2448"/>
      <c r="BJ51" s="2448"/>
      <c r="BK51" s="2448"/>
      <c r="BL51" s="2448"/>
      <c r="BM51" s="2448"/>
      <c r="BN51" s="2448"/>
      <c r="BO51" s="2448"/>
      <c r="BP51" s="667"/>
      <c r="BQ51" s="666"/>
    </row>
    <row r="52" spans="1:69" ht="15" customHeight="1">
      <c r="A52" s="88">
        <v>31</v>
      </c>
      <c r="B52" s="89" t="s">
        <v>23</v>
      </c>
      <c r="C52" s="134" t="s">
        <v>163</v>
      </c>
      <c r="D52" s="2448">
        <v>17332</v>
      </c>
      <c r="E52" s="2448">
        <v>17121</v>
      </c>
      <c r="F52" s="2448">
        <v>16</v>
      </c>
      <c r="G52" s="2448" t="s">
        <v>21</v>
      </c>
      <c r="H52" s="2448">
        <v>17105</v>
      </c>
      <c r="I52" s="2448">
        <v>16835</v>
      </c>
      <c r="J52" s="2448">
        <v>271</v>
      </c>
      <c r="K52" s="2448">
        <v>287</v>
      </c>
      <c r="L52" s="2448">
        <v>4388</v>
      </c>
      <c r="M52" s="2448">
        <v>9</v>
      </c>
      <c r="N52" s="2448">
        <v>9</v>
      </c>
      <c r="O52" s="2448" t="s">
        <v>21</v>
      </c>
      <c r="P52" s="2448" t="s">
        <v>21</v>
      </c>
      <c r="Q52" s="2448">
        <v>9</v>
      </c>
      <c r="R52" s="2448">
        <v>3</v>
      </c>
      <c r="S52" s="2448">
        <v>6</v>
      </c>
      <c r="T52" s="2448" t="s">
        <v>21</v>
      </c>
      <c r="U52" s="2448" t="s">
        <v>21</v>
      </c>
      <c r="V52" s="668" t="s">
        <v>25</v>
      </c>
      <c r="W52" s="669" t="s">
        <v>2160</v>
      </c>
      <c r="X52" s="88">
        <v>31</v>
      </c>
      <c r="Y52" s="89" t="s">
        <v>23</v>
      </c>
      <c r="Z52" s="134" t="s">
        <v>163</v>
      </c>
      <c r="AA52" s="2448">
        <v>12716</v>
      </c>
      <c r="AB52" s="2448">
        <v>12733</v>
      </c>
      <c r="AC52" s="2448" t="s">
        <v>21</v>
      </c>
      <c r="AD52" s="2448" t="s">
        <v>21</v>
      </c>
      <c r="AE52" s="2448">
        <v>12733</v>
      </c>
      <c r="AF52" s="2448">
        <v>12733</v>
      </c>
      <c r="AG52" s="2448" t="s">
        <v>21</v>
      </c>
      <c r="AH52" s="2448" t="s">
        <v>21</v>
      </c>
      <c r="AI52" s="2448">
        <v>2847</v>
      </c>
      <c r="AJ52" s="2448">
        <v>95317</v>
      </c>
      <c r="AK52" s="2448">
        <v>95324</v>
      </c>
      <c r="AL52" s="2448">
        <v>1696</v>
      </c>
      <c r="AM52" s="2448">
        <v>8358</v>
      </c>
      <c r="AN52" s="2448">
        <v>85270</v>
      </c>
      <c r="AO52" s="2448">
        <v>82363</v>
      </c>
      <c r="AP52" s="2448">
        <v>2908</v>
      </c>
      <c r="AQ52" s="2448" t="s">
        <v>21</v>
      </c>
      <c r="AR52" s="2448">
        <v>27</v>
      </c>
      <c r="AS52" s="668" t="s">
        <v>25</v>
      </c>
      <c r="AT52" s="669" t="s">
        <v>2160</v>
      </c>
      <c r="AU52" s="88">
        <v>31</v>
      </c>
      <c r="AV52" s="89" t="s">
        <v>23</v>
      </c>
      <c r="AW52" s="134" t="s">
        <v>163</v>
      </c>
      <c r="AX52" s="2448">
        <v>62986</v>
      </c>
      <c r="AY52" s="2448">
        <v>62986</v>
      </c>
      <c r="AZ52" s="2448">
        <v>1384</v>
      </c>
      <c r="BA52" s="2448">
        <v>5970</v>
      </c>
      <c r="BB52" s="2448">
        <v>55632</v>
      </c>
      <c r="BC52" s="2448">
        <v>53124</v>
      </c>
      <c r="BD52" s="2448">
        <v>2508</v>
      </c>
      <c r="BE52" s="2448" t="s">
        <v>22</v>
      </c>
      <c r="BF52" s="2448" t="s">
        <v>22</v>
      </c>
      <c r="BG52" s="2448" t="s">
        <v>21</v>
      </c>
      <c r="BH52" s="2448" t="s">
        <v>21</v>
      </c>
      <c r="BI52" s="2448" t="s">
        <v>21</v>
      </c>
      <c r="BJ52" s="2448" t="s">
        <v>21</v>
      </c>
      <c r="BK52" s="2448" t="s">
        <v>21</v>
      </c>
      <c r="BL52" s="2448" t="s">
        <v>21</v>
      </c>
      <c r="BM52" s="2448" t="s">
        <v>21</v>
      </c>
      <c r="BN52" s="2448" t="s">
        <v>21</v>
      </c>
      <c r="BO52" s="2448" t="s">
        <v>21</v>
      </c>
      <c r="BP52" s="668" t="s">
        <v>25</v>
      </c>
      <c r="BQ52" s="669" t="s">
        <v>2160</v>
      </c>
    </row>
    <row r="53" spans="1:69" ht="15" customHeight="1">
      <c r="A53" s="93" t="s">
        <v>26</v>
      </c>
      <c r="B53" s="94" t="s">
        <v>26</v>
      </c>
      <c r="C53" s="134" t="s">
        <v>164</v>
      </c>
      <c r="D53" s="2448">
        <v>15268</v>
      </c>
      <c r="E53" s="2448">
        <v>15589</v>
      </c>
      <c r="F53" s="2448">
        <v>9</v>
      </c>
      <c r="G53" s="2448">
        <v>24</v>
      </c>
      <c r="H53" s="2448">
        <v>15557</v>
      </c>
      <c r="I53" s="2448">
        <v>15448</v>
      </c>
      <c r="J53" s="2448">
        <v>109</v>
      </c>
      <c r="K53" s="2448">
        <v>99</v>
      </c>
      <c r="L53" s="2448">
        <v>3976</v>
      </c>
      <c r="M53" s="2448">
        <v>8</v>
      </c>
      <c r="N53" s="2448">
        <v>8</v>
      </c>
      <c r="O53" s="2448" t="s">
        <v>21</v>
      </c>
      <c r="P53" s="2448" t="s">
        <v>21</v>
      </c>
      <c r="Q53" s="2448">
        <v>8</v>
      </c>
      <c r="R53" s="2448">
        <v>3</v>
      </c>
      <c r="S53" s="2448">
        <v>5</v>
      </c>
      <c r="T53" s="2448" t="s">
        <v>21</v>
      </c>
      <c r="U53" s="2448" t="s">
        <v>21</v>
      </c>
      <c r="V53" s="668" t="s">
        <v>27</v>
      </c>
      <c r="W53" s="670" t="s">
        <v>26</v>
      </c>
      <c r="X53" s="93" t="s">
        <v>26</v>
      </c>
      <c r="Y53" s="94" t="s">
        <v>26</v>
      </c>
      <c r="Z53" s="134" t="s">
        <v>164</v>
      </c>
      <c r="AA53" s="2448">
        <v>11673</v>
      </c>
      <c r="AB53" s="2448">
        <v>12022</v>
      </c>
      <c r="AC53" s="2448" t="s">
        <v>21</v>
      </c>
      <c r="AD53" s="2448" t="s">
        <v>21</v>
      </c>
      <c r="AE53" s="2448">
        <v>12022</v>
      </c>
      <c r="AF53" s="2448">
        <v>12022</v>
      </c>
      <c r="AG53" s="2448" t="s">
        <v>21</v>
      </c>
      <c r="AH53" s="2448" t="s">
        <v>21</v>
      </c>
      <c r="AI53" s="2448">
        <v>2502</v>
      </c>
      <c r="AJ53" s="2448">
        <v>97992</v>
      </c>
      <c r="AK53" s="2448">
        <v>98009</v>
      </c>
      <c r="AL53" s="2448">
        <v>1453</v>
      </c>
      <c r="AM53" s="2448">
        <v>6160</v>
      </c>
      <c r="AN53" s="2448">
        <v>90397</v>
      </c>
      <c r="AO53" s="2448">
        <v>87802</v>
      </c>
      <c r="AP53" s="2448">
        <v>2595</v>
      </c>
      <c r="AQ53" s="2448" t="s">
        <v>21</v>
      </c>
      <c r="AR53" s="2448">
        <v>11</v>
      </c>
      <c r="AS53" s="668" t="s">
        <v>27</v>
      </c>
      <c r="AT53" s="670" t="s">
        <v>26</v>
      </c>
      <c r="AU53" s="93" t="s">
        <v>26</v>
      </c>
      <c r="AV53" s="94" t="s">
        <v>26</v>
      </c>
      <c r="AW53" s="134" t="s">
        <v>164</v>
      </c>
      <c r="AX53" s="2448">
        <v>61848</v>
      </c>
      <c r="AY53" s="2448">
        <v>61848</v>
      </c>
      <c r="AZ53" s="2448">
        <v>1180</v>
      </c>
      <c r="BA53" s="2448">
        <v>3880</v>
      </c>
      <c r="BB53" s="2448">
        <v>56788</v>
      </c>
      <c r="BC53" s="2448">
        <v>54549</v>
      </c>
      <c r="BD53" s="2448">
        <v>2239</v>
      </c>
      <c r="BE53" s="2448" t="s">
        <v>22</v>
      </c>
      <c r="BF53" s="2448" t="s">
        <v>22</v>
      </c>
      <c r="BG53" s="2448" t="s">
        <v>21</v>
      </c>
      <c r="BH53" s="2448" t="s">
        <v>21</v>
      </c>
      <c r="BI53" s="2448" t="s">
        <v>21</v>
      </c>
      <c r="BJ53" s="2448" t="s">
        <v>21</v>
      </c>
      <c r="BK53" s="2448" t="s">
        <v>21</v>
      </c>
      <c r="BL53" s="2448" t="s">
        <v>21</v>
      </c>
      <c r="BM53" s="2448" t="s">
        <v>21</v>
      </c>
      <c r="BN53" s="2448" t="s">
        <v>21</v>
      </c>
      <c r="BO53" s="2448" t="s">
        <v>21</v>
      </c>
      <c r="BP53" s="668" t="s">
        <v>27</v>
      </c>
      <c r="BQ53" s="670" t="s">
        <v>26</v>
      </c>
    </row>
    <row r="54" spans="1:69" ht="15" customHeight="1">
      <c r="A54" s="88">
        <v>1</v>
      </c>
      <c r="B54" s="89" t="s">
        <v>2159</v>
      </c>
      <c r="C54" s="134" t="s">
        <v>2161</v>
      </c>
      <c r="D54" s="2448">
        <v>15236</v>
      </c>
      <c r="E54" s="2448">
        <v>15035</v>
      </c>
      <c r="F54" s="2448">
        <v>9</v>
      </c>
      <c r="G54" s="2448">
        <v>13</v>
      </c>
      <c r="H54" s="2448">
        <v>15012</v>
      </c>
      <c r="I54" s="2448">
        <v>14935</v>
      </c>
      <c r="J54" s="2448">
        <v>77</v>
      </c>
      <c r="K54" s="2448">
        <v>65</v>
      </c>
      <c r="L54" s="2448">
        <v>3768</v>
      </c>
      <c r="M54" s="2448">
        <v>8</v>
      </c>
      <c r="N54" s="2448">
        <v>8</v>
      </c>
      <c r="O54" s="2448" t="s">
        <v>21</v>
      </c>
      <c r="P54" s="2448" t="s">
        <v>21</v>
      </c>
      <c r="Q54" s="2448">
        <v>8</v>
      </c>
      <c r="R54" s="2448">
        <v>3</v>
      </c>
      <c r="S54" s="2448">
        <v>5</v>
      </c>
      <c r="T54" s="2448" t="s">
        <v>21</v>
      </c>
      <c r="U54" s="2448" t="s">
        <v>21</v>
      </c>
      <c r="V54" s="668" t="s">
        <v>28</v>
      </c>
      <c r="W54" s="670" t="s">
        <v>26</v>
      </c>
      <c r="X54" s="88">
        <v>1</v>
      </c>
      <c r="Y54" s="89" t="s">
        <v>2159</v>
      </c>
      <c r="Z54" s="134" t="s">
        <v>2161</v>
      </c>
      <c r="AA54" s="2448">
        <v>11773</v>
      </c>
      <c r="AB54" s="2448">
        <v>11630</v>
      </c>
      <c r="AC54" s="2448" t="s">
        <v>21</v>
      </c>
      <c r="AD54" s="2448" t="s">
        <v>21</v>
      </c>
      <c r="AE54" s="2448">
        <v>11630</v>
      </c>
      <c r="AF54" s="2448">
        <v>11630</v>
      </c>
      <c r="AG54" s="2448" t="s">
        <v>21</v>
      </c>
      <c r="AH54" s="2448" t="s">
        <v>21</v>
      </c>
      <c r="AI54" s="2448">
        <v>2423</v>
      </c>
      <c r="AJ54" s="2448">
        <v>102031</v>
      </c>
      <c r="AK54" s="2448">
        <v>102010</v>
      </c>
      <c r="AL54" s="2448">
        <v>1459</v>
      </c>
      <c r="AM54" s="2448">
        <v>8071</v>
      </c>
      <c r="AN54" s="2448">
        <v>92479</v>
      </c>
      <c r="AO54" s="2448">
        <v>89899</v>
      </c>
      <c r="AP54" s="2448">
        <v>2580</v>
      </c>
      <c r="AQ54" s="2448" t="s">
        <v>21</v>
      </c>
      <c r="AR54" s="2448">
        <v>31</v>
      </c>
      <c r="AS54" s="668" t="s">
        <v>28</v>
      </c>
      <c r="AT54" s="670" t="s">
        <v>26</v>
      </c>
      <c r="AU54" s="88">
        <v>1</v>
      </c>
      <c r="AV54" s="89" t="s">
        <v>2159</v>
      </c>
      <c r="AW54" s="134" t="s">
        <v>2161</v>
      </c>
      <c r="AX54" s="2448">
        <v>65770</v>
      </c>
      <c r="AY54" s="2448">
        <v>65770</v>
      </c>
      <c r="AZ54" s="2448">
        <v>1185</v>
      </c>
      <c r="BA54" s="2448">
        <v>5620</v>
      </c>
      <c r="BB54" s="2448">
        <v>58965</v>
      </c>
      <c r="BC54" s="2448">
        <v>56745</v>
      </c>
      <c r="BD54" s="2448">
        <v>2220</v>
      </c>
      <c r="BE54" s="2448" t="s">
        <v>22</v>
      </c>
      <c r="BF54" s="2448" t="s">
        <v>22</v>
      </c>
      <c r="BG54" s="2448" t="s">
        <v>21</v>
      </c>
      <c r="BH54" s="2448" t="s">
        <v>21</v>
      </c>
      <c r="BI54" s="2448" t="s">
        <v>21</v>
      </c>
      <c r="BJ54" s="2448" t="s">
        <v>21</v>
      </c>
      <c r="BK54" s="2448" t="s">
        <v>21</v>
      </c>
      <c r="BL54" s="2448" t="s">
        <v>21</v>
      </c>
      <c r="BM54" s="2448" t="s">
        <v>21</v>
      </c>
      <c r="BN54" s="2448" t="s">
        <v>21</v>
      </c>
      <c r="BO54" s="2448" t="s">
        <v>21</v>
      </c>
      <c r="BP54" s="668" t="s">
        <v>28</v>
      </c>
      <c r="BQ54" s="670" t="s">
        <v>26</v>
      </c>
    </row>
    <row r="55" spans="1:69" ht="15" customHeight="1">
      <c r="A55" s="88" t="s">
        <v>26</v>
      </c>
      <c r="B55" s="89" t="s">
        <v>26</v>
      </c>
      <c r="C55" s="134" t="s">
        <v>165</v>
      </c>
      <c r="D55" s="2448">
        <v>15452</v>
      </c>
      <c r="E55" s="2448">
        <v>15146</v>
      </c>
      <c r="F55" s="2448">
        <v>7</v>
      </c>
      <c r="G55" s="2448">
        <v>8</v>
      </c>
      <c r="H55" s="2448">
        <v>15131</v>
      </c>
      <c r="I55" s="2448">
        <v>14963</v>
      </c>
      <c r="J55" s="2448">
        <v>168</v>
      </c>
      <c r="K55" s="2448">
        <v>149</v>
      </c>
      <c r="L55" s="2448">
        <v>3996</v>
      </c>
      <c r="M55" s="2448">
        <v>9</v>
      </c>
      <c r="N55" s="2448">
        <v>9</v>
      </c>
      <c r="O55" s="2448" t="s">
        <v>21</v>
      </c>
      <c r="P55" s="2448" t="s">
        <v>21</v>
      </c>
      <c r="Q55" s="2448">
        <v>9</v>
      </c>
      <c r="R55" s="2448">
        <v>3</v>
      </c>
      <c r="S55" s="2448">
        <v>6</v>
      </c>
      <c r="T55" s="2448" t="s">
        <v>21</v>
      </c>
      <c r="U55" s="2448" t="s">
        <v>21</v>
      </c>
      <c r="V55" s="668" t="s">
        <v>29</v>
      </c>
      <c r="W55" s="670" t="s">
        <v>26</v>
      </c>
      <c r="X55" s="88" t="s">
        <v>26</v>
      </c>
      <c r="Y55" s="89" t="s">
        <v>26</v>
      </c>
      <c r="Z55" s="134" t="s">
        <v>165</v>
      </c>
      <c r="AA55" s="2448">
        <v>11814</v>
      </c>
      <c r="AB55" s="2448">
        <v>11691</v>
      </c>
      <c r="AC55" s="2448" t="s">
        <v>21</v>
      </c>
      <c r="AD55" s="2448" t="s">
        <v>21</v>
      </c>
      <c r="AE55" s="2448">
        <v>11691</v>
      </c>
      <c r="AF55" s="2448">
        <v>11691</v>
      </c>
      <c r="AG55" s="2448" t="s">
        <v>21</v>
      </c>
      <c r="AH55" s="2448" t="s">
        <v>21</v>
      </c>
      <c r="AI55" s="2448">
        <v>2612</v>
      </c>
      <c r="AJ55" s="2448">
        <v>95742</v>
      </c>
      <c r="AK55" s="2448">
        <v>95746</v>
      </c>
      <c r="AL55" s="2448">
        <v>2076</v>
      </c>
      <c r="AM55" s="2448">
        <v>5164</v>
      </c>
      <c r="AN55" s="2448">
        <v>88506</v>
      </c>
      <c r="AO55" s="2448">
        <v>85845</v>
      </c>
      <c r="AP55" s="2448">
        <v>2661</v>
      </c>
      <c r="AQ55" s="2448" t="s">
        <v>21</v>
      </c>
      <c r="AR55" s="2448">
        <v>30</v>
      </c>
      <c r="AS55" s="668" t="s">
        <v>29</v>
      </c>
      <c r="AT55" s="670" t="s">
        <v>26</v>
      </c>
      <c r="AU55" s="88" t="s">
        <v>26</v>
      </c>
      <c r="AV55" s="89" t="s">
        <v>26</v>
      </c>
      <c r="AW55" s="134" t="s">
        <v>165</v>
      </c>
      <c r="AX55" s="2448">
        <v>60368</v>
      </c>
      <c r="AY55" s="2448">
        <v>60368</v>
      </c>
      <c r="AZ55" s="2448">
        <v>1713</v>
      </c>
      <c r="BA55" s="2448">
        <v>3160</v>
      </c>
      <c r="BB55" s="2448">
        <v>55495</v>
      </c>
      <c r="BC55" s="2448">
        <v>53208</v>
      </c>
      <c r="BD55" s="2448">
        <v>2287</v>
      </c>
      <c r="BE55" s="2448" t="s">
        <v>22</v>
      </c>
      <c r="BF55" s="2448" t="s">
        <v>22</v>
      </c>
      <c r="BG55" s="2448" t="s">
        <v>21</v>
      </c>
      <c r="BH55" s="2448" t="s">
        <v>21</v>
      </c>
      <c r="BI55" s="2448" t="s">
        <v>21</v>
      </c>
      <c r="BJ55" s="2448" t="s">
        <v>21</v>
      </c>
      <c r="BK55" s="2448" t="s">
        <v>21</v>
      </c>
      <c r="BL55" s="2448" t="s">
        <v>21</v>
      </c>
      <c r="BM55" s="2448" t="s">
        <v>21</v>
      </c>
      <c r="BN55" s="2448" t="s">
        <v>21</v>
      </c>
      <c r="BO55" s="2448" t="s">
        <v>21</v>
      </c>
      <c r="BP55" s="668" t="s">
        <v>29</v>
      </c>
      <c r="BQ55" s="670" t="s">
        <v>26</v>
      </c>
    </row>
    <row r="56" spans="1:69" ht="7.5" customHeight="1">
      <c r="A56" s="88"/>
      <c r="B56" s="89"/>
      <c r="C56" s="136"/>
      <c r="D56" s="2448"/>
      <c r="E56" s="2448"/>
      <c r="F56" s="2448"/>
      <c r="G56" s="2448"/>
      <c r="H56" s="2448"/>
      <c r="I56" s="2448"/>
      <c r="J56" s="2448"/>
      <c r="K56" s="2448"/>
      <c r="L56" s="2448"/>
      <c r="M56" s="2448"/>
      <c r="N56" s="2448"/>
      <c r="O56" s="2448"/>
      <c r="P56" s="2448"/>
      <c r="Q56" s="2448"/>
      <c r="R56" s="2448"/>
      <c r="S56" s="2448"/>
      <c r="T56" s="2448"/>
      <c r="U56" s="2448"/>
      <c r="V56" s="671"/>
      <c r="W56" s="670"/>
      <c r="X56" s="88"/>
      <c r="Y56" s="89"/>
      <c r="Z56" s="136"/>
      <c r="AA56" s="2448"/>
      <c r="AB56" s="2448"/>
      <c r="AC56" s="2448"/>
      <c r="AD56" s="2448"/>
      <c r="AE56" s="2448"/>
      <c r="AF56" s="2448"/>
      <c r="AG56" s="2448"/>
      <c r="AH56" s="2448"/>
      <c r="AI56" s="2448"/>
      <c r="AJ56" s="2448"/>
      <c r="AK56" s="2448"/>
      <c r="AL56" s="2448"/>
      <c r="AM56" s="2448"/>
      <c r="AN56" s="2448"/>
      <c r="AO56" s="2448"/>
      <c r="AP56" s="2448"/>
      <c r="AQ56" s="2448"/>
      <c r="AR56" s="2448"/>
      <c r="AS56" s="671"/>
      <c r="AT56" s="670"/>
      <c r="AU56" s="88"/>
      <c r="AV56" s="89"/>
      <c r="AW56" s="136"/>
      <c r="AX56" s="2448"/>
      <c r="AY56" s="2448"/>
      <c r="AZ56" s="2448"/>
      <c r="BA56" s="2448"/>
      <c r="BB56" s="2448"/>
      <c r="BC56" s="2448"/>
      <c r="BD56" s="2448"/>
      <c r="BE56" s="2448"/>
      <c r="BF56" s="2448"/>
      <c r="BG56" s="2448"/>
      <c r="BH56" s="2448"/>
      <c r="BI56" s="2448"/>
      <c r="BJ56" s="2448"/>
      <c r="BK56" s="2448"/>
      <c r="BL56" s="2448"/>
      <c r="BM56" s="2448"/>
      <c r="BN56" s="2448"/>
      <c r="BO56" s="2448"/>
      <c r="BP56" s="671"/>
      <c r="BQ56" s="670"/>
    </row>
    <row r="57" spans="1:69" ht="15" customHeight="1">
      <c r="A57" s="88" t="s">
        <v>2162</v>
      </c>
      <c r="B57" s="89" t="s">
        <v>23</v>
      </c>
      <c r="C57" s="137" t="s">
        <v>166</v>
      </c>
      <c r="D57" s="2448">
        <v>6649</v>
      </c>
      <c r="E57" s="2448">
        <v>6258</v>
      </c>
      <c r="F57" s="2448">
        <v>8</v>
      </c>
      <c r="G57" s="2448" t="s">
        <v>21</v>
      </c>
      <c r="H57" s="2448">
        <v>6250</v>
      </c>
      <c r="I57" s="2448">
        <v>6149</v>
      </c>
      <c r="J57" s="2448">
        <v>101</v>
      </c>
      <c r="K57" s="2448">
        <v>113</v>
      </c>
      <c r="L57" s="2448">
        <v>4734</v>
      </c>
      <c r="M57" s="2448">
        <v>3</v>
      </c>
      <c r="N57" s="2448">
        <v>3</v>
      </c>
      <c r="O57" s="2448" t="s">
        <v>21</v>
      </c>
      <c r="P57" s="2448" t="s">
        <v>21</v>
      </c>
      <c r="Q57" s="2448">
        <v>3</v>
      </c>
      <c r="R57" s="2448">
        <v>1</v>
      </c>
      <c r="S57" s="2448">
        <v>2</v>
      </c>
      <c r="T57" s="2448" t="s">
        <v>21</v>
      </c>
      <c r="U57" s="2448" t="s">
        <v>21</v>
      </c>
      <c r="V57" s="668" t="s">
        <v>30</v>
      </c>
      <c r="W57" s="669" t="s">
        <v>2160</v>
      </c>
      <c r="X57" s="88" t="s">
        <v>2162</v>
      </c>
      <c r="Y57" s="89" t="s">
        <v>23</v>
      </c>
      <c r="Z57" s="137" t="s">
        <v>166</v>
      </c>
      <c r="AA57" s="2448">
        <v>5088</v>
      </c>
      <c r="AB57" s="2448">
        <v>4748</v>
      </c>
      <c r="AC57" s="2448" t="s">
        <v>21</v>
      </c>
      <c r="AD57" s="2448" t="s">
        <v>21</v>
      </c>
      <c r="AE57" s="2448">
        <v>4748</v>
      </c>
      <c r="AF57" s="2448">
        <v>4748</v>
      </c>
      <c r="AG57" s="2448" t="s">
        <v>21</v>
      </c>
      <c r="AH57" s="2448" t="s">
        <v>21</v>
      </c>
      <c r="AI57" s="2448">
        <v>3197</v>
      </c>
      <c r="AJ57" s="2448">
        <v>34279</v>
      </c>
      <c r="AK57" s="2448">
        <v>34281</v>
      </c>
      <c r="AL57" s="2448">
        <v>594</v>
      </c>
      <c r="AM57" s="2448">
        <v>2782</v>
      </c>
      <c r="AN57" s="2448">
        <v>30905</v>
      </c>
      <c r="AO57" s="2448">
        <v>29926</v>
      </c>
      <c r="AP57" s="2448">
        <v>980</v>
      </c>
      <c r="AQ57" s="2448" t="s">
        <v>21</v>
      </c>
      <c r="AR57" s="2448">
        <v>32</v>
      </c>
      <c r="AS57" s="668" t="s">
        <v>30</v>
      </c>
      <c r="AT57" s="669" t="s">
        <v>2160</v>
      </c>
      <c r="AU57" s="88" t="s">
        <v>2162</v>
      </c>
      <c r="AV57" s="89" t="s">
        <v>23</v>
      </c>
      <c r="AW57" s="137" t="s">
        <v>166</v>
      </c>
      <c r="AX57" s="2448">
        <v>22867</v>
      </c>
      <c r="AY57" s="2448">
        <v>22867</v>
      </c>
      <c r="AZ57" s="2448">
        <v>485</v>
      </c>
      <c r="BA57" s="2448">
        <v>2038</v>
      </c>
      <c r="BB57" s="2448">
        <v>20344</v>
      </c>
      <c r="BC57" s="2448">
        <v>19499</v>
      </c>
      <c r="BD57" s="2448">
        <v>845</v>
      </c>
      <c r="BE57" s="2448" t="s">
        <v>22</v>
      </c>
      <c r="BF57" s="2448" t="s">
        <v>22</v>
      </c>
      <c r="BG57" s="2448" t="s">
        <v>21</v>
      </c>
      <c r="BH57" s="2448" t="s">
        <v>21</v>
      </c>
      <c r="BI57" s="2448" t="s">
        <v>21</v>
      </c>
      <c r="BJ57" s="2448" t="s">
        <v>21</v>
      </c>
      <c r="BK57" s="2448" t="s">
        <v>21</v>
      </c>
      <c r="BL57" s="2448" t="s">
        <v>21</v>
      </c>
      <c r="BM57" s="2448" t="s">
        <v>21</v>
      </c>
      <c r="BN57" s="2448" t="s">
        <v>21</v>
      </c>
      <c r="BO57" s="2448" t="s">
        <v>21</v>
      </c>
      <c r="BP57" s="668" t="s">
        <v>30</v>
      </c>
      <c r="BQ57" s="669" t="s">
        <v>2160</v>
      </c>
    </row>
    <row r="58" spans="1:69" ht="15" customHeight="1">
      <c r="A58" s="88" t="s">
        <v>26</v>
      </c>
      <c r="B58" s="89" t="s">
        <v>26</v>
      </c>
      <c r="C58" s="137" t="s">
        <v>167</v>
      </c>
      <c r="D58" s="2448">
        <v>4849</v>
      </c>
      <c r="E58" s="2448">
        <v>5321</v>
      </c>
      <c r="F58" s="2448">
        <v>4</v>
      </c>
      <c r="G58" s="2448" t="s">
        <v>21</v>
      </c>
      <c r="H58" s="2448">
        <v>5317</v>
      </c>
      <c r="I58" s="2448">
        <v>5229</v>
      </c>
      <c r="J58" s="2448">
        <v>88</v>
      </c>
      <c r="K58" s="2448">
        <v>93</v>
      </c>
      <c r="L58" s="2448">
        <v>4144</v>
      </c>
      <c r="M58" s="2448">
        <v>3</v>
      </c>
      <c r="N58" s="2448">
        <v>3</v>
      </c>
      <c r="O58" s="2448" t="s">
        <v>21</v>
      </c>
      <c r="P58" s="2448" t="s">
        <v>21</v>
      </c>
      <c r="Q58" s="2448">
        <v>3</v>
      </c>
      <c r="R58" s="2448">
        <v>1</v>
      </c>
      <c r="S58" s="2448">
        <v>2</v>
      </c>
      <c r="T58" s="2448" t="s">
        <v>21</v>
      </c>
      <c r="U58" s="2448" t="s">
        <v>21</v>
      </c>
      <c r="V58" s="671" t="s">
        <v>31</v>
      </c>
      <c r="W58" s="670" t="s">
        <v>26</v>
      </c>
      <c r="X58" s="88" t="s">
        <v>26</v>
      </c>
      <c r="Y58" s="89" t="s">
        <v>26</v>
      </c>
      <c r="Z58" s="137" t="s">
        <v>167</v>
      </c>
      <c r="AA58" s="2448">
        <v>3344</v>
      </c>
      <c r="AB58" s="2448">
        <v>3940</v>
      </c>
      <c r="AC58" s="2448" t="s">
        <v>21</v>
      </c>
      <c r="AD58" s="2448" t="s">
        <v>21</v>
      </c>
      <c r="AE58" s="2448">
        <v>3940</v>
      </c>
      <c r="AF58" s="2448">
        <v>3940</v>
      </c>
      <c r="AG58" s="2448" t="s">
        <v>21</v>
      </c>
      <c r="AH58" s="2448" t="s">
        <v>21</v>
      </c>
      <c r="AI58" s="2448">
        <v>2579</v>
      </c>
      <c r="AJ58" s="2448">
        <v>28562</v>
      </c>
      <c r="AK58" s="2448">
        <v>28558</v>
      </c>
      <c r="AL58" s="2448">
        <v>516</v>
      </c>
      <c r="AM58" s="2448">
        <v>2605</v>
      </c>
      <c r="AN58" s="2448">
        <v>25437</v>
      </c>
      <c r="AO58" s="2448">
        <v>24524</v>
      </c>
      <c r="AP58" s="2448">
        <v>913</v>
      </c>
      <c r="AQ58" s="2448" t="s">
        <v>21</v>
      </c>
      <c r="AR58" s="2448">
        <v>37</v>
      </c>
      <c r="AS58" s="671" t="s">
        <v>31</v>
      </c>
      <c r="AT58" s="670" t="s">
        <v>26</v>
      </c>
      <c r="AU58" s="88" t="s">
        <v>26</v>
      </c>
      <c r="AV58" s="89" t="s">
        <v>26</v>
      </c>
      <c r="AW58" s="137" t="s">
        <v>167</v>
      </c>
      <c r="AX58" s="2448">
        <v>18435</v>
      </c>
      <c r="AY58" s="2448">
        <v>18435</v>
      </c>
      <c r="AZ58" s="2448">
        <v>420</v>
      </c>
      <c r="BA58" s="2448">
        <v>1806</v>
      </c>
      <c r="BB58" s="2448">
        <v>16209</v>
      </c>
      <c r="BC58" s="2448">
        <v>15421</v>
      </c>
      <c r="BD58" s="2448">
        <v>788</v>
      </c>
      <c r="BE58" s="2448" t="s">
        <v>22</v>
      </c>
      <c r="BF58" s="2448" t="s">
        <v>22</v>
      </c>
      <c r="BG58" s="2448" t="s">
        <v>21</v>
      </c>
      <c r="BH58" s="2448" t="s">
        <v>21</v>
      </c>
      <c r="BI58" s="2448" t="s">
        <v>21</v>
      </c>
      <c r="BJ58" s="2448" t="s">
        <v>21</v>
      </c>
      <c r="BK58" s="2448" t="s">
        <v>21</v>
      </c>
      <c r="BL58" s="2448" t="s">
        <v>21</v>
      </c>
      <c r="BM58" s="2448" t="s">
        <v>21</v>
      </c>
      <c r="BN58" s="2448" t="s">
        <v>21</v>
      </c>
      <c r="BO58" s="2448" t="s">
        <v>21</v>
      </c>
      <c r="BP58" s="671" t="s">
        <v>31</v>
      </c>
      <c r="BQ58" s="670" t="s">
        <v>26</v>
      </c>
    </row>
    <row r="59" spans="1:69" ht="15" customHeight="1">
      <c r="A59" s="88" t="s">
        <v>26</v>
      </c>
      <c r="B59" s="89" t="s">
        <v>26</v>
      </c>
      <c r="C59" s="137" t="s">
        <v>168</v>
      </c>
      <c r="D59" s="2448">
        <v>5834</v>
      </c>
      <c r="E59" s="2448">
        <v>5542</v>
      </c>
      <c r="F59" s="2448">
        <v>4</v>
      </c>
      <c r="G59" s="2448" t="s">
        <v>21</v>
      </c>
      <c r="H59" s="2448">
        <v>5538</v>
      </c>
      <c r="I59" s="2448">
        <v>5457</v>
      </c>
      <c r="J59" s="2448">
        <v>81</v>
      </c>
      <c r="K59" s="2448">
        <v>81</v>
      </c>
      <c r="L59" s="2448">
        <v>4388</v>
      </c>
      <c r="M59" s="2448">
        <v>3</v>
      </c>
      <c r="N59" s="2448">
        <v>3</v>
      </c>
      <c r="O59" s="2448" t="s">
        <v>21</v>
      </c>
      <c r="P59" s="2448" t="s">
        <v>21</v>
      </c>
      <c r="Q59" s="2448">
        <v>3</v>
      </c>
      <c r="R59" s="2448">
        <v>1</v>
      </c>
      <c r="S59" s="2448">
        <v>2</v>
      </c>
      <c r="T59" s="2448" t="s">
        <v>21</v>
      </c>
      <c r="U59" s="2448" t="s">
        <v>21</v>
      </c>
      <c r="V59" s="671" t="s">
        <v>32</v>
      </c>
      <c r="W59" s="670" t="s">
        <v>26</v>
      </c>
      <c r="X59" s="88" t="s">
        <v>26</v>
      </c>
      <c r="Y59" s="89" t="s">
        <v>26</v>
      </c>
      <c r="Z59" s="137" t="s">
        <v>168</v>
      </c>
      <c r="AA59" s="2448">
        <v>4284</v>
      </c>
      <c r="AB59" s="2448">
        <v>4045</v>
      </c>
      <c r="AC59" s="2448" t="s">
        <v>21</v>
      </c>
      <c r="AD59" s="2448" t="s">
        <v>21</v>
      </c>
      <c r="AE59" s="2448">
        <v>4045</v>
      </c>
      <c r="AF59" s="2448">
        <v>4045</v>
      </c>
      <c r="AG59" s="2448" t="s">
        <v>21</v>
      </c>
      <c r="AH59" s="2448" t="s">
        <v>21</v>
      </c>
      <c r="AI59" s="2448">
        <v>2847</v>
      </c>
      <c r="AJ59" s="2448">
        <v>32476</v>
      </c>
      <c r="AK59" s="2448">
        <v>32486</v>
      </c>
      <c r="AL59" s="2448">
        <v>587</v>
      </c>
      <c r="AM59" s="2448">
        <v>2972</v>
      </c>
      <c r="AN59" s="2448">
        <v>28928</v>
      </c>
      <c r="AO59" s="2448">
        <v>27913</v>
      </c>
      <c r="AP59" s="2448">
        <v>1014</v>
      </c>
      <c r="AQ59" s="2448" t="s">
        <v>21</v>
      </c>
      <c r="AR59" s="2448">
        <v>27</v>
      </c>
      <c r="AS59" s="671" t="s">
        <v>32</v>
      </c>
      <c r="AT59" s="670" t="s">
        <v>26</v>
      </c>
      <c r="AU59" s="88" t="s">
        <v>26</v>
      </c>
      <c r="AV59" s="89" t="s">
        <v>26</v>
      </c>
      <c r="AW59" s="137" t="s">
        <v>168</v>
      </c>
      <c r="AX59" s="2448">
        <v>21684</v>
      </c>
      <c r="AY59" s="2448">
        <v>21684</v>
      </c>
      <c r="AZ59" s="2448">
        <v>479</v>
      </c>
      <c r="BA59" s="2448">
        <v>2126</v>
      </c>
      <c r="BB59" s="2448">
        <v>19079</v>
      </c>
      <c r="BC59" s="2448">
        <v>18204</v>
      </c>
      <c r="BD59" s="2448">
        <v>875</v>
      </c>
      <c r="BE59" s="2448" t="s">
        <v>22</v>
      </c>
      <c r="BF59" s="2448" t="s">
        <v>22</v>
      </c>
      <c r="BG59" s="2448" t="s">
        <v>21</v>
      </c>
      <c r="BH59" s="2448" t="s">
        <v>21</v>
      </c>
      <c r="BI59" s="2448" t="s">
        <v>21</v>
      </c>
      <c r="BJ59" s="2448" t="s">
        <v>21</v>
      </c>
      <c r="BK59" s="2448" t="s">
        <v>21</v>
      </c>
      <c r="BL59" s="2448" t="s">
        <v>21</v>
      </c>
      <c r="BM59" s="2448" t="s">
        <v>21</v>
      </c>
      <c r="BN59" s="2448" t="s">
        <v>21</v>
      </c>
      <c r="BO59" s="2448" t="s">
        <v>21</v>
      </c>
      <c r="BP59" s="671" t="s">
        <v>32</v>
      </c>
      <c r="BQ59" s="670" t="s">
        <v>26</v>
      </c>
    </row>
    <row r="60" spans="1:69" ht="15" customHeight="1">
      <c r="A60" s="88" t="s">
        <v>26</v>
      </c>
      <c r="B60" s="89" t="s">
        <v>26</v>
      </c>
      <c r="C60" s="137" t="s">
        <v>169</v>
      </c>
      <c r="D60" s="2448">
        <v>5035</v>
      </c>
      <c r="E60" s="2448">
        <v>5131</v>
      </c>
      <c r="F60" s="2448">
        <v>2</v>
      </c>
      <c r="G60" s="2448" t="s">
        <v>21</v>
      </c>
      <c r="H60" s="2448">
        <v>5129</v>
      </c>
      <c r="I60" s="2448">
        <v>5075</v>
      </c>
      <c r="J60" s="2448">
        <v>54</v>
      </c>
      <c r="K60" s="2448">
        <v>53</v>
      </c>
      <c r="L60" s="2448">
        <v>4242</v>
      </c>
      <c r="M60" s="2448">
        <v>3</v>
      </c>
      <c r="N60" s="2448">
        <v>3</v>
      </c>
      <c r="O60" s="2448" t="s">
        <v>21</v>
      </c>
      <c r="P60" s="2448" t="s">
        <v>21</v>
      </c>
      <c r="Q60" s="2448">
        <v>3</v>
      </c>
      <c r="R60" s="2448">
        <v>1</v>
      </c>
      <c r="S60" s="2448">
        <v>2</v>
      </c>
      <c r="T60" s="2448" t="s">
        <v>21</v>
      </c>
      <c r="U60" s="2448" t="s">
        <v>21</v>
      </c>
      <c r="V60" s="671" t="s">
        <v>33</v>
      </c>
      <c r="W60" s="670" t="s">
        <v>26</v>
      </c>
      <c r="X60" s="88" t="s">
        <v>26</v>
      </c>
      <c r="Y60" s="89" t="s">
        <v>26</v>
      </c>
      <c r="Z60" s="137" t="s">
        <v>169</v>
      </c>
      <c r="AA60" s="2448">
        <v>3779</v>
      </c>
      <c r="AB60" s="2448">
        <v>3933</v>
      </c>
      <c r="AC60" s="2448" t="s">
        <v>21</v>
      </c>
      <c r="AD60" s="2448" t="s">
        <v>21</v>
      </c>
      <c r="AE60" s="2448">
        <v>3933</v>
      </c>
      <c r="AF60" s="2448">
        <v>3933</v>
      </c>
      <c r="AG60" s="2448" t="s">
        <v>21</v>
      </c>
      <c r="AH60" s="2448" t="s">
        <v>21</v>
      </c>
      <c r="AI60" s="2448">
        <v>2693</v>
      </c>
      <c r="AJ60" s="2448">
        <v>31868</v>
      </c>
      <c r="AK60" s="2448">
        <v>31862</v>
      </c>
      <c r="AL60" s="2448">
        <v>497</v>
      </c>
      <c r="AM60" s="2448">
        <v>1863</v>
      </c>
      <c r="AN60" s="2448">
        <v>29502</v>
      </c>
      <c r="AO60" s="2448">
        <v>28747</v>
      </c>
      <c r="AP60" s="2448">
        <v>755</v>
      </c>
      <c r="AQ60" s="2448" t="s">
        <v>21</v>
      </c>
      <c r="AR60" s="2448">
        <v>32</v>
      </c>
      <c r="AS60" s="671" t="s">
        <v>33</v>
      </c>
      <c r="AT60" s="670" t="s">
        <v>26</v>
      </c>
      <c r="AU60" s="88" t="s">
        <v>26</v>
      </c>
      <c r="AV60" s="89" t="s">
        <v>26</v>
      </c>
      <c r="AW60" s="137" t="s">
        <v>169</v>
      </c>
      <c r="AX60" s="2448">
        <v>19769</v>
      </c>
      <c r="AY60" s="2448">
        <v>19769</v>
      </c>
      <c r="AZ60" s="2448">
        <v>404</v>
      </c>
      <c r="BA60" s="2448">
        <v>1122</v>
      </c>
      <c r="BB60" s="2448">
        <v>18243</v>
      </c>
      <c r="BC60" s="2448">
        <v>17591</v>
      </c>
      <c r="BD60" s="2448">
        <v>652</v>
      </c>
      <c r="BE60" s="2448" t="s">
        <v>22</v>
      </c>
      <c r="BF60" s="2448" t="s">
        <v>22</v>
      </c>
      <c r="BG60" s="2448" t="s">
        <v>21</v>
      </c>
      <c r="BH60" s="2448" t="s">
        <v>21</v>
      </c>
      <c r="BI60" s="2448" t="s">
        <v>21</v>
      </c>
      <c r="BJ60" s="2448" t="s">
        <v>21</v>
      </c>
      <c r="BK60" s="2448" t="s">
        <v>21</v>
      </c>
      <c r="BL60" s="2448" t="s">
        <v>21</v>
      </c>
      <c r="BM60" s="2448" t="s">
        <v>21</v>
      </c>
      <c r="BN60" s="2448" t="s">
        <v>21</v>
      </c>
      <c r="BO60" s="2448" t="s">
        <v>21</v>
      </c>
      <c r="BP60" s="671" t="s">
        <v>33</v>
      </c>
      <c r="BQ60" s="670" t="s">
        <v>26</v>
      </c>
    </row>
    <row r="61" spans="1:69" ht="15" customHeight="1">
      <c r="A61" s="88">
        <v>1</v>
      </c>
      <c r="B61" s="89" t="s">
        <v>2159</v>
      </c>
      <c r="C61" s="137" t="s">
        <v>2163</v>
      </c>
      <c r="D61" s="2448">
        <v>5523</v>
      </c>
      <c r="E61" s="2448">
        <v>5334</v>
      </c>
      <c r="F61" s="2448">
        <v>3</v>
      </c>
      <c r="G61" s="2448" t="s">
        <v>21</v>
      </c>
      <c r="H61" s="2448">
        <v>5331</v>
      </c>
      <c r="I61" s="2448">
        <v>5300</v>
      </c>
      <c r="J61" s="2448">
        <v>31</v>
      </c>
      <c r="K61" s="2448">
        <v>25</v>
      </c>
      <c r="L61" s="2448">
        <v>4411</v>
      </c>
      <c r="M61" s="2448">
        <v>2</v>
      </c>
      <c r="N61" s="2448">
        <v>2</v>
      </c>
      <c r="O61" s="2448" t="s">
        <v>21</v>
      </c>
      <c r="P61" s="2448" t="s">
        <v>21</v>
      </c>
      <c r="Q61" s="2448">
        <v>2</v>
      </c>
      <c r="R61" s="2448">
        <v>1</v>
      </c>
      <c r="S61" s="2448">
        <v>1</v>
      </c>
      <c r="T61" s="2448" t="s">
        <v>21</v>
      </c>
      <c r="U61" s="2448" t="s">
        <v>21</v>
      </c>
      <c r="V61" s="671" t="s">
        <v>34</v>
      </c>
      <c r="W61" s="670" t="s">
        <v>26</v>
      </c>
      <c r="X61" s="88">
        <v>1</v>
      </c>
      <c r="Y61" s="89" t="s">
        <v>2159</v>
      </c>
      <c r="Z61" s="137" t="s">
        <v>2163</v>
      </c>
      <c r="AA61" s="2448">
        <v>4328</v>
      </c>
      <c r="AB61" s="2448">
        <v>4133</v>
      </c>
      <c r="AC61" s="2448" t="s">
        <v>21</v>
      </c>
      <c r="AD61" s="2448" t="s">
        <v>21</v>
      </c>
      <c r="AE61" s="2448">
        <v>4133</v>
      </c>
      <c r="AF61" s="2448">
        <v>4133</v>
      </c>
      <c r="AG61" s="2448" t="s">
        <v>21</v>
      </c>
      <c r="AH61" s="2448" t="s">
        <v>21</v>
      </c>
      <c r="AI61" s="2448">
        <v>2890</v>
      </c>
      <c r="AJ61" s="2448">
        <v>32827</v>
      </c>
      <c r="AK61" s="2448">
        <v>32826</v>
      </c>
      <c r="AL61" s="2448">
        <v>504</v>
      </c>
      <c r="AM61" s="2448">
        <v>1764</v>
      </c>
      <c r="AN61" s="2448">
        <v>30558</v>
      </c>
      <c r="AO61" s="2448">
        <v>29682</v>
      </c>
      <c r="AP61" s="2448">
        <v>876</v>
      </c>
      <c r="AQ61" s="2448" t="s">
        <v>21</v>
      </c>
      <c r="AR61" s="2448">
        <v>35</v>
      </c>
      <c r="AS61" s="671" t="s">
        <v>34</v>
      </c>
      <c r="AT61" s="670" t="s">
        <v>26</v>
      </c>
      <c r="AU61" s="88">
        <v>1</v>
      </c>
      <c r="AV61" s="89" t="s">
        <v>2159</v>
      </c>
      <c r="AW61" s="137" t="s">
        <v>2163</v>
      </c>
      <c r="AX61" s="2448">
        <v>20889</v>
      </c>
      <c r="AY61" s="2448">
        <v>20889</v>
      </c>
      <c r="AZ61" s="2448">
        <v>410</v>
      </c>
      <c r="BA61" s="2448">
        <v>1058</v>
      </c>
      <c r="BB61" s="2448">
        <v>19421</v>
      </c>
      <c r="BC61" s="2448">
        <v>18665</v>
      </c>
      <c r="BD61" s="2448">
        <v>756</v>
      </c>
      <c r="BE61" s="2448" t="s">
        <v>22</v>
      </c>
      <c r="BF61" s="2448" t="s">
        <v>22</v>
      </c>
      <c r="BG61" s="2448" t="s">
        <v>21</v>
      </c>
      <c r="BH61" s="2448" t="s">
        <v>21</v>
      </c>
      <c r="BI61" s="2448" t="s">
        <v>21</v>
      </c>
      <c r="BJ61" s="2448" t="s">
        <v>21</v>
      </c>
      <c r="BK61" s="2448" t="s">
        <v>21</v>
      </c>
      <c r="BL61" s="2448" t="s">
        <v>21</v>
      </c>
      <c r="BM61" s="2448" t="s">
        <v>21</v>
      </c>
      <c r="BN61" s="2448" t="s">
        <v>21</v>
      </c>
      <c r="BO61" s="2448" t="s">
        <v>21</v>
      </c>
      <c r="BP61" s="671" t="s">
        <v>34</v>
      </c>
      <c r="BQ61" s="670" t="s">
        <v>26</v>
      </c>
    </row>
    <row r="62" spans="1:69" ht="15" customHeight="1">
      <c r="A62" s="88" t="s">
        <v>26</v>
      </c>
      <c r="B62" s="89" t="s">
        <v>26</v>
      </c>
      <c r="C62" s="137" t="s">
        <v>170</v>
      </c>
      <c r="D62" s="2448">
        <v>4710</v>
      </c>
      <c r="E62" s="2448">
        <v>5125</v>
      </c>
      <c r="F62" s="2448">
        <v>4</v>
      </c>
      <c r="G62" s="2448">
        <v>24</v>
      </c>
      <c r="H62" s="2448">
        <v>5097</v>
      </c>
      <c r="I62" s="2448">
        <v>5073</v>
      </c>
      <c r="J62" s="2448">
        <v>24</v>
      </c>
      <c r="K62" s="2448">
        <v>21</v>
      </c>
      <c r="L62" s="2448">
        <v>3976</v>
      </c>
      <c r="M62" s="2448">
        <v>3</v>
      </c>
      <c r="N62" s="2448">
        <v>3</v>
      </c>
      <c r="O62" s="2448" t="s">
        <v>21</v>
      </c>
      <c r="P62" s="2448" t="s">
        <v>21</v>
      </c>
      <c r="Q62" s="2448">
        <v>3</v>
      </c>
      <c r="R62" s="2448">
        <v>1</v>
      </c>
      <c r="S62" s="2448">
        <v>2</v>
      </c>
      <c r="T62" s="2448" t="s">
        <v>21</v>
      </c>
      <c r="U62" s="2448" t="s">
        <v>21</v>
      </c>
      <c r="V62" s="671" t="s">
        <v>35</v>
      </c>
      <c r="W62" s="670" t="s">
        <v>26</v>
      </c>
      <c r="X62" s="88" t="s">
        <v>26</v>
      </c>
      <c r="Y62" s="89" t="s">
        <v>26</v>
      </c>
      <c r="Z62" s="137" t="s">
        <v>170</v>
      </c>
      <c r="AA62" s="2448">
        <v>3566</v>
      </c>
      <c r="AB62" s="2448">
        <v>3956</v>
      </c>
      <c r="AC62" s="2448" t="s">
        <v>21</v>
      </c>
      <c r="AD62" s="2448" t="s">
        <v>21</v>
      </c>
      <c r="AE62" s="2448">
        <v>3956</v>
      </c>
      <c r="AF62" s="2448">
        <v>3956</v>
      </c>
      <c r="AG62" s="2448" t="s">
        <v>21</v>
      </c>
      <c r="AH62" s="2448" t="s">
        <v>21</v>
      </c>
      <c r="AI62" s="2448">
        <v>2502</v>
      </c>
      <c r="AJ62" s="2448">
        <v>33296</v>
      </c>
      <c r="AK62" s="2448">
        <v>33320</v>
      </c>
      <c r="AL62" s="2448">
        <v>452</v>
      </c>
      <c r="AM62" s="2448">
        <v>2533</v>
      </c>
      <c r="AN62" s="2448">
        <v>30336</v>
      </c>
      <c r="AO62" s="2448">
        <v>29373</v>
      </c>
      <c r="AP62" s="2448">
        <v>963</v>
      </c>
      <c r="AQ62" s="2448" t="s">
        <v>21</v>
      </c>
      <c r="AR62" s="2448">
        <v>11</v>
      </c>
      <c r="AS62" s="671" t="s">
        <v>35</v>
      </c>
      <c r="AT62" s="670" t="s">
        <v>26</v>
      </c>
      <c r="AU62" s="88" t="s">
        <v>26</v>
      </c>
      <c r="AV62" s="89" t="s">
        <v>26</v>
      </c>
      <c r="AW62" s="137" t="s">
        <v>170</v>
      </c>
      <c r="AX62" s="2448">
        <v>21190</v>
      </c>
      <c r="AY62" s="2448">
        <v>21190</v>
      </c>
      <c r="AZ62" s="2448">
        <v>366</v>
      </c>
      <c r="BA62" s="2448">
        <v>1700</v>
      </c>
      <c r="BB62" s="2448">
        <v>19124</v>
      </c>
      <c r="BC62" s="2448">
        <v>18293</v>
      </c>
      <c r="BD62" s="2448">
        <v>831</v>
      </c>
      <c r="BE62" s="2448" t="s">
        <v>22</v>
      </c>
      <c r="BF62" s="2448" t="s">
        <v>22</v>
      </c>
      <c r="BG62" s="2448" t="s">
        <v>21</v>
      </c>
      <c r="BH62" s="2448" t="s">
        <v>21</v>
      </c>
      <c r="BI62" s="2448" t="s">
        <v>21</v>
      </c>
      <c r="BJ62" s="2448" t="s">
        <v>21</v>
      </c>
      <c r="BK62" s="2448" t="s">
        <v>21</v>
      </c>
      <c r="BL62" s="2448" t="s">
        <v>21</v>
      </c>
      <c r="BM62" s="2448" t="s">
        <v>21</v>
      </c>
      <c r="BN62" s="2448" t="s">
        <v>21</v>
      </c>
      <c r="BO62" s="2448" t="s">
        <v>21</v>
      </c>
      <c r="BP62" s="671" t="s">
        <v>35</v>
      </c>
      <c r="BQ62" s="670" t="s">
        <v>26</v>
      </c>
    </row>
    <row r="63" spans="1:69" ht="15" customHeight="1">
      <c r="A63" s="88" t="s">
        <v>26</v>
      </c>
      <c r="B63" s="89" t="s">
        <v>26</v>
      </c>
      <c r="C63" s="137" t="s">
        <v>171</v>
      </c>
      <c r="D63" s="2448">
        <v>5718</v>
      </c>
      <c r="E63" s="2448">
        <v>5072</v>
      </c>
      <c r="F63" s="2448">
        <v>4</v>
      </c>
      <c r="G63" s="2448">
        <v>4</v>
      </c>
      <c r="H63" s="2448">
        <v>5064</v>
      </c>
      <c r="I63" s="2448">
        <v>5040</v>
      </c>
      <c r="J63" s="2448">
        <v>24</v>
      </c>
      <c r="K63" s="2448">
        <v>23</v>
      </c>
      <c r="L63" s="2448">
        <v>4560</v>
      </c>
      <c r="M63" s="2448">
        <v>3</v>
      </c>
      <c r="N63" s="2448">
        <v>3</v>
      </c>
      <c r="O63" s="2448" t="s">
        <v>21</v>
      </c>
      <c r="P63" s="2448" t="s">
        <v>21</v>
      </c>
      <c r="Q63" s="2448">
        <v>3</v>
      </c>
      <c r="R63" s="2448">
        <v>1</v>
      </c>
      <c r="S63" s="2448">
        <v>2</v>
      </c>
      <c r="T63" s="2448" t="s">
        <v>21</v>
      </c>
      <c r="U63" s="2448" t="s">
        <v>21</v>
      </c>
      <c r="V63" s="671" t="s">
        <v>36</v>
      </c>
      <c r="W63" s="670" t="s">
        <v>26</v>
      </c>
      <c r="X63" s="88" t="s">
        <v>26</v>
      </c>
      <c r="Y63" s="89" t="s">
        <v>26</v>
      </c>
      <c r="Z63" s="137" t="s">
        <v>171</v>
      </c>
      <c r="AA63" s="2448">
        <v>4483</v>
      </c>
      <c r="AB63" s="2448">
        <v>3919</v>
      </c>
      <c r="AC63" s="2448" t="s">
        <v>21</v>
      </c>
      <c r="AD63" s="2448" t="s">
        <v>21</v>
      </c>
      <c r="AE63" s="2448">
        <v>3919</v>
      </c>
      <c r="AF63" s="2448">
        <v>3919</v>
      </c>
      <c r="AG63" s="2448" t="s">
        <v>21</v>
      </c>
      <c r="AH63" s="2448" t="s">
        <v>21</v>
      </c>
      <c r="AI63" s="2448">
        <v>3067</v>
      </c>
      <c r="AJ63" s="2448">
        <v>35527</v>
      </c>
      <c r="AK63" s="2448">
        <v>35517</v>
      </c>
      <c r="AL63" s="2448">
        <v>479</v>
      </c>
      <c r="AM63" s="2448">
        <v>2705</v>
      </c>
      <c r="AN63" s="2448">
        <v>32333</v>
      </c>
      <c r="AO63" s="2448">
        <v>31317</v>
      </c>
      <c r="AP63" s="2448">
        <v>1016</v>
      </c>
      <c r="AQ63" s="2448" t="s">
        <v>21</v>
      </c>
      <c r="AR63" s="2448">
        <v>21</v>
      </c>
      <c r="AS63" s="671" t="s">
        <v>36</v>
      </c>
      <c r="AT63" s="670" t="s">
        <v>26</v>
      </c>
      <c r="AU63" s="88" t="s">
        <v>26</v>
      </c>
      <c r="AV63" s="89" t="s">
        <v>26</v>
      </c>
      <c r="AW63" s="137" t="s">
        <v>171</v>
      </c>
      <c r="AX63" s="2448">
        <v>23139</v>
      </c>
      <c r="AY63" s="2448">
        <v>23139</v>
      </c>
      <c r="AZ63" s="2448">
        <v>388</v>
      </c>
      <c r="BA63" s="2448">
        <v>1902</v>
      </c>
      <c r="BB63" s="2448">
        <v>20849</v>
      </c>
      <c r="BC63" s="2448">
        <v>19973</v>
      </c>
      <c r="BD63" s="2448">
        <v>876</v>
      </c>
      <c r="BE63" s="2448" t="s">
        <v>22</v>
      </c>
      <c r="BF63" s="2448" t="s">
        <v>22</v>
      </c>
      <c r="BG63" s="2448" t="s">
        <v>21</v>
      </c>
      <c r="BH63" s="2448" t="s">
        <v>21</v>
      </c>
      <c r="BI63" s="2448" t="s">
        <v>21</v>
      </c>
      <c r="BJ63" s="2448" t="s">
        <v>21</v>
      </c>
      <c r="BK63" s="2448" t="s">
        <v>21</v>
      </c>
      <c r="BL63" s="2448" t="s">
        <v>21</v>
      </c>
      <c r="BM63" s="2448" t="s">
        <v>21</v>
      </c>
      <c r="BN63" s="2448" t="s">
        <v>21</v>
      </c>
      <c r="BO63" s="2448" t="s">
        <v>21</v>
      </c>
      <c r="BP63" s="671" t="s">
        <v>36</v>
      </c>
      <c r="BQ63" s="670" t="s">
        <v>26</v>
      </c>
    </row>
    <row r="64" spans="1:69" ht="15" customHeight="1">
      <c r="A64" s="88" t="s">
        <v>26</v>
      </c>
      <c r="B64" s="89" t="s">
        <v>26</v>
      </c>
      <c r="C64" s="137" t="s">
        <v>172</v>
      </c>
      <c r="D64" s="2448">
        <v>5371</v>
      </c>
      <c r="E64" s="2448">
        <v>5109</v>
      </c>
      <c r="F64" s="2448">
        <v>3</v>
      </c>
      <c r="G64" s="2448">
        <v>5</v>
      </c>
      <c r="H64" s="2448">
        <v>5101</v>
      </c>
      <c r="I64" s="2448">
        <v>5079</v>
      </c>
      <c r="J64" s="2448">
        <v>22</v>
      </c>
      <c r="K64" s="2448">
        <v>18</v>
      </c>
      <c r="L64" s="2448">
        <v>4807</v>
      </c>
      <c r="M64" s="2448">
        <v>3</v>
      </c>
      <c r="N64" s="2448">
        <v>3</v>
      </c>
      <c r="O64" s="2448" t="s">
        <v>21</v>
      </c>
      <c r="P64" s="2448" t="s">
        <v>21</v>
      </c>
      <c r="Q64" s="2448">
        <v>3</v>
      </c>
      <c r="R64" s="2448">
        <v>1</v>
      </c>
      <c r="S64" s="2448">
        <v>2</v>
      </c>
      <c r="T64" s="2448" t="s">
        <v>21</v>
      </c>
      <c r="U64" s="2448" t="s">
        <v>21</v>
      </c>
      <c r="V64" s="671" t="s">
        <v>37</v>
      </c>
      <c r="W64" s="670" t="s">
        <v>26</v>
      </c>
      <c r="X64" s="88" t="s">
        <v>26</v>
      </c>
      <c r="Y64" s="89" t="s">
        <v>26</v>
      </c>
      <c r="Z64" s="137" t="s">
        <v>172</v>
      </c>
      <c r="AA64" s="2448">
        <v>4229</v>
      </c>
      <c r="AB64" s="2448">
        <v>4015</v>
      </c>
      <c r="AC64" s="2448" t="s">
        <v>21</v>
      </c>
      <c r="AD64" s="2448" t="s">
        <v>21</v>
      </c>
      <c r="AE64" s="2448">
        <v>4015</v>
      </c>
      <c r="AF64" s="2448">
        <v>4015</v>
      </c>
      <c r="AG64" s="2448" t="s">
        <v>21</v>
      </c>
      <c r="AH64" s="2448" t="s">
        <v>21</v>
      </c>
      <c r="AI64" s="2448">
        <v>3283</v>
      </c>
      <c r="AJ64" s="2448">
        <v>33181</v>
      </c>
      <c r="AK64" s="2448">
        <v>33163</v>
      </c>
      <c r="AL64" s="2448">
        <v>419</v>
      </c>
      <c r="AM64" s="2448">
        <v>2762</v>
      </c>
      <c r="AN64" s="2448">
        <v>29982</v>
      </c>
      <c r="AO64" s="2448">
        <v>29373</v>
      </c>
      <c r="AP64" s="2448">
        <v>609</v>
      </c>
      <c r="AQ64" s="2448" t="s">
        <v>21</v>
      </c>
      <c r="AR64" s="2448">
        <v>38</v>
      </c>
      <c r="AS64" s="671" t="s">
        <v>37</v>
      </c>
      <c r="AT64" s="670" t="s">
        <v>26</v>
      </c>
      <c r="AU64" s="88" t="s">
        <v>26</v>
      </c>
      <c r="AV64" s="89" t="s">
        <v>26</v>
      </c>
      <c r="AW64" s="137" t="s">
        <v>172</v>
      </c>
      <c r="AX64" s="2448">
        <v>21128</v>
      </c>
      <c r="AY64" s="2448">
        <v>21128</v>
      </c>
      <c r="AZ64" s="2448">
        <v>338</v>
      </c>
      <c r="BA64" s="2448">
        <v>1896</v>
      </c>
      <c r="BB64" s="2448">
        <v>18894</v>
      </c>
      <c r="BC64" s="2448">
        <v>18371</v>
      </c>
      <c r="BD64" s="2448">
        <v>523</v>
      </c>
      <c r="BE64" s="2448" t="s">
        <v>22</v>
      </c>
      <c r="BF64" s="2448" t="s">
        <v>22</v>
      </c>
      <c r="BG64" s="2448" t="s">
        <v>21</v>
      </c>
      <c r="BH64" s="2448" t="s">
        <v>21</v>
      </c>
      <c r="BI64" s="2448" t="s">
        <v>21</v>
      </c>
      <c r="BJ64" s="2448" t="s">
        <v>21</v>
      </c>
      <c r="BK64" s="2448" t="s">
        <v>21</v>
      </c>
      <c r="BL64" s="2448" t="s">
        <v>21</v>
      </c>
      <c r="BM64" s="2448" t="s">
        <v>21</v>
      </c>
      <c r="BN64" s="2448" t="s">
        <v>21</v>
      </c>
      <c r="BO64" s="2448" t="s">
        <v>21</v>
      </c>
      <c r="BP64" s="671" t="s">
        <v>37</v>
      </c>
      <c r="BQ64" s="670" t="s">
        <v>26</v>
      </c>
    </row>
    <row r="65" spans="1:69" ht="15" customHeight="1">
      <c r="A65" s="88" t="s">
        <v>26</v>
      </c>
      <c r="B65" s="89" t="s">
        <v>26</v>
      </c>
      <c r="C65" s="137" t="s">
        <v>173</v>
      </c>
      <c r="D65" s="2448">
        <v>4147</v>
      </c>
      <c r="E65" s="2448">
        <v>4854</v>
      </c>
      <c r="F65" s="2448">
        <v>3</v>
      </c>
      <c r="G65" s="2448">
        <v>4</v>
      </c>
      <c r="H65" s="2448">
        <v>4847</v>
      </c>
      <c r="I65" s="2448">
        <v>4816</v>
      </c>
      <c r="J65" s="2448">
        <v>31</v>
      </c>
      <c r="K65" s="2448">
        <v>23</v>
      </c>
      <c r="L65" s="2448">
        <v>3768</v>
      </c>
      <c r="M65" s="2448">
        <v>2</v>
      </c>
      <c r="N65" s="2448">
        <v>2</v>
      </c>
      <c r="O65" s="2448" t="s">
        <v>21</v>
      </c>
      <c r="P65" s="2448" t="s">
        <v>21</v>
      </c>
      <c r="Q65" s="2448">
        <v>2</v>
      </c>
      <c r="R65" s="2448">
        <v>1</v>
      </c>
      <c r="S65" s="2448">
        <v>1</v>
      </c>
      <c r="T65" s="2448" t="s">
        <v>21</v>
      </c>
      <c r="U65" s="2448" t="s">
        <v>21</v>
      </c>
      <c r="V65" s="671" t="s">
        <v>38</v>
      </c>
      <c r="W65" s="670" t="s">
        <v>26</v>
      </c>
      <c r="X65" s="88" t="s">
        <v>26</v>
      </c>
      <c r="Y65" s="89" t="s">
        <v>26</v>
      </c>
      <c r="Z65" s="137" t="s">
        <v>173</v>
      </c>
      <c r="AA65" s="2448">
        <v>3061</v>
      </c>
      <c r="AB65" s="2448">
        <v>3696</v>
      </c>
      <c r="AC65" s="2448" t="s">
        <v>21</v>
      </c>
      <c r="AD65" s="2448" t="s">
        <v>21</v>
      </c>
      <c r="AE65" s="2448">
        <v>3696</v>
      </c>
      <c r="AF65" s="2448">
        <v>3696</v>
      </c>
      <c r="AG65" s="2448" t="s">
        <v>21</v>
      </c>
      <c r="AH65" s="2448" t="s">
        <v>21</v>
      </c>
      <c r="AI65" s="2448">
        <v>2423</v>
      </c>
      <c r="AJ65" s="2448">
        <v>33323</v>
      </c>
      <c r="AK65" s="2448">
        <v>33330</v>
      </c>
      <c r="AL65" s="2448">
        <v>561</v>
      </c>
      <c r="AM65" s="2448">
        <v>2604</v>
      </c>
      <c r="AN65" s="2448">
        <v>30164</v>
      </c>
      <c r="AO65" s="2448">
        <v>29209</v>
      </c>
      <c r="AP65" s="2448">
        <v>955</v>
      </c>
      <c r="AQ65" s="2448" t="s">
        <v>21</v>
      </c>
      <c r="AR65" s="2448">
        <v>31</v>
      </c>
      <c r="AS65" s="671" t="s">
        <v>38</v>
      </c>
      <c r="AT65" s="670" t="s">
        <v>26</v>
      </c>
      <c r="AU65" s="88" t="s">
        <v>26</v>
      </c>
      <c r="AV65" s="89" t="s">
        <v>26</v>
      </c>
      <c r="AW65" s="137" t="s">
        <v>173</v>
      </c>
      <c r="AX65" s="2448">
        <v>21503</v>
      </c>
      <c r="AY65" s="2448">
        <v>21503</v>
      </c>
      <c r="AZ65" s="2448">
        <v>459</v>
      </c>
      <c r="BA65" s="2448">
        <v>1822</v>
      </c>
      <c r="BB65" s="2448">
        <v>19222</v>
      </c>
      <c r="BC65" s="2448">
        <v>18401</v>
      </c>
      <c r="BD65" s="2448">
        <v>821</v>
      </c>
      <c r="BE65" s="2448" t="s">
        <v>22</v>
      </c>
      <c r="BF65" s="2448" t="s">
        <v>22</v>
      </c>
      <c r="BG65" s="2448" t="s">
        <v>21</v>
      </c>
      <c r="BH65" s="2448" t="s">
        <v>21</v>
      </c>
      <c r="BI65" s="2448" t="s">
        <v>21</v>
      </c>
      <c r="BJ65" s="2448" t="s">
        <v>21</v>
      </c>
      <c r="BK65" s="2448" t="s">
        <v>21</v>
      </c>
      <c r="BL65" s="2448" t="s">
        <v>21</v>
      </c>
      <c r="BM65" s="2448" t="s">
        <v>21</v>
      </c>
      <c r="BN65" s="2448" t="s">
        <v>21</v>
      </c>
      <c r="BO65" s="2448" t="s">
        <v>21</v>
      </c>
      <c r="BP65" s="671" t="s">
        <v>38</v>
      </c>
      <c r="BQ65" s="670" t="s">
        <v>26</v>
      </c>
    </row>
    <row r="66" spans="1:69" ht="15" customHeight="1">
      <c r="A66" s="88" t="s">
        <v>26</v>
      </c>
      <c r="B66" s="89" t="s">
        <v>26</v>
      </c>
      <c r="C66" s="137" t="s">
        <v>174</v>
      </c>
      <c r="D66" s="2448">
        <v>5622</v>
      </c>
      <c r="E66" s="2448">
        <v>5110</v>
      </c>
      <c r="F66" s="2448">
        <v>3</v>
      </c>
      <c r="G66" s="2448">
        <v>3</v>
      </c>
      <c r="H66" s="2448">
        <v>5104</v>
      </c>
      <c r="I66" s="2448">
        <v>5054</v>
      </c>
      <c r="J66" s="2448">
        <v>51</v>
      </c>
      <c r="K66" s="2448">
        <v>28</v>
      </c>
      <c r="L66" s="2448">
        <v>4251</v>
      </c>
      <c r="M66" s="2448">
        <v>3</v>
      </c>
      <c r="N66" s="2448">
        <v>3</v>
      </c>
      <c r="O66" s="2448" t="s">
        <v>21</v>
      </c>
      <c r="P66" s="2448" t="s">
        <v>21</v>
      </c>
      <c r="Q66" s="2448">
        <v>3</v>
      </c>
      <c r="R66" s="2448">
        <v>1</v>
      </c>
      <c r="S66" s="2448">
        <v>2</v>
      </c>
      <c r="T66" s="2448" t="s">
        <v>21</v>
      </c>
      <c r="U66" s="2448" t="s">
        <v>21</v>
      </c>
      <c r="V66" s="671" t="s">
        <v>39</v>
      </c>
      <c r="W66" s="670" t="s">
        <v>26</v>
      </c>
      <c r="X66" s="88" t="s">
        <v>26</v>
      </c>
      <c r="Y66" s="89" t="s">
        <v>26</v>
      </c>
      <c r="Z66" s="137" t="s">
        <v>174</v>
      </c>
      <c r="AA66" s="2448">
        <v>4412</v>
      </c>
      <c r="AB66" s="2448">
        <v>3927</v>
      </c>
      <c r="AC66" s="2448" t="s">
        <v>21</v>
      </c>
      <c r="AD66" s="2448" t="s">
        <v>21</v>
      </c>
      <c r="AE66" s="2448">
        <v>3927</v>
      </c>
      <c r="AF66" s="2448">
        <v>3927</v>
      </c>
      <c r="AG66" s="2448" t="s">
        <v>21</v>
      </c>
      <c r="AH66" s="2448" t="s">
        <v>21</v>
      </c>
      <c r="AI66" s="2448">
        <v>2907</v>
      </c>
      <c r="AJ66" s="2448">
        <v>33516</v>
      </c>
      <c r="AK66" s="2448">
        <v>33523</v>
      </c>
      <c r="AL66" s="2448">
        <v>1017</v>
      </c>
      <c r="AM66" s="2448">
        <v>2187</v>
      </c>
      <c r="AN66" s="2448">
        <v>30319</v>
      </c>
      <c r="AO66" s="2448">
        <v>29368</v>
      </c>
      <c r="AP66" s="2448">
        <v>951</v>
      </c>
      <c r="AQ66" s="2448" t="s">
        <v>21</v>
      </c>
      <c r="AR66" s="2448">
        <v>25</v>
      </c>
      <c r="AS66" s="671" t="s">
        <v>39</v>
      </c>
      <c r="AT66" s="670" t="s">
        <v>26</v>
      </c>
      <c r="AU66" s="88" t="s">
        <v>26</v>
      </c>
      <c r="AV66" s="89" t="s">
        <v>26</v>
      </c>
      <c r="AW66" s="137" t="s">
        <v>174</v>
      </c>
      <c r="AX66" s="2448">
        <v>21589</v>
      </c>
      <c r="AY66" s="2448">
        <v>21589</v>
      </c>
      <c r="AZ66" s="2448">
        <v>850</v>
      </c>
      <c r="BA66" s="2448">
        <v>1414</v>
      </c>
      <c r="BB66" s="2448">
        <v>19325</v>
      </c>
      <c r="BC66" s="2448">
        <v>18508</v>
      </c>
      <c r="BD66" s="2448">
        <v>817</v>
      </c>
      <c r="BE66" s="2448" t="s">
        <v>22</v>
      </c>
      <c r="BF66" s="2448" t="s">
        <v>22</v>
      </c>
      <c r="BG66" s="2448" t="s">
        <v>21</v>
      </c>
      <c r="BH66" s="2448" t="s">
        <v>21</v>
      </c>
      <c r="BI66" s="2448" t="s">
        <v>21</v>
      </c>
      <c r="BJ66" s="2448" t="s">
        <v>21</v>
      </c>
      <c r="BK66" s="2448" t="s">
        <v>21</v>
      </c>
      <c r="BL66" s="2448" t="s">
        <v>21</v>
      </c>
      <c r="BM66" s="2448" t="s">
        <v>21</v>
      </c>
      <c r="BN66" s="2448" t="s">
        <v>21</v>
      </c>
      <c r="BO66" s="2448" t="s">
        <v>21</v>
      </c>
      <c r="BP66" s="671" t="s">
        <v>39</v>
      </c>
      <c r="BQ66" s="670" t="s">
        <v>26</v>
      </c>
    </row>
    <row r="67" spans="1:69" ht="15" customHeight="1">
      <c r="A67" s="88" t="s">
        <v>26</v>
      </c>
      <c r="B67" s="89" t="s">
        <v>26</v>
      </c>
      <c r="C67" s="137" t="s">
        <v>175</v>
      </c>
      <c r="D67" s="2448">
        <v>4409</v>
      </c>
      <c r="E67" s="2448">
        <v>5056</v>
      </c>
      <c r="F67" s="2448">
        <v>2</v>
      </c>
      <c r="G67" s="2448">
        <v>3</v>
      </c>
      <c r="H67" s="2448">
        <v>5051</v>
      </c>
      <c r="I67" s="2448">
        <v>5000</v>
      </c>
      <c r="J67" s="2448">
        <v>51</v>
      </c>
      <c r="K67" s="2448">
        <v>53</v>
      </c>
      <c r="L67" s="2448">
        <v>3625</v>
      </c>
      <c r="M67" s="2448">
        <v>2</v>
      </c>
      <c r="N67" s="2448">
        <v>2</v>
      </c>
      <c r="O67" s="2448" t="s">
        <v>21</v>
      </c>
      <c r="P67" s="2448" t="s">
        <v>21</v>
      </c>
      <c r="Q67" s="2448">
        <v>2</v>
      </c>
      <c r="R67" s="2448">
        <v>1</v>
      </c>
      <c r="S67" s="2448">
        <v>1</v>
      </c>
      <c r="T67" s="2448" t="s">
        <v>21</v>
      </c>
      <c r="U67" s="2448" t="s">
        <v>21</v>
      </c>
      <c r="V67" s="671" t="s">
        <v>40</v>
      </c>
      <c r="W67" s="670" t="s">
        <v>26</v>
      </c>
      <c r="X67" s="88" t="s">
        <v>26</v>
      </c>
      <c r="Y67" s="89" t="s">
        <v>26</v>
      </c>
      <c r="Z67" s="137" t="s">
        <v>175</v>
      </c>
      <c r="AA67" s="2448">
        <v>3257</v>
      </c>
      <c r="AB67" s="2448">
        <v>3908</v>
      </c>
      <c r="AC67" s="2448" t="s">
        <v>21</v>
      </c>
      <c r="AD67" s="2448" t="s">
        <v>21</v>
      </c>
      <c r="AE67" s="2448">
        <v>3908</v>
      </c>
      <c r="AF67" s="2448">
        <v>3908</v>
      </c>
      <c r="AG67" s="2448" t="s">
        <v>21</v>
      </c>
      <c r="AH67" s="2448" t="s">
        <v>21</v>
      </c>
      <c r="AI67" s="2448">
        <v>2322</v>
      </c>
      <c r="AJ67" s="2448">
        <v>31906</v>
      </c>
      <c r="AK67" s="2448">
        <v>31908</v>
      </c>
      <c r="AL67" s="2448">
        <v>503</v>
      </c>
      <c r="AM67" s="2448">
        <v>1830</v>
      </c>
      <c r="AN67" s="2448">
        <v>29575</v>
      </c>
      <c r="AO67" s="2448">
        <v>28644</v>
      </c>
      <c r="AP67" s="2448">
        <v>931</v>
      </c>
      <c r="AQ67" s="2448" t="s">
        <v>21</v>
      </c>
      <c r="AR67" s="2448">
        <v>24</v>
      </c>
      <c r="AS67" s="671" t="s">
        <v>40</v>
      </c>
      <c r="AT67" s="670" t="s">
        <v>26</v>
      </c>
      <c r="AU67" s="88" t="s">
        <v>26</v>
      </c>
      <c r="AV67" s="89" t="s">
        <v>26</v>
      </c>
      <c r="AW67" s="137" t="s">
        <v>175</v>
      </c>
      <c r="AX67" s="2448">
        <v>19997</v>
      </c>
      <c r="AY67" s="2448">
        <v>19997</v>
      </c>
      <c r="AZ67" s="2448">
        <v>409</v>
      </c>
      <c r="BA67" s="2448">
        <v>1097</v>
      </c>
      <c r="BB67" s="2448">
        <v>18491</v>
      </c>
      <c r="BC67" s="2448">
        <v>17691</v>
      </c>
      <c r="BD67" s="2448">
        <v>800</v>
      </c>
      <c r="BE67" s="2448" t="s">
        <v>22</v>
      </c>
      <c r="BF67" s="2448" t="s">
        <v>22</v>
      </c>
      <c r="BG67" s="2448" t="s">
        <v>21</v>
      </c>
      <c r="BH67" s="2448" t="s">
        <v>21</v>
      </c>
      <c r="BI67" s="2448" t="s">
        <v>21</v>
      </c>
      <c r="BJ67" s="2448" t="s">
        <v>21</v>
      </c>
      <c r="BK67" s="2448" t="s">
        <v>21</v>
      </c>
      <c r="BL67" s="2448" t="s">
        <v>21</v>
      </c>
      <c r="BM67" s="2448" t="s">
        <v>21</v>
      </c>
      <c r="BN67" s="2448" t="s">
        <v>21</v>
      </c>
      <c r="BO67" s="2448" t="s">
        <v>21</v>
      </c>
      <c r="BP67" s="671" t="s">
        <v>40</v>
      </c>
      <c r="BQ67" s="670" t="s">
        <v>26</v>
      </c>
    </row>
    <row r="68" spans="1:69" ht="15" customHeight="1">
      <c r="A68" s="105" t="s">
        <v>26</v>
      </c>
      <c r="B68" s="106" t="s">
        <v>26</v>
      </c>
      <c r="C68" s="1174" t="s">
        <v>176</v>
      </c>
      <c r="D68" s="2449">
        <v>5421</v>
      </c>
      <c r="E68" s="2449">
        <v>4979</v>
      </c>
      <c r="F68" s="2449">
        <v>2</v>
      </c>
      <c r="G68" s="2449">
        <v>2</v>
      </c>
      <c r="H68" s="2449">
        <v>4975</v>
      </c>
      <c r="I68" s="2449">
        <v>4909</v>
      </c>
      <c r="J68" s="2449">
        <v>66</v>
      </c>
      <c r="K68" s="2449">
        <v>68</v>
      </c>
      <c r="L68" s="2449">
        <v>3996</v>
      </c>
      <c r="M68" s="2449">
        <v>4</v>
      </c>
      <c r="N68" s="2449">
        <v>4</v>
      </c>
      <c r="O68" s="2449" t="s">
        <v>21</v>
      </c>
      <c r="P68" s="2449" t="s">
        <v>21</v>
      </c>
      <c r="Q68" s="2449">
        <v>4</v>
      </c>
      <c r="R68" s="2449">
        <v>1</v>
      </c>
      <c r="S68" s="2449">
        <v>3</v>
      </c>
      <c r="T68" s="2449" t="s">
        <v>21</v>
      </c>
      <c r="U68" s="2449" t="s">
        <v>21</v>
      </c>
      <c r="V68" s="672" t="s">
        <v>41</v>
      </c>
      <c r="W68" s="673" t="s">
        <v>26</v>
      </c>
      <c r="X68" s="105" t="s">
        <v>26</v>
      </c>
      <c r="Y68" s="106" t="s">
        <v>26</v>
      </c>
      <c r="Z68" s="1174" t="s">
        <v>176</v>
      </c>
      <c r="AA68" s="2449">
        <v>4145</v>
      </c>
      <c r="AB68" s="2449">
        <v>3856</v>
      </c>
      <c r="AC68" s="2449" t="s">
        <v>21</v>
      </c>
      <c r="AD68" s="2449" t="s">
        <v>21</v>
      </c>
      <c r="AE68" s="2449">
        <v>3856</v>
      </c>
      <c r="AF68" s="2449">
        <v>3856</v>
      </c>
      <c r="AG68" s="2449" t="s">
        <v>21</v>
      </c>
      <c r="AH68" s="2449" t="s">
        <v>21</v>
      </c>
      <c r="AI68" s="2449">
        <v>2612</v>
      </c>
      <c r="AJ68" s="2449">
        <v>30320</v>
      </c>
      <c r="AK68" s="2449">
        <v>30315</v>
      </c>
      <c r="AL68" s="2449">
        <v>556</v>
      </c>
      <c r="AM68" s="2449">
        <v>1147</v>
      </c>
      <c r="AN68" s="2449">
        <v>28613</v>
      </c>
      <c r="AO68" s="2449">
        <v>27833</v>
      </c>
      <c r="AP68" s="2449">
        <v>780</v>
      </c>
      <c r="AQ68" s="2449" t="s">
        <v>21</v>
      </c>
      <c r="AR68" s="2449">
        <v>30</v>
      </c>
      <c r="AS68" s="672" t="s">
        <v>41</v>
      </c>
      <c r="AT68" s="673" t="s">
        <v>26</v>
      </c>
      <c r="AU68" s="105" t="s">
        <v>26</v>
      </c>
      <c r="AV68" s="106" t="s">
        <v>26</v>
      </c>
      <c r="AW68" s="1174" t="s">
        <v>176</v>
      </c>
      <c r="AX68" s="2449">
        <v>18782</v>
      </c>
      <c r="AY68" s="2449">
        <v>18782</v>
      </c>
      <c r="AZ68" s="2449">
        <v>454</v>
      </c>
      <c r="BA68" s="2449">
        <v>649</v>
      </c>
      <c r="BB68" s="2449">
        <v>17679</v>
      </c>
      <c r="BC68" s="2449">
        <v>17009</v>
      </c>
      <c r="BD68" s="2449">
        <v>670</v>
      </c>
      <c r="BE68" s="2449" t="s">
        <v>22</v>
      </c>
      <c r="BF68" s="2449" t="s">
        <v>22</v>
      </c>
      <c r="BG68" s="2449" t="s">
        <v>21</v>
      </c>
      <c r="BH68" s="2449" t="s">
        <v>21</v>
      </c>
      <c r="BI68" s="2449" t="s">
        <v>21</v>
      </c>
      <c r="BJ68" s="2449" t="s">
        <v>21</v>
      </c>
      <c r="BK68" s="2449" t="s">
        <v>21</v>
      </c>
      <c r="BL68" s="2449" t="s">
        <v>21</v>
      </c>
      <c r="BM68" s="2449" t="s">
        <v>21</v>
      </c>
      <c r="BN68" s="2449" t="s">
        <v>21</v>
      </c>
      <c r="BO68" s="2449" t="s">
        <v>21</v>
      </c>
      <c r="BP68" s="672" t="s">
        <v>41</v>
      </c>
      <c r="BQ68" s="673" t="s">
        <v>26</v>
      </c>
    </row>
    <row r="69" spans="1:69" ht="15" customHeight="1">
      <c r="A69" s="88"/>
      <c r="B69" s="89"/>
      <c r="C69" s="102"/>
      <c r="D69" s="682"/>
      <c r="E69" s="2448"/>
      <c r="F69" s="2448"/>
      <c r="G69" s="2448"/>
      <c r="H69" s="2448"/>
      <c r="I69" s="2448"/>
      <c r="J69" s="2448"/>
      <c r="K69" s="2448"/>
      <c r="L69" s="2448"/>
      <c r="M69" s="677"/>
      <c r="N69" s="677"/>
      <c r="O69" s="677"/>
      <c r="P69" s="677"/>
      <c r="Q69" s="677"/>
      <c r="R69" s="677"/>
      <c r="S69" s="677"/>
      <c r="T69" s="677"/>
      <c r="U69" s="677"/>
      <c r="V69" s="678"/>
      <c r="W69" s="679"/>
      <c r="X69" s="208"/>
      <c r="Y69" s="683"/>
      <c r="Z69" s="683"/>
      <c r="AA69" s="683"/>
      <c r="AB69" s="683"/>
      <c r="AC69" s="683"/>
      <c r="AD69" s="683"/>
      <c r="AE69" s="683"/>
      <c r="AF69" s="683"/>
      <c r="AG69" s="683"/>
      <c r="AH69" s="677"/>
      <c r="AI69" s="208"/>
      <c r="AS69" s="684"/>
      <c r="AT69" s="388"/>
      <c r="AU69" s="208"/>
      <c r="AV69" s="683"/>
      <c r="AW69" s="683"/>
      <c r="AX69" s="683"/>
      <c r="AY69" s="683"/>
      <c r="AZ69" s="683"/>
      <c r="BA69" s="683"/>
      <c r="BB69" s="683"/>
      <c r="BC69" s="683"/>
      <c r="BD69" s="677"/>
      <c r="BE69" s="677"/>
      <c r="BF69" s="208"/>
      <c r="BP69" s="388"/>
      <c r="BQ69" s="388"/>
    </row>
    <row r="70" spans="1:69" s="388" customFormat="1" ht="19.5" customHeight="1">
      <c r="A70" s="2192" t="s">
        <v>1267</v>
      </c>
      <c r="B70" s="513"/>
      <c r="C70" s="513"/>
      <c r="D70" s="513"/>
      <c r="E70" s="513" t="s">
        <v>720</v>
      </c>
      <c r="F70" s="513"/>
      <c r="G70" s="513"/>
      <c r="H70" s="513"/>
      <c r="I70" s="513"/>
      <c r="J70" s="513"/>
      <c r="K70" s="652"/>
      <c r="L70" s="654" t="s">
        <v>1184</v>
      </c>
      <c r="M70" s="2191" t="s">
        <v>825</v>
      </c>
      <c r="N70" s="1761"/>
      <c r="O70" s="505" t="s">
        <v>1183</v>
      </c>
      <c r="P70" s="504"/>
      <c r="Q70" s="504"/>
      <c r="R70" s="504"/>
      <c r="S70" s="504"/>
      <c r="T70" s="505"/>
      <c r="U70" s="654" t="s">
        <v>1184</v>
      </c>
      <c r="V70" s="685"/>
      <c r="W70" s="652"/>
      <c r="X70" s="1094" t="s">
        <v>830</v>
      </c>
      <c r="Y70" s="513"/>
      <c r="Z70" s="513"/>
      <c r="AA70" s="513"/>
      <c r="AB70" s="513" t="s">
        <v>1234</v>
      </c>
      <c r="AC70" s="652"/>
      <c r="AD70" s="504"/>
      <c r="AE70" s="504"/>
      <c r="AF70" s="505"/>
      <c r="AG70" s="653"/>
      <c r="AH70" s="505"/>
      <c r="AI70" s="686" t="s">
        <v>159</v>
      </c>
      <c r="AJ70" s="2191" t="s">
        <v>850</v>
      </c>
      <c r="AK70" s="513"/>
      <c r="AL70" s="505" t="s">
        <v>1242</v>
      </c>
      <c r="AM70" s="651"/>
      <c r="AN70" s="509"/>
      <c r="AO70" s="504"/>
      <c r="AP70" s="504"/>
      <c r="AQ70" s="687"/>
      <c r="AR70" s="73" t="s">
        <v>1265</v>
      </c>
      <c r="AS70" s="684"/>
      <c r="AT70" s="652"/>
      <c r="AU70" s="1094" t="s">
        <v>596</v>
      </c>
      <c r="AV70" s="513"/>
      <c r="AW70" s="513"/>
      <c r="AX70" s="1761"/>
      <c r="AY70" s="652" t="s">
        <v>1206</v>
      </c>
      <c r="BC70" s="653"/>
      <c r="BD70" s="656"/>
      <c r="BF70" s="73" t="s">
        <v>1265</v>
      </c>
      <c r="BG70" s="509"/>
      <c r="BH70" s="509"/>
      <c r="BI70" s="509"/>
      <c r="BJ70" s="651"/>
      <c r="BK70" s="509"/>
      <c r="BL70" s="504"/>
      <c r="BM70" s="504"/>
      <c r="BN70" s="504"/>
      <c r="BO70" s="504"/>
      <c r="BQ70" s="653"/>
    </row>
    <row r="71" spans="1:69" ht="18" customHeight="1">
      <c r="A71" s="658">
        <v>42005</v>
      </c>
      <c r="B71" s="126">
        <v>42005</v>
      </c>
      <c r="C71" s="127">
        <v>42005</v>
      </c>
      <c r="D71" s="2446" t="s">
        <v>21</v>
      </c>
      <c r="E71" s="2446" t="s">
        <v>21</v>
      </c>
      <c r="F71" s="2446" t="s">
        <v>22</v>
      </c>
      <c r="G71" s="2446" t="s">
        <v>22</v>
      </c>
      <c r="H71" s="2446" t="s">
        <v>21</v>
      </c>
      <c r="I71" s="2446" t="s">
        <v>22</v>
      </c>
      <c r="J71" s="2446" t="s">
        <v>21</v>
      </c>
      <c r="K71" s="2446" t="s">
        <v>21</v>
      </c>
      <c r="L71" s="2446" t="s">
        <v>21</v>
      </c>
      <c r="M71" s="2447">
        <v>99558</v>
      </c>
      <c r="N71" s="2447">
        <v>99462</v>
      </c>
      <c r="O71" s="2446" t="s">
        <v>21</v>
      </c>
      <c r="P71" s="2446">
        <v>15</v>
      </c>
      <c r="Q71" s="2446">
        <v>99447</v>
      </c>
      <c r="R71" s="2446">
        <v>98931</v>
      </c>
      <c r="S71" s="2446">
        <v>516</v>
      </c>
      <c r="T71" s="2446">
        <v>575</v>
      </c>
      <c r="U71" s="207">
        <v>4917</v>
      </c>
      <c r="V71" s="659">
        <v>42005</v>
      </c>
      <c r="W71" s="660">
        <v>42005</v>
      </c>
      <c r="X71" s="658">
        <v>42005</v>
      </c>
      <c r="Y71" s="126">
        <v>42005</v>
      </c>
      <c r="Z71" s="127">
        <v>42005</v>
      </c>
      <c r="AA71" s="2446">
        <v>15754</v>
      </c>
      <c r="AB71" s="2446">
        <v>15762</v>
      </c>
      <c r="AC71" s="2446">
        <v>86</v>
      </c>
      <c r="AD71" s="2446" t="s">
        <v>21</v>
      </c>
      <c r="AE71" s="2446">
        <v>15676</v>
      </c>
      <c r="AF71" s="2446">
        <v>15664</v>
      </c>
      <c r="AG71" s="2446">
        <v>12</v>
      </c>
      <c r="AH71" s="2446" t="s">
        <v>21</v>
      </c>
      <c r="AI71" s="2446">
        <v>450</v>
      </c>
      <c r="AJ71" s="2447" t="s">
        <v>21</v>
      </c>
      <c r="AK71" s="2447" t="s">
        <v>21</v>
      </c>
      <c r="AL71" s="2446" t="s">
        <v>21</v>
      </c>
      <c r="AM71" s="2446" t="s">
        <v>21</v>
      </c>
      <c r="AN71" s="2446" t="s">
        <v>21</v>
      </c>
      <c r="AO71" s="2446" t="s">
        <v>21</v>
      </c>
      <c r="AP71" s="2446" t="s">
        <v>21</v>
      </c>
      <c r="AQ71" s="2446" t="s">
        <v>21</v>
      </c>
      <c r="AR71" s="207" t="s">
        <v>21</v>
      </c>
      <c r="AS71" s="659">
        <v>42005</v>
      </c>
      <c r="AT71" s="660">
        <v>42005</v>
      </c>
      <c r="AU71" s="658">
        <v>42005</v>
      </c>
      <c r="AV71" s="126">
        <v>42005</v>
      </c>
      <c r="AW71" s="127">
        <v>42005</v>
      </c>
      <c r="AX71" s="2446">
        <v>292109</v>
      </c>
      <c r="AY71" s="2446">
        <v>292109</v>
      </c>
      <c r="AZ71" s="2446">
        <v>10430</v>
      </c>
      <c r="BA71" s="2446">
        <v>14157</v>
      </c>
      <c r="BB71" s="2446">
        <v>267522</v>
      </c>
      <c r="BC71" s="2446">
        <v>257354</v>
      </c>
      <c r="BD71" s="2446">
        <v>10168</v>
      </c>
      <c r="BE71" s="2446" t="s">
        <v>22</v>
      </c>
      <c r="BF71" s="2446" t="s">
        <v>22</v>
      </c>
      <c r="BG71" s="659">
        <v>42005</v>
      </c>
      <c r="BH71" s="660">
        <v>42005</v>
      </c>
      <c r="BI71" s="2447"/>
      <c r="BJ71" s="2447"/>
      <c r="BK71" s="2447"/>
      <c r="BL71" s="2447"/>
      <c r="BM71" s="2447"/>
      <c r="BN71" s="2447"/>
      <c r="BO71" s="2447"/>
      <c r="BP71" s="688"/>
      <c r="BQ71" s="689"/>
    </row>
    <row r="72" spans="1:69" ht="15" customHeight="1">
      <c r="A72" s="73"/>
      <c r="B72" s="64">
        <v>42370</v>
      </c>
      <c r="C72" s="129"/>
      <c r="D72" s="2447" t="s">
        <v>21</v>
      </c>
      <c r="E72" s="2447" t="s">
        <v>21</v>
      </c>
      <c r="F72" s="2447" t="s">
        <v>22</v>
      </c>
      <c r="G72" s="2447" t="s">
        <v>22</v>
      </c>
      <c r="H72" s="2447" t="s">
        <v>21</v>
      </c>
      <c r="I72" s="2447" t="s">
        <v>22</v>
      </c>
      <c r="J72" s="2447" t="s">
        <v>21</v>
      </c>
      <c r="K72" s="2447" t="s">
        <v>21</v>
      </c>
      <c r="L72" s="2447" t="s">
        <v>21</v>
      </c>
      <c r="M72" s="2447">
        <v>97215</v>
      </c>
      <c r="N72" s="2447">
        <v>96417</v>
      </c>
      <c r="O72" s="2447" t="s">
        <v>21</v>
      </c>
      <c r="P72" s="2447">
        <v>164</v>
      </c>
      <c r="Q72" s="2447">
        <v>96253</v>
      </c>
      <c r="R72" s="2447">
        <v>95821</v>
      </c>
      <c r="S72" s="2447">
        <v>432</v>
      </c>
      <c r="T72" s="2447">
        <v>465</v>
      </c>
      <c r="U72" s="2447">
        <v>5225</v>
      </c>
      <c r="V72" s="661">
        <v>42370</v>
      </c>
      <c r="W72" s="662">
        <v>42370</v>
      </c>
      <c r="X72" s="73"/>
      <c r="Y72" s="64">
        <v>42370</v>
      </c>
      <c r="Z72" s="129"/>
      <c r="AA72" s="2447">
        <v>15680</v>
      </c>
      <c r="AB72" s="2447">
        <v>15646</v>
      </c>
      <c r="AC72" s="2447">
        <v>87</v>
      </c>
      <c r="AD72" s="2447" t="s">
        <v>21</v>
      </c>
      <c r="AE72" s="2447">
        <v>15559</v>
      </c>
      <c r="AF72" s="2447">
        <v>15547</v>
      </c>
      <c r="AG72" s="2447">
        <v>12</v>
      </c>
      <c r="AH72" s="2447">
        <v>2</v>
      </c>
      <c r="AI72" s="2447">
        <v>470</v>
      </c>
      <c r="AJ72" s="2447" t="s">
        <v>21</v>
      </c>
      <c r="AK72" s="2447" t="s">
        <v>21</v>
      </c>
      <c r="AL72" s="2447" t="s">
        <v>21</v>
      </c>
      <c r="AM72" s="2447" t="s">
        <v>21</v>
      </c>
      <c r="AN72" s="2447" t="s">
        <v>21</v>
      </c>
      <c r="AO72" s="2447" t="s">
        <v>21</v>
      </c>
      <c r="AP72" s="2447" t="s">
        <v>21</v>
      </c>
      <c r="AQ72" s="2447" t="s">
        <v>21</v>
      </c>
      <c r="AR72" s="214" t="s">
        <v>21</v>
      </c>
      <c r="AS72" s="661">
        <v>42370</v>
      </c>
      <c r="AT72" s="662">
        <v>42370</v>
      </c>
      <c r="AU72" s="73"/>
      <c r="AV72" s="64">
        <v>42370</v>
      </c>
      <c r="AW72" s="129"/>
      <c r="AX72" s="2447">
        <v>294013</v>
      </c>
      <c r="AY72" s="2447">
        <v>294013</v>
      </c>
      <c r="AZ72" s="2447">
        <v>7692</v>
      </c>
      <c r="BA72" s="2447">
        <v>18357</v>
      </c>
      <c r="BB72" s="2447">
        <v>267964</v>
      </c>
      <c r="BC72" s="2447">
        <v>259230</v>
      </c>
      <c r="BD72" s="2447">
        <v>8734</v>
      </c>
      <c r="BE72" s="2447" t="s">
        <v>22</v>
      </c>
      <c r="BF72" s="2447" t="s">
        <v>22</v>
      </c>
      <c r="BG72" s="661">
        <v>42370</v>
      </c>
      <c r="BH72" s="662">
        <v>42370</v>
      </c>
      <c r="BI72" s="2447"/>
      <c r="BJ72" s="2447"/>
      <c r="BK72" s="2447"/>
      <c r="BL72" s="2447"/>
      <c r="BM72" s="2447"/>
      <c r="BN72" s="2447"/>
      <c r="BO72" s="2447"/>
      <c r="BP72" s="688"/>
      <c r="BQ72" s="689"/>
    </row>
    <row r="73" spans="1:69" ht="15" customHeight="1">
      <c r="A73" s="73"/>
      <c r="B73" s="64">
        <v>42736</v>
      </c>
      <c r="C73" s="129"/>
      <c r="D73" s="2447" t="s">
        <v>21</v>
      </c>
      <c r="E73" s="2447" t="s">
        <v>21</v>
      </c>
      <c r="F73" s="2447" t="s">
        <v>22</v>
      </c>
      <c r="G73" s="2447" t="s">
        <v>22</v>
      </c>
      <c r="H73" s="2447" t="s">
        <v>21</v>
      </c>
      <c r="I73" s="2447" t="s">
        <v>22</v>
      </c>
      <c r="J73" s="2447" t="s">
        <v>21</v>
      </c>
      <c r="K73" s="2447" t="s">
        <v>21</v>
      </c>
      <c r="L73" s="2447" t="s">
        <v>21</v>
      </c>
      <c r="M73" s="2447">
        <v>86741</v>
      </c>
      <c r="N73" s="2447">
        <v>85912</v>
      </c>
      <c r="O73" s="2447" t="s">
        <v>21</v>
      </c>
      <c r="P73" s="2447">
        <v>86</v>
      </c>
      <c r="Q73" s="2447">
        <v>85826</v>
      </c>
      <c r="R73" s="2447">
        <v>85319</v>
      </c>
      <c r="S73" s="2447">
        <v>507</v>
      </c>
      <c r="T73" s="2447">
        <v>540</v>
      </c>
      <c r="U73" s="2447">
        <v>5518</v>
      </c>
      <c r="V73" s="661">
        <v>42736</v>
      </c>
      <c r="W73" s="662">
        <v>42736</v>
      </c>
      <c r="X73" s="73"/>
      <c r="Y73" s="64">
        <v>42736</v>
      </c>
      <c r="Z73" s="129"/>
      <c r="AA73" s="2447">
        <v>11611</v>
      </c>
      <c r="AB73" s="2447">
        <v>11980</v>
      </c>
      <c r="AC73" s="2447">
        <v>74</v>
      </c>
      <c r="AD73" s="2447" t="s">
        <v>21</v>
      </c>
      <c r="AE73" s="2447">
        <v>11906</v>
      </c>
      <c r="AF73" s="2447">
        <v>11894</v>
      </c>
      <c r="AG73" s="2447">
        <v>12</v>
      </c>
      <c r="AH73" s="2447">
        <v>3</v>
      </c>
      <c r="AI73" s="2447">
        <v>100</v>
      </c>
      <c r="AJ73" s="2447" t="s">
        <v>21</v>
      </c>
      <c r="AK73" s="2447" t="s">
        <v>21</v>
      </c>
      <c r="AL73" s="2447" t="s">
        <v>21</v>
      </c>
      <c r="AM73" s="2447" t="s">
        <v>21</v>
      </c>
      <c r="AN73" s="2447" t="s">
        <v>21</v>
      </c>
      <c r="AO73" s="2447" t="s">
        <v>21</v>
      </c>
      <c r="AP73" s="2447" t="s">
        <v>21</v>
      </c>
      <c r="AQ73" s="2447" t="s">
        <v>21</v>
      </c>
      <c r="AR73" s="2447" t="s">
        <v>21</v>
      </c>
      <c r="AS73" s="661">
        <v>42736</v>
      </c>
      <c r="AT73" s="662">
        <v>42736</v>
      </c>
      <c r="AU73" s="73"/>
      <c r="AV73" s="64">
        <v>42736</v>
      </c>
      <c r="AW73" s="129"/>
      <c r="AX73" s="2447">
        <v>308597</v>
      </c>
      <c r="AY73" s="2447">
        <v>308597</v>
      </c>
      <c r="AZ73" s="2447">
        <v>6811</v>
      </c>
      <c r="BA73" s="2447">
        <v>25248</v>
      </c>
      <c r="BB73" s="2447">
        <v>276537</v>
      </c>
      <c r="BC73" s="2447">
        <v>268479</v>
      </c>
      <c r="BD73" s="2447">
        <v>8058</v>
      </c>
      <c r="BE73" s="2447" t="s">
        <v>22</v>
      </c>
      <c r="BF73" s="2447" t="s">
        <v>22</v>
      </c>
      <c r="BG73" s="661">
        <v>42736</v>
      </c>
      <c r="BH73" s="662">
        <v>42736</v>
      </c>
      <c r="BI73" s="2447"/>
      <c r="BJ73" s="2447"/>
      <c r="BK73" s="2447"/>
      <c r="BL73" s="2447"/>
      <c r="BM73" s="2447"/>
      <c r="BN73" s="2447"/>
      <c r="BO73" s="2447"/>
      <c r="BP73" s="688"/>
      <c r="BQ73" s="689"/>
    </row>
    <row r="74" spans="1:69" ht="15" customHeight="1">
      <c r="A74" s="73"/>
      <c r="B74" s="64">
        <v>43101</v>
      </c>
      <c r="C74" s="129"/>
      <c r="D74" s="2447" t="s">
        <v>21</v>
      </c>
      <c r="E74" s="2447" t="s">
        <v>21</v>
      </c>
      <c r="F74" s="2447" t="s">
        <v>22</v>
      </c>
      <c r="G74" s="2447" t="s">
        <v>22</v>
      </c>
      <c r="H74" s="2447" t="s">
        <v>21</v>
      </c>
      <c r="I74" s="2447" t="s">
        <v>22</v>
      </c>
      <c r="J74" s="2447" t="s">
        <v>21</v>
      </c>
      <c r="K74" s="2447" t="s">
        <v>21</v>
      </c>
      <c r="L74" s="2447" t="s">
        <v>21</v>
      </c>
      <c r="M74" s="2447">
        <v>68242</v>
      </c>
      <c r="N74" s="2447">
        <v>69258</v>
      </c>
      <c r="O74" s="2447" t="s">
        <v>21</v>
      </c>
      <c r="P74" s="2447">
        <v>151</v>
      </c>
      <c r="Q74" s="2447">
        <v>69107</v>
      </c>
      <c r="R74" s="2447">
        <v>68581</v>
      </c>
      <c r="S74" s="2447">
        <v>526</v>
      </c>
      <c r="T74" s="2447">
        <v>617</v>
      </c>
      <c r="U74" s="2447">
        <v>3891</v>
      </c>
      <c r="V74" s="661">
        <v>43101</v>
      </c>
      <c r="W74" s="662">
        <v>43101</v>
      </c>
      <c r="X74" s="73"/>
      <c r="Y74" s="64">
        <v>43101</v>
      </c>
      <c r="Z74" s="129"/>
      <c r="AA74" s="2447">
        <v>2752</v>
      </c>
      <c r="AB74" s="2447">
        <v>2773</v>
      </c>
      <c r="AC74" s="2447">
        <v>51</v>
      </c>
      <c r="AD74" s="2447" t="s">
        <v>21</v>
      </c>
      <c r="AE74" s="2447">
        <v>2722</v>
      </c>
      <c r="AF74" s="2447">
        <v>2711</v>
      </c>
      <c r="AG74" s="2447">
        <v>11</v>
      </c>
      <c r="AH74" s="2447" t="s">
        <v>21</v>
      </c>
      <c r="AI74" s="2447">
        <v>45</v>
      </c>
      <c r="AJ74" s="2447" t="s">
        <v>21</v>
      </c>
      <c r="AK74" s="2447" t="s">
        <v>21</v>
      </c>
      <c r="AL74" s="2447" t="s">
        <v>21</v>
      </c>
      <c r="AM74" s="2447" t="s">
        <v>21</v>
      </c>
      <c r="AN74" s="2447" t="s">
        <v>21</v>
      </c>
      <c r="AO74" s="2447" t="s">
        <v>21</v>
      </c>
      <c r="AP74" s="2447" t="s">
        <v>21</v>
      </c>
      <c r="AQ74" s="2447" t="s">
        <v>21</v>
      </c>
      <c r="AR74" s="2447" t="s">
        <v>21</v>
      </c>
      <c r="AS74" s="661">
        <v>43101</v>
      </c>
      <c r="AT74" s="662">
        <v>43101</v>
      </c>
      <c r="AU74" s="73"/>
      <c r="AV74" s="64">
        <v>43101</v>
      </c>
      <c r="AW74" s="129"/>
      <c r="AX74" s="2447">
        <v>303953</v>
      </c>
      <c r="AY74" s="2447">
        <v>303953</v>
      </c>
      <c r="AZ74" s="2447">
        <v>6173</v>
      </c>
      <c r="BA74" s="2447">
        <v>24532</v>
      </c>
      <c r="BB74" s="2447">
        <v>273247</v>
      </c>
      <c r="BC74" s="2447">
        <v>264764</v>
      </c>
      <c r="BD74" s="2447">
        <v>8483</v>
      </c>
      <c r="BE74" s="2447" t="s">
        <v>22</v>
      </c>
      <c r="BF74" s="2447" t="s">
        <v>22</v>
      </c>
      <c r="BG74" s="661">
        <v>43101</v>
      </c>
      <c r="BH74" s="662">
        <v>43101</v>
      </c>
      <c r="BI74" s="2447"/>
      <c r="BJ74" s="2447"/>
      <c r="BK74" s="2447"/>
      <c r="BL74" s="2447"/>
      <c r="BM74" s="2447"/>
      <c r="BN74" s="2447"/>
      <c r="BO74" s="2447"/>
      <c r="BP74" s="688"/>
      <c r="BQ74" s="689"/>
    </row>
    <row r="75" spans="1:69" ht="15" customHeight="1">
      <c r="A75" s="63">
        <v>43586</v>
      </c>
      <c r="B75" s="64">
        <v>43586</v>
      </c>
      <c r="C75" s="129" t="s">
        <v>2159</v>
      </c>
      <c r="D75" s="2447" t="s">
        <v>21</v>
      </c>
      <c r="E75" s="2447" t="s">
        <v>21</v>
      </c>
      <c r="F75" s="2447" t="s">
        <v>22</v>
      </c>
      <c r="G75" s="2447" t="s">
        <v>22</v>
      </c>
      <c r="H75" s="2447" t="s">
        <v>21</v>
      </c>
      <c r="I75" s="2447" t="s">
        <v>22</v>
      </c>
      <c r="J75" s="2447" t="s">
        <v>21</v>
      </c>
      <c r="K75" s="2447" t="s">
        <v>21</v>
      </c>
      <c r="L75" s="2447" t="s">
        <v>21</v>
      </c>
      <c r="M75" s="2447">
        <v>52276</v>
      </c>
      <c r="N75" s="2447">
        <v>51807</v>
      </c>
      <c r="O75" s="2447" t="s">
        <v>21</v>
      </c>
      <c r="P75" s="2447">
        <v>45</v>
      </c>
      <c r="Q75" s="2447">
        <v>51762</v>
      </c>
      <c r="R75" s="2447">
        <v>51239</v>
      </c>
      <c r="S75" s="2447">
        <v>523</v>
      </c>
      <c r="T75" s="2447">
        <v>593</v>
      </c>
      <c r="U75" s="2447">
        <v>3524</v>
      </c>
      <c r="V75" s="661">
        <v>43466</v>
      </c>
      <c r="W75" s="662">
        <v>43466</v>
      </c>
      <c r="X75" s="63">
        <v>43586</v>
      </c>
      <c r="Y75" s="64">
        <v>43586</v>
      </c>
      <c r="Z75" s="129" t="s">
        <v>2159</v>
      </c>
      <c r="AA75" s="2447">
        <v>1805</v>
      </c>
      <c r="AB75" s="2447">
        <v>1830</v>
      </c>
      <c r="AC75" s="2447">
        <v>5</v>
      </c>
      <c r="AD75" s="2447" t="s">
        <v>21</v>
      </c>
      <c r="AE75" s="2447">
        <v>1825</v>
      </c>
      <c r="AF75" s="2447">
        <v>1813</v>
      </c>
      <c r="AG75" s="2447">
        <v>12</v>
      </c>
      <c r="AH75" s="2447" t="s">
        <v>21</v>
      </c>
      <c r="AI75" s="2447">
        <v>21</v>
      </c>
      <c r="AJ75" s="2447" t="s">
        <v>21</v>
      </c>
      <c r="AK75" s="2447" t="s">
        <v>21</v>
      </c>
      <c r="AL75" s="2447" t="s">
        <v>21</v>
      </c>
      <c r="AM75" s="2447" t="s">
        <v>21</v>
      </c>
      <c r="AN75" s="2447" t="s">
        <v>21</v>
      </c>
      <c r="AO75" s="2447" t="s">
        <v>21</v>
      </c>
      <c r="AP75" s="2447" t="s">
        <v>21</v>
      </c>
      <c r="AQ75" s="2447" t="s">
        <v>21</v>
      </c>
      <c r="AR75" s="2447" t="s">
        <v>21</v>
      </c>
      <c r="AS75" s="661">
        <v>43466</v>
      </c>
      <c r="AT75" s="662">
        <v>43466</v>
      </c>
      <c r="AU75" s="63">
        <v>43586</v>
      </c>
      <c r="AV75" s="64">
        <v>43586</v>
      </c>
      <c r="AW75" s="129" t="s">
        <v>2159</v>
      </c>
      <c r="AX75" s="2447">
        <v>272104</v>
      </c>
      <c r="AY75" s="2447">
        <v>272104</v>
      </c>
      <c r="AZ75" s="2447">
        <v>5953</v>
      </c>
      <c r="BA75" s="2447">
        <v>20398</v>
      </c>
      <c r="BB75" s="2447">
        <v>245753</v>
      </c>
      <c r="BC75" s="2447">
        <v>235637</v>
      </c>
      <c r="BD75" s="2447">
        <v>10116</v>
      </c>
      <c r="BE75" s="2447" t="s">
        <v>22</v>
      </c>
      <c r="BF75" s="2447" t="s">
        <v>22</v>
      </c>
      <c r="BG75" s="661">
        <v>43466</v>
      </c>
      <c r="BH75" s="662">
        <v>43466</v>
      </c>
      <c r="BI75" s="2447"/>
      <c r="BJ75" s="2447"/>
      <c r="BK75" s="2447"/>
      <c r="BL75" s="2447"/>
      <c r="BM75" s="2447"/>
      <c r="BN75" s="2447"/>
      <c r="BO75" s="2447"/>
      <c r="BP75" s="688"/>
      <c r="BQ75" s="689"/>
    </row>
    <row r="76" spans="1:69" ht="7.5" customHeight="1">
      <c r="A76" s="73"/>
      <c r="B76" s="64"/>
      <c r="C76" s="129"/>
      <c r="D76" s="663"/>
      <c r="E76" s="663"/>
      <c r="F76" s="663"/>
      <c r="G76" s="663"/>
      <c r="H76" s="663"/>
      <c r="I76" s="663"/>
      <c r="J76" s="663"/>
      <c r="K76" s="663"/>
      <c r="L76" s="663"/>
      <c r="M76" s="663"/>
      <c r="N76" s="663"/>
      <c r="O76" s="663"/>
      <c r="P76" s="663"/>
      <c r="Q76" s="663"/>
      <c r="R76" s="663"/>
      <c r="S76" s="663"/>
      <c r="T76" s="663"/>
      <c r="U76" s="663"/>
      <c r="V76" s="665"/>
      <c r="W76" s="666"/>
      <c r="X76" s="73"/>
      <c r="Y76" s="64"/>
      <c r="Z76" s="129"/>
      <c r="AA76" s="663"/>
      <c r="AB76" s="663"/>
      <c r="AC76" s="663"/>
      <c r="AD76" s="663"/>
      <c r="AE76" s="663"/>
      <c r="AF76" s="663"/>
      <c r="AG76" s="663"/>
      <c r="AH76" s="663"/>
      <c r="AI76" s="663"/>
      <c r="AJ76" s="663"/>
      <c r="AK76" s="663"/>
      <c r="AL76" s="663"/>
      <c r="AM76" s="663"/>
      <c r="AN76" s="663"/>
      <c r="AO76" s="663"/>
      <c r="AP76" s="663"/>
      <c r="AQ76" s="663"/>
      <c r="AR76" s="663"/>
      <c r="AS76" s="665"/>
      <c r="AT76" s="666"/>
      <c r="AU76" s="73"/>
      <c r="AV76" s="64"/>
      <c r="AW76" s="129"/>
      <c r="AX76" s="663"/>
      <c r="AY76" s="663"/>
      <c r="AZ76" s="663"/>
      <c r="BA76" s="663"/>
      <c r="BB76" s="663"/>
      <c r="BC76" s="663"/>
      <c r="BD76" s="663"/>
      <c r="BE76" s="663"/>
      <c r="BF76" s="663"/>
      <c r="BG76" s="665"/>
      <c r="BH76" s="666"/>
      <c r="BI76" s="663"/>
      <c r="BJ76" s="663"/>
      <c r="BK76" s="663"/>
      <c r="BL76" s="663"/>
      <c r="BM76" s="663"/>
      <c r="BN76" s="663"/>
      <c r="BO76" s="663"/>
      <c r="BP76" s="688"/>
      <c r="BQ76" s="689"/>
    </row>
    <row r="77" spans="1:69" ht="15" customHeight="1">
      <c r="A77" s="79">
        <v>42826</v>
      </c>
      <c r="B77" s="80">
        <v>42826</v>
      </c>
      <c r="C77" s="130">
        <v>42826</v>
      </c>
      <c r="D77" s="2448" t="s">
        <v>21</v>
      </c>
      <c r="E77" s="2448" t="s">
        <v>21</v>
      </c>
      <c r="F77" s="2448" t="s">
        <v>22</v>
      </c>
      <c r="G77" s="2448" t="s">
        <v>22</v>
      </c>
      <c r="H77" s="2448" t="s">
        <v>21</v>
      </c>
      <c r="I77" s="2448" t="s">
        <v>22</v>
      </c>
      <c r="J77" s="2448" t="s">
        <v>21</v>
      </c>
      <c r="K77" s="2448" t="s">
        <v>21</v>
      </c>
      <c r="L77" s="2448" t="s">
        <v>21</v>
      </c>
      <c r="M77" s="2448">
        <v>82467</v>
      </c>
      <c r="N77" s="2448">
        <v>81682</v>
      </c>
      <c r="O77" s="2448" t="s">
        <v>21</v>
      </c>
      <c r="P77" s="2448">
        <v>79</v>
      </c>
      <c r="Q77" s="2448">
        <v>81603</v>
      </c>
      <c r="R77" s="2448">
        <v>81064</v>
      </c>
      <c r="S77" s="2448">
        <v>539</v>
      </c>
      <c r="T77" s="2448">
        <v>565</v>
      </c>
      <c r="U77" s="2448">
        <v>4967</v>
      </c>
      <c r="V77" s="667">
        <v>42826</v>
      </c>
      <c r="W77" s="666">
        <v>42826</v>
      </c>
      <c r="X77" s="79">
        <v>42826</v>
      </c>
      <c r="Y77" s="80">
        <v>42826</v>
      </c>
      <c r="Z77" s="130">
        <v>42826</v>
      </c>
      <c r="AA77" s="2448">
        <v>8369</v>
      </c>
      <c r="AB77" s="2448">
        <v>8707</v>
      </c>
      <c r="AC77" s="2448">
        <v>76</v>
      </c>
      <c r="AD77" s="2448" t="s">
        <v>21</v>
      </c>
      <c r="AE77" s="2448">
        <v>8631</v>
      </c>
      <c r="AF77" s="2448">
        <v>8619</v>
      </c>
      <c r="AG77" s="2448">
        <v>12</v>
      </c>
      <c r="AH77" s="2448" t="s">
        <v>21</v>
      </c>
      <c r="AI77" s="2448">
        <v>68</v>
      </c>
      <c r="AJ77" s="2448" t="s">
        <v>21</v>
      </c>
      <c r="AK77" s="2448" t="s">
        <v>21</v>
      </c>
      <c r="AL77" s="2448" t="s">
        <v>21</v>
      </c>
      <c r="AM77" s="2448" t="s">
        <v>21</v>
      </c>
      <c r="AN77" s="2448" t="s">
        <v>21</v>
      </c>
      <c r="AO77" s="2448" t="s">
        <v>21</v>
      </c>
      <c r="AP77" s="2448" t="s">
        <v>21</v>
      </c>
      <c r="AQ77" s="2448" t="s">
        <v>21</v>
      </c>
      <c r="AR77" s="2448" t="s">
        <v>21</v>
      </c>
      <c r="AS77" s="667">
        <v>42826</v>
      </c>
      <c r="AT77" s="666">
        <v>42826</v>
      </c>
      <c r="AU77" s="79">
        <v>42826</v>
      </c>
      <c r="AV77" s="80">
        <v>42826</v>
      </c>
      <c r="AW77" s="130">
        <v>42826</v>
      </c>
      <c r="AX77" s="2448">
        <v>304508</v>
      </c>
      <c r="AY77" s="2448">
        <v>304508</v>
      </c>
      <c r="AZ77" s="2448">
        <v>6631</v>
      </c>
      <c r="BA77" s="2448">
        <v>25333</v>
      </c>
      <c r="BB77" s="2448">
        <v>272544</v>
      </c>
      <c r="BC77" s="2448">
        <v>264763</v>
      </c>
      <c r="BD77" s="2448">
        <v>7780</v>
      </c>
      <c r="BE77" s="2448" t="s">
        <v>22</v>
      </c>
      <c r="BF77" s="2448" t="s">
        <v>22</v>
      </c>
      <c r="BG77" s="667">
        <v>42826</v>
      </c>
      <c r="BH77" s="666">
        <v>42826</v>
      </c>
      <c r="BI77" s="2448"/>
      <c r="BJ77" s="2448"/>
      <c r="BK77" s="2448"/>
      <c r="BL77" s="2448"/>
      <c r="BM77" s="2448"/>
      <c r="BN77" s="2448"/>
      <c r="BO77" s="2448"/>
      <c r="BP77" s="690"/>
      <c r="BQ77" s="689"/>
    </row>
    <row r="78" spans="1:69" ht="15" customHeight="1">
      <c r="A78" s="85"/>
      <c r="B78" s="80">
        <v>43191</v>
      </c>
      <c r="C78" s="132"/>
      <c r="D78" s="2448" t="s">
        <v>21</v>
      </c>
      <c r="E78" s="2448" t="s">
        <v>21</v>
      </c>
      <c r="F78" s="2448" t="s">
        <v>22</v>
      </c>
      <c r="G78" s="2448" t="s">
        <v>22</v>
      </c>
      <c r="H78" s="2448" t="s">
        <v>21</v>
      </c>
      <c r="I78" s="2448" t="s">
        <v>22</v>
      </c>
      <c r="J78" s="2448" t="s">
        <v>21</v>
      </c>
      <c r="K78" s="2448" t="s">
        <v>21</v>
      </c>
      <c r="L78" s="2448" t="s">
        <v>21</v>
      </c>
      <c r="M78" s="2448">
        <v>65956</v>
      </c>
      <c r="N78" s="2448">
        <v>66480</v>
      </c>
      <c r="O78" s="2448" t="s">
        <v>21</v>
      </c>
      <c r="P78" s="2448">
        <v>145</v>
      </c>
      <c r="Q78" s="2448">
        <v>66335</v>
      </c>
      <c r="R78" s="2448">
        <v>65809</v>
      </c>
      <c r="S78" s="2448">
        <v>526</v>
      </c>
      <c r="T78" s="2448">
        <v>630</v>
      </c>
      <c r="U78" s="2448">
        <v>3827</v>
      </c>
      <c r="V78" s="667">
        <v>43191</v>
      </c>
      <c r="W78" s="666">
        <v>43191</v>
      </c>
      <c r="X78" s="85"/>
      <c r="Y78" s="80">
        <v>43191</v>
      </c>
      <c r="Z78" s="132"/>
      <c r="AA78" s="2448">
        <v>2666</v>
      </c>
      <c r="AB78" s="2448">
        <v>2693</v>
      </c>
      <c r="AC78" s="2448">
        <v>42</v>
      </c>
      <c r="AD78" s="2448" t="s">
        <v>21</v>
      </c>
      <c r="AE78" s="2448">
        <v>2651</v>
      </c>
      <c r="AF78" s="2448">
        <v>2641</v>
      </c>
      <c r="AG78" s="2448">
        <v>10</v>
      </c>
      <c r="AH78" s="2448" t="s">
        <v>21</v>
      </c>
      <c r="AI78" s="2448">
        <v>40</v>
      </c>
      <c r="AJ78" s="2448" t="s">
        <v>21</v>
      </c>
      <c r="AK78" s="2448" t="s">
        <v>21</v>
      </c>
      <c r="AL78" s="2448" t="s">
        <v>21</v>
      </c>
      <c r="AM78" s="2448" t="s">
        <v>21</v>
      </c>
      <c r="AN78" s="2448" t="s">
        <v>21</v>
      </c>
      <c r="AO78" s="2448" t="s">
        <v>21</v>
      </c>
      <c r="AP78" s="2448" t="s">
        <v>21</v>
      </c>
      <c r="AQ78" s="2448" t="s">
        <v>21</v>
      </c>
      <c r="AR78" s="2448" t="s">
        <v>21</v>
      </c>
      <c r="AS78" s="667">
        <v>43191</v>
      </c>
      <c r="AT78" s="666">
        <v>43191</v>
      </c>
      <c r="AU78" s="85"/>
      <c r="AV78" s="80">
        <v>43191</v>
      </c>
      <c r="AW78" s="132"/>
      <c r="AX78" s="2448">
        <v>301031</v>
      </c>
      <c r="AY78" s="2448">
        <v>301031</v>
      </c>
      <c r="AZ78" s="2448">
        <v>5852</v>
      </c>
      <c r="BA78" s="2448">
        <v>24639</v>
      </c>
      <c r="BB78" s="2448">
        <v>270540</v>
      </c>
      <c r="BC78" s="2448">
        <v>261023</v>
      </c>
      <c r="BD78" s="2448">
        <v>9518</v>
      </c>
      <c r="BE78" s="2448" t="s">
        <v>22</v>
      </c>
      <c r="BF78" s="2448" t="s">
        <v>22</v>
      </c>
      <c r="BG78" s="667">
        <v>43191</v>
      </c>
      <c r="BH78" s="666">
        <v>43191</v>
      </c>
      <c r="BI78" s="2448"/>
      <c r="BJ78" s="2448"/>
      <c r="BK78" s="2448"/>
      <c r="BL78" s="2448"/>
      <c r="BM78" s="2448"/>
      <c r="BN78" s="2448"/>
      <c r="BO78" s="2448"/>
      <c r="BP78" s="690"/>
      <c r="BQ78" s="689"/>
    </row>
    <row r="79" spans="1:69" ht="7.5" customHeight="1">
      <c r="A79" s="85"/>
      <c r="B79" s="80"/>
      <c r="C79" s="132"/>
      <c r="D79" s="2448"/>
      <c r="E79" s="2448"/>
      <c r="F79" s="2448"/>
      <c r="G79" s="2448"/>
      <c r="H79" s="2448"/>
      <c r="I79" s="2448"/>
      <c r="J79" s="2448"/>
      <c r="K79" s="2448"/>
      <c r="L79" s="2448"/>
      <c r="M79" s="2448"/>
      <c r="N79" s="2448"/>
      <c r="O79" s="2448"/>
      <c r="P79" s="2448"/>
      <c r="Q79" s="2448"/>
      <c r="R79" s="2448"/>
      <c r="S79" s="2448"/>
      <c r="T79" s="2448"/>
      <c r="U79" s="2448"/>
      <c r="V79" s="667"/>
      <c r="W79" s="666"/>
      <c r="X79" s="85"/>
      <c r="Y79" s="80"/>
      <c r="Z79" s="132"/>
      <c r="AA79" s="2448"/>
      <c r="AB79" s="2448"/>
      <c r="AC79" s="2448"/>
      <c r="AD79" s="2448"/>
      <c r="AE79" s="2448"/>
      <c r="AF79" s="2448"/>
      <c r="AG79" s="2448"/>
      <c r="AH79" s="2448"/>
      <c r="AI79" s="2448"/>
      <c r="AJ79" s="2448"/>
      <c r="AK79" s="2448"/>
      <c r="AL79" s="2448"/>
      <c r="AM79" s="2448"/>
      <c r="AN79" s="2448"/>
      <c r="AO79" s="2448"/>
      <c r="AP79" s="2448"/>
      <c r="AQ79" s="2448"/>
      <c r="AR79" s="2448"/>
      <c r="AS79" s="667"/>
      <c r="AT79" s="666"/>
      <c r="AU79" s="85"/>
      <c r="AV79" s="80"/>
      <c r="AW79" s="132"/>
      <c r="AX79" s="2448"/>
      <c r="AY79" s="2448"/>
      <c r="AZ79" s="2448"/>
      <c r="BA79" s="2448"/>
      <c r="BB79" s="2448"/>
      <c r="BC79" s="2448"/>
      <c r="BD79" s="2448"/>
      <c r="BE79" s="2448"/>
      <c r="BF79" s="2448"/>
      <c r="BG79" s="667"/>
      <c r="BH79" s="666"/>
      <c r="BI79" s="2448"/>
      <c r="BJ79" s="2448"/>
      <c r="BK79" s="2448"/>
      <c r="BL79" s="2448"/>
      <c r="BM79" s="2448"/>
      <c r="BN79" s="2448"/>
      <c r="BO79" s="2448"/>
      <c r="BP79" s="690"/>
      <c r="BQ79" s="689"/>
    </row>
    <row r="80" spans="1:69" ht="15" customHeight="1">
      <c r="A80" s="88">
        <v>31</v>
      </c>
      <c r="B80" s="89" t="s">
        <v>23</v>
      </c>
      <c r="C80" s="134" t="s">
        <v>163</v>
      </c>
      <c r="D80" s="2448" t="s">
        <v>21</v>
      </c>
      <c r="E80" s="2448" t="s">
        <v>21</v>
      </c>
      <c r="F80" s="2448" t="s">
        <v>22</v>
      </c>
      <c r="G80" s="2448" t="s">
        <v>22</v>
      </c>
      <c r="H80" s="2448" t="s">
        <v>21</v>
      </c>
      <c r="I80" s="2448" t="s">
        <v>22</v>
      </c>
      <c r="J80" s="2448" t="s">
        <v>21</v>
      </c>
      <c r="K80" s="2448" t="s">
        <v>21</v>
      </c>
      <c r="L80" s="2448" t="s">
        <v>21</v>
      </c>
      <c r="M80" s="2448">
        <v>14392</v>
      </c>
      <c r="N80" s="2448">
        <v>14181</v>
      </c>
      <c r="O80" s="2448" t="s">
        <v>21</v>
      </c>
      <c r="P80" s="2448" t="s">
        <v>21</v>
      </c>
      <c r="Q80" s="2448">
        <v>14181</v>
      </c>
      <c r="R80" s="2448">
        <v>13958</v>
      </c>
      <c r="S80" s="2448">
        <v>223</v>
      </c>
      <c r="T80" s="2448">
        <v>284</v>
      </c>
      <c r="U80" s="2448">
        <v>3827</v>
      </c>
      <c r="V80" s="668" t="s">
        <v>25</v>
      </c>
      <c r="W80" s="669" t="s">
        <v>2160</v>
      </c>
      <c r="X80" s="88">
        <v>31</v>
      </c>
      <c r="Y80" s="89" t="s">
        <v>23</v>
      </c>
      <c r="Z80" s="134" t="s">
        <v>163</v>
      </c>
      <c r="AA80" s="2448">
        <v>533</v>
      </c>
      <c r="AB80" s="2448">
        <v>539</v>
      </c>
      <c r="AC80" s="2448">
        <v>5</v>
      </c>
      <c r="AD80" s="2448" t="s">
        <v>21</v>
      </c>
      <c r="AE80" s="2448">
        <v>534</v>
      </c>
      <c r="AF80" s="2448">
        <v>532</v>
      </c>
      <c r="AG80" s="2448">
        <v>2</v>
      </c>
      <c r="AH80" s="2448" t="s">
        <v>21</v>
      </c>
      <c r="AI80" s="2448">
        <v>40</v>
      </c>
      <c r="AJ80" s="2448" t="s">
        <v>21</v>
      </c>
      <c r="AK80" s="2448" t="s">
        <v>21</v>
      </c>
      <c r="AL80" s="2448" t="s">
        <v>21</v>
      </c>
      <c r="AM80" s="2448" t="s">
        <v>21</v>
      </c>
      <c r="AN80" s="2448" t="s">
        <v>21</v>
      </c>
      <c r="AO80" s="2448" t="s">
        <v>21</v>
      </c>
      <c r="AP80" s="2448" t="s">
        <v>21</v>
      </c>
      <c r="AQ80" s="2448" t="s">
        <v>21</v>
      </c>
      <c r="AR80" s="2448" t="s">
        <v>21</v>
      </c>
      <c r="AS80" s="668" t="s">
        <v>25</v>
      </c>
      <c r="AT80" s="669" t="s">
        <v>2160</v>
      </c>
      <c r="AU80" s="88">
        <v>31</v>
      </c>
      <c r="AV80" s="89" t="s">
        <v>23</v>
      </c>
      <c r="AW80" s="134" t="s">
        <v>163</v>
      </c>
      <c r="AX80" s="2448">
        <v>68334</v>
      </c>
      <c r="AY80" s="2448">
        <v>68334</v>
      </c>
      <c r="AZ80" s="2448">
        <v>1508</v>
      </c>
      <c r="BA80" s="2448">
        <v>6537</v>
      </c>
      <c r="BB80" s="2448">
        <v>60290</v>
      </c>
      <c r="BC80" s="2448">
        <v>57552</v>
      </c>
      <c r="BD80" s="2448">
        <v>2738</v>
      </c>
      <c r="BE80" s="2448" t="s">
        <v>22</v>
      </c>
      <c r="BF80" s="2448" t="s">
        <v>22</v>
      </c>
      <c r="BG80" s="668" t="s">
        <v>25</v>
      </c>
      <c r="BH80" s="669" t="s">
        <v>2160</v>
      </c>
      <c r="BI80" s="2448"/>
      <c r="BJ80" s="2448"/>
      <c r="BK80" s="2448"/>
      <c r="BL80" s="2448"/>
      <c r="BM80" s="2448"/>
      <c r="BN80" s="2448"/>
      <c r="BO80" s="2448"/>
      <c r="BP80" s="691"/>
      <c r="BQ80" s="692"/>
    </row>
    <row r="81" spans="1:69" ht="15" customHeight="1">
      <c r="A81" s="93" t="s">
        <v>26</v>
      </c>
      <c r="B81" s="94" t="s">
        <v>26</v>
      </c>
      <c r="C81" s="134" t="s">
        <v>164</v>
      </c>
      <c r="D81" s="2448" t="s">
        <v>21</v>
      </c>
      <c r="E81" s="2448" t="s">
        <v>21</v>
      </c>
      <c r="F81" s="2448" t="s">
        <v>22</v>
      </c>
      <c r="G81" s="2448" t="s">
        <v>22</v>
      </c>
      <c r="H81" s="2448" t="s">
        <v>21</v>
      </c>
      <c r="I81" s="2448" t="s">
        <v>22</v>
      </c>
      <c r="J81" s="2448" t="s">
        <v>21</v>
      </c>
      <c r="K81" s="2448" t="s">
        <v>21</v>
      </c>
      <c r="L81" s="2448" t="s">
        <v>21</v>
      </c>
      <c r="M81" s="2448">
        <v>12538</v>
      </c>
      <c r="N81" s="2448">
        <v>12777</v>
      </c>
      <c r="O81" s="2448" t="s">
        <v>21</v>
      </c>
      <c r="P81" s="2448">
        <v>24</v>
      </c>
      <c r="Q81" s="2448">
        <v>12753</v>
      </c>
      <c r="R81" s="2448">
        <v>12664</v>
      </c>
      <c r="S81" s="2448">
        <v>89</v>
      </c>
      <c r="T81" s="2448">
        <v>98</v>
      </c>
      <c r="U81" s="2448">
        <v>3496</v>
      </c>
      <c r="V81" s="668" t="s">
        <v>27</v>
      </c>
      <c r="W81" s="670" t="s">
        <v>26</v>
      </c>
      <c r="X81" s="93" t="s">
        <v>26</v>
      </c>
      <c r="Y81" s="94" t="s">
        <v>26</v>
      </c>
      <c r="Z81" s="134" t="s">
        <v>164</v>
      </c>
      <c r="AA81" s="2448">
        <v>443</v>
      </c>
      <c r="AB81" s="2448">
        <v>443</v>
      </c>
      <c r="AC81" s="2448" t="s">
        <v>21</v>
      </c>
      <c r="AD81" s="2448" t="s">
        <v>21</v>
      </c>
      <c r="AE81" s="2448">
        <v>443</v>
      </c>
      <c r="AF81" s="2448">
        <v>440</v>
      </c>
      <c r="AG81" s="2448">
        <v>3</v>
      </c>
      <c r="AH81" s="2448" t="s">
        <v>21</v>
      </c>
      <c r="AI81" s="2448">
        <v>41</v>
      </c>
      <c r="AJ81" s="2448" t="s">
        <v>21</v>
      </c>
      <c r="AK81" s="2448" t="s">
        <v>21</v>
      </c>
      <c r="AL81" s="2448" t="s">
        <v>21</v>
      </c>
      <c r="AM81" s="2448" t="s">
        <v>21</v>
      </c>
      <c r="AN81" s="2448" t="s">
        <v>21</v>
      </c>
      <c r="AO81" s="2448" t="s">
        <v>21</v>
      </c>
      <c r="AP81" s="2448" t="s">
        <v>21</v>
      </c>
      <c r="AQ81" s="2448" t="s">
        <v>21</v>
      </c>
      <c r="AR81" s="2448" t="s">
        <v>21</v>
      </c>
      <c r="AS81" s="668" t="s">
        <v>27</v>
      </c>
      <c r="AT81" s="670" t="s">
        <v>26</v>
      </c>
      <c r="AU81" s="93" t="s">
        <v>26</v>
      </c>
      <c r="AV81" s="94" t="s">
        <v>26</v>
      </c>
      <c r="AW81" s="134" t="s">
        <v>164</v>
      </c>
      <c r="AX81" s="2448">
        <v>66992</v>
      </c>
      <c r="AY81" s="2448">
        <v>66992</v>
      </c>
      <c r="AZ81" s="2448">
        <v>1286</v>
      </c>
      <c r="BA81" s="2448">
        <v>4248</v>
      </c>
      <c r="BB81" s="2448">
        <v>61458</v>
      </c>
      <c r="BC81" s="2448">
        <v>59015</v>
      </c>
      <c r="BD81" s="2448">
        <v>2443</v>
      </c>
      <c r="BE81" s="2448" t="s">
        <v>22</v>
      </c>
      <c r="BF81" s="2448" t="s">
        <v>22</v>
      </c>
      <c r="BG81" s="668" t="s">
        <v>27</v>
      </c>
      <c r="BH81" s="670" t="s">
        <v>26</v>
      </c>
      <c r="BI81" s="2448"/>
      <c r="BJ81" s="2448"/>
      <c r="BK81" s="2448"/>
      <c r="BL81" s="2448"/>
      <c r="BM81" s="2448"/>
      <c r="BN81" s="2448"/>
      <c r="BO81" s="2448"/>
      <c r="BP81" s="691"/>
      <c r="BQ81" s="693"/>
    </row>
    <row r="82" spans="1:69" ht="15" customHeight="1">
      <c r="A82" s="88">
        <v>1</v>
      </c>
      <c r="B82" s="89" t="s">
        <v>2159</v>
      </c>
      <c r="C82" s="134" t="s">
        <v>2161</v>
      </c>
      <c r="D82" s="2448" t="s">
        <v>21</v>
      </c>
      <c r="E82" s="2448" t="s">
        <v>21</v>
      </c>
      <c r="F82" s="2448" t="s">
        <v>22</v>
      </c>
      <c r="G82" s="2448" t="s">
        <v>22</v>
      </c>
      <c r="H82" s="2448" t="s">
        <v>21</v>
      </c>
      <c r="I82" s="2448" t="s">
        <v>22</v>
      </c>
      <c r="J82" s="2448" t="s">
        <v>21</v>
      </c>
      <c r="K82" s="2448" t="s">
        <v>21</v>
      </c>
      <c r="L82" s="2448" t="s">
        <v>21</v>
      </c>
      <c r="M82" s="2448">
        <v>12579</v>
      </c>
      <c r="N82" s="2448">
        <v>12381</v>
      </c>
      <c r="O82" s="2448" t="s">
        <v>21</v>
      </c>
      <c r="P82" s="2448">
        <v>13</v>
      </c>
      <c r="Q82" s="2448">
        <v>12368</v>
      </c>
      <c r="R82" s="2448">
        <v>12299</v>
      </c>
      <c r="S82" s="2448">
        <v>69</v>
      </c>
      <c r="T82" s="2448">
        <v>64</v>
      </c>
      <c r="U82" s="2448">
        <v>3304</v>
      </c>
      <c r="V82" s="668" t="s">
        <v>28</v>
      </c>
      <c r="W82" s="670" t="s">
        <v>26</v>
      </c>
      <c r="X82" s="88">
        <v>1</v>
      </c>
      <c r="Y82" s="89" t="s">
        <v>2159</v>
      </c>
      <c r="Z82" s="134" t="s">
        <v>2161</v>
      </c>
      <c r="AA82" s="2448">
        <v>404</v>
      </c>
      <c r="AB82" s="2448">
        <v>416</v>
      </c>
      <c r="AC82" s="2448" t="s">
        <v>21</v>
      </c>
      <c r="AD82" s="2448" t="s">
        <v>21</v>
      </c>
      <c r="AE82" s="2448">
        <v>416</v>
      </c>
      <c r="AF82" s="2448">
        <v>414</v>
      </c>
      <c r="AG82" s="2448">
        <v>2</v>
      </c>
      <c r="AH82" s="2448" t="s">
        <v>21</v>
      </c>
      <c r="AI82" s="2448">
        <v>29</v>
      </c>
      <c r="AJ82" s="2448" t="s">
        <v>21</v>
      </c>
      <c r="AK82" s="2448" t="s">
        <v>21</v>
      </c>
      <c r="AL82" s="2448" t="s">
        <v>21</v>
      </c>
      <c r="AM82" s="2448" t="s">
        <v>21</v>
      </c>
      <c r="AN82" s="2448" t="s">
        <v>21</v>
      </c>
      <c r="AO82" s="2448" t="s">
        <v>21</v>
      </c>
      <c r="AP82" s="2448" t="s">
        <v>21</v>
      </c>
      <c r="AQ82" s="2448" t="s">
        <v>21</v>
      </c>
      <c r="AR82" s="2448" t="s">
        <v>21</v>
      </c>
      <c r="AS82" s="668" t="s">
        <v>28</v>
      </c>
      <c r="AT82" s="670" t="s">
        <v>26</v>
      </c>
      <c r="AU82" s="88">
        <v>1</v>
      </c>
      <c r="AV82" s="89" t="s">
        <v>2159</v>
      </c>
      <c r="AW82" s="134" t="s">
        <v>2161</v>
      </c>
      <c r="AX82" s="2448">
        <v>71339</v>
      </c>
      <c r="AY82" s="2448">
        <v>71339</v>
      </c>
      <c r="AZ82" s="2448">
        <v>1291</v>
      </c>
      <c r="BA82" s="2448">
        <v>6153</v>
      </c>
      <c r="BB82" s="2448">
        <v>63894</v>
      </c>
      <c r="BC82" s="2448">
        <v>61465</v>
      </c>
      <c r="BD82" s="2448">
        <v>2429</v>
      </c>
      <c r="BE82" s="2448" t="s">
        <v>22</v>
      </c>
      <c r="BF82" s="2448" t="s">
        <v>22</v>
      </c>
      <c r="BG82" s="668" t="s">
        <v>28</v>
      </c>
      <c r="BH82" s="670" t="s">
        <v>26</v>
      </c>
      <c r="BI82" s="2448"/>
      <c r="BJ82" s="2448"/>
      <c r="BK82" s="2448"/>
      <c r="BL82" s="2448"/>
      <c r="BM82" s="2448"/>
      <c r="BN82" s="2448"/>
      <c r="BO82" s="2448"/>
      <c r="BP82" s="691"/>
      <c r="BQ82" s="693"/>
    </row>
    <row r="83" spans="1:69" ht="15" customHeight="1">
      <c r="A83" s="88" t="s">
        <v>26</v>
      </c>
      <c r="B83" s="89" t="s">
        <v>26</v>
      </c>
      <c r="C83" s="134" t="s">
        <v>165</v>
      </c>
      <c r="D83" s="2448" t="s">
        <v>21</v>
      </c>
      <c r="E83" s="2448" t="s">
        <v>21</v>
      </c>
      <c r="F83" s="2448" t="s">
        <v>22</v>
      </c>
      <c r="G83" s="2448" t="s">
        <v>22</v>
      </c>
      <c r="H83" s="2448" t="s">
        <v>21</v>
      </c>
      <c r="I83" s="2448" t="s">
        <v>22</v>
      </c>
      <c r="J83" s="2448" t="s">
        <v>21</v>
      </c>
      <c r="K83" s="2448" t="s">
        <v>21</v>
      </c>
      <c r="L83" s="2448" t="s">
        <v>21</v>
      </c>
      <c r="M83" s="2448">
        <v>12767</v>
      </c>
      <c r="N83" s="2448">
        <v>12468</v>
      </c>
      <c r="O83" s="2448" t="s">
        <v>21</v>
      </c>
      <c r="P83" s="2448">
        <v>8</v>
      </c>
      <c r="Q83" s="2448">
        <v>12460</v>
      </c>
      <c r="R83" s="2448">
        <v>12318</v>
      </c>
      <c r="S83" s="2448">
        <v>142</v>
      </c>
      <c r="T83" s="2448">
        <v>147</v>
      </c>
      <c r="U83" s="2448">
        <v>3524</v>
      </c>
      <c r="V83" s="668" t="s">
        <v>29</v>
      </c>
      <c r="W83" s="670" t="s">
        <v>26</v>
      </c>
      <c r="X83" s="88" t="s">
        <v>26</v>
      </c>
      <c r="Y83" s="89" t="s">
        <v>26</v>
      </c>
      <c r="Z83" s="134" t="s">
        <v>165</v>
      </c>
      <c r="AA83" s="2448">
        <v>425</v>
      </c>
      <c r="AB83" s="2448">
        <v>432</v>
      </c>
      <c r="AC83" s="2448" t="s">
        <v>21</v>
      </c>
      <c r="AD83" s="2448" t="s">
        <v>21</v>
      </c>
      <c r="AE83" s="2448">
        <v>432</v>
      </c>
      <c r="AF83" s="2448">
        <v>427</v>
      </c>
      <c r="AG83" s="2448">
        <v>5</v>
      </c>
      <c r="AH83" s="2448" t="s">
        <v>21</v>
      </c>
      <c r="AI83" s="2448">
        <v>21</v>
      </c>
      <c r="AJ83" s="2448" t="s">
        <v>21</v>
      </c>
      <c r="AK83" s="2448" t="s">
        <v>21</v>
      </c>
      <c r="AL83" s="2448" t="s">
        <v>21</v>
      </c>
      <c r="AM83" s="2448" t="s">
        <v>21</v>
      </c>
      <c r="AN83" s="2448" t="s">
        <v>21</v>
      </c>
      <c r="AO83" s="2448" t="s">
        <v>21</v>
      </c>
      <c r="AP83" s="2448" t="s">
        <v>21</v>
      </c>
      <c r="AQ83" s="2448" t="s">
        <v>21</v>
      </c>
      <c r="AR83" s="2448" t="s">
        <v>21</v>
      </c>
      <c r="AS83" s="668" t="s">
        <v>29</v>
      </c>
      <c r="AT83" s="670" t="s">
        <v>26</v>
      </c>
      <c r="AU83" s="88" t="s">
        <v>26</v>
      </c>
      <c r="AV83" s="89" t="s">
        <v>26</v>
      </c>
      <c r="AW83" s="134" t="s">
        <v>165</v>
      </c>
      <c r="AX83" s="2448">
        <v>65439</v>
      </c>
      <c r="AY83" s="2448">
        <v>65439</v>
      </c>
      <c r="AZ83" s="2448">
        <v>1868</v>
      </c>
      <c r="BA83" s="2448">
        <v>3460</v>
      </c>
      <c r="BB83" s="2448">
        <v>60111</v>
      </c>
      <c r="BC83" s="2448">
        <v>57605</v>
      </c>
      <c r="BD83" s="2448">
        <v>2506</v>
      </c>
      <c r="BE83" s="2448" t="s">
        <v>22</v>
      </c>
      <c r="BF83" s="2448" t="s">
        <v>22</v>
      </c>
      <c r="BG83" s="668" t="s">
        <v>29</v>
      </c>
      <c r="BH83" s="670" t="s">
        <v>26</v>
      </c>
      <c r="BI83" s="2448"/>
      <c r="BJ83" s="2448"/>
      <c r="BK83" s="2448"/>
      <c r="BL83" s="2448"/>
      <c r="BM83" s="2448"/>
      <c r="BN83" s="2448"/>
      <c r="BO83" s="2448"/>
      <c r="BP83" s="691"/>
      <c r="BQ83" s="693"/>
    </row>
    <row r="84" spans="1:69" ht="7.5" customHeight="1">
      <c r="A84" s="88"/>
      <c r="B84" s="89"/>
      <c r="C84" s="136"/>
      <c r="D84" s="2448"/>
      <c r="E84" s="2448"/>
      <c r="F84" s="2448"/>
      <c r="G84" s="2448"/>
      <c r="H84" s="2448"/>
      <c r="I84" s="2448"/>
      <c r="J84" s="2448"/>
      <c r="K84" s="2448"/>
      <c r="L84" s="2448"/>
      <c r="M84" s="2448"/>
      <c r="N84" s="2448"/>
      <c r="O84" s="2448"/>
      <c r="P84" s="2448"/>
      <c r="Q84" s="2448"/>
      <c r="R84" s="2448"/>
      <c r="S84" s="2448"/>
      <c r="T84" s="2448"/>
      <c r="U84" s="2448"/>
      <c r="V84" s="671"/>
      <c r="W84" s="670"/>
      <c r="X84" s="88"/>
      <c r="Y84" s="89"/>
      <c r="Z84" s="136"/>
      <c r="AA84" s="2448"/>
      <c r="AB84" s="2448"/>
      <c r="AC84" s="2448"/>
      <c r="AD84" s="2448"/>
      <c r="AE84" s="2448"/>
      <c r="AF84" s="2448"/>
      <c r="AG84" s="2448"/>
      <c r="AH84" s="2448"/>
      <c r="AI84" s="2448"/>
      <c r="AJ84" s="2448"/>
      <c r="AK84" s="2448"/>
      <c r="AL84" s="2448"/>
      <c r="AM84" s="2448"/>
      <c r="AN84" s="2448"/>
      <c r="AO84" s="2448"/>
      <c r="AP84" s="2448"/>
      <c r="AQ84" s="2448"/>
      <c r="AR84" s="2448"/>
      <c r="AS84" s="671"/>
      <c r="AT84" s="670"/>
      <c r="AU84" s="88"/>
      <c r="AV84" s="89"/>
      <c r="AW84" s="136"/>
      <c r="AX84" s="2448"/>
      <c r="AY84" s="2448"/>
      <c r="AZ84" s="2448"/>
      <c r="BA84" s="2448"/>
      <c r="BB84" s="2448"/>
      <c r="BC84" s="2448"/>
      <c r="BD84" s="2448"/>
      <c r="BE84" s="2448"/>
      <c r="BF84" s="2448"/>
      <c r="BG84" s="1950"/>
      <c r="BH84" s="694"/>
      <c r="BI84" s="2448"/>
      <c r="BJ84" s="2448"/>
      <c r="BK84" s="2448"/>
      <c r="BL84" s="2448"/>
      <c r="BM84" s="2448"/>
      <c r="BN84" s="2448"/>
      <c r="BO84" s="2448"/>
      <c r="BP84" s="695"/>
      <c r="BQ84" s="693"/>
    </row>
    <row r="85" spans="1:69" ht="15" customHeight="1">
      <c r="A85" s="88" t="s">
        <v>2162</v>
      </c>
      <c r="B85" s="89" t="s">
        <v>23</v>
      </c>
      <c r="C85" s="137" t="s">
        <v>166</v>
      </c>
      <c r="D85" s="2448" t="s">
        <v>21</v>
      </c>
      <c r="E85" s="2448" t="s">
        <v>21</v>
      </c>
      <c r="F85" s="2448" t="s">
        <v>22</v>
      </c>
      <c r="G85" s="2448" t="s">
        <v>22</v>
      </c>
      <c r="H85" s="2448" t="s">
        <v>21</v>
      </c>
      <c r="I85" s="2448" t="s">
        <v>22</v>
      </c>
      <c r="J85" s="2448" t="s">
        <v>21</v>
      </c>
      <c r="K85" s="2448" t="s">
        <v>21</v>
      </c>
      <c r="L85" s="2448" t="s">
        <v>21</v>
      </c>
      <c r="M85" s="2448">
        <v>5576</v>
      </c>
      <c r="N85" s="2448">
        <v>5201</v>
      </c>
      <c r="O85" s="2448" t="s">
        <v>21</v>
      </c>
      <c r="P85" s="2448" t="s">
        <v>21</v>
      </c>
      <c r="Q85" s="2448">
        <v>5201</v>
      </c>
      <c r="R85" s="2448">
        <v>5113</v>
      </c>
      <c r="S85" s="2448">
        <v>88</v>
      </c>
      <c r="T85" s="2448">
        <v>112</v>
      </c>
      <c r="U85" s="2448">
        <v>4157</v>
      </c>
      <c r="V85" s="668" t="s">
        <v>30</v>
      </c>
      <c r="W85" s="669" t="s">
        <v>2160</v>
      </c>
      <c r="X85" s="88" t="s">
        <v>2162</v>
      </c>
      <c r="Y85" s="89" t="s">
        <v>23</v>
      </c>
      <c r="Z85" s="137" t="s">
        <v>166</v>
      </c>
      <c r="AA85" s="2448">
        <v>222</v>
      </c>
      <c r="AB85" s="2448">
        <v>227</v>
      </c>
      <c r="AC85" s="2448">
        <v>4</v>
      </c>
      <c r="AD85" s="2448" t="s">
        <v>21</v>
      </c>
      <c r="AE85" s="2448">
        <v>223</v>
      </c>
      <c r="AF85" s="2448">
        <v>223</v>
      </c>
      <c r="AG85" s="2448" t="s">
        <v>21</v>
      </c>
      <c r="AH85" s="2448" t="s">
        <v>21</v>
      </c>
      <c r="AI85" s="2448">
        <v>41</v>
      </c>
      <c r="AJ85" s="2448" t="s">
        <v>21</v>
      </c>
      <c r="AK85" s="2448" t="s">
        <v>21</v>
      </c>
      <c r="AL85" s="2448" t="s">
        <v>21</v>
      </c>
      <c r="AM85" s="2448" t="s">
        <v>21</v>
      </c>
      <c r="AN85" s="2448" t="s">
        <v>21</v>
      </c>
      <c r="AO85" s="2448" t="s">
        <v>21</v>
      </c>
      <c r="AP85" s="2448" t="s">
        <v>21</v>
      </c>
      <c r="AQ85" s="2448" t="s">
        <v>21</v>
      </c>
      <c r="AR85" s="2448" t="s">
        <v>21</v>
      </c>
      <c r="AS85" s="668" t="s">
        <v>30</v>
      </c>
      <c r="AT85" s="669" t="s">
        <v>2160</v>
      </c>
      <c r="AU85" s="88" t="s">
        <v>2162</v>
      </c>
      <c r="AV85" s="89" t="s">
        <v>23</v>
      </c>
      <c r="AW85" s="137" t="s">
        <v>166</v>
      </c>
      <c r="AX85" s="2448">
        <v>24817</v>
      </c>
      <c r="AY85" s="2448">
        <v>24817</v>
      </c>
      <c r="AZ85" s="2448">
        <v>528</v>
      </c>
      <c r="BA85" s="2448">
        <v>2231</v>
      </c>
      <c r="BB85" s="2448">
        <v>22057</v>
      </c>
      <c r="BC85" s="2448">
        <v>21135</v>
      </c>
      <c r="BD85" s="2448">
        <v>922</v>
      </c>
      <c r="BE85" s="2448" t="s">
        <v>22</v>
      </c>
      <c r="BF85" s="2448" t="s">
        <v>22</v>
      </c>
      <c r="BG85" s="1951" t="s">
        <v>30</v>
      </c>
      <c r="BH85" s="1952" t="s">
        <v>2160</v>
      </c>
      <c r="BI85" s="2448"/>
      <c r="BJ85" s="2448"/>
      <c r="BK85" s="2448"/>
      <c r="BL85" s="2448"/>
      <c r="BM85" s="2448"/>
      <c r="BN85" s="2448"/>
      <c r="BO85" s="2448"/>
      <c r="BP85" s="691"/>
      <c r="BQ85" s="692"/>
    </row>
    <row r="86" spans="1:69" ht="15" customHeight="1">
      <c r="A86" s="88" t="s">
        <v>26</v>
      </c>
      <c r="B86" s="89" t="s">
        <v>26</v>
      </c>
      <c r="C86" s="137" t="s">
        <v>167</v>
      </c>
      <c r="D86" s="2448" t="s">
        <v>21</v>
      </c>
      <c r="E86" s="2448" t="s">
        <v>21</v>
      </c>
      <c r="F86" s="2448" t="s">
        <v>22</v>
      </c>
      <c r="G86" s="2448" t="s">
        <v>22</v>
      </c>
      <c r="H86" s="2448" t="s">
        <v>21</v>
      </c>
      <c r="I86" s="2448" t="s">
        <v>22</v>
      </c>
      <c r="J86" s="2448" t="s">
        <v>21</v>
      </c>
      <c r="K86" s="2448" t="s">
        <v>21</v>
      </c>
      <c r="L86" s="2448" t="s">
        <v>21</v>
      </c>
      <c r="M86" s="2448">
        <v>3981</v>
      </c>
      <c r="N86" s="2448">
        <v>4437</v>
      </c>
      <c r="O86" s="2448" t="s">
        <v>21</v>
      </c>
      <c r="P86" s="2448" t="s">
        <v>21</v>
      </c>
      <c r="Q86" s="2448">
        <v>4437</v>
      </c>
      <c r="R86" s="2448">
        <v>4364</v>
      </c>
      <c r="S86" s="2448">
        <v>73</v>
      </c>
      <c r="T86" s="2448">
        <v>92</v>
      </c>
      <c r="U86" s="2448">
        <v>3586</v>
      </c>
      <c r="V86" s="671" t="s">
        <v>31</v>
      </c>
      <c r="W86" s="670" t="s">
        <v>26</v>
      </c>
      <c r="X86" s="88" t="s">
        <v>26</v>
      </c>
      <c r="Y86" s="89" t="s">
        <v>26</v>
      </c>
      <c r="Z86" s="137" t="s">
        <v>167</v>
      </c>
      <c r="AA86" s="2448">
        <v>150</v>
      </c>
      <c r="AB86" s="2448">
        <v>156</v>
      </c>
      <c r="AC86" s="2448">
        <v>1</v>
      </c>
      <c r="AD86" s="2448" t="s">
        <v>21</v>
      </c>
      <c r="AE86" s="2448">
        <v>155</v>
      </c>
      <c r="AF86" s="2448">
        <v>154</v>
      </c>
      <c r="AG86" s="2448">
        <v>1</v>
      </c>
      <c r="AH86" s="2448" t="s">
        <v>21</v>
      </c>
      <c r="AI86" s="2448">
        <v>35</v>
      </c>
      <c r="AJ86" s="2448" t="s">
        <v>21</v>
      </c>
      <c r="AK86" s="2448" t="s">
        <v>21</v>
      </c>
      <c r="AL86" s="2448" t="s">
        <v>21</v>
      </c>
      <c r="AM86" s="2448" t="s">
        <v>21</v>
      </c>
      <c r="AN86" s="2448" t="s">
        <v>21</v>
      </c>
      <c r="AO86" s="2448" t="s">
        <v>21</v>
      </c>
      <c r="AP86" s="2448" t="s">
        <v>21</v>
      </c>
      <c r="AQ86" s="2448" t="s">
        <v>21</v>
      </c>
      <c r="AR86" s="2448" t="s">
        <v>21</v>
      </c>
      <c r="AS86" s="671" t="s">
        <v>31</v>
      </c>
      <c r="AT86" s="670" t="s">
        <v>26</v>
      </c>
      <c r="AU86" s="88" t="s">
        <v>26</v>
      </c>
      <c r="AV86" s="89" t="s">
        <v>26</v>
      </c>
      <c r="AW86" s="137" t="s">
        <v>167</v>
      </c>
      <c r="AX86" s="2448">
        <v>20002</v>
      </c>
      <c r="AY86" s="2448">
        <v>20002</v>
      </c>
      <c r="AZ86" s="2448">
        <v>458</v>
      </c>
      <c r="BA86" s="2448">
        <v>1977</v>
      </c>
      <c r="BB86" s="2448">
        <v>17567</v>
      </c>
      <c r="BC86" s="2448">
        <v>16707</v>
      </c>
      <c r="BD86" s="2448">
        <v>860</v>
      </c>
      <c r="BE86" s="2448" t="s">
        <v>22</v>
      </c>
      <c r="BF86" s="2448" t="s">
        <v>22</v>
      </c>
      <c r="BG86" s="1951" t="s">
        <v>31</v>
      </c>
      <c r="BH86" s="1952" t="s">
        <v>26</v>
      </c>
      <c r="BI86" s="2448"/>
      <c r="BJ86" s="2448"/>
      <c r="BK86" s="2448"/>
      <c r="BL86" s="2448"/>
      <c r="BM86" s="2448"/>
      <c r="BN86" s="2448"/>
      <c r="BO86" s="2448"/>
      <c r="BP86" s="695"/>
      <c r="BQ86" s="693"/>
    </row>
    <row r="87" spans="1:69" ht="15" customHeight="1">
      <c r="A87" s="88" t="s">
        <v>26</v>
      </c>
      <c r="B87" s="89" t="s">
        <v>26</v>
      </c>
      <c r="C87" s="137" t="s">
        <v>168</v>
      </c>
      <c r="D87" s="2448" t="s">
        <v>21</v>
      </c>
      <c r="E87" s="2448" t="s">
        <v>21</v>
      </c>
      <c r="F87" s="2448" t="s">
        <v>22</v>
      </c>
      <c r="G87" s="2448" t="s">
        <v>22</v>
      </c>
      <c r="H87" s="2448" t="s">
        <v>21</v>
      </c>
      <c r="I87" s="2448" t="s">
        <v>22</v>
      </c>
      <c r="J87" s="2448" t="s">
        <v>21</v>
      </c>
      <c r="K87" s="2448" t="s">
        <v>21</v>
      </c>
      <c r="L87" s="2448" t="s">
        <v>21</v>
      </c>
      <c r="M87" s="2448">
        <v>4835</v>
      </c>
      <c r="N87" s="2448">
        <v>4543</v>
      </c>
      <c r="O87" s="2448" t="s">
        <v>21</v>
      </c>
      <c r="P87" s="2448" t="s">
        <v>21</v>
      </c>
      <c r="Q87" s="2448">
        <v>4543</v>
      </c>
      <c r="R87" s="2448">
        <v>4481</v>
      </c>
      <c r="S87" s="2448">
        <v>62</v>
      </c>
      <c r="T87" s="2448">
        <v>80</v>
      </c>
      <c r="U87" s="2448">
        <v>3827</v>
      </c>
      <c r="V87" s="671" t="s">
        <v>32</v>
      </c>
      <c r="W87" s="670" t="s">
        <v>26</v>
      </c>
      <c r="X87" s="88" t="s">
        <v>26</v>
      </c>
      <c r="Y87" s="89" t="s">
        <v>26</v>
      </c>
      <c r="Z87" s="137" t="s">
        <v>168</v>
      </c>
      <c r="AA87" s="2448">
        <v>161</v>
      </c>
      <c r="AB87" s="2448">
        <v>156</v>
      </c>
      <c r="AC87" s="2448" t="s">
        <v>21</v>
      </c>
      <c r="AD87" s="2448" t="s">
        <v>21</v>
      </c>
      <c r="AE87" s="2448">
        <v>156</v>
      </c>
      <c r="AF87" s="2448">
        <v>155</v>
      </c>
      <c r="AG87" s="2448">
        <v>1</v>
      </c>
      <c r="AH87" s="2448" t="s">
        <v>21</v>
      </c>
      <c r="AI87" s="2448">
        <v>40</v>
      </c>
      <c r="AJ87" s="2448" t="s">
        <v>21</v>
      </c>
      <c r="AK87" s="2448" t="s">
        <v>21</v>
      </c>
      <c r="AL87" s="2448" t="s">
        <v>21</v>
      </c>
      <c r="AM87" s="2448" t="s">
        <v>21</v>
      </c>
      <c r="AN87" s="2448" t="s">
        <v>21</v>
      </c>
      <c r="AO87" s="2448" t="s">
        <v>21</v>
      </c>
      <c r="AP87" s="2448" t="s">
        <v>21</v>
      </c>
      <c r="AQ87" s="2448" t="s">
        <v>21</v>
      </c>
      <c r="AR87" s="2448" t="s">
        <v>21</v>
      </c>
      <c r="AS87" s="671" t="s">
        <v>32</v>
      </c>
      <c r="AT87" s="670" t="s">
        <v>26</v>
      </c>
      <c r="AU87" s="88" t="s">
        <v>26</v>
      </c>
      <c r="AV87" s="89" t="s">
        <v>26</v>
      </c>
      <c r="AW87" s="137" t="s">
        <v>168</v>
      </c>
      <c r="AX87" s="2448">
        <v>23515</v>
      </c>
      <c r="AY87" s="2448">
        <v>23515</v>
      </c>
      <c r="AZ87" s="2448">
        <v>522</v>
      </c>
      <c r="BA87" s="2448">
        <v>2328</v>
      </c>
      <c r="BB87" s="2448">
        <v>20665</v>
      </c>
      <c r="BC87" s="2448">
        <v>19710</v>
      </c>
      <c r="BD87" s="2448">
        <v>955</v>
      </c>
      <c r="BE87" s="2448" t="s">
        <v>22</v>
      </c>
      <c r="BF87" s="2448" t="s">
        <v>22</v>
      </c>
      <c r="BG87" s="1951" t="s">
        <v>32</v>
      </c>
      <c r="BH87" s="1952" t="s">
        <v>26</v>
      </c>
      <c r="BI87" s="2448"/>
      <c r="BJ87" s="2448"/>
      <c r="BK87" s="2448"/>
      <c r="BL87" s="2448"/>
      <c r="BM87" s="2448"/>
      <c r="BN87" s="2448"/>
      <c r="BO87" s="2448"/>
      <c r="BP87" s="695"/>
      <c r="BQ87" s="693"/>
    </row>
    <row r="88" spans="1:69" ht="15" customHeight="1">
      <c r="A88" s="88" t="s">
        <v>26</v>
      </c>
      <c r="B88" s="89" t="s">
        <v>26</v>
      </c>
      <c r="C88" s="137" t="s">
        <v>169</v>
      </c>
      <c r="D88" s="2448" t="s">
        <v>21</v>
      </c>
      <c r="E88" s="2448" t="s">
        <v>21</v>
      </c>
      <c r="F88" s="2448" t="s">
        <v>22</v>
      </c>
      <c r="G88" s="2448" t="s">
        <v>22</v>
      </c>
      <c r="H88" s="2448" t="s">
        <v>21</v>
      </c>
      <c r="I88" s="2448" t="s">
        <v>22</v>
      </c>
      <c r="J88" s="2448" t="s">
        <v>21</v>
      </c>
      <c r="K88" s="2448" t="s">
        <v>21</v>
      </c>
      <c r="L88" s="2448" t="s">
        <v>21</v>
      </c>
      <c r="M88" s="2448">
        <v>4106</v>
      </c>
      <c r="N88" s="2448">
        <v>4197</v>
      </c>
      <c r="O88" s="2448" t="s">
        <v>21</v>
      </c>
      <c r="P88" s="2448" t="s">
        <v>21</v>
      </c>
      <c r="Q88" s="2448">
        <v>4197</v>
      </c>
      <c r="R88" s="2448">
        <v>4151</v>
      </c>
      <c r="S88" s="2448">
        <v>46</v>
      </c>
      <c r="T88" s="2448">
        <v>52</v>
      </c>
      <c r="U88" s="2448">
        <v>3685</v>
      </c>
      <c r="V88" s="671" t="s">
        <v>33</v>
      </c>
      <c r="W88" s="670" t="s">
        <v>26</v>
      </c>
      <c r="X88" s="88" t="s">
        <v>26</v>
      </c>
      <c r="Y88" s="89" t="s">
        <v>26</v>
      </c>
      <c r="Z88" s="137" t="s">
        <v>169</v>
      </c>
      <c r="AA88" s="2448">
        <v>163</v>
      </c>
      <c r="AB88" s="2448">
        <v>160</v>
      </c>
      <c r="AC88" s="2448" t="s">
        <v>21</v>
      </c>
      <c r="AD88" s="2448" t="s">
        <v>21</v>
      </c>
      <c r="AE88" s="2448">
        <v>160</v>
      </c>
      <c r="AF88" s="2448">
        <v>159</v>
      </c>
      <c r="AG88" s="2448">
        <v>1</v>
      </c>
      <c r="AH88" s="2448" t="s">
        <v>21</v>
      </c>
      <c r="AI88" s="2448">
        <v>44</v>
      </c>
      <c r="AJ88" s="2448" t="s">
        <v>21</v>
      </c>
      <c r="AK88" s="2448" t="s">
        <v>21</v>
      </c>
      <c r="AL88" s="2448" t="s">
        <v>21</v>
      </c>
      <c r="AM88" s="2448" t="s">
        <v>21</v>
      </c>
      <c r="AN88" s="2448" t="s">
        <v>21</v>
      </c>
      <c r="AO88" s="2448" t="s">
        <v>21</v>
      </c>
      <c r="AP88" s="2448" t="s">
        <v>21</v>
      </c>
      <c r="AQ88" s="2448" t="s">
        <v>21</v>
      </c>
      <c r="AR88" s="2448" t="s">
        <v>21</v>
      </c>
      <c r="AS88" s="671" t="s">
        <v>33</v>
      </c>
      <c r="AT88" s="670" t="s">
        <v>26</v>
      </c>
      <c r="AU88" s="88" t="s">
        <v>26</v>
      </c>
      <c r="AV88" s="89" t="s">
        <v>26</v>
      </c>
      <c r="AW88" s="137" t="s">
        <v>169</v>
      </c>
      <c r="AX88" s="2448">
        <v>21401</v>
      </c>
      <c r="AY88" s="2448">
        <v>21401</v>
      </c>
      <c r="AZ88" s="2448">
        <v>440</v>
      </c>
      <c r="BA88" s="2448">
        <v>1229</v>
      </c>
      <c r="BB88" s="2448">
        <v>19733</v>
      </c>
      <c r="BC88" s="2448">
        <v>19022</v>
      </c>
      <c r="BD88" s="2448">
        <v>711</v>
      </c>
      <c r="BE88" s="2448" t="s">
        <v>22</v>
      </c>
      <c r="BF88" s="2448" t="s">
        <v>22</v>
      </c>
      <c r="BG88" s="1951" t="s">
        <v>33</v>
      </c>
      <c r="BH88" s="1952" t="s">
        <v>26</v>
      </c>
      <c r="BI88" s="2448"/>
      <c r="BJ88" s="2448"/>
      <c r="BK88" s="2448"/>
      <c r="BL88" s="2448"/>
      <c r="BM88" s="2448"/>
      <c r="BN88" s="2448"/>
      <c r="BO88" s="2448"/>
      <c r="BP88" s="695"/>
      <c r="BQ88" s="693"/>
    </row>
    <row r="89" spans="1:69" ht="15" customHeight="1">
      <c r="A89" s="88">
        <v>1</v>
      </c>
      <c r="B89" s="89" t="s">
        <v>2159</v>
      </c>
      <c r="C89" s="137" t="s">
        <v>2163</v>
      </c>
      <c r="D89" s="2448" t="s">
        <v>21</v>
      </c>
      <c r="E89" s="2448" t="s">
        <v>21</v>
      </c>
      <c r="F89" s="2448" t="s">
        <v>22</v>
      </c>
      <c r="G89" s="2448" t="s">
        <v>22</v>
      </c>
      <c r="H89" s="2448" t="s">
        <v>21</v>
      </c>
      <c r="I89" s="2448" t="s">
        <v>22</v>
      </c>
      <c r="J89" s="2448" t="s">
        <v>21</v>
      </c>
      <c r="K89" s="2448" t="s">
        <v>21</v>
      </c>
      <c r="L89" s="2448" t="s">
        <v>21</v>
      </c>
      <c r="M89" s="2448">
        <v>4562</v>
      </c>
      <c r="N89" s="2448">
        <v>4376</v>
      </c>
      <c r="O89" s="2448" t="s">
        <v>21</v>
      </c>
      <c r="P89" s="2448" t="s">
        <v>21</v>
      </c>
      <c r="Q89" s="2448">
        <v>4376</v>
      </c>
      <c r="R89" s="2448">
        <v>4354</v>
      </c>
      <c r="S89" s="2448">
        <v>22</v>
      </c>
      <c r="T89" s="2448">
        <v>25</v>
      </c>
      <c r="U89" s="2448">
        <v>3848</v>
      </c>
      <c r="V89" s="671" t="s">
        <v>34</v>
      </c>
      <c r="W89" s="670" t="s">
        <v>26</v>
      </c>
      <c r="X89" s="88">
        <v>1</v>
      </c>
      <c r="Y89" s="89" t="s">
        <v>2159</v>
      </c>
      <c r="Z89" s="137" t="s">
        <v>2163</v>
      </c>
      <c r="AA89" s="2448">
        <v>149</v>
      </c>
      <c r="AB89" s="2448">
        <v>150</v>
      </c>
      <c r="AC89" s="2448" t="s">
        <v>21</v>
      </c>
      <c r="AD89" s="2448" t="s">
        <v>21</v>
      </c>
      <c r="AE89" s="2448">
        <v>150</v>
      </c>
      <c r="AF89" s="2448">
        <v>149</v>
      </c>
      <c r="AG89" s="2448">
        <v>1</v>
      </c>
      <c r="AH89" s="2448" t="s">
        <v>21</v>
      </c>
      <c r="AI89" s="2448">
        <v>44</v>
      </c>
      <c r="AJ89" s="2448" t="s">
        <v>21</v>
      </c>
      <c r="AK89" s="2448" t="s">
        <v>21</v>
      </c>
      <c r="AL89" s="2448" t="s">
        <v>21</v>
      </c>
      <c r="AM89" s="2448" t="s">
        <v>21</v>
      </c>
      <c r="AN89" s="2448" t="s">
        <v>21</v>
      </c>
      <c r="AO89" s="2448" t="s">
        <v>21</v>
      </c>
      <c r="AP89" s="2448" t="s">
        <v>21</v>
      </c>
      <c r="AQ89" s="2448" t="s">
        <v>21</v>
      </c>
      <c r="AR89" s="2448" t="s">
        <v>21</v>
      </c>
      <c r="AS89" s="671" t="s">
        <v>34</v>
      </c>
      <c r="AT89" s="670" t="s">
        <v>26</v>
      </c>
      <c r="AU89" s="88">
        <v>1</v>
      </c>
      <c r="AV89" s="89" t="s">
        <v>2159</v>
      </c>
      <c r="AW89" s="137" t="s">
        <v>2163</v>
      </c>
      <c r="AX89" s="2448">
        <v>22625</v>
      </c>
      <c r="AY89" s="2448">
        <v>22625</v>
      </c>
      <c r="AZ89" s="2448">
        <v>447</v>
      </c>
      <c r="BA89" s="2448">
        <v>1158</v>
      </c>
      <c r="BB89" s="2448">
        <v>21020</v>
      </c>
      <c r="BC89" s="2448">
        <v>20195</v>
      </c>
      <c r="BD89" s="2448">
        <v>825</v>
      </c>
      <c r="BE89" s="2448" t="s">
        <v>22</v>
      </c>
      <c r="BF89" s="2448" t="s">
        <v>22</v>
      </c>
      <c r="BG89" s="1951" t="s">
        <v>34</v>
      </c>
      <c r="BH89" s="1952" t="s">
        <v>26</v>
      </c>
      <c r="BI89" s="2448"/>
      <c r="BJ89" s="2448"/>
      <c r="BK89" s="2448"/>
      <c r="BL89" s="2448"/>
      <c r="BM89" s="2448"/>
      <c r="BN89" s="2448"/>
      <c r="BO89" s="2448"/>
      <c r="BP89" s="695"/>
      <c r="BQ89" s="693"/>
    </row>
    <row r="90" spans="1:69" ht="15" customHeight="1">
      <c r="A90" s="88" t="s">
        <v>26</v>
      </c>
      <c r="B90" s="89" t="s">
        <v>26</v>
      </c>
      <c r="C90" s="137" t="s">
        <v>170</v>
      </c>
      <c r="D90" s="2448" t="s">
        <v>21</v>
      </c>
      <c r="E90" s="2448" t="s">
        <v>21</v>
      </c>
      <c r="F90" s="2448" t="s">
        <v>22</v>
      </c>
      <c r="G90" s="2448" t="s">
        <v>22</v>
      </c>
      <c r="H90" s="2448" t="s">
        <v>21</v>
      </c>
      <c r="I90" s="2448" t="s">
        <v>22</v>
      </c>
      <c r="J90" s="2448" t="s">
        <v>21</v>
      </c>
      <c r="K90" s="2448" t="s">
        <v>21</v>
      </c>
      <c r="L90" s="2448" t="s">
        <v>21</v>
      </c>
      <c r="M90" s="2448">
        <v>3870</v>
      </c>
      <c r="N90" s="2448">
        <v>4204</v>
      </c>
      <c r="O90" s="2448" t="s">
        <v>21</v>
      </c>
      <c r="P90" s="2448">
        <v>24</v>
      </c>
      <c r="Q90" s="2448">
        <v>4180</v>
      </c>
      <c r="R90" s="2448">
        <v>4159</v>
      </c>
      <c r="S90" s="2448">
        <v>21</v>
      </c>
      <c r="T90" s="2448">
        <v>21</v>
      </c>
      <c r="U90" s="2448">
        <v>3496</v>
      </c>
      <c r="V90" s="671" t="s">
        <v>35</v>
      </c>
      <c r="W90" s="670" t="s">
        <v>26</v>
      </c>
      <c r="X90" s="88" t="s">
        <v>26</v>
      </c>
      <c r="Y90" s="89" t="s">
        <v>26</v>
      </c>
      <c r="Z90" s="137" t="s">
        <v>170</v>
      </c>
      <c r="AA90" s="2448">
        <v>131</v>
      </c>
      <c r="AB90" s="2448">
        <v>133</v>
      </c>
      <c r="AC90" s="2448" t="s">
        <v>21</v>
      </c>
      <c r="AD90" s="2448" t="s">
        <v>21</v>
      </c>
      <c r="AE90" s="2448">
        <v>133</v>
      </c>
      <c r="AF90" s="2448">
        <v>132</v>
      </c>
      <c r="AG90" s="2448">
        <v>1</v>
      </c>
      <c r="AH90" s="2448" t="s">
        <v>21</v>
      </c>
      <c r="AI90" s="2448">
        <v>41</v>
      </c>
      <c r="AJ90" s="2448" t="s">
        <v>21</v>
      </c>
      <c r="AK90" s="2448" t="s">
        <v>21</v>
      </c>
      <c r="AL90" s="2448" t="s">
        <v>21</v>
      </c>
      <c r="AM90" s="2448" t="s">
        <v>21</v>
      </c>
      <c r="AN90" s="2448" t="s">
        <v>21</v>
      </c>
      <c r="AO90" s="2448" t="s">
        <v>21</v>
      </c>
      <c r="AP90" s="2448" t="s">
        <v>21</v>
      </c>
      <c r="AQ90" s="2448" t="s">
        <v>21</v>
      </c>
      <c r="AR90" s="2448" t="s">
        <v>21</v>
      </c>
      <c r="AS90" s="671" t="s">
        <v>35</v>
      </c>
      <c r="AT90" s="670" t="s">
        <v>26</v>
      </c>
      <c r="AU90" s="88" t="s">
        <v>26</v>
      </c>
      <c r="AV90" s="89" t="s">
        <v>26</v>
      </c>
      <c r="AW90" s="137" t="s">
        <v>170</v>
      </c>
      <c r="AX90" s="2448">
        <v>22966</v>
      </c>
      <c r="AY90" s="2448">
        <v>22966</v>
      </c>
      <c r="AZ90" s="2448">
        <v>399</v>
      </c>
      <c r="BA90" s="2448">
        <v>1861</v>
      </c>
      <c r="BB90" s="2448">
        <v>20705</v>
      </c>
      <c r="BC90" s="2448">
        <v>19798</v>
      </c>
      <c r="BD90" s="2448">
        <v>907</v>
      </c>
      <c r="BE90" s="2448" t="s">
        <v>22</v>
      </c>
      <c r="BF90" s="2448" t="s">
        <v>22</v>
      </c>
      <c r="BG90" s="1951" t="s">
        <v>35</v>
      </c>
      <c r="BH90" s="1952" t="s">
        <v>26</v>
      </c>
      <c r="BI90" s="2448"/>
      <c r="BJ90" s="2448"/>
      <c r="BK90" s="2448"/>
      <c r="BL90" s="2448"/>
      <c r="BM90" s="2448"/>
      <c r="BN90" s="2448"/>
      <c r="BO90" s="2448"/>
      <c r="BP90" s="695"/>
      <c r="BQ90" s="693"/>
    </row>
    <row r="91" spans="1:69" ht="15" customHeight="1">
      <c r="A91" s="88" t="s">
        <v>26</v>
      </c>
      <c r="B91" s="89" t="s">
        <v>26</v>
      </c>
      <c r="C91" s="137" t="s">
        <v>171</v>
      </c>
      <c r="D91" s="2448" t="s">
        <v>21</v>
      </c>
      <c r="E91" s="2448" t="s">
        <v>21</v>
      </c>
      <c r="F91" s="2448" t="s">
        <v>22</v>
      </c>
      <c r="G91" s="2448" t="s">
        <v>22</v>
      </c>
      <c r="H91" s="2448" t="s">
        <v>21</v>
      </c>
      <c r="I91" s="2448" t="s">
        <v>22</v>
      </c>
      <c r="J91" s="2448" t="s">
        <v>21</v>
      </c>
      <c r="K91" s="2448" t="s">
        <v>21</v>
      </c>
      <c r="L91" s="2448" t="s">
        <v>21</v>
      </c>
      <c r="M91" s="2448">
        <v>4773</v>
      </c>
      <c r="N91" s="2448">
        <v>4188</v>
      </c>
      <c r="O91" s="2448" t="s">
        <v>21</v>
      </c>
      <c r="P91" s="2448">
        <v>4</v>
      </c>
      <c r="Q91" s="2448">
        <v>4184</v>
      </c>
      <c r="R91" s="2448">
        <v>4163</v>
      </c>
      <c r="S91" s="2448">
        <v>21</v>
      </c>
      <c r="T91" s="2448">
        <v>23</v>
      </c>
      <c r="U91" s="2448">
        <v>4018</v>
      </c>
      <c r="V91" s="671" t="s">
        <v>36</v>
      </c>
      <c r="W91" s="670" t="s">
        <v>26</v>
      </c>
      <c r="X91" s="88" t="s">
        <v>26</v>
      </c>
      <c r="Y91" s="89" t="s">
        <v>26</v>
      </c>
      <c r="Z91" s="137" t="s">
        <v>171</v>
      </c>
      <c r="AA91" s="2448">
        <v>125</v>
      </c>
      <c r="AB91" s="2448">
        <v>126</v>
      </c>
      <c r="AC91" s="2448" t="s">
        <v>21</v>
      </c>
      <c r="AD91" s="2448" t="s">
        <v>21</v>
      </c>
      <c r="AE91" s="2448">
        <v>126</v>
      </c>
      <c r="AF91" s="2448">
        <v>125</v>
      </c>
      <c r="AG91" s="2448">
        <v>1</v>
      </c>
      <c r="AH91" s="2448" t="s">
        <v>21</v>
      </c>
      <c r="AI91" s="2448">
        <v>41</v>
      </c>
      <c r="AJ91" s="2448" t="s">
        <v>21</v>
      </c>
      <c r="AK91" s="2448" t="s">
        <v>21</v>
      </c>
      <c r="AL91" s="2448" t="s">
        <v>21</v>
      </c>
      <c r="AM91" s="2448" t="s">
        <v>21</v>
      </c>
      <c r="AN91" s="2448" t="s">
        <v>21</v>
      </c>
      <c r="AO91" s="2448" t="s">
        <v>21</v>
      </c>
      <c r="AP91" s="2448" t="s">
        <v>21</v>
      </c>
      <c r="AQ91" s="2448" t="s">
        <v>21</v>
      </c>
      <c r="AR91" s="2448" t="s">
        <v>21</v>
      </c>
      <c r="AS91" s="671" t="s">
        <v>36</v>
      </c>
      <c r="AT91" s="670" t="s">
        <v>26</v>
      </c>
      <c r="AU91" s="88" t="s">
        <v>26</v>
      </c>
      <c r="AV91" s="89" t="s">
        <v>26</v>
      </c>
      <c r="AW91" s="137" t="s">
        <v>171</v>
      </c>
      <c r="AX91" s="2448">
        <v>25092</v>
      </c>
      <c r="AY91" s="2448">
        <v>25092</v>
      </c>
      <c r="AZ91" s="2448">
        <v>423</v>
      </c>
      <c r="BA91" s="2448">
        <v>2082</v>
      </c>
      <c r="BB91" s="2448">
        <v>22587</v>
      </c>
      <c r="BC91" s="2448">
        <v>21631</v>
      </c>
      <c r="BD91" s="2448">
        <v>956</v>
      </c>
      <c r="BE91" s="2448" t="s">
        <v>22</v>
      </c>
      <c r="BF91" s="2448" t="s">
        <v>22</v>
      </c>
      <c r="BG91" s="1951" t="s">
        <v>36</v>
      </c>
      <c r="BH91" s="1952" t="s">
        <v>26</v>
      </c>
      <c r="BI91" s="2448"/>
      <c r="BJ91" s="2448"/>
      <c r="BK91" s="2448"/>
      <c r="BL91" s="2448"/>
      <c r="BM91" s="2448"/>
      <c r="BN91" s="2448"/>
      <c r="BO91" s="2448"/>
      <c r="BP91" s="695"/>
      <c r="BQ91" s="693"/>
    </row>
    <row r="92" spans="1:69" ht="15" customHeight="1">
      <c r="A92" s="88" t="s">
        <v>26</v>
      </c>
      <c r="B92" s="89" t="s">
        <v>26</v>
      </c>
      <c r="C92" s="137" t="s">
        <v>172</v>
      </c>
      <c r="D92" s="2448" t="s">
        <v>21</v>
      </c>
      <c r="E92" s="2448" t="s">
        <v>21</v>
      </c>
      <c r="F92" s="2448" t="s">
        <v>22</v>
      </c>
      <c r="G92" s="2448" t="s">
        <v>22</v>
      </c>
      <c r="H92" s="2448" t="s">
        <v>21</v>
      </c>
      <c r="I92" s="2448" t="s">
        <v>22</v>
      </c>
      <c r="J92" s="2448" t="s">
        <v>21</v>
      </c>
      <c r="K92" s="2448" t="s">
        <v>21</v>
      </c>
      <c r="L92" s="2448" t="s">
        <v>21</v>
      </c>
      <c r="M92" s="2448">
        <v>4485</v>
      </c>
      <c r="N92" s="2448">
        <v>4238</v>
      </c>
      <c r="O92" s="2448" t="s">
        <v>21</v>
      </c>
      <c r="P92" s="2448">
        <v>5</v>
      </c>
      <c r="Q92" s="2448">
        <v>4233</v>
      </c>
      <c r="R92" s="2448">
        <v>4213</v>
      </c>
      <c r="S92" s="2448">
        <v>20</v>
      </c>
      <c r="T92" s="2448">
        <v>18</v>
      </c>
      <c r="U92" s="2448">
        <v>4249</v>
      </c>
      <c r="V92" s="671" t="s">
        <v>37</v>
      </c>
      <c r="W92" s="670" t="s">
        <v>26</v>
      </c>
      <c r="X92" s="88" t="s">
        <v>26</v>
      </c>
      <c r="Y92" s="89" t="s">
        <v>26</v>
      </c>
      <c r="Z92" s="137" t="s">
        <v>172</v>
      </c>
      <c r="AA92" s="2448">
        <v>125</v>
      </c>
      <c r="AB92" s="2448">
        <v>123</v>
      </c>
      <c r="AC92" s="2448" t="s">
        <v>21</v>
      </c>
      <c r="AD92" s="2448" t="s">
        <v>21</v>
      </c>
      <c r="AE92" s="2448">
        <v>123</v>
      </c>
      <c r="AF92" s="2448">
        <v>123</v>
      </c>
      <c r="AG92" s="2448" t="s">
        <v>21</v>
      </c>
      <c r="AH92" s="2448" t="s">
        <v>21</v>
      </c>
      <c r="AI92" s="2448">
        <v>43</v>
      </c>
      <c r="AJ92" s="2448" t="s">
        <v>21</v>
      </c>
      <c r="AK92" s="2448" t="s">
        <v>21</v>
      </c>
      <c r="AL92" s="2448" t="s">
        <v>21</v>
      </c>
      <c r="AM92" s="2448" t="s">
        <v>21</v>
      </c>
      <c r="AN92" s="2448" t="s">
        <v>21</v>
      </c>
      <c r="AO92" s="2448" t="s">
        <v>21</v>
      </c>
      <c r="AP92" s="2448" t="s">
        <v>21</v>
      </c>
      <c r="AQ92" s="2448" t="s">
        <v>21</v>
      </c>
      <c r="AR92" s="2448" t="s">
        <v>21</v>
      </c>
      <c r="AS92" s="671" t="s">
        <v>37</v>
      </c>
      <c r="AT92" s="670" t="s">
        <v>26</v>
      </c>
      <c r="AU92" s="88" t="s">
        <v>26</v>
      </c>
      <c r="AV92" s="89" t="s">
        <v>26</v>
      </c>
      <c r="AW92" s="137" t="s">
        <v>172</v>
      </c>
      <c r="AX92" s="2448">
        <v>22921</v>
      </c>
      <c r="AY92" s="2448">
        <v>22921</v>
      </c>
      <c r="AZ92" s="2448">
        <v>368</v>
      </c>
      <c r="BA92" s="2448">
        <v>2076</v>
      </c>
      <c r="BB92" s="2448">
        <v>20477</v>
      </c>
      <c r="BC92" s="2448">
        <v>19904</v>
      </c>
      <c r="BD92" s="2448">
        <v>573</v>
      </c>
      <c r="BE92" s="2448" t="s">
        <v>22</v>
      </c>
      <c r="BF92" s="2448" t="s">
        <v>22</v>
      </c>
      <c r="BG92" s="1951" t="s">
        <v>37</v>
      </c>
      <c r="BH92" s="1952" t="s">
        <v>26</v>
      </c>
      <c r="BI92" s="2448"/>
      <c r="BJ92" s="2448"/>
      <c r="BK92" s="2448"/>
      <c r="BL92" s="2448"/>
      <c r="BM92" s="2448"/>
      <c r="BN92" s="2448"/>
      <c r="BO92" s="2448"/>
      <c r="BP92" s="695"/>
      <c r="BQ92" s="693"/>
    </row>
    <row r="93" spans="1:69" ht="15" customHeight="1">
      <c r="A93" s="88" t="s">
        <v>26</v>
      </c>
      <c r="B93" s="89" t="s">
        <v>26</v>
      </c>
      <c r="C93" s="137" t="s">
        <v>173</v>
      </c>
      <c r="D93" s="2448" t="s">
        <v>21</v>
      </c>
      <c r="E93" s="2448" t="s">
        <v>21</v>
      </c>
      <c r="F93" s="2448" t="s">
        <v>22</v>
      </c>
      <c r="G93" s="2448" t="s">
        <v>22</v>
      </c>
      <c r="H93" s="2448" t="s">
        <v>21</v>
      </c>
      <c r="I93" s="2448" t="s">
        <v>22</v>
      </c>
      <c r="J93" s="2448" t="s">
        <v>21</v>
      </c>
      <c r="K93" s="2448" t="s">
        <v>21</v>
      </c>
      <c r="L93" s="2448" t="s">
        <v>21</v>
      </c>
      <c r="M93" s="2448">
        <v>3321</v>
      </c>
      <c r="N93" s="2448">
        <v>3955</v>
      </c>
      <c r="O93" s="2448" t="s">
        <v>21</v>
      </c>
      <c r="P93" s="2448">
        <v>4</v>
      </c>
      <c r="Q93" s="2448">
        <v>3951</v>
      </c>
      <c r="R93" s="2448">
        <v>3923</v>
      </c>
      <c r="S93" s="2448">
        <v>28</v>
      </c>
      <c r="T93" s="2448">
        <v>23</v>
      </c>
      <c r="U93" s="2448">
        <v>3304</v>
      </c>
      <c r="V93" s="671" t="s">
        <v>38</v>
      </c>
      <c r="W93" s="670" t="s">
        <v>26</v>
      </c>
      <c r="X93" s="88" t="s">
        <v>26</v>
      </c>
      <c r="Y93" s="89" t="s">
        <v>26</v>
      </c>
      <c r="Z93" s="137" t="s">
        <v>173</v>
      </c>
      <c r="AA93" s="2448">
        <v>154</v>
      </c>
      <c r="AB93" s="2448">
        <v>167</v>
      </c>
      <c r="AC93" s="2448" t="s">
        <v>21</v>
      </c>
      <c r="AD93" s="2448" t="s">
        <v>21</v>
      </c>
      <c r="AE93" s="2448">
        <v>167</v>
      </c>
      <c r="AF93" s="2448">
        <v>166</v>
      </c>
      <c r="AG93" s="2448">
        <v>1</v>
      </c>
      <c r="AH93" s="2448" t="s">
        <v>21</v>
      </c>
      <c r="AI93" s="2448">
        <v>29</v>
      </c>
      <c r="AJ93" s="2448" t="s">
        <v>21</v>
      </c>
      <c r="AK93" s="2448" t="s">
        <v>21</v>
      </c>
      <c r="AL93" s="2448" t="s">
        <v>21</v>
      </c>
      <c r="AM93" s="2448" t="s">
        <v>21</v>
      </c>
      <c r="AN93" s="2448" t="s">
        <v>21</v>
      </c>
      <c r="AO93" s="2448" t="s">
        <v>21</v>
      </c>
      <c r="AP93" s="2448" t="s">
        <v>21</v>
      </c>
      <c r="AQ93" s="2448" t="s">
        <v>21</v>
      </c>
      <c r="AR93" s="2448" t="s">
        <v>21</v>
      </c>
      <c r="AS93" s="671" t="s">
        <v>38</v>
      </c>
      <c r="AT93" s="670" t="s">
        <v>26</v>
      </c>
      <c r="AU93" s="88" t="s">
        <v>26</v>
      </c>
      <c r="AV93" s="89" t="s">
        <v>26</v>
      </c>
      <c r="AW93" s="137" t="s">
        <v>173</v>
      </c>
      <c r="AX93" s="2448">
        <v>23326</v>
      </c>
      <c r="AY93" s="2448">
        <v>23326</v>
      </c>
      <c r="AZ93" s="2448">
        <v>501</v>
      </c>
      <c r="BA93" s="2448">
        <v>1995</v>
      </c>
      <c r="BB93" s="2448">
        <v>20831</v>
      </c>
      <c r="BC93" s="2448">
        <v>19931</v>
      </c>
      <c r="BD93" s="2448">
        <v>900</v>
      </c>
      <c r="BE93" s="2448" t="s">
        <v>22</v>
      </c>
      <c r="BF93" s="2448" t="s">
        <v>22</v>
      </c>
      <c r="BG93" s="1951" t="s">
        <v>38</v>
      </c>
      <c r="BH93" s="1952" t="s">
        <v>26</v>
      </c>
      <c r="BI93" s="2448"/>
      <c r="BJ93" s="2448"/>
      <c r="BK93" s="2448"/>
      <c r="BL93" s="2448"/>
      <c r="BM93" s="2448"/>
      <c r="BN93" s="2448"/>
      <c r="BO93" s="2448"/>
      <c r="BP93" s="695"/>
      <c r="BQ93" s="693"/>
    </row>
    <row r="94" spans="1:69" ht="15" customHeight="1">
      <c r="A94" s="88" t="s">
        <v>26</v>
      </c>
      <c r="B94" s="89" t="s">
        <v>26</v>
      </c>
      <c r="C94" s="137" t="s">
        <v>174</v>
      </c>
      <c r="D94" s="2448" t="s">
        <v>21</v>
      </c>
      <c r="E94" s="2448" t="s">
        <v>21</v>
      </c>
      <c r="F94" s="2448" t="s">
        <v>22</v>
      </c>
      <c r="G94" s="2448" t="s">
        <v>22</v>
      </c>
      <c r="H94" s="2448" t="s">
        <v>21</v>
      </c>
      <c r="I94" s="2448" t="s">
        <v>22</v>
      </c>
      <c r="J94" s="2448" t="s">
        <v>21</v>
      </c>
      <c r="K94" s="2448" t="s">
        <v>21</v>
      </c>
      <c r="L94" s="2448" t="s">
        <v>21</v>
      </c>
      <c r="M94" s="2448">
        <v>4672</v>
      </c>
      <c r="N94" s="2448">
        <v>4183</v>
      </c>
      <c r="O94" s="2448" t="s">
        <v>21</v>
      </c>
      <c r="P94" s="2448">
        <v>3</v>
      </c>
      <c r="Q94" s="2448">
        <v>4180</v>
      </c>
      <c r="R94" s="2448">
        <v>4138</v>
      </c>
      <c r="S94" s="2448">
        <v>42</v>
      </c>
      <c r="T94" s="2448">
        <v>28</v>
      </c>
      <c r="U94" s="2448">
        <v>3764</v>
      </c>
      <c r="V94" s="671" t="s">
        <v>39</v>
      </c>
      <c r="W94" s="670" t="s">
        <v>26</v>
      </c>
      <c r="X94" s="88" t="s">
        <v>26</v>
      </c>
      <c r="Y94" s="89" t="s">
        <v>26</v>
      </c>
      <c r="Z94" s="137" t="s">
        <v>174</v>
      </c>
      <c r="AA94" s="2448">
        <v>152</v>
      </c>
      <c r="AB94" s="2448">
        <v>168</v>
      </c>
      <c r="AC94" s="2448" t="s">
        <v>21</v>
      </c>
      <c r="AD94" s="2448" t="s">
        <v>21</v>
      </c>
      <c r="AE94" s="2448">
        <v>168</v>
      </c>
      <c r="AF94" s="2448">
        <v>164</v>
      </c>
      <c r="AG94" s="2448">
        <v>4</v>
      </c>
      <c r="AH94" s="2448" t="s">
        <v>21</v>
      </c>
      <c r="AI94" s="2448">
        <v>14</v>
      </c>
      <c r="AJ94" s="2448" t="s">
        <v>21</v>
      </c>
      <c r="AK94" s="2448" t="s">
        <v>21</v>
      </c>
      <c r="AL94" s="2448" t="s">
        <v>21</v>
      </c>
      <c r="AM94" s="2448" t="s">
        <v>21</v>
      </c>
      <c r="AN94" s="2448" t="s">
        <v>21</v>
      </c>
      <c r="AO94" s="2448" t="s">
        <v>21</v>
      </c>
      <c r="AP94" s="2448" t="s">
        <v>21</v>
      </c>
      <c r="AQ94" s="2448" t="s">
        <v>21</v>
      </c>
      <c r="AR94" s="2448" t="s">
        <v>21</v>
      </c>
      <c r="AS94" s="671" t="s">
        <v>39</v>
      </c>
      <c r="AT94" s="670" t="s">
        <v>26</v>
      </c>
      <c r="AU94" s="88" t="s">
        <v>26</v>
      </c>
      <c r="AV94" s="89" t="s">
        <v>26</v>
      </c>
      <c r="AW94" s="137" t="s">
        <v>174</v>
      </c>
      <c r="AX94" s="2448">
        <v>23398</v>
      </c>
      <c r="AY94" s="2448">
        <v>23398</v>
      </c>
      <c r="AZ94" s="2448">
        <v>929</v>
      </c>
      <c r="BA94" s="2448">
        <v>1548</v>
      </c>
      <c r="BB94" s="2448">
        <v>20921</v>
      </c>
      <c r="BC94" s="2448">
        <v>20026</v>
      </c>
      <c r="BD94" s="2448">
        <v>895</v>
      </c>
      <c r="BE94" s="2448" t="s">
        <v>22</v>
      </c>
      <c r="BF94" s="2448" t="s">
        <v>22</v>
      </c>
      <c r="BG94" s="1951" t="s">
        <v>39</v>
      </c>
      <c r="BH94" s="1952" t="s">
        <v>26</v>
      </c>
      <c r="BI94" s="2448"/>
      <c r="BJ94" s="2448"/>
      <c r="BK94" s="2448"/>
      <c r="BL94" s="2448"/>
      <c r="BM94" s="2448"/>
      <c r="BN94" s="2448"/>
      <c r="BO94" s="2448"/>
      <c r="BP94" s="695"/>
      <c r="BQ94" s="693"/>
    </row>
    <row r="95" spans="1:69" ht="15" customHeight="1">
      <c r="A95" s="88" t="s">
        <v>26</v>
      </c>
      <c r="B95" s="89" t="s">
        <v>26</v>
      </c>
      <c r="C95" s="137" t="s">
        <v>175</v>
      </c>
      <c r="D95" s="2448" t="s">
        <v>21</v>
      </c>
      <c r="E95" s="2448" t="s">
        <v>21</v>
      </c>
      <c r="F95" s="2448" t="s">
        <v>22</v>
      </c>
      <c r="G95" s="2448" t="s">
        <v>22</v>
      </c>
      <c r="H95" s="2448" t="s">
        <v>21</v>
      </c>
      <c r="I95" s="2448" t="s">
        <v>22</v>
      </c>
      <c r="J95" s="2448" t="s">
        <v>21</v>
      </c>
      <c r="K95" s="2448" t="s">
        <v>21</v>
      </c>
      <c r="L95" s="2448" t="s">
        <v>21</v>
      </c>
      <c r="M95" s="2448">
        <v>3561</v>
      </c>
      <c r="N95" s="2448">
        <v>4177</v>
      </c>
      <c r="O95" s="2448" t="s">
        <v>21</v>
      </c>
      <c r="P95" s="2448">
        <v>3</v>
      </c>
      <c r="Q95" s="2448">
        <v>4174</v>
      </c>
      <c r="R95" s="2448">
        <v>4128</v>
      </c>
      <c r="S95" s="2448">
        <v>46</v>
      </c>
      <c r="T95" s="2448">
        <v>52</v>
      </c>
      <c r="U95" s="2448">
        <v>3165</v>
      </c>
      <c r="V95" s="671" t="s">
        <v>40</v>
      </c>
      <c r="W95" s="670" t="s">
        <v>26</v>
      </c>
      <c r="X95" s="88" t="s">
        <v>26</v>
      </c>
      <c r="Y95" s="89" t="s">
        <v>26</v>
      </c>
      <c r="Z95" s="137" t="s">
        <v>175</v>
      </c>
      <c r="AA95" s="2448">
        <v>151</v>
      </c>
      <c r="AB95" s="2448">
        <v>139</v>
      </c>
      <c r="AC95" s="2448" t="s">
        <v>21</v>
      </c>
      <c r="AD95" s="2448" t="s">
        <v>21</v>
      </c>
      <c r="AE95" s="2448">
        <v>139</v>
      </c>
      <c r="AF95" s="2448">
        <v>139</v>
      </c>
      <c r="AG95" s="2448" t="s">
        <v>21</v>
      </c>
      <c r="AH95" s="2448" t="s">
        <v>21</v>
      </c>
      <c r="AI95" s="2448">
        <v>25</v>
      </c>
      <c r="AJ95" s="2448" t="s">
        <v>21</v>
      </c>
      <c r="AK95" s="2448" t="s">
        <v>21</v>
      </c>
      <c r="AL95" s="2448" t="s">
        <v>21</v>
      </c>
      <c r="AM95" s="2448" t="s">
        <v>21</v>
      </c>
      <c r="AN95" s="2448" t="s">
        <v>21</v>
      </c>
      <c r="AO95" s="2448" t="s">
        <v>21</v>
      </c>
      <c r="AP95" s="2448" t="s">
        <v>21</v>
      </c>
      <c r="AQ95" s="2448" t="s">
        <v>21</v>
      </c>
      <c r="AR95" s="2448" t="s">
        <v>21</v>
      </c>
      <c r="AS95" s="671" t="s">
        <v>40</v>
      </c>
      <c r="AT95" s="670" t="s">
        <v>26</v>
      </c>
      <c r="AU95" s="88" t="s">
        <v>26</v>
      </c>
      <c r="AV95" s="89" t="s">
        <v>26</v>
      </c>
      <c r="AW95" s="137" t="s">
        <v>175</v>
      </c>
      <c r="AX95" s="2448">
        <v>21683</v>
      </c>
      <c r="AY95" s="2448">
        <v>21683</v>
      </c>
      <c r="AZ95" s="2448">
        <v>446</v>
      </c>
      <c r="BA95" s="2448">
        <v>1201</v>
      </c>
      <c r="BB95" s="2448">
        <v>20036</v>
      </c>
      <c r="BC95" s="2448">
        <v>19160</v>
      </c>
      <c r="BD95" s="2448">
        <v>877</v>
      </c>
      <c r="BE95" s="2448" t="s">
        <v>22</v>
      </c>
      <c r="BF95" s="2448" t="s">
        <v>22</v>
      </c>
      <c r="BG95" s="1951" t="s">
        <v>40</v>
      </c>
      <c r="BH95" s="1952" t="s">
        <v>26</v>
      </c>
      <c r="BI95" s="2448"/>
      <c r="BJ95" s="2448"/>
      <c r="BK95" s="2448"/>
      <c r="BL95" s="2448"/>
      <c r="BM95" s="2448"/>
      <c r="BN95" s="2448"/>
      <c r="BO95" s="2448"/>
      <c r="BP95" s="695"/>
      <c r="BQ95" s="693"/>
    </row>
    <row r="96" spans="1:69" ht="15" customHeight="1">
      <c r="A96" s="105" t="s">
        <v>26</v>
      </c>
      <c r="B96" s="106" t="s">
        <v>26</v>
      </c>
      <c r="C96" s="1174" t="s">
        <v>176</v>
      </c>
      <c r="D96" s="2449" t="s">
        <v>21</v>
      </c>
      <c r="E96" s="2449" t="s">
        <v>21</v>
      </c>
      <c r="F96" s="2449" t="s">
        <v>22</v>
      </c>
      <c r="G96" s="2449" t="s">
        <v>22</v>
      </c>
      <c r="H96" s="2449" t="s">
        <v>21</v>
      </c>
      <c r="I96" s="2449" t="s">
        <v>22</v>
      </c>
      <c r="J96" s="2449" t="s">
        <v>21</v>
      </c>
      <c r="K96" s="2449" t="s">
        <v>21</v>
      </c>
      <c r="L96" s="2449" t="s">
        <v>21</v>
      </c>
      <c r="M96" s="2449">
        <v>4534</v>
      </c>
      <c r="N96" s="2449">
        <v>4108</v>
      </c>
      <c r="O96" s="2449" t="s">
        <v>21</v>
      </c>
      <c r="P96" s="2449">
        <v>2</v>
      </c>
      <c r="Q96" s="2449">
        <v>4106</v>
      </c>
      <c r="R96" s="2449">
        <v>4052</v>
      </c>
      <c r="S96" s="2449">
        <v>54</v>
      </c>
      <c r="T96" s="2449">
        <v>67</v>
      </c>
      <c r="U96" s="2449">
        <v>3524</v>
      </c>
      <c r="V96" s="672" t="s">
        <v>41</v>
      </c>
      <c r="W96" s="673" t="s">
        <v>26</v>
      </c>
      <c r="X96" s="105" t="s">
        <v>26</v>
      </c>
      <c r="Y96" s="106" t="s">
        <v>26</v>
      </c>
      <c r="Z96" s="1174" t="s">
        <v>176</v>
      </c>
      <c r="AA96" s="2449">
        <v>122</v>
      </c>
      <c r="AB96" s="2449">
        <v>125</v>
      </c>
      <c r="AC96" s="2449" t="s">
        <v>21</v>
      </c>
      <c r="AD96" s="2449" t="s">
        <v>21</v>
      </c>
      <c r="AE96" s="2449">
        <v>125</v>
      </c>
      <c r="AF96" s="2449">
        <v>124</v>
      </c>
      <c r="AG96" s="2449">
        <v>1</v>
      </c>
      <c r="AH96" s="2449" t="s">
        <v>21</v>
      </c>
      <c r="AI96" s="2449">
        <v>21</v>
      </c>
      <c r="AJ96" s="2449" t="s">
        <v>21</v>
      </c>
      <c r="AK96" s="2449" t="s">
        <v>21</v>
      </c>
      <c r="AL96" s="2449" t="s">
        <v>21</v>
      </c>
      <c r="AM96" s="2449" t="s">
        <v>21</v>
      </c>
      <c r="AN96" s="2449" t="s">
        <v>21</v>
      </c>
      <c r="AO96" s="2449" t="s">
        <v>21</v>
      </c>
      <c r="AP96" s="2449" t="s">
        <v>21</v>
      </c>
      <c r="AQ96" s="2449" t="s">
        <v>21</v>
      </c>
      <c r="AR96" s="2449" t="s">
        <v>21</v>
      </c>
      <c r="AS96" s="672" t="s">
        <v>41</v>
      </c>
      <c r="AT96" s="673" t="s">
        <v>26</v>
      </c>
      <c r="AU96" s="105" t="s">
        <v>26</v>
      </c>
      <c r="AV96" s="106" t="s">
        <v>26</v>
      </c>
      <c r="AW96" s="1174" t="s">
        <v>176</v>
      </c>
      <c r="AX96" s="2449">
        <v>20358</v>
      </c>
      <c r="AY96" s="2449">
        <v>20358</v>
      </c>
      <c r="AZ96" s="2449">
        <v>494</v>
      </c>
      <c r="BA96" s="2449">
        <v>711</v>
      </c>
      <c r="BB96" s="2449">
        <v>19153</v>
      </c>
      <c r="BC96" s="2449">
        <v>18419</v>
      </c>
      <c r="BD96" s="2449">
        <v>734</v>
      </c>
      <c r="BE96" s="2449" t="s">
        <v>22</v>
      </c>
      <c r="BF96" s="2449" t="s">
        <v>22</v>
      </c>
      <c r="BG96" s="1953" t="s">
        <v>41</v>
      </c>
      <c r="BH96" s="1954" t="s">
        <v>26</v>
      </c>
      <c r="BI96" s="2448"/>
      <c r="BJ96" s="2448"/>
      <c r="BK96" s="2448"/>
      <c r="BL96" s="2448"/>
      <c r="BM96" s="2448"/>
      <c r="BN96" s="2448"/>
      <c r="BO96" s="2448"/>
      <c r="BP96" s="695"/>
      <c r="BQ96" s="693"/>
    </row>
    <row r="97" spans="1:69" ht="14.25">
      <c r="A97" s="4"/>
      <c r="B97" s="4"/>
      <c r="C97" s="4"/>
      <c r="D97" s="4"/>
      <c r="E97" s="4"/>
      <c r="F97" s="4"/>
      <c r="G97" s="4"/>
      <c r="H97" s="4"/>
      <c r="I97" s="4"/>
      <c r="J97" s="4"/>
      <c r="K97" s="4"/>
      <c r="L97" s="4"/>
      <c r="X97" s="696"/>
      <c r="Y97" s="696"/>
      <c r="Z97" s="696"/>
      <c r="AA97" s="4"/>
      <c r="AB97" s="4"/>
      <c r="AC97" s="4"/>
      <c r="AD97" s="4"/>
      <c r="AE97" s="4"/>
      <c r="AF97" s="4"/>
      <c r="AG97" s="4"/>
      <c r="AH97" s="4"/>
      <c r="AI97" s="4"/>
      <c r="AU97" s="696"/>
      <c r="AV97" s="696"/>
      <c r="AW97" s="696"/>
      <c r="AX97" s="4"/>
      <c r="AY97" s="4"/>
      <c r="AZ97" s="4"/>
      <c r="BA97" s="4"/>
      <c r="BB97" s="4"/>
      <c r="BC97" s="4"/>
      <c r="BD97" s="4"/>
      <c r="BE97" s="4"/>
      <c r="BG97" s="4"/>
      <c r="BH97" s="4"/>
      <c r="BI97" s="4"/>
      <c r="BJ97" s="4"/>
      <c r="BK97" s="4"/>
      <c r="BL97" s="4"/>
      <c r="BM97" s="4"/>
      <c r="BN97" s="4"/>
      <c r="BO97" s="4"/>
      <c r="BP97" s="4"/>
      <c r="BQ97" s="4"/>
    </row>
    <row r="98" spans="1:69">
      <c r="A98" s="4"/>
      <c r="B98" s="4"/>
      <c r="C98" s="4"/>
      <c r="D98" s="4"/>
      <c r="E98" s="4"/>
      <c r="F98" s="4"/>
      <c r="G98" s="4"/>
      <c r="H98" s="4"/>
      <c r="I98" s="4"/>
      <c r="J98" s="4"/>
      <c r="K98" s="4"/>
      <c r="L98" s="4"/>
    </row>
    <row r="99" spans="1:69">
      <c r="A99" s="4"/>
      <c r="B99" s="4"/>
      <c r="C99" s="4"/>
      <c r="D99" s="4"/>
      <c r="E99" s="4"/>
      <c r="F99" s="4"/>
      <c r="G99" s="4"/>
      <c r="H99" s="4"/>
      <c r="I99" s="4"/>
      <c r="J99" s="4"/>
      <c r="K99" s="4"/>
      <c r="L99" s="4"/>
    </row>
    <row r="100" spans="1:69">
      <c r="A100" s="4"/>
      <c r="B100" s="4"/>
      <c r="C100" s="4"/>
      <c r="D100" s="4"/>
      <c r="E100" s="4"/>
      <c r="F100" s="4"/>
      <c r="G100" s="4"/>
      <c r="H100" s="4"/>
      <c r="I100" s="4"/>
      <c r="J100" s="4"/>
      <c r="K100" s="4"/>
      <c r="L100" s="4"/>
    </row>
  </sheetData>
  <mergeCells count="6">
    <mergeCell ref="BP9:BQ14"/>
    <mergeCell ref="A9:C14"/>
    <mergeCell ref="V9:W14"/>
    <mergeCell ref="X9:Z14"/>
    <mergeCell ref="AS9:AT14"/>
    <mergeCell ref="AU9:AW14"/>
  </mergeCells>
  <phoneticPr fontId="99"/>
  <printOptions horizontalCentered="1"/>
  <pageMargins left="0.59055118110236227" right="0.59055118110236227" top="0.39370078740157483" bottom="0.39370078740157483" header="0" footer="0"/>
  <pageSetup paperSize="9" scale="60" firstPageNumber="68" pageOrder="overThenDown" orientation="portrait" useFirstPageNumber="1" r:id="rId1"/>
  <headerFooter alignWithMargins="0">
    <oddFooter>&amp;C&amp;"ＭＳ Ｐ明朝,標準"&amp;18－&amp;P－</oddFooter>
  </headerFooter>
  <colBreaks count="4" manualBreakCount="4">
    <brk id="12" max="98" man="1"/>
    <brk id="23" max="98" man="1"/>
    <brk id="46" max="98" man="1"/>
    <brk id="58" max="9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sheetPr>
  <dimension ref="A1:GI98"/>
  <sheetViews>
    <sheetView showGridLines="0" zoomScaleNormal="100" zoomScaleSheetLayoutView="100" workbookViewId="0"/>
  </sheetViews>
  <sheetFormatPr defaultColWidth="9" defaultRowHeight="13.5"/>
  <cols>
    <col min="1" max="2" width="8.625" style="115" customWidth="1"/>
    <col min="3" max="3" width="10.25" style="115" customWidth="1"/>
    <col min="4" max="9" width="20.75" style="115" customWidth="1"/>
    <col min="10" max="15" width="21.625" style="115" customWidth="1"/>
    <col min="16" max="16" width="10.625" style="115" customWidth="1"/>
    <col min="17" max="17" width="10.75" style="115" customWidth="1"/>
    <col min="18" max="19" width="8.625" style="115" customWidth="1"/>
    <col min="20" max="20" width="10.25" style="115" customWidth="1"/>
    <col min="21" max="22" width="24.625" style="115" customWidth="1"/>
    <col min="23" max="23" width="5.625" style="115" customWidth="1"/>
    <col min="24" max="24" width="20.625" style="115" customWidth="1"/>
    <col min="25" max="26" width="24.625" style="115" customWidth="1"/>
    <col min="27" max="32" width="21.625" style="115" customWidth="1"/>
    <col min="33" max="34" width="11.625" style="115" customWidth="1"/>
    <col min="35" max="36" width="8.625" style="115" customWidth="1"/>
    <col min="37" max="37" width="10.25" style="115" customWidth="1"/>
    <col min="38" max="39" width="24.625" style="115" customWidth="1"/>
    <col min="40" max="40" width="5.625" style="115" customWidth="1"/>
    <col min="41" max="41" width="20.625" style="115" customWidth="1"/>
    <col min="42" max="43" width="24.625" style="115" customWidth="1"/>
    <col min="44" max="49" width="21.625" style="115" customWidth="1"/>
    <col min="50" max="51" width="10.75" style="115" customWidth="1"/>
    <col min="52" max="53" width="8.625" style="115" customWidth="1"/>
    <col min="54" max="54" width="10.25" style="115" customWidth="1"/>
    <col min="55" max="56" width="24.625" style="115" customWidth="1"/>
    <col min="57" max="57" width="5.75" style="115" customWidth="1"/>
    <col min="58" max="58" width="20.625" style="115" customWidth="1"/>
    <col min="59" max="60" width="24.625" style="115" customWidth="1"/>
    <col min="61" max="66" width="21.625" style="115" customWidth="1"/>
    <col min="67" max="68" width="10.75" style="115" customWidth="1"/>
    <col min="69" max="70" width="8.625" style="115" customWidth="1"/>
    <col min="71" max="71" width="10.25" style="115" customWidth="1"/>
    <col min="72" max="73" width="24.625" style="115" customWidth="1"/>
    <col min="74" max="74" width="5.625" style="115" customWidth="1"/>
    <col min="75" max="75" width="20.625" style="115" customWidth="1"/>
    <col min="76" max="77" width="24.625" style="115" customWidth="1"/>
    <col min="78" max="83" width="21.625" style="115" customWidth="1"/>
    <col min="84" max="85" width="10.75" style="115" customWidth="1"/>
    <col min="86" max="87" width="8.625" style="115" customWidth="1"/>
    <col min="88" max="88" width="10.25" style="115" customWidth="1"/>
    <col min="89" max="90" width="24.625" style="115" customWidth="1"/>
    <col min="91" max="91" width="5.625" style="115" customWidth="1"/>
    <col min="92" max="92" width="20.625" style="115" customWidth="1"/>
    <col min="93" max="94" width="24.625" style="115" customWidth="1"/>
    <col min="95" max="100" width="21.625" style="115" customWidth="1"/>
    <col min="101" max="102" width="10.75" style="115" customWidth="1"/>
    <col min="103" max="104" width="8.625" style="115" customWidth="1"/>
    <col min="105" max="105" width="10.25" style="115" customWidth="1"/>
    <col min="106" max="107" width="24.625" style="115" customWidth="1"/>
    <col min="108" max="108" width="5.625" style="115" customWidth="1"/>
    <col min="109" max="109" width="20.625" style="115" customWidth="1"/>
    <col min="110" max="111" width="24.625" style="115" customWidth="1"/>
    <col min="112" max="117" width="21.625" style="115" customWidth="1"/>
    <col min="118" max="119" width="10.75" style="115" customWidth="1"/>
    <col min="120" max="121" width="8.625" style="115" customWidth="1"/>
    <col min="122" max="122" width="10.25" style="115" customWidth="1"/>
    <col min="123" max="124" width="24.625" style="115" customWidth="1"/>
    <col min="125" max="125" width="5.625" style="115" customWidth="1"/>
    <col min="126" max="126" width="20.625" style="115" customWidth="1"/>
    <col min="127" max="128" width="24.625" style="115" customWidth="1"/>
    <col min="129" max="134" width="21.625" style="115" customWidth="1"/>
    <col min="135" max="136" width="10.75" style="115" customWidth="1"/>
    <col min="137" max="138" width="8.625" style="115" customWidth="1"/>
    <col min="139" max="139" width="10.25" style="115" customWidth="1"/>
    <col min="140" max="141" width="24.625" style="115" customWidth="1"/>
    <col min="142" max="142" width="5.625" style="115" customWidth="1"/>
    <col min="143" max="143" width="20.625" style="115" customWidth="1"/>
    <col min="144" max="145" width="24.625" style="115" customWidth="1"/>
    <col min="146" max="151" width="21.625" style="115" customWidth="1"/>
    <col min="152" max="153" width="10.75" style="115" customWidth="1"/>
    <col min="154" max="155" width="8.625" style="115" customWidth="1"/>
    <col min="156" max="156" width="10.25" style="115" customWidth="1"/>
    <col min="157" max="158" width="24.625" style="115" customWidth="1"/>
    <col min="159" max="159" width="5.625" style="115" customWidth="1"/>
    <col min="160" max="160" width="20.625" style="115" customWidth="1"/>
    <col min="161" max="162" width="24.625" style="115" customWidth="1"/>
    <col min="163" max="168" width="21.625" style="115" customWidth="1"/>
    <col min="169" max="170" width="10.75" style="115" customWidth="1"/>
    <col min="171" max="172" width="8.625" style="115" customWidth="1"/>
    <col min="173" max="173" width="10.25" style="115" customWidth="1"/>
    <col min="174" max="175" width="24.625" style="115" customWidth="1"/>
    <col min="176" max="176" width="5.625" style="115" customWidth="1"/>
    <col min="177" max="177" width="20.625" style="115" customWidth="1"/>
    <col min="178" max="179" width="24.625" style="115" customWidth="1"/>
    <col min="180" max="185" width="21.625" style="115" customWidth="1"/>
    <col min="186" max="187" width="10.75" style="115" customWidth="1"/>
    <col min="188" max="16384" width="9" style="115"/>
  </cols>
  <sheetData>
    <row r="1" spans="1:191" ht="15" customHeight="1">
      <c r="A1" s="966" t="s">
        <v>696</v>
      </c>
      <c r="B1" s="384"/>
      <c r="C1" s="384"/>
      <c r="D1" s="384"/>
      <c r="E1" s="384"/>
      <c r="F1" s="384"/>
      <c r="G1" s="384"/>
      <c r="H1" s="384"/>
      <c r="I1" s="384"/>
      <c r="J1" s="384"/>
      <c r="K1" s="384"/>
      <c r="L1" s="384"/>
      <c r="M1" s="384"/>
      <c r="N1" s="384"/>
      <c r="O1" s="642"/>
      <c r="P1" s="516"/>
      <c r="Q1" s="642" t="s">
        <v>696</v>
      </c>
      <c r="R1" s="966" t="s">
        <v>696</v>
      </c>
      <c r="S1" s="384"/>
      <c r="T1" s="384"/>
      <c r="U1" s="384"/>
      <c r="V1" s="384"/>
      <c r="W1" s="384"/>
      <c r="X1" s="384"/>
      <c r="Y1" s="384"/>
      <c r="Z1" s="384"/>
      <c r="AA1" s="384"/>
      <c r="AB1" s="384"/>
      <c r="AC1" s="384"/>
      <c r="AD1" s="384"/>
      <c r="AE1" s="384"/>
      <c r="AF1" s="642"/>
      <c r="AG1" s="516"/>
      <c r="AH1" s="642" t="s">
        <v>696</v>
      </c>
      <c r="AI1" s="966" t="s">
        <v>696</v>
      </c>
      <c r="AJ1" s="384"/>
      <c r="AK1" s="384"/>
      <c r="AL1" s="384"/>
      <c r="AM1" s="384"/>
      <c r="AN1" s="384"/>
      <c r="AO1" s="384"/>
      <c r="AP1" s="384"/>
      <c r="AQ1" s="384"/>
      <c r="AR1" s="384"/>
      <c r="AS1" s="384"/>
      <c r="AT1" s="384"/>
      <c r="AU1" s="384"/>
      <c r="AV1" s="384"/>
      <c r="AW1" s="642"/>
      <c r="AX1" s="516"/>
      <c r="AY1" s="642" t="s">
        <v>696</v>
      </c>
      <c r="AZ1" s="966" t="s">
        <v>696</v>
      </c>
      <c r="BA1" s="384"/>
      <c r="BB1" s="384"/>
      <c r="BC1" s="384"/>
      <c r="BD1" s="384"/>
      <c r="BE1" s="384"/>
      <c r="BF1" s="384"/>
      <c r="BG1" s="384"/>
      <c r="BH1" s="384"/>
      <c r="BI1" s="384"/>
      <c r="BJ1" s="384"/>
      <c r="BK1" s="384"/>
      <c r="BL1" s="384"/>
      <c r="BM1" s="384"/>
      <c r="BN1" s="642"/>
      <c r="BO1" s="516"/>
      <c r="BP1" s="642" t="s">
        <v>696</v>
      </c>
      <c r="BQ1" s="966" t="s">
        <v>696</v>
      </c>
      <c r="BR1" s="384"/>
      <c r="BS1" s="384"/>
      <c r="BT1" s="384"/>
      <c r="BU1" s="384"/>
      <c r="BV1" s="384"/>
      <c r="BW1" s="384"/>
      <c r="BX1" s="384"/>
      <c r="BY1" s="384"/>
      <c r="BZ1" s="384"/>
      <c r="CA1" s="384"/>
      <c r="CB1" s="384"/>
      <c r="CC1" s="384"/>
      <c r="CD1" s="384"/>
      <c r="CE1" s="642"/>
      <c r="CF1" s="516"/>
      <c r="CG1" s="642" t="s">
        <v>696</v>
      </c>
      <c r="CH1" s="966" t="s">
        <v>696</v>
      </c>
      <c r="CI1" s="384"/>
      <c r="CJ1" s="384"/>
      <c r="CK1" s="384"/>
      <c r="CL1" s="384"/>
      <c r="CM1" s="384"/>
      <c r="CN1" s="384"/>
      <c r="CO1" s="384"/>
      <c r="CP1" s="384"/>
      <c r="CQ1" s="384"/>
      <c r="CR1" s="384"/>
      <c r="CS1" s="384"/>
      <c r="CT1" s="384"/>
      <c r="CU1" s="384"/>
      <c r="CV1" s="642"/>
      <c r="CW1" s="516"/>
      <c r="CX1" s="642" t="s">
        <v>696</v>
      </c>
      <c r="CY1" s="966" t="s">
        <v>696</v>
      </c>
      <c r="CZ1" s="384"/>
      <c r="DA1" s="384"/>
      <c r="DB1" s="384"/>
      <c r="DC1" s="384"/>
      <c r="DD1" s="384"/>
      <c r="DE1" s="384"/>
      <c r="DF1" s="384"/>
      <c r="DG1" s="384"/>
      <c r="DH1" s="384"/>
      <c r="DI1" s="384"/>
      <c r="DJ1" s="384"/>
      <c r="DK1" s="384"/>
      <c r="DL1" s="384"/>
      <c r="DM1" s="642"/>
      <c r="DN1" s="516"/>
      <c r="DO1" s="642" t="s">
        <v>696</v>
      </c>
      <c r="DP1" s="966" t="s">
        <v>696</v>
      </c>
      <c r="DQ1" s="384"/>
      <c r="DR1" s="384"/>
      <c r="DS1" s="384"/>
      <c r="DT1" s="384"/>
      <c r="DU1" s="384"/>
      <c r="DV1" s="384"/>
      <c r="DW1" s="384"/>
      <c r="DX1" s="384"/>
      <c r="DY1" s="384"/>
      <c r="DZ1" s="384"/>
      <c r="EA1" s="384"/>
      <c r="EB1" s="384"/>
      <c r="EC1" s="384"/>
      <c r="ED1" s="642"/>
      <c r="EE1" s="516"/>
      <c r="EF1" s="642" t="s">
        <v>696</v>
      </c>
      <c r="EG1" s="966" t="s">
        <v>696</v>
      </c>
      <c r="EH1" s="384"/>
      <c r="EI1" s="384"/>
      <c r="EJ1" s="384"/>
      <c r="EK1" s="384"/>
      <c r="EL1" s="384"/>
      <c r="EM1" s="384"/>
      <c r="EN1" s="384"/>
      <c r="EO1" s="384"/>
      <c r="EP1" s="384"/>
      <c r="EQ1" s="384"/>
      <c r="ER1" s="384"/>
      <c r="ES1" s="384"/>
      <c r="ET1" s="384"/>
      <c r="EU1" s="642"/>
      <c r="EV1" s="516"/>
      <c r="EW1" s="642" t="s">
        <v>696</v>
      </c>
      <c r="EX1" s="966" t="s">
        <v>696</v>
      </c>
      <c r="EY1" s="384"/>
      <c r="EZ1" s="384"/>
      <c r="FA1" s="384"/>
      <c r="FB1" s="384"/>
      <c r="FC1" s="384"/>
      <c r="FD1" s="384"/>
      <c r="FE1" s="384"/>
      <c r="FF1" s="384"/>
      <c r="FG1" s="384"/>
      <c r="FH1" s="384"/>
      <c r="FI1" s="384"/>
      <c r="FJ1" s="384"/>
      <c r="FK1" s="384"/>
      <c r="FL1" s="642"/>
      <c r="FM1" s="516"/>
      <c r="FN1" s="642" t="s">
        <v>696</v>
      </c>
      <c r="FO1" s="966" t="s">
        <v>696</v>
      </c>
      <c r="FP1" s="384"/>
      <c r="FQ1" s="384"/>
      <c r="FR1" s="384"/>
      <c r="FS1" s="384"/>
      <c r="FT1" s="384"/>
      <c r="FU1" s="384"/>
      <c r="FV1" s="384"/>
      <c r="FW1" s="384"/>
      <c r="FX1" s="384"/>
      <c r="FY1" s="384"/>
      <c r="FZ1" s="384"/>
      <c r="GA1" s="384"/>
      <c r="GB1" s="384"/>
      <c r="GC1" s="642"/>
      <c r="GD1" s="516"/>
      <c r="GE1" s="642" t="s">
        <v>696</v>
      </c>
      <c r="GF1" s="966"/>
      <c r="GG1" s="384"/>
      <c r="GH1" s="384"/>
      <c r="GI1" s="384"/>
    </row>
    <row r="2" spans="1:191" ht="15" customHeight="1">
      <c r="A2" s="384" t="s">
        <v>702</v>
      </c>
      <c r="B2" s="384"/>
      <c r="C2" s="2080"/>
      <c r="D2" s="644"/>
      <c r="E2" s="384"/>
      <c r="F2" s="384"/>
      <c r="G2" s="384"/>
      <c r="H2" s="384"/>
      <c r="I2" s="384"/>
      <c r="J2" s="384"/>
      <c r="K2" s="384"/>
      <c r="L2" s="384"/>
      <c r="M2" s="384"/>
      <c r="N2" s="384"/>
      <c r="O2" s="642"/>
      <c r="Q2" s="642" t="s">
        <v>1449</v>
      </c>
      <c r="R2" s="384" t="s">
        <v>702</v>
      </c>
      <c r="S2" s="384"/>
      <c r="T2" s="2080"/>
      <c r="U2" s="644"/>
      <c r="V2" s="384"/>
      <c r="W2" s="384"/>
      <c r="X2" s="384"/>
      <c r="Y2" s="384"/>
      <c r="Z2" s="384"/>
      <c r="AA2" s="384"/>
      <c r="AB2" s="384"/>
      <c r="AC2" s="384"/>
      <c r="AD2" s="384"/>
      <c r="AE2" s="384"/>
      <c r="AF2" s="642"/>
      <c r="AH2" s="642" t="s">
        <v>1449</v>
      </c>
      <c r="AI2" s="384" t="s">
        <v>702</v>
      </c>
      <c r="AJ2" s="384"/>
      <c r="AK2" s="2080"/>
      <c r="AL2" s="644"/>
      <c r="AM2" s="384"/>
      <c r="AN2" s="384"/>
      <c r="AO2" s="384"/>
      <c r="AP2" s="384"/>
      <c r="AQ2" s="384"/>
      <c r="AR2" s="384"/>
      <c r="AS2" s="384"/>
      <c r="AT2" s="384"/>
      <c r="AU2" s="384"/>
      <c r="AV2" s="384"/>
      <c r="AW2" s="642"/>
      <c r="AY2" s="642" t="s">
        <v>1449</v>
      </c>
      <c r="AZ2" s="384" t="s">
        <v>702</v>
      </c>
      <c r="BA2" s="384"/>
      <c r="BB2" s="2080"/>
      <c r="BC2" s="644"/>
      <c r="BD2" s="384"/>
      <c r="BE2" s="384"/>
      <c r="BF2" s="384"/>
      <c r="BG2" s="384"/>
      <c r="BH2" s="384"/>
      <c r="BI2" s="384"/>
      <c r="BJ2" s="384"/>
      <c r="BK2" s="384"/>
      <c r="BL2" s="384"/>
      <c r="BM2" s="384"/>
      <c r="BN2" s="642"/>
      <c r="BP2" s="642" t="s">
        <v>1449</v>
      </c>
      <c r="BQ2" s="384" t="s">
        <v>702</v>
      </c>
      <c r="BR2" s="384"/>
      <c r="BS2" s="2080"/>
      <c r="BT2" s="644"/>
      <c r="BU2" s="384"/>
      <c r="BV2" s="384"/>
      <c r="BW2" s="384"/>
      <c r="BX2" s="384"/>
      <c r="BY2" s="384"/>
      <c r="BZ2" s="384"/>
      <c r="CA2" s="384"/>
      <c r="CB2" s="384"/>
      <c r="CC2" s="384"/>
      <c r="CD2" s="384"/>
      <c r="CE2" s="642"/>
      <c r="CG2" s="642" t="s">
        <v>1449</v>
      </c>
      <c r="CH2" s="384" t="s">
        <v>702</v>
      </c>
      <c r="CI2" s="384"/>
      <c r="CJ2" s="2080" t="s">
        <v>1450</v>
      </c>
      <c r="CK2" s="644"/>
      <c r="CL2" s="384"/>
      <c r="CM2" s="384"/>
      <c r="CN2" s="384"/>
      <c r="CO2" s="384"/>
      <c r="CP2" s="384"/>
      <c r="CQ2" s="384"/>
      <c r="CR2" s="384"/>
      <c r="CS2" s="384"/>
      <c r="CT2" s="384"/>
      <c r="CU2" s="384"/>
      <c r="CV2" s="642"/>
      <c r="CX2" s="642" t="s">
        <v>1449</v>
      </c>
      <c r="CY2" s="384" t="s">
        <v>702</v>
      </c>
      <c r="CZ2" s="384"/>
      <c r="DA2" s="2080"/>
      <c r="DB2" s="644"/>
      <c r="DC2" s="384"/>
      <c r="DD2" s="384"/>
      <c r="DE2" s="384"/>
      <c r="DF2" s="384"/>
      <c r="DG2" s="384"/>
      <c r="DH2" s="384"/>
      <c r="DI2" s="384"/>
      <c r="DJ2" s="384"/>
      <c r="DK2" s="384"/>
      <c r="DL2" s="384"/>
      <c r="DM2" s="642"/>
      <c r="DO2" s="642" t="s">
        <v>1449</v>
      </c>
      <c r="DP2" s="384" t="s">
        <v>702</v>
      </c>
      <c r="DQ2" s="384"/>
      <c r="DR2" s="2080"/>
      <c r="DS2" s="644"/>
      <c r="DT2" s="384"/>
      <c r="DU2" s="384"/>
      <c r="DV2" s="384"/>
      <c r="DW2" s="384"/>
      <c r="DX2" s="384"/>
      <c r="DY2" s="384"/>
      <c r="DZ2" s="384"/>
      <c r="EA2" s="384"/>
      <c r="EB2" s="384"/>
      <c r="EC2" s="384"/>
      <c r="ED2" s="642"/>
      <c r="EF2" s="642" t="s">
        <v>1449</v>
      </c>
      <c r="EG2" s="384" t="s">
        <v>702</v>
      </c>
      <c r="EH2" s="384"/>
      <c r="EI2" s="2080"/>
      <c r="EJ2" s="644"/>
      <c r="EK2" s="384"/>
      <c r="EL2" s="384"/>
      <c r="EM2" s="384"/>
      <c r="EN2" s="384"/>
      <c r="EO2" s="384"/>
      <c r="EP2" s="384"/>
      <c r="EQ2" s="384"/>
      <c r="ER2" s="384"/>
      <c r="ES2" s="384"/>
      <c r="ET2" s="384"/>
      <c r="EU2" s="642"/>
      <c r="EW2" s="642" t="s">
        <v>1449</v>
      </c>
      <c r="EX2" s="384" t="s">
        <v>702</v>
      </c>
      <c r="EY2" s="384"/>
      <c r="EZ2" s="2080"/>
      <c r="FA2" s="644"/>
      <c r="FB2" s="384"/>
      <c r="FC2" s="384"/>
      <c r="FD2" s="384"/>
      <c r="FE2" s="384"/>
      <c r="FF2" s="384"/>
      <c r="FG2" s="384"/>
      <c r="FH2" s="384"/>
      <c r="FI2" s="384"/>
      <c r="FJ2" s="384"/>
      <c r="FK2" s="384"/>
      <c r="FL2" s="642"/>
      <c r="FN2" s="642" t="s">
        <v>1449</v>
      </c>
      <c r="FO2" s="384" t="s">
        <v>702</v>
      </c>
      <c r="FP2" s="384"/>
      <c r="FQ2" s="2080"/>
      <c r="FR2" s="644"/>
      <c r="FS2" s="384"/>
      <c r="FT2" s="384"/>
      <c r="FU2" s="384"/>
      <c r="FV2" s="384"/>
      <c r="FW2" s="384"/>
      <c r="FX2" s="384"/>
      <c r="FY2" s="384"/>
      <c r="FZ2" s="384"/>
      <c r="GA2" s="384"/>
      <c r="GB2" s="384"/>
      <c r="GC2" s="642"/>
      <c r="GD2" s="1938"/>
      <c r="GE2" s="642" t="s">
        <v>1449</v>
      </c>
    </row>
    <row r="3" spans="1:191" ht="15" customHeight="1">
      <c r="A3" s="384"/>
      <c r="B3" s="384"/>
      <c r="C3" s="2080"/>
      <c r="D3" s="644"/>
      <c r="E3" s="384"/>
      <c r="F3" s="384"/>
      <c r="G3" s="384"/>
      <c r="H3" s="384"/>
      <c r="I3" s="384"/>
      <c r="J3" s="384"/>
      <c r="K3" s="384"/>
      <c r="L3" s="384"/>
      <c r="M3" s="384"/>
      <c r="N3" s="384"/>
      <c r="O3" s="642"/>
      <c r="P3" s="643"/>
      <c r="Q3" s="388"/>
      <c r="R3" s="384"/>
      <c r="S3" s="384"/>
      <c r="T3" s="2080"/>
      <c r="U3" s="644"/>
      <c r="V3" s="384"/>
      <c r="W3" s="384"/>
      <c r="X3" s="384"/>
      <c r="Y3" s="384"/>
      <c r="Z3" s="384"/>
      <c r="AA3" s="384"/>
      <c r="AB3" s="384"/>
      <c r="AC3" s="384"/>
      <c r="AD3" s="384"/>
      <c r="AE3" s="384"/>
      <c r="AF3" s="642"/>
      <c r="AG3" s="643"/>
      <c r="AH3" s="388"/>
      <c r="AI3" s="384"/>
      <c r="AJ3" s="384"/>
      <c r="AK3" s="2080"/>
      <c r="AL3" s="644"/>
      <c r="AM3" s="384"/>
      <c r="AN3" s="384"/>
      <c r="AO3" s="384"/>
      <c r="AP3" s="384"/>
      <c r="AQ3" s="384"/>
      <c r="AR3" s="384"/>
      <c r="AS3" s="384"/>
      <c r="AT3" s="384"/>
      <c r="AU3" s="384"/>
      <c r="AV3" s="384"/>
      <c r="AW3" s="642"/>
      <c r="AX3" s="643"/>
      <c r="AY3" s="388"/>
      <c r="AZ3" s="384"/>
      <c r="BA3" s="384"/>
      <c r="BB3" s="2080"/>
      <c r="BC3" s="644"/>
      <c r="BD3" s="384"/>
      <c r="BE3" s="384"/>
      <c r="BF3" s="384"/>
      <c r="BG3" s="384"/>
      <c r="BH3" s="384"/>
      <c r="BI3" s="384"/>
      <c r="BJ3" s="384"/>
      <c r="BK3" s="384"/>
      <c r="BL3" s="384"/>
      <c r="BM3" s="384"/>
      <c r="BN3" s="642"/>
      <c r="BO3" s="643"/>
      <c r="BP3" s="388"/>
      <c r="BQ3" s="384"/>
      <c r="BR3" s="384"/>
      <c r="BS3" s="2080"/>
      <c r="BT3" s="644"/>
      <c r="BU3" s="384"/>
      <c r="BV3" s="384"/>
      <c r="BW3" s="384"/>
      <c r="BX3" s="384"/>
      <c r="BY3" s="384"/>
      <c r="BZ3" s="384"/>
      <c r="CA3" s="384"/>
      <c r="CB3" s="384"/>
      <c r="CC3" s="384"/>
      <c r="CD3" s="384"/>
      <c r="CE3" s="642"/>
      <c r="CF3" s="643"/>
      <c r="CG3" s="388"/>
      <c r="CH3" s="384"/>
      <c r="CI3" s="384"/>
      <c r="CJ3" s="2080"/>
      <c r="CK3" s="644"/>
      <c r="CL3" s="384"/>
      <c r="CM3" s="384"/>
      <c r="CN3" s="384"/>
      <c r="CO3" s="384"/>
      <c r="CP3" s="384"/>
      <c r="CQ3" s="384"/>
      <c r="CR3" s="384"/>
      <c r="CS3" s="384"/>
      <c r="CT3" s="384"/>
      <c r="CU3" s="384"/>
      <c r="CV3" s="642"/>
      <c r="CW3" s="643"/>
      <c r="CX3" s="388"/>
      <c r="CY3" s="384"/>
      <c r="CZ3" s="384"/>
      <c r="DA3" s="2080"/>
      <c r="DB3" s="644"/>
      <c r="DC3" s="384"/>
      <c r="DD3" s="384"/>
      <c r="DE3" s="384"/>
      <c r="DF3" s="384"/>
      <c r="DG3" s="384"/>
      <c r="DH3" s="384"/>
      <c r="DI3" s="384"/>
      <c r="DJ3" s="384"/>
      <c r="DK3" s="384"/>
      <c r="DL3" s="384"/>
      <c r="DM3" s="642"/>
      <c r="DN3" s="643"/>
      <c r="DO3" s="388"/>
      <c r="DP3" s="384"/>
      <c r="DQ3" s="384"/>
      <c r="DR3" s="2080"/>
      <c r="DS3" s="644"/>
      <c r="DT3" s="384"/>
      <c r="DU3" s="384"/>
      <c r="DV3" s="384"/>
      <c r="DW3" s="384"/>
      <c r="DX3" s="384"/>
      <c r="DY3" s="384"/>
      <c r="DZ3" s="384"/>
      <c r="EA3" s="384"/>
      <c r="EB3" s="384"/>
      <c r="EC3" s="384"/>
      <c r="ED3" s="642"/>
      <c r="EE3" s="643"/>
      <c r="EF3" s="388"/>
      <c r="EG3" s="384"/>
      <c r="EH3" s="384"/>
      <c r="EI3" s="2080"/>
      <c r="EJ3" s="644"/>
      <c r="EK3" s="384"/>
      <c r="EL3" s="384"/>
      <c r="EM3" s="384"/>
      <c r="EN3" s="384"/>
      <c r="EO3" s="384"/>
      <c r="EP3" s="384"/>
      <c r="EQ3" s="384"/>
      <c r="ER3" s="384"/>
      <c r="ES3" s="384"/>
      <c r="ET3" s="384"/>
      <c r="EU3" s="642"/>
      <c r="EV3" s="643"/>
      <c r="EW3" s="388"/>
      <c r="EX3" s="384"/>
      <c r="EY3" s="384"/>
      <c r="EZ3" s="2080"/>
      <c r="FA3" s="644"/>
      <c r="FB3" s="384"/>
      <c r="FC3" s="384"/>
      <c r="FD3" s="384"/>
      <c r="FE3" s="384"/>
      <c r="FF3" s="384"/>
      <c r="FG3" s="384"/>
      <c r="FH3" s="384"/>
      <c r="FI3" s="384"/>
      <c r="FJ3" s="384"/>
      <c r="FK3" s="384"/>
      <c r="FL3" s="642"/>
      <c r="FM3" s="643"/>
      <c r="FN3" s="388"/>
      <c r="FO3" s="384"/>
      <c r="FP3" s="384"/>
      <c r="FQ3" s="2080"/>
      <c r="FR3" s="644"/>
      <c r="FS3" s="384"/>
      <c r="FT3" s="384"/>
      <c r="FU3" s="384"/>
      <c r="FV3" s="384"/>
      <c r="FW3" s="384"/>
      <c r="FX3" s="384"/>
      <c r="FY3" s="384"/>
      <c r="FZ3" s="384"/>
      <c r="GA3" s="384"/>
      <c r="GB3" s="384"/>
      <c r="GC3" s="642"/>
      <c r="GD3" s="643"/>
      <c r="GE3" s="388"/>
    </row>
    <row r="4" spans="1:191" ht="15" customHeight="1">
      <c r="A4" s="384"/>
      <c r="B4" s="384"/>
      <c r="C4" s="2080"/>
      <c r="D4" s="644"/>
      <c r="E4" s="384"/>
      <c r="F4" s="1521"/>
      <c r="G4" s="1062"/>
      <c r="H4" s="384"/>
      <c r="I4" s="384"/>
      <c r="J4" s="384"/>
      <c r="K4" s="384"/>
      <c r="L4" s="384"/>
      <c r="M4" s="384"/>
      <c r="N4" s="384"/>
      <c r="O4" s="642"/>
      <c r="P4" s="643"/>
      <c r="Q4" s="388"/>
      <c r="R4" s="384"/>
      <c r="S4" s="384"/>
      <c r="T4" s="2080"/>
      <c r="U4" s="644"/>
      <c r="V4" s="384"/>
      <c r="W4" s="384"/>
      <c r="X4" s="384"/>
      <c r="Y4" s="384"/>
      <c r="Z4" s="384"/>
      <c r="AA4" s="384"/>
      <c r="AB4" s="384"/>
      <c r="AC4" s="384"/>
      <c r="AD4" s="384"/>
      <c r="AE4" s="384"/>
      <c r="AF4" s="642"/>
      <c r="AG4" s="643"/>
      <c r="AH4" s="388"/>
      <c r="AI4" s="384"/>
      <c r="AJ4" s="384"/>
      <c r="AK4" s="2080"/>
      <c r="AL4" s="644"/>
      <c r="AM4" s="384"/>
      <c r="AN4" s="384"/>
      <c r="AO4" s="384"/>
      <c r="AP4" s="384"/>
      <c r="AQ4" s="384"/>
      <c r="AR4" s="384"/>
      <c r="AS4" s="384"/>
      <c r="AT4" s="384"/>
      <c r="AU4" s="384"/>
      <c r="AV4" s="384"/>
      <c r="AW4" s="642"/>
      <c r="AX4" s="643"/>
      <c r="AY4" s="388"/>
      <c r="AZ4" s="384"/>
      <c r="BA4" s="384"/>
      <c r="BB4" s="2080"/>
      <c r="BC4" s="644"/>
      <c r="BD4" s="384"/>
      <c r="BE4" s="384"/>
      <c r="BF4" s="384"/>
      <c r="BG4" s="384"/>
      <c r="BH4" s="384"/>
      <c r="BI4" s="384"/>
      <c r="BJ4" s="384"/>
      <c r="BK4" s="384"/>
      <c r="BL4" s="384"/>
      <c r="BM4" s="384"/>
      <c r="BN4" s="642"/>
      <c r="BO4" s="643"/>
      <c r="BP4" s="388"/>
      <c r="BQ4" s="384"/>
      <c r="BR4" s="384"/>
      <c r="BS4" s="2080"/>
      <c r="BT4" s="644"/>
      <c r="BU4" s="384"/>
      <c r="BV4" s="384"/>
      <c r="BW4" s="384"/>
      <c r="BX4" s="384"/>
      <c r="BY4" s="384"/>
      <c r="BZ4" s="384"/>
      <c r="CA4" s="384"/>
      <c r="CB4" s="384"/>
      <c r="CC4" s="384"/>
      <c r="CD4" s="384"/>
      <c r="CE4" s="642"/>
      <c r="CF4" s="643"/>
      <c r="CG4" s="388"/>
      <c r="CH4" s="384"/>
      <c r="CI4" s="384"/>
      <c r="CJ4" s="2080"/>
      <c r="CK4" s="644"/>
      <c r="CL4" s="384"/>
      <c r="CM4" s="384"/>
      <c r="CN4" s="384"/>
      <c r="CO4" s="384"/>
      <c r="CP4" s="384"/>
      <c r="CQ4" s="384"/>
      <c r="CR4" s="384"/>
      <c r="CS4" s="384"/>
      <c r="CT4" s="384"/>
      <c r="CU4" s="384"/>
      <c r="CV4" s="642"/>
      <c r="CW4" s="643"/>
      <c r="CX4" s="388"/>
      <c r="CY4" s="384"/>
      <c r="CZ4" s="384"/>
      <c r="DA4" s="2080"/>
      <c r="DB4" s="644"/>
      <c r="DC4" s="384"/>
      <c r="DD4" s="384"/>
      <c r="DE4" s="384"/>
      <c r="DF4" s="384"/>
      <c r="DG4" s="384"/>
      <c r="DH4" s="384"/>
      <c r="DI4" s="384"/>
      <c r="DJ4" s="384"/>
      <c r="DK4" s="384"/>
      <c r="DL4" s="384"/>
      <c r="DM4" s="642"/>
      <c r="DN4" s="643"/>
      <c r="DO4" s="388"/>
      <c r="DP4" s="384"/>
      <c r="DQ4" s="384"/>
      <c r="DR4" s="2080"/>
      <c r="DS4" s="644"/>
      <c r="DT4" s="384"/>
      <c r="DU4" s="384"/>
      <c r="DV4" s="384"/>
      <c r="DW4" s="384"/>
      <c r="DX4" s="384"/>
      <c r="DY4" s="384"/>
      <c r="DZ4" s="384"/>
      <c r="EA4" s="384"/>
      <c r="EB4" s="384"/>
      <c r="EC4" s="384"/>
      <c r="ED4" s="642"/>
      <c r="EE4" s="643"/>
      <c r="EF4" s="388"/>
      <c r="EG4" s="384"/>
      <c r="EH4" s="384"/>
      <c r="EI4" s="2080"/>
      <c r="EJ4" s="644"/>
      <c r="EK4" s="384"/>
      <c r="EL4" s="384"/>
      <c r="EM4" s="384"/>
      <c r="EN4" s="384"/>
      <c r="EO4" s="384"/>
      <c r="EP4" s="384"/>
      <c r="EQ4" s="384"/>
      <c r="ER4" s="384"/>
      <c r="ES4" s="384"/>
      <c r="ET4" s="384"/>
      <c r="EU4" s="642"/>
      <c r="EV4" s="643"/>
      <c r="EW4" s="388"/>
      <c r="EX4" s="384"/>
      <c r="EY4" s="384"/>
      <c r="EZ4" s="2080"/>
      <c r="FA4" s="644"/>
      <c r="FB4" s="384"/>
      <c r="FC4" s="384"/>
      <c r="FD4" s="384"/>
      <c r="FE4" s="384"/>
      <c r="FF4" s="384"/>
      <c r="FG4" s="384"/>
      <c r="FH4" s="384"/>
      <c r="FI4" s="384"/>
      <c r="FJ4" s="384"/>
      <c r="FK4" s="384"/>
      <c r="FL4" s="642"/>
      <c r="FM4" s="643"/>
      <c r="FN4" s="388"/>
      <c r="FO4" s="384"/>
      <c r="FP4" s="384"/>
      <c r="FQ4" s="2080"/>
      <c r="FR4" s="644"/>
      <c r="FS4" s="384"/>
      <c r="FT4" s="384"/>
      <c r="FU4" s="384"/>
      <c r="FV4" s="384"/>
      <c r="FW4" s="384"/>
      <c r="FX4" s="384"/>
      <c r="FY4" s="384"/>
      <c r="FZ4" s="384"/>
      <c r="GA4" s="384"/>
      <c r="GB4" s="384"/>
      <c r="GC4" s="642"/>
      <c r="GD4" s="643"/>
      <c r="GE4" s="388"/>
    </row>
    <row r="5" spans="1:191" ht="15" customHeight="1">
      <c r="A5" s="74"/>
      <c r="B5" s="74"/>
      <c r="C5" s="74"/>
      <c r="D5" s="647"/>
      <c r="E5" s="209"/>
      <c r="F5" s="1522"/>
      <c r="G5" s="35"/>
      <c r="H5" s="209"/>
      <c r="I5" s="209"/>
      <c r="J5" s="209"/>
      <c r="K5" s="209"/>
      <c r="L5" s="209"/>
      <c r="M5" s="209"/>
      <c r="N5" s="1523"/>
      <c r="O5" s="647"/>
      <c r="P5" s="388"/>
      <c r="Q5" s="388"/>
      <c r="R5" s="74"/>
      <c r="S5" s="74"/>
      <c r="T5" s="74"/>
      <c r="U5" s="647"/>
      <c r="V5" s="209"/>
      <c r="W5" s="209"/>
      <c r="X5" s="209"/>
      <c r="Y5" s="209"/>
      <c r="Z5" s="209"/>
      <c r="AA5" s="209"/>
      <c r="AB5" s="209"/>
      <c r="AC5" s="209"/>
      <c r="AD5" s="209"/>
      <c r="AE5" s="209"/>
      <c r="AF5" s="647"/>
      <c r="AG5" s="388"/>
      <c r="AH5" s="388"/>
      <c r="AI5" s="74"/>
      <c r="AJ5" s="74"/>
      <c r="AK5" s="74"/>
      <c r="AL5" s="647"/>
      <c r="AM5" s="209"/>
      <c r="AN5" s="209"/>
      <c r="AO5" s="209"/>
      <c r="AP5" s="209"/>
      <c r="AQ5" s="209"/>
      <c r="AR5" s="209"/>
      <c r="AS5" s="209"/>
      <c r="AT5" s="209"/>
      <c r="AU5" s="209"/>
      <c r="AV5" s="209"/>
      <c r="AW5" s="647"/>
      <c r="AX5" s="388"/>
      <c r="AY5" s="388"/>
      <c r="AZ5" s="74"/>
      <c r="BA5" s="74"/>
      <c r="BB5" s="74"/>
      <c r="BC5" s="647"/>
      <c r="BD5" s="209"/>
      <c r="BE5" s="209"/>
      <c r="BF5" s="209"/>
      <c r="BG5" s="209"/>
      <c r="BH5" s="209"/>
      <c r="BI5" s="209"/>
      <c r="BJ5" s="209"/>
      <c r="BK5" s="209"/>
      <c r="BL5" s="209"/>
      <c r="BM5" s="209"/>
      <c r="BN5" s="647"/>
      <c r="BO5" s="388"/>
      <c r="BP5" s="388"/>
      <c r="BQ5" s="74"/>
      <c r="BR5" s="74"/>
      <c r="BS5" s="74"/>
      <c r="BT5" s="647"/>
      <c r="BU5" s="209"/>
      <c r="BV5" s="209"/>
      <c r="BW5" s="209"/>
      <c r="BX5" s="209"/>
      <c r="BY5" s="209"/>
      <c r="BZ5" s="209"/>
      <c r="CA5" s="209"/>
      <c r="CB5" s="209"/>
      <c r="CC5" s="209"/>
      <c r="CD5" s="209"/>
      <c r="CE5" s="647"/>
      <c r="CF5" s="388"/>
      <c r="CG5" s="388"/>
      <c r="CH5" s="74"/>
      <c r="CI5" s="74"/>
      <c r="CJ5" s="74"/>
      <c r="CK5" s="647"/>
      <c r="CL5" s="209"/>
      <c r="CM5" s="209"/>
      <c r="CN5" s="209"/>
      <c r="CO5" s="209"/>
      <c r="CP5" s="209"/>
      <c r="CQ5" s="209"/>
      <c r="CR5" s="209"/>
      <c r="CS5" s="209"/>
      <c r="CT5" s="209"/>
      <c r="CU5" s="209"/>
      <c r="CV5" s="647"/>
      <c r="CW5" s="388"/>
      <c r="CX5" s="388"/>
      <c r="CY5" s="74"/>
      <c r="CZ5" s="74"/>
      <c r="DA5" s="74"/>
      <c r="DB5" s="647"/>
      <c r="DC5" s="209"/>
      <c r="DD5" s="209"/>
      <c r="DE5" s="209"/>
      <c r="DF5" s="209"/>
      <c r="DG5" s="209"/>
      <c r="DH5" s="209"/>
      <c r="DI5" s="209"/>
      <c r="DJ5" s="209"/>
      <c r="DK5" s="209"/>
      <c r="DL5" s="209"/>
      <c r="DM5" s="647"/>
      <c r="DN5" s="388"/>
      <c r="DO5" s="388"/>
      <c r="DP5" s="74"/>
      <c r="DQ5" s="74"/>
      <c r="DR5" s="74"/>
      <c r="DS5" s="647"/>
      <c r="DT5" s="209"/>
      <c r="DU5" s="209"/>
      <c r="DV5" s="209"/>
      <c r="DW5" s="209"/>
      <c r="DX5" s="209"/>
      <c r="DY5" s="209"/>
      <c r="DZ5" s="209"/>
      <c r="EA5" s="209"/>
      <c r="EB5" s="209"/>
      <c r="EC5" s="209"/>
      <c r="ED5" s="647"/>
      <c r="EE5" s="388"/>
      <c r="EF5" s="388"/>
      <c r="EG5" s="74"/>
      <c r="EH5" s="74"/>
      <c r="EI5" s="74"/>
      <c r="EJ5" s="647"/>
      <c r="EK5" s="209"/>
      <c r="EL5" s="209"/>
      <c r="EM5" s="209"/>
      <c r="EN5" s="209"/>
      <c r="EO5" s="209"/>
      <c r="EP5" s="209"/>
      <c r="EQ5" s="209"/>
      <c r="ER5" s="209"/>
      <c r="ES5" s="209"/>
      <c r="ET5" s="209"/>
      <c r="EU5" s="647"/>
      <c r="EV5" s="388"/>
      <c r="EW5" s="388"/>
      <c r="EX5" s="74"/>
      <c r="EY5" s="74"/>
      <c r="EZ5" s="74"/>
      <c r="FA5" s="647"/>
      <c r="FB5" s="209"/>
      <c r="FC5" s="209"/>
      <c r="FD5" s="209"/>
      <c r="FE5" s="209"/>
      <c r="FF5" s="209"/>
      <c r="FG5" s="209"/>
      <c r="FH5" s="209"/>
      <c r="FI5" s="209"/>
      <c r="FJ5" s="209"/>
      <c r="FK5" s="209"/>
      <c r="FL5" s="647"/>
      <c r="FM5" s="388"/>
      <c r="FN5" s="388"/>
      <c r="FO5" s="74"/>
      <c r="FP5" s="74"/>
      <c r="FQ5" s="74"/>
      <c r="FR5" s="647"/>
      <c r="FS5" s="209"/>
      <c r="FT5" s="209"/>
      <c r="FU5" s="209"/>
      <c r="FV5" s="209"/>
      <c r="FW5" s="209"/>
      <c r="FX5" s="209"/>
      <c r="FY5" s="209"/>
      <c r="FZ5" s="209"/>
      <c r="GA5" s="209"/>
      <c r="GB5" s="209"/>
      <c r="GC5" s="647"/>
      <c r="GD5" s="388"/>
      <c r="GE5" s="388"/>
    </row>
    <row r="6" spans="1:191" ht="15" customHeight="1">
      <c r="A6" s="74"/>
      <c r="B6" s="74"/>
      <c r="C6" s="74"/>
      <c r="D6" s="455"/>
      <c r="E6" s="209"/>
      <c r="F6" s="209"/>
      <c r="G6" s="209"/>
      <c r="H6" s="209"/>
      <c r="I6" s="209"/>
      <c r="J6" s="209"/>
      <c r="K6" s="209"/>
      <c r="L6" s="209"/>
      <c r="M6" s="209"/>
      <c r="N6" s="209"/>
      <c r="O6" s="455"/>
      <c r="P6" s="388"/>
      <c r="Q6" s="388"/>
      <c r="R6" s="74"/>
      <c r="S6" s="74"/>
      <c r="T6" s="74"/>
      <c r="U6" s="455"/>
      <c r="V6" s="209"/>
      <c r="W6" s="209"/>
      <c r="X6" s="209"/>
      <c r="Y6" s="209"/>
      <c r="Z6" s="209"/>
      <c r="AA6" s="209"/>
      <c r="AB6" s="209"/>
      <c r="AC6" s="209"/>
      <c r="AD6" s="209"/>
      <c r="AE6" s="209"/>
      <c r="AF6" s="455"/>
      <c r="AG6" s="388"/>
      <c r="AH6" s="388"/>
      <c r="AI6" s="74"/>
      <c r="AJ6" s="74"/>
      <c r="AK6" s="74"/>
      <c r="AL6" s="455"/>
      <c r="AM6" s="209"/>
      <c r="AN6" s="209"/>
      <c r="AO6" s="209"/>
      <c r="AP6" s="209"/>
      <c r="AQ6" s="209"/>
      <c r="AR6" s="209"/>
      <c r="AS6" s="209"/>
      <c r="AT6" s="209"/>
      <c r="AU6" s="209"/>
      <c r="AV6" s="209"/>
      <c r="AW6" s="455"/>
      <c r="AX6" s="388"/>
      <c r="AY6" s="388"/>
      <c r="AZ6" s="74"/>
      <c r="BA6" s="74"/>
      <c r="BB6" s="74"/>
      <c r="BC6" s="455"/>
      <c r="BD6" s="209"/>
      <c r="BE6" s="209"/>
      <c r="BF6" s="209"/>
      <c r="BG6" s="209"/>
      <c r="BH6" s="209"/>
      <c r="BI6" s="209"/>
      <c r="BJ6" s="209"/>
      <c r="BK6" s="209"/>
      <c r="BL6" s="209"/>
      <c r="BM6" s="209"/>
      <c r="BN6" s="455"/>
      <c r="BO6" s="388"/>
      <c r="BP6" s="388"/>
      <c r="BQ6" s="74"/>
      <c r="BR6" s="74"/>
      <c r="BS6" s="74"/>
      <c r="BT6" s="455"/>
      <c r="BU6" s="209"/>
      <c r="BV6" s="209"/>
      <c r="BW6" s="209"/>
      <c r="BX6" s="209"/>
      <c r="BY6" s="209"/>
      <c r="BZ6" s="209"/>
      <c r="CA6" s="209"/>
      <c r="CB6" s="209"/>
      <c r="CC6" s="209"/>
      <c r="CD6" s="209"/>
      <c r="CE6" s="455"/>
      <c r="CF6" s="388"/>
      <c r="CG6" s="388"/>
      <c r="CH6" s="74"/>
      <c r="CI6" s="74"/>
      <c r="CJ6" s="74"/>
      <c r="CK6" s="455"/>
      <c r="CL6" s="209"/>
      <c r="CM6" s="209"/>
      <c r="CN6" s="209"/>
      <c r="CO6" s="209"/>
      <c r="CP6" s="209"/>
      <c r="CQ6" s="209"/>
      <c r="CR6" s="209"/>
      <c r="CS6" s="209"/>
      <c r="CT6" s="209"/>
      <c r="CU6" s="209"/>
      <c r="CV6" s="455"/>
      <c r="CW6" s="388"/>
      <c r="CX6" s="388"/>
      <c r="CY6" s="74"/>
      <c r="CZ6" s="74"/>
      <c r="DA6" s="74"/>
      <c r="DB6" s="455"/>
      <c r="DC6" s="209"/>
      <c r="DD6" s="209"/>
      <c r="DE6" s="209"/>
      <c r="DF6" s="209"/>
      <c r="DG6" s="209"/>
      <c r="DH6" s="209"/>
      <c r="DI6" s="209"/>
      <c r="DJ6" s="209"/>
      <c r="DK6" s="209"/>
      <c r="DL6" s="209"/>
      <c r="DM6" s="455"/>
      <c r="DN6" s="388"/>
      <c r="DO6" s="388"/>
      <c r="DP6" s="74"/>
      <c r="DQ6" s="74"/>
      <c r="DR6" s="74"/>
      <c r="DS6" s="455"/>
      <c r="DT6" s="209"/>
      <c r="DU6" s="209"/>
      <c r="DV6" s="209"/>
      <c r="DW6" s="209"/>
      <c r="DX6" s="209"/>
      <c r="DY6" s="209"/>
      <c r="DZ6" s="209"/>
      <c r="EA6" s="209"/>
      <c r="EB6" s="209"/>
      <c r="EC6" s="209"/>
      <c r="ED6" s="455"/>
      <c r="EE6" s="388"/>
      <c r="EF6" s="388"/>
      <c r="EG6" s="74"/>
      <c r="EH6" s="74"/>
      <c r="EI6" s="74"/>
      <c r="EJ6" s="455"/>
      <c r="EK6" s="209"/>
      <c r="EL6" s="209"/>
      <c r="EM6" s="209"/>
      <c r="EN6" s="209"/>
      <c r="EO6" s="209"/>
      <c r="EP6" s="209"/>
      <c r="EQ6" s="209"/>
      <c r="ER6" s="209"/>
      <c r="ES6" s="209"/>
      <c r="ET6" s="209"/>
      <c r="EU6" s="455"/>
      <c r="EV6" s="388"/>
      <c r="EW6" s="388"/>
      <c r="EX6" s="74"/>
      <c r="EY6" s="74"/>
      <c r="EZ6" s="74"/>
      <c r="FA6" s="455"/>
      <c r="FB6" s="209"/>
      <c r="FC6" s="209"/>
      <c r="FD6" s="209"/>
      <c r="FE6" s="209"/>
      <c r="FF6" s="209"/>
      <c r="FG6" s="209"/>
      <c r="FH6" s="209"/>
      <c r="FI6" s="209"/>
      <c r="FJ6" s="209"/>
      <c r="FK6" s="209"/>
      <c r="FL6" s="455"/>
      <c r="FM6" s="388"/>
      <c r="FN6" s="388"/>
      <c r="FO6" s="74"/>
      <c r="FP6" s="74"/>
      <c r="FQ6" s="74"/>
      <c r="FR6" s="455"/>
      <c r="FS6" s="209"/>
      <c r="FT6" s="209"/>
      <c r="FU6" s="209"/>
      <c r="FV6" s="209"/>
      <c r="FW6" s="209"/>
      <c r="FX6" s="209"/>
      <c r="FY6" s="209"/>
      <c r="FZ6" s="209"/>
      <c r="GA6" s="209"/>
      <c r="GB6" s="209"/>
      <c r="GC6" s="455"/>
      <c r="GD6" s="388"/>
      <c r="GE6" s="388"/>
    </row>
    <row r="7" spans="1:191" ht="20.25" customHeight="1">
      <c r="A7" s="649" t="s">
        <v>192</v>
      </c>
      <c r="B7" s="649"/>
      <c r="C7" s="649"/>
      <c r="D7" s="455"/>
      <c r="E7" s="436" t="s">
        <v>1451</v>
      </c>
      <c r="F7" s="209"/>
      <c r="G7" s="209"/>
      <c r="H7" s="209"/>
      <c r="I7" s="209"/>
      <c r="J7" s="209"/>
      <c r="K7" s="209"/>
      <c r="L7" s="209"/>
      <c r="M7" s="209"/>
      <c r="N7" s="209"/>
      <c r="O7" s="455"/>
      <c r="P7" s="388"/>
      <c r="Q7" s="388"/>
      <c r="R7" s="649" t="s">
        <v>726</v>
      </c>
      <c r="S7" s="649"/>
      <c r="T7" s="649"/>
      <c r="U7" s="455"/>
      <c r="V7" s="209"/>
      <c r="W7" s="209"/>
      <c r="X7" s="209"/>
      <c r="Y7" s="209"/>
      <c r="Z7" s="209"/>
      <c r="AA7" s="209"/>
      <c r="AB7" s="209"/>
      <c r="AC7" s="209"/>
      <c r="AD7" s="209"/>
      <c r="AE7" s="209"/>
      <c r="AF7" s="455"/>
      <c r="AG7" s="388"/>
      <c r="AH7" s="388"/>
      <c r="AI7" s="649"/>
      <c r="AJ7" s="649"/>
      <c r="AK7" s="649"/>
      <c r="AL7" s="209"/>
      <c r="AM7" s="209"/>
      <c r="AN7" s="209"/>
      <c r="AO7" s="209"/>
      <c r="AP7" s="209"/>
      <c r="AQ7" s="209"/>
      <c r="AR7" s="209"/>
      <c r="AS7" s="209"/>
      <c r="AT7" s="209"/>
      <c r="AU7" s="209"/>
      <c r="AV7" s="209"/>
      <c r="AW7" s="455"/>
      <c r="AX7" s="388"/>
      <c r="AY7" s="388"/>
      <c r="AZ7" s="649"/>
      <c r="BA7" s="649"/>
      <c r="BB7" s="649"/>
      <c r="BC7" s="209"/>
      <c r="BD7" s="209"/>
      <c r="BE7" s="209"/>
      <c r="BF7" s="209"/>
      <c r="BG7" s="209"/>
      <c r="BH7" s="209"/>
      <c r="BI7" s="209"/>
      <c r="BJ7" s="209"/>
      <c r="BK7" s="209"/>
      <c r="BL7" s="209"/>
      <c r="BM7" s="209"/>
      <c r="BN7" s="455"/>
      <c r="BO7" s="388"/>
      <c r="BP7" s="388"/>
      <c r="BQ7" s="649" t="s">
        <v>726</v>
      </c>
      <c r="BR7" s="649"/>
      <c r="BS7" s="649"/>
      <c r="BT7" s="455"/>
      <c r="BU7" s="209"/>
      <c r="BV7" s="209"/>
      <c r="BW7" s="209"/>
      <c r="BX7" s="209"/>
      <c r="BY7" s="209"/>
      <c r="BZ7" s="209"/>
      <c r="CA7" s="209"/>
      <c r="CB7" s="209"/>
      <c r="CC7" s="209"/>
      <c r="CD7" s="209"/>
      <c r="CE7" s="455"/>
      <c r="CF7" s="388"/>
      <c r="CG7" s="388"/>
      <c r="CH7" s="649" t="s">
        <v>726</v>
      </c>
      <c r="CI7" s="649"/>
      <c r="CJ7" s="649"/>
      <c r="CK7" s="455"/>
      <c r="CL7" s="209"/>
      <c r="CM7" s="209"/>
      <c r="CN7" s="209"/>
      <c r="CO7" s="209"/>
      <c r="CP7" s="209"/>
      <c r="CQ7" s="209"/>
      <c r="CR7" s="209"/>
      <c r="CS7" s="209"/>
      <c r="CT7" s="209"/>
      <c r="CU7" s="209"/>
      <c r="CV7" s="455"/>
      <c r="CW7" s="388"/>
      <c r="CX7" s="388"/>
      <c r="CY7" s="649" t="s">
        <v>726</v>
      </c>
      <c r="CZ7" s="649"/>
      <c r="DA7" s="649"/>
      <c r="DB7" s="455"/>
      <c r="DC7" s="209"/>
      <c r="DD7" s="209"/>
      <c r="DE7" s="209"/>
      <c r="DF7" s="209"/>
      <c r="DG7" s="209"/>
      <c r="DH7" s="209"/>
      <c r="DI7" s="209"/>
      <c r="DJ7" s="209"/>
      <c r="DK7" s="209"/>
      <c r="DL7" s="209"/>
      <c r="DM7" s="455"/>
      <c r="DN7" s="388"/>
      <c r="DO7" s="388"/>
      <c r="DP7" s="649" t="s">
        <v>726</v>
      </c>
      <c r="DQ7" s="649"/>
      <c r="DR7" s="649"/>
      <c r="DS7" s="455"/>
      <c r="DT7" s="209"/>
      <c r="DU7" s="209"/>
      <c r="DV7" s="209"/>
      <c r="DW7" s="209"/>
      <c r="DX7" s="209"/>
      <c r="DY7" s="209"/>
      <c r="DZ7" s="209"/>
      <c r="EA7" s="209"/>
      <c r="EB7" s="209"/>
      <c r="EC7" s="209"/>
      <c r="ED7" s="455"/>
      <c r="EE7" s="388"/>
      <c r="EF7" s="388"/>
      <c r="EG7" s="649" t="s">
        <v>726</v>
      </c>
      <c r="EH7" s="649"/>
      <c r="EI7" s="649"/>
      <c r="EJ7" s="455"/>
      <c r="EK7" s="209"/>
      <c r="EL7" s="209"/>
      <c r="EM7" s="209"/>
      <c r="EN7" s="209"/>
      <c r="EO7" s="209"/>
      <c r="EP7" s="209"/>
      <c r="EQ7" s="209"/>
      <c r="ER7" s="209"/>
      <c r="ES7" s="209"/>
      <c r="ET7" s="209"/>
      <c r="EU7" s="455"/>
      <c r="EV7" s="388"/>
      <c r="EW7" s="388"/>
      <c r="EX7" s="649"/>
      <c r="EY7" s="649"/>
      <c r="EZ7" s="649"/>
      <c r="FA7" s="489"/>
      <c r="FB7" s="35"/>
      <c r="FC7" s="1030"/>
      <c r="FD7" s="1030"/>
      <c r="FE7" s="1030"/>
      <c r="FF7" s="1030"/>
      <c r="FG7" s="1030"/>
      <c r="FH7" s="1030"/>
      <c r="FI7" s="1030"/>
      <c r="FJ7" s="1030"/>
      <c r="FK7" s="1030"/>
      <c r="FL7" s="455"/>
      <c r="FM7" s="388"/>
      <c r="FN7" s="388"/>
      <c r="FO7" s="649"/>
      <c r="FP7" s="649"/>
      <c r="FQ7" s="649"/>
      <c r="FR7" s="489"/>
      <c r="FS7" s="35"/>
      <c r="FT7" s="1030"/>
      <c r="FU7" s="1030"/>
      <c r="FV7" s="1030"/>
      <c r="FW7" s="1030"/>
      <c r="FX7" s="1030"/>
      <c r="FY7" s="1030"/>
      <c r="FZ7" s="1030"/>
      <c r="GA7" s="1030"/>
      <c r="GB7" s="1030"/>
      <c r="GC7" s="455"/>
      <c r="GD7" s="14"/>
      <c r="GE7" s="14"/>
    </row>
    <row r="8" spans="1:191" ht="18.75" customHeight="1">
      <c r="A8" s="500" t="s">
        <v>193</v>
      </c>
      <c r="B8" s="500"/>
      <c r="C8" s="500"/>
      <c r="D8" s="1524"/>
      <c r="E8" s="652" t="s">
        <v>801</v>
      </c>
      <c r="F8" s="500"/>
      <c r="G8" s="500"/>
      <c r="H8" s="500"/>
      <c r="I8" s="500"/>
      <c r="J8" s="500"/>
      <c r="K8" s="500"/>
      <c r="L8" s="500"/>
      <c r="M8" s="500"/>
      <c r="N8" s="500"/>
      <c r="O8" s="654" t="s">
        <v>157</v>
      </c>
      <c r="P8" s="679"/>
      <c r="Q8" s="679"/>
      <c r="R8" s="500" t="s">
        <v>1452</v>
      </c>
      <c r="S8" s="500"/>
      <c r="T8" s="500"/>
      <c r="U8" s="457"/>
      <c r="V8" s="513" t="s">
        <v>1453</v>
      </c>
      <c r="W8" s="500"/>
      <c r="X8" s="500"/>
      <c r="Y8" s="500"/>
      <c r="Z8" s="500"/>
      <c r="AA8" s="500"/>
      <c r="AB8" s="500"/>
      <c r="AC8" s="500"/>
      <c r="AD8" s="500"/>
      <c r="AE8" s="500"/>
      <c r="AF8" s="654" t="s">
        <v>157</v>
      </c>
      <c r="AG8" s="679"/>
      <c r="AH8" s="679"/>
      <c r="AI8" s="500" t="s">
        <v>194</v>
      </c>
      <c r="AJ8" s="500"/>
      <c r="AK8" s="500"/>
      <c r="AL8" s="1524"/>
      <c r="AM8" s="652" t="s">
        <v>1444</v>
      </c>
      <c r="AN8" s="1525"/>
      <c r="AO8" s="1525"/>
      <c r="AP8" s="1525"/>
      <c r="AQ8" s="1525"/>
      <c r="AR8" s="1525"/>
      <c r="AS8" s="1525"/>
      <c r="AT8" s="1525"/>
      <c r="AU8" s="1525"/>
      <c r="AV8" s="1525"/>
      <c r="AW8" s="654" t="s">
        <v>157</v>
      </c>
      <c r="AX8" s="679"/>
      <c r="AY8" s="679"/>
      <c r="AZ8" s="500" t="s">
        <v>195</v>
      </c>
      <c r="BA8" s="500"/>
      <c r="BB8" s="500"/>
      <c r="BC8" s="1524"/>
      <c r="BD8" s="652" t="s">
        <v>1183</v>
      </c>
      <c r="BE8" s="1525"/>
      <c r="BF8" s="1525"/>
      <c r="BG8" s="1525"/>
      <c r="BH8" s="1525"/>
      <c r="BI8" s="1525"/>
      <c r="BJ8" s="1525"/>
      <c r="BK8" s="1525"/>
      <c r="BL8" s="1525"/>
      <c r="BM8" s="1525"/>
      <c r="BN8" s="654" t="s">
        <v>157</v>
      </c>
      <c r="BO8" s="679"/>
      <c r="BP8" s="679"/>
      <c r="BQ8" s="500" t="s">
        <v>196</v>
      </c>
      <c r="BR8" s="500"/>
      <c r="BS8" s="500"/>
      <c r="BT8" s="457"/>
      <c r="BU8" s="505" t="s">
        <v>1181</v>
      </c>
      <c r="BV8" s="500"/>
      <c r="BW8" s="500"/>
      <c r="BX8" s="500"/>
      <c r="BY8" s="500"/>
      <c r="BZ8" s="500"/>
      <c r="CA8" s="500"/>
      <c r="CB8" s="500"/>
      <c r="CC8" s="500"/>
      <c r="CD8" s="500"/>
      <c r="CE8" s="654" t="s">
        <v>157</v>
      </c>
      <c r="CF8" s="679"/>
      <c r="CG8" s="679"/>
      <c r="CH8" s="500" t="s">
        <v>1361</v>
      </c>
      <c r="CI8" s="500"/>
      <c r="CJ8" s="500"/>
      <c r="CK8" s="457"/>
      <c r="CL8" s="509" t="s">
        <v>727</v>
      </c>
      <c r="CM8" s="500"/>
      <c r="CN8" s="500"/>
      <c r="CO8" s="500"/>
      <c r="CP8" s="500"/>
      <c r="CQ8" s="500"/>
      <c r="CR8" s="500"/>
      <c r="CS8" s="500"/>
      <c r="CT8" s="500"/>
      <c r="CU8" s="500"/>
      <c r="CV8" s="655" t="s">
        <v>851</v>
      </c>
      <c r="CW8" s="679"/>
      <c r="CX8" s="679"/>
      <c r="CY8" s="681" t="s">
        <v>210</v>
      </c>
      <c r="CZ8" s="681"/>
      <c r="DA8" s="681"/>
      <c r="DB8" s="1761"/>
      <c r="DC8" s="652" t="s">
        <v>1445</v>
      </c>
      <c r="DD8" s="513"/>
      <c r="DE8" s="513"/>
      <c r="DF8" s="513"/>
      <c r="DG8" s="513"/>
      <c r="DH8" s="513"/>
      <c r="DI8" s="513"/>
      <c r="DJ8" s="513"/>
      <c r="DK8" s="513"/>
      <c r="DL8" s="513"/>
      <c r="DM8" s="654" t="s">
        <v>157</v>
      </c>
      <c r="DN8" s="513"/>
      <c r="DO8" s="513"/>
      <c r="DP8" s="681" t="s">
        <v>1454</v>
      </c>
      <c r="DQ8" s="681"/>
      <c r="DR8" s="681"/>
      <c r="DS8" s="1761"/>
      <c r="DT8" s="513" t="s">
        <v>1205</v>
      </c>
      <c r="DU8" s="513"/>
      <c r="DV8" s="513"/>
      <c r="DW8" s="513"/>
      <c r="DX8" s="513"/>
      <c r="DY8" s="513"/>
      <c r="DZ8" s="513"/>
      <c r="EA8" s="513"/>
      <c r="EB8" s="513"/>
      <c r="EC8" s="513"/>
      <c r="ED8" s="655" t="s">
        <v>851</v>
      </c>
      <c r="EE8" s="513"/>
      <c r="EF8" s="513"/>
      <c r="EG8" s="681" t="s">
        <v>211</v>
      </c>
      <c r="EH8" s="681"/>
      <c r="EI8" s="681"/>
      <c r="EJ8" s="1761"/>
      <c r="EK8" s="513" t="s">
        <v>1428</v>
      </c>
      <c r="EL8" s="513"/>
      <c r="EM8" s="513"/>
      <c r="EN8" s="513"/>
      <c r="EO8" s="513"/>
      <c r="EP8" s="513"/>
      <c r="EQ8" s="513"/>
      <c r="ER8" s="513"/>
      <c r="ES8" s="513"/>
      <c r="ET8" s="513"/>
      <c r="EU8" s="1466" t="s">
        <v>852</v>
      </c>
      <c r="EV8" s="513"/>
      <c r="EW8" s="513"/>
      <c r="EX8" s="500" t="s">
        <v>853</v>
      </c>
      <c r="EY8" s="681"/>
      <c r="EZ8" s="681"/>
      <c r="FA8" s="1761"/>
      <c r="FB8" s="652" t="s">
        <v>1455</v>
      </c>
      <c r="FC8" s="513"/>
      <c r="FD8" s="513"/>
      <c r="FE8" s="513"/>
      <c r="FF8" s="513"/>
      <c r="FG8" s="513"/>
      <c r="FH8" s="513"/>
      <c r="FI8" s="513"/>
      <c r="FJ8" s="513"/>
      <c r="FK8" s="513"/>
      <c r="FL8" s="1466" t="s">
        <v>852</v>
      </c>
      <c r="FM8" s="513"/>
      <c r="FN8" s="513"/>
      <c r="FO8" s="681" t="s">
        <v>212</v>
      </c>
      <c r="FP8" s="681"/>
      <c r="FQ8" s="681"/>
      <c r="FR8" s="1761"/>
      <c r="FS8" s="681" t="s">
        <v>1178</v>
      </c>
      <c r="FT8" s="513"/>
      <c r="FU8" s="513"/>
      <c r="FV8" s="513"/>
      <c r="FW8" s="513"/>
      <c r="FX8" s="513"/>
      <c r="FY8" s="513"/>
      <c r="FZ8" s="513"/>
      <c r="GA8" s="513"/>
      <c r="GB8" s="513"/>
      <c r="GC8" s="655" t="s">
        <v>851</v>
      </c>
      <c r="GD8" s="513"/>
      <c r="GE8" s="513"/>
    </row>
    <row r="9" spans="1:191" s="388" customFormat="1" ht="18" customHeight="1">
      <c r="A9" s="2573" t="s">
        <v>737</v>
      </c>
      <c r="B9" s="2573"/>
      <c r="C9" s="2574"/>
      <c r="D9" s="504"/>
      <c r="E9" s="524"/>
      <c r="F9" s="556"/>
      <c r="G9" s="556"/>
      <c r="H9" s="1084" t="s">
        <v>114</v>
      </c>
      <c r="I9" s="529"/>
      <c r="J9" s="529"/>
      <c r="K9" s="1084" t="s">
        <v>189</v>
      </c>
      <c r="L9" s="529" t="s">
        <v>1228</v>
      </c>
      <c r="M9" s="557"/>
      <c r="N9" s="556"/>
      <c r="O9" s="558"/>
      <c r="P9" s="2566" t="s">
        <v>697</v>
      </c>
      <c r="Q9" s="2567"/>
      <c r="R9" s="2573" t="s">
        <v>737</v>
      </c>
      <c r="S9" s="2573"/>
      <c r="T9" s="2574"/>
      <c r="U9" s="556"/>
      <c r="V9" s="524"/>
      <c r="W9" s="556"/>
      <c r="X9" s="556"/>
      <c r="Y9" s="1084" t="s">
        <v>114</v>
      </c>
      <c r="Z9" s="529"/>
      <c r="AA9" s="529"/>
      <c r="AB9" s="1084" t="s">
        <v>189</v>
      </c>
      <c r="AC9" s="529" t="s">
        <v>1228</v>
      </c>
      <c r="AD9" s="557"/>
      <c r="AE9" s="556"/>
      <c r="AF9" s="558"/>
      <c r="AG9" s="2566" t="s">
        <v>697</v>
      </c>
      <c r="AH9" s="2567"/>
      <c r="AI9" s="2573" t="s">
        <v>737</v>
      </c>
      <c r="AJ9" s="2573"/>
      <c r="AK9" s="2574"/>
      <c r="AL9" s="558"/>
      <c r="AM9" s="524"/>
      <c r="AN9" s="556"/>
      <c r="AO9" s="556"/>
      <c r="AP9" s="1084" t="s">
        <v>114</v>
      </c>
      <c r="AQ9" s="529"/>
      <c r="AR9" s="529"/>
      <c r="AS9" s="1084" t="s">
        <v>189</v>
      </c>
      <c r="AT9" s="529" t="s">
        <v>1228</v>
      </c>
      <c r="AU9" s="557"/>
      <c r="AV9" s="556"/>
      <c r="AW9" s="558"/>
      <c r="AX9" s="2566" t="s">
        <v>697</v>
      </c>
      <c r="AY9" s="2567"/>
      <c r="AZ9" s="2576" t="s">
        <v>1270</v>
      </c>
      <c r="BA9" s="2576"/>
      <c r="BB9" s="2577"/>
      <c r="BC9" s="556"/>
      <c r="BD9" s="524"/>
      <c r="BE9" s="556"/>
      <c r="BF9" s="556"/>
      <c r="BG9" s="529" t="s">
        <v>57</v>
      </c>
      <c r="BH9" s="529"/>
      <c r="BI9" s="529"/>
      <c r="BJ9" s="529" t="s">
        <v>58</v>
      </c>
      <c r="BK9" s="529" t="s">
        <v>1228</v>
      </c>
      <c r="BL9" s="557"/>
      <c r="BM9" s="556"/>
      <c r="BN9" s="558"/>
      <c r="BO9" s="2566" t="s">
        <v>697</v>
      </c>
      <c r="BP9" s="2567"/>
      <c r="BQ9" s="2573" t="s">
        <v>737</v>
      </c>
      <c r="BR9" s="2573"/>
      <c r="BS9" s="2574"/>
      <c r="BT9" s="556"/>
      <c r="BU9" s="524"/>
      <c r="BV9" s="556"/>
      <c r="BW9" s="556"/>
      <c r="BX9" s="1084" t="s">
        <v>114</v>
      </c>
      <c r="BY9" s="529"/>
      <c r="BZ9" s="1084"/>
      <c r="CA9" s="529" t="s">
        <v>58</v>
      </c>
      <c r="CB9" s="529" t="s">
        <v>1228</v>
      </c>
      <c r="CC9" s="557"/>
      <c r="CD9" s="556"/>
      <c r="CE9" s="558"/>
      <c r="CF9" s="2566" t="s">
        <v>697</v>
      </c>
      <c r="CG9" s="2567"/>
      <c r="CH9" s="2573" t="s">
        <v>737</v>
      </c>
      <c r="CI9" s="2573"/>
      <c r="CJ9" s="2574"/>
      <c r="CK9" s="556"/>
      <c r="CL9" s="524"/>
      <c r="CM9" s="556"/>
      <c r="CN9" s="556"/>
      <c r="CO9" s="1084" t="s">
        <v>114</v>
      </c>
      <c r="CP9" s="529"/>
      <c r="CQ9" s="529"/>
      <c r="CR9" s="1084" t="s">
        <v>189</v>
      </c>
      <c r="CS9" s="529" t="s">
        <v>1228</v>
      </c>
      <c r="CT9" s="557"/>
      <c r="CU9" s="556"/>
      <c r="CV9" s="558"/>
      <c r="CW9" s="2566" t="s">
        <v>697</v>
      </c>
      <c r="CX9" s="2567"/>
      <c r="CY9" s="2573" t="s">
        <v>737</v>
      </c>
      <c r="CZ9" s="2573"/>
      <c r="DA9" s="2574"/>
      <c r="DB9" s="556"/>
      <c r="DC9" s="524"/>
      <c r="DD9" s="556"/>
      <c r="DE9" s="556"/>
      <c r="DF9" s="1084" t="s">
        <v>114</v>
      </c>
      <c r="DG9" s="529"/>
      <c r="DH9" s="529"/>
      <c r="DI9" s="1084" t="s">
        <v>189</v>
      </c>
      <c r="DJ9" s="529" t="s">
        <v>1228</v>
      </c>
      <c r="DK9" s="557"/>
      <c r="DL9" s="556"/>
      <c r="DM9" s="558"/>
      <c r="DN9" s="2566" t="s">
        <v>697</v>
      </c>
      <c r="DO9" s="2567"/>
      <c r="DP9" s="2576" t="s">
        <v>1270</v>
      </c>
      <c r="DQ9" s="2576"/>
      <c r="DR9" s="2577"/>
      <c r="DS9" s="556"/>
      <c r="DT9" s="524"/>
      <c r="DU9" s="556"/>
      <c r="DV9" s="556"/>
      <c r="DW9" s="1084" t="s">
        <v>114</v>
      </c>
      <c r="DX9" s="529"/>
      <c r="DY9" s="529"/>
      <c r="DZ9" s="1084" t="s">
        <v>189</v>
      </c>
      <c r="EA9" s="529" t="s">
        <v>1228</v>
      </c>
      <c r="EB9" s="557"/>
      <c r="EC9" s="556"/>
      <c r="ED9" s="558"/>
      <c r="EE9" s="2566" t="s">
        <v>697</v>
      </c>
      <c r="EF9" s="2567"/>
      <c r="EG9" s="2576" t="s">
        <v>1270</v>
      </c>
      <c r="EH9" s="2576"/>
      <c r="EI9" s="2577"/>
      <c r="EJ9" s="556"/>
      <c r="EK9" s="524"/>
      <c r="EL9" s="556"/>
      <c r="EM9" s="556"/>
      <c r="EN9" s="1084" t="s">
        <v>114</v>
      </c>
      <c r="EO9" s="529"/>
      <c r="EP9" s="1084"/>
      <c r="EQ9" s="1084" t="s">
        <v>189</v>
      </c>
      <c r="ER9" s="529" t="s">
        <v>1228</v>
      </c>
      <c r="ES9" s="557"/>
      <c r="ET9" s="556"/>
      <c r="EU9" s="558"/>
      <c r="EV9" s="2566" t="s">
        <v>697</v>
      </c>
      <c r="EW9" s="2567"/>
      <c r="EX9" s="2573" t="s">
        <v>737</v>
      </c>
      <c r="EY9" s="2573"/>
      <c r="EZ9" s="2574"/>
      <c r="FA9" s="556"/>
      <c r="FB9" s="524"/>
      <c r="FC9" s="556"/>
      <c r="FD9" s="556"/>
      <c r="FE9" s="1084" t="s">
        <v>114</v>
      </c>
      <c r="FF9" s="529"/>
      <c r="FG9" s="529"/>
      <c r="FH9" s="1084" t="s">
        <v>189</v>
      </c>
      <c r="FI9" s="529" t="s">
        <v>1228</v>
      </c>
      <c r="FJ9" s="557"/>
      <c r="FK9" s="556"/>
      <c r="FL9" s="558"/>
      <c r="FM9" s="2566" t="s">
        <v>697</v>
      </c>
      <c r="FN9" s="2567"/>
      <c r="FO9" s="2573" t="s">
        <v>737</v>
      </c>
      <c r="FP9" s="2573"/>
      <c r="FQ9" s="2574"/>
      <c r="FR9" s="556"/>
      <c r="FS9" s="524"/>
      <c r="FT9" s="556"/>
      <c r="FU9" s="556"/>
      <c r="FV9" s="1084" t="s">
        <v>114</v>
      </c>
      <c r="FW9" s="529"/>
      <c r="FX9" s="529"/>
      <c r="FY9" s="1084" t="s">
        <v>189</v>
      </c>
      <c r="FZ9" s="529" t="s">
        <v>1228</v>
      </c>
      <c r="GA9" s="557"/>
      <c r="GB9" s="556"/>
      <c r="GC9" s="558"/>
      <c r="GD9" s="2566" t="s">
        <v>697</v>
      </c>
      <c r="GE9" s="2567"/>
    </row>
    <row r="10" spans="1:191" s="388" customFormat="1" ht="18" customHeight="1">
      <c r="A10" s="2625"/>
      <c r="B10" s="2625"/>
      <c r="C10" s="2626"/>
      <c r="D10" s="973" t="s">
        <v>96</v>
      </c>
      <c r="E10" s="975" t="s">
        <v>56</v>
      </c>
      <c r="F10" s="1321"/>
      <c r="G10" s="2441" t="s">
        <v>97</v>
      </c>
      <c r="H10" s="2441" t="s">
        <v>60</v>
      </c>
      <c r="I10" s="976" t="s">
        <v>735</v>
      </c>
      <c r="J10" s="2572" t="s">
        <v>599</v>
      </c>
      <c r="K10" s="2543"/>
      <c r="L10" s="2543"/>
      <c r="M10" s="2544"/>
      <c r="N10" s="973" t="s">
        <v>99</v>
      </c>
      <c r="O10" s="975" t="s">
        <v>803</v>
      </c>
      <c r="P10" s="2568"/>
      <c r="Q10" s="2569"/>
      <c r="R10" s="2625"/>
      <c r="S10" s="2625"/>
      <c r="T10" s="2626"/>
      <c r="U10" s="973" t="s">
        <v>96</v>
      </c>
      <c r="V10" s="975" t="s">
        <v>56</v>
      </c>
      <c r="W10" s="1321"/>
      <c r="X10" s="2193" t="s">
        <v>854</v>
      </c>
      <c r="Y10" s="976" t="s">
        <v>60</v>
      </c>
      <c r="Z10" s="976" t="s">
        <v>735</v>
      </c>
      <c r="AA10" s="2572" t="s">
        <v>599</v>
      </c>
      <c r="AB10" s="2543"/>
      <c r="AC10" s="2543"/>
      <c r="AD10" s="2544"/>
      <c r="AE10" s="973" t="s">
        <v>99</v>
      </c>
      <c r="AF10" s="975" t="s">
        <v>803</v>
      </c>
      <c r="AG10" s="2568"/>
      <c r="AH10" s="2569"/>
      <c r="AI10" s="2625"/>
      <c r="AJ10" s="2625"/>
      <c r="AK10" s="2626"/>
      <c r="AL10" s="975" t="s">
        <v>96</v>
      </c>
      <c r="AM10" s="975" t="s">
        <v>56</v>
      </c>
      <c r="AN10" s="1321"/>
      <c r="AO10" s="2193" t="s">
        <v>854</v>
      </c>
      <c r="AP10" s="976" t="s">
        <v>60</v>
      </c>
      <c r="AQ10" s="976" t="s">
        <v>735</v>
      </c>
      <c r="AR10" s="2572" t="s">
        <v>599</v>
      </c>
      <c r="AS10" s="2543"/>
      <c r="AT10" s="2543"/>
      <c r="AU10" s="2544"/>
      <c r="AV10" s="973" t="s">
        <v>99</v>
      </c>
      <c r="AW10" s="975" t="s">
        <v>803</v>
      </c>
      <c r="AX10" s="2568"/>
      <c r="AY10" s="2569"/>
      <c r="AZ10" s="2578"/>
      <c r="BA10" s="2578"/>
      <c r="BB10" s="2579"/>
      <c r="BC10" s="973" t="s">
        <v>96</v>
      </c>
      <c r="BD10" s="975" t="s">
        <v>56</v>
      </c>
      <c r="BE10" s="1321"/>
      <c r="BF10" s="2193" t="s">
        <v>854</v>
      </c>
      <c r="BG10" s="976" t="s">
        <v>60</v>
      </c>
      <c r="BH10" s="976" t="s">
        <v>735</v>
      </c>
      <c r="BI10" s="2572" t="s">
        <v>599</v>
      </c>
      <c r="BJ10" s="2543"/>
      <c r="BK10" s="2543"/>
      <c r="BL10" s="2544"/>
      <c r="BM10" s="973" t="s">
        <v>99</v>
      </c>
      <c r="BN10" s="975" t="s">
        <v>803</v>
      </c>
      <c r="BO10" s="2568"/>
      <c r="BP10" s="2569"/>
      <c r="BQ10" s="2625"/>
      <c r="BR10" s="2625"/>
      <c r="BS10" s="2626"/>
      <c r="BT10" s="973" t="s">
        <v>96</v>
      </c>
      <c r="BU10" s="975" t="s">
        <v>56</v>
      </c>
      <c r="BV10" s="1321"/>
      <c r="BW10" s="2193" t="s">
        <v>854</v>
      </c>
      <c r="BX10" s="976" t="s">
        <v>60</v>
      </c>
      <c r="BY10" s="976" t="s">
        <v>735</v>
      </c>
      <c r="BZ10" s="2572" t="s">
        <v>599</v>
      </c>
      <c r="CA10" s="2543"/>
      <c r="CB10" s="2543"/>
      <c r="CC10" s="2544"/>
      <c r="CD10" s="973" t="s">
        <v>99</v>
      </c>
      <c r="CE10" s="975" t="s">
        <v>803</v>
      </c>
      <c r="CF10" s="2568"/>
      <c r="CG10" s="2569"/>
      <c r="CH10" s="2625"/>
      <c r="CI10" s="2625"/>
      <c r="CJ10" s="2626"/>
      <c r="CK10" s="973" t="s">
        <v>96</v>
      </c>
      <c r="CL10" s="975" t="s">
        <v>56</v>
      </c>
      <c r="CM10" s="1321"/>
      <c r="CN10" s="2193" t="s">
        <v>854</v>
      </c>
      <c r="CO10" s="976" t="s">
        <v>60</v>
      </c>
      <c r="CP10" s="976" t="s">
        <v>735</v>
      </c>
      <c r="CQ10" s="2572" t="s">
        <v>599</v>
      </c>
      <c r="CR10" s="2543"/>
      <c r="CS10" s="2543"/>
      <c r="CT10" s="2544"/>
      <c r="CU10" s="973" t="s">
        <v>99</v>
      </c>
      <c r="CV10" s="975" t="s">
        <v>803</v>
      </c>
      <c r="CW10" s="2568"/>
      <c r="CX10" s="2569"/>
      <c r="CY10" s="2625"/>
      <c r="CZ10" s="2625"/>
      <c r="DA10" s="2626"/>
      <c r="DB10" s="973" t="s">
        <v>96</v>
      </c>
      <c r="DC10" s="975" t="s">
        <v>56</v>
      </c>
      <c r="DD10" s="1321"/>
      <c r="DE10" s="2193" t="s">
        <v>854</v>
      </c>
      <c r="DF10" s="976" t="s">
        <v>60</v>
      </c>
      <c r="DG10" s="976" t="s">
        <v>735</v>
      </c>
      <c r="DH10" s="2572" t="s">
        <v>599</v>
      </c>
      <c r="DI10" s="2543"/>
      <c r="DJ10" s="2543"/>
      <c r="DK10" s="2544"/>
      <c r="DL10" s="973" t="s">
        <v>99</v>
      </c>
      <c r="DM10" s="975" t="s">
        <v>803</v>
      </c>
      <c r="DN10" s="2568"/>
      <c r="DO10" s="2569"/>
      <c r="DP10" s="2578"/>
      <c r="DQ10" s="2578"/>
      <c r="DR10" s="2579"/>
      <c r="DS10" s="973" t="s">
        <v>96</v>
      </c>
      <c r="DT10" s="975" t="s">
        <v>56</v>
      </c>
      <c r="DU10" s="1321"/>
      <c r="DV10" s="2193" t="s">
        <v>854</v>
      </c>
      <c r="DW10" s="976" t="s">
        <v>60</v>
      </c>
      <c r="DX10" s="976" t="s">
        <v>735</v>
      </c>
      <c r="DY10" s="2572" t="s">
        <v>599</v>
      </c>
      <c r="DZ10" s="2543"/>
      <c r="EA10" s="2543"/>
      <c r="EB10" s="2544"/>
      <c r="EC10" s="973" t="s">
        <v>99</v>
      </c>
      <c r="ED10" s="975" t="s">
        <v>803</v>
      </c>
      <c r="EE10" s="2568"/>
      <c r="EF10" s="2569"/>
      <c r="EG10" s="2578"/>
      <c r="EH10" s="2578"/>
      <c r="EI10" s="2579"/>
      <c r="EJ10" s="973" t="s">
        <v>96</v>
      </c>
      <c r="EK10" s="975" t="s">
        <v>56</v>
      </c>
      <c r="EL10" s="1321"/>
      <c r="EM10" s="2193" t="s">
        <v>854</v>
      </c>
      <c r="EN10" s="976" t="s">
        <v>60</v>
      </c>
      <c r="EO10" s="976" t="s">
        <v>735</v>
      </c>
      <c r="EP10" s="2572" t="s">
        <v>599</v>
      </c>
      <c r="EQ10" s="2543"/>
      <c r="ER10" s="2543"/>
      <c r="ES10" s="2544"/>
      <c r="ET10" s="973" t="s">
        <v>99</v>
      </c>
      <c r="EU10" s="975" t="s">
        <v>803</v>
      </c>
      <c r="EV10" s="2568"/>
      <c r="EW10" s="2569"/>
      <c r="EX10" s="2625"/>
      <c r="EY10" s="2625"/>
      <c r="EZ10" s="2626"/>
      <c r="FA10" s="973" t="s">
        <v>96</v>
      </c>
      <c r="FB10" s="975" t="s">
        <v>56</v>
      </c>
      <c r="FC10" s="1321"/>
      <c r="FD10" s="2193" t="s">
        <v>854</v>
      </c>
      <c r="FE10" s="976" t="s">
        <v>60</v>
      </c>
      <c r="FF10" s="976" t="s">
        <v>735</v>
      </c>
      <c r="FG10" s="2572" t="s">
        <v>599</v>
      </c>
      <c r="FH10" s="2543"/>
      <c r="FI10" s="2543"/>
      <c r="FJ10" s="2544"/>
      <c r="FK10" s="973" t="s">
        <v>99</v>
      </c>
      <c r="FL10" s="975" t="s">
        <v>803</v>
      </c>
      <c r="FM10" s="2568"/>
      <c r="FN10" s="2569"/>
      <c r="FO10" s="2625"/>
      <c r="FP10" s="2625"/>
      <c r="FQ10" s="2626"/>
      <c r="FR10" s="973" t="s">
        <v>96</v>
      </c>
      <c r="FS10" s="975" t="s">
        <v>56</v>
      </c>
      <c r="FT10" s="1321"/>
      <c r="FU10" s="2193" t="s">
        <v>854</v>
      </c>
      <c r="FV10" s="976" t="s">
        <v>60</v>
      </c>
      <c r="FW10" s="976" t="s">
        <v>735</v>
      </c>
      <c r="FX10" s="2572" t="s">
        <v>599</v>
      </c>
      <c r="FY10" s="2543"/>
      <c r="FZ10" s="2543"/>
      <c r="GA10" s="2544"/>
      <c r="GB10" s="973" t="s">
        <v>99</v>
      </c>
      <c r="GC10" s="975" t="s">
        <v>803</v>
      </c>
      <c r="GD10" s="2568"/>
      <c r="GE10" s="2569"/>
    </row>
    <row r="11" spans="1:191" s="388" customFormat="1" ht="18" customHeight="1">
      <c r="A11" s="2625"/>
      <c r="B11" s="2625"/>
      <c r="C11" s="2626"/>
      <c r="D11" s="523"/>
      <c r="E11" s="974" t="s">
        <v>678</v>
      </c>
      <c r="F11" s="976" t="s">
        <v>1689</v>
      </c>
      <c r="G11" s="2443"/>
      <c r="H11" s="2443"/>
      <c r="I11" s="975" t="s">
        <v>61</v>
      </c>
      <c r="J11" s="2584" t="s">
        <v>162</v>
      </c>
      <c r="K11" s="2585"/>
      <c r="L11" s="2585"/>
      <c r="M11" s="2586"/>
      <c r="N11" s="523"/>
      <c r="O11" s="526"/>
      <c r="P11" s="2568"/>
      <c r="Q11" s="2569"/>
      <c r="R11" s="2625"/>
      <c r="S11" s="2625"/>
      <c r="T11" s="2626"/>
      <c r="U11" s="523"/>
      <c r="V11" s="974" t="s">
        <v>678</v>
      </c>
      <c r="W11" s="2442"/>
      <c r="X11" s="509"/>
      <c r="Y11" s="526"/>
      <c r="Z11" s="975" t="s">
        <v>61</v>
      </c>
      <c r="AA11" s="2584" t="s">
        <v>162</v>
      </c>
      <c r="AB11" s="2585"/>
      <c r="AC11" s="2585"/>
      <c r="AD11" s="2586"/>
      <c r="AE11" s="523"/>
      <c r="AF11" s="526"/>
      <c r="AG11" s="2568"/>
      <c r="AH11" s="2569"/>
      <c r="AI11" s="2625"/>
      <c r="AJ11" s="2625"/>
      <c r="AK11" s="2626"/>
      <c r="AL11" s="526"/>
      <c r="AM11" s="974" t="s">
        <v>678</v>
      </c>
      <c r="AN11" s="2442"/>
      <c r="AO11" s="509"/>
      <c r="AP11" s="526"/>
      <c r="AQ11" s="975" t="s">
        <v>61</v>
      </c>
      <c r="AR11" s="2584" t="s">
        <v>162</v>
      </c>
      <c r="AS11" s="2585"/>
      <c r="AT11" s="2585"/>
      <c r="AU11" s="2586"/>
      <c r="AV11" s="523"/>
      <c r="AW11" s="526"/>
      <c r="AX11" s="2568"/>
      <c r="AY11" s="2569"/>
      <c r="AZ11" s="2578"/>
      <c r="BA11" s="2578"/>
      <c r="BB11" s="2579"/>
      <c r="BC11" s="523"/>
      <c r="BD11" s="974" t="s">
        <v>678</v>
      </c>
      <c r="BE11" s="2442"/>
      <c r="BF11" s="509"/>
      <c r="BG11" s="526"/>
      <c r="BH11" s="975" t="s">
        <v>61</v>
      </c>
      <c r="BI11" s="2584" t="s">
        <v>162</v>
      </c>
      <c r="BJ11" s="2585"/>
      <c r="BK11" s="2585"/>
      <c r="BL11" s="2586"/>
      <c r="BM11" s="523"/>
      <c r="BN11" s="526"/>
      <c r="BO11" s="2568"/>
      <c r="BP11" s="2569"/>
      <c r="BQ11" s="2625"/>
      <c r="BR11" s="2625"/>
      <c r="BS11" s="2626"/>
      <c r="BT11" s="523"/>
      <c r="BU11" s="974" t="s">
        <v>678</v>
      </c>
      <c r="BV11" s="2442"/>
      <c r="BW11" s="509"/>
      <c r="BX11" s="526"/>
      <c r="BY11" s="975" t="s">
        <v>61</v>
      </c>
      <c r="BZ11" s="2584" t="s">
        <v>162</v>
      </c>
      <c r="CA11" s="2585"/>
      <c r="CB11" s="2585"/>
      <c r="CC11" s="2586"/>
      <c r="CD11" s="523"/>
      <c r="CE11" s="526"/>
      <c r="CF11" s="2568"/>
      <c r="CG11" s="2569"/>
      <c r="CH11" s="2625"/>
      <c r="CI11" s="2625"/>
      <c r="CJ11" s="2626"/>
      <c r="CK11" s="523"/>
      <c r="CL11" s="974" t="s">
        <v>678</v>
      </c>
      <c r="CM11" s="2442"/>
      <c r="CN11" s="509"/>
      <c r="CO11" s="526"/>
      <c r="CP11" s="975" t="s">
        <v>61</v>
      </c>
      <c r="CQ11" s="2584" t="s">
        <v>162</v>
      </c>
      <c r="CR11" s="2585"/>
      <c r="CS11" s="2585"/>
      <c r="CT11" s="2586"/>
      <c r="CU11" s="523"/>
      <c r="CV11" s="526"/>
      <c r="CW11" s="2568"/>
      <c r="CX11" s="2569"/>
      <c r="CY11" s="2625"/>
      <c r="CZ11" s="2625"/>
      <c r="DA11" s="2626"/>
      <c r="DB11" s="523"/>
      <c r="DC11" s="974" t="s">
        <v>678</v>
      </c>
      <c r="DD11" s="2442"/>
      <c r="DE11" s="509"/>
      <c r="DF11" s="526"/>
      <c r="DG11" s="975" t="s">
        <v>61</v>
      </c>
      <c r="DH11" s="2584" t="s">
        <v>162</v>
      </c>
      <c r="DI11" s="2585"/>
      <c r="DJ11" s="2585"/>
      <c r="DK11" s="2586"/>
      <c r="DL11" s="523"/>
      <c r="DM11" s="526"/>
      <c r="DN11" s="2568"/>
      <c r="DO11" s="2569"/>
      <c r="DP11" s="2578"/>
      <c r="DQ11" s="2578"/>
      <c r="DR11" s="2579"/>
      <c r="DS11" s="523"/>
      <c r="DT11" s="974" t="s">
        <v>678</v>
      </c>
      <c r="DU11" s="2442"/>
      <c r="DV11" s="509"/>
      <c r="DW11" s="526"/>
      <c r="DX11" s="975" t="s">
        <v>61</v>
      </c>
      <c r="DY11" s="2584" t="s">
        <v>162</v>
      </c>
      <c r="DZ11" s="2585"/>
      <c r="EA11" s="2585"/>
      <c r="EB11" s="2586"/>
      <c r="EC11" s="523"/>
      <c r="ED11" s="526"/>
      <c r="EE11" s="2568"/>
      <c r="EF11" s="2569"/>
      <c r="EG11" s="2578"/>
      <c r="EH11" s="2578"/>
      <c r="EI11" s="2579"/>
      <c r="EJ11" s="523"/>
      <c r="EK11" s="974" t="s">
        <v>678</v>
      </c>
      <c r="EL11" s="2442"/>
      <c r="EM11" s="509"/>
      <c r="EN11" s="526"/>
      <c r="EO11" s="975" t="s">
        <v>61</v>
      </c>
      <c r="EP11" s="2584" t="s">
        <v>162</v>
      </c>
      <c r="EQ11" s="2585"/>
      <c r="ER11" s="2585"/>
      <c r="ES11" s="2586"/>
      <c r="ET11" s="523"/>
      <c r="EU11" s="526"/>
      <c r="EV11" s="2568"/>
      <c r="EW11" s="2569"/>
      <c r="EX11" s="2625"/>
      <c r="EY11" s="2625"/>
      <c r="EZ11" s="2626"/>
      <c r="FA11" s="523"/>
      <c r="FB11" s="974" t="s">
        <v>678</v>
      </c>
      <c r="FC11" s="2442"/>
      <c r="FD11" s="509"/>
      <c r="FE11" s="526"/>
      <c r="FF11" s="975" t="s">
        <v>61</v>
      </c>
      <c r="FG11" s="2584" t="s">
        <v>162</v>
      </c>
      <c r="FH11" s="2585"/>
      <c r="FI11" s="2585"/>
      <c r="FJ11" s="2586"/>
      <c r="FK11" s="523"/>
      <c r="FL11" s="526"/>
      <c r="FM11" s="2568"/>
      <c r="FN11" s="2569"/>
      <c r="FO11" s="2625"/>
      <c r="FP11" s="2625"/>
      <c r="FQ11" s="2626"/>
      <c r="FR11" s="523"/>
      <c r="FS11" s="974" t="s">
        <v>678</v>
      </c>
      <c r="FT11" s="2442"/>
      <c r="FU11" s="509"/>
      <c r="FV11" s="526"/>
      <c r="FW11" s="975" t="s">
        <v>61</v>
      </c>
      <c r="FX11" s="2584" t="s">
        <v>162</v>
      </c>
      <c r="FY11" s="2585"/>
      <c r="FZ11" s="2585"/>
      <c r="GA11" s="2586"/>
      <c r="GB11" s="523"/>
      <c r="GC11" s="526"/>
      <c r="GD11" s="2568"/>
      <c r="GE11" s="2569"/>
    </row>
    <row r="12" spans="1:191" s="388" customFormat="1" ht="18" customHeight="1">
      <c r="A12" s="2625"/>
      <c r="B12" s="2625"/>
      <c r="C12" s="2626"/>
      <c r="D12" s="523"/>
      <c r="E12" s="697" t="s">
        <v>1690</v>
      </c>
      <c r="F12" s="526"/>
      <c r="G12" s="2443"/>
      <c r="H12" s="2443"/>
      <c r="I12" s="526" t="s">
        <v>725</v>
      </c>
      <c r="J12" s="976" t="s">
        <v>767</v>
      </c>
      <c r="K12" s="976" t="s">
        <v>768</v>
      </c>
      <c r="L12" s="973" t="s">
        <v>119</v>
      </c>
      <c r="M12" s="975" t="s">
        <v>769</v>
      </c>
      <c r="N12" s="523"/>
      <c r="O12" s="526"/>
      <c r="P12" s="2568"/>
      <c r="Q12" s="2569"/>
      <c r="R12" s="2625"/>
      <c r="S12" s="2625"/>
      <c r="T12" s="2626"/>
      <c r="U12" s="523"/>
      <c r="V12" s="559" t="s">
        <v>1690</v>
      </c>
      <c r="W12" s="523"/>
      <c r="X12" s="509"/>
      <c r="Y12" s="526"/>
      <c r="Z12" s="526" t="s">
        <v>725</v>
      </c>
      <c r="AA12" s="976" t="s">
        <v>767</v>
      </c>
      <c r="AB12" s="976" t="s">
        <v>768</v>
      </c>
      <c r="AC12" s="973" t="s">
        <v>119</v>
      </c>
      <c r="AD12" s="976" t="s">
        <v>769</v>
      </c>
      <c r="AE12" s="523"/>
      <c r="AF12" s="526"/>
      <c r="AG12" s="2568"/>
      <c r="AH12" s="2569"/>
      <c r="AI12" s="2625"/>
      <c r="AJ12" s="2625"/>
      <c r="AK12" s="2626"/>
      <c r="AL12" s="526"/>
      <c r="AM12" s="559" t="s">
        <v>1690</v>
      </c>
      <c r="AN12" s="523"/>
      <c r="AO12" s="509"/>
      <c r="AP12" s="526"/>
      <c r="AQ12" s="526" t="s">
        <v>725</v>
      </c>
      <c r="AR12" s="976" t="s">
        <v>767</v>
      </c>
      <c r="AS12" s="976" t="s">
        <v>768</v>
      </c>
      <c r="AT12" s="2194" t="s">
        <v>119</v>
      </c>
      <c r="AU12" s="975" t="s">
        <v>769</v>
      </c>
      <c r="AV12" s="523"/>
      <c r="AW12" s="526"/>
      <c r="AX12" s="2568"/>
      <c r="AY12" s="2569"/>
      <c r="AZ12" s="2578"/>
      <c r="BA12" s="2578"/>
      <c r="BB12" s="2579"/>
      <c r="BC12" s="523"/>
      <c r="BD12" s="559" t="s">
        <v>1690</v>
      </c>
      <c r="BE12" s="523"/>
      <c r="BF12" s="509"/>
      <c r="BG12" s="526"/>
      <c r="BH12" s="526" t="s">
        <v>725</v>
      </c>
      <c r="BI12" s="976" t="s">
        <v>767</v>
      </c>
      <c r="BJ12" s="976" t="s">
        <v>768</v>
      </c>
      <c r="BK12" s="2194" t="s">
        <v>119</v>
      </c>
      <c r="BL12" s="975" t="s">
        <v>769</v>
      </c>
      <c r="BM12" s="523"/>
      <c r="BN12" s="526"/>
      <c r="BO12" s="2568"/>
      <c r="BP12" s="2569"/>
      <c r="BQ12" s="2625"/>
      <c r="BR12" s="2625"/>
      <c r="BS12" s="2626"/>
      <c r="BT12" s="523"/>
      <c r="BU12" s="559" t="s">
        <v>1690</v>
      </c>
      <c r="BV12" s="523"/>
      <c r="BW12" s="509"/>
      <c r="BX12" s="526"/>
      <c r="BY12" s="526" t="s">
        <v>725</v>
      </c>
      <c r="BZ12" s="976" t="s">
        <v>767</v>
      </c>
      <c r="CA12" s="976" t="s">
        <v>768</v>
      </c>
      <c r="CB12" s="2194" t="s">
        <v>119</v>
      </c>
      <c r="CC12" s="975" t="s">
        <v>769</v>
      </c>
      <c r="CD12" s="523"/>
      <c r="CE12" s="526"/>
      <c r="CF12" s="2568"/>
      <c r="CG12" s="2569"/>
      <c r="CH12" s="2625"/>
      <c r="CI12" s="2625"/>
      <c r="CJ12" s="2626"/>
      <c r="CK12" s="523"/>
      <c r="CL12" s="559" t="s">
        <v>1690</v>
      </c>
      <c r="CM12" s="523"/>
      <c r="CN12" s="509"/>
      <c r="CO12" s="526"/>
      <c r="CP12" s="526" t="s">
        <v>725</v>
      </c>
      <c r="CQ12" s="976" t="s">
        <v>767</v>
      </c>
      <c r="CR12" s="976" t="s">
        <v>768</v>
      </c>
      <c r="CS12" s="2194" t="s">
        <v>119</v>
      </c>
      <c r="CT12" s="975" t="s">
        <v>769</v>
      </c>
      <c r="CU12" s="523"/>
      <c r="CV12" s="526"/>
      <c r="CW12" s="2568"/>
      <c r="CX12" s="2569"/>
      <c r="CY12" s="2625"/>
      <c r="CZ12" s="2625"/>
      <c r="DA12" s="2626"/>
      <c r="DB12" s="523"/>
      <c r="DC12" s="559" t="s">
        <v>1690</v>
      </c>
      <c r="DD12" s="523"/>
      <c r="DE12" s="509"/>
      <c r="DF12" s="526"/>
      <c r="DG12" s="526" t="s">
        <v>725</v>
      </c>
      <c r="DH12" s="976" t="s">
        <v>767</v>
      </c>
      <c r="DI12" s="976" t="s">
        <v>768</v>
      </c>
      <c r="DJ12" s="2194" t="s">
        <v>119</v>
      </c>
      <c r="DK12" s="975" t="s">
        <v>769</v>
      </c>
      <c r="DL12" s="523"/>
      <c r="DM12" s="526"/>
      <c r="DN12" s="2568"/>
      <c r="DO12" s="2569"/>
      <c r="DP12" s="2578"/>
      <c r="DQ12" s="2578"/>
      <c r="DR12" s="2579"/>
      <c r="DS12" s="523"/>
      <c r="DT12" s="559" t="s">
        <v>1690</v>
      </c>
      <c r="DU12" s="523"/>
      <c r="DV12" s="509"/>
      <c r="DW12" s="526"/>
      <c r="DX12" s="526" t="s">
        <v>725</v>
      </c>
      <c r="DY12" s="976" t="s">
        <v>767</v>
      </c>
      <c r="DZ12" s="976" t="s">
        <v>768</v>
      </c>
      <c r="EA12" s="2194" t="s">
        <v>119</v>
      </c>
      <c r="EB12" s="975" t="s">
        <v>769</v>
      </c>
      <c r="EC12" s="523"/>
      <c r="ED12" s="526"/>
      <c r="EE12" s="2568"/>
      <c r="EF12" s="2569"/>
      <c r="EG12" s="2578"/>
      <c r="EH12" s="2578"/>
      <c r="EI12" s="2579"/>
      <c r="EJ12" s="523"/>
      <c r="EK12" s="559" t="s">
        <v>1690</v>
      </c>
      <c r="EL12" s="523"/>
      <c r="EM12" s="509"/>
      <c r="EN12" s="526"/>
      <c r="EO12" s="526" t="s">
        <v>725</v>
      </c>
      <c r="EP12" s="976" t="s">
        <v>767</v>
      </c>
      <c r="EQ12" s="976" t="s">
        <v>768</v>
      </c>
      <c r="ER12" s="2194" t="s">
        <v>119</v>
      </c>
      <c r="ES12" s="975" t="s">
        <v>769</v>
      </c>
      <c r="ET12" s="523"/>
      <c r="EU12" s="526"/>
      <c r="EV12" s="2568"/>
      <c r="EW12" s="2569"/>
      <c r="EX12" s="2625"/>
      <c r="EY12" s="2625"/>
      <c r="EZ12" s="2626"/>
      <c r="FA12" s="523"/>
      <c r="FB12" s="559" t="s">
        <v>1690</v>
      </c>
      <c r="FC12" s="523"/>
      <c r="FD12" s="509"/>
      <c r="FE12" s="526"/>
      <c r="FF12" s="526" t="s">
        <v>725</v>
      </c>
      <c r="FG12" s="976" t="s">
        <v>767</v>
      </c>
      <c r="FH12" s="976" t="s">
        <v>768</v>
      </c>
      <c r="FI12" s="2194" t="s">
        <v>119</v>
      </c>
      <c r="FJ12" s="526" t="s">
        <v>64</v>
      </c>
      <c r="FK12" s="523"/>
      <c r="FL12" s="526"/>
      <c r="FM12" s="2568"/>
      <c r="FN12" s="2569"/>
      <c r="FO12" s="2625"/>
      <c r="FP12" s="2625"/>
      <c r="FQ12" s="2626"/>
      <c r="FR12" s="523"/>
      <c r="FS12" s="559" t="s">
        <v>1690</v>
      </c>
      <c r="FT12" s="523"/>
      <c r="FU12" s="509"/>
      <c r="FV12" s="526"/>
      <c r="FW12" s="526" t="s">
        <v>725</v>
      </c>
      <c r="FX12" s="976" t="s">
        <v>767</v>
      </c>
      <c r="FY12" s="976" t="s">
        <v>768</v>
      </c>
      <c r="FZ12" s="2194" t="s">
        <v>119</v>
      </c>
      <c r="GA12" s="975" t="s">
        <v>769</v>
      </c>
      <c r="GB12" s="523"/>
      <c r="GC12" s="526"/>
      <c r="GD12" s="2568"/>
      <c r="GE12" s="2569"/>
    </row>
    <row r="13" spans="1:191" s="388" customFormat="1" ht="18" customHeight="1">
      <c r="A13" s="2625"/>
      <c r="B13" s="2625"/>
      <c r="C13" s="2626"/>
      <c r="D13" s="523" t="s">
        <v>101</v>
      </c>
      <c r="E13" s="2442" t="s">
        <v>1693</v>
      </c>
      <c r="F13" s="526" t="s">
        <v>1691</v>
      </c>
      <c r="G13" s="2443" t="s">
        <v>1578</v>
      </c>
      <c r="H13" s="2443" t="s">
        <v>1727</v>
      </c>
      <c r="I13" s="526" t="s">
        <v>102</v>
      </c>
      <c r="J13" s="526" t="s">
        <v>1688</v>
      </c>
      <c r="K13" s="559" t="s">
        <v>120</v>
      </c>
      <c r="L13" s="523" t="s">
        <v>1633</v>
      </c>
      <c r="M13" s="526" t="s">
        <v>1688</v>
      </c>
      <c r="N13" s="523" t="s">
        <v>1580</v>
      </c>
      <c r="O13" s="526" t="s">
        <v>1581</v>
      </c>
      <c r="P13" s="2568"/>
      <c r="Q13" s="2569"/>
      <c r="R13" s="2625"/>
      <c r="S13" s="2625"/>
      <c r="T13" s="2626"/>
      <c r="U13" s="523" t="s">
        <v>101</v>
      </c>
      <c r="V13" s="526" t="s">
        <v>1693</v>
      </c>
      <c r="W13" s="2442"/>
      <c r="X13" s="698" t="s">
        <v>1728</v>
      </c>
      <c r="Y13" s="526" t="s">
        <v>202</v>
      </c>
      <c r="Z13" s="526" t="s">
        <v>102</v>
      </c>
      <c r="AA13" s="526" t="s">
        <v>1688</v>
      </c>
      <c r="AB13" s="559" t="s">
        <v>120</v>
      </c>
      <c r="AC13" s="523" t="s">
        <v>1633</v>
      </c>
      <c r="AD13" s="526" t="s">
        <v>1688</v>
      </c>
      <c r="AE13" s="523" t="s">
        <v>1580</v>
      </c>
      <c r="AF13" s="526" t="s">
        <v>1581</v>
      </c>
      <c r="AG13" s="2568"/>
      <c r="AH13" s="2569"/>
      <c r="AI13" s="2625"/>
      <c r="AJ13" s="2625"/>
      <c r="AK13" s="2626"/>
      <c r="AL13" s="526" t="s">
        <v>101</v>
      </c>
      <c r="AM13" s="526" t="s">
        <v>1693</v>
      </c>
      <c r="AN13" s="2442"/>
      <c r="AO13" s="698" t="s">
        <v>1728</v>
      </c>
      <c r="AP13" s="526" t="s">
        <v>202</v>
      </c>
      <c r="AQ13" s="526" t="s">
        <v>102</v>
      </c>
      <c r="AR13" s="526" t="s">
        <v>1688</v>
      </c>
      <c r="AS13" s="559" t="s">
        <v>120</v>
      </c>
      <c r="AT13" s="523" t="s">
        <v>1633</v>
      </c>
      <c r="AU13" s="526" t="s">
        <v>1688</v>
      </c>
      <c r="AV13" s="523" t="s">
        <v>1580</v>
      </c>
      <c r="AW13" s="526" t="s">
        <v>1581</v>
      </c>
      <c r="AX13" s="2568"/>
      <c r="AY13" s="2569"/>
      <c r="AZ13" s="2578"/>
      <c r="BA13" s="2578"/>
      <c r="BB13" s="2579"/>
      <c r="BC13" s="523" t="s">
        <v>101</v>
      </c>
      <c r="BD13" s="526" t="s">
        <v>1693</v>
      </c>
      <c r="BE13" s="2442"/>
      <c r="BF13" s="698" t="s">
        <v>1728</v>
      </c>
      <c r="BG13" s="526" t="s">
        <v>202</v>
      </c>
      <c r="BH13" s="526" t="s">
        <v>102</v>
      </c>
      <c r="BI13" s="526" t="s">
        <v>1688</v>
      </c>
      <c r="BJ13" s="559" t="s">
        <v>120</v>
      </c>
      <c r="BK13" s="523" t="s">
        <v>1633</v>
      </c>
      <c r="BL13" s="526" t="s">
        <v>1688</v>
      </c>
      <c r="BM13" s="523" t="s">
        <v>1580</v>
      </c>
      <c r="BN13" s="526" t="s">
        <v>1581</v>
      </c>
      <c r="BO13" s="2568"/>
      <c r="BP13" s="2569"/>
      <c r="BQ13" s="2625"/>
      <c r="BR13" s="2625"/>
      <c r="BS13" s="2626"/>
      <c r="BT13" s="523" t="s">
        <v>101</v>
      </c>
      <c r="BU13" s="526" t="s">
        <v>1693</v>
      </c>
      <c r="BV13" s="2442"/>
      <c r="BW13" s="698" t="s">
        <v>1728</v>
      </c>
      <c r="BX13" s="526" t="s">
        <v>202</v>
      </c>
      <c r="BY13" s="526" t="s">
        <v>102</v>
      </c>
      <c r="BZ13" s="526" t="s">
        <v>1688</v>
      </c>
      <c r="CA13" s="559" t="s">
        <v>120</v>
      </c>
      <c r="CB13" s="523" t="s">
        <v>1633</v>
      </c>
      <c r="CC13" s="526" t="s">
        <v>1688</v>
      </c>
      <c r="CD13" s="523" t="s">
        <v>1580</v>
      </c>
      <c r="CE13" s="526" t="s">
        <v>1581</v>
      </c>
      <c r="CF13" s="2568"/>
      <c r="CG13" s="2569"/>
      <c r="CH13" s="2625"/>
      <c r="CI13" s="2625"/>
      <c r="CJ13" s="2626"/>
      <c r="CK13" s="523" t="s">
        <v>101</v>
      </c>
      <c r="CL13" s="526" t="s">
        <v>1693</v>
      </c>
      <c r="CM13" s="2442"/>
      <c r="CN13" s="698" t="s">
        <v>1728</v>
      </c>
      <c r="CO13" s="526" t="s">
        <v>202</v>
      </c>
      <c r="CP13" s="526" t="s">
        <v>102</v>
      </c>
      <c r="CQ13" s="526" t="s">
        <v>1688</v>
      </c>
      <c r="CR13" s="559" t="s">
        <v>120</v>
      </c>
      <c r="CS13" s="523" t="s">
        <v>1633</v>
      </c>
      <c r="CT13" s="526" t="s">
        <v>1688</v>
      </c>
      <c r="CU13" s="523" t="s">
        <v>1580</v>
      </c>
      <c r="CV13" s="526" t="s">
        <v>1581</v>
      </c>
      <c r="CW13" s="2568"/>
      <c r="CX13" s="2569"/>
      <c r="CY13" s="2625"/>
      <c r="CZ13" s="2625"/>
      <c r="DA13" s="2626"/>
      <c r="DB13" s="523" t="s">
        <v>101</v>
      </c>
      <c r="DC13" s="526" t="s">
        <v>1693</v>
      </c>
      <c r="DD13" s="2442"/>
      <c r="DE13" s="698" t="s">
        <v>1728</v>
      </c>
      <c r="DF13" s="526" t="s">
        <v>202</v>
      </c>
      <c r="DG13" s="526" t="s">
        <v>102</v>
      </c>
      <c r="DH13" s="526" t="s">
        <v>1688</v>
      </c>
      <c r="DI13" s="559" t="s">
        <v>120</v>
      </c>
      <c r="DJ13" s="523" t="s">
        <v>1633</v>
      </c>
      <c r="DK13" s="526" t="s">
        <v>1688</v>
      </c>
      <c r="DL13" s="523" t="s">
        <v>1580</v>
      </c>
      <c r="DM13" s="526" t="s">
        <v>1581</v>
      </c>
      <c r="DN13" s="2568"/>
      <c r="DO13" s="2569"/>
      <c r="DP13" s="2578"/>
      <c r="DQ13" s="2578"/>
      <c r="DR13" s="2579"/>
      <c r="DS13" s="523" t="s">
        <v>101</v>
      </c>
      <c r="DT13" s="526" t="s">
        <v>1693</v>
      </c>
      <c r="DU13" s="2442"/>
      <c r="DV13" s="698" t="s">
        <v>1728</v>
      </c>
      <c r="DW13" s="526" t="s">
        <v>202</v>
      </c>
      <c r="DX13" s="526" t="s">
        <v>102</v>
      </c>
      <c r="DY13" s="526" t="s">
        <v>1688</v>
      </c>
      <c r="DZ13" s="559" t="s">
        <v>120</v>
      </c>
      <c r="EA13" s="523" t="s">
        <v>1633</v>
      </c>
      <c r="EB13" s="526" t="s">
        <v>1688</v>
      </c>
      <c r="EC13" s="523" t="s">
        <v>1580</v>
      </c>
      <c r="ED13" s="526" t="s">
        <v>1581</v>
      </c>
      <c r="EE13" s="2568"/>
      <c r="EF13" s="2569"/>
      <c r="EG13" s="2578"/>
      <c r="EH13" s="2578"/>
      <c r="EI13" s="2579"/>
      <c r="EJ13" s="523" t="s">
        <v>101</v>
      </c>
      <c r="EK13" s="526" t="s">
        <v>1693</v>
      </c>
      <c r="EL13" s="2442"/>
      <c r="EM13" s="698" t="s">
        <v>1728</v>
      </c>
      <c r="EN13" s="526" t="s">
        <v>202</v>
      </c>
      <c r="EO13" s="526" t="s">
        <v>102</v>
      </c>
      <c r="EP13" s="526" t="s">
        <v>1688</v>
      </c>
      <c r="EQ13" s="559" t="s">
        <v>120</v>
      </c>
      <c r="ER13" s="523" t="s">
        <v>1633</v>
      </c>
      <c r="ES13" s="526" t="s">
        <v>1688</v>
      </c>
      <c r="ET13" s="523" t="s">
        <v>1580</v>
      </c>
      <c r="EU13" s="526" t="s">
        <v>1581</v>
      </c>
      <c r="EV13" s="2568"/>
      <c r="EW13" s="2569"/>
      <c r="EX13" s="2625"/>
      <c r="EY13" s="2625"/>
      <c r="EZ13" s="2626"/>
      <c r="FA13" s="523" t="s">
        <v>101</v>
      </c>
      <c r="FB13" s="526" t="s">
        <v>1693</v>
      </c>
      <c r="FC13" s="2442"/>
      <c r="FD13" s="698" t="s">
        <v>1728</v>
      </c>
      <c r="FE13" s="526" t="s">
        <v>202</v>
      </c>
      <c r="FF13" s="526" t="s">
        <v>102</v>
      </c>
      <c r="FG13" s="526" t="s">
        <v>1688</v>
      </c>
      <c r="FH13" s="559" t="s">
        <v>120</v>
      </c>
      <c r="FI13" s="523" t="s">
        <v>1633</v>
      </c>
      <c r="FJ13" s="526" t="s">
        <v>1688</v>
      </c>
      <c r="FK13" s="523" t="s">
        <v>1580</v>
      </c>
      <c r="FL13" s="526" t="s">
        <v>1581</v>
      </c>
      <c r="FM13" s="2568"/>
      <c r="FN13" s="2569"/>
      <c r="FO13" s="2625"/>
      <c r="FP13" s="2625"/>
      <c r="FQ13" s="2626"/>
      <c r="FR13" s="523" t="s">
        <v>101</v>
      </c>
      <c r="FS13" s="526" t="s">
        <v>1693</v>
      </c>
      <c r="FT13" s="2442"/>
      <c r="FU13" s="698" t="s">
        <v>1728</v>
      </c>
      <c r="FV13" s="526" t="s">
        <v>202</v>
      </c>
      <c r="FW13" s="526" t="s">
        <v>102</v>
      </c>
      <c r="FX13" s="526" t="s">
        <v>1688</v>
      </c>
      <c r="FY13" s="559" t="s">
        <v>120</v>
      </c>
      <c r="FZ13" s="523" t="s">
        <v>1633</v>
      </c>
      <c r="GA13" s="526" t="s">
        <v>1688</v>
      </c>
      <c r="GB13" s="523" t="s">
        <v>1580</v>
      </c>
      <c r="GC13" s="526" t="s">
        <v>1581</v>
      </c>
      <c r="GD13" s="2568"/>
      <c r="GE13" s="2569"/>
    </row>
    <row r="14" spans="1:191" s="388" customFormat="1" ht="18" customHeight="1">
      <c r="A14" s="2627"/>
      <c r="B14" s="2627"/>
      <c r="C14" s="2628"/>
      <c r="D14" s="513"/>
      <c r="E14" s="2437"/>
      <c r="F14" s="561"/>
      <c r="G14" s="2445"/>
      <c r="H14" s="2445"/>
      <c r="I14" s="560"/>
      <c r="J14" s="560" t="s">
        <v>1578</v>
      </c>
      <c r="K14" s="562" t="s">
        <v>1651</v>
      </c>
      <c r="L14" s="2438" t="s">
        <v>1635</v>
      </c>
      <c r="M14" s="562" t="s">
        <v>203</v>
      </c>
      <c r="N14" s="2444"/>
      <c r="O14" s="561"/>
      <c r="P14" s="2570"/>
      <c r="Q14" s="2571"/>
      <c r="R14" s="2627"/>
      <c r="S14" s="2627"/>
      <c r="T14" s="2628"/>
      <c r="U14" s="513"/>
      <c r="V14" s="560"/>
      <c r="W14" s="513"/>
      <c r="X14" s="681"/>
      <c r="Y14" s="561"/>
      <c r="Z14" s="560"/>
      <c r="AA14" s="560" t="s">
        <v>1578</v>
      </c>
      <c r="AB14" s="562" t="s">
        <v>1651</v>
      </c>
      <c r="AC14" s="2438" t="s">
        <v>1635</v>
      </c>
      <c r="AD14" s="562" t="s">
        <v>203</v>
      </c>
      <c r="AE14" s="513"/>
      <c r="AF14" s="561"/>
      <c r="AG14" s="2570"/>
      <c r="AH14" s="2571"/>
      <c r="AI14" s="2627"/>
      <c r="AJ14" s="2627"/>
      <c r="AK14" s="2628"/>
      <c r="AL14" s="561"/>
      <c r="AM14" s="560"/>
      <c r="AN14" s="513"/>
      <c r="AO14" s="681"/>
      <c r="AP14" s="561"/>
      <c r="AQ14" s="560"/>
      <c r="AR14" s="560" t="s">
        <v>1578</v>
      </c>
      <c r="AS14" s="562" t="s">
        <v>1651</v>
      </c>
      <c r="AT14" s="2438" t="s">
        <v>1635</v>
      </c>
      <c r="AU14" s="562" t="s">
        <v>203</v>
      </c>
      <c r="AV14" s="513"/>
      <c r="AW14" s="561"/>
      <c r="AX14" s="2570"/>
      <c r="AY14" s="2571"/>
      <c r="AZ14" s="2580"/>
      <c r="BA14" s="2580"/>
      <c r="BB14" s="2581"/>
      <c r="BC14" s="513"/>
      <c r="BD14" s="560"/>
      <c r="BE14" s="513"/>
      <c r="BF14" s="681"/>
      <c r="BG14" s="561"/>
      <c r="BH14" s="560"/>
      <c r="BI14" s="560" t="s">
        <v>1578</v>
      </c>
      <c r="BJ14" s="562" t="s">
        <v>1651</v>
      </c>
      <c r="BK14" s="2438" t="s">
        <v>1635</v>
      </c>
      <c r="BL14" s="562" t="s">
        <v>203</v>
      </c>
      <c r="BM14" s="513"/>
      <c r="BN14" s="561"/>
      <c r="BO14" s="2570"/>
      <c r="BP14" s="2571"/>
      <c r="BQ14" s="2627"/>
      <c r="BR14" s="2627"/>
      <c r="BS14" s="2628"/>
      <c r="BT14" s="513"/>
      <c r="BU14" s="560"/>
      <c r="BV14" s="513"/>
      <c r="BW14" s="681"/>
      <c r="BX14" s="561"/>
      <c r="BY14" s="560"/>
      <c r="BZ14" s="560" t="s">
        <v>1578</v>
      </c>
      <c r="CA14" s="562" t="s">
        <v>1651</v>
      </c>
      <c r="CB14" s="2438" t="s">
        <v>1635</v>
      </c>
      <c r="CC14" s="562" t="s">
        <v>203</v>
      </c>
      <c r="CD14" s="513"/>
      <c r="CE14" s="561"/>
      <c r="CF14" s="2570"/>
      <c r="CG14" s="2571"/>
      <c r="CH14" s="2627"/>
      <c r="CI14" s="2627"/>
      <c r="CJ14" s="2628"/>
      <c r="CK14" s="513"/>
      <c r="CL14" s="560"/>
      <c r="CM14" s="513"/>
      <c r="CN14" s="681"/>
      <c r="CO14" s="561"/>
      <c r="CP14" s="560"/>
      <c r="CQ14" s="560" t="s">
        <v>1578</v>
      </c>
      <c r="CR14" s="562" t="s">
        <v>1651</v>
      </c>
      <c r="CS14" s="2438" t="s">
        <v>1635</v>
      </c>
      <c r="CT14" s="562" t="s">
        <v>203</v>
      </c>
      <c r="CU14" s="513"/>
      <c r="CV14" s="561"/>
      <c r="CW14" s="2570"/>
      <c r="CX14" s="2571"/>
      <c r="CY14" s="2627"/>
      <c r="CZ14" s="2627"/>
      <c r="DA14" s="2628"/>
      <c r="DB14" s="513"/>
      <c r="DC14" s="560"/>
      <c r="DD14" s="513"/>
      <c r="DE14" s="681"/>
      <c r="DF14" s="561"/>
      <c r="DG14" s="560"/>
      <c r="DH14" s="560" t="s">
        <v>1578</v>
      </c>
      <c r="DI14" s="562" t="s">
        <v>1651</v>
      </c>
      <c r="DJ14" s="2438" t="s">
        <v>1635</v>
      </c>
      <c r="DK14" s="562" t="s">
        <v>203</v>
      </c>
      <c r="DL14" s="513"/>
      <c r="DM14" s="561"/>
      <c r="DN14" s="2570"/>
      <c r="DO14" s="2571"/>
      <c r="DP14" s="2580"/>
      <c r="DQ14" s="2580"/>
      <c r="DR14" s="2581"/>
      <c r="DS14" s="513"/>
      <c r="DT14" s="560"/>
      <c r="DU14" s="513"/>
      <c r="DV14" s="681"/>
      <c r="DW14" s="561"/>
      <c r="DX14" s="560"/>
      <c r="DY14" s="560" t="s">
        <v>1578</v>
      </c>
      <c r="DZ14" s="562" t="s">
        <v>1651</v>
      </c>
      <c r="EA14" s="2438" t="s">
        <v>1635</v>
      </c>
      <c r="EB14" s="562" t="s">
        <v>203</v>
      </c>
      <c r="EC14" s="513"/>
      <c r="ED14" s="561"/>
      <c r="EE14" s="2570"/>
      <c r="EF14" s="2571"/>
      <c r="EG14" s="2580"/>
      <c r="EH14" s="2580"/>
      <c r="EI14" s="2581"/>
      <c r="EJ14" s="513"/>
      <c r="EK14" s="560"/>
      <c r="EL14" s="513"/>
      <c r="EM14" s="681"/>
      <c r="EN14" s="561"/>
      <c r="EO14" s="560"/>
      <c r="EP14" s="560" t="s">
        <v>1578</v>
      </c>
      <c r="EQ14" s="562" t="s">
        <v>1651</v>
      </c>
      <c r="ER14" s="2438" t="s">
        <v>1635</v>
      </c>
      <c r="ES14" s="562" t="s">
        <v>203</v>
      </c>
      <c r="ET14" s="513"/>
      <c r="EU14" s="561"/>
      <c r="EV14" s="2570"/>
      <c r="EW14" s="2571"/>
      <c r="EX14" s="2627"/>
      <c r="EY14" s="2627"/>
      <c r="EZ14" s="2628"/>
      <c r="FA14" s="513"/>
      <c r="FB14" s="560"/>
      <c r="FC14" s="513"/>
      <c r="FD14" s="681"/>
      <c r="FE14" s="561"/>
      <c r="FF14" s="560"/>
      <c r="FG14" s="560" t="s">
        <v>1578</v>
      </c>
      <c r="FH14" s="562" t="s">
        <v>1651</v>
      </c>
      <c r="FI14" s="2438" t="s">
        <v>1635</v>
      </c>
      <c r="FJ14" s="562" t="s">
        <v>203</v>
      </c>
      <c r="FK14" s="513"/>
      <c r="FL14" s="561"/>
      <c r="FM14" s="2570"/>
      <c r="FN14" s="2571"/>
      <c r="FO14" s="2627"/>
      <c r="FP14" s="2627"/>
      <c r="FQ14" s="2628"/>
      <c r="FR14" s="513"/>
      <c r="FS14" s="560"/>
      <c r="FT14" s="513"/>
      <c r="FU14" s="681"/>
      <c r="FV14" s="561"/>
      <c r="FW14" s="560"/>
      <c r="FX14" s="560" t="s">
        <v>1578</v>
      </c>
      <c r="FY14" s="562" t="s">
        <v>1651</v>
      </c>
      <c r="FZ14" s="2438" t="s">
        <v>1635</v>
      </c>
      <c r="GA14" s="562" t="s">
        <v>203</v>
      </c>
      <c r="GB14" s="513"/>
      <c r="GC14" s="561"/>
      <c r="GD14" s="2570"/>
      <c r="GE14" s="2571"/>
    </row>
    <row r="15" spans="1:191" ht="18" customHeight="1">
      <c r="A15" s="1472">
        <v>42005</v>
      </c>
      <c r="B15" s="1506">
        <v>42005</v>
      </c>
      <c r="C15" s="1507">
        <v>42005</v>
      </c>
      <c r="D15" s="66">
        <v>71624554</v>
      </c>
      <c r="E15" s="2446">
        <v>8015423</v>
      </c>
      <c r="F15" s="2446">
        <v>72756925</v>
      </c>
      <c r="G15" s="2446">
        <v>80605715</v>
      </c>
      <c r="H15" s="2446">
        <v>7602957</v>
      </c>
      <c r="I15" s="2446">
        <v>1938612</v>
      </c>
      <c r="J15" s="2446">
        <v>71064146</v>
      </c>
      <c r="K15" s="2446">
        <v>62281164</v>
      </c>
      <c r="L15" s="2446">
        <v>8249554</v>
      </c>
      <c r="M15" s="2446">
        <v>533430</v>
      </c>
      <c r="N15" s="2446">
        <v>8212235</v>
      </c>
      <c r="O15" s="2446">
        <v>2476496</v>
      </c>
      <c r="P15" s="1513">
        <v>42005</v>
      </c>
      <c r="Q15" s="660">
        <v>42005</v>
      </c>
      <c r="R15" s="1472">
        <v>42005</v>
      </c>
      <c r="S15" s="1506">
        <v>42005</v>
      </c>
      <c r="T15" s="1507">
        <v>42005</v>
      </c>
      <c r="U15" s="66">
        <v>304393</v>
      </c>
      <c r="V15" s="2446" t="s">
        <v>22</v>
      </c>
      <c r="W15" s="2446"/>
      <c r="X15" s="2446">
        <v>283122</v>
      </c>
      <c r="Y15" s="2446">
        <v>3173</v>
      </c>
      <c r="Z15" s="2446" t="s">
        <v>21</v>
      </c>
      <c r="AA15" s="2446">
        <v>279949</v>
      </c>
      <c r="AB15" s="2446">
        <v>279949</v>
      </c>
      <c r="AC15" s="2446" t="s">
        <v>21</v>
      </c>
      <c r="AD15" s="2446" t="s">
        <v>21</v>
      </c>
      <c r="AE15" s="2446">
        <v>41143</v>
      </c>
      <c r="AF15" s="2446">
        <v>22172</v>
      </c>
      <c r="AG15" s="1513">
        <v>42005</v>
      </c>
      <c r="AH15" s="660">
        <v>42005</v>
      </c>
      <c r="AI15" s="1472">
        <v>42005</v>
      </c>
      <c r="AJ15" s="1506">
        <v>42005</v>
      </c>
      <c r="AK15" s="1507">
        <v>42005</v>
      </c>
      <c r="AL15" s="66">
        <v>18406670</v>
      </c>
      <c r="AM15" s="2446" t="s">
        <v>22</v>
      </c>
      <c r="AN15" s="2446"/>
      <c r="AO15" s="2446">
        <v>18321040</v>
      </c>
      <c r="AP15" s="2446" t="s">
        <v>22</v>
      </c>
      <c r="AQ15" s="2446" t="s">
        <v>22</v>
      </c>
      <c r="AR15" s="2446">
        <v>18321040</v>
      </c>
      <c r="AS15" s="2446">
        <v>18321040</v>
      </c>
      <c r="AT15" s="2446" t="s">
        <v>22</v>
      </c>
      <c r="AU15" s="2446" t="s">
        <v>22</v>
      </c>
      <c r="AV15" s="2446">
        <v>78353</v>
      </c>
      <c r="AW15" s="2446">
        <v>12332</v>
      </c>
      <c r="AX15" s="1513">
        <v>42005</v>
      </c>
      <c r="AY15" s="660">
        <v>42005</v>
      </c>
      <c r="AZ15" s="1472">
        <v>42005</v>
      </c>
      <c r="BA15" s="1506">
        <v>42005</v>
      </c>
      <c r="BB15" s="1507">
        <v>42005</v>
      </c>
      <c r="BC15" s="66">
        <v>1226266</v>
      </c>
      <c r="BD15" s="2446" t="s">
        <v>22</v>
      </c>
      <c r="BE15" s="2446"/>
      <c r="BF15" s="2446">
        <v>1233070</v>
      </c>
      <c r="BG15" s="2446">
        <v>564463</v>
      </c>
      <c r="BH15" s="2446">
        <v>11701</v>
      </c>
      <c r="BI15" s="2446">
        <v>656906</v>
      </c>
      <c r="BJ15" s="2446">
        <v>498596</v>
      </c>
      <c r="BK15" s="2446">
        <v>125512</v>
      </c>
      <c r="BL15" s="2446">
        <v>32798</v>
      </c>
      <c r="BM15" s="2446">
        <v>1112</v>
      </c>
      <c r="BN15" s="2446">
        <v>67932</v>
      </c>
      <c r="BO15" s="1513">
        <v>42005</v>
      </c>
      <c r="BP15" s="660">
        <v>42005</v>
      </c>
      <c r="BQ15" s="1472">
        <v>42005</v>
      </c>
      <c r="BR15" s="1506">
        <v>42005</v>
      </c>
      <c r="BS15" s="1507">
        <v>42005</v>
      </c>
      <c r="BT15" s="66">
        <v>85704</v>
      </c>
      <c r="BU15" s="2446" t="s">
        <v>22</v>
      </c>
      <c r="BV15" s="2446"/>
      <c r="BW15" s="2446">
        <v>1147871</v>
      </c>
      <c r="BX15" s="2446">
        <v>807702</v>
      </c>
      <c r="BY15" s="2446" t="s">
        <v>21</v>
      </c>
      <c r="BZ15" s="2446">
        <v>340169</v>
      </c>
      <c r="CA15" s="2446">
        <v>211539</v>
      </c>
      <c r="CB15" s="2446">
        <v>126943</v>
      </c>
      <c r="CC15" s="2446">
        <v>1687</v>
      </c>
      <c r="CD15" s="2446" t="s">
        <v>22</v>
      </c>
      <c r="CE15" s="2446" t="s">
        <v>22</v>
      </c>
      <c r="CF15" s="1513">
        <v>42005</v>
      </c>
      <c r="CG15" s="660">
        <v>42005</v>
      </c>
      <c r="CH15" s="1472">
        <v>42005</v>
      </c>
      <c r="CI15" s="1506">
        <v>42005</v>
      </c>
      <c r="CJ15" s="1507">
        <v>42005</v>
      </c>
      <c r="CK15" s="66">
        <v>1509811</v>
      </c>
      <c r="CL15" s="2446" t="s">
        <v>22</v>
      </c>
      <c r="CM15" s="2446"/>
      <c r="CN15" s="2446">
        <v>1488149</v>
      </c>
      <c r="CO15" s="2446">
        <v>894896</v>
      </c>
      <c r="CP15" s="2446" t="s">
        <v>21</v>
      </c>
      <c r="CQ15" s="2446">
        <v>593253</v>
      </c>
      <c r="CR15" s="2446">
        <v>593253</v>
      </c>
      <c r="CS15" s="2446" t="s">
        <v>21</v>
      </c>
      <c r="CT15" s="2446" t="s">
        <v>21</v>
      </c>
      <c r="CU15" s="2446">
        <v>12544</v>
      </c>
      <c r="CV15" s="2446">
        <v>211590</v>
      </c>
      <c r="CW15" s="1513">
        <v>42005</v>
      </c>
      <c r="CX15" s="660">
        <v>42005</v>
      </c>
      <c r="CY15" s="1472">
        <v>42005</v>
      </c>
      <c r="CZ15" s="1506">
        <v>42005</v>
      </c>
      <c r="DA15" s="1507">
        <v>42005</v>
      </c>
      <c r="DB15" s="66">
        <v>14443013</v>
      </c>
      <c r="DC15" s="2446">
        <v>8015423</v>
      </c>
      <c r="DD15" s="2446"/>
      <c r="DE15" s="2446">
        <v>15190595</v>
      </c>
      <c r="DF15" s="2446">
        <v>4593936</v>
      </c>
      <c r="DG15" s="2446">
        <v>554120</v>
      </c>
      <c r="DH15" s="2446">
        <v>10042539</v>
      </c>
      <c r="DI15" s="2446">
        <v>8199757</v>
      </c>
      <c r="DJ15" s="2446">
        <v>1780839</v>
      </c>
      <c r="DK15" s="2446">
        <v>61945</v>
      </c>
      <c r="DL15" s="2446">
        <v>7439338</v>
      </c>
      <c r="DM15" s="207">
        <v>1548750</v>
      </c>
      <c r="DN15" s="1513">
        <v>42005</v>
      </c>
      <c r="DO15" s="660">
        <v>42005</v>
      </c>
      <c r="DP15" s="1472">
        <v>42005</v>
      </c>
      <c r="DQ15" s="1506">
        <v>42005</v>
      </c>
      <c r="DR15" s="1507">
        <v>42005</v>
      </c>
      <c r="DS15" s="66">
        <v>336018</v>
      </c>
      <c r="DT15" s="2446">
        <v>155439</v>
      </c>
      <c r="DU15" s="2446"/>
      <c r="DV15" s="2446">
        <v>383643</v>
      </c>
      <c r="DW15" s="2446" t="s">
        <v>21</v>
      </c>
      <c r="DX15" s="2446" t="s">
        <v>21</v>
      </c>
      <c r="DY15" s="2446">
        <v>383643</v>
      </c>
      <c r="DZ15" s="2446">
        <v>383643</v>
      </c>
      <c r="EA15" s="2446" t="s">
        <v>21</v>
      </c>
      <c r="EB15" s="2446" t="s">
        <v>21</v>
      </c>
      <c r="EC15" s="2446">
        <v>108985</v>
      </c>
      <c r="ED15" s="207">
        <v>31287</v>
      </c>
      <c r="EE15" s="1513">
        <v>42005</v>
      </c>
      <c r="EF15" s="660">
        <v>42005</v>
      </c>
      <c r="EG15" s="1472">
        <v>42005</v>
      </c>
      <c r="EH15" s="1506">
        <v>42005</v>
      </c>
      <c r="EI15" s="1507">
        <v>42005</v>
      </c>
      <c r="EJ15" s="66" t="s">
        <v>21</v>
      </c>
      <c r="EK15" s="2446" t="s">
        <v>21</v>
      </c>
      <c r="EL15" s="2446"/>
      <c r="EM15" s="2446" t="s">
        <v>21</v>
      </c>
      <c r="EN15" s="2446" t="s">
        <v>21</v>
      </c>
      <c r="EO15" s="2446" t="s">
        <v>21</v>
      </c>
      <c r="EP15" s="2446" t="s">
        <v>21</v>
      </c>
      <c r="EQ15" s="2446" t="s">
        <v>21</v>
      </c>
      <c r="ER15" s="2446" t="s">
        <v>21</v>
      </c>
      <c r="ES15" s="2446" t="s">
        <v>21</v>
      </c>
      <c r="ET15" s="2446" t="s">
        <v>21</v>
      </c>
      <c r="EU15" s="207" t="s">
        <v>22</v>
      </c>
      <c r="EV15" s="1513">
        <v>42005</v>
      </c>
      <c r="EW15" s="660">
        <v>42005</v>
      </c>
      <c r="EX15" s="1472">
        <v>42005</v>
      </c>
      <c r="EY15" s="1506">
        <v>42005</v>
      </c>
      <c r="EZ15" s="1507">
        <v>42005</v>
      </c>
      <c r="FA15" s="66">
        <v>405879</v>
      </c>
      <c r="FB15" s="2446" t="s">
        <v>22</v>
      </c>
      <c r="FC15" s="2446"/>
      <c r="FD15" s="2446">
        <v>405879</v>
      </c>
      <c r="FE15" s="2446">
        <v>80814</v>
      </c>
      <c r="FF15" s="2446">
        <v>171864</v>
      </c>
      <c r="FG15" s="2446">
        <v>153201</v>
      </c>
      <c r="FH15" s="2446" t="s">
        <v>22</v>
      </c>
      <c r="FI15" s="2446">
        <v>120637</v>
      </c>
      <c r="FJ15" s="2446">
        <v>32564</v>
      </c>
      <c r="FK15" s="2446" t="s">
        <v>22</v>
      </c>
      <c r="FL15" s="207" t="s">
        <v>22</v>
      </c>
      <c r="FM15" s="1513">
        <v>42005</v>
      </c>
      <c r="FN15" s="660">
        <v>42005</v>
      </c>
      <c r="FO15" s="1472">
        <v>42005</v>
      </c>
      <c r="FP15" s="1506">
        <v>42005</v>
      </c>
      <c r="FQ15" s="1507">
        <v>42005</v>
      </c>
      <c r="FR15" s="66">
        <v>35957</v>
      </c>
      <c r="FS15" s="2446">
        <v>37534</v>
      </c>
      <c r="FT15" s="2446"/>
      <c r="FU15" s="2446">
        <v>73575</v>
      </c>
      <c r="FV15" s="2446" t="s">
        <v>21</v>
      </c>
      <c r="FW15" s="2446" t="s">
        <v>21</v>
      </c>
      <c r="FX15" s="2446">
        <v>73575</v>
      </c>
      <c r="FY15" s="2446">
        <v>61872</v>
      </c>
      <c r="FZ15" s="2446">
        <v>11703</v>
      </c>
      <c r="GA15" s="2446" t="s">
        <v>21</v>
      </c>
      <c r="GB15" s="2446" t="s">
        <v>21</v>
      </c>
      <c r="GC15" s="207">
        <v>328</v>
      </c>
      <c r="GD15" s="1513">
        <v>42005</v>
      </c>
      <c r="GE15" s="660">
        <v>42005</v>
      </c>
    </row>
    <row r="16" spans="1:191" ht="15" customHeight="1">
      <c r="A16" s="1526"/>
      <c r="B16" s="1473">
        <v>42370</v>
      </c>
      <c r="C16" s="1527"/>
      <c r="D16" s="75">
        <v>69685540</v>
      </c>
      <c r="E16" s="2447">
        <v>8057534</v>
      </c>
      <c r="F16" s="2447">
        <v>69125614</v>
      </c>
      <c r="G16" s="2447">
        <v>77042486</v>
      </c>
      <c r="H16" s="2447">
        <v>7540126</v>
      </c>
      <c r="I16" s="2447">
        <v>1803789</v>
      </c>
      <c r="J16" s="2447">
        <v>67698571</v>
      </c>
      <c r="K16" s="2447">
        <v>59794563</v>
      </c>
      <c r="L16" s="2447">
        <v>7362841</v>
      </c>
      <c r="M16" s="2447">
        <v>541164</v>
      </c>
      <c r="N16" s="2447">
        <v>8125492</v>
      </c>
      <c r="O16" s="2447">
        <v>2622265</v>
      </c>
      <c r="P16" s="1445">
        <v>42370</v>
      </c>
      <c r="Q16" s="662">
        <v>42370</v>
      </c>
      <c r="R16" s="1526"/>
      <c r="S16" s="1473">
        <v>42370</v>
      </c>
      <c r="T16" s="1527"/>
      <c r="U16" s="75">
        <v>122383</v>
      </c>
      <c r="V16" s="2447" t="s">
        <v>22</v>
      </c>
      <c r="W16" s="2447"/>
      <c r="X16" s="2447">
        <v>117099</v>
      </c>
      <c r="Y16" s="2447">
        <v>3841</v>
      </c>
      <c r="Z16" s="2447" t="s">
        <v>21</v>
      </c>
      <c r="AA16" s="2447">
        <v>113258</v>
      </c>
      <c r="AB16" s="2447">
        <v>113258</v>
      </c>
      <c r="AC16" s="2447" t="s">
        <v>21</v>
      </c>
      <c r="AD16" s="2447" t="s">
        <v>21</v>
      </c>
      <c r="AE16" s="2447">
        <v>35208</v>
      </c>
      <c r="AF16" s="2447">
        <v>27221</v>
      </c>
      <c r="AG16" s="1445">
        <v>42370</v>
      </c>
      <c r="AH16" s="662">
        <v>42370</v>
      </c>
      <c r="AI16" s="1526"/>
      <c r="AJ16" s="1473">
        <v>42370</v>
      </c>
      <c r="AK16" s="1527"/>
      <c r="AL16" s="75">
        <v>19497820</v>
      </c>
      <c r="AM16" s="2447" t="s">
        <v>22</v>
      </c>
      <c r="AN16" s="2447"/>
      <c r="AO16" s="2447">
        <v>19397167</v>
      </c>
      <c r="AP16" s="2447" t="s">
        <v>22</v>
      </c>
      <c r="AQ16" s="2447" t="s">
        <v>22</v>
      </c>
      <c r="AR16" s="2447">
        <v>19397167</v>
      </c>
      <c r="AS16" s="2447">
        <v>19397167</v>
      </c>
      <c r="AT16" s="2447" t="s">
        <v>22</v>
      </c>
      <c r="AU16" s="2447" t="s">
        <v>22</v>
      </c>
      <c r="AV16" s="2447">
        <v>106031</v>
      </c>
      <c r="AW16" s="2447">
        <v>6953</v>
      </c>
      <c r="AX16" s="1445">
        <v>42370</v>
      </c>
      <c r="AY16" s="662">
        <v>42370</v>
      </c>
      <c r="AZ16" s="1526"/>
      <c r="BA16" s="1473">
        <v>42370</v>
      </c>
      <c r="BB16" s="1527"/>
      <c r="BC16" s="75">
        <v>1322042</v>
      </c>
      <c r="BD16" s="2447" t="s">
        <v>22</v>
      </c>
      <c r="BE16" s="2447"/>
      <c r="BF16" s="2447">
        <v>1328800</v>
      </c>
      <c r="BG16" s="2447">
        <v>590189</v>
      </c>
      <c r="BH16" s="2447">
        <v>15287</v>
      </c>
      <c r="BI16" s="2447">
        <v>723324</v>
      </c>
      <c r="BJ16" s="2447">
        <v>591351</v>
      </c>
      <c r="BK16" s="2447">
        <v>103533</v>
      </c>
      <c r="BL16" s="2447">
        <v>28440</v>
      </c>
      <c r="BM16" s="2447">
        <v>1213</v>
      </c>
      <c r="BN16" s="2447">
        <v>59868</v>
      </c>
      <c r="BO16" s="1445">
        <v>42370</v>
      </c>
      <c r="BP16" s="662">
        <v>42370</v>
      </c>
      <c r="BQ16" s="1526"/>
      <c r="BR16" s="1473">
        <v>42370</v>
      </c>
      <c r="BS16" s="1527"/>
      <c r="BT16" s="75">
        <v>140821</v>
      </c>
      <c r="BU16" s="2447" t="s">
        <v>22</v>
      </c>
      <c r="BV16" s="2447"/>
      <c r="BW16" s="2447">
        <v>1089406</v>
      </c>
      <c r="BX16" s="2447">
        <v>714354</v>
      </c>
      <c r="BY16" s="2447" t="s">
        <v>21</v>
      </c>
      <c r="BZ16" s="2447">
        <v>375052</v>
      </c>
      <c r="CA16" s="2447">
        <v>260572</v>
      </c>
      <c r="CB16" s="2447">
        <v>113192</v>
      </c>
      <c r="CC16" s="2447">
        <v>1288</v>
      </c>
      <c r="CD16" s="2447" t="s">
        <v>22</v>
      </c>
      <c r="CE16" s="2447" t="s">
        <v>22</v>
      </c>
      <c r="CF16" s="1445">
        <v>42370</v>
      </c>
      <c r="CG16" s="662">
        <v>42370</v>
      </c>
      <c r="CH16" s="1526"/>
      <c r="CI16" s="1473">
        <v>42370</v>
      </c>
      <c r="CJ16" s="1527"/>
      <c r="CK16" s="75">
        <v>1421466</v>
      </c>
      <c r="CL16" s="2447" t="s">
        <v>22</v>
      </c>
      <c r="CM16" s="2447"/>
      <c r="CN16" s="2447">
        <v>1482131</v>
      </c>
      <c r="CO16" s="2447">
        <v>938657</v>
      </c>
      <c r="CP16" s="2447" t="s">
        <v>21</v>
      </c>
      <c r="CQ16" s="2447">
        <v>543474</v>
      </c>
      <c r="CR16" s="2447">
        <v>543035</v>
      </c>
      <c r="CS16" s="2447" t="s">
        <v>21</v>
      </c>
      <c r="CT16" s="2447">
        <v>439</v>
      </c>
      <c r="CU16" s="2447">
        <v>23790</v>
      </c>
      <c r="CV16" s="2447">
        <v>127134</v>
      </c>
      <c r="CW16" s="1445">
        <v>42370</v>
      </c>
      <c r="CX16" s="662">
        <v>42370</v>
      </c>
      <c r="CY16" s="1526"/>
      <c r="CZ16" s="1473">
        <v>42370</v>
      </c>
      <c r="DA16" s="1527"/>
      <c r="DB16" s="75">
        <v>15164696</v>
      </c>
      <c r="DC16" s="2447">
        <v>8057534</v>
      </c>
      <c r="DD16" s="2447"/>
      <c r="DE16" s="2447">
        <v>15365266</v>
      </c>
      <c r="DF16" s="2447">
        <v>4588584</v>
      </c>
      <c r="DG16" s="2447">
        <v>615987</v>
      </c>
      <c r="DH16" s="2447">
        <v>10160695</v>
      </c>
      <c r="DI16" s="2447">
        <v>8261056</v>
      </c>
      <c r="DJ16" s="2447">
        <v>1842960</v>
      </c>
      <c r="DK16" s="2447">
        <v>56676</v>
      </c>
      <c r="DL16" s="2447">
        <v>7499207</v>
      </c>
      <c r="DM16" s="214">
        <v>1902250</v>
      </c>
      <c r="DN16" s="1445">
        <v>42370</v>
      </c>
      <c r="DO16" s="662">
        <v>42370</v>
      </c>
      <c r="DP16" s="1526"/>
      <c r="DQ16" s="1473">
        <v>42370</v>
      </c>
      <c r="DR16" s="1527"/>
      <c r="DS16" s="75">
        <v>333559</v>
      </c>
      <c r="DT16" s="2447">
        <v>156256</v>
      </c>
      <c r="DU16" s="2447"/>
      <c r="DV16" s="2447">
        <v>393072</v>
      </c>
      <c r="DW16" s="2447" t="s">
        <v>21</v>
      </c>
      <c r="DX16" s="2447" t="s">
        <v>21</v>
      </c>
      <c r="DY16" s="2447">
        <v>393072</v>
      </c>
      <c r="DZ16" s="2447">
        <v>393072</v>
      </c>
      <c r="EA16" s="2447" t="s">
        <v>21</v>
      </c>
      <c r="EB16" s="2447" t="s">
        <v>21</v>
      </c>
      <c r="EC16" s="2447">
        <v>99453</v>
      </c>
      <c r="ED16" s="214">
        <v>28580</v>
      </c>
      <c r="EE16" s="1445">
        <v>42370</v>
      </c>
      <c r="EF16" s="662">
        <v>42370</v>
      </c>
      <c r="EG16" s="1526"/>
      <c r="EH16" s="1473">
        <v>42370</v>
      </c>
      <c r="EI16" s="1527"/>
      <c r="EJ16" s="75" t="s">
        <v>21</v>
      </c>
      <c r="EK16" s="2447" t="s">
        <v>21</v>
      </c>
      <c r="EL16" s="2447"/>
      <c r="EM16" s="2447" t="s">
        <v>21</v>
      </c>
      <c r="EN16" s="2447" t="s">
        <v>21</v>
      </c>
      <c r="EO16" s="2447" t="s">
        <v>21</v>
      </c>
      <c r="EP16" s="2447" t="s">
        <v>21</v>
      </c>
      <c r="EQ16" s="2447" t="s">
        <v>21</v>
      </c>
      <c r="ER16" s="2447" t="s">
        <v>21</v>
      </c>
      <c r="ES16" s="2447" t="s">
        <v>21</v>
      </c>
      <c r="ET16" s="2447" t="s">
        <v>21</v>
      </c>
      <c r="EU16" s="214" t="s">
        <v>22</v>
      </c>
      <c r="EV16" s="1445">
        <v>42370</v>
      </c>
      <c r="EW16" s="662">
        <v>42370</v>
      </c>
      <c r="EX16" s="1526"/>
      <c r="EY16" s="1473">
        <v>42370</v>
      </c>
      <c r="EZ16" s="1527"/>
      <c r="FA16" s="75">
        <v>419300</v>
      </c>
      <c r="FB16" s="2447" t="s">
        <v>22</v>
      </c>
      <c r="FC16" s="2447"/>
      <c r="FD16" s="2447">
        <v>419300</v>
      </c>
      <c r="FE16" s="2447">
        <v>83291</v>
      </c>
      <c r="FF16" s="2447">
        <v>191170</v>
      </c>
      <c r="FG16" s="2447">
        <v>144839</v>
      </c>
      <c r="FH16" s="2447" t="s">
        <v>22</v>
      </c>
      <c r="FI16" s="2447">
        <v>118823</v>
      </c>
      <c r="FJ16" s="2447">
        <v>26016</v>
      </c>
      <c r="FK16" s="2447" t="s">
        <v>22</v>
      </c>
      <c r="FL16" s="214" t="s">
        <v>22</v>
      </c>
      <c r="FM16" s="1445">
        <v>42370</v>
      </c>
      <c r="FN16" s="662">
        <v>42370</v>
      </c>
      <c r="FO16" s="1526"/>
      <c r="FP16" s="1473">
        <v>42370</v>
      </c>
      <c r="FQ16" s="1527"/>
      <c r="FR16" s="75">
        <v>37963</v>
      </c>
      <c r="FS16" s="2447">
        <v>40781</v>
      </c>
      <c r="FT16" s="2447"/>
      <c r="FU16" s="2447">
        <v>78124</v>
      </c>
      <c r="FV16" s="2447" t="s">
        <v>21</v>
      </c>
      <c r="FW16" s="2447" t="s">
        <v>21</v>
      </c>
      <c r="FX16" s="2447">
        <v>78124</v>
      </c>
      <c r="FY16" s="2447">
        <v>65169</v>
      </c>
      <c r="FZ16" s="2447">
        <v>12955</v>
      </c>
      <c r="GA16" s="2447" t="s">
        <v>21</v>
      </c>
      <c r="GB16" s="2447" t="s">
        <v>21</v>
      </c>
      <c r="GC16" s="214">
        <v>948</v>
      </c>
      <c r="GD16" s="1445">
        <v>42370</v>
      </c>
      <c r="GE16" s="662">
        <v>42370</v>
      </c>
    </row>
    <row r="17" spans="1:187" ht="15" customHeight="1">
      <c r="A17" s="1526"/>
      <c r="B17" s="1473">
        <v>42736</v>
      </c>
      <c r="C17" s="1527"/>
      <c r="D17" s="75">
        <v>71439764</v>
      </c>
      <c r="E17" s="2447">
        <v>7893837</v>
      </c>
      <c r="F17" s="2447">
        <v>71588745</v>
      </c>
      <c r="G17" s="2447">
        <v>79344115</v>
      </c>
      <c r="H17" s="2447">
        <v>7690705</v>
      </c>
      <c r="I17" s="2447">
        <v>2032853</v>
      </c>
      <c r="J17" s="2447">
        <v>69620557</v>
      </c>
      <c r="K17" s="2447">
        <v>61677069</v>
      </c>
      <c r="L17" s="2447">
        <v>7434283</v>
      </c>
      <c r="M17" s="2447">
        <v>509200</v>
      </c>
      <c r="N17" s="2447">
        <v>8130265</v>
      </c>
      <c r="O17" s="2447">
        <v>2563152</v>
      </c>
      <c r="P17" s="1445">
        <v>42736</v>
      </c>
      <c r="Q17" s="662">
        <v>42736</v>
      </c>
      <c r="R17" s="1526"/>
      <c r="S17" s="1473">
        <v>42736</v>
      </c>
      <c r="T17" s="1527"/>
      <c r="U17" s="75">
        <v>256415</v>
      </c>
      <c r="V17" s="2447" t="s">
        <v>22</v>
      </c>
      <c r="W17" s="2447"/>
      <c r="X17" s="2447">
        <v>280905</v>
      </c>
      <c r="Y17" s="2447">
        <v>3865</v>
      </c>
      <c r="Z17" s="2447" t="s">
        <v>21</v>
      </c>
      <c r="AA17" s="2447">
        <v>277040</v>
      </c>
      <c r="AB17" s="2447">
        <v>277040</v>
      </c>
      <c r="AC17" s="2447" t="s">
        <v>21</v>
      </c>
      <c r="AD17" s="2447" t="s">
        <v>21</v>
      </c>
      <c r="AE17" s="2447">
        <v>34051</v>
      </c>
      <c r="AF17" s="2447">
        <v>2705</v>
      </c>
      <c r="AG17" s="1445">
        <v>42736</v>
      </c>
      <c r="AH17" s="662">
        <v>42736</v>
      </c>
      <c r="AI17" s="1526"/>
      <c r="AJ17" s="1473">
        <v>42736</v>
      </c>
      <c r="AK17" s="1527"/>
      <c r="AL17" s="75">
        <v>19780039</v>
      </c>
      <c r="AM17" s="2447" t="s">
        <v>22</v>
      </c>
      <c r="AN17" s="2447"/>
      <c r="AO17" s="2447">
        <v>19689000</v>
      </c>
      <c r="AP17" s="2447" t="s">
        <v>22</v>
      </c>
      <c r="AQ17" s="2447" t="s">
        <v>22</v>
      </c>
      <c r="AR17" s="2447">
        <v>19689000</v>
      </c>
      <c r="AS17" s="2447">
        <v>19689000</v>
      </c>
      <c r="AT17" s="2447" t="s">
        <v>22</v>
      </c>
      <c r="AU17" s="2447" t="s">
        <v>22</v>
      </c>
      <c r="AV17" s="2447">
        <v>93319</v>
      </c>
      <c r="AW17" s="2447">
        <v>4473</v>
      </c>
      <c r="AX17" s="1445">
        <v>42736</v>
      </c>
      <c r="AY17" s="662">
        <v>42736</v>
      </c>
      <c r="AZ17" s="1526"/>
      <c r="BA17" s="1473">
        <v>42736</v>
      </c>
      <c r="BB17" s="1527"/>
      <c r="BC17" s="75">
        <v>1280034</v>
      </c>
      <c r="BD17" s="2447" t="s">
        <v>22</v>
      </c>
      <c r="BE17" s="2447"/>
      <c r="BF17" s="2447">
        <v>1277859</v>
      </c>
      <c r="BG17" s="2447">
        <v>562838</v>
      </c>
      <c r="BH17" s="2447">
        <v>15820</v>
      </c>
      <c r="BI17" s="2447">
        <v>699201</v>
      </c>
      <c r="BJ17" s="2447">
        <v>555731</v>
      </c>
      <c r="BK17" s="2447">
        <v>109927</v>
      </c>
      <c r="BL17" s="2447">
        <v>33543</v>
      </c>
      <c r="BM17" s="2447">
        <v>1153</v>
      </c>
      <c r="BN17" s="2447">
        <v>60736</v>
      </c>
      <c r="BO17" s="1445">
        <v>42736</v>
      </c>
      <c r="BP17" s="662">
        <v>42736</v>
      </c>
      <c r="BQ17" s="1526"/>
      <c r="BR17" s="1473">
        <v>42736</v>
      </c>
      <c r="BS17" s="1527"/>
      <c r="BT17" s="75">
        <v>151854</v>
      </c>
      <c r="BU17" s="2447" t="s">
        <v>22</v>
      </c>
      <c r="BV17" s="2447"/>
      <c r="BW17" s="2447">
        <v>1148452</v>
      </c>
      <c r="BX17" s="2447">
        <v>755221</v>
      </c>
      <c r="BY17" s="2447">
        <v>439</v>
      </c>
      <c r="BZ17" s="2447">
        <v>392792</v>
      </c>
      <c r="CA17" s="2447">
        <v>277019</v>
      </c>
      <c r="CB17" s="2447">
        <v>114811</v>
      </c>
      <c r="CC17" s="2447">
        <v>962</v>
      </c>
      <c r="CD17" s="2447" t="s">
        <v>22</v>
      </c>
      <c r="CE17" s="2447" t="s">
        <v>22</v>
      </c>
      <c r="CF17" s="1445">
        <v>42736</v>
      </c>
      <c r="CG17" s="662">
        <v>42736</v>
      </c>
      <c r="CH17" s="1526"/>
      <c r="CI17" s="1473">
        <v>42736</v>
      </c>
      <c r="CJ17" s="1527"/>
      <c r="CK17" s="75">
        <v>1523809</v>
      </c>
      <c r="CL17" s="2447" t="s">
        <v>22</v>
      </c>
      <c r="CM17" s="2447"/>
      <c r="CN17" s="2447">
        <v>1472456</v>
      </c>
      <c r="CO17" s="2447">
        <v>890887</v>
      </c>
      <c r="CP17" s="2447" t="s">
        <v>21</v>
      </c>
      <c r="CQ17" s="2447">
        <v>581569</v>
      </c>
      <c r="CR17" s="2447">
        <v>579029</v>
      </c>
      <c r="CS17" s="2447" t="s">
        <v>21</v>
      </c>
      <c r="CT17" s="2447">
        <v>2540</v>
      </c>
      <c r="CU17" s="2447">
        <v>22246</v>
      </c>
      <c r="CV17" s="2447">
        <v>156245</v>
      </c>
      <c r="CW17" s="1445">
        <v>42736</v>
      </c>
      <c r="CX17" s="662">
        <v>42736</v>
      </c>
      <c r="CY17" s="1526"/>
      <c r="CZ17" s="1473">
        <v>42736</v>
      </c>
      <c r="DA17" s="1527"/>
      <c r="DB17" s="75">
        <v>14565589</v>
      </c>
      <c r="DC17" s="2447">
        <v>7893837</v>
      </c>
      <c r="DD17" s="2447"/>
      <c r="DE17" s="2447">
        <v>15311476</v>
      </c>
      <c r="DF17" s="2447">
        <v>4691902</v>
      </c>
      <c r="DG17" s="2447">
        <v>605586</v>
      </c>
      <c r="DH17" s="2447">
        <v>10013988</v>
      </c>
      <c r="DI17" s="2447">
        <v>8083441</v>
      </c>
      <c r="DJ17" s="2447">
        <v>1871710</v>
      </c>
      <c r="DK17" s="2447">
        <v>58831</v>
      </c>
      <c r="DL17" s="2447">
        <v>7326658</v>
      </c>
      <c r="DM17" s="214">
        <v>1740660</v>
      </c>
      <c r="DN17" s="1445">
        <v>42736</v>
      </c>
      <c r="DO17" s="662">
        <v>42736</v>
      </c>
      <c r="DP17" s="1526"/>
      <c r="DQ17" s="1473">
        <v>42736</v>
      </c>
      <c r="DR17" s="1527"/>
      <c r="DS17" s="75">
        <v>307415</v>
      </c>
      <c r="DT17" s="2447">
        <v>155463</v>
      </c>
      <c r="DU17" s="2447"/>
      <c r="DV17" s="2447">
        <v>407967</v>
      </c>
      <c r="DW17" s="2447" t="s">
        <v>21</v>
      </c>
      <c r="DX17" s="2447" t="s">
        <v>21</v>
      </c>
      <c r="DY17" s="2447">
        <v>407967</v>
      </c>
      <c r="DZ17" s="2447">
        <v>407967</v>
      </c>
      <c r="EA17" s="2447" t="s">
        <v>21</v>
      </c>
      <c r="EB17" s="2447" t="s">
        <v>21</v>
      </c>
      <c r="EC17" s="2447">
        <v>49299</v>
      </c>
      <c r="ED17" s="214">
        <v>34192</v>
      </c>
      <c r="EE17" s="1445">
        <v>42736</v>
      </c>
      <c r="EF17" s="662">
        <v>42736</v>
      </c>
      <c r="EG17" s="1526"/>
      <c r="EH17" s="1473">
        <v>42736</v>
      </c>
      <c r="EI17" s="1527"/>
      <c r="EJ17" s="75" t="s">
        <v>21</v>
      </c>
      <c r="EK17" s="2447" t="s">
        <v>21</v>
      </c>
      <c r="EL17" s="2447"/>
      <c r="EM17" s="2447" t="s">
        <v>21</v>
      </c>
      <c r="EN17" s="2447" t="s">
        <v>21</v>
      </c>
      <c r="EO17" s="2447" t="s">
        <v>21</v>
      </c>
      <c r="EP17" s="2447" t="s">
        <v>21</v>
      </c>
      <c r="EQ17" s="2447" t="s">
        <v>21</v>
      </c>
      <c r="ER17" s="2447" t="s">
        <v>21</v>
      </c>
      <c r="ES17" s="2447" t="s">
        <v>21</v>
      </c>
      <c r="ET17" s="2447" t="s">
        <v>21</v>
      </c>
      <c r="EU17" s="214" t="s">
        <v>22</v>
      </c>
      <c r="EV17" s="1445">
        <v>42736</v>
      </c>
      <c r="EW17" s="662">
        <v>42736</v>
      </c>
      <c r="EX17" s="1526"/>
      <c r="EY17" s="1473">
        <v>42736</v>
      </c>
      <c r="EZ17" s="1527"/>
      <c r="FA17" s="75">
        <v>429530</v>
      </c>
      <c r="FB17" s="2447" t="s">
        <v>22</v>
      </c>
      <c r="FC17" s="2447"/>
      <c r="FD17" s="2447">
        <v>429530</v>
      </c>
      <c r="FE17" s="2447">
        <v>83730</v>
      </c>
      <c r="FF17" s="2447">
        <v>200449</v>
      </c>
      <c r="FG17" s="2447">
        <v>145351</v>
      </c>
      <c r="FH17" s="2447" t="s">
        <v>22</v>
      </c>
      <c r="FI17" s="2447">
        <v>121069</v>
      </c>
      <c r="FJ17" s="2447">
        <v>24282</v>
      </c>
      <c r="FK17" s="2447" t="s">
        <v>22</v>
      </c>
      <c r="FL17" s="214" t="s">
        <v>22</v>
      </c>
      <c r="FM17" s="1445">
        <v>42736</v>
      </c>
      <c r="FN17" s="662">
        <v>42736</v>
      </c>
      <c r="FO17" s="1526"/>
      <c r="FP17" s="1473">
        <v>42736</v>
      </c>
      <c r="FQ17" s="1527"/>
      <c r="FR17" s="75">
        <v>36104</v>
      </c>
      <c r="FS17" s="2447">
        <v>45322</v>
      </c>
      <c r="FT17" s="2447"/>
      <c r="FU17" s="2447">
        <v>81584</v>
      </c>
      <c r="FV17" s="2447" t="s">
        <v>21</v>
      </c>
      <c r="FW17" s="2447" t="s">
        <v>21</v>
      </c>
      <c r="FX17" s="2447">
        <v>81584</v>
      </c>
      <c r="FY17" s="2447">
        <v>67873</v>
      </c>
      <c r="FZ17" s="2447">
        <v>13711</v>
      </c>
      <c r="GA17" s="2447" t="s">
        <v>21</v>
      </c>
      <c r="GB17" s="2447" t="s">
        <v>21</v>
      </c>
      <c r="GC17" s="214">
        <v>790</v>
      </c>
      <c r="GD17" s="1445">
        <v>42736</v>
      </c>
      <c r="GE17" s="662">
        <v>42736</v>
      </c>
    </row>
    <row r="18" spans="1:187" ht="15" customHeight="1">
      <c r="A18" s="1526"/>
      <c r="B18" s="1473">
        <v>43101</v>
      </c>
      <c r="C18" s="1527"/>
      <c r="D18" s="75">
        <v>69226156</v>
      </c>
      <c r="E18" s="2447">
        <v>8005831</v>
      </c>
      <c r="F18" s="2447">
        <v>67804087</v>
      </c>
      <c r="G18" s="2447">
        <v>75690086</v>
      </c>
      <c r="H18" s="2447">
        <v>7657867</v>
      </c>
      <c r="I18" s="2447">
        <v>1086313</v>
      </c>
      <c r="J18" s="2447">
        <v>66945905</v>
      </c>
      <c r="K18" s="2447">
        <v>59064038</v>
      </c>
      <c r="L18" s="2447">
        <v>7330788</v>
      </c>
      <c r="M18" s="2447">
        <v>551092</v>
      </c>
      <c r="N18" s="2447">
        <v>8043042</v>
      </c>
      <c r="O18" s="2447">
        <v>2959749</v>
      </c>
      <c r="P18" s="1445">
        <v>43101</v>
      </c>
      <c r="Q18" s="662">
        <v>43101</v>
      </c>
      <c r="R18" s="1526"/>
      <c r="S18" s="1473">
        <v>43101</v>
      </c>
      <c r="T18" s="1527"/>
      <c r="U18" s="75">
        <v>225764</v>
      </c>
      <c r="V18" s="2447" t="s">
        <v>22</v>
      </c>
      <c r="W18" s="2447"/>
      <c r="X18" s="2447">
        <v>227858</v>
      </c>
      <c r="Y18" s="2447">
        <v>3630</v>
      </c>
      <c r="Z18" s="2447" t="s">
        <v>21</v>
      </c>
      <c r="AA18" s="2447">
        <v>224228</v>
      </c>
      <c r="AB18" s="2447">
        <v>224228</v>
      </c>
      <c r="AC18" s="2447" t="s">
        <v>21</v>
      </c>
      <c r="AD18" s="2447" t="s">
        <v>21</v>
      </c>
      <c r="AE18" s="2447">
        <v>22330</v>
      </c>
      <c r="AF18" s="2447">
        <v>4454</v>
      </c>
      <c r="AG18" s="1445">
        <v>43101</v>
      </c>
      <c r="AH18" s="662">
        <v>43101</v>
      </c>
      <c r="AI18" s="1526"/>
      <c r="AJ18" s="1473">
        <v>43101</v>
      </c>
      <c r="AK18" s="1527"/>
      <c r="AL18" s="75">
        <v>19893701</v>
      </c>
      <c r="AM18" s="2447" t="s">
        <v>22</v>
      </c>
      <c r="AN18" s="2447"/>
      <c r="AO18" s="2447">
        <v>19809452</v>
      </c>
      <c r="AP18" s="2447" t="s">
        <v>22</v>
      </c>
      <c r="AQ18" s="2447" t="s">
        <v>22</v>
      </c>
      <c r="AR18" s="2447">
        <v>19809452</v>
      </c>
      <c r="AS18" s="2447">
        <v>19809452</v>
      </c>
      <c r="AT18" s="2447" t="s">
        <v>22</v>
      </c>
      <c r="AU18" s="2447" t="s">
        <v>22</v>
      </c>
      <c r="AV18" s="2447">
        <v>83386</v>
      </c>
      <c r="AW18" s="2447">
        <v>5336</v>
      </c>
      <c r="AX18" s="1445">
        <v>43101</v>
      </c>
      <c r="AY18" s="662">
        <v>43101</v>
      </c>
      <c r="AZ18" s="1526"/>
      <c r="BA18" s="1473">
        <v>43101</v>
      </c>
      <c r="BB18" s="1527"/>
      <c r="BC18" s="75">
        <v>1110091</v>
      </c>
      <c r="BD18" s="2447" t="s">
        <v>22</v>
      </c>
      <c r="BE18" s="2447"/>
      <c r="BF18" s="2447">
        <v>1109688</v>
      </c>
      <c r="BG18" s="2447">
        <v>503045</v>
      </c>
      <c r="BH18" s="2447">
        <v>14009</v>
      </c>
      <c r="BI18" s="2447">
        <v>592634</v>
      </c>
      <c r="BJ18" s="2447">
        <v>457683</v>
      </c>
      <c r="BK18" s="2447">
        <v>99799</v>
      </c>
      <c r="BL18" s="2447">
        <v>35152</v>
      </c>
      <c r="BM18" s="2447">
        <v>1844</v>
      </c>
      <c r="BN18" s="2447">
        <v>58619</v>
      </c>
      <c r="BO18" s="1445">
        <v>43101</v>
      </c>
      <c r="BP18" s="662">
        <v>43101</v>
      </c>
      <c r="BQ18" s="1526"/>
      <c r="BR18" s="1473">
        <v>43101</v>
      </c>
      <c r="BS18" s="1527"/>
      <c r="BT18" s="75">
        <v>158274</v>
      </c>
      <c r="BU18" s="2447" t="s">
        <v>22</v>
      </c>
      <c r="BV18" s="2447"/>
      <c r="BW18" s="2447">
        <v>1065674</v>
      </c>
      <c r="BX18" s="2447">
        <v>672891</v>
      </c>
      <c r="BY18" s="2447" t="s">
        <v>21</v>
      </c>
      <c r="BZ18" s="2447">
        <v>392783</v>
      </c>
      <c r="CA18" s="2447">
        <v>272100</v>
      </c>
      <c r="CB18" s="2447">
        <v>119881</v>
      </c>
      <c r="CC18" s="2447">
        <v>802</v>
      </c>
      <c r="CD18" s="2447" t="s">
        <v>22</v>
      </c>
      <c r="CE18" s="2447" t="s">
        <v>22</v>
      </c>
      <c r="CF18" s="1445">
        <v>43101</v>
      </c>
      <c r="CG18" s="662">
        <v>43101</v>
      </c>
      <c r="CH18" s="1526"/>
      <c r="CI18" s="1473">
        <v>43101</v>
      </c>
      <c r="CJ18" s="1527"/>
      <c r="CK18" s="75">
        <v>1478538</v>
      </c>
      <c r="CL18" s="2447" t="s">
        <v>22</v>
      </c>
      <c r="CM18" s="2447"/>
      <c r="CN18" s="2447">
        <v>1405432</v>
      </c>
      <c r="CO18" s="2447">
        <v>898890</v>
      </c>
      <c r="CP18" s="2447" t="s">
        <v>21</v>
      </c>
      <c r="CQ18" s="2447">
        <v>506542</v>
      </c>
      <c r="CR18" s="2447">
        <v>502112</v>
      </c>
      <c r="CS18" s="2447" t="s">
        <v>21</v>
      </c>
      <c r="CT18" s="2447">
        <v>4430</v>
      </c>
      <c r="CU18" s="2447">
        <v>10396</v>
      </c>
      <c r="CV18" s="2447">
        <v>218955</v>
      </c>
      <c r="CW18" s="1445">
        <v>43101</v>
      </c>
      <c r="CX18" s="662">
        <v>43101</v>
      </c>
      <c r="CY18" s="1526"/>
      <c r="CZ18" s="1473">
        <v>43101</v>
      </c>
      <c r="DA18" s="1527"/>
      <c r="DB18" s="75">
        <v>15136595</v>
      </c>
      <c r="DC18" s="2447">
        <v>8005831</v>
      </c>
      <c r="DD18" s="2447"/>
      <c r="DE18" s="2447">
        <v>15569061</v>
      </c>
      <c r="DF18" s="2447">
        <v>4772780</v>
      </c>
      <c r="DG18" s="2447">
        <v>566383</v>
      </c>
      <c r="DH18" s="2447">
        <v>10229898</v>
      </c>
      <c r="DI18" s="2447">
        <v>8255427</v>
      </c>
      <c r="DJ18" s="2447">
        <v>1909047</v>
      </c>
      <c r="DK18" s="2447">
        <v>65437</v>
      </c>
      <c r="DL18" s="2447">
        <v>7353218</v>
      </c>
      <c r="DM18" s="214">
        <v>1921384</v>
      </c>
      <c r="DN18" s="1445">
        <v>43101</v>
      </c>
      <c r="DO18" s="662">
        <v>43101</v>
      </c>
      <c r="DP18" s="1526"/>
      <c r="DQ18" s="1473">
        <v>43101</v>
      </c>
      <c r="DR18" s="1527"/>
      <c r="DS18" s="75">
        <v>304087</v>
      </c>
      <c r="DT18" s="2447">
        <v>156762</v>
      </c>
      <c r="DU18" s="2447"/>
      <c r="DV18" s="2447">
        <v>437729</v>
      </c>
      <c r="DW18" s="2447" t="s">
        <v>21</v>
      </c>
      <c r="DX18" s="2447" t="s">
        <v>21</v>
      </c>
      <c r="DY18" s="2447">
        <v>437729</v>
      </c>
      <c r="DZ18" s="2447">
        <v>437729</v>
      </c>
      <c r="EA18" s="2447" t="s">
        <v>21</v>
      </c>
      <c r="EB18" s="2447" t="s">
        <v>21</v>
      </c>
      <c r="EC18" s="2447">
        <v>23878</v>
      </c>
      <c r="ED18" s="214">
        <v>33435</v>
      </c>
      <c r="EE18" s="1445">
        <v>43101</v>
      </c>
      <c r="EF18" s="662">
        <v>43101</v>
      </c>
      <c r="EG18" s="1526"/>
      <c r="EH18" s="1473">
        <v>43101</v>
      </c>
      <c r="EI18" s="1527"/>
      <c r="EJ18" s="75" t="s">
        <v>21</v>
      </c>
      <c r="EK18" s="2447" t="s">
        <v>21</v>
      </c>
      <c r="EL18" s="2447"/>
      <c r="EM18" s="2447" t="s">
        <v>21</v>
      </c>
      <c r="EN18" s="2447" t="s">
        <v>21</v>
      </c>
      <c r="EO18" s="2447" t="s">
        <v>21</v>
      </c>
      <c r="EP18" s="2447" t="s">
        <v>21</v>
      </c>
      <c r="EQ18" s="2447" t="s">
        <v>21</v>
      </c>
      <c r="ER18" s="2447" t="s">
        <v>21</v>
      </c>
      <c r="ES18" s="2447" t="s">
        <v>21</v>
      </c>
      <c r="ET18" s="2447" t="s">
        <v>21</v>
      </c>
      <c r="EU18" s="214" t="s">
        <v>22</v>
      </c>
      <c r="EV18" s="1445">
        <v>43101</v>
      </c>
      <c r="EW18" s="662">
        <v>43101</v>
      </c>
      <c r="EX18" s="1526"/>
      <c r="EY18" s="1473">
        <v>43101</v>
      </c>
      <c r="EZ18" s="1527"/>
      <c r="FA18" s="75">
        <v>400401</v>
      </c>
      <c r="FB18" s="2447" t="s">
        <v>22</v>
      </c>
      <c r="FC18" s="2447"/>
      <c r="FD18" s="2447">
        <v>400401</v>
      </c>
      <c r="FE18" s="2447">
        <v>78839</v>
      </c>
      <c r="FF18" s="2447">
        <v>178793</v>
      </c>
      <c r="FG18" s="2447">
        <v>142769</v>
      </c>
      <c r="FH18" s="2447" t="s">
        <v>22</v>
      </c>
      <c r="FI18" s="2447">
        <v>117673</v>
      </c>
      <c r="FJ18" s="2447">
        <v>25096</v>
      </c>
      <c r="FK18" s="2447" t="s">
        <v>22</v>
      </c>
      <c r="FL18" s="214" t="s">
        <v>22</v>
      </c>
      <c r="FM18" s="1445">
        <v>43101</v>
      </c>
      <c r="FN18" s="662">
        <v>43101</v>
      </c>
      <c r="FO18" s="1526"/>
      <c r="FP18" s="1473">
        <v>43101</v>
      </c>
      <c r="FQ18" s="1527"/>
      <c r="FR18" s="75">
        <v>32534</v>
      </c>
      <c r="FS18" s="2447">
        <v>44663</v>
      </c>
      <c r="FT18" s="2447"/>
      <c r="FU18" s="2447">
        <v>77154</v>
      </c>
      <c r="FV18" s="2447" t="s">
        <v>21</v>
      </c>
      <c r="FW18" s="2447" t="s">
        <v>21</v>
      </c>
      <c r="FX18" s="2447">
        <v>77154</v>
      </c>
      <c r="FY18" s="2447">
        <v>62773</v>
      </c>
      <c r="FZ18" s="2447">
        <v>14381</v>
      </c>
      <c r="GA18" s="2447" t="s">
        <v>21</v>
      </c>
      <c r="GB18" s="2447" t="s">
        <v>21</v>
      </c>
      <c r="GC18" s="214">
        <v>833</v>
      </c>
      <c r="GD18" s="1445">
        <v>43101</v>
      </c>
      <c r="GE18" s="662">
        <v>43101</v>
      </c>
    </row>
    <row r="19" spans="1:187" ht="15" customHeight="1">
      <c r="A19" s="1472">
        <v>43586</v>
      </c>
      <c r="B19" s="1473">
        <v>43586</v>
      </c>
      <c r="C19" s="1508" t="s">
        <v>2159</v>
      </c>
      <c r="D19" s="75">
        <v>69036333</v>
      </c>
      <c r="E19" s="2447">
        <v>7942859</v>
      </c>
      <c r="F19" s="2447">
        <v>68091239</v>
      </c>
      <c r="G19" s="2447">
        <v>75913414</v>
      </c>
      <c r="H19" s="2447">
        <v>7673783</v>
      </c>
      <c r="I19" s="2447">
        <v>1171286</v>
      </c>
      <c r="J19" s="2447">
        <v>67068345</v>
      </c>
      <c r="K19" s="2447">
        <v>59217122</v>
      </c>
      <c r="L19" s="2447">
        <v>7337318</v>
      </c>
      <c r="M19" s="2447">
        <v>513906</v>
      </c>
      <c r="N19" s="2447">
        <v>8095341</v>
      </c>
      <c r="O19" s="2447">
        <v>2905122</v>
      </c>
      <c r="P19" s="1445">
        <v>43466</v>
      </c>
      <c r="Q19" s="662">
        <v>43466</v>
      </c>
      <c r="R19" s="1472">
        <v>43586</v>
      </c>
      <c r="S19" s="1473">
        <v>43586</v>
      </c>
      <c r="T19" s="1508" t="s">
        <v>2159</v>
      </c>
      <c r="U19" s="75">
        <v>57136</v>
      </c>
      <c r="V19" s="2447" t="s">
        <v>22</v>
      </c>
      <c r="W19" s="2447"/>
      <c r="X19" s="2447">
        <v>57124</v>
      </c>
      <c r="Y19" s="2447">
        <v>3112</v>
      </c>
      <c r="Z19" s="2447" t="s">
        <v>21</v>
      </c>
      <c r="AA19" s="2447">
        <v>54012</v>
      </c>
      <c r="AB19" s="2447">
        <v>54012</v>
      </c>
      <c r="AC19" s="2447" t="s">
        <v>21</v>
      </c>
      <c r="AD19" s="2447" t="s">
        <v>21</v>
      </c>
      <c r="AE19" s="2447">
        <v>32478</v>
      </c>
      <c r="AF19" s="2447">
        <v>112</v>
      </c>
      <c r="AG19" s="1445">
        <v>43466</v>
      </c>
      <c r="AH19" s="662">
        <v>43466</v>
      </c>
      <c r="AI19" s="1472">
        <v>43586</v>
      </c>
      <c r="AJ19" s="1473">
        <v>43586</v>
      </c>
      <c r="AK19" s="1508" t="s">
        <v>2159</v>
      </c>
      <c r="AL19" s="75">
        <v>17986980</v>
      </c>
      <c r="AM19" s="2447" t="s">
        <v>22</v>
      </c>
      <c r="AN19" s="2447"/>
      <c r="AO19" s="2447">
        <v>17872583</v>
      </c>
      <c r="AP19" s="2447" t="s">
        <v>22</v>
      </c>
      <c r="AQ19" s="2447" t="s">
        <v>22</v>
      </c>
      <c r="AR19" s="2447">
        <v>17872583</v>
      </c>
      <c r="AS19" s="2447">
        <v>17872583</v>
      </c>
      <c r="AT19" s="2447" t="s">
        <v>22</v>
      </c>
      <c r="AU19" s="2447" t="s">
        <v>22</v>
      </c>
      <c r="AV19" s="2447">
        <v>109044</v>
      </c>
      <c r="AW19" s="2447">
        <v>10869</v>
      </c>
      <c r="AX19" s="1445">
        <v>43466</v>
      </c>
      <c r="AY19" s="662">
        <v>43466</v>
      </c>
      <c r="AZ19" s="1472">
        <v>43586</v>
      </c>
      <c r="BA19" s="1473">
        <v>43586</v>
      </c>
      <c r="BB19" s="1508" t="s">
        <v>2159</v>
      </c>
      <c r="BC19" s="75">
        <v>1250178</v>
      </c>
      <c r="BD19" s="2447" t="s">
        <v>22</v>
      </c>
      <c r="BE19" s="2447"/>
      <c r="BF19" s="2447">
        <v>1247873</v>
      </c>
      <c r="BG19" s="2447">
        <v>621369</v>
      </c>
      <c r="BH19" s="2447">
        <v>12491</v>
      </c>
      <c r="BI19" s="2447">
        <v>614013</v>
      </c>
      <c r="BJ19" s="2447">
        <v>479695</v>
      </c>
      <c r="BK19" s="2447">
        <v>107238</v>
      </c>
      <c r="BL19" s="2447">
        <v>27080</v>
      </c>
      <c r="BM19" s="2447">
        <v>1154</v>
      </c>
      <c r="BN19" s="2447">
        <v>60066</v>
      </c>
      <c r="BO19" s="1445">
        <v>43466</v>
      </c>
      <c r="BP19" s="662">
        <v>43466</v>
      </c>
      <c r="BQ19" s="1472">
        <v>43586</v>
      </c>
      <c r="BR19" s="1473">
        <v>43586</v>
      </c>
      <c r="BS19" s="1508" t="s">
        <v>2159</v>
      </c>
      <c r="BT19" s="75">
        <v>172464</v>
      </c>
      <c r="BU19" s="2447" t="s">
        <v>22</v>
      </c>
      <c r="BV19" s="2447"/>
      <c r="BW19" s="2447">
        <v>1058336</v>
      </c>
      <c r="BX19" s="2447">
        <v>668010</v>
      </c>
      <c r="BY19" s="2447" t="s">
        <v>21</v>
      </c>
      <c r="BZ19" s="2447">
        <v>390326</v>
      </c>
      <c r="CA19" s="2447">
        <v>266803</v>
      </c>
      <c r="CB19" s="2447">
        <v>122773</v>
      </c>
      <c r="CC19" s="2447">
        <v>750</v>
      </c>
      <c r="CD19" s="2447" t="s">
        <v>22</v>
      </c>
      <c r="CE19" s="2447" t="s">
        <v>22</v>
      </c>
      <c r="CF19" s="1445">
        <v>43466</v>
      </c>
      <c r="CG19" s="662">
        <v>43466</v>
      </c>
      <c r="CH19" s="1472">
        <v>43586</v>
      </c>
      <c r="CI19" s="1473">
        <v>43586</v>
      </c>
      <c r="CJ19" s="1508" t="s">
        <v>2159</v>
      </c>
      <c r="CK19" s="75">
        <v>1518016</v>
      </c>
      <c r="CL19" s="2447" t="s">
        <v>22</v>
      </c>
      <c r="CM19" s="2447"/>
      <c r="CN19" s="2447">
        <v>1477161</v>
      </c>
      <c r="CO19" s="2447">
        <v>896257</v>
      </c>
      <c r="CP19" s="2447" t="s">
        <v>21</v>
      </c>
      <c r="CQ19" s="2447">
        <v>580904</v>
      </c>
      <c r="CR19" s="2447">
        <v>576596</v>
      </c>
      <c r="CS19" s="2447" t="s">
        <v>21</v>
      </c>
      <c r="CT19" s="2447">
        <v>4308</v>
      </c>
      <c r="CU19" s="2447">
        <v>2760</v>
      </c>
      <c r="CV19" s="2447">
        <v>257058</v>
      </c>
      <c r="CW19" s="1445">
        <v>43466</v>
      </c>
      <c r="CX19" s="662">
        <v>43466</v>
      </c>
      <c r="CY19" s="1472">
        <v>43586</v>
      </c>
      <c r="CZ19" s="1473">
        <v>43586</v>
      </c>
      <c r="DA19" s="1508" t="s">
        <v>2159</v>
      </c>
      <c r="DB19" s="75">
        <v>14697675</v>
      </c>
      <c r="DC19" s="2447">
        <v>7942859</v>
      </c>
      <c r="DD19" s="2447"/>
      <c r="DE19" s="2447">
        <v>15281851</v>
      </c>
      <c r="DF19" s="2447">
        <v>4720508</v>
      </c>
      <c r="DG19" s="2447">
        <v>566546</v>
      </c>
      <c r="DH19" s="2447">
        <v>9994796</v>
      </c>
      <c r="DI19" s="2447">
        <v>8069460</v>
      </c>
      <c r="DJ19" s="2447">
        <v>1867998</v>
      </c>
      <c r="DK19" s="2447">
        <v>57339</v>
      </c>
      <c r="DL19" s="2447">
        <v>7290641</v>
      </c>
      <c r="DM19" s="214">
        <v>1968741</v>
      </c>
      <c r="DN19" s="1445">
        <v>43466</v>
      </c>
      <c r="DO19" s="662">
        <v>43466</v>
      </c>
      <c r="DP19" s="1472">
        <v>43586</v>
      </c>
      <c r="DQ19" s="1473">
        <v>43586</v>
      </c>
      <c r="DR19" s="1508" t="s">
        <v>2159</v>
      </c>
      <c r="DS19" s="75">
        <v>274203</v>
      </c>
      <c r="DT19" s="2447">
        <v>158983</v>
      </c>
      <c r="DU19" s="2447"/>
      <c r="DV19" s="2447">
        <v>403884</v>
      </c>
      <c r="DW19" s="2447" t="s">
        <v>21</v>
      </c>
      <c r="DX19" s="2447" t="s">
        <v>21</v>
      </c>
      <c r="DY19" s="2447">
        <v>403884</v>
      </c>
      <c r="DZ19" s="2447">
        <v>403884</v>
      </c>
      <c r="EA19" s="2447" t="s">
        <v>21</v>
      </c>
      <c r="EB19" s="2447" t="s">
        <v>21</v>
      </c>
      <c r="EC19" s="2447">
        <v>34315</v>
      </c>
      <c r="ED19" s="214">
        <v>28424</v>
      </c>
      <c r="EE19" s="1445">
        <v>43466</v>
      </c>
      <c r="EF19" s="662">
        <v>43466</v>
      </c>
      <c r="EG19" s="1472">
        <v>43586</v>
      </c>
      <c r="EH19" s="1473">
        <v>43586</v>
      </c>
      <c r="EI19" s="1508" t="s">
        <v>2159</v>
      </c>
      <c r="EJ19" s="75" t="s">
        <v>21</v>
      </c>
      <c r="EK19" s="2447" t="s">
        <v>21</v>
      </c>
      <c r="EL19" s="2447"/>
      <c r="EM19" s="2447" t="s">
        <v>21</v>
      </c>
      <c r="EN19" s="2447" t="s">
        <v>21</v>
      </c>
      <c r="EO19" s="2447" t="s">
        <v>21</v>
      </c>
      <c r="EP19" s="2447" t="s">
        <v>21</v>
      </c>
      <c r="EQ19" s="2447" t="s">
        <v>21</v>
      </c>
      <c r="ER19" s="2447" t="s">
        <v>21</v>
      </c>
      <c r="ES19" s="2447" t="s">
        <v>21</v>
      </c>
      <c r="ET19" s="2447" t="s">
        <v>21</v>
      </c>
      <c r="EU19" s="214" t="s">
        <v>22</v>
      </c>
      <c r="EV19" s="1445">
        <v>43466</v>
      </c>
      <c r="EW19" s="662">
        <v>43466</v>
      </c>
      <c r="EX19" s="1472">
        <v>43586</v>
      </c>
      <c r="EY19" s="1473">
        <v>43586</v>
      </c>
      <c r="EZ19" s="1508" t="s">
        <v>2159</v>
      </c>
      <c r="FA19" s="75">
        <v>408005</v>
      </c>
      <c r="FB19" s="2447" t="s">
        <v>22</v>
      </c>
      <c r="FC19" s="2447"/>
      <c r="FD19" s="2447">
        <v>408005</v>
      </c>
      <c r="FE19" s="2447">
        <v>82110</v>
      </c>
      <c r="FF19" s="2447">
        <v>183645</v>
      </c>
      <c r="FG19" s="2447">
        <v>142250</v>
      </c>
      <c r="FH19" s="2447" t="s">
        <v>22</v>
      </c>
      <c r="FI19" s="2447">
        <v>117324</v>
      </c>
      <c r="FJ19" s="2447">
        <v>24926</v>
      </c>
      <c r="FK19" s="2447" t="s">
        <v>22</v>
      </c>
      <c r="FL19" s="214" t="s">
        <v>22</v>
      </c>
      <c r="FM19" s="1445">
        <v>43466</v>
      </c>
      <c r="FN19" s="662">
        <v>43466</v>
      </c>
      <c r="FO19" s="1472">
        <v>43586</v>
      </c>
      <c r="FP19" s="1473">
        <v>43586</v>
      </c>
      <c r="FQ19" s="1508" t="s">
        <v>2159</v>
      </c>
      <c r="FR19" s="75">
        <v>37271</v>
      </c>
      <c r="FS19" s="2447">
        <v>53980</v>
      </c>
      <c r="FT19" s="2447"/>
      <c r="FU19" s="2447">
        <v>91279</v>
      </c>
      <c r="FV19" s="2447" t="s">
        <v>21</v>
      </c>
      <c r="FW19" s="2447" t="s">
        <v>21</v>
      </c>
      <c r="FX19" s="2447">
        <v>91279</v>
      </c>
      <c r="FY19" s="2447">
        <v>76764</v>
      </c>
      <c r="FZ19" s="2447">
        <v>14515</v>
      </c>
      <c r="GA19" s="2447" t="s">
        <v>21</v>
      </c>
      <c r="GB19" s="2447" t="s">
        <v>21</v>
      </c>
      <c r="GC19" s="214">
        <v>805</v>
      </c>
      <c r="GD19" s="1445">
        <v>43466</v>
      </c>
      <c r="GE19" s="662">
        <v>43466</v>
      </c>
    </row>
    <row r="20" spans="1:187" ht="7.5" customHeight="1">
      <c r="A20" s="1526"/>
      <c r="B20" s="1300"/>
      <c r="C20" s="1527"/>
      <c r="D20" s="1002"/>
      <c r="E20" s="663"/>
      <c r="F20" s="663"/>
      <c r="G20" s="663"/>
      <c r="H20" s="663"/>
      <c r="I20" s="663"/>
      <c r="J20" s="663"/>
      <c r="K20" s="663"/>
      <c r="L20" s="663"/>
      <c r="M20" s="663"/>
      <c r="N20" s="663"/>
      <c r="O20" s="663"/>
      <c r="P20" s="1446"/>
      <c r="Q20" s="505"/>
      <c r="R20" s="1526"/>
      <c r="S20" s="1300"/>
      <c r="T20" s="1527"/>
      <c r="U20" s="1002"/>
      <c r="V20" s="663"/>
      <c r="W20" s="663"/>
      <c r="X20" s="663"/>
      <c r="Y20" s="663"/>
      <c r="Z20" s="663"/>
      <c r="AA20" s="663"/>
      <c r="AB20" s="663"/>
      <c r="AC20" s="663"/>
      <c r="AD20" s="663"/>
      <c r="AE20" s="663"/>
      <c r="AF20" s="663"/>
      <c r="AG20" s="1446"/>
      <c r="AH20" s="505"/>
      <c r="AI20" s="1526"/>
      <c r="AJ20" s="1300"/>
      <c r="AK20" s="1527"/>
      <c r="AL20" s="1002"/>
      <c r="AM20" s="663"/>
      <c r="AN20" s="663"/>
      <c r="AO20" s="663"/>
      <c r="AP20" s="663"/>
      <c r="AQ20" s="663"/>
      <c r="AR20" s="663"/>
      <c r="AS20" s="663"/>
      <c r="AT20" s="663"/>
      <c r="AU20" s="663"/>
      <c r="AV20" s="663"/>
      <c r="AW20" s="663"/>
      <c r="AX20" s="1446"/>
      <c r="AY20" s="505"/>
      <c r="AZ20" s="1526"/>
      <c r="BA20" s="1300"/>
      <c r="BB20" s="1527"/>
      <c r="BC20" s="1002"/>
      <c r="BD20" s="663"/>
      <c r="BE20" s="663"/>
      <c r="BF20" s="663"/>
      <c r="BG20" s="663"/>
      <c r="BH20" s="663"/>
      <c r="BI20" s="663"/>
      <c r="BJ20" s="663"/>
      <c r="BK20" s="663"/>
      <c r="BL20" s="663"/>
      <c r="BM20" s="663"/>
      <c r="BN20" s="663"/>
      <c r="BO20" s="1446"/>
      <c r="BP20" s="505"/>
      <c r="BQ20" s="1526"/>
      <c r="BR20" s="1300"/>
      <c r="BS20" s="1527"/>
      <c r="BT20" s="1002"/>
      <c r="BU20" s="663"/>
      <c r="BV20" s="663"/>
      <c r="BW20" s="663"/>
      <c r="BX20" s="663"/>
      <c r="BY20" s="663"/>
      <c r="BZ20" s="663"/>
      <c r="CA20" s="663"/>
      <c r="CB20" s="663"/>
      <c r="CC20" s="663"/>
      <c r="CD20" s="663"/>
      <c r="CE20" s="663"/>
      <c r="CF20" s="1446"/>
      <c r="CG20" s="505"/>
      <c r="CH20" s="1526"/>
      <c r="CI20" s="1300"/>
      <c r="CJ20" s="1527"/>
      <c r="CK20" s="1002"/>
      <c r="CL20" s="663"/>
      <c r="CM20" s="663"/>
      <c r="CN20" s="663"/>
      <c r="CO20" s="663"/>
      <c r="CP20" s="663"/>
      <c r="CQ20" s="663"/>
      <c r="CR20" s="663"/>
      <c r="CS20" s="663"/>
      <c r="CT20" s="663"/>
      <c r="CU20" s="663"/>
      <c r="CV20" s="663"/>
      <c r="CW20" s="1446"/>
      <c r="CX20" s="505"/>
      <c r="CY20" s="1526"/>
      <c r="CZ20" s="1300"/>
      <c r="DA20" s="1527"/>
      <c r="DB20" s="1002"/>
      <c r="DC20" s="663"/>
      <c r="DD20" s="663"/>
      <c r="DE20" s="663"/>
      <c r="DF20" s="663"/>
      <c r="DG20" s="663"/>
      <c r="DH20" s="663"/>
      <c r="DI20" s="663"/>
      <c r="DJ20" s="663"/>
      <c r="DK20" s="663"/>
      <c r="DL20" s="663"/>
      <c r="DM20" s="663"/>
      <c r="DN20" s="1446"/>
      <c r="DO20" s="505"/>
      <c r="DP20" s="1526"/>
      <c r="DQ20" s="1300"/>
      <c r="DR20" s="1527"/>
      <c r="DS20" s="1002"/>
      <c r="DT20" s="663"/>
      <c r="DU20" s="663"/>
      <c r="DV20" s="663"/>
      <c r="DW20" s="663"/>
      <c r="DX20" s="663"/>
      <c r="DY20" s="663"/>
      <c r="DZ20" s="663"/>
      <c r="EA20" s="663"/>
      <c r="EB20" s="663"/>
      <c r="EC20" s="663"/>
      <c r="ED20" s="663"/>
      <c r="EE20" s="1446"/>
      <c r="EF20" s="505"/>
      <c r="EG20" s="1526"/>
      <c r="EH20" s="1300"/>
      <c r="EI20" s="1527"/>
      <c r="EJ20" s="1002"/>
      <c r="EK20" s="663"/>
      <c r="EL20" s="663"/>
      <c r="EM20" s="663"/>
      <c r="EN20" s="663"/>
      <c r="EO20" s="663"/>
      <c r="EP20" s="663"/>
      <c r="EQ20" s="663"/>
      <c r="ER20" s="663"/>
      <c r="ES20" s="663"/>
      <c r="ET20" s="663"/>
      <c r="EU20" s="663"/>
      <c r="EV20" s="1446"/>
      <c r="EW20" s="505"/>
      <c r="EX20" s="1526"/>
      <c r="EY20" s="1300"/>
      <c r="EZ20" s="1527"/>
      <c r="FA20" s="1002"/>
      <c r="FB20" s="663"/>
      <c r="FC20" s="663"/>
      <c r="FD20" s="663"/>
      <c r="FE20" s="663"/>
      <c r="FF20" s="663"/>
      <c r="FG20" s="663"/>
      <c r="FH20" s="663"/>
      <c r="FI20" s="663"/>
      <c r="FJ20" s="663"/>
      <c r="FK20" s="663"/>
      <c r="FL20" s="663"/>
      <c r="FM20" s="1446"/>
      <c r="FN20" s="505"/>
      <c r="FO20" s="1526"/>
      <c r="FP20" s="1300"/>
      <c r="FQ20" s="1527"/>
      <c r="FR20" s="1002"/>
      <c r="FS20" s="663"/>
      <c r="FT20" s="663"/>
      <c r="FU20" s="663"/>
      <c r="FV20" s="663"/>
      <c r="FW20" s="663"/>
      <c r="FX20" s="663"/>
      <c r="FY20" s="663"/>
      <c r="FZ20" s="663"/>
      <c r="GA20" s="663"/>
      <c r="GB20" s="663"/>
      <c r="GC20" s="663"/>
      <c r="GD20" s="1446"/>
      <c r="GE20" s="505"/>
    </row>
    <row r="21" spans="1:187" ht="15" customHeight="1">
      <c r="A21" s="1477">
        <v>42826</v>
      </c>
      <c r="B21" s="1114">
        <v>42826</v>
      </c>
      <c r="C21" s="1509">
        <v>42826</v>
      </c>
      <c r="D21" s="82">
        <v>71057466</v>
      </c>
      <c r="E21" s="2448">
        <v>7931064</v>
      </c>
      <c r="F21" s="2448">
        <v>70926620</v>
      </c>
      <c r="G21" s="2448">
        <v>78725775</v>
      </c>
      <c r="H21" s="2448">
        <v>7724065</v>
      </c>
      <c r="I21" s="2448">
        <v>1822057</v>
      </c>
      <c r="J21" s="2448">
        <v>69179653</v>
      </c>
      <c r="K21" s="2448">
        <v>61222180</v>
      </c>
      <c r="L21" s="2448">
        <v>7443491</v>
      </c>
      <c r="M21" s="2448">
        <v>513987</v>
      </c>
      <c r="N21" s="2448">
        <v>8076792</v>
      </c>
      <c r="O21" s="2448">
        <v>2706346</v>
      </c>
      <c r="P21" s="1447">
        <v>42826</v>
      </c>
      <c r="Q21" s="666">
        <v>42826</v>
      </c>
      <c r="R21" s="1477">
        <v>42826</v>
      </c>
      <c r="S21" s="1114">
        <v>42826</v>
      </c>
      <c r="T21" s="1509">
        <v>42826</v>
      </c>
      <c r="U21" s="82">
        <v>292684</v>
      </c>
      <c r="V21" s="2448" t="s">
        <v>22</v>
      </c>
      <c r="W21" s="2448"/>
      <c r="X21" s="2448">
        <v>328992</v>
      </c>
      <c r="Y21" s="2448">
        <v>3805</v>
      </c>
      <c r="Z21" s="2448" t="s">
        <v>21</v>
      </c>
      <c r="AA21" s="2448">
        <v>325187</v>
      </c>
      <c r="AB21" s="2448">
        <v>325187</v>
      </c>
      <c r="AC21" s="2448" t="s">
        <v>21</v>
      </c>
      <c r="AD21" s="2448" t="s">
        <v>21</v>
      </c>
      <c r="AE21" s="2448">
        <v>32554</v>
      </c>
      <c r="AF21" s="2448">
        <v>293</v>
      </c>
      <c r="AG21" s="1447">
        <v>42826</v>
      </c>
      <c r="AH21" s="666">
        <v>42826</v>
      </c>
      <c r="AI21" s="1477">
        <v>42826</v>
      </c>
      <c r="AJ21" s="1114">
        <v>42826</v>
      </c>
      <c r="AK21" s="1509">
        <v>42826</v>
      </c>
      <c r="AL21" s="82">
        <v>19685543</v>
      </c>
      <c r="AM21" s="2448" t="s">
        <v>22</v>
      </c>
      <c r="AN21" s="2448"/>
      <c r="AO21" s="2448">
        <v>19599922</v>
      </c>
      <c r="AP21" s="2448" t="s">
        <v>22</v>
      </c>
      <c r="AQ21" s="2448" t="s">
        <v>22</v>
      </c>
      <c r="AR21" s="2448">
        <v>19599922</v>
      </c>
      <c r="AS21" s="2448">
        <v>19599922</v>
      </c>
      <c r="AT21" s="2448" t="s">
        <v>22</v>
      </c>
      <c r="AU21" s="2448" t="s">
        <v>22</v>
      </c>
      <c r="AV21" s="2448">
        <v>78583</v>
      </c>
      <c r="AW21" s="2448">
        <v>13610</v>
      </c>
      <c r="AX21" s="1447">
        <v>42826</v>
      </c>
      <c r="AY21" s="666">
        <v>42826</v>
      </c>
      <c r="AZ21" s="1477">
        <v>42826</v>
      </c>
      <c r="BA21" s="1114">
        <v>42826</v>
      </c>
      <c r="BB21" s="1509">
        <v>42826</v>
      </c>
      <c r="BC21" s="82">
        <v>1267390</v>
      </c>
      <c r="BD21" s="2448" t="s">
        <v>22</v>
      </c>
      <c r="BE21" s="2448"/>
      <c r="BF21" s="2448">
        <v>1271438</v>
      </c>
      <c r="BG21" s="2448">
        <v>567637</v>
      </c>
      <c r="BH21" s="2448">
        <v>14090</v>
      </c>
      <c r="BI21" s="2448">
        <v>689711</v>
      </c>
      <c r="BJ21" s="2448">
        <v>549899</v>
      </c>
      <c r="BK21" s="2448">
        <v>106183</v>
      </c>
      <c r="BL21" s="2448">
        <v>33629</v>
      </c>
      <c r="BM21" s="2448">
        <v>1180</v>
      </c>
      <c r="BN21" s="2448">
        <v>59172</v>
      </c>
      <c r="BO21" s="1447">
        <v>42826</v>
      </c>
      <c r="BP21" s="666">
        <v>42826</v>
      </c>
      <c r="BQ21" s="1477">
        <v>42826</v>
      </c>
      <c r="BR21" s="1114">
        <v>42826</v>
      </c>
      <c r="BS21" s="1509">
        <v>42826</v>
      </c>
      <c r="BT21" s="82">
        <v>152545</v>
      </c>
      <c r="BU21" s="2448" t="s">
        <v>22</v>
      </c>
      <c r="BV21" s="2448"/>
      <c r="BW21" s="2448">
        <v>1118180</v>
      </c>
      <c r="BX21" s="2448">
        <v>733657</v>
      </c>
      <c r="BY21" s="2448" t="s">
        <v>21</v>
      </c>
      <c r="BZ21" s="2448">
        <v>384523</v>
      </c>
      <c r="CA21" s="2448">
        <v>271193</v>
      </c>
      <c r="CB21" s="2448">
        <v>112406</v>
      </c>
      <c r="CC21" s="2448">
        <v>924</v>
      </c>
      <c r="CD21" s="2448" t="s">
        <v>22</v>
      </c>
      <c r="CE21" s="2448" t="s">
        <v>22</v>
      </c>
      <c r="CF21" s="1447">
        <v>42826</v>
      </c>
      <c r="CG21" s="666">
        <v>42826</v>
      </c>
      <c r="CH21" s="1477">
        <v>42826</v>
      </c>
      <c r="CI21" s="1114">
        <v>42826</v>
      </c>
      <c r="CJ21" s="1509">
        <v>42826</v>
      </c>
      <c r="CK21" s="82">
        <v>1501181</v>
      </c>
      <c r="CL21" s="2448" t="s">
        <v>22</v>
      </c>
      <c r="CM21" s="2448"/>
      <c r="CN21" s="2448">
        <v>1503050</v>
      </c>
      <c r="CO21" s="2448">
        <v>904011</v>
      </c>
      <c r="CP21" s="2448" t="s">
        <v>21</v>
      </c>
      <c r="CQ21" s="2448">
        <v>599039</v>
      </c>
      <c r="CR21" s="2448">
        <v>595034</v>
      </c>
      <c r="CS21" s="2448" t="s">
        <v>21</v>
      </c>
      <c r="CT21" s="2448">
        <v>4005</v>
      </c>
      <c r="CU21" s="2448">
        <v>15431</v>
      </c>
      <c r="CV21" s="2448">
        <v>188461</v>
      </c>
      <c r="CW21" s="1447">
        <v>42826</v>
      </c>
      <c r="CX21" s="666">
        <v>42826</v>
      </c>
      <c r="CY21" s="1477">
        <v>42826</v>
      </c>
      <c r="CZ21" s="1114">
        <v>42826</v>
      </c>
      <c r="DA21" s="1509">
        <v>42826</v>
      </c>
      <c r="DB21" s="82">
        <v>14817277</v>
      </c>
      <c r="DC21" s="2448">
        <v>7931064</v>
      </c>
      <c r="DD21" s="2448"/>
      <c r="DE21" s="2448">
        <v>15411257</v>
      </c>
      <c r="DF21" s="2448">
        <v>4721663</v>
      </c>
      <c r="DG21" s="2448">
        <v>613817</v>
      </c>
      <c r="DH21" s="2448">
        <v>10075776</v>
      </c>
      <c r="DI21" s="2448">
        <v>8131450</v>
      </c>
      <c r="DJ21" s="2448">
        <v>1886898</v>
      </c>
      <c r="DK21" s="2448">
        <v>57432</v>
      </c>
      <c r="DL21" s="2448">
        <v>7292530</v>
      </c>
      <c r="DM21" s="2448">
        <v>1836176</v>
      </c>
      <c r="DN21" s="1447">
        <v>42826</v>
      </c>
      <c r="DO21" s="666">
        <v>42826</v>
      </c>
      <c r="DP21" s="1477">
        <v>42826</v>
      </c>
      <c r="DQ21" s="1114">
        <v>42826</v>
      </c>
      <c r="DR21" s="1509">
        <v>42826</v>
      </c>
      <c r="DS21" s="82">
        <v>294930</v>
      </c>
      <c r="DT21" s="2448">
        <v>158599</v>
      </c>
      <c r="DU21" s="2448"/>
      <c r="DV21" s="2448">
        <v>415539</v>
      </c>
      <c r="DW21" s="2448" t="s">
        <v>21</v>
      </c>
      <c r="DX21" s="2448" t="s">
        <v>21</v>
      </c>
      <c r="DY21" s="2448">
        <v>415539</v>
      </c>
      <c r="DZ21" s="2448">
        <v>415539</v>
      </c>
      <c r="EA21" s="2448" t="s">
        <v>21</v>
      </c>
      <c r="EB21" s="2448" t="s">
        <v>21</v>
      </c>
      <c r="EC21" s="2448">
        <v>35556</v>
      </c>
      <c r="ED21" s="2448">
        <v>33267</v>
      </c>
      <c r="EE21" s="1447">
        <v>42826</v>
      </c>
      <c r="EF21" s="666">
        <v>42826</v>
      </c>
      <c r="EG21" s="1477">
        <v>42826</v>
      </c>
      <c r="EH21" s="1114">
        <v>42826</v>
      </c>
      <c r="EI21" s="1509">
        <v>42826</v>
      </c>
      <c r="EJ21" s="82" t="s">
        <v>21</v>
      </c>
      <c r="EK21" s="2448" t="s">
        <v>21</v>
      </c>
      <c r="EL21" s="2448"/>
      <c r="EM21" s="2448" t="s">
        <v>21</v>
      </c>
      <c r="EN21" s="2448" t="s">
        <v>21</v>
      </c>
      <c r="EO21" s="2448" t="s">
        <v>21</v>
      </c>
      <c r="EP21" s="2448" t="s">
        <v>21</v>
      </c>
      <c r="EQ21" s="2448" t="s">
        <v>21</v>
      </c>
      <c r="ER21" s="2448" t="s">
        <v>21</v>
      </c>
      <c r="ES21" s="2448" t="s">
        <v>21</v>
      </c>
      <c r="ET21" s="2448" t="s">
        <v>21</v>
      </c>
      <c r="EU21" s="2448" t="s">
        <v>22</v>
      </c>
      <c r="EV21" s="1447">
        <v>42826</v>
      </c>
      <c r="EW21" s="666">
        <v>42826</v>
      </c>
      <c r="EX21" s="1477">
        <v>42826</v>
      </c>
      <c r="EY21" s="1114">
        <v>42826</v>
      </c>
      <c r="EZ21" s="1509">
        <v>42826</v>
      </c>
      <c r="FA21" s="82">
        <v>429813</v>
      </c>
      <c r="FB21" s="2448" t="s">
        <v>22</v>
      </c>
      <c r="FC21" s="2448"/>
      <c r="FD21" s="2448">
        <v>429813</v>
      </c>
      <c r="FE21" s="2448">
        <v>84739</v>
      </c>
      <c r="FF21" s="2448">
        <v>200251</v>
      </c>
      <c r="FG21" s="2448">
        <v>144823</v>
      </c>
      <c r="FH21" s="2448" t="s">
        <v>22</v>
      </c>
      <c r="FI21" s="2448">
        <v>121776</v>
      </c>
      <c r="FJ21" s="2448">
        <v>23047</v>
      </c>
      <c r="FK21" s="2448" t="s">
        <v>22</v>
      </c>
      <c r="FL21" s="217" t="s">
        <v>22</v>
      </c>
      <c r="FM21" s="1447">
        <v>42826</v>
      </c>
      <c r="FN21" s="666">
        <v>42826</v>
      </c>
      <c r="FO21" s="1477">
        <v>42826</v>
      </c>
      <c r="FP21" s="1114">
        <v>42826</v>
      </c>
      <c r="FQ21" s="1509">
        <v>42826</v>
      </c>
      <c r="FR21" s="82">
        <v>36506</v>
      </c>
      <c r="FS21" s="2448">
        <v>42292</v>
      </c>
      <c r="FT21" s="2448"/>
      <c r="FU21" s="2448">
        <v>78725</v>
      </c>
      <c r="FV21" s="2448" t="s">
        <v>21</v>
      </c>
      <c r="FW21" s="2448" t="s">
        <v>21</v>
      </c>
      <c r="FX21" s="2448">
        <v>78725</v>
      </c>
      <c r="FY21" s="2448">
        <v>65653</v>
      </c>
      <c r="FZ21" s="2448">
        <v>13072</v>
      </c>
      <c r="GA21" s="2448" t="s">
        <v>21</v>
      </c>
      <c r="GB21" s="2448" t="s">
        <v>21</v>
      </c>
      <c r="GC21" s="217">
        <v>229</v>
      </c>
      <c r="GD21" s="1447">
        <v>42826</v>
      </c>
      <c r="GE21" s="666">
        <v>42826</v>
      </c>
    </row>
    <row r="22" spans="1:187" ht="15" customHeight="1">
      <c r="A22" s="1479"/>
      <c r="B22" s="1114">
        <v>43191</v>
      </c>
      <c r="C22" s="1528"/>
      <c r="D22" s="82">
        <v>68839436</v>
      </c>
      <c r="E22" s="2448">
        <v>8027529</v>
      </c>
      <c r="F22" s="2448">
        <v>67574066</v>
      </c>
      <c r="G22" s="2448">
        <v>75482615</v>
      </c>
      <c r="H22" s="2448">
        <v>7608561</v>
      </c>
      <c r="I22" s="2448">
        <v>1079854</v>
      </c>
      <c r="J22" s="2448">
        <v>66794199</v>
      </c>
      <c r="K22" s="2448">
        <v>58953526</v>
      </c>
      <c r="L22" s="2448">
        <v>7295406</v>
      </c>
      <c r="M22" s="2448">
        <v>545273</v>
      </c>
      <c r="N22" s="2448">
        <v>8074048</v>
      </c>
      <c r="O22" s="2448">
        <v>2867056</v>
      </c>
      <c r="P22" s="1447">
        <v>43191</v>
      </c>
      <c r="Q22" s="666">
        <v>43191</v>
      </c>
      <c r="R22" s="1479"/>
      <c r="S22" s="1114">
        <v>43191</v>
      </c>
      <c r="T22" s="1528"/>
      <c r="U22" s="82">
        <v>98423</v>
      </c>
      <c r="V22" s="2448" t="s">
        <v>22</v>
      </c>
      <c r="W22" s="2448"/>
      <c r="X22" s="2448">
        <v>98509</v>
      </c>
      <c r="Y22" s="2448">
        <v>3445</v>
      </c>
      <c r="Z22" s="2448" t="s">
        <v>21</v>
      </c>
      <c r="AA22" s="2448">
        <v>95064</v>
      </c>
      <c r="AB22" s="2448">
        <v>95064</v>
      </c>
      <c r="AC22" s="2448" t="s">
        <v>21</v>
      </c>
      <c r="AD22" s="2448" t="s">
        <v>21</v>
      </c>
      <c r="AE22" s="2448">
        <v>21619</v>
      </c>
      <c r="AF22" s="2448">
        <v>211</v>
      </c>
      <c r="AG22" s="1447">
        <v>43191</v>
      </c>
      <c r="AH22" s="666">
        <v>43191</v>
      </c>
      <c r="AI22" s="1479"/>
      <c r="AJ22" s="1114">
        <v>43191</v>
      </c>
      <c r="AK22" s="1528"/>
      <c r="AL22" s="82">
        <v>19748170</v>
      </c>
      <c r="AM22" s="2448" t="s">
        <v>22</v>
      </c>
      <c r="AN22" s="2448"/>
      <c r="AO22" s="2448">
        <v>19665450</v>
      </c>
      <c r="AP22" s="2448" t="s">
        <v>22</v>
      </c>
      <c r="AQ22" s="2448" t="s">
        <v>22</v>
      </c>
      <c r="AR22" s="2448">
        <v>19665450</v>
      </c>
      <c r="AS22" s="2448">
        <v>19665450</v>
      </c>
      <c r="AT22" s="2448" t="s">
        <v>22</v>
      </c>
      <c r="AU22" s="2448" t="s">
        <v>22</v>
      </c>
      <c r="AV22" s="2448">
        <v>92796</v>
      </c>
      <c r="AW22" s="2448">
        <v>3534</v>
      </c>
      <c r="AX22" s="1447">
        <v>43191</v>
      </c>
      <c r="AY22" s="666">
        <v>43191</v>
      </c>
      <c r="AZ22" s="1479"/>
      <c r="BA22" s="1114">
        <v>43191</v>
      </c>
      <c r="BB22" s="1528"/>
      <c r="BC22" s="82">
        <v>1130060</v>
      </c>
      <c r="BD22" s="2448" t="s">
        <v>22</v>
      </c>
      <c r="BE22" s="2448"/>
      <c r="BF22" s="2448">
        <v>1128722</v>
      </c>
      <c r="BG22" s="2448">
        <v>511910</v>
      </c>
      <c r="BH22" s="2448">
        <v>14267</v>
      </c>
      <c r="BI22" s="2448">
        <v>602545</v>
      </c>
      <c r="BJ22" s="2448">
        <v>472199</v>
      </c>
      <c r="BK22" s="2448">
        <v>99713</v>
      </c>
      <c r="BL22" s="2448">
        <v>30633</v>
      </c>
      <c r="BM22" s="2448">
        <v>1844</v>
      </c>
      <c r="BN22" s="2448">
        <v>56831</v>
      </c>
      <c r="BO22" s="1447">
        <v>43191</v>
      </c>
      <c r="BP22" s="666">
        <v>43191</v>
      </c>
      <c r="BQ22" s="1479"/>
      <c r="BR22" s="1114">
        <v>43191</v>
      </c>
      <c r="BS22" s="1528"/>
      <c r="BT22" s="82">
        <v>159136</v>
      </c>
      <c r="BU22" s="2448" t="s">
        <v>22</v>
      </c>
      <c r="BV22" s="2448"/>
      <c r="BW22" s="2448">
        <v>1066574</v>
      </c>
      <c r="BX22" s="2448">
        <v>671829</v>
      </c>
      <c r="BY22" s="2448" t="s">
        <v>21</v>
      </c>
      <c r="BZ22" s="2448">
        <v>394745</v>
      </c>
      <c r="CA22" s="2448">
        <v>274396</v>
      </c>
      <c r="CB22" s="2448">
        <v>119614</v>
      </c>
      <c r="CC22" s="2448">
        <v>735</v>
      </c>
      <c r="CD22" s="2448" t="s">
        <v>22</v>
      </c>
      <c r="CE22" s="2448" t="s">
        <v>22</v>
      </c>
      <c r="CF22" s="1447">
        <v>43191</v>
      </c>
      <c r="CG22" s="666">
        <v>43191</v>
      </c>
      <c r="CH22" s="1479"/>
      <c r="CI22" s="1114">
        <v>43191</v>
      </c>
      <c r="CJ22" s="1528"/>
      <c r="CK22" s="82">
        <v>1451164</v>
      </c>
      <c r="CL22" s="2448" t="s">
        <v>22</v>
      </c>
      <c r="CM22" s="2448"/>
      <c r="CN22" s="2448">
        <v>1391418</v>
      </c>
      <c r="CO22" s="2448">
        <v>899792</v>
      </c>
      <c r="CP22" s="2448" t="s">
        <v>21</v>
      </c>
      <c r="CQ22" s="2448">
        <v>491626</v>
      </c>
      <c r="CR22" s="2448">
        <v>487906</v>
      </c>
      <c r="CS22" s="2448" t="s">
        <v>21</v>
      </c>
      <c r="CT22" s="2448">
        <v>3720</v>
      </c>
      <c r="CU22" s="2448">
        <v>6850</v>
      </c>
      <c r="CV22" s="2448">
        <v>241360</v>
      </c>
      <c r="CW22" s="1447">
        <v>43191</v>
      </c>
      <c r="CX22" s="666">
        <v>43191</v>
      </c>
      <c r="CY22" s="1479"/>
      <c r="CZ22" s="1114">
        <v>43191</v>
      </c>
      <c r="DA22" s="1528"/>
      <c r="DB22" s="82">
        <v>15044072</v>
      </c>
      <c r="DC22" s="2448">
        <v>8027529</v>
      </c>
      <c r="DD22" s="2448"/>
      <c r="DE22" s="2448">
        <v>15523174</v>
      </c>
      <c r="DF22" s="2448">
        <v>4746638</v>
      </c>
      <c r="DG22" s="2448">
        <v>552126</v>
      </c>
      <c r="DH22" s="2448">
        <v>10224410</v>
      </c>
      <c r="DI22" s="2448">
        <v>8252957</v>
      </c>
      <c r="DJ22" s="2448">
        <v>1904906</v>
      </c>
      <c r="DK22" s="2448">
        <v>66554</v>
      </c>
      <c r="DL22" s="2448">
        <v>7381618</v>
      </c>
      <c r="DM22" s="2448">
        <v>1952653</v>
      </c>
      <c r="DN22" s="1447">
        <v>43191</v>
      </c>
      <c r="DO22" s="666">
        <v>43191</v>
      </c>
      <c r="DP22" s="1479"/>
      <c r="DQ22" s="1114">
        <v>43191</v>
      </c>
      <c r="DR22" s="1528"/>
      <c r="DS22" s="82">
        <v>311282</v>
      </c>
      <c r="DT22" s="2448">
        <v>156681</v>
      </c>
      <c r="DU22" s="2448"/>
      <c r="DV22" s="2448">
        <v>434706</v>
      </c>
      <c r="DW22" s="2448" t="s">
        <v>21</v>
      </c>
      <c r="DX22" s="2448" t="s">
        <v>21</v>
      </c>
      <c r="DY22" s="2448">
        <v>434706</v>
      </c>
      <c r="DZ22" s="2448">
        <v>434706</v>
      </c>
      <c r="EA22" s="2448" t="s">
        <v>21</v>
      </c>
      <c r="EB22" s="2448" t="s">
        <v>21</v>
      </c>
      <c r="EC22" s="2448">
        <v>30045</v>
      </c>
      <c r="ED22" s="2448">
        <v>36480</v>
      </c>
      <c r="EE22" s="1447">
        <v>43191</v>
      </c>
      <c r="EF22" s="666">
        <v>43191</v>
      </c>
      <c r="EG22" s="1479"/>
      <c r="EH22" s="1114">
        <v>43191</v>
      </c>
      <c r="EI22" s="1528"/>
      <c r="EJ22" s="82" t="s">
        <v>21</v>
      </c>
      <c r="EK22" s="2448" t="s">
        <v>21</v>
      </c>
      <c r="EL22" s="2448"/>
      <c r="EM22" s="2448" t="s">
        <v>21</v>
      </c>
      <c r="EN22" s="2448" t="s">
        <v>21</v>
      </c>
      <c r="EO22" s="2448" t="s">
        <v>21</v>
      </c>
      <c r="EP22" s="2448" t="s">
        <v>21</v>
      </c>
      <c r="EQ22" s="2448" t="s">
        <v>21</v>
      </c>
      <c r="ER22" s="2448" t="s">
        <v>21</v>
      </c>
      <c r="ES22" s="2448" t="s">
        <v>21</v>
      </c>
      <c r="ET22" s="2448" t="s">
        <v>21</v>
      </c>
      <c r="EU22" s="2448" t="s">
        <v>22</v>
      </c>
      <c r="EV22" s="1447">
        <v>43191</v>
      </c>
      <c r="EW22" s="666">
        <v>43191</v>
      </c>
      <c r="EX22" s="1479"/>
      <c r="EY22" s="1114">
        <v>43191</v>
      </c>
      <c r="EZ22" s="1528"/>
      <c r="FA22" s="82">
        <v>397389</v>
      </c>
      <c r="FB22" s="2448" t="s">
        <v>22</v>
      </c>
      <c r="FC22" s="2448"/>
      <c r="FD22" s="2448">
        <v>397389</v>
      </c>
      <c r="FE22" s="2448">
        <v>76938</v>
      </c>
      <c r="FF22" s="2448">
        <v>177596</v>
      </c>
      <c r="FG22" s="2448">
        <v>142855</v>
      </c>
      <c r="FH22" s="2448" t="s">
        <v>22</v>
      </c>
      <c r="FI22" s="2448">
        <v>116737</v>
      </c>
      <c r="FJ22" s="2448">
        <v>26118</v>
      </c>
      <c r="FK22" s="2448" t="s">
        <v>22</v>
      </c>
      <c r="FL22" s="217" t="s">
        <v>22</v>
      </c>
      <c r="FM22" s="1447">
        <v>43191</v>
      </c>
      <c r="FN22" s="666">
        <v>43191</v>
      </c>
      <c r="FO22" s="1479"/>
      <c r="FP22" s="1114">
        <v>43191</v>
      </c>
      <c r="FQ22" s="1528"/>
      <c r="FR22" s="82">
        <v>30440</v>
      </c>
      <c r="FS22" s="2448">
        <v>48862</v>
      </c>
      <c r="FT22" s="2448"/>
      <c r="FU22" s="2448">
        <v>79363</v>
      </c>
      <c r="FV22" s="2448" t="s">
        <v>21</v>
      </c>
      <c r="FW22" s="2448" t="s">
        <v>21</v>
      </c>
      <c r="FX22" s="2448">
        <v>79363</v>
      </c>
      <c r="FY22" s="2448">
        <v>64770</v>
      </c>
      <c r="FZ22" s="2448">
        <v>14593</v>
      </c>
      <c r="GA22" s="2448" t="s">
        <v>21</v>
      </c>
      <c r="GB22" s="2448" t="s">
        <v>21</v>
      </c>
      <c r="GC22" s="217">
        <v>168</v>
      </c>
      <c r="GD22" s="1447">
        <v>43191</v>
      </c>
      <c r="GE22" s="666">
        <v>43191</v>
      </c>
    </row>
    <row r="23" spans="1:187" ht="7.5" customHeight="1">
      <c r="A23" s="1479"/>
      <c r="B23" s="1118"/>
      <c r="C23" s="1528"/>
      <c r="D23" s="82"/>
      <c r="E23" s="2448"/>
      <c r="F23" s="2448"/>
      <c r="G23" s="2448"/>
      <c r="H23" s="2448"/>
      <c r="I23" s="2448"/>
      <c r="J23" s="2448"/>
      <c r="K23" s="2448"/>
      <c r="L23" s="2448"/>
      <c r="M23" s="2448"/>
      <c r="N23" s="2448"/>
      <c r="O23" s="2448"/>
      <c r="P23" s="1529"/>
      <c r="Q23" s="74"/>
      <c r="R23" s="1479"/>
      <c r="S23" s="1118"/>
      <c r="T23" s="1528"/>
      <c r="U23" s="82"/>
      <c r="V23" s="2448"/>
      <c r="W23" s="2448"/>
      <c r="X23" s="2448"/>
      <c r="Y23" s="2448"/>
      <c r="Z23" s="2448"/>
      <c r="AA23" s="2448"/>
      <c r="AB23" s="2448"/>
      <c r="AC23" s="2448"/>
      <c r="AD23" s="2448"/>
      <c r="AE23" s="2448"/>
      <c r="AF23" s="2448"/>
      <c r="AG23" s="1529"/>
      <c r="AH23" s="74"/>
      <c r="AI23" s="1479"/>
      <c r="AJ23" s="1118"/>
      <c r="AK23" s="1528"/>
      <c r="AL23" s="82"/>
      <c r="AM23" s="2448"/>
      <c r="AN23" s="2448"/>
      <c r="AO23" s="2448"/>
      <c r="AP23" s="2448"/>
      <c r="AQ23" s="2448"/>
      <c r="AR23" s="2448"/>
      <c r="AS23" s="2448"/>
      <c r="AT23" s="2448"/>
      <c r="AU23" s="2448"/>
      <c r="AV23" s="2448"/>
      <c r="AW23" s="2448"/>
      <c r="AX23" s="1529"/>
      <c r="AY23" s="74"/>
      <c r="AZ23" s="1479"/>
      <c r="BA23" s="1118"/>
      <c r="BB23" s="1528"/>
      <c r="BC23" s="82"/>
      <c r="BD23" s="2448"/>
      <c r="BE23" s="2448"/>
      <c r="BF23" s="2448"/>
      <c r="BG23" s="2448"/>
      <c r="BH23" s="2448"/>
      <c r="BI23" s="2448"/>
      <c r="BJ23" s="2448"/>
      <c r="BK23" s="2448"/>
      <c r="BL23" s="2448"/>
      <c r="BM23" s="2448"/>
      <c r="BN23" s="2448"/>
      <c r="BO23" s="1529"/>
      <c r="BP23" s="74"/>
      <c r="BQ23" s="1479"/>
      <c r="BR23" s="1118"/>
      <c r="BS23" s="1528"/>
      <c r="BT23" s="82"/>
      <c r="BU23" s="2448"/>
      <c r="BV23" s="2448"/>
      <c r="BW23" s="2448"/>
      <c r="BX23" s="2448"/>
      <c r="BY23" s="2448"/>
      <c r="BZ23" s="2448"/>
      <c r="CA23" s="2448"/>
      <c r="CB23" s="2448"/>
      <c r="CC23" s="2448"/>
      <c r="CD23" s="2448"/>
      <c r="CE23" s="2448"/>
      <c r="CF23" s="1529"/>
      <c r="CG23" s="74"/>
      <c r="CH23" s="1479"/>
      <c r="CI23" s="1118"/>
      <c r="CJ23" s="1528"/>
      <c r="CK23" s="82"/>
      <c r="CL23" s="2448"/>
      <c r="CM23" s="2448"/>
      <c r="CN23" s="2448"/>
      <c r="CO23" s="2448"/>
      <c r="CP23" s="2448"/>
      <c r="CQ23" s="2448"/>
      <c r="CR23" s="2448"/>
      <c r="CS23" s="2448"/>
      <c r="CT23" s="2448"/>
      <c r="CU23" s="2448"/>
      <c r="CV23" s="2448"/>
      <c r="CW23" s="1529"/>
      <c r="CX23" s="74"/>
      <c r="CY23" s="1479"/>
      <c r="CZ23" s="1118"/>
      <c r="DA23" s="1528"/>
      <c r="DB23" s="82"/>
      <c r="DC23" s="2448"/>
      <c r="DD23" s="2448"/>
      <c r="DE23" s="2448"/>
      <c r="DF23" s="2448"/>
      <c r="DG23" s="2448"/>
      <c r="DH23" s="2448"/>
      <c r="DI23" s="2448"/>
      <c r="DJ23" s="2448"/>
      <c r="DK23" s="2448"/>
      <c r="DL23" s="2448"/>
      <c r="DM23" s="2448"/>
      <c r="DN23" s="1529"/>
      <c r="DO23" s="74"/>
      <c r="DP23" s="1479"/>
      <c r="DQ23" s="1118"/>
      <c r="DR23" s="1528"/>
      <c r="DS23" s="82"/>
      <c r="DT23" s="2448"/>
      <c r="DU23" s="2448"/>
      <c r="DV23" s="2448"/>
      <c r="DW23" s="2448"/>
      <c r="DX23" s="2448"/>
      <c r="DY23" s="2448"/>
      <c r="DZ23" s="2448"/>
      <c r="EA23" s="2448"/>
      <c r="EB23" s="2448"/>
      <c r="EC23" s="2448"/>
      <c r="ED23" s="2448"/>
      <c r="EE23" s="1529"/>
      <c r="EF23" s="74"/>
      <c r="EG23" s="1479"/>
      <c r="EH23" s="1118"/>
      <c r="EI23" s="1528"/>
      <c r="EJ23" s="82"/>
      <c r="EK23" s="2448"/>
      <c r="EL23" s="2448"/>
      <c r="EM23" s="2448"/>
      <c r="EN23" s="2448"/>
      <c r="EO23" s="2448"/>
      <c r="EP23" s="2448"/>
      <c r="EQ23" s="2448"/>
      <c r="ER23" s="2448"/>
      <c r="ES23" s="2448"/>
      <c r="ET23" s="2448"/>
      <c r="EU23" s="2448"/>
      <c r="EV23" s="1529"/>
      <c r="EW23" s="74"/>
      <c r="EX23" s="1479"/>
      <c r="EY23" s="1118"/>
      <c r="EZ23" s="1528"/>
      <c r="FA23" s="82"/>
      <c r="FB23" s="2448"/>
      <c r="FC23" s="2448"/>
      <c r="FD23" s="2448"/>
      <c r="FE23" s="2448"/>
      <c r="FF23" s="2448"/>
      <c r="FG23" s="2448"/>
      <c r="FH23" s="2448"/>
      <c r="FI23" s="2448"/>
      <c r="FJ23" s="2448"/>
      <c r="FK23" s="2448"/>
      <c r="FL23" s="2448"/>
      <c r="FM23" s="1529"/>
      <c r="FN23" s="74"/>
      <c r="FO23" s="1479"/>
      <c r="FP23" s="1118"/>
      <c r="FQ23" s="1528"/>
      <c r="FR23" s="82"/>
      <c r="FS23" s="2448"/>
      <c r="FT23" s="2448"/>
      <c r="FU23" s="2448"/>
      <c r="FV23" s="2448"/>
      <c r="FW23" s="2448"/>
      <c r="FX23" s="2448"/>
      <c r="FY23" s="2448"/>
      <c r="FZ23" s="2448"/>
      <c r="GA23" s="2448"/>
      <c r="GB23" s="2448"/>
      <c r="GC23" s="2448"/>
      <c r="GD23" s="1529"/>
      <c r="GE23" s="74"/>
    </row>
    <row r="24" spans="1:187" ht="15" customHeight="1">
      <c r="A24" s="1481">
        <v>31</v>
      </c>
      <c r="B24" s="1120" t="s">
        <v>23</v>
      </c>
      <c r="C24" s="1482" t="s">
        <v>163</v>
      </c>
      <c r="D24" s="82">
        <v>17496553</v>
      </c>
      <c r="E24" s="2448">
        <v>1980375</v>
      </c>
      <c r="F24" s="2448">
        <v>17380482</v>
      </c>
      <c r="G24" s="2448">
        <v>19333923</v>
      </c>
      <c r="H24" s="2448">
        <v>1945491</v>
      </c>
      <c r="I24" s="2448">
        <v>292874</v>
      </c>
      <c r="J24" s="2448">
        <v>17095559</v>
      </c>
      <c r="K24" s="2448">
        <v>15104406</v>
      </c>
      <c r="L24" s="2448">
        <v>1857666</v>
      </c>
      <c r="M24" s="2448">
        <v>133486</v>
      </c>
      <c r="N24" s="2448">
        <v>1973868</v>
      </c>
      <c r="O24" s="2448">
        <v>2867056</v>
      </c>
      <c r="P24" s="1448" t="s">
        <v>25</v>
      </c>
      <c r="Q24" s="670" t="s">
        <v>2160</v>
      </c>
      <c r="R24" s="1481">
        <v>31</v>
      </c>
      <c r="S24" s="1120" t="s">
        <v>23</v>
      </c>
      <c r="T24" s="1482" t="s">
        <v>163</v>
      </c>
      <c r="U24" s="82">
        <v>1034</v>
      </c>
      <c r="V24" s="2448" t="s">
        <v>22</v>
      </c>
      <c r="W24" s="2448"/>
      <c r="X24" s="2448">
        <v>1031</v>
      </c>
      <c r="Y24" s="2448">
        <v>1031</v>
      </c>
      <c r="Z24" s="2448" t="s">
        <v>21</v>
      </c>
      <c r="AA24" s="2448" t="s">
        <v>21</v>
      </c>
      <c r="AB24" s="2448" t="s">
        <v>21</v>
      </c>
      <c r="AC24" s="2448" t="s">
        <v>21</v>
      </c>
      <c r="AD24" s="2448" t="s">
        <v>21</v>
      </c>
      <c r="AE24" s="2448">
        <v>7522</v>
      </c>
      <c r="AF24" s="2448">
        <v>211</v>
      </c>
      <c r="AG24" s="1448" t="s">
        <v>25</v>
      </c>
      <c r="AH24" s="670" t="s">
        <v>2160</v>
      </c>
      <c r="AI24" s="1481">
        <v>31</v>
      </c>
      <c r="AJ24" s="1120" t="s">
        <v>23</v>
      </c>
      <c r="AK24" s="1482" t="s">
        <v>163</v>
      </c>
      <c r="AL24" s="82">
        <v>4825430</v>
      </c>
      <c r="AM24" s="2448" t="s">
        <v>22</v>
      </c>
      <c r="AN24" s="2448"/>
      <c r="AO24" s="2448">
        <v>4804499</v>
      </c>
      <c r="AP24" s="2448" t="s">
        <v>22</v>
      </c>
      <c r="AQ24" s="2448" t="s">
        <v>22</v>
      </c>
      <c r="AR24" s="2448">
        <v>4804499</v>
      </c>
      <c r="AS24" s="2448">
        <v>4804499</v>
      </c>
      <c r="AT24" s="2448" t="s">
        <v>22</v>
      </c>
      <c r="AU24" s="2448" t="s">
        <v>22</v>
      </c>
      <c r="AV24" s="2448">
        <v>22733</v>
      </c>
      <c r="AW24" s="2448">
        <v>3534</v>
      </c>
      <c r="AX24" s="1448" t="s">
        <v>25</v>
      </c>
      <c r="AY24" s="670" t="s">
        <v>2160</v>
      </c>
      <c r="AZ24" s="1481">
        <v>31</v>
      </c>
      <c r="BA24" s="1120" t="s">
        <v>23</v>
      </c>
      <c r="BB24" s="1482" t="s">
        <v>163</v>
      </c>
      <c r="BC24" s="82">
        <v>351556</v>
      </c>
      <c r="BD24" s="2448" t="s">
        <v>22</v>
      </c>
      <c r="BE24" s="2448"/>
      <c r="BF24" s="2448">
        <v>351810</v>
      </c>
      <c r="BG24" s="2448">
        <v>163657</v>
      </c>
      <c r="BH24" s="2448">
        <v>2637</v>
      </c>
      <c r="BI24" s="2448">
        <v>185516</v>
      </c>
      <c r="BJ24" s="2448">
        <v>153529</v>
      </c>
      <c r="BK24" s="2448">
        <v>26214</v>
      </c>
      <c r="BL24" s="2448">
        <v>5773</v>
      </c>
      <c r="BM24" s="2448">
        <v>376</v>
      </c>
      <c r="BN24" s="2448">
        <v>56831</v>
      </c>
      <c r="BO24" s="1448" t="s">
        <v>25</v>
      </c>
      <c r="BP24" s="670" t="s">
        <v>2160</v>
      </c>
      <c r="BQ24" s="1481">
        <v>31</v>
      </c>
      <c r="BR24" s="1120" t="s">
        <v>23</v>
      </c>
      <c r="BS24" s="1482" t="s">
        <v>163</v>
      </c>
      <c r="BT24" s="82">
        <v>40673</v>
      </c>
      <c r="BU24" s="2448" t="s">
        <v>22</v>
      </c>
      <c r="BV24" s="2448"/>
      <c r="BW24" s="2448">
        <v>261089</v>
      </c>
      <c r="BX24" s="2448">
        <v>167199</v>
      </c>
      <c r="BY24" s="2448" t="s">
        <v>21</v>
      </c>
      <c r="BZ24" s="2448">
        <v>93890</v>
      </c>
      <c r="CA24" s="2448">
        <v>63577</v>
      </c>
      <c r="CB24" s="2448">
        <v>30142</v>
      </c>
      <c r="CC24" s="2448">
        <v>171</v>
      </c>
      <c r="CD24" s="2448" t="s">
        <v>22</v>
      </c>
      <c r="CE24" s="2448" t="s">
        <v>22</v>
      </c>
      <c r="CF24" s="1448" t="s">
        <v>25</v>
      </c>
      <c r="CG24" s="670" t="s">
        <v>2160</v>
      </c>
      <c r="CH24" s="1481">
        <v>31</v>
      </c>
      <c r="CI24" s="1120" t="s">
        <v>23</v>
      </c>
      <c r="CJ24" s="1482" t="s">
        <v>163</v>
      </c>
      <c r="CK24" s="82">
        <v>373835</v>
      </c>
      <c r="CL24" s="2448" t="s">
        <v>22</v>
      </c>
      <c r="CM24" s="2448"/>
      <c r="CN24" s="2448">
        <v>349792</v>
      </c>
      <c r="CO24" s="2448">
        <v>207922</v>
      </c>
      <c r="CP24" s="2448" t="s">
        <v>21</v>
      </c>
      <c r="CQ24" s="2448">
        <v>141870</v>
      </c>
      <c r="CR24" s="2448">
        <v>140597</v>
      </c>
      <c r="CS24" s="2448" t="s">
        <v>21</v>
      </c>
      <c r="CT24" s="2448">
        <v>1273</v>
      </c>
      <c r="CU24" s="2448">
        <v>1639</v>
      </c>
      <c r="CV24" s="2448">
        <v>241360</v>
      </c>
      <c r="CW24" s="1448" t="s">
        <v>25</v>
      </c>
      <c r="CX24" s="670" t="s">
        <v>2160</v>
      </c>
      <c r="CY24" s="1481">
        <v>31</v>
      </c>
      <c r="CZ24" s="1120" t="s">
        <v>23</v>
      </c>
      <c r="DA24" s="1482" t="s">
        <v>163</v>
      </c>
      <c r="DB24" s="82">
        <v>3741198</v>
      </c>
      <c r="DC24" s="2448">
        <v>1980375</v>
      </c>
      <c r="DD24" s="2448"/>
      <c r="DE24" s="2448">
        <v>3884406</v>
      </c>
      <c r="DF24" s="2448">
        <v>1226405</v>
      </c>
      <c r="DG24" s="2448">
        <v>145243</v>
      </c>
      <c r="DH24" s="2448">
        <v>2512758</v>
      </c>
      <c r="DI24" s="2448">
        <v>2023650</v>
      </c>
      <c r="DJ24" s="2448">
        <v>474284</v>
      </c>
      <c r="DK24" s="2448">
        <v>14822</v>
      </c>
      <c r="DL24" s="2448">
        <v>1804902</v>
      </c>
      <c r="DM24" s="2448">
        <v>1952653</v>
      </c>
      <c r="DN24" s="1448" t="s">
        <v>25</v>
      </c>
      <c r="DO24" s="670" t="s">
        <v>2160</v>
      </c>
      <c r="DP24" s="1481">
        <v>31</v>
      </c>
      <c r="DQ24" s="1120" t="s">
        <v>23</v>
      </c>
      <c r="DR24" s="1482" t="s">
        <v>163</v>
      </c>
      <c r="DS24" s="82">
        <v>86428</v>
      </c>
      <c r="DT24" s="2448">
        <v>38748</v>
      </c>
      <c r="DU24" s="2448"/>
      <c r="DV24" s="2448">
        <v>115603</v>
      </c>
      <c r="DW24" s="2448" t="s">
        <v>21</v>
      </c>
      <c r="DX24" s="2448" t="s">
        <v>21</v>
      </c>
      <c r="DY24" s="2448">
        <v>115603</v>
      </c>
      <c r="DZ24" s="2448">
        <v>115603</v>
      </c>
      <c r="EA24" s="2448" t="s">
        <v>21</v>
      </c>
      <c r="EB24" s="2448" t="s">
        <v>21</v>
      </c>
      <c r="EC24" s="2448">
        <v>6529</v>
      </c>
      <c r="ED24" s="2448">
        <v>36480</v>
      </c>
      <c r="EE24" s="1448" t="s">
        <v>25</v>
      </c>
      <c r="EF24" s="670" t="s">
        <v>2160</v>
      </c>
      <c r="EG24" s="1481">
        <v>31</v>
      </c>
      <c r="EH24" s="1120" t="s">
        <v>23</v>
      </c>
      <c r="EI24" s="1482" t="s">
        <v>163</v>
      </c>
      <c r="EJ24" s="82" t="s">
        <v>21</v>
      </c>
      <c r="EK24" s="2448" t="s">
        <v>21</v>
      </c>
      <c r="EL24" s="2448"/>
      <c r="EM24" s="2448" t="s">
        <v>21</v>
      </c>
      <c r="EN24" s="2448" t="s">
        <v>21</v>
      </c>
      <c r="EO24" s="2448" t="s">
        <v>21</v>
      </c>
      <c r="EP24" s="2448" t="s">
        <v>21</v>
      </c>
      <c r="EQ24" s="2448" t="s">
        <v>21</v>
      </c>
      <c r="ER24" s="2448" t="s">
        <v>21</v>
      </c>
      <c r="ES24" s="2448" t="s">
        <v>21</v>
      </c>
      <c r="ET24" s="2448" t="s">
        <v>21</v>
      </c>
      <c r="EU24" s="2448" t="s">
        <v>22</v>
      </c>
      <c r="EV24" s="1448" t="s">
        <v>25</v>
      </c>
      <c r="EW24" s="670" t="s">
        <v>2160</v>
      </c>
      <c r="EX24" s="1481">
        <v>31</v>
      </c>
      <c r="EY24" s="1120" t="s">
        <v>23</v>
      </c>
      <c r="EZ24" s="1482" t="s">
        <v>163</v>
      </c>
      <c r="FA24" s="82">
        <v>102233</v>
      </c>
      <c r="FB24" s="2448" t="s">
        <v>22</v>
      </c>
      <c r="FC24" s="2448"/>
      <c r="FD24" s="2448">
        <v>102233</v>
      </c>
      <c r="FE24" s="2448">
        <v>18561</v>
      </c>
      <c r="FF24" s="2448">
        <v>48924</v>
      </c>
      <c r="FG24" s="2448">
        <v>34748</v>
      </c>
      <c r="FH24" s="2448" t="s">
        <v>22</v>
      </c>
      <c r="FI24" s="2448">
        <v>27988</v>
      </c>
      <c r="FJ24" s="2448">
        <v>6760</v>
      </c>
      <c r="FK24" s="2448" t="s">
        <v>22</v>
      </c>
      <c r="FL24" s="217" t="s">
        <v>22</v>
      </c>
      <c r="FM24" s="1448" t="s">
        <v>25</v>
      </c>
      <c r="FN24" s="670" t="s">
        <v>2160</v>
      </c>
      <c r="FO24" s="1481">
        <v>31</v>
      </c>
      <c r="FP24" s="1120" t="s">
        <v>23</v>
      </c>
      <c r="FQ24" s="1482" t="s">
        <v>163</v>
      </c>
      <c r="FR24" s="82">
        <v>7930</v>
      </c>
      <c r="FS24" s="2448">
        <v>7745</v>
      </c>
      <c r="FT24" s="2448"/>
      <c r="FU24" s="2448">
        <v>16340</v>
      </c>
      <c r="FV24" s="2448" t="s">
        <v>21</v>
      </c>
      <c r="FW24" s="2448" t="s">
        <v>21</v>
      </c>
      <c r="FX24" s="2448">
        <v>16340</v>
      </c>
      <c r="FY24" s="2448">
        <v>12200</v>
      </c>
      <c r="FZ24" s="2448">
        <v>4140</v>
      </c>
      <c r="GA24" s="2448" t="s">
        <v>21</v>
      </c>
      <c r="GB24" s="2448" t="s">
        <v>21</v>
      </c>
      <c r="GC24" s="217">
        <v>168</v>
      </c>
      <c r="GD24" s="1448" t="s">
        <v>25</v>
      </c>
      <c r="GE24" s="670" t="s">
        <v>2160</v>
      </c>
    </row>
    <row r="25" spans="1:187" ht="15" customHeight="1">
      <c r="A25" s="1483" t="s">
        <v>26</v>
      </c>
      <c r="B25" s="1123" t="s">
        <v>26</v>
      </c>
      <c r="C25" s="1482" t="s">
        <v>164</v>
      </c>
      <c r="D25" s="82">
        <v>16666174</v>
      </c>
      <c r="E25" s="2448">
        <v>2023297</v>
      </c>
      <c r="F25" s="2448">
        <v>16222039</v>
      </c>
      <c r="G25" s="2448">
        <v>18212790</v>
      </c>
      <c r="H25" s="2448">
        <v>1767179</v>
      </c>
      <c r="I25" s="2448">
        <v>291292</v>
      </c>
      <c r="J25" s="2448">
        <v>16154319</v>
      </c>
      <c r="K25" s="2448">
        <v>14260777</v>
      </c>
      <c r="L25" s="2448">
        <v>1766238</v>
      </c>
      <c r="M25" s="2448">
        <v>127306</v>
      </c>
      <c r="N25" s="2448">
        <v>2091952</v>
      </c>
      <c r="O25" s="2448">
        <v>2908766</v>
      </c>
      <c r="P25" s="1448" t="s">
        <v>27</v>
      </c>
      <c r="Q25" s="670" t="s">
        <v>26</v>
      </c>
      <c r="R25" s="1483" t="s">
        <v>26</v>
      </c>
      <c r="S25" s="1123" t="s">
        <v>26</v>
      </c>
      <c r="T25" s="1482" t="s">
        <v>164</v>
      </c>
      <c r="U25" s="82">
        <v>54738</v>
      </c>
      <c r="V25" s="2448" t="s">
        <v>22</v>
      </c>
      <c r="W25" s="2448"/>
      <c r="X25" s="2448">
        <v>54737</v>
      </c>
      <c r="Y25" s="2448">
        <v>725</v>
      </c>
      <c r="Z25" s="2448" t="s">
        <v>21</v>
      </c>
      <c r="AA25" s="2448">
        <v>54012</v>
      </c>
      <c r="AB25" s="2448">
        <v>54012</v>
      </c>
      <c r="AC25" s="2448" t="s">
        <v>21</v>
      </c>
      <c r="AD25" s="2448" t="s">
        <v>21</v>
      </c>
      <c r="AE25" s="2448">
        <v>8795</v>
      </c>
      <c r="AF25" s="2448">
        <v>212</v>
      </c>
      <c r="AG25" s="1448" t="s">
        <v>27</v>
      </c>
      <c r="AH25" s="670" t="s">
        <v>26</v>
      </c>
      <c r="AI25" s="1483" t="s">
        <v>26</v>
      </c>
      <c r="AJ25" s="1123" t="s">
        <v>26</v>
      </c>
      <c r="AK25" s="1482" t="s">
        <v>164</v>
      </c>
      <c r="AL25" s="82">
        <v>4144299</v>
      </c>
      <c r="AM25" s="2448" t="s">
        <v>22</v>
      </c>
      <c r="AN25" s="2448"/>
      <c r="AO25" s="2448">
        <v>4120856</v>
      </c>
      <c r="AP25" s="2448" t="s">
        <v>22</v>
      </c>
      <c r="AQ25" s="2448" t="s">
        <v>22</v>
      </c>
      <c r="AR25" s="2448">
        <v>4120856</v>
      </c>
      <c r="AS25" s="2448">
        <v>4120856</v>
      </c>
      <c r="AT25" s="2448" t="s">
        <v>22</v>
      </c>
      <c r="AU25" s="2448" t="s">
        <v>22</v>
      </c>
      <c r="AV25" s="2448">
        <v>21295</v>
      </c>
      <c r="AW25" s="2448">
        <v>5682</v>
      </c>
      <c r="AX25" s="1448" t="s">
        <v>27</v>
      </c>
      <c r="AY25" s="670" t="s">
        <v>26</v>
      </c>
      <c r="AZ25" s="1483" t="s">
        <v>26</v>
      </c>
      <c r="BA25" s="1123" t="s">
        <v>26</v>
      </c>
      <c r="BB25" s="1482" t="s">
        <v>164</v>
      </c>
      <c r="BC25" s="82">
        <v>260481</v>
      </c>
      <c r="BD25" s="2448" t="s">
        <v>22</v>
      </c>
      <c r="BE25" s="2448"/>
      <c r="BF25" s="2448">
        <v>261579</v>
      </c>
      <c r="BG25" s="2448">
        <v>147735</v>
      </c>
      <c r="BH25" s="2448">
        <v>3359</v>
      </c>
      <c r="BI25" s="2448">
        <v>110485</v>
      </c>
      <c r="BJ25" s="2448">
        <v>76974</v>
      </c>
      <c r="BK25" s="2448">
        <v>25895</v>
      </c>
      <c r="BL25" s="2448">
        <v>7616</v>
      </c>
      <c r="BM25" s="2448">
        <v>271</v>
      </c>
      <c r="BN25" s="2448">
        <v>55428</v>
      </c>
      <c r="BO25" s="1448" t="s">
        <v>27</v>
      </c>
      <c r="BP25" s="670" t="s">
        <v>26</v>
      </c>
      <c r="BQ25" s="1483" t="s">
        <v>26</v>
      </c>
      <c r="BR25" s="1123" t="s">
        <v>26</v>
      </c>
      <c r="BS25" s="1482" t="s">
        <v>164</v>
      </c>
      <c r="BT25" s="82">
        <v>30091</v>
      </c>
      <c r="BU25" s="2448" t="s">
        <v>22</v>
      </c>
      <c r="BV25" s="2448"/>
      <c r="BW25" s="2448">
        <v>236476</v>
      </c>
      <c r="BX25" s="2448">
        <v>157757</v>
      </c>
      <c r="BY25" s="2448" t="s">
        <v>21</v>
      </c>
      <c r="BZ25" s="2448">
        <v>78719</v>
      </c>
      <c r="CA25" s="2448">
        <v>51791</v>
      </c>
      <c r="CB25" s="2448">
        <v>26754</v>
      </c>
      <c r="CC25" s="2448">
        <v>174</v>
      </c>
      <c r="CD25" s="2448" t="s">
        <v>22</v>
      </c>
      <c r="CE25" s="2448" t="s">
        <v>22</v>
      </c>
      <c r="CF25" s="1448" t="s">
        <v>27</v>
      </c>
      <c r="CG25" s="670" t="s">
        <v>26</v>
      </c>
      <c r="CH25" s="1483" t="s">
        <v>26</v>
      </c>
      <c r="CI25" s="1123" t="s">
        <v>26</v>
      </c>
      <c r="CJ25" s="1482" t="s">
        <v>164</v>
      </c>
      <c r="CK25" s="82">
        <v>409088</v>
      </c>
      <c r="CL25" s="2448" t="s">
        <v>22</v>
      </c>
      <c r="CM25" s="2448"/>
      <c r="CN25" s="2448">
        <v>329221</v>
      </c>
      <c r="CO25" s="2448">
        <v>183035</v>
      </c>
      <c r="CP25" s="2448" t="s">
        <v>21</v>
      </c>
      <c r="CQ25" s="2448">
        <v>146186</v>
      </c>
      <c r="CR25" s="2448">
        <v>145108</v>
      </c>
      <c r="CS25" s="2448" t="s">
        <v>21</v>
      </c>
      <c r="CT25" s="2448">
        <v>1078</v>
      </c>
      <c r="CU25" s="2448">
        <v>1121</v>
      </c>
      <c r="CV25" s="2448">
        <v>320109</v>
      </c>
      <c r="CW25" s="1448" t="s">
        <v>27</v>
      </c>
      <c r="CX25" s="670" t="s">
        <v>26</v>
      </c>
      <c r="CY25" s="1483" t="s">
        <v>26</v>
      </c>
      <c r="CZ25" s="1123" t="s">
        <v>26</v>
      </c>
      <c r="DA25" s="1482" t="s">
        <v>164</v>
      </c>
      <c r="DB25" s="82">
        <v>3634971</v>
      </c>
      <c r="DC25" s="2448">
        <v>2023297</v>
      </c>
      <c r="DD25" s="2448"/>
      <c r="DE25" s="2448">
        <v>3772280</v>
      </c>
      <c r="DF25" s="2448">
        <v>1081147</v>
      </c>
      <c r="DG25" s="2448">
        <v>145021</v>
      </c>
      <c r="DH25" s="2448">
        <v>2546112</v>
      </c>
      <c r="DI25" s="2448">
        <v>2066646</v>
      </c>
      <c r="DJ25" s="2448">
        <v>466395</v>
      </c>
      <c r="DK25" s="2448">
        <v>13072</v>
      </c>
      <c r="DL25" s="2448">
        <v>1848251</v>
      </c>
      <c r="DM25" s="2448">
        <v>1984890</v>
      </c>
      <c r="DN25" s="1448" t="s">
        <v>27</v>
      </c>
      <c r="DO25" s="670" t="s">
        <v>26</v>
      </c>
      <c r="DP25" s="1483" t="s">
        <v>26</v>
      </c>
      <c r="DQ25" s="1123" t="s">
        <v>26</v>
      </c>
      <c r="DR25" s="1482" t="s">
        <v>164</v>
      </c>
      <c r="DS25" s="82">
        <v>63552</v>
      </c>
      <c r="DT25" s="2448">
        <v>43304</v>
      </c>
      <c r="DU25" s="2448"/>
      <c r="DV25" s="2448">
        <v>107586</v>
      </c>
      <c r="DW25" s="2448" t="s">
        <v>21</v>
      </c>
      <c r="DX25" s="2448" t="s">
        <v>21</v>
      </c>
      <c r="DY25" s="2448">
        <v>107586</v>
      </c>
      <c r="DZ25" s="2448">
        <v>107586</v>
      </c>
      <c r="EA25" s="2448" t="s">
        <v>21</v>
      </c>
      <c r="EB25" s="2448" t="s">
        <v>21</v>
      </c>
      <c r="EC25" s="2448">
        <v>3994</v>
      </c>
      <c r="ED25" s="2448">
        <v>31756</v>
      </c>
      <c r="EE25" s="1448" t="s">
        <v>27</v>
      </c>
      <c r="EF25" s="670" t="s">
        <v>26</v>
      </c>
      <c r="EG25" s="1483" t="s">
        <v>26</v>
      </c>
      <c r="EH25" s="1123" t="s">
        <v>26</v>
      </c>
      <c r="EI25" s="1482" t="s">
        <v>164</v>
      </c>
      <c r="EJ25" s="82" t="s">
        <v>21</v>
      </c>
      <c r="EK25" s="2448" t="s">
        <v>21</v>
      </c>
      <c r="EL25" s="2448"/>
      <c r="EM25" s="2448" t="s">
        <v>21</v>
      </c>
      <c r="EN25" s="2448" t="s">
        <v>21</v>
      </c>
      <c r="EO25" s="2448" t="s">
        <v>21</v>
      </c>
      <c r="EP25" s="2448" t="s">
        <v>21</v>
      </c>
      <c r="EQ25" s="2448" t="s">
        <v>21</v>
      </c>
      <c r="ER25" s="2448" t="s">
        <v>21</v>
      </c>
      <c r="ES25" s="2448" t="s">
        <v>21</v>
      </c>
      <c r="ET25" s="2448" t="s">
        <v>21</v>
      </c>
      <c r="EU25" s="2448" t="s">
        <v>22</v>
      </c>
      <c r="EV25" s="1448" t="s">
        <v>27</v>
      </c>
      <c r="EW25" s="670" t="s">
        <v>26</v>
      </c>
      <c r="EX25" s="1483" t="s">
        <v>26</v>
      </c>
      <c r="EY25" s="1123" t="s">
        <v>26</v>
      </c>
      <c r="EZ25" s="1482" t="s">
        <v>164</v>
      </c>
      <c r="FA25" s="82">
        <v>108271</v>
      </c>
      <c r="FB25" s="2448" t="s">
        <v>22</v>
      </c>
      <c r="FC25" s="2448"/>
      <c r="FD25" s="2448">
        <v>108271</v>
      </c>
      <c r="FE25" s="2448">
        <v>24648</v>
      </c>
      <c r="FF25" s="2448">
        <v>46142</v>
      </c>
      <c r="FG25" s="2448">
        <v>37481</v>
      </c>
      <c r="FH25" s="2448" t="s">
        <v>22</v>
      </c>
      <c r="FI25" s="2448">
        <v>31767</v>
      </c>
      <c r="FJ25" s="2448">
        <v>5714</v>
      </c>
      <c r="FK25" s="2448" t="s">
        <v>22</v>
      </c>
      <c r="FL25" s="217" t="s">
        <v>22</v>
      </c>
      <c r="FM25" s="1448" t="s">
        <v>27</v>
      </c>
      <c r="FN25" s="670" t="s">
        <v>26</v>
      </c>
      <c r="FO25" s="1483" t="s">
        <v>26</v>
      </c>
      <c r="FP25" s="1123" t="s">
        <v>26</v>
      </c>
      <c r="FQ25" s="1482" t="s">
        <v>164</v>
      </c>
      <c r="FR25" s="82">
        <v>9851</v>
      </c>
      <c r="FS25" s="2448">
        <v>16570</v>
      </c>
      <c r="FT25" s="2448"/>
      <c r="FU25" s="2448">
        <v>26101</v>
      </c>
      <c r="FV25" s="2448" t="s">
        <v>21</v>
      </c>
      <c r="FW25" s="2448" t="s">
        <v>21</v>
      </c>
      <c r="FX25" s="2448">
        <v>26101</v>
      </c>
      <c r="FY25" s="2448">
        <v>22830</v>
      </c>
      <c r="FZ25" s="2448">
        <v>3271</v>
      </c>
      <c r="GA25" s="2448" t="s">
        <v>21</v>
      </c>
      <c r="GB25" s="2448" t="s">
        <v>21</v>
      </c>
      <c r="GC25" s="217">
        <v>488</v>
      </c>
      <c r="GD25" s="1448" t="s">
        <v>27</v>
      </c>
      <c r="GE25" s="670" t="s">
        <v>26</v>
      </c>
    </row>
    <row r="26" spans="1:187" ht="15" customHeight="1">
      <c r="A26" s="1483">
        <v>1</v>
      </c>
      <c r="B26" s="1123" t="s">
        <v>2159</v>
      </c>
      <c r="C26" s="1482" t="s">
        <v>2161</v>
      </c>
      <c r="D26" s="82">
        <v>16978899</v>
      </c>
      <c r="E26" s="2448">
        <v>2018904</v>
      </c>
      <c r="F26" s="2448">
        <v>16946794</v>
      </c>
      <c r="G26" s="2448">
        <v>18935161</v>
      </c>
      <c r="H26" s="2448">
        <v>1992359</v>
      </c>
      <c r="I26" s="2448">
        <v>302758</v>
      </c>
      <c r="J26" s="2448">
        <v>16640044</v>
      </c>
      <c r="K26" s="2448">
        <v>14673382</v>
      </c>
      <c r="L26" s="2448">
        <v>1833679</v>
      </c>
      <c r="M26" s="2448">
        <v>132980</v>
      </c>
      <c r="N26" s="2448">
        <v>2028510</v>
      </c>
      <c r="O26" s="2448">
        <v>2685388</v>
      </c>
      <c r="P26" s="1448" t="s">
        <v>28</v>
      </c>
      <c r="Q26" s="670" t="s">
        <v>26</v>
      </c>
      <c r="R26" s="1483">
        <v>1</v>
      </c>
      <c r="S26" s="1123" t="s">
        <v>2159</v>
      </c>
      <c r="T26" s="1482" t="s">
        <v>2161</v>
      </c>
      <c r="U26" s="82">
        <v>418</v>
      </c>
      <c r="V26" s="2448" t="s">
        <v>22</v>
      </c>
      <c r="W26" s="2448"/>
      <c r="X26" s="2448">
        <v>415</v>
      </c>
      <c r="Y26" s="2448">
        <v>415</v>
      </c>
      <c r="Z26" s="2448" t="s">
        <v>21</v>
      </c>
      <c r="AA26" s="2448" t="s">
        <v>21</v>
      </c>
      <c r="AB26" s="2448" t="s">
        <v>21</v>
      </c>
      <c r="AC26" s="2448" t="s">
        <v>21</v>
      </c>
      <c r="AD26" s="2448" t="s">
        <v>21</v>
      </c>
      <c r="AE26" s="2448">
        <v>7728</v>
      </c>
      <c r="AF26" s="2448">
        <v>215</v>
      </c>
      <c r="AG26" s="1448" t="s">
        <v>28</v>
      </c>
      <c r="AH26" s="670" t="s">
        <v>26</v>
      </c>
      <c r="AI26" s="1483">
        <v>1</v>
      </c>
      <c r="AJ26" s="1123" t="s">
        <v>2159</v>
      </c>
      <c r="AK26" s="1482" t="s">
        <v>2161</v>
      </c>
      <c r="AL26" s="82">
        <v>4448765</v>
      </c>
      <c r="AM26" s="2448" t="s">
        <v>22</v>
      </c>
      <c r="AN26" s="2448"/>
      <c r="AO26" s="2448">
        <v>4417585</v>
      </c>
      <c r="AP26" s="2448" t="s">
        <v>22</v>
      </c>
      <c r="AQ26" s="2448" t="s">
        <v>22</v>
      </c>
      <c r="AR26" s="2448">
        <v>4417585</v>
      </c>
      <c r="AS26" s="2448">
        <v>4417585</v>
      </c>
      <c r="AT26" s="2448" t="s">
        <v>22</v>
      </c>
      <c r="AU26" s="2448" t="s">
        <v>22</v>
      </c>
      <c r="AV26" s="2448">
        <v>31796</v>
      </c>
      <c r="AW26" s="2448">
        <v>5246</v>
      </c>
      <c r="AX26" s="1448" t="s">
        <v>28</v>
      </c>
      <c r="AY26" s="670" t="s">
        <v>26</v>
      </c>
      <c r="AZ26" s="1483">
        <v>1</v>
      </c>
      <c r="BA26" s="1123" t="s">
        <v>2159</v>
      </c>
      <c r="BB26" s="1482" t="s">
        <v>2161</v>
      </c>
      <c r="BC26" s="82">
        <v>278955</v>
      </c>
      <c r="BD26" s="2448" t="s">
        <v>22</v>
      </c>
      <c r="BE26" s="2448"/>
      <c r="BF26" s="2448">
        <v>272488</v>
      </c>
      <c r="BG26" s="2448">
        <v>135889</v>
      </c>
      <c r="BH26" s="2448">
        <v>3819</v>
      </c>
      <c r="BI26" s="2448">
        <v>132780</v>
      </c>
      <c r="BJ26" s="2448">
        <v>99034</v>
      </c>
      <c r="BK26" s="2448">
        <v>26951</v>
      </c>
      <c r="BL26" s="2448">
        <v>6795</v>
      </c>
      <c r="BM26" s="2448">
        <v>248</v>
      </c>
      <c r="BN26" s="2448">
        <v>62045</v>
      </c>
      <c r="BO26" s="1448" t="s">
        <v>28</v>
      </c>
      <c r="BP26" s="670" t="s">
        <v>26</v>
      </c>
      <c r="BQ26" s="1483">
        <v>1</v>
      </c>
      <c r="BR26" s="1123" t="s">
        <v>2159</v>
      </c>
      <c r="BS26" s="1482" t="s">
        <v>2161</v>
      </c>
      <c r="BT26" s="82">
        <v>51671</v>
      </c>
      <c r="BU26" s="2448" t="s">
        <v>22</v>
      </c>
      <c r="BV26" s="2448"/>
      <c r="BW26" s="2448">
        <v>277508</v>
      </c>
      <c r="BX26" s="2448">
        <v>171830</v>
      </c>
      <c r="BY26" s="2448" t="s">
        <v>21</v>
      </c>
      <c r="BZ26" s="2448">
        <v>105678</v>
      </c>
      <c r="CA26" s="2448">
        <v>73036</v>
      </c>
      <c r="CB26" s="2448">
        <v>32434</v>
      </c>
      <c r="CC26" s="2448">
        <v>208</v>
      </c>
      <c r="CD26" s="2448" t="s">
        <v>22</v>
      </c>
      <c r="CE26" s="2448" t="s">
        <v>22</v>
      </c>
      <c r="CF26" s="1448" t="s">
        <v>28</v>
      </c>
      <c r="CG26" s="670" t="s">
        <v>26</v>
      </c>
      <c r="CH26" s="1483">
        <v>1</v>
      </c>
      <c r="CI26" s="1123" t="s">
        <v>2159</v>
      </c>
      <c r="CJ26" s="1482" t="s">
        <v>2161</v>
      </c>
      <c r="CK26" s="82">
        <v>354953</v>
      </c>
      <c r="CL26" s="2448" t="s">
        <v>22</v>
      </c>
      <c r="CM26" s="2448"/>
      <c r="CN26" s="2448">
        <v>413032</v>
      </c>
      <c r="CO26" s="2448">
        <v>262570</v>
      </c>
      <c r="CP26" s="2448" t="s">
        <v>21</v>
      </c>
      <c r="CQ26" s="2448">
        <v>150462</v>
      </c>
      <c r="CR26" s="2448">
        <v>149455</v>
      </c>
      <c r="CS26" s="2448" t="s">
        <v>21</v>
      </c>
      <c r="CT26" s="2448">
        <v>1007</v>
      </c>
      <c r="CU26" s="2448" t="s">
        <v>21</v>
      </c>
      <c r="CV26" s="2448">
        <v>262034</v>
      </c>
      <c r="CW26" s="1448" t="s">
        <v>28</v>
      </c>
      <c r="CX26" s="670" t="s">
        <v>26</v>
      </c>
      <c r="CY26" s="1483">
        <v>1</v>
      </c>
      <c r="CZ26" s="1123" t="s">
        <v>2159</v>
      </c>
      <c r="DA26" s="1482" t="s">
        <v>2161</v>
      </c>
      <c r="DB26" s="82">
        <v>3490792</v>
      </c>
      <c r="DC26" s="2448">
        <v>2018904</v>
      </c>
      <c r="DD26" s="2448"/>
      <c r="DE26" s="2448">
        <v>3879671</v>
      </c>
      <c r="DF26" s="2448">
        <v>1233247</v>
      </c>
      <c r="DG26" s="2448">
        <v>150266</v>
      </c>
      <c r="DH26" s="2448">
        <v>2496158</v>
      </c>
      <c r="DI26" s="2448">
        <v>2020314</v>
      </c>
      <c r="DJ26" s="2448">
        <v>462416</v>
      </c>
      <c r="DK26" s="2448">
        <v>13426</v>
      </c>
      <c r="DL26" s="2448">
        <v>1821741</v>
      </c>
      <c r="DM26" s="2448">
        <v>1785919</v>
      </c>
      <c r="DN26" s="1448" t="s">
        <v>28</v>
      </c>
      <c r="DO26" s="670" t="s">
        <v>26</v>
      </c>
      <c r="DP26" s="1483">
        <v>1</v>
      </c>
      <c r="DQ26" s="1123" t="s">
        <v>2159</v>
      </c>
      <c r="DR26" s="1482" t="s">
        <v>2161</v>
      </c>
      <c r="DS26" s="82">
        <v>51177</v>
      </c>
      <c r="DT26" s="2448">
        <v>39881</v>
      </c>
      <c r="DU26" s="2448"/>
      <c r="DV26" s="2448">
        <v>74900</v>
      </c>
      <c r="DW26" s="2448" t="s">
        <v>21</v>
      </c>
      <c r="DX26" s="2448" t="s">
        <v>21</v>
      </c>
      <c r="DY26" s="2448">
        <v>74900</v>
      </c>
      <c r="DZ26" s="2448">
        <v>74900</v>
      </c>
      <c r="EA26" s="2448" t="s">
        <v>21</v>
      </c>
      <c r="EB26" s="2448" t="s">
        <v>21</v>
      </c>
      <c r="EC26" s="2448">
        <v>15190</v>
      </c>
      <c r="ED26" s="2448">
        <v>32724</v>
      </c>
      <c r="EE26" s="1448" t="s">
        <v>28</v>
      </c>
      <c r="EF26" s="670" t="s">
        <v>26</v>
      </c>
      <c r="EG26" s="1483">
        <v>1</v>
      </c>
      <c r="EH26" s="1123" t="s">
        <v>2159</v>
      </c>
      <c r="EI26" s="1482" t="s">
        <v>2161</v>
      </c>
      <c r="EJ26" s="82" t="s">
        <v>21</v>
      </c>
      <c r="EK26" s="2448" t="s">
        <v>21</v>
      </c>
      <c r="EL26" s="2448"/>
      <c r="EM26" s="2448" t="s">
        <v>21</v>
      </c>
      <c r="EN26" s="2448" t="s">
        <v>21</v>
      </c>
      <c r="EO26" s="2448" t="s">
        <v>21</v>
      </c>
      <c r="EP26" s="2448" t="s">
        <v>21</v>
      </c>
      <c r="EQ26" s="2448" t="s">
        <v>21</v>
      </c>
      <c r="ER26" s="2448" t="s">
        <v>21</v>
      </c>
      <c r="ES26" s="2448" t="s">
        <v>21</v>
      </c>
      <c r="ET26" s="2448" t="s">
        <v>21</v>
      </c>
      <c r="EU26" s="2448" t="s">
        <v>22</v>
      </c>
      <c r="EV26" s="1448" t="s">
        <v>28</v>
      </c>
      <c r="EW26" s="670" t="s">
        <v>26</v>
      </c>
      <c r="EX26" s="1483">
        <v>1</v>
      </c>
      <c r="EY26" s="1123" t="s">
        <v>2159</v>
      </c>
      <c r="EZ26" s="1482" t="s">
        <v>2161</v>
      </c>
      <c r="FA26" s="82">
        <v>96651</v>
      </c>
      <c r="FB26" s="2448" t="s">
        <v>22</v>
      </c>
      <c r="FC26" s="2448"/>
      <c r="FD26" s="2448">
        <v>96651</v>
      </c>
      <c r="FE26" s="2448">
        <v>16556</v>
      </c>
      <c r="FF26" s="2448">
        <v>47727</v>
      </c>
      <c r="FG26" s="2448">
        <v>32368</v>
      </c>
      <c r="FH26" s="2448" t="s">
        <v>22</v>
      </c>
      <c r="FI26" s="2448">
        <v>26455</v>
      </c>
      <c r="FJ26" s="2448">
        <v>5913</v>
      </c>
      <c r="FK26" s="2448" t="s">
        <v>22</v>
      </c>
      <c r="FL26" s="217" t="s">
        <v>22</v>
      </c>
      <c r="FM26" s="1448" t="s">
        <v>28</v>
      </c>
      <c r="FN26" s="670" t="s">
        <v>26</v>
      </c>
      <c r="FO26" s="1483">
        <v>1</v>
      </c>
      <c r="FP26" s="1123" t="s">
        <v>2159</v>
      </c>
      <c r="FQ26" s="1482" t="s">
        <v>2161</v>
      </c>
      <c r="FR26" s="82">
        <v>9659</v>
      </c>
      <c r="FS26" s="2448">
        <v>15363</v>
      </c>
      <c r="FT26" s="2448"/>
      <c r="FU26" s="2448">
        <v>25367</v>
      </c>
      <c r="FV26" s="2448" t="s">
        <v>21</v>
      </c>
      <c r="FW26" s="2448" t="s">
        <v>21</v>
      </c>
      <c r="FX26" s="2448">
        <v>25367</v>
      </c>
      <c r="FY26" s="2448">
        <v>21075</v>
      </c>
      <c r="FZ26" s="2448">
        <v>4292</v>
      </c>
      <c r="GA26" s="2448" t="s">
        <v>21</v>
      </c>
      <c r="GB26" s="2448" t="s">
        <v>21</v>
      </c>
      <c r="GC26" s="217">
        <v>143</v>
      </c>
      <c r="GD26" s="1448" t="s">
        <v>28</v>
      </c>
      <c r="GE26" s="670" t="s">
        <v>26</v>
      </c>
    </row>
    <row r="27" spans="1:187" ht="15" customHeight="1">
      <c r="A27" s="1483" t="s">
        <v>26</v>
      </c>
      <c r="B27" s="1123" t="s">
        <v>26</v>
      </c>
      <c r="C27" s="1482" t="s">
        <v>165</v>
      </c>
      <c r="D27" s="82">
        <v>17894707</v>
      </c>
      <c r="E27" s="2448">
        <v>1920283</v>
      </c>
      <c r="F27" s="2448">
        <v>17541924</v>
      </c>
      <c r="G27" s="2448">
        <v>19431539</v>
      </c>
      <c r="H27" s="2448">
        <v>1968754</v>
      </c>
      <c r="I27" s="2448">
        <v>284362</v>
      </c>
      <c r="J27" s="2448">
        <v>17178423</v>
      </c>
      <c r="K27" s="2448">
        <v>15178557</v>
      </c>
      <c r="L27" s="2448">
        <v>1879735</v>
      </c>
      <c r="M27" s="2448">
        <v>120134</v>
      </c>
      <c r="N27" s="2448">
        <v>2001012</v>
      </c>
      <c r="O27" s="2448">
        <v>2905122</v>
      </c>
      <c r="P27" s="1448" t="s">
        <v>29</v>
      </c>
      <c r="Q27" s="670" t="s">
        <v>26</v>
      </c>
      <c r="R27" s="1483" t="s">
        <v>26</v>
      </c>
      <c r="S27" s="1123" t="s">
        <v>26</v>
      </c>
      <c r="T27" s="1482" t="s">
        <v>165</v>
      </c>
      <c r="U27" s="82">
        <v>946</v>
      </c>
      <c r="V27" s="2448" t="s">
        <v>22</v>
      </c>
      <c r="W27" s="2448"/>
      <c r="X27" s="2448">
        <v>941</v>
      </c>
      <c r="Y27" s="2448">
        <v>941</v>
      </c>
      <c r="Z27" s="2448" t="s">
        <v>21</v>
      </c>
      <c r="AA27" s="2448" t="s">
        <v>21</v>
      </c>
      <c r="AB27" s="2448" t="s">
        <v>21</v>
      </c>
      <c r="AC27" s="2448" t="s">
        <v>21</v>
      </c>
      <c r="AD27" s="2448" t="s">
        <v>21</v>
      </c>
      <c r="AE27" s="2448">
        <v>8433</v>
      </c>
      <c r="AF27" s="2448">
        <v>112</v>
      </c>
      <c r="AG27" s="1448" t="s">
        <v>29</v>
      </c>
      <c r="AH27" s="670" t="s">
        <v>26</v>
      </c>
      <c r="AI27" s="1483" t="s">
        <v>26</v>
      </c>
      <c r="AJ27" s="1123" t="s">
        <v>26</v>
      </c>
      <c r="AK27" s="1482" t="s">
        <v>165</v>
      </c>
      <c r="AL27" s="82">
        <v>4568486</v>
      </c>
      <c r="AM27" s="2448" t="s">
        <v>22</v>
      </c>
      <c r="AN27" s="2448"/>
      <c r="AO27" s="2448">
        <v>4529643</v>
      </c>
      <c r="AP27" s="2448" t="s">
        <v>22</v>
      </c>
      <c r="AQ27" s="2448" t="s">
        <v>22</v>
      </c>
      <c r="AR27" s="2448">
        <v>4529643</v>
      </c>
      <c r="AS27" s="2448">
        <v>4529643</v>
      </c>
      <c r="AT27" s="2448" t="s">
        <v>22</v>
      </c>
      <c r="AU27" s="2448" t="s">
        <v>22</v>
      </c>
      <c r="AV27" s="2448">
        <v>33220</v>
      </c>
      <c r="AW27" s="2448">
        <v>10869</v>
      </c>
      <c r="AX27" s="1448" t="s">
        <v>29</v>
      </c>
      <c r="AY27" s="670" t="s">
        <v>26</v>
      </c>
      <c r="AZ27" s="1483" t="s">
        <v>26</v>
      </c>
      <c r="BA27" s="1123" t="s">
        <v>26</v>
      </c>
      <c r="BB27" s="1482" t="s">
        <v>165</v>
      </c>
      <c r="BC27" s="82">
        <v>359186</v>
      </c>
      <c r="BD27" s="2448" t="s">
        <v>22</v>
      </c>
      <c r="BE27" s="2448"/>
      <c r="BF27" s="2448">
        <v>361996</v>
      </c>
      <c r="BG27" s="2448">
        <v>174088</v>
      </c>
      <c r="BH27" s="2448">
        <v>2676</v>
      </c>
      <c r="BI27" s="2448">
        <v>185232</v>
      </c>
      <c r="BJ27" s="2448">
        <v>150158</v>
      </c>
      <c r="BK27" s="2448">
        <v>28178</v>
      </c>
      <c r="BL27" s="2448">
        <v>6896</v>
      </c>
      <c r="BM27" s="2448">
        <v>259</v>
      </c>
      <c r="BN27" s="2448">
        <v>60066</v>
      </c>
      <c r="BO27" s="1448" t="s">
        <v>29</v>
      </c>
      <c r="BP27" s="670" t="s">
        <v>26</v>
      </c>
      <c r="BQ27" s="1483" t="s">
        <v>26</v>
      </c>
      <c r="BR27" s="1123" t="s">
        <v>26</v>
      </c>
      <c r="BS27" s="1482" t="s">
        <v>165</v>
      </c>
      <c r="BT27" s="82">
        <v>50029</v>
      </c>
      <c r="BU27" s="2448" t="s">
        <v>22</v>
      </c>
      <c r="BV27" s="2448"/>
      <c r="BW27" s="2448">
        <v>283263</v>
      </c>
      <c r="BX27" s="2448">
        <v>171224</v>
      </c>
      <c r="BY27" s="2448" t="s">
        <v>21</v>
      </c>
      <c r="BZ27" s="2448">
        <v>112039</v>
      </c>
      <c r="CA27" s="2448">
        <v>78399</v>
      </c>
      <c r="CB27" s="2448">
        <v>33443</v>
      </c>
      <c r="CC27" s="2448">
        <v>197</v>
      </c>
      <c r="CD27" s="2448" t="s">
        <v>22</v>
      </c>
      <c r="CE27" s="2448" t="s">
        <v>22</v>
      </c>
      <c r="CF27" s="1448" t="s">
        <v>29</v>
      </c>
      <c r="CG27" s="670" t="s">
        <v>26</v>
      </c>
      <c r="CH27" s="1483" t="s">
        <v>26</v>
      </c>
      <c r="CI27" s="1123" t="s">
        <v>26</v>
      </c>
      <c r="CJ27" s="1482" t="s">
        <v>165</v>
      </c>
      <c r="CK27" s="82">
        <v>380140</v>
      </c>
      <c r="CL27" s="2448" t="s">
        <v>22</v>
      </c>
      <c r="CM27" s="2448"/>
      <c r="CN27" s="2448">
        <v>385116</v>
      </c>
      <c r="CO27" s="2448">
        <v>242730</v>
      </c>
      <c r="CP27" s="2448" t="s">
        <v>21</v>
      </c>
      <c r="CQ27" s="2448">
        <v>142386</v>
      </c>
      <c r="CR27" s="2448">
        <v>141436</v>
      </c>
      <c r="CS27" s="2448" t="s">
        <v>21</v>
      </c>
      <c r="CT27" s="2448">
        <v>950</v>
      </c>
      <c r="CU27" s="2448" t="s">
        <v>21</v>
      </c>
      <c r="CV27" s="2448">
        <v>257058</v>
      </c>
      <c r="CW27" s="1448" t="s">
        <v>29</v>
      </c>
      <c r="CX27" s="670" t="s">
        <v>26</v>
      </c>
      <c r="CY27" s="1483" t="s">
        <v>26</v>
      </c>
      <c r="CZ27" s="1123" t="s">
        <v>26</v>
      </c>
      <c r="DA27" s="1482" t="s">
        <v>165</v>
      </c>
      <c r="DB27" s="82">
        <v>3830714</v>
      </c>
      <c r="DC27" s="2448">
        <v>1920283</v>
      </c>
      <c r="DD27" s="2448"/>
      <c r="DE27" s="2448">
        <v>3745494</v>
      </c>
      <c r="DF27" s="2448">
        <v>1179710</v>
      </c>
      <c r="DG27" s="2448">
        <v>126016</v>
      </c>
      <c r="DH27" s="2448">
        <v>2439768</v>
      </c>
      <c r="DI27" s="2448">
        <v>1958850</v>
      </c>
      <c r="DJ27" s="2448">
        <v>464902</v>
      </c>
      <c r="DK27" s="2448">
        <v>16019</v>
      </c>
      <c r="DL27" s="2448">
        <v>1815747</v>
      </c>
      <c r="DM27" s="2448">
        <v>1968741</v>
      </c>
      <c r="DN27" s="1448" t="s">
        <v>29</v>
      </c>
      <c r="DO27" s="670" t="s">
        <v>26</v>
      </c>
      <c r="DP27" s="1483" t="s">
        <v>26</v>
      </c>
      <c r="DQ27" s="1123" t="s">
        <v>26</v>
      </c>
      <c r="DR27" s="1482" t="s">
        <v>165</v>
      </c>
      <c r="DS27" s="82">
        <v>73046</v>
      </c>
      <c r="DT27" s="2448">
        <v>37050</v>
      </c>
      <c r="DU27" s="2448"/>
      <c r="DV27" s="2448">
        <v>105795</v>
      </c>
      <c r="DW27" s="2448" t="s">
        <v>21</v>
      </c>
      <c r="DX27" s="2448" t="s">
        <v>21</v>
      </c>
      <c r="DY27" s="2448">
        <v>105795</v>
      </c>
      <c r="DZ27" s="2448">
        <v>105795</v>
      </c>
      <c r="EA27" s="2448" t="s">
        <v>21</v>
      </c>
      <c r="EB27" s="2448" t="s">
        <v>21</v>
      </c>
      <c r="EC27" s="2448">
        <v>8602</v>
      </c>
      <c r="ED27" s="2448">
        <v>28424</v>
      </c>
      <c r="EE27" s="1448" t="s">
        <v>29</v>
      </c>
      <c r="EF27" s="670" t="s">
        <v>26</v>
      </c>
      <c r="EG27" s="1483" t="s">
        <v>26</v>
      </c>
      <c r="EH27" s="1123" t="s">
        <v>26</v>
      </c>
      <c r="EI27" s="1482" t="s">
        <v>165</v>
      </c>
      <c r="EJ27" s="82" t="s">
        <v>21</v>
      </c>
      <c r="EK27" s="2448" t="s">
        <v>21</v>
      </c>
      <c r="EL27" s="2448"/>
      <c r="EM27" s="2448" t="s">
        <v>21</v>
      </c>
      <c r="EN27" s="2448" t="s">
        <v>21</v>
      </c>
      <c r="EO27" s="2448" t="s">
        <v>21</v>
      </c>
      <c r="EP27" s="2448" t="s">
        <v>21</v>
      </c>
      <c r="EQ27" s="2448" t="s">
        <v>21</v>
      </c>
      <c r="ER27" s="2448" t="s">
        <v>21</v>
      </c>
      <c r="ES27" s="2448" t="s">
        <v>21</v>
      </c>
      <c r="ET27" s="2448" t="s">
        <v>21</v>
      </c>
      <c r="EU27" s="2448" t="s">
        <v>22</v>
      </c>
      <c r="EV27" s="1448" t="s">
        <v>29</v>
      </c>
      <c r="EW27" s="670" t="s">
        <v>26</v>
      </c>
      <c r="EX27" s="1483" t="s">
        <v>26</v>
      </c>
      <c r="EY27" s="1123" t="s">
        <v>26</v>
      </c>
      <c r="EZ27" s="1482" t="s">
        <v>165</v>
      </c>
      <c r="FA27" s="82">
        <v>100850</v>
      </c>
      <c r="FB27" s="2448" t="s">
        <v>22</v>
      </c>
      <c r="FC27" s="2448"/>
      <c r="FD27" s="2448">
        <v>100850</v>
      </c>
      <c r="FE27" s="2448">
        <v>22345</v>
      </c>
      <c r="FF27" s="2448">
        <v>40852</v>
      </c>
      <c r="FG27" s="2448">
        <v>37653</v>
      </c>
      <c r="FH27" s="2448" t="s">
        <v>22</v>
      </c>
      <c r="FI27" s="2448">
        <v>31114</v>
      </c>
      <c r="FJ27" s="2448">
        <v>6539</v>
      </c>
      <c r="FK27" s="2448" t="s">
        <v>22</v>
      </c>
      <c r="FL27" s="217" t="s">
        <v>22</v>
      </c>
      <c r="FM27" s="1448" t="s">
        <v>29</v>
      </c>
      <c r="FN27" s="670" t="s">
        <v>26</v>
      </c>
      <c r="FO27" s="1483" t="s">
        <v>26</v>
      </c>
      <c r="FP27" s="1123" t="s">
        <v>26</v>
      </c>
      <c r="FQ27" s="1482" t="s">
        <v>165</v>
      </c>
      <c r="FR27" s="82">
        <v>9831</v>
      </c>
      <c r="FS27" s="2448">
        <v>14302</v>
      </c>
      <c r="FT27" s="2448"/>
      <c r="FU27" s="2448">
        <v>23471</v>
      </c>
      <c r="FV27" s="2448" t="s">
        <v>21</v>
      </c>
      <c r="FW27" s="2448" t="s">
        <v>21</v>
      </c>
      <c r="FX27" s="2448">
        <v>23471</v>
      </c>
      <c r="FY27" s="2448">
        <v>20659</v>
      </c>
      <c r="FZ27" s="2448">
        <v>2812</v>
      </c>
      <c r="GA27" s="2448" t="s">
        <v>21</v>
      </c>
      <c r="GB27" s="2448" t="s">
        <v>21</v>
      </c>
      <c r="GC27" s="217">
        <v>805</v>
      </c>
      <c r="GD27" s="1448" t="s">
        <v>29</v>
      </c>
      <c r="GE27" s="670" t="s">
        <v>26</v>
      </c>
    </row>
    <row r="28" spans="1:187" ht="7.5" customHeight="1">
      <c r="A28" s="1076"/>
      <c r="B28" s="1126"/>
      <c r="C28" s="1462"/>
      <c r="D28" s="82"/>
      <c r="E28" s="2448"/>
      <c r="F28" s="2448"/>
      <c r="G28" s="2448"/>
      <c r="H28" s="2448"/>
      <c r="I28" s="2448"/>
      <c r="J28" s="2448"/>
      <c r="K28" s="2448"/>
      <c r="L28" s="2448"/>
      <c r="M28" s="2448"/>
      <c r="N28" s="2448"/>
      <c r="O28" s="2448"/>
      <c r="P28" s="1530"/>
      <c r="Q28" s="1057"/>
      <c r="R28" s="1076"/>
      <c r="S28" s="1126"/>
      <c r="T28" s="1462"/>
      <c r="U28" s="82"/>
      <c r="V28" s="2448"/>
      <c r="W28" s="2448"/>
      <c r="X28" s="2448"/>
      <c r="Y28" s="2448"/>
      <c r="Z28" s="2448"/>
      <c r="AA28" s="2448"/>
      <c r="AB28" s="2448"/>
      <c r="AC28" s="2448"/>
      <c r="AD28" s="2448"/>
      <c r="AE28" s="2448"/>
      <c r="AF28" s="2448"/>
      <c r="AG28" s="1530"/>
      <c r="AH28" s="1057"/>
      <c r="AI28" s="1076"/>
      <c r="AJ28" s="1126"/>
      <c r="AK28" s="1462"/>
      <c r="AL28" s="82"/>
      <c r="AM28" s="2448"/>
      <c r="AN28" s="2448"/>
      <c r="AO28" s="2448"/>
      <c r="AP28" s="2448"/>
      <c r="AQ28" s="2448"/>
      <c r="AR28" s="2448"/>
      <c r="AS28" s="2448"/>
      <c r="AT28" s="2448"/>
      <c r="AU28" s="2448"/>
      <c r="AV28" s="2448"/>
      <c r="AW28" s="2448"/>
      <c r="AX28" s="1530"/>
      <c r="AY28" s="1057"/>
      <c r="AZ28" s="1076"/>
      <c r="BA28" s="1126"/>
      <c r="BB28" s="1462"/>
      <c r="BC28" s="82"/>
      <c r="BD28" s="2448"/>
      <c r="BE28" s="2448"/>
      <c r="BF28" s="2448"/>
      <c r="BG28" s="2448"/>
      <c r="BH28" s="2448"/>
      <c r="BI28" s="2448"/>
      <c r="BJ28" s="2448"/>
      <c r="BK28" s="2448"/>
      <c r="BL28" s="2448"/>
      <c r="BM28" s="2448"/>
      <c r="BN28" s="2448"/>
      <c r="BO28" s="1530"/>
      <c r="BP28" s="1057"/>
      <c r="BQ28" s="1076"/>
      <c r="BR28" s="1126"/>
      <c r="BS28" s="1462"/>
      <c r="BT28" s="82"/>
      <c r="BU28" s="2448"/>
      <c r="BV28" s="2448"/>
      <c r="BW28" s="2448"/>
      <c r="BX28" s="2448"/>
      <c r="BY28" s="2448"/>
      <c r="BZ28" s="2448"/>
      <c r="CA28" s="2448"/>
      <c r="CB28" s="2448"/>
      <c r="CC28" s="2448"/>
      <c r="CD28" s="2448"/>
      <c r="CE28" s="2448"/>
      <c r="CF28" s="1530"/>
      <c r="CG28" s="1057"/>
      <c r="CH28" s="1076"/>
      <c r="CI28" s="1126"/>
      <c r="CJ28" s="1462"/>
      <c r="CK28" s="82"/>
      <c r="CL28" s="2448"/>
      <c r="CM28" s="2448"/>
      <c r="CN28" s="2448"/>
      <c r="CO28" s="2448"/>
      <c r="CP28" s="2448"/>
      <c r="CQ28" s="2448"/>
      <c r="CR28" s="2448"/>
      <c r="CS28" s="2448"/>
      <c r="CT28" s="2448"/>
      <c r="CU28" s="2448"/>
      <c r="CV28" s="2448"/>
      <c r="CW28" s="1530"/>
      <c r="CX28" s="1057"/>
      <c r="CY28" s="1076"/>
      <c r="CZ28" s="1126"/>
      <c r="DA28" s="1462"/>
      <c r="DB28" s="82"/>
      <c r="DC28" s="2448"/>
      <c r="DD28" s="2448"/>
      <c r="DE28" s="2448"/>
      <c r="DF28" s="2448"/>
      <c r="DG28" s="2448"/>
      <c r="DH28" s="2448"/>
      <c r="DI28" s="2448"/>
      <c r="DJ28" s="2448"/>
      <c r="DK28" s="2448"/>
      <c r="DL28" s="2448"/>
      <c r="DM28" s="2448"/>
      <c r="DN28" s="1530"/>
      <c r="DO28" s="1057"/>
      <c r="DP28" s="1076"/>
      <c r="DQ28" s="1126"/>
      <c r="DR28" s="1462"/>
      <c r="DS28" s="82"/>
      <c r="DT28" s="2448"/>
      <c r="DU28" s="2448"/>
      <c r="DV28" s="2448"/>
      <c r="DW28" s="2448"/>
      <c r="DX28" s="2448"/>
      <c r="DY28" s="2448"/>
      <c r="DZ28" s="2448"/>
      <c r="EA28" s="2448"/>
      <c r="EB28" s="2448"/>
      <c r="EC28" s="2448"/>
      <c r="ED28" s="2448"/>
      <c r="EE28" s="1530"/>
      <c r="EF28" s="1057"/>
      <c r="EG28" s="1076"/>
      <c r="EH28" s="1126"/>
      <c r="EI28" s="1462"/>
      <c r="EJ28" s="82"/>
      <c r="EK28" s="2448"/>
      <c r="EL28" s="2448"/>
      <c r="EM28" s="2448"/>
      <c r="EN28" s="2448"/>
      <c r="EO28" s="2448"/>
      <c r="EP28" s="2448"/>
      <c r="EQ28" s="2448"/>
      <c r="ER28" s="2448"/>
      <c r="ES28" s="2448"/>
      <c r="ET28" s="2448"/>
      <c r="EU28" s="2448"/>
      <c r="EV28" s="1530"/>
      <c r="EW28" s="1057"/>
      <c r="EX28" s="1076"/>
      <c r="EY28" s="1126"/>
      <c r="EZ28" s="1462"/>
      <c r="FA28" s="82"/>
      <c r="FB28" s="2448"/>
      <c r="FC28" s="2448"/>
      <c r="FD28" s="2448"/>
      <c r="FE28" s="2448"/>
      <c r="FF28" s="2448"/>
      <c r="FG28" s="2448"/>
      <c r="FH28" s="2448"/>
      <c r="FI28" s="2448"/>
      <c r="FJ28" s="2448"/>
      <c r="FK28" s="2448"/>
      <c r="FL28" s="2448"/>
      <c r="FM28" s="1530"/>
      <c r="FN28" s="1057"/>
      <c r="FO28" s="1076"/>
      <c r="FP28" s="1126"/>
      <c r="FQ28" s="1462"/>
      <c r="FR28" s="82"/>
      <c r="FS28" s="2448"/>
      <c r="FT28" s="2448"/>
      <c r="FU28" s="2448"/>
      <c r="FV28" s="2448"/>
      <c r="FW28" s="2448"/>
      <c r="FX28" s="2448"/>
      <c r="FY28" s="2448"/>
      <c r="FZ28" s="2448"/>
      <c r="GA28" s="2448"/>
      <c r="GB28" s="2448"/>
      <c r="GC28" s="2448"/>
      <c r="GD28" s="1530"/>
      <c r="GE28" s="1057"/>
    </row>
    <row r="29" spans="1:187" ht="15" customHeight="1">
      <c r="A29" s="1483" t="s">
        <v>2162</v>
      </c>
      <c r="B29" s="1123" t="s">
        <v>23</v>
      </c>
      <c r="C29" s="1484" t="s">
        <v>166</v>
      </c>
      <c r="D29" s="82">
        <v>6124907</v>
      </c>
      <c r="E29" s="2448">
        <v>689828</v>
      </c>
      <c r="F29" s="2448">
        <v>6150257</v>
      </c>
      <c r="G29" s="2448">
        <v>6829131</v>
      </c>
      <c r="H29" s="2448">
        <v>687493</v>
      </c>
      <c r="I29" s="2448">
        <v>104763</v>
      </c>
      <c r="J29" s="2448">
        <v>6036875</v>
      </c>
      <c r="K29" s="2448">
        <v>5342517</v>
      </c>
      <c r="L29" s="2448">
        <v>647120</v>
      </c>
      <c r="M29" s="2448">
        <v>47239</v>
      </c>
      <c r="N29" s="2448">
        <v>648220</v>
      </c>
      <c r="O29" s="2448">
        <v>2910203</v>
      </c>
      <c r="P29" s="1448" t="s">
        <v>30</v>
      </c>
      <c r="Q29" s="670" t="s">
        <v>2160</v>
      </c>
      <c r="R29" s="1483" t="s">
        <v>2162</v>
      </c>
      <c r="S29" s="1123" t="s">
        <v>23</v>
      </c>
      <c r="T29" s="1484" t="s">
        <v>166</v>
      </c>
      <c r="U29" s="82">
        <v>396</v>
      </c>
      <c r="V29" s="2448" t="s">
        <v>22</v>
      </c>
      <c r="W29" s="2448"/>
      <c r="X29" s="2448">
        <v>388</v>
      </c>
      <c r="Y29" s="2448">
        <v>388</v>
      </c>
      <c r="Z29" s="2448" t="s">
        <v>21</v>
      </c>
      <c r="AA29" s="2448" t="s">
        <v>21</v>
      </c>
      <c r="AB29" s="2448" t="s">
        <v>21</v>
      </c>
      <c r="AC29" s="2448" t="s">
        <v>21</v>
      </c>
      <c r="AD29" s="2448" t="s">
        <v>21</v>
      </c>
      <c r="AE29" s="2448">
        <v>2515</v>
      </c>
      <c r="AF29" s="2448">
        <v>216</v>
      </c>
      <c r="AG29" s="1448" t="s">
        <v>30</v>
      </c>
      <c r="AH29" s="670" t="s">
        <v>2160</v>
      </c>
      <c r="AI29" s="1483" t="s">
        <v>2162</v>
      </c>
      <c r="AJ29" s="1123" t="s">
        <v>23</v>
      </c>
      <c r="AK29" s="1484" t="s">
        <v>166</v>
      </c>
      <c r="AL29" s="82">
        <v>1702288</v>
      </c>
      <c r="AM29" s="2448" t="s">
        <v>22</v>
      </c>
      <c r="AN29" s="2448"/>
      <c r="AO29" s="2448">
        <v>1695568</v>
      </c>
      <c r="AP29" s="2448" t="s">
        <v>22</v>
      </c>
      <c r="AQ29" s="2448" t="s">
        <v>22</v>
      </c>
      <c r="AR29" s="2448">
        <v>1695568</v>
      </c>
      <c r="AS29" s="2448">
        <v>1695568</v>
      </c>
      <c r="AT29" s="2448" t="s">
        <v>22</v>
      </c>
      <c r="AU29" s="2448" t="s">
        <v>22</v>
      </c>
      <c r="AV29" s="2448">
        <v>8457</v>
      </c>
      <c r="AW29" s="2448">
        <v>3599</v>
      </c>
      <c r="AX29" s="1448" t="s">
        <v>30</v>
      </c>
      <c r="AY29" s="670" t="s">
        <v>2160</v>
      </c>
      <c r="AZ29" s="1483" t="s">
        <v>2162</v>
      </c>
      <c r="BA29" s="1123" t="s">
        <v>23</v>
      </c>
      <c r="BB29" s="1484" t="s">
        <v>166</v>
      </c>
      <c r="BC29" s="82">
        <v>122991</v>
      </c>
      <c r="BD29" s="2448" t="s">
        <v>22</v>
      </c>
      <c r="BE29" s="2448"/>
      <c r="BF29" s="2448">
        <v>122942</v>
      </c>
      <c r="BG29" s="2448">
        <v>56433</v>
      </c>
      <c r="BH29" s="2448">
        <v>1179</v>
      </c>
      <c r="BI29" s="2448">
        <v>65330</v>
      </c>
      <c r="BJ29" s="2448">
        <v>53055</v>
      </c>
      <c r="BK29" s="2448">
        <v>10051</v>
      </c>
      <c r="BL29" s="2448">
        <v>2224</v>
      </c>
      <c r="BM29" s="2448">
        <v>130</v>
      </c>
      <c r="BN29" s="2448">
        <v>58563</v>
      </c>
      <c r="BO29" s="1448" t="s">
        <v>30</v>
      </c>
      <c r="BP29" s="670" t="s">
        <v>2160</v>
      </c>
      <c r="BQ29" s="1483" t="s">
        <v>2162</v>
      </c>
      <c r="BR29" s="1123" t="s">
        <v>23</v>
      </c>
      <c r="BS29" s="1484" t="s">
        <v>166</v>
      </c>
      <c r="BT29" s="82">
        <v>13712</v>
      </c>
      <c r="BU29" s="2448" t="s">
        <v>22</v>
      </c>
      <c r="BV29" s="2448"/>
      <c r="BW29" s="2448">
        <v>95659</v>
      </c>
      <c r="BX29" s="2448">
        <v>59119</v>
      </c>
      <c r="BY29" s="2448" t="s">
        <v>21</v>
      </c>
      <c r="BZ29" s="2448">
        <v>36540</v>
      </c>
      <c r="CA29" s="2448">
        <v>25635</v>
      </c>
      <c r="CB29" s="2448">
        <v>10835</v>
      </c>
      <c r="CC29" s="2448">
        <v>70</v>
      </c>
      <c r="CD29" s="2448" t="s">
        <v>22</v>
      </c>
      <c r="CE29" s="2448" t="s">
        <v>22</v>
      </c>
      <c r="CF29" s="1448" t="s">
        <v>30</v>
      </c>
      <c r="CG29" s="670" t="s">
        <v>2160</v>
      </c>
      <c r="CH29" s="1483" t="s">
        <v>2162</v>
      </c>
      <c r="CI29" s="1123" t="s">
        <v>23</v>
      </c>
      <c r="CJ29" s="1484" t="s">
        <v>166</v>
      </c>
      <c r="CK29" s="82">
        <v>59812</v>
      </c>
      <c r="CL29" s="2448" t="s">
        <v>22</v>
      </c>
      <c r="CM29" s="2448"/>
      <c r="CN29" s="2448">
        <v>135338</v>
      </c>
      <c r="CO29" s="2448">
        <v>86643</v>
      </c>
      <c r="CP29" s="2448" t="s">
        <v>21</v>
      </c>
      <c r="CQ29" s="2448">
        <v>48695</v>
      </c>
      <c r="CR29" s="2448">
        <v>48194</v>
      </c>
      <c r="CS29" s="2448" t="s">
        <v>21</v>
      </c>
      <c r="CT29" s="2448">
        <v>501</v>
      </c>
      <c r="CU29" s="2448" t="s">
        <v>21</v>
      </c>
      <c r="CV29" s="2448">
        <v>143429</v>
      </c>
      <c r="CW29" s="1448" t="s">
        <v>30</v>
      </c>
      <c r="CX29" s="670" t="s">
        <v>2160</v>
      </c>
      <c r="CY29" s="1483" t="s">
        <v>2162</v>
      </c>
      <c r="CZ29" s="1123" t="s">
        <v>23</v>
      </c>
      <c r="DA29" s="1484" t="s">
        <v>166</v>
      </c>
      <c r="DB29" s="82">
        <v>1349690</v>
      </c>
      <c r="DC29" s="2448">
        <v>689828</v>
      </c>
      <c r="DD29" s="2448"/>
      <c r="DE29" s="2448">
        <v>1349442</v>
      </c>
      <c r="DF29" s="2448">
        <v>425745</v>
      </c>
      <c r="DG29" s="2448">
        <v>52308</v>
      </c>
      <c r="DH29" s="2448">
        <v>871389</v>
      </c>
      <c r="DI29" s="2448">
        <v>705713</v>
      </c>
      <c r="DJ29" s="2448">
        <v>159726</v>
      </c>
      <c r="DK29" s="2448">
        <v>5952</v>
      </c>
      <c r="DL29" s="2448">
        <v>589925</v>
      </c>
      <c r="DM29" s="217">
        <v>2019496</v>
      </c>
      <c r="DN29" s="1448" t="s">
        <v>30</v>
      </c>
      <c r="DO29" s="670" t="s">
        <v>2160</v>
      </c>
      <c r="DP29" s="1483" t="s">
        <v>2162</v>
      </c>
      <c r="DQ29" s="1123" t="s">
        <v>23</v>
      </c>
      <c r="DR29" s="1484" t="s">
        <v>166</v>
      </c>
      <c r="DS29" s="82">
        <v>26154</v>
      </c>
      <c r="DT29" s="2448">
        <v>13384</v>
      </c>
      <c r="DU29" s="2448"/>
      <c r="DV29" s="2448">
        <v>40355</v>
      </c>
      <c r="DW29" s="2448" t="s">
        <v>21</v>
      </c>
      <c r="DX29" s="2448" t="s">
        <v>21</v>
      </c>
      <c r="DY29" s="2448">
        <v>40355</v>
      </c>
      <c r="DZ29" s="2448">
        <v>40355</v>
      </c>
      <c r="EA29" s="2448" t="s">
        <v>21</v>
      </c>
      <c r="EB29" s="2448" t="s">
        <v>21</v>
      </c>
      <c r="EC29" s="2448">
        <v>3788</v>
      </c>
      <c r="ED29" s="217">
        <v>28831</v>
      </c>
      <c r="EE29" s="1448" t="s">
        <v>30</v>
      </c>
      <c r="EF29" s="670" t="s">
        <v>2160</v>
      </c>
      <c r="EG29" s="1483" t="s">
        <v>2162</v>
      </c>
      <c r="EH29" s="1123" t="s">
        <v>23</v>
      </c>
      <c r="EI29" s="1484" t="s">
        <v>166</v>
      </c>
      <c r="EJ29" s="82" t="s">
        <v>21</v>
      </c>
      <c r="EK29" s="2448" t="s">
        <v>21</v>
      </c>
      <c r="EL29" s="2448"/>
      <c r="EM29" s="2448" t="s">
        <v>21</v>
      </c>
      <c r="EN29" s="2448" t="s">
        <v>21</v>
      </c>
      <c r="EO29" s="2448" t="s">
        <v>21</v>
      </c>
      <c r="EP29" s="2448" t="s">
        <v>21</v>
      </c>
      <c r="EQ29" s="2448" t="s">
        <v>21</v>
      </c>
      <c r="ER29" s="2448" t="s">
        <v>21</v>
      </c>
      <c r="ES29" s="2448" t="s">
        <v>21</v>
      </c>
      <c r="ET29" s="2448" t="s">
        <v>21</v>
      </c>
      <c r="EU29" s="217" t="s">
        <v>22</v>
      </c>
      <c r="EV29" s="1448" t="s">
        <v>30</v>
      </c>
      <c r="EW29" s="670" t="s">
        <v>2160</v>
      </c>
      <c r="EX29" s="1483" t="s">
        <v>2162</v>
      </c>
      <c r="EY29" s="1123" t="s">
        <v>23</v>
      </c>
      <c r="EZ29" s="1484" t="s">
        <v>166</v>
      </c>
      <c r="FA29" s="82">
        <v>38386</v>
      </c>
      <c r="FB29" s="2448" t="s">
        <v>22</v>
      </c>
      <c r="FC29" s="2448"/>
      <c r="FD29" s="2448">
        <v>38386</v>
      </c>
      <c r="FE29" s="2448">
        <v>6798</v>
      </c>
      <c r="FF29" s="2448">
        <v>17389</v>
      </c>
      <c r="FG29" s="2448">
        <v>14199</v>
      </c>
      <c r="FH29" s="2448" t="s">
        <v>22</v>
      </c>
      <c r="FI29" s="2448">
        <v>11528</v>
      </c>
      <c r="FJ29" s="2448">
        <v>2671</v>
      </c>
      <c r="FK29" s="2448" t="s">
        <v>22</v>
      </c>
      <c r="FL29" s="217" t="s">
        <v>22</v>
      </c>
      <c r="FM29" s="1448" t="s">
        <v>30</v>
      </c>
      <c r="FN29" s="670" t="s">
        <v>2160</v>
      </c>
      <c r="FO29" s="1483" t="s">
        <v>2162</v>
      </c>
      <c r="FP29" s="1123" t="s">
        <v>23</v>
      </c>
      <c r="FQ29" s="1484" t="s">
        <v>166</v>
      </c>
      <c r="FR29" s="82">
        <v>2311</v>
      </c>
      <c r="FS29" s="2448">
        <v>4868</v>
      </c>
      <c r="FT29" s="2448"/>
      <c r="FU29" s="2448">
        <v>7469</v>
      </c>
      <c r="FV29" s="2448" t="s">
        <v>21</v>
      </c>
      <c r="FW29" s="2448" t="s">
        <v>21</v>
      </c>
      <c r="FX29" s="2448">
        <v>7469</v>
      </c>
      <c r="FY29" s="2448">
        <v>6298</v>
      </c>
      <c r="FZ29" s="2448">
        <v>1171</v>
      </c>
      <c r="GA29" s="2448" t="s">
        <v>21</v>
      </c>
      <c r="GB29" s="2448" t="s">
        <v>21</v>
      </c>
      <c r="GC29" s="217">
        <v>543</v>
      </c>
      <c r="GD29" s="1448" t="s">
        <v>30</v>
      </c>
      <c r="GE29" s="670" t="s">
        <v>2160</v>
      </c>
    </row>
    <row r="30" spans="1:187" ht="15" customHeight="1">
      <c r="A30" s="1481" t="s">
        <v>26</v>
      </c>
      <c r="B30" s="1120" t="s">
        <v>26</v>
      </c>
      <c r="C30" s="1484" t="s">
        <v>167</v>
      </c>
      <c r="D30" s="82">
        <v>5297265</v>
      </c>
      <c r="E30" s="2448">
        <v>614087</v>
      </c>
      <c r="F30" s="2448">
        <v>5323983</v>
      </c>
      <c r="G30" s="2448">
        <v>5931438</v>
      </c>
      <c r="H30" s="2448">
        <v>612600</v>
      </c>
      <c r="I30" s="2448">
        <v>86221</v>
      </c>
      <c r="J30" s="2448">
        <v>5232616</v>
      </c>
      <c r="K30" s="2448">
        <v>4618979</v>
      </c>
      <c r="L30" s="2448">
        <v>572403</v>
      </c>
      <c r="M30" s="2448">
        <v>41233</v>
      </c>
      <c r="N30" s="2448">
        <v>661989</v>
      </c>
      <c r="O30" s="2448">
        <v>2754045</v>
      </c>
      <c r="P30" s="1448" t="s">
        <v>31</v>
      </c>
      <c r="Q30" s="670" t="s">
        <v>26</v>
      </c>
      <c r="R30" s="1481" t="s">
        <v>26</v>
      </c>
      <c r="S30" s="1120" t="s">
        <v>26</v>
      </c>
      <c r="T30" s="1484" t="s">
        <v>167</v>
      </c>
      <c r="U30" s="82">
        <v>308</v>
      </c>
      <c r="V30" s="2448" t="s">
        <v>22</v>
      </c>
      <c r="W30" s="2448"/>
      <c r="X30" s="2448">
        <v>328</v>
      </c>
      <c r="Y30" s="2448">
        <v>328</v>
      </c>
      <c r="Z30" s="2448" t="s">
        <v>21</v>
      </c>
      <c r="AA30" s="2448" t="s">
        <v>21</v>
      </c>
      <c r="AB30" s="2448" t="s">
        <v>21</v>
      </c>
      <c r="AC30" s="2448" t="s">
        <v>21</v>
      </c>
      <c r="AD30" s="2448" t="s">
        <v>21</v>
      </c>
      <c r="AE30" s="2448">
        <v>2362</v>
      </c>
      <c r="AF30" s="2448">
        <v>196</v>
      </c>
      <c r="AG30" s="1448" t="s">
        <v>31</v>
      </c>
      <c r="AH30" s="670" t="s">
        <v>26</v>
      </c>
      <c r="AI30" s="1481" t="s">
        <v>26</v>
      </c>
      <c r="AJ30" s="1120" t="s">
        <v>26</v>
      </c>
      <c r="AK30" s="1484" t="s">
        <v>167</v>
      </c>
      <c r="AL30" s="82">
        <v>1515979</v>
      </c>
      <c r="AM30" s="2448" t="s">
        <v>22</v>
      </c>
      <c r="AN30" s="2448"/>
      <c r="AO30" s="2448">
        <v>1507997</v>
      </c>
      <c r="AP30" s="2448" t="s">
        <v>22</v>
      </c>
      <c r="AQ30" s="2448" t="s">
        <v>22</v>
      </c>
      <c r="AR30" s="2448">
        <v>1507997</v>
      </c>
      <c r="AS30" s="2448">
        <v>1507997</v>
      </c>
      <c r="AT30" s="2448" t="s">
        <v>22</v>
      </c>
      <c r="AU30" s="2448" t="s">
        <v>22</v>
      </c>
      <c r="AV30" s="2448">
        <v>8701</v>
      </c>
      <c r="AW30" s="2448">
        <v>2880</v>
      </c>
      <c r="AX30" s="1448" t="s">
        <v>31</v>
      </c>
      <c r="AY30" s="670" t="s">
        <v>26</v>
      </c>
      <c r="AZ30" s="1481" t="s">
        <v>26</v>
      </c>
      <c r="BA30" s="1120" t="s">
        <v>26</v>
      </c>
      <c r="BB30" s="1484" t="s">
        <v>167</v>
      </c>
      <c r="BC30" s="82">
        <v>107503</v>
      </c>
      <c r="BD30" s="2448" t="s">
        <v>22</v>
      </c>
      <c r="BE30" s="2448"/>
      <c r="BF30" s="2448">
        <v>105401</v>
      </c>
      <c r="BG30" s="2448">
        <v>46923</v>
      </c>
      <c r="BH30" s="2448">
        <v>836</v>
      </c>
      <c r="BI30" s="2448">
        <v>57642</v>
      </c>
      <c r="BJ30" s="2448">
        <v>47937</v>
      </c>
      <c r="BK30" s="2448">
        <v>7910</v>
      </c>
      <c r="BL30" s="2448">
        <v>1795</v>
      </c>
      <c r="BM30" s="2448">
        <v>123</v>
      </c>
      <c r="BN30" s="2448">
        <v>57168</v>
      </c>
      <c r="BO30" s="1448" t="s">
        <v>31</v>
      </c>
      <c r="BP30" s="670" t="s">
        <v>26</v>
      </c>
      <c r="BQ30" s="1481" t="s">
        <v>26</v>
      </c>
      <c r="BR30" s="1120" t="s">
        <v>26</v>
      </c>
      <c r="BS30" s="1484" t="s">
        <v>167</v>
      </c>
      <c r="BT30" s="82">
        <v>13016</v>
      </c>
      <c r="BU30" s="2448" t="s">
        <v>22</v>
      </c>
      <c r="BV30" s="2448"/>
      <c r="BW30" s="2448">
        <v>84195</v>
      </c>
      <c r="BX30" s="2448">
        <v>54386</v>
      </c>
      <c r="BY30" s="2448" t="s">
        <v>21</v>
      </c>
      <c r="BZ30" s="2448">
        <v>29809</v>
      </c>
      <c r="CA30" s="2448">
        <v>19657</v>
      </c>
      <c r="CB30" s="2448">
        <v>10106</v>
      </c>
      <c r="CC30" s="2448">
        <v>46</v>
      </c>
      <c r="CD30" s="2448" t="s">
        <v>22</v>
      </c>
      <c r="CE30" s="2448" t="s">
        <v>22</v>
      </c>
      <c r="CF30" s="1448" t="s">
        <v>31</v>
      </c>
      <c r="CG30" s="670" t="s">
        <v>26</v>
      </c>
      <c r="CH30" s="1481" t="s">
        <v>26</v>
      </c>
      <c r="CI30" s="1120" t="s">
        <v>26</v>
      </c>
      <c r="CJ30" s="1484" t="s">
        <v>167</v>
      </c>
      <c r="CK30" s="82">
        <v>163193</v>
      </c>
      <c r="CL30" s="2448" t="s">
        <v>22</v>
      </c>
      <c r="CM30" s="2448"/>
      <c r="CN30" s="2448">
        <v>118401</v>
      </c>
      <c r="CO30" s="2448">
        <v>75835</v>
      </c>
      <c r="CP30" s="2448" t="s">
        <v>21</v>
      </c>
      <c r="CQ30" s="2448">
        <v>42566</v>
      </c>
      <c r="CR30" s="2448">
        <v>42115</v>
      </c>
      <c r="CS30" s="2448" t="s">
        <v>21</v>
      </c>
      <c r="CT30" s="2448">
        <v>451</v>
      </c>
      <c r="CU30" s="2448">
        <v>1375</v>
      </c>
      <c r="CV30" s="2448">
        <v>186846</v>
      </c>
      <c r="CW30" s="1448" t="s">
        <v>31</v>
      </c>
      <c r="CX30" s="670" t="s">
        <v>26</v>
      </c>
      <c r="CY30" s="1481" t="s">
        <v>26</v>
      </c>
      <c r="CZ30" s="1120" t="s">
        <v>26</v>
      </c>
      <c r="DA30" s="1484" t="s">
        <v>167</v>
      </c>
      <c r="DB30" s="82">
        <v>1094273</v>
      </c>
      <c r="DC30" s="2448">
        <v>614087</v>
      </c>
      <c r="DD30" s="2448"/>
      <c r="DE30" s="2448">
        <v>1214629</v>
      </c>
      <c r="DF30" s="2448">
        <v>385635</v>
      </c>
      <c r="DG30" s="2448">
        <v>44209</v>
      </c>
      <c r="DH30" s="2448">
        <v>784785</v>
      </c>
      <c r="DI30" s="2448">
        <v>630813</v>
      </c>
      <c r="DJ30" s="2448">
        <v>149259</v>
      </c>
      <c r="DK30" s="2448">
        <v>4713</v>
      </c>
      <c r="DL30" s="2448">
        <v>611691</v>
      </c>
      <c r="DM30" s="217">
        <v>1902629</v>
      </c>
      <c r="DN30" s="1448" t="s">
        <v>31</v>
      </c>
      <c r="DO30" s="670" t="s">
        <v>26</v>
      </c>
      <c r="DP30" s="1481" t="s">
        <v>26</v>
      </c>
      <c r="DQ30" s="1120" t="s">
        <v>26</v>
      </c>
      <c r="DR30" s="1484" t="s">
        <v>167</v>
      </c>
      <c r="DS30" s="82">
        <v>33171</v>
      </c>
      <c r="DT30" s="2448">
        <v>12429</v>
      </c>
      <c r="DU30" s="2448"/>
      <c r="DV30" s="2448">
        <v>37668</v>
      </c>
      <c r="DW30" s="2448" t="s">
        <v>21</v>
      </c>
      <c r="DX30" s="2448" t="s">
        <v>21</v>
      </c>
      <c r="DY30" s="2448">
        <v>37668</v>
      </c>
      <c r="DZ30" s="2448">
        <v>37668</v>
      </c>
      <c r="EA30" s="2448" t="s">
        <v>21</v>
      </c>
      <c r="EB30" s="2448" t="s">
        <v>21</v>
      </c>
      <c r="EC30" s="2448">
        <v>2650</v>
      </c>
      <c r="ED30" s="217">
        <v>34113</v>
      </c>
      <c r="EE30" s="1448" t="s">
        <v>31</v>
      </c>
      <c r="EF30" s="670" t="s">
        <v>26</v>
      </c>
      <c r="EG30" s="1481" t="s">
        <v>26</v>
      </c>
      <c r="EH30" s="1120" t="s">
        <v>26</v>
      </c>
      <c r="EI30" s="1484" t="s">
        <v>167</v>
      </c>
      <c r="EJ30" s="82" t="s">
        <v>21</v>
      </c>
      <c r="EK30" s="2448" t="s">
        <v>21</v>
      </c>
      <c r="EL30" s="2448"/>
      <c r="EM30" s="2448" t="s">
        <v>21</v>
      </c>
      <c r="EN30" s="2448" t="s">
        <v>21</v>
      </c>
      <c r="EO30" s="2448" t="s">
        <v>21</v>
      </c>
      <c r="EP30" s="2448" t="s">
        <v>21</v>
      </c>
      <c r="EQ30" s="2448" t="s">
        <v>21</v>
      </c>
      <c r="ER30" s="2448" t="s">
        <v>21</v>
      </c>
      <c r="ES30" s="2448" t="s">
        <v>21</v>
      </c>
      <c r="ET30" s="2448" t="s">
        <v>21</v>
      </c>
      <c r="EU30" s="217" t="s">
        <v>22</v>
      </c>
      <c r="EV30" s="1448" t="s">
        <v>31</v>
      </c>
      <c r="EW30" s="670" t="s">
        <v>26</v>
      </c>
      <c r="EX30" s="1481" t="s">
        <v>26</v>
      </c>
      <c r="EY30" s="1120" t="s">
        <v>26</v>
      </c>
      <c r="EZ30" s="1484" t="s">
        <v>167</v>
      </c>
      <c r="FA30" s="82">
        <v>29402</v>
      </c>
      <c r="FB30" s="2448" t="s">
        <v>22</v>
      </c>
      <c r="FC30" s="2448"/>
      <c r="FD30" s="2448">
        <v>29402</v>
      </c>
      <c r="FE30" s="2448">
        <v>5956</v>
      </c>
      <c r="FF30" s="2448">
        <v>14450</v>
      </c>
      <c r="FG30" s="2448">
        <v>8996</v>
      </c>
      <c r="FH30" s="2448" t="s">
        <v>22</v>
      </c>
      <c r="FI30" s="2448">
        <v>6700</v>
      </c>
      <c r="FJ30" s="2448">
        <v>2296</v>
      </c>
      <c r="FK30" s="2448" t="s">
        <v>22</v>
      </c>
      <c r="FL30" s="217" t="s">
        <v>22</v>
      </c>
      <c r="FM30" s="1448" t="s">
        <v>31</v>
      </c>
      <c r="FN30" s="670" t="s">
        <v>26</v>
      </c>
      <c r="FO30" s="1481" t="s">
        <v>26</v>
      </c>
      <c r="FP30" s="1120" t="s">
        <v>26</v>
      </c>
      <c r="FQ30" s="1484" t="s">
        <v>167</v>
      </c>
      <c r="FR30" s="82">
        <v>2982</v>
      </c>
      <c r="FS30" s="2448">
        <v>225</v>
      </c>
      <c r="FT30" s="2448"/>
      <c r="FU30" s="2448">
        <v>3517</v>
      </c>
      <c r="FV30" s="2448" t="s">
        <v>21</v>
      </c>
      <c r="FW30" s="2448" t="s">
        <v>21</v>
      </c>
      <c r="FX30" s="2448">
        <v>3517</v>
      </c>
      <c r="FY30" s="2448">
        <v>2028</v>
      </c>
      <c r="FZ30" s="2448">
        <v>1489</v>
      </c>
      <c r="GA30" s="2448" t="s">
        <v>21</v>
      </c>
      <c r="GB30" s="2448" t="s">
        <v>21</v>
      </c>
      <c r="GC30" s="217">
        <v>233</v>
      </c>
      <c r="GD30" s="1448" t="s">
        <v>31</v>
      </c>
      <c r="GE30" s="670" t="s">
        <v>26</v>
      </c>
    </row>
    <row r="31" spans="1:187" ht="15" customHeight="1">
      <c r="A31" s="1481" t="s">
        <v>26</v>
      </c>
      <c r="B31" s="1120" t="s">
        <v>26</v>
      </c>
      <c r="C31" s="1484" t="s">
        <v>168</v>
      </c>
      <c r="D31" s="82">
        <v>6074381</v>
      </c>
      <c r="E31" s="2448">
        <v>676460</v>
      </c>
      <c r="F31" s="2448">
        <v>5906242</v>
      </c>
      <c r="G31" s="2448">
        <v>6573355</v>
      </c>
      <c r="H31" s="2448">
        <v>645397</v>
      </c>
      <c r="I31" s="2448">
        <v>101890</v>
      </c>
      <c r="J31" s="2448">
        <v>5826068</v>
      </c>
      <c r="K31" s="2448">
        <v>5142909</v>
      </c>
      <c r="L31" s="2448">
        <v>638143</v>
      </c>
      <c r="M31" s="2448">
        <v>45014</v>
      </c>
      <c r="N31" s="2448">
        <v>663658</v>
      </c>
      <c r="O31" s="2448">
        <v>2867056</v>
      </c>
      <c r="P31" s="1448" t="s">
        <v>32</v>
      </c>
      <c r="Q31" s="670" t="s">
        <v>26</v>
      </c>
      <c r="R31" s="1481" t="s">
        <v>26</v>
      </c>
      <c r="S31" s="1120" t="s">
        <v>26</v>
      </c>
      <c r="T31" s="1484" t="s">
        <v>168</v>
      </c>
      <c r="U31" s="82">
        <v>330</v>
      </c>
      <c r="V31" s="2448" t="s">
        <v>22</v>
      </c>
      <c r="W31" s="2448"/>
      <c r="X31" s="2448">
        <v>315</v>
      </c>
      <c r="Y31" s="2448">
        <v>315</v>
      </c>
      <c r="Z31" s="2448" t="s">
        <v>21</v>
      </c>
      <c r="AA31" s="2448" t="s">
        <v>21</v>
      </c>
      <c r="AB31" s="2448" t="s">
        <v>21</v>
      </c>
      <c r="AC31" s="2448" t="s">
        <v>21</v>
      </c>
      <c r="AD31" s="2448" t="s">
        <v>21</v>
      </c>
      <c r="AE31" s="2448">
        <v>2645</v>
      </c>
      <c r="AF31" s="2448">
        <v>211</v>
      </c>
      <c r="AG31" s="1448" t="s">
        <v>32</v>
      </c>
      <c r="AH31" s="670" t="s">
        <v>26</v>
      </c>
      <c r="AI31" s="1481" t="s">
        <v>26</v>
      </c>
      <c r="AJ31" s="1120" t="s">
        <v>26</v>
      </c>
      <c r="AK31" s="1484" t="s">
        <v>168</v>
      </c>
      <c r="AL31" s="82">
        <v>1607163</v>
      </c>
      <c r="AM31" s="2448" t="s">
        <v>22</v>
      </c>
      <c r="AN31" s="2448"/>
      <c r="AO31" s="2448">
        <v>1600934</v>
      </c>
      <c r="AP31" s="2448" t="s">
        <v>22</v>
      </c>
      <c r="AQ31" s="2448" t="s">
        <v>22</v>
      </c>
      <c r="AR31" s="2448">
        <v>1600934</v>
      </c>
      <c r="AS31" s="2448">
        <v>1600934</v>
      </c>
      <c r="AT31" s="2448" t="s">
        <v>22</v>
      </c>
      <c r="AU31" s="2448" t="s">
        <v>22</v>
      </c>
      <c r="AV31" s="2448">
        <v>5575</v>
      </c>
      <c r="AW31" s="2448">
        <v>3534</v>
      </c>
      <c r="AX31" s="1448" t="s">
        <v>32</v>
      </c>
      <c r="AY31" s="670" t="s">
        <v>26</v>
      </c>
      <c r="AZ31" s="1481" t="s">
        <v>26</v>
      </c>
      <c r="BA31" s="1120" t="s">
        <v>26</v>
      </c>
      <c r="BB31" s="1484" t="s">
        <v>168</v>
      </c>
      <c r="BC31" s="82">
        <v>121062</v>
      </c>
      <c r="BD31" s="2448" t="s">
        <v>22</v>
      </c>
      <c r="BE31" s="2448"/>
      <c r="BF31" s="2448">
        <v>123467</v>
      </c>
      <c r="BG31" s="2448">
        <v>60301</v>
      </c>
      <c r="BH31" s="2448">
        <v>622</v>
      </c>
      <c r="BI31" s="2448">
        <v>62544</v>
      </c>
      <c r="BJ31" s="2448">
        <v>52537</v>
      </c>
      <c r="BK31" s="2448">
        <v>8253</v>
      </c>
      <c r="BL31" s="2448">
        <v>1754</v>
      </c>
      <c r="BM31" s="2448">
        <v>123</v>
      </c>
      <c r="BN31" s="2448">
        <v>56831</v>
      </c>
      <c r="BO31" s="1448" t="s">
        <v>32</v>
      </c>
      <c r="BP31" s="670" t="s">
        <v>26</v>
      </c>
      <c r="BQ31" s="1481" t="s">
        <v>26</v>
      </c>
      <c r="BR31" s="1120" t="s">
        <v>26</v>
      </c>
      <c r="BS31" s="1484" t="s">
        <v>168</v>
      </c>
      <c r="BT31" s="82">
        <v>13945</v>
      </c>
      <c r="BU31" s="2448" t="s">
        <v>22</v>
      </c>
      <c r="BV31" s="2448"/>
      <c r="BW31" s="2448">
        <v>81235</v>
      </c>
      <c r="BX31" s="2448">
        <v>53694</v>
      </c>
      <c r="BY31" s="2448" t="s">
        <v>21</v>
      </c>
      <c r="BZ31" s="2448">
        <v>27541</v>
      </c>
      <c r="CA31" s="2448">
        <v>18285</v>
      </c>
      <c r="CB31" s="2448">
        <v>9201</v>
      </c>
      <c r="CC31" s="2448">
        <v>55</v>
      </c>
      <c r="CD31" s="2448" t="s">
        <v>22</v>
      </c>
      <c r="CE31" s="2448" t="s">
        <v>22</v>
      </c>
      <c r="CF31" s="1448" t="s">
        <v>32</v>
      </c>
      <c r="CG31" s="670" t="s">
        <v>26</v>
      </c>
      <c r="CH31" s="1481" t="s">
        <v>26</v>
      </c>
      <c r="CI31" s="1120" t="s">
        <v>26</v>
      </c>
      <c r="CJ31" s="1484" t="s">
        <v>168</v>
      </c>
      <c r="CK31" s="82">
        <v>150830</v>
      </c>
      <c r="CL31" s="2448" t="s">
        <v>22</v>
      </c>
      <c r="CM31" s="2448"/>
      <c r="CN31" s="2448">
        <v>96053</v>
      </c>
      <c r="CO31" s="2448">
        <v>45444</v>
      </c>
      <c r="CP31" s="2448" t="s">
        <v>21</v>
      </c>
      <c r="CQ31" s="2448">
        <v>50609</v>
      </c>
      <c r="CR31" s="2448">
        <v>50288</v>
      </c>
      <c r="CS31" s="2448" t="s">
        <v>21</v>
      </c>
      <c r="CT31" s="2448">
        <v>321</v>
      </c>
      <c r="CU31" s="2448">
        <v>264</v>
      </c>
      <c r="CV31" s="2448">
        <v>241360</v>
      </c>
      <c r="CW31" s="1448" t="s">
        <v>32</v>
      </c>
      <c r="CX31" s="670" t="s">
        <v>26</v>
      </c>
      <c r="CY31" s="1481" t="s">
        <v>26</v>
      </c>
      <c r="CZ31" s="1120" t="s">
        <v>26</v>
      </c>
      <c r="DA31" s="1484" t="s">
        <v>168</v>
      </c>
      <c r="DB31" s="82">
        <v>1297235</v>
      </c>
      <c r="DC31" s="2448">
        <v>676460</v>
      </c>
      <c r="DD31" s="2448"/>
      <c r="DE31" s="2448">
        <v>1320335</v>
      </c>
      <c r="DF31" s="2448">
        <v>415025</v>
      </c>
      <c r="DG31" s="2448">
        <v>48727</v>
      </c>
      <c r="DH31" s="2448">
        <v>856583</v>
      </c>
      <c r="DI31" s="2448">
        <v>687125</v>
      </c>
      <c r="DJ31" s="2448">
        <v>165299</v>
      </c>
      <c r="DK31" s="2448">
        <v>4157</v>
      </c>
      <c r="DL31" s="2448">
        <v>603286</v>
      </c>
      <c r="DM31" s="217">
        <v>1952653</v>
      </c>
      <c r="DN31" s="1448" t="s">
        <v>32</v>
      </c>
      <c r="DO31" s="670" t="s">
        <v>26</v>
      </c>
      <c r="DP31" s="1481" t="s">
        <v>26</v>
      </c>
      <c r="DQ31" s="1120" t="s">
        <v>26</v>
      </c>
      <c r="DR31" s="1484" t="s">
        <v>168</v>
      </c>
      <c r="DS31" s="82">
        <v>27103</v>
      </c>
      <c r="DT31" s="2448">
        <v>12935</v>
      </c>
      <c r="DU31" s="2448"/>
      <c r="DV31" s="2448">
        <v>37580</v>
      </c>
      <c r="DW31" s="2448" t="s">
        <v>21</v>
      </c>
      <c r="DX31" s="2448" t="s">
        <v>21</v>
      </c>
      <c r="DY31" s="2448">
        <v>37580</v>
      </c>
      <c r="DZ31" s="2448">
        <v>37580</v>
      </c>
      <c r="EA31" s="2448" t="s">
        <v>21</v>
      </c>
      <c r="EB31" s="2448" t="s">
        <v>21</v>
      </c>
      <c r="EC31" s="2448">
        <v>91</v>
      </c>
      <c r="ED31" s="217">
        <v>36480</v>
      </c>
      <c r="EE31" s="1448" t="s">
        <v>32</v>
      </c>
      <c r="EF31" s="670" t="s">
        <v>26</v>
      </c>
      <c r="EG31" s="1481" t="s">
        <v>26</v>
      </c>
      <c r="EH31" s="1120" t="s">
        <v>26</v>
      </c>
      <c r="EI31" s="1484" t="s">
        <v>168</v>
      </c>
      <c r="EJ31" s="82" t="s">
        <v>21</v>
      </c>
      <c r="EK31" s="2448" t="s">
        <v>21</v>
      </c>
      <c r="EL31" s="2448"/>
      <c r="EM31" s="2448" t="s">
        <v>21</v>
      </c>
      <c r="EN31" s="2448" t="s">
        <v>21</v>
      </c>
      <c r="EO31" s="2448" t="s">
        <v>21</v>
      </c>
      <c r="EP31" s="2448" t="s">
        <v>21</v>
      </c>
      <c r="EQ31" s="2448" t="s">
        <v>21</v>
      </c>
      <c r="ER31" s="2448" t="s">
        <v>21</v>
      </c>
      <c r="ES31" s="2448" t="s">
        <v>21</v>
      </c>
      <c r="ET31" s="2448" t="s">
        <v>21</v>
      </c>
      <c r="EU31" s="217" t="s">
        <v>22</v>
      </c>
      <c r="EV31" s="1448" t="s">
        <v>32</v>
      </c>
      <c r="EW31" s="670" t="s">
        <v>26</v>
      </c>
      <c r="EX31" s="1481" t="s">
        <v>26</v>
      </c>
      <c r="EY31" s="1120" t="s">
        <v>26</v>
      </c>
      <c r="EZ31" s="1484" t="s">
        <v>168</v>
      </c>
      <c r="FA31" s="82">
        <v>34445</v>
      </c>
      <c r="FB31" s="2448" t="s">
        <v>22</v>
      </c>
      <c r="FC31" s="2448"/>
      <c r="FD31" s="2448">
        <v>34445</v>
      </c>
      <c r="FE31" s="2448">
        <v>5807</v>
      </c>
      <c r="FF31" s="2448">
        <v>17085</v>
      </c>
      <c r="FG31" s="2448">
        <v>11553</v>
      </c>
      <c r="FH31" s="2448" t="s">
        <v>22</v>
      </c>
      <c r="FI31" s="2448">
        <v>9760</v>
      </c>
      <c r="FJ31" s="2448">
        <v>1793</v>
      </c>
      <c r="FK31" s="2448" t="s">
        <v>22</v>
      </c>
      <c r="FL31" s="217" t="s">
        <v>22</v>
      </c>
      <c r="FM31" s="1448" t="s">
        <v>32</v>
      </c>
      <c r="FN31" s="670" t="s">
        <v>26</v>
      </c>
      <c r="FO31" s="1481" t="s">
        <v>26</v>
      </c>
      <c r="FP31" s="1120" t="s">
        <v>26</v>
      </c>
      <c r="FQ31" s="1484" t="s">
        <v>168</v>
      </c>
      <c r="FR31" s="82">
        <v>2637</v>
      </c>
      <c r="FS31" s="2448">
        <v>2652</v>
      </c>
      <c r="FT31" s="2448"/>
      <c r="FU31" s="2448">
        <v>5354</v>
      </c>
      <c r="FV31" s="2448" t="s">
        <v>21</v>
      </c>
      <c r="FW31" s="2448" t="s">
        <v>21</v>
      </c>
      <c r="FX31" s="2448">
        <v>5354</v>
      </c>
      <c r="FY31" s="2448">
        <v>3874</v>
      </c>
      <c r="FZ31" s="2448">
        <v>1480</v>
      </c>
      <c r="GA31" s="2448" t="s">
        <v>21</v>
      </c>
      <c r="GB31" s="2448" t="s">
        <v>21</v>
      </c>
      <c r="GC31" s="217">
        <v>168</v>
      </c>
      <c r="GD31" s="1448" t="s">
        <v>32</v>
      </c>
      <c r="GE31" s="670" t="s">
        <v>26</v>
      </c>
    </row>
    <row r="32" spans="1:187" ht="15" customHeight="1">
      <c r="A32" s="1481" t="s">
        <v>26</v>
      </c>
      <c r="B32" s="1120" t="s">
        <v>26</v>
      </c>
      <c r="C32" s="1484" t="s">
        <v>169</v>
      </c>
      <c r="D32" s="82">
        <v>5490184</v>
      </c>
      <c r="E32" s="2448">
        <v>666001</v>
      </c>
      <c r="F32" s="2448">
        <v>5573720</v>
      </c>
      <c r="G32" s="2448">
        <v>6228755</v>
      </c>
      <c r="H32" s="2448">
        <v>628750</v>
      </c>
      <c r="I32" s="2448">
        <v>98541</v>
      </c>
      <c r="J32" s="2448">
        <v>5501465</v>
      </c>
      <c r="K32" s="2448">
        <v>4858694</v>
      </c>
      <c r="L32" s="2448">
        <v>599329</v>
      </c>
      <c r="M32" s="2448">
        <v>43442</v>
      </c>
      <c r="N32" s="2448">
        <v>704968</v>
      </c>
      <c r="O32" s="2448">
        <v>2664957</v>
      </c>
      <c r="P32" s="1448" t="s">
        <v>33</v>
      </c>
      <c r="Q32" s="670" t="s">
        <v>26</v>
      </c>
      <c r="R32" s="1481" t="s">
        <v>26</v>
      </c>
      <c r="S32" s="1120" t="s">
        <v>26</v>
      </c>
      <c r="T32" s="1484" t="s">
        <v>169</v>
      </c>
      <c r="U32" s="82">
        <v>286</v>
      </c>
      <c r="V32" s="2448" t="s">
        <v>22</v>
      </c>
      <c r="W32" s="2448"/>
      <c r="X32" s="2448">
        <v>288</v>
      </c>
      <c r="Y32" s="2448">
        <v>288</v>
      </c>
      <c r="Z32" s="2448" t="s">
        <v>21</v>
      </c>
      <c r="AA32" s="2448" t="s">
        <v>21</v>
      </c>
      <c r="AB32" s="2448" t="s">
        <v>21</v>
      </c>
      <c r="AC32" s="2448" t="s">
        <v>21</v>
      </c>
      <c r="AD32" s="2448" t="s">
        <v>21</v>
      </c>
      <c r="AE32" s="2448">
        <v>2993</v>
      </c>
      <c r="AF32" s="2448">
        <v>209</v>
      </c>
      <c r="AG32" s="1448" t="s">
        <v>33</v>
      </c>
      <c r="AH32" s="670" t="s">
        <v>26</v>
      </c>
      <c r="AI32" s="1481" t="s">
        <v>26</v>
      </c>
      <c r="AJ32" s="1120" t="s">
        <v>26</v>
      </c>
      <c r="AK32" s="1484" t="s">
        <v>169</v>
      </c>
      <c r="AL32" s="82">
        <v>1395324</v>
      </c>
      <c r="AM32" s="2448" t="s">
        <v>22</v>
      </c>
      <c r="AN32" s="2448"/>
      <c r="AO32" s="2448">
        <v>1390029</v>
      </c>
      <c r="AP32" s="2448" t="s">
        <v>22</v>
      </c>
      <c r="AQ32" s="2448" t="s">
        <v>22</v>
      </c>
      <c r="AR32" s="2448">
        <v>1390029</v>
      </c>
      <c r="AS32" s="2448">
        <v>1390029</v>
      </c>
      <c r="AT32" s="2448" t="s">
        <v>22</v>
      </c>
      <c r="AU32" s="2448" t="s">
        <v>22</v>
      </c>
      <c r="AV32" s="2448">
        <v>4223</v>
      </c>
      <c r="AW32" s="2448">
        <v>4606</v>
      </c>
      <c r="AX32" s="1448" t="s">
        <v>33</v>
      </c>
      <c r="AY32" s="670" t="s">
        <v>26</v>
      </c>
      <c r="AZ32" s="1481" t="s">
        <v>26</v>
      </c>
      <c r="BA32" s="1120" t="s">
        <v>26</v>
      </c>
      <c r="BB32" s="1484" t="s">
        <v>169</v>
      </c>
      <c r="BC32" s="82">
        <v>112767</v>
      </c>
      <c r="BD32" s="2448" t="s">
        <v>22</v>
      </c>
      <c r="BE32" s="2448"/>
      <c r="BF32" s="2448">
        <v>110749</v>
      </c>
      <c r="BG32" s="2448">
        <v>49519</v>
      </c>
      <c r="BH32" s="2448">
        <v>1293</v>
      </c>
      <c r="BI32" s="2448">
        <v>59937</v>
      </c>
      <c r="BJ32" s="2448">
        <v>48437</v>
      </c>
      <c r="BK32" s="2448">
        <v>8677</v>
      </c>
      <c r="BL32" s="2448">
        <v>2823</v>
      </c>
      <c r="BM32" s="2448">
        <v>80</v>
      </c>
      <c r="BN32" s="2448">
        <v>58782</v>
      </c>
      <c r="BO32" s="1448" t="s">
        <v>33</v>
      </c>
      <c r="BP32" s="670" t="s">
        <v>26</v>
      </c>
      <c r="BQ32" s="1481" t="s">
        <v>26</v>
      </c>
      <c r="BR32" s="1120" t="s">
        <v>26</v>
      </c>
      <c r="BS32" s="1484" t="s">
        <v>169</v>
      </c>
      <c r="BT32" s="82">
        <v>14818</v>
      </c>
      <c r="BU32" s="2448" t="s">
        <v>22</v>
      </c>
      <c r="BV32" s="2448"/>
      <c r="BW32" s="2448">
        <v>85857</v>
      </c>
      <c r="BX32" s="2448">
        <v>54412</v>
      </c>
      <c r="BY32" s="2448" t="s">
        <v>21</v>
      </c>
      <c r="BZ32" s="2448">
        <v>31445</v>
      </c>
      <c r="CA32" s="2448">
        <v>21922</v>
      </c>
      <c r="CB32" s="2448">
        <v>9459</v>
      </c>
      <c r="CC32" s="2448">
        <v>64</v>
      </c>
      <c r="CD32" s="2448" t="s">
        <v>22</v>
      </c>
      <c r="CE32" s="2448" t="s">
        <v>22</v>
      </c>
      <c r="CF32" s="1448" t="s">
        <v>33</v>
      </c>
      <c r="CG32" s="670" t="s">
        <v>26</v>
      </c>
      <c r="CH32" s="1481" t="s">
        <v>26</v>
      </c>
      <c r="CI32" s="1120" t="s">
        <v>26</v>
      </c>
      <c r="CJ32" s="1484" t="s">
        <v>169</v>
      </c>
      <c r="CK32" s="82">
        <v>79490</v>
      </c>
      <c r="CL32" s="2448" t="s">
        <v>22</v>
      </c>
      <c r="CM32" s="2448"/>
      <c r="CN32" s="2448">
        <v>109699</v>
      </c>
      <c r="CO32" s="2448">
        <v>53796</v>
      </c>
      <c r="CP32" s="2448" t="s">
        <v>21</v>
      </c>
      <c r="CQ32" s="2448">
        <v>55903</v>
      </c>
      <c r="CR32" s="2448">
        <v>54877</v>
      </c>
      <c r="CS32" s="2448" t="s">
        <v>21</v>
      </c>
      <c r="CT32" s="2448">
        <v>1026</v>
      </c>
      <c r="CU32" s="2448">
        <v>573</v>
      </c>
      <c r="CV32" s="2448">
        <v>210579</v>
      </c>
      <c r="CW32" s="1448" t="s">
        <v>33</v>
      </c>
      <c r="CX32" s="670" t="s">
        <v>26</v>
      </c>
      <c r="CY32" s="1481" t="s">
        <v>26</v>
      </c>
      <c r="CZ32" s="1120" t="s">
        <v>26</v>
      </c>
      <c r="DA32" s="1484" t="s">
        <v>169</v>
      </c>
      <c r="DB32" s="82">
        <v>1169897</v>
      </c>
      <c r="DC32" s="2448">
        <v>666001</v>
      </c>
      <c r="DD32" s="2448"/>
      <c r="DE32" s="2448">
        <v>1294435</v>
      </c>
      <c r="DF32" s="2448">
        <v>402795</v>
      </c>
      <c r="DG32" s="2448">
        <v>47395</v>
      </c>
      <c r="DH32" s="2448">
        <v>844245</v>
      </c>
      <c r="DI32" s="2448">
        <v>686491</v>
      </c>
      <c r="DJ32" s="2448">
        <v>153645</v>
      </c>
      <c r="DK32" s="2448">
        <v>4108</v>
      </c>
      <c r="DL32" s="2448">
        <v>653927</v>
      </c>
      <c r="DM32" s="217">
        <v>1838462</v>
      </c>
      <c r="DN32" s="1448" t="s">
        <v>33</v>
      </c>
      <c r="DO32" s="670" t="s">
        <v>26</v>
      </c>
      <c r="DP32" s="1481" t="s">
        <v>26</v>
      </c>
      <c r="DQ32" s="1120" t="s">
        <v>26</v>
      </c>
      <c r="DR32" s="1484" t="s">
        <v>169</v>
      </c>
      <c r="DS32" s="82">
        <v>26948</v>
      </c>
      <c r="DT32" s="2448">
        <v>14466</v>
      </c>
      <c r="DU32" s="2448"/>
      <c r="DV32" s="2448">
        <v>39965</v>
      </c>
      <c r="DW32" s="2448" t="s">
        <v>21</v>
      </c>
      <c r="DX32" s="2448" t="s">
        <v>21</v>
      </c>
      <c r="DY32" s="2448">
        <v>39965</v>
      </c>
      <c r="DZ32" s="2448">
        <v>39965</v>
      </c>
      <c r="EA32" s="2448" t="s">
        <v>21</v>
      </c>
      <c r="EB32" s="2448" t="s">
        <v>21</v>
      </c>
      <c r="EC32" s="2448">
        <v>965</v>
      </c>
      <c r="ED32" s="217">
        <v>36964</v>
      </c>
      <c r="EE32" s="1448" t="s">
        <v>33</v>
      </c>
      <c r="EF32" s="670" t="s">
        <v>26</v>
      </c>
      <c r="EG32" s="1481" t="s">
        <v>26</v>
      </c>
      <c r="EH32" s="1120" t="s">
        <v>26</v>
      </c>
      <c r="EI32" s="1484" t="s">
        <v>169</v>
      </c>
      <c r="EJ32" s="82" t="s">
        <v>21</v>
      </c>
      <c r="EK32" s="2448" t="s">
        <v>21</v>
      </c>
      <c r="EL32" s="2448"/>
      <c r="EM32" s="2448" t="s">
        <v>21</v>
      </c>
      <c r="EN32" s="2448" t="s">
        <v>21</v>
      </c>
      <c r="EO32" s="2448" t="s">
        <v>21</v>
      </c>
      <c r="EP32" s="2448" t="s">
        <v>21</v>
      </c>
      <c r="EQ32" s="2448" t="s">
        <v>21</v>
      </c>
      <c r="ER32" s="2448" t="s">
        <v>21</v>
      </c>
      <c r="ES32" s="2448" t="s">
        <v>21</v>
      </c>
      <c r="ET32" s="2448" t="s">
        <v>21</v>
      </c>
      <c r="EU32" s="217" t="s">
        <v>22</v>
      </c>
      <c r="EV32" s="1448" t="s">
        <v>33</v>
      </c>
      <c r="EW32" s="670" t="s">
        <v>26</v>
      </c>
      <c r="EX32" s="1481" t="s">
        <v>26</v>
      </c>
      <c r="EY32" s="1120" t="s">
        <v>26</v>
      </c>
      <c r="EZ32" s="1484" t="s">
        <v>169</v>
      </c>
      <c r="FA32" s="82">
        <v>38648</v>
      </c>
      <c r="FB32" s="2448" t="s">
        <v>22</v>
      </c>
      <c r="FC32" s="2448"/>
      <c r="FD32" s="2448">
        <v>38648</v>
      </c>
      <c r="FE32" s="2448">
        <v>9773</v>
      </c>
      <c r="FF32" s="2448">
        <v>16870</v>
      </c>
      <c r="FG32" s="2448">
        <v>12005</v>
      </c>
      <c r="FH32" s="2448" t="s">
        <v>22</v>
      </c>
      <c r="FI32" s="2448">
        <v>10121</v>
      </c>
      <c r="FJ32" s="2448">
        <v>1884</v>
      </c>
      <c r="FK32" s="2448" t="s">
        <v>22</v>
      </c>
      <c r="FL32" s="217" t="s">
        <v>22</v>
      </c>
      <c r="FM32" s="1448" t="s">
        <v>33</v>
      </c>
      <c r="FN32" s="670" t="s">
        <v>26</v>
      </c>
      <c r="FO32" s="1481" t="s">
        <v>26</v>
      </c>
      <c r="FP32" s="1120" t="s">
        <v>26</v>
      </c>
      <c r="FQ32" s="1484" t="s">
        <v>169</v>
      </c>
      <c r="FR32" s="82">
        <v>3422</v>
      </c>
      <c r="FS32" s="2448">
        <v>5559</v>
      </c>
      <c r="FT32" s="2448"/>
      <c r="FU32" s="2448">
        <v>8928</v>
      </c>
      <c r="FV32" s="2448" t="s">
        <v>21</v>
      </c>
      <c r="FW32" s="2448" t="s">
        <v>21</v>
      </c>
      <c r="FX32" s="2448">
        <v>8928</v>
      </c>
      <c r="FY32" s="2448">
        <v>7599</v>
      </c>
      <c r="FZ32" s="2448">
        <v>1329</v>
      </c>
      <c r="GA32" s="2448" t="s">
        <v>21</v>
      </c>
      <c r="GB32" s="2448" t="s">
        <v>21</v>
      </c>
      <c r="GC32" s="217">
        <v>221</v>
      </c>
      <c r="GD32" s="1448" t="s">
        <v>33</v>
      </c>
      <c r="GE32" s="670" t="s">
        <v>26</v>
      </c>
    </row>
    <row r="33" spans="1:187" ht="15" customHeight="1">
      <c r="A33" s="1481">
        <v>1</v>
      </c>
      <c r="B33" s="1120" t="s">
        <v>2159</v>
      </c>
      <c r="C33" s="1484" t="s">
        <v>2163</v>
      </c>
      <c r="D33" s="82">
        <v>5735882</v>
      </c>
      <c r="E33" s="2448">
        <v>693792</v>
      </c>
      <c r="F33" s="2448">
        <v>5501903</v>
      </c>
      <c r="G33" s="2448">
        <v>6184503</v>
      </c>
      <c r="H33" s="2448">
        <v>596625</v>
      </c>
      <c r="I33" s="2448">
        <v>98262</v>
      </c>
      <c r="J33" s="2448">
        <v>5489617</v>
      </c>
      <c r="K33" s="2448">
        <v>4848021</v>
      </c>
      <c r="L33" s="2448">
        <v>602596</v>
      </c>
      <c r="M33" s="2448">
        <v>39003</v>
      </c>
      <c r="N33" s="2448">
        <v>655776</v>
      </c>
      <c r="O33" s="2448">
        <v>2827250</v>
      </c>
      <c r="P33" s="1448" t="s">
        <v>34</v>
      </c>
      <c r="Q33" s="670" t="s">
        <v>26</v>
      </c>
      <c r="R33" s="1481">
        <v>1</v>
      </c>
      <c r="S33" s="1120" t="s">
        <v>2159</v>
      </c>
      <c r="T33" s="1484" t="s">
        <v>2163</v>
      </c>
      <c r="U33" s="82">
        <v>54276</v>
      </c>
      <c r="V33" s="2448" t="s">
        <v>22</v>
      </c>
      <c r="W33" s="2448"/>
      <c r="X33" s="2448">
        <v>50267</v>
      </c>
      <c r="Y33" s="2448">
        <v>242</v>
      </c>
      <c r="Z33" s="2448" t="s">
        <v>21</v>
      </c>
      <c r="AA33" s="2448">
        <v>50025</v>
      </c>
      <c r="AB33" s="2448">
        <v>50025</v>
      </c>
      <c r="AC33" s="2448" t="s">
        <v>21</v>
      </c>
      <c r="AD33" s="2448" t="s">
        <v>21</v>
      </c>
      <c r="AE33" s="2448">
        <v>3053</v>
      </c>
      <c r="AF33" s="2448">
        <v>4218</v>
      </c>
      <c r="AG33" s="1448" t="s">
        <v>34</v>
      </c>
      <c r="AH33" s="670" t="s">
        <v>26</v>
      </c>
      <c r="AI33" s="1481">
        <v>1</v>
      </c>
      <c r="AJ33" s="1120" t="s">
        <v>2159</v>
      </c>
      <c r="AK33" s="1484" t="s">
        <v>2163</v>
      </c>
      <c r="AL33" s="82">
        <v>1439936</v>
      </c>
      <c r="AM33" s="2448" t="s">
        <v>22</v>
      </c>
      <c r="AN33" s="2448"/>
      <c r="AO33" s="2448">
        <v>1433373</v>
      </c>
      <c r="AP33" s="2448" t="s">
        <v>22</v>
      </c>
      <c r="AQ33" s="2448" t="s">
        <v>22</v>
      </c>
      <c r="AR33" s="2448">
        <v>1433373</v>
      </c>
      <c r="AS33" s="2448">
        <v>1433373</v>
      </c>
      <c r="AT33" s="2448" t="s">
        <v>22</v>
      </c>
      <c r="AU33" s="2448" t="s">
        <v>22</v>
      </c>
      <c r="AV33" s="2448">
        <v>6613</v>
      </c>
      <c r="AW33" s="2448">
        <v>4556</v>
      </c>
      <c r="AX33" s="1448" t="s">
        <v>34</v>
      </c>
      <c r="AY33" s="670" t="s">
        <v>26</v>
      </c>
      <c r="AZ33" s="1481">
        <v>1</v>
      </c>
      <c r="BA33" s="1120" t="s">
        <v>2159</v>
      </c>
      <c r="BB33" s="1484" t="s">
        <v>2163</v>
      </c>
      <c r="BC33" s="82">
        <v>93302</v>
      </c>
      <c r="BD33" s="2448" t="s">
        <v>22</v>
      </c>
      <c r="BE33" s="2448"/>
      <c r="BF33" s="2448">
        <v>93621</v>
      </c>
      <c r="BG33" s="2448">
        <v>52176</v>
      </c>
      <c r="BH33" s="2448">
        <v>921</v>
      </c>
      <c r="BI33" s="2448">
        <v>40524</v>
      </c>
      <c r="BJ33" s="2448">
        <v>28537</v>
      </c>
      <c r="BK33" s="2448">
        <v>9418</v>
      </c>
      <c r="BL33" s="2448">
        <v>2569</v>
      </c>
      <c r="BM33" s="2448">
        <v>89</v>
      </c>
      <c r="BN33" s="2448">
        <v>58364</v>
      </c>
      <c r="BO33" s="1448" t="s">
        <v>34</v>
      </c>
      <c r="BP33" s="670" t="s">
        <v>26</v>
      </c>
      <c r="BQ33" s="1481">
        <v>1</v>
      </c>
      <c r="BR33" s="1120" t="s">
        <v>2159</v>
      </c>
      <c r="BS33" s="1484" t="s">
        <v>2163</v>
      </c>
      <c r="BT33" s="82">
        <v>9839</v>
      </c>
      <c r="BU33" s="2448" t="s">
        <v>22</v>
      </c>
      <c r="BV33" s="2448"/>
      <c r="BW33" s="2448">
        <v>80467</v>
      </c>
      <c r="BX33" s="2448">
        <v>54580</v>
      </c>
      <c r="BY33" s="2448" t="s">
        <v>21</v>
      </c>
      <c r="BZ33" s="2448">
        <v>25887</v>
      </c>
      <c r="CA33" s="2448">
        <v>16199</v>
      </c>
      <c r="CB33" s="2448">
        <v>9625</v>
      </c>
      <c r="CC33" s="2448">
        <v>63</v>
      </c>
      <c r="CD33" s="2448" t="s">
        <v>22</v>
      </c>
      <c r="CE33" s="2448" t="s">
        <v>22</v>
      </c>
      <c r="CF33" s="1448" t="s">
        <v>34</v>
      </c>
      <c r="CG33" s="670" t="s">
        <v>26</v>
      </c>
      <c r="CH33" s="1481">
        <v>1</v>
      </c>
      <c r="CI33" s="1120" t="s">
        <v>2159</v>
      </c>
      <c r="CJ33" s="1484" t="s">
        <v>2163</v>
      </c>
      <c r="CK33" s="82">
        <v>71625</v>
      </c>
      <c r="CL33" s="2448" t="s">
        <v>22</v>
      </c>
      <c r="CM33" s="2448"/>
      <c r="CN33" s="2448">
        <v>111260</v>
      </c>
      <c r="CO33" s="2448">
        <v>66486</v>
      </c>
      <c r="CP33" s="2448" t="s">
        <v>21</v>
      </c>
      <c r="CQ33" s="2448">
        <v>44774</v>
      </c>
      <c r="CR33" s="2448">
        <v>44722</v>
      </c>
      <c r="CS33" s="2448" t="s">
        <v>21</v>
      </c>
      <c r="CT33" s="2448">
        <v>52</v>
      </c>
      <c r="CU33" s="2448">
        <v>516</v>
      </c>
      <c r="CV33" s="2448">
        <v>170429</v>
      </c>
      <c r="CW33" s="1448" t="s">
        <v>34</v>
      </c>
      <c r="CX33" s="670" t="s">
        <v>26</v>
      </c>
      <c r="CY33" s="1481">
        <v>1</v>
      </c>
      <c r="CZ33" s="1120" t="s">
        <v>2159</v>
      </c>
      <c r="DA33" s="1484" t="s">
        <v>2163</v>
      </c>
      <c r="DB33" s="82">
        <v>1259708</v>
      </c>
      <c r="DC33" s="2448">
        <v>693792</v>
      </c>
      <c r="DD33" s="2448"/>
      <c r="DE33" s="2448">
        <v>1266963</v>
      </c>
      <c r="DF33" s="2448">
        <v>347879</v>
      </c>
      <c r="DG33" s="2448">
        <v>49100</v>
      </c>
      <c r="DH33" s="2448">
        <v>869983</v>
      </c>
      <c r="DI33" s="2448">
        <v>706057</v>
      </c>
      <c r="DJ33" s="2448">
        <v>159216</v>
      </c>
      <c r="DK33" s="2448">
        <v>4714</v>
      </c>
      <c r="DL33" s="2448">
        <v>574659</v>
      </c>
      <c r="DM33" s="217">
        <v>1948421</v>
      </c>
      <c r="DN33" s="1448" t="s">
        <v>34</v>
      </c>
      <c r="DO33" s="670" t="s">
        <v>26</v>
      </c>
      <c r="DP33" s="1481">
        <v>1</v>
      </c>
      <c r="DQ33" s="1120" t="s">
        <v>2159</v>
      </c>
      <c r="DR33" s="1484" t="s">
        <v>2163</v>
      </c>
      <c r="DS33" s="82">
        <v>22298</v>
      </c>
      <c r="DT33" s="2448">
        <v>14902</v>
      </c>
      <c r="DU33" s="2448"/>
      <c r="DV33" s="2448">
        <v>36230</v>
      </c>
      <c r="DW33" s="2448" t="s">
        <v>21</v>
      </c>
      <c r="DX33" s="2448" t="s">
        <v>21</v>
      </c>
      <c r="DY33" s="2448">
        <v>36230</v>
      </c>
      <c r="DZ33" s="2448">
        <v>36230</v>
      </c>
      <c r="EA33" s="2448" t="s">
        <v>21</v>
      </c>
      <c r="EB33" s="2448" t="s">
        <v>21</v>
      </c>
      <c r="EC33" s="2448">
        <v>384</v>
      </c>
      <c r="ED33" s="217">
        <v>37550</v>
      </c>
      <c r="EE33" s="1448" t="s">
        <v>34</v>
      </c>
      <c r="EF33" s="670" t="s">
        <v>26</v>
      </c>
      <c r="EG33" s="1481">
        <v>1</v>
      </c>
      <c r="EH33" s="1120" t="s">
        <v>2159</v>
      </c>
      <c r="EI33" s="1484" t="s">
        <v>2163</v>
      </c>
      <c r="EJ33" s="82" t="s">
        <v>21</v>
      </c>
      <c r="EK33" s="2448" t="s">
        <v>21</v>
      </c>
      <c r="EL33" s="2448"/>
      <c r="EM33" s="2448" t="s">
        <v>21</v>
      </c>
      <c r="EN33" s="2448" t="s">
        <v>21</v>
      </c>
      <c r="EO33" s="2448" t="s">
        <v>21</v>
      </c>
      <c r="EP33" s="2448" t="s">
        <v>21</v>
      </c>
      <c r="EQ33" s="2448" t="s">
        <v>21</v>
      </c>
      <c r="ER33" s="2448" t="s">
        <v>21</v>
      </c>
      <c r="ES33" s="2448" t="s">
        <v>21</v>
      </c>
      <c r="ET33" s="2448" t="s">
        <v>21</v>
      </c>
      <c r="EU33" s="217" t="s">
        <v>22</v>
      </c>
      <c r="EV33" s="1448" t="s">
        <v>34</v>
      </c>
      <c r="EW33" s="670" t="s">
        <v>26</v>
      </c>
      <c r="EX33" s="1481">
        <v>1</v>
      </c>
      <c r="EY33" s="1120" t="s">
        <v>2159</v>
      </c>
      <c r="EZ33" s="1484" t="s">
        <v>2163</v>
      </c>
      <c r="FA33" s="82">
        <v>38161</v>
      </c>
      <c r="FB33" s="2448" t="s">
        <v>22</v>
      </c>
      <c r="FC33" s="2448"/>
      <c r="FD33" s="2448">
        <v>38161</v>
      </c>
      <c r="FE33" s="2448">
        <v>9476</v>
      </c>
      <c r="FF33" s="2448">
        <v>15536</v>
      </c>
      <c r="FG33" s="2448">
        <v>13149</v>
      </c>
      <c r="FH33" s="2448" t="s">
        <v>22</v>
      </c>
      <c r="FI33" s="2448">
        <v>11167</v>
      </c>
      <c r="FJ33" s="2448">
        <v>1982</v>
      </c>
      <c r="FK33" s="2448" t="s">
        <v>22</v>
      </c>
      <c r="FL33" s="217" t="s">
        <v>22</v>
      </c>
      <c r="FM33" s="1448" t="s">
        <v>34</v>
      </c>
      <c r="FN33" s="670" t="s">
        <v>26</v>
      </c>
      <c r="FO33" s="1481">
        <v>1</v>
      </c>
      <c r="FP33" s="1120" t="s">
        <v>2159</v>
      </c>
      <c r="FQ33" s="1484" t="s">
        <v>2163</v>
      </c>
      <c r="FR33" s="82">
        <v>3362</v>
      </c>
      <c r="FS33" s="2448">
        <v>5982</v>
      </c>
      <c r="FT33" s="2448"/>
      <c r="FU33" s="2448">
        <v>9196</v>
      </c>
      <c r="FV33" s="2448" t="s">
        <v>21</v>
      </c>
      <c r="FW33" s="2448" t="s">
        <v>21</v>
      </c>
      <c r="FX33" s="2448">
        <v>9196</v>
      </c>
      <c r="FY33" s="2448">
        <v>8034</v>
      </c>
      <c r="FZ33" s="2448">
        <v>1162</v>
      </c>
      <c r="GA33" s="2448" t="s">
        <v>21</v>
      </c>
      <c r="GB33" s="2448" t="s">
        <v>21</v>
      </c>
      <c r="GC33" s="217">
        <v>369</v>
      </c>
      <c r="GD33" s="1448" t="s">
        <v>34</v>
      </c>
      <c r="GE33" s="670" t="s">
        <v>26</v>
      </c>
    </row>
    <row r="34" spans="1:187" ht="15" customHeight="1">
      <c r="A34" s="1481" t="s">
        <v>26</v>
      </c>
      <c r="B34" s="1120" t="s">
        <v>26</v>
      </c>
      <c r="C34" s="1484" t="s">
        <v>170</v>
      </c>
      <c r="D34" s="82">
        <v>5440109</v>
      </c>
      <c r="E34" s="2448">
        <v>663504</v>
      </c>
      <c r="F34" s="2448">
        <v>5146416</v>
      </c>
      <c r="G34" s="2448">
        <v>5799532</v>
      </c>
      <c r="H34" s="2448">
        <v>541804</v>
      </c>
      <c r="I34" s="2448">
        <v>94490</v>
      </c>
      <c r="J34" s="2448">
        <v>5163238</v>
      </c>
      <c r="K34" s="2448">
        <v>4554062</v>
      </c>
      <c r="L34" s="2448">
        <v>564313</v>
      </c>
      <c r="M34" s="2448">
        <v>44861</v>
      </c>
      <c r="N34" s="2448">
        <v>731207</v>
      </c>
      <c r="O34" s="2448">
        <v>2908766</v>
      </c>
      <c r="P34" s="1448" t="s">
        <v>35</v>
      </c>
      <c r="Q34" s="670" t="s">
        <v>26</v>
      </c>
      <c r="R34" s="1481" t="s">
        <v>26</v>
      </c>
      <c r="S34" s="1120" t="s">
        <v>26</v>
      </c>
      <c r="T34" s="1484" t="s">
        <v>170</v>
      </c>
      <c r="U34" s="82">
        <v>176</v>
      </c>
      <c r="V34" s="2448" t="s">
        <v>22</v>
      </c>
      <c r="W34" s="2448"/>
      <c r="X34" s="2448">
        <v>4182</v>
      </c>
      <c r="Y34" s="2448">
        <v>195</v>
      </c>
      <c r="Z34" s="2448" t="s">
        <v>21</v>
      </c>
      <c r="AA34" s="2448">
        <v>3987</v>
      </c>
      <c r="AB34" s="2448">
        <v>3987</v>
      </c>
      <c r="AC34" s="2448" t="s">
        <v>21</v>
      </c>
      <c r="AD34" s="2448" t="s">
        <v>21</v>
      </c>
      <c r="AE34" s="2448">
        <v>2749</v>
      </c>
      <c r="AF34" s="2448">
        <v>212</v>
      </c>
      <c r="AG34" s="1448" t="s">
        <v>35</v>
      </c>
      <c r="AH34" s="670" t="s">
        <v>26</v>
      </c>
      <c r="AI34" s="1481" t="s">
        <v>26</v>
      </c>
      <c r="AJ34" s="1120" t="s">
        <v>26</v>
      </c>
      <c r="AK34" s="1484" t="s">
        <v>170</v>
      </c>
      <c r="AL34" s="82">
        <v>1309039</v>
      </c>
      <c r="AM34" s="2448" t="s">
        <v>22</v>
      </c>
      <c r="AN34" s="2448"/>
      <c r="AO34" s="2448">
        <v>1297454</v>
      </c>
      <c r="AP34" s="2448" t="s">
        <v>22</v>
      </c>
      <c r="AQ34" s="2448" t="s">
        <v>22</v>
      </c>
      <c r="AR34" s="2448">
        <v>1297454</v>
      </c>
      <c r="AS34" s="2448">
        <v>1297454</v>
      </c>
      <c r="AT34" s="2448" t="s">
        <v>22</v>
      </c>
      <c r="AU34" s="2448" t="s">
        <v>22</v>
      </c>
      <c r="AV34" s="2448">
        <v>10459</v>
      </c>
      <c r="AW34" s="2448">
        <v>5682</v>
      </c>
      <c r="AX34" s="1448" t="s">
        <v>35</v>
      </c>
      <c r="AY34" s="670" t="s">
        <v>26</v>
      </c>
      <c r="AZ34" s="1481" t="s">
        <v>26</v>
      </c>
      <c r="BA34" s="1120" t="s">
        <v>26</v>
      </c>
      <c r="BB34" s="1484" t="s">
        <v>170</v>
      </c>
      <c r="BC34" s="82">
        <v>54412</v>
      </c>
      <c r="BD34" s="2448" t="s">
        <v>22</v>
      </c>
      <c r="BE34" s="2448"/>
      <c r="BF34" s="2448">
        <v>57209</v>
      </c>
      <c r="BG34" s="2448">
        <v>46040</v>
      </c>
      <c r="BH34" s="2448">
        <v>1145</v>
      </c>
      <c r="BI34" s="2448">
        <v>10024</v>
      </c>
      <c r="BJ34" s="2448" t="s">
        <v>21</v>
      </c>
      <c r="BK34" s="2448">
        <v>7800</v>
      </c>
      <c r="BL34" s="2448">
        <v>2224</v>
      </c>
      <c r="BM34" s="2448">
        <v>102</v>
      </c>
      <c r="BN34" s="2448">
        <v>55428</v>
      </c>
      <c r="BO34" s="1448" t="s">
        <v>35</v>
      </c>
      <c r="BP34" s="670" t="s">
        <v>26</v>
      </c>
      <c r="BQ34" s="1481" t="s">
        <v>26</v>
      </c>
      <c r="BR34" s="1120" t="s">
        <v>26</v>
      </c>
      <c r="BS34" s="1484" t="s">
        <v>170</v>
      </c>
      <c r="BT34" s="82">
        <v>5434</v>
      </c>
      <c r="BU34" s="2448" t="s">
        <v>22</v>
      </c>
      <c r="BV34" s="2448"/>
      <c r="BW34" s="2448">
        <v>70152</v>
      </c>
      <c r="BX34" s="2448">
        <v>48765</v>
      </c>
      <c r="BY34" s="2448" t="s">
        <v>21</v>
      </c>
      <c r="BZ34" s="2448">
        <v>21387</v>
      </c>
      <c r="CA34" s="2448">
        <v>13670</v>
      </c>
      <c r="CB34" s="2448">
        <v>7670</v>
      </c>
      <c r="CC34" s="2448">
        <v>47</v>
      </c>
      <c r="CD34" s="2448" t="s">
        <v>22</v>
      </c>
      <c r="CE34" s="2448" t="s">
        <v>22</v>
      </c>
      <c r="CF34" s="1448" t="s">
        <v>35</v>
      </c>
      <c r="CG34" s="670" t="s">
        <v>26</v>
      </c>
      <c r="CH34" s="1481" t="s">
        <v>26</v>
      </c>
      <c r="CI34" s="1120" t="s">
        <v>26</v>
      </c>
      <c r="CJ34" s="1484" t="s">
        <v>170</v>
      </c>
      <c r="CK34" s="82">
        <v>257973</v>
      </c>
      <c r="CL34" s="2448" t="s">
        <v>22</v>
      </c>
      <c r="CM34" s="2448"/>
      <c r="CN34" s="2448">
        <v>108262</v>
      </c>
      <c r="CO34" s="2448">
        <v>62753</v>
      </c>
      <c r="CP34" s="2448" t="s">
        <v>21</v>
      </c>
      <c r="CQ34" s="2448">
        <v>45509</v>
      </c>
      <c r="CR34" s="2448">
        <v>45509</v>
      </c>
      <c r="CS34" s="2448" t="s">
        <v>21</v>
      </c>
      <c r="CT34" s="2448" t="s">
        <v>21</v>
      </c>
      <c r="CU34" s="2448">
        <v>32</v>
      </c>
      <c r="CV34" s="2448">
        <v>320109</v>
      </c>
      <c r="CW34" s="1448" t="s">
        <v>35</v>
      </c>
      <c r="CX34" s="670" t="s">
        <v>26</v>
      </c>
      <c r="CY34" s="1481" t="s">
        <v>26</v>
      </c>
      <c r="CZ34" s="1120" t="s">
        <v>26</v>
      </c>
      <c r="DA34" s="1484" t="s">
        <v>170</v>
      </c>
      <c r="DB34" s="82">
        <v>1205366</v>
      </c>
      <c r="DC34" s="2448">
        <v>663504</v>
      </c>
      <c r="DD34" s="2448"/>
      <c r="DE34" s="2448">
        <v>1210882</v>
      </c>
      <c r="DF34" s="2448">
        <v>330473</v>
      </c>
      <c r="DG34" s="2448">
        <v>48526</v>
      </c>
      <c r="DH34" s="2448">
        <v>831884</v>
      </c>
      <c r="DI34" s="2448">
        <v>674098</v>
      </c>
      <c r="DJ34" s="2448">
        <v>153535</v>
      </c>
      <c r="DK34" s="2448">
        <v>4250</v>
      </c>
      <c r="DL34" s="2448">
        <v>619664</v>
      </c>
      <c r="DM34" s="217">
        <v>1984890</v>
      </c>
      <c r="DN34" s="1448" t="s">
        <v>35</v>
      </c>
      <c r="DO34" s="670" t="s">
        <v>26</v>
      </c>
      <c r="DP34" s="1481" t="s">
        <v>26</v>
      </c>
      <c r="DQ34" s="1120" t="s">
        <v>26</v>
      </c>
      <c r="DR34" s="1484" t="s">
        <v>170</v>
      </c>
      <c r="DS34" s="82">
        <v>14306</v>
      </c>
      <c r="DT34" s="2448">
        <v>13936</v>
      </c>
      <c r="DU34" s="2448"/>
      <c r="DV34" s="2448">
        <v>31391</v>
      </c>
      <c r="DW34" s="2448" t="s">
        <v>21</v>
      </c>
      <c r="DX34" s="2448" t="s">
        <v>21</v>
      </c>
      <c r="DY34" s="2448">
        <v>31391</v>
      </c>
      <c r="DZ34" s="2448">
        <v>31391</v>
      </c>
      <c r="EA34" s="2448" t="s">
        <v>21</v>
      </c>
      <c r="EB34" s="2448" t="s">
        <v>21</v>
      </c>
      <c r="EC34" s="2448">
        <v>2645</v>
      </c>
      <c r="ED34" s="217">
        <v>31756</v>
      </c>
      <c r="EE34" s="1448" t="s">
        <v>35</v>
      </c>
      <c r="EF34" s="670" t="s">
        <v>26</v>
      </c>
      <c r="EG34" s="1481" t="s">
        <v>26</v>
      </c>
      <c r="EH34" s="1120" t="s">
        <v>26</v>
      </c>
      <c r="EI34" s="1484" t="s">
        <v>170</v>
      </c>
      <c r="EJ34" s="82" t="s">
        <v>21</v>
      </c>
      <c r="EK34" s="2448" t="s">
        <v>21</v>
      </c>
      <c r="EL34" s="2448"/>
      <c r="EM34" s="2448" t="s">
        <v>21</v>
      </c>
      <c r="EN34" s="2448" t="s">
        <v>21</v>
      </c>
      <c r="EO34" s="2448" t="s">
        <v>21</v>
      </c>
      <c r="EP34" s="2448" t="s">
        <v>21</v>
      </c>
      <c r="EQ34" s="2448" t="s">
        <v>21</v>
      </c>
      <c r="ER34" s="2448" t="s">
        <v>21</v>
      </c>
      <c r="ES34" s="2448" t="s">
        <v>21</v>
      </c>
      <c r="ET34" s="2448" t="s">
        <v>21</v>
      </c>
      <c r="EU34" s="217" t="s">
        <v>22</v>
      </c>
      <c r="EV34" s="1448" t="s">
        <v>35</v>
      </c>
      <c r="EW34" s="670" t="s">
        <v>26</v>
      </c>
      <c r="EX34" s="1481" t="s">
        <v>26</v>
      </c>
      <c r="EY34" s="1120" t="s">
        <v>26</v>
      </c>
      <c r="EZ34" s="1484" t="s">
        <v>170</v>
      </c>
      <c r="FA34" s="82">
        <v>31462</v>
      </c>
      <c r="FB34" s="2448" t="s">
        <v>22</v>
      </c>
      <c r="FC34" s="2448"/>
      <c r="FD34" s="2448">
        <v>31462</v>
      </c>
      <c r="FE34" s="2448">
        <v>5399</v>
      </c>
      <c r="FF34" s="2448">
        <v>13736</v>
      </c>
      <c r="FG34" s="2448">
        <v>12327</v>
      </c>
      <c r="FH34" s="2448" t="s">
        <v>22</v>
      </c>
      <c r="FI34" s="2448">
        <v>10479</v>
      </c>
      <c r="FJ34" s="2448">
        <v>1848</v>
      </c>
      <c r="FK34" s="2448" t="s">
        <v>22</v>
      </c>
      <c r="FL34" s="217" t="s">
        <v>22</v>
      </c>
      <c r="FM34" s="1448" t="s">
        <v>35</v>
      </c>
      <c r="FN34" s="670" t="s">
        <v>26</v>
      </c>
      <c r="FO34" s="1481" t="s">
        <v>26</v>
      </c>
      <c r="FP34" s="1120" t="s">
        <v>26</v>
      </c>
      <c r="FQ34" s="1484" t="s">
        <v>170</v>
      </c>
      <c r="FR34" s="82">
        <v>3067</v>
      </c>
      <c r="FS34" s="2448">
        <v>5029</v>
      </c>
      <c r="FT34" s="2448"/>
      <c r="FU34" s="2448">
        <v>7977</v>
      </c>
      <c r="FV34" s="2448" t="s">
        <v>21</v>
      </c>
      <c r="FW34" s="2448" t="s">
        <v>21</v>
      </c>
      <c r="FX34" s="2448">
        <v>7977</v>
      </c>
      <c r="FY34" s="2448">
        <v>7197</v>
      </c>
      <c r="FZ34" s="2448">
        <v>780</v>
      </c>
      <c r="GA34" s="2448" t="s">
        <v>21</v>
      </c>
      <c r="GB34" s="2448" t="s">
        <v>21</v>
      </c>
      <c r="GC34" s="217">
        <v>488</v>
      </c>
      <c r="GD34" s="1448" t="s">
        <v>35</v>
      </c>
      <c r="GE34" s="670" t="s">
        <v>26</v>
      </c>
    </row>
    <row r="35" spans="1:187" ht="15" customHeight="1">
      <c r="A35" s="1481" t="s">
        <v>26</v>
      </c>
      <c r="B35" s="1120" t="s">
        <v>26</v>
      </c>
      <c r="C35" s="1484" t="s">
        <v>171</v>
      </c>
      <c r="D35" s="82">
        <v>5664109</v>
      </c>
      <c r="E35" s="2448">
        <v>677377</v>
      </c>
      <c r="F35" s="2448">
        <v>5501681</v>
      </c>
      <c r="G35" s="2448">
        <v>6167954</v>
      </c>
      <c r="H35" s="2448">
        <v>660127</v>
      </c>
      <c r="I35" s="2448">
        <v>98876</v>
      </c>
      <c r="J35" s="2448">
        <v>5408952</v>
      </c>
      <c r="K35" s="2448">
        <v>4746862</v>
      </c>
      <c r="L35" s="2448">
        <v>616023</v>
      </c>
      <c r="M35" s="2448">
        <v>46065</v>
      </c>
      <c r="N35" s="2448">
        <v>728324</v>
      </c>
      <c r="O35" s="2448">
        <v>2927959</v>
      </c>
      <c r="P35" s="1448" t="s">
        <v>36</v>
      </c>
      <c r="Q35" s="670" t="s">
        <v>26</v>
      </c>
      <c r="R35" s="1481" t="s">
        <v>26</v>
      </c>
      <c r="S35" s="1120" t="s">
        <v>26</v>
      </c>
      <c r="T35" s="1484" t="s">
        <v>171</v>
      </c>
      <c r="U35" s="82">
        <v>154</v>
      </c>
      <c r="V35" s="2448" t="s">
        <v>22</v>
      </c>
      <c r="W35" s="2448"/>
      <c r="X35" s="2448">
        <v>148</v>
      </c>
      <c r="Y35" s="2448">
        <v>148</v>
      </c>
      <c r="Z35" s="2448" t="s">
        <v>21</v>
      </c>
      <c r="AA35" s="2448" t="s">
        <v>21</v>
      </c>
      <c r="AB35" s="2448" t="s">
        <v>21</v>
      </c>
      <c r="AC35" s="2448" t="s">
        <v>21</v>
      </c>
      <c r="AD35" s="2448" t="s">
        <v>21</v>
      </c>
      <c r="AE35" s="2448">
        <v>2738</v>
      </c>
      <c r="AF35" s="2448">
        <v>218</v>
      </c>
      <c r="AG35" s="1448" t="s">
        <v>36</v>
      </c>
      <c r="AH35" s="670" t="s">
        <v>26</v>
      </c>
      <c r="AI35" s="1481" t="s">
        <v>26</v>
      </c>
      <c r="AJ35" s="1120" t="s">
        <v>26</v>
      </c>
      <c r="AK35" s="1484" t="s">
        <v>171</v>
      </c>
      <c r="AL35" s="82">
        <v>1440118</v>
      </c>
      <c r="AM35" s="2448" t="s">
        <v>22</v>
      </c>
      <c r="AN35" s="2448"/>
      <c r="AO35" s="2448">
        <v>1431121</v>
      </c>
      <c r="AP35" s="2448" t="s">
        <v>22</v>
      </c>
      <c r="AQ35" s="2448" t="s">
        <v>22</v>
      </c>
      <c r="AR35" s="2448">
        <v>1431121</v>
      </c>
      <c r="AS35" s="2448">
        <v>1431121</v>
      </c>
      <c r="AT35" s="2448" t="s">
        <v>22</v>
      </c>
      <c r="AU35" s="2448" t="s">
        <v>22</v>
      </c>
      <c r="AV35" s="2448">
        <v>10321</v>
      </c>
      <c r="AW35" s="2448">
        <v>4358</v>
      </c>
      <c r="AX35" s="1448" t="s">
        <v>36</v>
      </c>
      <c r="AY35" s="670" t="s">
        <v>26</v>
      </c>
      <c r="AZ35" s="1481" t="s">
        <v>26</v>
      </c>
      <c r="BA35" s="1120" t="s">
        <v>26</v>
      </c>
      <c r="BB35" s="1484" t="s">
        <v>171</v>
      </c>
      <c r="BC35" s="82">
        <v>56858</v>
      </c>
      <c r="BD35" s="2448" t="s">
        <v>22</v>
      </c>
      <c r="BE35" s="2448"/>
      <c r="BF35" s="2448">
        <v>53576</v>
      </c>
      <c r="BG35" s="2448">
        <v>34396</v>
      </c>
      <c r="BH35" s="2448">
        <v>1291</v>
      </c>
      <c r="BI35" s="2448">
        <v>17889</v>
      </c>
      <c r="BJ35" s="2448">
        <v>6274</v>
      </c>
      <c r="BK35" s="2448">
        <v>9095</v>
      </c>
      <c r="BL35" s="2448">
        <v>2520</v>
      </c>
      <c r="BM35" s="2448">
        <v>92</v>
      </c>
      <c r="BN35" s="2448">
        <v>58601</v>
      </c>
      <c r="BO35" s="1448" t="s">
        <v>36</v>
      </c>
      <c r="BP35" s="670" t="s">
        <v>26</v>
      </c>
      <c r="BQ35" s="1481" t="s">
        <v>26</v>
      </c>
      <c r="BR35" s="1120" t="s">
        <v>26</v>
      </c>
      <c r="BS35" s="1484" t="s">
        <v>171</v>
      </c>
      <c r="BT35" s="82">
        <v>14614</v>
      </c>
      <c r="BU35" s="2448" t="s">
        <v>22</v>
      </c>
      <c r="BV35" s="2448"/>
      <c r="BW35" s="2448">
        <v>84578</v>
      </c>
      <c r="BX35" s="2448">
        <v>53660</v>
      </c>
      <c r="BY35" s="2448" t="s">
        <v>21</v>
      </c>
      <c r="BZ35" s="2448">
        <v>30918</v>
      </c>
      <c r="CA35" s="2448">
        <v>20351</v>
      </c>
      <c r="CB35" s="2448">
        <v>10495</v>
      </c>
      <c r="CC35" s="2448">
        <v>72</v>
      </c>
      <c r="CD35" s="2448" t="s">
        <v>22</v>
      </c>
      <c r="CE35" s="2448" t="s">
        <v>22</v>
      </c>
      <c r="CF35" s="1448" t="s">
        <v>36</v>
      </c>
      <c r="CG35" s="670" t="s">
        <v>26</v>
      </c>
      <c r="CH35" s="1481" t="s">
        <v>26</v>
      </c>
      <c r="CI35" s="1120" t="s">
        <v>26</v>
      </c>
      <c r="CJ35" s="1484" t="s">
        <v>171</v>
      </c>
      <c r="CK35" s="82">
        <v>81333</v>
      </c>
      <c r="CL35" s="2448" t="s">
        <v>22</v>
      </c>
      <c r="CM35" s="2448"/>
      <c r="CN35" s="2448">
        <v>144730</v>
      </c>
      <c r="CO35" s="2448">
        <v>91476</v>
      </c>
      <c r="CP35" s="2448" t="s">
        <v>21</v>
      </c>
      <c r="CQ35" s="2448">
        <v>53254</v>
      </c>
      <c r="CR35" s="2448">
        <v>52446</v>
      </c>
      <c r="CS35" s="2448" t="s">
        <v>21</v>
      </c>
      <c r="CT35" s="2448">
        <v>808</v>
      </c>
      <c r="CU35" s="2448" t="s">
        <v>21</v>
      </c>
      <c r="CV35" s="2448">
        <v>256713</v>
      </c>
      <c r="CW35" s="1448" t="s">
        <v>36</v>
      </c>
      <c r="CX35" s="670" t="s">
        <v>26</v>
      </c>
      <c r="CY35" s="1481" t="s">
        <v>26</v>
      </c>
      <c r="CZ35" s="1120" t="s">
        <v>26</v>
      </c>
      <c r="DA35" s="1484" t="s">
        <v>171</v>
      </c>
      <c r="DB35" s="82">
        <v>1208516</v>
      </c>
      <c r="DC35" s="2448">
        <v>677377</v>
      </c>
      <c r="DD35" s="2448"/>
      <c r="DE35" s="2448">
        <v>1291566</v>
      </c>
      <c r="DF35" s="2448">
        <v>416613</v>
      </c>
      <c r="DG35" s="2448">
        <v>47751</v>
      </c>
      <c r="DH35" s="2448">
        <v>827202</v>
      </c>
      <c r="DI35" s="2448">
        <v>656258</v>
      </c>
      <c r="DJ35" s="2448">
        <v>165956</v>
      </c>
      <c r="DK35" s="2448">
        <v>4986</v>
      </c>
      <c r="DL35" s="2448">
        <v>653995</v>
      </c>
      <c r="DM35" s="217">
        <v>1922526</v>
      </c>
      <c r="DN35" s="1448" t="s">
        <v>36</v>
      </c>
      <c r="DO35" s="670" t="s">
        <v>26</v>
      </c>
      <c r="DP35" s="1481" t="s">
        <v>26</v>
      </c>
      <c r="DQ35" s="1120" t="s">
        <v>26</v>
      </c>
      <c r="DR35" s="1484" t="s">
        <v>171</v>
      </c>
      <c r="DS35" s="82">
        <v>15627</v>
      </c>
      <c r="DT35" s="2448">
        <v>13499</v>
      </c>
      <c r="DU35" s="2448"/>
      <c r="DV35" s="2448">
        <v>11849</v>
      </c>
      <c r="DW35" s="2448" t="s">
        <v>21</v>
      </c>
      <c r="DX35" s="2448" t="s">
        <v>21</v>
      </c>
      <c r="DY35" s="2448">
        <v>11849</v>
      </c>
      <c r="DZ35" s="2448">
        <v>11849</v>
      </c>
      <c r="EA35" s="2448" t="s">
        <v>21</v>
      </c>
      <c r="EB35" s="2448" t="s">
        <v>21</v>
      </c>
      <c r="EC35" s="2448">
        <v>9605</v>
      </c>
      <c r="ED35" s="217">
        <v>39428</v>
      </c>
      <c r="EE35" s="1448" t="s">
        <v>36</v>
      </c>
      <c r="EF35" s="670" t="s">
        <v>26</v>
      </c>
      <c r="EG35" s="1481" t="s">
        <v>26</v>
      </c>
      <c r="EH35" s="1120" t="s">
        <v>26</v>
      </c>
      <c r="EI35" s="1484" t="s">
        <v>171</v>
      </c>
      <c r="EJ35" s="82" t="s">
        <v>21</v>
      </c>
      <c r="EK35" s="2448" t="s">
        <v>21</v>
      </c>
      <c r="EL35" s="2448"/>
      <c r="EM35" s="2448" t="s">
        <v>21</v>
      </c>
      <c r="EN35" s="2448" t="s">
        <v>21</v>
      </c>
      <c r="EO35" s="2448" t="s">
        <v>21</v>
      </c>
      <c r="EP35" s="2448" t="s">
        <v>21</v>
      </c>
      <c r="EQ35" s="2448" t="s">
        <v>21</v>
      </c>
      <c r="ER35" s="2448" t="s">
        <v>21</v>
      </c>
      <c r="ES35" s="2448" t="s">
        <v>21</v>
      </c>
      <c r="ET35" s="2448" t="s">
        <v>21</v>
      </c>
      <c r="EU35" s="217" t="s">
        <v>22</v>
      </c>
      <c r="EV35" s="1448" t="s">
        <v>36</v>
      </c>
      <c r="EW35" s="670" t="s">
        <v>26</v>
      </c>
      <c r="EX35" s="1481" t="s">
        <v>26</v>
      </c>
      <c r="EY35" s="1120" t="s">
        <v>26</v>
      </c>
      <c r="EZ35" s="1484" t="s">
        <v>171</v>
      </c>
      <c r="FA35" s="82">
        <v>33897</v>
      </c>
      <c r="FB35" s="2448" t="s">
        <v>22</v>
      </c>
      <c r="FC35" s="2448"/>
      <c r="FD35" s="2448">
        <v>33897</v>
      </c>
      <c r="FE35" s="2448">
        <v>5713</v>
      </c>
      <c r="FF35" s="2448">
        <v>16371</v>
      </c>
      <c r="FG35" s="2448">
        <v>11813</v>
      </c>
      <c r="FH35" s="2448" t="s">
        <v>22</v>
      </c>
      <c r="FI35" s="2448">
        <v>9662</v>
      </c>
      <c r="FJ35" s="2448">
        <v>2151</v>
      </c>
      <c r="FK35" s="2448" t="s">
        <v>22</v>
      </c>
      <c r="FL35" s="217" t="s">
        <v>22</v>
      </c>
      <c r="FM35" s="1448" t="s">
        <v>36</v>
      </c>
      <c r="FN35" s="670" t="s">
        <v>26</v>
      </c>
      <c r="FO35" s="1481" t="s">
        <v>26</v>
      </c>
      <c r="FP35" s="1120" t="s">
        <v>26</v>
      </c>
      <c r="FQ35" s="1484" t="s">
        <v>171</v>
      </c>
      <c r="FR35" s="82">
        <v>3477</v>
      </c>
      <c r="FS35" s="2448">
        <v>6042</v>
      </c>
      <c r="FT35" s="2448"/>
      <c r="FU35" s="2448">
        <v>9570</v>
      </c>
      <c r="FV35" s="2448" t="s">
        <v>21</v>
      </c>
      <c r="FW35" s="2448" t="s">
        <v>21</v>
      </c>
      <c r="FX35" s="2448">
        <v>9570</v>
      </c>
      <c r="FY35" s="2448">
        <v>8291</v>
      </c>
      <c r="FZ35" s="2448">
        <v>1279</v>
      </c>
      <c r="GA35" s="2448" t="s">
        <v>21</v>
      </c>
      <c r="GB35" s="2448" t="s">
        <v>21</v>
      </c>
      <c r="GC35" s="217">
        <v>437</v>
      </c>
      <c r="GD35" s="1448" t="s">
        <v>36</v>
      </c>
      <c r="GE35" s="670" t="s">
        <v>26</v>
      </c>
    </row>
    <row r="36" spans="1:187" ht="15" customHeight="1">
      <c r="A36" s="1481" t="s">
        <v>26</v>
      </c>
      <c r="B36" s="1120" t="s">
        <v>26</v>
      </c>
      <c r="C36" s="1484" t="s">
        <v>172</v>
      </c>
      <c r="D36" s="82">
        <v>5873022</v>
      </c>
      <c r="E36" s="2448">
        <v>686177</v>
      </c>
      <c r="F36" s="2448">
        <v>5892996</v>
      </c>
      <c r="G36" s="2448">
        <v>6569080</v>
      </c>
      <c r="H36" s="2448">
        <v>687440</v>
      </c>
      <c r="I36" s="2448">
        <v>101371</v>
      </c>
      <c r="J36" s="2448">
        <v>5780269</v>
      </c>
      <c r="K36" s="2448">
        <v>5103666</v>
      </c>
      <c r="L36" s="2448">
        <v>632672</v>
      </c>
      <c r="M36" s="2448">
        <v>43931</v>
      </c>
      <c r="N36" s="2448">
        <v>646699</v>
      </c>
      <c r="O36" s="2448">
        <v>2868487</v>
      </c>
      <c r="P36" s="1448" t="s">
        <v>37</v>
      </c>
      <c r="Q36" s="670" t="s">
        <v>26</v>
      </c>
      <c r="R36" s="1481" t="s">
        <v>26</v>
      </c>
      <c r="S36" s="1120" t="s">
        <v>26</v>
      </c>
      <c r="T36" s="1484" t="s">
        <v>172</v>
      </c>
      <c r="U36" s="82">
        <v>88</v>
      </c>
      <c r="V36" s="2448" t="s">
        <v>22</v>
      </c>
      <c r="W36" s="2448"/>
      <c r="X36" s="2448">
        <v>87</v>
      </c>
      <c r="Y36" s="2448">
        <v>87</v>
      </c>
      <c r="Z36" s="2448" t="s">
        <v>21</v>
      </c>
      <c r="AA36" s="2448" t="s">
        <v>21</v>
      </c>
      <c r="AB36" s="2448" t="s">
        <v>21</v>
      </c>
      <c r="AC36" s="2448" t="s">
        <v>21</v>
      </c>
      <c r="AD36" s="2448" t="s">
        <v>21</v>
      </c>
      <c r="AE36" s="2448">
        <v>2420</v>
      </c>
      <c r="AF36" s="2448">
        <v>219</v>
      </c>
      <c r="AG36" s="1448" t="s">
        <v>37</v>
      </c>
      <c r="AH36" s="670" t="s">
        <v>26</v>
      </c>
      <c r="AI36" s="1481" t="s">
        <v>26</v>
      </c>
      <c r="AJ36" s="1120" t="s">
        <v>26</v>
      </c>
      <c r="AK36" s="1484" t="s">
        <v>172</v>
      </c>
      <c r="AL36" s="82">
        <v>1608864</v>
      </c>
      <c r="AM36" s="2448" t="s">
        <v>22</v>
      </c>
      <c r="AN36" s="2448"/>
      <c r="AO36" s="2448">
        <v>1598766</v>
      </c>
      <c r="AP36" s="2448" t="s">
        <v>22</v>
      </c>
      <c r="AQ36" s="2448" t="s">
        <v>22</v>
      </c>
      <c r="AR36" s="2448">
        <v>1598766</v>
      </c>
      <c r="AS36" s="2448">
        <v>1598766</v>
      </c>
      <c r="AT36" s="2448" t="s">
        <v>22</v>
      </c>
      <c r="AU36" s="2448" t="s">
        <v>22</v>
      </c>
      <c r="AV36" s="2448">
        <v>10633</v>
      </c>
      <c r="AW36" s="2448">
        <v>3823</v>
      </c>
      <c r="AX36" s="1448" t="s">
        <v>37</v>
      </c>
      <c r="AY36" s="670" t="s">
        <v>26</v>
      </c>
      <c r="AZ36" s="1481" t="s">
        <v>26</v>
      </c>
      <c r="BA36" s="1120" t="s">
        <v>26</v>
      </c>
      <c r="BB36" s="1484" t="s">
        <v>172</v>
      </c>
      <c r="BC36" s="82">
        <v>99901</v>
      </c>
      <c r="BD36" s="2448" t="s">
        <v>22</v>
      </c>
      <c r="BE36" s="2448"/>
      <c r="BF36" s="2448">
        <v>101192</v>
      </c>
      <c r="BG36" s="2448">
        <v>45825</v>
      </c>
      <c r="BH36" s="2448">
        <v>1428</v>
      </c>
      <c r="BI36" s="2448">
        <v>53939</v>
      </c>
      <c r="BJ36" s="2448">
        <v>42452</v>
      </c>
      <c r="BK36" s="2448">
        <v>9285</v>
      </c>
      <c r="BL36" s="2448">
        <v>2202</v>
      </c>
      <c r="BM36" s="2448">
        <v>77</v>
      </c>
      <c r="BN36" s="2448">
        <v>57214</v>
      </c>
      <c r="BO36" s="1448" t="s">
        <v>37</v>
      </c>
      <c r="BP36" s="670" t="s">
        <v>26</v>
      </c>
      <c r="BQ36" s="1481" t="s">
        <v>26</v>
      </c>
      <c r="BR36" s="1120" t="s">
        <v>26</v>
      </c>
      <c r="BS36" s="1484" t="s">
        <v>172</v>
      </c>
      <c r="BT36" s="82">
        <v>19330</v>
      </c>
      <c r="BU36" s="2448" t="s">
        <v>22</v>
      </c>
      <c r="BV36" s="2448"/>
      <c r="BW36" s="2448">
        <v>97792</v>
      </c>
      <c r="BX36" s="2448">
        <v>59239</v>
      </c>
      <c r="BY36" s="2448" t="s">
        <v>21</v>
      </c>
      <c r="BZ36" s="2448">
        <v>38553</v>
      </c>
      <c r="CA36" s="2448">
        <v>27033</v>
      </c>
      <c r="CB36" s="2448">
        <v>11447</v>
      </c>
      <c r="CC36" s="2448">
        <v>73</v>
      </c>
      <c r="CD36" s="2448" t="s">
        <v>22</v>
      </c>
      <c r="CE36" s="2448" t="s">
        <v>22</v>
      </c>
      <c r="CF36" s="1448" t="s">
        <v>37</v>
      </c>
      <c r="CG36" s="670" t="s">
        <v>26</v>
      </c>
      <c r="CH36" s="1481" t="s">
        <v>26</v>
      </c>
      <c r="CI36" s="1120" t="s">
        <v>26</v>
      </c>
      <c r="CJ36" s="1484" t="s">
        <v>172</v>
      </c>
      <c r="CK36" s="82">
        <v>143114</v>
      </c>
      <c r="CL36" s="2448" t="s">
        <v>22</v>
      </c>
      <c r="CM36" s="2448"/>
      <c r="CN36" s="2448">
        <v>139110</v>
      </c>
      <c r="CO36" s="2448">
        <v>87871</v>
      </c>
      <c r="CP36" s="2448" t="s">
        <v>21</v>
      </c>
      <c r="CQ36" s="2448">
        <v>51239</v>
      </c>
      <c r="CR36" s="2448">
        <v>51194</v>
      </c>
      <c r="CS36" s="2448" t="s">
        <v>21</v>
      </c>
      <c r="CT36" s="2448">
        <v>45</v>
      </c>
      <c r="CU36" s="2448" t="s">
        <v>21</v>
      </c>
      <c r="CV36" s="2448">
        <v>260718</v>
      </c>
      <c r="CW36" s="1448" t="s">
        <v>37</v>
      </c>
      <c r="CX36" s="670" t="s">
        <v>26</v>
      </c>
      <c r="CY36" s="1481" t="s">
        <v>26</v>
      </c>
      <c r="CZ36" s="1120" t="s">
        <v>26</v>
      </c>
      <c r="DA36" s="1484" t="s">
        <v>172</v>
      </c>
      <c r="DB36" s="82">
        <v>1154271</v>
      </c>
      <c r="DC36" s="2448">
        <v>686177</v>
      </c>
      <c r="DD36" s="2448"/>
      <c r="DE36" s="2448">
        <v>1329418</v>
      </c>
      <c r="DF36" s="2448">
        <v>433299</v>
      </c>
      <c r="DG36" s="2448">
        <v>49495</v>
      </c>
      <c r="DH36" s="2448">
        <v>846624</v>
      </c>
      <c r="DI36" s="2448">
        <v>693390</v>
      </c>
      <c r="DJ36" s="2448">
        <v>148582</v>
      </c>
      <c r="DK36" s="2448">
        <v>4652</v>
      </c>
      <c r="DL36" s="2448">
        <v>577870</v>
      </c>
      <c r="DM36" s="217">
        <v>1855382</v>
      </c>
      <c r="DN36" s="1448" t="s">
        <v>37</v>
      </c>
      <c r="DO36" s="670" t="s">
        <v>26</v>
      </c>
      <c r="DP36" s="1481" t="s">
        <v>26</v>
      </c>
      <c r="DQ36" s="1120" t="s">
        <v>26</v>
      </c>
      <c r="DR36" s="1484" t="s">
        <v>172</v>
      </c>
      <c r="DS36" s="82">
        <v>15389</v>
      </c>
      <c r="DT36" s="2448">
        <v>13604</v>
      </c>
      <c r="DU36" s="2448"/>
      <c r="DV36" s="2448">
        <v>27669</v>
      </c>
      <c r="DW36" s="2448" t="s">
        <v>21</v>
      </c>
      <c r="DX36" s="2448" t="s">
        <v>21</v>
      </c>
      <c r="DY36" s="2448">
        <v>27669</v>
      </c>
      <c r="DZ36" s="2448">
        <v>27669</v>
      </c>
      <c r="EA36" s="2448" t="s">
        <v>21</v>
      </c>
      <c r="EB36" s="2448" t="s">
        <v>21</v>
      </c>
      <c r="EC36" s="2448">
        <v>4305</v>
      </c>
      <c r="ED36" s="217">
        <v>36447</v>
      </c>
      <c r="EE36" s="1448" t="s">
        <v>37</v>
      </c>
      <c r="EF36" s="670" t="s">
        <v>26</v>
      </c>
      <c r="EG36" s="1481" t="s">
        <v>26</v>
      </c>
      <c r="EH36" s="1120" t="s">
        <v>26</v>
      </c>
      <c r="EI36" s="1484" t="s">
        <v>172</v>
      </c>
      <c r="EJ36" s="82" t="s">
        <v>21</v>
      </c>
      <c r="EK36" s="2448" t="s">
        <v>21</v>
      </c>
      <c r="EL36" s="2448"/>
      <c r="EM36" s="2448" t="s">
        <v>21</v>
      </c>
      <c r="EN36" s="2448" t="s">
        <v>21</v>
      </c>
      <c r="EO36" s="2448" t="s">
        <v>21</v>
      </c>
      <c r="EP36" s="2448" t="s">
        <v>21</v>
      </c>
      <c r="EQ36" s="2448" t="s">
        <v>21</v>
      </c>
      <c r="ER36" s="2448" t="s">
        <v>21</v>
      </c>
      <c r="ES36" s="2448" t="s">
        <v>21</v>
      </c>
      <c r="ET36" s="2448" t="s">
        <v>21</v>
      </c>
      <c r="EU36" s="217" t="s">
        <v>22</v>
      </c>
      <c r="EV36" s="1448" t="s">
        <v>37</v>
      </c>
      <c r="EW36" s="670" t="s">
        <v>26</v>
      </c>
      <c r="EX36" s="1481" t="s">
        <v>26</v>
      </c>
      <c r="EY36" s="1120" t="s">
        <v>26</v>
      </c>
      <c r="EZ36" s="1484" t="s">
        <v>172</v>
      </c>
      <c r="FA36" s="82">
        <v>30255</v>
      </c>
      <c r="FB36" s="2448" t="s">
        <v>22</v>
      </c>
      <c r="FC36" s="2448"/>
      <c r="FD36" s="2448">
        <v>30255</v>
      </c>
      <c r="FE36" s="2448">
        <v>4772</v>
      </c>
      <c r="FF36" s="2448">
        <v>15537</v>
      </c>
      <c r="FG36" s="2448">
        <v>9946</v>
      </c>
      <c r="FH36" s="2448" t="s">
        <v>22</v>
      </c>
      <c r="FI36" s="2448">
        <v>8073</v>
      </c>
      <c r="FJ36" s="2448">
        <v>1873</v>
      </c>
      <c r="FK36" s="2448" t="s">
        <v>22</v>
      </c>
      <c r="FL36" s="217" t="s">
        <v>22</v>
      </c>
      <c r="FM36" s="1448" t="s">
        <v>37</v>
      </c>
      <c r="FN36" s="670" t="s">
        <v>26</v>
      </c>
      <c r="FO36" s="1481" t="s">
        <v>26</v>
      </c>
      <c r="FP36" s="1120" t="s">
        <v>26</v>
      </c>
      <c r="FQ36" s="1484" t="s">
        <v>172</v>
      </c>
      <c r="FR36" s="82">
        <v>3163</v>
      </c>
      <c r="FS36" s="2448">
        <v>5044</v>
      </c>
      <c r="FT36" s="2448"/>
      <c r="FU36" s="2448">
        <v>8531</v>
      </c>
      <c r="FV36" s="2448" t="s">
        <v>21</v>
      </c>
      <c r="FW36" s="2448" t="s">
        <v>21</v>
      </c>
      <c r="FX36" s="2448">
        <v>8531</v>
      </c>
      <c r="FY36" s="2448">
        <v>6944</v>
      </c>
      <c r="FZ36" s="2448">
        <v>1587</v>
      </c>
      <c r="GA36" s="2448" t="s">
        <v>21</v>
      </c>
      <c r="GB36" s="2448" t="s">
        <v>21</v>
      </c>
      <c r="GC36" s="217">
        <v>113</v>
      </c>
      <c r="GD36" s="1448" t="s">
        <v>37</v>
      </c>
      <c r="GE36" s="670" t="s">
        <v>26</v>
      </c>
    </row>
    <row r="37" spans="1:187" ht="15" customHeight="1">
      <c r="A37" s="1481" t="s">
        <v>26</v>
      </c>
      <c r="B37" s="1120" t="s">
        <v>26</v>
      </c>
      <c r="C37" s="1484" t="s">
        <v>173</v>
      </c>
      <c r="D37" s="82">
        <v>5441768</v>
      </c>
      <c r="E37" s="2448">
        <v>655350</v>
      </c>
      <c r="F37" s="2448">
        <v>5552118</v>
      </c>
      <c r="G37" s="2448">
        <v>6198127</v>
      </c>
      <c r="H37" s="2448">
        <v>644793</v>
      </c>
      <c r="I37" s="2448">
        <v>102511</v>
      </c>
      <c r="J37" s="2448">
        <v>5450823</v>
      </c>
      <c r="K37" s="2448">
        <v>4822855</v>
      </c>
      <c r="L37" s="2448">
        <v>584985</v>
      </c>
      <c r="M37" s="2448">
        <v>42984</v>
      </c>
      <c r="N37" s="2448">
        <v>653487</v>
      </c>
      <c r="O37" s="2448">
        <v>2685388</v>
      </c>
      <c r="P37" s="1448" t="s">
        <v>38</v>
      </c>
      <c r="Q37" s="670" t="s">
        <v>26</v>
      </c>
      <c r="R37" s="1481" t="s">
        <v>26</v>
      </c>
      <c r="S37" s="1120" t="s">
        <v>26</v>
      </c>
      <c r="T37" s="1484" t="s">
        <v>173</v>
      </c>
      <c r="U37" s="82">
        <v>176</v>
      </c>
      <c r="V37" s="2448" t="s">
        <v>22</v>
      </c>
      <c r="W37" s="2448"/>
      <c r="X37" s="2448">
        <v>180</v>
      </c>
      <c r="Y37" s="2448">
        <v>180</v>
      </c>
      <c r="Z37" s="2448" t="s">
        <v>21</v>
      </c>
      <c r="AA37" s="2448" t="s">
        <v>21</v>
      </c>
      <c r="AB37" s="2448" t="s">
        <v>21</v>
      </c>
      <c r="AC37" s="2448" t="s">
        <v>21</v>
      </c>
      <c r="AD37" s="2448" t="s">
        <v>21</v>
      </c>
      <c r="AE37" s="2448">
        <v>2570</v>
      </c>
      <c r="AF37" s="2448">
        <v>215</v>
      </c>
      <c r="AG37" s="1448" t="s">
        <v>38</v>
      </c>
      <c r="AH37" s="670" t="s">
        <v>26</v>
      </c>
      <c r="AI37" s="1481" t="s">
        <v>26</v>
      </c>
      <c r="AJ37" s="1120" t="s">
        <v>26</v>
      </c>
      <c r="AK37" s="1484" t="s">
        <v>173</v>
      </c>
      <c r="AL37" s="82">
        <v>1399783</v>
      </c>
      <c r="AM37" s="2448" t="s">
        <v>22</v>
      </c>
      <c r="AN37" s="2448"/>
      <c r="AO37" s="2448">
        <v>1387698</v>
      </c>
      <c r="AP37" s="2448" t="s">
        <v>22</v>
      </c>
      <c r="AQ37" s="2448" t="s">
        <v>22</v>
      </c>
      <c r="AR37" s="2448">
        <v>1387698</v>
      </c>
      <c r="AS37" s="2448">
        <v>1387698</v>
      </c>
      <c r="AT37" s="2448" t="s">
        <v>22</v>
      </c>
      <c r="AU37" s="2448" t="s">
        <v>22</v>
      </c>
      <c r="AV37" s="2448">
        <v>10842</v>
      </c>
      <c r="AW37" s="2448">
        <v>5246</v>
      </c>
      <c r="AX37" s="1448" t="s">
        <v>38</v>
      </c>
      <c r="AY37" s="670" t="s">
        <v>26</v>
      </c>
      <c r="AZ37" s="1481" t="s">
        <v>26</v>
      </c>
      <c r="BA37" s="1120" t="s">
        <v>26</v>
      </c>
      <c r="BB37" s="1484" t="s">
        <v>173</v>
      </c>
      <c r="BC37" s="82">
        <v>122196</v>
      </c>
      <c r="BD37" s="2448" t="s">
        <v>22</v>
      </c>
      <c r="BE37" s="2448"/>
      <c r="BF37" s="2448">
        <v>117720</v>
      </c>
      <c r="BG37" s="2448">
        <v>55668</v>
      </c>
      <c r="BH37" s="2448">
        <v>1100</v>
      </c>
      <c r="BI37" s="2448">
        <v>60952</v>
      </c>
      <c r="BJ37" s="2448">
        <v>50308</v>
      </c>
      <c r="BK37" s="2448">
        <v>8571</v>
      </c>
      <c r="BL37" s="2448">
        <v>2073</v>
      </c>
      <c r="BM37" s="2448">
        <v>79</v>
      </c>
      <c r="BN37" s="2448">
        <v>62045</v>
      </c>
      <c r="BO37" s="1448" t="s">
        <v>38</v>
      </c>
      <c r="BP37" s="670" t="s">
        <v>26</v>
      </c>
      <c r="BQ37" s="1481" t="s">
        <v>26</v>
      </c>
      <c r="BR37" s="1120" t="s">
        <v>26</v>
      </c>
      <c r="BS37" s="1484" t="s">
        <v>173</v>
      </c>
      <c r="BT37" s="82">
        <v>17727</v>
      </c>
      <c r="BU37" s="2448" t="s">
        <v>22</v>
      </c>
      <c r="BV37" s="2448"/>
      <c r="BW37" s="2448">
        <v>95138</v>
      </c>
      <c r="BX37" s="2448">
        <v>58931</v>
      </c>
      <c r="BY37" s="2448" t="s">
        <v>21</v>
      </c>
      <c r="BZ37" s="2448">
        <v>36207</v>
      </c>
      <c r="CA37" s="2448">
        <v>25652</v>
      </c>
      <c r="CB37" s="2448">
        <v>10492</v>
      </c>
      <c r="CC37" s="2448">
        <v>63</v>
      </c>
      <c r="CD37" s="2448" t="s">
        <v>22</v>
      </c>
      <c r="CE37" s="2448" t="s">
        <v>22</v>
      </c>
      <c r="CF37" s="1448" t="s">
        <v>38</v>
      </c>
      <c r="CG37" s="670" t="s">
        <v>26</v>
      </c>
      <c r="CH37" s="1481" t="s">
        <v>26</v>
      </c>
      <c r="CI37" s="1120" t="s">
        <v>26</v>
      </c>
      <c r="CJ37" s="1484" t="s">
        <v>173</v>
      </c>
      <c r="CK37" s="82">
        <v>130506</v>
      </c>
      <c r="CL37" s="2448" t="s">
        <v>22</v>
      </c>
      <c r="CM37" s="2448"/>
      <c r="CN37" s="2448">
        <v>129192</v>
      </c>
      <c r="CO37" s="2448">
        <v>83223</v>
      </c>
      <c r="CP37" s="2448" t="s">
        <v>21</v>
      </c>
      <c r="CQ37" s="2448">
        <v>45969</v>
      </c>
      <c r="CR37" s="2448">
        <v>45815</v>
      </c>
      <c r="CS37" s="2448" t="s">
        <v>21</v>
      </c>
      <c r="CT37" s="2448">
        <v>154</v>
      </c>
      <c r="CU37" s="2448" t="s">
        <v>21</v>
      </c>
      <c r="CV37" s="2448">
        <v>262034</v>
      </c>
      <c r="CW37" s="1448" t="s">
        <v>38</v>
      </c>
      <c r="CX37" s="670" t="s">
        <v>26</v>
      </c>
      <c r="CY37" s="1481" t="s">
        <v>26</v>
      </c>
      <c r="CZ37" s="1120" t="s">
        <v>26</v>
      </c>
      <c r="DA37" s="1484" t="s">
        <v>173</v>
      </c>
      <c r="DB37" s="82">
        <v>1128005</v>
      </c>
      <c r="DC37" s="2448">
        <v>655350</v>
      </c>
      <c r="DD37" s="2448"/>
      <c r="DE37" s="2448">
        <v>1258686</v>
      </c>
      <c r="DF37" s="2448">
        <v>383334</v>
      </c>
      <c r="DG37" s="2448">
        <v>53019</v>
      </c>
      <c r="DH37" s="2448">
        <v>822332</v>
      </c>
      <c r="DI37" s="2448">
        <v>670666</v>
      </c>
      <c r="DJ37" s="2448">
        <v>147878</v>
      </c>
      <c r="DK37" s="2448">
        <v>3788</v>
      </c>
      <c r="DL37" s="2448">
        <v>589875</v>
      </c>
      <c r="DM37" s="217">
        <v>1785919</v>
      </c>
      <c r="DN37" s="1448" t="s">
        <v>38</v>
      </c>
      <c r="DO37" s="670" t="s">
        <v>26</v>
      </c>
      <c r="DP37" s="1481" t="s">
        <v>26</v>
      </c>
      <c r="DQ37" s="1120" t="s">
        <v>26</v>
      </c>
      <c r="DR37" s="1484" t="s">
        <v>173</v>
      </c>
      <c r="DS37" s="82">
        <v>20161</v>
      </c>
      <c r="DT37" s="2448">
        <v>12778</v>
      </c>
      <c r="DU37" s="2448"/>
      <c r="DV37" s="2448">
        <v>35382</v>
      </c>
      <c r="DW37" s="2448" t="s">
        <v>21</v>
      </c>
      <c r="DX37" s="2448" t="s">
        <v>21</v>
      </c>
      <c r="DY37" s="2448">
        <v>35382</v>
      </c>
      <c r="DZ37" s="2448">
        <v>35382</v>
      </c>
      <c r="EA37" s="2448" t="s">
        <v>21</v>
      </c>
      <c r="EB37" s="2448" t="s">
        <v>21</v>
      </c>
      <c r="EC37" s="2448">
        <v>1280</v>
      </c>
      <c r="ED37" s="217">
        <v>32724</v>
      </c>
      <c r="EE37" s="1448" t="s">
        <v>38</v>
      </c>
      <c r="EF37" s="670" t="s">
        <v>26</v>
      </c>
      <c r="EG37" s="1481" t="s">
        <v>26</v>
      </c>
      <c r="EH37" s="1120" t="s">
        <v>26</v>
      </c>
      <c r="EI37" s="1484" t="s">
        <v>173</v>
      </c>
      <c r="EJ37" s="82" t="s">
        <v>21</v>
      </c>
      <c r="EK37" s="2448" t="s">
        <v>21</v>
      </c>
      <c r="EL37" s="2448"/>
      <c r="EM37" s="2448" t="s">
        <v>21</v>
      </c>
      <c r="EN37" s="2448" t="s">
        <v>21</v>
      </c>
      <c r="EO37" s="2448" t="s">
        <v>21</v>
      </c>
      <c r="EP37" s="2448" t="s">
        <v>21</v>
      </c>
      <c r="EQ37" s="2448" t="s">
        <v>21</v>
      </c>
      <c r="ER37" s="2448" t="s">
        <v>21</v>
      </c>
      <c r="ES37" s="2448" t="s">
        <v>21</v>
      </c>
      <c r="ET37" s="2448" t="s">
        <v>21</v>
      </c>
      <c r="EU37" s="217" t="s">
        <v>22</v>
      </c>
      <c r="EV37" s="1448" t="s">
        <v>38</v>
      </c>
      <c r="EW37" s="670" t="s">
        <v>26</v>
      </c>
      <c r="EX37" s="1481" t="s">
        <v>26</v>
      </c>
      <c r="EY37" s="1120" t="s">
        <v>26</v>
      </c>
      <c r="EZ37" s="1484" t="s">
        <v>173</v>
      </c>
      <c r="FA37" s="82">
        <v>32499</v>
      </c>
      <c r="FB37" s="2448" t="s">
        <v>22</v>
      </c>
      <c r="FC37" s="2448"/>
      <c r="FD37" s="2448">
        <v>32499</v>
      </c>
      <c r="FE37" s="2448">
        <v>6071</v>
      </c>
      <c r="FF37" s="2448">
        <v>15819</v>
      </c>
      <c r="FG37" s="2448">
        <v>10609</v>
      </c>
      <c r="FH37" s="2448" t="s">
        <v>22</v>
      </c>
      <c r="FI37" s="2448">
        <v>8720</v>
      </c>
      <c r="FJ37" s="2448">
        <v>1889</v>
      </c>
      <c r="FK37" s="2448" t="s">
        <v>22</v>
      </c>
      <c r="FL37" s="217" t="s">
        <v>22</v>
      </c>
      <c r="FM37" s="1448" t="s">
        <v>38</v>
      </c>
      <c r="FN37" s="670" t="s">
        <v>26</v>
      </c>
      <c r="FO37" s="1481" t="s">
        <v>26</v>
      </c>
      <c r="FP37" s="1120" t="s">
        <v>26</v>
      </c>
      <c r="FQ37" s="1484" t="s">
        <v>173</v>
      </c>
      <c r="FR37" s="82">
        <v>3019</v>
      </c>
      <c r="FS37" s="2448">
        <v>4277</v>
      </c>
      <c r="FT37" s="2448"/>
      <c r="FU37" s="2448">
        <v>7266</v>
      </c>
      <c r="FV37" s="2448" t="s">
        <v>21</v>
      </c>
      <c r="FW37" s="2448" t="s">
        <v>21</v>
      </c>
      <c r="FX37" s="2448">
        <v>7266</v>
      </c>
      <c r="FY37" s="2448">
        <v>5840</v>
      </c>
      <c r="FZ37" s="2448">
        <v>1426</v>
      </c>
      <c r="GA37" s="2448" t="s">
        <v>21</v>
      </c>
      <c r="GB37" s="2448" t="s">
        <v>21</v>
      </c>
      <c r="GC37" s="217">
        <v>143</v>
      </c>
      <c r="GD37" s="1448" t="s">
        <v>38</v>
      </c>
      <c r="GE37" s="670" t="s">
        <v>26</v>
      </c>
    </row>
    <row r="38" spans="1:187" ht="15" customHeight="1">
      <c r="A38" s="1481" t="s">
        <v>26</v>
      </c>
      <c r="B38" s="1120" t="s">
        <v>26</v>
      </c>
      <c r="C38" s="1484" t="s">
        <v>174</v>
      </c>
      <c r="D38" s="82">
        <v>5763455</v>
      </c>
      <c r="E38" s="2448">
        <v>670059</v>
      </c>
      <c r="F38" s="2448">
        <v>5694870</v>
      </c>
      <c r="G38" s="2448">
        <v>6354998</v>
      </c>
      <c r="H38" s="2448">
        <v>657690</v>
      </c>
      <c r="I38" s="2448">
        <v>95900</v>
      </c>
      <c r="J38" s="2448">
        <v>5601409</v>
      </c>
      <c r="K38" s="2448">
        <v>4932157</v>
      </c>
      <c r="L38" s="2448">
        <v>620911</v>
      </c>
      <c r="M38" s="2448">
        <v>48343</v>
      </c>
      <c r="N38" s="2448">
        <v>695456</v>
      </c>
      <c r="O38" s="2448">
        <v>2671837</v>
      </c>
      <c r="P38" s="1448" t="s">
        <v>39</v>
      </c>
      <c r="Q38" s="670" t="s">
        <v>26</v>
      </c>
      <c r="R38" s="1481" t="s">
        <v>26</v>
      </c>
      <c r="S38" s="1120" t="s">
        <v>26</v>
      </c>
      <c r="T38" s="1484" t="s">
        <v>174</v>
      </c>
      <c r="U38" s="82">
        <v>264</v>
      </c>
      <c r="V38" s="2448" t="s">
        <v>22</v>
      </c>
      <c r="W38" s="2448"/>
      <c r="X38" s="2448">
        <v>275</v>
      </c>
      <c r="Y38" s="2448">
        <v>275</v>
      </c>
      <c r="Z38" s="2448" t="s">
        <v>21</v>
      </c>
      <c r="AA38" s="2448" t="s">
        <v>21</v>
      </c>
      <c r="AB38" s="2448" t="s">
        <v>21</v>
      </c>
      <c r="AC38" s="2448" t="s">
        <v>21</v>
      </c>
      <c r="AD38" s="2448" t="s">
        <v>21</v>
      </c>
      <c r="AE38" s="2448">
        <v>2913</v>
      </c>
      <c r="AF38" s="2448">
        <v>204</v>
      </c>
      <c r="AG38" s="1448" t="s">
        <v>39</v>
      </c>
      <c r="AH38" s="670" t="s">
        <v>26</v>
      </c>
      <c r="AI38" s="1481" t="s">
        <v>26</v>
      </c>
      <c r="AJ38" s="1120" t="s">
        <v>26</v>
      </c>
      <c r="AK38" s="1484" t="s">
        <v>174</v>
      </c>
      <c r="AL38" s="82">
        <v>1404089</v>
      </c>
      <c r="AM38" s="2448" t="s">
        <v>22</v>
      </c>
      <c r="AN38" s="2448"/>
      <c r="AO38" s="2448">
        <v>1393849</v>
      </c>
      <c r="AP38" s="2448" t="s">
        <v>22</v>
      </c>
      <c r="AQ38" s="2448" t="s">
        <v>22</v>
      </c>
      <c r="AR38" s="2448">
        <v>1393849</v>
      </c>
      <c r="AS38" s="2448">
        <v>1393849</v>
      </c>
      <c r="AT38" s="2448" t="s">
        <v>22</v>
      </c>
      <c r="AU38" s="2448" t="s">
        <v>22</v>
      </c>
      <c r="AV38" s="2448">
        <v>11611</v>
      </c>
      <c r="AW38" s="2448">
        <v>3875</v>
      </c>
      <c r="AX38" s="1448" t="s">
        <v>39</v>
      </c>
      <c r="AY38" s="670" t="s">
        <v>26</v>
      </c>
      <c r="AZ38" s="1481" t="s">
        <v>26</v>
      </c>
      <c r="BA38" s="1120" t="s">
        <v>26</v>
      </c>
      <c r="BB38" s="1484" t="s">
        <v>174</v>
      </c>
      <c r="BC38" s="82">
        <v>129350</v>
      </c>
      <c r="BD38" s="2448" t="s">
        <v>22</v>
      </c>
      <c r="BE38" s="2448"/>
      <c r="BF38" s="2448">
        <v>131251</v>
      </c>
      <c r="BG38" s="2448">
        <v>69300</v>
      </c>
      <c r="BH38" s="2448">
        <v>707</v>
      </c>
      <c r="BI38" s="2448">
        <v>61244</v>
      </c>
      <c r="BJ38" s="2448">
        <v>49138</v>
      </c>
      <c r="BK38" s="2448">
        <v>9368</v>
      </c>
      <c r="BL38" s="2448">
        <v>2738</v>
      </c>
      <c r="BM38" s="2448">
        <v>69</v>
      </c>
      <c r="BN38" s="2448">
        <v>60871</v>
      </c>
      <c r="BO38" s="1448" t="s">
        <v>39</v>
      </c>
      <c r="BP38" s="670" t="s">
        <v>26</v>
      </c>
      <c r="BQ38" s="1481" t="s">
        <v>26</v>
      </c>
      <c r="BR38" s="1120" t="s">
        <v>26</v>
      </c>
      <c r="BS38" s="1484" t="s">
        <v>174</v>
      </c>
      <c r="BT38" s="82">
        <v>16884</v>
      </c>
      <c r="BU38" s="2448" t="s">
        <v>22</v>
      </c>
      <c r="BV38" s="2448"/>
      <c r="BW38" s="2448">
        <v>94901</v>
      </c>
      <c r="BX38" s="2448">
        <v>57851</v>
      </c>
      <c r="BY38" s="2448" t="s">
        <v>21</v>
      </c>
      <c r="BZ38" s="2448">
        <v>37050</v>
      </c>
      <c r="CA38" s="2448">
        <v>25479</v>
      </c>
      <c r="CB38" s="2448">
        <v>11503</v>
      </c>
      <c r="CC38" s="2448">
        <v>68</v>
      </c>
      <c r="CD38" s="2448" t="s">
        <v>22</v>
      </c>
      <c r="CE38" s="2448" t="s">
        <v>22</v>
      </c>
      <c r="CF38" s="1448" t="s">
        <v>39</v>
      </c>
      <c r="CG38" s="670" t="s">
        <v>26</v>
      </c>
      <c r="CH38" s="1481" t="s">
        <v>26</v>
      </c>
      <c r="CI38" s="1120" t="s">
        <v>26</v>
      </c>
      <c r="CJ38" s="1484" t="s">
        <v>174</v>
      </c>
      <c r="CK38" s="82">
        <v>103733</v>
      </c>
      <c r="CL38" s="2448" t="s">
        <v>22</v>
      </c>
      <c r="CM38" s="2448"/>
      <c r="CN38" s="2448">
        <v>128700</v>
      </c>
      <c r="CO38" s="2448">
        <v>83609</v>
      </c>
      <c r="CP38" s="2448" t="s">
        <v>21</v>
      </c>
      <c r="CQ38" s="2448">
        <v>45091</v>
      </c>
      <c r="CR38" s="2448">
        <v>44930</v>
      </c>
      <c r="CS38" s="2448" t="s">
        <v>21</v>
      </c>
      <c r="CT38" s="2448">
        <v>161</v>
      </c>
      <c r="CU38" s="2448" t="s">
        <v>21</v>
      </c>
      <c r="CV38" s="2448">
        <v>237066</v>
      </c>
      <c r="CW38" s="1448" t="s">
        <v>39</v>
      </c>
      <c r="CX38" s="670" t="s">
        <v>26</v>
      </c>
      <c r="CY38" s="1481" t="s">
        <v>26</v>
      </c>
      <c r="CZ38" s="1120" t="s">
        <v>26</v>
      </c>
      <c r="DA38" s="1484" t="s">
        <v>174</v>
      </c>
      <c r="DB38" s="82">
        <v>1267904</v>
      </c>
      <c r="DC38" s="2448">
        <v>670059</v>
      </c>
      <c r="DD38" s="2448"/>
      <c r="DE38" s="2448">
        <v>1259366</v>
      </c>
      <c r="DF38" s="2448">
        <v>378414</v>
      </c>
      <c r="DG38" s="2448">
        <v>45017</v>
      </c>
      <c r="DH38" s="2448">
        <v>835936</v>
      </c>
      <c r="DI38" s="2448">
        <v>673209</v>
      </c>
      <c r="DJ38" s="2448">
        <v>156749</v>
      </c>
      <c r="DK38" s="2448">
        <v>5979</v>
      </c>
      <c r="DL38" s="2448">
        <v>626274</v>
      </c>
      <c r="DM38" s="217">
        <v>1836154</v>
      </c>
      <c r="DN38" s="1448" t="s">
        <v>39</v>
      </c>
      <c r="DO38" s="670" t="s">
        <v>26</v>
      </c>
      <c r="DP38" s="1481" t="s">
        <v>26</v>
      </c>
      <c r="DQ38" s="1120" t="s">
        <v>26</v>
      </c>
      <c r="DR38" s="1484" t="s">
        <v>174</v>
      </c>
      <c r="DS38" s="82">
        <v>21019</v>
      </c>
      <c r="DT38" s="2448">
        <v>13112</v>
      </c>
      <c r="DU38" s="2448"/>
      <c r="DV38" s="2448">
        <v>33614</v>
      </c>
      <c r="DW38" s="2448" t="s">
        <v>21</v>
      </c>
      <c r="DX38" s="2448" t="s">
        <v>21</v>
      </c>
      <c r="DY38" s="2448">
        <v>33614</v>
      </c>
      <c r="DZ38" s="2448">
        <v>33614</v>
      </c>
      <c r="EA38" s="2448" t="s">
        <v>21</v>
      </c>
      <c r="EB38" s="2448" t="s">
        <v>21</v>
      </c>
      <c r="EC38" s="2448">
        <v>4698</v>
      </c>
      <c r="ED38" s="217">
        <v>28543</v>
      </c>
      <c r="EE38" s="1448" t="s">
        <v>39</v>
      </c>
      <c r="EF38" s="670" t="s">
        <v>26</v>
      </c>
      <c r="EG38" s="1481" t="s">
        <v>26</v>
      </c>
      <c r="EH38" s="1120" t="s">
        <v>26</v>
      </c>
      <c r="EI38" s="1484" t="s">
        <v>174</v>
      </c>
      <c r="EJ38" s="82" t="s">
        <v>21</v>
      </c>
      <c r="EK38" s="2448" t="s">
        <v>21</v>
      </c>
      <c r="EL38" s="2448"/>
      <c r="EM38" s="2448" t="s">
        <v>21</v>
      </c>
      <c r="EN38" s="2448" t="s">
        <v>21</v>
      </c>
      <c r="EO38" s="2448" t="s">
        <v>21</v>
      </c>
      <c r="EP38" s="2448" t="s">
        <v>21</v>
      </c>
      <c r="EQ38" s="2448" t="s">
        <v>21</v>
      </c>
      <c r="ER38" s="2448" t="s">
        <v>21</v>
      </c>
      <c r="ES38" s="2448" t="s">
        <v>21</v>
      </c>
      <c r="ET38" s="2448" t="s">
        <v>21</v>
      </c>
      <c r="EU38" s="217" t="s">
        <v>22</v>
      </c>
      <c r="EV38" s="1448" t="s">
        <v>39</v>
      </c>
      <c r="EW38" s="670" t="s">
        <v>26</v>
      </c>
      <c r="EX38" s="1481" t="s">
        <v>26</v>
      </c>
      <c r="EY38" s="1120" t="s">
        <v>26</v>
      </c>
      <c r="EZ38" s="1484" t="s">
        <v>174</v>
      </c>
      <c r="FA38" s="82">
        <v>33869</v>
      </c>
      <c r="FB38" s="2448" t="s">
        <v>22</v>
      </c>
      <c r="FC38" s="2448"/>
      <c r="FD38" s="2448">
        <v>33869</v>
      </c>
      <c r="FE38" s="2448">
        <v>6612</v>
      </c>
      <c r="FF38" s="2448">
        <v>14485</v>
      </c>
      <c r="FG38" s="2448">
        <v>12772</v>
      </c>
      <c r="FH38" s="2448" t="s">
        <v>22</v>
      </c>
      <c r="FI38" s="2448">
        <v>10435</v>
      </c>
      <c r="FJ38" s="2448">
        <v>2337</v>
      </c>
      <c r="FK38" s="2448" t="s">
        <v>22</v>
      </c>
      <c r="FL38" s="217" t="s">
        <v>22</v>
      </c>
      <c r="FM38" s="1448" t="s">
        <v>39</v>
      </c>
      <c r="FN38" s="670" t="s">
        <v>26</v>
      </c>
      <c r="FO38" s="1481" t="s">
        <v>26</v>
      </c>
      <c r="FP38" s="1120" t="s">
        <v>26</v>
      </c>
      <c r="FQ38" s="1484" t="s">
        <v>174</v>
      </c>
      <c r="FR38" s="82">
        <v>3821</v>
      </c>
      <c r="FS38" s="2448">
        <v>3968</v>
      </c>
      <c r="FT38" s="2448"/>
      <c r="FU38" s="2448">
        <v>7719</v>
      </c>
      <c r="FV38" s="2448" t="s">
        <v>21</v>
      </c>
      <c r="FW38" s="2448" t="s">
        <v>21</v>
      </c>
      <c r="FX38" s="2448">
        <v>7719</v>
      </c>
      <c r="FY38" s="2448">
        <v>6221</v>
      </c>
      <c r="FZ38" s="2448">
        <v>1498</v>
      </c>
      <c r="GA38" s="2448" t="s">
        <v>21</v>
      </c>
      <c r="GB38" s="2448" t="s">
        <v>21</v>
      </c>
      <c r="GC38" s="217">
        <v>213</v>
      </c>
      <c r="GD38" s="1448" t="s">
        <v>39</v>
      </c>
      <c r="GE38" s="670" t="s">
        <v>26</v>
      </c>
    </row>
    <row r="39" spans="1:187" ht="15" customHeight="1">
      <c r="A39" s="1481" t="s">
        <v>26</v>
      </c>
      <c r="B39" s="1120" t="s">
        <v>26</v>
      </c>
      <c r="C39" s="1484" t="s">
        <v>175</v>
      </c>
      <c r="D39" s="82">
        <v>5975451</v>
      </c>
      <c r="E39" s="2448">
        <v>634045</v>
      </c>
      <c r="F39" s="2448">
        <v>5803622</v>
      </c>
      <c r="G39" s="2448">
        <v>6427180</v>
      </c>
      <c r="H39" s="2448">
        <v>654252</v>
      </c>
      <c r="I39" s="2448">
        <v>89015</v>
      </c>
      <c r="J39" s="2448">
        <v>5683914</v>
      </c>
      <c r="K39" s="2448">
        <v>5032732</v>
      </c>
      <c r="L39" s="2448">
        <v>614917</v>
      </c>
      <c r="M39" s="2448">
        <v>36263</v>
      </c>
      <c r="N39" s="2448">
        <v>654292</v>
      </c>
      <c r="O39" s="2448">
        <v>2803105</v>
      </c>
      <c r="P39" s="1448" t="s">
        <v>40</v>
      </c>
      <c r="Q39" s="670" t="s">
        <v>26</v>
      </c>
      <c r="R39" s="1481" t="s">
        <v>26</v>
      </c>
      <c r="S39" s="1120" t="s">
        <v>26</v>
      </c>
      <c r="T39" s="1484" t="s">
        <v>175</v>
      </c>
      <c r="U39" s="82">
        <v>330</v>
      </c>
      <c r="V39" s="2448" t="s">
        <v>22</v>
      </c>
      <c r="W39" s="2448"/>
      <c r="X39" s="2448">
        <v>334</v>
      </c>
      <c r="Y39" s="2448">
        <v>334</v>
      </c>
      <c r="Z39" s="2448" t="s">
        <v>21</v>
      </c>
      <c r="AA39" s="2448" t="s">
        <v>21</v>
      </c>
      <c r="AB39" s="2448" t="s">
        <v>21</v>
      </c>
      <c r="AC39" s="2448" t="s">
        <v>21</v>
      </c>
      <c r="AD39" s="2448" t="s">
        <v>21</v>
      </c>
      <c r="AE39" s="2448">
        <v>2581</v>
      </c>
      <c r="AF39" s="2448">
        <v>200</v>
      </c>
      <c r="AG39" s="1448" t="s">
        <v>40</v>
      </c>
      <c r="AH39" s="670" t="s">
        <v>26</v>
      </c>
      <c r="AI39" s="1481" t="s">
        <v>26</v>
      </c>
      <c r="AJ39" s="1120" t="s">
        <v>26</v>
      </c>
      <c r="AK39" s="1484" t="s">
        <v>175</v>
      </c>
      <c r="AL39" s="82">
        <v>1531960</v>
      </c>
      <c r="AM39" s="2448" t="s">
        <v>22</v>
      </c>
      <c r="AN39" s="2448"/>
      <c r="AO39" s="2448">
        <v>1519734</v>
      </c>
      <c r="AP39" s="2448" t="s">
        <v>22</v>
      </c>
      <c r="AQ39" s="2448" t="s">
        <v>22</v>
      </c>
      <c r="AR39" s="2448">
        <v>1519734</v>
      </c>
      <c r="AS39" s="2448">
        <v>1519734</v>
      </c>
      <c r="AT39" s="2448" t="s">
        <v>22</v>
      </c>
      <c r="AU39" s="2448" t="s">
        <v>22</v>
      </c>
      <c r="AV39" s="2448">
        <v>10606</v>
      </c>
      <c r="AW39" s="2448">
        <v>5495</v>
      </c>
      <c r="AX39" s="1448" t="s">
        <v>40</v>
      </c>
      <c r="AY39" s="670" t="s">
        <v>26</v>
      </c>
      <c r="AZ39" s="1481" t="s">
        <v>26</v>
      </c>
      <c r="BA39" s="1120" t="s">
        <v>26</v>
      </c>
      <c r="BB39" s="1484" t="s">
        <v>175</v>
      </c>
      <c r="BC39" s="82">
        <v>119432</v>
      </c>
      <c r="BD39" s="2448" t="s">
        <v>22</v>
      </c>
      <c r="BE39" s="2448"/>
      <c r="BF39" s="2448">
        <v>121255</v>
      </c>
      <c r="BG39" s="2448">
        <v>57897</v>
      </c>
      <c r="BH39" s="2448">
        <v>1260</v>
      </c>
      <c r="BI39" s="2448">
        <v>62098</v>
      </c>
      <c r="BJ39" s="2448">
        <v>50708</v>
      </c>
      <c r="BK39" s="2448">
        <v>9310</v>
      </c>
      <c r="BL39" s="2448">
        <v>2080</v>
      </c>
      <c r="BM39" s="2448">
        <v>64</v>
      </c>
      <c r="BN39" s="2448">
        <v>59303</v>
      </c>
      <c r="BO39" s="1448" t="s">
        <v>40</v>
      </c>
      <c r="BP39" s="670" t="s">
        <v>26</v>
      </c>
      <c r="BQ39" s="1481" t="s">
        <v>26</v>
      </c>
      <c r="BR39" s="1120" t="s">
        <v>26</v>
      </c>
      <c r="BS39" s="1484" t="s">
        <v>175</v>
      </c>
      <c r="BT39" s="82">
        <v>16734</v>
      </c>
      <c r="BU39" s="2448" t="s">
        <v>22</v>
      </c>
      <c r="BV39" s="2448"/>
      <c r="BW39" s="2448">
        <v>91125</v>
      </c>
      <c r="BX39" s="2448">
        <v>56013</v>
      </c>
      <c r="BY39" s="2448" t="s">
        <v>21</v>
      </c>
      <c r="BZ39" s="2448">
        <v>35112</v>
      </c>
      <c r="CA39" s="2448">
        <v>26379</v>
      </c>
      <c r="CB39" s="2448">
        <v>8671</v>
      </c>
      <c r="CC39" s="2448">
        <v>62</v>
      </c>
      <c r="CD39" s="2448" t="s">
        <v>22</v>
      </c>
      <c r="CE39" s="2448" t="s">
        <v>22</v>
      </c>
      <c r="CF39" s="1448" t="s">
        <v>40</v>
      </c>
      <c r="CG39" s="670" t="s">
        <v>26</v>
      </c>
      <c r="CH39" s="1481" t="s">
        <v>26</v>
      </c>
      <c r="CI39" s="1120" t="s">
        <v>26</v>
      </c>
      <c r="CJ39" s="1484" t="s">
        <v>175</v>
      </c>
      <c r="CK39" s="82">
        <v>118278</v>
      </c>
      <c r="CL39" s="2448" t="s">
        <v>22</v>
      </c>
      <c r="CM39" s="2448"/>
      <c r="CN39" s="2448">
        <v>128534</v>
      </c>
      <c r="CO39" s="2448">
        <v>80840</v>
      </c>
      <c r="CP39" s="2448" t="s">
        <v>21</v>
      </c>
      <c r="CQ39" s="2448">
        <v>47694</v>
      </c>
      <c r="CR39" s="2448">
        <v>46905</v>
      </c>
      <c r="CS39" s="2448" t="s">
        <v>21</v>
      </c>
      <c r="CT39" s="2448">
        <v>789</v>
      </c>
      <c r="CU39" s="2448" t="s">
        <v>21</v>
      </c>
      <c r="CV39" s="2448">
        <v>226810</v>
      </c>
      <c r="CW39" s="1448" t="s">
        <v>40</v>
      </c>
      <c r="CX39" s="670" t="s">
        <v>26</v>
      </c>
      <c r="CY39" s="1481" t="s">
        <v>26</v>
      </c>
      <c r="CZ39" s="1120" t="s">
        <v>26</v>
      </c>
      <c r="DA39" s="1484" t="s">
        <v>175</v>
      </c>
      <c r="DB39" s="82">
        <v>1297246</v>
      </c>
      <c r="DC39" s="2448">
        <v>634045</v>
      </c>
      <c r="DD39" s="2448"/>
      <c r="DE39" s="2448">
        <v>1233639</v>
      </c>
      <c r="DF39" s="2448">
        <v>392864</v>
      </c>
      <c r="DG39" s="2448">
        <v>36586</v>
      </c>
      <c r="DH39" s="2448">
        <v>804189</v>
      </c>
      <c r="DI39" s="2448">
        <v>645884</v>
      </c>
      <c r="DJ39" s="2448">
        <v>153551</v>
      </c>
      <c r="DK39" s="2448">
        <v>4754</v>
      </c>
      <c r="DL39" s="2448">
        <v>598018</v>
      </c>
      <c r="DM39" s="217">
        <v>1932991</v>
      </c>
      <c r="DN39" s="1448" t="s">
        <v>40</v>
      </c>
      <c r="DO39" s="670" t="s">
        <v>26</v>
      </c>
      <c r="DP39" s="1481" t="s">
        <v>26</v>
      </c>
      <c r="DQ39" s="1120" t="s">
        <v>26</v>
      </c>
      <c r="DR39" s="1484" t="s">
        <v>175</v>
      </c>
      <c r="DS39" s="82">
        <v>27657</v>
      </c>
      <c r="DT39" s="2448">
        <v>12291</v>
      </c>
      <c r="DU39" s="2448"/>
      <c r="DV39" s="2448">
        <v>35095</v>
      </c>
      <c r="DW39" s="2448" t="s">
        <v>21</v>
      </c>
      <c r="DX39" s="2448" t="s">
        <v>21</v>
      </c>
      <c r="DY39" s="2448">
        <v>35095</v>
      </c>
      <c r="DZ39" s="2448">
        <v>35095</v>
      </c>
      <c r="EA39" s="2448" t="s">
        <v>21</v>
      </c>
      <c r="EB39" s="2448" t="s">
        <v>21</v>
      </c>
      <c r="EC39" s="2448">
        <v>3395</v>
      </c>
      <c r="ED39" s="217">
        <v>30001</v>
      </c>
      <c r="EE39" s="1448" t="s">
        <v>40</v>
      </c>
      <c r="EF39" s="670" t="s">
        <v>26</v>
      </c>
      <c r="EG39" s="1481" t="s">
        <v>26</v>
      </c>
      <c r="EH39" s="1120" t="s">
        <v>26</v>
      </c>
      <c r="EI39" s="1484" t="s">
        <v>175</v>
      </c>
      <c r="EJ39" s="82" t="s">
        <v>21</v>
      </c>
      <c r="EK39" s="2448" t="s">
        <v>21</v>
      </c>
      <c r="EL39" s="2448"/>
      <c r="EM39" s="2448" t="s">
        <v>21</v>
      </c>
      <c r="EN39" s="2448" t="s">
        <v>21</v>
      </c>
      <c r="EO39" s="2448" t="s">
        <v>21</v>
      </c>
      <c r="EP39" s="2448" t="s">
        <v>21</v>
      </c>
      <c r="EQ39" s="2448" t="s">
        <v>21</v>
      </c>
      <c r="ER39" s="2448" t="s">
        <v>21</v>
      </c>
      <c r="ES39" s="2448" t="s">
        <v>21</v>
      </c>
      <c r="ET39" s="2448" t="s">
        <v>21</v>
      </c>
      <c r="EU39" s="217" t="s">
        <v>22</v>
      </c>
      <c r="EV39" s="1448" t="s">
        <v>40</v>
      </c>
      <c r="EW39" s="670" t="s">
        <v>26</v>
      </c>
      <c r="EX39" s="1481" t="s">
        <v>26</v>
      </c>
      <c r="EY39" s="1120" t="s">
        <v>26</v>
      </c>
      <c r="EZ39" s="1484" t="s">
        <v>175</v>
      </c>
      <c r="FA39" s="82">
        <v>32732</v>
      </c>
      <c r="FB39" s="2448" t="s">
        <v>22</v>
      </c>
      <c r="FC39" s="2448"/>
      <c r="FD39" s="2448">
        <v>32732</v>
      </c>
      <c r="FE39" s="2448">
        <v>8311</v>
      </c>
      <c r="FF39" s="2448">
        <v>11895</v>
      </c>
      <c r="FG39" s="2448">
        <v>12526</v>
      </c>
      <c r="FH39" s="2448" t="s">
        <v>22</v>
      </c>
      <c r="FI39" s="2448">
        <v>10472</v>
      </c>
      <c r="FJ39" s="2448">
        <v>2054</v>
      </c>
      <c r="FK39" s="2448" t="s">
        <v>22</v>
      </c>
      <c r="FL39" s="217" t="s">
        <v>22</v>
      </c>
      <c r="FM39" s="1448" t="s">
        <v>40</v>
      </c>
      <c r="FN39" s="670" t="s">
        <v>26</v>
      </c>
      <c r="FO39" s="1481" t="s">
        <v>26</v>
      </c>
      <c r="FP39" s="1120" t="s">
        <v>26</v>
      </c>
      <c r="FQ39" s="1484" t="s">
        <v>175</v>
      </c>
      <c r="FR39" s="82">
        <v>3371</v>
      </c>
      <c r="FS39" s="2448">
        <v>5430</v>
      </c>
      <c r="FT39" s="2448"/>
      <c r="FU39" s="2448">
        <v>8700</v>
      </c>
      <c r="FV39" s="2448" t="s">
        <v>21</v>
      </c>
      <c r="FW39" s="2448" t="s">
        <v>21</v>
      </c>
      <c r="FX39" s="2448">
        <v>8700</v>
      </c>
      <c r="FY39" s="2448">
        <v>7764</v>
      </c>
      <c r="FZ39" s="2448">
        <v>936</v>
      </c>
      <c r="GA39" s="2448" t="s">
        <v>21</v>
      </c>
      <c r="GB39" s="2448" t="s">
        <v>21</v>
      </c>
      <c r="GC39" s="217">
        <v>314</v>
      </c>
      <c r="GD39" s="1448" t="s">
        <v>40</v>
      </c>
      <c r="GE39" s="670" t="s">
        <v>26</v>
      </c>
    </row>
    <row r="40" spans="1:187" ht="15" customHeight="1">
      <c r="A40" s="1485" t="s">
        <v>26</v>
      </c>
      <c r="B40" s="1130" t="s">
        <v>26</v>
      </c>
      <c r="C40" s="1486" t="s">
        <v>176</v>
      </c>
      <c r="D40" s="107">
        <v>6155801</v>
      </c>
      <c r="E40" s="2449">
        <v>616180</v>
      </c>
      <c r="F40" s="2449">
        <v>6043431</v>
      </c>
      <c r="G40" s="2449">
        <v>6649361</v>
      </c>
      <c r="H40" s="2449">
        <v>656812</v>
      </c>
      <c r="I40" s="2449">
        <v>99448</v>
      </c>
      <c r="J40" s="2449">
        <v>5893101</v>
      </c>
      <c r="K40" s="2449">
        <v>5213667</v>
      </c>
      <c r="L40" s="2449">
        <v>643907</v>
      </c>
      <c r="M40" s="2449">
        <v>35528</v>
      </c>
      <c r="N40" s="2449">
        <v>651264</v>
      </c>
      <c r="O40" s="2449">
        <v>2905122</v>
      </c>
      <c r="P40" s="1450" t="s">
        <v>41</v>
      </c>
      <c r="Q40" s="673" t="s">
        <v>26</v>
      </c>
      <c r="R40" s="1485" t="s">
        <v>26</v>
      </c>
      <c r="S40" s="1130" t="s">
        <v>26</v>
      </c>
      <c r="T40" s="1486" t="s">
        <v>176</v>
      </c>
      <c r="U40" s="107">
        <v>352</v>
      </c>
      <c r="V40" s="2449" t="s">
        <v>22</v>
      </c>
      <c r="W40" s="2449"/>
      <c r="X40" s="2449">
        <v>332</v>
      </c>
      <c r="Y40" s="2449">
        <v>332</v>
      </c>
      <c r="Z40" s="2449" t="s">
        <v>21</v>
      </c>
      <c r="AA40" s="2449" t="s">
        <v>21</v>
      </c>
      <c r="AB40" s="2449" t="s">
        <v>21</v>
      </c>
      <c r="AC40" s="2449" t="s">
        <v>21</v>
      </c>
      <c r="AD40" s="2449" t="s">
        <v>21</v>
      </c>
      <c r="AE40" s="2449">
        <v>2939</v>
      </c>
      <c r="AF40" s="2449">
        <v>112</v>
      </c>
      <c r="AG40" s="1450" t="s">
        <v>41</v>
      </c>
      <c r="AH40" s="673" t="s">
        <v>26</v>
      </c>
      <c r="AI40" s="1485" t="s">
        <v>26</v>
      </c>
      <c r="AJ40" s="1130" t="s">
        <v>26</v>
      </c>
      <c r="AK40" s="1486" t="s">
        <v>176</v>
      </c>
      <c r="AL40" s="107">
        <v>1632437</v>
      </c>
      <c r="AM40" s="2449" t="s">
        <v>22</v>
      </c>
      <c r="AN40" s="2449"/>
      <c r="AO40" s="2449">
        <v>1616060</v>
      </c>
      <c r="AP40" s="2449" t="s">
        <v>22</v>
      </c>
      <c r="AQ40" s="2449" t="s">
        <v>22</v>
      </c>
      <c r="AR40" s="2449">
        <v>1616060</v>
      </c>
      <c r="AS40" s="2449">
        <v>1616060</v>
      </c>
      <c r="AT40" s="2449" t="s">
        <v>22</v>
      </c>
      <c r="AU40" s="2449" t="s">
        <v>22</v>
      </c>
      <c r="AV40" s="2449">
        <v>11003</v>
      </c>
      <c r="AW40" s="2449">
        <v>10869</v>
      </c>
      <c r="AX40" s="1450" t="s">
        <v>41</v>
      </c>
      <c r="AY40" s="673" t="s">
        <v>26</v>
      </c>
      <c r="AZ40" s="1485" t="s">
        <v>26</v>
      </c>
      <c r="BA40" s="1130" t="s">
        <v>26</v>
      </c>
      <c r="BB40" s="1486" t="s">
        <v>176</v>
      </c>
      <c r="BC40" s="107">
        <v>110404</v>
      </c>
      <c r="BD40" s="2449" t="s">
        <v>22</v>
      </c>
      <c r="BE40" s="2449"/>
      <c r="BF40" s="2449">
        <v>109490</v>
      </c>
      <c r="BG40" s="2449">
        <v>46891</v>
      </c>
      <c r="BH40" s="2449">
        <v>709</v>
      </c>
      <c r="BI40" s="2449">
        <v>61890</v>
      </c>
      <c r="BJ40" s="2449">
        <v>50312</v>
      </c>
      <c r="BK40" s="2449">
        <v>9500</v>
      </c>
      <c r="BL40" s="2449">
        <v>2078</v>
      </c>
      <c r="BM40" s="2449">
        <v>126</v>
      </c>
      <c r="BN40" s="2449">
        <v>60066</v>
      </c>
      <c r="BO40" s="1450" t="s">
        <v>41</v>
      </c>
      <c r="BP40" s="673" t="s">
        <v>26</v>
      </c>
      <c r="BQ40" s="1485" t="s">
        <v>26</v>
      </c>
      <c r="BR40" s="1130" t="s">
        <v>26</v>
      </c>
      <c r="BS40" s="1486" t="s">
        <v>176</v>
      </c>
      <c r="BT40" s="107">
        <v>16411</v>
      </c>
      <c r="BU40" s="2449" t="s">
        <v>22</v>
      </c>
      <c r="BV40" s="2449"/>
      <c r="BW40" s="2449">
        <v>97237</v>
      </c>
      <c r="BX40" s="2449">
        <v>57360</v>
      </c>
      <c r="BY40" s="2449" t="s">
        <v>21</v>
      </c>
      <c r="BZ40" s="2449">
        <v>39877</v>
      </c>
      <c r="CA40" s="2449">
        <v>26541</v>
      </c>
      <c r="CB40" s="2449">
        <v>13269</v>
      </c>
      <c r="CC40" s="2449">
        <v>67</v>
      </c>
      <c r="CD40" s="2449" t="s">
        <v>22</v>
      </c>
      <c r="CE40" s="2449" t="s">
        <v>22</v>
      </c>
      <c r="CF40" s="1450" t="s">
        <v>41</v>
      </c>
      <c r="CG40" s="673" t="s">
        <v>26</v>
      </c>
      <c r="CH40" s="1485" t="s">
        <v>26</v>
      </c>
      <c r="CI40" s="1130" t="s">
        <v>26</v>
      </c>
      <c r="CJ40" s="1486" t="s">
        <v>176</v>
      </c>
      <c r="CK40" s="107">
        <v>158129</v>
      </c>
      <c r="CL40" s="2449" t="s">
        <v>22</v>
      </c>
      <c r="CM40" s="2449"/>
      <c r="CN40" s="2449">
        <v>127882</v>
      </c>
      <c r="CO40" s="2449">
        <v>78281</v>
      </c>
      <c r="CP40" s="2449" t="s">
        <v>21</v>
      </c>
      <c r="CQ40" s="2449">
        <v>49601</v>
      </c>
      <c r="CR40" s="2449">
        <v>49601</v>
      </c>
      <c r="CS40" s="2449" t="s">
        <v>21</v>
      </c>
      <c r="CT40" s="2449" t="s">
        <v>21</v>
      </c>
      <c r="CU40" s="2449" t="s">
        <v>21</v>
      </c>
      <c r="CV40" s="2449">
        <v>257058</v>
      </c>
      <c r="CW40" s="1450" t="s">
        <v>41</v>
      </c>
      <c r="CX40" s="673" t="s">
        <v>26</v>
      </c>
      <c r="CY40" s="1485" t="s">
        <v>26</v>
      </c>
      <c r="CZ40" s="1130" t="s">
        <v>26</v>
      </c>
      <c r="DA40" s="1486" t="s">
        <v>176</v>
      </c>
      <c r="DB40" s="107">
        <v>1265564</v>
      </c>
      <c r="DC40" s="2449">
        <v>616180</v>
      </c>
      <c r="DD40" s="2449"/>
      <c r="DE40" s="2449">
        <v>1252490</v>
      </c>
      <c r="DF40" s="2449">
        <v>408432</v>
      </c>
      <c r="DG40" s="2449">
        <v>44414</v>
      </c>
      <c r="DH40" s="2449">
        <v>799644</v>
      </c>
      <c r="DI40" s="2449">
        <v>639757</v>
      </c>
      <c r="DJ40" s="2449">
        <v>154602</v>
      </c>
      <c r="DK40" s="2449">
        <v>5286</v>
      </c>
      <c r="DL40" s="2449">
        <v>591456</v>
      </c>
      <c r="DM40" s="512">
        <v>1968741</v>
      </c>
      <c r="DN40" s="1450" t="s">
        <v>41</v>
      </c>
      <c r="DO40" s="673" t="s">
        <v>26</v>
      </c>
      <c r="DP40" s="1485" t="s">
        <v>26</v>
      </c>
      <c r="DQ40" s="1130" t="s">
        <v>26</v>
      </c>
      <c r="DR40" s="1486" t="s">
        <v>176</v>
      </c>
      <c r="DS40" s="107">
        <v>24370</v>
      </c>
      <c r="DT40" s="2449">
        <v>11647</v>
      </c>
      <c r="DU40" s="2449"/>
      <c r="DV40" s="2449">
        <v>37086</v>
      </c>
      <c r="DW40" s="2449" t="s">
        <v>21</v>
      </c>
      <c r="DX40" s="2449" t="s">
        <v>21</v>
      </c>
      <c r="DY40" s="2449">
        <v>37086</v>
      </c>
      <c r="DZ40" s="2449">
        <v>37086</v>
      </c>
      <c r="EA40" s="2449" t="s">
        <v>21</v>
      </c>
      <c r="EB40" s="2449" t="s">
        <v>21</v>
      </c>
      <c r="EC40" s="2449">
        <v>509</v>
      </c>
      <c r="ED40" s="512">
        <v>28424</v>
      </c>
      <c r="EE40" s="1450" t="s">
        <v>41</v>
      </c>
      <c r="EF40" s="673" t="s">
        <v>26</v>
      </c>
      <c r="EG40" s="1485" t="s">
        <v>26</v>
      </c>
      <c r="EH40" s="1130" t="s">
        <v>26</v>
      </c>
      <c r="EI40" s="1486" t="s">
        <v>176</v>
      </c>
      <c r="EJ40" s="107" t="s">
        <v>21</v>
      </c>
      <c r="EK40" s="2449" t="s">
        <v>21</v>
      </c>
      <c r="EL40" s="2449"/>
      <c r="EM40" s="2449" t="s">
        <v>21</v>
      </c>
      <c r="EN40" s="2449" t="s">
        <v>21</v>
      </c>
      <c r="EO40" s="2449" t="s">
        <v>21</v>
      </c>
      <c r="EP40" s="2449" t="s">
        <v>21</v>
      </c>
      <c r="EQ40" s="2449" t="s">
        <v>21</v>
      </c>
      <c r="ER40" s="2449" t="s">
        <v>21</v>
      </c>
      <c r="ES40" s="2449" t="s">
        <v>21</v>
      </c>
      <c r="ET40" s="2449" t="s">
        <v>21</v>
      </c>
      <c r="EU40" s="512" t="s">
        <v>22</v>
      </c>
      <c r="EV40" s="1450" t="s">
        <v>41</v>
      </c>
      <c r="EW40" s="673" t="s">
        <v>26</v>
      </c>
      <c r="EX40" s="1485" t="s">
        <v>26</v>
      </c>
      <c r="EY40" s="1130" t="s">
        <v>26</v>
      </c>
      <c r="EZ40" s="1486" t="s">
        <v>176</v>
      </c>
      <c r="FA40" s="107">
        <v>34249</v>
      </c>
      <c r="FB40" s="2449" t="s">
        <v>22</v>
      </c>
      <c r="FC40" s="2449"/>
      <c r="FD40" s="2449">
        <v>34249</v>
      </c>
      <c r="FE40" s="2449">
        <v>7422</v>
      </c>
      <c r="FF40" s="2449">
        <v>14472</v>
      </c>
      <c r="FG40" s="2449">
        <v>12355</v>
      </c>
      <c r="FH40" s="2449" t="s">
        <v>22</v>
      </c>
      <c r="FI40" s="2449">
        <v>10207</v>
      </c>
      <c r="FJ40" s="2449">
        <v>2148</v>
      </c>
      <c r="FK40" s="2449" t="s">
        <v>22</v>
      </c>
      <c r="FL40" s="512" t="s">
        <v>22</v>
      </c>
      <c r="FM40" s="1450" t="s">
        <v>41</v>
      </c>
      <c r="FN40" s="673" t="s">
        <v>26</v>
      </c>
      <c r="FO40" s="1485" t="s">
        <v>26</v>
      </c>
      <c r="FP40" s="1130" t="s">
        <v>26</v>
      </c>
      <c r="FQ40" s="1486" t="s">
        <v>176</v>
      </c>
      <c r="FR40" s="107">
        <v>2639</v>
      </c>
      <c r="FS40" s="2449">
        <v>4904</v>
      </c>
      <c r="FT40" s="2449"/>
      <c r="FU40" s="2449">
        <v>7052</v>
      </c>
      <c r="FV40" s="2449" t="s">
        <v>21</v>
      </c>
      <c r="FW40" s="2449" t="s">
        <v>21</v>
      </c>
      <c r="FX40" s="2449">
        <v>7052</v>
      </c>
      <c r="FY40" s="2449">
        <v>6674</v>
      </c>
      <c r="FZ40" s="2449">
        <v>378</v>
      </c>
      <c r="GA40" s="2449" t="s">
        <v>21</v>
      </c>
      <c r="GB40" s="2449" t="s">
        <v>21</v>
      </c>
      <c r="GC40" s="512">
        <v>805</v>
      </c>
      <c r="GD40" s="1450" t="s">
        <v>41</v>
      </c>
      <c r="GE40" s="673" t="s">
        <v>26</v>
      </c>
    </row>
    <row r="41" spans="1:187" ht="15" customHeight="1">
      <c r="A41" s="1510"/>
      <c r="B41" s="1510"/>
      <c r="C41" s="1510"/>
      <c r="D41" s="674"/>
      <c r="E41" s="674"/>
      <c r="F41" s="674"/>
      <c r="G41" s="674"/>
      <c r="H41" s="674"/>
      <c r="I41" s="674"/>
      <c r="J41" s="674"/>
      <c r="K41" s="674"/>
      <c r="L41" s="674"/>
      <c r="M41" s="674"/>
      <c r="N41" s="674"/>
      <c r="O41" s="674"/>
      <c r="P41" s="504"/>
      <c r="Q41" s="504"/>
      <c r="R41" s="1510"/>
      <c r="S41" s="1510"/>
      <c r="T41" s="1510"/>
      <c r="U41" s="674"/>
      <c r="V41" s="674"/>
      <c r="W41" s="674"/>
      <c r="X41" s="674"/>
      <c r="Y41" s="674"/>
      <c r="Z41" s="674"/>
      <c r="AA41" s="674"/>
      <c r="AB41" s="674"/>
      <c r="AC41" s="674"/>
      <c r="AD41" s="674"/>
      <c r="AE41" s="674"/>
      <c r="AF41" s="674"/>
      <c r="AG41" s="504"/>
      <c r="AH41" s="504"/>
      <c r="AI41" s="1510"/>
      <c r="AJ41" s="1510"/>
      <c r="AK41" s="1510"/>
      <c r="AL41" s="674"/>
      <c r="AM41" s="674"/>
      <c r="AN41" s="674"/>
      <c r="AO41" s="674"/>
      <c r="AP41" s="674"/>
      <c r="AQ41" s="674"/>
      <c r="AR41" s="674"/>
      <c r="AS41" s="674"/>
      <c r="AT41" s="674"/>
      <c r="AU41" s="674"/>
      <c r="AV41" s="674"/>
      <c r="AW41" s="674"/>
      <c r="AX41" s="504"/>
      <c r="AY41" s="504"/>
      <c r="AZ41" s="1510"/>
      <c r="BA41" s="1510"/>
      <c r="BB41" s="1510"/>
      <c r="BC41" s="674"/>
      <c r="BD41" s="674"/>
      <c r="BE41" s="674"/>
      <c r="BF41" s="674"/>
      <c r="BG41" s="674"/>
      <c r="BH41" s="674"/>
      <c r="BI41" s="674"/>
      <c r="BJ41" s="674"/>
      <c r="BK41" s="674"/>
      <c r="BL41" s="674"/>
      <c r="BM41" s="674"/>
      <c r="BN41" s="674"/>
      <c r="BO41" s="504"/>
      <c r="BP41" s="504"/>
      <c r="BQ41" s="1510"/>
      <c r="BR41" s="1510"/>
      <c r="BS41" s="1510"/>
      <c r="BT41" s="674"/>
      <c r="BU41" s="674"/>
      <c r="BV41" s="674"/>
      <c r="BW41" s="674"/>
      <c r="BX41" s="674"/>
      <c r="BY41" s="674"/>
      <c r="BZ41" s="674"/>
      <c r="CA41" s="674"/>
      <c r="CB41" s="674"/>
      <c r="CC41" s="674"/>
      <c r="CD41" s="674"/>
      <c r="CE41" s="674"/>
      <c r="CF41" s="504"/>
      <c r="CG41" s="504"/>
      <c r="CH41" s="1510"/>
      <c r="CI41" s="1510"/>
      <c r="CJ41" s="1510"/>
      <c r="CK41" s="674"/>
      <c r="CL41" s="674"/>
      <c r="CM41" s="674"/>
      <c r="CN41" s="674"/>
      <c r="CO41" s="674"/>
      <c r="CP41" s="674"/>
      <c r="CQ41" s="674"/>
      <c r="CR41" s="674"/>
      <c r="CS41" s="674"/>
      <c r="CT41" s="674"/>
      <c r="CU41" s="674"/>
      <c r="CV41" s="674"/>
      <c r="CW41" s="504"/>
      <c r="CX41" s="504"/>
      <c r="CY41" s="1510"/>
      <c r="CZ41" s="1510"/>
      <c r="DA41" s="1510"/>
      <c r="DB41" s="674"/>
      <c r="DC41" s="674"/>
      <c r="DD41" s="674"/>
      <c r="DE41" s="674"/>
      <c r="DF41" s="674"/>
      <c r="DG41" s="674"/>
      <c r="DH41" s="674"/>
      <c r="DI41" s="674"/>
      <c r="DJ41" s="674"/>
      <c r="DK41" s="674"/>
      <c r="DL41" s="674"/>
      <c r="DM41" s="674"/>
      <c r="DN41" s="504"/>
      <c r="DO41" s="504"/>
      <c r="DP41" s="1510"/>
      <c r="DQ41" s="1510"/>
      <c r="DR41" s="1510"/>
      <c r="DS41" s="674"/>
      <c r="DT41" s="674"/>
      <c r="DU41" s="674"/>
      <c r="DV41" s="674"/>
      <c r="DW41" s="674"/>
      <c r="DX41" s="674"/>
      <c r="DY41" s="674"/>
      <c r="DZ41" s="674"/>
      <c r="EA41" s="674"/>
      <c r="EB41" s="674"/>
      <c r="EC41" s="674"/>
      <c r="ED41" s="674"/>
      <c r="EE41" s="504"/>
      <c r="EF41" s="504"/>
      <c r="EG41" s="1510"/>
      <c r="EH41" s="1510"/>
      <c r="EI41" s="1510"/>
      <c r="EJ41" s="674"/>
      <c r="EK41" s="674"/>
      <c r="EL41" s="674"/>
      <c r="EM41" s="674"/>
      <c r="EN41" s="674"/>
      <c r="EO41" s="674"/>
      <c r="EP41" s="674"/>
      <c r="EQ41" s="674"/>
      <c r="ER41" s="674"/>
      <c r="ES41" s="674"/>
      <c r="ET41" s="674"/>
      <c r="EU41" s="674"/>
      <c r="EV41" s="504"/>
      <c r="EW41" s="504"/>
      <c r="EX41" s="1510"/>
      <c r="EY41" s="1510"/>
      <c r="EZ41" s="1510"/>
      <c r="FA41" s="674"/>
      <c r="FB41" s="674"/>
      <c r="FC41" s="674"/>
      <c r="FD41" s="674"/>
      <c r="FE41" s="674"/>
      <c r="FF41" s="674"/>
      <c r="FG41" s="674"/>
      <c r="FH41" s="674"/>
      <c r="FI41" s="674"/>
      <c r="FJ41" s="674"/>
      <c r="FK41" s="674"/>
      <c r="FL41" s="674"/>
      <c r="FM41" s="504"/>
      <c r="FN41" s="504"/>
      <c r="FO41" s="1510"/>
      <c r="FP41" s="1510"/>
      <c r="FQ41" s="1510"/>
      <c r="FR41" s="674"/>
      <c r="FS41" s="674"/>
      <c r="FT41" s="674"/>
      <c r="FU41" s="674"/>
      <c r="FV41" s="674"/>
      <c r="FW41" s="674"/>
      <c r="FX41" s="674"/>
      <c r="FY41" s="674"/>
      <c r="FZ41" s="674"/>
      <c r="GA41" s="674"/>
      <c r="GB41" s="674"/>
      <c r="GC41" s="674"/>
      <c r="GD41" s="504"/>
      <c r="GE41" s="208"/>
    </row>
    <row r="42" spans="1:187" s="388" customFormat="1" ht="19.5" customHeight="1">
      <c r="A42" s="1463" t="s">
        <v>186</v>
      </c>
      <c r="B42" s="652"/>
      <c r="C42" s="652"/>
      <c r="D42" s="1761"/>
      <c r="E42" s="652" t="s">
        <v>1356</v>
      </c>
      <c r="F42" s="513"/>
      <c r="G42" s="513"/>
      <c r="H42" s="513"/>
      <c r="I42" s="513"/>
      <c r="J42" s="513"/>
      <c r="K42" s="513"/>
      <c r="L42" s="513"/>
      <c r="M42" s="513"/>
      <c r="N42" s="513"/>
      <c r="O42" s="654" t="s">
        <v>157</v>
      </c>
      <c r="P42" s="513"/>
      <c r="Q42" s="513"/>
      <c r="R42" s="1463" t="s">
        <v>1456</v>
      </c>
      <c r="S42" s="652"/>
      <c r="T42" s="652"/>
      <c r="U42" s="1761"/>
      <c r="V42" s="513" t="s">
        <v>720</v>
      </c>
      <c r="W42" s="513"/>
      <c r="X42" s="513"/>
      <c r="Y42" s="513"/>
      <c r="Z42" s="513"/>
      <c r="AA42" s="513"/>
      <c r="AB42" s="513"/>
      <c r="AC42" s="513"/>
      <c r="AD42" s="513"/>
      <c r="AE42" s="513"/>
      <c r="AF42" s="654" t="s">
        <v>157</v>
      </c>
      <c r="AG42" s="513"/>
      <c r="AH42" s="513"/>
      <c r="AI42" s="1463" t="s">
        <v>158</v>
      </c>
      <c r="AJ42" s="652"/>
      <c r="AK42" s="652"/>
      <c r="AL42" s="1761"/>
      <c r="AM42" s="513" t="s">
        <v>719</v>
      </c>
      <c r="AN42" s="513"/>
      <c r="AO42" s="513"/>
      <c r="AP42" s="513"/>
      <c r="AQ42" s="513"/>
      <c r="AR42" s="513"/>
      <c r="AS42" s="513"/>
      <c r="AT42" s="513"/>
      <c r="AU42" s="513"/>
      <c r="AV42" s="513"/>
      <c r="AW42" s="654" t="s">
        <v>157</v>
      </c>
      <c r="AX42" s="513"/>
      <c r="AY42" s="513"/>
      <c r="AZ42" s="1463" t="s">
        <v>204</v>
      </c>
      <c r="BA42" s="652"/>
      <c r="BB42" s="652"/>
      <c r="BC42" s="1761"/>
      <c r="BD42" s="652" t="s">
        <v>1259</v>
      </c>
      <c r="BE42" s="513"/>
      <c r="BF42" s="513"/>
      <c r="BG42" s="513"/>
      <c r="BH42" s="513"/>
      <c r="BI42" s="513"/>
      <c r="BJ42" s="513"/>
      <c r="BK42" s="513"/>
      <c r="BL42" s="513"/>
      <c r="BM42" s="513"/>
      <c r="BN42" s="654" t="s">
        <v>157</v>
      </c>
      <c r="BO42" s="513"/>
      <c r="BP42" s="513"/>
      <c r="BQ42" s="1463" t="s">
        <v>181</v>
      </c>
      <c r="BR42" s="652"/>
      <c r="BS42" s="652"/>
      <c r="BT42" s="1761"/>
      <c r="BU42" s="513" t="s">
        <v>1234</v>
      </c>
      <c r="BV42" s="513"/>
      <c r="BW42" s="513"/>
      <c r="BX42" s="513"/>
      <c r="BY42" s="513"/>
      <c r="BZ42" s="513"/>
      <c r="CA42" s="513"/>
      <c r="CB42" s="513"/>
      <c r="CC42" s="513"/>
      <c r="CD42" s="513"/>
      <c r="CE42" s="655" t="s">
        <v>851</v>
      </c>
      <c r="CF42" s="513"/>
      <c r="CG42" s="513"/>
      <c r="CH42" s="2184" t="s">
        <v>1200</v>
      </c>
      <c r="CI42" s="551"/>
      <c r="CJ42" s="551"/>
      <c r="CK42" s="555"/>
      <c r="CL42" s="595" t="s">
        <v>1201</v>
      </c>
      <c r="CM42" s="554"/>
      <c r="CN42" s="554"/>
      <c r="CO42" s="554"/>
      <c r="CP42" s="554"/>
      <c r="CQ42" s="554"/>
      <c r="CR42" s="554"/>
      <c r="CS42" s="554"/>
      <c r="CT42" s="554"/>
      <c r="CU42" s="554"/>
      <c r="CV42" s="655" t="s">
        <v>851</v>
      </c>
      <c r="CW42" s="554"/>
      <c r="CX42" s="554"/>
      <c r="CY42" s="500" t="s">
        <v>197</v>
      </c>
      <c r="CZ42" s="500"/>
      <c r="DA42" s="500"/>
      <c r="DB42" s="1524"/>
      <c r="DC42" s="513" t="s">
        <v>1203</v>
      </c>
      <c r="DD42" s="1525"/>
      <c r="DE42" s="1525"/>
      <c r="DF42" s="1525"/>
      <c r="DG42" s="1525"/>
      <c r="DH42" s="1525"/>
      <c r="DI42" s="1525"/>
      <c r="DJ42" s="1525"/>
      <c r="DK42" s="1525"/>
      <c r="DL42" s="1525"/>
      <c r="DM42" s="655" t="s">
        <v>851</v>
      </c>
      <c r="DN42" s="679"/>
      <c r="DO42" s="679"/>
      <c r="DP42" s="500" t="s">
        <v>198</v>
      </c>
      <c r="DQ42" s="500"/>
      <c r="DR42" s="500"/>
      <c r="DS42" s="1524"/>
      <c r="DT42" s="513" t="s">
        <v>1238</v>
      </c>
      <c r="DU42" s="1525"/>
      <c r="DV42" s="1525"/>
      <c r="DW42" s="1525"/>
      <c r="DX42" s="1525"/>
      <c r="DY42" s="1525"/>
      <c r="DZ42" s="1525"/>
      <c r="EA42" s="1525"/>
      <c r="EB42" s="1525"/>
      <c r="EC42" s="1525"/>
      <c r="ED42" s="1466" t="s">
        <v>852</v>
      </c>
      <c r="EE42" s="679"/>
      <c r="EF42" s="679"/>
      <c r="EG42" s="500" t="s">
        <v>199</v>
      </c>
      <c r="EH42" s="500"/>
      <c r="EI42" s="500"/>
      <c r="EJ42" s="1524"/>
      <c r="EK42" s="652" t="s">
        <v>1242</v>
      </c>
      <c r="EL42" s="1525"/>
      <c r="EM42" s="1525"/>
      <c r="EN42" s="1525"/>
      <c r="EO42" s="1525"/>
      <c r="EP42" s="1525"/>
      <c r="EQ42" s="1525"/>
      <c r="ER42" s="1525"/>
      <c r="ES42" s="1525"/>
      <c r="ET42" s="1525"/>
      <c r="EU42" s="1466" t="s">
        <v>852</v>
      </c>
      <c r="EV42" s="679"/>
      <c r="EW42" s="679"/>
      <c r="EX42" s="500" t="s">
        <v>200</v>
      </c>
      <c r="EY42" s="500"/>
      <c r="EZ42" s="500"/>
      <c r="FA42" s="1524"/>
      <c r="FB42" s="652" t="s">
        <v>1206</v>
      </c>
      <c r="FC42" s="1525"/>
      <c r="FD42" s="1525"/>
      <c r="FE42" s="1525"/>
      <c r="FF42" s="1525"/>
      <c r="FG42" s="1525"/>
      <c r="FH42" s="1525"/>
      <c r="FI42" s="1525"/>
      <c r="FJ42" s="1525"/>
      <c r="FK42" s="1525"/>
      <c r="FL42" s="1466" t="s">
        <v>852</v>
      </c>
      <c r="FM42" s="679"/>
      <c r="FN42" s="679"/>
      <c r="FO42" s="500" t="s">
        <v>1457</v>
      </c>
      <c r="FP42" s="500"/>
      <c r="FQ42" s="500"/>
      <c r="FR42" s="1524"/>
      <c r="FS42" s="681" t="s">
        <v>1208</v>
      </c>
      <c r="FT42" s="1525"/>
      <c r="FU42" s="1525"/>
      <c r="FV42" s="1525"/>
      <c r="FW42" s="1525"/>
      <c r="FX42" s="1525"/>
      <c r="FY42" s="1525"/>
      <c r="FZ42" s="1525"/>
      <c r="GA42" s="1525"/>
      <c r="GB42" s="1525"/>
      <c r="GC42" s="655" t="s">
        <v>851</v>
      </c>
      <c r="GD42" s="123"/>
      <c r="GE42" s="14"/>
    </row>
    <row r="43" spans="1:187" ht="18" customHeight="1">
      <c r="A43" s="1472">
        <v>42005</v>
      </c>
      <c r="B43" s="1506">
        <v>42005</v>
      </c>
      <c r="C43" s="1507">
        <v>42005</v>
      </c>
      <c r="D43" s="66">
        <v>57181541</v>
      </c>
      <c r="E43" s="2446" t="s">
        <v>22</v>
      </c>
      <c r="F43" s="2446"/>
      <c r="G43" s="2446">
        <v>65415120</v>
      </c>
      <c r="H43" s="2446">
        <v>3009020</v>
      </c>
      <c r="I43" s="2446">
        <v>1384493</v>
      </c>
      <c r="J43" s="2446">
        <v>61021607</v>
      </c>
      <c r="K43" s="2446">
        <v>54081408</v>
      </c>
      <c r="L43" s="2446">
        <v>6468715</v>
      </c>
      <c r="M43" s="2446">
        <v>471485</v>
      </c>
      <c r="N43" s="2446">
        <v>772897</v>
      </c>
      <c r="O43" s="2446">
        <v>927746</v>
      </c>
      <c r="P43" s="1513">
        <v>42005</v>
      </c>
      <c r="Q43" s="660">
        <v>42005</v>
      </c>
      <c r="R43" s="1472">
        <v>42005</v>
      </c>
      <c r="S43" s="1506">
        <v>42005</v>
      </c>
      <c r="T43" s="1507">
        <v>42005</v>
      </c>
      <c r="U43" s="66">
        <v>252</v>
      </c>
      <c r="V43" s="2446" t="s">
        <v>22</v>
      </c>
      <c r="W43" s="2446"/>
      <c r="X43" s="2446">
        <v>251</v>
      </c>
      <c r="Y43" s="2446" t="s">
        <v>22</v>
      </c>
      <c r="Z43" s="2446" t="s">
        <v>22</v>
      </c>
      <c r="AA43" s="2446">
        <v>251</v>
      </c>
      <c r="AB43" s="2446" t="s">
        <v>22</v>
      </c>
      <c r="AC43" s="2446" t="s">
        <v>22</v>
      </c>
      <c r="AD43" s="2446">
        <v>251</v>
      </c>
      <c r="AE43" s="2446" t="s">
        <v>21</v>
      </c>
      <c r="AF43" s="2446">
        <v>4</v>
      </c>
      <c r="AG43" s="1513">
        <v>42005</v>
      </c>
      <c r="AH43" s="660">
        <v>42005</v>
      </c>
      <c r="AI43" s="1472">
        <v>42005</v>
      </c>
      <c r="AJ43" s="1506">
        <v>42005</v>
      </c>
      <c r="AK43" s="1507">
        <v>42005</v>
      </c>
      <c r="AL43" s="66">
        <v>844927</v>
      </c>
      <c r="AM43" s="2446" t="s">
        <v>22</v>
      </c>
      <c r="AN43" s="2446"/>
      <c r="AO43" s="2446">
        <v>848511</v>
      </c>
      <c r="AP43" s="2446">
        <v>1315</v>
      </c>
      <c r="AQ43" s="2446">
        <v>277</v>
      </c>
      <c r="AR43" s="2446">
        <v>846919</v>
      </c>
      <c r="AS43" s="2446">
        <v>806989</v>
      </c>
      <c r="AT43" s="2446">
        <v>35313</v>
      </c>
      <c r="AU43" s="2446">
        <v>4617</v>
      </c>
      <c r="AV43" s="2446" t="s">
        <v>21</v>
      </c>
      <c r="AW43" s="2446">
        <v>6491</v>
      </c>
      <c r="AX43" s="1513">
        <v>42005</v>
      </c>
      <c r="AY43" s="660">
        <v>42005</v>
      </c>
      <c r="AZ43" s="1472">
        <v>42005</v>
      </c>
      <c r="BA43" s="1506">
        <v>42005</v>
      </c>
      <c r="BB43" s="1507">
        <v>42005</v>
      </c>
      <c r="BC43" s="66">
        <v>58224</v>
      </c>
      <c r="BD43" s="2446" t="s">
        <v>22</v>
      </c>
      <c r="BE43" s="2446"/>
      <c r="BF43" s="2446">
        <v>58045</v>
      </c>
      <c r="BG43" s="2446">
        <v>28350</v>
      </c>
      <c r="BH43" s="2446">
        <v>7302</v>
      </c>
      <c r="BI43" s="2446">
        <v>22393</v>
      </c>
      <c r="BJ43" s="2446" t="s">
        <v>21</v>
      </c>
      <c r="BK43" s="2446">
        <v>14472</v>
      </c>
      <c r="BL43" s="2446">
        <v>7921</v>
      </c>
      <c r="BM43" s="2446">
        <v>1112</v>
      </c>
      <c r="BN43" s="2446">
        <v>7178</v>
      </c>
      <c r="BO43" s="1513">
        <v>42005</v>
      </c>
      <c r="BP43" s="660">
        <v>42005</v>
      </c>
      <c r="BQ43" s="1472">
        <v>42005</v>
      </c>
      <c r="BR43" s="1506">
        <v>42005</v>
      </c>
      <c r="BS43" s="1507">
        <v>42005</v>
      </c>
      <c r="BT43" s="66">
        <v>5379744</v>
      </c>
      <c r="BU43" s="2446" t="s">
        <v>22</v>
      </c>
      <c r="BV43" s="2446"/>
      <c r="BW43" s="2446">
        <v>4895727</v>
      </c>
      <c r="BX43" s="2446">
        <v>39838</v>
      </c>
      <c r="BY43" s="2446">
        <v>15640</v>
      </c>
      <c r="BZ43" s="2446">
        <v>4840249</v>
      </c>
      <c r="CA43" s="2446">
        <v>4417076</v>
      </c>
      <c r="CB43" s="2446">
        <v>228929</v>
      </c>
      <c r="CC43" s="2446">
        <v>194244</v>
      </c>
      <c r="CD43" s="2446">
        <v>468007</v>
      </c>
      <c r="CE43" s="2446">
        <v>59162</v>
      </c>
      <c r="CF43" s="1513">
        <v>42005</v>
      </c>
      <c r="CG43" s="660">
        <v>42005</v>
      </c>
      <c r="CH43" s="1472">
        <v>42005</v>
      </c>
      <c r="CI43" s="1506">
        <v>42005</v>
      </c>
      <c r="CJ43" s="1507">
        <v>42005</v>
      </c>
      <c r="CK43" s="570" t="s">
        <v>21</v>
      </c>
      <c r="CL43" s="564" t="s">
        <v>22</v>
      </c>
      <c r="CM43" s="564"/>
      <c r="CN43" s="564" t="s">
        <v>21</v>
      </c>
      <c r="CO43" s="564" t="s">
        <v>21</v>
      </c>
      <c r="CP43" s="564" t="s">
        <v>21</v>
      </c>
      <c r="CQ43" s="564" t="s">
        <v>21</v>
      </c>
      <c r="CR43" s="564" t="s">
        <v>21</v>
      </c>
      <c r="CS43" s="564" t="s">
        <v>21</v>
      </c>
      <c r="CT43" s="564" t="s">
        <v>21</v>
      </c>
      <c r="CU43" s="564">
        <v>1995</v>
      </c>
      <c r="CV43" s="564">
        <v>3340</v>
      </c>
      <c r="CW43" s="630">
        <v>42005</v>
      </c>
      <c r="CX43" s="631">
        <v>42005</v>
      </c>
      <c r="CY43" s="1511">
        <v>42005</v>
      </c>
      <c r="CZ43" s="1506">
        <v>42005</v>
      </c>
      <c r="DA43" s="1512">
        <v>42005</v>
      </c>
      <c r="DB43" s="66">
        <v>17646203</v>
      </c>
      <c r="DC43" s="2446" t="s">
        <v>22</v>
      </c>
      <c r="DD43" s="2446"/>
      <c r="DE43" s="2446">
        <v>17738598</v>
      </c>
      <c r="DF43" s="2446">
        <v>5961457</v>
      </c>
      <c r="DG43" s="2446" t="s">
        <v>21</v>
      </c>
      <c r="DH43" s="2446">
        <v>11777141</v>
      </c>
      <c r="DI43" s="2446">
        <v>11126490</v>
      </c>
      <c r="DJ43" s="2446">
        <v>645835</v>
      </c>
      <c r="DK43" s="2446">
        <v>4816</v>
      </c>
      <c r="DL43" s="2446">
        <v>208404</v>
      </c>
      <c r="DM43" s="207">
        <v>1925307</v>
      </c>
      <c r="DN43" s="1513">
        <v>42005</v>
      </c>
      <c r="DO43" s="660">
        <v>42005</v>
      </c>
      <c r="DP43" s="1511">
        <v>42005</v>
      </c>
      <c r="DQ43" s="1506">
        <v>42005</v>
      </c>
      <c r="DR43" s="1512">
        <v>42005</v>
      </c>
      <c r="DS43" s="66">
        <v>86929</v>
      </c>
      <c r="DT43" s="2446">
        <v>3059622</v>
      </c>
      <c r="DU43" s="2446"/>
      <c r="DV43" s="2446">
        <v>1326038</v>
      </c>
      <c r="DW43" s="2446">
        <v>44794</v>
      </c>
      <c r="DX43" s="2446" t="s">
        <v>21</v>
      </c>
      <c r="DY43" s="2446">
        <v>1281244</v>
      </c>
      <c r="DZ43" s="2446">
        <v>2954</v>
      </c>
      <c r="EA43" s="2446">
        <v>1270239</v>
      </c>
      <c r="EB43" s="2446">
        <v>8051</v>
      </c>
      <c r="EC43" s="2446">
        <v>1820508</v>
      </c>
      <c r="ED43" s="207" t="s">
        <v>22</v>
      </c>
      <c r="EE43" s="1513">
        <v>42005</v>
      </c>
      <c r="EF43" s="660">
        <v>42005</v>
      </c>
      <c r="EG43" s="1511">
        <v>42005</v>
      </c>
      <c r="EH43" s="1506">
        <v>42005</v>
      </c>
      <c r="EI43" s="1512">
        <v>42005</v>
      </c>
      <c r="EJ43" s="66">
        <v>375597</v>
      </c>
      <c r="EK43" s="2446">
        <v>122965</v>
      </c>
      <c r="EL43" s="2446"/>
      <c r="EM43" s="2446">
        <v>488110</v>
      </c>
      <c r="EN43" s="2446">
        <v>204364</v>
      </c>
      <c r="EO43" s="2446">
        <v>101812</v>
      </c>
      <c r="EP43" s="2446">
        <v>181934</v>
      </c>
      <c r="EQ43" s="2446">
        <v>79292</v>
      </c>
      <c r="ER43" s="2446">
        <v>87787</v>
      </c>
      <c r="ES43" s="2446">
        <v>14855</v>
      </c>
      <c r="ET43" s="2446">
        <v>11583</v>
      </c>
      <c r="EU43" s="207" t="s">
        <v>22</v>
      </c>
      <c r="EV43" s="1513">
        <v>42005</v>
      </c>
      <c r="EW43" s="660">
        <v>42005</v>
      </c>
      <c r="EX43" s="1511">
        <v>42005</v>
      </c>
      <c r="EY43" s="1506">
        <v>42005</v>
      </c>
      <c r="EZ43" s="1512">
        <v>42005</v>
      </c>
      <c r="FA43" s="66">
        <v>417658</v>
      </c>
      <c r="FB43" s="2446" t="s">
        <v>22</v>
      </c>
      <c r="FC43" s="2446"/>
      <c r="FD43" s="2446">
        <v>417661</v>
      </c>
      <c r="FE43" s="2446">
        <v>86510</v>
      </c>
      <c r="FF43" s="2446">
        <v>167043</v>
      </c>
      <c r="FG43" s="2446">
        <v>164108</v>
      </c>
      <c r="FH43" s="2446" t="s">
        <v>22</v>
      </c>
      <c r="FI43" s="2446">
        <v>128859</v>
      </c>
      <c r="FJ43" s="2446">
        <v>35251</v>
      </c>
      <c r="FK43" s="2446" t="s">
        <v>22</v>
      </c>
      <c r="FL43" s="207" t="s">
        <v>22</v>
      </c>
      <c r="FM43" s="1513">
        <v>42005</v>
      </c>
      <c r="FN43" s="660">
        <v>42005</v>
      </c>
      <c r="FO43" s="1511">
        <v>42005</v>
      </c>
      <c r="FP43" s="1506">
        <v>42005</v>
      </c>
      <c r="FQ43" s="1512">
        <v>42005</v>
      </c>
      <c r="FR43" s="66" t="s">
        <v>21</v>
      </c>
      <c r="FS43" s="2446" t="s">
        <v>21</v>
      </c>
      <c r="FT43" s="2446"/>
      <c r="FU43" s="2446" t="s">
        <v>21</v>
      </c>
      <c r="FV43" s="2446" t="s">
        <v>21</v>
      </c>
      <c r="FW43" s="2446" t="s">
        <v>21</v>
      </c>
      <c r="FX43" s="2446" t="s">
        <v>21</v>
      </c>
      <c r="FY43" s="2446" t="s">
        <v>21</v>
      </c>
      <c r="FZ43" s="2446" t="s">
        <v>21</v>
      </c>
      <c r="GA43" s="2446" t="s">
        <v>21</v>
      </c>
      <c r="GB43" s="2446" t="s">
        <v>21</v>
      </c>
      <c r="GC43" s="207" t="s">
        <v>21</v>
      </c>
      <c r="GD43" s="1513">
        <v>42005</v>
      </c>
      <c r="GE43" s="660">
        <v>42005</v>
      </c>
    </row>
    <row r="44" spans="1:187" ht="15" customHeight="1">
      <c r="A44" s="1526"/>
      <c r="B44" s="1473">
        <v>42370</v>
      </c>
      <c r="C44" s="1527"/>
      <c r="D44" s="75">
        <v>54520844</v>
      </c>
      <c r="E44" s="2447" t="s">
        <v>22</v>
      </c>
      <c r="F44" s="2447"/>
      <c r="G44" s="2447">
        <v>61677220</v>
      </c>
      <c r="H44" s="2447">
        <v>2951542</v>
      </c>
      <c r="I44" s="2447">
        <v>1187802</v>
      </c>
      <c r="J44" s="2447">
        <v>57537876</v>
      </c>
      <c r="K44" s="2447">
        <v>51533507</v>
      </c>
      <c r="L44" s="2447">
        <v>5519881</v>
      </c>
      <c r="M44" s="2447">
        <v>484488</v>
      </c>
      <c r="N44" s="2447">
        <v>626285</v>
      </c>
      <c r="O44" s="2447">
        <v>720015</v>
      </c>
      <c r="P44" s="1445">
        <v>42370</v>
      </c>
      <c r="Q44" s="662">
        <v>42370</v>
      </c>
      <c r="R44" s="1526"/>
      <c r="S44" s="1473">
        <v>42370</v>
      </c>
      <c r="T44" s="1527"/>
      <c r="U44" s="75">
        <v>233</v>
      </c>
      <c r="V44" s="2447" t="s">
        <v>22</v>
      </c>
      <c r="W44" s="2447"/>
      <c r="X44" s="2447">
        <v>233</v>
      </c>
      <c r="Y44" s="2447" t="s">
        <v>22</v>
      </c>
      <c r="Z44" s="2447" t="s">
        <v>22</v>
      </c>
      <c r="AA44" s="2447">
        <v>233</v>
      </c>
      <c r="AB44" s="2447" t="s">
        <v>22</v>
      </c>
      <c r="AC44" s="2447" t="s">
        <v>22</v>
      </c>
      <c r="AD44" s="2447">
        <v>233</v>
      </c>
      <c r="AE44" s="2447" t="s">
        <v>21</v>
      </c>
      <c r="AF44" s="2447">
        <v>4</v>
      </c>
      <c r="AG44" s="1445">
        <v>42370</v>
      </c>
      <c r="AH44" s="662">
        <v>42370</v>
      </c>
      <c r="AI44" s="1526"/>
      <c r="AJ44" s="1473">
        <v>42370</v>
      </c>
      <c r="AK44" s="1527"/>
      <c r="AL44" s="75">
        <v>965925</v>
      </c>
      <c r="AM44" s="2447" t="s">
        <v>22</v>
      </c>
      <c r="AN44" s="2447"/>
      <c r="AO44" s="2447">
        <v>966684</v>
      </c>
      <c r="AP44" s="2447">
        <v>925</v>
      </c>
      <c r="AQ44" s="2447">
        <v>3367</v>
      </c>
      <c r="AR44" s="2447">
        <v>962392</v>
      </c>
      <c r="AS44" s="2447">
        <v>929098</v>
      </c>
      <c r="AT44" s="2447">
        <v>28196</v>
      </c>
      <c r="AU44" s="2447">
        <v>5098</v>
      </c>
      <c r="AV44" s="2447" t="s">
        <v>21</v>
      </c>
      <c r="AW44" s="2447">
        <v>5985</v>
      </c>
      <c r="AX44" s="1445">
        <v>42370</v>
      </c>
      <c r="AY44" s="662">
        <v>42370</v>
      </c>
      <c r="AZ44" s="1526"/>
      <c r="BA44" s="1473">
        <v>42370</v>
      </c>
      <c r="BB44" s="1527"/>
      <c r="BC44" s="75">
        <v>59386</v>
      </c>
      <c r="BD44" s="2447" t="s">
        <v>22</v>
      </c>
      <c r="BE44" s="2447"/>
      <c r="BF44" s="2447">
        <v>59533</v>
      </c>
      <c r="BG44" s="2447">
        <v>29822</v>
      </c>
      <c r="BH44" s="2447">
        <v>8700</v>
      </c>
      <c r="BI44" s="2447">
        <v>21011</v>
      </c>
      <c r="BJ44" s="2447" t="s">
        <v>21</v>
      </c>
      <c r="BK44" s="2447">
        <v>12034</v>
      </c>
      <c r="BL44" s="2447">
        <v>8977</v>
      </c>
      <c r="BM44" s="2447">
        <v>1213</v>
      </c>
      <c r="BN44" s="2447">
        <v>5729</v>
      </c>
      <c r="BO44" s="1445">
        <v>42370</v>
      </c>
      <c r="BP44" s="662">
        <v>42370</v>
      </c>
      <c r="BQ44" s="1526"/>
      <c r="BR44" s="1473">
        <v>42370</v>
      </c>
      <c r="BS44" s="1527"/>
      <c r="BT44" s="75">
        <v>4969079</v>
      </c>
      <c r="BU44" s="2447" t="s">
        <v>22</v>
      </c>
      <c r="BV44" s="2447"/>
      <c r="BW44" s="2447">
        <v>4601946</v>
      </c>
      <c r="BX44" s="2447">
        <v>37509</v>
      </c>
      <c r="BY44" s="2447">
        <v>34921</v>
      </c>
      <c r="BZ44" s="2447">
        <v>4529516</v>
      </c>
      <c r="CA44" s="2447">
        <v>4089768</v>
      </c>
      <c r="CB44" s="2447">
        <v>258856</v>
      </c>
      <c r="CC44" s="2447">
        <v>180892</v>
      </c>
      <c r="CD44" s="2447">
        <v>351721</v>
      </c>
      <c r="CE44" s="2447">
        <v>55598</v>
      </c>
      <c r="CF44" s="1445">
        <v>42370</v>
      </c>
      <c r="CG44" s="662">
        <v>42370</v>
      </c>
      <c r="CH44" s="1526"/>
      <c r="CI44" s="1473">
        <v>42370</v>
      </c>
      <c r="CJ44" s="1527"/>
      <c r="CK44" s="570" t="s">
        <v>21</v>
      </c>
      <c r="CL44" s="569" t="s">
        <v>22</v>
      </c>
      <c r="CM44" s="569"/>
      <c r="CN44" s="569">
        <v>481</v>
      </c>
      <c r="CO44" s="569">
        <v>481</v>
      </c>
      <c r="CP44" s="569" t="s">
        <v>21</v>
      </c>
      <c r="CQ44" s="569" t="s">
        <v>21</v>
      </c>
      <c r="CR44" s="569" t="s">
        <v>21</v>
      </c>
      <c r="CS44" s="569" t="s">
        <v>21</v>
      </c>
      <c r="CT44" s="569" t="s">
        <v>21</v>
      </c>
      <c r="CU44" s="569">
        <v>2601</v>
      </c>
      <c r="CV44" s="569">
        <v>257</v>
      </c>
      <c r="CW44" s="565">
        <v>42370</v>
      </c>
      <c r="CX44" s="566">
        <v>42370</v>
      </c>
      <c r="CY44" s="1526"/>
      <c r="CZ44" s="1473">
        <v>42370</v>
      </c>
      <c r="DA44" s="1527"/>
      <c r="DB44" s="75">
        <v>18655971</v>
      </c>
      <c r="DC44" s="2447" t="s">
        <v>22</v>
      </c>
      <c r="DD44" s="2447"/>
      <c r="DE44" s="2447">
        <v>17940157</v>
      </c>
      <c r="DF44" s="2447">
        <v>6032778</v>
      </c>
      <c r="DG44" s="2447" t="s">
        <v>21</v>
      </c>
      <c r="DH44" s="2447">
        <v>11907379</v>
      </c>
      <c r="DI44" s="2447">
        <v>11211758</v>
      </c>
      <c r="DJ44" s="2447">
        <v>687417</v>
      </c>
      <c r="DK44" s="2447">
        <v>8204</v>
      </c>
      <c r="DL44" s="2447">
        <v>229997</v>
      </c>
      <c r="DM44" s="214">
        <v>2420414</v>
      </c>
      <c r="DN44" s="1445">
        <v>42370</v>
      </c>
      <c r="DO44" s="662">
        <v>42370</v>
      </c>
      <c r="DP44" s="1526"/>
      <c r="DQ44" s="1473">
        <v>42370</v>
      </c>
      <c r="DR44" s="1527"/>
      <c r="DS44" s="75">
        <v>84012</v>
      </c>
      <c r="DT44" s="2447">
        <v>3099462</v>
      </c>
      <c r="DU44" s="2447"/>
      <c r="DV44" s="2447">
        <v>1343789</v>
      </c>
      <c r="DW44" s="2447">
        <v>45471</v>
      </c>
      <c r="DX44" s="2447" t="s">
        <v>21</v>
      </c>
      <c r="DY44" s="2447">
        <v>1298318</v>
      </c>
      <c r="DZ44" s="2447">
        <v>3341</v>
      </c>
      <c r="EA44" s="2447">
        <v>1286489</v>
      </c>
      <c r="EB44" s="2447">
        <v>8488</v>
      </c>
      <c r="EC44" s="2447">
        <v>1839689</v>
      </c>
      <c r="ED44" s="214" t="s">
        <v>22</v>
      </c>
      <c r="EE44" s="1445">
        <v>42370</v>
      </c>
      <c r="EF44" s="662">
        <v>42370</v>
      </c>
      <c r="EG44" s="1526"/>
      <c r="EH44" s="1473">
        <v>42370</v>
      </c>
      <c r="EI44" s="1527"/>
      <c r="EJ44" s="75">
        <v>363470</v>
      </c>
      <c r="EK44" s="2447">
        <v>97672</v>
      </c>
      <c r="EL44" s="2447"/>
      <c r="EM44" s="2447">
        <v>444845</v>
      </c>
      <c r="EN44" s="2447">
        <v>200567</v>
      </c>
      <c r="EO44" s="2447">
        <v>93103</v>
      </c>
      <c r="EP44" s="2447">
        <v>151175</v>
      </c>
      <c r="EQ44" s="2447">
        <v>49656</v>
      </c>
      <c r="ER44" s="2447">
        <v>86799</v>
      </c>
      <c r="ES44" s="2447">
        <v>14720</v>
      </c>
      <c r="ET44" s="2447">
        <v>14379</v>
      </c>
      <c r="EU44" s="214" t="s">
        <v>22</v>
      </c>
      <c r="EV44" s="1445">
        <v>42370</v>
      </c>
      <c r="EW44" s="662">
        <v>42370</v>
      </c>
      <c r="EX44" s="1526"/>
      <c r="EY44" s="1473">
        <v>42370</v>
      </c>
      <c r="EZ44" s="1527"/>
      <c r="FA44" s="75">
        <v>432506</v>
      </c>
      <c r="FB44" s="2447" t="s">
        <v>22</v>
      </c>
      <c r="FC44" s="2447"/>
      <c r="FD44" s="2447">
        <v>432524</v>
      </c>
      <c r="FE44" s="2447">
        <v>89302</v>
      </c>
      <c r="FF44" s="2447">
        <v>188108</v>
      </c>
      <c r="FG44" s="2447">
        <v>155114</v>
      </c>
      <c r="FH44" s="2447" t="s">
        <v>22</v>
      </c>
      <c r="FI44" s="2447">
        <v>127031</v>
      </c>
      <c r="FJ44" s="2447">
        <v>28080</v>
      </c>
      <c r="FK44" s="2447" t="s">
        <v>22</v>
      </c>
      <c r="FL44" s="214" t="s">
        <v>22</v>
      </c>
      <c r="FM44" s="1445">
        <v>42370</v>
      </c>
      <c r="FN44" s="662">
        <v>42370</v>
      </c>
      <c r="FO44" s="1526"/>
      <c r="FP44" s="1473">
        <v>42370</v>
      </c>
      <c r="FQ44" s="1527"/>
      <c r="FR44" s="75" t="s">
        <v>21</v>
      </c>
      <c r="FS44" s="2447" t="s">
        <v>21</v>
      </c>
      <c r="FT44" s="2447"/>
      <c r="FU44" s="2447" t="s">
        <v>21</v>
      </c>
      <c r="FV44" s="2447" t="s">
        <v>21</v>
      </c>
      <c r="FW44" s="2447" t="s">
        <v>21</v>
      </c>
      <c r="FX44" s="2447" t="s">
        <v>21</v>
      </c>
      <c r="FY44" s="2447" t="s">
        <v>21</v>
      </c>
      <c r="FZ44" s="2447" t="s">
        <v>21</v>
      </c>
      <c r="GA44" s="2447" t="s">
        <v>21</v>
      </c>
      <c r="GB44" s="2447" t="s">
        <v>21</v>
      </c>
      <c r="GC44" s="214" t="s">
        <v>21</v>
      </c>
      <c r="GD44" s="1445">
        <v>42370</v>
      </c>
      <c r="GE44" s="662">
        <v>42370</v>
      </c>
    </row>
    <row r="45" spans="1:187" ht="15" customHeight="1">
      <c r="A45" s="1526"/>
      <c r="B45" s="1473">
        <v>42736</v>
      </c>
      <c r="C45" s="1527"/>
      <c r="D45" s="75">
        <v>56874174</v>
      </c>
      <c r="E45" s="2447" t="s">
        <v>22</v>
      </c>
      <c r="F45" s="2447"/>
      <c r="G45" s="2447">
        <v>64032639</v>
      </c>
      <c r="H45" s="2447">
        <v>2998803</v>
      </c>
      <c r="I45" s="2447">
        <v>1427267</v>
      </c>
      <c r="J45" s="2447">
        <v>59606569</v>
      </c>
      <c r="K45" s="2447">
        <v>53593628</v>
      </c>
      <c r="L45" s="2447">
        <v>5562572</v>
      </c>
      <c r="M45" s="2447">
        <v>450369</v>
      </c>
      <c r="N45" s="2447">
        <v>803607</v>
      </c>
      <c r="O45" s="2447">
        <v>822492</v>
      </c>
      <c r="P45" s="1445">
        <v>42736</v>
      </c>
      <c r="Q45" s="662">
        <v>42736</v>
      </c>
      <c r="R45" s="1526"/>
      <c r="S45" s="1473">
        <v>42736</v>
      </c>
      <c r="T45" s="1527"/>
      <c r="U45" s="75">
        <v>210</v>
      </c>
      <c r="V45" s="2447" t="s">
        <v>22</v>
      </c>
      <c r="W45" s="2447"/>
      <c r="X45" s="2447">
        <v>211</v>
      </c>
      <c r="Y45" s="2447" t="s">
        <v>22</v>
      </c>
      <c r="Z45" s="2447" t="s">
        <v>22</v>
      </c>
      <c r="AA45" s="2447">
        <v>211</v>
      </c>
      <c r="AB45" s="2447" t="s">
        <v>22</v>
      </c>
      <c r="AC45" s="2447" t="s">
        <v>22</v>
      </c>
      <c r="AD45" s="2447">
        <v>211</v>
      </c>
      <c r="AE45" s="2447" t="s">
        <v>21</v>
      </c>
      <c r="AF45" s="2447">
        <v>3</v>
      </c>
      <c r="AG45" s="1445">
        <v>42736</v>
      </c>
      <c r="AH45" s="662">
        <v>42736</v>
      </c>
      <c r="AI45" s="1526"/>
      <c r="AJ45" s="1473">
        <v>42736</v>
      </c>
      <c r="AK45" s="1527"/>
      <c r="AL45" s="75">
        <v>913120</v>
      </c>
      <c r="AM45" s="2447" t="s">
        <v>22</v>
      </c>
      <c r="AN45" s="2447"/>
      <c r="AO45" s="2447">
        <v>911303</v>
      </c>
      <c r="AP45" s="2447">
        <v>1064</v>
      </c>
      <c r="AQ45" s="2447">
        <v>276</v>
      </c>
      <c r="AR45" s="2447">
        <v>909963</v>
      </c>
      <c r="AS45" s="2447">
        <v>872957</v>
      </c>
      <c r="AT45" s="2447">
        <v>31432</v>
      </c>
      <c r="AU45" s="2447">
        <v>5574</v>
      </c>
      <c r="AV45" s="2447" t="s">
        <v>21</v>
      </c>
      <c r="AW45" s="2447">
        <v>7801</v>
      </c>
      <c r="AX45" s="1445">
        <v>42736</v>
      </c>
      <c r="AY45" s="662">
        <v>42736</v>
      </c>
      <c r="AZ45" s="1526"/>
      <c r="BA45" s="1473">
        <v>42736</v>
      </c>
      <c r="BB45" s="1527"/>
      <c r="BC45" s="75">
        <v>55364</v>
      </c>
      <c r="BD45" s="2447" t="s">
        <v>22</v>
      </c>
      <c r="BE45" s="2447"/>
      <c r="BF45" s="2447">
        <v>53512</v>
      </c>
      <c r="BG45" s="2447">
        <v>26165</v>
      </c>
      <c r="BH45" s="2447">
        <v>7522</v>
      </c>
      <c r="BI45" s="2447">
        <v>19825</v>
      </c>
      <c r="BJ45" s="2447" t="s">
        <v>21</v>
      </c>
      <c r="BK45" s="2447">
        <v>11471</v>
      </c>
      <c r="BL45" s="2447">
        <v>8354</v>
      </c>
      <c r="BM45" s="2447">
        <v>1153</v>
      </c>
      <c r="BN45" s="2447">
        <v>6292</v>
      </c>
      <c r="BO45" s="1445">
        <v>42736</v>
      </c>
      <c r="BP45" s="662">
        <v>42736</v>
      </c>
      <c r="BQ45" s="1526"/>
      <c r="BR45" s="1473">
        <v>42736</v>
      </c>
      <c r="BS45" s="1527"/>
      <c r="BT45" s="75">
        <v>5512823</v>
      </c>
      <c r="BU45" s="2447" t="s">
        <v>22</v>
      </c>
      <c r="BV45" s="2447"/>
      <c r="BW45" s="2447">
        <v>5004096</v>
      </c>
      <c r="BX45" s="2447">
        <v>40213</v>
      </c>
      <c r="BY45" s="2447">
        <v>28158</v>
      </c>
      <c r="BZ45" s="2447">
        <v>4935725</v>
      </c>
      <c r="CA45" s="2447">
        <v>4500167</v>
      </c>
      <c r="CB45" s="2447">
        <v>251048</v>
      </c>
      <c r="CC45" s="2447">
        <v>184510</v>
      </c>
      <c r="CD45" s="2447">
        <v>488132</v>
      </c>
      <c r="CE45" s="2447">
        <v>78649</v>
      </c>
      <c r="CF45" s="1445">
        <v>42736</v>
      </c>
      <c r="CG45" s="662">
        <v>42736</v>
      </c>
      <c r="CH45" s="1526"/>
      <c r="CI45" s="1473">
        <v>42736</v>
      </c>
      <c r="CJ45" s="1527"/>
      <c r="CK45" s="570" t="s">
        <v>21</v>
      </c>
      <c r="CL45" s="569" t="s">
        <v>22</v>
      </c>
      <c r="CM45" s="569"/>
      <c r="CN45" s="569" t="s">
        <v>21</v>
      </c>
      <c r="CO45" s="569" t="s">
        <v>21</v>
      </c>
      <c r="CP45" s="569" t="s">
        <v>21</v>
      </c>
      <c r="CQ45" s="569" t="s">
        <v>21</v>
      </c>
      <c r="CR45" s="569" t="s">
        <v>21</v>
      </c>
      <c r="CS45" s="569" t="s">
        <v>21</v>
      </c>
      <c r="CT45" s="569" t="s">
        <v>21</v>
      </c>
      <c r="CU45" s="569">
        <v>258</v>
      </c>
      <c r="CV45" s="569" t="s">
        <v>21</v>
      </c>
      <c r="CW45" s="565">
        <v>42736</v>
      </c>
      <c r="CX45" s="566">
        <v>42736</v>
      </c>
      <c r="CY45" s="1526"/>
      <c r="CZ45" s="1473">
        <v>42736</v>
      </c>
      <c r="DA45" s="1527"/>
      <c r="DB45" s="75">
        <v>17735748</v>
      </c>
      <c r="DC45" s="2447" t="s">
        <v>22</v>
      </c>
      <c r="DD45" s="2447"/>
      <c r="DE45" s="2447">
        <v>17836244</v>
      </c>
      <c r="DF45" s="2447">
        <v>6106545</v>
      </c>
      <c r="DG45" s="2447" t="s">
        <v>21</v>
      </c>
      <c r="DH45" s="2447">
        <v>11729699</v>
      </c>
      <c r="DI45" s="2447">
        <v>10964945</v>
      </c>
      <c r="DJ45" s="2447">
        <v>760285</v>
      </c>
      <c r="DK45" s="2447">
        <v>4469</v>
      </c>
      <c r="DL45" s="2447">
        <v>177899</v>
      </c>
      <c r="DM45" s="214">
        <v>2193318</v>
      </c>
      <c r="DN45" s="1445">
        <v>42736</v>
      </c>
      <c r="DO45" s="662">
        <v>42736</v>
      </c>
      <c r="DP45" s="1526"/>
      <c r="DQ45" s="1473">
        <v>42736</v>
      </c>
      <c r="DR45" s="1527"/>
      <c r="DS45" s="75">
        <v>82892</v>
      </c>
      <c r="DT45" s="2447">
        <v>3021579</v>
      </c>
      <c r="DU45" s="2447"/>
      <c r="DV45" s="2447">
        <v>1298115</v>
      </c>
      <c r="DW45" s="2447">
        <v>46765</v>
      </c>
      <c r="DX45" s="2447" t="s">
        <v>21</v>
      </c>
      <c r="DY45" s="2447">
        <v>1251350</v>
      </c>
      <c r="DZ45" s="2447">
        <v>2947</v>
      </c>
      <c r="EA45" s="2447">
        <v>1239424</v>
      </c>
      <c r="EB45" s="2447">
        <v>8979</v>
      </c>
      <c r="EC45" s="2447">
        <v>1806361</v>
      </c>
      <c r="ED45" s="214" t="s">
        <v>22</v>
      </c>
      <c r="EE45" s="1445">
        <v>42736</v>
      </c>
      <c r="EF45" s="662">
        <v>42736</v>
      </c>
      <c r="EG45" s="1526"/>
      <c r="EH45" s="1473">
        <v>42736</v>
      </c>
      <c r="EI45" s="1527"/>
      <c r="EJ45" s="75">
        <v>378390</v>
      </c>
      <c r="EK45" s="2447">
        <v>92661</v>
      </c>
      <c r="EL45" s="2447"/>
      <c r="EM45" s="2447">
        <v>457249</v>
      </c>
      <c r="EN45" s="2447">
        <v>205528</v>
      </c>
      <c r="EO45" s="2447">
        <v>81440</v>
      </c>
      <c r="EP45" s="2447">
        <v>170281</v>
      </c>
      <c r="EQ45" s="2447">
        <v>50801</v>
      </c>
      <c r="ER45" s="2447">
        <v>99058</v>
      </c>
      <c r="ES45" s="2447">
        <v>20422</v>
      </c>
      <c r="ET45" s="2447">
        <v>14737</v>
      </c>
      <c r="EU45" s="214" t="s">
        <v>22</v>
      </c>
      <c r="EV45" s="1445">
        <v>42736</v>
      </c>
      <c r="EW45" s="662">
        <v>42736</v>
      </c>
      <c r="EX45" s="1526"/>
      <c r="EY45" s="1473">
        <v>42736</v>
      </c>
      <c r="EZ45" s="1527"/>
      <c r="FA45" s="75">
        <v>444381</v>
      </c>
      <c r="FB45" s="2447" t="s">
        <v>22</v>
      </c>
      <c r="FC45" s="2447"/>
      <c r="FD45" s="2447">
        <v>444385</v>
      </c>
      <c r="FE45" s="2447">
        <v>89697</v>
      </c>
      <c r="FF45" s="2447">
        <v>199388</v>
      </c>
      <c r="FG45" s="2447">
        <v>155300</v>
      </c>
      <c r="FH45" s="2447" t="s">
        <v>22</v>
      </c>
      <c r="FI45" s="2447">
        <v>129120</v>
      </c>
      <c r="FJ45" s="2447">
        <v>26175</v>
      </c>
      <c r="FK45" s="2447" t="s">
        <v>22</v>
      </c>
      <c r="FL45" s="214" t="s">
        <v>22</v>
      </c>
      <c r="FM45" s="1445">
        <v>42736</v>
      </c>
      <c r="FN45" s="662">
        <v>42736</v>
      </c>
      <c r="FO45" s="1526"/>
      <c r="FP45" s="1473">
        <v>42736</v>
      </c>
      <c r="FQ45" s="1527"/>
      <c r="FR45" s="75" t="s">
        <v>21</v>
      </c>
      <c r="FS45" s="2447" t="s">
        <v>21</v>
      </c>
      <c r="FT45" s="2447"/>
      <c r="FU45" s="2447" t="s">
        <v>21</v>
      </c>
      <c r="FV45" s="2447" t="s">
        <v>21</v>
      </c>
      <c r="FW45" s="2447" t="s">
        <v>21</v>
      </c>
      <c r="FX45" s="2447" t="s">
        <v>21</v>
      </c>
      <c r="FY45" s="2447" t="s">
        <v>21</v>
      </c>
      <c r="FZ45" s="2447" t="s">
        <v>21</v>
      </c>
      <c r="GA45" s="2447" t="s">
        <v>21</v>
      </c>
      <c r="GB45" s="2447" t="s">
        <v>21</v>
      </c>
      <c r="GC45" s="214" t="s">
        <v>21</v>
      </c>
      <c r="GD45" s="1445">
        <v>42736</v>
      </c>
      <c r="GE45" s="662">
        <v>42736</v>
      </c>
    </row>
    <row r="46" spans="1:187" ht="15" customHeight="1">
      <c r="A46" s="1526"/>
      <c r="B46" s="1473">
        <v>43101</v>
      </c>
      <c r="C46" s="1527"/>
      <c r="D46" s="75">
        <v>54089562</v>
      </c>
      <c r="E46" s="2447" t="s">
        <v>22</v>
      </c>
      <c r="F46" s="2447"/>
      <c r="G46" s="2447">
        <v>60121025</v>
      </c>
      <c r="H46" s="2447">
        <v>2885088</v>
      </c>
      <c r="I46" s="2447">
        <v>519931</v>
      </c>
      <c r="J46" s="2447">
        <v>56716007</v>
      </c>
      <c r="K46" s="2447">
        <v>50808611</v>
      </c>
      <c r="L46" s="2447">
        <v>5421741</v>
      </c>
      <c r="M46" s="2447">
        <v>485656</v>
      </c>
      <c r="N46" s="2447">
        <v>689825</v>
      </c>
      <c r="O46" s="2447">
        <v>1038365</v>
      </c>
      <c r="P46" s="1445">
        <v>43101</v>
      </c>
      <c r="Q46" s="662">
        <v>43101</v>
      </c>
      <c r="R46" s="1526"/>
      <c r="S46" s="1473">
        <v>43101</v>
      </c>
      <c r="T46" s="1527"/>
      <c r="U46" s="75">
        <v>211</v>
      </c>
      <c r="V46" s="2447" t="s">
        <v>22</v>
      </c>
      <c r="W46" s="2447"/>
      <c r="X46" s="2447">
        <v>210</v>
      </c>
      <c r="Y46" s="2447" t="s">
        <v>22</v>
      </c>
      <c r="Z46" s="2447" t="s">
        <v>22</v>
      </c>
      <c r="AA46" s="2447">
        <v>210</v>
      </c>
      <c r="AB46" s="2447" t="s">
        <v>22</v>
      </c>
      <c r="AC46" s="2447" t="s">
        <v>22</v>
      </c>
      <c r="AD46" s="2447">
        <v>210</v>
      </c>
      <c r="AE46" s="2447" t="s">
        <v>21</v>
      </c>
      <c r="AF46" s="2447">
        <v>3</v>
      </c>
      <c r="AG46" s="1445">
        <v>43101</v>
      </c>
      <c r="AH46" s="662">
        <v>43101</v>
      </c>
      <c r="AI46" s="1526"/>
      <c r="AJ46" s="1473">
        <v>43101</v>
      </c>
      <c r="AK46" s="1527"/>
      <c r="AL46" s="75">
        <v>806900</v>
      </c>
      <c r="AM46" s="2447" t="s">
        <v>22</v>
      </c>
      <c r="AN46" s="2447"/>
      <c r="AO46" s="2447">
        <v>805385</v>
      </c>
      <c r="AP46" s="2447">
        <v>818</v>
      </c>
      <c r="AQ46" s="2447">
        <v>4373</v>
      </c>
      <c r="AR46" s="2447">
        <v>800194</v>
      </c>
      <c r="AS46" s="2447">
        <v>766661</v>
      </c>
      <c r="AT46" s="2447">
        <v>28435</v>
      </c>
      <c r="AU46" s="2447">
        <v>5098</v>
      </c>
      <c r="AV46" s="2447" t="s">
        <v>21</v>
      </c>
      <c r="AW46" s="2447">
        <v>9328</v>
      </c>
      <c r="AX46" s="1445">
        <v>43101</v>
      </c>
      <c r="AY46" s="662">
        <v>43101</v>
      </c>
      <c r="AZ46" s="1526"/>
      <c r="BA46" s="1473">
        <v>43101</v>
      </c>
      <c r="BB46" s="1527"/>
      <c r="BC46" s="75">
        <v>67264</v>
      </c>
      <c r="BD46" s="2447" t="s">
        <v>22</v>
      </c>
      <c r="BE46" s="2447"/>
      <c r="BF46" s="2447">
        <v>65428</v>
      </c>
      <c r="BG46" s="2447">
        <v>26798</v>
      </c>
      <c r="BH46" s="2447">
        <v>12208</v>
      </c>
      <c r="BI46" s="2447">
        <v>26422</v>
      </c>
      <c r="BJ46" s="2447" t="s">
        <v>21</v>
      </c>
      <c r="BK46" s="2447">
        <v>8894</v>
      </c>
      <c r="BL46" s="2447">
        <v>17528</v>
      </c>
      <c r="BM46" s="2447">
        <v>1188</v>
      </c>
      <c r="BN46" s="2447">
        <v>6915</v>
      </c>
      <c r="BO46" s="1445">
        <v>43101</v>
      </c>
      <c r="BP46" s="662">
        <v>43101</v>
      </c>
      <c r="BQ46" s="1526"/>
      <c r="BR46" s="1473">
        <v>43101</v>
      </c>
      <c r="BS46" s="1527"/>
      <c r="BT46" s="75">
        <v>5255455</v>
      </c>
      <c r="BU46" s="2447" t="s">
        <v>22</v>
      </c>
      <c r="BV46" s="2447"/>
      <c r="BW46" s="2447">
        <v>4818672</v>
      </c>
      <c r="BX46" s="2447">
        <v>44715</v>
      </c>
      <c r="BY46" s="2447">
        <v>32770</v>
      </c>
      <c r="BZ46" s="2447">
        <v>4741187</v>
      </c>
      <c r="CA46" s="2447">
        <v>4286707</v>
      </c>
      <c r="CB46" s="2447">
        <v>242790</v>
      </c>
      <c r="CC46" s="2447">
        <v>211690</v>
      </c>
      <c r="CD46" s="2447">
        <v>439574</v>
      </c>
      <c r="CE46" s="2447">
        <v>69256</v>
      </c>
      <c r="CF46" s="1445">
        <v>43101</v>
      </c>
      <c r="CG46" s="662">
        <v>43101</v>
      </c>
      <c r="CH46" s="1526"/>
      <c r="CI46" s="1473">
        <v>43101</v>
      </c>
      <c r="CJ46" s="1527"/>
      <c r="CK46" s="570" t="s">
        <v>21</v>
      </c>
      <c r="CL46" s="569" t="s">
        <v>22</v>
      </c>
      <c r="CM46" s="569"/>
      <c r="CN46" s="569" t="s">
        <v>21</v>
      </c>
      <c r="CO46" s="569" t="s">
        <v>21</v>
      </c>
      <c r="CP46" s="569" t="s">
        <v>21</v>
      </c>
      <c r="CQ46" s="569" t="s">
        <v>21</v>
      </c>
      <c r="CR46" s="569" t="s">
        <v>21</v>
      </c>
      <c r="CS46" s="569" t="s">
        <v>21</v>
      </c>
      <c r="CT46" s="569" t="s">
        <v>21</v>
      </c>
      <c r="CU46" s="569" t="s">
        <v>21</v>
      </c>
      <c r="CV46" s="569" t="s">
        <v>21</v>
      </c>
      <c r="CW46" s="565">
        <v>43101</v>
      </c>
      <c r="CX46" s="566">
        <v>43101</v>
      </c>
      <c r="CY46" s="1526"/>
      <c r="CZ46" s="1473">
        <v>43101</v>
      </c>
      <c r="DA46" s="1527"/>
      <c r="DB46" s="75">
        <v>18534874</v>
      </c>
      <c r="DC46" s="2447" t="s">
        <v>22</v>
      </c>
      <c r="DD46" s="2447"/>
      <c r="DE46" s="2447">
        <v>18086095</v>
      </c>
      <c r="DF46" s="2447">
        <v>6191129</v>
      </c>
      <c r="DG46" s="2447" t="s">
        <v>21</v>
      </c>
      <c r="DH46" s="2447">
        <v>11894966</v>
      </c>
      <c r="DI46" s="2447">
        <v>11162836</v>
      </c>
      <c r="DJ46" s="2447">
        <v>726923</v>
      </c>
      <c r="DK46" s="2447">
        <v>5207</v>
      </c>
      <c r="DL46" s="2447">
        <v>196014</v>
      </c>
      <c r="DM46" s="214">
        <v>2477252</v>
      </c>
      <c r="DN46" s="1445">
        <v>43101</v>
      </c>
      <c r="DO46" s="662">
        <v>43101</v>
      </c>
      <c r="DP46" s="1526"/>
      <c r="DQ46" s="1473">
        <v>43101</v>
      </c>
      <c r="DR46" s="1527"/>
      <c r="DS46" s="75">
        <v>79347</v>
      </c>
      <c r="DT46" s="2447">
        <v>3070645</v>
      </c>
      <c r="DU46" s="2447"/>
      <c r="DV46" s="2447">
        <v>1342810</v>
      </c>
      <c r="DW46" s="2447">
        <v>46782</v>
      </c>
      <c r="DX46" s="2447" t="s">
        <v>21</v>
      </c>
      <c r="DY46" s="2447">
        <v>1296028</v>
      </c>
      <c r="DZ46" s="2447">
        <v>2896</v>
      </c>
      <c r="EA46" s="2447">
        <v>1284382</v>
      </c>
      <c r="EB46" s="2447">
        <v>8750</v>
      </c>
      <c r="EC46" s="2447">
        <v>1738668</v>
      </c>
      <c r="ED46" s="214" t="s">
        <v>22</v>
      </c>
      <c r="EE46" s="1445">
        <v>43101</v>
      </c>
      <c r="EF46" s="662">
        <v>43101</v>
      </c>
      <c r="EG46" s="1526"/>
      <c r="EH46" s="1473">
        <v>43101</v>
      </c>
      <c r="EI46" s="1527"/>
      <c r="EJ46" s="75">
        <v>407636</v>
      </c>
      <c r="EK46" s="2447">
        <v>76526</v>
      </c>
      <c r="EL46" s="2447"/>
      <c r="EM46" s="2447">
        <v>470499</v>
      </c>
      <c r="EN46" s="2447">
        <v>206583</v>
      </c>
      <c r="EO46" s="2447">
        <v>83195</v>
      </c>
      <c r="EP46" s="2447">
        <v>180721</v>
      </c>
      <c r="EQ46" s="2447">
        <v>51989</v>
      </c>
      <c r="ER46" s="2447">
        <v>103592</v>
      </c>
      <c r="ES46" s="2447">
        <v>25140</v>
      </c>
      <c r="ET46" s="2447">
        <v>14875</v>
      </c>
      <c r="EU46" s="214" t="s">
        <v>22</v>
      </c>
      <c r="EV46" s="1445">
        <v>43101</v>
      </c>
      <c r="EW46" s="662">
        <v>43101</v>
      </c>
      <c r="EX46" s="1526"/>
      <c r="EY46" s="1473">
        <v>43101</v>
      </c>
      <c r="EZ46" s="1527"/>
      <c r="FA46" s="75">
        <v>415996</v>
      </c>
      <c r="FB46" s="2447" t="s">
        <v>22</v>
      </c>
      <c r="FC46" s="2447"/>
      <c r="FD46" s="2447">
        <v>415994</v>
      </c>
      <c r="FE46" s="2447">
        <v>84693</v>
      </c>
      <c r="FF46" s="2447">
        <v>178605</v>
      </c>
      <c r="FG46" s="2447">
        <v>152696</v>
      </c>
      <c r="FH46" s="2447" t="s">
        <v>22</v>
      </c>
      <c r="FI46" s="2447">
        <v>125608</v>
      </c>
      <c r="FJ46" s="2447">
        <v>27100</v>
      </c>
      <c r="FK46" s="2447" t="s">
        <v>22</v>
      </c>
      <c r="FL46" s="214" t="s">
        <v>22</v>
      </c>
      <c r="FM46" s="1445">
        <v>43101</v>
      </c>
      <c r="FN46" s="662">
        <v>43101</v>
      </c>
      <c r="FO46" s="1526"/>
      <c r="FP46" s="1473">
        <v>43101</v>
      </c>
      <c r="FQ46" s="1527"/>
      <c r="FR46" s="75" t="s">
        <v>21</v>
      </c>
      <c r="FS46" s="2447" t="s">
        <v>21</v>
      </c>
      <c r="FT46" s="2447"/>
      <c r="FU46" s="2447" t="s">
        <v>21</v>
      </c>
      <c r="FV46" s="2447" t="s">
        <v>21</v>
      </c>
      <c r="FW46" s="2447" t="s">
        <v>21</v>
      </c>
      <c r="FX46" s="2447" t="s">
        <v>21</v>
      </c>
      <c r="FY46" s="2447" t="s">
        <v>21</v>
      </c>
      <c r="FZ46" s="2447" t="s">
        <v>21</v>
      </c>
      <c r="GA46" s="2447" t="s">
        <v>21</v>
      </c>
      <c r="GB46" s="2447" t="s">
        <v>21</v>
      </c>
      <c r="GC46" s="214" t="s">
        <v>21</v>
      </c>
      <c r="GD46" s="1445">
        <v>43101</v>
      </c>
      <c r="GE46" s="662">
        <v>43101</v>
      </c>
    </row>
    <row r="47" spans="1:187" ht="15" customHeight="1">
      <c r="A47" s="1472">
        <v>43586</v>
      </c>
      <c r="B47" s="1473">
        <v>43586</v>
      </c>
      <c r="C47" s="1508" t="s">
        <v>2159</v>
      </c>
      <c r="D47" s="75">
        <v>54338658</v>
      </c>
      <c r="E47" s="2447" t="s">
        <v>22</v>
      </c>
      <c r="F47" s="2447"/>
      <c r="G47" s="2447">
        <v>60631563</v>
      </c>
      <c r="H47" s="2447">
        <v>2953275</v>
      </c>
      <c r="I47" s="2447">
        <v>604740</v>
      </c>
      <c r="J47" s="2447">
        <v>57073548</v>
      </c>
      <c r="K47" s="2447">
        <v>51147662</v>
      </c>
      <c r="L47" s="2447">
        <v>5469320</v>
      </c>
      <c r="M47" s="2447">
        <v>456567</v>
      </c>
      <c r="N47" s="2447">
        <v>804701</v>
      </c>
      <c r="O47" s="2447">
        <v>936382</v>
      </c>
      <c r="P47" s="1445">
        <v>43466</v>
      </c>
      <c r="Q47" s="662">
        <v>43466</v>
      </c>
      <c r="R47" s="1472">
        <v>43586</v>
      </c>
      <c r="S47" s="1473">
        <v>43586</v>
      </c>
      <c r="T47" s="1508" t="s">
        <v>2159</v>
      </c>
      <c r="U47" s="75">
        <v>202</v>
      </c>
      <c r="V47" s="2447" t="s">
        <v>22</v>
      </c>
      <c r="W47" s="2447"/>
      <c r="X47" s="2447">
        <v>202</v>
      </c>
      <c r="Y47" s="2447" t="s">
        <v>22</v>
      </c>
      <c r="Z47" s="2447" t="s">
        <v>22</v>
      </c>
      <c r="AA47" s="2447">
        <v>202</v>
      </c>
      <c r="AB47" s="2447" t="s">
        <v>22</v>
      </c>
      <c r="AC47" s="2447" t="s">
        <v>22</v>
      </c>
      <c r="AD47" s="2447">
        <v>202</v>
      </c>
      <c r="AE47" s="2447" t="s">
        <v>21</v>
      </c>
      <c r="AF47" s="2447">
        <v>3</v>
      </c>
      <c r="AG47" s="1445">
        <v>43466</v>
      </c>
      <c r="AH47" s="662">
        <v>43466</v>
      </c>
      <c r="AI47" s="1472">
        <v>43586</v>
      </c>
      <c r="AJ47" s="1473">
        <v>43586</v>
      </c>
      <c r="AK47" s="1508" t="s">
        <v>2159</v>
      </c>
      <c r="AL47" s="75">
        <v>920602</v>
      </c>
      <c r="AM47" s="2447" t="s">
        <v>22</v>
      </c>
      <c r="AN47" s="2447"/>
      <c r="AO47" s="2447">
        <v>921081</v>
      </c>
      <c r="AP47" s="2447">
        <v>1602</v>
      </c>
      <c r="AQ47" s="2447">
        <v>3535</v>
      </c>
      <c r="AR47" s="2447">
        <v>915944</v>
      </c>
      <c r="AS47" s="2447">
        <v>880631</v>
      </c>
      <c r="AT47" s="2447">
        <v>30700</v>
      </c>
      <c r="AU47" s="2447">
        <v>4613</v>
      </c>
      <c r="AV47" s="2447" t="s">
        <v>21</v>
      </c>
      <c r="AW47" s="2447">
        <v>8852</v>
      </c>
      <c r="AX47" s="1445">
        <v>43466</v>
      </c>
      <c r="AY47" s="662">
        <v>43466</v>
      </c>
      <c r="AZ47" s="1472">
        <v>43586</v>
      </c>
      <c r="BA47" s="1473">
        <v>43586</v>
      </c>
      <c r="BB47" s="1508" t="s">
        <v>2159</v>
      </c>
      <c r="BC47" s="75">
        <v>51689</v>
      </c>
      <c r="BD47" s="2447" t="s">
        <v>22</v>
      </c>
      <c r="BE47" s="2447"/>
      <c r="BF47" s="2447">
        <v>50271</v>
      </c>
      <c r="BG47" s="2447">
        <v>21843</v>
      </c>
      <c r="BH47" s="2447">
        <v>8466</v>
      </c>
      <c r="BI47" s="2447">
        <v>19962</v>
      </c>
      <c r="BJ47" s="2447" t="s">
        <v>21</v>
      </c>
      <c r="BK47" s="2447">
        <v>10522</v>
      </c>
      <c r="BL47" s="2447">
        <v>9440</v>
      </c>
      <c r="BM47" s="2447">
        <v>1154</v>
      </c>
      <c r="BN47" s="2447">
        <v>7175</v>
      </c>
      <c r="BO47" s="1445">
        <v>43466</v>
      </c>
      <c r="BP47" s="662">
        <v>43466</v>
      </c>
      <c r="BQ47" s="1472">
        <v>43586</v>
      </c>
      <c r="BR47" s="1473">
        <v>43586</v>
      </c>
      <c r="BS47" s="1508" t="s">
        <v>2159</v>
      </c>
      <c r="BT47" s="75">
        <v>5455402</v>
      </c>
      <c r="BU47" s="2447" t="s">
        <v>22</v>
      </c>
      <c r="BV47" s="2447"/>
      <c r="BW47" s="2447">
        <v>4989130</v>
      </c>
      <c r="BX47" s="2447">
        <v>39977</v>
      </c>
      <c r="BY47" s="2447">
        <v>28612</v>
      </c>
      <c r="BZ47" s="2447">
        <v>4920541</v>
      </c>
      <c r="CA47" s="2447">
        <v>4477490</v>
      </c>
      <c r="CB47" s="2447">
        <v>242728</v>
      </c>
      <c r="CC47" s="2447">
        <v>200323</v>
      </c>
      <c r="CD47" s="2447">
        <v>469788</v>
      </c>
      <c r="CE47" s="2447">
        <v>65582</v>
      </c>
      <c r="CF47" s="1445">
        <v>43466</v>
      </c>
      <c r="CG47" s="662">
        <v>43466</v>
      </c>
      <c r="CH47" s="1472">
        <v>43586</v>
      </c>
      <c r="CI47" s="1473">
        <v>43586</v>
      </c>
      <c r="CJ47" s="1508" t="s">
        <v>2159</v>
      </c>
      <c r="CK47" s="570" t="s">
        <v>21</v>
      </c>
      <c r="CL47" s="569" t="s">
        <v>22</v>
      </c>
      <c r="CM47" s="569"/>
      <c r="CN47" s="569" t="s">
        <v>21</v>
      </c>
      <c r="CO47" s="569" t="s">
        <v>21</v>
      </c>
      <c r="CP47" s="569" t="s">
        <v>21</v>
      </c>
      <c r="CQ47" s="569" t="s">
        <v>21</v>
      </c>
      <c r="CR47" s="569" t="s">
        <v>21</v>
      </c>
      <c r="CS47" s="569" t="s">
        <v>21</v>
      </c>
      <c r="CT47" s="569" t="s">
        <v>21</v>
      </c>
      <c r="CU47" s="569" t="s">
        <v>21</v>
      </c>
      <c r="CV47" s="569" t="s">
        <v>21</v>
      </c>
      <c r="CW47" s="565">
        <v>43466</v>
      </c>
      <c r="CX47" s="566">
        <v>43466</v>
      </c>
      <c r="CY47" s="1472">
        <v>43586</v>
      </c>
      <c r="CZ47" s="1473">
        <v>43586</v>
      </c>
      <c r="DA47" s="1508" t="s">
        <v>2159</v>
      </c>
      <c r="DB47" s="75">
        <v>18029628</v>
      </c>
      <c r="DC47" s="2447" t="s">
        <v>22</v>
      </c>
      <c r="DD47" s="2447"/>
      <c r="DE47" s="2447">
        <v>17804987</v>
      </c>
      <c r="DF47" s="2447">
        <v>6108449</v>
      </c>
      <c r="DG47" s="2447" t="s">
        <v>21</v>
      </c>
      <c r="DH47" s="2447">
        <v>11696538</v>
      </c>
      <c r="DI47" s="2447">
        <v>10962862</v>
      </c>
      <c r="DJ47" s="2447">
        <v>730489</v>
      </c>
      <c r="DK47" s="2447">
        <v>3187</v>
      </c>
      <c r="DL47" s="2447">
        <v>163112</v>
      </c>
      <c r="DM47" s="214">
        <v>2537449</v>
      </c>
      <c r="DN47" s="1445">
        <v>43466</v>
      </c>
      <c r="DO47" s="662">
        <v>43466</v>
      </c>
      <c r="DP47" s="1472">
        <v>43586</v>
      </c>
      <c r="DQ47" s="1473">
        <v>43586</v>
      </c>
      <c r="DR47" s="1508" t="s">
        <v>2159</v>
      </c>
      <c r="DS47" s="75">
        <v>83155</v>
      </c>
      <c r="DT47" s="2447">
        <v>3058661</v>
      </c>
      <c r="DU47" s="2447"/>
      <c r="DV47" s="2447">
        <v>1346935</v>
      </c>
      <c r="DW47" s="2447">
        <v>43259</v>
      </c>
      <c r="DX47" s="2447" t="s">
        <v>21</v>
      </c>
      <c r="DY47" s="2447">
        <v>1303676</v>
      </c>
      <c r="DZ47" s="2447">
        <v>2972</v>
      </c>
      <c r="EA47" s="2447">
        <v>1291015</v>
      </c>
      <c r="EB47" s="2447">
        <v>9689</v>
      </c>
      <c r="EC47" s="2447">
        <v>1794874</v>
      </c>
      <c r="ED47" s="214" t="s">
        <v>22</v>
      </c>
      <c r="EE47" s="1445">
        <v>43466</v>
      </c>
      <c r="EF47" s="662">
        <v>43466</v>
      </c>
      <c r="EG47" s="1472">
        <v>43586</v>
      </c>
      <c r="EH47" s="1473">
        <v>43586</v>
      </c>
      <c r="EI47" s="1508" t="s">
        <v>2159</v>
      </c>
      <c r="EJ47" s="75">
        <v>381598</v>
      </c>
      <c r="EK47" s="2447">
        <v>71008</v>
      </c>
      <c r="EL47" s="2447"/>
      <c r="EM47" s="2447">
        <v>441373</v>
      </c>
      <c r="EN47" s="2447">
        <v>210104</v>
      </c>
      <c r="EO47" s="2447">
        <v>76848</v>
      </c>
      <c r="EP47" s="2447">
        <v>154421</v>
      </c>
      <c r="EQ47" s="2447">
        <v>51616</v>
      </c>
      <c r="ER47" s="2447">
        <v>84083</v>
      </c>
      <c r="ES47" s="2447">
        <v>18722</v>
      </c>
      <c r="ET47" s="2447">
        <v>11893</v>
      </c>
      <c r="EU47" s="214" t="s">
        <v>22</v>
      </c>
      <c r="EV47" s="1445">
        <v>43466</v>
      </c>
      <c r="EW47" s="662">
        <v>43466</v>
      </c>
      <c r="EX47" s="1472">
        <v>43586</v>
      </c>
      <c r="EY47" s="1473">
        <v>43586</v>
      </c>
      <c r="EZ47" s="1508" t="s">
        <v>2159</v>
      </c>
      <c r="FA47" s="75">
        <v>421989</v>
      </c>
      <c r="FB47" s="2447" t="s">
        <v>22</v>
      </c>
      <c r="FC47" s="2447"/>
      <c r="FD47" s="2447">
        <v>421981</v>
      </c>
      <c r="FE47" s="2447">
        <v>88041</v>
      </c>
      <c r="FF47" s="2447">
        <v>181835</v>
      </c>
      <c r="FG47" s="2447">
        <v>152105</v>
      </c>
      <c r="FH47" s="2447" t="s">
        <v>22</v>
      </c>
      <c r="FI47" s="2447">
        <v>125170</v>
      </c>
      <c r="FJ47" s="2447">
        <v>26936</v>
      </c>
      <c r="FK47" s="2447" t="s">
        <v>22</v>
      </c>
      <c r="FL47" s="214" t="s">
        <v>22</v>
      </c>
      <c r="FM47" s="1445">
        <v>43466</v>
      </c>
      <c r="FN47" s="662">
        <v>43466</v>
      </c>
      <c r="FO47" s="1472">
        <v>43586</v>
      </c>
      <c r="FP47" s="1473">
        <v>43586</v>
      </c>
      <c r="FQ47" s="1508" t="s">
        <v>2159</v>
      </c>
      <c r="FR47" s="75" t="s">
        <v>21</v>
      </c>
      <c r="FS47" s="2447" t="s">
        <v>21</v>
      </c>
      <c r="FT47" s="2447"/>
      <c r="FU47" s="2447" t="s">
        <v>21</v>
      </c>
      <c r="FV47" s="2447" t="s">
        <v>21</v>
      </c>
      <c r="FW47" s="2447" t="s">
        <v>21</v>
      </c>
      <c r="FX47" s="2447" t="s">
        <v>21</v>
      </c>
      <c r="FY47" s="2447" t="s">
        <v>21</v>
      </c>
      <c r="FZ47" s="2447" t="s">
        <v>21</v>
      </c>
      <c r="GA47" s="2447" t="s">
        <v>21</v>
      </c>
      <c r="GB47" s="2447" t="s">
        <v>21</v>
      </c>
      <c r="GC47" s="214" t="s">
        <v>21</v>
      </c>
      <c r="GD47" s="1445">
        <v>43466</v>
      </c>
      <c r="GE47" s="662">
        <v>43466</v>
      </c>
    </row>
    <row r="48" spans="1:187" ht="7.5" customHeight="1">
      <c r="A48" s="1526"/>
      <c r="B48" s="1300"/>
      <c r="C48" s="1527"/>
      <c r="D48" s="1002"/>
      <c r="E48" s="663"/>
      <c r="F48" s="663"/>
      <c r="G48" s="663"/>
      <c r="H48" s="663"/>
      <c r="I48" s="663"/>
      <c r="J48" s="663"/>
      <c r="K48" s="663"/>
      <c r="L48" s="663"/>
      <c r="M48" s="663"/>
      <c r="N48" s="663"/>
      <c r="O48" s="663"/>
      <c r="P48" s="1446"/>
      <c r="Q48" s="505"/>
      <c r="R48" s="1526"/>
      <c r="S48" s="1300"/>
      <c r="T48" s="1527"/>
      <c r="U48" s="1002"/>
      <c r="V48" s="663"/>
      <c r="W48" s="663"/>
      <c r="X48" s="663"/>
      <c r="Y48" s="663"/>
      <c r="Z48" s="663"/>
      <c r="AA48" s="663"/>
      <c r="AB48" s="663"/>
      <c r="AC48" s="663"/>
      <c r="AD48" s="663"/>
      <c r="AE48" s="663"/>
      <c r="AF48" s="663"/>
      <c r="AG48" s="1446"/>
      <c r="AH48" s="505"/>
      <c r="AI48" s="1526"/>
      <c r="AJ48" s="1300"/>
      <c r="AK48" s="1527"/>
      <c r="AL48" s="1002"/>
      <c r="AM48" s="663"/>
      <c r="AN48" s="663"/>
      <c r="AO48" s="663"/>
      <c r="AP48" s="663"/>
      <c r="AQ48" s="663"/>
      <c r="AR48" s="663"/>
      <c r="AS48" s="663"/>
      <c r="AT48" s="663"/>
      <c r="AU48" s="663"/>
      <c r="AV48" s="663"/>
      <c r="AW48" s="663"/>
      <c r="AX48" s="1446"/>
      <c r="AY48" s="505"/>
      <c r="AZ48" s="1526"/>
      <c r="BA48" s="1300"/>
      <c r="BB48" s="1527"/>
      <c r="BC48" s="1002"/>
      <c r="BD48" s="663"/>
      <c r="BE48" s="663"/>
      <c r="BF48" s="663"/>
      <c r="BG48" s="663"/>
      <c r="BH48" s="663"/>
      <c r="BI48" s="663"/>
      <c r="BJ48" s="663"/>
      <c r="BK48" s="663"/>
      <c r="BL48" s="663"/>
      <c r="BM48" s="663"/>
      <c r="BN48" s="663"/>
      <c r="BO48" s="1446"/>
      <c r="BP48" s="505"/>
      <c r="BQ48" s="1526"/>
      <c r="BR48" s="1300"/>
      <c r="BS48" s="1527"/>
      <c r="BT48" s="1002"/>
      <c r="BU48" s="663"/>
      <c r="BV48" s="663"/>
      <c r="BW48" s="663"/>
      <c r="BX48" s="663"/>
      <c r="BY48" s="663"/>
      <c r="BZ48" s="663"/>
      <c r="CA48" s="663"/>
      <c r="CB48" s="663"/>
      <c r="CC48" s="663"/>
      <c r="CD48" s="663"/>
      <c r="CE48" s="663"/>
      <c r="CF48" s="1446"/>
      <c r="CG48" s="505"/>
      <c r="CH48" s="1526"/>
      <c r="CI48" s="1300"/>
      <c r="CJ48" s="1527"/>
      <c r="CK48" s="1852"/>
      <c r="CL48" s="572"/>
      <c r="CM48" s="572"/>
      <c r="CN48" s="572"/>
      <c r="CO48" s="572"/>
      <c r="CP48" s="572"/>
      <c r="CQ48" s="572"/>
      <c r="CR48" s="572"/>
      <c r="CS48" s="572"/>
      <c r="CT48" s="572"/>
      <c r="CU48" s="572"/>
      <c r="CV48" s="572"/>
      <c r="CW48" s="573"/>
      <c r="CX48" s="574"/>
      <c r="CY48" s="1526"/>
      <c r="CZ48" s="1300"/>
      <c r="DA48" s="1527"/>
      <c r="DB48" s="1002"/>
      <c r="DC48" s="663"/>
      <c r="DD48" s="663"/>
      <c r="DE48" s="663"/>
      <c r="DF48" s="663"/>
      <c r="DG48" s="663"/>
      <c r="DH48" s="663"/>
      <c r="DI48" s="663"/>
      <c r="DJ48" s="663"/>
      <c r="DK48" s="663"/>
      <c r="DL48" s="663"/>
      <c r="DM48" s="663"/>
      <c r="DN48" s="1446"/>
      <c r="DO48" s="505"/>
      <c r="DP48" s="1526"/>
      <c r="DQ48" s="1300"/>
      <c r="DR48" s="1527"/>
      <c r="DS48" s="1002"/>
      <c r="DT48" s="663"/>
      <c r="DU48" s="663"/>
      <c r="DV48" s="663"/>
      <c r="DW48" s="663"/>
      <c r="DX48" s="663"/>
      <c r="DY48" s="663"/>
      <c r="DZ48" s="663"/>
      <c r="EA48" s="663"/>
      <c r="EB48" s="663"/>
      <c r="EC48" s="663"/>
      <c r="ED48" s="663"/>
      <c r="EE48" s="1446"/>
      <c r="EF48" s="505"/>
      <c r="EG48" s="1526"/>
      <c r="EH48" s="1300"/>
      <c r="EI48" s="1527"/>
      <c r="EJ48" s="1002"/>
      <c r="EK48" s="663"/>
      <c r="EL48" s="663"/>
      <c r="EM48" s="663"/>
      <c r="EN48" s="663"/>
      <c r="EO48" s="663"/>
      <c r="EP48" s="663"/>
      <c r="EQ48" s="663"/>
      <c r="ER48" s="663"/>
      <c r="ES48" s="663"/>
      <c r="ET48" s="663"/>
      <c r="EU48" s="663"/>
      <c r="EV48" s="1446"/>
      <c r="EW48" s="505"/>
      <c r="EX48" s="1526"/>
      <c r="EY48" s="1300"/>
      <c r="EZ48" s="1527"/>
      <c r="FA48" s="1002"/>
      <c r="FB48" s="663"/>
      <c r="FC48" s="663"/>
      <c r="FD48" s="663"/>
      <c r="FE48" s="663"/>
      <c r="FF48" s="663"/>
      <c r="FG48" s="663"/>
      <c r="FH48" s="663"/>
      <c r="FI48" s="663"/>
      <c r="FJ48" s="663"/>
      <c r="FK48" s="663"/>
      <c r="FL48" s="663"/>
      <c r="FM48" s="1446"/>
      <c r="FN48" s="505"/>
      <c r="FO48" s="1526"/>
      <c r="FP48" s="1300"/>
      <c r="FQ48" s="1527"/>
      <c r="FR48" s="1002"/>
      <c r="FS48" s="663"/>
      <c r="FT48" s="663"/>
      <c r="FU48" s="663"/>
      <c r="FV48" s="663"/>
      <c r="FW48" s="663"/>
      <c r="FX48" s="663"/>
      <c r="FY48" s="663"/>
      <c r="FZ48" s="663"/>
      <c r="GA48" s="663"/>
      <c r="GB48" s="663"/>
      <c r="GC48" s="663"/>
      <c r="GD48" s="1446"/>
      <c r="GE48" s="505"/>
    </row>
    <row r="49" spans="1:187" ht="15" customHeight="1">
      <c r="A49" s="1477">
        <v>42826</v>
      </c>
      <c r="B49" s="1114">
        <v>42826</v>
      </c>
      <c r="C49" s="1509">
        <v>42826</v>
      </c>
      <c r="D49" s="82">
        <v>56240190</v>
      </c>
      <c r="E49" s="2448" t="s">
        <v>22</v>
      </c>
      <c r="F49" s="2448"/>
      <c r="G49" s="2448">
        <v>63314519</v>
      </c>
      <c r="H49" s="2448">
        <v>3002402</v>
      </c>
      <c r="I49" s="2448">
        <v>1208239</v>
      </c>
      <c r="J49" s="2448">
        <v>59103877</v>
      </c>
      <c r="K49" s="2448">
        <v>53090730</v>
      </c>
      <c r="L49" s="2448">
        <v>5556593</v>
      </c>
      <c r="M49" s="2448">
        <v>456555</v>
      </c>
      <c r="N49" s="2448">
        <v>784262</v>
      </c>
      <c r="O49" s="2448">
        <v>870170</v>
      </c>
      <c r="P49" s="1447">
        <v>42826</v>
      </c>
      <c r="Q49" s="666">
        <v>42826</v>
      </c>
      <c r="R49" s="1477">
        <v>42826</v>
      </c>
      <c r="S49" s="1114">
        <v>42826</v>
      </c>
      <c r="T49" s="1509">
        <v>42826</v>
      </c>
      <c r="U49" s="82">
        <v>212</v>
      </c>
      <c r="V49" s="2448" t="s">
        <v>22</v>
      </c>
      <c r="W49" s="2448"/>
      <c r="X49" s="2448">
        <v>212</v>
      </c>
      <c r="Y49" s="2448" t="s">
        <v>22</v>
      </c>
      <c r="Z49" s="2448" t="s">
        <v>22</v>
      </c>
      <c r="AA49" s="2448">
        <v>212</v>
      </c>
      <c r="AB49" s="2448" t="s">
        <v>22</v>
      </c>
      <c r="AC49" s="2448" t="s">
        <v>22</v>
      </c>
      <c r="AD49" s="2448">
        <v>212</v>
      </c>
      <c r="AE49" s="2448" t="s">
        <v>21</v>
      </c>
      <c r="AF49" s="2448">
        <v>3</v>
      </c>
      <c r="AG49" s="1447">
        <v>42826</v>
      </c>
      <c r="AH49" s="666">
        <v>42826</v>
      </c>
      <c r="AI49" s="1477">
        <v>42826</v>
      </c>
      <c r="AJ49" s="1114">
        <v>42826</v>
      </c>
      <c r="AK49" s="1509">
        <v>42826</v>
      </c>
      <c r="AL49" s="82">
        <v>931861</v>
      </c>
      <c r="AM49" s="2448" t="s">
        <v>22</v>
      </c>
      <c r="AN49" s="2448"/>
      <c r="AO49" s="2448">
        <v>930857</v>
      </c>
      <c r="AP49" s="2448">
        <v>1049</v>
      </c>
      <c r="AQ49" s="2448">
        <v>381</v>
      </c>
      <c r="AR49" s="2448">
        <v>929427</v>
      </c>
      <c r="AS49" s="2448">
        <v>893548</v>
      </c>
      <c r="AT49" s="2448">
        <v>30319</v>
      </c>
      <c r="AU49" s="2448">
        <v>5560</v>
      </c>
      <c r="AV49" s="2448" t="s">
        <v>21</v>
      </c>
      <c r="AW49" s="2448">
        <v>7762</v>
      </c>
      <c r="AX49" s="1447">
        <v>42826</v>
      </c>
      <c r="AY49" s="666">
        <v>42826</v>
      </c>
      <c r="AZ49" s="1477">
        <v>42826</v>
      </c>
      <c r="BA49" s="1114">
        <v>42826</v>
      </c>
      <c r="BB49" s="1509">
        <v>42826</v>
      </c>
      <c r="BC49" s="82">
        <v>56465</v>
      </c>
      <c r="BD49" s="2448" t="s">
        <v>22</v>
      </c>
      <c r="BE49" s="2448"/>
      <c r="BF49" s="2448">
        <v>55841</v>
      </c>
      <c r="BG49" s="2448">
        <v>26924</v>
      </c>
      <c r="BH49" s="2448">
        <v>7991</v>
      </c>
      <c r="BI49" s="2448">
        <v>20926</v>
      </c>
      <c r="BJ49" s="2448" t="s">
        <v>21</v>
      </c>
      <c r="BK49" s="2448">
        <v>8931</v>
      </c>
      <c r="BL49" s="2448">
        <v>11995</v>
      </c>
      <c r="BM49" s="2448">
        <v>1180</v>
      </c>
      <c r="BN49" s="2448">
        <v>6231</v>
      </c>
      <c r="BO49" s="1447">
        <v>42826</v>
      </c>
      <c r="BP49" s="666">
        <v>42826</v>
      </c>
      <c r="BQ49" s="1477">
        <v>42826</v>
      </c>
      <c r="BR49" s="1114">
        <v>42826</v>
      </c>
      <c r="BS49" s="1509">
        <v>42826</v>
      </c>
      <c r="BT49" s="82">
        <v>5531315</v>
      </c>
      <c r="BU49" s="2448" t="s">
        <v>22</v>
      </c>
      <c r="BV49" s="2448"/>
      <c r="BW49" s="2448">
        <v>5048091</v>
      </c>
      <c r="BX49" s="2448">
        <v>38792</v>
      </c>
      <c r="BY49" s="2448">
        <v>29873</v>
      </c>
      <c r="BZ49" s="2448">
        <v>4979426</v>
      </c>
      <c r="CA49" s="2448">
        <v>4538193</v>
      </c>
      <c r="CB49" s="2448">
        <v>254142</v>
      </c>
      <c r="CC49" s="2448">
        <v>187091</v>
      </c>
      <c r="CD49" s="2448">
        <v>488979</v>
      </c>
      <c r="CE49" s="2448">
        <v>51566</v>
      </c>
      <c r="CF49" s="1447">
        <v>42826</v>
      </c>
      <c r="CG49" s="666">
        <v>42826</v>
      </c>
      <c r="CH49" s="1477">
        <v>42826</v>
      </c>
      <c r="CI49" s="1114">
        <v>42826</v>
      </c>
      <c r="CJ49" s="1509">
        <v>42826</v>
      </c>
      <c r="CK49" s="638" t="s">
        <v>21</v>
      </c>
      <c r="CL49" s="576" t="s">
        <v>22</v>
      </c>
      <c r="CM49" s="576"/>
      <c r="CN49" s="576" t="s">
        <v>21</v>
      </c>
      <c r="CO49" s="576" t="s">
        <v>21</v>
      </c>
      <c r="CP49" s="576" t="s">
        <v>21</v>
      </c>
      <c r="CQ49" s="576" t="s">
        <v>21</v>
      </c>
      <c r="CR49" s="576" t="s">
        <v>21</v>
      </c>
      <c r="CS49" s="576" t="s">
        <v>21</v>
      </c>
      <c r="CT49" s="576" t="s">
        <v>21</v>
      </c>
      <c r="CU49" s="576" t="s">
        <v>21</v>
      </c>
      <c r="CV49" s="576" t="s">
        <v>21</v>
      </c>
      <c r="CW49" s="577">
        <v>42826</v>
      </c>
      <c r="CX49" s="578">
        <v>42826</v>
      </c>
      <c r="CY49" s="1477">
        <v>42826</v>
      </c>
      <c r="CZ49" s="1114">
        <v>42826</v>
      </c>
      <c r="DA49" s="1509">
        <v>42826</v>
      </c>
      <c r="DB49" s="82">
        <v>18107031</v>
      </c>
      <c r="DC49" s="2448" t="s">
        <v>22</v>
      </c>
      <c r="DD49" s="2448"/>
      <c r="DE49" s="2448">
        <v>17941488</v>
      </c>
      <c r="DF49" s="2448">
        <v>6155499</v>
      </c>
      <c r="DG49" s="2448" t="s">
        <v>21</v>
      </c>
      <c r="DH49" s="2448">
        <v>11785989</v>
      </c>
      <c r="DI49" s="2448">
        <v>11021195</v>
      </c>
      <c r="DJ49" s="2448">
        <v>761915</v>
      </c>
      <c r="DK49" s="2448">
        <v>2879</v>
      </c>
      <c r="DL49" s="2448">
        <v>174513</v>
      </c>
      <c r="DM49" s="2448">
        <v>2290489</v>
      </c>
      <c r="DN49" s="1447">
        <v>42826</v>
      </c>
      <c r="DO49" s="666">
        <v>42826</v>
      </c>
      <c r="DP49" s="1477">
        <v>42826</v>
      </c>
      <c r="DQ49" s="1114">
        <v>42826</v>
      </c>
      <c r="DR49" s="1509">
        <v>42826</v>
      </c>
      <c r="DS49" s="82">
        <v>82161</v>
      </c>
      <c r="DT49" s="2448">
        <v>3038730</v>
      </c>
      <c r="DU49" s="2448"/>
      <c r="DV49" s="2448">
        <v>1306684</v>
      </c>
      <c r="DW49" s="2448">
        <v>46877</v>
      </c>
      <c r="DX49" s="2448" t="s">
        <v>21</v>
      </c>
      <c r="DY49" s="2448">
        <v>1259807</v>
      </c>
      <c r="DZ49" s="2448">
        <v>2924</v>
      </c>
      <c r="EA49" s="2448">
        <v>1247832</v>
      </c>
      <c r="EB49" s="2448">
        <v>9051</v>
      </c>
      <c r="EC49" s="2448">
        <v>1814211</v>
      </c>
      <c r="ED49" s="2448" t="s">
        <v>22</v>
      </c>
      <c r="EE49" s="1447">
        <v>42826</v>
      </c>
      <c r="EF49" s="666">
        <v>42826</v>
      </c>
      <c r="EG49" s="1477">
        <v>42826</v>
      </c>
      <c r="EH49" s="1114">
        <v>42826</v>
      </c>
      <c r="EI49" s="1509">
        <v>42826</v>
      </c>
      <c r="EJ49" s="82">
        <v>386624</v>
      </c>
      <c r="EK49" s="2448">
        <v>88867</v>
      </c>
      <c r="EL49" s="2448"/>
      <c r="EM49" s="2448">
        <v>461966</v>
      </c>
      <c r="EN49" s="2448">
        <v>204478</v>
      </c>
      <c r="EO49" s="2448">
        <v>82803</v>
      </c>
      <c r="EP49" s="2448">
        <v>174685</v>
      </c>
      <c r="EQ49" s="2448">
        <v>51589</v>
      </c>
      <c r="ER49" s="2448">
        <v>101711</v>
      </c>
      <c r="ES49" s="2448">
        <v>21385</v>
      </c>
      <c r="ET49" s="2448">
        <v>14649</v>
      </c>
      <c r="EU49" s="2448" t="s">
        <v>22</v>
      </c>
      <c r="EV49" s="1447">
        <v>42826</v>
      </c>
      <c r="EW49" s="666">
        <v>42826</v>
      </c>
      <c r="EX49" s="1477">
        <v>42826</v>
      </c>
      <c r="EY49" s="1114">
        <v>42826</v>
      </c>
      <c r="EZ49" s="1509">
        <v>42826</v>
      </c>
      <c r="FA49" s="82">
        <v>445015</v>
      </c>
      <c r="FB49" s="2448" t="s">
        <v>22</v>
      </c>
      <c r="FC49" s="2448"/>
      <c r="FD49" s="2448">
        <v>445016</v>
      </c>
      <c r="FE49" s="2448">
        <v>90803</v>
      </c>
      <c r="FF49" s="2448">
        <v>199497</v>
      </c>
      <c r="FG49" s="2448">
        <v>154716</v>
      </c>
      <c r="FH49" s="2448" t="s">
        <v>22</v>
      </c>
      <c r="FI49" s="2448">
        <v>129891</v>
      </c>
      <c r="FJ49" s="2448">
        <v>24829</v>
      </c>
      <c r="FK49" s="2448" t="s">
        <v>22</v>
      </c>
      <c r="FL49" s="217" t="s">
        <v>22</v>
      </c>
      <c r="FM49" s="1447">
        <v>42826</v>
      </c>
      <c r="FN49" s="666">
        <v>42826</v>
      </c>
      <c r="FO49" s="1477">
        <v>42826</v>
      </c>
      <c r="FP49" s="1114">
        <v>42826</v>
      </c>
      <c r="FQ49" s="1509">
        <v>42826</v>
      </c>
      <c r="FR49" s="82" t="s">
        <v>21</v>
      </c>
      <c r="FS49" s="2448" t="s">
        <v>21</v>
      </c>
      <c r="FT49" s="2448"/>
      <c r="FU49" s="2448" t="s">
        <v>21</v>
      </c>
      <c r="FV49" s="2448" t="s">
        <v>21</v>
      </c>
      <c r="FW49" s="2448" t="s">
        <v>21</v>
      </c>
      <c r="FX49" s="2448" t="s">
        <v>21</v>
      </c>
      <c r="FY49" s="2448" t="s">
        <v>21</v>
      </c>
      <c r="FZ49" s="2448" t="s">
        <v>21</v>
      </c>
      <c r="GA49" s="2448" t="s">
        <v>21</v>
      </c>
      <c r="GB49" s="2448" t="s">
        <v>21</v>
      </c>
      <c r="GC49" s="2448" t="s">
        <v>21</v>
      </c>
      <c r="GD49" s="1447">
        <v>42826</v>
      </c>
      <c r="GE49" s="666">
        <v>42826</v>
      </c>
    </row>
    <row r="50" spans="1:187" ht="15" customHeight="1">
      <c r="A50" s="1479"/>
      <c r="B50" s="1114">
        <v>43191</v>
      </c>
      <c r="C50" s="1528"/>
      <c r="D50" s="82">
        <v>53795363</v>
      </c>
      <c r="E50" s="2448" t="s">
        <v>22</v>
      </c>
      <c r="F50" s="2448"/>
      <c r="G50" s="2448">
        <v>59959440</v>
      </c>
      <c r="H50" s="2448">
        <v>2861923</v>
      </c>
      <c r="I50" s="2448">
        <v>527729</v>
      </c>
      <c r="J50" s="2448">
        <v>56569788</v>
      </c>
      <c r="K50" s="2448">
        <v>50700569</v>
      </c>
      <c r="L50" s="2448">
        <v>5390500</v>
      </c>
      <c r="M50" s="2448">
        <v>478719</v>
      </c>
      <c r="N50" s="2448">
        <v>692430</v>
      </c>
      <c r="O50" s="2448">
        <v>914403</v>
      </c>
      <c r="P50" s="1447">
        <v>43191</v>
      </c>
      <c r="Q50" s="666">
        <v>43191</v>
      </c>
      <c r="R50" s="1479"/>
      <c r="S50" s="1114">
        <v>43191</v>
      </c>
      <c r="T50" s="1528"/>
      <c r="U50" s="82">
        <v>209</v>
      </c>
      <c r="V50" s="2448" t="s">
        <v>22</v>
      </c>
      <c r="W50" s="2448"/>
      <c r="X50" s="2448">
        <v>209</v>
      </c>
      <c r="Y50" s="2448" t="s">
        <v>22</v>
      </c>
      <c r="Z50" s="2448" t="s">
        <v>22</v>
      </c>
      <c r="AA50" s="2448">
        <v>209</v>
      </c>
      <c r="AB50" s="2448" t="s">
        <v>22</v>
      </c>
      <c r="AC50" s="2448" t="s">
        <v>22</v>
      </c>
      <c r="AD50" s="2448">
        <v>209</v>
      </c>
      <c r="AE50" s="2448" t="s">
        <v>21</v>
      </c>
      <c r="AF50" s="2448">
        <v>3</v>
      </c>
      <c r="AG50" s="1447">
        <v>43191</v>
      </c>
      <c r="AH50" s="666">
        <v>43191</v>
      </c>
      <c r="AI50" s="1479"/>
      <c r="AJ50" s="1114">
        <v>43191</v>
      </c>
      <c r="AK50" s="1528"/>
      <c r="AL50" s="82">
        <v>816102</v>
      </c>
      <c r="AM50" s="2448" t="s">
        <v>22</v>
      </c>
      <c r="AN50" s="2448"/>
      <c r="AO50" s="2448">
        <v>817300</v>
      </c>
      <c r="AP50" s="2448">
        <v>994</v>
      </c>
      <c r="AQ50" s="2448">
        <v>5015</v>
      </c>
      <c r="AR50" s="2448">
        <v>811291</v>
      </c>
      <c r="AS50" s="2448">
        <v>777400</v>
      </c>
      <c r="AT50" s="2448">
        <v>28819</v>
      </c>
      <c r="AU50" s="2448">
        <v>5072</v>
      </c>
      <c r="AV50" s="2448" t="s">
        <v>21</v>
      </c>
      <c r="AW50" s="2448">
        <v>6573</v>
      </c>
      <c r="AX50" s="1447">
        <v>43191</v>
      </c>
      <c r="AY50" s="666">
        <v>43191</v>
      </c>
      <c r="AZ50" s="1479"/>
      <c r="BA50" s="1114">
        <v>43191</v>
      </c>
      <c r="BB50" s="1528"/>
      <c r="BC50" s="82">
        <v>61908</v>
      </c>
      <c r="BD50" s="2448" t="s">
        <v>22</v>
      </c>
      <c r="BE50" s="2448"/>
      <c r="BF50" s="2448">
        <v>60470</v>
      </c>
      <c r="BG50" s="2448">
        <v>24963</v>
      </c>
      <c r="BH50" s="2448">
        <v>12164</v>
      </c>
      <c r="BI50" s="2448">
        <v>23343</v>
      </c>
      <c r="BJ50" s="2448" t="s">
        <v>21</v>
      </c>
      <c r="BK50" s="2448">
        <v>9630</v>
      </c>
      <c r="BL50" s="2448">
        <v>13713</v>
      </c>
      <c r="BM50" s="2448">
        <v>1188</v>
      </c>
      <c r="BN50" s="2448">
        <v>6475</v>
      </c>
      <c r="BO50" s="1447">
        <v>43191</v>
      </c>
      <c r="BP50" s="666">
        <v>43191</v>
      </c>
      <c r="BQ50" s="1479"/>
      <c r="BR50" s="1114">
        <v>43191</v>
      </c>
      <c r="BS50" s="1528"/>
      <c r="BT50" s="82">
        <v>5265917</v>
      </c>
      <c r="BU50" s="2448" t="s">
        <v>22</v>
      </c>
      <c r="BV50" s="2448"/>
      <c r="BW50" s="2448">
        <v>4821149</v>
      </c>
      <c r="BX50" s="2448">
        <v>44607</v>
      </c>
      <c r="BY50" s="2448">
        <v>30792</v>
      </c>
      <c r="BZ50" s="2448">
        <v>4745750</v>
      </c>
      <c r="CA50" s="2448">
        <v>4292951</v>
      </c>
      <c r="CB50" s="2448">
        <v>239817</v>
      </c>
      <c r="CC50" s="2448">
        <v>212982</v>
      </c>
      <c r="CD50" s="2448">
        <v>437208</v>
      </c>
      <c r="CE50" s="2448">
        <v>61317</v>
      </c>
      <c r="CF50" s="1447">
        <v>43191</v>
      </c>
      <c r="CG50" s="666">
        <v>43191</v>
      </c>
      <c r="CH50" s="1479"/>
      <c r="CI50" s="1114">
        <v>43191</v>
      </c>
      <c r="CJ50" s="1528"/>
      <c r="CK50" s="638" t="s">
        <v>21</v>
      </c>
      <c r="CL50" s="576" t="s">
        <v>22</v>
      </c>
      <c r="CM50" s="576"/>
      <c r="CN50" s="576" t="s">
        <v>21</v>
      </c>
      <c r="CO50" s="576" t="s">
        <v>21</v>
      </c>
      <c r="CP50" s="576" t="s">
        <v>21</v>
      </c>
      <c r="CQ50" s="576" t="s">
        <v>21</v>
      </c>
      <c r="CR50" s="576" t="s">
        <v>21</v>
      </c>
      <c r="CS50" s="576" t="s">
        <v>21</v>
      </c>
      <c r="CT50" s="576" t="s">
        <v>21</v>
      </c>
      <c r="CU50" s="576" t="s">
        <v>21</v>
      </c>
      <c r="CV50" s="576" t="s">
        <v>21</v>
      </c>
      <c r="CW50" s="577">
        <v>43191</v>
      </c>
      <c r="CX50" s="578">
        <v>43191</v>
      </c>
      <c r="CY50" s="1479"/>
      <c r="CZ50" s="1114">
        <v>43191</v>
      </c>
      <c r="DA50" s="1528"/>
      <c r="DB50" s="82">
        <v>18405451</v>
      </c>
      <c r="DC50" s="2448" t="s">
        <v>22</v>
      </c>
      <c r="DD50" s="2448"/>
      <c r="DE50" s="2448">
        <v>18026672</v>
      </c>
      <c r="DF50" s="2448">
        <v>6120744</v>
      </c>
      <c r="DG50" s="2448" t="s">
        <v>21</v>
      </c>
      <c r="DH50" s="2448">
        <v>11905928</v>
      </c>
      <c r="DI50" s="2448">
        <v>11176340</v>
      </c>
      <c r="DJ50" s="2448">
        <v>723224</v>
      </c>
      <c r="DK50" s="2448">
        <v>6364</v>
      </c>
      <c r="DL50" s="2448">
        <v>187382</v>
      </c>
      <c r="DM50" s="2448">
        <v>2496395</v>
      </c>
      <c r="DN50" s="1447">
        <v>43191</v>
      </c>
      <c r="DO50" s="666">
        <v>43191</v>
      </c>
      <c r="DP50" s="1479"/>
      <c r="DQ50" s="1114">
        <v>43191</v>
      </c>
      <c r="DR50" s="1528"/>
      <c r="DS50" s="82">
        <v>79735</v>
      </c>
      <c r="DT50" s="2448">
        <v>3077719</v>
      </c>
      <c r="DU50" s="2448"/>
      <c r="DV50" s="2448">
        <v>1353878</v>
      </c>
      <c r="DW50" s="2448">
        <v>46724</v>
      </c>
      <c r="DX50" s="2448" t="s">
        <v>21</v>
      </c>
      <c r="DY50" s="2448">
        <v>1307154</v>
      </c>
      <c r="DZ50" s="2448">
        <v>2957</v>
      </c>
      <c r="EA50" s="2448">
        <v>1295435</v>
      </c>
      <c r="EB50" s="2448">
        <v>8762</v>
      </c>
      <c r="EC50" s="2448">
        <v>1735068</v>
      </c>
      <c r="ED50" s="2448" t="s">
        <v>22</v>
      </c>
      <c r="EE50" s="1447">
        <v>43191</v>
      </c>
      <c r="EF50" s="666">
        <v>43191</v>
      </c>
      <c r="EG50" s="1479"/>
      <c r="EH50" s="1114">
        <v>43191</v>
      </c>
      <c r="EI50" s="1528"/>
      <c r="EJ50" s="82">
        <v>408325</v>
      </c>
      <c r="EK50" s="2448">
        <v>72940</v>
      </c>
      <c r="EL50" s="2448"/>
      <c r="EM50" s="2448">
        <v>469664</v>
      </c>
      <c r="EN50" s="2448">
        <v>210703</v>
      </c>
      <c r="EO50" s="2448">
        <v>80327</v>
      </c>
      <c r="EP50" s="2448">
        <v>178634</v>
      </c>
      <c r="EQ50" s="2448">
        <v>51407</v>
      </c>
      <c r="ER50" s="2448">
        <v>102889</v>
      </c>
      <c r="ES50" s="2448">
        <v>24338</v>
      </c>
      <c r="ET50" s="2448">
        <v>12503</v>
      </c>
      <c r="EU50" s="2448" t="s">
        <v>22</v>
      </c>
      <c r="EV50" s="1447">
        <v>43191</v>
      </c>
      <c r="EW50" s="666">
        <v>43191</v>
      </c>
      <c r="EX50" s="1479"/>
      <c r="EY50" s="1114">
        <v>43191</v>
      </c>
      <c r="EZ50" s="1528"/>
      <c r="FA50" s="82">
        <v>413143</v>
      </c>
      <c r="FB50" s="2448" t="s">
        <v>22</v>
      </c>
      <c r="FC50" s="2448"/>
      <c r="FD50" s="2448">
        <v>413144</v>
      </c>
      <c r="FE50" s="2448">
        <v>82628</v>
      </c>
      <c r="FF50" s="2448">
        <v>177676</v>
      </c>
      <c r="FG50" s="2448">
        <v>152840</v>
      </c>
      <c r="FH50" s="2448" t="s">
        <v>22</v>
      </c>
      <c r="FI50" s="2448">
        <v>124609</v>
      </c>
      <c r="FJ50" s="2448">
        <v>28237</v>
      </c>
      <c r="FK50" s="2448" t="s">
        <v>22</v>
      </c>
      <c r="FL50" s="217" t="s">
        <v>22</v>
      </c>
      <c r="FM50" s="1447">
        <v>43191</v>
      </c>
      <c r="FN50" s="666">
        <v>43191</v>
      </c>
      <c r="FO50" s="1479"/>
      <c r="FP50" s="1114">
        <v>43191</v>
      </c>
      <c r="FQ50" s="1528"/>
      <c r="FR50" s="82" t="s">
        <v>21</v>
      </c>
      <c r="FS50" s="2448" t="s">
        <v>21</v>
      </c>
      <c r="FT50" s="2448"/>
      <c r="FU50" s="2448" t="s">
        <v>21</v>
      </c>
      <c r="FV50" s="2448" t="s">
        <v>21</v>
      </c>
      <c r="FW50" s="2448" t="s">
        <v>21</v>
      </c>
      <c r="FX50" s="2448" t="s">
        <v>21</v>
      </c>
      <c r="FY50" s="2448" t="s">
        <v>21</v>
      </c>
      <c r="FZ50" s="2448" t="s">
        <v>21</v>
      </c>
      <c r="GA50" s="2448" t="s">
        <v>21</v>
      </c>
      <c r="GB50" s="2448" t="s">
        <v>21</v>
      </c>
      <c r="GC50" s="2448" t="s">
        <v>21</v>
      </c>
      <c r="GD50" s="1447">
        <v>43191</v>
      </c>
      <c r="GE50" s="666">
        <v>43191</v>
      </c>
    </row>
    <row r="51" spans="1:187" ht="7.5" customHeight="1">
      <c r="A51" s="1479"/>
      <c r="B51" s="1118"/>
      <c r="C51" s="1528"/>
      <c r="D51" s="82"/>
      <c r="E51" s="2448"/>
      <c r="F51" s="2448"/>
      <c r="G51" s="2448"/>
      <c r="H51" s="2448"/>
      <c r="I51" s="2448"/>
      <c r="J51" s="2448"/>
      <c r="K51" s="2448"/>
      <c r="L51" s="2448"/>
      <c r="M51" s="2448"/>
      <c r="N51" s="2448"/>
      <c r="O51" s="2448"/>
      <c r="P51" s="1529"/>
      <c r="Q51" s="74"/>
      <c r="R51" s="1479"/>
      <c r="S51" s="1118"/>
      <c r="T51" s="1528"/>
      <c r="U51" s="82"/>
      <c r="V51" s="2448"/>
      <c r="W51" s="2448"/>
      <c r="X51" s="2448"/>
      <c r="Y51" s="2448"/>
      <c r="Z51" s="2448"/>
      <c r="AA51" s="2448"/>
      <c r="AB51" s="2448"/>
      <c r="AC51" s="2448"/>
      <c r="AD51" s="2448"/>
      <c r="AE51" s="2448"/>
      <c r="AF51" s="2448"/>
      <c r="AG51" s="1529"/>
      <c r="AH51" s="74"/>
      <c r="AI51" s="1479"/>
      <c r="AJ51" s="1118"/>
      <c r="AK51" s="1528"/>
      <c r="AL51" s="82"/>
      <c r="AM51" s="2448"/>
      <c r="AN51" s="2448"/>
      <c r="AO51" s="2448"/>
      <c r="AP51" s="2448"/>
      <c r="AQ51" s="2448"/>
      <c r="AR51" s="2448"/>
      <c r="AS51" s="2448"/>
      <c r="AT51" s="2448"/>
      <c r="AU51" s="2448"/>
      <c r="AV51" s="2448"/>
      <c r="AW51" s="2448"/>
      <c r="AX51" s="1529"/>
      <c r="AY51" s="74"/>
      <c r="AZ51" s="1479"/>
      <c r="BA51" s="1118"/>
      <c r="BB51" s="1528"/>
      <c r="BC51" s="82"/>
      <c r="BD51" s="2448"/>
      <c r="BE51" s="2448"/>
      <c r="BF51" s="2448"/>
      <c r="BG51" s="2448"/>
      <c r="BH51" s="2448"/>
      <c r="BI51" s="2448"/>
      <c r="BJ51" s="2448"/>
      <c r="BK51" s="2448"/>
      <c r="BL51" s="2448"/>
      <c r="BM51" s="2448"/>
      <c r="BN51" s="2448"/>
      <c r="BO51" s="1529"/>
      <c r="BP51" s="74"/>
      <c r="BQ51" s="1479"/>
      <c r="BR51" s="1118"/>
      <c r="BS51" s="1528"/>
      <c r="BT51" s="82"/>
      <c r="BU51" s="2448"/>
      <c r="BV51" s="2448"/>
      <c r="BW51" s="2448"/>
      <c r="BX51" s="2448"/>
      <c r="BY51" s="2448"/>
      <c r="BZ51" s="2448"/>
      <c r="CA51" s="2448"/>
      <c r="CB51" s="2448"/>
      <c r="CC51" s="2448"/>
      <c r="CD51" s="2448"/>
      <c r="CE51" s="2448"/>
      <c r="CF51" s="1529"/>
      <c r="CG51" s="74"/>
      <c r="CH51" s="1479"/>
      <c r="CI51" s="1118"/>
      <c r="CJ51" s="1528"/>
      <c r="CK51" s="638"/>
      <c r="CL51" s="576"/>
      <c r="CM51" s="576"/>
      <c r="CN51" s="576"/>
      <c r="CO51" s="576"/>
      <c r="CP51" s="576"/>
      <c r="CQ51" s="576"/>
      <c r="CR51" s="576"/>
      <c r="CS51" s="576"/>
      <c r="CT51" s="576"/>
      <c r="CU51" s="576"/>
      <c r="CV51" s="576"/>
      <c r="CW51" s="2196"/>
      <c r="CX51" s="545"/>
      <c r="CY51" s="1479"/>
      <c r="CZ51" s="1118"/>
      <c r="DA51" s="1528"/>
      <c r="DB51" s="82"/>
      <c r="DC51" s="2448"/>
      <c r="DD51" s="2448"/>
      <c r="DE51" s="2448"/>
      <c r="DF51" s="2448"/>
      <c r="DG51" s="2448"/>
      <c r="DH51" s="2448"/>
      <c r="DI51" s="2448"/>
      <c r="DJ51" s="2448"/>
      <c r="DK51" s="2448"/>
      <c r="DL51" s="2448"/>
      <c r="DM51" s="2448"/>
      <c r="DN51" s="1529"/>
      <c r="DO51" s="74"/>
      <c r="DP51" s="1479"/>
      <c r="DQ51" s="1118"/>
      <c r="DR51" s="1528"/>
      <c r="DS51" s="82"/>
      <c r="DT51" s="2448"/>
      <c r="DU51" s="2448"/>
      <c r="DV51" s="2448"/>
      <c r="DW51" s="2448"/>
      <c r="DX51" s="2448"/>
      <c r="DY51" s="2448"/>
      <c r="DZ51" s="2448"/>
      <c r="EA51" s="2448"/>
      <c r="EB51" s="2448"/>
      <c r="EC51" s="2448"/>
      <c r="ED51" s="2448"/>
      <c r="EE51" s="1529"/>
      <c r="EF51" s="74"/>
      <c r="EG51" s="1479"/>
      <c r="EH51" s="1118"/>
      <c r="EI51" s="1528"/>
      <c r="EJ51" s="82"/>
      <c r="EK51" s="2448"/>
      <c r="EL51" s="2448"/>
      <c r="EM51" s="2448"/>
      <c r="EN51" s="2448"/>
      <c r="EO51" s="2448"/>
      <c r="EP51" s="2448"/>
      <c r="EQ51" s="2448"/>
      <c r="ER51" s="2448"/>
      <c r="ES51" s="2448"/>
      <c r="ET51" s="2448"/>
      <c r="EU51" s="2448"/>
      <c r="EV51" s="1529"/>
      <c r="EW51" s="74"/>
      <c r="EX51" s="1479"/>
      <c r="EY51" s="1118"/>
      <c r="EZ51" s="1528"/>
      <c r="FA51" s="82"/>
      <c r="FB51" s="2448"/>
      <c r="FC51" s="2448"/>
      <c r="FD51" s="2448"/>
      <c r="FE51" s="2448"/>
      <c r="FF51" s="2448"/>
      <c r="FG51" s="2448"/>
      <c r="FH51" s="2448"/>
      <c r="FI51" s="2448"/>
      <c r="FJ51" s="2448"/>
      <c r="FK51" s="2448"/>
      <c r="FL51" s="2448"/>
      <c r="FM51" s="1529"/>
      <c r="FN51" s="74"/>
      <c r="FO51" s="1479"/>
      <c r="FP51" s="1118"/>
      <c r="FQ51" s="1528"/>
      <c r="FR51" s="82"/>
      <c r="FS51" s="2448"/>
      <c r="FT51" s="2448"/>
      <c r="FU51" s="2448"/>
      <c r="FV51" s="2448"/>
      <c r="FW51" s="2448"/>
      <c r="FX51" s="2448"/>
      <c r="FY51" s="2448"/>
      <c r="FZ51" s="2448"/>
      <c r="GA51" s="2448"/>
      <c r="GB51" s="2448"/>
      <c r="GC51" s="2448"/>
      <c r="GD51" s="1529"/>
      <c r="GE51" s="74"/>
    </row>
    <row r="52" spans="1:187" ht="15" customHeight="1">
      <c r="A52" s="1481">
        <v>31</v>
      </c>
      <c r="B52" s="1120" t="s">
        <v>23</v>
      </c>
      <c r="C52" s="1461" t="s">
        <v>163</v>
      </c>
      <c r="D52" s="82">
        <v>13755354</v>
      </c>
      <c r="E52" s="2448" t="s">
        <v>22</v>
      </c>
      <c r="F52" s="2448"/>
      <c r="G52" s="2448">
        <v>15449517</v>
      </c>
      <c r="H52" s="2448">
        <v>719086</v>
      </c>
      <c r="I52" s="2448">
        <v>147630</v>
      </c>
      <c r="J52" s="2448">
        <v>14582801</v>
      </c>
      <c r="K52" s="2448">
        <v>13080756</v>
      </c>
      <c r="L52" s="2448">
        <v>1383381</v>
      </c>
      <c r="M52" s="2448">
        <v>118664</v>
      </c>
      <c r="N52" s="2448">
        <v>168966</v>
      </c>
      <c r="O52" s="2448">
        <v>914403</v>
      </c>
      <c r="P52" s="1448" t="s">
        <v>25</v>
      </c>
      <c r="Q52" s="670" t="s">
        <v>2160</v>
      </c>
      <c r="R52" s="1481">
        <v>31</v>
      </c>
      <c r="S52" s="1120" t="s">
        <v>23</v>
      </c>
      <c r="T52" s="1461" t="s">
        <v>163</v>
      </c>
      <c r="U52" s="82">
        <v>50</v>
      </c>
      <c r="V52" s="2448" t="s">
        <v>22</v>
      </c>
      <c r="W52" s="2448"/>
      <c r="X52" s="2448">
        <v>50</v>
      </c>
      <c r="Y52" s="2448" t="s">
        <v>22</v>
      </c>
      <c r="Z52" s="2448" t="s">
        <v>22</v>
      </c>
      <c r="AA52" s="2448">
        <v>50</v>
      </c>
      <c r="AB52" s="2448" t="s">
        <v>22</v>
      </c>
      <c r="AC52" s="2448" t="s">
        <v>22</v>
      </c>
      <c r="AD52" s="2448">
        <v>50</v>
      </c>
      <c r="AE52" s="2448" t="s">
        <v>21</v>
      </c>
      <c r="AF52" s="2448">
        <v>3</v>
      </c>
      <c r="AG52" s="1448" t="s">
        <v>25</v>
      </c>
      <c r="AH52" s="670" t="s">
        <v>2160</v>
      </c>
      <c r="AI52" s="1481">
        <v>31</v>
      </c>
      <c r="AJ52" s="1120" t="s">
        <v>23</v>
      </c>
      <c r="AK52" s="1461" t="s">
        <v>163</v>
      </c>
      <c r="AL52" s="82">
        <v>251414</v>
      </c>
      <c r="AM52" s="2448" t="s">
        <v>22</v>
      </c>
      <c r="AN52" s="2448"/>
      <c r="AO52" s="2448">
        <v>254171</v>
      </c>
      <c r="AP52" s="2448">
        <v>359</v>
      </c>
      <c r="AQ52" s="2448">
        <v>747</v>
      </c>
      <c r="AR52" s="2448">
        <v>253065</v>
      </c>
      <c r="AS52" s="2448">
        <v>244171</v>
      </c>
      <c r="AT52" s="2448">
        <v>7465</v>
      </c>
      <c r="AU52" s="2448">
        <v>1429</v>
      </c>
      <c r="AV52" s="2448" t="s">
        <v>21</v>
      </c>
      <c r="AW52" s="2448">
        <v>6573</v>
      </c>
      <c r="AX52" s="1448" t="s">
        <v>25</v>
      </c>
      <c r="AY52" s="670" t="s">
        <v>2160</v>
      </c>
      <c r="AZ52" s="1481">
        <v>31</v>
      </c>
      <c r="BA52" s="1120" t="s">
        <v>23</v>
      </c>
      <c r="BB52" s="1461" t="s">
        <v>163</v>
      </c>
      <c r="BC52" s="82">
        <v>11796</v>
      </c>
      <c r="BD52" s="2448" t="s">
        <v>22</v>
      </c>
      <c r="BE52" s="2448"/>
      <c r="BF52" s="2448">
        <v>11857</v>
      </c>
      <c r="BG52" s="2448">
        <v>5232</v>
      </c>
      <c r="BH52" s="2448">
        <v>1629</v>
      </c>
      <c r="BI52" s="2448">
        <v>4996</v>
      </c>
      <c r="BJ52" s="2448" t="s">
        <v>21</v>
      </c>
      <c r="BK52" s="2448">
        <v>3125</v>
      </c>
      <c r="BL52" s="2448">
        <v>1871</v>
      </c>
      <c r="BM52" s="2448">
        <v>376</v>
      </c>
      <c r="BN52" s="2448">
        <v>6475</v>
      </c>
      <c r="BO52" s="1448" t="s">
        <v>25</v>
      </c>
      <c r="BP52" s="670" t="s">
        <v>2160</v>
      </c>
      <c r="BQ52" s="1481">
        <v>31</v>
      </c>
      <c r="BR52" s="1120" t="s">
        <v>23</v>
      </c>
      <c r="BS52" s="1461" t="s">
        <v>163</v>
      </c>
      <c r="BT52" s="82">
        <v>1333380</v>
      </c>
      <c r="BU52" s="2448" t="s">
        <v>22</v>
      </c>
      <c r="BV52" s="2448"/>
      <c r="BW52" s="2448">
        <v>1236018</v>
      </c>
      <c r="BX52" s="2448">
        <v>10695</v>
      </c>
      <c r="BY52" s="2448">
        <v>4460</v>
      </c>
      <c r="BZ52" s="2448">
        <v>1220863</v>
      </c>
      <c r="CA52" s="2448">
        <v>1104998</v>
      </c>
      <c r="CB52" s="2448">
        <v>63381</v>
      </c>
      <c r="CC52" s="2448">
        <v>52484</v>
      </c>
      <c r="CD52" s="2448">
        <v>105304</v>
      </c>
      <c r="CE52" s="2448">
        <v>61317</v>
      </c>
      <c r="CF52" s="1448" t="s">
        <v>25</v>
      </c>
      <c r="CG52" s="670" t="s">
        <v>2160</v>
      </c>
      <c r="CH52" s="1481">
        <v>31</v>
      </c>
      <c r="CI52" s="1120" t="s">
        <v>23</v>
      </c>
      <c r="CJ52" s="1461" t="s">
        <v>163</v>
      </c>
      <c r="CK52" s="638" t="s">
        <v>21</v>
      </c>
      <c r="CL52" s="576" t="s">
        <v>22</v>
      </c>
      <c r="CM52" s="576"/>
      <c r="CN52" s="576" t="s">
        <v>21</v>
      </c>
      <c r="CO52" s="576" t="s">
        <v>21</v>
      </c>
      <c r="CP52" s="576" t="s">
        <v>21</v>
      </c>
      <c r="CQ52" s="576" t="s">
        <v>21</v>
      </c>
      <c r="CR52" s="576" t="s">
        <v>21</v>
      </c>
      <c r="CS52" s="576" t="s">
        <v>21</v>
      </c>
      <c r="CT52" s="576" t="s">
        <v>21</v>
      </c>
      <c r="CU52" s="576" t="s">
        <v>21</v>
      </c>
      <c r="CV52" s="576" t="s">
        <v>21</v>
      </c>
      <c r="CW52" s="581" t="s">
        <v>25</v>
      </c>
      <c r="CX52" s="582" t="s">
        <v>2160</v>
      </c>
      <c r="CY52" s="1481">
        <v>31</v>
      </c>
      <c r="CZ52" s="1120" t="s">
        <v>23</v>
      </c>
      <c r="DA52" s="1461" t="s">
        <v>163</v>
      </c>
      <c r="DB52" s="82">
        <v>4542464</v>
      </c>
      <c r="DC52" s="2448" t="s">
        <v>22</v>
      </c>
      <c r="DD52" s="2448"/>
      <c r="DE52" s="2448">
        <v>4485995</v>
      </c>
      <c r="DF52" s="2448">
        <v>1573265</v>
      </c>
      <c r="DG52" s="2448" t="s">
        <v>21</v>
      </c>
      <c r="DH52" s="2448">
        <v>2912730</v>
      </c>
      <c r="DI52" s="2448">
        <v>2735628</v>
      </c>
      <c r="DJ52" s="2448">
        <v>175945</v>
      </c>
      <c r="DK52" s="2448">
        <v>1157</v>
      </c>
      <c r="DL52" s="2448">
        <v>38758</v>
      </c>
      <c r="DM52" s="2448">
        <v>2496395</v>
      </c>
      <c r="DN52" s="1448" t="s">
        <v>25</v>
      </c>
      <c r="DO52" s="670" t="s">
        <v>2160</v>
      </c>
      <c r="DP52" s="1481">
        <v>31</v>
      </c>
      <c r="DQ52" s="1120" t="s">
        <v>23</v>
      </c>
      <c r="DR52" s="1461" t="s">
        <v>163</v>
      </c>
      <c r="DS52" s="82">
        <v>21866</v>
      </c>
      <c r="DT52" s="2448">
        <v>760173</v>
      </c>
      <c r="DU52" s="2448"/>
      <c r="DV52" s="2448">
        <v>341980</v>
      </c>
      <c r="DW52" s="2448">
        <v>11474</v>
      </c>
      <c r="DX52" s="2448" t="s">
        <v>21</v>
      </c>
      <c r="DY52" s="2448">
        <v>330506</v>
      </c>
      <c r="DZ52" s="2448">
        <v>869</v>
      </c>
      <c r="EA52" s="2448">
        <v>326982</v>
      </c>
      <c r="EB52" s="2448">
        <v>2655</v>
      </c>
      <c r="EC52" s="2448">
        <v>440063</v>
      </c>
      <c r="ED52" s="2448" t="s">
        <v>22</v>
      </c>
      <c r="EE52" s="1448" t="s">
        <v>25</v>
      </c>
      <c r="EF52" s="670" t="s">
        <v>2160</v>
      </c>
      <c r="EG52" s="1481">
        <v>31</v>
      </c>
      <c r="EH52" s="1120" t="s">
        <v>23</v>
      </c>
      <c r="EI52" s="1461" t="s">
        <v>163</v>
      </c>
      <c r="EJ52" s="82">
        <v>111355</v>
      </c>
      <c r="EK52" s="2448">
        <v>18745</v>
      </c>
      <c r="EL52" s="2448"/>
      <c r="EM52" s="2448">
        <v>127543</v>
      </c>
      <c r="EN52" s="2448">
        <v>63705</v>
      </c>
      <c r="EO52" s="2448">
        <v>18863</v>
      </c>
      <c r="EP52" s="2448">
        <v>44975</v>
      </c>
      <c r="EQ52" s="2448">
        <v>12727</v>
      </c>
      <c r="ER52" s="2448">
        <v>28014</v>
      </c>
      <c r="ES52" s="2448">
        <v>4234</v>
      </c>
      <c r="ET52" s="2448">
        <v>2634</v>
      </c>
      <c r="EU52" s="2448" t="s">
        <v>22</v>
      </c>
      <c r="EV52" s="1448" t="s">
        <v>25</v>
      </c>
      <c r="EW52" s="670" t="s">
        <v>2160</v>
      </c>
      <c r="EX52" s="1481">
        <v>31</v>
      </c>
      <c r="EY52" s="1120" t="s">
        <v>23</v>
      </c>
      <c r="EZ52" s="1461" t="s">
        <v>163</v>
      </c>
      <c r="FA52" s="82">
        <v>106176</v>
      </c>
      <c r="FB52" s="2448" t="s">
        <v>22</v>
      </c>
      <c r="FC52" s="2448"/>
      <c r="FD52" s="2448">
        <v>106174</v>
      </c>
      <c r="FE52" s="2448">
        <v>19941</v>
      </c>
      <c r="FF52" s="2448">
        <v>48954</v>
      </c>
      <c r="FG52" s="2448">
        <v>37279</v>
      </c>
      <c r="FH52" s="2448" t="s">
        <v>22</v>
      </c>
      <c r="FI52" s="2448">
        <v>29953</v>
      </c>
      <c r="FJ52" s="2448">
        <v>7325</v>
      </c>
      <c r="FK52" s="2448" t="s">
        <v>22</v>
      </c>
      <c r="FL52" s="217" t="s">
        <v>22</v>
      </c>
      <c r="FM52" s="1448" t="s">
        <v>25</v>
      </c>
      <c r="FN52" s="670" t="s">
        <v>2160</v>
      </c>
      <c r="FO52" s="1481">
        <v>31</v>
      </c>
      <c r="FP52" s="1120" t="s">
        <v>23</v>
      </c>
      <c r="FQ52" s="1482" t="s">
        <v>163</v>
      </c>
      <c r="FR52" s="82" t="s">
        <v>21</v>
      </c>
      <c r="FS52" s="2448" t="s">
        <v>21</v>
      </c>
      <c r="FT52" s="2448"/>
      <c r="FU52" s="2448" t="s">
        <v>21</v>
      </c>
      <c r="FV52" s="2448" t="s">
        <v>21</v>
      </c>
      <c r="FW52" s="2448" t="s">
        <v>21</v>
      </c>
      <c r="FX52" s="2448" t="s">
        <v>21</v>
      </c>
      <c r="FY52" s="2448" t="s">
        <v>21</v>
      </c>
      <c r="FZ52" s="2448" t="s">
        <v>21</v>
      </c>
      <c r="GA52" s="2448" t="s">
        <v>21</v>
      </c>
      <c r="GB52" s="2448" t="s">
        <v>21</v>
      </c>
      <c r="GC52" s="2448" t="s">
        <v>21</v>
      </c>
      <c r="GD52" s="1448" t="s">
        <v>25</v>
      </c>
      <c r="GE52" s="670" t="s">
        <v>2160</v>
      </c>
    </row>
    <row r="53" spans="1:187" ht="15" customHeight="1">
      <c r="A53" s="1483" t="s">
        <v>26</v>
      </c>
      <c r="B53" s="1123" t="s">
        <v>26</v>
      </c>
      <c r="C53" s="1461" t="s">
        <v>164</v>
      </c>
      <c r="D53" s="82">
        <v>13031204</v>
      </c>
      <c r="E53" s="2448" t="s">
        <v>22</v>
      </c>
      <c r="F53" s="2448"/>
      <c r="G53" s="2448">
        <v>14440511</v>
      </c>
      <c r="H53" s="2448">
        <v>686032</v>
      </c>
      <c r="I53" s="2448">
        <v>146272</v>
      </c>
      <c r="J53" s="2448">
        <v>13608207</v>
      </c>
      <c r="K53" s="2448">
        <v>12194131</v>
      </c>
      <c r="L53" s="2448">
        <v>1299842</v>
      </c>
      <c r="M53" s="2448">
        <v>114234</v>
      </c>
      <c r="N53" s="2448">
        <v>243701</v>
      </c>
      <c r="O53" s="2448">
        <v>923877</v>
      </c>
      <c r="P53" s="1448" t="s">
        <v>27</v>
      </c>
      <c r="Q53" s="670" t="s">
        <v>26</v>
      </c>
      <c r="R53" s="1483" t="s">
        <v>26</v>
      </c>
      <c r="S53" s="1123" t="s">
        <v>26</v>
      </c>
      <c r="T53" s="1461" t="s">
        <v>164</v>
      </c>
      <c r="U53" s="82">
        <v>50</v>
      </c>
      <c r="V53" s="2448" t="s">
        <v>22</v>
      </c>
      <c r="W53" s="2448"/>
      <c r="X53" s="2448">
        <v>49</v>
      </c>
      <c r="Y53" s="2448" t="s">
        <v>22</v>
      </c>
      <c r="Z53" s="2448" t="s">
        <v>22</v>
      </c>
      <c r="AA53" s="2448">
        <v>49</v>
      </c>
      <c r="AB53" s="2448" t="s">
        <v>22</v>
      </c>
      <c r="AC53" s="2448" t="s">
        <v>22</v>
      </c>
      <c r="AD53" s="2448">
        <v>49</v>
      </c>
      <c r="AE53" s="2448" t="s">
        <v>21</v>
      </c>
      <c r="AF53" s="2448">
        <v>4</v>
      </c>
      <c r="AG53" s="1448" t="s">
        <v>27</v>
      </c>
      <c r="AH53" s="670" t="s">
        <v>26</v>
      </c>
      <c r="AI53" s="1483" t="s">
        <v>26</v>
      </c>
      <c r="AJ53" s="1123" t="s">
        <v>26</v>
      </c>
      <c r="AK53" s="1461" t="s">
        <v>164</v>
      </c>
      <c r="AL53" s="82">
        <v>234106</v>
      </c>
      <c r="AM53" s="2448" t="s">
        <v>22</v>
      </c>
      <c r="AN53" s="2448"/>
      <c r="AO53" s="2448">
        <v>233840</v>
      </c>
      <c r="AP53" s="2448">
        <v>225</v>
      </c>
      <c r="AQ53" s="2448">
        <v>179</v>
      </c>
      <c r="AR53" s="2448">
        <v>233436</v>
      </c>
      <c r="AS53" s="2448">
        <v>223747</v>
      </c>
      <c r="AT53" s="2448">
        <v>8570</v>
      </c>
      <c r="AU53" s="2448">
        <v>1119</v>
      </c>
      <c r="AV53" s="2448" t="s">
        <v>21</v>
      </c>
      <c r="AW53" s="2448">
        <v>6836</v>
      </c>
      <c r="AX53" s="1448" t="s">
        <v>27</v>
      </c>
      <c r="AY53" s="670" t="s">
        <v>26</v>
      </c>
      <c r="AZ53" s="1483" t="s">
        <v>26</v>
      </c>
      <c r="BA53" s="1123" t="s">
        <v>26</v>
      </c>
      <c r="BB53" s="1461" t="s">
        <v>164</v>
      </c>
      <c r="BC53" s="82">
        <v>12611</v>
      </c>
      <c r="BD53" s="2448" t="s">
        <v>22</v>
      </c>
      <c r="BE53" s="2448"/>
      <c r="BF53" s="2448">
        <v>12070</v>
      </c>
      <c r="BG53" s="2448">
        <v>5139</v>
      </c>
      <c r="BH53" s="2448">
        <v>2245</v>
      </c>
      <c r="BI53" s="2448">
        <v>4686</v>
      </c>
      <c r="BJ53" s="2448" t="s">
        <v>21</v>
      </c>
      <c r="BK53" s="2448">
        <v>2205</v>
      </c>
      <c r="BL53" s="2448">
        <v>2481</v>
      </c>
      <c r="BM53" s="2448">
        <v>271</v>
      </c>
      <c r="BN53" s="2448">
        <v>6749</v>
      </c>
      <c r="BO53" s="1448" t="s">
        <v>27</v>
      </c>
      <c r="BP53" s="670" t="s">
        <v>26</v>
      </c>
      <c r="BQ53" s="1483" t="s">
        <v>26</v>
      </c>
      <c r="BR53" s="1123" t="s">
        <v>26</v>
      </c>
      <c r="BS53" s="1461" t="s">
        <v>164</v>
      </c>
      <c r="BT53" s="82">
        <v>1363293</v>
      </c>
      <c r="BU53" s="2448" t="s">
        <v>22</v>
      </c>
      <c r="BV53" s="2448"/>
      <c r="BW53" s="2448">
        <v>1227786</v>
      </c>
      <c r="BX53" s="2448">
        <v>11128</v>
      </c>
      <c r="BY53" s="2448">
        <v>7495</v>
      </c>
      <c r="BZ53" s="2448">
        <v>1209163</v>
      </c>
      <c r="CA53" s="2448">
        <v>1096582</v>
      </c>
      <c r="CB53" s="2448">
        <v>62431</v>
      </c>
      <c r="CC53" s="2448">
        <v>50150</v>
      </c>
      <c r="CD53" s="2448">
        <v>125830</v>
      </c>
      <c r="CE53" s="2448">
        <v>71389</v>
      </c>
      <c r="CF53" s="1448" t="s">
        <v>27</v>
      </c>
      <c r="CG53" s="670" t="s">
        <v>26</v>
      </c>
      <c r="CH53" s="1483" t="s">
        <v>26</v>
      </c>
      <c r="CI53" s="1123" t="s">
        <v>26</v>
      </c>
      <c r="CJ53" s="1461" t="s">
        <v>164</v>
      </c>
      <c r="CK53" s="638" t="s">
        <v>21</v>
      </c>
      <c r="CL53" s="576" t="s">
        <v>22</v>
      </c>
      <c r="CM53" s="576"/>
      <c r="CN53" s="576" t="s">
        <v>21</v>
      </c>
      <c r="CO53" s="576" t="s">
        <v>21</v>
      </c>
      <c r="CP53" s="576" t="s">
        <v>21</v>
      </c>
      <c r="CQ53" s="576" t="s">
        <v>21</v>
      </c>
      <c r="CR53" s="576" t="s">
        <v>21</v>
      </c>
      <c r="CS53" s="576" t="s">
        <v>21</v>
      </c>
      <c r="CT53" s="576" t="s">
        <v>21</v>
      </c>
      <c r="CU53" s="576" t="s">
        <v>21</v>
      </c>
      <c r="CV53" s="576" t="s">
        <v>21</v>
      </c>
      <c r="CW53" s="581" t="s">
        <v>27</v>
      </c>
      <c r="CX53" s="582" t="s">
        <v>26</v>
      </c>
      <c r="CY53" s="1483" t="s">
        <v>26</v>
      </c>
      <c r="CZ53" s="1123" t="s">
        <v>26</v>
      </c>
      <c r="DA53" s="1461" t="s">
        <v>164</v>
      </c>
      <c r="DB53" s="82">
        <v>4447699</v>
      </c>
      <c r="DC53" s="2448" t="s">
        <v>22</v>
      </c>
      <c r="DD53" s="2448"/>
      <c r="DE53" s="2448">
        <v>4346965</v>
      </c>
      <c r="DF53" s="2448">
        <v>1372731</v>
      </c>
      <c r="DG53" s="2448" t="s">
        <v>21</v>
      </c>
      <c r="DH53" s="2448">
        <v>2974234</v>
      </c>
      <c r="DI53" s="2448">
        <v>2792005</v>
      </c>
      <c r="DJ53" s="2448">
        <v>181869</v>
      </c>
      <c r="DK53" s="2448">
        <v>360</v>
      </c>
      <c r="DL53" s="2448">
        <v>43158</v>
      </c>
      <c r="DM53" s="2448">
        <v>2553972</v>
      </c>
      <c r="DN53" s="1448" t="s">
        <v>27</v>
      </c>
      <c r="DO53" s="670" t="s">
        <v>26</v>
      </c>
      <c r="DP53" s="1483" t="s">
        <v>26</v>
      </c>
      <c r="DQ53" s="1123" t="s">
        <v>26</v>
      </c>
      <c r="DR53" s="1461" t="s">
        <v>164</v>
      </c>
      <c r="DS53" s="82">
        <v>20374</v>
      </c>
      <c r="DT53" s="2448">
        <v>780425</v>
      </c>
      <c r="DU53" s="2448"/>
      <c r="DV53" s="2448">
        <v>342864</v>
      </c>
      <c r="DW53" s="2448">
        <v>11618</v>
      </c>
      <c r="DX53" s="2448" t="s">
        <v>21</v>
      </c>
      <c r="DY53" s="2448">
        <v>331246</v>
      </c>
      <c r="DZ53" s="2448">
        <v>664</v>
      </c>
      <c r="EA53" s="2448">
        <v>328207</v>
      </c>
      <c r="EB53" s="2448">
        <v>2375</v>
      </c>
      <c r="EC53" s="2448">
        <v>457926</v>
      </c>
      <c r="ED53" s="2448" t="s">
        <v>22</v>
      </c>
      <c r="EE53" s="1448" t="s">
        <v>27</v>
      </c>
      <c r="EF53" s="670" t="s">
        <v>26</v>
      </c>
      <c r="EG53" s="1483" t="s">
        <v>26</v>
      </c>
      <c r="EH53" s="1123" t="s">
        <v>26</v>
      </c>
      <c r="EI53" s="1461" t="s">
        <v>164</v>
      </c>
      <c r="EJ53" s="82">
        <v>87057</v>
      </c>
      <c r="EK53" s="2448">
        <v>17793</v>
      </c>
      <c r="EL53" s="2448"/>
      <c r="EM53" s="2448">
        <v>102360</v>
      </c>
      <c r="EN53" s="2448">
        <v>49888</v>
      </c>
      <c r="EO53" s="2448">
        <v>19976</v>
      </c>
      <c r="EP53" s="2448">
        <v>32496</v>
      </c>
      <c r="EQ53" s="2448">
        <v>10706</v>
      </c>
      <c r="ER53" s="2448">
        <v>17393</v>
      </c>
      <c r="ES53" s="2448">
        <v>4397</v>
      </c>
      <c r="ET53" s="2448">
        <v>2506</v>
      </c>
      <c r="EU53" s="2448" t="s">
        <v>22</v>
      </c>
      <c r="EV53" s="1448" t="s">
        <v>27</v>
      </c>
      <c r="EW53" s="670" t="s">
        <v>26</v>
      </c>
      <c r="EX53" s="1483" t="s">
        <v>26</v>
      </c>
      <c r="EY53" s="1123" t="s">
        <v>26</v>
      </c>
      <c r="EZ53" s="1461" t="s">
        <v>164</v>
      </c>
      <c r="FA53" s="82">
        <v>111702</v>
      </c>
      <c r="FB53" s="2448" t="s">
        <v>22</v>
      </c>
      <c r="FC53" s="2448"/>
      <c r="FD53" s="2448">
        <v>111699</v>
      </c>
      <c r="FE53" s="2448">
        <v>26285</v>
      </c>
      <c r="FF53" s="2448">
        <v>45421</v>
      </c>
      <c r="FG53" s="2448">
        <v>39993</v>
      </c>
      <c r="FH53" s="2448" t="s">
        <v>22</v>
      </c>
      <c r="FI53" s="2448">
        <v>33835</v>
      </c>
      <c r="FJ53" s="2448">
        <v>6160</v>
      </c>
      <c r="FK53" s="2448" t="s">
        <v>22</v>
      </c>
      <c r="FL53" s="217" t="s">
        <v>22</v>
      </c>
      <c r="FM53" s="1448" t="s">
        <v>27</v>
      </c>
      <c r="FN53" s="670" t="s">
        <v>26</v>
      </c>
      <c r="FO53" s="1483" t="s">
        <v>26</v>
      </c>
      <c r="FP53" s="1123" t="s">
        <v>26</v>
      </c>
      <c r="FQ53" s="1482" t="s">
        <v>164</v>
      </c>
      <c r="FR53" s="82" t="s">
        <v>21</v>
      </c>
      <c r="FS53" s="2448" t="s">
        <v>21</v>
      </c>
      <c r="FT53" s="2448"/>
      <c r="FU53" s="2448" t="s">
        <v>21</v>
      </c>
      <c r="FV53" s="2448" t="s">
        <v>21</v>
      </c>
      <c r="FW53" s="2448" t="s">
        <v>21</v>
      </c>
      <c r="FX53" s="2448" t="s">
        <v>21</v>
      </c>
      <c r="FY53" s="2448" t="s">
        <v>21</v>
      </c>
      <c r="FZ53" s="2448" t="s">
        <v>21</v>
      </c>
      <c r="GA53" s="2448" t="s">
        <v>21</v>
      </c>
      <c r="GB53" s="2448" t="s">
        <v>21</v>
      </c>
      <c r="GC53" s="2448" t="s">
        <v>21</v>
      </c>
      <c r="GD53" s="1448" t="s">
        <v>27</v>
      </c>
      <c r="GE53" s="670" t="s">
        <v>26</v>
      </c>
    </row>
    <row r="54" spans="1:187" ht="15" customHeight="1">
      <c r="A54" s="1483">
        <v>1</v>
      </c>
      <c r="B54" s="1123" t="s">
        <v>2159</v>
      </c>
      <c r="C54" s="1461" t="s">
        <v>2161</v>
      </c>
      <c r="D54" s="82">
        <v>13488107</v>
      </c>
      <c r="E54" s="2448" t="s">
        <v>22</v>
      </c>
      <c r="F54" s="2448"/>
      <c r="G54" s="2448">
        <v>15055490</v>
      </c>
      <c r="H54" s="2448">
        <v>759113</v>
      </c>
      <c r="I54" s="2448">
        <v>152492</v>
      </c>
      <c r="J54" s="2448">
        <v>14143885</v>
      </c>
      <c r="K54" s="2448">
        <v>12653068</v>
      </c>
      <c r="L54" s="2448">
        <v>1371262</v>
      </c>
      <c r="M54" s="2448">
        <v>119555</v>
      </c>
      <c r="N54" s="2448">
        <v>206769</v>
      </c>
      <c r="O54" s="2448">
        <v>899468</v>
      </c>
      <c r="P54" s="1448" t="s">
        <v>28</v>
      </c>
      <c r="Q54" s="670" t="s">
        <v>26</v>
      </c>
      <c r="R54" s="1483">
        <v>1</v>
      </c>
      <c r="S54" s="1123" t="s">
        <v>2159</v>
      </c>
      <c r="T54" s="1461" t="s">
        <v>2161</v>
      </c>
      <c r="U54" s="82">
        <v>51</v>
      </c>
      <c r="V54" s="2448" t="s">
        <v>22</v>
      </c>
      <c r="W54" s="2448"/>
      <c r="X54" s="2448">
        <v>52</v>
      </c>
      <c r="Y54" s="2448" t="s">
        <v>22</v>
      </c>
      <c r="Z54" s="2448" t="s">
        <v>22</v>
      </c>
      <c r="AA54" s="2448">
        <v>52</v>
      </c>
      <c r="AB54" s="2448" t="s">
        <v>22</v>
      </c>
      <c r="AC54" s="2448" t="s">
        <v>22</v>
      </c>
      <c r="AD54" s="2448">
        <v>52</v>
      </c>
      <c r="AE54" s="2448" t="s">
        <v>21</v>
      </c>
      <c r="AF54" s="2448">
        <v>3</v>
      </c>
      <c r="AG54" s="1448" t="s">
        <v>28</v>
      </c>
      <c r="AH54" s="670" t="s">
        <v>26</v>
      </c>
      <c r="AI54" s="1483">
        <v>1</v>
      </c>
      <c r="AJ54" s="1123" t="s">
        <v>2159</v>
      </c>
      <c r="AK54" s="1461" t="s">
        <v>2161</v>
      </c>
      <c r="AL54" s="82">
        <v>247119</v>
      </c>
      <c r="AM54" s="2448" t="s">
        <v>22</v>
      </c>
      <c r="AN54" s="2448"/>
      <c r="AO54" s="2448">
        <v>246524</v>
      </c>
      <c r="AP54" s="2448">
        <v>464</v>
      </c>
      <c r="AQ54" s="2448">
        <v>1863</v>
      </c>
      <c r="AR54" s="2448">
        <v>244197</v>
      </c>
      <c r="AS54" s="2448">
        <v>235893</v>
      </c>
      <c r="AT54" s="2448">
        <v>7275</v>
      </c>
      <c r="AU54" s="2448">
        <v>1029</v>
      </c>
      <c r="AV54" s="2448" t="s">
        <v>21</v>
      </c>
      <c r="AW54" s="2448">
        <v>7430</v>
      </c>
      <c r="AX54" s="1448" t="s">
        <v>28</v>
      </c>
      <c r="AY54" s="670" t="s">
        <v>26</v>
      </c>
      <c r="AZ54" s="1483">
        <v>1</v>
      </c>
      <c r="BA54" s="1123" t="s">
        <v>2159</v>
      </c>
      <c r="BB54" s="1461" t="s">
        <v>2161</v>
      </c>
      <c r="BC54" s="82">
        <v>12275</v>
      </c>
      <c r="BD54" s="2448" t="s">
        <v>22</v>
      </c>
      <c r="BE54" s="2448"/>
      <c r="BF54" s="2448">
        <v>11630</v>
      </c>
      <c r="BG54" s="2448">
        <v>4716</v>
      </c>
      <c r="BH54" s="2448">
        <v>1935</v>
      </c>
      <c r="BI54" s="2448">
        <v>4979</v>
      </c>
      <c r="BJ54" s="2448" t="s">
        <v>21</v>
      </c>
      <c r="BK54" s="2448">
        <v>2494</v>
      </c>
      <c r="BL54" s="2448">
        <v>2485</v>
      </c>
      <c r="BM54" s="2448">
        <v>248</v>
      </c>
      <c r="BN54" s="2448">
        <v>7142</v>
      </c>
      <c r="BO54" s="1448" t="s">
        <v>28</v>
      </c>
      <c r="BP54" s="670" t="s">
        <v>26</v>
      </c>
      <c r="BQ54" s="1483">
        <v>1</v>
      </c>
      <c r="BR54" s="1123" t="s">
        <v>2159</v>
      </c>
      <c r="BS54" s="1461" t="s">
        <v>2161</v>
      </c>
      <c r="BT54" s="82">
        <v>1402358</v>
      </c>
      <c r="BU54" s="2448" t="s">
        <v>22</v>
      </c>
      <c r="BV54" s="2448"/>
      <c r="BW54" s="2448">
        <v>1282173</v>
      </c>
      <c r="BX54" s="2448">
        <v>9575</v>
      </c>
      <c r="BY54" s="2448">
        <v>8458</v>
      </c>
      <c r="BZ54" s="2448">
        <v>1264140</v>
      </c>
      <c r="CA54" s="2448">
        <v>1144799</v>
      </c>
      <c r="CB54" s="2448">
        <v>62653</v>
      </c>
      <c r="CC54" s="2448">
        <v>56688</v>
      </c>
      <c r="CD54" s="2448">
        <v>128819</v>
      </c>
      <c r="CE54" s="2448">
        <v>62745</v>
      </c>
      <c r="CF54" s="1448" t="s">
        <v>28</v>
      </c>
      <c r="CG54" s="670" t="s">
        <v>26</v>
      </c>
      <c r="CH54" s="1483">
        <v>1</v>
      </c>
      <c r="CI54" s="1123" t="s">
        <v>2159</v>
      </c>
      <c r="CJ54" s="1461" t="s">
        <v>2161</v>
      </c>
      <c r="CK54" s="638" t="s">
        <v>21</v>
      </c>
      <c r="CL54" s="576" t="s">
        <v>22</v>
      </c>
      <c r="CM54" s="576"/>
      <c r="CN54" s="576" t="s">
        <v>21</v>
      </c>
      <c r="CO54" s="576" t="s">
        <v>21</v>
      </c>
      <c r="CP54" s="576" t="s">
        <v>21</v>
      </c>
      <c r="CQ54" s="576" t="s">
        <v>21</v>
      </c>
      <c r="CR54" s="576" t="s">
        <v>21</v>
      </c>
      <c r="CS54" s="576" t="s">
        <v>21</v>
      </c>
      <c r="CT54" s="576" t="s">
        <v>21</v>
      </c>
      <c r="CU54" s="576" t="s">
        <v>21</v>
      </c>
      <c r="CV54" s="576" t="s">
        <v>21</v>
      </c>
      <c r="CW54" s="581" t="s">
        <v>28</v>
      </c>
      <c r="CX54" s="582" t="s">
        <v>26</v>
      </c>
      <c r="CY54" s="1483">
        <v>1</v>
      </c>
      <c r="CZ54" s="1123" t="s">
        <v>2159</v>
      </c>
      <c r="DA54" s="1461" t="s">
        <v>2161</v>
      </c>
      <c r="DB54" s="82">
        <v>4251664</v>
      </c>
      <c r="DC54" s="2448" t="s">
        <v>22</v>
      </c>
      <c r="DD54" s="2448"/>
      <c r="DE54" s="2448">
        <v>4577881</v>
      </c>
      <c r="DF54" s="2448">
        <v>1619835</v>
      </c>
      <c r="DG54" s="2448" t="s">
        <v>21</v>
      </c>
      <c r="DH54" s="2448">
        <v>2958046</v>
      </c>
      <c r="DI54" s="2448">
        <v>2773872</v>
      </c>
      <c r="DJ54" s="2448">
        <v>183283</v>
      </c>
      <c r="DK54" s="2448">
        <v>891</v>
      </c>
      <c r="DL54" s="2448">
        <v>46050</v>
      </c>
      <c r="DM54" s="2448">
        <v>2178941</v>
      </c>
      <c r="DN54" s="1448" t="s">
        <v>28</v>
      </c>
      <c r="DO54" s="670" t="s">
        <v>26</v>
      </c>
      <c r="DP54" s="1483">
        <v>1</v>
      </c>
      <c r="DQ54" s="1123" t="s">
        <v>2159</v>
      </c>
      <c r="DR54" s="1461" t="s">
        <v>2161</v>
      </c>
      <c r="DS54" s="82">
        <v>20251</v>
      </c>
      <c r="DT54" s="2448">
        <v>777709</v>
      </c>
      <c r="DU54" s="2448"/>
      <c r="DV54" s="2448">
        <v>336935</v>
      </c>
      <c r="DW54" s="2448">
        <v>10167</v>
      </c>
      <c r="DX54" s="2448" t="s">
        <v>21</v>
      </c>
      <c r="DY54" s="2448">
        <v>326768</v>
      </c>
      <c r="DZ54" s="2448">
        <v>726</v>
      </c>
      <c r="EA54" s="2448">
        <v>324245</v>
      </c>
      <c r="EB54" s="2448">
        <v>1797</v>
      </c>
      <c r="EC54" s="2448">
        <v>461027</v>
      </c>
      <c r="ED54" s="2448" t="s">
        <v>22</v>
      </c>
      <c r="EE54" s="1448" t="s">
        <v>28</v>
      </c>
      <c r="EF54" s="670" t="s">
        <v>26</v>
      </c>
      <c r="EG54" s="1483">
        <v>1</v>
      </c>
      <c r="EH54" s="1123" t="s">
        <v>2159</v>
      </c>
      <c r="EI54" s="1461" t="s">
        <v>2161</v>
      </c>
      <c r="EJ54" s="82">
        <v>91411</v>
      </c>
      <c r="EK54" s="2448">
        <v>16820</v>
      </c>
      <c r="EL54" s="2448"/>
      <c r="EM54" s="2448">
        <v>104381</v>
      </c>
      <c r="EN54" s="2448">
        <v>45343</v>
      </c>
      <c r="EO54" s="2448">
        <v>20877</v>
      </c>
      <c r="EP54" s="2448">
        <v>38161</v>
      </c>
      <c r="EQ54" s="2448">
        <v>14008</v>
      </c>
      <c r="ER54" s="2448">
        <v>19693</v>
      </c>
      <c r="ES54" s="2448">
        <v>4460</v>
      </c>
      <c r="ET54" s="2448">
        <v>4136</v>
      </c>
      <c r="EU54" s="2448" t="s">
        <v>22</v>
      </c>
      <c r="EV54" s="1448" t="s">
        <v>28</v>
      </c>
      <c r="EW54" s="670" t="s">
        <v>26</v>
      </c>
      <c r="EX54" s="1483">
        <v>1</v>
      </c>
      <c r="EY54" s="1123" t="s">
        <v>2159</v>
      </c>
      <c r="EZ54" s="1461" t="s">
        <v>2161</v>
      </c>
      <c r="FA54" s="82">
        <v>99984</v>
      </c>
      <c r="FB54" s="2448" t="s">
        <v>22</v>
      </c>
      <c r="FC54" s="2448"/>
      <c r="FD54" s="2448">
        <v>99978</v>
      </c>
      <c r="FE54" s="2448">
        <v>17860</v>
      </c>
      <c r="FF54" s="2448">
        <v>47493</v>
      </c>
      <c r="FG54" s="2448">
        <v>34625</v>
      </c>
      <c r="FH54" s="2448" t="s">
        <v>22</v>
      </c>
      <c r="FI54" s="2448">
        <v>28237</v>
      </c>
      <c r="FJ54" s="2448">
        <v>6386</v>
      </c>
      <c r="FK54" s="2448" t="s">
        <v>22</v>
      </c>
      <c r="FL54" s="217" t="s">
        <v>22</v>
      </c>
      <c r="FM54" s="1448" t="s">
        <v>28</v>
      </c>
      <c r="FN54" s="670" t="s">
        <v>26</v>
      </c>
      <c r="FO54" s="1483">
        <v>1</v>
      </c>
      <c r="FP54" s="1123" t="s">
        <v>2159</v>
      </c>
      <c r="FQ54" s="1482" t="s">
        <v>2161</v>
      </c>
      <c r="FR54" s="82" t="s">
        <v>21</v>
      </c>
      <c r="FS54" s="2448" t="s">
        <v>21</v>
      </c>
      <c r="FT54" s="2448"/>
      <c r="FU54" s="2448" t="s">
        <v>21</v>
      </c>
      <c r="FV54" s="2448" t="s">
        <v>21</v>
      </c>
      <c r="FW54" s="2448" t="s">
        <v>21</v>
      </c>
      <c r="FX54" s="2448" t="s">
        <v>21</v>
      </c>
      <c r="FY54" s="2448" t="s">
        <v>21</v>
      </c>
      <c r="FZ54" s="2448" t="s">
        <v>21</v>
      </c>
      <c r="GA54" s="2448" t="s">
        <v>21</v>
      </c>
      <c r="GB54" s="2448" t="s">
        <v>21</v>
      </c>
      <c r="GC54" s="2448" t="s">
        <v>21</v>
      </c>
      <c r="GD54" s="1448" t="s">
        <v>28</v>
      </c>
      <c r="GE54" s="670" t="s">
        <v>26</v>
      </c>
    </row>
    <row r="55" spans="1:187" ht="15" customHeight="1">
      <c r="A55" s="1483" t="s">
        <v>26</v>
      </c>
      <c r="B55" s="1123" t="s">
        <v>26</v>
      </c>
      <c r="C55" s="1461" t="s">
        <v>165</v>
      </c>
      <c r="D55" s="82">
        <v>14063993</v>
      </c>
      <c r="E55" s="2448" t="s">
        <v>22</v>
      </c>
      <c r="F55" s="2448"/>
      <c r="G55" s="2448">
        <v>15686045</v>
      </c>
      <c r="H55" s="2448">
        <v>789044</v>
      </c>
      <c r="I55" s="2448">
        <v>158346</v>
      </c>
      <c r="J55" s="2448">
        <v>14738655</v>
      </c>
      <c r="K55" s="2448">
        <v>13219707</v>
      </c>
      <c r="L55" s="2448">
        <v>1414833</v>
      </c>
      <c r="M55" s="2448">
        <v>104115</v>
      </c>
      <c r="N55" s="2448">
        <v>185265</v>
      </c>
      <c r="O55" s="2448">
        <v>936382</v>
      </c>
      <c r="P55" s="1448" t="s">
        <v>29</v>
      </c>
      <c r="Q55" s="670" t="s">
        <v>26</v>
      </c>
      <c r="R55" s="1483" t="s">
        <v>26</v>
      </c>
      <c r="S55" s="1123" t="s">
        <v>26</v>
      </c>
      <c r="T55" s="1461" t="s">
        <v>165</v>
      </c>
      <c r="U55" s="82">
        <v>51</v>
      </c>
      <c r="V55" s="2448" t="s">
        <v>22</v>
      </c>
      <c r="W55" s="2448"/>
      <c r="X55" s="2448">
        <v>51</v>
      </c>
      <c r="Y55" s="2448" t="s">
        <v>22</v>
      </c>
      <c r="Z55" s="2448" t="s">
        <v>22</v>
      </c>
      <c r="AA55" s="2448">
        <v>51</v>
      </c>
      <c r="AB55" s="2448" t="s">
        <v>22</v>
      </c>
      <c r="AC55" s="2448" t="s">
        <v>22</v>
      </c>
      <c r="AD55" s="2448">
        <v>51</v>
      </c>
      <c r="AE55" s="2448" t="s">
        <v>21</v>
      </c>
      <c r="AF55" s="2448">
        <v>3</v>
      </c>
      <c r="AG55" s="1448" t="s">
        <v>29</v>
      </c>
      <c r="AH55" s="670" t="s">
        <v>26</v>
      </c>
      <c r="AI55" s="1483" t="s">
        <v>26</v>
      </c>
      <c r="AJ55" s="1123" t="s">
        <v>26</v>
      </c>
      <c r="AK55" s="1461" t="s">
        <v>165</v>
      </c>
      <c r="AL55" s="82">
        <v>187963</v>
      </c>
      <c r="AM55" s="2448" t="s">
        <v>22</v>
      </c>
      <c r="AN55" s="2448"/>
      <c r="AO55" s="2448">
        <v>186546</v>
      </c>
      <c r="AP55" s="2448">
        <v>554</v>
      </c>
      <c r="AQ55" s="2448">
        <v>746</v>
      </c>
      <c r="AR55" s="2448">
        <v>185246</v>
      </c>
      <c r="AS55" s="2448">
        <v>176820</v>
      </c>
      <c r="AT55" s="2448">
        <v>7390</v>
      </c>
      <c r="AU55" s="2448">
        <v>1036</v>
      </c>
      <c r="AV55" s="2448" t="s">
        <v>21</v>
      </c>
      <c r="AW55" s="2448">
        <v>8852</v>
      </c>
      <c r="AX55" s="1448" t="s">
        <v>29</v>
      </c>
      <c r="AY55" s="670" t="s">
        <v>26</v>
      </c>
      <c r="AZ55" s="1483" t="s">
        <v>26</v>
      </c>
      <c r="BA55" s="1123" t="s">
        <v>26</v>
      </c>
      <c r="BB55" s="1461" t="s">
        <v>165</v>
      </c>
      <c r="BC55" s="82">
        <v>15007</v>
      </c>
      <c r="BD55" s="2448" t="s">
        <v>22</v>
      </c>
      <c r="BE55" s="2448"/>
      <c r="BF55" s="2448">
        <v>14714</v>
      </c>
      <c r="BG55" s="2448">
        <v>6756</v>
      </c>
      <c r="BH55" s="2448">
        <v>2657</v>
      </c>
      <c r="BI55" s="2448">
        <v>5301</v>
      </c>
      <c r="BJ55" s="2448" t="s">
        <v>21</v>
      </c>
      <c r="BK55" s="2448">
        <v>2698</v>
      </c>
      <c r="BL55" s="2448">
        <v>2603</v>
      </c>
      <c r="BM55" s="2448">
        <v>259</v>
      </c>
      <c r="BN55" s="2448">
        <v>7175</v>
      </c>
      <c r="BO55" s="1448" t="s">
        <v>29</v>
      </c>
      <c r="BP55" s="670" t="s">
        <v>26</v>
      </c>
      <c r="BQ55" s="1483" t="s">
        <v>26</v>
      </c>
      <c r="BR55" s="1123" t="s">
        <v>26</v>
      </c>
      <c r="BS55" s="1461" t="s">
        <v>165</v>
      </c>
      <c r="BT55" s="82">
        <v>1356371</v>
      </c>
      <c r="BU55" s="2448" t="s">
        <v>22</v>
      </c>
      <c r="BV55" s="2448"/>
      <c r="BW55" s="2448">
        <v>1243153</v>
      </c>
      <c r="BX55" s="2448">
        <v>8579</v>
      </c>
      <c r="BY55" s="2448">
        <v>8199</v>
      </c>
      <c r="BZ55" s="2448">
        <v>1226375</v>
      </c>
      <c r="CA55" s="2448">
        <v>1131111</v>
      </c>
      <c r="CB55" s="2448">
        <v>54263</v>
      </c>
      <c r="CC55" s="2448">
        <v>41001</v>
      </c>
      <c r="CD55" s="2448">
        <v>109835</v>
      </c>
      <c r="CE55" s="2448">
        <v>65582</v>
      </c>
      <c r="CF55" s="1448" t="s">
        <v>29</v>
      </c>
      <c r="CG55" s="670" t="s">
        <v>26</v>
      </c>
      <c r="CH55" s="1483" t="s">
        <v>26</v>
      </c>
      <c r="CI55" s="1123" t="s">
        <v>26</v>
      </c>
      <c r="CJ55" s="1461" t="s">
        <v>165</v>
      </c>
      <c r="CK55" s="638" t="s">
        <v>21</v>
      </c>
      <c r="CL55" s="576" t="s">
        <v>22</v>
      </c>
      <c r="CM55" s="576"/>
      <c r="CN55" s="576" t="s">
        <v>21</v>
      </c>
      <c r="CO55" s="576" t="s">
        <v>21</v>
      </c>
      <c r="CP55" s="576" t="s">
        <v>21</v>
      </c>
      <c r="CQ55" s="576" t="s">
        <v>21</v>
      </c>
      <c r="CR55" s="576" t="s">
        <v>21</v>
      </c>
      <c r="CS55" s="576" t="s">
        <v>21</v>
      </c>
      <c r="CT55" s="576" t="s">
        <v>21</v>
      </c>
      <c r="CU55" s="576" t="s">
        <v>21</v>
      </c>
      <c r="CV55" s="576" t="s">
        <v>21</v>
      </c>
      <c r="CW55" s="581" t="s">
        <v>29</v>
      </c>
      <c r="CX55" s="582" t="s">
        <v>26</v>
      </c>
      <c r="CY55" s="1483" t="s">
        <v>26</v>
      </c>
      <c r="CZ55" s="1123" t="s">
        <v>26</v>
      </c>
      <c r="DA55" s="1461" t="s">
        <v>165</v>
      </c>
      <c r="DB55" s="82">
        <v>4787801</v>
      </c>
      <c r="DC55" s="2448" t="s">
        <v>22</v>
      </c>
      <c r="DD55" s="2448"/>
      <c r="DE55" s="2448">
        <v>4394146</v>
      </c>
      <c r="DF55" s="2448">
        <v>1542618</v>
      </c>
      <c r="DG55" s="2448" t="s">
        <v>21</v>
      </c>
      <c r="DH55" s="2448">
        <v>2851528</v>
      </c>
      <c r="DI55" s="2448">
        <v>2661357</v>
      </c>
      <c r="DJ55" s="2448">
        <v>189392</v>
      </c>
      <c r="DK55" s="2448">
        <v>779</v>
      </c>
      <c r="DL55" s="2448">
        <v>35146</v>
      </c>
      <c r="DM55" s="2448">
        <v>2537449</v>
      </c>
      <c r="DN55" s="1448" t="s">
        <v>29</v>
      </c>
      <c r="DO55" s="670" t="s">
        <v>26</v>
      </c>
      <c r="DP55" s="1483" t="s">
        <v>26</v>
      </c>
      <c r="DQ55" s="1123" t="s">
        <v>26</v>
      </c>
      <c r="DR55" s="1461" t="s">
        <v>165</v>
      </c>
      <c r="DS55" s="82">
        <v>20664</v>
      </c>
      <c r="DT55" s="2448">
        <v>740354</v>
      </c>
      <c r="DU55" s="2448"/>
      <c r="DV55" s="2448">
        <v>325156</v>
      </c>
      <c r="DW55" s="2448">
        <v>10000</v>
      </c>
      <c r="DX55" s="2448" t="s">
        <v>21</v>
      </c>
      <c r="DY55" s="2448">
        <v>315156</v>
      </c>
      <c r="DZ55" s="2448">
        <v>713</v>
      </c>
      <c r="EA55" s="2448">
        <v>311581</v>
      </c>
      <c r="EB55" s="2448">
        <v>2862</v>
      </c>
      <c r="EC55" s="2448">
        <v>435858</v>
      </c>
      <c r="ED55" s="2448" t="s">
        <v>22</v>
      </c>
      <c r="EE55" s="1448" t="s">
        <v>29</v>
      </c>
      <c r="EF55" s="670" t="s">
        <v>26</v>
      </c>
      <c r="EG55" s="1483" t="s">
        <v>26</v>
      </c>
      <c r="EH55" s="1123" t="s">
        <v>26</v>
      </c>
      <c r="EI55" s="1461" t="s">
        <v>165</v>
      </c>
      <c r="EJ55" s="82">
        <v>91775</v>
      </c>
      <c r="EK55" s="2448">
        <v>17650</v>
      </c>
      <c r="EL55" s="2448"/>
      <c r="EM55" s="2448">
        <v>107089</v>
      </c>
      <c r="EN55" s="2448">
        <v>51168</v>
      </c>
      <c r="EO55" s="2448">
        <v>17132</v>
      </c>
      <c r="EP55" s="2448">
        <v>38789</v>
      </c>
      <c r="EQ55" s="2448">
        <v>14175</v>
      </c>
      <c r="ER55" s="2448">
        <v>18983</v>
      </c>
      <c r="ES55" s="2448">
        <v>5631</v>
      </c>
      <c r="ET55" s="2448">
        <v>2617</v>
      </c>
      <c r="EU55" s="2448" t="s">
        <v>22</v>
      </c>
      <c r="EV55" s="1448" t="s">
        <v>29</v>
      </c>
      <c r="EW55" s="670" t="s">
        <v>26</v>
      </c>
      <c r="EX55" s="1483" t="s">
        <v>26</v>
      </c>
      <c r="EY55" s="1123" t="s">
        <v>26</v>
      </c>
      <c r="EZ55" s="1461" t="s">
        <v>165</v>
      </c>
      <c r="FA55" s="82">
        <v>104127</v>
      </c>
      <c r="FB55" s="2448" t="s">
        <v>22</v>
      </c>
      <c r="FC55" s="2448"/>
      <c r="FD55" s="2448">
        <v>104130</v>
      </c>
      <c r="FE55" s="2448">
        <v>23955</v>
      </c>
      <c r="FF55" s="2448">
        <v>39967</v>
      </c>
      <c r="FG55" s="2448">
        <v>40208</v>
      </c>
      <c r="FH55" s="2448" t="s">
        <v>22</v>
      </c>
      <c r="FI55" s="2448">
        <v>33145</v>
      </c>
      <c r="FJ55" s="2448">
        <v>7065</v>
      </c>
      <c r="FK55" s="2448" t="s">
        <v>22</v>
      </c>
      <c r="FL55" s="217" t="s">
        <v>22</v>
      </c>
      <c r="FM55" s="1448" t="s">
        <v>29</v>
      </c>
      <c r="FN55" s="670" t="s">
        <v>26</v>
      </c>
      <c r="FO55" s="1483" t="s">
        <v>26</v>
      </c>
      <c r="FP55" s="1123" t="s">
        <v>26</v>
      </c>
      <c r="FQ55" s="1482" t="s">
        <v>165</v>
      </c>
      <c r="FR55" s="82" t="s">
        <v>21</v>
      </c>
      <c r="FS55" s="2448" t="s">
        <v>21</v>
      </c>
      <c r="FT55" s="2448"/>
      <c r="FU55" s="2448" t="s">
        <v>21</v>
      </c>
      <c r="FV55" s="2448" t="s">
        <v>21</v>
      </c>
      <c r="FW55" s="2448" t="s">
        <v>21</v>
      </c>
      <c r="FX55" s="2448" t="s">
        <v>21</v>
      </c>
      <c r="FY55" s="2448" t="s">
        <v>21</v>
      </c>
      <c r="FZ55" s="2448" t="s">
        <v>21</v>
      </c>
      <c r="GA55" s="2448" t="s">
        <v>21</v>
      </c>
      <c r="GB55" s="2448" t="s">
        <v>21</v>
      </c>
      <c r="GC55" s="2448" t="s">
        <v>21</v>
      </c>
      <c r="GD55" s="1448" t="s">
        <v>29</v>
      </c>
      <c r="GE55" s="670" t="s">
        <v>26</v>
      </c>
    </row>
    <row r="56" spans="1:187" ht="7.5" customHeight="1">
      <c r="A56" s="1076"/>
      <c r="B56" s="1126"/>
      <c r="C56" s="1462"/>
      <c r="D56" s="82"/>
      <c r="E56" s="2448"/>
      <c r="F56" s="2448"/>
      <c r="G56" s="2448"/>
      <c r="H56" s="2448"/>
      <c r="I56" s="2448"/>
      <c r="J56" s="2448"/>
      <c r="K56" s="2448"/>
      <c r="L56" s="2448"/>
      <c r="M56" s="2448"/>
      <c r="N56" s="2448"/>
      <c r="O56" s="2448"/>
      <c r="P56" s="1530"/>
      <c r="Q56" s="1057"/>
      <c r="R56" s="1076"/>
      <c r="S56" s="1126"/>
      <c r="T56" s="1462"/>
      <c r="U56" s="82"/>
      <c r="V56" s="2448"/>
      <c r="W56" s="2448"/>
      <c r="X56" s="2448"/>
      <c r="Y56" s="2448"/>
      <c r="Z56" s="2448"/>
      <c r="AA56" s="2448"/>
      <c r="AB56" s="2448"/>
      <c r="AC56" s="2448"/>
      <c r="AD56" s="2448"/>
      <c r="AE56" s="2448"/>
      <c r="AF56" s="2448"/>
      <c r="AG56" s="1530"/>
      <c r="AH56" s="1057"/>
      <c r="AI56" s="1076"/>
      <c r="AJ56" s="1126"/>
      <c r="AK56" s="1462"/>
      <c r="AL56" s="82"/>
      <c r="AM56" s="2448"/>
      <c r="AN56" s="2448"/>
      <c r="AO56" s="2448"/>
      <c r="AP56" s="2448"/>
      <c r="AQ56" s="2448"/>
      <c r="AR56" s="2448"/>
      <c r="AS56" s="2448"/>
      <c r="AT56" s="2448"/>
      <c r="AU56" s="2448"/>
      <c r="AV56" s="2448"/>
      <c r="AW56" s="2448"/>
      <c r="AX56" s="1530"/>
      <c r="AY56" s="1057"/>
      <c r="AZ56" s="1076"/>
      <c r="BA56" s="1126"/>
      <c r="BB56" s="1462"/>
      <c r="BC56" s="82"/>
      <c r="BD56" s="2448"/>
      <c r="BE56" s="2448"/>
      <c r="BF56" s="2448"/>
      <c r="BG56" s="2448"/>
      <c r="BH56" s="2448"/>
      <c r="BI56" s="2448"/>
      <c r="BJ56" s="2448"/>
      <c r="BK56" s="2448"/>
      <c r="BL56" s="2448"/>
      <c r="BM56" s="2448"/>
      <c r="BN56" s="2448"/>
      <c r="BO56" s="1530"/>
      <c r="BP56" s="1057"/>
      <c r="BQ56" s="1076"/>
      <c r="BR56" s="1126"/>
      <c r="BS56" s="1462"/>
      <c r="BT56" s="82"/>
      <c r="BU56" s="2448"/>
      <c r="BV56" s="2448"/>
      <c r="BW56" s="2448"/>
      <c r="BX56" s="2448"/>
      <c r="BY56" s="2448"/>
      <c r="BZ56" s="2448"/>
      <c r="CA56" s="2448"/>
      <c r="CB56" s="2448"/>
      <c r="CC56" s="2448"/>
      <c r="CD56" s="2448"/>
      <c r="CE56" s="2448"/>
      <c r="CF56" s="1530"/>
      <c r="CG56" s="1057"/>
      <c r="CH56" s="1076"/>
      <c r="CI56" s="1126"/>
      <c r="CJ56" s="1462"/>
      <c r="CK56" s="638"/>
      <c r="CL56" s="576"/>
      <c r="CM56" s="576"/>
      <c r="CN56" s="576"/>
      <c r="CO56" s="576"/>
      <c r="CP56" s="576"/>
      <c r="CQ56" s="576"/>
      <c r="CR56" s="576"/>
      <c r="CS56" s="576"/>
      <c r="CT56" s="576"/>
      <c r="CU56" s="576"/>
      <c r="CV56" s="576"/>
      <c r="CW56" s="2197"/>
      <c r="CX56" s="699"/>
      <c r="CY56" s="1076"/>
      <c r="CZ56" s="1126"/>
      <c r="DA56" s="1462"/>
      <c r="DB56" s="82"/>
      <c r="DC56" s="2448"/>
      <c r="DD56" s="2448"/>
      <c r="DE56" s="2448"/>
      <c r="DF56" s="2448"/>
      <c r="DG56" s="2448"/>
      <c r="DH56" s="2448"/>
      <c r="DI56" s="2448"/>
      <c r="DJ56" s="2448"/>
      <c r="DK56" s="2448"/>
      <c r="DL56" s="2448"/>
      <c r="DM56" s="2448"/>
      <c r="DN56" s="1530"/>
      <c r="DO56" s="1057"/>
      <c r="DP56" s="1076"/>
      <c r="DQ56" s="1126"/>
      <c r="DR56" s="1462"/>
      <c r="DS56" s="82"/>
      <c r="DT56" s="2448"/>
      <c r="DU56" s="2448"/>
      <c r="DV56" s="2448"/>
      <c r="DW56" s="2448"/>
      <c r="DX56" s="2448"/>
      <c r="DY56" s="2448"/>
      <c r="DZ56" s="2448"/>
      <c r="EA56" s="2448"/>
      <c r="EB56" s="2448"/>
      <c r="EC56" s="2448"/>
      <c r="ED56" s="2448"/>
      <c r="EE56" s="1530"/>
      <c r="EF56" s="1057"/>
      <c r="EG56" s="1076"/>
      <c r="EH56" s="1126"/>
      <c r="EI56" s="1462"/>
      <c r="EJ56" s="82"/>
      <c r="EK56" s="2448"/>
      <c r="EL56" s="2448"/>
      <c r="EM56" s="2448"/>
      <c r="EN56" s="2448"/>
      <c r="EO56" s="2448"/>
      <c r="EP56" s="2448"/>
      <c r="EQ56" s="2448"/>
      <c r="ER56" s="2448"/>
      <c r="ES56" s="2448"/>
      <c r="ET56" s="2448"/>
      <c r="EU56" s="2448"/>
      <c r="EV56" s="1530"/>
      <c r="EW56" s="1057"/>
      <c r="EX56" s="1076"/>
      <c r="EY56" s="1126"/>
      <c r="EZ56" s="1462"/>
      <c r="FA56" s="82"/>
      <c r="FB56" s="2448"/>
      <c r="FC56" s="2448"/>
      <c r="FD56" s="2448"/>
      <c r="FE56" s="2448"/>
      <c r="FF56" s="2448"/>
      <c r="FG56" s="2448"/>
      <c r="FH56" s="2448"/>
      <c r="FI56" s="2448"/>
      <c r="FJ56" s="2448"/>
      <c r="FK56" s="2448"/>
      <c r="FL56" s="2448"/>
      <c r="FM56" s="1530"/>
      <c r="FN56" s="1057"/>
      <c r="FO56" s="1076"/>
      <c r="FP56" s="1126"/>
      <c r="FQ56" s="1462"/>
      <c r="FR56" s="82"/>
      <c r="FS56" s="2448"/>
      <c r="FT56" s="2448"/>
      <c r="FU56" s="2448"/>
      <c r="FV56" s="2448"/>
      <c r="FW56" s="2448"/>
      <c r="FX56" s="2448"/>
      <c r="FY56" s="2448"/>
      <c r="FZ56" s="2448"/>
      <c r="GA56" s="2448"/>
      <c r="GB56" s="2448"/>
      <c r="GC56" s="2448"/>
      <c r="GD56" s="1530"/>
      <c r="GE56" s="1057"/>
    </row>
    <row r="57" spans="1:187" ht="15" customHeight="1">
      <c r="A57" s="1483" t="s">
        <v>2162</v>
      </c>
      <c r="B57" s="1123" t="s">
        <v>23</v>
      </c>
      <c r="C57" s="1534" t="s">
        <v>166</v>
      </c>
      <c r="D57" s="82">
        <v>4775217</v>
      </c>
      <c r="E57" s="2448" t="s">
        <v>22</v>
      </c>
      <c r="F57" s="2448"/>
      <c r="G57" s="2448">
        <v>5479689</v>
      </c>
      <c r="H57" s="2448">
        <v>261749</v>
      </c>
      <c r="I57" s="2448">
        <v>52455</v>
      </c>
      <c r="J57" s="2448">
        <v>5165485</v>
      </c>
      <c r="K57" s="2448">
        <v>4636805</v>
      </c>
      <c r="L57" s="2448">
        <v>487394</v>
      </c>
      <c r="M57" s="2448">
        <v>41287</v>
      </c>
      <c r="N57" s="2448">
        <v>58295</v>
      </c>
      <c r="O57" s="2448">
        <v>890707</v>
      </c>
      <c r="P57" s="1448" t="s">
        <v>30</v>
      </c>
      <c r="Q57" s="670" t="s">
        <v>2160</v>
      </c>
      <c r="R57" s="1483" t="s">
        <v>2162</v>
      </c>
      <c r="S57" s="1123" t="s">
        <v>23</v>
      </c>
      <c r="T57" s="1534" t="s">
        <v>166</v>
      </c>
      <c r="U57" s="82">
        <v>15</v>
      </c>
      <c r="V57" s="2448" t="s">
        <v>22</v>
      </c>
      <c r="W57" s="2448"/>
      <c r="X57" s="2448">
        <v>16</v>
      </c>
      <c r="Y57" s="2448" t="s">
        <v>22</v>
      </c>
      <c r="Z57" s="2448" t="s">
        <v>22</v>
      </c>
      <c r="AA57" s="2448">
        <v>16</v>
      </c>
      <c r="AB57" s="2448" t="s">
        <v>22</v>
      </c>
      <c r="AC57" s="2448" t="s">
        <v>22</v>
      </c>
      <c r="AD57" s="2448">
        <v>16</v>
      </c>
      <c r="AE57" s="2448" t="s">
        <v>21</v>
      </c>
      <c r="AF57" s="2448">
        <v>2</v>
      </c>
      <c r="AG57" s="1448" t="s">
        <v>30</v>
      </c>
      <c r="AH57" s="670" t="s">
        <v>2160</v>
      </c>
      <c r="AI57" s="1483" t="s">
        <v>2162</v>
      </c>
      <c r="AJ57" s="1123" t="s">
        <v>23</v>
      </c>
      <c r="AK57" s="1534" t="s">
        <v>166</v>
      </c>
      <c r="AL57" s="82">
        <v>86400</v>
      </c>
      <c r="AM57" s="2448" t="s">
        <v>22</v>
      </c>
      <c r="AN57" s="2448"/>
      <c r="AO57" s="2448">
        <v>88433</v>
      </c>
      <c r="AP57" s="2448">
        <v>54</v>
      </c>
      <c r="AQ57" s="2448">
        <v>613</v>
      </c>
      <c r="AR57" s="2448">
        <v>87766</v>
      </c>
      <c r="AS57" s="2448">
        <v>84739</v>
      </c>
      <c r="AT57" s="2448">
        <v>2524</v>
      </c>
      <c r="AU57" s="2448">
        <v>503</v>
      </c>
      <c r="AV57" s="2448" t="s">
        <v>21</v>
      </c>
      <c r="AW57" s="2448">
        <v>7296</v>
      </c>
      <c r="AX57" s="1448" t="s">
        <v>30</v>
      </c>
      <c r="AY57" s="670" t="s">
        <v>2160</v>
      </c>
      <c r="AZ57" s="1483" t="s">
        <v>2162</v>
      </c>
      <c r="BA57" s="1123" t="s">
        <v>23</v>
      </c>
      <c r="BB57" s="1534" t="s">
        <v>166</v>
      </c>
      <c r="BC57" s="82">
        <v>4374</v>
      </c>
      <c r="BD57" s="2448" t="s">
        <v>22</v>
      </c>
      <c r="BE57" s="2448"/>
      <c r="BF57" s="2448">
        <v>4279</v>
      </c>
      <c r="BG57" s="2448">
        <v>1878</v>
      </c>
      <c r="BH57" s="2448">
        <v>747</v>
      </c>
      <c r="BI57" s="2448">
        <v>1654</v>
      </c>
      <c r="BJ57" s="2448" t="s">
        <v>21</v>
      </c>
      <c r="BK57" s="2448">
        <v>976</v>
      </c>
      <c r="BL57" s="2448">
        <v>678</v>
      </c>
      <c r="BM57" s="2448">
        <v>130</v>
      </c>
      <c r="BN57" s="2448">
        <v>6879</v>
      </c>
      <c r="BO57" s="1448" t="s">
        <v>30</v>
      </c>
      <c r="BP57" s="670" t="s">
        <v>2160</v>
      </c>
      <c r="BQ57" s="1483" t="s">
        <v>2162</v>
      </c>
      <c r="BR57" s="1123" t="s">
        <v>23</v>
      </c>
      <c r="BS57" s="1534" t="s">
        <v>166</v>
      </c>
      <c r="BT57" s="82">
        <v>460995</v>
      </c>
      <c r="BU57" s="2448" t="s">
        <v>22</v>
      </c>
      <c r="BV57" s="2448"/>
      <c r="BW57" s="2448">
        <v>440324</v>
      </c>
      <c r="BX57" s="2448">
        <v>4299</v>
      </c>
      <c r="BY57" s="2448">
        <v>1522</v>
      </c>
      <c r="BZ57" s="2448">
        <v>434503</v>
      </c>
      <c r="CA57" s="2448">
        <v>397126</v>
      </c>
      <c r="CB57" s="2448">
        <v>19155</v>
      </c>
      <c r="CC57" s="2448">
        <v>18222</v>
      </c>
      <c r="CD57" s="2448">
        <v>36317</v>
      </c>
      <c r="CE57" s="2448">
        <v>53602</v>
      </c>
      <c r="CF57" s="1448" t="s">
        <v>30</v>
      </c>
      <c r="CG57" s="670" t="s">
        <v>2160</v>
      </c>
      <c r="CH57" s="1483" t="s">
        <v>2162</v>
      </c>
      <c r="CI57" s="1123" t="s">
        <v>23</v>
      </c>
      <c r="CJ57" s="1534" t="s">
        <v>166</v>
      </c>
      <c r="CK57" s="638" t="s">
        <v>21</v>
      </c>
      <c r="CL57" s="576" t="s">
        <v>22</v>
      </c>
      <c r="CM57" s="576"/>
      <c r="CN57" s="576" t="s">
        <v>21</v>
      </c>
      <c r="CO57" s="576" t="s">
        <v>21</v>
      </c>
      <c r="CP57" s="576" t="s">
        <v>21</v>
      </c>
      <c r="CQ57" s="576" t="s">
        <v>21</v>
      </c>
      <c r="CR57" s="576" t="s">
        <v>21</v>
      </c>
      <c r="CS57" s="576" t="s">
        <v>21</v>
      </c>
      <c r="CT57" s="576" t="s">
        <v>21</v>
      </c>
      <c r="CU57" s="576" t="s">
        <v>21</v>
      </c>
      <c r="CV57" s="576" t="s">
        <v>21</v>
      </c>
      <c r="CW57" s="581" t="s">
        <v>30</v>
      </c>
      <c r="CX57" s="582" t="s">
        <v>2160</v>
      </c>
      <c r="CY57" s="1483" t="s">
        <v>2162</v>
      </c>
      <c r="CZ57" s="1123" t="s">
        <v>23</v>
      </c>
      <c r="DA57" s="1534" t="s">
        <v>166</v>
      </c>
      <c r="DB57" s="82">
        <v>1651209</v>
      </c>
      <c r="DC57" s="2448" t="s">
        <v>22</v>
      </c>
      <c r="DD57" s="2448"/>
      <c r="DE57" s="2448">
        <v>1548854</v>
      </c>
      <c r="DF57" s="2448">
        <v>542709</v>
      </c>
      <c r="DG57" s="2448" t="s">
        <v>21</v>
      </c>
      <c r="DH57" s="2448">
        <v>1006145</v>
      </c>
      <c r="DI57" s="2448">
        <v>956389</v>
      </c>
      <c r="DJ57" s="2448">
        <v>48625</v>
      </c>
      <c r="DK57" s="2448">
        <v>1131</v>
      </c>
      <c r="DL57" s="2448">
        <v>15583</v>
      </c>
      <c r="DM57" s="217">
        <v>2564024</v>
      </c>
      <c r="DN57" s="1448" t="s">
        <v>30</v>
      </c>
      <c r="DO57" s="670" t="s">
        <v>2160</v>
      </c>
      <c r="DP57" s="1483" t="s">
        <v>2162</v>
      </c>
      <c r="DQ57" s="1123" t="s">
        <v>23</v>
      </c>
      <c r="DR57" s="1534" t="s">
        <v>166</v>
      </c>
      <c r="DS57" s="82">
        <v>7555</v>
      </c>
      <c r="DT57" s="2448">
        <v>263882</v>
      </c>
      <c r="DU57" s="2448"/>
      <c r="DV57" s="2448">
        <v>120000</v>
      </c>
      <c r="DW57" s="2448">
        <v>4060</v>
      </c>
      <c r="DX57" s="2448" t="s">
        <v>21</v>
      </c>
      <c r="DY57" s="2448">
        <v>115940</v>
      </c>
      <c r="DZ57" s="2448">
        <v>282</v>
      </c>
      <c r="EA57" s="2448">
        <v>114775</v>
      </c>
      <c r="EB57" s="2448">
        <v>883</v>
      </c>
      <c r="EC57" s="2448">
        <v>151432</v>
      </c>
      <c r="ED57" s="217" t="s">
        <v>22</v>
      </c>
      <c r="EE57" s="1448" t="s">
        <v>30</v>
      </c>
      <c r="EF57" s="670" t="s">
        <v>2160</v>
      </c>
      <c r="EG57" s="1483" t="s">
        <v>2162</v>
      </c>
      <c r="EH57" s="1123" t="s">
        <v>23</v>
      </c>
      <c r="EI57" s="1534" t="s">
        <v>166</v>
      </c>
      <c r="EJ57" s="82">
        <v>39903</v>
      </c>
      <c r="EK57" s="2448">
        <v>6467</v>
      </c>
      <c r="EL57" s="2448"/>
      <c r="EM57" s="2448">
        <v>45589</v>
      </c>
      <c r="EN57" s="2448">
        <v>21960</v>
      </c>
      <c r="EO57" s="2448">
        <v>6836</v>
      </c>
      <c r="EP57" s="2448">
        <v>16793</v>
      </c>
      <c r="EQ57" s="2448">
        <v>4705</v>
      </c>
      <c r="ER57" s="2448">
        <v>10643</v>
      </c>
      <c r="ES57" s="2448">
        <v>1445</v>
      </c>
      <c r="ET57" s="2448">
        <v>909</v>
      </c>
      <c r="EU57" s="217" t="s">
        <v>22</v>
      </c>
      <c r="EV57" s="1448" t="s">
        <v>30</v>
      </c>
      <c r="EW57" s="670" t="s">
        <v>2160</v>
      </c>
      <c r="EX57" s="1483" t="s">
        <v>2162</v>
      </c>
      <c r="EY57" s="1123" t="s">
        <v>23</v>
      </c>
      <c r="EZ57" s="1534" t="s">
        <v>166</v>
      </c>
      <c r="FA57" s="82">
        <v>39689</v>
      </c>
      <c r="FB57" s="2448" t="s">
        <v>22</v>
      </c>
      <c r="FC57" s="2448"/>
      <c r="FD57" s="2448">
        <v>39685</v>
      </c>
      <c r="FE57" s="2448">
        <v>7298</v>
      </c>
      <c r="FF57" s="2448">
        <v>17217</v>
      </c>
      <c r="FG57" s="2448">
        <v>15170</v>
      </c>
      <c r="FH57" s="2448" t="s">
        <v>22</v>
      </c>
      <c r="FI57" s="2448">
        <v>12280</v>
      </c>
      <c r="FJ57" s="2448">
        <v>2892</v>
      </c>
      <c r="FK57" s="2448" t="s">
        <v>22</v>
      </c>
      <c r="FL57" s="217" t="s">
        <v>22</v>
      </c>
      <c r="FM57" s="1448" t="s">
        <v>30</v>
      </c>
      <c r="FN57" s="670" t="s">
        <v>2160</v>
      </c>
      <c r="FO57" s="1483" t="s">
        <v>2162</v>
      </c>
      <c r="FP57" s="1123" t="s">
        <v>23</v>
      </c>
      <c r="FQ57" s="1484" t="s">
        <v>166</v>
      </c>
      <c r="FR57" s="82" t="s">
        <v>21</v>
      </c>
      <c r="FS57" s="2448" t="s">
        <v>21</v>
      </c>
      <c r="FT57" s="2448"/>
      <c r="FU57" s="2448" t="s">
        <v>21</v>
      </c>
      <c r="FV57" s="2448" t="s">
        <v>21</v>
      </c>
      <c r="FW57" s="2448" t="s">
        <v>21</v>
      </c>
      <c r="FX57" s="2448" t="s">
        <v>21</v>
      </c>
      <c r="FY57" s="2448" t="s">
        <v>21</v>
      </c>
      <c r="FZ57" s="2448" t="s">
        <v>21</v>
      </c>
      <c r="GA57" s="2448" t="s">
        <v>21</v>
      </c>
      <c r="GB57" s="2448" t="s">
        <v>21</v>
      </c>
      <c r="GC57" s="2448" t="s">
        <v>21</v>
      </c>
      <c r="GD57" s="1448" t="s">
        <v>30</v>
      </c>
      <c r="GE57" s="670" t="s">
        <v>2160</v>
      </c>
    </row>
    <row r="58" spans="1:187" ht="15" customHeight="1">
      <c r="A58" s="1481" t="s">
        <v>26</v>
      </c>
      <c r="B58" s="1120" t="s">
        <v>26</v>
      </c>
      <c r="C58" s="1534" t="s">
        <v>167</v>
      </c>
      <c r="D58" s="82">
        <v>4202993</v>
      </c>
      <c r="E58" s="2448" t="s">
        <v>22</v>
      </c>
      <c r="F58" s="2448"/>
      <c r="G58" s="2448">
        <v>4716808</v>
      </c>
      <c r="H58" s="2448">
        <v>226965</v>
      </c>
      <c r="I58" s="2448">
        <v>42012</v>
      </c>
      <c r="J58" s="2448">
        <v>4447831</v>
      </c>
      <c r="K58" s="2448">
        <v>3988166</v>
      </c>
      <c r="L58" s="2448">
        <v>423144</v>
      </c>
      <c r="M58" s="2448">
        <v>36520</v>
      </c>
      <c r="N58" s="2448">
        <v>50299</v>
      </c>
      <c r="O58" s="2448">
        <v>851416</v>
      </c>
      <c r="P58" s="1448" t="s">
        <v>31</v>
      </c>
      <c r="Q58" s="670" t="s">
        <v>26</v>
      </c>
      <c r="R58" s="1481" t="s">
        <v>26</v>
      </c>
      <c r="S58" s="1120" t="s">
        <v>26</v>
      </c>
      <c r="T58" s="1534" t="s">
        <v>167</v>
      </c>
      <c r="U58" s="82">
        <v>19</v>
      </c>
      <c r="V58" s="2448" t="s">
        <v>22</v>
      </c>
      <c r="W58" s="2448"/>
      <c r="X58" s="2448">
        <v>17</v>
      </c>
      <c r="Y58" s="2448" t="s">
        <v>22</v>
      </c>
      <c r="Z58" s="2448" t="s">
        <v>22</v>
      </c>
      <c r="AA58" s="2448">
        <v>17</v>
      </c>
      <c r="AB58" s="2448" t="s">
        <v>22</v>
      </c>
      <c r="AC58" s="2448" t="s">
        <v>22</v>
      </c>
      <c r="AD58" s="2448">
        <v>17</v>
      </c>
      <c r="AE58" s="2448" t="s">
        <v>21</v>
      </c>
      <c r="AF58" s="2448">
        <v>4</v>
      </c>
      <c r="AG58" s="1448" t="s">
        <v>31</v>
      </c>
      <c r="AH58" s="670" t="s">
        <v>26</v>
      </c>
      <c r="AI58" s="1481" t="s">
        <v>26</v>
      </c>
      <c r="AJ58" s="1120" t="s">
        <v>26</v>
      </c>
      <c r="AK58" s="1534" t="s">
        <v>167</v>
      </c>
      <c r="AL58" s="82">
        <v>79491</v>
      </c>
      <c r="AM58" s="2448" t="s">
        <v>22</v>
      </c>
      <c r="AN58" s="2448"/>
      <c r="AO58" s="2448">
        <v>79246</v>
      </c>
      <c r="AP58" s="2448">
        <v>122</v>
      </c>
      <c r="AQ58" s="2448" t="s">
        <v>21</v>
      </c>
      <c r="AR58" s="2448">
        <v>79124</v>
      </c>
      <c r="AS58" s="2448">
        <v>76539</v>
      </c>
      <c r="AT58" s="2448">
        <v>2148</v>
      </c>
      <c r="AU58" s="2448">
        <v>437</v>
      </c>
      <c r="AV58" s="2448" t="s">
        <v>21</v>
      </c>
      <c r="AW58" s="2448">
        <v>7543</v>
      </c>
      <c r="AX58" s="1448" t="s">
        <v>31</v>
      </c>
      <c r="AY58" s="670" t="s">
        <v>26</v>
      </c>
      <c r="AZ58" s="1481" t="s">
        <v>26</v>
      </c>
      <c r="BA58" s="1120" t="s">
        <v>26</v>
      </c>
      <c r="BB58" s="1534" t="s">
        <v>167</v>
      </c>
      <c r="BC58" s="82">
        <v>4093</v>
      </c>
      <c r="BD58" s="2448" t="s">
        <v>22</v>
      </c>
      <c r="BE58" s="2448"/>
      <c r="BF58" s="2448">
        <v>3783</v>
      </c>
      <c r="BG58" s="2448">
        <v>1726</v>
      </c>
      <c r="BH58" s="2448">
        <v>540</v>
      </c>
      <c r="BI58" s="2448">
        <v>1517</v>
      </c>
      <c r="BJ58" s="2448" t="s">
        <v>21</v>
      </c>
      <c r="BK58" s="2448">
        <v>977</v>
      </c>
      <c r="BL58" s="2448">
        <v>540</v>
      </c>
      <c r="BM58" s="2448">
        <v>123</v>
      </c>
      <c r="BN58" s="2448">
        <v>7068</v>
      </c>
      <c r="BO58" s="1448" t="s">
        <v>31</v>
      </c>
      <c r="BP58" s="670" t="s">
        <v>26</v>
      </c>
      <c r="BQ58" s="1481" t="s">
        <v>26</v>
      </c>
      <c r="BR58" s="1120" t="s">
        <v>26</v>
      </c>
      <c r="BS58" s="1534" t="s">
        <v>167</v>
      </c>
      <c r="BT58" s="82">
        <v>423936</v>
      </c>
      <c r="BU58" s="2448" t="s">
        <v>22</v>
      </c>
      <c r="BV58" s="2448"/>
      <c r="BW58" s="2448">
        <v>390744</v>
      </c>
      <c r="BX58" s="2448">
        <v>2612</v>
      </c>
      <c r="BY58" s="2448">
        <v>1420</v>
      </c>
      <c r="BZ58" s="2448">
        <v>386712</v>
      </c>
      <c r="CA58" s="2448">
        <v>347021</v>
      </c>
      <c r="CB58" s="2448">
        <v>23475</v>
      </c>
      <c r="CC58" s="2448">
        <v>16216</v>
      </c>
      <c r="CD58" s="2448">
        <v>29323</v>
      </c>
      <c r="CE58" s="2448">
        <v>57490</v>
      </c>
      <c r="CF58" s="1448" t="s">
        <v>31</v>
      </c>
      <c r="CG58" s="670" t="s">
        <v>26</v>
      </c>
      <c r="CH58" s="1481" t="s">
        <v>26</v>
      </c>
      <c r="CI58" s="1120" t="s">
        <v>26</v>
      </c>
      <c r="CJ58" s="1534" t="s">
        <v>167</v>
      </c>
      <c r="CK58" s="638" t="s">
        <v>21</v>
      </c>
      <c r="CL58" s="576" t="s">
        <v>22</v>
      </c>
      <c r="CM58" s="576"/>
      <c r="CN58" s="576" t="s">
        <v>21</v>
      </c>
      <c r="CO58" s="576" t="s">
        <v>21</v>
      </c>
      <c r="CP58" s="576" t="s">
        <v>21</v>
      </c>
      <c r="CQ58" s="576" t="s">
        <v>21</v>
      </c>
      <c r="CR58" s="576" t="s">
        <v>21</v>
      </c>
      <c r="CS58" s="576" t="s">
        <v>21</v>
      </c>
      <c r="CT58" s="576" t="s">
        <v>21</v>
      </c>
      <c r="CU58" s="576" t="s">
        <v>21</v>
      </c>
      <c r="CV58" s="576" t="s">
        <v>21</v>
      </c>
      <c r="CW58" s="581" t="s">
        <v>31</v>
      </c>
      <c r="CX58" s="582" t="s">
        <v>26</v>
      </c>
      <c r="CY58" s="1481" t="s">
        <v>26</v>
      </c>
      <c r="CZ58" s="1120" t="s">
        <v>26</v>
      </c>
      <c r="DA58" s="1534" t="s">
        <v>167</v>
      </c>
      <c r="DB58" s="82">
        <v>1303401</v>
      </c>
      <c r="DC58" s="2448" t="s">
        <v>22</v>
      </c>
      <c r="DD58" s="2448"/>
      <c r="DE58" s="2448">
        <v>1405727</v>
      </c>
      <c r="DF58" s="2448">
        <v>493418</v>
      </c>
      <c r="DG58" s="2448" t="s">
        <v>21</v>
      </c>
      <c r="DH58" s="2448">
        <v>912309</v>
      </c>
      <c r="DI58" s="2448">
        <v>851037</v>
      </c>
      <c r="DJ58" s="2448">
        <v>61246</v>
      </c>
      <c r="DK58" s="2448">
        <v>26</v>
      </c>
      <c r="DL58" s="2448">
        <v>10822</v>
      </c>
      <c r="DM58" s="217">
        <v>2450878</v>
      </c>
      <c r="DN58" s="1448" t="s">
        <v>31</v>
      </c>
      <c r="DO58" s="670" t="s">
        <v>26</v>
      </c>
      <c r="DP58" s="1481" t="s">
        <v>26</v>
      </c>
      <c r="DQ58" s="1120" t="s">
        <v>26</v>
      </c>
      <c r="DR58" s="1534" t="s">
        <v>167</v>
      </c>
      <c r="DS58" s="82">
        <v>6590</v>
      </c>
      <c r="DT58" s="2448">
        <v>237309</v>
      </c>
      <c r="DU58" s="2448"/>
      <c r="DV58" s="2448">
        <v>106851</v>
      </c>
      <c r="DW58" s="2448">
        <v>3794</v>
      </c>
      <c r="DX58" s="2448" t="s">
        <v>21</v>
      </c>
      <c r="DY58" s="2448">
        <v>103057</v>
      </c>
      <c r="DZ58" s="2448">
        <v>244</v>
      </c>
      <c r="EA58" s="2448">
        <v>101879</v>
      </c>
      <c r="EB58" s="2448">
        <v>934</v>
      </c>
      <c r="EC58" s="2448">
        <v>137055</v>
      </c>
      <c r="ED58" s="217" t="s">
        <v>22</v>
      </c>
      <c r="EE58" s="1448" t="s">
        <v>31</v>
      </c>
      <c r="EF58" s="670" t="s">
        <v>26</v>
      </c>
      <c r="EG58" s="1481" t="s">
        <v>26</v>
      </c>
      <c r="EH58" s="1120" t="s">
        <v>26</v>
      </c>
      <c r="EI58" s="1534" t="s">
        <v>167</v>
      </c>
      <c r="EJ58" s="82">
        <v>37227</v>
      </c>
      <c r="EK58" s="2448">
        <v>5749</v>
      </c>
      <c r="EL58" s="2448"/>
      <c r="EM58" s="2448">
        <v>42279</v>
      </c>
      <c r="EN58" s="2448">
        <v>22089</v>
      </c>
      <c r="EO58" s="2448">
        <v>5640</v>
      </c>
      <c r="EP58" s="2448">
        <v>14550</v>
      </c>
      <c r="EQ58" s="2448">
        <v>3833</v>
      </c>
      <c r="ER58" s="2448">
        <v>9369</v>
      </c>
      <c r="ES58" s="2448">
        <v>1348</v>
      </c>
      <c r="ET58" s="2448">
        <v>812</v>
      </c>
      <c r="EU58" s="217" t="s">
        <v>22</v>
      </c>
      <c r="EV58" s="1448" t="s">
        <v>31</v>
      </c>
      <c r="EW58" s="670" t="s">
        <v>26</v>
      </c>
      <c r="EX58" s="1481" t="s">
        <v>26</v>
      </c>
      <c r="EY58" s="1120" t="s">
        <v>26</v>
      </c>
      <c r="EZ58" s="1534" t="s">
        <v>167</v>
      </c>
      <c r="FA58" s="82">
        <v>30836</v>
      </c>
      <c r="FB58" s="2448" t="s">
        <v>22</v>
      </c>
      <c r="FC58" s="2448"/>
      <c r="FD58" s="2448">
        <v>30838</v>
      </c>
      <c r="FE58" s="2448">
        <v>6409</v>
      </c>
      <c r="FF58" s="2448">
        <v>14712</v>
      </c>
      <c r="FG58" s="2448">
        <v>9717</v>
      </c>
      <c r="FH58" s="2448" t="s">
        <v>22</v>
      </c>
      <c r="FI58" s="2448">
        <v>7221</v>
      </c>
      <c r="FJ58" s="2448">
        <v>2495</v>
      </c>
      <c r="FK58" s="2448" t="s">
        <v>22</v>
      </c>
      <c r="FL58" s="217" t="s">
        <v>22</v>
      </c>
      <c r="FM58" s="1448" t="s">
        <v>31</v>
      </c>
      <c r="FN58" s="670" t="s">
        <v>26</v>
      </c>
      <c r="FO58" s="1481" t="s">
        <v>26</v>
      </c>
      <c r="FP58" s="1120" t="s">
        <v>26</v>
      </c>
      <c r="FQ58" s="1484" t="s">
        <v>167</v>
      </c>
      <c r="FR58" s="82" t="s">
        <v>21</v>
      </c>
      <c r="FS58" s="2448" t="s">
        <v>21</v>
      </c>
      <c r="FT58" s="2448"/>
      <c r="FU58" s="2448" t="s">
        <v>21</v>
      </c>
      <c r="FV58" s="2448" t="s">
        <v>21</v>
      </c>
      <c r="FW58" s="2448" t="s">
        <v>21</v>
      </c>
      <c r="FX58" s="2448" t="s">
        <v>21</v>
      </c>
      <c r="FY58" s="2448" t="s">
        <v>21</v>
      </c>
      <c r="FZ58" s="2448" t="s">
        <v>21</v>
      </c>
      <c r="GA58" s="2448" t="s">
        <v>21</v>
      </c>
      <c r="GB58" s="2448" t="s">
        <v>21</v>
      </c>
      <c r="GC58" s="2448" t="s">
        <v>21</v>
      </c>
      <c r="GD58" s="1448" t="s">
        <v>31</v>
      </c>
      <c r="GE58" s="670" t="s">
        <v>26</v>
      </c>
    </row>
    <row r="59" spans="1:187" ht="15" customHeight="1">
      <c r="A59" s="1481" t="s">
        <v>26</v>
      </c>
      <c r="B59" s="1120" t="s">
        <v>26</v>
      </c>
      <c r="C59" s="1534" t="s">
        <v>168</v>
      </c>
      <c r="D59" s="82">
        <v>4777145</v>
      </c>
      <c r="E59" s="2448" t="s">
        <v>22</v>
      </c>
      <c r="F59" s="2448"/>
      <c r="G59" s="2448">
        <v>5253020</v>
      </c>
      <c r="H59" s="2448">
        <v>230372</v>
      </c>
      <c r="I59" s="2448">
        <v>53163</v>
      </c>
      <c r="J59" s="2448">
        <v>4969485</v>
      </c>
      <c r="K59" s="2448">
        <v>4455785</v>
      </c>
      <c r="L59" s="2448">
        <v>472844</v>
      </c>
      <c r="M59" s="2448">
        <v>40856</v>
      </c>
      <c r="N59" s="2448">
        <v>60372</v>
      </c>
      <c r="O59" s="2448">
        <v>914403</v>
      </c>
      <c r="P59" s="1448" t="s">
        <v>32</v>
      </c>
      <c r="Q59" s="670" t="s">
        <v>26</v>
      </c>
      <c r="R59" s="1481" t="s">
        <v>26</v>
      </c>
      <c r="S59" s="1120" t="s">
        <v>26</v>
      </c>
      <c r="T59" s="1534" t="s">
        <v>168</v>
      </c>
      <c r="U59" s="82">
        <v>16</v>
      </c>
      <c r="V59" s="2448" t="s">
        <v>22</v>
      </c>
      <c r="W59" s="2448"/>
      <c r="X59" s="2448">
        <v>17</v>
      </c>
      <c r="Y59" s="2448" t="s">
        <v>22</v>
      </c>
      <c r="Z59" s="2448" t="s">
        <v>22</v>
      </c>
      <c r="AA59" s="2448">
        <v>17</v>
      </c>
      <c r="AB59" s="2448" t="s">
        <v>22</v>
      </c>
      <c r="AC59" s="2448" t="s">
        <v>22</v>
      </c>
      <c r="AD59" s="2448">
        <v>17</v>
      </c>
      <c r="AE59" s="2448" t="s">
        <v>21</v>
      </c>
      <c r="AF59" s="2448">
        <v>3</v>
      </c>
      <c r="AG59" s="1448" t="s">
        <v>32</v>
      </c>
      <c r="AH59" s="670" t="s">
        <v>26</v>
      </c>
      <c r="AI59" s="1481" t="s">
        <v>26</v>
      </c>
      <c r="AJ59" s="1120" t="s">
        <v>26</v>
      </c>
      <c r="AK59" s="1534" t="s">
        <v>168</v>
      </c>
      <c r="AL59" s="82">
        <v>85523</v>
      </c>
      <c r="AM59" s="2448" t="s">
        <v>22</v>
      </c>
      <c r="AN59" s="2448"/>
      <c r="AO59" s="2448">
        <v>86492</v>
      </c>
      <c r="AP59" s="2448">
        <v>183</v>
      </c>
      <c r="AQ59" s="2448">
        <v>134</v>
      </c>
      <c r="AR59" s="2448">
        <v>86175</v>
      </c>
      <c r="AS59" s="2448">
        <v>82893</v>
      </c>
      <c r="AT59" s="2448">
        <v>2793</v>
      </c>
      <c r="AU59" s="2448">
        <v>489</v>
      </c>
      <c r="AV59" s="2448" t="s">
        <v>21</v>
      </c>
      <c r="AW59" s="2448">
        <v>6573</v>
      </c>
      <c r="AX59" s="1448" t="s">
        <v>32</v>
      </c>
      <c r="AY59" s="670" t="s">
        <v>26</v>
      </c>
      <c r="AZ59" s="1481" t="s">
        <v>26</v>
      </c>
      <c r="BA59" s="1120" t="s">
        <v>26</v>
      </c>
      <c r="BB59" s="1534" t="s">
        <v>168</v>
      </c>
      <c r="BC59" s="82">
        <v>3329</v>
      </c>
      <c r="BD59" s="2448" t="s">
        <v>22</v>
      </c>
      <c r="BE59" s="2448"/>
      <c r="BF59" s="2448">
        <v>3795</v>
      </c>
      <c r="BG59" s="2448">
        <v>1628</v>
      </c>
      <c r="BH59" s="2448">
        <v>342</v>
      </c>
      <c r="BI59" s="2448">
        <v>1825</v>
      </c>
      <c r="BJ59" s="2448" t="s">
        <v>21</v>
      </c>
      <c r="BK59" s="2448">
        <v>1172</v>
      </c>
      <c r="BL59" s="2448">
        <v>653</v>
      </c>
      <c r="BM59" s="2448">
        <v>123</v>
      </c>
      <c r="BN59" s="2448">
        <v>6475</v>
      </c>
      <c r="BO59" s="1448" t="s">
        <v>32</v>
      </c>
      <c r="BP59" s="670" t="s">
        <v>26</v>
      </c>
      <c r="BQ59" s="1481" t="s">
        <v>26</v>
      </c>
      <c r="BR59" s="1120" t="s">
        <v>26</v>
      </c>
      <c r="BS59" s="1534" t="s">
        <v>168</v>
      </c>
      <c r="BT59" s="82">
        <v>448449</v>
      </c>
      <c r="BU59" s="2448" t="s">
        <v>22</v>
      </c>
      <c r="BV59" s="2448"/>
      <c r="BW59" s="2448">
        <v>404950</v>
      </c>
      <c r="BX59" s="2448">
        <v>3784</v>
      </c>
      <c r="BY59" s="2448">
        <v>1518</v>
      </c>
      <c r="BZ59" s="2448">
        <v>399648</v>
      </c>
      <c r="CA59" s="2448">
        <v>360851</v>
      </c>
      <c r="CB59" s="2448">
        <v>20751</v>
      </c>
      <c r="CC59" s="2448">
        <v>18046</v>
      </c>
      <c r="CD59" s="2448">
        <v>39664</v>
      </c>
      <c r="CE59" s="2448">
        <v>61317</v>
      </c>
      <c r="CF59" s="1448" t="s">
        <v>32</v>
      </c>
      <c r="CG59" s="670" t="s">
        <v>26</v>
      </c>
      <c r="CH59" s="1481" t="s">
        <v>26</v>
      </c>
      <c r="CI59" s="1120" t="s">
        <v>26</v>
      </c>
      <c r="CJ59" s="1534" t="s">
        <v>168</v>
      </c>
      <c r="CK59" s="638" t="s">
        <v>21</v>
      </c>
      <c r="CL59" s="576" t="s">
        <v>22</v>
      </c>
      <c r="CM59" s="576"/>
      <c r="CN59" s="576" t="s">
        <v>21</v>
      </c>
      <c r="CO59" s="576" t="s">
        <v>21</v>
      </c>
      <c r="CP59" s="576" t="s">
        <v>21</v>
      </c>
      <c r="CQ59" s="576" t="s">
        <v>21</v>
      </c>
      <c r="CR59" s="576" t="s">
        <v>21</v>
      </c>
      <c r="CS59" s="576" t="s">
        <v>21</v>
      </c>
      <c r="CT59" s="576" t="s">
        <v>21</v>
      </c>
      <c r="CU59" s="576" t="s">
        <v>21</v>
      </c>
      <c r="CV59" s="576" t="s">
        <v>21</v>
      </c>
      <c r="CW59" s="581" t="s">
        <v>32</v>
      </c>
      <c r="CX59" s="582" t="s">
        <v>26</v>
      </c>
      <c r="CY59" s="1481" t="s">
        <v>26</v>
      </c>
      <c r="CZ59" s="1120" t="s">
        <v>26</v>
      </c>
      <c r="DA59" s="1534" t="s">
        <v>168</v>
      </c>
      <c r="DB59" s="82">
        <v>1587854</v>
      </c>
      <c r="DC59" s="2448" t="s">
        <v>22</v>
      </c>
      <c r="DD59" s="2448"/>
      <c r="DE59" s="2448">
        <v>1531414</v>
      </c>
      <c r="DF59" s="2448">
        <v>537138</v>
      </c>
      <c r="DG59" s="2448" t="s">
        <v>21</v>
      </c>
      <c r="DH59" s="2448">
        <v>994276</v>
      </c>
      <c r="DI59" s="2448">
        <v>928202</v>
      </c>
      <c r="DJ59" s="2448">
        <v>66074</v>
      </c>
      <c r="DK59" s="2448" t="s">
        <v>21</v>
      </c>
      <c r="DL59" s="2448">
        <v>12353</v>
      </c>
      <c r="DM59" s="217">
        <v>2496395</v>
      </c>
      <c r="DN59" s="1448" t="s">
        <v>32</v>
      </c>
      <c r="DO59" s="670" t="s">
        <v>26</v>
      </c>
      <c r="DP59" s="1481" t="s">
        <v>26</v>
      </c>
      <c r="DQ59" s="1120" t="s">
        <v>26</v>
      </c>
      <c r="DR59" s="1534" t="s">
        <v>168</v>
      </c>
      <c r="DS59" s="82">
        <v>7721</v>
      </c>
      <c r="DT59" s="2448">
        <v>258982</v>
      </c>
      <c r="DU59" s="2448"/>
      <c r="DV59" s="2448">
        <v>115129</v>
      </c>
      <c r="DW59" s="2448">
        <v>3620</v>
      </c>
      <c r="DX59" s="2448" t="s">
        <v>21</v>
      </c>
      <c r="DY59" s="2448">
        <v>111509</v>
      </c>
      <c r="DZ59" s="2448">
        <v>343</v>
      </c>
      <c r="EA59" s="2448">
        <v>110328</v>
      </c>
      <c r="EB59" s="2448">
        <v>838</v>
      </c>
      <c r="EC59" s="2448">
        <v>151576</v>
      </c>
      <c r="ED59" s="217" t="s">
        <v>22</v>
      </c>
      <c r="EE59" s="1448" t="s">
        <v>32</v>
      </c>
      <c r="EF59" s="670" t="s">
        <v>26</v>
      </c>
      <c r="EG59" s="1481" t="s">
        <v>26</v>
      </c>
      <c r="EH59" s="1120" t="s">
        <v>26</v>
      </c>
      <c r="EI59" s="1534" t="s">
        <v>168</v>
      </c>
      <c r="EJ59" s="82">
        <v>34225</v>
      </c>
      <c r="EK59" s="2448">
        <v>6529</v>
      </c>
      <c r="EL59" s="2448"/>
      <c r="EM59" s="2448">
        <v>39675</v>
      </c>
      <c r="EN59" s="2448">
        <v>19656</v>
      </c>
      <c r="EO59" s="2448">
        <v>6387</v>
      </c>
      <c r="EP59" s="2448">
        <v>13632</v>
      </c>
      <c r="EQ59" s="2448">
        <v>4189</v>
      </c>
      <c r="ER59" s="2448">
        <v>8002</v>
      </c>
      <c r="ES59" s="2448">
        <v>1441</v>
      </c>
      <c r="ET59" s="2448">
        <v>913</v>
      </c>
      <c r="EU59" s="217" t="s">
        <v>22</v>
      </c>
      <c r="EV59" s="1448" t="s">
        <v>32</v>
      </c>
      <c r="EW59" s="670" t="s">
        <v>26</v>
      </c>
      <c r="EX59" s="1481" t="s">
        <v>26</v>
      </c>
      <c r="EY59" s="1120" t="s">
        <v>26</v>
      </c>
      <c r="EZ59" s="1534" t="s">
        <v>168</v>
      </c>
      <c r="FA59" s="82">
        <v>35651</v>
      </c>
      <c r="FB59" s="2448" t="s">
        <v>22</v>
      </c>
      <c r="FC59" s="2448"/>
      <c r="FD59" s="2448">
        <v>35651</v>
      </c>
      <c r="FE59" s="2448">
        <v>6234</v>
      </c>
      <c r="FF59" s="2448">
        <v>17025</v>
      </c>
      <c r="FG59" s="2448">
        <v>12392</v>
      </c>
      <c r="FH59" s="2448" t="s">
        <v>22</v>
      </c>
      <c r="FI59" s="2448">
        <v>10452</v>
      </c>
      <c r="FJ59" s="2448">
        <v>1938</v>
      </c>
      <c r="FK59" s="2448" t="s">
        <v>22</v>
      </c>
      <c r="FL59" s="217" t="s">
        <v>22</v>
      </c>
      <c r="FM59" s="1448" t="s">
        <v>32</v>
      </c>
      <c r="FN59" s="670" t="s">
        <v>26</v>
      </c>
      <c r="FO59" s="1481" t="s">
        <v>26</v>
      </c>
      <c r="FP59" s="1120" t="s">
        <v>26</v>
      </c>
      <c r="FQ59" s="1484" t="s">
        <v>168</v>
      </c>
      <c r="FR59" s="82" t="s">
        <v>21</v>
      </c>
      <c r="FS59" s="2448" t="s">
        <v>21</v>
      </c>
      <c r="FT59" s="2448"/>
      <c r="FU59" s="2448" t="s">
        <v>21</v>
      </c>
      <c r="FV59" s="2448" t="s">
        <v>21</v>
      </c>
      <c r="FW59" s="2448" t="s">
        <v>21</v>
      </c>
      <c r="FX59" s="2448" t="s">
        <v>21</v>
      </c>
      <c r="FY59" s="2448" t="s">
        <v>21</v>
      </c>
      <c r="FZ59" s="2448" t="s">
        <v>21</v>
      </c>
      <c r="GA59" s="2448" t="s">
        <v>21</v>
      </c>
      <c r="GB59" s="2448" t="s">
        <v>21</v>
      </c>
      <c r="GC59" s="2448" t="s">
        <v>21</v>
      </c>
      <c r="GD59" s="1448" t="s">
        <v>32</v>
      </c>
      <c r="GE59" s="670" t="s">
        <v>26</v>
      </c>
    </row>
    <row r="60" spans="1:187" ht="15" customHeight="1">
      <c r="A60" s="1481" t="s">
        <v>26</v>
      </c>
      <c r="B60" s="1120" t="s">
        <v>26</v>
      </c>
      <c r="C60" s="1534" t="s">
        <v>169</v>
      </c>
      <c r="D60" s="82">
        <v>4320287</v>
      </c>
      <c r="E60" s="2448" t="s">
        <v>22</v>
      </c>
      <c r="F60" s="2448"/>
      <c r="G60" s="2448">
        <v>4934320</v>
      </c>
      <c r="H60" s="2448">
        <v>225955</v>
      </c>
      <c r="I60" s="2448">
        <v>51145</v>
      </c>
      <c r="J60" s="2448">
        <v>4657220</v>
      </c>
      <c r="K60" s="2448">
        <v>4172203</v>
      </c>
      <c r="L60" s="2448">
        <v>445683</v>
      </c>
      <c r="M60" s="2448">
        <v>39334</v>
      </c>
      <c r="N60" s="2448">
        <v>51041</v>
      </c>
      <c r="O60" s="2448">
        <v>826495</v>
      </c>
      <c r="P60" s="1448" t="s">
        <v>33</v>
      </c>
      <c r="Q60" s="670" t="s">
        <v>26</v>
      </c>
      <c r="R60" s="1481" t="s">
        <v>26</v>
      </c>
      <c r="S60" s="1120" t="s">
        <v>26</v>
      </c>
      <c r="T60" s="1534" t="s">
        <v>169</v>
      </c>
      <c r="U60" s="82">
        <v>16</v>
      </c>
      <c r="V60" s="2448" t="s">
        <v>22</v>
      </c>
      <c r="W60" s="2448"/>
      <c r="X60" s="2448">
        <v>16</v>
      </c>
      <c r="Y60" s="2448" t="s">
        <v>22</v>
      </c>
      <c r="Z60" s="2448" t="s">
        <v>22</v>
      </c>
      <c r="AA60" s="2448">
        <v>16</v>
      </c>
      <c r="AB60" s="2448" t="s">
        <v>22</v>
      </c>
      <c r="AC60" s="2448" t="s">
        <v>22</v>
      </c>
      <c r="AD60" s="2448">
        <v>16</v>
      </c>
      <c r="AE60" s="2448" t="s">
        <v>21</v>
      </c>
      <c r="AF60" s="2448">
        <v>3</v>
      </c>
      <c r="AG60" s="1448" t="s">
        <v>33</v>
      </c>
      <c r="AH60" s="670" t="s">
        <v>26</v>
      </c>
      <c r="AI60" s="1481" t="s">
        <v>26</v>
      </c>
      <c r="AJ60" s="1120" t="s">
        <v>26</v>
      </c>
      <c r="AK60" s="1534" t="s">
        <v>169</v>
      </c>
      <c r="AL60" s="82">
        <v>85464</v>
      </c>
      <c r="AM60" s="2448" t="s">
        <v>22</v>
      </c>
      <c r="AN60" s="2448"/>
      <c r="AO60" s="2448">
        <v>83830</v>
      </c>
      <c r="AP60" s="2448">
        <v>99</v>
      </c>
      <c r="AQ60" s="2448">
        <v>1</v>
      </c>
      <c r="AR60" s="2448">
        <v>83730</v>
      </c>
      <c r="AS60" s="2448">
        <v>80535</v>
      </c>
      <c r="AT60" s="2448">
        <v>2785</v>
      </c>
      <c r="AU60" s="2448">
        <v>410</v>
      </c>
      <c r="AV60" s="2448" t="s">
        <v>21</v>
      </c>
      <c r="AW60" s="2448">
        <v>8206</v>
      </c>
      <c r="AX60" s="1448" t="s">
        <v>33</v>
      </c>
      <c r="AY60" s="670" t="s">
        <v>26</v>
      </c>
      <c r="AZ60" s="1481" t="s">
        <v>26</v>
      </c>
      <c r="BA60" s="1120" t="s">
        <v>26</v>
      </c>
      <c r="BB60" s="1534" t="s">
        <v>169</v>
      </c>
      <c r="BC60" s="82">
        <v>4132</v>
      </c>
      <c r="BD60" s="2448" t="s">
        <v>22</v>
      </c>
      <c r="BE60" s="2448"/>
      <c r="BF60" s="2448">
        <v>4033</v>
      </c>
      <c r="BG60" s="2448">
        <v>1596</v>
      </c>
      <c r="BH60" s="2448">
        <v>812</v>
      </c>
      <c r="BI60" s="2448">
        <v>1625</v>
      </c>
      <c r="BJ60" s="2448" t="s">
        <v>21</v>
      </c>
      <c r="BK60" s="2448">
        <v>807</v>
      </c>
      <c r="BL60" s="2448">
        <v>818</v>
      </c>
      <c r="BM60" s="2448">
        <v>80</v>
      </c>
      <c r="BN60" s="2448">
        <v>6494</v>
      </c>
      <c r="BO60" s="1448" t="s">
        <v>33</v>
      </c>
      <c r="BP60" s="670" t="s">
        <v>26</v>
      </c>
      <c r="BQ60" s="1481" t="s">
        <v>26</v>
      </c>
      <c r="BR60" s="1120" t="s">
        <v>26</v>
      </c>
      <c r="BS60" s="1534" t="s">
        <v>169</v>
      </c>
      <c r="BT60" s="82">
        <v>431928</v>
      </c>
      <c r="BU60" s="2448" t="s">
        <v>22</v>
      </c>
      <c r="BV60" s="2448"/>
      <c r="BW60" s="2448">
        <v>402879</v>
      </c>
      <c r="BX60" s="2448">
        <v>3342</v>
      </c>
      <c r="BY60" s="2448">
        <v>1858</v>
      </c>
      <c r="BZ60" s="2448">
        <v>397679</v>
      </c>
      <c r="CA60" s="2448">
        <v>359331</v>
      </c>
      <c r="CB60" s="2448">
        <v>21921</v>
      </c>
      <c r="CC60" s="2448">
        <v>16427</v>
      </c>
      <c r="CD60" s="2448">
        <v>33487</v>
      </c>
      <c r="CE60" s="2448">
        <v>56851</v>
      </c>
      <c r="CF60" s="1448" t="s">
        <v>33</v>
      </c>
      <c r="CG60" s="670" t="s">
        <v>26</v>
      </c>
      <c r="CH60" s="1481" t="s">
        <v>26</v>
      </c>
      <c r="CI60" s="1120" t="s">
        <v>26</v>
      </c>
      <c r="CJ60" s="1534" t="s">
        <v>169</v>
      </c>
      <c r="CK60" s="638" t="s">
        <v>21</v>
      </c>
      <c r="CL60" s="576" t="s">
        <v>22</v>
      </c>
      <c r="CM60" s="576"/>
      <c r="CN60" s="576" t="s">
        <v>21</v>
      </c>
      <c r="CO60" s="576" t="s">
        <v>21</v>
      </c>
      <c r="CP60" s="576" t="s">
        <v>21</v>
      </c>
      <c r="CQ60" s="576" t="s">
        <v>21</v>
      </c>
      <c r="CR60" s="576" t="s">
        <v>21</v>
      </c>
      <c r="CS60" s="576" t="s">
        <v>21</v>
      </c>
      <c r="CT60" s="576" t="s">
        <v>21</v>
      </c>
      <c r="CU60" s="576" t="s">
        <v>21</v>
      </c>
      <c r="CV60" s="576" t="s">
        <v>21</v>
      </c>
      <c r="CW60" s="581" t="s">
        <v>33</v>
      </c>
      <c r="CX60" s="582" t="s">
        <v>26</v>
      </c>
      <c r="CY60" s="1481" t="s">
        <v>26</v>
      </c>
      <c r="CZ60" s="1120" t="s">
        <v>26</v>
      </c>
      <c r="DA60" s="1534" t="s">
        <v>169</v>
      </c>
      <c r="DB60" s="82">
        <v>1403389</v>
      </c>
      <c r="DC60" s="2448" t="s">
        <v>22</v>
      </c>
      <c r="DD60" s="2448"/>
      <c r="DE60" s="2448">
        <v>1494192</v>
      </c>
      <c r="DF60" s="2448">
        <v>516740</v>
      </c>
      <c r="DG60" s="2448" t="s">
        <v>21</v>
      </c>
      <c r="DH60" s="2448">
        <v>977452</v>
      </c>
      <c r="DI60" s="2448">
        <v>918994</v>
      </c>
      <c r="DJ60" s="2448">
        <v>58458</v>
      </c>
      <c r="DK60" s="2448" t="s">
        <v>21</v>
      </c>
      <c r="DL60" s="2448">
        <v>14678</v>
      </c>
      <c r="DM60" s="217">
        <v>2390913</v>
      </c>
      <c r="DN60" s="1448" t="s">
        <v>33</v>
      </c>
      <c r="DO60" s="670" t="s">
        <v>26</v>
      </c>
      <c r="DP60" s="1481" t="s">
        <v>26</v>
      </c>
      <c r="DQ60" s="1120" t="s">
        <v>26</v>
      </c>
      <c r="DR60" s="1534" t="s">
        <v>169</v>
      </c>
      <c r="DS60" s="82">
        <v>6389</v>
      </c>
      <c r="DT60" s="2448">
        <v>257142</v>
      </c>
      <c r="DU60" s="2448"/>
      <c r="DV60" s="2448">
        <v>114514</v>
      </c>
      <c r="DW60" s="2448">
        <v>3793</v>
      </c>
      <c r="DX60" s="2448" t="s">
        <v>21</v>
      </c>
      <c r="DY60" s="2448">
        <v>110721</v>
      </c>
      <c r="DZ60" s="2448">
        <v>221</v>
      </c>
      <c r="EA60" s="2448">
        <v>110248</v>
      </c>
      <c r="EB60" s="2448">
        <v>252</v>
      </c>
      <c r="EC60" s="2448">
        <v>149013</v>
      </c>
      <c r="ED60" s="217" t="s">
        <v>22</v>
      </c>
      <c r="EE60" s="1448" t="s">
        <v>33</v>
      </c>
      <c r="EF60" s="670" t="s">
        <v>26</v>
      </c>
      <c r="EG60" s="1481" t="s">
        <v>26</v>
      </c>
      <c r="EH60" s="1120" t="s">
        <v>26</v>
      </c>
      <c r="EI60" s="1534" t="s">
        <v>169</v>
      </c>
      <c r="EJ60" s="82">
        <v>27886</v>
      </c>
      <c r="EK60" s="2448">
        <v>6011</v>
      </c>
      <c r="EL60" s="2448"/>
      <c r="EM60" s="2448">
        <v>33071</v>
      </c>
      <c r="EN60" s="2448">
        <v>18279</v>
      </c>
      <c r="EO60" s="2448">
        <v>5500</v>
      </c>
      <c r="EP60" s="2448">
        <v>9292</v>
      </c>
      <c r="EQ60" s="2448">
        <v>4336</v>
      </c>
      <c r="ER60" s="2448">
        <v>3355</v>
      </c>
      <c r="ES60" s="2448">
        <v>1601</v>
      </c>
      <c r="ET60" s="2448">
        <v>837</v>
      </c>
      <c r="EU60" s="217" t="s">
        <v>22</v>
      </c>
      <c r="EV60" s="1448" t="s">
        <v>33</v>
      </c>
      <c r="EW60" s="670" t="s">
        <v>26</v>
      </c>
      <c r="EX60" s="1481" t="s">
        <v>26</v>
      </c>
      <c r="EY60" s="1120" t="s">
        <v>26</v>
      </c>
      <c r="EZ60" s="1534" t="s">
        <v>169</v>
      </c>
      <c r="FA60" s="82">
        <v>39973</v>
      </c>
      <c r="FB60" s="2448" t="s">
        <v>22</v>
      </c>
      <c r="FC60" s="2448"/>
      <c r="FD60" s="2448">
        <v>39974</v>
      </c>
      <c r="FE60" s="2448">
        <v>10403</v>
      </c>
      <c r="FF60" s="2448">
        <v>16750</v>
      </c>
      <c r="FG60" s="2448">
        <v>12821</v>
      </c>
      <c r="FH60" s="2448" t="s">
        <v>22</v>
      </c>
      <c r="FI60" s="2448">
        <v>10794</v>
      </c>
      <c r="FJ60" s="2448">
        <v>2027</v>
      </c>
      <c r="FK60" s="2448" t="s">
        <v>22</v>
      </c>
      <c r="FL60" s="217" t="s">
        <v>22</v>
      </c>
      <c r="FM60" s="1448" t="s">
        <v>33</v>
      </c>
      <c r="FN60" s="670" t="s">
        <v>26</v>
      </c>
      <c r="FO60" s="1481" t="s">
        <v>26</v>
      </c>
      <c r="FP60" s="1120" t="s">
        <v>26</v>
      </c>
      <c r="FQ60" s="1484" t="s">
        <v>169</v>
      </c>
      <c r="FR60" s="82" t="s">
        <v>21</v>
      </c>
      <c r="FS60" s="2448" t="s">
        <v>21</v>
      </c>
      <c r="FT60" s="2448"/>
      <c r="FU60" s="2448" t="s">
        <v>21</v>
      </c>
      <c r="FV60" s="2448" t="s">
        <v>21</v>
      </c>
      <c r="FW60" s="2448" t="s">
        <v>21</v>
      </c>
      <c r="FX60" s="2448" t="s">
        <v>21</v>
      </c>
      <c r="FY60" s="2448" t="s">
        <v>21</v>
      </c>
      <c r="FZ60" s="2448" t="s">
        <v>21</v>
      </c>
      <c r="GA60" s="2448" t="s">
        <v>21</v>
      </c>
      <c r="GB60" s="2448" t="s">
        <v>21</v>
      </c>
      <c r="GC60" s="2448" t="s">
        <v>21</v>
      </c>
      <c r="GD60" s="1448" t="s">
        <v>33</v>
      </c>
      <c r="GE60" s="670" t="s">
        <v>26</v>
      </c>
    </row>
    <row r="61" spans="1:187" ht="15" customHeight="1">
      <c r="A61" s="1481">
        <v>1</v>
      </c>
      <c r="B61" s="1120" t="s">
        <v>2159</v>
      </c>
      <c r="C61" s="1534" t="s">
        <v>2163</v>
      </c>
      <c r="D61" s="82">
        <v>4476174</v>
      </c>
      <c r="E61" s="2448" t="s">
        <v>22</v>
      </c>
      <c r="F61" s="2448"/>
      <c r="G61" s="2448">
        <v>4917541</v>
      </c>
      <c r="H61" s="2448">
        <v>248746</v>
      </c>
      <c r="I61" s="2448">
        <v>49162</v>
      </c>
      <c r="J61" s="2448">
        <v>4619633</v>
      </c>
      <c r="K61" s="2448">
        <v>4141963</v>
      </c>
      <c r="L61" s="2448">
        <v>443381</v>
      </c>
      <c r="M61" s="2448">
        <v>34289</v>
      </c>
      <c r="N61" s="2448">
        <v>81117</v>
      </c>
      <c r="O61" s="2448">
        <v>878829</v>
      </c>
      <c r="P61" s="1448" t="s">
        <v>34</v>
      </c>
      <c r="Q61" s="670" t="s">
        <v>26</v>
      </c>
      <c r="R61" s="1481">
        <v>1</v>
      </c>
      <c r="S61" s="1120" t="s">
        <v>2159</v>
      </c>
      <c r="T61" s="1534" t="s">
        <v>2163</v>
      </c>
      <c r="U61" s="82">
        <v>15</v>
      </c>
      <c r="V61" s="2448" t="s">
        <v>22</v>
      </c>
      <c r="W61" s="2448"/>
      <c r="X61" s="2448">
        <v>15</v>
      </c>
      <c r="Y61" s="2448" t="s">
        <v>22</v>
      </c>
      <c r="Z61" s="2448" t="s">
        <v>22</v>
      </c>
      <c r="AA61" s="2448">
        <v>15</v>
      </c>
      <c r="AB61" s="2448" t="s">
        <v>22</v>
      </c>
      <c r="AC61" s="2448" t="s">
        <v>22</v>
      </c>
      <c r="AD61" s="2448">
        <v>15</v>
      </c>
      <c r="AE61" s="2448" t="s">
        <v>21</v>
      </c>
      <c r="AF61" s="2448">
        <v>3</v>
      </c>
      <c r="AG61" s="1448" t="s">
        <v>34</v>
      </c>
      <c r="AH61" s="670" t="s">
        <v>26</v>
      </c>
      <c r="AI61" s="1481">
        <v>1</v>
      </c>
      <c r="AJ61" s="1120" t="s">
        <v>2159</v>
      </c>
      <c r="AK61" s="1534" t="s">
        <v>2163</v>
      </c>
      <c r="AL61" s="82">
        <v>75500</v>
      </c>
      <c r="AM61" s="2448" t="s">
        <v>22</v>
      </c>
      <c r="AN61" s="2448"/>
      <c r="AO61" s="2448">
        <v>75021</v>
      </c>
      <c r="AP61" s="2448">
        <v>54</v>
      </c>
      <c r="AQ61" s="2448">
        <v>177</v>
      </c>
      <c r="AR61" s="2448">
        <v>74790</v>
      </c>
      <c r="AS61" s="2448">
        <v>71473</v>
      </c>
      <c r="AT61" s="2448">
        <v>2977</v>
      </c>
      <c r="AU61" s="2448">
        <v>340</v>
      </c>
      <c r="AV61" s="2448" t="s">
        <v>21</v>
      </c>
      <c r="AW61" s="2448">
        <v>8685</v>
      </c>
      <c r="AX61" s="1448" t="s">
        <v>34</v>
      </c>
      <c r="AY61" s="670" t="s">
        <v>26</v>
      </c>
      <c r="AZ61" s="1481">
        <v>1</v>
      </c>
      <c r="BA61" s="1120" t="s">
        <v>2159</v>
      </c>
      <c r="BB61" s="1534" t="s">
        <v>2163</v>
      </c>
      <c r="BC61" s="82">
        <v>4221</v>
      </c>
      <c r="BD61" s="2448" t="s">
        <v>22</v>
      </c>
      <c r="BE61" s="2448"/>
      <c r="BF61" s="2448">
        <v>3826</v>
      </c>
      <c r="BG61" s="2448">
        <v>1529</v>
      </c>
      <c r="BH61" s="2448">
        <v>748</v>
      </c>
      <c r="BI61" s="2448">
        <v>1549</v>
      </c>
      <c r="BJ61" s="2448" t="s">
        <v>21</v>
      </c>
      <c r="BK61" s="2448">
        <v>704</v>
      </c>
      <c r="BL61" s="2448">
        <v>845</v>
      </c>
      <c r="BM61" s="2448">
        <v>89</v>
      </c>
      <c r="BN61" s="2448">
        <v>6799</v>
      </c>
      <c r="BO61" s="1448" t="s">
        <v>34</v>
      </c>
      <c r="BP61" s="670" t="s">
        <v>26</v>
      </c>
      <c r="BQ61" s="1481">
        <v>1</v>
      </c>
      <c r="BR61" s="1120" t="s">
        <v>2159</v>
      </c>
      <c r="BS61" s="1534" t="s">
        <v>2163</v>
      </c>
      <c r="BT61" s="82">
        <v>470722</v>
      </c>
      <c r="BU61" s="2448" t="s">
        <v>22</v>
      </c>
      <c r="BV61" s="2448"/>
      <c r="BW61" s="2448">
        <v>425664</v>
      </c>
      <c r="BX61" s="2448">
        <v>3993</v>
      </c>
      <c r="BY61" s="2448">
        <v>4260</v>
      </c>
      <c r="BZ61" s="2448">
        <v>417411</v>
      </c>
      <c r="CA61" s="2448">
        <v>383080</v>
      </c>
      <c r="CB61" s="2448">
        <v>20617</v>
      </c>
      <c r="CC61" s="2448">
        <v>13714</v>
      </c>
      <c r="CD61" s="2448">
        <v>45415</v>
      </c>
      <c r="CE61" s="2448">
        <v>56416</v>
      </c>
      <c r="CF61" s="1448" t="s">
        <v>34</v>
      </c>
      <c r="CG61" s="670" t="s">
        <v>26</v>
      </c>
      <c r="CH61" s="1481">
        <v>1</v>
      </c>
      <c r="CI61" s="1120" t="s">
        <v>2159</v>
      </c>
      <c r="CJ61" s="1534" t="s">
        <v>2163</v>
      </c>
      <c r="CK61" s="638" t="s">
        <v>21</v>
      </c>
      <c r="CL61" s="576" t="s">
        <v>22</v>
      </c>
      <c r="CM61" s="576"/>
      <c r="CN61" s="576" t="s">
        <v>21</v>
      </c>
      <c r="CO61" s="576" t="s">
        <v>21</v>
      </c>
      <c r="CP61" s="576" t="s">
        <v>21</v>
      </c>
      <c r="CQ61" s="576" t="s">
        <v>21</v>
      </c>
      <c r="CR61" s="576" t="s">
        <v>21</v>
      </c>
      <c r="CS61" s="576" t="s">
        <v>21</v>
      </c>
      <c r="CT61" s="576" t="s">
        <v>21</v>
      </c>
      <c r="CU61" s="576" t="s">
        <v>21</v>
      </c>
      <c r="CV61" s="576" t="s">
        <v>21</v>
      </c>
      <c r="CW61" s="581" t="s">
        <v>34</v>
      </c>
      <c r="CX61" s="582" t="s">
        <v>26</v>
      </c>
      <c r="CY61" s="1481">
        <v>1</v>
      </c>
      <c r="CZ61" s="1120" t="s">
        <v>2159</v>
      </c>
      <c r="DA61" s="1534" t="s">
        <v>2163</v>
      </c>
      <c r="DB61" s="82">
        <v>1545226</v>
      </c>
      <c r="DC61" s="2448" t="s">
        <v>22</v>
      </c>
      <c r="DD61" s="2448"/>
      <c r="DE61" s="2448">
        <v>1453115</v>
      </c>
      <c r="DF61" s="2448">
        <v>435778</v>
      </c>
      <c r="DG61" s="2448" t="s">
        <v>21</v>
      </c>
      <c r="DH61" s="2448">
        <v>1017337</v>
      </c>
      <c r="DI61" s="2448">
        <v>952450</v>
      </c>
      <c r="DJ61" s="2448">
        <v>64527</v>
      </c>
      <c r="DK61" s="2448">
        <v>360</v>
      </c>
      <c r="DL61" s="2448">
        <v>15708</v>
      </c>
      <c r="DM61" s="217">
        <v>2467315</v>
      </c>
      <c r="DN61" s="1448" t="s">
        <v>34</v>
      </c>
      <c r="DO61" s="670" t="s">
        <v>26</v>
      </c>
      <c r="DP61" s="1481">
        <v>1</v>
      </c>
      <c r="DQ61" s="1120" t="s">
        <v>2159</v>
      </c>
      <c r="DR61" s="1534" t="s">
        <v>2163</v>
      </c>
      <c r="DS61" s="82">
        <v>7344</v>
      </c>
      <c r="DT61" s="2448">
        <v>267427</v>
      </c>
      <c r="DU61" s="2448"/>
      <c r="DV61" s="2448">
        <v>116880</v>
      </c>
      <c r="DW61" s="2448">
        <v>4187</v>
      </c>
      <c r="DX61" s="2448" t="s">
        <v>21</v>
      </c>
      <c r="DY61" s="2448">
        <v>112693</v>
      </c>
      <c r="DZ61" s="2448">
        <v>288</v>
      </c>
      <c r="EA61" s="2448">
        <v>111412</v>
      </c>
      <c r="EB61" s="2448">
        <v>993</v>
      </c>
      <c r="EC61" s="2448">
        <v>157884</v>
      </c>
      <c r="ED61" s="217" t="s">
        <v>22</v>
      </c>
      <c r="EE61" s="1448" t="s">
        <v>34</v>
      </c>
      <c r="EF61" s="670" t="s">
        <v>26</v>
      </c>
      <c r="EG61" s="1481">
        <v>1</v>
      </c>
      <c r="EH61" s="1120" t="s">
        <v>2159</v>
      </c>
      <c r="EI61" s="1534" t="s">
        <v>2163</v>
      </c>
      <c r="EJ61" s="82">
        <v>29916</v>
      </c>
      <c r="EK61" s="2448">
        <v>5927</v>
      </c>
      <c r="EL61" s="2448"/>
      <c r="EM61" s="2448">
        <v>35008</v>
      </c>
      <c r="EN61" s="2448">
        <v>16985</v>
      </c>
      <c r="EO61" s="2448">
        <v>7460</v>
      </c>
      <c r="EP61" s="2448">
        <v>10563</v>
      </c>
      <c r="EQ61" s="2448">
        <v>4530</v>
      </c>
      <c r="ER61" s="2448">
        <v>4567</v>
      </c>
      <c r="ES61" s="2448">
        <v>1466</v>
      </c>
      <c r="ET61" s="2448">
        <v>834</v>
      </c>
      <c r="EU61" s="217" t="s">
        <v>22</v>
      </c>
      <c r="EV61" s="1448" t="s">
        <v>34</v>
      </c>
      <c r="EW61" s="670" t="s">
        <v>26</v>
      </c>
      <c r="EX61" s="1481">
        <v>1</v>
      </c>
      <c r="EY61" s="1120" t="s">
        <v>2159</v>
      </c>
      <c r="EZ61" s="1534" t="s">
        <v>2163</v>
      </c>
      <c r="FA61" s="82">
        <v>39202</v>
      </c>
      <c r="FB61" s="2448" t="s">
        <v>22</v>
      </c>
      <c r="FC61" s="2448"/>
      <c r="FD61" s="2448">
        <v>39197</v>
      </c>
      <c r="FE61" s="2448">
        <v>10090</v>
      </c>
      <c r="FF61" s="2448">
        <v>15077</v>
      </c>
      <c r="FG61" s="2448">
        <v>14030</v>
      </c>
      <c r="FH61" s="2448" t="s">
        <v>22</v>
      </c>
      <c r="FI61" s="2448">
        <v>11897</v>
      </c>
      <c r="FJ61" s="2448">
        <v>2136</v>
      </c>
      <c r="FK61" s="2448" t="s">
        <v>22</v>
      </c>
      <c r="FL61" s="217" t="s">
        <v>22</v>
      </c>
      <c r="FM61" s="1448" t="s">
        <v>34</v>
      </c>
      <c r="FN61" s="670" t="s">
        <v>26</v>
      </c>
      <c r="FO61" s="1481">
        <v>1</v>
      </c>
      <c r="FP61" s="1120" t="s">
        <v>2159</v>
      </c>
      <c r="FQ61" s="1484" t="s">
        <v>2163</v>
      </c>
      <c r="FR61" s="82" t="s">
        <v>21</v>
      </c>
      <c r="FS61" s="2448" t="s">
        <v>21</v>
      </c>
      <c r="FT61" s="2448"/>
      <c r="FU61" s="2448" t="s">
        <v>21</v>
      </c>
      <c r="FV61" s="2448" t="s">
        <v>21</v>
      </c>
      <c r="FW61" s="2448" t="s">
        <v>21</v>
      </c>
      <c r="FX61" s="2448" t="s">
        <v>21</v>
      </c>
      <c r="FY61" s="2448" t="s">
        <v>21</v>
      </c>
      <c r="FZ61" s="2448" t="s">
        <v>21</v>
      </c>
      <c r="GA61" s="2448" t="s">
        <v>21</v>
      </c>
      <c r="GB61" s="2448" t="s">
        <v>21</v>
      </c>
      <c r="GC61" s="2448" t="s">
        <v>21</v>
      </c>
      <c r="GD61" s="1448" t="s">
        <v>34</v>
      </c>
      <c r="GE61" s="670" t="s">
        <v>26</v>
      </c>
    </row>
    <row r="62" spans="1:187" ht="15" customHeight="1">
      <c r="A62" s="1481" t="s">
        <v>26</v>
      </c>
      <c r="B62" s="1120" t="s">
        <v>26</v>
      </c>
      <c r="C62" s="1534" t="s">
        <v>170</v>
      </c>
      <c r="D62" s="82">
        <v>4234743</v>
      </c>
      <c r="E62" s="2448" t="s">
        <v>22</v>
      </c>
      <c r="F62" s="2448"/>
      <c r="G62" s="2448">
        <v>4588649</v>
      </c>
      <c r="H62" s="2448">
        <v>211331</v>
      </c>
      <c r="I62" s="2448">
        <v>45965</v>
      </c>
      <c r="J62" s="2448">
        <v>4331354</v>
      </c>
      <c r="K62" s="2448">
        <v>3879965</v>
      </c>
      <c r="L62" s="2448">
        <v>410778</v>
      </c>
      <c r="M62" s="2448">
        <v>40611</v>
      </c>
      <c r="N62" s="2448">
        <v>111543</v>
      </c>
      <c r="O62" s="2448">
        <v>923877</v>
      </c>
      <c r="P62" s="1448" t="s">
        <v>35</v>
      </c>
      <c r="Q62" s="670" t="s">
        <v>26</v>
      </c>
      <c r="R62" s="1481" t="s">
        <v>26</v>
      </c>
      <c r="S62" s="1120" t="s">
        <v>26</v>
      </c>
      <c r="T62" s="1534" t="s">
        <v>170</v>
      </c>
      <c r="U62" s="82">
        <v>19</v>
      </c>
      <c r="V62" s="2448" t="s">
        <v>22</v>
      </c>
      <c r="W62" s="2448"/>
      <c r="X62" s="2448">
        <v>18</v>
      </c>
      <c r="Y62" s="2448" t="s">
        <v>22</v>
      </c>
      <c r="Z62" s="2448" t="s">
        <v>22</v>
      </c>
      <c r="AA62" s="2448">
        <v>18</v>
      </c>
      <c r="AB62" s="2448" t="s">
        <v>22</v>
      </c>
      <c r="AC62" s="2448" t="s">
        <v>22</v>
      </c>
      <c r="AD62" s="2448">
        <v>18</v>
      </c>
      <c r="AE62" s="2448" t="s">
        <v>21</v>
      </c>
      <c r="AF62" s="2448">
        <v>4</v>
      </c>
      <c r="AG62" s="1448" t="s">
        <v>35</v>
      </c>
      <c r="AH62" s="670" t="s">
        <v>26</v>
      </c>
      <c r="AI62" s="1481" t="s">
        <v>26</v>
      </c>
      <c r="AJ62" s="1120" t="s">
        <v>26</v>
      </c>
      <c r="AK62" s="1534" t="s">
        <v>170</v>
      </c>
      <c r="AL62" s="82">
        <v>73142</v>
      </c>
      <c r="AM62" s="2448" t="s">
        <v>22</v>
      </c>
      <c r="AN62" s="2448"/>
      <c r="AO62" s="2448">
        <v>74989</v>
      </c>
      <c r="AP62" s="2448">
        <v>72</v>
      </c>
      <c r="AQ62" s="2448">
        <v>1</v>
      </c>
      <c r="AR62" s="2448">
        <v>74916</v>
      </c>
      <c r="AS62" s="2448">
        <v>71739</v>
      </c>
      <c r="AT62" s="2448">
        <v>2808</v>
      </c>
      <c r="AU62" s="2448">
        <v>369</v>
      </c>
      <c r="AV62" s="2448" t="s">
        <v>21</v>
      </c>
      <c r="AW62" s="2448">
        <v>6836</v>
      </c>
      <c r="AX62" s="1448" t="s">
        <v>35</v>
      </c>
      <c r="AY62" s="670" t="s">
        <v>26</v>
      </c>
      <c r="AZ62" s="1481" t="s">
        <v>26</v>
      </c>
      <c r="BA62" s="1120" t="s">
        <v>26</v>
      </c>
      <c r="BB62" s="1534" t="s">
        <v>170</v>
      </c>
      <c r="BC62" s="82">
        <v>4258</v>
      </c>
      <c r="BD62" s="2448" t="s">
        <v>22</v>
      </c>
      <c r="BE62" s="2448"/>
      <c r="BF62" s="2448">
        <v>4211</v>
      </c>
      <c r="BG62" s="2448">
        <v>2014</v>
      </c>
      <c r="BH62" s="2448">
        <v>685</v>
      </c>
      <c r="BI62" s="2448">
        <v>1512</v>
      </c>
      <c r="BJ62" s="2448" t="s">
        <v>21</v>
      </c>
      <c r="BK62" s="2448">
        <v>694</v>
      </c>
      <c r="BL62" s="2448">
        <v>818</v>
      </c>
      <c r="BM62" s="2448">
        <v>102</v>
      </c>
      <c r="BN62" s="2448">
        <v>6749</v>
      </c>
      <c r="BO62" s="1448" t="s">
        <v>35</v>
      </c>
      <c r="BP62" s="670" t="s">
        <v>26</v>
      </c>
      <c r="BQ62" s="1481" t="s">
        <v>26</v>
      </c>
      <c r="BR62" s="1120" t="s">
        <v>26</v>
      </c>
      <c r="BS62" s="1534" t="s">
        <v>170</v>
      </c>
      <c r="BT62" s="82">
        <v>460643</v>
      </c>
      <c r="BU62" s="2448" t="s">
        <v>22</v>
      </c>
      <c r="BV62" s="2448"/>
      <c r="BW62" s="2448">
        <v>399243</v>
      </c>
      <c r="BX62" s="2448">
        <v>3793</v>
      </c>
      <c r="BY62" s="2448">
        <v>1377</v>
      </c>
      <c r="BZ62" s="2448">
        <v>394073</v>
      </c>
      <c r="CA62" s="2448">
        <v>354171</v>
      </c>
      <c r="CB62" s="2448">
        <v>19893</v>
      </c>
      <c r="CC62" s="2448">
        <v>20009</v>
      </c>
      <c r="CD62" s="2448">
        <v>46928</v>
      </c>
      <c r="CE62" s="2448">
        <v>71389</v>
      </c>
      <c r="CF62" s="1448" t="s">
        <v>35</v>
      </c>
      <c r="CG62" s="670" t="s">
        <v>26</v>
      </c>
      <c r="CH62" s="1481" t="s">
        <v>26</v>
      </c>
      <c r="CI62" s="1120" t="s">
        <v>26</v>
      </c>
      <c r="CJ62" s="1534" t="s">
        <v>170</v>
      </c>
      <c r="CK62" s="638" t="s">
        <v>21</v>
      </c>
      <c r="CL62" s="576" t="s">
        <v>22</v>
      </c>
      <c r="CM62" s="576"/>
      <c r="CN62" s="576" t="s">
        <v>21</v>
      </c>
      <c r="CO62" s="576" t="s">
        <v>21</v>
      </c>
      <c r="CP62" s="576" t="s">
        <v>21</v>
      </c>
      <c r="CQ62" s="576" t="s">
        <v>21</v>
      </c>
      <c r="CR62" s="576" t="s">
        <v>21</v>
      </c>
      <c r="CS62" s="576" t="s">
        <v>21</v>
      </c>
      <c r="CT62" s="576" t="s">
        <v>21</v>
      </c>
      <c r="CU62" s="576" t="s">
        <v>21</v>
      </c>
      <c r="CV62" s="576" t="s">
        <v>21</v>
      </c>
      <c r="CW62" s="581" t="s">
        <v>35</v>
      </c>
      <c r="CX62" s="582" t="s">
        <v>26</v>
      </c>
      <c r="CY62" s="1481" t="s">
        <v>26</v>
      </c>
      <c r="CZ62" s="1120" t="s">
        <v>26</v>
      </c>
      <c r="DA62" s="1534" t="s">
        <v>170</v>
      </c>
      <c r="DB62" s="82">
        <v>1499084</v>
      </c>
      <c r="DC62" s="2448" t="s">
        <v>22</v>
      </c>
      <c r="DD62" s="2448"/>
      <c r="DE62" s="2448">
        <v>1399658</v>
      </c>
      <c r="DF62" s="2448">
        <v>420213</v>
      </c>
      <c r="DG62" s="2448" t="s">
        <v>21</v>
      </c>
      <c r="DH62" s="2448">
        <v>979445</v>
      </c>
      <c r="DI62" s="2448">
        <v>920561</v>
      </c>
      <c r="DJ62" s="2448">
        <v>58884</v>
      </c>
      <c r="DK62" s="2448" t="s">
        <v>21</v>
      </c>
      <c r="DL62" s="2448">
        <v>12772</v>
      </c>
      <c r="DM62" s="217">
        <v>2553972</v>
      </c>
      <c r="DN62" s="1448" t="s">
        <v>35</v>
      </c>
      <c r="DO62" s="670" t="s">
        <v>26</v>
      </c>
      <c r="DP62" s="1481" t="s">
        <v>26</v>
      </c>
      <c r="DQ62" s="1120" t="s">
        <v>26</v>
      </c>
      <c r="DR62" s="1534" t="s">
        <v>170</v>
      </c>
      <c r="DS62" s="82">
        <v>6641</v>
      </c>
      <c r="DT62" s="2448">
        <v>255856</v>
      </c>
      <c r="DU62" s="2448"/>
      <c r="DV62" s="2448">
        <v>111470</v>
      </c>
      <c r="DW62" s="2448">
        <v>3638</v>
      </c>
      <c r="DX62" s="2448" t="s">
        <v>21</v>
      </c>
      <c r="DY62" s="2448">
        <v>107832</v>
      </c>
      <c r="DZ62" s="2448">
        <v>155</v>
      </c>
      <c r="EA62" s="2448">
        <v>106547</v>
      </c>
      <c r="EB62" s="2448">
        <v>1130</v>
      </c>
      <c r="EC62" s="2448">
        <v>151029</v>
      </c>
      <c r="ED62" s="217" t="s">
        <v>22</v>
      </c>
      <c r="EE62" s="1448" t="s">
        <v>35</v>
      </c>
      <c r="EF62" s="670" t="s">
        <v>26</v>
      </c>
      <c r="EG62" s="1481" t="s">
        <v>26</v>
      </c>
      <c r="EH62" s="1120" t="s">
        <v>26</v>
      </c>
      <c r="EI62" s="1534" t="s">
        <v>170</v>
      </c>
      <c r="EJ62" s="82">
        <v>29255</v>
      </c>
      <c r="EK62" s="2448">
        <v>5855</v>
      </c>
      <c r="EL62" s="2448"/>
      <c r="EM62" s="2448">
        <v>34281</v>
      </c>
      <c r="EN62" s="2448">
        <v>14624</v>
      </c>
      <c r="EO62" s="2448">
        <v>7016</v>
      </c>
      <c r="EP62" s="2448">
        <v>12641</v>
      </c>
      <c r="EQ62" s="2448">
        <v>1840</v>
      </c>
      <c r="ER62" s="2448">
        <v>9471</v>
      </c>
      <c r="ES62" s="2448">
        <v>1330</v>
      </c>
      <c r="ET62" s="2448">
        <v>835</v>
      </c>
      <c r="EU62" s="217" t="s">
        <v>22</v>
      </c>
      <c r="EV62" s="1448" t="s">
        <v>35</v>
      </c>
      <c r="EW62" s="670" t="s">
        <v>26</v>
      </c>
      <c r="EX62" s="1481" t="s">
        <v>26</v>
      </c>
      <c r="EY62" s="1120" t="s">
        <v>26</v>
      </c>
      <c r="EZ62" s="1534" t="s">
        <v>170</v>
      </c>
      <c r="FA62" s="82">
        <v>32527</v>
      </c>
      <c r="FB62" s="2448" t="s">
        <v>22</v>
      </c>
      <c r="FC62" s="2448"/>
      <c r="FD62" s="2448">
        <v>32528</v>
      </c>
      <c r="FE62" s="2448">
        <v>5792</v>
      </c>
      <c r="FF62" s="2448">
        <v>13594</v>
      </c>
      <c r="FG62" s="2448">
        <v>13142</v>
      </c>
      <c r="FH62" s="2448" t="s">
        <v>22</v>
      </c>
      <c r="FI62" s="2448">
        <v>11144</v>
      </c>
      <c r="FJ62" s="2448">
        <v>1997</v>
      </c>
      <c r="FK62" s="2448" t="s">
        <v>22</v>
      </c>
      <c r="FL62" s="217" t="s">
        <v>22</v>
      </c>
      <c r="FM62" s="1448" t="s">
        <v>35</v>
      </c>
      <c r="FN62" s="670" t="s">
        <v>26</v>
      </c>
      <c r="FO62" s="1481" t="s">
        <v>26</v>
      </c>
      <c r="FP62" s="1120" t="s">
        <v>26</v>
      </c>
      <c r="FQ62" s="1484" t="s">
        <v>170</v>
      </c>
      <c r="FR62" s="82" t="s">
        <v>21</v>
      </c>
      <c r="FS62" s="2448" t="s">
        <v>21</v>
      </c>
      <c r="FT62" s="2448"/>
      <c r="FU62" s="2448" t="s">
        <v>21</v>
      </c>
      <c r="FV62" s="2448" t="s">
        <v>21</v>
      </c>
      <c r="FW62" s="2448" t="s">
        <v>21</v>
      </c>
      <c r="FX62" s="2448" t="s">
        <v>21</v>
      </c>
      <c r="FY62" s="2448" t="s">
        <v>21</v>
      </c>
      <c r="FZ62" s="2448" t="s">
        <v>21</v>
      </c>
      <c r="GA62" s="2448" t="s">
        <v>21</v>
      </c>
      <c r="GB62" s="2448" t="s">
        <v>21</v>
      </c>
      <c r="GC62" s="2448" t="s">
        <v>21</v>
      </c>
      <c r="GD62" s="1448" t="s">
        <v>35</v>
      </c>
      <c r="GE62" s="670" t="s">
        <v>26</v>
      </c>
    </row>
    <row r="63" spans="1:187" ht="15" customHeight="1">
      <c r="A63" s="1481" t="s">
        <v>26</v>
      </c>
      <c r="B63" s="1120" t="s">
        <v>26</v>
      </c>
      <c r="C63" s="1534" t="s">
        <v>171</v>
      </c>
      <c r="D63" s="82">
        <v>4455593</v>
      </c>
      <c r="E63" s="2448" t="s">
        <v>22</v>
      </c>
      <c r="F63" s="2448"/>
      <c r="G63" s="2448">
        <v>4876388</v>
      </c>
      <c r="H63" s="2448">
        <v>243514</v>
      </c>
      <c r="I63" s="2448">
        <v>51125</v>
      </c>
      <c r="J63" s="2448">
        <v>4581750</v>
      </c>
      <c r="K63" s="2448">
        <v>4090603</v>
      </c>
      <c r="L63" s="2448">
        <v>450067</v>
      </c>
      <c r="M63" s="2448">
        <v>41079</v>
      </c>
      <c r="N63" s="2448">
        <v>74329</v>
      </c>
      <c r="O63" s="2448">
        <v>1005433</v>
      </c>
      <c r="P63" s="1448" t="s">
        <v>36</v>
      </c>
      <c r="Q63" s="670" t="s">
        <v>26</v>
      </c>
      <c r="R63" s="1481" t="s">
        <v>26</v>
      </c>
      <c r="S63" s="1120" t="s">
        <v>26</v>
      </c>
      <c r="T63" s="1534" t="s">
        <v>171</v>
      </c>
      <c r="U63" s="82">
        <v>17</v>
      </c>
      <c r="V63" s="2448" t="s">
        <v>22</v>
      </c>
      <c r="W63" s="2448"/>
      <c r="X63" s="2448">
        <v>17</v>
      </c>
      <c r="Y63" s="2448" t="s">
        <v>22</v>
      </c>
      <c r="Z63" s="2448" t="s">
        <v>22</v>
      </c>
      <c r="AA63" s="2448">
        <v>17</v>
      </c>
      <c r="AB63" s="2448" t="s">
        <v>22</v>
      </c>
      <c r="AC63" s="2448" t="s">
        <v>22</v>
      </c>
      <c r="AD63" s="2448">
        <v>17</v>
      </c>
      <c r="AE63" s="2448" t="s">
        <v>21</v>
      </c>
      <c r="AF63" s="2448">
        <v>4</v>
      </c>
      <c r="AG63" s="1448" t="s">
        <v>36</v>
      </c>
      <c r="AH63" s="670" t="s">
        <v>26</v>
      </c>
      <c r="AI63" s="1481" t="s">
        <v>26</v>
      </c>
      <c r="AJ63" s="1120" t="s">
        <v>26</v>
      </c>
      <c r="AK63" s="1534" t="s">
        <v>171</v>
      </c>
      <c r="AL63" s="82">
        <v>84148</v>
      </c>
      <c r="AM63" s="2448" t="s">
        <v>22</v>
      </c>
      <c r="AN63" s="2448"/>
      <c r="AO63" s="2448">
        <v>82780</v>
      </c>
      <c r="AP63" s="2448">
        <v>114</v>
      </c>
      <c r="AQ63" s="2448">
        <v>441</v>
      </c>
      <c r="AR63" s="2448">
        <v>82225</v>
      </c>
      <c r="AS63" s="2448">
        <v>79368</v>
      </c>
      <c r="AT63" s="2448">
        <v>2531</v>
      </c>
      <c r="AU63" s="2448">
        <v>326</v>
      </c>
      <c r="AV63" s="2448" t="s">
        <v>21</v>
      </c>
      <c r="AW63" s="2448">
        <v>8204</v>
      </c>
      <c r="AX63" s="1448" t="s">
        <v>36</v>
      </c>
      <c r="AY63" s="670" t="s">
        <v>26</v>
      </c>
      <c r="AZ63" s="1481" t="s">
        <v>26</v>
      </c>
      <c r="BA63" s="1120" t="s">
        <v>26</v>
      </c>
      <c r="BB63" s="1534" t="s">
        <v>171</v>
      </c>
      <c r="BC63" s="82">
        <v>4667</v>
      </c>
      <c r="BD63" s="2448" t="s">
        <v>22</v>
      </c>
      <c r="BE63" s="2448"/>
      <c r="BF63" s="2448">
        <v>4313</v>
      </c>
      <c r="BG63" s="2448">
        <v>2126</v>
      </c>
      <c r="BH63" s="2448">
        <v>639</v>
      </c>
      <c r="BI63" s="2448">
        <v>1548</v>
      </c>
      <c r="BJ63" s="2448" t="s">
        <v>21</v>
      </c>
      <c r="BK63" s="2448">
        <v>726</v>
      </c>
      <c r="BL63" s="2448">
        <v>822</v>
      </c>
      <c r="BM63" s="2448">
        <v>92</v>
      </c>
      <c r="BN63" s="2448">
        <v>7004</v>
      </c>
      <c r="BO63" s="1448" t="s">
        <v>36</v>
      </c>
      <c r="BP63" s="670" t="s">
        <v>26</v>
      </c>
      <c r="BQ63" s="1481" t="s">
        <v>26</v>
      </c>
      <c r="BR63" s="1120" t="s">
        <v>26</v>
      </c>
      <c r="BS63" s="1534" t="s">
        <v>171</v>
      </c>
      <c r="BT63" s="82">
        <v>457159</v>
      </c>
      <c r="BU63" s="2448" t="s">
        <v>22</v>
      </c>
      <c r="BV63" s="2448"/>
      <c r="BW63" s="2448">
        <v>408903</v>
      </c>
      <c r="BX63" s="2448">
        <v>3167</v>
      </c>
      <c r="BY63" s="2448">
        <v>4003</v>
      </c>
      <c r="BZ63" s="2448">
        <v>401733</v>
      </c>
      <c r="CA63" s="2448">
        <v>357713</v>
      </c>
      <c r="CB63" s="2448">
        <v>24105</v>
      </c>
      <c r="CC63" s="2448">
        <v>19915</v>
      </c>
      <c r="CD63" s="2448">
        <v>46713</v>
      </c>
      <c r="CE63" s="2448">
        <v>72903</v>
      </c>
      <c r="CF63" s="1448" t="s">
        <v>36</v>
      </c>
      <c r="CG63" s="670" t="s">
        <v>26</v>
      </c>
      <c r="CH63" s="1481" t="s">
        <v>26</v>
      </c>
      <c r="CI63" s="1120" t="s">
        <v>26</v>
      </c>
      <c r="CJ63" s="1534" t="s">
        <v>171</v>
      </c>
      <c r="CK63" s="638" t="s">
        <v>21</v>
      </c>
      <c r="CL63" s="576" t="s">
        <v>22</v>
      </c>
      <c r="CM63" s="576"/>
      <c r="CN63" s="576" t="s">
        <v>21</v>
      </c>
      <c r="CO63" s="576" t="s">
        <v>21</v>
      </c>
      <c r="CP63" s="576" t="s">
        <v>21</v>
      </c>
      <c r="CQ63" s="576" t="s">
        <v>21</v>
      </c>
      <c r="CR63" s="576" t="s">
        <v>21</v>
      </c>
      <c r="CS63" s="576" t="s">
        <v>21</v>
      </c>
      <c r="CT63" s="576" t="s">
        <v>21</v>
      </c>
      <c r="CU63" s="576" t="s">
        <v>21</v>
      </c>
      <c r="CV63" s="576" t="s">
        <v>21</v>
      </c>
      <c r="CW63" s="581" t="s">
        <v>36</v>
      </c>
      <c r="CX63" s="582" t="s">
        <v>26</v>
      </c>
      <c r="CY63" s="1481" t="s">
        <v>26</v>
      </c>
      <c r="CZ63" s="1120" t="s">
        <v>26</v>
      </c>
      <c r="DA63" s="1534" t="s">
        <v>171</v>
      </c>
      <c r="DB63" s="82">
        <v>1469424</v>
      </c>
      <c r="DC63" s="2448" t="s">
        <v>22</v>
      </c>
      <c r="DD63" s="2448"/>
      <c r="DE63" s="2448">
        <v>1524364</v>
      </c>
      <c r="DF63" s="2448">
        <v>533960</v>
      </c>
      <c r="DG63" s="2448" t="s">
        <v>21</v>
      </c>
      <c r="DH63" s="2448">
        <v>990404</v>
      </c>
      <c r="DI63" s="2448">
        <v>917081</v>
      </c>
      <c r="DJ63" s="2448">
        <v>72750</v>
      </c>
      <c r="DK63" s="2448">
        <v>573</v>
      </c>
      <c r="DL63" s="2448">
        <v>14828</v>
      </c>
      <c r="DM63" s="217">
        <v>2484204</v>
      </c>
      <c r="DN63" s="1448" t="s">
        <v>36</v>
      </c>
      <c r="DO63" s="670" t="s">
        <v>26</v>
      </c>
      <c r="DP63" s="1481" t="s">
        <v>26</v>
      </c>
      <c r="DQ63" s="1120" t="s">
        <v>26</v>
      </c>
      <c r="DR63" s="1534" t="s">
        <v>171</v>
      </c>
      <c r="DS63" s="82">
        <v>7893</v>
      </c>
      <c r="DT63" s="2448">
        <v>262460</v>
      </c>
      <c r="DU63" s="2448"/>
      <c r="DV63" s="2448">
        <v>114266</v>
      </c>
      <c r="DW63" s="2448">
        <v>3312</v>
      </c>
      <c r="DX63" s="2448" t="s">
        <v>21</v>
      </c>
      <c r="DY63" s="2448">
        <v>110954</v>
      </c>
      <c r="DZ63" s="2448">
        <v>375</v>
      </c>
      <c r="EA63" s="2448">
        <v>110235</v>
      </c>
      <c r="EB63" s="2448">
        <v>344</v>
      </c>
      <c r="EC63" s="2448">
        <v>156091</v>
      </c>
      <c r="ED63" s="217" t="s">
        <v>22</v>
      </c>
      <c r="EE63" s="1448" t="s">
        <v>36</v>
      </c>
      <c r="EF63" s="670" t="s">
        <v>26</v>
      </c>
      <c r="EG63" s="1481" t="s">
        <v>26</v>
      </c>
      <c r="EH63" s="1120" t="s">
        <v>26</v>
      </c>
      <c r="EI63" s="1534" t="s">
        <v>171</v>
      </c>
      <c r="EJ63" s="82">
        <v>33435</v>
      </c>
      <c r="EK63" s="2448">
        <v>5809</v>
      </c>
      <c r="EL63" s="2448"/>
      <c r="EM63" s="2448">
        <v>38423</v>
      </c>
      <c r="EN63" s="2448">
        <v>17606</v>
      </c>
      <c r="EO63" s="2448">
        <v>7055</v>
      </c>
      <c r="EP63" s="2448">
        <v>13762</v>
      </c>
      <c r="EQ63" s="2448">
        <v>4854</v>
      </c>
      <c r="ER63" s="2448">
        <v>7190</v>
      </c>
      <c r="ES63" s="2448">
        <v>1718</v>
      </c>
      <c r="ET63" s="2448">
        <v>863</v>
      </c>
      <c r="EU63" s="217" t="s">
        <v>22</v>
      </c>
      <c r="EV63" s="1448" t="s">
        <v>36</v>
      </c>
      <c r="EW63" s="670" t="s">
        <v>26</v>
      </c>
      <c r="EX63" s="1481" t="s">
        <v>26</v>
      </c>
      <c r="EY63" s="1120" t="s">
        <v>26</v>
      </c>
      <c r="EZ63" s="1534" t="s">
        <v>171</v>
      </c>
      <c r="FA63" s="82">
        <v>34986</v>
      </c>
      <c r="FB63" s="2448" t="s">
        <v>22</v>
      </c>
      <c r="FC63" s="2448"/>
      <c r="FD63" s="2448">
        <v>34986</v>
      </c>
      <c r="FE63" s="2448">
        <v>6153</v>
      </c>
      <c r="FF63" s="2448">
        <v>16162</v>
      </c>
      <c r="FG63" s="2448">
        <v>12671</v>
      </c>
      <c r="FH63" s="2448" t="s">
        <v>22</v>
      </c>
      <c r="FI63" s="2448">
        <v>10346</v>
      </c>
      <c r="FJ63" s="2448">
        <v>2323</v>
      </c>
      <c r="FK63" s="2448" t="s">
        <v>22</v>
      </c>
      <c r="FL63" s="217" t="s">
        <v>22</v>
      </c>
      <c r="FM63" s="1448" t="s">
        <v>36</v>
      </c>
      <c r="FN63" s="670" t="s">
        <v>26</v>
      </c>
      <c r="FO63" s="1481" t="s">
        <v>26</v>
      </c>
      <c r="FP63" s="1120" t="s">
        <v>26</v>
      </c>
      <c r="FQ63" s="1484" t="s">
        <v>171</v>
      </c>
      <c r="FR63" s="82" t="s">
        <v>21</v>
      </c>
      <c r="FS63" s="2448" t="s">
        <v>21</v>
      </c>
      <c r="FT63" s="2448"/>
      <c r="FU63" s="2448" t="s">
        <v>21</v>
      </c>
      <c r="FV63" s="2448" t="s">
        <v>21</v>
      </c>
      <c r="FW63" s="2448" t="s">
        <v>21</v>
      </c>
      <c r="FX63" s="2448" t="s">
        <v>21</v>
      </c>
      <c r="FY63" s="2448" t="s">
        <v>21</v>
      </c>
      <c r="FZ63" s="2448" t="s">
        <v>21</v>
      </c>
      <c r="GA63" s="2448" t="s">
        <v>21</v>
      </c>
      <c r="GB63" s="2448" t="s">
        <v>21</v>
      </c>
      <c r="GC63" s="2448" t="s">
        <v>21</v>
      </c>
      <c r="GD63" s="1448" t="s">
        <v>36</v>
      </c>
      <c r="GE63" s="670" t="s">
        <v>26</v>
      </c>
    </row>
    <row r="64" spans="1:187" ht="15" customHeight="1">
      <c r="A64" s="1481" t="s">
        <v>26</v>
      </c>
      <c r="B64" s="1120" t="s">
        <v>26</v>
      </c>
      <c r="C64" s="1534" t="s">
        <v>172</v>
      </c>
      <c r="D64" s="82">
        <v>4718751</v>
      </c>
      <c r="E64" s="2448" t="s">
        <v>22</v>
      </c>
      <c r="F64" s="2448"/>
      <c r="G64" s="2448">
        <v>5239661</v>
      </c>
      <c r="H64" s="2448">
        <v>254141</v>
      </c>
      <c r="I64" s="2448">
        <v>51876</v>
      </c>
      <c r="J64" s="2448">
        <v>4933644</v>
      </c>
      <c r="K64" s="2448">
        <v>4410276</v>
      </c>
      <c r="L64" s="2448">
        <v>484089</v>
      </c>
      <c r="M64" s="2448">
        <v>39279</v>
      </c>
      <c r="N64" s="2448">
        <v>68829</v>
      </c>
      <c r="O64" s="2448">
        <v>1013105</v>
      </c>
      <c r="P64" s="1448" t="s">
        <v>37</v>
      </c>
      <c r="Q64" s="670" t="s">
        <v>26</v>
      </c>
      <c r="R64" s="1481" t="s">
        <v>26</v>
      </c>
      <c r="S64" s="1120" t="s">
        <v>26</v>
      </c>
      <c r="T64" s="1534" t="s">
        <v>172</v>
      </c>
      <c r="U64" s="82">
        <v>16</v>
      </c>
      <c r="V64" s="2448" t="s">
        <v>22</v>
      </c>
      <c r="W64" s="2448"/>
      <c r="X64" s="2448">
        <v>17</v>
      </c>
      <c r="Y64" s="2448" t="s">
        <v>22</v>
      </c>
      <c r="Z64" s="2448" t="s">
        <v>22</v>
      </c>
      <c r="AA64" s="2448">
        <v>17</v>
      </c>
      <c r="AB64" s="2448" t="s">
        <v>22</v>
      </c>
      <c r="AC64" s="2448" t="s">
        <v>22</v>
      </c>
      <c r="AD64" s="2448">
        <v>17</v>
      </c>
      <c r="AE64" s="2448" t="s">
        <v>21</v>
      </c>
      <c r="AF64" s="2448">
        <v>3</v>
      </c>
      <c r="AG64" s="1448" t="s">
        <v>37</v>
      </c>
      <c r="AH64" s="670" t="s">
        <v>26</v>
      </c>
      <c r="AI64" s="1481" t="s">
        <v>26</v>
      </c>
      <c r="AJ64" s="1120" t="s">
        <v>26</v>
      </c>
      <c r="AK64" s="1534" t="s">
        <v>172</v>
      </c>
      <c r="AL64" s="82">
        <v>82598</v>
      </c>
      <c r="AM64" s="2448" t="s">
        <v>22</v>
      </c>
      <c r="AN64" s="2448"/>
      <c r="AO64" s="2448">
        <v>82208</v>
      </c>
      <c r="AP64" s="2448">
        <v>51</v>
      </c>
      <c r="AQ64" s="2448">
        <v>1249</v>
      </c>
      <c r="AR64" s="2448">
        <v>80908</v>
      </c>
      <c r="AS64" s="2448">
        <v>78245</v>
      </c>
      <c r="AT64" s="2448">
        <v>2312</v>
      </c>
      <c r="AU64" s="2448">
        <v>351</v>
      </c>
      <c r="AV64" s="2448" t="s">
        <v>21</v>
      </c>
      <c r="AW64" s="2448">
        <v>8595</v>
      </c>
      <c r="AX64" s="1448" t="s">
        <v>37</v>
      </c>
      <c r="AY64" s="670" t="s">
        <v>26</v>
      </c>
      <c r="AZ64" s="1481" t="s">
        <v>26</v>
      </c>
      <c r="BA64" s="1120" t="s">
        <v>26</v>
      </c>
      <c r="BB64" s="1534" t="s">
        <v>172</v>
      </c>
      <c r="BC64" s="82">
        <v>4354</v>
      </c>
      <c r="BD64" s="2448" t="s">
        <v>22</v>
      </c>
      <c r="BE64" s="2448"/>
      <c r="BF64" s="2448">
        <v>3749</v>
      </c>
      <c r="BG64" s="2448">
        <v>1205</v>
      </c>
      <c r="BH64" s="2448">
        <v>756</v>
      </c>
      <c r="BI64" s="2448">
        <v>1788</v>
      </c>
      <c r="BJ64" s="2448" t="s">
        <v>21</v>
      </c>
      <c r="BK64" s="2448">
        <v>959</v>
      </c>
      <c r="BL64" s="2448">
        <v>829</v>
      </c>
      <c r="BM64" s="2448">
        <v>77</v>
      </c>
      <c r="BN64" s="2448">
        <v>7532</v>
      </c>
      <c r="BO64" s="1448" t="s">
        <v>37</v>
      </c>
      <c r="BP64" s="670" t="s">
        <v>26</v>
      </c>
      <c r="BQ64" s="1481" t="s">
        <v>26</v>
      </c>
      <c r="BR64" s="1120" t="s">
        <v>26</v>
      </c>
      <c r="BS64" s="1534" t="s">
        <v>172</v>
      </c>
      <c r="BT64" s="82">
        <v>475670</v>
      </c>
      <c r="BU64" s="2448" t="s">
        <v>22</v>
      </c>
      <c r="BV64" s="2448"/>
      <c r="BW64" s="2448">
        <v>443465</v>
      </c>
      <c r="BX64" s="2448">
        <v>3159</v>
      </c>
      <c r="BY64" s="2448">
        <v>2872</v>
      </c>
      <c r="BZ64" s="2448">
        <v>437434</v>
      </c>
      <c r="CA64" s="2448">
        <v>396835</v>
      </c>
      <c r="CB64" s="2448">
        <v>22250</v>
      </c>
      <c r="CC64" s="2448">
        <v>18349</v>
      </c>
      <c r="CD64" s="2448">
        <v>43024</v>
      </c>
      <c r="CE64" s="2448">
        <v>62095</v>
      </c>
      <c r="CF64" s="1448" t="s">
        <v>37</v>
      </c>
      <c r="CG64" s="670" t="s">
        <v>26</v>
      </c>
      <c r="CH64" s="1481" t="s">
        <v>26</v>
      </c>
      <c r="CI64" s="1120" t="s">
        <v>26</v>
      </c>
      <c r="CJ64" s="1534" t="s">
        <v>172</v>
      </c>
      <c r="CK64" s="638" t="s">
        <v>21</v>
      </c>
      <c r="CL64" s="576" t="s">
        <v>22</v>
      </c>
      <c r="CM64" s="576"/>
      <c r="CN64" s="576" t="s">
        <v>21</v>
      </c>
      <c r="CO64" s="576" t="s">
        <v>21</v>
      </c>
      <c r="CP64" s="576" t="s">
        <v>21</v>
      </c>
      <c r="CQ64" s="576" t="s">
        <v>21</v>
      </c>
      <c r="CR64" s="576" t="s">
        <v>21</v>
      </c>
      <c r="CS64" s="576" t="s">
        <v>21</v>
      </c>
      <c r="CT64" s="576" t="s">
        <v>21</v>
      </c>
      <c r="CU64" s="576" t="s">
        <v>21</v>
      </c>
      <c r="CV64" s="576" t="s">
        <v>21</v>
      </c>
      <c r="CW64" s="581" t="s">
        <v>37</v>
      </c>
      <c r="CX64" s="582" t="s">
        <v>26</v>
      </c>
      <c r="CY64" s="1481" t="s">
        <v>26</v>
      </c>
      <c r="CZ64" s="1120" t="s">
        <v>26</v>
      </c>
      <c r="DA64" s="1534" t="s">
        <v>172</v>
      </c>
      <c r="DB64" s="82">
        <v>1406132</v>
      </c>
      <c r="DC64" s="2448" t="s">
        <v>22</v>
      </c>
      <c r="DD64" s="2448"/>
      <c r="DE64" s="2448">
        <v>1575350</v>
      </c>
      <c r="DF64" s="2448">
        <v>575580</v>
      </c>
      <c r="DG64" s="2448" t="s">
        <v>21</v>
      </c>
      <c r="DH64" s="2448">
        <v>999770</v>
      </c>
      <c r="DI64" s="2448">
        <v>947058</v>
      </c>
      <c r="DJ64" s="2448">
        <v>52394</v>
      </c>
      <c r="DK64" s="2448">
        <v>318</v>
      </c>
      <c r="DL64" s="2448">
        <v>16609</v>
      </c>
      <c r="DM64" s="217">
        <v>2298378</v>
      </c>
      <c r="DN64" s="1448" t="s">
        <v>37</v>
      </c>
      <c r="DO64" s="670" t="s">
        <v>26</v>
      </c>
      <c r="DP64" s="1481" t="s">
        <v>26</v>
      </c>
      <c r="DQ64" s="1120" t="s">
        <v>26</v>
      </c>
      <c r="DR64" s="1534" t="s">
        <v>172</v>
      </c>
      <c r="DS64" s="82">
        <v>6108</v>
      </c>
      <c r="DT64" s="2448">
        <v>263332</v>
      </c>
      <c r="DU64" s="2448"/>
      <c r="DV64" s="2448">
        <v>113749</v>
      </c>
      <c r="DW64" s="2448">
        <v>3660</v>
      </c>
      <c r="DX64" s="2448" t="s">
        <v>21</v>
      </c>
      <c r="DY64" s="2448">
        <v>110089</v>
      </c>
      <c r="DZ64" s="2448">
        <v>150</v>
      </c>
      <c r="EA64" s="2448">
        <v>109306</v>
      </c>
      <c r="EB64" s="2448">
        <v>633</v>
      </c>
      <c r="EC64" s="2448">
        <v>155693</v>
      </c>
      <c r="ED64" s="217" t="s">
        <v>22</v>
      </c>
      <c r="EE64" s="1448" t="s">
        <v>37</v>
      </c>
      <c r="EF64" s="670" t="s">
        <v>26</v>
      </c>
      <c r="EG64" s="1481" t="s">
        <v>26</v>
      </c>
      <c r="EH64" s="1120" t="s">
        <v>26</v>
      </c>
      <c r="EI64" s="1534" t="s">
        <v>172</v>
      </c>
      <c r="EJ64" s="82">
        <v>31422</v>
      </c>
      <c r="EK64" s="2448">
        <v>5582</v>
      </c>
      <c r="EL64" s="2448"/>
      <c r="EM64" s="2448">
        <v>36247</v>
      </c>
      <c r="EN64" s="2448">
        <v>16626</v>
      </c>
      <c r="EO64" s="2448">
        <v>7249</v>
      </c>
      <c r="EP64" s="2448">
        <v>12372</v>
      </c>
      <c r="EQ64" s="2448">
        <v>4674</v>
      </c>
      <c r="ER64" s="2448">
        <v>5981</v>
      </c>
      <c r="ES64" s="2448">
        <v>1717</v>
      </c>
      <c r="ET64" s="2448">
        <v>880</v>
      </c>
      <c r="EU64" s="217" t="s">
        <v>22</v>
      </c>
      <c r="EV64" s="1448" t="s">
        <v>37</v>
      </c>
      <c r="EW64" s="670" t="s">
        <v>26</v>
      </c>
      <c r="EX64" s="1481" t="s">
        <v>26</v>
      </c>
      <c r="EY64" s="1120" t="s">
        <v>26</v>
      </c>
      <c r="EZ64" s="1534" t="s">
        <v>172</v>
      </c>
      <c r="FA64" s="82">
        <v>31304</v>
      </c>
      <c r="FB64" s="2448" t="s">
        <v>22</v>
      </c>
      <c r="FC64" s="2448"/>
      <c r="FD64" s="2448">
        <v>31299</v>
      </c>
      <c r="FE64" s="2448">
        <v>5163</v>
      </c>
      <c r="FF64" s="2448">
        <v>15509</v>
      </c>
      <c r="FG64" s="2448">
        <v>10627</v>
      </c>
      <c r="FH64" s="2448" t="s">
        <v>22</v>
      </c>
      <c r="FI64" s="2448">
        <v>8608</v>
      </c>
      <c r="FJ64" s="2448">
        <v>2019</v>
      </c>
      <c r="FK64" s="2448" t="s">
        <v>22</v>
      </c>
      <c r="FL64" s="217" t="s">
        <v>22</v>
      </c>
      <c r="FM64" s="1448" t="s">
        <v>37</v>
      </c>
      <c r="FN64" s="670" t="s">
        <v>26</v>
      </c>
      <c r="FO64" s="1481" t="s">
        <v>26</v>
      </c>
      <c r="FP64" s="1120" t="s">
        <v>26</v>
      </c>
      <c r="FQ64" s="1484" t="s">
        <v>172</v>
      </c>
      <c r="FR64" s="82" t="s">
        <v>21</v>
      </c>
      <c r="FS64" s="2448" t="s">
        <v>21</v>
      </c>
      <c r="FT64" s="2448"/>
      <c r="FU64" s="2448" t="s">
        <v>21</v>
      </c>
      <c r="FV64" s="2448" t="s">
        <v>21</v>
      </c>
      <c r="FW64" s="2448" t="s">
        <v>21</v>
      </c>
      <c r="FX64" s="2448" t="s">
        <v>21</v>
      </c>
      <c r="FY64" s="2448" t="s">
        <v>21</v>
      </c>
      <c r="FZ64" s="2448" t="s">
        <v>21</v>
      </c>
      <c r="GA64" s="2448" t="s">
        <v>21</v>
      </c>
      <c r="GB64" s="2448" t="s">
        <v>21</v>
      </c>
      <c r="GC64" s="2448" t="s">
        <v>21</v>
      </c>
      <c r="GD64" s="1448" t="s">
        <v>37</v>
      </c>
      <c r="GE64" s="670" t="s">
        <v>26</v>
      </c>
    </row>
    <row r="65" spans="1:187" ht="15" customHeight="1">
      <c r="A65" s="1481" t="s">
        <v>26</v>
      </c>
      <c r="B65" s="1120" t="s">
        <v>26</v>
      </c>
      <c r="C65" s="1534" t="s">
        <v>173</v>
      </c>
      <c r="D65" s="82">
        <v>4313763</v>
      </c>
      <c r="E65" s="2448" t="s">
        <v>22</v>
      </c>
      <c r="F65" s="2448"/>
      <c r="G65" s="2448">
        <v>4939441</v>
      </c>
      <c r="H65" s="2448">
        <v>261458</v>
      </c>
      <c r="I65" s="2448">
        <v>49491</v>
      </c>
      <c r="J65" s="2448">
        <v>4628491</v>
      </c>
      <c r="K65" s="2448">
        <v>4152189</v>
      </c>
      <c r="L65" s="2448">
        <v>437106</v>
      </c>
      <c r="M65" s="2448">
        <v>39196</v>
      </c>
      <c r="N65" s="2448">
        <v>63612</v>
      </c>
      <c r="O65" s="2448">
        <v>899468</v>
      </c>
      <c r="P65" s="1448" t="s">
        <v>38</v>
      </c>
      <c r="Q65" s="670" t="s">
        <v>26</v>
      </c>
      <c r="R65" s="1481" t="s">
        <v>26</v>
      </c>
      <c r="S65" s="1120" t="s">
        <v>26</v>
      </c>
      <c r="T65" s="1534" t="s">
        <v>173</v>
      </c>
      <c r="U65" s="82">
        <v>18</v>
      </c>
      <c r="V65" s="2448" t="s">
        <v>22</v>
      </c>
      <c r="W65" s="2448"/>
      <c r="X65" s="2448">
        <v>18</v>
      </c>
      <c r="Y65" s="2448" t="s">
        <v>22</v>
      </c>
      <c r="Z65" s="2448" t="s">
        <v>22</v>
      </c>
      <c r="AA65" s="2448">
        <v>18</v>
      </c>
      <c r="AB65" s="2448" t="s">
        <v>22</v>
      </c>
      <c r="AC65" s="2448" t="s">
        <v>22</v>
      </c>
      <c r="AD65" s="2448">
        <v>18</v>
      </c>
      <c r="AE65" s="2448" t="s">
        <v>21</v>
      </c>
      <c r="AF65" s="2448">
        <v>3</v>
      </c>
      <c r="AG65" s="1448" t="s">
        <v>38</v>
      </c>
      <c r="AH65" s="670" t="s">
        <v>26</v>
      </c>
      <c r="AI65" s="1481" t="s">
        <v>26</v>
      </c>
      <c r="AJ65" s="1120" t="s">
        <v>26</v>
      </c>
      <c r="AK65" s="1534" t="s">
        <v>173</v>
      </c>
      <c r="AL65" s="82">
        <v>80373</v>
      </c>
      <c r="AM65" s="2448" t="s">
        <v>22</v>
      </c>
      <c r="AN65" s="2448"/>
      <c r="AO65" s="2448">
        <v>81536</v>
      </c>
      <c r="AP65" s="2448">
        <v>299</v>
      </c>
      <c r="AQ65" s="2448">
        <v>173</v>
      </c>
      <c r="AR65" s="2448">
        <v>81064</v>
      </c>
      <c r="AS65" s="2448">
        <v>78280</v>
      </c>
      <c r="AT65" s="2448">
        <v>2432</v>
      </c>
      <c r="AU65" s="2448">
        <v>352</v>
      </c>
      <c r="AV65" s="2448" t="s">
        <v>21</v>
      </c>
      <c r="AW65" s="2448">
        <v>7430</v>
      </c>
      <c r="AX65" s="1448" t="s">
        <v>38</v>
      </c>
      <c r="AY65" s="670" t="s">
        <v>26</v>
      </c>
      <c r="AZ65" s="1481" t="s">
        <v>26</v>
      </c>
      <c r="BA65" s="1120" t="s">
        <v>26</v>
      </c>
      <c r="BB65" s="1534" t="s">
        <v>173</v>
      </c>
      <c r="BC65" s="82">
        <v>3254</v>
      </c>
      <c r="BD65" s="2448" t="s">
        <v>22</v>
      </c>
      <c r="BE65" s="2448"/>
      <c r="BF65" s="2448">
        <v>3568</v>
      </c>
      <c r="BG65" s="2448">
        <v>1385</v>
      </c>
      <c r="BH65" s="2448">
        <v>540</v>
      </c>
      <c r="BI65" s="2448">
        <v>1643</v>
      </c>
      <c r="BJ65" s="2448" t="s">
        <v>21</v>
      </c>
      <c r="BK65" s="2448">
        <v>809</v>
      </c>
      <c r="BL65" s="2448">
        <v>834</v>
      </c>
      <c r="BM65" s="2448">
        <v>79</v>
      </c>
      <c r="BN65" s="2448">
        <v>7142</v>
      </c>
      <c r="BO65" s="1448" t="s">
        <v>38</v>
      </c>
      <c r="BP65" s="670" t="s">
        <v>26</v>
      </c>
      <c r="BQ65" s="1481" t="s">
        <v>26</v>
      </c>
      <c r="BR65" s="1120" t="s">
        <v>26</v>
      </c>
      <c r="BS65" s="1534" t="s">
        <v>173</v>
      </c>
      <c r="BT65" s="82">
        <v>469529</v>
      </c>
      <c r="BU65" s="2448" t="s">
        <v>22</v>
      </c>
      <c r="BV65" s="2448"/>
      <c r="BW65" s="2448">
        <v>429805</v>
      </c>
      <c r="BX65" s="2448">
        <v>3249</v>
      </c>
      <c r="BY65" s="2448">
        <v>1583</v>
      </c>
      <c r="BZ65" s="2448">
        <v>424973</v>
      </c>
      <c r="CA65" s="2448">
        <v>390251</v>
      </c>
      <c r="CB65" s="2448">
        <v>16298</v>
      </c>
      <c r="CC65" s="2448">
        <v>18424</v>
      </c>
      <c r="CD65" s="2448">
        <v>39082</v>
      </c>
      <c r="CE65" s="2448">
        <v>62745</v>
      </c>
      <c r="CF65" s="1448" t="s">
        <v>38</v>
      </c>
      <c r="CG65" s="670" t="s">
        <v>26</v>
      </c>
      <c r="CH65" s="1481" t="s">
        <v>26</v>
      </c>
      <c r="CI65" s="1120" t="s">
        <v>26</v>
      </c>
      <c r="CJ65" s="1534" t="s">
        <v>173</v>
      </c>
      <c r="CK65" s="638" t="s">
        <v>21</v>
      </c>
      <c r="CL65" s="576" t="s">
        <v>22</v>
      </c>
      <c r="CM65" s="576"/>
      <c r="CN65" s="576" t="s">
        <v>21</v>
      </c>
      <c r="CO65" s="576" t="s">
        <v>21</v>
      </c>
      <c r="CP65" s="576" t="s">
        <v>21</v>
      </c>
      <c r="CQ65" s="576" t="s">
        <v>21</v>
      </c>
      <c r="CR65" s="576" t="s">
        <v>21</v>
      </c>
      <c r="CS65" s="576" t="s">
        <v>21</v>
      </c>
      <c r="CT65" s="576" t="s">
        <v>21</v>
      </c>
      <c r="CU65" s="576" t="s">
        <v>21</v>
      </c>
      <c r="CV65" s="576" t="s">
        <v>21</v>
      </c>
      <c r="CW65" s="581" t="s">
        <v>38</v>
      </c>
      <c r="CX65" s="582" t="s">
        <v>26</v>
      </c>
      <c r="CY65" s="1481" t="s">
        <v>26</v>
      </c>
      <c r="CZ65" s="1120" t="s">
        <v>26</v>
      </c>
      <c r="DA65" s="1534" t="s">
        <v>173</v>
      </c>
      <c r="DB65" s="82">
        <v>1376108</v>
      </c>
      <c r="DC65" s="2448" t="s">
        <v>22</v>
      </c>
      <c r="DD65" s="2448"/>
      <c r="DE65" s="2448">
        <v>1478167</v>
      </c>
      <c r="DF65" s="2448">
        <v>510295</v>
      </c>
      <c r="DG65" s="2448" t="s">
        <v>21</v>
      </c>
      <c r="DH65" s="2448">
        <v>967872</v>
      </c>
      <c r="DI65" s="2448">
        <v>909733</v>
      </c>
      <c r="DJ65" s="2448">
        <v>58139</v>
      </c>
      <c r="DK65" s="2448" t="s">
        <v>21</v>
      </c>
      <c r="DL65" s="2448">
        <v>14613</v>
      </c>
      <c r="DM65" s="217">
        <v>2178941</v>
      </c>
      <c r="DN65" s="1448" t="s">
        <v>38</v>
      </c>
      <c r="DO65" s="670" t="s">
        <v>26</v>
      </c>
      <c r="DP65" s="1481" t="s">
        <v>26</v>
      </c>
      <c r="DQ65" s="1120" t="s">
        <v>26</v>
      </c>
      <c r="DR65" s="1534" t="s">
        <v>173</v>
      </c>
      <c r="DS65" s="82">
        <v>6250</v>
      </c>
      <c r="DT65" s="2448">
        <v>251917</v>
      </c>
      <c r="DU65" s="2448"/>
      <c r="DV65" s="2448">
        <v>108920</v>
      </c>
      <c r="DW65" s="2448">
        <v>3195</v>
      </c>
      <c r="DX65" s="2448" t="s">
        <v>21</v>
      </c>
      <c r="DY65" s="2448">
        <v>105725</v>
      </c>
      <c r="DZ65" s="2448">
        <v>201</v>
      </c>
      <c r="EA65" s="2448">
        <v>104704</v>
      </c>
      <c r="EB65" s="2448">
        <v>820</v>
      </c>
      <c r="EC65" s="2448">
        <v>149243</v>
      </c>
      <c r="ED65" s="217" t="s">
        <v>22</v>
      </c>
      <c r="EE65" s="1448" t="s">
        <v>38</v>
      </c>
      <c r="EF65" s="670" t="s">
        <v>26</v>
      </c>
      <c r="EG65" s="1481" t="s">
        <v>26</v>
      </c>
      <c r="EH65" s="1120" t="s">
        <v>26</v>
      </c>
      <c r="EI65" s="1534" t="s">
        <v>173</v>
      </c>
      <c r="EJ65" s="82">
        <v>26554</v>
      </c>
      <c r="EK65" s="2448">
        <v>5429</v>
      </c>
      <c r="EL65" s="2448"/>
      <c r="EM65" s="2448">
        <v>29711</v>
      </c>
      <c r="EN65" s="2448">
        <v>11111</v>
      </c>
      <c r="EO65" s="2448">
        <v>6573</v>
      </c>
      <c r="EP65" s="2448">
        <v>12027</v>
      </c>
      <c r="EQ65" s="2448">
        <v>4480</v>
      </c>
      <c r="ER65" s="2448">
        <v>6522</v>
      </c>
      <c r="ES65" s="2448">
        <v>1025</v>
      </c>
      <c r="ET65" s="2448">
        <v>2393</v>
      </c>
      <c r="EU65" s="217" t="s">
        <v>22</v>
      </c>
      <c r="EV65" s="1448" t="s">
        <v>38</v>
      </c>
      <c r="EW65" s="670" t="s">
        <v>26</v>
      </c>
      <c r="EX65" s="1481" t="s">
        <v>26</v>
      </c>
      <c r="EY65" s="1120" t="s">
        <v>26</v>
      </c>
      <c r="EZ65" s="1534" t="s">
        <v>173</v>
      </c>
      <c r="FA65" s="82">
        <v>33694</v>
      </c>
      <c r="FB65" s="2448" t="s">
        <v>22</v>
      </c>
      <c r="FC65" s="2448"/>
      <c r="FD65" s="2448">
        <v>33693</v>
      </c>
      <c r="FE65" s="2448">
        <v>6544</v>
      </c>
      <c r="FF65" s="2448">
        <v>15822</v>
      </c>
      <c r="FG65" s="2448">
        <v>11327</v>
      </c>
      <c r="FH65" s="2448" t="s">
        <v>22</v>
      </c>
      <c r="FI65" s="2448">
        <v>9283</v>
      </c>
      <c r="FJ65" s="2448">
        <v>2044</v>
      </c>
      <c r="FK65" s="2448" t="s">
        <v>22</v>
      </c>
      <c r="FL65" s="217" t="s">
        <v>22</v>
      </c>
      <c r="FM65" s="1448" t="s">
        <v>38</v>
      </c>
      <c r="FN65" s="670" t="s">
        <v>26</v>
      </c>
      <c r="FO65" s="1481" t="s">
        <v>26</v>
      </c>
      <c r="FP65" s="1120" t="s">
        <v>26</v>
      </c>
      <c r="FQ65" s="1484" t="s">
        <v>173</v>
      </c>
      <c r="FR65" s="82" t="s">
        <v>21</v>
      </c>
      <c r="FS65" s="2448" t="s">
        <v>21</v>
      </c>
      <c r="FT65" s="2448"/>
      <c r="FU65" s="2448" t="s">
        <v>21</v>
      </c>
      <c r="FV65" s="2448" t="s">
        <v>21</v>
      </c>
      <c r="FW65" s="2448" t="s">
        <v>21</v>
      </c>
      <c r="FX65" s="2448" t="s">
        <v>21</v>
      </c>
      <c r="FY65" s="2448" t="s">
        <v>21</v>
      </c>
      <c r="FZ65" s="2448" t="s">
        <v>21</v>
      </c>
      <c r="GA65" s="2448" t="s">
        <v>21</v>
      </c>
      <c r="GB65" s="2448" t="s">
        <v>21</v>
      </c>
      <c r="GC65" s="2448" t="s">
        <v>21</v>
      </c>
      <c r="GD65" s="1448" t="s">
        <v>38</v>
      </c>
      <c r="GE65" s="670" t="s">
        <v>26</v>
      </c>
    </row>
    <row r="66" spans="1:187" ht="15" customHeight="1">
      <c r="A66" s="1481" t="s">
        <v>26</v>
      </c>
      <c r="B66" s="1120" t="s">
        <v>26</v>
      </c>
      <c r="C66" s="1534" t="s">
        <v>174</v>
      </c>
      <c r="D66" s="82">
        <v>4495552</v>
      </c>
      <c r="E66" s="2448" t="s">
        <v>22</v>
      </c>
      <c r="F66" s="2448"/>
      <c r="G66" s="2448">
        <v>5095632</v>
      </c>
      <c r="H66" s="2448">
        <v>279276</v>
      </c>
      <c r="I66" s="2448">
        <v>50883</v>
      </c>
      <c r="J66" s="2448">
        <v>4765473</v>
      </c>
      <c r="K66" s="2448">
        <v>4258948</v>
      </c>
      <c r="L66" s="2448">
        <v>464162</v>
      </c>
      <c r="M66" s="2448">
        <v>42363</v>
      </c>
      <c r="N66" s="2448">
        <v>69182</v>
      </c>
      <c r="O66" s="2448">
        <v>835684</v>
      </c>
      <c r="P66" s="1448" t="s">
        <v>39</v>
      </c>
      <c r="Q66" s="670" t="s">
        <v>26</v>
      </c>
      <c r="R66" s="1481" t="s">
        <v>26</v>
      </c>
      <c r="S66" s="1120" t="s">
        <v>26</v>
      </c>
      <c r="T66" s="1534" t="s">
        <v>174</v>
      </c>
      <c r="U66" s="82">
        <v>16</v>
      </c>
      <c r="V66" s="2448" t="s">
        <v>22</v>
      </c>
      <c r="W66" s="2448"/>
      <c r="X66" s="2448">
        <v>16</v>
      </c>
      <c r="Y66" s="2448" t="s">
        <v>22</v>
      </c>
      <c r="Z66" s="2448" t="s">
        <v>22</v>
      </c>
      <c r="AA66" s="2448">
        <v>16</v>
      </c>
      <c r="AB66" s="2448" t="s">
        <v>22</v>
      </c>
      <c r="AC66" s="2448" t="s">
        <v>22</v>
      </c>
      <c r="AD66" s="2448">
        <v>16</v>
      </c>
      <c r="AE66" s="2448" t="s">
        <v>21</v>
      </c>
      <c r="AF66" s="2448">
        <v>3</v>
      </c>
      <c r="AG66" s="1448" t="s">
        <v>39</v>
      </c>
      <c r="AH66" s="670" t="s">
        <v>26</v>
      </c>
      <c r="AI66" s="1481" t="s">
        <v>26</v>
      </c>
      <c r="AJ66" s="1120" t="s">
        <v>26</v>
      </c>
      <c r="AK66" s="1534" t="s">
        <v>174</v>
      </c>
      <c r="AL66" s="82">
        <v>60301</v>
      </c>
      <c r="AM66" s="2448" t="s">
        <v>22</v>
      </c>
      <c r="AN66" s="2448"/>
      <c r="AO66" s="2448">
        <v>58621</v>
      </c>
      <c r="AP66" s="2448">
        <v>223</v>
      </c>
      <c r="AQ66" s="2448">
        <v>658</v>
      </c>
      <c r="AR66" s="2448">
        <v>57740</v>
      </c>
      <c r="AS66" s="2448">
        <v>54841</v>
      </c>
      <c r="AT66" s="2448">
        <v>2575</v>
      </c>
      <c r="AU66" s="2448">
        <v>324</v>
      </c>
      <c r="AV66" s="2448" t="s">
        <v>21</v>
      </c>
      <c r="AW66" s="2448">
        <v>9113</v>
      </c>
      <c r="AX66" s="1448" t="s">
        <v>39</v>
      </c>
      <c r="AY66" s="670" t="s">
        <v>26</v>
      </c>
      <c r="AZ66" s="1481" t="s">
        <v>26</v>
      </c>
      <c r="BA66" s="1120" t="s">
        <v>26</v>
      </c>
      <c r="BB66" s="1534" t="s">
        <v>174</v>
      </c>
      <c r="BC66" s="82">
        <v>5032</v>
      </c>
      <c r="BD66" s="2448" t="s">
        <v>22</v>
      </c>
      <c r="BE66" s="2448"/>
      <c r="BF66" s="2448">
        <v>5217</v>
      </c>
      <c r="BG66" s="2448">
        <v>2799</v>
      </c>
      <c r="BH66" s="2448">
        <v>707</v>
      </c>
      <c r="BI66" s="2448">
        <v>1711</v>
      </c>
      <c r="BJ66" s="2448" t="s">
        <v>21</v>
      </c>
      <c r="BK66" s="2448">
        <v>817</v>
      </c>
      <c r="BL66" s="2448">
        <v>894</v>
      </c>
      <c r="BM66" s="2448">
        <v>69</v>
      </c>
      <c r="BN66" s="2448">
        <v>6887</v>
      </c>
      <c r="BO66" s="1448" t="s">
        <v>39</v>
      </c>
      <c r="BP66" s="670" t="s">
        <v>26</v>
      </c>
      <c r="BQ66" s="1481" t="s">
        <v>26</v>
      </c>
      <c r="BR66" s="1120" t="s">
        <v>26</v>
      </c>
      <c r="BS66" s="1534" t="s">
        <v>174</v>
      </c>
      <c r="BT66" s="82">
        <v>471935</v>
      </c>
      <c r="BU66" s="2448" t="s">
        <v>22</v>
      </c>
      <c r="BV66" s="2448"/>
      <c r="BW66" s="2448">
        <v>436406</v>
      </c>
      <c r="BX66" s="2448">
        <v>3375</v>
      </c>
      <c r="BY66" s="2448">
        <v>3754</v>
      </c>
      <c r="BZ66" s="2448">
        <v>429277</v>
      </c>
      <c r="CA66" s="2448">
        <v>391285</v>
      </c>
      <c r="CB66" s="2448">
        <v>18673</v>
      </c>
      <c r="CC66" s="2448">
        <v>19319</v>
      </c>
      <c r="CD66" s="2448">
        <v>41914</v>
      </c>
      <c r="CE66" s="2448">
        <v>56437</v>
      </c>
      <c r="CF66" s="1448" t="s">
        <v>39</v>
      </c>
      <c r="CG66" s="670" t="s">
        <v>26</v>
      </c>
      <c r="CH66" s="1481" t="s">
        <v>26</v>
      </c>
      <c r="CI66" s="1120" t="s">
        <v>26</v>
      </c>
      <c r="CJ66" s="1534" t="s">
        <v>174</v>
      </c>
      <c r="CK66" s="638" t="s">
        <v>21</v>
      </c>
      <c r="CL66" s="576" t="s">
        <v>22</v>
      </c>
      <c r="CM66" s="576"/>
      <c r="CN66" s="576" t="s">
        <v>21</v>
      </c>
      <c r="CO66" s="576" t="s">
        <v>21</v>
      </c>
      <c r="CP66" s="576" t="s">
        <v>21</v>
      </c>
      <c r="CQ66" s="576" t="s">
        <v>21</v>
      </c>
      <c r="CR66" s="576" t="s">
        <v>21</v>
      </c>
      <c r="CS66" s="576" t="s">
        <v>21</v>
      </c>
      <c r="CT66" s="576" t="s">
        <v>21</v>
      </c>
      <c r="CU66" s="576" t="s">
        <v>21</v>
      </c>
      <c r="CV66" s="576" t="s">
        <v>21</v>
      </c>
      <c r="CW66" s="581" t="s">
        <v>39</v>
      </c>
      <c r="CX66" s="582" t="s">
        <v>26</v>
      </c>
      <c r="CY66" s="1481" t="s">
        <v>26</v>
      </c>
      <c r="CZ66" s="1120" t="s">
        <v>26</v>
      </c>
      <c r="DA66" s="1534" t="s">
        <v>174</v>
      </c>
      <c r="DB66" s="82">
        <v>1606736</v>
      </c>
      <c r="DC66" s="2448" t="s">
        <v>22</v>
      </c>
      <c r="DD66" s="2448"/>
      <c r="DE66" s="2448">
        <v>1497121</v>
      </c>
      <c r="DF66" s="2448">
        <v>507816</v>
      </c>
      <c r="DG66" s="2448" t="s">
        <v>21</v>
      </c>
      <c r="DH66" s="2448">
        <v>989305</v>
      </c>
      <c r="DI66" s="2448">
        <v>915595</v>
      </c>
      <c r="DJ66" s="2448">
        <v>72931</v>
      </c>
      <c r="DK66" s="2448">
        <v>779</v>
      </c>
      <c r="DL66" s="2448">
        <v>6921</v>
      </c>
      <c r="DM66" s="217">
        <v>2281635</v>
      </c>
      <c r="DN66" s="1448" t="s">
        <v>39</v>
      </c>
      <c r="DO66" s="670" t="s">
        <v>26</v>
      </c>
      <c r="DP66" s="1481" t="s">
        <v>26</v>
      </c>
      <c r="DQ66" s="1120" t="s">
        <v>26</v>
      </c>
      <c r="DR66" s="1534" t="s">
        <v>174</v>
      </c>
      <c r="DS66" s="82">
        <v>5234</v>
      </c>
      <c r="DT66" s="2448">
        <v>256846</v>
      </c>
      <c r="DU66" s="2448"/>
      <c r="DV66" s="2448">
        <v>109573</v>
      </c>
      <c r="DW66" s="2448">
        <v>3215</v>
      </c>
      <c r="DX66" s="2448" t="s">
        <v>21</v>
      </c>
      <c r="DY66" s="2448">
        <v>106358</v>
      </c>
      <c r="DZ66" s="2448">
        <v>134</v>
      </c>
      <c r="EA66" s="2448">
        <v>105413</v>
      </c>
      <c r="EB66" s="2448">
        <v>811</v>
      </c>
      <c r="EC66" s="2448">
        <v>152494</v>
      </c>
      <c r="ED66" s="217" t="s">
        <v>22</v>
      </c>
      <c r="EE66" s="1448" t="s">
        <v>39</v>
      </c>
      <c r="EF66" s="670" t="s">
        <v>26</v>
      </c>
      <c r="EG66" s="1481" t="s">
        <v>26</v>
      </c>
      <c r="EH66" s="1120" t="s">
        <v>26</v>
      </c>
      <c r="EI66" s="1534" t="s">
        <v>174</v>
      </c>
      <c r="EJ66" s="82">
        <v>24248</v>
      </c>
      <c r="EK66" s="2448">
        <v>6162</v>
      </c>
      <c r="EL66" s="2448"/>
      <c r="EM66" s="2448">
        <v>29671</v>
      </c>
      <c r="EN66" s="2448">
        <v>14018</v>
      </c>
      <c r="EO66" s="2448">
        <v>4875</v>
      </c>
      <c r="EP66" s="2448">
        <v>10778</v>
      </c>
      <c r="EQ66" s="2448">
        <v>4722</v>
      </c>
      <c r="ER66" s="2448">
        <v>4034</v>
      </c>
      <c r="ES66" s="2448">
        <v>2022</v>
      </c>
      <c r="ET66" s="2448">
        <v>844</v>
      </c>
      <c r="EU66" s="217" t="s">
        <v>22</v>
      </c>
      <c r="EV66" s="1448" t="s">
        <v>39</v>
      </c>
      <c r="EW66" s="670" t="s">
        <v>26</v>
      </c>
      <c r="EX66" s="1481" t="s">
        <v>26</v>
      </c>
      <c r="EY66" s="1120" t="s">
        <v>26</v>
      </c>
      <c r="EZ66" s="1534" t="s">
        <v>174</v>
      </c>
      <c r="FA66" s="82">
        <v>34895</v>
      </c>
      <c r="FB66" s="2448" t="s">
        <v>22</v>
      </c>
      <c r="FC66" s="2448"/>
      <c r="FD66" s="2448">
        <v>34896</v>
      </c>
      <c r="FE66" s="2448">
        <v>7106</v>
      </c>
      <c r="FF66" s="2448">
        <v>14153</v>
      </c>
      <c r="FG66" s="2448">
        <v>13637</v>
      </c>
      <c r="FH66" s="2448" t="s">
        <v>22</v>
      </c>
      <c r="FI66" s="2448">
        <v>11112</v>
      </c>
      <c r="FJ66" s="2448">
        <v>2527</v>
      </c>
      <c r="FK66" s="2448" t="s">
        <v>22</v>
      </c>
      <c r="FL66" s="217" t="s">
        <v>22</v>
      </c>
      <c r="FM66" s="1448" t="s">
        <v>39</v>
      </c>
      <c r="FN66" s="670" t="s">
        <v>26</v>
      </c>
      <c r="FO66" s="1481" t="s">
        <v>26</v>
      </c>
      <c r="FP66" s="1120" t="s">
        <v>26</v>
      </c>
      <c r="FQ66" s="1484" t="s">
        <v>174</v>
      </c>
      <c r="FR66" s="82" t="s">
        <v>21</v>
      </c>
      <c r="FS66" s="2448" t="s">
        <v>21</v>
      </c>
      <c r="FT66" s="2448"/>
      <c r="FU66" s="2448" t="s">
        <v>21</v>
      </c>
      <c r="FV66" s="2448" t="s">
        <v>21</v>
      </c>
      <c r="FW66" s="2448" t="s">
        <v>21</v>
      </c>
      <c r="FX66" s="2448" t="s">
        <v>21</v>
      </c>
      <c r="FY66" s="2448" t="s">
        <v>21</v>
      </c>
      <c r="FZ66" s="2448" t="s">
        <v>21</v>
      </c>
      <c r="GA66" s="2448" t="s">
        <v>21</v>
      </c>
      <c r="GB66" s="2448" t="s">
        <v>21</v>
      </c>
      <c r="GC66" s="2448" t="s">
        <v>21</v>
      </c>
      <c r="GD66" s="1448" t="s">
        <v>39</v>
      </c>
      <c r="GE66" s="670" t="s">
        <v>26</v>
      </c>
    </row>
    <row r="67" spans="1:187" ht="15" customHeight="1">
      <c r="A67" s="1481" t="s">
        <v>26</v>
      </c>
      <c r="B67" s="1120" t="s">
        <v>26</v>
      </c>
      <c r="C67" s="1534" t="s">
        <v>175</v>
      </c>
      <c r="D67" s="82">
        <v>4678204</v>
      </c>
      <c r="E67" s="2448" t="s">
        <v>22</v>
      </c>
      <c r="F67" s="2448"/>
      <c r="G67" s="2448">
        <v>5193542</v>
      </c>
      <c r="H67" s="2448">
        <v>261388</v>
      </c>
      <c r="I67" s="2448">
        <v>52429</v>
      </c>
      <c r="J67" s="2448">
        <v>4879725</v>
      </c>
      <c r="K67" s="2448">
        <v>4386849</v>
      </c>
      <c r="L67" s="2448">
        <v>461367</v>
      </c>
      <c r="M67" s="2448">
        <v>31510</v>
      </c>
      <c r="N67" s="2448">
        <v>56274</v>
      </c>
      <c r="O67" s="2448">
        <v>870114</v>
      </c>
      <c r="P67" s="1448" t="s">
        <v>40</v>
      </c>
      <c r="Q67" s="670" t="s">
        <v>26</v>
      </c>
      <c r="R67" s="1481" t="s">
        <v>26</v>
      </c>
      <c r="S67" s="1120" t="s">
        <v>26</v>
      </c>
      <c r="T67" s="1534" t="s">
        <v>175</v>
      </c>
      <c r="U67" s="82">
        <v>19</v>
      </c>
      <c r="V67" s="2448" t="s">
        <v>22</v>
      </c>
      <c r="W67" s="2448"/>
      <c r="X67" s="2448">
        <v>17</v>
      </c>
      <c r="Y67" s="2448" t="s">
        <v>22</v>
      </c>
      <c r="Z67" s="2448" t="s">
        <v>22</v>
      </c>
      <c r="AA67" s="2448">
        <v>17</v>
      </c>
      <c r="AB67" s="2448" t="s">
        <v>22</v>
      </c>
      <c r="AC67" s="2448" t="s">
        <v>22</v>
      </c>
      <c r="AD67" s="2448">
        <v>17</v>
      </c>
      <c r="AE67" s="2448" t="s">
        <v>21</v>
      </c>
      <c r="AF67" s="2448">
        <v>5</v>
      </c>
      <c r="AG67" s="1448" t="s">
        <v>40</v>
      </c>
      <c r="AH67" s="670" t="s">
        <v>26</v>
      </c>
      <c r="AI67" s="1481" t="s">
        <v>26</v>
      </c>
      <c r="AJ67" s="1120" t="s">
        <v>26</v>
      </c>
      <c r="AK67" s="1534" t="s">
        <v>175</v>
      </c>
      <c r="AL67" s="82">
        <v>69769</v>
      </c>
      <c r="AM67" s="2448" t="s">
        <v>22</v>
      </c>
      <c r="AN67" s="2448"/>
      <c r="AO67" s="2448">
        <v>71127</v>
      </c>
      <c r="AP67" s="2448">
        <v>177</v>
      </c>
      <c r="AQ67" s="2448">
        <v>88</v>
      </c>
      <c r="AR67" s="2448">
        <v>70862</v>
      </c>
      <c r="AS67" s="2448">
        <v>68462</v>
      </c>
      <c r="AT67" s="2448">
        <v>2048</v>
      </c>
      <c r="AU67" s="2448">
        <v>352</v>
      </c>
      <c r="AV67" s="2448" t="s">
        <v>21</v>
      </c>
      <c r="AW67" s="2448">
        <v>7757</v>
      </c>
      <c r="AX67" s="1448" t="s">
        <v>40</v>
      </c>
      <c r="AY67" s="670" t="s">
        <v>26</v>
      </c>
      <c r="AZ67" s="1481" t="s">
        <v>26</v>
      </c>
      <c r="BA67" s="1120" t="s">
        <v>26</v>
      </c>
      <c r="BB67" s="1534" t="s">
        <v>175</v>
      </c>
      <c r="BC67" s="82">
        <v>5666</v>
      </c>
      <c r="BD67" s="2448" t="s">
        <v>22</v>
      </c>
      <c r="BE67" s="2448"/>
      <c r="BF67" s="2448">
        <v>5108</v>
      </c>
      <c r="BG67" s="2448">
        <v>2119</v>
      </c>
      <c r="BH67" s="2448">
        <v>1260</v>
      </c>
      <c r="BI67" s="2448">
        <v>1729</v>
      </c>
      <c r="BJ67" s="2448" t="s">
        <v>21</v>
      </c>
      <c r="BK67" s="2448">
        <v>851</v>
      </c>
      <c r="BL67" s="2448">
        <v>878</v>
      </c>
      <c r="BM67" s="2448">
        <v>64</v>
      </c>
      <c r="BN67" s="2448">
        <v>7380</v>
      </c>
      <c r="BO67" s="1448" t="s">
        <v>40</v>
      </c>
      <c r="BP67" s="670" t="s">
        <v>26</v>
      </c>
      <c r="BQ67" s="1481" t="s">
        <v>26</v>
      </c>
      <c r="BR67" s="1120" t="s">
        <v>26</v>
      </c>
      <c r="BS67" s="1534" t="s">
        <v>175</v>
      </c>
      <c r="BT67" s="82">
        <v>440502</v>
      </c>
      <c r="BU67" s="2448" t="s">
        <v>22</v>
      </c>
      <c r="BV67" s="2448"/>
      <c r="BW67" s="2448">
        <v>393911</v>
      </c>
      <c r="BX67" s="2448">
        <v>2642</v>
      </c>
      <c r="BY67" s="2448">
        <v>2825</v>
      </c>
      <c r="BZ67" s="2448">
        <v>388444</v>
      </c>
      <c r="CA67" s="2448">
        <v>362138</v>
      </c>
      <c r="CB67" s="2448">
        <v>15244</v>
      </c>
      <c r="CC67" s="2448">
        <v>11062</v>
      </c>
      <c r="CD67" s="2448">
        <v>32946</v>
      </c>
      <c r="CE67" s="2448">
        <v>70114</v>
      </c>
      <c r="CF67" s="1448" t="s">
        <v>40</v>
      </c>
      <c r="CG67" s="670" t="s">
        <v>26</v>
      </c>
      <c r="CH67" s="1481" t="s">
        <v>26</v>
      </c>
      <c r="CI67" s="1120" t="s">
        <v>26</v>
      </c>
      <c r="CJ67" s="1534" t="s">
        <v>175</v>
      </c>
      <c r="CK67" s="638" t="s">
        <v>21</v>
      </c>
      <c r="CL67" s="576" t="s">
        <v>22</v>
      </c>
      <c r="CM67" s="576"/>
      <c r="CN67" s="576" t="s">
        <v>21</v>
      </c>
      <c r="CO67" s="576" t="s">
        <v>21</v>
      </c>
      <c r="CP67" s="576" t="s">
        <v>21</v>
      </c>
      <c r="CQ67" s="576" t="s">
        <v>21</v>
      </c>
      <c r="CR67" s="576" t="s">
        <v>21</v>
      </c>
      <c r="CS67" s="576" t="s">
        <v>21</v>
      </c>
      <c r="CT67" s="576" t="s">
        <v>21</v>
      </c>
      <c r="CU67" s="576" t="s">
        <v>21</v>
      </c>
      <c r="CV67" s="576" t="s">
        <v>21</v>
      </c>
      <c r="CW67" s="581" t="s">
        <v>40</v>
      </c>
      <c r="CX67" s="582" t="s">
        <v>26</v>
      </c>
      <c r="CY67" s="1481" t="s">
        <v>26</v>
      </c>
      <c r="CZ67" s="1120" t="s">
        <v>26</v>
      </c>
      <c r="DA67" s="1534" t="s">
        <v>175</v>
      </c>
      <c r="DB67" s="82">
        <v>1635326</v>
      </c>
      <c r="DC67" s="2448" t="s">
        <v>22</v>
      </c>
      <c r="DD67" s="2448"/>
      <c r="DE67" s="2448">
        <v>1460895</v>
      </c>
      <c r="DF67" s="2448">
        <v>509424</v>
      </c>
      <c r="DG67" s="2448" t="s">
        <v>21</v>
      </c>
      <c r="DH67" s="2448">
        <v>951471</v>
      </c>
      <c r="DI67" s="2448">
        <v>890223</v>
      </c>
      <c r="DJ67" s="2448">
        <v>61248</v>
      </c>
      <c r="DK67" s="2448" t="s">
        <v>21</v>
      </c>
      <c r="DL67" s="2448">
        <v>12132</v>
      </c>
      <c r="DM67" s="217">
        <v>2443934</v>
      </c>
      <c r="DN67" s="1448" t="s">
        <v>40</v>
      </c>
      <c r="DO67" s="670" t="s">
        <v>26</v>
      </c>
      <c r="DP67" s="1481" t="s">
        <v>26</v>
      </c>
      <c r="DQ67" s="1120" t="s">
        <v>26</v>
      </c>
      <c r="DR67" s="1534" t="s">
        <v>175</v>
      </c>
      <c r="DS67" s="82">
        <v>7547</v>
      </c>
      <c r="DT67" s="2448">
        <v>244600</v>
      </c>
      <c r="DU67" s="2448"/>
      <c r="DV67" s="2448">
        <v>108771</v>
      </c>
      <c r="DW67" s="2448">
        <v>3307</v>
      </c>
      <c r="DX67" s="2448" t="s">
        <v>21</v>
      </c>
      <c r="DY67" s="2448">
        <v>105464</v>
      </c>
      <c r="DZ67" s="2448">
        <v>295</v>
      </c>
      <c r="EA67" s="2448">
        <v>104075</v>
      </c>
      <c r="EB67" s="2448">
        <v>1094</v>
      </c>
      <c r="EC67" s="2448">
        <v>143386</v>
      </c>
      <c r="ED67" s="217" t="s">
        <v>22</v>
      </c>
      <c r="EE67" s="1448" t="s">
        <v>40</v>
      </c>
      <c r="EF67" s="670" t="s">
        <v>26</v>
      </c>
      <c r="EG67" s="1481" t="s">
        <v>26</v>
      </c>
      <c r="EH67" s="1120" t="s">
        <v>26</v>
      </c>
      <c r="EI67" s="1534" t="s">
        <v>175</v>
      </c>
      <c r="EJ67" s="82">
        <v>32369</v>
      </c>
      <c r="EK67" s="2448">
        <v>5672</v>
      </c>
      <c r="EL67" s="2448"/>
      <c r="EM67" s="2448">
        <v>37225</v>
      </c>
      <c r="EN67" s="2448">
        <v>18805</v>
      </c>
      <c r="EO67" s="2448">
        <v>5466</v>
      </c>
      <c r="EP67" s="2448">
        <v>12954</v>
      </c>
      <c r="EQ67" s="2448">
        <v>4707</v>
      </c>
      <c r="ER67" s="2448">
        <v>6661</v>
      </c>
      <c r="ES67" s="2448">
        <v>1586</v>
      </c>
      <c r="ET67" s="2448">
        <v>887</v>
      </c>
      <c r="EU67" s="217" t="s">
        <v>22</v>
      </c>
      <c r="EV67" s="1448" t="s">
        <v>40</v>
      </c>
      <c r="EW67" s="670" t="s">
        <v>26</v>
      </c>
      <c r="EX67" s="1481" t="s">
        <v>26</v>
      </c>
      <c r="EY67" s="1120" t="s">
        <v>26</v>
      </c>
      <c r="EZ67" s="1534" t="s">
        <v>175</v>
      </c>
      <c r="FA67" s="82">
        <v>33735</v>
      </c>
      <c r="FB67" s="2448" t="s">
        <v>22</v>
      </c>
      <c r="FC67" s="2448"/>
      <c r="FD67" s="2448">
        <v>33738</v>
      </c>
      <c r="FE67" s="2448">
        <v>8886</v>
      </c>
      <c r="FF67" s="2448">
        <v>11467</v>
      </c>
      <c r="FG67" s="2448">
        <v>13385</v>
      </c>
      <c r="FH67" s="2448" t="s">
        <v>22</v>
      </c>
      <c r="FI67" s="2448">
        <v>11164</v>
      </c>
      <c r="FJ67" s="2448">
        <v>2220</v>
      </c>
      <c r="FK67" s="2448" t="s">
        <v>22</v>
      </c>
      <c r="FL67" s="217" t="s">
        <v>22</v>
      </c>
      <c r="FM67" s="1448" t="s">
        <v>40</v>
      </c>
      <c r="FN67" s="670" t="s">
        <v>26</v>
      </c>
      <c r="FO67" s="1481" t="s">
        <v>26</v>
      </c>
      <c r="FP67" s="1120" t="s">
        <v>26</v>
      </c>
      <c r="FQ67" s="1484" t="s">
        <v>175</v>
      </c>
      <c r="FR67" s="82" t="s">
        <v>21</v>
      </c>
      <c r="FS67" s="2448" t="s">
        <v>21</v>
      </c>
      <c r="FT67" s="2448"/>
      <c r="FU67" s="2448" t="s">
        <v>21</v>
      </c>
      <c r="FV67" s="2448" t="s">
        <v>21</v>
      </c>
      <c r="FW67" s="2448" t="s">
        <v>21</v>
      </c>
      <c r="FX67" s="2448" t="s">
        <v>21</v>
      </c>
      <c r="FY67" s="2448" t="s">
        <v>21</v>
      </c>
      <c r="FZ67" s="2448" t="s">
        <v>21</v>
      </c>
      <c r="GA67" s="2448" t="s">
        <v>21</v>
      </c>
      <c r="GB67" s="2448" t="s">
        <v>21</v>
      </c>
      <c r="GC67" s="2448" t="s">
        <v>21</v>
      </c>
      <c r="GD67" s="1448" t="s">
        <v>40</v>
      </c>
      <c r="GE67" s="670" t="s">
        <v>26</v>
      </c>
    </row>
    <row r="68" spans="1:187" ht="15" customHeight="1">
      <c r="A68" s="1485" t="s">
        <v>26</v>
      </c>
      <c r="B68" s="1130" t="s">
        <v>26</v>
      </c>
      <c r="C68" s="2479" t="s">
        <v>176</v>
      </c>
      <c r="D68" s="107">
        <v>4890237</v>
      </c>
      <c r="E68" s="2449" t="s">
        <v>22</v>
      </c>
      <c r="F68" s="2449"/>
      <c r="G68" s="2449">
        <v>5396871</v>
      </c>
      <c r="H68" s="2449">
        <v>248380</v>
      </c>
      <c r="I68" s="2449">
        <v>55034</v>
      </c>
      <c r="J68" s="2449">
        <v>5093457</v>
      </c>
      <c r="K68" s="2449">
        <v>4573910</v>
      </c>
      <c r="L68" s="2449">
        <v>489305</v>
      </c>
      <c r="M68" s="2449">
        <v>30242</v>
      </c>
      <c r="N68" s="2449">
        <v>59808</v>
      </c>
      <c r="O68" s="2449">
        <v>936382</v>
      </c>
      <c r="P68" s="1450" t="s">
        <v>41</v>
      </c>
      <c r="Q68" s="673" t="s">
        <v>26</v>
      </c>
      <c r="R68" s="1485" t="s">
        <v>26</v>
      </c>
      <c r="S68" s="1130" t="s">
        <v>26</v>
      </c>
      <c r="T68" s="2479" t="s">
        <v>176</v>
      </c>
      <c r="U68" s="107">
        <v>16</v>
      </c>
      <c r="V68" s="2449" t="s">
        <v>22</v>
      </c>
      <c r="W68" s="2449"/>
      <c r="X68" s="2449">
        <v>18</v>
      </c>
      <c r="Y68" s="2449" t="s">
        <v>22</v>
      </c>
      <c r="Z68" s="2449" t="s">
        <v>22</v>
      </c>
      <c r="AA68" s="2449">
        <v>18</v>
      </c>
      <c r="AB68" s="2449" t="s">
        <v>22</v>
      </c>
      <c r="AC68" s="2449" t="s">
        <v>22</v>
      </c>
      <c r="AD68" s="2449">
        <v>18</v>
      </c>
      <c r="AE68" s="2449" t="s">
        <v>21</v>
      </c>
      <c r="AF68" s="2449">
        <v>3</v>
      </c>
      <c r="AG68" s="1450" t="s">
        <v>41</v>
      </c>
      <c r="AH68" s="673" t="s">
        <v>26</v>
      </c>
      <c r="AI68" s="1485" t="s">
        <v>26</v>
      </c>
      <c r="AJ68" s="1130" t="s">
        <v>26</v>
      </c>
      <c r="AK68" s="2479" t="s">
        <v>176</v>
      </c>
      <c r="AL68" s="107">
        <v>57893</v>
      </c>
      <c r="AM68" s="2449" t="s">
        <v>22</v>
      </c>
      <c r="AN68" s="2449"/>
      <c r="AO68" s="2449">
        <v>56798</v>
      </c>
      <c r="AP68" s="2449">
        <v>154</v>
      </c>
      <c r="AQ68" s="2449" t="s">
        <v>21</v>
      </c>
      <c r="AR68" s="2449">
        <v>56644</v>
      </c>
      <c r="AS68" s="2449">
        <v>53517</v>
      </c>
      <c r="AT68" s="2449">
        <v>2767</v>
      </c>
      <c r="AU68" s="2449">
        <v>360</v>
      </c>
      <c r="AV68" s="2449" t="s">
        <v>21</v>
      </c>
      <c r="AW68" s="2449">
        <v>8852</v>
      </c>
      <c r="AX68" s="1450" t="s">
        <v>41</v>
      </c>
      <c r="AY68" s="673" t="s">
        <v>26</v>
      </c>
      <c r="AZ68" s="1485" t="s">
        <v>26</v>
      </c>
      <c r="BA68" s="1130" t="s">
        <v>26</v>
      </c>
      <c r="BB68" s="2479" t="s">
        <v>176</v>
      </c>
      <c r="BC68" s="107">
        <v>4309</v>
      </c>
      <c r="BD68" s="2449" t="s">
        <v>22</v>
      </c>
      <c r="BE68" s="2449"/>
      <c r="BF68" s="2449">
        <v>4389</v>
      </c>
      <c r="BG68" s="2449">
        <v>1838</v>
      </c>
      <c r="BH68" s="2449">
        <v>690</v>
      </c>
      <c r="BI68" s="2449">
        <v>1861</v>
      </c>
      <c r="BJ68" s="2449" t="s">
        <v>21</v>
      </c>
      <c r="BK68" s="2449">
        <v>1030</v>
      </c>
      <c r="BL68" s="2449">
        <v>831</v>
      </c>
      <c r="BM68" s="2449">
        <v>126</v>
      </c>
      <c r="BN68" s="2449">
        <v>7175</v>
      </c>
      <c r="BO68" s="1450" t="s">
        <v>41</v>
      </c>
      <c r="BP68" s="673" t="s">
        <v>26</v>
      </c>
      <c r="BQ68" s="1485" t="s">
        <v>26</v>
      </c>
      <c r="BR68" s="1130" t="s">
        <v>26</v>
      </c>
      <c r="BS68" s="2479" t="s">
        <v>176</v>
      </c>
      <c r="BT68" s="107">
        <v>443934</v>
      </c>
      <c r="BU68" s="2449" t="s">
        <v>22</v>
      </c>
      <c r="BV68" s="2449"/>
      <c r="BW68" s="2449">
        <v>412836</v>
      </c>
      <c r="BX68" s="2449">
        <v>2562</v>
      </c>
      <c r="BY68" s="2449">
        <v>1620</v>
      </c>
      <c r="BZ68" s="2449">
        <v>408654</v>
      </c>
      <c r="CA68" s="2449">
        <v>377688</v>
      </c>
      <c r="CB68" s="2449">
        <v>20346</v>
      </c>
      <c r="CC68" s="2449">
        <v>10620</v>
      </c>
      <c r="CD68" s="2449">
        <v>34975</v>
      </c>
      <c r="CE68" s="2449">
        <v>65582</v>
      </c>
      <c r="CF68" s="1450" t="s">
        <v>41</v>
      </c>
      <c r="CG68" s="673" t="s">
        <v>26</v>
      </c>
      <c r="CH68" s="1485" t="s">
        <v>26</v>
      </c>
      <c r="CI68" s="1130" t="s">
        <v>26</v>
      </c>
      <c r="CJ68" s="2479" t="s">
        <v>176</v>
      </c>
      <c r="CK68" s="592" t="s">
        <v>21</v>
      </c>
      <c r="CL68" s="589" t="s">
        <v>22</v>
      </c>
      <c r="CM68" s="589"/>
      <c r="CN68" s="589" t="s">
        <v>21</v>
      </c>
      <c r="CO68" s="589" t="s">
        <v>21</v>
      </c>
      <c r="CP68" s="589" t="s">
        <v>21</v>
      </c>
      <c r="CQ68" s="589" t="s">
        <v>21</v>
      </c>
      <c r="CR68" s="589" t="s">
        <v>21</v>
      </c>
      <c r="CS68" s="589" t="s">
        <v>21</v>
      </c>
      <c r="CT68" s="589" t="s">
        <v>21</v>
      </c>
      <c r="CU68" s="589" t="s">
        <v>21</v>
      </c>
      <c r="CV68" s="589" t="s">
        <v>21</v>
      </c>
      <c r="CW68" s="590" t="s">
        <v>41</v>
      </c>
      <c r="CX68" s="591" t="s">
        <v>26</v>
      </c>
      <c r="CY68" s="1485" t="s">
        <v>26</v>
      </c>
      <c r="CZ68" s="1130" t="s">
        <v>26</v>
      </c>
      <c r="DA68" s="2479" t="s">
        <v>176</v>
      </c>
      <c r="DB68" s="107">
        <v>1545739</v>
      </c>
      <c r="DC68" s="2449" t="s">
        <v>22</v>
      </c>
      <c r="DD68" s="2449"/>
      <c r="DE68" s="2449">
        <v>1436130</v>
      </c>
      <c r="DF68" s="2449">
        <v>525378</v>
      </c>
      <c r="DG68" s="2449" t="s">
        <v>21</v>
      </c>
      <c r="DH68" s="2449">
        <v>910752</v>
      </c>
      <c r="DI68" s="2449">
        <v>855539</v>
      </c>
      <c r="DJ68" s="2449">
        <v>55213</v>
      </c>
      <c r="DK68" s="2449" t="s">
        <v>21</v>
      </c>
      <c r="DL68" s="2449">
        <v>16093</v>
      </c>
      <c r="DM68" s="512">
        <v>2537449</v>
      </c>
      <c r="DN68" s="1450" t="s">
        <v>41</v>
      </c>
      <c r="DO68" s="673" t="s">
        <v>26</v>
      </c>
      <c r="DP68" s="1485" t="s">
        <v>26</v>
      </c>
      <c r="DQ68" s="1130" t="s">
        <v>26</v>
      </c>
      <c r="DR68" s="2479" t="s">
        <v>176</v>
      </c>
      <c r="DS68" s="107">
        <v>7883</v>
      </c>
      <c r="DT68" s="2449">
        <v>238908</v>
      </c>
      <c r="DU68" s="2449"/>
      <c r="DV68" s="2449">
        <v>106812</v>
      </c>
      <c r="DW68" s="2449">
        <v>3478</v>
      </c>
      <c r="DX68" s="2449" t="s">
        <v>21</v>
      </c>
      <c r="DY68" s="2449">
        <v>103334</v>
      </c>
      <c r="DZ68" s="2449">
        <v>284</v>
      </c>
      <c r="EA68" s="2449">
        <v>102093</v>
      </c>
      <c r="EB68" s="2449">
        <v>957</v>
      </c>
      <c r="EC68" s="2449">
        <v>139978</v>
      </c>
      <c r="ED68" s="512" t="s">
        <v>22</v>
      </c>
      <c r="EE68" s="1450" t="s">
        <v>41</v>
      </c>
      <c r="EF68" s="673" t="s">
        <v>26</v>
      </c>
      <c r="EG68" s="1485" t="s">
        <v>26</v>
      </c>
      <c r="EH68" s="1130" t="s">
        <v>26</v>
      </c>
      <c r="EI68" s="2479" t="s">
        <v>176</v>
      </c>
      <c r="EJ68" s="107">
        <v>35158</v>
      </c>
      <c r="EK68" s="2449">
        <v>5816</v>
      </c>
      <c r="EL68" s="2449"/>
      <c r="EM68" s="2449">
        <v>40193</v>
      </c>
      <c r="EN68" s="2449">
        <v>18345</v>
      </c>
      <c r="EO68" s="2449">
        <v>6791</v>
      </c>
      <c r="EP68" s="2449">
        <v>15057</v>
      </c>
      <c r="EQ68" s="2449">
        <v>4746</v>
      </c>
      <c r="ER68" s="2449">
        <v>8288</v>
      </c>
      <c r="ES68" s="2449">
        <v>2023</v>
      </c>
      <c r="ET68" s="2449">
        <v>886</v>
      </c>
      <c r="EU68" s="512" t="s">
        <v>22</v>
      </c>
      <c r="EV68" s="1450" t="s">
        <v>41</v>
      </c>
      <c r="EW68" s="673" t="s">
        <v>26</v>
      </c>
      <c r="EX68" s="1485" t="s">
        <v>26</v>
      </c>
      <c r="EY68" s="1130" t="s">
        <v>26</v>
      </c>
      <c r="EZ68" s="2479" t="s">
        <v>176</v>
      </c>
      <c r="FA68" s="107">
        <v>35497</v>
      </c>
      <c r="FB68" s="2449" t="s">
        <v>22</v>
      </c>
      <c r="FC68" s="2449"/>
      <c r="FD68" s="2449">
        <v>35496</v>
      </c>
      <c r="FE68" s="2449">
        <v>7963</v>
      </c>
      <c r="FF68" s="2449">
        <v>14347</v>
      </c>
      <c r="FG68" s="2449">
        <v>13186</v>
      </c>
      <c r="FH68" s="2449" t="s">
        <v>22</v>
      </c>
      <c r="FI68" s="2449">
        <v>10869</v>
      </c>
      <c r="FJ68" s="2449">
        <v>2318</v>
      </c>
      <c r="FK68" s="2449" t="s">
        <v>22</v>
      </c>
      <c r="FL68" s="512" t="s">
        <v>22</v>
      </c>
      <c r="FM68" s="1450" t="s">
        <v>41</v>
      </c>
      <c r="FN68" s="673" t="s">
        <v>26</v>
      </c>
      <c r="FO68" s="1485" t="s">
        <v>26</v>
      </c>
      <c r="FP68" s="1130" t="s">
        <v>26</v>
      </c>
      <c r="FQ68" s="1486" t="s">
        <v>176</v>
      </c>
      <c r="FR68" s="107" t="s">
        <v>21</v>
      </c>
      <c r="FS68" s="2449" t="s">
        <v>21</v>
      </c>
      <c r="FT68" s="2449"/>
      <c r="FU68" s="2449" t="s">
        <v>21</v>
      </c>
      <c r="FV68" s="2449" t="s">
        <v>21</v>
      </c>
      <c r="FW68" s="2449" t="s">
        <v>21</v>
      </c>
      <c r="FX68" s="2449" t="s">
        <v>21</v>
      </c>
      <c r="FY68" s="2449" t="s">
        <v>21</v>
      </c>
      <c r="FZ68" s="2449" t="s">
        <v>21</v>
      </c>
      <c r="GA68" s="2449" t="s">
        <v>21</v>
      </c>
      <c r="GB68" s="2449" t="s">
        <v>21</v>
      </c>
      <c r="GC68" s="512" t="s">
        <v>21</v>
      </c>
      <c r="GD68" s="1450" t="s">
        <v>41</v>
      </c>
      <c r="GE68" s="673" t="s">
        <v>26</v>
      </c>
    </row>
    <row r="69" spans="1:187" ht="15" customHeight="1">
      <c r="A69" s="1514"/>
      <c r="B69" s="1514"/>
      <c r="C69" s="1514"/>
      <c r="D69" s="677"/>
      <c r="E69" s="677"/>
      <c r="F69" s="677"/>
      <c r="G69" s="677"/>
      <c r="H69" s="677"/>
      <c r="I69" s="677"/>
      <c r="J69" s="677"/>
      <c r="K69" s="677"/>
      <c r="L69" s="677"/>
      <c r="M69" s="677"/>
      <c r="N69" s="677"/>
      <c r="O69" s="677"/>
      <c r="P69" s="679"/>
      <c r="Q69" s="679"/>
      <c r="R69" s="1514"/>
      <c r="S69" s="1514"/>
      <c r="T69" s="1514"/>
      <c r="U69" s="677"/>
      <c r="V69" s="677"/>
      <c r="W69" s="677"/>
      <c r="X69" s="677"/>
      <c r="Y69" s="677"/>
      <c r="Z69" s="677"/>
      <c r="AA69" s="677"/>
      <c r="AB69" s="677"/>
      <c r="AC69" s="677"/>
      <c r="AD69" s="677"/>
      <c r="AE69" s="677"/>
      <c r="AF69" s="677"/>
      <c r="AG69" s="679"/>
      <c r="AH69" s="679"/>
      <c r="AI69" s="1514"/>
      <c r="AJ69" s="1514"/>
      <c r="AK69" s="1514"/>
      <c r="AL69" s="677"/>
      <c r="AM69" s="677"/>
      <c r="AN69" s="677"/>
      <c r="AO69" s="677"/>
      <c r="AP69" s="677"/>
      <c r="AQ69" s="677"/>
      <c r="AR69" s="677"/>
      <c r="AS69" s="677"/>
      <c r="AT69" s="677"/>
      <c r="AU69" s="677"/>
      <c r="AV69" s="677"/>
      <c r="AW69" s="677"/>
      <c r="AX69" s="679"/>
      <c r="AY69" s="679"/>
      <c r="AZ69" s="1514"/>
      <c r="BA69" s="1514"/>
      <c r="BB69" s="1514"/>
      <c r="BC69" s="677"/>
      <c r="BD69" s="677"/>
      <c r="BE69" s="677"/>
      <c r="BF69" s="677"/>
      <c r="BG69" s="677"/>
      <c r="BH69" s="677"/>
      <c r="BI69" s="677"/>
      <c r="BJ69" s="677"/>
      <c r="BK69" s="677"/>
      <c r="BL69" s="677"/>
      <c r="BM69" s="677"/>
      <c r="BN69" s="677"/>
      <c r="BO69" s="679"/>
      <c r="BP69" s="679"/>
      <c r="BQ69" s="1514"/>
      <c r="BR69" s="1514"/>
      <c r="BS69" s="1514"/>
      <c r="BT69" s="677"/>
      <c r="BU69" s="677"/>
      <c r="BV69" s="677"/>
      <c r="BW69" s="677"/>
      <c r="BX69" s="677"/>
      <c r="BY69" s="677"/>
      <c r="BZ69" s="677"/>
      <c r="CA69" s="677"/>
      <c r="CB69" s="677"/>
      <c r="CC69" s="677"/>
      <c r="CD69" s="677"/>
      <c r="CE69" s="677"/>
      <c r="CF69" s="679"/>
      <c r="CG69" s="679"/>
      <c r="CH69" s="1514"/>
      <c r="CI69" s="1514"/>
      <c r="CJ69" s="1514"/>
      <c r="CK69" s="677"/>
      <c r="CL69" s="677"/>
      <c r="CM69" s="677"/>
      <c r="CN69" s="677"/>
      <c r="CO69" s="677"/>
      <c r="CP69" s="677"/>
      <c r="CQ69" s="677"/>
      <c r="CR69" s="677"/>
      <c r="CS69" s="677"/>
      <c r="CT69" s="677"/>
      <c r="CU69" s="677"/>
      <c r="CV69" s="677"/>
      <c r="CW69" s="679"/>
      <c r="CX69" s="679"/>
      <c r="CY69" s="1514"/>
      <c r="CZ69" s="1514"/>
      <c r="DA69" s="1514"/>
      <c r="DB69" s="677"/>
      <c r="DC69" s="677"/>
      <c r="DD69" s="677"/>
      <c r="DE69" s="677"/>
      <c r="DF69" s="677"/>
      <c r="DG69" s="677"/>
      <c r="DH69" s="677"/>
      <c r="DI69" s="677"/>
      <c r="DJ69" s="677"/>
      <c r="DK69" s="677"/>
      <c r="DL69" s="677"/>
      <c r="DM69" s="677"/>
      <c r="DN69" s="679"/>
      <c r="DO69" s="679"/>
      <c r="DP69" s="1514"/>
      <c r="DQ69" s="1514"/>
      <c r="DR69" s="1514"/>
      <c r="DS69" s="677"/>
      <c r="DT69" s="677"/>
      <c r="DU69" s="677"/>
      <c r="DV69" s="677"/>
      <c r="DW69" s="677"/>
      <c r="DX69" s="677"/>
      <c r="DY69" s="677"/>
      <c r="DZ69" s="677"/>
      <c r="EA69" s="677"/>
      <c r="EB69" s="677"/>
      <c r="EC69" s="677"/>
      <c r="ED69" s="677"/>
      <c r="EE69" s="679"/>
      <c r="EF69" s="679"/>
      <c r="EG69" s="1514"/>
      <c r="EH69" s="1514"/>
      <c r="EI69" s="1514"/>
      <c r="EJ69" s="677"/>
      <c r="EK69" s="677"/>
      <c r="EL69" s="677"/>
      <c r="EM69" s="677"/>
      <c r="EN69" s="677"/>
      <c r="EO69" s="677"/>
      <c r="EP69" s="677"/>
      <c r="EQ69" s="677"/>
      <c r="ER69" s="677"/>
      <c r="ES69" s="677"/>
      <c r="ET69" s="677"/>
      <c r="EU69" s="677"/>
      <c r="EV69" s="679"/>
      <c r="EW69" s="679"/>
      <c r="EX69" s="1514"/>
      <c r="EY69" s="1514"/>
      <c r="EZ69" s="1514"/>
      <c r="FA69" s="677"/>
      <c r="FB69" s="677"/>
      <c r="FC69" s="677"/>
      <c r="FD69" s="677"/>
      <c r="FE69" s="677"/>
      <c r="FF69" s="677"/>
      <c r="FG69" s="677"/>
      <c r="FH69" s="677"/>
      <c r="FI69" s="677"/>
      <c r="FJ69" s="677"/>
      <c r="FK69" s="677"/>
      <c r="FL69" s="677"/>
      <c r="FM69" s="679"/>
      <c r="FN69" s="679"/>
      <c r="FO69" s="98"/>
      <c r="FP69" s="98"/>
      <c r="FQ69" s="98"/>
      <c r="FR69" s="677"/>
      <c r="FS69" s="677"/>
      <c r="FT69" s="677"/>
      <c r="FU69" s="677"/>
      <c r="FV69" s="677"/>
      <c r="FW69" s="677"/>
      <c r="FX69" s="677"/>
      <c r="FY69" s="677"/>
      <c r="FZ69" s="677"/>
      <c r="GA69" s="677"/>
      <c r="GB69" s="677"/>
      <c r="GC69" s="208"/>
      <c r="GD69" s="504"/>
      <c r="GE69" s="208"/>
    </row>
    <row r="70" spans="1:187" s="388" customFormat="1" ht="19.5" customHeight="1">
      <c r="A70" s="681" t="s">
        <v>208</v>
      </c>
      <c r="B70" s="681"/>
      <c r="C70" s="681"/>
      <c r="D70" s="1761"/>
      <c r="E70" s="652" t="s">
        <v>1458</v>
      </c>
      <c r="F70" s="513"/>
      <c r="G70" s="513"/>
      <c r="H70" s="513"/>
      <c r="I70" s="513"/>
      <c r="J70" s="513"/>
      <c r="K70" s="513"/>
      <c r="L70" s="513"/>
      <c r="M70" s="513"/>
      <c r="N70" s="513"/>
      <c r="O70" s="654" t="s">
        <v>157</v>
      </c>
      <c r="P70" s="513"/>
      <c r="Q70" s="513"/>
      <c r="R70" s="681" t="s">
        <v>1459</v>
      </c>
      <c r="S70" s="681"/>
      <c r="T70" s="681"/>
      <c r="U70" s="1761"/>
      <c r="V70" s="513" t="s">
        <v>1414</v>
      </c>
      <c r="W70" s="513"/>
      <c r="X70" s="513"/>
      <c r="Y70" s="513"/>
      <c r="Z70" s="513"/>
      <c r="AA70" s="513"/>
      <c r="AB70" s="513"/>
      <c r="AC70" s="513"/>
      <c r="AD70" s="513"/>
      <c r="AE70" s="513"/>
      <c r="AF70" s="654" t="s">
        <v>157</v>
      </c>
      <c r="AG70" s="513"/>
      <c r="AH70" s="513"/>
      <c r="AI70" s="681" t="s">
        <v>209</v>
      </c>
      <c r="AJ70" s="681"/>
      <c r="AK70" s="681"/>
      <c r="AL70" s="1761"/>
      <c r="AM70" s="513" t="s">
        <v>1177</v>
      </c>
      <c r="AN70" s="513"/>
      <c r="AO70" s="513"/>
      <c r="AP70" s="513"/>
      <c r="AQ70" s="513"/>
      <c r="AR70" s="513"/>
      <c r="AS70" s="513"/>
      <c r="AT70" s="513"/>
      <c r="AU70" s="513"/>
      <c r="AV70" s="513"/>
      <c r="AW70" s="654" t="s">
        <v>157</v>
      </c>
      <c r="AX70" s="513"/>
      <c r="AY70" s="513"/>
      <c r="AZ70" s="681" t="s">
        <v>178</v>
      </c>
      <c r="BA70" s="681"/>
      <c r="BB70" s="681"/>
      <c r="BC70" s="1761"/>
      <c r="BD70" s="652" t="s">
        <v>1460</v>
      </c>
      <c r="BE70" s="513"/>
      <c r="BF70" s="513"/>
      <c r="BG70" s="513"/>
      <c r="BH70" s="513"/>
      <c r="BI70" s="513"/>
      <c r="BJ70" s="513"/>
      <c r="BK70" s="513"/>
      <c r="BL70" s="513"/>
      <c r="BM70" s="513"/>
      <c r="BN70" s="654" t="s">
        <v>157</v>
      </c>
      <c r="BO70" s="513"/>
      <c r="BP70" s="513"/>
      <c r="BQ70" s="681" t="s">
        <v>187</v>
      </c>
      <c r="BR70" s="681"/>
      <c r="BS70" s="681"/>
      <c r="BT70" s="1761"/>
      <c r="BU70" s="652" t="s">
        <v>1235</v>
      </c>
      <c r="BV70" s="513"/>
      <c r="BW70" s="513"/>
      <c r="BX70" s="513"/>
      <c r="BY70" s="513"/>
      <c r="BZ70" s="513"/>
      <c r="CA70" s="513"/>
      <c r="CB70" s="513"/>
      <c r="CC70" s="513"/>
      <c r="CD70" s="513"/>
      <c r="CE70" s="1466" t="s">
        <v>852</v>
      </c>
      <c r="CF70" s="513"/>
      <c r="CG70" s="513"/>
      <c r="CH70" s="1463" t="s">
        <v>205</v>
      </c>
      <c r="CI70" s="652"/>
      <c r="CJ70" s="652"/>
      <c r="CK70" s="1761"/>
      <c r="CL70" s="681" t="s">
        <v>1269</v>
      </c>
      <c r="CM70" s="513"/>
      <c r="CN70" s="513"/>
      <c r="CO70" s="513"/>
      <c r="CP70" s="513"/>
      <c r="CQ70" s="513"/>
      <c r="CR70" s="513"/>
      <c r="CS70" s="513"/>
      <c r="CT70" s="513"/>
      <c r="CU70" s="513"/>
      <c r="CV70" s="654" t="s">
        <v>157</v>
      </c>
      <c r="CW70" s="513"/>
      <c r="CX70" s="513"/>
      <c r="CY70" s="1463" t="s">
        <v>179</v>
      </c>
      <c r="CZ70" s="652"/>
      <c r="DA70" s="652"/>
      <c r="DB70" s="651"/>
      <c r="DC70" s="504" t="s">
        <v>1204</v>
      </c>
      <c r="DD70" s="504"/>
      <c r="DE70" s="504"/>
      <c r="DF70" s="504"/>
      <c r="DG70" s="504"/>
      <c r="DH70" s="504"/>
      <c r="DI70" s="504"/>
      <c r="DJ70" s="504"/>
      <c r="DK70" s="504"/>
      <c r="DL70" s="504"/>
      <c r="DM70" s="655" t="s">
        <v>851</v>
      </c>
      <c r="DN70" s="513"/>
      <c r="DO70" s="513"/>
      <c r="DP70" s="1463" t="s">
        <v>206</v>
      </c>
      <c r="DQ70" s="652"/>
      <c r="DR70" s="652"/>
      <c r="DS70" s="651"/>
      <c r="DT70" s="505" t="s">
        <v>1260</v>
      </c>
      <c r="DU70" s="504"/>
      <c r="DV70" s="504"/>
      <c r="DW70" s="504"/>
      <c r="DX70" s="504"/>
      <c r="DY70" s="504"/>
      <c r="DZ70" s="504"/>
      <c r="EA70" s="504"/>
      <c r="EB70" s="504"/>
      <c r="EC70" s="504"/>
      <c r="ED70" s="1466" t="s">
        <v>852</v>
      </c>
      <c r="EE70" s="513"/>
      <c r="EF70" s="513"/>
      <c r="EG70" s="1463" t="s">
        <v>182</v>
      </c>
      <c r="EH70" s="652"/>
      <c r="EI70" s="652"/>
      <c r="EJ70" s="651"/>
      <c r="EK70" s="509" t="s">
        <v>1261</v>
      </c>
      <c r="EL70" s="504"/>
      <c r="EM70" s="504"/>
      <c r="EN70" s="504"/>
      <c r="EO70" s="504"/>
      <c r="EP70" s="504"/>
      <c r="EQ70" s="504"/>
      <c r="ER70" s="504"/>
      <c r="ES70" s="504"/>
      <c r="ET70" s="504"/>
      <c r="EU70" s="655" t="s">
        <v>851</v>
      </c>
      <c r="EV70" s="513"/>
      <c r="EW70" s="513"/>
      <c r="EX70" s="1463" t="s">
        <v>207</v>
      </c>
      <c r="EY70" s="652"/>
      <c r="EZ70" s="652"/>
      <c r="FA70" s="651"/>
      <c r="FB70" s="504" t="s">
        <v>1207</v>
      </c>
      <c r="FC70" s="504"/>
      <c r="FD70" s="504"/>
      <c r="FE70" s="504"/>
      <c r="FF70" s="504"/>
      <c r="FG70" s="504"/>
      <c r="FH70" s="504"/>
      <c r="FI70" s="504"/>
      <c r="FJ70" s="504"/>
      <c r="FK70" s="504"/>
      <c r="FL70" s="655" t="s">
        <v>851</v>
      </c>
      <c r="FM70" s="513"/>
      <c r="FN70" s="513"/>
      <c r="FO70" s="509"/>
      <c r="FP70" s="509"/>
      <c r="FQ70" s="509"/>
      <c r="FR70" s="679"/>
      <c r="FS70" s="679"/>
      <c r="FT70" s="679"/>
      <c r="FU70" s="679"/>
      <c r="FV70" s="679"/>
      <c r="FW70" s="679"/>
      <c r="FX70" s="679"/>
      <c r="FY70" s="679"/>
      <c r="FZ70" s="679"/>
      <c r="GA70" s="679"/>
      <c r="GB70" s="679"/>
      <c r="GC70" s="504"/>
      <c r="GD70" s="504"/>
      <c r="GE70" s="504"/>
    </row>
    <row r="71" spans="1:187" ht="18" customHeight="1">
      <c r="A71" s="1472">
        <v>42005</v>
      </c>
      <c r="B71" s="1506">
        <v>42005</v>
      </c>
      <c r="C71" s="1507">
        <v>42005</v>
      </c>
      <c r="D71" s="66">
        <v>26022</v>
      </c>
      <c r="E71" s="2446" t="s">
        <v>22</v>
      </c>
      <c r="F71" s="2446"/>
      <c r="G71" s="2446">
        <v>26760</v>
      </c>
      <c r="H71" s="2446" t="s">
        <v>21</v>
      </c>
      <c r="I71" s="2446" t="s">
        <v>21</v>
      </c>
      <c r="J71" s="2446">
        <v>26760</v>
      </c>
      <c r="K71" s="2446">
        <v>26760</v>
      </c>
      <c r="L71" s="2446" t="s">
        <v>21</v>
      </c>
      <c r="M71" s="2446" t="s">
        <v>21</v>
      </c>
      <c r="N71" s="2446" t="s">
        <v>21</v>
      </c>
      <c r="O71" s="2446">
        <v>1113</v>
      </c>
      <c r="P71" s="1513">
        <v>42005</v>
      </c>
      <c r="Q71" s="660">
        <v>42005</v>
      </c>
      <c r="R71" s="1472">
        <v>42005</v>
      </c>
      <c r="S71" s="1506">
        <v>42005</v>
      </c>
      <c r="T71" s="1507">
        <v>42005</v>
      </c>
      <c r="U71" s="66">
        <v>33523139</v>
      </c>
      <c r="V71" s="2446" t="s">
        <v>22</v>
      </c>
      <c r="W71" s="2446"/>
      <c r="X71" s="2446">
        <v>33566522</v>
      </c>
      <c r="Y71" s="2446" t="s">
        <v>21</v>
      </c>
      <c r="Z71" s="2446" t="s">
        <v>21</v>
      </c>
      <c r="AA71" s="2446">
        <v>33566522</v>
      </c>
      <c r="AB71" s="2446">
        <v>33542545</v>
      </c>
      <c r="AC71" s="2446">
        <v>23977</v>
      </c>
      <c r="AD71" s="2446" t="s">
        <v>21</v>
      </c>
      <c r="AE71" s="2446">
        <v>42669</v>
      </c>
      <c r="AF71" s="2446">
        <v>647600</v>
      </c>
      <c r="AG71" s="1513">
        <v>42005</v>
      </c>
      <c r="AH71" s="660">
        <v>42005</v>
      </c>
      <c r="AI71" s="1472">
        <v>42005</v>
      </c>
      <c r="AJ71" s="1506">
        <v>42005</v>
      </c>
      <c r="AK71" s="1507">
        <v>42005</v>
      </c>
      <c r="AL71" s="66">
        <v>261312</v>
      </c>
      <c r="AM71" s="2446" t="s">
        <v>22</v>
      </c>
      <c r="AN71" s="2446"/>
      <c r="AO71" s="2446">
        <v>260463</v>
      </c>
      <c r="AP71" s="2446" t="s">
        <v>21</v>
      </c>
      <c r="AQ71" s="2446" t="s">
        <v>21</v>
      </c>
      <c r="AR71" s="2446">
        <v>260463</v>
      </c>
      <c r="AS71" s="2446">
        <v>257788</v>
      </c>
      <c r="AT71" s="2446" t="s">
        <v>21</v>
      </c>
      <c r="AU71" s="2446">
        <v>2675</v>
      </c>
      <c r="AV71" s="2446" t="s">
        <v>21</v>
      </c>
      <c r="AW71" s="2446">
        <v>9368</v>
      </c>
      <c r="AX71" s="1513">
        <v>42005</v>
      </c>
      <c r="AY71" s="660">
        <v>42005</v>
      </c>
      <c r="AZ71" s="1472">
        <v>42005</v>
      </c>
      <c r="BA71" s="1506">
        <v>42005</v>
      </c>
      <c r="BB71" s="1507">
        <v>42005</v>
      </c>
      <c r="BC71" s="66">
        <v>1168042</v>
      </c>
      <c r="BD71" s="2446" t="s">
        <v>22</v>
      </c>
      <c r="BE71" s="2446"/>
      <c r="BF71" s="2446">
        <v>1175025</v>
      </c>
      <c r="BG71" s="2446">
        <v>536113</v>
      </c>
      <c r="BH71" s="2446">
        <v>4399</v>
      </c>
      <c r="BI71" s="2446">
        <v>634513</v>
      </c>
      <c r="BJ71" s="2446">
        <v>498596</v>
      </c>
      <c r="BK71" s="2446">
        <v>111040</v>
      </c>
      <c r="BL71" s="2446">
        <v>24877</v>
      </c>
      <c r="BM71" s="2446" t="s">
        <v>21</v>
      </c>
      <c r="BN71" s="2446">
        <v>60754</v>
      </c>
      <c r="BO71" s="1513">
        <v>42005</v>
      </c>
      <c r="BP71" s="660">
        <v>42005</v>
      </c>
      <c r="BQ71" s="1472">
        <v>42005</v>
      </c>
      <c r="BR71" s="1506">
        <v>42005</v>
      </c>
      <c r="BS71" s="1507">
        <v>42005</v>
      </c>
      <c r="BT71" s="66">
        <v>310152</v>
      </c>
      <c r="BU71" s="2446" t="s">
        <v>22</v>
      </c>
      <c r="BV71" s="2446"/>
      <c r="BW71" s="2446">
        <v>7019640</v>
      </c>
      <c r="BX71" s="2446">
        <v>656169</v>
      </c>
      <c r="BY71" s="2446">
        <v>1164930</v>
      </c>
      <c r="BZ71" s="2446">
        <v>5198541</v>
      </c>
      <c r="CA71" s="2446">
        <v>16315</v>
      </c>
      <c r="CB71" s="2446">
        <v>5033514</v>
      </c>
      <c r="CC71" s="2446">
        <v>148712</v>
      </c>
      <c r="CD71" s="2446" t="s">
        <v>22</v>
      </c>
      <c r="CE71" s="2446" t="s">
        <v>22</v>
      </c>
      <c r="CF71" s="1513">
        <v>42005</v>
      </c>
      <c r="CG71" s="660">
        <v>42005</v>
      </c>
      <c r="CH71" s="1472">
        <v>42005</v>
      </c>
      <c r="CI71" s="1506">
        <v>42005</v>
      </c>
      <c r="CJ71" s="1507">
        <v>42005</v>
      </c>
      <c r="CK71" s="66">
        <v>17345</v>
      </c>
      <c r="CL71" s="2446" t="s">
        <v>21</v>
      </c>
      <c r="CM71" s="2446"/>
      <c r="CN71" s="2446">
        <v>17345</v>
      </c>
      <c r="CO71" s="2446">
        <v>15705</v>
      </c>
      <c r="CP71" s="2446" t="s">
        <v>21</v>
      </c>
      <c r="CQ71" s="2446">
        <v>1640</v>
      </c>
      <c r="CR71" s="2446" t="s">
        <v>21</v>
      </c>
      <c r="CS71" s="2446">
        <v>1640</v>
      </c>
      <c r="CT71" s="2446" t="s">
        <v>21</v>
      </c>
      <c r="CU71" s="2446" t="s">
        <v>21</v>
      </c>
      <c r="CV71" s="207" t="s">
        <v>21</v>
      </c>
      <c r="CW71" s="1513">
        <v>42005</v>
      </c>
      <c r="CX71" s="660">
        <v>42005</v>
      </c>
      <c r="CY71" s="1472">
        <v>42005</v>
      </c>
      <c r="CZ71" s="1506">
        <v>42005</v>
      </c>
      <c r="DA71" s="1507">
        <v>42005</v>
      </c>
      <c r="DB71" s="66">
        <v>144188</v>
      </c>
      <c r="DC71" s="2446">
        <v>7938512</v>
      </c>
      <c r="DD71" s="2446"/>
      <c r="DE71" s="2446">
        <v>141951</v>
      </c>
      <c r="DF71" s="2446" t="s">
        <v>22</v>
      </c>
      <c r="DG71" s="2446" t="s">
        <v>21</v>
      </c>
      <c r="DH71" s="2446">
        <v>141951</v>
      </c>
      <c r="DI71" s="2446">
        <v>102790</v>
      </c>
      <c r="DJ71" s="2446">
        <v>39161</v>
      </c>
      <c r="DK71" s="2446" t="s">
        <v>21</v>
      </c>
      <c r="DL71" s="2446">
        <v>7900138</v>
      </c>
      <c r="DM71" s="207">
        <v>310777</v>
      </c>
      <c r="DN71" s="1513">
        <v>42005</v>
      </c>
      <c r="DO71" s="660">
        <v>42005</v>
      </c>
      <c r="DP71" s="1472">
        <v>42005</v>
      </c>
      <c r="DQ71" s="1506">
        <v>42005</v>
      </c>
      <c r="DR71" s="1507">
        <v>42005</v>
      </c>
      <c r="DS71" s="66">
        <v>1217837</v>
      </c>
      <c r="DT71" s="2446" t="s">
        <v>21</v>
      </c>
      <c r="DU71" s="2446"/>
      <c r="DV71" s="2446">
        <v>1217837</v>
      </c>
      <c r="DW71" s="2446" t="s">
        <v>21</v>
      </c>
      <c r="DX71" s="2446" t="s">
        <v>21</v>
      </c>
      <c r="DY71" s="2446">
        <v>1217837</v>
      </c>
      <c r="DZ71" s="2446" t="s">
        <v>21</v>
      </c>
      <c r="EA71" s="2446">
        <v>1217837</v>
      </c>
      <c r="EB71" s="2446" t="s">
        <v>21</v>
      </c>
      <c r="EC71" s="2446" t="s">
        <v>21</v>
      </c>
      <c r="ED71" s="207" t="s">
        <v>22</v>
      </c>
      <c r="EE71" s="1513">
        <v>42005</v>
      </c>
      <c r="EF71" s="660">
        <v>42005</v>
      </c>
      <c r="EG71" s="1472">
        <v>42005</v>
      </c>
      <c r="EH71" s="1506">
        <v>42005</v>
      </c>
      <c r="EI71" s="1507">
        <v>42005</v>
      </c>
      <c r="EJ71" s="66">
        <v>810425</v>
      </c>
      <c r="EK71" s="2446" t="s">
        <v>22</v>
      </c>
      <c r="EL71" s="2446"/>
      <c r="EM71" s="2446">
        <v>676745</v>
      </c>
      <c r="EN71" s="2446">
        <v>134720</v>
      </c>
      <c r="EO71" s="2446">
        <v>185900</v>
      </c>
      <c r="EP71" s="2446">
        <v>356125</v>
      </c>
      <c r="EQ71" s="2446">
        <v>159771</v>
      </c>
      <c r="ER71" s="2446">
        <v>196196</v>
      </c>
      <c r="ES71" s="2446">
        <v>158</v>
      </c>
      <c r="ET71" s="2446">
        <v>133711</v>
      </c>
      <c r="EU71" s="207">
        <v>172</v>
      </c>
      <c r="EV71" s="1513">
        <v>42005</v>
      </c>
      <c r="EW71" s="660">
        <v>42005</v>
      </c>
      <c r="EX71" s="1472">
        <v>42005</v>
      </c>
      <c r="EY71" s="1506">
        <v>42005</v>
      </c>
      <c r="EZ71" s="1507">
        <v>42005</v>
      </c>
      <c r="FA71" s="66">
        <v>116585</v>
      </c>
      <c r="FB71" s="2446" t="s">
        <v>21</v>
      </c>
      <c r="FC71" s="2446"/>
      <c r="FD71" s="2446">
        <v>116684</v>
      </c>
      <c r="FE71" s="2446">
        <v>115350</v>
      </c>
      <c r="FF71" s="2446" t="s">
        <v>21</v>
      </c>
      <c r="FG71" s="2446">
        <v>1334</v>
      </c>
      <c r="FH71" s="2446" t="s">
        <v>21</v>
      </c>
      <c r="FI71" s="2446">
        <v>1334</v>
      </c>
      <c r="FJ71" s="2446" t="s">
        <v>21</v>
      </c>
      <c r="FK71" s="2446" t="s">
        <v>21</v>
      </c>
      <c r="FL71" s="2446">
        <v>4018</v>
      </c>
      <c r="FM71" s="1513">
        <v>42005</v>
      </c>
      <c r="FN71" s="660">
        <v>42005</v>
      </c>
      <c r="FO71" s="1472"/>
      <c r="FP71" s="1473"/>
      <c r="FQ71" s="1507"/>
      <c r="FR71" s="982"/>
      <c r="FS71" s="982"/>
      <c r="FT71" s="982"/>
      <c r="FU71" s="982"/>
      <c r="FV71" s="982"/>
      <c r="FW71" s="982"/>
      <c r="FX71" s="982"/>
      <c r="FY71" s="982"/>
      <c r="FZ71" s="982"/>
      <c r="GA71" s="982"/>
      <c r="GB71" s="982"/>
      <c r="GC71" s="1050"/>
      <c r="GD71" s="1455"/>
      <c r="GE71" s="76"/>
    </row>
    <row r="72" spans="1:187" ht="15" customHeight="1">
      <c r="A72" s="1526"/>
      <c r="B72" s="1473">
        <v>42370</v>
      </c>
      <c r="C72" s="1527"/>
      <c r="D72" s="75">
        <v>21228</v>
      </c>
      <c r="E72" s="2447" t="s">
        <v>22</v>
      </c>
      <c r="F72" s="2447"/>
      <c r="G72" s="2447">
        <v>21192</v>
      </c>
      <c r="H72" s="2447" t="s">
        <v>21</v>
      </c>
      <c r="I72" s="2447" t="s">
        <v>21</v>
      </c>
      <c r="J72" s="2447">
        <v>21192</v>
      </c>
      <c r="K72" s="2447">
        <v>21192</v>
      </c>
      <c r="L72" s="2447" t="s">
        <v>21</v>
      </c>
      <c r="M72" s="2447" t="s">
        <v>21</v>
      </c>
      <c r="N72" s="2447" t="s">
        <v>21</v>
      </c>
      <c r="O72" s="2447">
        <v>1150</v>
      </c>
      <c r="P72" s="1445">
        <v>42370</v>
      </c>
      <c r="Q72" s="662">
        <v>42370</v>
      </c>
      <c r="R72" s="1526"/>
      <c r="S72" s="1473">
        <v>42370</v>
      </c>
      <c r="T72" s="1527"/>
      <c r="U72" s="75">
        <v>29897107</v>
      </c>
      <c r="V72" s="2447" t="s">
        <v>22</v>
      </c>
      <c r="W72" s="2447"/>
      <c r="X72" s="2447">
        <v>29972853</v>
      </c>
      <c r="Y72" s="2447" t="s">
        <v>21</v>
      </c>
      <c r="Z72" s="2447" t="s">
        <v>21</v>
      </c>
      <c r="AA72" s="2447">
        <v>29972853</v>
      </c>
      <c r="AB72" s="2447">
        <v>29945631</v>
      </c>
      <c r="AC72" s="2447">
        <v>12764</v>
      </c>
      <c r="AD72" s="2447">
        <v>14458</v>
      </c>
      <c r="AE72" s="2447">
        <v>16076</v>
      </c>
      <c r="AF72" s="2447">
        <v>508336</v>
      </c>
      <c r="AG72" s="1445">
        <v>42370</v>
      </c>
      <c r="AH72" s="662">
        <v>42370</v>
      </c>
      <c r="AI72" s="1526"/>
      <c r="AJ72" s="1473">
        <v>42370</v>
      </c>
      <c r="AK72" s="1527"/>
      <c r="AL72" s="75">
        <v>254228</v>
      </c>
      <c r="AM72" s="2447" t="s">
        <v>22</v>
      </c>
      <c r="AN72" s="2447"/>
      <c r="AO72" s="2447">
        <v>248147</v>
      </c>
      <c r="AP72" s="2447" t="s">
        <v>21</v>
      </c>
      <c r="AQ72" s="2447" t="s">
        <v>21</v>
      </c>
      <c r="AR72" s="2447">
        <v>248147</v>
      </c>
      <c r="AS72" s="2447">
        <v>208331</v>
      </c>
      <c r="AT72" s="2447" t="s">
        <v>21</v>
      </c>
      <c r="AU72" s="2447">
        <v>39816</v>
      </c>
      <c r="AV72" s="2447" t="s">
        <v>21</v>
      </c>
      <c r="AW72" s="2447">
        <v>4965</v>
      </c>
      <c r="AX72" s="1445">
        <v>42370</v>
      </c>
      <c r="AY72" s="662">
        <v>42370</v>
      </c>
      <c r="AZ72" s="1526"/>
      <c r="BA72" s="1473">
        <v>42370</v>
      </c>
      <c r="BB72" s="1527"/>
      <c r="BC72" s="75">
        <v>1262656</v>
      </c>
      <c r="BD72" s="2447" t="s">
        <v>22</v>
      </c>
      <c r="BE72" s="2447"/>
      <c r="BF72" s="2447">
        <v>1269267</v>
      </c>
      <c r="BG72" s="2447">
        <v>560367</v>
      </c>
      <c r="BH72" s="2447">
        <v>6587</v>
      </c>
      <c r="BI72" s="2447">
        <v>702313</v>
      </c>
      <c r="BJ72" s="2447">
        <v>591351</v>
      </c>
      <c r="BK72" s="2447">
        <v>91499</v>
      </c>
      <c r="BL72" s="2447">
        <v>19463</v>
      </c>
      <c r="BM72" s="2447" t="s">
        <v>21</v>
      </c>
      <c r="BN72" s="2447">
        <v>54139</v>
      </c>
      <c r="BO72" s="1445">
        <v>42370</v>
      </c>
      <c r="BP72" s="662">
        <v>42370</v>
      </c>
      <c r="BQ72" s="1526"/>
      <c r="BR72" s="1473">
        <v>42370</v>
      </c>
      <c r="BS72" s="1527"/>
      <c r="BT72" s="75">
        <v>311103</v>
      </c>
      <c r="BU72" s="2447" t="s">
        <v>22</v>
      </c>
      <c r="BV72" s="2447"/>
      <c r="BW72" s="2447">
        <v>5993002</v>
      </c>
      <c r="BX72" s="2447">
        <v>639271</v>
      </c>
      <c r="BY72" s="2447">
        <v>967800</v>
      </c>
      <c r="BZ72" s="2447">
        <v>4385931</v>
      </c>
      <c r="CA72" s="2447">
        <v>19619</v>
      </c>
      <c r="CB72" s="2447">
        <v>4229457</v>
      </c>
      <c r="CC72" s="2447">
        <v>136855</v>
      </c>
      <c r="CD72" s="2447" t="s">
        <v>22</v>
      </c>
      <c r="CE72" s="2447" t="s">
        <v>22</v>
      </c>
      <c r="CF72" s="1445">
        <v>42370</v>
      </c>
      <c r="CG72" s="662">
        <v>42370</v>
      </c>
      <c r="CH72" s="1526"/>
      <c r="CI72" s="1473">
        <v>42370</v>
      </c>
      <c r="CJ72" s="1527"/>
      <c r="CK72" s="75">
        <v>20901</v>
      </c>
      <c r="CL72" s="2447" t="s">
        <v>21</v>
      </c>
      <c r="CM72" s="2447"/>
      <c r="CN72" s="2447">
        <v>20901</v>
      </c>
      <c r="CO72" s="2447">
        <v>19504</v>
      </c>
      <c r="CP72" s="2447" t="s">
        <v>21</v>
      </c>
      <c r="CQ72" s="2447">
        <v>1397</v>
      </c>
      <c r="CR72" s="2447" t="s">
        <v>21</v>
      </c>
      <c r="CS72" s="2447">
        <v>1397</v>
      </c>
      <c r="CT72" s="2447" t="s">
        <v>21</v>
      </c>
      <c r="CU72" s="2447" t="s">
        <v>21</v>
      </c>
      <c r="CV72" s="214" t="s">
        <v>21</v>
      </c>
      <c r="CW72" s="1445">
        <v>42370</v>
      </c>
      <c r="CX72" s="662">
        <v>42370</v>
      </c>
      <c r="CY72" s="1526"/>
      <c r="CZ72" s="1473">
        <v>42370</v>
      </c>
      <c r="DA72" s="1527"/>
      <c r="DB72" s="75">
        <v>154292</v>
      </c>
      <c r="DC72" s="2447">
        <v>7998502</v>
      </c>
      <c r="DD72" s="2447"/>
      <c r="DE72" s="2447">
        <v>158048</v>
      </c>
      <c r="DF72" s="2447" t="s">
        <v>22</v>
      </c>
      <c r="DG72" s="2447" t="s">
        <v>21</v>
      </c>
      <c r="DH72" s="2447">
        <v>158048</v>
      </c>
      <c r="DI72" s="2447">
        <v>120890</v>
      </c>
      <c r="DJ72" s="2447">
        <v>37158</v>
      </c>
      <c r="DK72" s="2447" t="s">
        <v>21</v>
      </c>
      <c r="DL72" s="2447">
        <v>7950458</v>
      </c>
      <c r="DM72" s="214">
        <v>344167</v>
      </c>
      <c r="DN72" s="1445">
        <v>42370</v>
      </c>
      <c r="DO72" s="662">
        <v>42370</v>
      </c>
      <c r="DP72" s="1526"/>
      <c r="DQ72" s="1473">
        <v>42370</v>
      </c>
      <c r="DR72" s="1527"/>
      <c r="DS72" s="75">
        <v>1232639</v>
      </c>
      <c r="DT72" s="2447" t="s">
        <v>21</v>
      </c>
      <c r="DU72" s="2447"/>
      <c r="DV72" s="2447">
        <v>1232639</v>
      </c>
      <c r="DW72" s="2447" t="s">
        <v>21</v>
      </c>
      <c r="DX72" s="2447" t="s">
        <v>21</v>
      </c>
      <c r="DY72" s="2447">
        <v>1232639</v>
      </c>
      <c r="DZ72" s="2447" t="s">
        <v>21</v>
      </c>
      <c r="EA72" s="2447">
        <v>1232639</v>
      </c>
      <c r="EB72" s="2447" t="s">
        <v>21</v>
      </c>
      <c r="EC72" s="2447" t="s">
        <v>21</v>
      </c>
      <c r="ED72" s="214" t="s">
        <v>22</v>
      </c>
      <c r="EE72" s="1445">
        <v>42370</v>
      </c>
      <c r="EF72" s="662">
        <v>42370</v>
      </c>
      <c r="EG72" s="1526"/>
      <c r="EH72" s="1473">
        <v>42370</v>
      </c>
      <c r="EI72" s="1527"/>
      <c r="EJ72" s="75">
        <v>837946</v>
      </c>
      <c r="EK72" s="2447" t="s">
        <v>22</v>
      </c>
      <c r="EL72" s="2447"/>
      <c r="EM72" s="2447">
        <v>702185</v>
      </c>
      <c r="EN72" s="2447">
        <v>96253</v>
      </c>
      <c r="EO72" s="2447">
        <v>220833</v>
      </c>
      <c r="EP72" s="2447">
        <v>385099</v>
      </c>
      <c r="EQ72" s="2447">
        <v>168589</v>
      </c>
      <c r="ER72" s="2447">
        <v>216345</v>
      </c>
      <c r="ES72" s="2447">
        <v>165</v>
      </c>
      <c r="ET72" s="2447">
        <v>135758</v>
      </c>
      <c r="EU72" s="214">
        <v>173</v>
      </c>
      <c r="EV72" s="1445">
        <v>42370</v>
      </c>
      <c r="EW72" s="662">
        <v>42370</v>
      </c>
      <c r="EX72" s="1526"/>
      <c r="EY72" s="1473">
        <v>42370</v>
      </c>
      <c r="EZ72" s="1527"/>
      <c r="FA72" s="75">
        <v>120792</v>
      </c>
      <c r="FB72" s="2447" t="s">
        <v>21</v>
      </c>
      <c r="FC72" s="2447"/>
      <c r="FD72" s="2447">
        <v>119051</v>
      </c>
      <c r="FE72" s="2447">
        <v>118252</v>
      </c>
      <c r="FF72" s="2447" t="s">
        <v>21</v>
      </c>
      <c r="FG72" s="2447">
        <v>799</v>
      </c>
      <c r="FH72" s="2447" t="s">
        <v>21</v>
      </c>
      <c r="FI72" s="2447">
        <v>799</v>
      </c>
      <c r="FJ72" s="2447" t="s">
        <v>21</v>
      </c>
      <c r="FK72" s="2447" t="s">
        <v>21</v>
      </c>
      <c r="FL72" s="214">
        <v>5743</v>
      </c>
      <c r="FM72" s="1445">
        <v>42370</v>
      </c>
      <c r="FN72" s="662">
        <v>42370</v>
      </c>
      <c r="FO72" s="1475"/>
      <c r="FP72" s="1473"/>
      <c r="FQ72" s="1508"/>
      <c r="FR72" s="982"/>
      <c r="FS72" s="982"/>
      <c r="FT72" s="982"/>
      <c r="FU72" s="982"/>
      <c r="FV72" s="982"/>
      <c r="FW72" s="982"/>
      <c r="FX72" s="982"/>
      <c r="FY72" s="982"/>
      <c r="FZ72" s="982"/>
      <c r="GA72" s="982"/>
      <c r="GB72" s="982"/>
      <c r="GC72" s="1050"/>
      <c r="GD72" s="1455"/>
      <c r="GE72" s="76"/>
    </row>
    <row r="73" spans="1:187" ht="15" customHeight="1">
      <c r="A73" s="1526"/>
      <c r="B73" s="1473">
        <v>42736</v>
      </c>
      <c r="C73" s="1527"/>
      <c r="D73" s="75">
        <v>24104</v>
      </c>
      <c r="E73" s="2447" t="s">
        <v>22</v>
      </c>
      <c r="F73" s="2447"/>
      <c r="G73" s="2447">
        <v>24206</v>
      </c>
      <c r="H73" s="2447" t="s">
        <v>21</v>
      </c>
      <c r="I73" s="2447" t="s">
        <v>21</v>
      </c>
      <c r="J73" s="2447">
        <v>24206</v>
      </c>
      <c r="K73" s="2447">
        <v>24206</v>
      </c>
      <c r="L73" s="2447" t="s">
        <v>21</v>
      </c>
      <c r="M73" s="2447" t="s">
        <v>21</v>
      </c>
      <c r="N73" s="2447" t="s">
        <v>21</v>
      </c>
      <c r="O73" s="2447">
        <v>1048</v>
      </c>
      <c r="P73" s="1445">
        <v>42736</v>
      </c>
      <c r="Q73" s="662">
        <v>42736</v>
      </c>
      <c r="R73" s="1526"/>
      <c r="S73" s="1473">
        <v>42736</v>
      </c>
      <c r="T73" s="1527"/>
      <c r="U73" s="75">
        <v>31380675</v>
      </c>
      <c r="V73" s="2447" t="s">
        <v>22</v>
      </c>
      <c r="W73" s="2447"/>
      <c r="X73" s="2447">
        <v>31312667</v>
      </c>
      <c r="Y73" s="2447" t="s">
        <v>21</v>
      </c>
      <c r="Z73" s="2447" t="s">
        <v>21</v>
      </c>
      <c r="AA73" s="2447">
        <v>31312667</v>
      </c>
      <c r="AB73" s="2447">
        <v>31312667</v>
      </c>
      <c r="AC73" s="2447" t="s">
        <v>21</v>
      </c>
      <c r="AD73" s="2447" t="s">
        <v>21</v>
      </c>
      <c r="AE73" s="2447">
        <v>32863</v>
      </c>
      <c r="AF73" s="2447">
        <v>573056</v>
      </c>
      <c r="AG73" s="1445">
        <v>42736</v>
      </c>
      <c r="AH73" s="662">
        <v>42736</v>
      </c>
      <c r="AI73" s="1526"/>
      <c r="AJ73" s="1473">
        <v>42736</v>
      </c>
      <c r="AK73" s="1527"/>
      <c r="AL73" s="75">
        <v>184085</v>
      </c>
      <c r="AM73" s="2447" t="s">
        <v>22</v>
      </c>
      <c r="AN73" s="2447"/>
      <c r="AO73" s="2447">
        <v>173387</v>
      </c>
      <c r="AP73" s="2447" t="s">
        <v>21</v>
      </c>
      <c r="AQ73" s="2447" t="s">
        <v>21</v>
      </c>
      <c r="AR73" s="2447">
        <v>173387</v>
      </c>
      <c r="AS73" s="2447">
        <v>171035</v>
      </c>
      <c r="AT73" s="2447" t="s">
        <v>21</v>
      </c>
      <c r="AU73" s="2447">
        <v>2352</v>
      </c>
      <c r="AV73" s="2447" t="s">
        <v>21</v>
      </c>
      <c r="AW73" s="2447">
        <v>21287</v>
      </c>
      <c r="AX73" s="1445">
        <v>42736</v>
      </c>
      <c r="AY73" s="662">
        <v>42736</v>
      </c>
      <c r="AZ73" s="1526"/>
      <c r="BA73" s="1473">
        <v>42736</v>
      </c>
      <c r="BB73" s="1527"/>
      <c r="BC73" s="75">
        <v>1224670</v>
      </c>
      <c r="BD73" s="2447" t="s">
        <v>22</v>
      </c>
      <c r="BE73" s="2447"/>
      <c r="BF73" s="2447">
        <v>1224347</v>
      </c>
      <c r="BG73" s="2447">
        <v>536673</v>
      </c>
      <c r="BH73" s="2447">
        <v>8298</v>
      </c>
      <c r="BI73" s="2447">
        <v>679376</v>
      </c>
      <c r="BJ73" s="2447">
        <v>555731</v>
      </c>
      <c r="BK73" s="2447">
        <v>98456</v>
      </c>
      <c r="BL73" s="2447">
        <v>25189</v>
      </c>
      <c r="BM73" s="2447" t="s">
        <v>21</v>
      </c>
      <c r="BN73" s="2447">
        <v>54444</v>
      </c>
      <c r="BO73" s="1445">
        <v>42736</v>
      </c>
      <c r="BP73" s="662">
        <v>42736</v>
      </c>
      <c r="BQ73" s="1526"/>
      <c r="BR73" s="1473">
        <v>42736</v>
      </c>
      <c r="BS73" s="1527"/>
      <c r="BT73" s="75">
        <v>348536</v>
      </c>
      <c r="BU73" s="2447" t="s">
        <v>22</v>
      </c>
      <c r="BV73" s="2447"/>
      <c r="BW73" s="2447">
        <v>6313391</v>
      </c>
      <c r="BX73" s="2447">
        <v>696473</v>
      </c>
      <c r="BY73" s="2447">
        <v>1183396</v>
      </c>
      <c r="BZ73" s="2447">
        <v>4433522</v>
      </c>
      <c r="CA73" s="2447">
        <v>19610</v>
      </c>
      <c r="CB73" s="2447">
        <v>4274550</v>
      </c>
      <c r="CC73" s="2447">
        <v>139362</v>
      </c>
      <c r="CD73" s="2447" t="s">
        <v>22</v>
      </c>
      <c r="CE73" s="2447" t="s">
        <v>22</v>
      </c>
      <c r="CF73" s="1445">
        <v>42736</v>
      </c>
      <c r="CG73" s="662">
        <v>42736</v>
      </c>
      <c r="CH73" s="1526"/>
      <c r="CI73" s="1473">
        <v>42736</v>
      </c>
      <c r="CJ73" s="1527"/>
      <c r="CK73" s="75">
        <v>20544</v>
      </c>
      <c r="CL73" s="2447" t="s">
        <v>21</v>
      </c>
      <c r="CM73" s="2447"/>
      <c r="CN73" s="2447">
        <v>20544</v>
      </c>
      <c r="CO73" s="2447">
        <v>19224</v>
      </c>
      <c r="CP73" s="2447" t="s">
        <v>21</v>
      </c>
      <c r="CQ73" s="2447">
        <v>1320</v>
      </c>
      <c r="CR73" s="2447" t="s">
        <v>21</v>
      </c>
      <c r="CS73" s="2447">
        <v>1320</v>
      </c>
      <c r="CT73" s="2447" t="s">
        <v>21</v>
      </c>
      <c r="CU73" s="2447" t="s">
        <v>21</v>
      </c>
      <c r="CV73" s="214" t="s">
        <v>21</v>
      </c>
      <c r="CW73" s="1445">
        <v>42736</v>
      </c>
      <c r="CX73" s="662">
        <v>42736</v>
      </c>
      <c r="CY73" s="1526"/>
      <c r="CZ73" s="1473">
        <v>42736</v>
      </c>
      <c r="DA73" s="1527"/>
      <c r="DB73" s="75">
        <v>149137</v>
      </c>
      <c r="DC73" s="2447">
        <v>7842814</v>
      </c>
      <c r="DD73" s="2447"/>
      <c r="DE73" s="2447">
        <v>154679</v>
      </c>
      <c r="DF73" s="2447" t="s">
        <v>22</v>
      </c>
      <c r="DG73" s="2447" t="s">
        <v>21</v>
      </c>
      <c r="DH73" s="2447">
        <v>154679</v>
      </c>
      <c r="DI73" s="2447">
        <v>115923</v>
      </c>
      <c r="DJ73" s="2447">
        <v>38756</v>
      </c>
      <c r="DK73" s="2447" t="s">
        <v>21</v>
      </c>
      <c r="DL73" s="2447">
        <v>7836984</v>
      </c>
      <c r="DM73" s="214">
        <v>321685</v>
      </c>
      <c r="DN73" s="1445">
        <v>42736</v>
      </c>
      <c r="DO73" s="662">
        <v>42736</v>
      </c>
      <c r="DP73" s="1526"/>
      <c r="DQ73" s="1473">
        <v>42736</v>
      </c>
      <c r="DR73" s="1527"/>
      <c r="DS73" s="75">
        <v>1159726</v>
      </c>
      <c r="DT73" s="2447" t="s">
        <v>21</v>
      </c>
      <c r="DU73" s="2447"/>
      <c r="DV73" s="2447">
        <v>1159726</v>
      </c>
      <c r="DW73" s="2447" t="s">
        <v>21</v>
      </c>
      <c r="DX73" s="2447" t="s">
        <v>21</v>
      </c>
      <c r="DY73" s="2447">
        <v>1159726</v>
      </c>
      <c r="DZ73" s="2447" t="s">
        <v>21</v>
      </c>
      <c r="EA73" s="2447">
        <v>1159726</v>
      </c>
      <c r="EB73" s="2447" t="s">
        <v>21</v>
      </c>
      <c r="EC73" s="2447" t="s">
        <v>21</v>
      </c>
      <c r="ED73" s="214" t="s">
        <v>22</v>
      </c>
      <c r="EE73" s="1445">
        <v>42736</v>
      </c>
      <c r="EF73" s="662">
        <v>42736</v>
      </c>
      <c r="EG73" s="1526"/>
      <c r="EH73" s="1473">
        <v>42736</v>
      </c>
      <c r="EI73" s="1527"/>
      <c r="EJ73" s="75">
        <v>822938</v>
      </c>
      <c r="EK73" s="2447" t="s">
        <v>22</v>
      </c>
      <c r="EL73" s="2447"/>
      <c r="EM73" s="2447">
        <v>676986</v>
      </c>
      <c r="EN73" s="2447">
        <v>100739</v>
      </c>
      <c r="EO73" s="2447">
        <v>214262</v>
      </c>
      <c r="EP73" s="2447">
        <v>361985</v>
      </c>
      <c r="EQ73" s="2447">
        <v>149159</v>
      </c>
      <c r="ER73" s="2447">
        <v>212674</v>
      </c>
      <c r="ES73" s="2447">
        <v>152</v>
      </c>
      <c r="ET73" s="2447">
        <v>145938</v>
      </c>
      <c r="EU73" s="214">
        <v>188</v>
      </c>
      <c r="EV73" s="1445">
        <v>42736</v>
      </c>
      <c r="EW73" s="662">
        <v>42736</v>
      </c>
      <c r="EX73" s="1526"/>
      <c r="EY73" s="1473">
        <v>42736</v>
      </c>
      <c r="EZ73" s="1527"/>
      <c r="FA73" s="75">
        <v>168988</v>
      </c>
      <c r="FB73" s="2447" t="s">
        <v>21</v>
      </c>
      <c r="FC73" s="2447"/>
      <c r="FD73" s="2447">
        <v>167007</v>
      </c>
      <c r="FE73" s="2447">
        <v>166394</v>
      </c>
      <c r="FF73" s="2447" t="s">
        <v>21</v>
      </c>
      <c r="FG73" s="2447">
        <v>613</v>
      </c>
      <c r="FH73" s="2447" t="s">
        <v>21</v>
      </c>
      <c r="FI73" s="2447">
        <v>613</v>
      </c>
      <c r="FJ73" s="2447" t="s">
        <v>21</v>
      </c>
      <c r="FK73" s="2447" t="s">
        <v>21</v>
      </c>
      <c r="FL73" s="214">
        <v>6896</v>
      </c>
      <c r="FM73" s="1445">
        <v>42736</v>
      </c>
      <c r="FN73" s="662">
        <v>42736</v>
      </c>
      <c r="FO73" s="1475"/>
      <c r="FP73" s="1473"/>
      <c r="FQ73" s="1508"/>
      <c r="FR73" s="982"/>
      <c r="FS73" s="982"/>
      <c r="FT73" s="982"/>
      <c r="FU73" s="982"/>
      <c r="FV73" s="982"/>
      <c r="FW73" s="982"/>
      <c r="FX73" s="982"/>
      <c r="FY73" s="982"/>
      <c r="FZ73" s="982"/>
      <c r="GA73" s="982"/>
      <c r="GB73" s="982"/>
      <c r="GC73" s="1050"/>
      <c r="GD73" s="1455"/>
      <c r="GE73" s="76"/>
    </row>
    <row r="74" spans="1:187" ht="15" customHeight="1">
      <c r="A74" s="1526"/>
      <c r="B74" s="1473">
        <v>43101</v>
      </c>
      <c r="C74" s="1527"/>
      <c r="D74" s="75">
        <v>24376</v>
      </c>
      <c r="E74" s="2447" t="s">
        <v>22</v>
      </c>
      <c r="F74" s="2447"/>
      <c r="G74" s="2447">
        <v>24048</v>
      </c>
      <c r="H74" s="2447" t="s">
        <v>21</v>
      </c>
      <c r="I74" s="2447" t="s">
        <v>21</v>
      </c>
      <c r="J74" s="2447">
        <v>24048</v>
      </c>
      <c r="K74" s="2447">
        <v>24048</v>
      </c>
      <c r="L74" s="2447" t="s">
        <v>21</v>
      </c>
      <c r="M74" s="2447" t="s">
        <v>21</v>
      </c>
      <c r="N74" s="2447" t="s">
        <v>21</v>
      </c>
      <c r="O74" s="2447">
        <v>1375</v>
      </c>
      <c r="P74" s="1445">
        <v>43101</v>
      </c>
      <c r="Q74" s="662">
        <v>43101</v>
      </c>
      <c r="R74" s="1526"/>
      <c r="S74" s="1473">
        <v>43101</v>
      </c>
      <c r="T74" s="1527"/>
      <c r="U74" s="75">
        <v>28903559</v>
      </c>
      <c r="V74" s="2447" t="s">
        <v>22</v>
      </c>
      <c r="W74" s="2447"/>
      <c r="X74" s="2447">
        <v>28691116</v>
      </c>
      <c r="Y74" s="2447" t="s">
        <v>21</v>
      </c>
      <c r="Z74" s="2447" t="s">
        <v>21</v>
      </c>
      <c r="AA74" s="2447">
        <v>28691116</v>
      </c>
      <c r="AB74" s="2447">
        <v>28687527</v>
      </c>
      <c r="AC74" s="2447" t="s">
        <v>21</v>
      </c>
      <c r="AD74" s="2447">
        <v>3589</v>
      </c>
      <c r="AE74" s="2447">
        <v>7916</v>
      </c>
      <c r="AF74" s="2447">
        <v>777407</v>
      </c>
      <c r="AG74" s="1445">
        <v>43101</v>
      </c>
      <c r="AH74" s="662">
        <v>43101</v>
      </c>
      <c r="AI74" s="1526"/>
      <c r="AJ74" s="1473">
        <v>43101</v>
      </c>
      <c r="AK74" s="1527"/>
      <c r="AL74" s="75">
        <v>155671</v>
      </c>
      <c r="AM74" s="2447" t="s">
        <v>22</v>
      </c>
      <c r="AN74" s="2447"/>
      <c r="AO74" s="2447">
        <v>154882</v>
      </c>
      <c r="AP74" s="2447" t="s">
        <v>21</v>
      </c>
      <c r="AQ74" s="2447" t="s">
        <v>21</v>
      </c>
      <c r="AR74" s="2447">
        <v>154882</v>
      </c>
      <c r="AS74" s="2447">
        <v>152496</v>
      </c>
      <c r="AT74" s="2447" t="s">
        <v>21</v>
      </c>
      <c r="AU74" s="2447">
        <v>2386</v>
      </c>
      <c r="AV74" s="2447" t="s">
        <v>21</v>
      </c>
      <c r="AW74" s="2447">
        <v>21820</v>
      </c>
      <c r="AX74" s="1445">
        <v>43101</v>
      </c>
      <c r="AY74" s="662">
        <v>43101</v>
      </c>
      <c r="AZ74" s="1526"/>
      <c r="BA74" s="1473">
        <v>43101</v>
      </c>
      <c r="BB74" s="1527"/>
      <c r="BC74" s="75">
        <v>1042827</v>
      </c>
      <c r="BD74" s="2447" t="s">
        <v>22</v>
      </c>
      <c r="BE74" s="2447"/>
      <c r="BF74" s="2447">
        <v>1044260</v>
      </c>
      <c r="BG74" s="2447">
        <v>476247</v>
      </c>
      <c r="BH74" s="2447">
        <v>1801</v>
      </c>
      <c r="BI74" s="2447">
        <v>566212</v>
      </c>
      <c r="BJ74" s="2447">
        <v>457683</v>
      </c>
      <c r="BK74" s="2447">
        <v>90905</v>
      </c>
      <c r="BL74" s="2447">
        <v>17624</v>
      </c>
      <c r="BM74" s="2447">
        <v>656</v>
      </c>
      <c r="BN74" s="2447">
        <v>51704</v>
      </c>
      <c r="BO74" s="1445">
        <v>43101</v>
      </c>
      <c r="BP74" s="662">
        <v>43101</v>
      </c>
      <c r="BQ74" s="1526"/>
      <c r="BR74" s="1473">
        <v>43101</v>
      </c>
      <c r="BS74" s="1527"/>
      <c r="BT74" s="75">
        <v>322939</v>
      </c>
      <c r="BU74" s="2447" t="s">
        <v>22</v>
      </c>
      <c r="BV74" s="2447"/>
      <c r="BW74" s="2447">
        <v>5443273</v>
      </c>
      <c r="BX74" s="2447">
        <v>721709</v>
      </c>
      <c r="BY74" s="2447">
        <v>395174</v>
      </c>
      <c r="BZ74" s="2447">
        <v>4326390</v>
      </c>
      <c r="CA74" s="2447">
        <v>22391</v>
      </c>
      <c r="CB74" s="2447">
        <v>4169338</v>
      </c>
      <c r="CC74" s="2447">
        <v>134661</v>
      </c>
      <c r="CD74" s="2447" t="s">
        <v>22</v>
      </c>
      <c r="CE74" s="2447" t="s">
        <v>22</v>
      </c>
      <c r="CF74" s="1445">
        <v>43101</v>
      </c>
      <c r="CG74" s="662">
        <v>43101</v>
      </c>
      <c r="CH74" s="1526"/>
      <c r="CI74" s="1473">
        <v>43101</v>
      </c>
      <c r="CJ74" s="1527"/>
      <c r="CK74" s="75">
        <v>20052</v>
      </c>
      <c r="CL74" s="2447" t="s">
        <v>21</v>
      </c>
      <c r="CM74" s="2447"/>
      <c r="CN74" s="2447">
        <v>20052</v>
      </c>
      <c r="CO74" s="2447">
        <v>18532</v>
      </c>
      <c r="CP74" s="2447" t="s">
        <v>21</v>
      </c>
      <c r="CQ74" s="2447">
        <v>1520</v>
      </c>
      <c r="CR74" s="2447" t="s">
        <v>21</v>
      </c>
      <c r="CS74" s="2447">
        <v>1520</v>
      </c>
      <c r="CT74" s="2447" t="s">
        <v>21</v>
      </c>
      <c r="CU74" s="2447" t="s">
        <v>21</v>
      </c>
      <c r="CV74" s="214" t="s">
        <v>21</v>
      </c>
      <c r="CW74" s="1445">
        <v>43101</v>
      </c>
      <c r="CX74" s="662">
        <v>43101</v>
      </c>
      <c r="CY74" s="1526"/>
      <c r="CZ74" s="1473">
        <v>43101</v>
      </c>
      <c r="DA74" s="1527"/>
      <c r="DB74" s="75">
        <v>150952</v>
      </c>
      <c r="DC74" s="2447">
        <v>7977902</v>
      </c>
      <c r="DD74" s="2447"/>
      <c r="DE74" s="2447">
        <v>152771</v>
      </c>
      <c r="DF74" s="2447" t="s">
        <v>22</v>
      </c>
      <c r="DG74" s="2447" t="s">
        <v>21</v>
      </c>
      <c r="DH74" s="2447">
        <v>152771</v>
      </c>
      <c r="DI74" s="2447">
        <v>113477</v>
      </c>
      <c r="DJ74" s="2447">
        <v>39294</v>
      </c>
      <c r="DK74" s="2447" t="s">
        <v>21</v>
      </c>
      <c r="DL74" s="2447">
        <v>7952501</v>
      </c>
      <c r="DM74" s="214">
        <v>315140</v>
      </c>
      <c r="DN74" s="1445">
        <v>43101</v>
      </c>
      <c r="DO74" s="662">
        <v>43101</v>
      </c>
      <c r="DP74" s="1526"/>
      <c r="DQ74" s="1473">
        <v>43101</v>
      </c>
      <c r="DR74" s="1527"/>
      <c r="DS74" s="75">
        <v>1279371</v>
      </c>
      <c r="DT74" s="2447" t="s">
        <v>21</v>
      </c>
      <c r="DU74" s="2447"/>
      <c r="DV74" s="2447">
        <v>1279371</v>
      </c>
      <c r="DW74" s="2447" t="s">
        <v>21</v>
      </c>
      <c r="DX74" s="2447" t="s">
        <v>21</v>
      </c>
      <c r="DY74" s="2447">
        <v>1279371</v>
      </c>
      <c r="DZ74" s="2447" t="s">
        <v>21</v>
      </c>
      <c r="EA74" s="2447">
        <v>1279371</v>
      </c>
      <c r="EB74" s="2447" t="s">
        <v>21</v>
      </c>
      <c r="EC74" s="2447" t="s">
        <v>21</v>
      </c>
      <c r="ED74" s="214" t="s">
        <v>22</v>
      </c>
      <c r="EE74" s="1445">
        <v>43101</v>
      </c>
      <c r="EF74" s="662">
        <v>43101</v>
      </c>
      <c r="EG74" s="1526"/>
      <c r="EH74" s="1473">
        <v>43101</v>
      </c>
      <c r="EI74" s="1527"/>
      <c r="EJ74" s="75">
        <v>853751</v>
      </c>
      <c r="EK74" s="2447" t="s">
        <v>22</v>
      </c>
      <c r="EL74" s="2447"/>
      <c r="EM74" s="2447">
        <v>716301</v>
      </c>
      <c r="EN74" s="2447">
        <v>126013</v>
      </c>
      <c r="EO74" s="2447">
        <v>200721</v>
      </c>
      <c r="EP74" s="2447">
        <v>389567</v>
      </c>
      <c r="EQ74" s="2447">
        <v>160710</v>
      </c>
      <c r="ER74" s="2447">
        <v>228737</v>
      </c>
      <c r="ES74" s="2447">
        <v>120</v>
      </c>
      <c r="ET74" s="2447">
        <v>137451</v>
      </c>
      <c r="EU74" s="214">
        <v>186</v>
      </c>
      <c r="EV74" s="1445">
        <v>43101</v>
      </c>
      <c r="EW74" s="662">
        <v>43101</v>
      </c>
      <c r="EX74" s="1526"/>
      <c r="EY74" s="1473">
        <v>43101</v>
      </c>
      <c r="EZ74" s="1527"/>
      <c r="FA74" s="75">
        <v>157379</v>
      </c>
      <c r="FB74" s="2447" t="s">
        <v>21</v>
      </c>
      <c r="FC74" s="2447"/>
      <c r="FD74" s="2447">
        <v>158452</v>
      </c>
      <c r="FE74" s="2447">
        <v>158431</v>
      </c>
      <c r="FF74" s="2447" t="s">
        <v>21</v>
      </c>
      <c r="FG74" s="2447">
        <v>21</v>
      </c>
      <c r="FH74" s="2447" t="s">
        <v>21</v>
      </c>
      <c r="FI74" s="2447">
        <v>21</v>
      </c>
      <c r="FJ74" s="2447" t="s">
        <v>21</v>
      </c>
      <c r="FK74" s="2447" t="s">
        <v>21</v>
      </c>
      <c r="FL74" s="214">
        <v>4379</v>
      </c>
      <c r="FM74" s="1445">
        <v>43101</v>
      </c>
      <c r="FN74" s="662">
        <v>43101</v>
      </c>
      <c r="FO74" s="1475"/>
      <c r="FP74" s="1473"/>
      <c r="FQ74" s="1508"/>
      <c r="FR74" s="982"/>
      <c r="FS74" s="982"/>
      <c r="FT74" s="982"/>
      <c r="FU74" s="982"/>
      <c r="FV74" s="982"/>
      <c r="FW74" s="982"/>
      <c r="FX74" s="982"/>
      <c r="FY74" s="982"/>
      <c r="FZ74" s="982"/>
      <c r="GA74" s="982"/>
      <c r="GB74" s="982"/>
      <c r="GC74" s="1050"/>
      <c r="GD74" s="1455"/>
      <c r="GE74" s="76"/>
    </row>
    <row r="75" spans="1:187" ht="15" customHeight="1">
      <c r="A75" s="1472">
        <v>43586</v>
      </c>
      <c r="B75" s="1473">
        <v>43586</v>
      </c>
      <c r="C75" s="1508" t="s">
        <v>2159</v>
      </c>
      <c r="D75" s="75">
        <v>8555</v>
      </c>
      <c r="E75" s="2447" t="s">
        <v>22</v>
      </c>
      <c r="F75" s="2447"/>
      <c r="G75" s="2447">
        <v>9651</v>
      </c>
      <c r="H75" s="2447" t="s">
        <v>21</v>
      </c>
      <c r="I75" s="2447" t="s">
        <v>21</v>
      </c>
      <c r="J75" s="2447">
        <v>9651</v>
      </c>
      <c r="K75" s="2447">
        <v>9651</v>
      </c>
      <c r="L75" s="2447" t="s">
        <v>21</v>
      </c>
      <c r="M75" s="2447" t="s">
        <v>21</v>
      </c>
      <c r="N75" s="2447" t="s">
        <v>21</v>
      </c>
      <c r="O75" s="2447">
        <v>278</v>
      </c>
      <c r="P75" s="1445">
        <v>43466</v>
      </c>
      <c r="Q75" s="662">
        <v>43466</v>
      </c>
      <c r="R75" s="1472">
        <v>43586</v>
      </c>
      <c r="S75" s="1473">
        <v>43586</v>
      </c>
      <c r="T75" s="1508" t="s">
        <v>2159</v>
      </c>
      <c r="U75" s="75">
        <v>30682843</v>
      </c>
      <c r="V75" s="2447" t="s">
        <v>22</v>
      </c>
      <c r="W75" s="2447"/>
      <c r="X75" s="2447">
        <v>30775533</v>
      </c>
      <c r="Y75" s="2447" t="s">
        <v>21</v>
      </c>
      <c r="Z75" s="2447" t="s">
        <v>21</v>
      </c>
      <c r="AA75" s="2447">
        <v>30775533</v>
      </c>
      <c r="AB75" s="2447">
        <v>30775350</v>
      </c>
      <c r="AC75" s="2447" t="s">
        <v>21</v>
      </c>
      <c r="AD75" s="2447">
        <v>183</v>
      </c>
      <c r="AE75" s="2447">
        <v>64736</v>
      </c>
      <c r="AF75" s="2447">
        <v>644820</v>
      </c>
      <c r="AG75" s="1445">
        <v>43466</v>
      </c>
      <c r="AH75" s="662">
        <v>43466</v>
      </c>
      <c r="AI75" s="1472">
        <v>43586</v>
      </c>
      <c r="AJ75" s="1473">
        <v>43586</v>
      </c>
      <c r="AK75" s="1508" t="s">
        <v>2159</v>
      </c>
      <c r="AL75" s="75">
        <v>163151</v>
      </c>
      <c r="AM75" s="2447" t="s">
        <v>22</v>
      </c>
      <c r="AN75" s="2447"/>
      <c r="AO75" s="2447">
        <v>175909</v>
      </c>
      <c r="AP75" s="2447" t="s">
        <v>21</v>
      </c>
      <c r="AQ75" s="2447" t="s">
        <v>21</v>
      </c>
      <c r="AR75" s="2447">
        <v>175909</v>
      </c>
      <c r="AS75" s="2447">
        <v>172517</v>
      </c>
      <c r="AT75" s="2447" t="s">
        <v>21</v>
      </c>
      <c r="AU75" s="2447">
        <v>3392</v>
      </c>
      <c r="AV75" s="2447" t="s">
        <v>21</v>
      </c>
      <c r="AW75" s="2447">
        <v>8931</v>
      </c>
      <c r="AX75" s="1445">
        <v>43466</v>
      </c>
      <c r="AY75" s="662">
        <v>43466</v>
      </c>
      <c r="AZ75" s="1472">
        <v>43586</v>
      </c>
      <c r="BA75" s="1473">
        <v>43586</v>
      </c>
      <c r="BB75" s="1508" t="s">
        <v>2159</v>
      </c>
      <c r="BC75" s="75">
        <v>1198489</v>
      </c>
      <c r="BD75" s="2447" t="s">
        <v>22</v>
      </c>
      <c r="BE75" s="2447"/>
      <c r="BF75" s="2447">
        <v>1197602</v>
      </c>
      <c r="BG75" s="2447">
        <v>599526</v>
      </c>
      <c r="BH75" s="2447">
        <v>4025</v>
      </c>
      <c r="BI75" s="2447">
        <v>594051</v>
      </c>
      <c r="BJ75" s="2447">
        <v>479695</v>
      </c>
      <c r="BK75" s="2447">
        <v>96716</v>
      </c>
      <c r="BL75" s="2447">
        <v>17640</v>
      </c>
      <c r="BM75" s="2447" t="s">
        <v>21</v>
      </c>
      <c r="BN75" s="2447">
        <v>52891</v>
      </c>
      <c r="BO75" s="1445">
        <v>43466</v>
      </c>
      <c r="BP75" s="662">
        <v>43466</v>
      </c>
      <c r="BQ75" s="1472">
        <v>43586</v>
      </c>
      <c r="BR75" s="1473">
        <v>43586</v>
      </c>
      <c r="BS75" s="1508" t="s">
        <v>2159</v>
      </c>
      <c r="BT75" s="75">
        <v>346609</v>
      </c>
      <c r="BU75" s="2447" t="s">
        <v>22</v>
      </c>
      <c r="BV75" s="2447"/>
      <c r="BW75" s="2447">
        <v>5508728</v>
      </c>
      <c r="BX75" s="2447">
        <v>681545</v>
      </c>
      <c r="BY75" s="2447">
        <v>474845</v>
      </c>
      <c r="BZ75" s="2447">
        <v>4352338</v>
      </c>
      <c r="CA75" s="2447">
        <v>21420</v>
      </c>
      <c r="CB75" s="2447">
        <v>4199203</v>
      </c>
      <c r="CC75" s="2447">
        <v>131715</v>
      </c>
      <c r="CD75" s="2447" t="s">
        <v>22</v>
      </c>
      <c r="CE75" s="2447" t="s">
        <v>22</v>
      </c>
      <c r="CF75" s="1445">
        <v>43466</v>
      </c>
      <c r="CG75" s="662">
        <v>43466</v>
      </c>
      <c r="CH75" s="1472">
        <v>43586</v>
      </c>
      <c r="CI75" s="1473">
        <v>43586</v>
      </c>
      <c r="CJ75" s="1508" t="s">
        <v>2159</v>
      </c>
      <c r="CK75" s="75">
        <v>19457</v>
      </c>
      <c r="CL75" s="2447" t="s">
        <v>21</v>
      </c>
      <c r="CM75" s="2447"/>
      <c r="CN75" s="2447">
        <v>19457</v>
      </c>
      <c r="CO75" s="2447">
        <v>18134</v>
      </c>
      <c r="CP75" s="2447" t="s">
        <v>21</v>
      </c>
      <c r="CQ75" s="2447">
        <v>1323</v>
      </c>
      <c r="CR75" s="2447" t="s">
        <v>21</v>
      </c>
      <c r="CS75" s="2447">
        <v>1323</v>
      </c>
      <c r="CT75" s="2447" t="s">
        <v>21</v>
      </c>
      <c r="CU75" s="2447" t="s">
        <v>21</v>
      </c>
      <c r="CV75" s="214" t="s">
        <v>21</v>
      </c>
      <c r="CW75" s="1445">
        <v>43466</v>
      </c>
      <c r="CX75" s="662">
        <v>43466</v>
      </c>
      <c r="CY75" s="1472">
        <v>43586</v>
      </c>
      <c r="CZ75" s="1473">
        <v>43586</v>
      </c>
      <c r="DA75" s="1508" t="s">
        <v>2159</v>
      </c>
      <c r="DB75" s="75">
        <v>156180</v>
      </c>
      <c r="DC75" s="2447">
        <v>7899672</v>
      </c>
      <c r="DD75" s="2447"/>
      <c r="DE75" s="2447">
        <v>159724</v>
      </c>
      <c r="DF75" s="2447" t="s">
        <v>22</v>
      </c>
      <c r="DG75" s="2447" t="s">
        <v>21</v>
      </c>
      <c r="DH75" s="2447">
        <v>159724</v>
      </c>
      <c r="DI75" s="2447">
        <v>121153</v>
      </c>
      <c r="DJ75" s="2447">
        <v>38571</v>
      </c>
      <c r="DK75" s="2447" t="s">
        <v>21</v>
      </c>
      <c r="DL75" s="2447">
        <v>7852579</v>
      </c>
      <c r="DM75" s="214">
        <v>331663</v>
      </c>
      <c r="DN75" s="1445">
        <v>43466</v>
      </c>
      <c r="DO75" s="662">
        <v>43466</v>
      </c>
      <c r="DP75" s="1472">
        <v>43586</v>
      </c>
      <c r="DQ75" s="1473">
        <v>43586</v>
      </c>
      <c r="DR75" s="1508" t="s">
        <v>2159</v>
      </c>
      <c r="DS75" s="75">
        <v>1240346</v>
      </c>
      <c r="DT75" s="2447" t="s">
        <v>21</v>
      </c>
      <c r="DU75" s="2447"/>
      <c r="DV75" s="2447">
        <v>1240346</v>
      </c>
      <c r="DW75" s="2447" t="s">
        <v>21</v>
      </c>
      <c r="DX75" s="2447" t="s">
        <v>21</v>
      </c>
      <c r="DY75" s="2447">
        <v>1240346</v>
      </c>
      <c r="DZ75" s="2447" t="s">
        <v>21</v>
      </c>
      <c r="EA75" s="2447">
        <v>1240346</v>
      </c>
      <c r="EB75" s="2447" t="s">
        <v>21</v>
      </c>
      <c r="EC75" s="2447" t="s">
        <v>21</v>
      </c>
      <c r="ED75" s="214" t="s">
        <v>22</v>
      </c>
      <c r="EE75" s="1445">
        <v>43466</v>
      </c>
      <c r="EF75" s="662">
        <v>43466</v>
      </c>
      <c r="EG75" s="1472">
        <v>43586</v>
      </c>
      <c r="EH75" s="1473">
        <v>43586</v>
      </c>
      <c r="EI75" s="1508" t="s">
        <v>2159</v>
      </c>
      <c r="EJ75" s="75">
        <v>802445</v>
      </c>
      <c r="EK75" s="2447" t="s">
        <v>22</v>
      </c>
      <c r="EL75" s="2447"/>
      <c r="EM75" s="2447">
        <v>666542</v>
      </c>
      <c r="EN75" s="2447">
        <v>114062</v>
      </c>
      <c r="EO75" s="2447">
        <v>203462</v>
      </c>
      <c r="EP75" s="2447">
        <v>349018</v>
      </c>
      <c r="EQ75" s="2447">
        <v>134773</v>
      </c>
      <c r="ER75" s="2447">
        <v>214040</v>
      </c>
      <c r="ES75" s="2447">
        <v>205</v>
      </c>
      <c r="ET75" s="2447">
        <v>135913</v>
      </c>
      <c r="EU75" s="214">
        <v>174</v>
      </c>
      <c r="EV75" s="1445">
        <v>43466</v>
      </c>
      <c r="EW75" s="662">
        <v>43466</v>
      </c>
      <c r="EX75" s="1472">
        <v>43586</v>
      </c>
      <c r="EY75" s="1473">
        <v>43586</v>
      </c>
      <c r="EZ75" s="1508" t="s">
        <v>2159</v>
      </c>
      <c r="FA75" s="75">
        <v>174282</v>
      </c>
      <c r="FB75" s="2447" t="s">
        <v>21</v>
      </c>
      <c r="FC75" s="2447"/>
      <c r="FD75" s="2447">
        <v>174638</v>
      </c>
      <c r="FE75" s="2447">
        <v>174638</v>
      </c>
      <c r="FF75" s="2447" t="s">
        <v>21</v>
      </c>
      <c r="FG75" s="2447" t="s">
        <v>21</v>
      </c>
      <c r="FH75" s="2447" t="s">
        <v>21</v>
      </c>
      <c r="FI75" s="2447" t="s">
        <v>21</v>
      </c>
      <c r="FJ75" s="2447" t="s">
        <v>21</v>
      </c>
      <c r="FK75" s="2447" t="s">
        <v>21</v>
      </c>
      <c r="FL75" s="214">
        <v>4025</v>
      </c>
      <c r="FM75" s="1445">
        <v>43466</v>
      </c>
      <c r="FN75" s="662">
        <v>43466</v>
      </c>
      <c r="FO75" s="1475"/>
      <c r="FP75" s="1473"/>
      <c r="FQ75" s="1508"/>
      <c r="FR75" s="982"/>
      <c r="FS75" s="982"/>
      <c r="FT75" s="982"/>
      <c r="FU75" s="982"/>
      <c r="FV75" s="982"/>
      <c r="FW75" s="982"/>
      <c r="FX75" s="982"/>
      <c r="FY75" s="982"/>
      <c r="FZ75" s="982"/>
      <c r="GA75" s="982"/>
      <c r="GB75" s="982"/>
      <c r="GC75" s="1050"/>
      <c r="GD75" s="1455"/>
      <c r="GE75" s="76"/>
    </row>
    <row r="76" spans="1:187" ht="7.5" customHeight="1">
      <c r="A76" s="1526"/>
      <c r="B76" s="1300"/>
      <c r="C76" s="1527"/>
      <c r="D76" s="1002"/>
      <c r="E76" s="663"/>
      <c r="F76" s="663"/>
      <c r="G76" s="663"/>
      <c r="H76" s="663"/>
      <c r="I76" s="663"/>
      <c r="J76" s="663"/>
      <c r="K76" s="663"/>
      <c r="L76" s="663"/>
      <c r="M76" s="663"/>
      <c r="N76" s="663"/>
      <c r="O76" s="663"/>
      <c r="P76" s="1446"/>
      <c r="Q76" s="505"/>
      <c r="R76" s="1526"/>
      <c r="S76" s="1300"/>
      <c r="T76" s="1527"/>
      <c r="U76" s="1002"/>
      <c r="V76" s="663"/>
      <c r="W76" s="663"/>
      <c r="X76" s="663"/>
      <c r="Y76" s="663"/>
      <c r="Z76" s="663"/>
      <c r="AA76" s="663"/>
      <c r="AB76" s="663"/>
      <c r="AC76" s="663"/>
      <c r="AD76" s="663"/>
      <c r="AE76" s="663"/>
      <c r="AF76" s="663"/>
      <c r="AG76" s="1446"/>
      <c r="AH76" s="505"/>
      <c r="AI76" s="1526"/>
      <c r="AJ76" s="1300"/>
      <c r="AK76" s="1527"/>
      <c r="AL76" s="1002"/>
      <c r="AM76" s="663"/>
      <c r="AN76" s="663"/>
      <c r="AO76" s="663"/>
      <c r="AP76" s="663"/>
      <c r="AQ76" s="663"/>
      <c r="AR76" s="663"/>
      <c r="AS76" s="663"/>
      <c r="AT76" s="663"/>
      <c r="AU76" s="663"/>
      <c r="AV76" s="663"/>
      <c r="AW76" s="663"/>
      <c r="AX76" s="1446"/>
      <c r="AY76" s="505"/>
      <c r="AZ76" s="1526"/>
      <c r="BA76" s="1300"/>
      <c r="BB76" s="1527"/>
      <c r="BC76" s="1002"/>
      <c r="BD76" s="663"/>
      <c r="BE76" s="663"/>
      <c r="BF76" s="663"/>
      <c r="BG76" s="663"/>
      <c r="BH76" s="663"/>
      <c r="BI76" s="663"/>
      <c r="BJ76" s="663"/>
      <c r="BK76" s="663"/>
      <c r="BL76" s="663"/>
      <c r="BM76" s="663"/>
      <c r="BN76" s="663"/>
      <c r="BO76" s="1446"/>
      <c r="BP76" s="505"/>
      <c r="BQ76" s="1526"/>
      <c r="BR76" s="1300"/>
      <c r="BS76" s="1527"/>
      <c r="BT76" s="1002"/>
      <c r="BU76" s="663"/>
      <c r="BV76" s="663"/>
      <c r="BW76" s="663"/>
      <c r="BX76" s="663"/>
      <c r="BY76" s="663"/>
      <c r="BZ76" s="663"/>
      <c r="CA76" s="663"/>
      <c r="CB76" s="663"/>
      <c r="CC76" s="663"/>
      <c r="CD76" s="663"/>
      <c r="CE76" s="663"/>
      <c r="CF76" s="1446"/>
      <c r="CG76" s="505"/>
      <c r="CH76" s="1526"/>
      <c r="CI76" s="1300"/>
      <c r="CJ76" s="1527"/>
      <c r="CK76" s="1002"/>
      <c r="CL76" s="663"/>
      <c r="CM76" s="663"/>
      <c r="CN76" s="663"/>
      <c r="CO76" s="663"/>
      <c r="CP76" s="663"/>
      <c r="CQ76" s="663"/>
      <c r="CR76" s="663"/>
      <c r="CS76" s="663"/>
      <c r="CT76" s="663"/>
      <c r="CU76" s="663"/>
      <c r="CV76" s="663"/>
      <c r="CW76" s="1446"/>
      <c r="CX76" s="505"/>
      <c r="CY76" s="1526"/>
      <c r="CZ76" s="1300"/>
      <c r="DA76" s="1527"/>
      <c r="DB76" s="1002"/>
      <c r="DC76" s="663"/>
      <c r="DD76" s="663"/>
      <c r="DE76" s="663"/>
      <c r="DF76" s="663"/>
      <c r="DG76" s="663"/>
      <c r="DH76" s="663"/>
      <c r="DI76" s="663"/>
      <c r="DJ76" s="663"/>
      <c r="DK76" s="663"/>
      <c r="DL76" s="663"/>
      <c r="DM76" s="663"/>
      <c r="DN76" s="1446"/>
      <c r="DO76" s="505"/>
      <c r="DP76" s="1526"/>
      <c r="DQ76" s="1300"/>
      <c r="DR76" s="1527"/>
      <c r="DS76" s="1002"/>
      <c r="DT76" s="663"/>
      <c r="DU76" s="663"/>
      <c r="DV76" s="663"/>
      <c r="DW76" s="663"/>
      <c r="DX76" s="663"/>
      <c r="DY76" s="663"/>
      <c r="DZ76" s="663"/>
      <c r="EA76" s="663"/>
      <c r="EB76" s="663"/>
      <c r="EC76" s="663"/>
      <c r="ED76" s="663"/>
      <c r="EE76" s="1446"/>
      <c r="EF76" s="505"/>
      <c r="EG76" s="1526"/>
      <c r="EH76" s="1300"/>
      <c r="EI76" s="1527"/>
      <c r="EJ76" s="1002"/>
      <c r="EK76" s="663"/>
      <c r="EL76" s="663"/>
      <c r="EM76" s="663"/>
      <c r="EN76" s="663"/>
      <c r="EO76" s="663"/>
      <c r="EP76" s="663"/>
      <c r="EQ76" s="663"/>
      <c r="ER76" s="663"/>
      <c r="ES76" s="663"/>
      <c r="ET76" s="663"/>
      <c r="EU76" s="663"/>
      <c r="EV76" s="1446"/>
      <c r="EW76" s="505"/>
      <c r="EX76" s="1526"/>
      <c r="EY76" s="1300"/>
      <c r="EZ76" s="1527"/>
      <c r="FA76" s="1002"/>
      <c r="FB76" s="663"/>
      <c r="FC76" s="663"/>
      <c r="FD76" s="663"/>
      <c r="FE76" s="663"/>
      <c r="FF76" s="663"/>
      <c r="FG76" s="663"/>
      <c r="FH76" s="663"/>
      <c r="FI76" s="663"/>
      <c r="FJ76" s="663"/>
      <c r="FK76" s="663"/>
      <c r="FL76" s="663"/>
      <c r="FM76" s="1446"/>
      <c r="FN76" s="505"/>
      <c r="FO76" s="1475"/>
      <c r="FP76" s="1300"/>
      <c r="FQ76" s="1508"/>
      <c r="FR76" s="982"/>
      <c r="FS76" s="982"/>
      <c r="FT76" s="982"/>
      <c r="FU76" s="982"/>
      <c r="FV76" s="982"/>
      <c r="FW76" s="982"/>
      <c r="FX76" s="982"/>
      <c r="FY76" s="982"/>
      <c r="FZ76" s="982"/>
      <c r="GA76" s="982"/>
      <c r="GB76" s="982"/>
      <c r="GC76" s="1050"/>
      <c r="GD76" s="1456"/>
      <c r="GE76" s="76"/>
    </row>
    <row r="77" spans="1:187" ht="15" customHeight="1">
      <c r="A77" s="1477">
        <v>42826</v>
      </c>
      <c r="B77" s="1114">
        <v>42826</v>
      </c>
      <c r="C77" s="1509">
        <v>42826</v>
      </c>
      <c r="D77" s="82">
        <v>24903</v>
      </c>
      <c r="E77" s="2448" t="s">
        <v>22</v>
      </c>
      <c r="F77" s="2448"/>
      <c r="G77" s="2448">
        <v>24927</v>
      </c>
      <c r="H77" s="2448" t="s">
        <v>21</v>
      </c>
      <c r="I77" s="2448" t="s">
        <v>21</v>
      </c>
      <c r="J77" s="2448">
        <v>24927</v>
      </c>
      <c r="K77" s="2448">
        <v>24927</v>
      </c>
      <c r="L77" s="2448" t="s">
        <v>21</v>
      </c>
      <c r="M77" s="2448" t="s">
        <v>21</v>
      </c>
      <c r="N77" s="2448" t="s">
        <v>21</v>
      </c>
      <c r="O77" s="2448">
        <v>989</v>
      </c>
      <c r="P77" s="1447">
        <v>42826</v>
      </c>
      <c r="Q77" s="666">
        <v>42826</v>
      </c>
      <c r="R77" s="1477">
        <v>42826</v>
      </c>
      <c r="S77" s="1114">
        <v>42826</v>
      </c>
      <c r="T77" s="1509">
        <v>42826</v>
      </c>
      <c r="U77" s="82">
        <v>30706685</v>
      </c>
      <c r="V77" s="2448" t="s">
        <v>22</v>
      </c>
      <c r="W77" s="2448"/>
      <c r="X77" s="2448">
        <v>30690240</v>
      </c>
      <c r="Y77" s="2448" t="s">
        <v>21</v>
      </c>
      <c r="Z77" s="2448" t="s">
        <v>21</v>
      </c>
      <c r="AA77" s="2448">
        <v>30690240</v>
      </c>
      <c r="AB77" s="2448">
        <v>30690240</v>
      </c>
      <c r="AC77" s="2448" t="s">
        <v>21</v>
      </c>
      <c r="AD77" s="2448" t="s">
        <v>21</v>
      </c>
      <c r="AE77" s="2448">
        <v>32615</v>
      </c>
      <c r="AF77" s="2448">
        <v>639219</v>
      </c>
      <c r="AG77" s="1447">
        <v>42826</v>
      </c>
      <c r="AH77" s="666">
        <v>42826</v>
      </c>
      <c r="AI77" s="1477">
        <v>42826</v>
      </c>
      <c r="AJ77" s="1114">
        <v>42826</v>
      </c>
      <c r="AK77" s="1509">
        <v>42826</v>
      </c>
      <c r="AL77" s="82">
        <v>181172</v>
      </c>
      <c r="AM77" s="2448" t="s">
        <v>22</v>
      </c>
      <c r="AN77" s="2448"/>
      <c r="AO77" s="2448">
        <v>177663</v>
      </c>
      <c r="AP77" s="2448" t="s">
        <v>21</v>
      </c>
      <c r="AQ77" s="2448" t="s">
        <v>21</v>
      </c>
      <c r="AR77" s="2448">
        <v>177663</v>
      </c>
      <c r="AS77" s="2448">
        <v>175351</v>
      </c>
      <c r="AT77" s="2448" t="s">
        <v>21</v>
      </c>
      <c r="AU77" s="2448">
        <v>2312</v>
      </c>
      <c r="AV77" s="2448" t="s">
        <v>21</v>
      </c>
      <c r="AW77" s="2448">
        <v>17788</v>
      </c>
      <c r="AX77" s="1447">
        <v>42826</v>
      </c>
      <c r="AY77" s="666">
        <v>42826</v>
      </c>
      <c r="AZ77" s="1477">
        <v>42826</v>
      </c>
      <c r="BA77" s="1114">
        <v>42826</v>
      </c>
      <c r="BB77" s="1509">
        <v>42826</v>
      </c>
      <c r="BC77" s="82">
        <v>1210925</v>
      </c>
      <c r="BD77" s="2448" t="s">
        <v>22</v>
      </c>
      <c r="BE77" s="2448"/>
      <c r="BF77" s="2448">
        <v>1215597</v>
      </c>
      <c r="BG77" s="2448">
        <v>540713</v>
      </c>
      <c r="BH77" s="2448">
        <v>6099</v>
      </c>
      <c r="BI77" s="2448">
        <v>668785</v>
      </c>
      <c r="BJ77" s="2448">
        <v>549899</v>
      </c>
      <c r="BK77" s="2448">
        <v>97252</v>
      </c>
      <c r="BL77" s="2448">
        <v>21634</v>
      </c>
      <c r="BM77" s="2448" t="s">
        <v>21</v>
      </c>
      <c r="BN77" s="2448">
        <v>52941</v>
      </c>
      <c r="BO77" s="1447">
        <v>42826</v>
      </c>
      <c r="BP77" s="666">
        <v>42826</v>
      </c>
      <c r="BQ77" s="1477">
        <v>42826</v>
      </c>
      <c r="BR77" s="1114">
        <v>42826</v>
      </c>
      <c r="BS77" s="1509">
        <v>42826</v>
      </c>
      <c r="BT77" s="82">
        <v>343634</v>
      </c>
      <c r="BU77" s="2448" t="s">
        <v>22</v>
      </c>
      <c r="BV77" s="2448"/>
      <c r="BW77" s="2448">
        <v>6136092</v>
      </c>
      <c r="BX77" s="2448">
        <v>708195</v>
      </c>
      <c r="BY77" s="2448">
        <v>994640</v>
      </c>
      <c r="BZ77" s="2448">
        <v>4433257</v>
      </c>
      <c r="CA77" s="2448">
        <v>19848</v>
      </c>
      <c r="CB77" s="2448">
        <v>4272385</v>
      </c>
      <c r="CC77" s="2448">
        <v>141024</v>
      </c>
      <c r="CD77" s="2448" t="s">
        <v>22</v>
      </c>
      <c r="CE77" s="2448" t="s">
        <v>22</v>
      </c>
      <c r="CF77" s="1447">
        <v>42826</v>
      </c>
      <c r="CG77" s="666">
        <v>42826</v>
      </c>
      <c r="CH77" s="1477">
        <v>42826</v>
      </c>
      <c r="CI77" s="1114">
        <v>42826</v>
      </c>
      <c r="CJ77" s="1509">
        <v>42826</v>
      </c>
      <c r="CK77" s="82">
        <v>20544</v>
      </c>
      <c r="CL77" s="2448" t="s">
        <v>21</v>
      </c>
      <c r="CM77" s="2448"/>
      <c r="CN77" s="2448">
        <v>20544</v>
      </c>
      <c r="CO77" s="2448">
        <v>19224</v>
      </c>
      <c r="CP77" s="2448" t="s">
        <v>21</v>
      </c>
      <c r="CQ77" s="2448">
        <v>1320</v>
      </c>
      <c r="CR77" s="2448" t="s">
        <v>21</v>
      </c>
      <c r="CS77" s="2448">
        <v>1320</v>
      </c>
      <c r="CT77" s="2448" t="s">
        <v>21</v>
      </c>
      <c r="CU77" s="2448" t="s">
        <v>21</v>
      </c>
      <c r="CV77" s="217" t="s">
        <v>21</v>
      </c>
      <c r="CW77" s="1447">
        <v>42826</v>
      </c>
      <c r="CX77" s="666">
        <v>42826</v>
      </c>
      <c r="CY77" s="1477">
        <v>42826</v>
      </c>
      <c r="CZ77" s="1114">
        <v>42826</v>
      </c>
      <c r="DA77" s="1509">
        <v>42826</v>
      </c>
      <c r="DB77" s="82">
        <v>151287</v>
      </c>
      <c r="DC77" s="2448">
        <v>7884162</v>
      </c>
      <c r="DD77" s="2448"/>
      <c r="DE77" s="2448">
        <v>159712</v>
      </c>
      <c r="DF77" s="2448" t="s">
        <v>22</v>
      </c>
      <c r="DG77" s="2448" t="s">
        <v>21</v>
      </c>
      <c r="DH77" s="2448">
        <v>159712</v>
      </c>
      <c r="DI77" s="2448">
        <v>120373</v>
      </c>
      <c r="DJ77" s="2448">
        <v>39339</v>
      </c>
      <c r="DK77" s="2448" t="s">
        <v>21</v>
      </c>
      <c r="DL77" s="2448">
        <v>7810961</v>
      </c>
      <c r="DM77" s="2448">
        <v>365102</v>
      </c>
      <c r="DN77" s="1447">
        <v>42826</v>
      </c>
      <c r="DO77" s="666">
        <v>42826</v>
      </c>
      <c r="DP77" s="1477">
        <v>42826</v>
      </c>
      <c r="DQ77" s="1114">
        <v>42826</v>
      </c>
      <c r="DR77" s="1509">
        <v>42826</v>
      </c>
      <c r="DS77" s="82">
        <v>1171962</v>
      </c>
      <c r="DT77" s="2448" t="s">
        <v>21</v>
      </c>
      <c r="DU77" s="2448"/>
      <c r="DV77" s="2448">
        <v>1171962</v>
      </c>
      <c r="DW77" s="2448" t="s">
        <v>21</v>
      </c>
      <c r="DX77" s="2448" t="s">
        <v>21</v>
      </c>
      <c r="DY77" s="2448">
        <v>1171962</v>
      </c>
      <c r="DZ77" s="2448" t="s">
        <v>21</v>
      </c>
      <c r="EA77" s="2448">
        <v>1171962</v>
      </c>
      <c r="EB77" s="2448" t="s">
        <v>21</v>
      </c>
      <c r="EC77" s="2448" t="s">
        <v>21</v>
      </c>
      <c r="ED77" s="2448" t="s">
        <v>22</v>
      </c>
      <c r="EE77" s="1447">
        <v>42826</v>
      </c>
      <c r="EF77" s="666">
        <v>42826</v>
      </c>
      <c r="EG77" s="1477">
        <v>42826</v>
      </c>
      <c r="EH77" s="1114">
        <v>42826</v>
      </c>
      <c r="EI77" s="1509">
        <v>42826</v>
      </c>
      <c r="EJ77" s="82">
        <v>830241</v>
      </c>
      <c r="EK77" s="2448" t="s">
        <v>22</v>
      </c>
      <c r="EL77" s="2448"/>
      <c r="EM77" s="2448">
        <v>686445</v>
      </c>
      <c r="EN77" s="2448">
        <v>101485</v>
      </c>
      <c r="EO77" s="2448">
        <v>218928</v>
      </c>
      <c r="EP77" s="2448">
        <v>366032</v>
      </c>
      <c r="EQ77" s="2448">
        <v>149714</v>
      </c>
      <c r="ER77" s="2448">
        <v>216191</v>
      </c>
      <c r="ES77" s="2448">
        <v>127</v>
      </c>
      <c r="ET77" s="2448">
        <v>143779</v>
      </c>
      <c r="EU77" s="2448">
        <v>182</v>
      </c>
      <c r="EV77" s="1447">
        <v>42826</v>
      </c>
      <c r="EW77" s="666">
        <v>42826</v>
      </c>
      <c r="EX77" s="1477">
        <v>42826</v>
      </c>
      <c r="EY77" s="1114">
        <v>42826</v>
      </c>
      <c r="EZ77" s="1509">
        <v>42826</v>
      </c>
      <c r="FA77" s="82">
        <v>162354</v>
      </c>
      <c r="FB77" s="2448" t="s">
        <v>21</v>
      </c>
      <c r="FC77" s="2448"/>
      <c r="FD77" s="2448">
        <v>162187</v>
      </c>
      <c r="FE77" s="2448">
        <v>161899</v>
      </c>
      <c r="FF77" s="2448" t="s">
        <v>21</v>
      </c>
      <c r="FG77" s="2448">
        <v>288</v>
      </c>
      <c r="FH77" s="2448" t="s">
        <v>21</v>
      </c>
      <c r="FI77" s="2448">
        <v>288</v>
      </c>
      <c r="FJ77" s="2448" t="s">
        <v>21</v>
      </c>
      <c r="FK77" s="2448" t="s">
        <v>21</v>
      </c>
      <c r="FL77" s="217">
        <v>6113</v>
      </c>
      <c r="FM77" s="1447">
        <v>42826</v>
      </c>
      <c r="FN77" s="666">
        <v>42826</v>
      </c>
      <c r="FO77" s="1477"/>
      <c r="FP77" s="1114"/>
      <c r="FQ77" s="1509"/>
      <c r="FR77" s="982"/>
      <c r="FS77" s="982"/>
      <c r="FT77" s="982"/>
      <c r="FU77" s="982"/>
      <c r="FV77" s="982"/>
      <c r="FW77" s="982"/>
      <c r="FX77" s="982"/>
      <c r="FY77" s="982"/>
      <c r="FZ77" s="982"/>
      <c r="GA77" s="982"/>
      <c r="GB77" s="982"/>
      <c r="GC77" s="1050"/>
      <c r="GD77" s="1457"/>
      <c r="GE77" s="76"/>
    </row>
    <row r="78" spans="1:187" ht="15" customHeight="1">
      <c r="A78" s="1479"/>
      <c r="B78" s="1114">
        <v>43191</v>
      </c>
      <c r="C78" s="1528"/>
      <c r="D78" s="82">
        <v>24322</v>
      </c>
      <c r="E78" s="2448" t="s">
        <v>22</v>
      </c>
      <c r="F78" s="2448"/>
      <c r="G78" s="2448">
        <v>23790</v>
      </c>
      <c r="H78" s="2448" t="s">
        <v>21</v>
      </c>
      <c r="I78" s="2448" t="s">
        <v>21</v>
      </c>
      <c r="J78" s="2448">
        <v>23790</v>
      </c>
      <c r="K78" s="2448">
        <v>23790</v>
      </c>
      <c r="L78" s="2448" t="s">
        <v>21</v>
      </c>
      <c r="M78" s="2448" t="s">
        <v>21</v>
      </c>
      <c r="N78" s="2448" t="s">
        <v>21</v>
      </c>
      <c r="O78" s="2448">
        <v>1519</v>
      </c>
      <c r="P78" s="1447">
        <v>43191</v>
      </c>
      <c r="Q78" s="666">
        <v>43191</v>
      </c>
      <c r="R78" s="1479"/>
      <c r="S78" s="1114">
        <v>43191</v>
      </c>
      <c r="T78" s="1528"/>
      <c r="U78" s="82">
        <v>28814020</v>
      </c>
      <c r="V78" s="2448" t="s">
        <v>22</v>
      </c>
      <c r="W78" s="2448"/>
      <c r="X78" s="2448">
        <v>28818022</v>
      </c>
      <c r="Y78" s="2448" t="s">
        <v>21</v>
      </c>
      <c r="Z78" s="2448" t="s">
        <v>21</v>
      </c>
      <c r="AA78" s="2448">
        <v>28818022</v>
      </c>
      <c r="AB78" s="2448">
        <v>28814433</v>
      </c>
      <c r="AC78" s="2448" t="s">
        <v>21</v>
      </c>
      <c r="AD78" s="2448">
        <v>3589</v>
      </c>
      <c r="AE78" s="2448">
        <v>8566</v>
      </c>
      <c r="AF78" s="2448">
        <v>645861</v>
      </c>
      <c r="AG78" s="1447">
        <v>43191</v>
      </c>
      <c r="AH78" s="666">
        <v>43191</v>
      </c>
      <c r="AI78" s="1479"/>
      <c r="AJ78" s="1114">
        <v>43191</v>
      </c>
      <c r="AK78" s="1528"/>
      <c r="AL78" s="82">
        <v>157284</v>
      </c>
      <c r="AM78" s="2448" t="s">
        <v>22</v>
      </c>
      <c r="AN78" s="2448"/>
      <c r="AO78" s="2448">
        <v>159953</v>
      </c>
      <c r="AP78" s="2448" t="s">
        <v>21</v>
      </c>
      <c r="AQ78" s="2448" t="s">
        <v>21</v>
      </c>
      <c r="AR78" s="2448">
        <v>159953</v>
      </c>
      <c r="AS78" s="2448">
        <v>157436</v>
      </c>
      <c r="AT78" s="2448" t="s">
        <v>21</v>
      </c>
      <c r="AU78" s="2448">
        <v>2517</v>
      </c>
      <c r="AV78" s="2448" t="s">
        <v>21</v>
      </c>
      <c r="AW78" s="2448">
        <v>14880</v>
      </c>
      <c r="AX78" s="1447">
        <v>43191</v>
      </c>
      <c r="AY78" s="666">
        <v>43191</v>
      </c>
      <c r="AZ78" s="1479"/>
      <c r="BA78" s="1114">
        <v>43191</v>
      </c>
      <c r="BB78" s="1528"/>
      <c r="BC78" s="82">
        <v>1068152</v>
      </c>
      <c r="BD78" s="2448" t="s">
        <v>22</v>
      </c>
      <c r="BE78" s="2448"/>
      <c r="BF78" s="2448">
        <v>1068252</v>
      </c>
      <c r="BG78" s="2448">
        <v>486947</v>
      </c>
      <c r="BH78" s="2448">
        <v>2103</v>
      </c>
      <c r="BI78" s="2448">
        <v>579202</v>
      </c>
      <c r="BJ78" s="2448">
        <v>472199</v>
      </c>
      <c r="BK78" s="2448">
        <v>90083</v>
      </c>
      <c r="BL78" s="2448">
        <v>16920</v>
      </c>
      <c r="BM78" s="2448">
        <v>656</v>
      </c>
      <c r="BN78" s="2448">
        <v>50356</v>
      </c>
      <c r="BO78" s="1447">
        <v>43191</v>
      </c>
      <c r="BP78" s="666">
        <v>43191</v>
      </c>
      <c r="BQ78" s="1479"/>
      <c r="BR78" s="1114">
        <v>43191</v>
      </c>
      <c r="BS78" s="1528"/>
      <c r="BT78" s="82">
        <v>327750</v>
      </c>
      <c r="BU78" s="2448" t="s">
        <v>22</v>
      </c>
      <c r="BV78" s="2448"/>
      <c r="BW78" s="2448">
        <v>5396848</v>
      </c>
      <c r="BX78" s="2448">
        <v>693627</v>
      </c>
      <c r="BY78" s="2448">
        <v>403365</v>
      </c>
      <c r="BZ78" s="2448">
        <v>4299856</v>
      </c>
      <c r="CA78" s="2448">
        <v>22421</v>
      </c>
      <c r="CB78" s="2448">
        <v>4145788</v>
      </c>
      <c r="CC78" s="2448">
        <v>131647</v>
      </c>
      <c r="CD78" s="2448" t="s">
        <v>22</v>
      </c>
      <c r="CE78" s="2448" t="s">
        <v>22</v>
      </c>
      <c r="CF78" s="1447">
        <v>43191</v>
      </c>
      <c r="CG78" s="666">
        <v>43191</v>
      </c>
      <c r="CH78" s="1479"/>
      <c r="CI78" s="1114">
        <v>43191</v>
      </c>
      <c r="CJ78" s="1528"/>
      <c r="CK78" s="82">
        <v>20378</v>
      </c>
      <c r="CL78" s="2448" t="s">
        <v>21</v>
      </c>
      <c r="CM78" s="2448"/>
      <c r="CN78" s="2448">
        <v>20378</v>
      </c>
      <c r="CO78" s="2448">
        <v>18804</v>
      </c>
      <c r="CP78" s="2448" t="s">
        <v>21</v>
      </c>
      <c r="CQ78" s="2448">
        <v>1574</v>
      </c>
      <c r="CR78" s="2448" t="s">
        <v>21</v>
      </c>
      <c r="CS78" s="2448">
        <v>1574</v>
      </c>
      <c r="CT78" s="2448" t="s">
        <v>21</v>
      </c>
      <c r="CU78" s="2448" t="s">
        <v>21</v>
      </c>
      <c r="CV78" s="217" t="s">
        <v>21</v>
      </c>
      <c r="CW78" s="1447">
        <v>43191</v>
      </c>
      <c r="CX78" s="666">
        <v>43191</v>
      </c>
      <c r="CY78" s="1479"/>
      <c r="CZ78" s="1114">
        <v>43191</v>
      </c>
      <c r="DA78" s="1528"/>
      <c r="DB78" s="82">
        <v>155811</v>
      </c>
      <c r="DC78" s="2448">
        <v>8002611</v>
      </c>
      <c r="DD78" s="2448"/>
      <c r="DE78" s="2448">
        <v>158710</v>
      </c>
      <c r="DF78" s="2448" t="s">
        <v>22</v>
      </c>
      <c r="DG78" s="2448" t="s">
        <v>21</v>
      </c>
      <c r="DH78" s="2448">
        <v>158710</v>
      </c>
      <c r="DI78" s="2448">
        <v>119197</v>
      </c>
      <c r="DJ78" s="2448">
        <v>39513</v>
      </c>
      <c r="DK78" s="2448" t="s">
        <v>21</v>
      </c>
      <c r="DL78" s="2448">
        <v>7998815</v>
      </c>
      <c r="DM78" s="2448">
        <v>336521</v>
      </c>
      <c r="DN78" s="1447">
        <v>43191</v>
      </c>
      <c r="DO78" s="666">
        <v>43191</v>
      </c>
      <c r="DP78" s="1479"/>
      <c r="DQ78" s="1114">
        <v>43191</v>
      </c>
      <c r="DR78" s="1528"/>
      <c r="DS78" s="82">
        <v>1246447</v>
      </c>
      <c r="DT78" s="2448" t="s">
        <v>21</v>
      </c>
      <c r="DU78" s="2448"/>
      <c r="DV78" s="2448">
        <v>1246447</v>
      </c>
      <c r="DW78" s="2448" t="s">
        <v>21</v>
      </c>
      <c r="DX78" s="2448" t="s">
        <v>21</v>
      </c>
      <c r="DY78" s="2448">
        <v>1246447</v>
      </c>
      <c r="DZ78" s="2448" t="s">
        <v>21</v>
      </c>
      <c r="EA78" s="2448">
        <v>1246447</v>
      </c>
      <c r="EB78" s="2448" t="s">
        <v>21</v>
      </c>
      <c r="EC78" s="2448" t="s">
        <v>21</v>
      </c>
      <c r="ED78" s="2448" t="s">
        <v>22</v>
      </c>
      <c r="EE78" s="1447">
        <v>43191</v>
      </c>
      <c r="EF78" s="666">
        <v>43191</v>
      </c>
      <c r="EG78" s="1479"/>
      <c r="EH78" s="1114">
        <v>43191</v>
      </c>
      <c r="EI78" s="1528"/>
      <c r="EJ78" s="82">
        <v>838428</v>
      </c>
      <c r="EK78" s="2448" t="s">
        <v>22</v>
      </c>
      <c r="EL78" s="2448"/>
      <c r="EM78" s="2448">
        <v>702666</v>
      </c>
      <c r="EN78" s="2448">
        <v>131546</v>
      </c>
      <c r="EO78" s="2448">
        <v>193600</v>
      </c>
      <c r="EP78" s="2448">
        <v>377520</v>
      </c>
      <c r="EQ78" s="2448">
        <v>150956</v>
      </c>
      <c r="ER78" s="2448">
        <v>226418</v>
      </c>
      <c r="ES78" s="2448">
        <v>146</v>
      </c>
      <c r="ET78" s="2448">
        <v>135774</v>
      </c>
      <c r="EU78" s="2448">
        <v>171</v>
      </c>
      <c r="EV78" s="1447">
        <v>43191</v>
      </c>
      <c r="EW78" s="666">
        <v>43191</v>
      </c>
      <c r="EX78" s="1479"/>
      <c r="EY78" s="1114">
        <v>43191</v>
      </c>
      <c r="EZ78" s="1528"/>
      <c r="FA78" s="82">
        <v>170141</v>
      </c>
      <c r="FB78" s="2448" t="s">
        <v>21</v>
      </c>
      <c r="FC78" s="2448"/>
      <c r="FD78" s="2448">
        <v>170544</v>
      </c>
      <c r="FE78" s="2448">
        <v>170539</v>
      </c>
      <c r="FF78" s="2448" t="s">
        <v>21</v>
      </c>
      <c r="FG78" s="2448">
        <v>5</v>
      </c>
      <c r="FH78" s="2448" t="s">
        <v>21</v>
      </c>
      <c r="FI78" s="2448">
        <v>5</v>
      </c>
      <c r="FJ78" s="2448" t="s">
        <v>21</v>
      </c>
      <c r="FK78" s="2448" t="s">
        <v>21</v>
      </c>
      <c r="FL78" s="217">
        <v>4266</v>
      </c>
      <c r="FM78" s="1447">
        <v>43191</v>
      </c>
      <c r="FN78" s="666">
        <v>43191</v>
      </c>
      <c r="FO78" s="1479"/>
      <c r="FP78" s="1114"/>
      <c r="FQ78" s="433"/>
      <c r="FR78" s="982"/>
      <c r="FS78" s="982"/>
      <c r="FT78" s="982"/>
      <c r="FU78" s="982"/>
      <c r="FV78" s="982"/>
      <c r="FW78" s="982"/>
      <c r="FX78" s="982"/>
      <c r="FY78" s="982"/>
      <c r="FZ78" s="982"/>
      <c r="GA78" s="982"/>
      <c r="GB78" s="982"/>
      <c r="GC78" s="1050"/>
      <c r="GD78" s="1457"/>
      <c r="GE78" s="76"/>
    </row>
    <row r="79" spans="1:187" ht="7.5" customHeight="1">
      <c r="A79" s="1479"/>
      <c r="B79" s="1118"/>
      <c r="C79" s="1528"/>
      <c r="D79" s="82"/>
      <c r="E79" s="2448"/>
      <c r="F79" s="2448"/>
      <c r="G79" s="2448"/>
      <c r="H79" s="2448"/>
      <c r="I79" s="2448"/>
      <c r="J79" s="2448"/>
      <c r="K79" s="2448"/>
      <c r="L79" s="2448"/>
      <c r="M79" s="2448"/>
      <c r="N79" s="2448"/>
      <c r="O79" s="2448"/>
      <c r="P79" s="1529"/>
      <c r="Q79" s="74"/>
      <c r="R79" s="1479"/>
      <c r="S79" s="1118"/>
      <c r="T79" s="1528"/>
      <c r="U79" s="82"/>
      <c r="V79" s="2448"/>
      <c r="W79" s="2448"/>
      <c r="X79" s="2448"/>
      <c r="Y79" s="2448"/>
      <c r="Z79" s="2448"/>
      <c r="AA79" s="2448"/>
      <c r="AB79" s="2448"/>
      <c r="AC79" s="2448"/>
      <c r="AD79" s="2448"/>
      <c r="AE79" s="2448"/>
      <c r="AF79" s="2448"/>
      <c r="AG79" s="1529"/>
      <c r="AH79" s="74"/>
      <c r="AI79" s="1479"/>
      <c r="AJ79" s="1118"/>
      <c r="AK79" s="1528"/>
      <c r="AL79" s="82"/>
      <c r="AM79" s="2448"/>
      <c r="AN79" s="2448"/>
      <c r="AO79" s="2448"/>
      <c r="AP79" s="2448"/>
      <c r="AQ79" s="2448"/>
      <c r="AR79" s="2448"/>
      <c r="AS79" s="2448"/>
      <c r="AT79" s="2448"/>
      <c r="AU79" s="2448"/>
      <c r="AV79" s="2448"/>
      <c r="AW79" s="2448"/>
      <c r="AX79" s="1529"/>
      <c r="AY79" s="74"/>
      <c r="AZ79" s="1479"/>
      <c r="BA79" s="1118"/>
      <c r="BB79" s="1528"/>
      <c r="BC79" s="82"/>
      <c r="BD79" s="2448"/>
      <c r="BE79" s="2448"/>
      <c r="BF79" s="2448"/>
      <c r="BG79" s="2448"/>
      <c r="BH79" s="2448"/>
      <c r="BI79" s="2448"/>
      <c r="BJ79" s="2448"/>
      <c r="BK79" s="2448"/>
      <c r="BL79" s="2448"/>
      <c r="BM79" s="2448"/>
      <c r="BN79" s="2448"/>
      <c r="BO79" s="1529"/>
      <c r="BP79" s="74"/>
      <c r="BQ79" s="1479"/>
      <c r="BR79" s="1118"/>
      <c r="BS79" s="1528"/>
      <c r="BT79" s="82"/>
      <c r="BU79" s="2448"/>
      <c r="BV79" s="2448"/>
      <c r="BW79" s="2448"/>
      <c r="BX79" s="2448"/>
      <c r="BY79" s="2448"/>
      <c r="BZ79" s="2448"/>
      <c r="CA79" s="2448"/>
      <c r="CB79" s="2448"/>
      <c r="CC79" s="2448"/>
      <c r="CD79" s="2448"/>
      <c r="CE79" s="2448"/>
      <c r="CF79" s="1529"/>
      <c r="CG79" s="74"/>
      <c r="CH79" s="1479"/>
      <c r="CI79" s="1118"/>
      <c r="CJ79" s="1528"/>
      <c r="CK79" s="82"/>
      <c r="CL79" s="2448"/>
      <c r="CM79" s="2448"/>
      <c r="CN79" s="2448"/>
      <c r="CO79" s="2448"/>
      <c r="CP79" s="2448"/>
      <c r="CQ79" s="2448"/>
      <c r="CR79" s="2448"/>
      <c r="CS79" s="2448"/>
      <c r="CT79" s="2448"/>
      <c r="CU79" s="2448"/>
      <c r="CV79" s="2448"/>
      <c r="CW79" s="1529"/>
      <c r="CX79" s="74"/>
      <c r="CY79" s="1479"/>
      <c r="CZ79" s="1118"/>
      <c r="DA79" s="1528"/>
      <c r="DB79" s="82"/>
      <c r="DC79" s="2448"/>
      <c r="DD79" s="2448"/>
      <c r="DE79" s="2448"/>
      <c r="DF79" s="2448"/>
      <c r="DG79" s="2448"/>
      <c r="DH79" s="2448"/>
      <c r="DI79" s="2448"/>
      <c r="DJ79" s="2448"/>
      <c r="DK79" s="2448"/>
      <c r="DL79" s="2448"/>
      <c r="DM79" s="2448"/>
      <c r="DN79" s="1529"/>
      <c r="DO79" s="74"/>
      <c r="DP79" s="1479"/>
      <c r="DQ79" s="1118"/>
      <c r="DR79" s="1528"/>
      <c r="DS79" s="82"/>
      <c r="DT79" s="2448"/>
      <c r="DU79" s="2448"/>
      <c r="DV79" s="2448"/>
      <c r="DW79" s="2448"/>
      <c r="DX79" s="2448"/>
      <c r="DY79" s="2448"/>
      <c r="DZ79" s="2448"/>
      <c r="EA79" s="2448"/>
      <c r="EB79" s="2448"/>
      <c r="EC79" s="2448"/>
      <c r="ED79" s="2448"/>
      <c r="EE79" s="1529"/>
      <c r="EF79" s="74"/>
      <c r="EG79" s="1479"/>
      <c r="EH79" s="1118"/>
      <c r="EI79" s="1528"/>
      <c r="EJ79" s="82"/>
      <c r="EK79" s="2448"/>
      <c r="EL79" s="2448"/>
      <c r="EM79" s="2448"/>
      <c r="EN79" s="2448"/>
      <c r="EO79" s="2448"/>
      <c r="EP79" s="2448"/>
      <c r="EQ79" s="2448"/>
      <c r="ER79" s="2448"/>
      <c r="ES79" s="2448"/>
      <c r="ET79" s="2448"/>
      <c r="EU79" s="2448"/>
      <c r="EV79" s="1529"/>
      <c r="EW79" s="74"/>
      <c r="EX79" s="1479"/>
      <c r="EY79" s="1118"/>
      <c r="EZ79" s="1528"/>
      <c r="FA79" s="82"/>
      <c r="FB79" s="2448"/>
      <c r="FC79" s="2448"/>
      <c r="FD79" s="2448"/>
      <c r="FE79" s="2448"/>
      <c r="FF79" s="2448"/>
      <c r="FG79" s="2448"/>
      <c r="FH79" s="2448"/>
      <c r="FI79" s="2448"/>
      <c r="FJ79" s="2448"/>
      <c r="FK79" s="2448"/>
      <c r="FL79" s="2448"/>
      <c r="FM79" s="1529"/>
      <c r="FN79" s="74"/>
      <c r="FO79" s="1479"/>
      <c r="FP79" s="1118"/>
      <c r="FQ79" s="433"/>
      <c r="FR79" s="982"/>
      <c r="FS79" s="982"/>
      <c r="FT79" s="982"/>
      <c r="FU79" s="982"/>
      <c r="FV79" s="982"/>
      <c r="FW79" s="982"/>
      <c r="FX79" s="982"/>
      <c r="FY79" s="982"/>
      <c r="FZ79" s="982"/>
      <c r="GA79" s="982"/>
      <c r="GB79" s="982"/>
      <c r="GC79" s="1050"/>
      <c r="GD79" s="1531"/>
      <c r="GE79" s="76"/>
    </row>
    <row r="80" spans="1:187" ht="15" customHeight="1">
      <c r="A80" s="1481">
        <v>31</v>
      </c>
      <c r="B80" s="1120" t="s">
        <v>23</v>
      </c>
      <c r="C80" s="1461" t="s">
        <v>163</v>
      </c>
      <c r="D80" s="82">
        <v>6854</v>
      </c>
      <c r="E80" s="2448" t="s">
        <v>22</v>
      </c>
      <c r="F80" s="2448"/>
      <c r="G80" s="2448">
        <v>6709</v>
      </c>
      <c r="H80" s="2448" t="s">
        <v>21</v>
      </c>
      <c r="I80" s="2448" t="s">
        <v>21</v>
      </c>
      <c r="J80" s="2448">
        <v>6709</v>
      </c>
      <c r="K80" s="2448">
        <v>6709</v>
      </c>
      <c r="L80" s="2448" t="s">
        <v>21</v>
      </c>
      <c r="M80" s="2448" t="s">
        <v>21</v>
      </c>
      <c r="N80" s="2448" t="s">
        <v>21</v>
      </c>
      <c r="O80" s="2448">
        <v>1519</v>
      </c>
      <c r="P80" s="1448" t="s">
        <v>25</v>
      </c>
      <c r="Q80" s="670" t="s">
        <v>2160</v>
      </c>
      <c r="R80" s="1481">
        <v>31</v>
      </c>
      <c r="S80" s="1120" t="s">
        <v>23</v>
      </c>
      <c r="T80" s="1461" t="s">
        <v>163</v>
      </c>
      <c r="U80" s="82">
        <v>7508550</v>
      </c>
      <c r="V80" s="2448" t="s">
        <v>22</v>
      </c>
      <c r="W80" s="2448"/>
      <c r="X80" s="2448">
        <v>7644786</v>
      </c>
      <c r="Y80" s="2448" t="s">
        <v>21</v>
      </c>
      <c r="Z80" s="2448" t="s">
        <v>21</v>
      </c>
      <c r="AA80" s="2448">
        <v>7644786</v>
      </c>
      <c r="AB80" s="2448">
        <v>7644786</v>
      </c>
      <c r="AC80" s="2448" t="s">
        <v>21</v>
      </c>
      <c r="AD80" s="2448" t="s">
        <v>21</v>
      </c>
      <c r="AE80" s="2448">
        <v>1856</v>
      </c>
      <c r="AF80" s="2448">
        <v>645861</v>
      </c>
      <c r="AG80" s="1448" t="s">
        <v>25</v>
      </c>
      <c r="AH80" s="670" t="s">
        <v>2160</v>
      </c>
      <c r="AI80" s="1481">
        <v>31</v>
      </c>
      <c r="AJ80" s="1120" t="s">
        <v>23</v>
      </c>
      <c r="AK80" s="1461" t="s">
        <v>163</v>
      </c>
      <c r="AL80" s="82">
        <v>41834</v>
      </c>
      <c r="AM80" s="2448" t="s">
        <v>22</v>
      </c>
      <c r="AN80" s="2448"/>
      <c r="AO80" s="2448">
        <v>48619</v>
      </c>
      <c r="AP80" s="2448" t="s">
        <v>21</v>
      </c>
      <c r="AQ80" s="2448" t="s">
        <v>21</v>
      </c>
      <c r="AR80" s="2448">
        <v>48619</v>
      </c>
      <c r="AS80" s="2448">
        <v>47997</v>
      </c>
      <c r="AT80" s="2448" t="s">
        <v>21</v>
      </c>
      <c r="AU80" s="2448">
        <v>622</v>
      </c>
      <c r="AV80" s="2448" t="s">
        <v>21</v>
      </c>
      <c r="AW80" s="2448">
        <v>14880</v>
      </c>
      <c r="AX80" s="1448" t="s">
        <v>25</v>
      </c>
      <c r="AY80" s="670" t="s">
        <v>2160</v>
      </c>
      <c r="AZ80" s="1481">
        <v>31</v>
      </c>
      <c r="BA80" s="1120" t="s">
        <v>23</v>
      </c>
      <c r="BB80" s="1461" t="s">
        <v>163</v>
      </c>
      <c r="BC80" s="82">
        <v>339760</v>
      </c>
      <c r="BD80" s="2448" t="s">
        <v>22</v>
      </c>
      <c r="BE80" s="2448"/>
      <c r="BF80" s="2448">
        <v>339953</v>
      </c>
      <c r="BG80" s="2448">
        <v>158425</v>
      </c>
      <c r="BH80" s="2448">
        <v>1008</v>
      </c>
      <c r="BI80" s="2448">
        <v>180520</v>
      </c>
      <c r="BJ80" s="2448">
        <v>153529</v>
      </c>
      <c r="BK80" s="2448">
        <v>23089</v>
      </c>
      <c r="BL80" s="2448">
        <v>3902</v>
      </c>
      <c r="BM80" s="2448" t="s">
        <v>21</v>
      </c>
      <c r="BN80" s="2448">
        <v>50356</v>
      </c>
      <c r="BO80" s="1448" t="s">
        <v>25</v>
      </c>
      <c r="BP80" s="670" t="s">
        <v>2160</v>
      </c>
      <c r="BQ80" s="1481">
        <v>31</v>
      </c>
      <c r="BR80" s="1120" t="s">
        <v>23</v>
      </c>
      <c r="BS80" s="1461" t="s">
        <v>163</v>
      </c>
      <c r="BT80" s="82">
        <v>89843</v>
      </c>
      <c r="BU80" s="2448" t="s">
        <v>22</v>
      </c>
      <c r="BV80" s="2448"/>
      <c r="BW80" s="2448">
        <v>1376901</v>
      </c>
      <c r="BX80" s="2448">
        <v>155157</v>
      </c>
      <c r="BY80" s="2448">
        <v>119229</v>
      </c>
      <c r="BZ80" s="2448">
        <v>1102515</v>
      </c>
      <c r="CA80" s="2448">
        <v>5817</v>
      </c>
      <c r="CB80" s="2448">
        <v>1061807</v>
      </c>
      <c r="CC80" s="2448">
        <v>34891</v>
      </c>
      <c r="CD80" s="2448" t="s">
        <v>22</v>
      </c>
      <c r="CE80" s="2448" t="s">
        <v>22</v>
      </c>
      <c r="CF80" s="1448" t="s">
        <v>25</v>
      </c>
      <c r="CG80" s="670" t="s">
        <v>2160</v>
      </c>
      <c r="CH80" s="1481">
        <v>31</v>
      </c>
      <c r="CI80" s="1120" t="s">
        <v>23</v>
      </c>
      <c r="CJ80" s="1461" t="s">
        <v>163</v>
      </c>
      <c r="CK80" s="82">
        <v>5462</v>
      </c>
      <c r="CL80" s="2448" t="s">
        <v>21</v>
      </c>
      <c r="CM80" s="2448"/>
      <c r="CN80" s="2448">
        <v>5462</v>
      </c>
      <c r="CO80" s="2448">
        <v>5078</v>
      </c>
      <c r="CP80" s="2448" t="s">
        <v>21</v>
      </c>
      <c r="CQ80" s="2448">
        <v>384</v>
      </c>
      <c r="CR80" s="2448" t="s">
        <v>21</v>
      </c>
      <c r="CS80" s="2448">
        <v>384</v>
      </c>
      <c r="CT80" s="2448" t="s">
        <v>21</v>
      </c>
      <c r="CU80" s="2448" t="s">
        <v>21</v>
      </c>
      <c r="CV80" s="217" t="s">
        <v>21</v>
      </c>
      <c r="CW80" s="1448" t="s">
        <v>25</v>
      </c>
      <c r="CX80" s="670" t="s">
        <v>2160</v>
      </c>
      <c r="CY80" s="1481">
        <v>31</v>
      </c>
      <c r="CZ80" s="1120" t="s">
        <v>23</v>
      </c>
      <c r="DA80" s="1461" t="s">
        <v>163</v>
      </c>
      <c r="DB80" s="82">
        <v>40957</v>
      </c>
      <c r="DC80" s="2448">
        <v>1976640</v>
      </c>
      <c r="DD80" s="2448"/>
      <c r="DE80" s="2448">
        <v>44476</v>
      </c>
      <c r="DF80" s="2448" t="s">
        <v>22</v>
      </c>
      <c r="DG80" s="2448" t="s">
        <v>21</v>
      </c>
      <c r="DH80" s="2448">
        <v>44476</v>
      </c>
      <c r="DI80" s="2448">
        <v>34160</v>
      </c>
      <c r="DJ80" s="2448">
        <v>10316</v>
      </c>
      <c r="DK80" s="2448" t="s">
        <v>21</v>
      </c>
      <c r="DL80" s="2448">
        <v>1949062</v>
      </c>
      <c r="DM80" s="2448">
        <v>336521</v>
      </c>
      <c r="DN80" s="1448" t="s">
        <v>25</v>
      </c>
      <c r="DO80" s="670" t="s">
        <v>2160</v>
      </c>
      <c r="DP80" s="1481">
        <v>31</v>
      </c>
      <c r="DQ80" s="1120" t="s">
        <v>23</v>
      </c>
      <c r="DR80" s="1461" t="s">
        <v>163</v>
      </c>
      <c r="DS80" s="82">
        <v>295010</v>
      </c>
      <c r="DT80" s="2448" t="s">
        <v>21</v>
      </c>
      <c r="DU80" s="2448"/>
      <c r="DV80" s="2448">
        <v>295010</v>
      </c>
      <c r="DW80" s="2448" t="s">
        <v>21</v>
      </c>
      <c r="DX80" s="2448" t="s">
        <v>21</v>
      </c>
      <c r="DY80" s="2448">
        <v>295010</v>
      </c>
      <c r="DZ80" s="2448" t="s">
        <v>21</v>
      </c>
      <c r="EA80" s="2448">
        <v>295010</v>
      </c>
      <c r="EB80" s="2448" t="s">
        <v>21</v>
      </c>
      <c r="EC80" s="2448" t="s">
        <v>21</v>
      </c>
      <c r="ED80" s="2448" t="s">
        <v>22</v>
      </c>
      <c r="EE80" s="1448" t="s">
        <v>25</v>
      </c>
      <c r="EF80" s="670" t="s">
        <v>2160</v>
      </c>
      <c r="EG80" s="1481">
        <v>31</v>
      </c>
      <c r="EH80" s="1120" t="s">
        <v>23</v>
      </c>
      <c r="EI80" s="1461" t="s">
        <v>163</v>
      </c>
      <c r="EJ80" s="82">
        <v>203322</v>
      </c>
      <c r="EK80" s="2448" t="s">
        <v>22</v>
      </c>
      <c r="EL80" s="2448"/>
      <c r="EM80" s="2448">
        <v>168396</v>
      </c>
      <c r="EN80" s="2448">
        <v>29049</v>
      </c>
      <c r="EO80" s="2448">
        <v>51069</v>
      </c>
      <c r="EP80" s="2448">
        <v>88278</v>
      </c>
      <c r="EQ80" s="2448">
        <v>32306</v>
      </c>
      <c r="ER80" s="2448">
        <v>55924</v>
      </c>
      <c r="ES80" s="2448">
        <v>48</v>
      </c>
      <c r="ET80" s="2448">
        <v>34941</v>
      </c>
      <c r="EU80" s="2448">
        <v>171</v>
      </c>
      <c r="EV80" s="1448" t="s">
        <v>25</v>
      </c>
      <c r="EW80" s="670" t="s">
        <v>2160</v>
      </c>
      <c r="EX80" s="1481">
        <v>31</v>
      </c>
      <c r="EY80" s="1120" t="s">
        <v>23</v>
      </c>
      <c r="EZ80" s="1461" t="s">
        <v>163</v>
      </c>
      <c r="FA80" s="82">
        <v>48382</v>
      </c>
      <c r="FB80" s="2448" t="s">
        <v>21</v>
      </c>
      <c r="FC80" s="2448"/>
      <c r="FD80" s="2448">
        <v>48495</v>
      </c>
      <c r="FE80" s="2448">
        <v>48495</v>
      </c>
      <c r="FF80" s="2448" t="s">
        <v>21</v>
      </c>
      <c r="FG80" s="2448" t="s">
        <v>21</v>
      </c>
      <c r="FH80" s="2448" t="s">
        <v>21</v>
      </c>
      <c r="FI80" s="2448" t="s">
        <v>21</v>
      </c>
      <c r="FJ80" s="2448" t="s">
        <v>21</v>
      </c>
      <c r="FK80" s="2448" t="s">
        <v>21</v>
      </c>
      <c r="FL80" s="217">
        <v>4266</v>
      </c>
      <c r="FM80" s="1448" t="s">
        <v>25</v>
      </c>
      <c r="FN80" s="670" t="s">
        <v>2160</v>
      </c>
      <c r="FO80" s="1481"/>
      <c r="FP80" s="1120"/>
      <c r="FQ80" s="1532"/>
      <c r="FR80" s="982"/>
      <c r="FS80" s="982"/>
      <c r="FT80" s="982"/>
      <c r="FU80" s="982"/>
      <c r="FV80" s="982"/>
      <c r="FW80" s="982"/>
      <c r="FX80" s="982"/>
      <c r="FY80" s="982"/>
      <c r="FZ80" s="982"/>
      <c r="GA80" s="982"/>
      <c r="GB80" s="982"/>
      <c r="GC80" s="1050"/>
      <c r="GD80" s="1458"/>
      <c r="GE80" s="1057"/>
    </row>
    <row r="81" spans="1:187" ht="15" customHeight="1">
      <c r="A81" s="1483" t="s">
        <v>26</v>
      </c>
      <c r="B81" s="1123" t="s">
        <v>26</v>
      </c>
      <c r="C81" s="1461" t="s">
        <v>164</v>
      </c>
      <c r="D81" s="82">
        <v>1701</v>
      </c>
      <c r="E81" s="2448" t="s">
        <v>22</v>
      </c>
      <c r="F81" s="2448"/>
      <c r="G81" s="2448">
        <v>2942</v>
      </c>
      <c r="H81" s="2448" t="s">
        <v>21</v>
      </c>
      <c r="I81" s="2448" t="s">
        <v>21</v>
      </c>
      <c r="J81" s="2448">
        <v>2942</v>
      </c>
      <c r="K81" s="2448">
        <v>2942</v>
      </c>
      <c r="L81" s="2448" t="s">
        <v>21</v>
      </c>
      <c r="M81" s="2448" t="s">
        <v>21</v>
      </c>
      <c r="N81" s="2448" t="s">
        <v>21</v>
      </c>
      <c r="O81" s="2448">
        <v>278</v>
      </c>
      <c r="P81" s="1448" t="s">
        <v>27</v>
      </c>
      <c r="Q81" s="670" t="s">
        <v>26</v>
      </c>
      <c r="R81" s="1483" t="s">
        <v>26</v>
      </c>
      <c r="S81" s="1123" t="s">
        <v>26</v>
      </c>
      <c r="T81" s="1461" t="s">
        <v>164</v>
      </c>
      <c r="U81" s="82">
        <v>7415457</v>
      </c>
      <c r="V81" s="2448" t="s">
        <v>22</v>
      </c>
      <c r="W81" s="2448"/>
      <c r="X81" s="2448">
        <v>7433387</v>
      </c>
      <c r="Y81" s="2448" t="s">
        <v>21</v>
      </c>
      <c r="Z81" s="2448" t="s">
        <v>21</v>
      </c>
      <c r="AA81" s="2448">
        <v>7433387</v>
      </c>
      <c r="AB81" s="2448">
        <v>7433387</v>
      </c>
      <c r="AC81" s="2448" t="s">
        <v>21</v>
      </c>
      <c r="AD81" s="2448" t="s">
        <v>21</v>
      </c>
      <c r="AE81" s="2448">
        <v>57650</v>
      </c>
      <c r="AF81" s="2448">
        <v>573467</v>
      </c>
      <c r="AG81" s="1448" t="s">
        <v>27</v>
      </c>
      <c r="AH81" s="670" t="s">
        <v>26</v>
      </c>
      <c r="AI81" s="1483" t="s">
        <v>26</v>
      </c>
      <c r="AJ81" s="1123" t="s">
        <v>26</v>
      </c>
      <c r="AK81" s="1461" t="s">
        <v>164</v>
      </c>
      <c r="AL81" s="82">
        <v>41514</v>
      </c>
      <c r="AM81" s="2448" t="s">
        <v>22</v>
      </c>
      <c r="AN81" s="2448"/>
      <c r="AO81" s="2448">
        <v>42717</v>
      </c>
      <c r="AP81" s="2448" t="s">
        <v>21</v>
      </c>
      <c r="AQ81" s="2448" t="s">
        <v>21</v>
      </c>
      <c r="AR81" s="2448">
        <v>42717</v>
      </c>
      <c r="AS81" s="2448">
        <v>41896</v>
      </c>
      <c r="AT81" s="2448" t="s">
        <v>21</v>
      </c>
      <c r="AU81" s="2448">
        <v>821</v>
      </c>
      <c r="AV81" s="2448" t="s">
        <v>21</v>
      </c>
      <c r="AW81" s="2448">
        <v>13677</v>
      </c>
      <c r="AX81" s="1448" t="s">
        <v>27</v>
      </c>
      <c r="AY81" s="670" t="s">
        <v>26</v>
      </c>
      <c r="AZ81" s="1483" t="s">
        <v>26</v>
      </c>
      <c r="BA81" s="1123" t="s">
        <v>26</v>
      </c>
      <c r="BB81" s="1461" t="s">
        <v>164</v>
      </c>
      <c r="BC81" s="82">
        <v>247870</v>
      </c>
      <c r="BD81" s="2448" t="s">
        <v>22</v>
      </c>
      <c r="BE81" s="2448"/>
      <c r="BF81" s="2448">
        <v>249509</v>
      </c>
      <c r="BG81" s="2448">
        <v>142596</v>
      </c>
      <c r="BH81" s="2448">
        <v>1114</v>
      </c>
      <c r="BI81" s="2448">
        <v>105799</v>
      </c>
      <c r="BJ81" s="2448">
        <v>76974</v>
      </c>
      <c r="BK81" s="2448">
        <v>23690</v>
      </c>
      <c r="BL81" s="2448">
        <v>5135</v>
      </c>
      <c r="BM81" s="2448" t="s">
        <v>21</v>
      </c>
      <c r="BN81" s="2448">
        <v>48679</v>
      </c>
      <c r="BO81" s="1448" t="s">
        <v>27</v>
      </c>
      <c r="BP81" s="670" t="s">
        <v>26</v>
      </c>
      <c r="BQ81" s="1483" t="s">
        <v>26</v>
      </c>
      <c r="BR81" s="1123" t="s">
        <v>26</v>
      </c>
      <c r="BS81" s="1461" t="s">
        <v>164</v>
      </c>
      <c r="BT81" s="82">
        <v>83805</v>
      </c>
      <c r="BU81" s="2448" t="s">
        <v>22</v>
      </c>
      <c r="BV81" s="2448"/>
      <c r="BW81" s="2448">
        <v>1314415</v>
      </c>
      <c r="BX81" s="2448">
        <v>168441</v>
      </c>
      <c r="BY81" s="2448">
        <v>114453</v>
      </c>
      <c r="BZ81" s="2448">
        <v>1031521</v>
      </c>
      <c r="CA81" s="2448">
        <v>5761</v>
      </c>
      <c r="CB81" s="2448">
        <v>993514</v>
      </c>
      <c r="CC81" s="2448">
        <v>32246</v>
      </c>
      <c r="CD81" s="2448" t="s">
        <v>22</v>
      </c>
      <c r="CE81" s="2448" t="s">
        <v>22</v>
      </c>
      <c r="CF81" s="1448" t="s">
        <v>27</v>
      </c>
      <c r="CG81" s="670" t="s">
        <v>26</v>
      </c>
      <c r="CH81" s="1483" t="s">
        <v>26</v>
      </c>
      <c r="CI81" s="1123" t="s">
        <v>26</v>
      </c>
      <c r="CJ81" s="1461" t="s">
        <v>164</v>
      </c>
      <c r="CK81" s="82">
        <v>3435</v>
      </c>
      <c r="CL81" s="2448" t="s">
        <v>21</v>
      </c>
      <c r="CM81" s="2448"/>
      <c r="CN81" s="2448">
        <v>3435</v>
      </c>
      <c r="CO81" s="2448">
        <v>3204</v>
      </c>
      <c r="CP81" s="2448" t="s">
        <v>21</v>
      </c>
      <c r="CQ81" s="2448">
        <v>231</v>
      </c>
      <c r="CR81" s="2448" t="s">
        <v>21</v>
      </c>
      <c r="CS81" s="2448">
        <v>231</v>
      </c>
      <c r="CT81" s="2448" t="s">
        <v>21</v>
      </c>
      <c r="CU81" s="2448" t="s">
        <v>21</v>
      </c>
      <c r="CV81" s="217" t="s">
        <v>21</v>
      </c>
      <c r="CW81" s="1448" t="s">
        <v>27</v>
      </c>
      <c r="CX81" s="670" t="s">
        <v>26</v>
      </c>
      <c r="CY81" s="1483" t="s">
        <v>26</v>
      </c>
      <c r="CZ81" s="1123" t="s">
        <v>26</v>
      </c>
      <c r="DA81" s="1461" t="s">
        <v>164</v>
      </c>
      <c r="DB81" s="82">
        <v>39077</v>
      </c>
      <c r="DC81" s="2448">
        <v>2005438</v>
      </c>
      <c r="DD81" s="2448"/>
      <c r="DE81" s="2448">
        <v>40175</v>
      </c>
      <c r="DF81" s="2448" t="s">
        <v>22</v>
      </c>
      <c r="DG81" s="2448" t="s">
        <v>21</v>
      </c>
      <c r="DH81" s="2448">
        <v>40175</v>
      </c>
      <c r="DI81" s="2448">
        <v>30614</v>
      </c>
      <c r="DJ81" s="2448">
        <v>9561</v>
      </c>
      <c r="DK81" s="2448" t="s">
        <v>21</v>
      </c>
      <c r="DL81" s="2448">
        <v>1998019</v>
      </c>
      <c r="DM81" s="2448">
        <v>335587</v>
      </c>
      <c r="DN81" s="1448" t="s">
        <v>27</v>
      </c>
      <c r="DO81" s="670" t="s">
        <v>26</v>
      </c>
      <c r="DP81" s="1483" t="s">
        <v>26</v>
      </c>
      <c r="DQ81" s="1123" t="s">
        <v>26</v>
      </c>
      <c r="DR81" s="1461" t="s">
        <v>164</v>
      </c>
      <c r="DS81" s="82">
        <v>303800</v>
      </c>
      <c r="DT81" s="2448" t="s">
        <v>21</v>
      </c>
      <c r="DU81" s="2448"/>
      <c r="DV81" s="2448">
        <v>303800</v>
      </c>
      <c r="DW81" s="2448" t="s">
        <v>21</v>
      </c>
      <c r="DX81" s="2448" t="s">
        <v>21</v>
      </c>
      <c r="DY81" s="2448">
        <v>303800</v>
      </c>
      <c r="DZ81" s="2448" t="s">
        <v>21</v>
      </c>
      <c r="EA81" s="2448">
        <v>303800</v>
      </c>
      <c r="EB81" s="2448" t="s">
        <v>21</v>
      </c>
      <c r="EC81" s="2448" t="s">
        <v>21</v>
      </c>
      <c r="ED81" s="2448" t="s">
        <v>22</v>
      </c>
      <c r="EE81" s="1448" t="s">
        <v>27</v>
      </c>
      <c r="EF81" s="670" t="s">
        <v>26</v>
      </c>
      <c r="EG81" s="1483" t="s">
        <v>26</v>
      </c>
      <c r="EH81" s="1123" t="s">
        <v>26</v>
      </c>
      <c r="EI81" s="1461" t="s">
        <v>164</v>
      </c>
      <c r="EJ81" s="82">
        <v>203871</v>
      </c>
      <c r="EK81" s="2448" t="s">
        <v>22</v>
      </c>
      <c r="EL81" s="2448"/>
      <c r="EM81" s="2448">
        <v>171657</v>
      </c>
      <c r="EN81" s="2448">
        <v>26385</v>
      </c>
      <c r="EO81" s="2448">
        <v>52684</v>
      </c>
      <c r="EP81" s="2448">
        <v>92588</v>
      </c>
      <c r="EQ81" s="2448">
        <v>39616</v>
      </c>
      <c r="ER81" s="2448">
        <v>52934</v>
      </c>
      <c r="ES81" s="2448">
        <v>38</v>
      </c>
      <c r="ET81" s="2448">
        <v>32164</v>
      </c>
      <c r="EU81" s="2448">
        <v>221</v>
      </c>
      <c r="EV81" s="1448" t="s">
        <v>27</v>
      </c>
      <c r="EW81" s="670" t="s">
        <v>26</v>
      </c>
      <c r="EX81" s="1483" t="s">
        <v>26</v>
      </c>
      <c r="EY81" s="1123" t="s">
        <v>26</v>
      </c>
      <c r="EZ81" s="1461" t="s">
        <v>164</v>
      </c>
      <c r="FA81" s="82">
        <v>47722</v>
      </c>
      <c r="FB81" s="2448" t="s">
        <v>21</v>
      </c>
      <c r="FC81" s="2448"/>
      <c r="FD81" s="2448">
        <v>48946</v>
      </c>
      <c r="FE81" s="2448">
        <v>48946</v>
      </c>
      <c r="FF81" s="2448" t="s">
        <v>21</v>
      </c>
      <c r="FG81" s="2448" t="s">
        <v>21</v>
      </c>
      <c r="FH81" s="2448" t="s">
        <v>21</v>
      </c>
      <c r="FI81" s="2448" t="s">
        <v>21</v>
      </c>
      <c r="FJ81" s="2448" t="s">
        <v>21</v>
      </c>
      <c r="FK81" s="2448" t="s">
        <v>21</v>
      </c>
      <c r="FL81" s="217">
        <v>3043</v>
      </c>
      <c r="FM81" s="1448" t="s">
        <v>27</v>
      </c>
      <c r="FN81" s="670" t="s">
        <v>26</v>
      </c>
      <c r="FO81" s="1483"/>
      <c r="FP81" s="1123"/>
      <c r="FQ81" s="1461"/>
      <c r="FR81" s="982"/>
      <c r="FS81" s="982"/>
      <c r="FT81" s="982"/>
      <c r="FU81" s="982"/>
      <c r="FV81" s="982"/>
      <c r="FW81" s="982"/>
      <c r="FX81" s="982"/>
      <c r="FY81" s="982"/>
      <c r="FZ81" s="982"/>
      <c r="GA81" s="982"/>
      <c r="GB81" s="982"/>
      <c r="GC81" s="1050"/>
      <c r="GD81" s="1458"/>
      <c r="GE81" s="1057"/>
    </row>
    <row r="82" spans="1:187" ht="15" customHeight="1">
      <c r="A82" s="1483">
        <v>1</v>
      </c>
      <c r="B82" s="1123" t="s">
        <v>2159</v>
      </c>
      <c r="C82" s="1461" t="s">
        <v>2161</v>
      </c>
      <c r="D82" s="82" t="s">
        <v>21</v>
      </c>
      <c r="E82" s="2448" t="s">
        <v>22</v>
      </c>
      <c r="F82" s="2448"/>
      <c r="G82" s="2448" t="s">
        <v>21</v>
      </c>
      <c r="H82" s="2448" t="s">
        <v>21</v>
      </c>
      <c r="I82" s="2448" t="s">
        <v>21</v>
      </c>
      <c r="J82" s="2448" t="s">
        <v>21</v>
      </c>
      <c r="K82" s="2448" t="s">
        <v>21</v>
      </c>
      <c r="L82" s="2448" t="s">
        <v>21</v>
      </c>
      <c r="M82" s="2448" t="s">
        <v>21</v>
      </c>
      <c r="N82" s="2448" t="s">
        <v>21</v>
      </c>
      <c r="O82" s="2448">
        <v>278</v>
      </c>
      <c r="P82" s="1448" t="s">
        <v>28</v>
      </c>
      <c r="Q82" s="670" t="s">
        <v>26</v>
      </c>
      <c r="R82" s="1483">
        <v>1</v>
      </c>
      <c r="S82" s="1123" t="s">
        <v>2159</v>
      </c>
      <c r="T82" s="1461" t="s">
        <v>2161</v>
      </c>
      <c r="U82" s="82">
        <v>7606670</v>
      </c>
      <c r="V82" s="2448" t="s">
        <v>22</v>
      </c>
      <c r="W82" s="2448"/>
      <c r="X82" s="2448">
        <v>7574867</v>
      </c>
      <c r="Y82" s="2448" t="s">
        <v>21</v>
      </c>
      <c r="Z82" s="2448" t="s">
        <v>21</v>
      </c>
      <c r="AA82" s="2448">
        <v>7574867</v>
      </c>
      <c r="AB82" s="2448">
        <v>7574684</v>
      </c>
      <c r="AC82" s="2448" t="s">
        <v>21</v>
      </c>
      <c r="AD82" s="2448">
        <v>183</v>
      </c>
      <c r="AE82" s="2448">
        <v>1769</v>
      </c>
      <c r="AF82" s="2448">
        <v>601740</v>
      </c>
      <c r="AG82" s="1448" t="s">
        <v>28</v>
      </c>
      <c r="AH82" s="670" t="s">
        <v>26</v>
      </c>
      <c r="AI82" s="1483">
        <v>1</v>
      </c>
      <c r="AJ82" s="1123" t="s">
        <v>2159</v>
      </c>
      <c r="AK82" s="1461" t="s">
        <v>2161</v>
      </c>
      <c r="AL82" s="82">
        <v>38993</v>
      </c>
      <c r="AM82" s="2448" t="s">
        <v>22</v>
      </c>
      <c r="AN82" s="2448"/>
      <c r="AO82" s="2448">
        <v>39045</v>
      </c>
      <c r="AP82" s="2448" t="s">
        <v>21</v>
      </c>
      <c r="AQ82" s="2448" t="s">
        <v>21</v>
      </c>
      <c r="AR82" s="2448">
        <v>39045</v>
      </c>
      <c r="AS82" s="2448">
        <v>37999</v>
      </c>
      <c r="AT82" s="2448" t="s">
        <v>21</v>
      </c>
      <c r="AU82" s="2448">
        <v>1046</v>
      </c>
      <c r="AV82" s="2448" t="s">
        <v>21</v>
      </c>
      <c r="AW82" s="2448">
        <v>13631</v>
      </c>
      <c r="AX82" s="1448" t="s">
        <v>28</v>
      </c>
      <c r="AY82" s="670" t="s">
        <v>26</v>
      </c>
      <c r="AZ82" s="1483">
        <v>1</v>
      </c>
      <c r="BA82" s="1123" t="s">
        <v>2159</v>
      </c>
      <c r="BB82" s="1461" t="s">
        <v>2161</v>
      </c>
      <c r="BC82" s="82">
        <v>266680</v>
      </c>
      <c r="BD82" s="2448" t="s">
        <v>22</v>
      </c>
      <c r="BE82" s="2448"/>
      <c r="BF82" s="2448">
        <v>260858</v>
      </c>
      <c r="BG82" s="2448">
        <v>131173</v>
      </c>
      <c r="BH82" s="2448">
        <v>1884</v>
      </c>
      <c r="BI82" s="2448">
        <v>127801</v>
      </c>
      <c r="BJ82" s="2448">
        <v>99034</v>
      </c>
      <c r="BK82" s="2448">
        <v>24457</v>
      </c>
      <c r="BL82" s="2448">
        <v>4310</v>
      </c>
      <c r="BM82" s="2448" t="s">
        <v>21</v>
      </c>
      <c r="BN82" s="2448">
        <v>54903</v>
      </c>
      <c r="BO82" s="1448" t="s">
        <v>28</v>
      </c>
      <c r="BP82" s="670" t="s">
        <v>26</v>
      </c>
      <c r="BQ82" s="1483">
        <v>1</v>
      </c>
      <c r="BR82" s="1123" t="s">
        <v>2159</v>
      </c>
      <c r="BS82" s="1461" t="s">
        <v>2161</v>
      </c>
      <c r="BT82" s="82">
        <v>85077</v>
      </c>
      <c r="BU82" s="2448" t="s">
        <v>22</v>
      </c>
      <c r="BV82" s="2448"/>
      <c r="BW82" s="2448">
        <v>1377195</v>
      </c>
      <c r="BX82" s="2448">
        <v>176733</v>
      </c>
      <c r="BY82" s="2448">
        <v>116900</v>
      </c>
      <c r="BZ82" s="2448">
        <v>1083562</v>
      </c>
      <c r="CA82" s="2448">
        <v>4077</v>
      </c>
      <c r="CB82" s="2448">
        <v>1049523</v>
      </c>
      <c r="CC82" s="2448">
        <v>29962</v>
      </c>
      <c r="CD82" s="2448" t="s">
        <v>22</v>
      </c>
      <c r="CE82" s="2448" t="s">
        <v>22</v>
      </c>
      <c r="CF82" s="1448" t="s">
        <v>28</v>
      </c>
      <c r="CG82" s="670" t="s">
        <v>26</v>
      </c>
      <c r="CH82" s="1483">
        <v>1</v>
      </c>
      <c r="CI82" s="1123" t="s">
        <v>2159</v>
      </c>
      <c r="CJ82" s="1461" t="s">
        <v>2161</v>
      </c>
      <c r="CK82" s="82">
        <v>5136</v>
      </c>
      <c r="CL82" s="2448" t="s">
        <v>21</v>
      </c>
      <c r="CM82" s="2448"/>
      <c r="CN82" s="2448">
        <v>5136</v>
      </c>
      <c r="CO82" s="2448">
        <v>4806</v>
      </c>
      <c r="CP82" s="2448" t="s">
        <v>21</v>
      </c>
      <c r="CQ82" s="2448">
        <v>330</v>
      </c>
      <c r="CR82" s="2448" t="s">
        <v>21</v>
      </c>
      <c r="CS82" s="2448">
        <v>330</v>
      </c>
      <c r="CT82" s="2448" t="s">
        <v>21</v>
      </c>
      <c r="CU82" s="2448" t="s">
        <v>21</v>
      </c>
      <c r="CV82" s="217" t="s">
        <v>21</v>
      </c>
      <c r="CW82" s="1448" t="s">
        <v>28</v>
      </c>
      <c r="CX82" s="670" t="s">
        <v>26</v>
      </c>
      <c r="CY82" s="1483">
        <v>1</v>
      </c>
      <c r="CZ82" s="1123" t="s">
        <v>2159</v>
      </c>
      <c r="DA82" s="1461" t="s">
        <v>2161</v>
      </c>
      <c r="DB82" s="82">
        <v>34639</v>
      </c>
      <c r="DC82" s="2448">
        <v>2008591</v>
      </c>
      <c r="DD82" s="2448"/>
      <c r="DE82" s="2448">
        <v>35347</v>
      </c>
      <c r="DF82" s="2448" t="s">
        <v>22</v>
      </c>
      <c r="DG82" s="2448" t="s">
        <v>21</v>
      </c>
      <c r="DH82" s="2448">
        <v>35347</v>
      </c>
      <c r="DI82" s="2448">
        <v>26788</v>
      </c>
      <c r="DJ82" s="2448">
        <v>8559</v>
      </c>
      <c r="DK82" s="2448" t="s">
        <v>21</v>
      </c>
      <c r="DL82" s="2448">
        <v>1934037</v>
      </c>
      <c r="DM82" s="2448">
        <v>401883</v>
      </c>
      <c r="DN82" s="1448" t="s">
        <v>28</v>
      </c>
      <c r="DO82" s="670" t="s">
        <v>26</v>
      </c>
      <c r="DP82" s="1483">
        <v>1</v>
      </c>
      <c r="DQ82" s="1123" t="s">
        <v>2159</v>
      </c>
      <c r="DR82" s="1461" t="s">
        <v>2161</v>
      </c>
      <c r="DS82" s="82">
        <v>314116</v>
      </c>
      <c r="DT82" s="2448" t="s">
        <v>21</v>
      </c>
      <c r="DU82" s="2448"/>
      <c r="DV82" s="2448">
        <v>314116</v>
      </c>
      <c r="DW82" s="2448" t="s">
        <v>21</v>
      </c>
      <c r="DX82" s="2448" t="s">
        <v>21</v>
      </c>
      <c r="DY82" s="2448">
        <v>314116</v>
      </c>
      <c r="DZ82" s="2448" t="s">
        <v>21</v>
      </c>
      <c r="EA82" s="2448">
        <v>314116</v>
      </c>
      <c r="EB82" s="2448" t="s">
        <v>21</v>
      </c>
      <c r="EC82" s="2448" t="s">
        <v>21</v>
      </c>
      <c r="ED82" s="2448" t="s">
        <v>22</v>
      </c>
      <c r="EE82" s="1448" t="s">
        <v>28</v>
      </c>
      <c r="EF82" s="670" t="s">
        <v>26</v>
      </c>
      <c r="EG82" s="1483">
        <v>1</v>
      </c>
      <c r="EH82" s="1123" t="s">
        <v>2159</v>
      </c>
      <c r="EI82" s="1461" t="s">
        <v>2161</v>
      </c>
      <c r="EJ82" s="82">
        <v>211324</v>
      </c>
      <c r="EK82" s="2448" t="s">
        <v>22</v>
      </c>
      <c r="EL82" s="2448"/>
      <c r="EM82" s="2448">
        <v>175050</v>
      </c>
      <c r="EN82" s="2448">
        <v>30188</v>
      </c>
      <c r="EO82" s="2448">
        <v>54124</v>
      </c>
      <c r="EP82" s="2448">
        <v>90738</v>
      </c>
      <c r="EQ82" s="2448">
        <v>37988</v>
      </c>
      <c r="ER82" s="2448">
        <v>52708</v>
      </c>
      <c r="ES82" s="2448">
        <v>42</v>
      </c>
      <c r="ET82" s="2448">
        <v>36319</v>
      </c>
      <c r="EU82" s="2448">
        <v>176</v>
      </c>
      <c r="EV82" s="1448" t="s">
        <v>28</v>
      </c>
      <c r="EW82" s="670" t="s">
        <v>26</v>
      </c>
      <c r="EX82" s="1483">
        <v>1</v>
      </c>
      <c r="EY82" s="1123" t="s">
        <v>2159</v>
      </c>
      <c r="EZ82" s="1461" t="s">
        <v>2161</v>
      </c>
      <c r="FA82" s="82">
        <v>44974</v>
      </c>
      <c r="FB82" s="2448" t="s">
        <v>21</v>
      </c>
      <c r="FC82" s="2448"/>
      <c r="FD82" s="2448">
        <v>46013</v>
      </c>
      <c r="FE82" s="2448">
        <v>46013</v>
      </c>
      <c r="FF82" s="2448" t="s">
        <v>21</v>
      </c>
      <c r="FG82" s="2448" t="s">
        <v>21</v>
      </c>
      <c r="FH82" s="2448" t="s">
        <v>21</v>
      </c>
      <c r="FI82" s="2448" t="s">
        <v>21</v>
      </c>
      <c r="FJ82" s="2448" t="s">
        <v>21</v>
      </c>
      <c r="FK82" s="2448" t="s">
        <v>21</v>
      </c>
      <c r="FL82" s="217">
        <v>2004</v>
      </c>
      <c r="FM82" s="1448" t="s">
        <v>28</v>
      </c>
      <c r="FN82" s="670" t="s">
        <v>26</v>
      </c>
      <c r="FO82" s="1483"/>
      <c r="FP82" s="1123"/>
      <c r="FQ82" s="1461"/>
      <c r="FR82" s="982"/>
      <c r="FS82" s="982"/>
      <c r="FT82" s="982"/>
      <c r="FU82" s="982"/>
      <c r="FV82" s="982"/>
      <c r="FW82" s="982"/>
      <c r="FX82" s="982"/>
      <c r="FY82" s="982"/>
      <c r="FZ82" s="982"/>
      <c r="GA82" s="982"/>
      <c r="GB82" s="982"/>
      <c r="GC82" s="1050"/>
      <c r="GD82" s="1458"/>
      <c r="GE82" s="1060"/>
    </row>
    <row r="83" spans="1:187" ht="15" customHeight="1">
      <c r="A83" s="1483" t="s">
        <v>26</v>
      </c>
      <c r="B83" s="1123" t="s">
        <v>26</v>
      </c>
      <c r="C83" s="1461" t="s">
        <v>165</v>
      </c>
      <c r="D83" s="82" t="s">
        <v>21</v>
      </c>
      <c r="E83" s="2448" t="s">
        <v>22</v>
      </c>
      <c r="F83" s="2448"/>
      <c r="G83" s="2448" t="s">
        <v>21</v>
      </c>
      <c r="H83" s="2448" t="s">
        <v>21</v>
      </c>
      <c r="I83" s="2448" t="s">
        <v>21</v>
      </c>
      <c r="J83" s="2448" t="s">
        <v>21</v>
      </c>
      <c r="K83" s="2448" t="s">
        <v>21</v>
      </c>
      <c r="L83" s="2448" t="s">
        <v>21</v>
      </c>
      <c r="M83" s="2448" t="s">
        <v>21</v>
      </c>
      <c r="N83" s="2448" t="s">
        <v>21</v>
      </c>
      <c r="O83" s="2448">
        <v>278</v>
      </c>
      <c r="P83" s="1448" t="s">
        <v>29</v>
      </c>
      <c r="Q83" s="670" t="s">
        <v>26</v>
      </c>
      <c r="R83" s="1483" t="s">
        <v>26</v>
      </c>
      <c r="S83" s="1123" t="s">
        <v>26</v>
      </c>
      <c r="T83" s="1461" t="s">
        <v>165</v>
      </c>
      <c r="U83" s="82">
        <v>8152166</v>
      </c>
      <c r="V83" s="2448" t="s">
        <v>22</v>
      </c>
      <c r="W83" s="2448"/>
      <c r="X83" s="2448">
        <v>8122493</v>
      </c>
      <c r="Y83" s="2448" t="s">
        <v>21</v>
      </c>
      <c r="Z83" s="2448" t="s">
        <v>21</v>
      </c>
      <c r="AA83" s="2448">
        <v>8122493</v>
      </c>
      <c r="AB83" s="2448">
        <v>8122493</v>
      </c>
      <c r="AC83" s="2448" t="s">
        <v>21</v>
      </c>
      <c r="AD83" s="2448" t="s">
        <v>21</v>
      </c>
      <c r="AE83" s="2448">
        <v>3461</v>
      </c>
      <c r="AF83" s="2448">
        <v>644820</v>
      </c>
      <c r="AG83" s="1448" t="s">
        <v>29</v>
      </c>
      <c r="AH83" s="670" t="s">
        <v>26</v>
      </c>
      <c r="AI83" s="1483" t="s">
        <v>26</v>
      </c>
      <c r="AJ83" s="1123" t="s">
        <v>26</v>
      </c>
      <c r="AK83" s="1461" t="s">
        <v>165</v>
      </c>
      <c r="AL83" s="82">
        <v>40810</v>
      </c>
      <c r="AM83" s="2448" t="s">
        <v>22</v>
      </c>
      <c r="AN83" s="2448"/>
      <c r="AO83" s="2448">
        <v>45528</v>
      </c>
      <c r="AP83" s="2448" t="s">
        <v>21</v>
      </c>
      <c r="AQ83" s="2448" t="s">
        <v>21</v>
      </c>
      <c r="AR83" s="2448">
        <v>45528</v>
      </c>
      <c r="AS83" s="2448">
        <v>44625</v>
      </c>
      <c r="AT83" s="2448" t="s">
        <v>21</v>
      </c>
      <c r="AU83" s="2448">
        <v>903</v>
      </c>
      <c r="AV83" s="2448" t="s">
        <v>21</v>
      </c>
      <c r="AW83" s="2448">
        <v>8931</v>
      </c>
      <c r="AX83" s="1448" t="s">
        <v>29</v>
      </c>
      <c r="AY83" s="670" t="s">
        <v>26</v>
      </c>
      <c r="AZ83" s="1483" t="s">
        <v>26</v>
      </c>
      <c r="BA83" s="1123" t="s">
        <v>26</v>
      </c>
      <c r="BB83" s="1461" t="s">
        <v>165</v>
      </c>
      <c r="BC83" s="82">
        <v>344179</v>
      </c>
      <c r="BD83" s="2448" t="s">
        <v>22</v>
      </c>
      <c r="BE83" s="2448"/>
      <c r="BF83" s="2448">
        <v>347282</v>
      </c>
      <c r="BG83" s="2448">
        <v>167332</v>
      </c>
      <c r="BH83" s="2448">
        <v>19</v>
      </c>
      <c r="BI83" s="2448">
        <v>179931</v>
      </c>
      <c r="BJ83" s="2448">
        <v>150158</v>
      </c>
      <c r="BK83" s="2448">
        <v>25480</v>
      </c>
      <c r="BL83" s="2448">
        <v>4293</v>
      </c>
      <c r="BM83" s="2448" t="s">
        <v>21</v>
      </c>
      <c r="BN83" s="2448">
        <v>52891</v>
      </c>
      <c r="BO83" s="1448" t="s">
        <v>29</v>
      </c>
      <c r="BP83" s="670" t="s">
        <v>26</v>
      </c>
      <c r="BQ83" s="1483" t="s">
        <v>26</v>
      </c>
      <c r="BR83" s="1123" t="s">
        <v>26</v>
      </c>
      <c r="BS83" s="1461" t="s">
        <v>165</v>
      </c>
      <c r="BT83" s="82">
        <v>87884</v>
      </c>
      <c r="BU83" s="2448" t="s">
        <v>22</v>
      </c>
      <c r="BV83" s="2448"/>
      <c r="BW83" s="2448">
        <v>1440217</v>
      </c>
      <c r="BX83" s="2448">
        <v>181214</v>
      </c>
      <c r="BY83" s="2448">
        <v>124263</v>
      </c>
      <c r="BZ83" s="2448">
        <v>1134740</v>
      </c>
      <c r="CA83" s="2448">
        <v>5765</v>
      </c>
      <c r="CB83" s="2448">
        <v>1094359</v>
      </c>
      <c r="CC83" s="2448">
        <v>34616</v>
      </c>
      <c r="CD83" s="2448" t="s">
        <v>22</v>
      </c>
      <c r="CE83" s="2448" t="s">
        <v>22</v>
      </c>
      <c r="CF83" s="1448" t="s">
        <v>29</v>
      </c>
      <c r="CG83" s="670" t="s">
        <v>26</v>
      </c>
      <c r="CH83" s="1483" t="s">
        <v>26</v>
      </c>
      <c r="CI83" s="1123" t="s">
        <v>26</v>
      </c>
      <c r="CJ83" s="1461" t="s">
        <v>165</v>
      </c>
      <c r="CK83" s="82">
        <v>5424</v>
      </c>
      <c r="CL83" s="2448" t="s">
        <v>21</v>
      </c>
      <c r="CM83" s="2448"/>
      <c r="CN83" s="2448">
        <v>5424</v>
      </c>
      <c r="CO83" s="2448">
        <v>5046</v>
      </c>
      <c r="CP83" s="2448" t="s">
        <v>21</v>
      </c>
      <c r="CQ83" s="2448">
        <v>378</v>
      </c>
      <c r="CR83" s="2448" t="s">
        <v>21</v>
      </c>
      <c r="CS83" s="2448">
        <v>378</v>
      </c>
      <c r="CT83" s="2448" t="s">
        <v>21</v>
      </c>
      <c r="CU83" s="2448" t="s">
        <v>21</v>
      </c>
      <c r="CV83" s="217" t="s">
        <v>21</v>
      </c>
      <c r="CW83" s="1448" t="s">
        <v>29</v>
      </c>
      <c r="CX83" s="670" t="s">
        <v>26</v>
      </c>
      <c r="CY83" s="1483" t="s">
        <v>26</v>
      </c>
      <c r="CZ83" s="1123" t="s">
        <v>26</v>
      </c>
      <c r="DA83" s="1461" t="s">
        <v>165</v>
      </c>
      <c r="DB83" s="82">
        <v>41507</v>
      </c>
      <c r="DC83" s="2448">
        <v>1909003</v>
      </c>
      <c r="DD83" s="2448"/>
      <c r="DE83" s="2448">
        <v>39726</v>
      </c>
      <c r="DF83" s="2448" t="s">
        <v>22</v>
      </c>
      <c r="DG83" s="2448" t="s">
        <v>21</v>
      </c>
      <c r="DH83" s="2448">
        <v>39726</v>
      </c>
      <c r="DI83" s="2448">
        <v>29591</v>
      </c>
      <c r="DJ83" s="2448">
        <v>10135</v>
      </c>
      <c r="DK83" s="2448" t="s">
        <v>21</v>
      </c>
      <c r="DL83" s="2448">
        <v>1971461</v>
      </c>
      <c r="DM83" s="2448">
        <v>331663</v>
      </c>
      <c r="DN83" s="1448" t="s">
        <v>29</v>
      </c>
      <c r="DO83" s="670" t="s">
        <v>26</v>
      </c>
      <c r="DP83" s="1483" t="s">
        <v>26</v>
      </c>
      <c r="DQ83" s="1123" t="s">
        <v>26</v>
      </c>
      <c r="DR83" s="1461" t="s">
        <v>165</v>
      </c>
      <c r="DS83" s="82">
        <v>327420</v>
      </c>
      <c r="DT83" s="2448" t="s">
        <v>21</v>
      </c>
      <c r="DU83" s="2448"/>
      <c r="DV83" s="2448">
        <v>327420</v>
      </c>
      <c r="DW83" s="2448" t="s">
        <v>21</v>
      </c>
      <c r="DX83" s="2448" t="s">
        <v>21</v>
      </c>
      <c r="DY83" s="2448">
        <v>327420</v>
      </c>
      <c r="DZ83" s="2448" t="s">
        <v>21</v>
      </c>
      <c r="EA83" s="2448">
        <v>327420</v>
      </c>
      <c r="EB83" s="2448" t="s">
        <v>21</v>
      </c>
      <c r="EC83" s="2448" t="s">
        <v>21</v>
      </c>
      <c r="ED83" s="2448" t="s">
        <v>22</v>
      </c>
      <c r="EE83" s="1448" t="s">
        <v>29</v>
      </c>
      <c r="EF83" s="670" t="s">
        <v>26</v>
      </c>
      <c r="EG83" s="1483" t="s">
        <v>26</v>
      </c>
      <c r="EH83" s="1123" t="s">
        <v>26</v>
      </c>
      <c r="EI83" s="1461" t="s">
        <v>165</v>
      </c>
      <c r="EJ83" s="82">
        <v>183928</v>
      </c>
      <c r="EK83" s="2448" t="s">
        <v>22</v>
      </c>
      <c r="EL83" s="2448"/>
      <c r="EM83" s="2448">
        <v>151439</v>
      </c>
      <c r="EN83" s="2448">
        <v>28440</v>
      </c>
      <c r="EO83" s="2448">
        <v>45585</v>
      </c>
      <c r="EP83" s="2448">
        <v>77414</v>
      </c>
      <c r="EQ83" s="2448">
        <v>24863</v>
      </c>
      <c r="ER83" s="2448">
        <v>52474</v>
      </c>
      <c r="ES83" s="2448">
        <v>77</v>
      </c>
      <c r="ET83" s="2448">
        <v>32489</v>
      </c>
      <c r="EU83" s="2448">
        <v>174</v>
      </c>
      <c r="EV83" s="1448" t="s">
        <v>29</v>
      </c>
      <c r="EW83" s="670" t="s">
        <v>26</v>
      </c>
      <c r="EX83" s="1483" t="s">
        <v>26</v>
      </c>
      <c r="EY83" s="1123" t="s">
        <v>26</v>
      </c>
      <c r="EZ83" s="1461" t="s">
        <v>165</v>
      </c>
      <c r="FA83" s="82">
        <v>33204</v>
      </c>
      <c r="FB83" s="2448" t="s">
        <v>21</v>
      </c>
      <c r="FC83" s="2448"/>
      <c r="FD83" s="2448">
        <v>31184</v>
      </c>
      <c r="FE83" s="2448">
        <v>31184</v>
      </c>
      <c r="FF83" s="2448" t="s">
        <v>21</v>
      </c>
      <c r="FG83" s="2448" t="s">
        <v>21</v>
      </c>
      <c r="FH83" s="2448" t="s">
        <v>21</v>
      </c>
      <c r="FI83" s="2448" t="s">
        <v>21</v>
      </c>
      <c r="FJ83" s="2448" t="s">
        <v>21</v>
      </c>
      <c r="FK83" s="2448" t="s">
        <v>21</v>
      </c>
      <c r="FL83" s="217">
        <v>4025</v>
      </c>
      <c r="FM83" s="1448" t="s">
        <v>29</v>
      </c>
      <c r="FN83" s="670" t="s">
        <v>26</v>
      </c>
      <c r="FO83" s="1483"/>
      <c r="FP83" s="1123"/>
      <c r="FQ83" s="1461"/>
      <c r="FR83" s="982"/>
      <c r="FS83" s="982"/>
      <c r="FT83" s="982"/>
      <c r="FU83" s="982"/>
      <c r="FV83" s="982"/>
      <c r="FW83" s="982"/>
      <c r="FX83" s="982"/>
      <c r="FY83" s="982"/>
      <c r="FZ83" s="982"/>
      <c r="GA83" s="982"/>
      <c r="GB83" s="982"/>
      <c r="GC83" s="1050"/>
      <c r="GD83" s="1458"/>
      <c r="GE83" s="1060"/>
    </row>
    <row r="84" spans="1:187" ht="7.5" customHeight="1">
      <c r="A84" s="1076"/>
      <c r="B84" s="1126"/>
      <c r="C84" s="1462"/>
      <c r="D84" s="82"/>
      <c r="E84" s="2448"/>
      <c r="F84" s="2448"/>
      <c r="G84" s="2448"/>
      <c r="H84" s="2448"/>
      <c r="I84" s="2448"/>
      <c r="J84" s="2448"/>
      <c r="K84" s="2448"/>
      <c r="L84" s="2448"/>
      <c r="M84" s="2448"/>
      <c r="N84" s="2448"/>
      <c r="O84" s="2448"/>
      <c r="P84" s="1530"/>
      <c r="Q84" s="1057"/>
      <c r="R84" s="1076"/>
      <c r="S84" s="1126"/>
      <c r="T84" s="1462"/>
      <c r="U84" s="82"/>
      <c r="V84" s="2448"/>
      <c r="W84" s="2448"/>
      <c r="X84" s="2448"/>
      <c r="Y84" s="2448"/>
      <c r="Z84" s="2448"/>
      <c r="AA84" s="2448"/>
      <c r="AB84" s="2448"/>
      <c r="AC84" s="2448"/>
      <c r="AD84" s="2448"/>
      <c r="AE84" s="2448"/>
      <c r="AF84" s="2448"/>
      <c r="AG84" s="1530"/>
      <c r="AH84" s="1057"/>
      <c r="AI84" s="1076"/>
      <c r="AJ84" s="1126"/>
      <c r="AK84" s="1462"/>
      <c r="AL84" s="82"/>
      <c r="AM84" s="2448"/>
      <c r="AN84" s="2448"/>
      <c r="AO84" s="2448"/>
      <c r="AP84" s="2448"/>
      <c r="AQ84" s="2448"/>
      <c r="AR84" s="2448"/>
      <c r="AS84" s="2448"/>
      <c r="AT84" s="2448"/>
      <c r="AU84" s="2448"/>
      <c r="AV84" s="2448"/>
      <c r="AW84" s="2448"/>
      <c r="AX84" s="1530"/>
      <c r="AY84" s="1057"/>
      <c r="AZ84" s="1076"/>
      <c r="BA84" s="1126"/>
      <c r="BB84" s="1462"/>
      <c r="BC84" s="82"/>
      <c r="BD84" s="2448"/>
      <c r="BE84" s="2448"/>
      <c r="BF84" s="2448"/>
      <c r="BG84" s="2448"/>
      <c r="BH84" s="2448"/>
      <c r="BI84" s="2448"/>
      <c r="BJ84" s="2448"/>
      <c r="BK84" s="2448"/>
      <c r="BL84" s="2448"/>
      <c r="BM84" s="2448"/>
      <c r="BN84" s="2448"/>
      <c r="BO84" s="1530"/>
      <c r="BP84" s="1057"/>
      <c r="BQ84" s="1076"/>
      <c r="BR84" s="1126"/>
      <c r="BS84" s="1462"/>
      <c r="BT84" s="82"/>
      <c r="BU84" s="2448"/>
      <c r="BV84" s="2448"/>
      <c r="BW84" s="2448"/>
      <c r="BX84" s="2448"/>
      <c r="BY84" s="2448"/>
      <c r="BZ84" s="2448"/>
      <c r="CA84" s="2448"/>
      <c r="CB84" s="2448"/>
      <c r="CC84" s="2448"/>
      <c r="CD84" s="2448"/>
      <c r="CE84" s="2448"/>
      <c r="CF84" s="1530"/>
      <c r="CG84" s="1057"/>
      <c r="CH84" s="1076"/>
      <c r="CI84" s="1126"/>
      <c r="CJ84" s="1462"/>
      <c r="CK84" s="82"/>
      <c r="CL84" s="2448"/>
      <c r="CM84" s="2448"/>
      <c r="CN84" s="2448"/>
      <c r="CO84" s="2448"/>
      <c r="CP84" s="2448"/>
      <c r="CQ84" s="2448"/>
      <c r="CR84" s="2448"/>
      <c r="CS84" s="2448"/>
      <c r="CT84" s="2448"/>
      <c r="CU84" s="2448"/>
      <c r="CV84" s="2448"/>
      <c r="CW84" s="1530"/>
      <c r="CX84" s="1057"/>
      <c r="CY84" s="1076"/>
      <c r="CZ84" s="1126"/>
      <c r="DA84" s="1462"/>
      <c r="DB84" s="82"/>
      <c r="DC84" s="2448"/>
      <c r="DD84" s="2448"/>
      <c r="DE84" s="2448"/>
      <c r="DF84" s="2448"/>
      <c r="DG84" s="2448"/>
      <c r="DH84" s="2448"/>
      <c r="DI84" s="2448"/>
      <c r="DJ84" s="2448"/>
      <c r="DK84" s="2448"/>
      <c r="DL84" s="2448"/>
      <c r="DM84" s="2448"/>
      <c r="DN84" s="1530"/>
      <c r="DO84" s="1057"/>
      <c r="DP84" s="1076"/>
      <c r="DQ84" s="1126"/>
      <c r="DR84" s="1462"/>
      <c r="DS84" s="82"/>
      <c r="DT84" s="2448"/>
      <c r="DU84" s="2448"/>
      <c r="DV84" s="2448"/>
      <c r="DW84" s="2448"/>
      <c r="DX84" s="2448"/>
      <c r="DY84" s="2448"/>
      <c r="DZ84" s="2448"/>
      <c r="EA84" s="2448"/>
      <c r="EB84" s="2448"/>
      <c r="EC84" s="2448"/>
      <c r="ED84" s="2448"/>
      <c r="EE84" s="1530"/>
      <c r="EF84" s="1057"/>
      <c r="EG84" s="1076"/>
      <c r="EH84" s="1126"/>
      <c r="EI84" s="1462"/>
      <c r="EJ84" s="82"/>
      <c r="EK84" s="2448"/>
      <c r="EL84" s="2448"/>
      <c r="EM84" s="2448"/>
      <c r="EN84" s="2448"/>
      <c r="EO84" s="2448"/>
      <c r="EP84" s="2448"/>
      <c r="EQ84" s="2448"/>
      <c r="ER84" s="2448"/>
      <c r="ES84" s="2448"/>
      <c r="ET84" s="2448"/>
      <c r="EU84" s="2448"/>
      <c r="EV84" s="1530"/>
      <c r="EW84" s="1057"/>
      <c r="EX84" s="1076"/>
      <c r="EY84" s="1126"/>
      <c r="EZ84" s="1462"/>
      <c r="FA84" s="82"/>
      <c r="FB84" s="2448"/>
      <c r="FC84" s="2448"/>
      <c r="FD84" s="2448"/>
      <c r="FE84" s="2448"/>
      <c r="FF84" s="2448"/>
      <c r="FG84" s="2448"/>
      <c r="FH84" s="2448"/>
      <c r="FI84" s="2448"/>
      <c r="FJ84" s="2448"/>
      <c r="FK84" s="2448"/>
      <c r="FL84" s="2448"/>
      <c r="FM84" s="1530"/>
      <c r="FN84" s="1057"/>
      <c r="FO84" s="1076"/>
      <c r="FP84" s="1126"/>
      <c r="FQ84" s="1462"/>
      <c r="FR84" s="982"/>
      <c r="FS84" s="982"/>
      <c r="FT84" s="982"/>
      <c r="FU84" s="982"/>
      <c r="FV84" s="982"/>
      <c r="FW84" s="982"/>
      <c r="FX84" s="982"/>
      <c r="FY84" s="982"/>
      <c r="FZ84" s="982"/>
      <c r="GA84" s="982"/>
      <c r="GB84" s="982"/>
      <c r="GC84" s="1050"/>
      <c r="GD84" s="1533"/>
      <c r="GE84" s="1060"/>
    </row>
    <row r="85" spans="1:187" ht="15" customHeight="1">
      <c r="A85" s="1483" t="s">
        <v>2162</v>
      </c>
      <c r="B85" s="1123" t="s">
        <v>23</v>
      </c>
      <c r="C85" s="1534" t="s">
        <v>166</v>
      </c>
      <c r="D85" s="82">
        <v>2000</v>
      </c>
      <c r="E85" s="2448" t="s">
        <v>22</v>
      </c>
      <c r="F85" s="2448"/>
      <c r="G85" s="2448">
        <v>2416</v>
      </c>
      <c r="H85" s="2448" t="s">
        <v>21</v>
      </c>
      <c r="I85" s="2448" t="s">
        <v>21</v>
      </c>
      <c r="J85" s="2448">
        <v>2416</v>
      </c>
      <c r="K85" s="2448">
        <v>2416</v>
      </c>
      <c r="L85" s="2448" t="s">
        <v>21</v>
      </c>
      <c r="M85" s="2448" t="s">
        <v>21</v>
      </c>
      <c r="N85" s="2448" t="s">
        <v>21</v>
      </c>
      <c r="O85" s="2448">
        <v>959</v>
      </c>
      <c r="P85" s="1448" t="s">
        <v>30</v>
      </c>
      <c r="Q85" s="670" t="s">
        <v>2160</v>
      </c>
      <c r="R85" s="1483" t="s">
        <v>2162</v>
      </c>
      <c r="S85" s="1123" t="s">
        <v>23</v>
      </c>
      <c r="T85" s="1534" t="s">
        <v>166</v>
      </c>
      <c r="U85" s="82">
        <v>2641047</v>
      </c>
      <c r="V85" s="2448" t="s">
        <v>22</v>
      </c>
      <c r="W85" s="2448"/>
      <c r="X85" s="2448">
        <v>2709023</v>
      </c>
      <c r="Y85" s="2448" t="s">
        <v>21</v>
      </c>
      <c r="Z85" s="2448" t="s">
        <v>21</v>
      </c>
      <c r="AA85" s="2448">
        <v>2709023</v>
      </c>
      <c r="AB85" s="2448">
        <v>2709023</v>
      </c>
      <c r="AC85" s="2448" t="s">
        <v>21</v>
      </c>
      <c r="AD85" s="2448" t="s">
        <v>21</v>
      </c>
      <c r="AE85" s="2448">
        <v>607</v>
      </c>
      <c r="AF85" s="2448">
        <v>708619</v>
      </c>
      <c r="AG85" s="1448" t="s">
        <v>30</v>
      </c>
      <c r="AH85" s="670" t="s">
        <v>2160</v>
      </c>
      <c r="AI85" s="1483" t="s">
        <v>2162</v>
      </c>
      <c r="AJ85" s="1123" t="s">
        <v>23</v>
      </c>
      <c r="AK85" s="1534" t="s">
        <v>166</v>
      </c>
      <c r="AL85" s="82">
        <v>17511</v>
      </c>
      <c r="AM85" s="2448" t="s">
        <v>22</v>
      </c>
      <c r="AN85" s="2448"/>
      <c r="AO85" s="2448">
        <v>18658</v>
      </c>
      <c r="AP85" s="2448" t="s">
        <v>21</v>
      </c>
      <c r="AQ85" s="2448" t="s">
        <v>21</v>
      </c>
      <c r="AR85" s="2448">
        <v>18658</v>
      </c>
      <c r="AS85" s="2448">
        <v>18458</v>
      </c>
      <c r="AT85" s="2448" t="s">
        <v>21</v>
      </c>
      <c r="AU85" s="2448">
        <v>200</v>
      </c>
      <c r="AV85" s="2448" t="s">
        <v>21</v>
      </c>
      <c r="AW85" s="2448">
        <v>20592</v>
      </c>
      <c r="AX85" s="1448" t="s">
        <v>30</v>
      </c>
      <c r="AY85" s="670" t="s">
        <v>2160</v>
      </c>
      <c r="AZ85" s="1483" t="s">
        <v>2162</v>
      </c>
      <c r="BA85" s="1123" t="s">
        <v>23</v>
      </c>
      <c r="BB85" s="1534" t="s">
        <v>166</v>
      </c>
      <c r="BC85" s="82">
        <v>118617</v>
      </c>
      <c r="BD85" s="2448" t="s">
        <v>22</v>
      </c>
      <c r="BE85" s="2448"/>
      <c r="BF85" s="2448">
        <v>118663</v>
      </c>
      <c r="BG85" s="2448">
        <v>54555</v>
      </c>
      <c r="BH85" s="2448">
        <v>432</v>
      </c>
      <c r="BI85" s="2448">
        <v>63676</v>
      </c>
      <c r="BJ85" s="2448">
        <v>53055</v>
      </c>
      <c r="BK85" s="2448">
        <v>9075</v>
      </c>
      <c r="BL85" s="2448">
        <v>1546</v>
      </c>
      <c r="BM85" s="2448" t="s">
        <v>21</v>
      </c>
      <c r="BN85" s="2448">
        <v>51684</v>
      </c>
      <c r="BO85" s="1448" t="s">
        <v>30</v>
      </c>
      <c r="BP85" s="670" t="s">
        <v>2160</v>
      </c>
      <c r="BQ85" s="1483" t="s">
        <v>2162</v>
      </c>
      <c r="BR85" s="1123" t="s">
        <v>23</v>
      </c>
      <c r="BS85" s="1534" t="s">
        <v>166</v>
      </c>
      <c r="BT85" s="82">
        <v>31138</v>
      </c>
      <c r="BU85" s="2448" t="s">
        <v>22</v>
      </c>
      <c r="BV85" s="2448"/>
      <c r="BW85" s="2448">
        <v>486406</v>
      </c>
      <c r="BX85" s="2448">
        <v>53546</v>
      </c>
      <c r="BY85" s="2448">
        <v>41935</v>
      </c>
      <c r="BZ85" s="2448">
        <v>390925</v>
      </c>
      <c r="CA85" s="2448">
        <v>2150</v>
      </c>
      <c r="CB85" s="2448">
        <v>376829</v>
      </c>
      <c r="CC85" s="2448">
        <v>11946</v>
      </c>
      <c r="CD85" s="2448" t="s">
        <v>22</v>
      </c>
      <c r="CE85" s="2448" t="s">
        <v>22</v>
      </c>
      <c r="CF85" s="1448" t="s">
        <v>30</v>
      </c>
      <c r="CG85" s="670" t="s">
        <v>2160</v>
      </c>
      <c r="CH85" s="1483" t="s">
        <v>2162</v>
      </c>
      <c r="CI85" s="1123" t="s">
        <v>23</v>
      </c>
      <c r="CJ85" s="1534" t="s">
        <v>166</v>
      </c>
      <c r="CK85" s="82">
        <v>1712</v>
      </c>
      <c r="CL85" s="2448" t="s">
        <v>21</v>
      </c>
      <c r="CM85" s="2448"/>
      <c r="CN85" s="2448">
        <v>1712</v>
      </c>
      <c r="CO85" s="2448">
        <v>1602</v>
      </c>
      <c r="CP85" s="2448" t="s">
        <v>21</v>
      </c>
      <c r="CQ85" s="2448">
        <v>110</v>
      </c>
      <c r="CR85" s="2448" t="s">
        <v>21</v>
      </c>
      <c r="CS85" s="2448">
        <v>110</v>
      </c>
      <c r="CT85" s="2448" t="s">
        <v>21</v>
      </c>
      <c r="CU85" s="2448" t="s">
        <v>21</v>
      </c>
      <c r="CV85" s="217" t="s">
        <v>21</v>
      </c>
      <c r="CW85" s="1448" t="s">
        <v>30</v>
      </c>
      <c r="CX85" s="670" t="s">
        <v>2160</v>
      </c>
      <c r="CY85" s="1483" t="s">
        <v>2162</v>
      </c>
      <c r="CZ85" s="1123" t="s">
        <v>23</v>
      </c>
      <c r="DA85" s="1534" t="s">
        <v>166</v>
      </c>
      <c r="DB85" s="82">
        <v>20399</v>
      </c>
      <c r="DC85" s="2448">
        <v>687254</v>
      </c>
      <c r="DD85" s="2448"/>
      <c r="DE85" s="2448">
        <v>17746</v>
      </c>
      <c r="DF85" s="2448" t="s">
        <v>22</v>
      </c>
      <c r="DG85" s="2448" t="s">
        <v>21</v>
      </c>
      <c r="DH85" s="2448">
        <v>17746</v>
      </c>
      <c r="DI85" s="2448">
        <v>14376</v>
      </c>
      <c r="DJ85" s="2448">
        <v>3370</v>
      </c>
      <c r="DK85" s="2448" t="s">
        <v>21</v>
      </c>
      <c r="DL85" s="2448">
        <v>626891</v>
      </c>
      <c r="DM85" s="217">
        <v>375290</v>
      </c>
      <c r="DN85" s="1448" t="s">
        <v>30</v>
      </c>
      <c r="DO85" s="670" t="s">
        <v>2160</v>
      </c>
      <c r="DP85" s="1483" t="s">
        <v>2162</v>
      </c>
      <c r="DQ85" s="1123" t="s">
        <v>23</v>
      </c>
      <c r="DR85" s="1534" t="s">
        <v>166</v>
      </c>
      <c r="DS85" s="82">
        <v>97217</v>
      </c>
      <c r="DT85" s="2448" t="s">
        <v>21</v>
      </c>
      <c r="DU85" s="2448"/>
      <c r="DV85" s="2448">
        <v>97217</v>
      </c>
      <c r="DW85" s="2448" t="s">
        <v>21</v>
      </c>
      <c r="DX85" s="2448" t="s">
        <v>21</v>
      </c>
      <c r="DY85" s="2448">
        <v>97217</v>
      </c>
      <c r="DZ85" s="2448" t="s">
        <v>21</v>
      </c>
      <c r="EA85" s="2448">
        <v>97217</v>
      </c>
      <c r="EB85" s="2448" t="s">
        <v>21</v>
      </c>
      <c r="EC85" s="2448" t="s">
        <v>21</v>
      </c>
      <c r="ED85" s="217" t="s">
        <v>22</v>
      </c>
      <c r="EE85" s="1448" t="s">
        <v>30</v>
      </c>
      <c r="EF85" s="670" t="s">
        <v>2160</v>
      </c>
      <c r="EG85" s="1483" t="s">
        <v>2162</v>
      </c>
      <c r="EH85" s="1123" t="s">
        <v>23</v>
      </c>
      <c r="EI85" s="1534" t="s">
        <v>166</v>
      </c>
      <c r="EJ85" s="82">
        <v>69145</v>
      </c>
      <c r="EK85" s="2448" t="s">
        <v>22</v>
      </c>
      <c r="EL85" s="2448"/>
      <c r="EM85" s="2448">
        <v>57730</v>
      </c>
      <c r="EN85" s="2448">
        <v>11823</v>
      </c>
      <c r="EO85" s="2448">
        <v>18669</v>
      </c>
      <c r="EP85" s="2448">
        <v>27238</v>
      </c>
      <c r="EQ85" s="2448">
        <v>7488</v>
      </c>
      <c r="ER85" s="2448">
        <v>19733</v>
      </c>
      <c r="ES85" s="2448">
        <v>17</v>
      </c>
      <c r="ET85" s="2448">
        <v>11410</v>
      </c>
      <c r="EU85" s="217">
        <v>191</v>
      </c>
      <c r="EV85" s="1448" t="s">
        <v>30</v>
      </c>
      <c r="EW85" s="670" t="s">
        <v>2160</v>
      </c>
      <c r="EX85" s="1483" t="s">
        <v>2162</v>
      </c>
      <c r="EY85" s="1123" t="s">
        <v>23</v>
      </c>
      <c r="EZ85" s="1534" t="s">
        <v>166</v>
      </c>
      <c r="FA85" s="82">
        <v>15684</v>
      </c>
      <c r="FB85" s="2448" t="s">
        <v>21</v>
      </c>
      <c r="FC85" s="2448"/>
      <c r="FD85" s="2448">
        <v>16334</v>
      </c>
      <c r="FE85" s="2448">
        <v>16334</v>
      </c>
      <c r="FF85" s="2448" t="s">
        <v>21</v>
      </c>
      <c r="FG85" s="2448" t="s">
        <v>21</v>
      </c>
      <c r="FH85" s="2448" t="s">
        <v>21</v>
      </c>
      <c r="FI85" s="2448" t="s">
        <v>21</v>
      </c>
      <c r="FJ85" s="2448" t="s">
        <v>21</v>
      </c>
      <c r="FK85" s="2448" t="s">
        <v>21</v>
      </c>
      <c r="FL85" s="217">
        <v>3729</v>
      </c>
      <c r="FM85" s="1448" t="s">
        <v>30</v>
      </c>
      <c r="FN85" s="670" t="s">
        <v>2160</v>
      </c>
      <c r="FO85" s="1483"/>
      <c r="FP85" s="1123"/>
      <c r="FQ85" s="1534"/>
      <c r="FR85" s="982"/>
      <c r="FS85" s="982"/>
      <c r="FT85" s="982"/>
      <c r="FU85" s="982"/>
      <c r="FV85" s="982"/>
      <c r="FW85" s="982"/>
      <c r="FX85" s="982"/>
      <c r="FY85" s="982"/>
      <c r="FZ85" s="982"/>
      <c r="GA85" s="982"/>
      <c r="GB85" s="982"/>
      <c r="GC85" s="1050"/>
      <c r="GD85" s="1458"/>
      <c r="GE85" s="1061"/>
    </row>
    <row r="86" spans="1:187" ht="15" customHeight="1">
      <c r="A86" s="1481" t="s">
        <v>26</v>
      </c>
      <c r="B86" s="1120" t="s">
        <v>26</v>
      </c>
      <c r="C86" s="1534" t="s">
        <v>167</v>
      </c>
      <c r="D86" s="82">
        <v>2002</v>
      </c>
      <c r="E86" s="2448" t="s">
        <v>22</v>
      </c>
      <c r="F86" s="2448"/>
      <c r="G86" s="2448">
        <v>2099</v>
      </c>
      <c r="H86" s="2448" t="s">
        <v>21</v>
      </c>
      <c r="I86" s="2448" t="s">
        <v>21</v>
      </c>
      <c r="J86" s="2448">
        <v>2099</v>
      </c>
      <c r="K86" s="2448">
        <v>2099</v>
      </c>
      <c r="L86" s="2448" t="s">
        <v>21</v>
      </c>
      <c r="M86" s="2448" t="s">
        <v>21</v>
      </c>
      <c r="N86" s="2448" t="s">
        <v>21</v>
      </c>
      <c r="O86" s="2448">
        <v>861</v>
      </c>
      <c r="P86" s="1448" t="s">
        <v>31</v>
      </c>
      <c r="Q86" s="670" t="s">
        <v>26</v>
      </c>
      <c r="R86" s="1481" t="s">
        <v>26</v>
      </c>
      <c r="S86" s="1120" t="s">
        <v>26</v>
      </c>
      <c r="T86" s="1534" t="s">
        <v>167</v>
      </c>
      <c r="U86" s="82">
        <v>2178413</v>
      </c>
      <c r="V86" s="2448" t="s">
        <v>22</v>
      </c>
      <c r="W86" s="2448"/>
      <c r="X86" s="2448">
        <v>2263700</v>
      </c>
      <c r="Y86" s="2448" t="s">
        <v>21</v>
      </c>
      <c r="Z86" s="2448" t="s">
        <v>21</v>
      </c>
      <c r="AA86" s="2448">
        <v>2263700</v>
      </c>
      <c r="AB86" s="2448">
        <v>2263700</v>
      </c>
      <c r="AC86" s="2448" t="s">
        <v>21</v>
      </c>
      <c r="AD86" s="2448" t="s">
        <v>21</v>
      </c>
      <c r="AE86" s="2448">
        <v>662</v>
      </c>
      <c r="AF86" s="2448">
        <v>627308</v>
      </c>
      <c r="AG86" s="1448" t="s">
        <v>31</v>
      </c>
      <c r="AH86" s="670" t="s">
        <v>26</v>
      </c>
      <c r="AI86" s="1481" t="s">
        <v>26</v>
      </c>
      <c r="AJ86" s="1120" t="s">
        <v>26</v>
      </c>
      <c r="AK86" s="1534" t="s">
        <v>167</v>
      </c>
      <c r="AL86" s="82">
        <v>12458</v>
      </c>
      <c r="AM86" s="2448" t="s">
        <v>22</v>
      </c>
      <c r="AN86" s="2448"/>
      <c r="AO86" s="2448">
        <v>17846</v>
      </c>
      <c r="AP86" s="2448" t="s">
        <v>21</v>
      </c>
      <c r="AQ86" s="2448" t="s">
        <v>21</v>
      </c>
      <c r="AR86" s="2448">
        <v>17846</v>
      </c>
      <c r="AS86" s="2448">
        <v>17639</v>
      </c>
      <c r="AT86" s="2448" t="s">
        <v>21</v>
      </c>
      <c r="AU86" s="2448">
        <v>207</v>
      </c>
      <c r="AV86" s="2448" t="s">
        <v>21</v>
      </c>
      <c r="AW86" s="2448">
        <v>15163</v>
      </c>
      <c r="AX86" s="1448" t="s">
        <v>31</v>
      </c>
      <c r="AY86" s="670" t="s">
        <v>26</v>
      </c>
      <c r="AZ86" s="1481" t="s">
        <v>26</v>
      </c>
      <c r="BA86" s="1120" t="s">
        <v>26</v>
      </c>
      <c r="BB86" s="1534" t="s">
        <v>167</v>
      </c>
      <c r="BC86" s="82">
        <v>103410</v>
      </c>
      <c r="BD86" s="2448" t="s">
        <v>22</v>
      </c>
      <c r="BE86" s="2448"/>
      <c r="BF86" s="2448">
        <v>101618</v>
      </c>
      <c r="BG86" s="2448">
        <v>45197</v>
      </c>
      <c r="BH86" s="2448">
        <v>296</v>
      </c>
      <c r="BI86" s="2448">
        <v>56125</v>
      </c>
      <c r="BJ86" s="2448">
        <v>47937</v>
      </c>
      <c r="BK86" s="2448">
        <v>6933</v>
      </c>
      <c r="BL86" s="2448">
        <v>1255</v>
      </c>
      <c r="BM86" s="2448" t="s">
        <v>21</v>
      </c>
      <c r="BN86" s="2448">
        <v>50100</v>
      </c>
      <c r="BO86" s="1448" t="s">
        <v>31</v>
      </c>
      <c r="BP86" s="670" t="s">
        <v>26</v>
      </c>
      <c r="BQ86" s="1481" t="s">
        <v>26</v>
      </c>
      <c r="BR86" s="1120" t="s">
        <v>26</v>
      </c>
      <c r="BS86" s="1534" t="s">
        <v>167</v>
      </c>
      <c r="BT86" s="82">
        <v>27901</v>
      </c>
      <c r="BU86" s="2448" t="s">
        <v>22</v>
      </c>
      <c r="BV86" s="2448"/>
      <c r="BW86" s="2448">
        <v>411664</v>
      </c>
      <c r="BX86" s="2448">
        <v>45945</v>
      </c>
      <c r="BY86" s="2448">
        <v>33858</v>
      </c>
      <c r="BZ86" s="2448">
        <v>331861</v>
      </c>
      <c r="CA86" s="2448">
        <v>1710</v>
      </c>
      <c r="CB86" s="2448">
        <v>319549</v>
      </c>
      <c r="CC86" s="2448">
        <v>10602</v>
      </c>
      <c r="CD86" s="2448" t="s">
        <v>22</v>
      </c>
      <c r="CE86" s="2448" t="s">
        <v>22</v>
      </c>
      <c r="CF86" s="1448" t="s">
        <v>31</v>
      </c>
      <c r="CG86" s="670" t="s">
        <v>26</v>
      </c>
      <c r="CH86" s="1481" t="s">
        <v>26</v>
      </c>
      <c r="CI86" s="1120" t="s">
        <v>26</v>
      </c>
      <c r="CJ86" s="1534" t="s">
        <v>167</v>
      </c>
      <c r="CK86" s="82">
        <v>1712</v>
      </c>
      <c r="CL86" s="2448" t="s">
        <v>21</v>
      </c>
      <c r="CM86" s="2448"/>
      <c r="CN86" s="2448">
        <v>1712</v>
      </c>
      <c r="CO86" s="2448">
        <v>1602</v>
      </c>
      <c r="CP86" s="2448" t="s">
        <v>21</v>
      </c>
      <c r="CQ86" s="2448">
        <v>110</v>
      </c>
      <c r="CR86" s="2448" t="s">
        <v>21</v>
      </c>
      <c r="CS86" s="2448">
        <v>110</v>
      </c>
      <c r="CT86" s="2448" t="s">
        <v>21</v>
      </c>
      <c r="CU86" s="2448" t="s">
        <v>21</v>
      </c>
      <c r="CV86" s="217" t="s">
        <v>21</v>
      </c>
      <c r="CW86" s="1448" t="s">
        <v>31</v>
      </c>
      <c r="CX86" s="670" t="s">
        <v>26</v>
      </c>
      <c r="CY86" s="1481" t="s">
        <v>26</v>
      </c>
      <c r="CZ86" s="1120" t="s">
        <v>26</v>
      </c>
      <c r="DA86" s="1534" t="s">
        <v>167</v>
      </c>
      <c r="DB86" s="82">
        <v>7434</v>
      </c>
      <c r="DC86" s="2448">
        <v>613526</v>
      </c>
      <c r="DD86" s="2448"/>
      <c r="DE86" s="2448">
        <v>12945</v>
      </c>
      <c r="DF86" s="2448" t="s">
        <v>22</v>
      </c>
      <c r="DG86" s="2448" t="s">
        <v>21</v>
      </c>
      <c r="DH86" s="2448">
        <v>12945</v>
      </c>
      <c r="DI86" s="2448">
        <v>9775</v>
      </c>
      <c r="DJ86" s="2448">
        <v>3170</v>
      </c>
      <c r="DK86" s="2448" t="s">
        <v>21</v>
      </c>
      <c r="DL86" s="2448">
        <v>671189</v>
      </c>
      <c r="DM86" s="217">
        <v>313376</v>
      </c>
      <c r="DN86" s="1448" t="s">
        <v>31</v>
      </c>
      <c r="DO86" s="670" t="s">
        <v>26</v>
      </c>
      <c r="DP86" s="1481" t="s">
        <v>26</v>
      </c>
      <c r="DQ86" s="1120" t="s">
        <v>26</v>
      </c>
      <c r="DR86" s="1534" t="s">
        <v>167</v>
      </c>
      <c r="DS86" s="82">
        <v>94415</v>
      </c>
      <c r="DT86" s="2448" t="s">
        <v>21</v>
      </c>
      <c r="DU86" s="2448"/>
      <c r="DV86" s="2448">
        <v>94415</v>
      </c>
      <c r="DW86" s="2448" t="s">
        <v>21</v>
      </c>
      <c r="DX86" s="2448" t="s">
        <v>21</v>
      </c>
      <c r="DY86" s="2448">
        <v>94415</v>
      </c>
      <c r="DZ86" s="2448" t="s">
        <v>21</v>
      </c>
      <c r="EA86" s="2448">
        <v>94415</v>
      </c>
      <c r="EB86" s="2448" t="s">
        <v>21</v>
      </c>
      <c r="EC86" s="2448" t="s">
        <v>21</v>
      </c>
      <c r="ED86" s="217" t="s">
        <v>22</v>
      </c>
      <c r="EE86" s="1448" t="s">
        <v>31</v>
      </c>
      <c r="EF86" s="670" t="s">
        <v>26</v>
      </c>
      <c r="EG86" s="1481" t="s">
        <v>26</v>
      </c>
      <c r="EH86" s="1120" t="s">
        <v>26</v>
      </c>
      <c r="EI86" s="1534" t="s">
        <v>167</v>
      </c>
      <c r="EJ86" s="82">
        <v>62362</v>
      </c>
      <c r="EK86" s="2448" t="s">
        <v>22</v>
      </c>
      <c r="EL86" s="2448"/>
      <c r="EM86" s="2448">
        <v>50733</v>
      </c>
      <c r="EN86" s="2448">
        <v>7357</v>
      </c>
      <c r="EO86" s="2448">
        <v>15767</v>
      </c>
      <c r="EP86" s="2448">
        <v>27609</v>
      </c>
      <c r="EQ86" s="2448">
        <v>11302</v>
      </c>
      <c r="ER86" s="2448">
        <v>16292</v>
      </c>
      <c r="ES86" s="2448">
        <v>15</v>
      </c>
      <c r="ET86" s="2448">
        <v>11636</v>
      </c>
      <c r="EU86" s="217">
        <v>184</v>
      </c>
      <c r="EV86" s="1448" t="s">
        <v>31</v>
      </c>
      <c r="EW86" s="670" t="s">
        <v>26</v>
      </c>
      <c r="EX86" s="1481" t="s">
        <v>26</v>
      </c>
      <c r="EY86" s="1120" t="s">
        <v>26</v>
      </c>
      <c r="EZ86" s="1534" t="s">
        <v>167</v>
      </c>
      <c r="FA86" s="82">
        <v>16718</v>
      </c>
      <c r="FB86" s="2448" t="s">
        <v>21</v>
      </c>
      <c r="FC86" s="2448"/>
      <c r="FD86" s="2448">
        <v>16181</v>
      </c>
      <c r="FE86" s="2448">
        <v>16181</v>
      </c>
      <c r="FF86" s="2448" t="s">
        <v>21</v>
      </c>
      <c r="FG86" s="2448" t="s">
        <v>21</v>
      </c>
      <c r="FH86" s="2448" t="s">
        <v>21</v>
      </c>
      <c r="FI86" s="2448" t="s">
        <v>21</v>
      </c>
      <c r="FJ86" s="2448" t="s">
        <v>21</v>
      </c>
      <c r="FK86" s="2448" t="s">
        <v>21</v>
      </c>
      <c r="FL86" s="217">
        <v>4266</v>
      </c>
      <c r="FM86" s="1448" t="s">
        <v>31</v>
      </c>
      <c r="FN86" s="670" t="s">
        <v>26</v>
      </c>
      <c r="FO86" s="1481"/>
      <c r="FP86" s="1120"/>
      <c r="FQ86" s="1535"/>
      <c r="FR86" s="982"/>
      <c r="FS86" s="982"/>
      <c r="FT86" s="982"/>
      <c r="FU86" s="982"/>
      <c r="FV86" s="982"/>
      <c r="FW86" s="982"/>
      <c r="FX86" s="982"/>
      <c r="FY86" s="982"/>
      <c r="FZ86" s="982"/>
      <c r="GA86" s="982"/>
      <c r="GB86" s="982"/>
      <c r="GC86" s="1050"/>
      <c r="GD86" s="1458"/>
      <c r="GE86" s="1060"/>
    </row>
    <row r="87" spans="1:187" ht="15" customHeight="1">
      <c r="A87" s="1481" t="s">
        <v>26</v>
      </c>
      <c r="B87" s="1120" t="s">
        <v>26</v>
      </c>
      <c r="C87" s="1534" t="s">
        <v>168</v>
      </c>
      <c r="D87" s="82">
        <v>2852</v>
      </c>
      <c r="E87" s="2448" t="s">
        <v>22</v>
      </c>
      <c r="F87" s="2448"/>
      <c r="G87" s="2448">
        <v>2194</v>
      </c>
      <c r="H87" s="2448" t="s">
        <v>21</v>
      </c>
      <c r="I87" s="2448" t="s">
        <v>21</v>
      </c>
      <c r="J87" s="2448">
        <v>2194</v>
      </c>
      <c r="K87" s="2448">
        <v>2194</v>
      </c>
      <c r="L87" s="2448" t="s">
        <v>21</v>
      </c>
      <c r="M87" s="2448" t="s">
        <v>21</v>
      </c>
      <c r="N87" s="2448" t="s">
        <v>21</v>
      </c>
      <c r="O87" s="2448">
        <v>1519</v>
      </c>
      <c r="P87" s="1448" t="s">
        <v>32</v>
      </c>
      <c r="Q87" s="670" t="s">
        <v>26</v>
      </c>
      <c r="R87" s="1481" t="s">
        <v>26</v>
      </c>
      <c r="S87" s="1120" t="s">
        <v>26</v>
      </c>
      <c r="T87" s="1534" t="s">
        <v>168</v>
      </c>
      <c r="U87" s="82">
        <v>2689090</v>
      </c>
      <c r="V87" s="2448" t="s">
        <v>22</v>
      </c>
      <c r="W87" s="2448"/>
      <c r="X87" s="2448">
        <v>2672063</v>
      </c>
      <c r="Y87" s="2448" t="s">
        <v>21</v>
      </c>
      <c r="Z87" s="2448" t="s">
        <v>21</v>
      </c>
      <c r="AA87" s="2448">
        <v>2672063</v>
      </c>
      <c r="AB87" s="2448">
        <v>2672063</v>
      </c>
      <c r="AC87" s="2448" t="s">
        <v>21</v>
      </c>
      <c r="AD87" s="2448" t="s">
        <v>21</v>
      </c>
      <c r="AE87" s="2448">
        <v>587</v>
      </c>
      <c r="AF87" s="2448">
        <v>645861</v>
      </c>
      <c r="AG87" s="1448" t="s">
        <v>32</v>
      </c>
      <c r="AH87" s="670" t="s">
        <v>26</v>
      </c>
      <c r="AI87" s="1481" t="s">
        <v>26</v>
      </c>
      <c r="AJ87" s="1120" t="s">
        <v>26</v>
      </c>
      <c r="AK87" s="1534" t="s">
        <v>168</v>
      </c>
      <c r="AL87" s="82">
        <v>11865</v>
      </c>
      <c r="AM87" s="2448" t="s">
        <v>22</v>
      </c>
      <c r="AN87" s="2448"/>
      <c r="AO87" s="2448">
        <v>12115</v>
      </c>
      <c r="AP87" s="2448" t="s">
        <v>21</v>
      </c>
      <c r="AQ87" s="2448" t="s">
        <v>21</v>
      </c>
      <c r="AR87" s="2448">
        <v>12115</v>
      </c>
      <c r="AS87" s="2448">
        <v>11900</v>
      </c>
      <c r="AT87" s="2448" t="s">
        <v>21</v>
      </c>
      <c r="AU87" s="2448">
        <v>215</v>
      </c>
      <c r="AV87" s="2448" t="s">
        <v>21</v>
      </c>
      <c r="AW87" s="2448">
        <v>14880</v>
      </c>
      <c r="AX87" s="1448" t="s">
        <v>32</v>
      </c>
      <c r="AY87" s="670" t="s">
        <v>26</v>
      </c>
      <c r="AZ87" s="1481" t="s">
        <v>26</v>
      </c>
      <c r="BA87" s="1120" t="s">
        <v>26</v>
      </c>
      <c r="BB87" s="1534" t="s">
        <v>168</v>
      </c>
      <c r="BC87" s="82">
        <v>117733</v>
      </c>
      <c r="BD87" s="2448" t="s">
        <v>22</v>
      </c>
      <c r="BE87" s="2448"/>
      <c r="BF87" s="2448">
        <v>119672</v>
      </c>
      <c r="BG87" s="2448">
        <v>58673</v>
      </c>
      <c r="BH87" s="2448">
        <v>280</v>
      </c>
      <c r="BI87" s="2448">
        <v>60719</v>
      </c>
      <c r="BJ87" s="2448">
        <v>52537</v>
      </c>
      <c r="BK87" s="2448">
        <v>7081</v>
      </c>
      <c r="BL87" s="2448">
        <v>1101</v>
      </c>
      <c r="BM87" s="2448" t="s">
        <v>21</v>
      </c>
      <c r="BN87" s="2448">
        <v>50356</v>
      </c>
      <c r="BO87" s="1448" t="s">
        <v>32</v>
      </c>
      <c r="BP87" s="670" t="s">
        <v>26</v>
      </c>
      <c r="BQ87" s="1481" t="s">
        <v>26</v>
      </c>
      <c r="BR87" s="1120" t="s">
        <v>26</v>
      </c>
      <c r="BS87" s="1534" t="s">
        <v>168</v>
      </c>
      <c r="BT87" s="82">
        <v>30804</v>
      </c>
      <c r="BU87" s="2448" t="s">
        <v>22</v>
      </c>
      <c r="BV87" s="2448"/>
      <c r="BW87" s="2448">
        <v>478831</v>
      </c>
      <c r="BX87" s="2448">
        <v>55666</v>
      </c>
      <c r="BY87" s="2448">
        <v>43436</v>
      </c>
      <c r="BZ87" s="2448">
        <v>379729</v>
      </c>
      <c r="CA87" s="2448">
        <v>1957</v>
      </c>
      <c r="CB87" s="2448">
        <v>365429</v>
      </c>
      <c r="CC87" s="2448">
        <v>12343</v>
      </c>
      <c r="CD87" s="2448" t="s">
        <v>22</v>
      </c>
      <c r="CE87" s="2448" t="s">
        <v>22</v>
      </c>
      <c r="CF87" s="1448" t="s">
        <v>32</v>
      </c>
      <c r="CG87" s="670" t="s">
        <v>26</v>
      </c>
      <c r="CH87" s="1481" t="s">
        <v>26</v>
      </c>
      <c r="CI87" s="1120" t="s">
        <v>26</v>
      </c>
      <c r="CJ87" s="1534" t="s">
        <v>168</v>
      </c>
      <c r="CK87" s="82">
        <v>2038</v>
      </c>
      <c r="CL87" s="2448" t="s">
        <v>21</v>
      </c>
      <c r="CM87" s="2448"/>
      <c r="CN87" s="2448">
        <v>2038</v>
      </c>
      <c r="CO87" s="2448">
        <v>1874</v>
      </c>
      <c r="CP87" s="2448" t="s">
        <v>21</v>
      </c>
      <c r="CQ87" s="2448">
        <v>164</v>
      </c>
      <c r="CR87" s="2448" t="s">
        <v>21</v>
      </c>
      <c r="CS87" s="2448">
        <v>164</v>
      </c>
      <c r="CT87" s="2448" t="s">
        <v>21</v>
      </c>
      <c r="CU87" s="2448" t="s">
        <v>21</v>
      </c>
      <c r="CV87" s="217" t="s">
        <v>21</v>
      </c>
      <c r="CW87" s="1448" t="s">
        <v>32</v>
      </c>
      <c r="CX87" s="670" t="s">
        <v>26</v>
      </c>
      <c r="CY87" s="1481" t="s">
        <v>26</v>
      </c>
      <c r="CZ87" s="1120" t="s">
        <v>26</v>
      </c>
      <c r="DA87" s="1534" t="s">
        <v>168</v>
      </c>
      <c r="DB87" s="82">
        <v>13124</v>
      </c>
      <c r="DC87" s="2448">
        <v>675860</v>
      </c>
      <c r="DD87" s="2448"/>
      <c r="DE87" s="2448">
        <v>13785</v>
      </c>
      <c r="DF87" s="2448" t="s">
        <v>22</v>
      </c>
      <c r="DG87" s="2448" t="s">
        <v>21</v>
      </c>
      <c r="DH87" s="2448">
        <v>13785</v>
      </c>
      <c r="DI87" s="2448">
        <v>10009</v>
      </c>
      <c r="DJ87" s="2448">
        <v>3776</v>
      </c>
      <c r="DK87" s="2448" t="s">
        <v>21</v>
      </c>
      <c r="DL87" s="2448">
        <v>650982</v>
      </c>
      <c r="DM87" s="217">
        <v>336521</v>
      </c>
      <c r="DN87" s="1448" t="s">
        <v>32</v>
      </c>
      <c r="DO87" s="670" t="s">
        <v>26</v>
      </c>
      <c r="DP87" s="1481" t="s">
        <v>26</v>
      </c>
      <c r="DQ87" s="1120" t="s">
        <v>26</v>
      </c>
      <c r="DR87" s="1534" t="s">
        <v>168</v>
      </c>
      <c r="DS87" s="82">
        <v>103378</v>
      </c>
      <c r="DT87" s="2448" t="s">
        <v>21</v>
      </c>
      <c r="DU87" s="2448"/>
      <c r="DV87" s="2448">
        <v>103378</v>
      </c>
      <c r="DW87" s="2448" t="s">
        <v>21</v>
      </c>
      <c r="DX87" s="2448" t="s">
        <v>21</v>
      </c>
      <c r="DY87" s="2448">
        <v>103378</v>
      </c>
      <c r="DZ87" s="2448" t="s">
        <v>21</v>
      </c>
      <c r="EA87" s="2448">
        <v>103378</v>
      </c>
      <c r="EB87" s="2448" t="s">
        <v>21</v>
      </c>
      <c r="EC87" s="2448" t="s">
        <v>21</v>
      </c>
      <c r="ED87" s="217" t="s">
        <v>22</v>
      </c>
      <c r="EE87" s="1448" t="s">
        <v>32</v>
      </c>
      <c r="EF87" s="670" t="s">
        <v>26</v>
      </c>
      <c r="EG87" s="1481" t="s">
        <v>26</v>
      </c>
      <c r="EH87" s="1120" t="s">
        <v>26</v>
      </c>
      <c r="EI87" s="1534" t="s">
        <v>168</v>
      </c>
      <c r="EJ87" s="82">
        <v>71815</v>
      </c>
      <c r="EK87" s="2448" t="s">
        <v>22</v>
      </c>
      <c r="EL87" s="2448"/>
      <c r="EM87" s="2448">
        <v>59933</v>
      </c>
      <c r="EN87" s="2448">
        <v>9869</v>
      </c>
      <c r="EO87" s="2448">
        <v>16633</v>
      </c>
      <c r="EP87" s="2448">
        <v>33431</v>
      </c>
      <c r="EQ87" s="2448">
        <v>13516</v>
      </c>
      <c r="ER87" s="2448">
        <v>19899</v>
      </c>
      <c r="ES87" s="2448">
        <v>16</v>
      </c>
      <c r="ET87" s="2448">
        <v>11895</v>
      </c>
      <c r="EU87" s="217">
        <v>171</v>
      </c>
      <c r="EV87" s="1448" t="s">
        <v>32</v>
      </c>
      <c r="EW87" s="670" t="s">
        <v>26</v>
      </c>
      <c r="EX87" s="1481" t="s">
        <v>26</v>
      </c>
      <c r="EY87" s="1120" t="s">
        <v>26</v>
      </c>
      <c r="EZ87" s="1534" t="s">
        <v>168</v>
      </c>
      <c r="FA87" s="82">
        <v>15980</v>
      </c>
      <c r="FB87" s="2448" t="s">
        <v>21</v>
      </c>
      <c r="FC87" s="2448"/>
      <c r="FD87" s="2448">
        <v>15980</v>
      </c>
      <c r="FE87" s="2448">
        <v>15980</v>
      </c>
      <c r="FF87" s="2448" t="s">
        <v>21</v>
      </c>
      <c r="FG87" s="2448" t="s">
        <v>21</v>
      </c>
      <c r="FH87" s="2448" t="s">
        <v>21</v>
      </c>
      <c r="FI87" s="2448" t="s">
        <v>21</v>
      </c>
      <c r="FJ87" s="2448" t="s">
        <v>21</v>
      </c>
      <c r="FK87" s="2448" t="s">
        <v>21</v>
      </c>
      <c r="FL87" s="217">
        <v>4266</v>
      </c>
      <c r="FM87" s="1448" t="s">
        <v>32</v>
      </c>
      <c r="FN87" s="670" t="s">
        <v>26</v>
      </c>
      <c r="FO87" s="1481"/>
      <c r="FP87" s="1120"/>
      <c r="FQ87" s="1535"/>
      <c r="FR87" s="982"/>
      <c r="FS87" s="982"/>
      <c r="FT87" s="982"/>
      <c r="FU87" s="982"/>
      <c r="FV87" s="982"/>
      <c r="FW87" s="982"/>
      <c r="FX87" s="982"/>
      <c r="FY87" s="982"/>
      <c r="FZ87" s="982"/>
      <c r="GA87" s="982"/>
      <c r="GB87" s="982"/>
      <c r="GC87" s="1050"/>
      <c r="GD87" s="1458"/>
      <c r="GE87" s="1060"/>
    </row>
    <row r="88" spans="1:187" ht="15" customHeight="1">
      <c r="A88" s="1481" t="s">
        <v>26</v>
      </c>
      <c r="B88" s="1120" t="s">
        <v>26</v>
      </c>
      <c r="C88" s="1534" t="s">
        <v>169</v>
      </c>
      <c r="D88" s="82">
        <v>1701</v>
      </c>
      <c r="E88" s="2448" t="s">
        <v>22</v>
      </c>
      <c r="F88" s="2448"/>
      <c r="G88" s="2448">
        <v>2102</v>
      </c>
      <c r="H88" s="2448" t="s">
        <v>21</v>
      </c>
      <c r="I88" s="2448" t="s">
        <v>21</v>
      </c>
      <c r="J88" s="2448">
        <v>2102</v>
      </c>
      <c r="K88" s="2448">
        <v>2102</v>
      </c>
      <c r="L88" s="2448" t="s">
        <v>21</v>
      </c>
      <c r="M88" s="2448" t="s">
        <v>21</v>
      </c>
      <c r="N88" s="2448" t="s">
        <v>21</v>
      </c>
      <c r="O88" s="2448">
        <v>1117</v>
      </c>
      <c r="P88" s="1448" t="s">
        <v>33</v>
      </c>
      <c r="Q88" s="670" t="s">
        <v>26</v>
      </c>
      <c r="R88" s="1481" t="s">
        <v>26</v>
      </c>
      <c r="S88" s="1120" t="s">
        <v>26</v>
      </c>
      <c r="T88" s="1534" t="s">
        <v>169</v>
      </c>
      <c r="U88" s="82">
        <v>2485273</v>
      </c>
      <c r="V88" s="2448" t="s">
        <v>22</v>
      </c>
      <c r="W88" s="2448"/>
      <c r="X88" s="2448">
        <v>2568734</v>
      </c>
      <c r="Y88" s="2448" t="s">
        <v>21</v>
      </c>
      <c r="Z88" s="2448" t="s">
        <v>21</v>
      </c>
      <c r="AA88" s="2448">
        <v>2568734</v>
      </c>
      <c r="AB88" s="2448">
        <v>2568734</v>
      </c>
      <c r="AC88" s="2448" t="s">
        <v>21</v>
      </c>
      <c r="AD88" s="2448" t="s">
        <v>21</v>
      </c>
      <c r="AE88" s="2448" t="s">
        <v>21</v>
      </c>
      <c r="AF88" s="2448">
        <v>569277</v>
      </c>
      <c r="AG88" s="1448" t="s">
        <v>33</v>
      </c>
      <c r="AH88" s="670" t="s">
        <v>26</v>
      </c>
      <c r="AI88" s="1481" t="s">
        <v>26</v>
      </c>
      <c r="AJ88" s="1120" t="s">
        <v>26</v>
      </c>
      <c r="AK88" s="1534" t="s">
        <v>169</v>
      </c>
      <c r="AL88" s="82">
        <v>14775</v>
      </c>
      <c r="AM88" s="2448" t="s">
        <v>22</v>
      </c>
      <c r="AN88" s="2448"/>
      <c r="AO88" s="2448">
        <v>10662</v>
      </c>
      <c r="AP88" s="2448" t="s">
        <v>21</v>
      </c>
      <c r="AQ88" s="2448" t="s">
        <v>21</v>
      </c>
      <c r="AR88" s="2448">
        <v>10662</v>
      </c>
      <c r="AS88" s="2448">
        <v>10438</v>
      </c>
      <c r="AT88" s="2448" t="s">
        <v>21</v>
      </c>
      <c r="AU88" s="2448">
        <v>224</v>
      </c>
      <c r="AV88" s="2448" t="s">
        <v>21</v>
      </c>
      <c r="AW88" s="2448">
        <v>18980</v>
      </c>
      <c r="AX88" s="1448" t="s">
        <v>33</v>
      </c>
      <c r="AY88" s="670" t="s">
        <v>26</v>
      </c>
      <c r="AZ88" s="1481" t="s">
        <v>26</v>
      </c>
      <c r="BA88" s="1120" t="s">
        <v>26</v>
      </c>
      <c r="BB88" s="1534" t="s">
        <v>169</v>
      </c>
      <c r="BC88" s="82">
        <v>108635</v>
      </c>
      <c r="BD88" s="2448" t="s">
        <v>22</v>
      </c>
      <c r="BE88" s="2448"/>
      <c r="BF88" s="2448">
        <v>106716</v>
      </c>
      <c r="BG88" s="2448">
        <v>47923</v>
      </c>
      <c r="BH88" s="2448">
        <v>481</v>
      </c>
      <c r="BI88" s="2448">
        <v>58312</v>
      </c>
      <c r="BJ88" s="2448">
        <v>48437</v>
      </c>
      <c r="BK88" s="2448">
        <v>7870</v>
      </c>
      <c r="BL88" s="2448">
        <v>2005</v>
      </c>
      <c r="BM88" s="2448" t="s">
        <v>21</v>
      </c>
      <c r="BN88" s="2448">
        <v>52288</v>
      </c>
      <c r="BO88" s="1448" t="s">
        <v>33</v>
      </c>
      <c r="BP88" s="670" t="s">
        <v>26</v>
      </c>
      <c r="BQ88" s="1481" t="s">
        <v>26</v>
      </c>
      <c r="BR88" s="1120" t="s">
        <v>26</v>
      </c>
      <c r="BS88" s="1534" t="s">
        <v>169</v>
      </c>
      <c r="BT88" s="82">
        <v>27241</v>
      </c>
      <c r="BU88" s="2448" t="s">
        <v>22</v>
      </c>
      <c r="BV88" s="2448"/>
      <c r="BW88" s="2448">
        <v>450949</v>
      </c>
      <c r="BX88" s="2448">
        <v>56520</v>
      </c>
      <c r="BY88" s="2448">
        <v>40824</v>
      </c>
      <c r="BZ88" s="2448">
        <v>353605</v>
      </c>
      <c r="CA88" s="2448">
        <v>2059</v>
      </c>
      <c r="CB88" s="2448">
        <v>340091</v>
      </c>
      <c r="CC88" s="2448">
        <v>11455</v>
      </c>
      <c r="CD88" s="2448" t="s">
        <v>22</v>
      </c>
      <c r="CE88" s="2448" t="s">
        <v>22</v>
      </c>
      <c r="CF88" s="1448" t="s">
        <v>33</v>
      </c>
      <c r="CG88" s="670" t="s">
        <v>26</v>
      </c>
      <c r="CH88" s="1481" t="s">
        <v>26</v>
      </c>
      <c r="CI88" s="1120" t="s">
        <v>26</v>
      </c>
      <c r="CJ88" s="1534" t="s">
        <v>169</v>
      </c>
      <c r="CK88" s="82">
        <v>1712</v>
      </c>
      <c r="CL88" s="2448" t="s">
        <v>21</v>
      </c>
      <c r="CM88" s="2448"/>
      <c r="CN88" s="2448">
        <v>1712</v>
      </c>
      <c r="CO88" s="2448">
        <v>1602</v>
      </c>
      <c r="CP88" s="2448" t="s">
        <v>21</v>
      </c>
      <c r="CQ88" s="2448">
        <v>110</v>
      </c>
      <c r="CR88" s="2448" t="s">
        <v>21</v>
      </c>
      <c r="CS88" s="2448">
        <v>110</v>
      </c>
      <c r="CT88" s="2448" t="s">
        <v>21</v>
      </c>
      <c r="CU88" s="2448" t="s">
        <v>21</v>
      </c>
      <c r="CV88" s="217" t="s">
        <v>21</v>
      </c>
      <c r="CW88" s="1448" t="s">
        <v>33</v>
      </c>
      <c r="CX88" s="670" t="s">
        <v>26</v>
      </c>
      <c r="CY88" s="1481" t="s">
        <v>26</v>
      </c>
      <c r="CZ88" s="1120" t="s">
        <v>26</v>
      </c>
      <c r="DA88" s="1534" t="s">
        <v>169</v>
      </c>
      <c r="DB88" s="82">
        <v>13391</v>
      </c>
      <c r="DC88" s="2448">
        <v>659340</v>
      </c>
      <c r="DD88" s="2448"/>
      <c r="DE88" s="2448">
        <v>12375</v>
      </c>
      <c r="DF88" s="2448" t="s">
        <v>22</v>
      </c>
      <c r="DG88" s="2448" t="s">
        <v>21</v>
      </c>
      <c r="DH88" s="2448">
        <v>12375</v>
      </c>
      <c r="DI88" s="2448">
        <v>9136</v>
      </c>
      <c r="DJ88" s="2448">
        <v>3239</v>
      </c>
      <c r="DK88" s="2448" t="s">
        <v>21</v>
      </c>
      <c r="DL88" s="2448">
        <v>717729</v>
      </c>
      <c r="DM88" s="217">
        <v>276861</v>
      </c>
      <c r="DN88" s="1448" t="s">
        <v>33</v>
      </c>
      <c r="DO88" s="670" t="s">
        <v>26</v>
      </c>
      <c r="DP88" s="1481" t="s">
        <v>26</v>
      </c>
      <c r="DQ88" s="1120" t="s">
        <v>26</v>
      </c>
      <c r="DR88" s="1534" t="s">
        <v>169</v>
      </c>
      <c r="DS88" s="82">
        <v>94391</v>
      </c>
      <c r="DT88" s="2448" t="s">
        <v>21</v>
      </c>
      <c r="DU88" s="2448"/>
      <c r="DV88" s="2448">
        <v>94391</v>
      </c>
      <c r="DW88" s="2448" t="s">
        <v>21</v>
      </c>
      <c r="DX88" s="2448" t="s">
        <v>21</v>
      </c>
      <c r="DY88" s="2448">
        <v>94391</v>
      </c>
      <c r="DZ88" s="2448" t="s">
        <v>21</v>
      </c>
      <c r="EA88" s="2448">
        <v>94391</v>
      </c>
      <c r="EB88" s="2448" t="s">
        <v>21</v>
      </c>
      <c r="EC88" s="2448" t="s">
        <v>21</v>
      </c>
      <c r="ED88" s="217" t="s">
        <v>22</v>
      </c>
      <c r="EE88" s="1448" t="s">
        <v>33</v>
      </c>
      <c r="EF88" s="670" t="s">
        <v>26</v>
      </c>
      <c r="EG88" s="1481" t="s">
        <v>26</v>
      </c>
      <c r="EH88" s="1120" t="s">
        <v>26</v>
      </c>
      <c r="EI88" s="1534" t="s">
        <v>169</v>
      </c>
      <c r="EJ88" s="82">
        <v>71191</v>
      </c>
      <c r="EK88" s="2448" t="s">
        <v>22</v>
      </c>
      <c r="EL88" s="2448"/>
      <c r="EM88" s="2448">
        <v>59971</v>
      </c>
      <c r="EN88" s="2448">
        <v>9551</v>
      </c>
      <c r="EO88" s="2448">
        <v>16603</v>
      </c>
      <c r="EP88" s="2448">
        <v>33817</v>
      </c>
      <c r="EQ88" s="2448">
        <v>14173</v>
      </c>
      <c r="ER88" s="2448">
        <v>19631</v>
      </c>
      <c r="ES88" s="2448">
        <v>13</v>
      </c>
      <c r="ET88" s="2448">
        <v>11208</v>
      </c>
      <c r="EU88" s="217">
        <v>183</v>
      </c>
      <c r="EV88" s="1448" t="s">
        <v>33</v>
      </c>
      <c r="EW88" s="670" t="s">
        <v>26</v>
      </c>
      <c r="EX88" s="1481" t="s">
        <v>26</v>
      </c>
      <c r="EY88" s="1120" t="s">
        <v>26</v>
      </c>
      <c r="EZ88" s="1534" t="s">
        <v>169</v>
      </c>
      <c r="FA88" s="82">
        <v>15336</v>
      </c>
      <c r="FB88" s="2448" t="s">
        <v>21</v>
      </c>
      <c r="FC88" s="2448"/>
      <c r="FD88" s="2448">
        <v>14570</v>
      </c>
      <c r="FE88" s="2448">
        <v>14570</v>
      </c>
      <c r="FF88" s="2448" t="s">
        <v>21</v>
      </c>
      <c r="FG88" s="2448" t="s">
        <v>21</v>
      </c>
      <c r="FH88" s="2448" t="s">
        <v>21</v>
      </c>
      <c r="FI88" s="2448" t="s">
        <v>21</v>
      </c>
      <c r="FJ88" s="2448" t="s">
        <v>21</v>
      </c>
      <c r="FK88" s="2448" t="s">
        <v>21</v>
      </c>
      <c r="FL88" s="217">
        <v>5032</v>
      </c>
      <c r="FM88" s="1448" t="s">
        <v>33</v>
      </c>
      <c r="FN88" s="670" t="s">
        <v>26</v>
      </c>
      <c r="FO88" s="1481"/>
      <c r="FP88" s="1120"/>
      <c r="FQ88" s="1535"/>
      <c r="FR88" s="982"/>
      <c r="FS88" s="982"/>
      <c r="FT88" s="982"/>
      <c r="FU88" s="982"/>
      <c r="FV88" s="982"/>
      <c r="FW88" s="982"/>
      <c r="FX88" s="982"/>
      <c r="FY88" s="982"/>
      <c r="FZ88" s="982"/>
      <c r="GA88" s="982"/>
      <c r="GB88" s="982"/>
      <c r="GC88" s="1050"/>
      <c r="GD88" s="1458"/>
      <c r="GE88" s="1060"/>
    </row>
    <row r="89" spans="1:187" ht="15" customHeight="1">
      <c r="A89" s="1481">
        <v>1</v>
      </c>
      <c r="B89" s="1120" t="s">
        <v>2159</v>
      </c>
      <c r="C89" s="1534" t="s">
        <v>2163</v>
      </c>
      <c r="D89" s="82" t="s">
        <v>21</v>
      </c>
      <c r="E89" s="2448" t="s">
        <v>22</v>
      </c>
      <c r="F89" s="2448"/>
      <c r="G89" s="2448">
        <v>840</v>
      </c>
      <c r="H89" s="2448" t="s">
        <v>21</v>
      </c>
      <c r="I89" s="2448" t="s">
        <v>21</v>
      </c>
      <c r="J89" s="2448">
        <v>840</v>
      </c>
      <c r="K89" s="2448">
        <v>840</v>
      </c>
      <c r="L89" s="2448" t="s">
        <v>21</v>
      </c>
      <c r="M89" s="2448" t="s">
        <v>21</v>
      </c>
      <c r="N89" s="2448" t="s">
        <v>21</v>
      </c>
      <c r="O89" s="2448">
        <v>278</v>
      </c>
      <c r="P89" s="1448" t="s">
        <v>34</v>
      </c>
      <c r="Q89" s="670" t="s">
        <v>26</v>
      </c>
      <c r="R89" s="1481">
        <v>1</v>
      </c>
      <c r="S89" s="1120" t="s">
        <v>2159</v>
      </c>
      <c r="T89" s="1534" t="s">
        <v>2163</v>
      </c>
      <c r="U89" s="82">
        <v>2552935</v>
      </c>
      <c r="V89" s="2448" t="s">
        <v>22</v>
      </c>
      <c r="W89" s="2448"/>
      <c r="X89" s="2448">
        <v>2447377</v>
      </c>
      <c r="Y89" s="2448" t="s">
        <v>21</v>
      </c>
      <c r="Z89" s="2448" t="s">
        <v>21</v>
      </c>
      <c r="AA89" s="2448">
        <v>2447377</v>
      </c>
      <c r="AB89" s="2448">
        <v>2447377</v>
      </c>
      <c r="AC89" s="2448" t="s">
        <v>21</v>
      </c>
      <c r="AD89" s="2448" t="s">
        <v>21</v>
      </c>
      <c r="AE89" s="2448">
        <v>14088</v>
      </c>
      <c r="AF89" s="2448">
        <v>665080</v>
      </c>
      <c r="AG89" s="1448" t="s">
        <v>34</v>
      </c>
      <c r="AH89" s="670" t="s">
        <v>26</v>
      </c>
      <c r="AI89" s="1481">
        <v>1</v>
      </c>
      <c r="AJ89" s="1120" t="s">
        <v>2159</v>
      </c>
      <c r="AK89" s="1534" t="s">
        <v>2163</v>
      </c>
      <c r="AL89" s="82">
        <v>13663</v>
      </c>
      <c r="AM89" s="2448" t="s">
        <v>22</v>
      </c>
      <c r="AN89" s="2448"/>
      <c r="AO89" s="2448">
        <v>15722</v>
      </c>
      <c r="AP89" s="2448" t="s">
        <v>21</v>
      </c>
      <c r="AQ89" s="2448" t="s">
        <v>21</v>
      </c>
      <c r="AR89" s="2448">
        <v>15722</v>
      </c>
      <c r="AS89" s="2448">
        <v>15454</v>
      </c>
      <c r="AT89" s="2448" t="s">
        <v>21</v>
      </c>
      <c r="AU89" s="2448">
        <v>268</v>
      </c>
      <c r="AV89" s="2448" t="s">
        <v>21</v>
      </c>
      <c r="AW89" s="2448">
        <v>16911</v>
      </c>
      <c r="AX89" s="1448" t="s">
        <v>34</v>
      </c>
      <c r="AY89" s="670" t="s">
        <v>26</v>
      </c>
      <c r="AZ89" s="1481">
        <v>1</v>
      </c>
      <c r="BA89" s="1120" t="s">
        <v>2159</v>
      </c>
      <c r="BB89" s="1534" t="s">
        <v>2163</v>
      </c>
      <c r="BC89" s="82">
        <v>89081</v>
      </c>
      <c r="BD89" s="2448" t="s">
        <v>22</v>
      </c>
      <c r="BE89" s="2448"/>
      <c r="BF89" s="2448">
        <v>89795</v>
      </c>
      <c r="BG89" s="2448">
        <v>50647</v>
      </c>
      <c r="BH89" s="2448">
        <v>173</v>
      </c>
      <c r="BI89" s="2448">
        <v>38975</v>
      </c>
      <c r="BJ89" s="2448">
        <v>28537</v>
      </c>
      <c r="BK89" s="2448">
        <v>8714</v>
      </c>
      <c r="BL89" s="2448">
        <v>1724</v>
      </c>
      <c r="BM89" s="2448" t="s">
        <v>21</v>
      </c>
      <c r="BN89" s="2448">
        <v>51565</v>
      </c>
      <c r="BO89" s="1448" t="s">
        <v>34</v>
      </c>
      <c r="BP89" s="670" t="s">
        <v>26</v>
      </c>
      <c r="BQ89" s="1481">
        <v>1</v>
      </c>
      <c r="BR89" s="1120" t="s">
        <v>2159</v>
      </c>
      <c r="BS89" s="1534" t="s">
        <v>2163</v>
      </c>
      <c r="BT89" s="82">
        <v>28336</v>
      </c>
      <c r="BU89" s="2448" t="s">
        <v>22</v>
      </c>
      <c r="BV89" s="2448"/>
      <c r="BW89" s="2448">
        <v>452333</v>
      </c>
      <c r="BX89" s="2448">
        <v>64409</v>
      </c>
      <c r="BY89" s="2448">
        <v>36596</v>
      </c>
      <c r="BZ89" s="2448">
        <v>351328</v>
      </c>
      <c r="CA89" s="2448">
        <v>1670</v>
      </c>
      <c r="CB89" s="2448">
        <v>338572</v>
      </c>
      <c r="CC89" s="2448">
        <v>11086</v>
      </c>
      <c r="CD89" s="2448" t="s">
        <v>22</v>
      </c>
      <c r="CE89" s="2448" t="s">
        <v>22</v>
      </c>
      <c r="CF89" s="1448" t="s">
        <v>34</v>
      </c>
      <c r="CG89" s="670" t="s">
        <v>26</v>
      </c>
      <c r="CH89" s="1481">
        <v>1</v>
      </c>
      <c r="CI89" s="1120" t="s">
        <v>2159</v>
      </c>
      <c r="CJ89" s="1534" t="s">
        <v>2163</v>
      </c>
      <c r="CK89" s="82">
        <v>1712</v>
      </c>
      <c r="CL89" s="2448" t="s">
        <v>21</v>
      </c>
      <c r="CM89" s="2448"/>
      <c r="CN89" s="2448">
        <v>1712</v>
      </c>
      <c r="CO89" s="2448">
        <v>1602</v>
      </c>
      <c r="CP89" s="2448" t="s">
        <v>21</v>
      </c>
      <c r="CQ89" s="2448">
        <v>110</v>
      </c>
      <c r="CR89" s="2448" t="s">
        <v>21</v>
      </c>
      <c r="CS89" s="2448">
        <v>110</v>
      </c>
      <c r="CT89" s="2448" t="s">
        <v>21</v>
      </c>
      <c r="CU89" s="2448" t="s">
        <v>21</v>
      </c>
      <c r="CV89" s="217" t="s">
        <v>21</v>
      </c>
      <c r="CW89" s="1448" t="s">
        <v>34</v>
      </c>
      <c r="CX89" s="670" t="s">
        <v>26</v>
      </c>
      <c r="CY89" s="1481">
        <v>1</v>
      </c>
      <c r="CZ89" s="1120" t="s">
        <v>2159</v>
      </c>
      <c r="DA89" s="1534" t="s">
        <v>2163</v>
      </c>
      <c r="DB89" s="82">
        <v>14317</v>
      </c>
      <c r="DC89" s="2448">
        <v>687690</v>
      </c>
      <c r="DD89" s="2448"/>
      <c r="DE89" s="2448">
        <v>13618</v>
      </c>
      <c r="DF89" s="2448" t="s">
        <v>22</v>
      </c>
      <c r="DG89" s="2448" t="s">
        <v>21</v>
      </c>
      <c r="DH89" s="2448">
        <v>13618</v>
      </c>
      <c r="DI89" s="2448">
        <v>10418</v>
      </c>
      <c r="DJ89" s="2448">
        <v>3200</v>
      </c>
      <c r="DK89" s="2448" t="s">
        <v>21</v>
      </c>
      <c r="DL89" s="2448">
        <v>607791</v>
      </c>
      <c r="DM89" s="217">
        <v>354948</v>
      </c>
      <c r="DN89" s="1448" t="s">
        <v>34</v>
      </c>
      <c r="DO89" s="670" t="s">
        <v>26</v>
      </c>
      <c r="DP89" s="1481">
        <v>1</v>
      </c>
      <c r="DQ89" s="1120" t="s">
        <v>2159</v>
      </c>
      <c r="DR89" s="1534" t="s">
        <v>2163</v>
      </c>
      <c r="DS89" s="82">
        <v>107751</v>
      </c>
      <c r="DT89" s="2448" t="s">
        <v>21</v>
      </c>
      <c r="DU89" s="2448"/>
      <c r="DV89" s="2448">
        <v>107751</v>
      </c>
      <c r="DW89" s="2448" t="s">
        <v>21</v>
      </c>
      <c r="DX89" s="2448" t="s">
        <v>21</v>
      </c>
      <c r="DY89" s="2448">
        <v>107751</v>
      </c>
      <c r="DZ89" s="2448" t="s">
        <v>21</v>
      </c>
      <c r="EA89" s="2448">
        <v>107751</v>
      </c>
      <c r="EB89" s="2448" t="s">
        <v>21</v>
      </c>
      <c r="EC89" s="2448" t="s">
        <v>21</v>
      </c>
      <c r="ED89" s="217" t="s">
        <v>22</v>
      </c>
      <c r="EE89" s="1448" t="s">
        <v>34</v>
      </c>
      <c r="EF89" s="670" t="s">
        <v>26</v>
      </c>
      <c r="EG89" s="1481">
        <v>1</v>
      </c>
      <c r="EH89" s="1120" t="s">
        <v>2159</v>
      </c>
      <c r="EI89" s="1534" t="s">
        <v>2163</v>
      </c>
      <c r="EJ89" s="82">
        <v>67910</v>
      </c>
      <c r="EK89" s="2448" t="s">
        <v>22</v>
      </c>
      <c r="EL89" s="2448"/>
      <c r="EM89" s="2448">
        <v>57137</v>
      </c>
      <c r="EN89" s="2448">
        <v>8122</v>
      </c>
      <c r="EO89" s="2448">
        <v>17509</v>
      </c>
      <c r="EP89" s="2448">
        <v>31506</v>
      </c>
      <c r="EQ89" s="2448">
        <v>13741</v>
      </c>
      <c r="ER89" s="2448">
        <v>17753</v>
      </c>
      <c r="ES89" s="2448">
        <v>12</v>
      </c>
      <c r="ET89" s="2448">
        <v>10707</v>
      </c>
      <c r="EU89" s="217">
        <v>249</v>
      </c>
      <c r="EV89" s="1448" t="s">
        <v>34</v>
      </c>
      <c r="EW89" s="670" t="s">
        <v>26</v>
      </c>
      <c r="EX89" s="1481">
        <v>1</v>
      </c>
      <c r="EY89" s="1120" t="s">
        <v>2159</v>
      </c>
      <c r="EZ89" s="1534" t="s">
        <v>2163</v>
      </c>
      <c r="FA89" s="82">
        <v>16398</v>
      </c>
      <c r="FB89" s="2448" t="s">
        <v>21</v>
      </c>
      <c r="FC89" s="2448"/>
      <c r="FD89" s="2448">
        <v>17412</v>
      </c>
      <c r="FE89" s="2448">
        <v>17412</v>
      </c>
      <c r="FF89" s="2448" t="s">
        <v>21</v>
      </c>
      <c r="FG89" s="2448" t="s">
        <v>21</v>
      </c>
      <c r="FH89" s="2448" t="s">
        <v>21</v>
      </c>
      <c r="FI89" s="2448" t="s">
        <v>21</v>
      </c>
      <c r="FJ89" s="2448" t="s">
        <v>21</v>
      </c>
      <c r="FK89" s="2448" t="s">
        <v>21</v>
      </c>
      <c r="FL89" s="217">
        <v>4018</v>
      </c>
      <c r="FM89" s="1448" t="s">
        <v>34</v>
      </c>
      <c r="FN89" s="670" t="s">
        <v>26</v>
      </c>
      <c r="FO89" s="1481"/>
      <c r="FP89" s="1120"/>
      <c r="FQ89" s="1535"/>
      <c r="FR89" s="982"/>
      <c r="FS89" s="982"/>
      <c r="FT89" s="982"/>
      <c r="FU89" s="982"/>
      <c r="FV89" s="982"/>
      <c r="FW89" s="982"/>
      <c r="FX89" s="982"/>
      <c r="FY89" s="982"/>
      <c r="FZ89" s="982"/>
      <c r="GA89" s="982"/>
      <c r="GB89" s="982"/>
      <c r="GC89" s="1050"/>
      <c r="GD89" s="1458"/>
      <c r="GE89" s="1060"/>
    </row>
    <row r="90" spans="1:187" ht="15" customHeight="1">
      <c r="A90" s="1481" t="s">
        <v>26</v>
      </c>
      <c r="B90" s="1120" t="s">
        <v>26</v>
      </c>
      <c r="C90" s="1534" t="s">
        <v>170</v>
      </c>
      <c r="D90" s="82" t="s">
        <v>21</v>
      </c>
      <c r="E90" s="2448" t="s">
        <v>22</v>
      </c>
      <c r="F90" s="2448"/>
      <c r="G90" s="2448" t="s">
        <v>21</v>
      </c>
      <c r="H90" s="2448" t="s">
        <v>21</v>
      </c>
      <c r="I90" s="2448" t="s">
        <v>21</v>
      </c>
      <c r="J90" s="2448" t="s">
        <v>21</v>
      </c>
      <c r="K90" s="2448" t="s">
        <v>21</v>
      </c>
      <c r="L90" s="2448" t="s">
        <v>21</v>
      </c>
      <c r="M90" s="2448" t="s">
        <v>21</v>
      </c>
      <c r="N90" s="2448" t="s">
        <v>21</v>
      </c>
      <c r="O90" s="2448">
        <v>278</v>
      </c>
      <c r="P90" s="1448" t="s">
        <v>35</v>
      </c>
      <c r="Q90" s="670" t="s">
        <v>26</v>
      </c>
      <c r="R90" s="1481" t="s">
        <v>26</v>
      </c>
      <c r="S90" s="1120" t="s">
        <v>26</v>
      </c>
      <c r="T90" s="1534" t="s">
        <v>170</v>
      </c>
      <c r="U90" s="82">
        <v>2377249</v>
      </c>
      <c r="V90" s="2448" t="s">
        <v>22</v>
      </c>
      <c r="W90" s="2448"/>
      <c r="X90" s="2448">
        <v>2417276</v>
      </c>
      <c r="Y90" s="2448" t="s">
        <v>21</v>
      </c>
      <c r="Z90" s="2448" t="s">
        <v>21</v>
      </c>
      <c r="AA90" s="2448">
        <v>2417276</v>
      </c>
      <c r="AB90" s="2448">
        <v>2417276</v>
      </c>
      <c r="AC90" s="2448" t="s">
        <v>21</v>
      </c>
      <c r="AD90" s="2448" t="s">
        <v>21</v>
      </c>
      <c r="AE90" s="2448">
        <v>43562</v>
      </c>
      <c r="AF90" s="2448">
        <v>573467</v>
      </c>
      <c r="AG90" s="1448" t="s">
        <v>35</v>
      </c>
      <c r="AH90" s="670" t="s">
        <v>26</v>
      </c>
      <c r="AI90" s="1481" t="s">
        <v>26</v>
      </c>
      <c r="AJ90" s="1120" t="s">
        <v>26</v>
      </c>
      <c r="AK90" s="1534" t="s">
        <v>170</v>
      </c>
      <c r="AL90" s="82">
        <v>13076</v>
      </c>
      <c r="AM90" s="2448" t="s">
        <v>22</v>
      </c>
      <c r="AN90" s="2448"/>
      <c r="AO90" s="2448">
        <v>16333</v>
      </c>
      <c r="AP90" s="2448" t="s">
        <v>21</v>
      </c>
      <c r="AQ90" s="2448" t="s">
        <v>21</v>
      </c>
      <c r="AR90" s="2448">
        <v>16333</v>
      </c>
      <c r="AS90" s="2448">
        <v>16004</v>
      </c>
      <c r="AT90" s="2448" t="s">
        <v>21</v>
      </c>
      <c r="AU90" s="2448">
        <v>329</v>
      </c>
      <c r="AV90" s="2448" t="s">
        <v>21</v>
      </c>
      <c r="AW90" s="2448">
        <v>13677</v>
      </c>
      <c r="AX90" s="1448" t="s">
        <v>35</v>
      </c>
      <c r="AY90" s="670" t="s">
        <v>26</v>
      </c>
      <c r="AZ90" s="1481" t="s">
        <v>26</v>
      </c>
      <c r="BA90" s="1120" t="s">
        <v>26</v>
      </c>
      <c r="BB90" s="1534" t="s">
        <v>170</v>
      </c>
      <c r="BC90" s="82">
        <v>50154</v>
      </c>
      <c r="BD90" s="2448" t="s">
        <v>22</v>
      </c>
      <c r="BE90" s="2448"/>
      <c r="BF90" s="2448">
        <v>52998</v>
      </c>
      <c r="BG90" s="2448">
        <v>44026</v>
      </c>
      <c r="BH90" s="2448">
        <v>460</v>
      </c>
      <c r="BI90" s="2448">
        <v>8512</v>
      </c>
      <c r="BJ90" s="2448" t="s">
        <v>21</v>
      </c>
      <c r="BK90" s="2448">
        <v>7106</v>
      </c>
      <c r="BL90" s="2448">
        <v>1406</v>
      </c>
      <c r="BM90" s="2448" t="s">
        <v>21</v>
      </c>
      <c r="BN90" s="2448">
        <v>48679</v>
      </c>
      <c r="BO90" s="1448" t="s">
        <v>35</v>
      </c>
      <c r="BP90" s="670" t="s">
        <v>26</v>
      </c>
      <c r="BQ90" s="1481" t="s">
        <v>26</v>
      </c>
      <c r="BR90" s="1120" t="s">
        <v>26</v>
      </c>
      <c r="BS90" s="1534" t="s">
        <v>170</v>
      </c>
      <c r="BT90" s="82">
        <v>28228</v>
      </c>
      <c r="BU90" s="2448" t="s">
        <v>22</v>
      </c>
      <c r="BV90" s="2448"/>
      <c r="BW90" s="2448">
        <v>411133</v>
      </c>
      <c r="BX90" s="2448">
        <v>47512</v>
      </c>
      <c r="BY90" s="2448">
        <v>37033</v>
      </c>
      <c r="BZ90" s="2448">
        <v>326588</v>
      </c>
      <c r="CA90" s="2448">
        <v>2032</v>
      </c>
      <c r="CB90" s="2448">
        <v>314851</v>
      </c>
      <c r="CC90" s="2448">
        <v>9705</v>
      </c>
      <c r="CD90" s="2448" t="s">
        <v>22</v>
      </c>
      <c r="CE90" s="2448" t="s">
        <v>22</v>
      </c>
      <c r="CF90" s="1448" t="s">
        <v>35</v>
      </c>
      <c r="CG90" s="670" t="s">
        <v>26</v>
      </c>
      <c r="CH90" s="1481" t="s">
        <v>26</v>
      </c>
      <c r="CI90" s="1120" t="s">
        <v>26</v>
      </c>
      <c r="CJ90" s="1534" t="s">
        <v>170</v>
      </c>
      <c r="CK90" s="82">
        <v>11</v>
      </c>
      <c r="CL90" s="2448" t="s">
        <v>21</v>
      </c>
      <c r="CM90" s="2448"/>
      <c r="CN90" s="2448">
        <v>11</v>
      </c>
      <c r="CO90" s="2448" t="s">
        <v>21</v>
      </c>
      <c r="CP90" s="2448" t="s">
        <v>21</v>
      </c>
      <c r="CQ90" s="2448">
        <v>11</v>
      </c>
      <c r="CR90" s="2448" t="s">
        <v>21</v>
      </c>
      <c r="CS90" s="2448">
        <v>11</v>
      </c>
      <c r="CT90" s="2448" t="s">
        <v>21</v>
      </c>
      <c r="CU90" s="2448" t="s">
        <v>21</v>
      </c>
      <c r="CV90" s="217" t="s">
        <v>21</v>
      </c>
      <c r="CW90" s="1448" t="s">
        <v>35</v>
      </c>
      <c r="CX90" s="670" t="s">
        <v>26</v>
      </c>
      <c r="CY90" s="1481" t="s">
        <v>26</v>
      </c>
      <c r="CZ90" s="1120" t="s">
        <v>26</v>
      </c>
      <c r="DA90" s="1534" t="s">
        <v>170</v>
      </c>
      <c r="DB90" s="82">
        <v>11369</v>
      </c>
      <c r="DC90" s="2448">
        <v>658408</v>
      </c>
      <c r="DD90" s="2448"/>
      <c r="DE90" s="2448">
        <v>14182</v>
      </c>
      <c r="DF90" s="2448" t="s">
        <v>22</v>
      </c>
      <c r="DG90" s="2448" t="s">
        <v>21</v>
      </c>
      <c r="DH90" s="2448">
        <v>14182</v>
      </c>
      <c r="DI90" s="2448">
        <v>11060</v>
      </c>
      <c r="DJ90" s="2448">
        <v>3122</v>
      </c>
      <c r="DK90" s="2448" t="s">
        <v>21</v>
      </c>
      <c r="DL90" s="2448">
        <v>672499</v>
      </c>
      <c r="DM90" s="217">
        <v>335587</v>
      </c>
      <c r="DN90" s="1448" t="s">
        <v>35</v>
      </c>
      <c r="DO90" s="670" t="s">
        <v>26</v>
      </c>
      <c r="DP90" s="1481" t="s">
        <v>26</v>
      </c>
      <c r="DQ90" s="1120" t="s">
        <v>26</v>
      </c>
      <c r="DR90" s="1534" t="s">
        <v>170</v>
      </c>
      <c r="DS90" s="82">
        <v>101658</v>
      </c>
      <c r="DT90" s="2448" t="s">
        <v>21</v>
      </c>
      <c r="DU90" s="2448"/>
      <c r="DV90" s="2448">
        <v>101658</v>
      </c>
      <c r="DW90" s="2448" t="s">
        <v>21</v>
      </c>
      <c r="DX90" s="2448" t="s">
        <v>21</v>
      </c>
      <c r="DY90" s="2448">
        <v>101658</v>
      </c>
      <c r="DZ90" s="2448" t="s">
        <v>21</v>
      </c>
      <c r="EA90" s="2448">
        <v>101658</v>
      </c>
      <c r="EB90" s="2448" t="s">
        <v>21</v>
      </c>
      <c r="EC90" s="2448" t="s">
        <v>21</v>
      </c>
      <c r="ED90" s="217" t="s">
        <v>22</v>
      </c>
      <c r="EE90" s="1448" t="s">
        <v>35</v>
      </c>
      <c r="EF90" s="670" t="s">
        <v>26</v>
      </c>
      <c r="EG90" s="1481" t="s">
        <v>26</v>
      </c>
      <c r="EH90" s="1120" t="s">
        <v>26</v>
      </c>
      <c r="EI90" s="1534" t="s">
        <v>170</v>
      </c>
      <c r="EJ90" s="82">
        <v>64770</v>
      </c>
      <c r="EK90" s="2448" t="s">
        <v>22</v>
      </c>
      <c r="EL90" s="2448"/>
      <c r="EM90" s="2448">
        <v>54549</v>
      </c>
      <c r="EN90" s="2448">
        <v>8712</v>
      </c>
      <c r="EO90" s="2448">
        <v>18572</v>
      </c>
      <c r="EP90" s="2448">
        <v>27265</v>
      </c>
      <c r="EQ90" s="2448">
        <v>11702</v>
      </c>
      <c r="ER90" s="2448">
        <v>15550</v>
      </c>
      <c r="ES90" s="2448">
        <v>13</v>
      </c>
      <c r="ET90" s="2448">
        <v>10249</v>
      </c>
      <c r="EU90" s="217">
        <v>221</v>
      </c>
      <c r="EV90" s="1448" t="s">
        <v>35</v>
      </c>
      <c r="EW90" s="670" t="s">
        <v>26</v>
      </c>
      <c r="EX90" s="1481" t="s">
        <v>26</v>
      </c>
      <c r="EY90" s="1120" t="s">
        <v>26</v>
      </c>
      <c r="EZ90" s="1534" t="s">
        <v>170</v>
      </c>
      <c r="FA90" s="82">
        <v>15988</v>
      </c>
      <c r="FB90" s="2448" t="s">
        <v>21</v>
      </c>
      <c r="FC90" s="2448"/>
      <c r="FD90" s="2448">
        <v>16964</v>
      </c>
      <c r="FE90" s="2448">
        <v>16964</v>
      </c>
      <c r="FF90" s="2448" t="s">
        <v>21</v>
      </c>
      <c r="FG90" s="2448" t="s">
        <v>21</v>
      </c>
      <c r="FH90" s="2448" t="s">
        <v>21</v>
      </c>
      <c r="FI90" s="2448" t="s">
        <v>21</v>
      </c>
      <c r="FJ90" s="2448" t="s">
        <v>21</v>
      </c>
      <c r="FK90" s="2448" t="s">
        <v>21</v>
      </c>
      <c r="FL90" s="217">
        <v>3043</v>
      </c>
      <c r="FM90" s="1448" t="s">
        <v>35</v>
      </c>
      <c r="FN90" s="670" t="s">
        <v>26</v>
      </c>
      <c r="FO90" s="1481"/>
      <c r="FP90" s="1120"/>
      <c r="FQ90" s="1535"/>
      <c r="FR90" s="982"/>
      <c r="FS90" s="982"/>
      <c r="FT90" s="982"/>
      <c r="FU90" s="982"/>
      <c r="FV90" s="982"/>
      <c r="FW90" s="982"/>
      <c r="FX90" s="982"/>
      <c r="FY90" s="982"/>
      <c r="FZ90" s="982"/>
      <c r="GA90" s="982"/>
      <c r="GB90" s="982"/>
      <c r="GC90" s="1050"/>
      <c r="GD90" s="1458"/>
      <c r="GE90" s="1060"/>
    </row>
    <row r="91" spans="1:187" ht="15" customHeight="1">
      <c r="A91" s="1481" t="s">
        <v>26</v>
      </c>
      <c r="B91" s="1120" t="s">
        <v>26</v>
      </c>
      <c r="C91" s="1534" t="s">
        <v>171</v>
      </c>
      <c r="D91" s="82" t="s">
        <v>21</v>
      </c>
      <c r="E91" s="2448" t="s">
        <v>22</v>
      </c>
      <c r="F91" s="2448"/>
      <c r="G91" s="2448" t="s">
        <v>21</v>
      </c>
      <c r="H91" s="2448" t="s">
        <v>21</v>
      </c>
      <c r="I91" s="2448" t="s">
        <v>21</v>
      </c>
      <c r="J91" s="2448" t="s">
        <v>21</v>
      </c>
      <c r="K91" s="2448" t="s">
        <v>21</v>
      </c>
      <c r="L91" s="2448" t="s">
        <v>21</v>
      </c>
      <c r="M91" s="2448" t="s">
        <v>21</v>
      </c>
      <c r="N91" s="2448" t="s">
        <v>21</v>
      </c>
      <c r="O91" s="2448">
        <v>278</v>
      </c>
      <c r="P91" s="1448" t="s">
        <v>36</v>
      </c>
      <c r="Q91" s="670" t="s">
        <v>26</v>
      </c>
      <c r="R91" s="1481" t="s">
        <v>26</v>
      </c>
      <c r="S91" s="1120" t="s">
        <v>26</v>
      </c>
      <c r="T91" s="1534" t="s">
        <v>171</v>
      </c>
      <c r="U91" s="82">
        <v>2630187</v>
      </c>
      <c r="V91" s="2448" t="s">
        <v>22</v>
      </c>
      <c r="W91" s="2448"/>
      <c r="X91" s="2448">
        <v>2491992</v>
      </c>
      <c r="Y91" s="2448" t="s">
        <v>21</v>
      </c>
      <c r="Z91" s="2448" t="s">
        <v>21</v>
      </c>
      <c r="AA91" s="2448">
        <v>2491992</v>
      </c>
      <c r="AB91" s="2448">
        <v>2491992</v>
      </c>
      <c r="AC91" s="2448" t="s">
        <v>21</v>
      </c>
      <c r="AD91" s="2448" t="s">
        <v>21</v>
      </c>
      <c r="AE91" s="2448">
        <v>1220</v>
      </c>
      <c r="AF91" s="2448">
        <v>718553</v>
      </c>
      <c r="AG91" s="1448" t="s">
        <v>36</v>
      </c>
      <c r="AH91" s="670" t="s">
        <v>26</v>
      </c>
      <c r="AI91" s="1481" t="s">
        <v>26</v>
      </c>
      <c r="AJ91" s="1120" t="s">
        <v>26</v>
      </c>
      <c r="AK91" s="1534" t="s">
        <v>171</v>
      </c>
      <c r="AL91" s="82">
        <v>13673</v>
      </c>
      <c r="AM91" s="2448" t="s">
        <v>22</v>
      </c>
      <c r="AN91" s="2448"/>
      <c r="AO91" s="2448">
        <v>14636</v>
      </c>
      <c r="AP91" s="2448" t="s">
        <v>21</v>
      </c>
      <c r="AQ91" s="2448" t="s">
        <v>21</v>
      </c>
      <c r="AR91" s="2448">
        <v>14636</v>
      </c>
      <c r="AS91" s="2448">
        <v>14261</v>
      </c>
      <c r="AT91" s="2448" t="s">
        <v>21</v>
      </c>
      <c r="AU91" s="2448">
        <v>375</v>
      </c>
      <c r="AV91" s="2448" t="s">
        <v>21</v>
      </c>
      <c r="AW91" s="2448">
        <v>12716</v>
      </c>
      <c r="AX91" s="1448" t="s">
        <v>36</v>
      </c>
      <c r="AY91" s="670" t="s">
        <v>26</v>
      </c>
      <c r="AZ91" s="1481" t="s">
        <v>26</v>
      </c>
      <c r="BA91" s="1120" t="s">
        <v>26</v>
      </c>
      <c r="BB91" s="1534" t="s">
        <v>171</v>
      </c>
      <c r="BC91" s="82">
        <v>52191</v>
      </c>
      <c r="BD91" s="2448" t="s">
        <v>22</v>
      </c>
      <c r="BE91" s="2448"/>
      <c r="BF91" s="2448">
        <v>49263</v>
      </c>
      <c r="BG91" s="2448">
        <v>32270</v>
      </c>
      <c r="BH91" s="2448">
        <v>652</v>
      </c>
      <c r="BI91" s="2448">
        <v>16341</v>
      </c>
      <c r="BJ91" s="2448">
        <v>6274</v>
      </c>
      <c r="BK91" s="2448">
        <v>8369</v>
      </c>
      <c r="BL91" s="2448">
        <v>1698</v>
      </c>
      <c r="BM91" s="2448" t="s">
        <v>21</v>
      </c>
      <c r="BN91" s="2448">
        <v>51597</v>
      </c>
      <c r="BO91" s="1448" t="s">
        <v>36</v>
      </c>
      <c r="BP91" s="670" t="s">
        <v>26</v>
      </c>
      <c r="BQ91" s="1481" t="s">
        <v>26</v>
      </c>
      <c r="BR91" s="1120" t="s">
        <v>26</v>
      </c>
      <c r="BS91" s="1534" t="s">
        <v>171</v>
      </c>
      <c r="BT91" s="82">
        <v>26578</v>
      </c>
      <c r="BU91" s="2448" t="s">
        <v>22</v>
      </c>
      <c r="BV91" s="2448"/>
      <c r="BW91" s="2448">
        <v>450161</v>
      </c>
      <c r="BX91" s="2448">
        <v>61705</v>
      </c>
      <c r="BY91" s="2448">
        <v>38011</v>
      </c>
      <c r="BZ91" s="2448">
        <v>350445</v>
      </c>
      <c r="CA91" s="2448">
        <v>826</v>
      </c>
      <c r="CB91" s="2448">
        <v>340244</v>
      </c>
      <c r="CC91" s="2448">
        <v>9375</v>
      </c>
      <c r="CD91" s="2448" t="s">
        <v>22</v>
      </c>
      <c r="CE91" s="2448" t="s">
        <v>22</v>
      </c>
      <c r="CF91" s="1448" t="s">
        <v>36</v>
      </c>
      <c r="CG91" s="670" t="s">
        <v>26</v>
      </c>
      <c r="CH91" s="1481" t="s">
        <v>26</v>
      </c>
      <c r="CI91" s="1120" t="s">
        <v>26</v>
      </c>
      <c r="CJ91" s="1534" t="s">
        <v>171</v>
      </c>
      <c r="CK91" s="82">
        <v>1712</v>
      </c>
      <c r="CL91" s="2448" t="s">
        <v>21</v>
      </c>
      <c r="CM91" s="2448"/>
      <c r="CN91" s="2448">
        <v>1712</v>
      </c>
      <c r="CO91" s="2448">
        <v>1602</v>
      </c>
      <c r="CP91" s="2448" t="s">
        <v>21</v>
      </c>
      <c r="CQ91" s="2448">
        <v>110</v>
      </c>
      <c r="CR91" s="2448" t="s">
        <v>21</v>
      </c>
      <c r="CS91" s="2448">
        <v>110</v>
      </c>
      <c r="CT91" s="2448" t="s">
        <v>21</v>
      </c>
      <c r="CU91" s="2448" t="s">
        <v>21</v>
      </c>
      <c r="CV91" s="217" t="s">
        <v>21</v>
      </c>
      <c r="CW91" s="1448" t="s">
        <v>36</v>
      </c>
      <c r="CX91" s="670" t="s">
        <v>26</v>
      </c>
      <c r="CY91" s="1481" t="s">
        <v>26</v>
      </c>
      <c r="CZ91" s="1120" t="s">
        <v>26</v>
      </c>
      <c r="DA91" s="1534" t="s">
        <v>171</v>
      </c>
      <c r="DB91" s="82">
        <v>8965</v>
      </c>
      <c r="DC91" s="2448">
        <v>671543</v>
      </c>
      <c r="DD91" s="2448"/>
      <c r="DE91" s="2448">
        <v>9742</v>
      </c>
      <c r="DF91" s="2448" t="s">
        <v>22</v>
      </c>
      <c r="DG91" s="2448" t="s">
        <v>21</v>
      </c>
      <c r="DH91" s="2448">
        <v>9742</v>
      </c>
      <c r="DI91" s="2448">
        <v>7833</v>
      </c>
      <c r="DJ91" s="2448">
        <v>1909</v>
      </c>
      <c r="DK91" s="2448" t="s">
        <v>21</v>
      </c>
      <c r="DL91" s="2448">
        <v>698595</v>
      </c>
      <c r="DM91" s="217">
        <v>304146</v>
      </c>
      <c r="DN91" s="1448" t="s">
        <v>36</v>
      </c>
      <c r="DO91" s="670" t="s">
        <v>26</v>
      </c>
      <c r="DP91" s="1481" t="s">
        <v>26</v>
      </c>
      <c r="DQ91" s="1120" t="s">
        <v>26</v>
      </c>
      <c r="DR91" s="1534" t="s">
        <v>171</v>
      </c>
      <c r="DS91" s="82">
        <v>103826</v>
      </c>
      <c r="DT91" s="2448" t="s">
        <v>21</v>
      </c>
      <c r="DU91" s="2448"/>
      <c r="DV91" s="2448">
        <v>103826</v>
      </c>
      <c r="DW91" s="2448" t="s">
        <v>21</v>
      </c>
      <c r="DX91" s="2448" t="s">
        <v>21</v>
      </c>
      <c r="DY91" s="2448">
        <v>103826</v>
      </c>
      <c r="DZ91" s="2448" t="s">
        <v>21</v>
      </c>
      <c r="EA91" s="2448">
        <v>103826</v>
      </c>
      <c r="EB91" s="2448" t="s">
        <v>21</v>
      </c>
      <c r="EC91" s="2448" t="s">
        <v>21</v>
      </c>
      <c r="ED91" s="217" t="s">
        <v>22</v>
      </c>
      <c r="EE91" s="1448" t="s">
        <v>36</v>
      </c>
      <c r="EF91" s="670" t="s">
        <v>26</v>
      </c>
      <c r="EG91" s="1481" t="s">
        <v>26</v>
      </c>
      <c r="EH91" s="1120" t="s">
        <v>26</v>
      </c>
      <c r="EI91" s="1534" t="s">
        <v>171</v>
      </c>
      <c r="EJ91" s="82">
        <v>73869</v>
      </c>
      <c r="EK91" s="2448" t="s">
        <v>22</v>
      </c>
      <c r="EL91" s="2448"/>
      <c r="EM91" s="2448">
        <v>61049</v>
      </c>
      <c r="EN91" s="2448">
        <v>13196</v>
      </c>
      <c r="EO91" s="2448">
        <v>16059</v>
      </c>
      <c r="EP91" s="2448">
        <v>31794</v>
      </c>
      <c r="EQ91" s="2448">
        <v>12710</v>
      </c>
      <c r="ER91" s="2448">
        <v>19070</v>
      </c>
      <c r="ES91" s="2448">
        <v>14</v>
      </c>
      <c r="ET91" s="2448">
        <v>12830</v>
      </c>
      <c r="EU91" s="217">
        <v>211</v>
      </c>
      <c r="EV91" s="1448" t="s">
        <v>36</v>
      </c>
      <c r="EW91" s="670" t="s">
        <v>26</v>
      </c>
      <c r="EX91" s="1481" t="s">
        <v>26</v>
      </c>
      <c r="EY91" s="1120" t="s">
        <v>26</v>
      </c>
      <c r="EZ91" s="1534" t="s">
        <v>171</v>
      </c>
      <c r="FA91" s="82">
        <v>18399</v>
      </c>
      <c r="FB91" s="2448" t="s">
        <v>21</v>
      </c>
      <c r="FC91" s="2448"/>
      <c r="FD91" s="2448">
        <v>17802</v>
      </c>
      <c r="FE91" s="2448">
        <v>17802</v>
      </c>
      <c r="FF91" s="2448" t="s">
        <v>21</v>
      </c>
      <c r="FG91" s="2448" t="s">
        <v>21</v>
      </c>
      <c r="FH91" s="2448" t="s">
        <v>21</v>
      </c>
      <c r="FI91" s="2448" t="s">
        <v>21</v>
      </c>
      <c r="FJ91" s="2448" t="s">
        <v>21</v>
      </c>
      <c r="FK91" s="2448" t="s">
        <v>21</v>
      </c>
      <c r="FL91" s="217">
        <v>3640</v>
      </c>
      <c r="FM91" s="1448" t="s">
        <v>36</v>
      </c>
      <c r="FN91" s="670" t="s">
        <v>26</v>
      </c>
      <c r="FO91" s="1481"/>
      <c r="FP91" s="1120"/>
      <c r="FQ91" s="1535"/>
      <c r="FR91" s="982"/>
      <c r="FS91" s="982"/>
      <c r="FT91" s="982"/>
      <c r="FU91" s="982"/>
      <c r="FV91" s="982"/>
      <c r="FW91" s="982"/>
      <c r="FX91" s="982"/>
      <c r="FY91" s="982"/>
      <c r="FZ91" s="982"/>
      <c r="GA91" s="982"/>
      <c r="GB91" s="982"/>
      <c r="GC91" s="1050"/>
      <c r="GD91" s="1458"/>
      <c r="GE91" s="1060"/>
    </row>
    <row r="92" spans="1:187" ht="15" customHeight="1">
      <c r="A92" s="1481" t="s">
        <v>26</v>
      </c>
      <c r="B92" s="1120" t="s">
        <v>26</v>
      </c>
      <c r="C92" s="1534" t="s">
        <v>172</v>
      </c>
      <c r="D92" s="82" t="s">
        <v>21</v>
      </c>
      <c r="E92" s="2448" t="s">
        <v>22</v>
      </c>
      <c r="F92" s="2448"/>
      <c r="G92" s="2448" t="s">
        <v>21</v>
      </c>
      <c r="H92" s="2448" t="s">
        <v>21</v>
      </c>
      <c r="I92" s="2448" t="s">
        <v>21</v>
      </c>
      <c r="J92" s="2448" t="s">
        <v>21</v>
      </c>
      <c r="K92" s="2448" t="s">
        <v>21</v>
      </c>
      <c r="L92" s="2448" t="s">
        <v>21</v>
      </c>
      <c r="M92" s="2448" t="s">
        <v>21</v>
      </c>
      <c r="N92" s="2448" t="s">
        <v>21</v>
      </c>
      <c r="O92" s="2448">
        <v>278</v>
      </c>
      <c r="P92" s="1448" t="s">
        <v>37</v>
      </c>
      <c r="Q92" s="670" t="s">
        <v>26</v>
      </c>
      <c r="R92" s="1481" t="s">
        <v>26</v>
      </c>
      <c r="S92" s="1120" t="s">
        <v>26</v>
      </c>
      <c r="T92" s="1534" t="s">
        <v>172</v>
      </c>
      <c r="U92" s="82">
        <v>2612202</v>
      </c>
      <c r="V92" s="2448" t="s">
        <v>22</v>
      </c>
      <c r="W92" s="2448"/>
      <c r="X92" s="2448">
        <v>2578658</v>
      </c>
      <c r="Y92" s="2448" t="s">
        <v>21</v>
      </c>
      <c r="Z92" s="2448" t="s">
        <v>21</v>
      </c>
      <c r="AA92" s="2448">
        <v>2578658</v>
      </c>
      <c r="AB92" s="2448">
        <v>2578475</v>
      </c>
      <c r="AC92" s="2448" t="s">
        <v>21</v>
      </c>
      <c r="AD92" s="2448">
        <v>183</v>
      </c>
      <c r="AE92" s="2448">
        <v>488</v>
      </c>
      <c r="AF92" s="2448">
        <v>738021</v>
      </c>
      <c r="AG92" s="1448" t="s">
        <v>37</v>
      </c>
      <c r="AH92" s="670" t="s">
        <v>26</v>
      </c>
      <c r="AI92" s="1481" t="s">
        <v>26</v>
      </c>
      <c r="AJ92" s="1120" t="s">
        <v>26</v>
      </c>
      <c r="AK92" s="1534" t="s">
        <v>172</v>
      </c>
      <c r="AL92" s="82">
        <v>14115</v>
      </c>
      <c r="AM92" s="2448" t="s">
        <v>22</v>
      </c>
      <c r="AN92" s="2448"/>
      <c r="AO92" s="2448">
        <v>10506</v>
      </c>
      <c r="AP92" s="2448" t="s">
        <v>21</v>
      </c>
      <c r="AQ92" s="2448" t="s">
        <v>21</v>
      </c>
      <c r="AR92" s="2448">
        <v>10506</v>
      </c>
      <c r="AS92" s="2448">
        <v>10171</v>
      </c>
      <c r="AT92" s="2448" t="s">
        <v>21</v>
      </c>
      <c r="AU92" s="2448">
        <v>335</v>
      </c>
      <c r="AV92" s="2448" t="s">
        <v>21</v>
      </c>
      <c r="AW92" s="2448">
        <v>16327</v>
      </c>
      <c r="AX92" s="1448" t="s">
        <v>37</v>
      </c>
      <c r="AY92" s="670" t="s">
        <v>26</v>
      </c>
      <c r="AZ92" s="1481" t="s">
        <v>26</v>
      </c>
      <c r="BA92" s="1120" t="s">
        <v>26</v>
      </c>
      <c r="BB92" s="1534" t="s">
        <v>172</v>
      </c>
      <c r="BC92" s="82">
        <v>95547</v>
      </c>
      <c r="BD92" s="2448" t="s">
        <v>22</v>
      </c>
      <c r="BE92" s="2448"/>
      <c r="BF92" s="2448">
        <v>97443</v>
      </c>
      <c r="BG92" s="2448">
        <v>44620</v>
      </c>
      <c r="BH92" s="2448">
        <v>672</v>
      </c>
      <c r="BI92" s="2448">
        <v>52151</v>
      </c>
      <c r="BJ92" s="2448">
        <v>42452</v>
      </c>
      <c r="BK92" s="2448">
        <v>8326</v>
      </c>
      <c r="BL92" s="2448">
        <v>1373</v>
      </c>
      <c r="BM92" s="2448" t="s">
        <v>21</v>
      </c>
      <c r="BN92" s="2448">
        <v>49682</v>
      </c>
      <c r="BO92" s="1448" t="s">
        <v>37</v>
      </c>
      <c r="BP92" s="670" t="s">
        <v>26</v>
      </c>
      <c r="BQ92" s="1481" t="s">
        <v>26</v>
      </c>
      <c r="BR92" s="1120" t="s">
        <v>26</v>
      </c>
      <c r="BS92" s="1534" t="s">
        <v>172</v>
      </c>
      <c r="BT92" s="82">
        <v>29217</v>
      </c>
      <c r="BU92" s="2448" t="s">
        <v>22</v>
      </c>
      <c r="BV92" s="2448"/>
      <c r="BW92" s="2448">
        <v>479184</v>
      </c>
      <c r="BX92" s="2448">
        <v>57445</v>
      </c>
      <c r="BY92" s="2448">
        <v>39157</v>
      </c>
      <c r="BZ92" s="2448">
        <v>382582</v>
      </c>
      <c r="CA92" s="2448">
        <v>1511</v>
      </c>
      <c r="CB92" s="2448">
        <v>370795</v>
      </c>
      <c r="CC92" s="2448">
        <v>10276</v>
      </c>
      <c r="CD92" s="2448" t="s">
        <v>22</v>
      </c>
      <c r="CE92" s="2448" t="s">
        <v>22</v>
      </c>
      <c r="CF92" s="1448" t="s">
        <v>37</v>
      </c>
      <c r="CG92" s="670" t="s">
        <v>26</v>
      </c>
      <c r="CH92" s="1481" t="s">
        <v>26</v>
      </c>
      <c r="CI92" s="1120" t="s">
        <v>26</v>
      </c>
      <c r="CJ92" s="1534" t="s">
        <v>172</v>
      </c>
      <c r="CK92" s="82">
        <v>1712</v>
      </c>
      <c r="CL92" s="2448" t="s">
        <v>21</v>
      </c>
      <c r="CM92" s="2448"/>
      <c r="CN92" s="2448">
        <v>1712</v>
      </c>
      <c r="CO92" s="2448">
        <v>1602</v>
      </c>
      <c r="CP92" s="2448" t="s">
        <v>21</v>
      </c>
      <c r="CQ92" s="2448">
        <v>110</v>
      </c>
      <c r="CR92" s="2448" t="s">
        <v>21</v>
      </c>
      <c r="CS92" s="2448">
        <v>110</v>
      </c>
      <c r="CT92" s="2448" t="s">
        <v>21</v>
      </c>
      <c r="CU92" s="2448" t="s">
        <v>21</v>
      </c>
      <c r="CV92" s="217" t="s">
        <v>21</v>
      </c>
      <c r="CW92" s="1448" t="s">
        <v>37</v>
      </c>
      <c r="CX92" s="670" t="s">
        <v>26</v>
      </c>
      <c r="CY92" s="1481" t="s">
        <v>26</v>
      </c>
      <c r="CZ92" s="1120" t="s">
        <v>26</v>
      </c>
      <c r="DA92" s="1534" t="s">
        <v>172</v>
      </c>
      <c r="DB92" s="82">
        <v>13628</v>
      </c>
      <c r="DC92" s="2448">
        <v>683698</v>
      </c>
      <c r="DD92" s="2448"/>
      <c r="DE92" s="2448">
        <v>12391</v>
      </c>
      <c r="DF92" s="2448" t="s">
        <v>22</v>
      </c>
      <c r="DG92" s="2448" t="s">
        <v>21</v>
      </c>
      <c r="DH92" s="2448">
        <v>12391</v>
      </c>
      <c r="DI92" s="2448">
        <v>8937</v>
      </c>
      <c r="DJ92" s="2448">
        <v>3454</v>
      </c>
      <c r="DK92" s="2448" t="s">
        <v>21</v>
      </c>
      <c r="DL92" s="2448">
        <v>604467</v>
      </c>
      <c r="DM92" s="217">
        <v>384033</v>
      </c>
      <c r="DN92" s="1448" t="s">
        <v>37</v>
      </c>
      <c r="DO92" s="670" t="s">
        <v>26</v>
      </c>
      <c r="DP92" s="1481" t="s">
        <v>26</v>
      </c>
      <c r="DQ92" s="1120" t="s">
        <v>26</v>
      </c>
      <c r="DR92" s="1534" t="s">
        <v>172</v>
      </c>
      <c r="DS92" s="82">
        <v>106128</v>
      </c>
      <c r="DT92" s="2448" t="s">
        <v>21</v>
      </c>
      <c r="DU92" s="2448"/>
      <c r="DV92" s="2448">
        <v>106128</v>
      </c>
      <c r="DW92" s="2448" t="s">
        <v>21</v>
      </c>
      <c r="DX92" s="2448" t="s">
        <v>21</v>
      </c>
      <c r="DY92" s="2448">
        <v>106128</v>
      </c>
      <c r="DZ92" s="2448" t="s">
        <v>21</v>
      </c>
      <c r="EA92" s="2448">
        <v>106128</v>
      </c>
      <c r="EB92" s="2448" t="s">
        <v>21</v>
      </c>
      <c r="EC92" s="2448" t="s">
        <v>21</v>
      </c>
      <c r="ED92" s="217" t="s">
        <v>22</v>
      </c>
      <c r="EE92" s="1448" t="s">
        <v>37</v>
      </c>
      <c r="EF92" s="670" t="s">
        <v>26</v>
      </c>
      <c r="EG92" s="1481" t="s">
        <v>26</v>
      </c>
      <c r="EH92" s="1120" t="s">
        <v>26</v>
      </c>
      <c r="EI92" s="1534" t="s">
        <v>172</v>
      </c>
      <c r="EJ92" s="82">
        <v>71132</v>
      </c>
      <c r="EK92" s="2448" t="s">
        <v>22</v>
      </c>
      <c r="EL92" s="2448"/>
      <c r="EM92" s="2448">
        <v>58670</v>
      </c>
      <c r="EN92" s="2448">
        <v>8726</v>
      </c>
      <c r="EO92" s="2448">
        <v>17632</v>
      </c>
      <c r="EP92" s="2448">
        <v>32312</v>
      </c>
      <c r="EQ92" s="2448">
        <v>14470</v>
      </c>
      <c r="ER92" s="2448">
        <v>17827</v>
      </c>
      <c r="ES92" s="2448">
        <v>15</v>
      </c>
      <c r="ET92" s="2448">
        <v>12480</v>
      </c>
      <c r="EU92" s="217">
        <v>194</v>
      </c>
      <c r="EV92" s="1448" t="s">
        <v>37</v>
      </c>
      <c r="EW92" s="670" t="s">
        <v>26</v>
      </c>
      <c r="EX92" s="1481" t="s">
        <v>26</v>
      </c>
      <c r="EY92" s="1120" t="s">
        <v>26</v>
      </c>
      <c r="EZ92" s="1534" t="s">
        <v>172</v>
      </c>
      <c r="FA92" s="82">
        <v>13172</v>
      </c>
      <c r="FB92" s="2448" t="s">
        <v>21</v>
      </c>
      <c r="FC92" s="2448"/>
      <c r="FD92" s="2448">
        <v>14674</v>
      </c>
      <c r="FE92" s="2448">
        <v>14674</v>
      </c>
      <c r="FF92" s="2448" t="s">
        <v>21</v>
      </c>
      <c r="FG92" s="2448" t="s">
        <v>21</v>
      </c>
      <c r="FH92" s="2448" t="s">
        <v>21</v>
      </c>
      <c r="FI92" s="2448" t="s">
        <v>21</v>
      </c>
      <c r="FJ92" s="2448" t="s">
        <v>21</v>
      </c>
      <c r="FK92" s="2448" t="s">
        <v>21</v>
      </c>
      <c r="FL92" s="217">
        <v>2139</v>
      </c>
      <c r="FM92" s="1448" t="s">
        <v>37</v>
      </c>
      <c r="FN92" s="670" t="s">
        <v>26</v>
      </c>
      <c r="FO92" s="1481"/>
      <c r="FP92" s="1120"/>
      <c r="FQ92" s="1535"/>
      <c r="FR92" s="982"/>
      <c r="FS92" s="982"/>
      <c r="FT92" s="982"/>
      <c r="FU92" s="982"/>
      <c r="FV92" s="982"/>
      <c r="FW92" s="982"/>
      <c r="FX92" s="982"/>
      <c r="FY92" s="982"/>
      <c r="FZ92" s="982"/>
      <c r="GA92" s="982"/>
      <c r="GB92" s="982"/>
      <c r="GC92" s="1050"/>
      <c r="GD92" s="1458"/>
      <c r="GE92" s="1060"/>
    </row>
    <row r="93" spans="1:187" ht="15" customHeight="1">
      <c r="A93" s="1481" t="s">
        <v>26</v>
      </c>
      <c r="B93" s="1120" t="s">
        <v>26</v>
      </c>
      <c r="C93" s="1534" t="s">
        <v>173</v>
      </c>
      <c r="D93" s="82" t="s">
        <v>21</v>
      </c>
      <c r="E93" s="2448" t="s">
        <v>22</v>
      </c>
      <c r="F93" s="2448"/>
      <c r="G93" s="2448" t="s">
        <v>21</v>
      </c>
      <c r="H93" s="2448" t="s">
        <v>21</v>
      </c>
      <c r="I93" s="2448" t="s">
        <v>21</v>
      </c>
      <c r="J93" s="2448" t="s">
        <v>21</v>
      </c>
      <c r="K93" s="2448" t="s">
        <v>21</v>
      </c>
      <c r="L93" s="2448" t="s">
        <v>21</v>
      </c>
      <c r="M93" s="2448" t="s">
        <v>21</v>
      </c>
      <c r="N93" s="2448" t="s">
        <v>21</v>
      </c>
      <c r="O93" s="2448">
        <v>278</v>
      </c>
      <c r="P93" s="1448" t="s">
        <v>38</v>
      </c>
      <c r="Q93" s="670" t="s">
        <v>26</v>
      </c>
      <c r="R93" s="1481" t="s">
        <v>26</v>
      </c>
      <c r="S93" s="1120" t="s">
        <v>26</v>
      </c>
      <c r="T93" s="1534" t="s">
        <v>173</v>
      </c>
      <c r="U93" s="82">
        <v>2364281</v>
      </c>
      <c r="V93" s="2448" t="s">
        <v>22</v>
      </c>
      <c r="W93" s="2448"/>
      <c r="X93" s="2448">
        <v>2504217</v>
      </c>
      <c r="Y93" s="2448" t="s">
        <v>21</v>
      </c>
      <c r="Z93" s="2448" t="s">
        <v>21</v>
      </c>
      <c r="AA93" s="2448">
        <v>2504217</v>
      </c>
      <c r="AB93" s="2448">
        <v>2504217</v>
      </c>
      <c r="AC93" s="2448" t="s">
        <v>21</v>
      </c>
      <c r="AD93" s="2448" t="s">
        <v>21</v>
      </c>
      <c r="AE93" s="2448">
        <v>61</v>
      </c>
      <c r="AF93" s="2448">
        <v>601740</v>
      </c>
      <c r="AG93" s="1448" t="s">
        <v>38</v>
      </c>
      <c r="AH93" s="670" t="s">
        <v>26</v>
      </c>
      <c r="AI93" s="1481" t="s">
        <v>26</v>
      </c>
      <c r="AJ93" s="1120" t="s">
        <v>26</v>
      </c>
      <c r="AK93" s="1534" t="s">
        <v>173</v>
      </c>
      <c r="AL93" s="82">
        <v>11205</v>
      </c>
      <c r="AM93" s="2448" t="s">
        <v>22</v>
      </c>
      <c r="AN93" s="2448"/>
      <c r="AO93" s="2448">
        <v>13903</v>
      </c>
      <c r="AP93" s="2448" t="s">
        <v>21</v>
      </c>
      <c r="AQ93" s="2448" t="s">
        <v>21</v>
      </c>
      <c r="AR93" s="2448">
        <v>13903</v>
      </c>
      <c r="AS93" s="2448">
        <v>13567</v>
      </c>
      <c r="AT93" s="2448" t="s">
        <v>21</v>
      </c>
      <c r="AU93" s="2448">
        <v>336</v>
      </c>
      <c r="AV93" s="2448" t="s">
        <v>21</v>
      </c>
      <c r="AW93" s="2448">
        <v>13631</v>
      </c>
      <c r="AX93" s="1448" t="s">
        <v>38</v>
      </c>
      <c r="AY93" s="670" t="s">
        <v>26</v>
      </c>
      <c r="AZ93" s="1481" t="s">
        <v>26</v>
      </c>
      <c r="BA93" s="1120" t="s">
        <v>26</v>
      </c>
      <c r="BB93" s="1534" t="s">
        <v>173</v>
      </c>
      <c r="BC93" s="82">
        <v>118942</v>
      </c>
      <c r="BD93" s="2448" t="s">
        <v>22</v>
      </c>
      <c r="BE93" s="2448"/>
      <c r="BF93" s="2448">
        <v>114152</v>
      </c>
      <c r="BG93" s="2448">
        <v>54283</v>
      </c>
      <c r="BH93" s="2448">
        <v>560</v>
      </c>
      <c r="BI93" s="2448">
        <v>59309</v>
      </c>
      <c r="BJ93" s="2448">
        <v>50308</v>
      </c>
      <c r="BK93" s="2448">
        <v>7762</v>
      </c>
      <c r="BL93" s="2448">
        <v>1239</v>
      </c>
      <c r="BM93" s="2448" t="s">
        <v>21</v>
      </c>
      <c r="BN93" s="2448">
        <v>54903</v>
      </c>
      <c r="BO93" s="1448" t="s">
        <v>38</v>
      </c>
      <c r="BP93" s="670" t="s">
        <v>26</v>
      </c>
      <c r="BQ93" s="1481" t="s">
        <v>26</v>
      </c>
      <c r="BR93" s="1120" t="s">
        <v>26</v>
      </c>
      <c r="BS93" s="1534" t="s">
        <v>173</v>
      </c>
      <c r="BT93" s="82">
        <v>29282</v>
      </c>
      <c r="BU93" s="2448" t="s">
        <v>22</v>
      </c>
      <c r="BV93" s="2448"/>
      <c r="BW93" s="2448">
        <v>447850</v>
      </c>
      <c r="BX93" s="2448">
        <v>57583</v>
      </c>
      <c r="BY93" s="2448">
        <v>39732</v>
      </c>
      <c r="BZ93" s="2448">
        <v>350535</v>
      </c>
      <c r="CA93" s="2448">
        <v>1740</v>
      </c>
      <c r="CB93" s="2448">
        <v>338484</v>
      </c>
      <c r="CC93" s="2448">
        <v>10311</v>
      </c>
      <c r="CD93" s="2448" t="s">
        <v>22</v>
      </c>
      <c r="CE93" s="2448" t="s">
        <v>22</v>
      </c>
      <c r="CF93" s="1448" t="s">
        <v>38</v>
      </c>
      <c r="CG93" s="670" t="s">
        <v>26</v>
      </c>
      <c r="CH93" s="1481" t="s">
        <v>26</v>
      </c>
      <c r="CI93" s="1120" t="s">
        <v>26</v>
      </c>
      <c r="CJ93" s="1534" t="s">
        <v>173</v>
      </c>
      <c r="CK93" s="82">
        <v>1712</v>
      </c>
      <c r="CL93" s="2448" t="s">
        <v>21</v>
      </c>
      <c r="CM93" s="2448"/>
      <c r="CN93" s="2448">
        <v>1712</v>
      </c>
      <c r="CO93" s="2448">
        <v>1602</v>
      </c>
      <c r="CP93" s="2448" t="s">
        <v>21</v>
      </c>
      <c r="CQ93" s="2448">
        <v>110</v>
      </c>
      <c r="CR93" s="2448" t="s">
        <v>21</v>
      </c>
      <c r="CS93" s="2448">
        <v>110</v>
      </c>
      <c r="CT93" s="2448" t="s">
        <v>21</v>
      </c>
      <c r="CU93" s="2448" t="s">
        <v>21</v>
      </c>
      <c r="CV93" s="217" t="s">
        <v>21</v>
      </c>
      <c r="CW93" s="1448" t="s">
        <v>38</v>
      </c>
      <c r="CX93" s="670" t="s">
        <v>26</v>
      </c>
      <c r="CY93" s="1481" t="s">
        <v>26</v>
      </c>
      <c r="CZ93" s="1120" t="s">
        <v>26</v>
      </c>
      <c r="DA93" s="1534" t="s">
        <v>173</v>
      </c>
      <c r="DB93" s="82">
        <v>12046</v>
      </c>
      <c r="DC93" s="2448">
        <v>653350</v>
      </c>
      <c r="DD93" s="2448"/>
      <c r="DE93" s="2448">
        <v>13214</v>
      </c>
      <c r="DF93" s="2448" t="s">
        <v>22</v>
      </c>
      <c r="DG93" s="2448" t="s">
        <v>21</v>
      </c>
      <c r="DH93" s="2448">
        <v>13214</v>
      </c>
      <c r="DI93" s="2448">
        <v>10018</v>
      </c>
      <c r="DJ93" s="2448">
        <v>3196</v>
      </c>
      <c r="DK93" s="2448" t="s">
        <v>21</v>
      </c>
      <c r="DL93" s="2448">
        <v>630975</v>
      </c>
      <c r="DM93" s="217">
        <v>401883</v>
      </c>
      <c r="DN93" s="1448" t="s">
        <v>38</v>
      </c>
      <c r="DO93" s="670" t="s">
        <v>26</v>
      </c>
      <c r="DP93" s="1481" t="s">
        <v>26</v>
      </c>
      <c r="DQ93" s="1120" t="s">
        <v>26</v>
      </c>
      <c r="DR93" s="1534" t="s">
        <v>173</v>
      </c>
      <c r="DS93" s="82">
        <v>104162</v>
      </c>
      <c r="DT93" s="2448" t="s">
        <v>21</v>
      </c>
      <c r="DU93" s="2448"/>
      <c r="DV93" s="2448">
        <v>104162</v>
      </c>
      <c r="DW93" s="2448" t="s">
        <v>21</v>
      </c>
      <c r="DX93" s="2448" t="s">
        <v>21</v>
      </c>
      <c r="DY93" s="2448">
        <v>104162</v>
      </c>
      <c r="DZ93" s="2448" t="s">
        <v>21</v>
      </c>
      <c r="EA93" s="2448">
        <v>104162</v>
      </c>
      <c r="EB93" s="2448" t="s">
        <v>21</v>
      </c>
      <c r="EC93" s="2448" t="s">
        <v>21</v>
      </c>
      <c r="ED93" s="217" t="s">
        <v>22</v>
      </c>
      <c r="EE93" s="1448" t="s">
        <v>38</v>
      </c>
      <c r="EF93" s="670" t="s">
        <v>26</v>
      </c>
      <c r="EG93" s="1481" t="s">
        <v>26</v>
      </c>
      <c r="EH93" s="1120" t="s">
        <v>26</v>
      </c>
      <c r="EI93" s="1534" t="s">
        <v>173</v>
      </c>
      <c r="EJ93" s="82">
        <v>66323</v>
      </c>
      <c r="EK93" s="2448" t="s">
        <v>22</v>
      </c>
      <c r="EL93" s="2448"/>
      <c r="EM93" s="2448">
        <v>55331</v>
      </c>
      <c r="EN93" s="2448">
        <v>8266</v>
      </c>
      <c r="EO93" s="2448">
        <v>20433</v>
      </c>
      <c r="EP93" s="2448">
        <v>26632</v>
      </c>
      <c r="EQ93" s="2448">
        <v>10808</v>
      </c>
      <c r="ER93" s="2448">
        <v>15811</v>
      </c>
      <c r="ES93" s="2448">
        <v>13</v>
      </c>
      <c r="ET93" s="2448">
        <v>11009</v>
      </c>
      <c r="EU93" s="217">
        <v>176</v>
      </c>
      <c r="EV93" s="1448" t="s">
        <v>38</v>
      </c>
      <c r="EW93" s="670" t="s">
        <v>26</v>
      </c>
      <c r="EX93" s="1481" t="s">
        <v>26</v>
      </c>
      <c r="EY93" s="1120" t="s">
        <v>26</v>
      </c>
      <c r="EZ93" s="1534" t="s">
        <v>173</v>
      </c>
      <c r="FA93" s="82">
        <v>13403</v>
      </c>
      <c r="FB93" s="2448" t="s">
        <v>21</v>
      </c>
      <c r="FC93" s="2448"/>
      <c r="FD93" s="2448">
        <v>13537</v>
      </c>
      <c r="FE93" s="2448">
        <v>13537</v>
      </c>
      <c r="FF93" s="2448" t="s">
        <v>21</v>
      </c>
      <c r="FG93" s="2448" t="s">
        <v>21</v>
      </c>
      <c r="FH93" s="2448" t="s">
        <v>21</v>
      </c>
      <c r="FI93" s="2448" t="s">
        <v>21</v>
      </c>
      <c r="FJ93" s="2448" t="s">
        <v>21</v>
      </c>
      <c r="FK93" s="2448" t="s">
        <v>21</v>
      </c>
      <c r="FL93" s="217">
        <v>2004</v>
      </c>
      <c r="FM93" s="1448" t="s">
        <v>38</v>
      </c>
      <c r="FN93" s="670" t="s">
        <v>26</v>
      </c>
      <c r="FO93" s="1481"/>
      <c r="FP93" s="1120"/>
      <c r="FQ93" s="1535"/>
      <c r="FR93" s="982"/>
      <c r="FS93" s="982"/>
      <c r="FT93" s="982"/>
      <c r="FU93" s="982"/>
      <c r="FV93" s="982"/>
      <c r="FW93" s="982"/>
      <c r="FX93" s="982"/>
      <c r="FY93" s="982"/>
      <c r="FZ93" s="982"/>
      <c r="GA93" s="982"/>
      <c r="GB93" s="982"/>
      <c r="GC93" s="1050"/>
      <c r="GD93" s="1458"/>
      <c r="GE93" s="1060"/>
    </row>
    <row r="94" spans="1:187" ht="15" customHeight="1">
      <c r="A94" s="1481" t="s">
        <v>26</v>
      </c>
      <c r="B94" s="1120" t="s">
        <v>26</v>
      </c>
      <c r="C94" s="1534" t="s">
        <v>174</v>
      </c>
      <c r="D94" s="82" t="s">
        <v>21</v>
      </c>
      <c r="E94" s="2448" t="s">
        <v>22</v>
      </c>
      <c r="F94" s="2448"/>
      <c r="G94" s="2448" t="s">
        <v>21</v>
      </c>
      <c r="H94" s="2448" t="s">
        <v>21</v>
      </c>
      <c r="I94" s="2448" t="s">
        <v>21</v>
      </c>
      <c r="J94" s="2448" t="s">
        <v>21</v>
      </c>
      <c r="K94" s="2448" t="s">
        <v>21</v>
      </c>
      <c r="L94" s="2448" t="s">
        <v>21</v>
      </c>
      <c r="M94" s="2448" t="s">
        <v>21</v>
      </c>
      <c r="N94" s="2448" t="s">
        <v>21</v>
      </c>
      <c r="O94" s="2448">
        <v>278</v>
      </c>
      <c r="P94" s="1448" t="s">
        <v>39</v>
      </c>
      <c r="Q94" s="670" t="s">
        <v>26</v>
      </c>
      <c r="R94" s="1481" t="s">
        <v>26</v>
      </c>
      <c r="S94" s="1120" t="s">
        <v>26</v>
      </c>
      <c r="T94" s="1534" t="s">
        <v>174</v>
      </c>
      <c r="U94" s="82">
        <v>2598067</v>
      </c>
      <c r="V94" s="2448" t="s">
        <v>22</v>
      </c>
      <c r="W94" s="2448"/>
      <c r="X94" s="2448">
        <v>2645860</v>
      </c>
      <c r="Y94" s="2448" t="s">
        <v>21</v>
      </c>
      <c r="Z94" s="2448" t="s">
        <v>21</v>
      </c>
      <c r="AA94" s="2448">
        <v>2645860</v>
      </c>
      <c r="AB94" s="2448">
        <v>2645860</v>
      </c>
      <c r="AC94" s="2448" t="s">
        <v>21</v>
      </c>
      <c r="AD94" s="2448" t="s">
        <v>21</v>
      </c>
      <c r="AE94" s="2448">
        <v>1043</v>
      </c>
      <c r="AF94" s="2448">
        <v>560032</v>
      </c>
      <c r="AG94" s="1448" t="s">
        <v>39</v>
      </c>
      <c r="AH94" s="670" t="s">
        <v>26</v>
      </c>
      <c r="AI94" s="1481" t="s">
        <v>26</v>
      </c>
      <c r="AJ94" s="1120" t="s">
        <v>26</v>
      </c>
      <c r="AK94" s="1534" t="s">
        <v>174</v>
      </c>
      <c r="AL94" s="82">
        <v>16044</v>
      </c>
      <c r="AM94" s="2448" t="s">
        <v>22</v>
      </c>
      <c r="AN94" s="2448"/>
      <c r="AO94" s="2448">
        <v>15114</v>
      </c>
      <c r="AP94" s="2448" t="s">
        <v>21</v>
      </c>
      <c r="AQ94" s="2448" t="s">
        <v>21</v>
      </c>
      <c r="AR94" s="2448">
        <v>15114</v>
      </c>
      <c r="AS94" s="2448">
        <v>14770</v>
      </c>
      <c r="AT94" s="2448" t="s">
        <v>21</v>
      </c>
      <c r="AU94" s="2448">
        <v>344</v>
      </c>
      <c r="AV94" s="2448" t="s">
        <v>21</v>
      </c>
      <c r="AW94" s="2448">
        <v>14563</v>
      </c>
      <c r="AX94" s="1448" t="s">
        <v>39</v>
      </c>
      <c r="AY94" s="670" t="s">
        <v>26</v>
      </c>
      <c r="AZ94" s="1481" t="s">
        <v>26</v>
      </c>
      <c r="BA94" s="1120" t="s">
        <v>26</v>
      </c>
      <c r="BB94" s="1534" t="s">
        <v>174</v>
      </c>
      <c r="BC94" s="82">
        <v>124318</v>
      </c>
      <c r="BD94" s="2448" t="s">
        <v>22</v>
      </c>
      <c r="BE94" s="2448"/>
      <c r="BF94" s="2448">
        <v>126034</v>
      </c>
      <c r="BG94" s="2448">
        <v>66501</v>
      </c>
      <c r="BH94" s="2448" t="s">
        <v>21</v>
      </c>
      <c r="BI94" s="2448">
        <v>59533</v>
      </c>
      <c r="BJ94" s="2448">
        <v>49138</v>
      </c>
      <c r="BK94" s="2448">
        <v>8551</v>
      </c>
      <c r="BL94" s="2448">
        <v>1844</v>
      </c>
      <c r="BM94" s="2448" t="s">
        <v>21</v>
      </c>
      <c r="BN94" s="2448">
        <v>53984</v>
      </c>
      <c r="BO94" s="1448" t="s">
        <v>39</v>
      </c>
      <c r="BP94" s="670" t="s">
        <v>26</v>
      </c>
      <c r="BQ94" s="1481" t="s">
        <v>26</v>
      </c>
      <c r="BR94" s="1120" t="s">
        <v>26</v>
      </c>
      <c r="BS94" s="1534" t="s">
        <v>174</v>
      </c>
      <c r="BT94" s="82">
        <v>29257</v>
      </c>
      <c r="BU94" s="2448" t="s">
        <v>22</v>
      </c>
      <c r="BV94" s="2448"/>
      <c r="BW94" s="2448">
        <v>469866</v>
      </c>
      <c r="BX94" s="2448">
        <v>60903</v>
      </c>
      <c r="BY94" s="2448">
        <v>38456</v>
      </c>
      <c r="BZ94" s="2448">
        <v>370507</v>
      </c>
      <c r="CA94" s="2448">
        <v>1774</v>
      </c>
      <c r="CB94" s="2448">
        <v>357313</v>
      </c>
      <c r="CC94" s="2448">
        <v>11420</v>
      </c>
      <c r="CD94" s="2448" t="s">
        <v>22</v>
      </c>
      <c r="CE94" s="2448" t="s">
        <v>22</v>
      </c>
      <c r="CF94" s="1448" t="s">
        <v>39</v>
      </c>
      <c r="CG94" s="670" t="s">
        <v>26</v>
      </c>
      <c r="CH94" s="1481" t="s">
        <v>26</v>
      </c>
      <c r="CI94" s="1120" t="s">
        <v>26</v>
      </c>
      <c r="CJ94" s="1534" t="s">
        <v>174</v>
      </c>
      <c r="CK94" s="82">
        <v>1712</v>
      </c>
      <c r="CL94" s="2448" t="s">
        <v>21</v>
      </c>
      <c r="CM94" s="2448"/>
      <c r="CN94" s="2448">
        <v>1712</v>
      </c>
      <c r="CO94" s="2448">
        <v>1602</v>
      </c>
      <c r="CP94" s="2448" t="s">
        <v>21</v>
      </c>
      <c r="CQ94" s="2448">
        <v>110</v>
      </c>
      <c r="CR94" s="2448" t="s">
        <v>21</v>
      </c>
      <c r="CS94" s="2448">
        <v>110</v>
      </c>
      <c r="CT94" s="2448" t="s">
        <v>21</v>
      </c>
      <c r="CU94" s="2448" t="s">
        <v>21</v>
      </c>
      <c r="CV94" s="217" t="s">
        <v>21</v>
      </c>
      <c r="CW94" s="1448" t="s">
        <v>39</v>
      </c>
      <c r="CX94" s="670" t="s">
        <v>26</v>
      </c>
      <c r="CY94" s="1481" t="s">
        <v>26</v>
      </c>
      <c r="CZ94" s="1120" t="s">
        <v>26</v>
      </c>
      <c r="DA94" s="1534" t="s">
        <v>174</v>
      </c>
      <c r="DB94" s="82">
        <v>17886</v>
      </c>
      <c r="DC94" s="2448">
        <v>667974</v>
      </c>
      <c r="DD94" s="2448"/>
      <c r="DE94" s="2448">
        <v>16752</v>
      </c>
      <c r="DF94" s="2448" t="s">
        <v>22</v>
      </c>
      <c r="DG94" s="2448" t="s">
        <v>21</v>
      </c>
      <c r="DH94" s="2448">
        <v>16752</v>
      </c>
      <c r="DI94" s="2448">
        <v>13242</v>
      </c>
      <c r="DJ94" s="2448">
        <v>3510</v>
      </c>
      <c r="DK94" s="2448" t="s">
        <v>21</v>
      </c>
      <c r="DL94" s="2448">
        <v>685497</v>
      </c>
      <c r="DM94" s="217">
        <v>382598</v>
      </c>
      <c r="DN94" s="1448" t="s">
        <v>39</v>
      </c>
      <c r="DO94" s="670" t="s">
        <v>26</v>
      </c>
      <c r="DP94" s="1481" t="s">
        <v>26</v>
      </c>
      <c r="DQ94" s="1120" t="s">
        <v>26</v>
      </c>
      <c r="DR94" s="1534" t="s">
        <v>174</v>
      </c>
      <c r="DS94" s="82">
        <v>111396</v>
      </c>
      <c r="DT94" s="2448" t="s">
        <v>21</v>
      </c>
      <c r="DU94" s="2448"/>
      <c r="DV94" s="2448">
        <v>111396</v>
      </c>
      <c r="DW94" s="2448" t="s">
        <v>21</v>
      </c>
      <c r="DX94" s="2448" t="s">
        <v>21</v>
      </c>
      <c r="DY94" s="2448">
        <v>111396</v>
      </c>
      <c r="DZ94" s="2448" t="s">
        <v>21</v>
      </c>
      <c r="EA94" s="2448">
        <v>111396</v>
      </c>
      <c r="EB94" s="2448" t="s">
        <v>21</v>
      </c>
      <c r="EC94" s="2448" t="s">
        <v>21</v>
      </c>
      <c r="ED94" s="217" t="s">
        <v>22</v>
      </c>
      <c r="EE94" s="1448" t="s">
        <v>39</v>
      </c>
      <c r="EF94" s="670" t="s">
        <v>26</v>
      </c>
      <c r="EG94" s="1481" t="s">
        <v>26</v>
      </c>
      <c r="EH94" s="1120" t="s">
        <v>26</v>
      </c>
      <c r="EI94" s="1534" t="s">
        <v>174</v>
      </c>
      <c r="EJ94" s="82">
        <v>58914</v>
      </c>
      <c r="EK94" s="2448" t="s">
        <v>22</v>
      </c>
      <c r="EL94" s="2448"/>
      <c r="EM94" s="2448">
        <v>50195</v>
      </c>
      <c r="EN94" s="2448">
        <v>9020</v>
      </c>
      <c r="EO94" s="2448">
        <v>17370</v>
      </c>
      <c r="EP94" s="2448">
        <v>23805</v>
      </c>
      <c r="EQ94" s="2448">
        <v>8952</v>
      </c>
      <c r="ER94" s="2448">
        <v>14808</v>
      </c>
      <c r="ES94" s="2448">
        <v>45</v>
      </c>
      <c r="ET94" s="2448">
        <v>8713</v>
      </c>
      <c r="EU94" s="217">
        <v>181</v>
      </c>
      <c r="EV94" s="1448" t="s">
        <v>39</v>
      </c>
      <c r="EW94" s="670" t="s">
        <v>26</v>
      </c>
      <c r="EX94" s="1481" t="s">
        <v>26</v>
      </c>
      <c r="EY94" s="1120" t="s">
        <v>26</v>
      </c>
      <c r="EZ94" s="1534" t="s">
        <v>174</v>
      </c>
      <c r="FA94" s="82">
        <v>4728</v>
      </c>
      <c r="FB94" s="2448" t="s">
        <v>21</v>
      </c>
      <c r="FC94" s="2448"/>
      <c r="FD94" s="2448">
        <v>3963</v>
      </c>
      <c r="FE94" s="2448">
        <v>3963</v>
      </c>
      <c r="FF94" s="2448" t="s">
        <v>21</v>
      </c>
      <c r="FG94" s="2448" t="s">
        <v>21</v>
      </c>
      <c r="FH94" s="2448" t="s">
        <v>21</v>
      </c>
      <c r="FI94" s="2448" t="s">
        <v>21</v>
      </c>
      <c r="FJ94" s="2448" t="s">
        <v>21</v>
      </c>
      <c r="FK94" s="2448" t="s">
        <v>21</v>
      </c>
      <c r="FL94" s="217">
        <v>2770</v>
      </c>
      <c r="FM94" s="1448" t="s">
        <v>39</v>
      </c>
      <c r="FN94" s="670" t="s">
        <v>26</v>
      </c>
      <c r="FO94" s="1481"/>
      <c r="FP94" s="1120"/>
      <c r="FQ94" s="1535"/>
      <c r="FR94" s="982"/>
      <c r="FS94" s="982"/>
      <c r="FT94" s="982"/>
      <c r="FU94" s="982"/>
      <c r="FV94" s="982"/>
      <c r="FW94" s="982"/>
      <c r="FX94" s="982"/>
      <c r="FY94" s="982"/>
      <c r="FZ94" s="982"/>
      <c r="GA94" s="982"/>
      <c r="GB94" s="982"/>
      <c r="GC94" s="1050"/>
      <c r="GD94" s="1458"/>
      <c r="GE94" s="1060"/>
    </row>
    <row r="95" spans="1:187" ht="15" customHeight="1">
      <c r="A95" s="1481" t="s">
        <v>26</v>
      </c>
      <c r="B95" s="1120" t="s">
        <v>26</v>
      </c>
      <c r="C95" s="1534" t="s">
        <v>175</v>
      </c>
      <c r="D95" s="82" t="s">
        <v>21</v>
      </c>
      <c r="E95" s="2448" t="s">
        <v>22</v>
      </c>
      <c r="F95" s="2448"/>
      <c r="G95" s="2448" t="s">
        <v>21</v>
      </c>
      <c r="H95" s="2448" t="s">
        <v>21</v>
      </c>
      <c r="I95" s="2448" t="s">
        <v>21</v>
      </c>
      <c r="J95" s="2448" t="s">
        <v>21</v>
      </c>
      <c r="K95" s="2448" t="s">
        <v>21</v>
      </c>
      <c r="L95" s="2448" t="s">
        <v>21</v>
      </c>
      <c r="M95" s="2448" t="s">
        <v>21</v>
      </c>
      <c r="N95" s="2448" t="s">
        <v>21</v>
      </c>
      <c r="O95" s="2448">
        <v>278</v>
      </c>
      <c r="P95" s="1448" t="s">
        <v>40</v>
      </c>
      <c r="Q95" s="670" t="s">
        <v>26</v>
      </c>
      <c r="R95" s="1481" t="s">
        <v>26</v>
      </c>
      <c r="S95" s="1120" t="s">
        <v>26</v>
      </c>
      <c r="T95" s="1534" t="s">
        <v>175</v>
      </c>
      <c r="U95" s="82">
        <v>2718311</v>
      </c>
      <c r="V95" s="2448" t="s">
        <v>22</v>
      </c>
      <c r="W95" s="2448"/>
      <c r="X95" s="2448">
        <v>2681460</v>
      </c>
      <c r="Y95" s="2448" t="s">
        <v>21</v>
      </c>
      <c r="Z95" s="2448" t="s">
        <v>21</v>
      </c>
      <c r="AA95" s="2448">
        <v>2681460</v>
      </c>
      <c r="AB95" s="2448">
        <v>2681460</v>
      </c>
      <c r="AC95" s="2448" t="s">
        <v>21</v>
      </c>
      <c r="AD95" s="2448" t="s">
        <v>21</v>
      </c>
      <c r="AE95" s="2448">
        <v>1139</v>
      </c>
      <c r="AF95" s="2448">
        <v>598922</v>
      </c>
      <c r="AG95" s="1448" t="s">
        <v>40</v>
      </c>
      <c r="AH95" s="670" t="s">
        <v>26</v>
      </c>
      <c r="AI95" s="1481" t="s">
        <v>26</v>
      </c>
      <c r="AJ95" s="1120" t="s">
        <v>26</v>
      </c>
      <c r="AK95" s="1534" t="s">
        <v>175</v>
      </c>
      <c r="AL95" s="82">
        <v>10650</v>
      </c>
      <c r="AM95" s="2448" t="s">
        <v>22</v>
      </c>
      <c r="AN95" s="2448"/>
      <c r="AO95" s="2448">
        <v>18678</v>
      </c>
      <c r="AP95" s="2448" t="s">
        <v>21</v>
      </c>
      <c r="AQ95" s="2448" t="s">
        <v>21</v>
      </c>
      <c r="AR95" s="2448">
        <v>18678</v>
      </c>
      <c r="AS95" s="2448">
        <v>18383</v>
      </c>
      <c r="AT95" s="2448" t="s">
        <v>21</v>
      </c>
      <c r="AU95" s="2448">
        <v>295</v>
      </c>
      <c r="AV95" s="2448" t="s">
        <v>21</v>
      </c>
      <c r="AW95" s="2448">
        <v>6543</v>
      </c>
      <c r="AX95" s="1448" t="s">
        <v>40</v>
      </c>
      <c r="AY95" s="670" t="s">
        <v>26</v>
      </c>
      <c r="AZ95" s="1481" t="s">
        <v>26</v>
      </c>
      <c r="BA95" s="1120" t="s">
        <v>26</v>
      </c>
      <c r="BB95" s="1534" t="s">
        <v>175</v>
      </c>
      <c r="BC95" s="82">
        <v>113766</v>
      </c>
      <c r="BD95" s="2448" t="s">
        <v>22</v>
      </c>
      <c r="BE95" s="2448"/>
      <c r="BF95" s="2448">
        <v>116147</v>
      </c>
      <c r="BG95" s="2448">
        <v>55778</v>
      </c>
      <c r="BH95" s="2448" t="s">
        <v>21</v>
      </c>
      <c r="BI95" s="2448">
        <v>60369</v>
      </c>
      <c r="BJ95" s="2448">
        <v>50708</v>
      </c>
      <c r="BK95" s="2448">
        <v>8459</v>
      </c>
      <c r="BL95" s="2448">
        <v>1202</v>
      </c>
      <c r="BM95" s="2448" t="s">
        <v>21</v>
      </c>
      <c r="BN95" s="2448">
        <v>51923</v>
      </c>
      <c r="BO95" s="1448" t="s">
        <v>40</v>
      </c>
      <c r="BP95" s="670" t="s">
        <v>26</v>
      </c>
      <c r="BQ95" s="1481" t="s">
        <v>26</v>
      </c>
      <c r="BR95" s="1120" t="s">
        <v>26</v>
      </c>
      <c r="BS95" s="1534" t="s">
        <v>175</v>
      </c>
      <c r="BT95" s="82">
        <v>28793</v>
      </c>
      <c r="BU95" s="2448" t="s">
        <v>22</v>
      </c>
      <c r="BV95" s="2448"/>
      <c r="BW95" s="2448">
        <v>476979</v>
      </c>
      <c r="BX95" s="2448">
        <v>60463</v>
      </c>
      <c r="BY95" s="2448">
        <v>40824</v>
      </c>
      <c r="BZ95" s="2448">
        <v>375692</v>
      </c>
      <c r="CA95" s="2448">
        <v>2154</v>
      </c>
      <c r="CB95" s="2448">
        <v>361913</v>
      </c>
      <c r="CC95" s="2448">
        <v>11625</v>
      </c>
      <c r="CD95" s="2448" t="s">
        <v>22</v>
      </c>
      <c r="CE95" s="2448" t="s">
        <v>22</v>
      </c>
      <c r="CF95" s="1448" t="s">
        <v>40</v>
      </c>
      <c r="CG95" s="670" t="s">
        <v>26</v>
      </c>
      <c r="CH95" s="1481" t="s">
        <v>26</v>
      </c>
      <c r="CI95" s="1120" t="s">
        <v>26</v>
      </c>
      <c r="CJ95" s="1534" t="s">
        <v>175</v>
      </c>
      <c r="CK95" s="82">
        <v>1712</v>
      </c>
      <c r="CL95" s="2448" t="s">
        <v>21</v>
      </c>
      <c r="CM95" s="2448"/>
      <c r="CN95" s="2448">
        <v>1712</v>
      </c>
      <c r="CO95" s="2448">
        <v>1602</v>
      </c>
      <c r="CP95" s="2448" t="s">
        <v>21</v>
      </c>
      <c r="CQ95" s="2448">
        <v>110</v>
      </c>
      <c r="CR95" s="2448" t="s">
        <v>21</v>
      </c>
      <c r="CS95" s="2448">
        <v>110</v>
      </c>
      <c r="CT95" s="2448" t="s">
        <v>21</v>
      </c>
      <c r="CU95" s="2448" t="s">
        <v>21</v>
      </c>
      <c r="CV95" s="217" t="s">
        <v>21</v>
      </c>
      <c r="CW95" s="1448" t="s">
        <v>40</v>
      </c>
      <c r="CX95" s="670" t="s">
        <v>26</v>
      </c>
      <c r="CY95" s="1481" t="s">
        <v>26</v>
      </c>
      <c r="CZ95" s="1120" t="s">
        <v>26</v>
      </c>
      <c r="DA95" s="1534" t="s">
        <v>175</v>
      </c>
      <c r="DB95" s="82">
        <v>14405</v>
      </c>
      <c r="DC95" s="2448">
        <v>629666</v>
      </c>
      <c r="DD95" s="2448"/>
      <c r="DE95" s="2448">
        <v>11468</v>
      </c>
      <c r="DF95" s="2448" t="s">
        <v>22</v>
      </c>
      <c r="DG95" s="2448" t="s">
        <v>21</v>
      </c>
      <c r="DH95" s="2448">
        <v>11468</v>
      </c>
      <c r="DI95" s="2448">
        <v>8035</v>
      </c>
      <c r="DJ95" s="2448">
        <v>3433</v>
      </c>
      <c r="DK95" s="2448" t="s">
        <v>21</v>
      </c>
      <c r="DL95" s="2448">
        <v>646013</v>
      </c>
      <c r="DM95" s="217">
        <v>365390</v>
      </c>
      <c r="DN95" s="1448" t="s">
        <v>40</v>
      </c>
      <c r="DO95" s="670" t="s">
        <v>26</v>
      </c>
      <c r="DP95" s="1481" t="s">
        <v>26</v>
      </c>
      <c r="DQ95" s="1120" t="s">
        <v>26</v>
      </c>
      <c r="DR95" s="1534" t="s">
        <v>175</v>
      </c>
      <c r="DS95" s="82">
        <v>107252</v>
      </c>
      <c r="DT95" s="2448" t="s">
        <v>21</v>
      </c>
      <c r="DU95" s="2448"/>
      <c r="DV95" s="2448">
        <v>107252</v>
      </c>
      <c r="DW95" s="2448" t="s">
        <v>21</v>
      </c>
      <c r="DX95" s="2448" t="s">
        <v>21</v>
      </c>
      <c r="DY95" s="2448">
        <v>107252</v>
      </c>
      <c r="DZ95" s="2448" t="s">
        <v>21</v>
      </c>
      <c r="EA95" s="2448">
        <v>107252</v>
      </c>
      <c r="EB95" s="2448" t="s">
        <v>21</v>
      </c>
      <c r="EC95" s="2448" t="s">
        <v>21</v>
      </c>
      <c r="ED95" s="217" t="s">
        <v>22</v>
      </c>
      <c r="EE95" s="1448" t="s">
        <v>40</v>
      </c>
      <c r="EF95" s="670" t="s">
        <v>26</v>
      </c>
      <c r="EG95" s="1481" t="s">
        <v>26</v>
      </c>
      <c r="EH95" s="1120" t="s">
        <v>26</v>
      </c>
      <c r="EI95" s="1534" t="s">
        <v>175</v>
      </c>
      <c r="EJ95" s="82">
        <v>53539</v>
      </c>
      <c r="EK95" s="2448" t="s">
        <v>22</v>
      </c>
      <c r="EL95" s="2448"/>
      <c r="EM95" s="2448">
        <v>41676</v>
      </c>
      <c r="EN95" s="2448">
        <v>9252</v>
      </c>
      <c r="EO95" s="2448">
        <v>12945</v>
      </c>
      <c r="EP95" s="2448">
        <v>19479</v>
      </c>
      <c r="EQ95" s="2448">
        <v>2440</v>
      </c>
      <c r="ER95" s="2448">
        <v>17027</v>
      </c>
      <c r="ES95" s="2448">
        <v>12</v>
      </c>
      <c r="ET95" s="2448">
        <v>11869</v>
      </c>
      <c r="EU95" s="217">
        <v>175</v>
      </c>
      <c r="EV95" s="1448" t="s">
        <v>40</v>
      </c>
      <c r="EW95" s="670" t="s">
        <v>26</v>
      </c>
      <c r="EX95" s="1481" t="s">
        <v>26</v>
      </c>
      <c r="EY95" s="1120" t="s">
        <v>26</v>
      </c>
      <c r="EZ95" s="1534" t="s">
        <v>175</v>
      </c>
      <c r="FA95" s="82">
        <v>11413</v>
      </c>
      <c r="FB95" s="2448" t="s">
        <v>21</v>
      </c>
      <c r="FC95" s="2448"/>
      <c r="FD95" s="2448">
        <v>10647</v>
      </c>
      <c r="FE95" s="2448">
        <v>10647</v>
      </c>
      <c r="FF95" s="2448" t="s">
        <v>21</v>
      </c>
      <c r="FG95" s="2448" t="s">
        <v>21</v>
      </c>
      <c r="FH95" s="2448" t="s">
        <v>21</v>
      </c>
      <c r="FI95" s="2448" t="s">
        <v>21</v>
      </c>
      <c r="FJ95" s="2448" t="s">
        <v>21</v>
      </c>
      <c r="FK95" s="2448" t="s">
        <v>21</v>
      </c>
      <c r="FL95" s="217">
        <v>3536</v>
      </c>
      <c r="FM95" s="1448" t="s">
        <v>40</v>
      </c>
      <c r="FN95" s="670" t="s">
        <v>26</v>
      </c>
      <c r="FO95" s="1481"/>
      <c r="FP95" s="1120"/>
      <c r="FQ95" s="1535"/>
      <c r="FR95" s="982"/>
      <c r="FS95" s="982"/>
      <c r="FT95" s="982"/>
      <c r="FU95" s="982"/>
      <c r="FV95" s="982"/>
      <c r="FW95" s="982"/>
      <c r="FX95" s="982"/>
      <c r="FY95" s="982"/>
      <c r="FZ95" s="982"/>
      <c r="GA95" s="982"/>
      <c r="GB95" s="982"/>
      <c r="GC95" s="1050"/>
      <c r="GD95" s="1458"/>
      <c r="GE95" s="1060"/>
    </row>
    <row r="96" spans="1:187" ht="15" customHeight="1">
      <c r="A96" s="1485" t="s">
        <v>26</v>
      </c>
      <c r="B96" s="1130" t="s">
        <v>26</v>
      </c>
      <c r="C96" s="2479" t="s">
        <v>176</v>
      </c>
      <c r="D96" s="107" t="s">
        <v>21</v>
      </c>
      <c r="E96" s="2449" t="s">
        <v>22</v>
      </c>
      <c r="F96" s="2449"/>
      <c r="G96" s="2449" t="s">
        <v>21</v>
      </c>
      <c r="H96" s="2449" t="s">
        <v>21</v>
      </c>
      <c r="I96" s="2449" t="s">
        <v>21</v>
      </c>
      <c r="J96" s="2449" t="s">
        <v>21</v>
      </c>
      <c r="K96" s="2449" t="s">
        <v>21</v>
      </c>
      <c r="L96" s="2449" t="s">
        <v>21</v>
      </c>
      <c r="M96" s="2449" t="s">
        <v>21</v>
      </c>
      <c r="N96" s="2449" t="s">
        <v>21</v>
      </c>
      <c r="O96" s="2449">
        <v>278</v>
      </c>
      <c r="P96" s="1450" t="s">
        <v>41</v>
      </c>
      <c r="Q96" s="673" t="s">
        <v>26</v>
      </c>
      <c r="R96" s="1485" t="s">
        <v>26</v>
      </c>
      <c r="S96" s="1130" t="s">
        <v>26</v>
      </c>
      <c r="T96" s="2479" t="s">
        <v>176</v>
      </c>
      <c r="U96" s="107">
        <v>2835788</v>
      </c>
      <c r="V96" s="2449" t="s">
        <v>22</v>
      </c>
      <c r="W96" s="2449"/>
      <c r="X96" s="2449">
        <v>2795173</v>
      </c>
      <c r="Y96" s="2449" t="s">
        <v>21</v>
      </c>
      <c r="Z96" s="2449" t="s">
        <v>21</v>
      </c>
      <c r="AA96" s="2449">
        <v>2795173</v>
      </c>
      <c r="AB96" s="2449">
        <v>2795173</v>
      </c>
      <c r="AC96" s="2449" t="s">
        <v>21</v>
      </c>
      <c r="AD96" s="2449" t="s">
        <v>21</v>
      </c>
      <c r="AE96" s="2449">
        <v>1279</v>
      </c>
      <c r="AF96" s="2449">
        <v>644820</v>
      </c>
      <c r="AG96" s="1450" t="s">
        <v>41</v>
      </c>
      <c r="AH96" s="673" t="s">
        <v>26</v>
      </c>
      <c r="AI96" s="1485" t="s">
        <v>26</v>
      </c>
      <c r="AJ96" s="1130" t="s">
        <v>26</v>
      </c>
      <c r="AK96" s="2479" t="s">
        <v>176</v>
      </c>
      <c r="AL96" s="107">
        <v>14116</v>
      </c>
      <c r="AM96" s="2449" t="s">
        <v>22</v>
      </c>
      <c r="AN96" s="2449"/>
      <c r="AO96" s="2449">
        <v>11736</v>
      </c>
      <c r="AP96" s="2449" t="s">
        <v>21</v>
      </c>
      <c r="AQ96" s="2449" t="s">
        <v>21</v>
      </c>
      <c r="AR96" s="2449">
        <v>11736</v>
      </c>
      <c r="AS96" s="2449">
        <v>11472</v>
      </c>
      <c r="AT96" s="2449" t="s">
        <v>21</v>
      </c>
      <c r="AU96" s="2449">
        <v>264</v>
      </c>
      <c r="AV96" s="2449" t="s">
        <v>21</v>
      </c>
      <c r="AW96" s="2449">
        <v>8931</v>
      </c>
      <c r="AX96" s="1450" t="s">
        <v>41</v>
      </c>
      <c r="AY96" s="673" t="s">
        <v>26</v>
      </c>
      <c r="AZ96" s="1485" t="s">
        <v>26</v>
      </c>
      <c r="BA96" s="1130" t="s">
        <v>26</v>
      </c>
      <c r="BB96" s="2479" t="s">
        <v>176</v>
      </c>
      <c r="BC96" s="107">
        <v>106095</v>
      </c>
      <c r="BD96" s="2449" t="s">
        <v>22</v>
      </c>
      <c r="BE96" s="2449"/>
      <c r="BF96" s="2449">
        <v>105101</v>
      </c>
      <c r="BG96" s="2449">
        <v>45053</v>
      </c>
      <c r="BH96" s="2449">
        <v>19</v>
      </c>
      <c r="BI96" s="2449">
        <v>60029</v>
      </c>
      <c r="BJ96" s="2449">
        <v>50312</v>
      </c>
      <c r="BK96" s="2449">
        <v>8470</v>
      </c>
      <c r="BL96" s="2449">
        <v>1247</v>
      </c>
      <c r="BM96" s="2449" t="s">
        <v>21</v>
      </c>
      <c r="BN96" s="2449">
        <v>52891</v>
      </c>
      <c r="BO96" s="1450" t="s">
        <v>41</v>
      </c>
      <c r="BP96" s="673" t="s">
        <v>26</v>
      </c>
      <c r="BQ96" s="1485" t="s">
        <v>26</v>
      </c>
      <c r="BR96" s="1130" t="s">
        <v>26</v>
      </c>
      <c r="BS96" s="2479" t="s">
        <v>176</v>
      </c>
      <c r="BT96" s="107">
        <v>29834</v>
      </c>
      <c r="BU96" s="2449" t="s">
        <v>22</v>
      </c>
      <c r="BV96" s="2449"/>
      <c r="BW96" s="2449">
        <v>493372</v>
      </c>
      <c r="BX96" s="2449">
        <v>59848</v>
      </c>
      <c r="BY96" s="2449">
        <v>44983</v>
      </c>
      <c r="BZ96" s="2449">
        <v>388541</v>
      </c>
      <c r="CA96" s="2449">
        <v>1837</v>
      </c>
      <c r="CB96" s="2449">
        <v>375133</v>
      </c>
      <c r="CC96" s="2449">
        <v>11571</v>
      </c>
      <c r="CD96" s="2449" t="s">
        <v>22</v>
      </c>
      <c r="CE96" s="2449" t="s">
        <v>22</v>
      </c>
      <c r="CF96" s="1450" t="s">
        <v>41</v>
      </c>
      <c r="CG96" s="673" t="s">
        <v>26</v>
      </c>
      <c r="CH96" s="1485" t="s">
        <v>26</v>
      </c>
      <c r="CI96" s="1130" t="s">
        <v>26</v>
      </c>
      <c r="CJ96" s="2479" t="s">
        <v>176</v>
      </c>
      <c r="CK96" s="107">
        <v>2000</v>
      </c>
      <c r="CL96" s="2449" t="s">
        <v>21</v>
      </c>
      <c r="CM96" s="2449"/>
      <c r="CN96" s="2449">
        <v>2000</v>
      </c>
      <c r="CO96" s="2449">
        <v>1842</v>
      </c>
      <c r="CP96" s="2449" t="s">
        <v>21</v>
      </c>
      <c r="CQ96" s="2449">
        <v>158</v>
      </c>
      <c r="CR96" s="2449" t="s">
        <v>21</v>
      </c>
      <c r="CS96" s="2449">
        <v>158</v>
      </c>
      <c r="CT96" s="2449" t="s">
        <v>21</v>
      </c>
      <c r="CU96" s="2449" t="s">
        <v>21</v>
      </c>
      <c r="CV96" s="512" t="s">
        <v>21</v>
      </c>
      <c r="CW96" s="1450" t="s">
        <v>41</v>
      </c>
      <c r="CX96" s="673" t="s">
        <v>26</v>
      </c>
      <c r="CY96" s="1485" t="s">
        <v>26</v>
      </c>
      <c r="CZ96" s="1130" t="s">
        <v>26</v>
      </c>
      <c r="DA96" s="2479" t="s">
        <v>176</v>
      </c>
      <c r="DB96" s="107">
        <v>9216</v>
      </c>
      <c r="DC96" s="2449">
        <v>611363</v>
      </c>
      <c r="DD96" s="2449"/>
      <c r="DE96" s="2449">
        <v>11506</v>
      </c>
      <c r="DF96" s="2449" t="s">
        <v>22</v>
      </c>
      <c r="DG96" s="2449" t="s">
        <v>21</v>
      </c>
      <c r="DH96" s="2449">
        <v>11506</v>
      </c>
      <c r="DI96" s="2449">
        <v>8314</v>
      </c>
      <c r="DJ96" s="2449">
        <v>3192</v>
      </c>
      <c r="DK96" s="2449" t="s">
        <v>21</v>
      </c>
      <c r="DL96" s="2449">
        <v>639951</v>
      </c>
      <c r="DM96" s="512">
        <v>331663</v>
      </c>
      <c r="DN96" s="1450" t="s">
        <v>41</v>
      </c>
      <c r="DO96" s="673" t="s">
        <v>26</v>
      </c>
      <c r="DP96" s="1485" t="s">
        <v>26</v>
      </c>
      <c r="DQ96" s="1130" t="s">
        <v>26</v>
      </c>
      <c r="DR96" s="2479" t="s">
        <v>176</v>
      </c>
      <c r="DS96" s="107">
        <v>108772</v>
      </c>
      <c r="DT96" s="2449" t="s">
        <v>21</v>
      </c>
      <c r="DU96" s="2449"/>
      <c r="DV96" s="2449">
        <v>108772</v>
      </c>
      <c r="DW96" s="2449" t="s">
        <v>21</v>
      </c>
      <c r="DX96" s="2449" t="s">
        <v>21</v>
      </c>
      <c r="DY96" s="2449">
        <v>108772</v>
      </c>
      <c r="DZ96" s="2449" t="s">
        <v>21</v>
      </c>
      <c r="EA96" s="2449">
        <v>108772</v>
      </c>
      <c r="EB96" s="2449" t="s">
        <v>21</v>
      </c>
      <c r="EC96" s="2449" t="s">
        <v>21</v>
      </c>
      <c r="ED96" s="512" t="s">
        <v>22</v>
      </c>
      <c r="EE96" s="1450" t="s">
        <v>41</v>
      </c>
      <c r="EF96" s="673" t="s">
        <v>26</v>
      </c>
      <c r="EG96" s="1485" t="s">
        <v>26</v>
      </c>
      <c r="EH96" s="1130" t="s">
        <v>26</v>
      </c>
      <c r="EI96" s="2479" t="s">
        <v>176</v>
      </c>
      <c r="EJ96" s="107">
        <v>71475</v>
      </c>
      <c r="EK96" s="2449" t="s">
        <v>22</v>
      </c>
      <c r="EL96" s="2449"/>
      <c r="EM96" s="2449">
        <v>59568</v>
      </c>
      <c r="EN96" s="2449">
        <v>10168</v>
      </c>
      <c r="EO96" s="2449">
        <v>15270</v>
      </c>
      <c r="EP96" s="2449">
        <v>34130</v>
      </c>
      <c r="EQ96" s="2449">
        <v>13471</v>
      </c>
      <c r="ER96" s="2449">
        <v>20639</v>
      </c>
      <c r="ES96" s="2449">
        <v>20</v>
      </c>
      <c r="ET96" s="2449">
        <v>11907</v>
      </c>
      <c r="EU96" s="512">
        <v>174</v>
      </c>
      <c r="EV96" s="1450" t="s">
        <v>41</v>
      </c>
      <c r="EW96" s="673" t="s">
        <v>26</v>
      </c>
      <c r="EX96" s="1485" t="s">
        <v>26</v>
      </c>
      <c r="EY96" s="1130" t="s">
        <v>26</v>
      </c>
      <c r="EZ96" s="2479" t="s">
        <v>176</v>
      </c>
      <c r="FA96" s="107">
        <v>17063</v>
      </c>
      <c r="FB96" s="2449" t="s">
        <v>21</v>
      </c>
      <c r="FC96" s="2449"/>
      <c r="FD96" s="2449">
        <v>16574</v>
      </c>
      <c r="FE96" s="2449">
        <v>16574</v>
      </c>
      <c r="FF96" s="2449" t="s">
        <v>21</v>
      </c>
      <c r="FG96" s="2449" t="s">
        <v>21</v>
      </c>
      <c r="FH96" s="2449" t="s">
        <v>21</v>
      </c>
      <c r="FI96" s="2449" t="s">
        <v>21</v>
      </c>
      <c r="FJ96" s="2449" t="s">
        <v>21</v>
      </c>
      <c r="FK96" s="2449" t="s">
        <v>21</v>
      </c>
      <c r="FL96" s="512">
        <v>4025</v>
      </c>
      <c r="FM96" s="1450" t="s">
        <v>41</v>
      </c>
      <c r="FN96" s="673" t="s">
        <v>26</v>
      </c>
      <c r="FO96" s="1481"/>
      <c r="FP96" s="1120"/>
      <c r="FQ96" s="1535"/>
      <c r="FR96" s="982"/>
      <c r="FS96" s="982"/>
      <c r="FT96" s="982"/>
      <c r="FU96" s="982"/>
      <c r="FV96" s="982"/>
      <c r="FW96" s="982"/>
      <c r="FX96" s="982"/>
      <c r="FY96" s="982"/>
      <c r="FZ96" s="982"/>
      <c r="GA96" s="982"/>
      <c r="GB96" s="982"/>
      <c r="GC96" s="1050"/>
      <c r="GD96" s="1458"/>
      <c r="GE96" s="1060"/>
    </row>
    <row r="97" spans="1:187">
      <c r="A97" s="1517"/>
      <c r="B97" s="1517"/>
      <c r="C97" s="1517"/>
      <c r="D97" s="1517"/>
      <c r="E97" s="1517"/>
      <c r="F97" s="1517"/>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7"/>
      <c r="AD97" s="1517"/>
      <c r="AE97" s="1517"/>
      <c r="AF97" s="1517"/>
      <c r="AG97" s="1517"/>
      <c r="AH97" s="1517"/>
      <c r="AI97" s="1517"/>
      <c r="AJ97" s="1517"/>
      <c r="AK97" s="1517"/>
      <c r="AL97" s="1517"/>
      <c r="AM97" s="1517"/>
      <c r="AN97" s="1517"/>
      <c r="AO97" s="1517"/>
      <c r="AP97" s="1517"/>
      <c r="AQ97" s="1517"/>
      <c r="AR97" s="1517"/>
      <c r="AS97" s="1517"/>
      <c r="AT97" s="1517"/>
      <c r="AU97" s="1517"/>
      <c r="AV97" s="1517"/>
      <c r="AW97" s="1517"/>
      <c r="AX97" s="1517"/>
      <c r="AY97" s="1517"/>
      <c r="AZ97" s="1517"/>
      <c r="BA97" s="1517"/>
      <c r="BB97" s="1517"/>
      <c r="BC97" s="1517"/>
      <c r="BD97" s="1517"/>
      <c r="BE97" s="1517"/>
      <c r="BF97" s="1517"/>
      <c r="BG97" s="1517"/>
      <c r="BH97" s="1517"/>
      <c r="BI97" s="1517"/>
      <c r="BJ97" s="1517"/>
      <c r="BK97" s="1517"/>
      <c r="BL97" s="1517"/>
      <c r="BM97" s="1517"/>
      <c r="BN97" s="1517"/>
      <c r="BO97" s="1517"/>
      <c r="BP97" s="1517"/>
      <c r="BQ97" s="1517"/>
      <c r="BR97" s="1517"/>
      <c r="BS97" s="1517"/>
      <c r="BT97" s="1517"/>
      <c r="BU97" s="1517"/>
      <c r="BV97" s="1517"/>
      <c r="BW97" s="1517"/>
      <c r="BX97" s="1517"/>
      <c r="BY97" s="1517"/>
      <c r="BZ97" s="1517"/>
      <c r="CA97" s="1517"/>
      <c r="CB97" s="1517"/>
      <c r="CC97" s="1517"/>
      <c r="CD97" s="1517"/>
      <c r="CE97" s="1517"/>
      <c r="CF97" s="1517"/>
      <c r="CG97" s="1517"/>
      <c r="CH97" s="1517"/>
      <c r="CI97" s="1517"/>
      <c r="CJ97" s="1517"/>
      <c r="CK97" s="1517"/>
      <c r="CL97" s="1517"/>
      <c r="CM97" s="1517"/>
      <c r="CN97" s="1517"/>
      <c r="CO97" s="1517"/>
      <c r="CP97" s="1517"/>
      <c r="CQ97" s="1517"/>
      <c r="CR97" s="1517"/>
      <c r="CS97" s="1517"/>
      <c r="CT97" s="1517"/>
      <c r="CU97" s="1517"/>
      <c r="CV97" s="1517"/>
      <c r="CW97" s="1517"/>
      <c r="CX97" s="1517"/>
      <c r="CY97" s="1517"/>
      <c r="CZ97" s="1517"/>
      <c r="DA97" s="1517"/>
      <c r="DB97" s="1517"/>
      <c r="DC97" s="1517"/>
      <c r="DD97" s="1517"/>
      <c r="DE97" s="1517"/>
      <c r="DF97" s="1517"/>
      <c r="DG97" s="1517"/>
      <c r="DH97" s="1517"/>
      <c r="DI97" s="1517"/>
      <c r="DJ97" s="1517"/>
      <c r="DK97" s="1517"/>
      <c r="DL97" s="1517"/>
      <c r="DM97" s="1517"/>
      <c r="DN97" s="1517"/>
      <c r="DO97" s="1517"/>
      <c r="DP97" s="1517"/>
      <c r="DQ97" s="1517"/>
      <c r="DR97" s="1517"/>
      <c r="DS97" s="1517"/>
      <c r="DT97" s="1517"/>
      <c r="DU97" s="1517"/>
      <c r="DV97" s="1517"/>
      <c r="DW97" s="1517"/>
      <c r="DX97" s="1517"/>
      <c r="DY97" s="1517"/>
      <c r="DZ97" s="1517"/>
      <c r="EA97" s="1517"/>
      <c r="EB97" s="1517"/>
      <c r="EC97" s="1517"/>
      <c r="ED97" s="1517"/>
      <c r="EE97" s="1517"/>
      <c r="EF97" s="1517"/>
      <c r="EG97" s="1517"/>
      <c r="EH97" s="1517"/>
      <c r="EI97" s="1517"/>
      <c r="EJ97" s="1517"/>
      <c r="EK97" s="1517"/>
      <c r="EL97" s="1517"/>
      <c r="EM97" s="1517"/>
      <c r="EN97" s="1517"/>
      <c r="EO97" s="1517"/>
      <c r="EP97" s="1517"/>
      <c r="EQ97" s="1517"/>
      <c r="ER97" s="1517"/>
      <c r="ES97" s="1517"/>
      <c r="ET97" s="1517"/>
      <c r="EU97" s="1517"/>
      <c r="EV97" s="1517"/>
      <c r="EW97" s="1517"/>
      <c r="EX97" s="1517"/>
      <c r="EY97" s="1517"/>
      <c r="EZ97" s="1517"/>
      <c r="FA97" s="1517"/>
      <c r="FB97" s="1517"/>
      <c r="FC97" s="1517"/>
      <c r="FD97" s="1517"/>
      <c r="FE97" s="1517"/>
      <c r="FF97" s="1517"/>
      <c r="FG97" s="1517"/>
      <c r="FH97" s="1517"/>
      <c r="FI97" s="1517"/>
      <c r="FJ97" s="1517"/>
      <c r="FK97" s="1517"/>
      <c r="FL97" s="1517"/>
      <c r="FM97" s="1517"/>
      <c r="FN97" s="1517"/>
      <c r="FO97" s="1518"/>
      <c r="FP97" s="1518"/>
      <c r="FQ97" s="1518"/>
      <c r="FR97" s="1517"/>
      <c r="FS97" s="1517"/>
      <c r="FT97" s="1517"/>
      <c r="FU97" s="1517"/>
      <c r="FV97" s="1517"/>
      <c r="FW97" s="1517"/>
      <c r="FX97" s="1517"/>
      <c r="FY97" s="1517"/>
      <c r="FZ97" s="1517"/>
      <c r="GA97" s="1517"/>
      <c r="GB97" s="1517"/>
      <c r="GC97" s="1518"/>
      <c r="GD97" s="1518"/>
      <c r="GE97" s="1518"/>
    </row>
    <row r="98" spans="1:187">
      <c r="FZ98" s="4"/>
      <c r="GA98" s="4"/>
      <c r="GB98" s="4"/>
    </row>
  </sheetData>
  <mergeCells count="44">
    <mergeCell ref="CW9:CX14"/>
    <mergeCell ref="J11:M11"/>
    <mergeCell ref="AA11:AD11"/>
    <mergeCell ref="AR11:AU11"/>
    <mergeCell ref="BI11:BL11"/>
    <mergeCell ref="BZ11:CC11"/>
    <mergeCell ref="AR10:AU10"/>
    <mergeCell ref="BI10:BL10"/>
    <mergeCell ref="BZ10:CC10"/>
    <mergeCell ref="CQ10:CT10"/>
    <mergeCell ref="AZ9:BB14"/>
    <mergeCell ref="BO9:BP14"/>
    <mergeCell ref="BQ9:BS14"/>
    <mergeCell ref="CF9:CG14"/>
    <mergeCell ref="CH9:CJ14"/>
    <mergeCell ref="AX9:AY14"/>
    <mergeCell ref="DH11:DK11"/>
    <mergeCell ref="DY11:EB11"/>
    <mergeCell ref="EX9:EZ14"/>
    <mergeCell ref="FM9:FN14"/>
    <mergeCell ref="CY9:DA14"/>
    <mergeCell ref="DN9:DO14"/>
    <mergeCell ref="DP9:DR14"/>
    <mergeCell ref="EE9:EF14"/>
    <mergeCell ref="EG9:EI14"/>
    <mergeCell ref="EV9:EW14"/>
    <mergeCell ref="DH10:DK10"/>
    <mergeCell ref="DY10:EB10"/>
    <mergeCell ref="EP10:ES10"/>
    <mergeCell ref="EP11:ES11"/>
    <mergeCell ref="FO9:FQ14"/>
    <mergeCell ref="GD9:GE14"/>
    <mergeCell ref="FG11:FJ11"/>
    <mergeCell ref="FX11:GA11"/>
    <mergeCell ref="FG10:FJ10"/>
    <mergeCell ref="FX10:GA10"/>
    <mergeCell ref="CQ11:CT11"/>
    <mergeCell ref="A9:C14"/>
    <mergeCell ref="P9:Q14"/>
    <mergeCell ref="R9:T14"/>
    <mergeCell ref="AG9:AH14"/>
    <mergeCell ref="AI9:AK14"/>
    <mergeCell ref="J10:M10"/>
    <mergeCell ref="AA10:AD10"/>
  </mergeCells>
  <phoneticPr fontId="99"/>
  <printOptions horizontalCentered="1"/>
  <pageMargins left="0.59055118110236227" right="0.59055118110236227" top="0.39370078740157483" bottom="0.39370078740157483" header="0" footer="0"/>
  <pageSetup paperSize="9" scale="60" firstPageNumber="74" pageOrder="overThenDown" orientation="portrait" useFirstPageNumber="1" r:id="rId1"/>
  <headerFooter alignWithMargins="0">
    <oddFooter>&amp;C&amp;"ＭＳ Ｐ明朝,標準"&amp;18－&amp;P－</oddFooter>
  </headerFooter>
  <colBreaks count="20" manualBreakCount="20">
    <brk id="9" max="97" man="1"/>
    <brk id="17" max="97" man="1"/>
    <brk id="26" max="97" man="1"/>
    <brk id="34" max="97" man="1"/>
    <brk id="43" max="97" man="1"/>
    <brk id="51" max="97" man="1"/>
    <brk id="60" max="97" man="1"/>
    <brk id="68" max="97" man="1"/>
    <brk id="77" max="97" man="1"/>
    <brk id="85" max="97" man="1"/>
    <brk id="102" max="97" man="1"/>
    <brk id="111" max="97" man="1"/>
    <brk id="119" max="97" man="1"/>
    <brk id="128" max="97" man="1"/>
    <brk id="136" max="97" man="1"/>
    <brk id="145" max="97" man="1"/>
    <brk id="153" max="97" man="1"/>
    <brk id="162" max="97" man="1"/>
    <brk id="170" max="97" man="1"/>
    <brk id="179" max="9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sheetPr>
  <dimension ref="A1:FA98"/>
  <sheetViews>
    <sheetView showGridLines="0" zoomScaleNormal="100" zoomScaleSheetLayoutView="100" workbookViewId="0"/>
  </sheetViews>
  <sheetFormatPr defaultColWidth="9" defaultRowHeight="13.5"/>
  <cols>
    <col min="1" max="2" width="8.625" style="115" customWidth="1"/>
    <col min="3" max="3" width="10.875" style="115" customWidth="1"/>
    <col min="4" max="9" width="20.75" style="115" customWidth="1"/>
    <col min="10" max="15" width="21.625" style="115" customWidth="1"/>
    <col min="16" max="17" width="10.75" style="115" customWidth="1"/>
    <col min="18" max="19" width="8.625" style="115" customWidth="1"/>
    <col min="20" max="20" width="10.875" style="115" customWidth="1"/>
    <col min="21" max="22" width="24.625" style="115" customWidth="1"/>
    <col min="23" max="23" width="5" style="115" customWidth="1"/>
    <col min="24" max="24" width="20.625" style="115" customWidth="1"/>
    <col min="25" max="26" width="24.625" style="115" customWidth="1"/>
    <col min="27" max="32" width="21.625" style="115" customWidth="1"/>
    <col min="33" max="34" width="10.75" style="115" customWidth="1"/>
    <col min="35" max="36" width="8.625" style="115" customWidth="1"/>
    <col min="37" max="37" width="10.875" style="115" customWidth="1"/>
    <col min="38" max="39" width="24.625" style="115" customWidth="1"/>
    <col min="40" max="40" width="5" style="115" customWidth="1"/>
    <col min="41" max="41" width="20.625" style="115" customWidth="1"/>
    <col min="42" max="43" width="24.625" style="115" customWidth="1"/>
    <col min="44" max="49" width="21.625" style="115" customWidth="1"/>
    <col min="50" max="51" width="10.75" style="115" customWidth="1"/>
    <col min="52" max="53" width="8.625" style="115" customWidth="1"/>
    <col min="54" max="54" width="10.875" style="115" customWidth="1"/>
    <col min="55" max="56" width="24.625" style="115" customWidth="1"/>
    <col min="57" max="57" width="5" style="115" customWidth="1"/>
    <col min="58" max="58" width="20.625" style="115" customWidth="1"/>
    <col min="59" max="60" width="24.625" style="115" customWidth="1"/>
    <col min="61" max="66" width="21.625" style="115" customWidth="1"/>
    <col min="67" max="68" width="10.75" style="115" customWidth="1"/>
    <col min="69" max="70" width="8.625" style="115" customWidth="1"/>
    <col min="71" max="71" width="10.875" style="115" customWidth="1"/>
    <col min="72" max="73" width="24.625" style="115" customWidth="1"/>
    <col min="74" max="74" width="5" style="115" customWidth="1"/>
    <col min="75" max="75" width="20.625" style="115" customWidth="1"/>
    <col min="76" max="77" width="24.625" style="115" customWidth="1"/>
    <col min="78" max="83" width="21.625" style="115" customWidth="1"/>
    <col min="84" max="85" width="10.75" style="115" customWidth="1"/>
    <col min="86" max="87" width="8.625" style="115" customWidth="1"/>
    <col min="88" max="88" width="10.875" style="115" customWidth="1"/>
    <col min="89" max="90" width="24.625" style="115" customWidth="1"/>
    <col min="91" max="91" width="5" style="115" customWidth="1"/>
    <col min="92" max="92" width="20.625" style="115" customWidth="1"/>
    <col min="93" max="94" width="24.625" style="115" customWidth="1"/>
    <col min="95" max="100" width="21.625" style="115" customWidth="1"/>
    <col min="101" max="102" width="10.75" style="115" customWidth="1"/>
    <col min="103" max="104" width="8.625" style="115" customWidth="1"/>
    <col min="105" max="105" width="10.875" style="115" customWidth="1"/>
    <col min="106" max="107" width="24.625" style="115" customWidth="1"/>
    <col min="108" max="108" width="5" style="115" customWidth="1"/>
    <col min="109" max="109" width="20.625" style="115" customWidth="1"/>
    <col min="110" max="111" width="24.625" style="115" customWidth="1"/>
    <col min="112" max="117" width="21.625" style="115" customWidth="1"/>
    <col min="118" max="119" width="10.75" style="115" customWidth="1"/>
    <col min="120" max="121" width="8.625" style="115" customWidth="1"/>
    <col min="122" max="122" width="10.875" style="115" customWidth="1"/>
    <col min="123" max="124" width="24.625" style="115" customWidth="1"/>
    <col min="125" max="125" width="4.875" style="115" customWidth="1"/>
    <col min="126" max="126" width="20.625" style="115" customWidth="1"/>
    <col min="127" max="128" width="24.625" style="115" customWidth="1"/>
    <col min="129" max="134" width="21.625" style="115" customWidth="1"/>
    <col min="135" max="136" width="10.75" style="115" customWidth="1"/>
    <col min="137" max="138" width="8.625" style="115" customWidth="1"/>
    <col min="139" max="139" width="10.875" style="115" customWidth="1"/>
    <col min="140" max="141" width="24.625" style="115" customWidth="1"/>
    <col min="142" max="142" width="5" style="115" customWidth="1"/>
    <col min="143" max="143" width="20.625" style="115" customWidth="1"/>
    <col min="144" max="145" width="24.625" style="115" customWidth="1"/>
    <col min="146" max="151" width="21.625" style="115" customWidth="1"/>
    <col min="152" max="153" width="10.75" style="115" customWidth="1"/>
    <col min="154" max="16384" width="9" style="115"/>
  </cols>
  <sheetData>
    <row r="1" spans="1:157" s="384" customFormat="1" ht="15" customHeight="1">
      <c r="A1" s="516" t="s">
        <v>696</v>
      </c>
      <c r="N1" s="966"/>
      <c r="O1" s="642"/>
      <c r="P1" s="516"/>
      <c r="Q1" s="642" t="s">
        <v>696</v>
      </c>
      <c r="R1" s="516" t="s">
        <v>696</v>
      </c>
      <c r="AD1" s="642"/>
      <c r="AE1" s="966"/>
      <c r="AF1" s="642"/>
      <c r="AG1" s="516"/>
      <c r="AH1" s="642" t="s">
        <v>696</v>
      </c>
      <c r="AI1" s="516" t="s">
        <v>696</v>
      </c>
      <c r="AV1" s="966"/>
      <c r="AW1" s="642"/>
      <c r="AX1" s="516"/>
      <c r="AY1" s="642" t="s">
        <v>696</v>
      </c>
      <c r="AZ1" s="516" t="s">
        <v>696</v>
      </c>
      <c r="BM1" s="966"/>
      <c r="BN1" s="642"/>
      <c r="BO1" s="516"/>
      <c r="BP1" s="642" t="s">
        <v>696</v>
      </c>
      <c r="BQ1" s="516" t="s">
        <v>696</v>
      </c>
      <c r="CD1" s="966"/>
      <c r="CE1" s="642"/>
      <c r="CF1" s="516"/>
      <c r="CG1" s="642" t="s">
        <v>696</v>
      </c>
      <c r="CH1" s="516" t="s">
        <v>696</v>
      </c>
      <c r="CU1" s="966"/>
      <c r="CV1" s="642"/>
      <c r="CW1" s="516"/>
      <c r="CX1" s="642" t="s">
        <v>696</v>
      </c>
      <c r="CY1" s="516" t="s">
        <v>696</v>
      </c>
      <c r="DL1" s="966"/>
      <c r="DM1" s="642"/>
      <c r="DN1" s="516"/>
      <c r="DO1" s="642" t="s">
        <v>696</v>
      </c>
      <c r="DP1" s="516" t="s">
        <v>696</v>
      </c>
      <c r="EC1" s="966"/>
      <c r="ED1" s="642"/>
      <c r="EE1" s="516"/>
      <c r="EF1" s="642" t="s">
        <v>696</v>
      </c>
      <c r="EG1" s="516" t="s">
        <v>696</v>
      </c>
      <c r="ET1" s="966"/>
      <c r="EU1" s="642"/>
      <c r="EV1" s="516"/>
      <c r="EW1" s="642" t="s">
        <v>696</v>
      </c>
      <c r="EX1" s="966"/>
    </row>
    <row r="2" spans="1:157" s="384" customFormat="1" ht="15" customHeight="1">
      <c r="A2" s="966" t="s">
        <v>1185</v>
      </c>
      <c r="D2" s="965"/>
      <c r="O2" s="966"/>
      <c r="P2" s="2080"/>
      <c r="Q2" s="642" t="s">
        <v>855</v>
      </c>
      <c r="R2" s="966" t="s">
        <v>855</v>
      </c>
      <c r="U2" s="965"/>
      <c r="AD2" s="642"/>
      <c r="AF2" s="966"/>
      <c r="AG2" s="2080"/>
      <c r="AH2" s="642" t="s">
        <v>855</v>
      </c>
      <c r="AI2" s="966" t="s">
        <v>855</v>
      </c>
      <c r="AL2" s="965"/>
      <c r="AW2" s="966"/>
      <c r="AX2" s="2080"/>
      <c r="AY2" s="642" t="s">
        <v>855</v>
      </c>
      <c r="AZ2" s="966" t="s">
        <v>855</v>
      </c>
      <c r="BC2" s="965"/>
      <c r="BN2" s="966"/>
      <c r="BO2" s="2080"/>
      <c r="BP2" s="642" t="s">
        <v>855</v>
      </c>
      <c r="BQ2" s="966" t="s">
        <v>855</v>
      </c>
      <c r="BT2" s="965"/>
      <c r="CE2" s="966"/>
      <c r="CF2" s="2080"/>
      <c r="CG2" s="642" t="s">
        <v>855</v>
      </c>
      <c r="CH2" s="966" t="s">
        <v>855</v>
      </c>
      <c r="CK2" s="965"/>
      <c r="CV2" s="966"/>
      <c r="CW2" s="2080"/>
      <c r="CX2" s="642" t="s">
        <v>855</v>
      </c>
      <c r="CY2" s="966" t="s">
        <v>855</v>
      </c>
      <c r="DB2" s="965"/>
      <c r="DM2" s="966"/>
      <c r="DN2" s="2080"/>
      <c r="DO2" s="642" t="s">
        <v>855</v>
      </c>
      <c r="DP2" s="966" t="s">
        <v>855</v>
      </c>
      <c r="DS2" s="965"/>
      <c r="ED2" s="966"/>
      <c r="EE2" s="2080"/>
      <c r="EF2" s="642" t="s">
        <v>855</v>
      </c>
      <c r="EG2" s="966" t="s">
        <v>855</v>
      </c>
      <c r="EJ2" s="965"/>
      <c r="EU2" s="966"/>
      <c r="EV2" s="2080"/>
      <c r="EW2" s="642" t="s">
        <v>855</v>
      </c>
      <c r="EX2" s="966"/>
      <c r="FA2" s="965"/>
    </row>
    <row r="3" spans="1:157" ht="15" customHeight="1">
      <c r="A3" s="384"/>
      <c r="B3" s="384"/>
      <c r="C3" s="384"/>
      <c r="D3" s="965"/>
      <c r="E3" s="1283"/>
      <c r="F3" s="1283"/>
      <c r="G3" s="1283"/>
      <c r="H3" s="1283"/>
      <c r="I3" s="1283"/>
      <c r="J3" s="1283"/>
      <c r="K3" s="1283"/>
      <c r="L3" s="1283"/>
      <c r="M3" s="1283"/>
      <c r="N3" s="966"/>
      <c r="O3" s="965"/>
      <c r="P3" s="2080"/>
      <c r="Q3" s="2080"/>
      <c r="R3" s="384"/>
      <c r="S3" s="384"/>
      <c r="T3" s="384"/>
      <c r="U3" s="965"/>
      <c r="V3" s="1283"/>
      <c r="W3" s="1283"/>
      <c r="X3" s="1283"/>
      <c r="Y3" s="1283"/>
      <c r="Z3" s="1283"/>
      <c r="AA3" s="1283"/>
      <c r="AB3" s="1283"/>
      <c r="AC3" s="1283"/>
      <c r="AD3" s="1283"/>
      <c r="AE3" s="966"/>
      <c r="AF3" s="965"/>
      <c r="AG3" s="2080"/>
      <c r="AH3" s="2080"/>
      <c r="AI3" s="384"/>
      <c r="AJ3" s="384"/>
      <c r="AK3" s="384"/>
      <c r="AL3" s="965"/>
      <c r="AM3" s="1283"/>
      <c r="AN3" s="1283"/>
      <c r="AO3" s="1283"/>
      <c r="AP3" s="1283"/>
      <c r="AQ3" s="1283"/>
      <c r="AR3" s="1283"/>
      <c r="AS3" s="1283"/>
      <c r="AT3" s="1283"/>
      <c r="AU3" s="1283"/>
      <c r="AV3" s="966"/>
      <c r="AW3" s="965"/>
      <c r="AX3" s="2080"/>
      <c r="AY3" s="2080"/>
      <c r="AZ3" s="384"/>
      <c r="BA3" s="384"/>
      <c r="BB3" s="384"/>
      <c r="BC3" s="965"/>
      <c r="BD3" s="1283"/>
      <c r="BE3" s="1283"/>
      <c r="BF3" s="1283"/>
      <c r="BG3" s="1283"/>
      <c r="BH3" s="1283"/>
      <c r="BI3" s="1283"/>
      <c r="BJ3" s="1283"/>
      <c r="BK3" s="1283"/>
      <c r="BL3" s="1283"/>
      <c r="BM3" s="966"/>
      <c r="BN3" s="965"/>
      <c r="BO3" s="2080"/>
      <c r="BP3" s="2080"/>
      <c r="BQ3" s="384"/>
      <c r="BR3" s="384"/>
      <c r="BS3" s="384"/>
      <c r="BT3" s="965"/>
      <c r="BU3" s="1283"/>
      <c r="BV3" s="1283"/>
      <c r="BW3" s="1283"/>
      <c r="BX3" s="1283"/>
      <c r="BY3" s="1283"/>
      <c r="BZ3" s="1283"/>
      <c r="CA3" s="1283"/>
      <c r="CB3" s="1283"/>
      <c r="CC3" s="1283"/>
      <c r="CD3" s="966"/>
      <c r="CE3" s="965"/>
      <c r="CF3" s="2080"/>
      <c r="CG3" s="2080"/>
      <c r="CH3" s="384"/>
      <c r="CI3" s="384"/>
      <c r="CJ3" s="384"/>
      <c r="CK3" s="965"/>
      <c r="CL3" s="1283"/>
      <c r="CM3" s="1283"/>
      <c r="CN3" s="1283"/>
      <c r="CO3" s="1283"/>
      <c r="CP3" s="1283"/>
      <c r="CQ3" s="1283"/>
      <c r="CR3" s="1283"/>
      <c r="CS3" s="1283"/>
      <c r="CT3" s="1283"/>
      <c r="CU3" s="966"/>
      <c r="CV3" s="965"/>
      <c r="CW3" s="2080"/>
      <c r="CX3" s="2080"/>
      <c r="CY3" s="384"/>
      <c r="CZ3" s="384"/>
      <c r="DA3" s="384"/>
      <c r="DB3" s="965"/>
      <c r="DC3" s="1283"/>
      <c r="DD3" s="1283"/>
      <c r="DE3" s="1283"/>
      <c r="DF3" s="1283"/>
      <c r="DG3" s="1283"/>
      <c r="DH3" s="1283"/>
      <c r="DI3" s="1283"/>
      <c r="DJ3" s="1283"/>
      <c r="DK3" s="1283"/>
      <c r="DL3" s="966"/>
      <c r="DM3" s="965"/>
      <c r="DN3" s="2080"/>
      <c r="DO3" s="2080"/>
      <c r="DP3" s="384"/>
      <c r="DQ3" s="384"/>
      <c r="DR3" s="384"/>
      <c r="DS3" s="965"/>
      <c r="DT3" s="1283"/>
      <c r="DU3" s="1283"/>
      <c r="DV3" s="1283"/>
      <c r="DW3" s="1283"/>
      <c r="DX3" s="1283"/>
      <c r="DY3" s="1283"/>
      <c r="DZ3" s="1283"/>
      <c r="EA3" s="1283"/>
      <c r="EB3" s="1283"/>
      <c r="EC3" s="966"/>
      <c r="ED3" s="965"/>
      <c r="EE3" s="2080"/>
      <c r="EF3" s="2080"/>
      <c r="EG3" s="384"/>
      <c r="EH3" s="384"/>
      <c r="EI3" s="384"/>
      <c r="EJ3" s="965"/>
      <c r="EK3" s="1283"/>
      <c r="EL3" s="1283"/>
      <c r="EM3" s="1283"/>
      <c r="EN3" s="1283"/>
      <c r="EO3" s="1283"/>
      <c r="EP3" s="1283"/>
      <c r="EQ3" s="1283"/>
      <c r="ER3" s="1283"/>
      <c r="ES3" s="1283"/>
      <c r="ET3" s="966"/>
      <c r="EU3" s="965"/>
      <c r="EV3" s="2080"/>
      <c r="EW3" s="517"/>
    </row>
    <row r="4" spans="1:157" ht="15" customHeight="1">
      <c r="A4" s="385"/>
      <c r="B4" s="385"/>
      <c r="C4" s="385"/>
      <c r="D4" s="967"/>
      <c r="E4" s="209"/>
      <c r="F4" s="1440"/>
      <c r="I4" s="209"/>
      <c r="J4" s="209"/>
      <c r="K4" s="209"/>
      <c r="L4" s="209"/>
      <c r="M4" s="209"/>
      <c r="N4" s="385"/>
      <c r="O4" s="967"/>
      <c r="P4" s="388"/>
      <c r="Q4" s="388"/>
      <c r="R4" s="385"/>
      <c r="S4" s="385"/>
      <c r="T4" s="385"/>
      <c r="U4" s="967"/>
      <c r="V4" s="209"/>
      <c r="Z4" s="209"/>
      <c r="AA4" s="209"/>
      <c r="AB4" s="209"/>
      <c r="AC4" s="209"/>
      <c r="AD4" s="209"/>
      <c r="AE4" s="385"/>
      <c r="AF4" s="967"/>
      <c r="AG4" s="388"/>
      <c r="AH4" s="388"/>
      <c r="AI4" s="385"/>
      <c r="AJ4" s="385"/>
      <c r="AK4" s="385"/>
      <c r="AL4" s="967"/>
      <c r="AM4" s="209"/>
      <c r="AQ4" s="209"/>
      <c r="AR4" s="209"/>
      <c r="AS4" s="209"/>
      <c r="AT4" s="209"/>
      <c r="AU4" s="209"/>
      <c r="AV4" s="385"/>
      <c r="AW4" s="967"/>
      <c r="AX4" s="388"/>
      <c r="AY4" s="388"/>
      <c r="AZ4" s="385"/>
      <c r="BA4" s="385"/>
      <c r="BB4" s="385"/>
      <c r="BC4" s="967"/>
      <c r="BD4" s="209"/>
      <c r="BH4" s="209"/>
      <c r="BI4" s="209"/>
      <c r="BJ4" s="209"/>
      <c r="BK4" s="209"/>
      <c r="BL4" s="209"/>
      <c r="BM4" s="385"/>
      <c r="BN4" s="967"/>
      <c r="BO4" s="388"/>
      <c r="BP4" s="388"/>
      <c r="BQ4" s="385"/>
      <c r="BR4" s="385"/>
      <c r="BS4" s="385"/>
      <c r="BT4" s="967"/>
      <c r="BU4" s="209"/>
      <c r="BY4" s="209"/>
      <c r="BZ4" s="209"/>
      <c r="CA4" s="209"/>
      <c r="CB4" s="209"/>
      <c r="CC4" s="209"/>
      <c r="CD4" s="385"/>
      <c r="CE4" s="967"/>
      <c r="CF4" s="388"/>
      <c r="CG4" s="388"/>
      <c r="CH4" s="385"/>
      <c r="CI4" s="385"/>
      <c r="CJ4" s="385"/>
      <c r="CK4" s="967"/>
      <c r="CL4" s="209"/>
      <c r="CP4" s="209"/>
      <c r="CQ4" s="209"/>
      <c r="CR4" s="209"/>
      <c r="CS4" s="209"/>
      <c r="CT4" s="209"/>
      <c r="CU4" s="385"/>
      <c r="CV4" s="967"/>
      <c r="CW4" s="388"/>
      <c r="CX4" s="388"/>
      <c r="CY4" s="385"/>
      <c r="CZ4" s="385"/>
      <c r="DA4" s="385"/>
      <c r="DB4" s="967"/>
      <c r="DC4" s="209"/>
      <c r="DG4" s="209"/>
      <c r="DH4" s="209"/>
      <c r="DI4" s="209"/>
      <c r="DJ4" s="209"/>
      <c r="DK4" s="209"/>
      <c r="DL4" s="385"/>
      <c r="DM4" s="967"/>
      <c r="DN4" s="388"/>
      <c r="DO4" s="388"/>
      <c r="DP4" s="385"/>
      <c r="DQ4" s="385"/>
      <c r="DR4" s="385"/>
      <c r="DS4" s="967"/>
      <c r="DT4" s="209"/>
      <c r="DX4" s="209"/>
      <c r="DY4" s="209"/>
      <c r="DZ4" s="209"/>
      <c r="EA4" s="209"/>
      <c r="EB4" s="209"/>
      <c r="EC4" s="385"/>
      <c r="ED4" s="967"/>
      <c r="EE4" s="388"/>
      <c r="EF4" s="388"/>
      <c r="EG4" s="385"/>
      <c r="EH4" s="385"/>
      <c r="EI4" s="385"/>
      <c r="EJ4" s="967"/>
      <c r="EK4" s="209"/>
      <c r="EO4" s="209"/>
      <c r="EP4" s="209"/>
      <c r="EQ4" s="209"/>
      <c r="ER4" s="209"/>
      <c r="ES4" s="209"/>
      <c r="ET4" s="385"/>
      <c r="EU4" s="967"/>
      <c r="EV4" s="388"/>
      <c r="EW4" s="388"/>
    </row>
    <row r="5" spans="1:157" ht="15" customHeight="1">
      <c r="A5" s="74"/>
      <c r="B5" s="74"/>
      <c r="C5" s="74"/>
      <c r="D5" s="647" t="s">
        <v>1182</v>
      </c>
      <c r="E5" s="209"/>
      <c r="I5" s="209"/>
      <c r="J5" s="209"/>
      <c r="K5" s="209"/>
      <c r="L5" s="209"/>
      <c r="M5" s="209"/>
      <c r="N5" s="209"/>
      <c r="O5" s="647" t="s">
        <v>726</v>
      </c>
      <c r="P5" s="388"/>
      <c r="Q5" s="388"/>
      <c r="R5" s="74"/>
      <c r="S5" s="74"/>
      <c r="T5" s="74"/>
      <c r="U5" s="647" t="s">
        <v>726</v>
      </c>
      <c r="V5" s="209"/>
      <c r="W5" s="209"/>
      <c r="X5" s="209"/>
      <c r="Y5" s="209"/>
      <c r="Z5" s="209"/>
      <c r="AA5" s="209"/>
      <c r="AB5" s="209"/>
      <c r="AC5" s="209"/>
      <c r="AD5" s="209"/>
      <c r="AE5" s="209"/>
      <c r="AF5" s="647" t="s">
        <v>726</v>
      </c>
      <c r="AG5" s="388"/>
      <c r="AH5" s="388"/>
      <c r="AI5" s="74"/>
      <c r="AJ5" s="74"/>
      <c r="AK5" s="74"/>
      <c r="AL5" s="647" t="s">
        <v>726</v>
      </c>
      <c r="AM5" s="209"/>
      <c r="AN5" s="209"/>
      <c r="AO5" s="209"/>
      <c r="AP5" s="209"/>
      <c r="AQ5" s="209"/>
      <c r="AR5" s="209"/>
      <c r="AS5" s="209"/>
      <c r="AT5" s="209"/>
      <c r="AU5" s="209"/>
      <c r="AV5" s="209"/>
      <c r="AW5" s="647" t="s">
        <v>726</v>
      </c>
      <c r="AX5" s="388"/>
      <c r="AY5" s="388"/>
      <c r="AZ5" s="74"/>
      <c r="BA5" s="74"/>
      <c r="BB5" s="74"/>
      <c r="BC5" s="647" t="s">
        <v>726</v>
      </c>
      <c r="BD5" s="209"/>
      <c r="BE5" s="209"/>
      <c r="BF5" s="209"/>
      <c r="BG5" s="209"/>
      <c r="BH5" s="209"/>
      <c r="BI5" s="209"/>
      <c r="BJ5" s="209"/>
      <c r="BK5" s="209"/>
      <c r="BL5" s="209"/>
      <c r="BM5" s="209"/>
      <c r="BN5" s="647" t="s">
        <v>726</v>
      </c>
      <c r="BO5" s="388"/>
      <c r="BP5" s="388"/>
      <c r="BQ5" s="74"/>
      <c r="BR5" s="74"/>
      <c r="BS5" s="74"/>
      <c r="BT5" s="4"/>
      <c r="BU5" s="4"/>
      <c r="BV5" s="209"/>
      <c r="BW5" s="209"/>
      <c r="BX5" s="4"/>
      <c r="BY5" s="4"/>
      <c r="BZ5" s="4"/>
      <c r="CA5" s="4"/>
      <c r="CB5" s="4"/>
      <c r="CC5" s="4"/>
      <c r="CD5" s="4"/>
      <c r="CE5" s="4"/>
      <c r="CF5" s="388"/>
      <c r="CG5" s="388"/>
      <c r="CH5" s="74"/>
      <c r="CI5" s="74"/>
      <c r="CJ5" s="74"/>
      <c r="CK5" s="4"/>
      <c r="CL5" s="4"/>
      <c r="CM5" s="209"/>
      <c r="CN5" s="209"/>
      <c r="CO5" s="4"/>
      <c r="CP5" s="4"/>
      <c r="CQ5" s="4"/>
      <c r="CR5" s="4"/>
      <c r="CS5" s="4"/>
      <c r="CT5" s="4"/>
      <c r="CU5" s="4"/>
      <c r="CV5" s="4"/>
      <c r="CW5" s="388"/>
      <c r="CX5" s="388"/>
      <c r="CY5" s="74"/>
      <c r="CZ5" s="74"/>
      <c r="DA5" s="74"/>
      <c r="DB5" s="4"/>
      <c r="DC5" s="4"/>
      <c r="DD5" s="209"/>
      <c r="DE5" s="209"/>
      <c r="DF5" s="4"/>
      <c r="DG5" s="4"/>
      <c r="DH5" s="4"/>
      <c r="DI5" s="4"/>
      <c r="DJ5" s="4"/>
      <c r="DK5" s="4"/>
      <c r="DL5" s="4"/>
      <c r="DM5" s="4"/>
      <c r="DN5" s="388"/>
      <c r="DO5" s="388"/>
      <c r="DP5" s="74"/>
      <c r="DQ5" s="74"/>
      <c r="DR5" s="74"/>
      <c r="DS5" s="4"/>
      <c r="DT5" s="4"/>
      <c r="DU5" s="209"/>
      <c r="DV5" s="209"/>
      <c r="DW5" s="4"/>
      <c r="DX5" s="4"/>
      <c r="DY5" s="4"/>
      <c r="DZ5" s="4"/>
      <c r="EA5" s="4"/>
      <c r="EB5" s="4"/>
      <c r="EC5" s="4"/>
      <c r="ED5" s="4"/>
      <c r="EE5" s="388"/>
      <c r="EF5" s="388"/>
      <c r="EG5" s="74"/>
      <c r="EH5" s="74"/>
      <c r="EI5" s="74"/>
      <c r="EJ5" s="4"/>
      <c r="EK5" s="4"/>
      <c r="EL5" s="209"/>
      <c r="EM5" s="209"/>
      <c r="EN5" s="4"/>
      <c r="EO5" s="4"/>
      <c r="EP5" s="4"/>
      <c r="EQ5" s="4"/>
      <c r="ER5" s="4"/>
      <c r="ES5" s="4"/>
      <c r="ET5" s="4"/>
      <c r="EU5" s="4"/>
      <c r="EV5" s="388"/>
      <c r="EW5" s="388"/>
    </row>
    <row r="6" spans="1:157" ht="15" customHeight="1">
      <c r="A6" s="74"/>
      <c r="B6" s="74"/>
      <c r="C6" s="74"/>
      <c r="D6" s="455"/>
      <c r="E6" s="209"/>
      <c r="F6" s="209"/>
      <c r="G6" s="209"/>
      <c r="H6" s="209"/>
      <c r="I6" s="209"/>
      <c r="J6" s="209"/>
      <c r="K6" s="209"/>
      <c r="L6" s="209"/>
      <c r="M6" s="209"/>
      <c r="N6" s="209"/>
      <c r="O6" s="455"/>
      <c r="P6" s="388"/>
      <c r="Q6" s="388"/>
      <c r="R6" s="74"/>
      <c r="S6" s="74"/>
      <c r="T6" s="74"/>
      <c r="U6" s="455"/>
      <c r="V6" s="209"/>
      <c r="W6" s="209"/>
      <c r="X6" s="209"/>
      <c r="Y6" s="209"/>
      <c r="Z6" s="209"/>
      <c r="AA6" s="209"/>
      <c r="AB6" s="209"/>
      <c r="AC6" s="209"/>
      <c r="AD6" s="209"/>
      <c r="AE6" s="209"/>
      <c r="AF6" s="455"/>
      <c r="AG6" s="388"/>
      <c r="AH6" s="388"/>
      <c r="AI6" s="74"/>
      <c r="AJ6" s="74"/>
      <c r="AK6" s="74"/>
      <c r="AL6" s="455"/>
      <c r="AM6" s="209"/>
      <c r="AN6" s="209"/>
      <c r="AO6" s="209"/>
      <c r="AP6" s="209"/>
      <c r="AQ6" s="209"/>
      <c r="AR6" s="209"/>
      <c r="AS6" s="209"/>
      <c r="AT6" s="209"/>
      <c r="AU6" s="209"/>
      <c r="AV6" s="209"/>
      <c r="AW6" s="455"/>
      <c r="AX6" s="388"/>
      <c r="AY6" s="388"/>
      <c r="AZ6" s="74"/>
      <c r="BA6" s="74"/>
      <c r="BB6" s="74"/>
      <c r="BC6" s="455"/>
      <c r="BD6" s="209"/>
      <c r="BE6" s="209"/>
      <c r="BF6" s="209"/>
      <c r="BG6" s="209"/>
      <c r="BH6" s="209"/>
      <c r="BI6" s="209"/>
      <c r="BJ6" s="209"/>
      <c r="BK6" s="209"/>
      <c r="BL6" s="209"/>
      <c r="BM6" s="209"/>
      <c r="BN6" s="455"/>
      <c r="BO6" s="388"/>
      <c r="BP6" s="388"/>
      <c r="BQ6" s="74"/>
      <c r="BR6" s="74"/>
      <c r="BS6" s="74"/>
      <c r="BT6" s="4"/>
      <c r="BU6" s="4"/>
      <c r="BV6" s="209"/>
      <c r="BW6" s="209"/>
      <c r="BX6" s="4"/>
      <c r="BY6" s="4"/>
      <c r="BZ6" s="4"/>
      <c r="CA6" s="4"/>
      <c r="CB6" s="4"/>
      <c r="CC6" s="4"/>
      <c r="CD6" s="4"/>
      <c r="CE6" s="4"/>
      <c r="CF6" s="388"/>
      <c r="CG6" s="388"/>
      <c r="CH6" s="74"/>
      <c r="CI6" s="74"/>
      <c r="CJ6" s="74"/>
      <c r="CK6" s="4"/>
      <c r="CL6" s="4"/>
      <c r="CM6" s="209"/>
      <c r="CN6" s="209"/>
      <c r="CO6" s="4"/>
      <c r="CP6" s="4"/>
      <c r="CQ6" s="4"/>
      <c r="CR6" s="4"/>
      <c r="CS6" s="4"/>
      <c r="CT6" s="4"/>
      <c r="CU6" s="4"/>
      <c r="CV6" s="4"/>
      <c r="CW6" s="388"/>
      <c r="CX6" s="388"/>
      <c r="CY6" s="74"/>
      <c r="CZ6" s="74"/>
      <c r="DA6" s="74"/>
      <c r="DB6" s="4"/>
      <c r="DC6" s="4"/>
      <c r="DD6" s="209"/>
      <c r="DE6" s="209"/>
      <c r="DF6" s="4"/>
      <c r="DG6" s="4"/>
      <c r="DH6" s="4"/>
      <c r="DI6" s="4"/>
      <c r="DJ6" s="4"/>
      <c r="DK6" s="4"/>
      <c r="DL6" s="4"/>
      <c r="DM6" s="4"/>
      <c r="DN6" s="388"/>
      <c r="DO6" s="388"/>
      <c r="DP6" s="74"/>
      <c r="DQ6" s="74"/>
      <c r="DR6" s="74"/>
      <c r="DS6" s="4"/>
      <c r="DT6" s="4"/>
      <c r="DU6" s="209"/>
      <c r="DV6" s="209"/>
      <c r="DW6" s="4"/>
      <c r="DX6" s="4"/>
      <c r="DY6" s="4"/>
      <c r="DZ6" s="4"/>
      <c r="EA6" s="4"/>
      <c r="EB6" s="4"/>
      <c r="EC6" s="4"/>
      <c r="ED6" s="4"/>
      <c r="EE6" s="388"/>
      <c r="EF6" s="388"/>
      <c r="EG6" s="74"/>
      <c r="EH6" s="74"/>
      <c r="EI6" s="74"/>
      <c r="EJ6" s="4"/>
      <c r="EK6" s="4"/>
      <c r="EL6" s="209"/>
      <c r="EM6" s="209"/>
      <c r="EN6" s="4"/>
      <c r="EO6" s="4"/>
      <c r="EP6" s="4"/>
      <c r="EQ6" s="4"/>
      <c r="ER6" s="4"/>
      <c r="ES6" s="4"/>
      <c r="ET6" s="4"/>
      <c r="EU6" s="4"/>
      <c r="EV6" s="388"/>
      <c r="EW6" s="388"/>
    </row>
    <row r="7" spans="1:157" s="388" customFormat="1" ht="20.25" customHeight="1">
      <c r="A7" s="650" t="s">
        <v>1271</v>
      </c>
      <c r="B7" s="650"/>
      <c r="C7" s="650"/>
      <c r="D7" s="518"/>
      <c r="E7" s="2465" t="s">
        <v>856</v>
      </c>
      <c r="O7" s="518"/>
      <c r="R7" s="650" t="s">
        <v>829</v>
      </c>
      <c r="S7" s="650"/>
      <c r="T7" s="650"/>
      <c r="U7" s="518"/>
      <c r="AF7" s="518"/>
      <c r="AI7" s="650" t="s">
        <v>829</v>
      </c>
      <c r="AJ7" s="650"/>
      <c r="AK7" s="650"/>
      <c r="AL7" s="518"/>
      <c r="AW7" s="518"/>
      <c r="AZ7" s="650" t="s">
        <v>829</v>
      </c>
      <c r="BA7" s="650"/>
      <c r="BB7" s="650"/>
      <c r="BC7" s="518"/>
      <c r="BN7" s="518"/>
      <c r="BQ7" s="650"/>
      <c r="BR7" s="650"/>
      <c r="BS7" s="650"/>
      <c r="BT7" s="14"/>
      <c r="BU7" s="14"/>
      <c r="BX7" s="14"/>
      <c r="BY7" s="14"/>
      <c r="BZ7" s="14"/>
      <c r="CA7" s="14"/>
      <c r="CB7" s="14"/>
      <c r="CC7" s="14"/>
      <c r="CD7" s="14"/>
      <c r="CE7" s="14"/>
      <c r="CH7" s="650"/>
      <c r="CI7" s="650"/>
      <c r="CJ7" s="650"/>
      <c r="CK7" s="14"/>
      <c r="CL7" s="14"/>
      <c r="CO7" s="14"/>
      <c r="CP7" s="14"/>
      <c r="CQ7" s="14"/>
      <c r="CR7" s="14"/>
      <c r="CS7" s="14"/>
      <c r="CT7" s="14"/>
      <c r="CU7" s="14"/>
      <c r="CV7" s="14"/>
      <c r="CY7" s="650"/>
      <c r="CZ7" s="650"/>
      <c r="DA7" s="650"/>
      <c r="DB7" s="14"/>
      <c r="DC7" s="14"/>
      <c r="DF7" s="14"/>
      <c r="DG7" s="14"/>
      <c r="DH7" s="14"/>
      <c r="DI7" s="14"/>
      <c r="DJ7" s="14"/>
      <c r="DK7" s="14"/>
      <c r="DL7" s="14"/>
      <c r="DM7" s="14"/>
      <c r="DP7" s="650"/>
      <c r="DQ7" s="650"/>
      <c r="DR7" s="650"/>
      <c r="DS7" s="14"/>
      <c r="DT7" s="14"/>
      <c r="DW7" s="14"/>
      <c r="DX7" s="14"/>
      <c r="DY7" s="14"/>
      <c r="DZ7" s="14"/>
      <c r="EA7" s="14"/>
      <c r="EB7" s="14"/>
      <c r="EC7" s="14"/>
      <c r="ED7" s="14"/>
      <c r="EG7" s="650"/>
      <c r="EH7" s="650"/>
      <c r="EI7" s="650"/>
      <c r="EJ7" s="14"/>
      <c r="EK7" s="14"/>
      <c r="EN7" s="14"/>
      <c r="EO7" s="14"/>
      <c r="EP7" s="14"/>
      <c r="EQ7" s="14"/>
      <c r="ER7" s="14"/>
      <c r="ES7" s="14"/>
      <c r="ET7" s="14"/>
      <c r="EU7" s="14"/>
    </row>
    <row r="8" spans="1:157" s="388" customFormat="1" ht="18">
      <c r="A8" s="1094" t="s">
        <v>193</v>
      </c>
      <c r="B8" s="504"/>
      <c r="C8" s="504"/>
      <c r="D8" s="651"/>
      <c r="E8" s="652" t="s">
        <v>801</v>
      </c>
      <c r="F8" s="504"/>
      <c r="G8" s="504"/>
      <c r="H8" s="504"/>
      <c r="I8" s="679"/>
      <c r="J8" s="504"/>
      <c r="K8" s="504"/>
      <c r="L8" s="504"/>
      <c r="M8" s="504"/>
      <c r="N8" s="504"/>
      <c r="O8" s="654" t="s">
        <v>857</v>
      </c>
      <c r="P8" s="679"/>
      <c r="Q8" s="679"/>
      <c r="R8" s="1094" t="s">
        <v>858</v>
      </c>
      <c r="S8" s="504"/>
      <c r="T8" s="504"/>
      <c r="U8" s="651"/>
      <c r="V8" s="513" t="s">
        <v>719</v>
      </c>
      <c r="W8" s="504"/>
      <c r="X8" s="504"/>
      <c r="Y8" s="504"/>
      <c r="Z8" s="504"/>
      <c r="AA8" s="504"/>
      <c r="AB8" s="504"/>
      <c r="AC8" s="504"/>
      <c r="AD8" s="504"/>
      <c r="AE8" s="504"/>
      <c r="AF8" s="654" t="s">
        <v>857</v>
      </c>
      <c r="AG8" s="679"/>
      <c r="AH8" s="679"/>
      <c r="AI8" s="1094" t="s">
        <v>844</v>
      </c>
      <c r="AJ8" s="504"/>
      <c r="AK8" s="504"/>
      <c r="AL8" s="651"/>
      <c r="AM8" s="652" t="s">
        <v>1259</v>
      </c>
      <c r="AN8" s="504"/>
      <c r="AO8" s="504"/>
      <c r="AP8" s="504"/>
      <c r="AQ8" s="504"/>
      <c r="AR8" s="504"/>
      <c r="AS8" s="504"/>
      <c r="AT8" s="504"/>
      <c r="AU8" s="504"/>
      <c r="AV8" s="504"/>
      <c r="AW8" s="654" t="s">
        <v>857</v>
      </c>
      <c r="AX8" s="679"/>
      <c r="AY8" s="679"/>
      <c r="AZ8" s="1094" t="s">
        <v>830</v>
      </c>
      <c r="BA8" s="504"/>
      <c r="BB8" s="504"/>
      <c r="BC8" s="1761"/>
      <c r="BD8" s="513" t="s">
        <v>1234</v>
      </c>
      <c r="BE8" s="504"/>
      <c r="BF8" s="504"/>
      <c r="BG8" s="513"/>
      <c r="BH8" s="513"/>
      <c r="BI8" s="513"/>
      <c r="BJ8" s="513"/>
      <c r="BK8" s="513"/>
      <c r="BL8" s="513"/>
      <c r="BM8" s="513"/>
      <c r="BN8" s="654" t="s">
        <v>859</v>
      </c>
      <c r="BO8" s="679"/>
      <c r="BP8" s="679"/>
      <c r="BQ8" s="2198" t="s">
        <v>860</v>
      </c>
      <c r="BR8" s="652"/>
      <c r="BS8" s="652"/>
      <c r="BT8" s="1761"/>
      <c r="BU8" s="652" t="s">
        <v>861</v>
      </c>
      <c r="BV8" s="513"/>
      <c r="BW8" s="513"/>
      <c r="BX8" s="513"/>
      <c r="BY8" s="513"/>
      <c r="BZ8" s="513"/>
      <c r="CA8" s="513"/>
      <c r="CB8" s="513"/>
      <c r="CC8" s="513"/>
      <c r="CD8" s="513"/>
      <c r="CE8" s="654" t="s">
        <v>857</v>
      </c>
      <c r="CF8" s="513"/>
      <c r="CG8" s="513"/>
      <c r="CH8" s="2198" t="s">
        <v>198</v>
      </c>
      <c r="CI8" s="652"/>
      <c r="CJ8" s="652"/>
      <c r="CK8" s="1761"/>
      <c r="CL8" s="513" t="s">
        <v>1238</v>
      </c>
      <c r="CM8" s="513"/>
      <c r="CN8" s="513"/>
      <c r="CO8" s="513"/>
      <c r="CP8" s="513"/>
      <c r="CQ8" s="513"/>
      <c r="CR8" s="513"/>
      <c r="CS8" s="513"/>
      <c r="CT8" s="513"/>
      <c r="CU8" s="513"/>
      <c r="CV8" s="1466" t="s">
        <v>862</v>
      </c>
      <c r="CW8" s="513"/>
      <c r="CX8" s="513"/>
      <c r="CY8" s="2198" t="s">
        <v>863</v>
      </c>
      <c r="CZ8" s="652"/>
      <c r="DA8" s="652"/>
      <c r="DB8" s="1761"/>
      <c r="DC8" s="513" t="s">
        <v>1241</v>
      </c>
      <c r="DD8" s="513"/>
      <c r="DE8" s="513"/>
      <c r="DF8" s="504"/>
      <c r="DG8" s="504"/>
      <c r="DH8" s="504"/>
      <c r="DI8" s="504"/>
      <c r="DJ8" s="504"/>
      <c r="DK8" s="504"/>
      <c r="DL8" s="504"/>
      <c r="DM8" s="1466" t="s">
        <v>862</v>
      </c>
      <c r="DN8" s="513"/>
      <c r="DO8" s="513"/>
      <c r="DP8" s="2198" t="s">
        <v>864</v>
      </c>
      <c r="DQ8" s="652"/>
      <c r="DR8" s="652"/>
      <c r="DS8" s="651"/>
      <c r="DT8" s="652" t="s">
        <v>1244</v>
      </c>
      <c r="DU8" s="513"/>
      <c r="DV8" s="513"/>
      <c r="ED8" s="1466" t="s">
        <v>862</v>
      </c>
      <c r="EE8" s="513"/>
      <c r="EF8" s="513"/>
      <c r="EG8" s="1094" t="s">
        <v>865</v>
      </c>
      <c r="EH8" s="504"/>
      <c r="EI8" s="504"/>
      <c r="EJ8" s="1761"/>
      <c r="EK8" s="504" t="s">
        <v>1207</v>
      </c>
      <c r="EL8" s="504"/>
      <c r="EM8" s="504"/>
      <c r="EN8" s="504"/>
      <c r="EO8" s="504"/>
      <c r="EP8" s="504"/>
      <c r="EQ8" s="504"/>
      <c r="ER8" s="504"/>
      <c r="ES8" s="504"/>
      <c r="ET8" s="504"/>
      <c r="EU8" s="654" t="s">
        <v>859</v>
      </c>
      <c r="EV8" s="679"/>
      <c r="EW8" s="679"/>
    </row>
    <row r="9" spans="1:157" s="388" customFormat="1" ht="18" customHeight="1">
      <c r="A9" s="2573" t="s">
        <v>737</v>
      </c>
      <c r="B9" s="2573"/>
      <c r="C9" s="2574"/>
      <c r="D9" s="556"/>
      <c r="E9" s="975" t="s">
        <v>56</v>
      </c>
      <c r="F9" s="529"/>
      <c r="G9" s="556"/>
      <c r="H9" s="1084" t="s">
        <v>114</v>
      </c>
      <c r="I9" s="1084" t="s">
        <v>189</v>
      </c>
      <c r="J9" s="529"/>
      <c r="K9" s="529" t="s">
        <v>1228</v>
      </c>
      <c r="L9" s="529" t="s">
        <v>1688</v>
      </c>
      <c r="M9" s="557"/>
      <c r="N9" s="556"/>
      <c r="O9" s="558"/>
      <c r="P9" s="2566" t="s">
        <v>697</v>
      </c>
      <c r="Q9" s="2567"/>
      <c r="R9" s="2573" t="s">
        <v>737</v>
      </c>
      <c r="S9" s="2573"/>
      <c r="T9" s="2574"/>
      <c r="U9" s="556"/>
      <c r="V9" s="526"/>
      <c r="W9" s="529"/>
      <c r="X9" s="556"/>
      <c r="Y9" s="1084" t="s">
        <v>114</v>
      </c>
      <c r="Z9" s="1084" t="s">
        <v>189</v>
      </c>
      <c r="AA9" s="529"/>
      <c r="AB9" s="529" t="s">
        <v>1228</v>
      </c>
      <c r="AC9" s="529" t="s">
        <v>1688</v>
      </c>
      <c r="AD9" s="557"/>
      <c r="AE9" s="556"/>
      <c r="AF9" s="558"/>
      <c r="AG9" s="2566" t="s">
        <v>697</v>
      </c>
      <c r="AH9" s="2567"/>
      <c r="AI9" s="2573" t="s">
        <v>737</v>
      </c>
      <c r="AJ9" s="2573"/>
      <c r="AK9" s="2574"/>
      <c r="AL9" s="556"/>
      <c r="AM9" s="526"/>
      <c r="AN9" s="529"/>
      <c r="AO9" s="556"/>
      <c r="AP9" s="1084" t="s">
        <v>114</v>
      </c>
      <c r="AQ9" s="1084" t="s">
        <v>189</v>
      </c>
      <c r="AR9" s="529"/>
      <c r="AS9" s="529" t="s">
        <v>1228</v>
      </c>
      <c r="AT9" s="529" t="s">
        <v>1688</v>
      </c>
      <c r="AU9" s="557"/>
      <c r="AV9" s="556"/>
      <c r="AW9" s="558"/>
      <c r="AX9" s="2566" t="s">
        <v>697</v>
      </c>
      <c r="AY9" s="2567"/>
      <c r="AZ9" s="2573" t="s">
        <v>737</v>
      </c>
      <c r="BA9" s="2573"/>
      <c r="BB9" s="2574"/>
      <c r="BC9" s="556"/>
      <c r="BD9" s="526"/>
      <c r="BE9" s="529"/>
      <c r="BF9" s="556"/>
      <c r="BG9" s="1084" t="s">
        <v>114</v>
      </c>
      <c r="BH9" s="1084" t="s">
        <v>189</v>
      </c>
      <c r="BI9" s="529"/>
      <c r="BJ9" s="529" t="s">
        <v>1228</v>
      </c>
      <c r="BK9" s="529" t="s">
        <v>1688</v>
      </c>
      <c r="BL9" s="557"/>
      <c r="BM9" s="556"/>
      <c r="BN9" s="558"/>
      <c r="BO9" s="2566" t="s">
        <v>697</v>
      </c>
      <c r="BP9" s="2567"/>
      <c r="BQ9" s="2573" t="s">
        <v>737</v>
      </c>
      <c r="BR9" s="2573"/>
      <c r="BS9" s="2574"/>
      <c r="BT9" s="556"/>
      <c r="BU9" s="526"/>
      <c r="BV9" s="529"/>
      <c r="BW9" s="556"/>
      <c r="BX9" s="1084" t="s">
        <v>114</v>
      </c>
      <c r="BY9" s="1084" t="s">
        <v>189</v>
      </c>
      <c r="BZ9" s="529"/>
      <c r="CA9" s="529" t="s">
        <v>1228</v>
      </c>
      <c r="CB9" s="529" t="s">
        <v>1688</v>
      </c>
      <c r="CC9" s="557"/>
      <c r="CD9" s="556"/>
      <c r="CE9" s="558"/>
      <c r="CF9" s="2566" t="s">
        <v>697</v>
      </c>
      <c r="CG9" s="2567"/>
      <c r="CH9" s="2573" t="s">
        <v>737</v>
      </c>
      <c r="CI9" s="2573"/>
      <c r="CJ9" s="2574"/>
      <c r="CK9" s="556"/>
      <c r="CL9" s="524"/>
      <c r="CM9" s="529"/>
      <c r="CN9" s="556"/>
      <c r="CO9" s="1084" t="s">
        <v>114</v>
      </c>
      <c r="CP9" s="1084" t="s">
        <v>189</v>
      </c>
      <c r="CQ9" s="529"/>
      <c r="CR9" s="529" t="s">
        <v>1228</v>
      </c>
      <c r="CS9" s="529" t="s">
        <v>1688</v>
      </c>
      <c r="CT9" s="557"/>
      <c r="CU9" s="556"/>
      <c r="CV9" s="558"/>
      <c r="CW9" s="2566" t="s">
        <v>697</v>
      </c>
      <c r="CX9" s="2567"/>
      <c r="CY9" s="2573" t="s">
        <v>737</v>
      </c>
      <c r="CZ9" s="2573"/>
      <c r="DA9" s="2574"/>
      <c r="DB9" s="556"/>
      <c r="DC9" s="526"/>
      <c r="DD9" s="529"/>
      <c r="DE9" s="556"/>
      <c r="DF9" s="1084" t="s">
        <v>114</v>
      </c>
      <c r="DG9" s="1084" t="s">
        <v>189</v>
      </c>
      <c r="DH9" s="529"/>
      <c r="DI9" s="529" t="s">
        <v>1228</v>
      </c>
      <c r="DJ9" s="529" t="s">
        <v>1688</v>
      </c>
      <c r="DK9" s="557"/>
      <c r="DL9" s="556"/>
      <c r="DM9" s="558"/>
      <c r="DN9" s="2566" t="s">
        <v>697</v>
      </c>
      <c r="DO9" s="2567"/>
      <c r="DP9" s="2573" t="s">
        <v>737</v>
      </c>
      <c r="DQ9" s="2573"/>
      <c r="DR9" s="2574"/>
      <c r="DS9" s="556"/>
      <c r="DT9" s="526"/>
      <c r="DU9" s="529"/>
      <c r="DV9" s="556"/>
      <c r="DW9" s="1084" t="s">
        <v>114</v>
      </c>
      <c r="DX9" s="529" t="s">
        <v>58</v>
      </c>
      <c r="DY9" s="529"/>
      <c r="DZ9" s="529" t="s">
        <v>1228</v>
      </c>
      <c r="EA9" s="529" t="s">
        <v>1688</v>
      </c>
      <c r="EB9" s="557"/>
      <c r="EC9" s="556"/>
      <c r="ED9" s="558"/>
      <c r="EE9" s="2566" t="s">
        <v>697</v>
      </c>
      <c r="EF9" s="2567"/>
      <c r="EG9" s="2576" t="s">
        <v>1270</v>
      </c>
      <c r="EH9" s="2576"/>
      <c r="EI9" s="2577"/>
      <c r="EJ9" s="556"/>
      <c r="EK9" s="524"/>
      <c r="EL9" s="529"/>
      <c r="EM9" s="556"/>
      <c r="EN9" s="1084" t="s">
        <v>114</v>
      </c>
      <c r="EO9" s="1084" t="s">
        <v>189</v>
      </c>
      <c r="EP9" s="529"/>
      <c r="EQ9" s="529" t="s">
        <v>1228</v>
      </c>
      <c r="ER9" s="529" t="s">
        <v>1688</v>
      </c>
      <c r="ES9" s="557"/>
      <c r="ET9" s="556"/>
      <c r="EU9" s="558"/>
      <c r="EV9" s="2566" t="s">
        <v>697</v>
      </c>
      <c r="EW9" s="2567"/>
    </row>
    <row r="10" spans="1:157" s="388" customFormat="1" ht="18" customHeight="1">
      <c r="A10" s="2625"/>
      <c r="B10" s="2625"/>
      <c r="C10" s="2626"/>
      <c r="D10" s="973" t="s">
        <v>96</v>
      </c>
      <c r="E10" s="975" t="s">
        <v>678</v>
      </c>
      <c r="F10" s="1321"/>
      <c r="G10" s="2441" t="s">
        <v>139</v>
      </c>
      <c r="H10" s="2441" t="s">
        <v>60</v>
      </c>
      <c r="I10" s="976" t="s">
        <v>735</v>
      </c>
      <c r="J10" s="2572" t="s">
        <v>599</v>
      </c>
      <c r="K10" s="2543"/>
      <c r="L10" s="2543"/>
      <c r="M10" s="2544"/>
      <c r="N10" s="973" t="s">
        <v>99</v>
      </c>
      <c r="O10" s="975" t="s">
        <v>803</v>
      </c>
      <c r="P10" s="2568"/>
      <c r="Q10" s="2569"/>
      <c r="R10" s="2625"/>
      <c r="S10" s="2625"/>
      <c r="T10" s="2626"/>
      <c r="U10" s="973" t="s">
        <v>96</v>
      </c>
      <c r="V10" s="975" t="s">
        <v>56</v>
      </c>
      <c r="W10" s="1321"/>
      <c r="X10" s="2193" t="s">
        <v>854</v>
      </c>
      <c r="Y10" s="976" t="s">
        <v>60</v>
      </c>
      <c r="Z10" s="976" t="s">
        <v>735</v>
      </c>
      <c r="AA10" s="2572" t="s">
        <v>599</v>
      </c>
      <c r="AB10" s="2543"/>
      <c r="AC10" s="2543"/>
      <c r="AD10" s="2544"/>
      <c r="AE10" s="973" t="s">
        <v>99</v>
      </c>
      <c r="AF10" s="975" t="s">
        <v>803</v>
      </c>
      <c r="AG10" s="2568"/>
      <c r="AH10" s="2569"/>
      <c r="AI10" s="2625"/>
      <c r="AJ10" s="2625"/>
      <c r="AK10" s="2626"/>
      <c r="AL10" s="973" t="s">
        <v>96</v>
      </c>
      <c r="AM10" s="975" t="s">
        <v>56</v>
      </c>
      <c r="AN10" s="1321"/>
      <c r="AO10" s="2193" t="s">
        <v>854</v>
      </c>
      <c r="AP10" s="976" t="s">
        <v>60</v>
      </c>
      <c r="AQ10" s="976" t="s">
        <v>735</v>
      </c>
      <c r="AR10" s="2572" t="s">
        <v>599</v>
      </c>
      <c r="AS10" s="2543"/>
      <c r="AT10" s="2543"/>
      <c r="AU10" s="2544"/>
      <c r="AV10" s="973" t="s">
        <v>99</v>
      </c>
      <c r="AW10" s="975" t="s">
        <v>803</v>
      </c>
      <c r="AX10" s="2568"/>
      <c r="AY10" s="2569"/>
      <c r="AZ10" s="2625"/>
      <c r="BA10" s="2625"/>
      <c r="BB10" s="2626"/>
      <c r="BC10" s="973" t="s">
        <v>96</v>
      </c>
      <c r="BD10" s="975" t="s">
        <v>56</v>
      </c>
      <c r="BE10" s="1321"/>
      <c r="BF10" s="2193" t="s">
        <v>854</v>
      </c>
      <c r="BG10" s="976" t="s">
        <v>60</v>
      </c>
      <c r="BH10" s="976" t="s">
        <v>735</v>
      </c>
      <c r="BI10" s="2572" t="s">
        <v>599</v>
      </c>
      <c r="BJ10" s="2543"/>
      <c r="BK10" s="2543"/>
      <c r="BL10" s="2544"/>
      <c r="BM10" s="973" t="s">
        <v>99</v>
      </c>
      <c r="BN10" s="975" t="s">
        <v>803</v>
      </c>
      <c r="BO10" s="2568"/>
      <c r="BP10" s="2569"/>
      <c r="BQ10" s="2625"/>
      <c r="BR10" s="2625"/>
      <c r="BS10" s="2626"/>
      <c r="BT10" s="973" t="s">
        <v>96</v>
      </c>
      <c r="BU10" s="975" t="s">
        <v>56</v>
      </c>
      <c r="BV10" s="1321"/>
      <c r="BW10" s="2193" t="s">
        <v>854</v>
      </c>
      <c r="BX10" s="976" t="s">
        <v>60</v>
      </c>
      <c r="BY10" s="976" t="s">
        <v>735</v>
      </c>
      <c r="BZ10" s="2572" t="s">
        <v>599</v>
      </c>
      <c r="CA10" s="2543"/>
      <c r="CB10" s="2543"/>
      <c r="CC10" s="2544"/>
      <c r="CD10" s="973" t="s">
        <v>99</v>
      </c>
      <c r="CE10" s="975" t="s">
        <v>803</v>
      </c>
      <c r="CF10" s="2568"/>
      <c r="CG10" s="2569"/>
      <c r="CH10" s="2625"/>
      <c r="CI10" s="2625"/>
      <c r="CJ10" s="2626"/>
      <c r="CK10" s="973" t="s">
        <v>96</v>
      </c>
      <c r="CL10" s="975" t="s">
        <v>56</v>
      </c>
      <c r="CM10" s="1321"/>
      <c r="CN10" s="2193" t="s">
        <v>854</v>
      </c>
      <c r="CO10" s="976" t="s">
        <v>60</v>
      </c>
      <c r="CP10" s="976" t="s">
        <v>735</v>
      </c>
      <c r="CQ10" s="2572" t="s">
        <v>599</v>
      </c>
      <c r="CR10" s="2543"/>
      <c r="CS10" s="2543"/>
      <c r="CT10" s="2544"/>
      <c r="CU10" s="973" t="s">
        <v>99</v>
      </c>
      <c r="CV10" s="975" t="s">
        <v>803</v>
      </c>
      <c r="CW10" s="2568"/>
      <c r="CX10" s="2569"/>
      <c r="CY10" s="2625"/>
      <c r="CZ10" s="2625"/>
      <c r="DA10" s="2626"/>
      <c r="DB10" s="973" t="s">
        <v>96</v>
      </c>
      <c r="DC10" s="975" t="s">
        <v>56</v>
      </c>
      <c r="DD10" s="1321"/>
      <c r="DE10" s="2193" t="s">
        <v>854</v>
      </c>
      <c r="DF10" s="976" t="s">
        <v>60</v>
      </c>
      <c r="DG10" s="976" t="s">
        <v>735</v>
      </c>
      <c r="DH10" s="2572" t="s">
        <v>599</v>
      </c>
      <c r="DI10" s="2543"/>
      <c r="DJ10" s="2543"/>
      <c r="DK10" s="2544"/>
      <c r="DL10" s="973" t="s">
        <v>99</v>
      </c>
      <c r="DM10" s="975" t="s">
        <v>803</v>
      </c>
      <c r="DN10" s="2568"/>
      <c r="DO10" s="2569"/>
      <c r="DP10" s="2625"/>
      <c r="DQ10" s="2625"/>
      <c r="DR10" s="2626"/>
      <c r="DS10" s="973" t="s">
        <v>96</v>
      </c>
      <c r="DT10" s="975" t="s">
        <v>56</v>
      </c>
      <c r="DU10" s="1321"/>
      <c r="DV10" s="2193" t="s">
        <v>854</v>
      </c>
      <c r="DW10" s="976" t="s">
        <v>60</v>
      </c>
      <c r="DX10" s="976" t="s">
        <v>735</v>
      </c>
      <c r="DY10" s="2572" t="s">
        <v>599</v>
      </c>
      <c r="DZ10" s="2543"/>
      <c r="EA10" s="2543"/>
      <c r="EB10" s="2544"/>
      <c r="EC10" s="973" t="s">
        <v>99</v>
      </c>
      <c r="ED10" s="975" t="s">
        <v>803</v>
      </c>
      <c r="EE10" s="2568"/>
      <c r="EF10" s="2569"/>
      <c r="EG10" s="2578"/>
      <c r="EH10" s="2578"/>
      <c r="EI10" s="2579"/>
      <c r="EJ10" s="973" t="s">
        <v>96</v>
      </c>
      <c r="EK10" s="975" t="s">
        <v>56</v>
      </c>
      <c r="EL10" s="1321"/>
      <c r="EM10" s="2193" t="s">
        <v>854</v>
      </c>
      <c r="EN10" s="976" t="s">
        <v>60</v>
      </c>
      <c r="EO10" s="976" t="s">
        <v>735</v>
      </c>
      <c r="EP10" s="2572" t="s">
        <v>599</v>
      </c>
      <c r="EQ10" s="2543"/>
      <c r="ER10" s="2543"/>
      <c r="ES10" s="2544"/>
      <c r="ET10" s="973" t="s">
        <v>99</v>
      </c>
      <c r="EU10" s="975" t="s">
        <v>803</v>
      </c>
      <c r="EV10" s="2568"/>
      <c r="EW10" s="2569"/>
    </row>
    <row r="11" spans="1:157" s="388" customFormat="1" ht="18" customHeight="1">
      <c r="A11" s="2625"/>
      <c r="B11" s="2625"/>
      <c r="C11" s="2626"/>
      <c r="D11" s="523"/>
      <c r="E11" s="559" t="s">
        <v>161</v>
      </c>
      <c r="F11" s="976" t="s">
        <v>1689</v>
      </c>
      <c r="G11" s="2443"/>
      <c r="H11" s="2443"/>
      <c r="I11" s="975" t="s">
        <v>61</v>
      </c>
      <c r="J11" s="2587" t="s">
        <v>718</v>
      </c>
      <c r="K11" s="2546"/>
      <c r="L11" s="2546"/>
      <c r="M11" s="2547"/>
      <c r="N11" s="523"/>
      <c r="O11" s="526"/>
      <c r="P11" s="2568"/>
      <c r="Q11" s="2569"/>
      <c r="R11" s="2625"/>
      <c r="S11" s="2625"/>
      <c r="T11" s="2626"/>
      <c r="U11" s="523"/>
      <c r="V11" s="975" t="s">
        <v>678</v>
      </c>
      <c r="W11" s="2442"/>
      <c r="X11" s="509"/>
      <c r="Y11" s="526"/>
      <c r="Z11" s="975" t="s">
        <v>61</v>
      </c>
      <c r="AA11" s="2587" t="s">
        <v>718</v>
      </c>
      <c r="AB11" s="2546"/>
      <c r="AC11" s="2546"/>
      <c r="AD11" s="2547"/>
      <c r="AE11" s="523"/>
      <c r="AF11" s="526"/>
      <c r="AG11" s="2568"/>
      <c r="AH11" s="2569"/>
      <c r="AI11" s="2625"/>
      <c r="AJ11" s="2625"/>
      <c r="AK11" s="2626"/>
      <c r="AL11" s="523"/>
      <c r="AM11" s="975" t="s">
        <v>678</v>
      </c>
      <c r="AN11" s="2442"/>
      <c r="AO11" s="509"/>
      <c r="AP11" s="526"/>
      <c r="AQ11" s="975" t="s">
        <v>61</v>
      </c>
      <c r="AR11" s="2587" t="s">
        <v>718</v>
      </c>
      <c r="AS11" s="2546"/>
      <c r="AT11" s="2546"/>
      <c r="AU11" s="2547"/>
      <c r="AV11" s="523"/>
      <c r="AW11" s="526"/>
      <c r="AX11" s="2568"/>
      <c r="AY11" s="2569"/>
      <c r="AZ11" s="2625"/>
      <c r="BA11" s="2625"/>
      <c r="BB11" s="2626"/>
      <c r="BC11" s="523"/>
      <c r="BD11" s="975" t="s">
        <v>678</v>
      </c>
      <c r="BE11" s="2442"/>
      <c r="BF11" s="509"/>
      <c r="BG11" s="526"/>
      <c r="BH11" s="975" t="s">
        <v>61</v>
      </c>
      <c r="BI11" s="2587" t="s">
        <v>718</v>
      </c>
      <c r="BJ11" s="2546"/>
      <c r="BK11" s="2546"/>
      <c r="BL11" s="2547"/>
      <c r="BM11" s="523"/>
      <c r="BN11" s="526"/>
      <c r="BO11" s="2568"/>
      <c r="BP11" s="2569"/>
      <c r="BQ11" s="2625"/>
      <c r="BR11" s="2625"/>
      <c r="BS11" s="2626"/>
      <c r="BT11" s="523"/>
      <c r="BU11" s="975" t="s">
        <v>678</v>
      </c>
      <c r="BV11" s="2442"/>
      <c r="BW11" s="509"/>
      <c r="BX11" s="526"/>
      <c r="BY11" s="975" t="s">
        <v>61</v>
      </c>
      <c r="BZ11" s="2587" t="s">
        <v>718</v>
      </c>
      <c r="CA11" s="2546"/>
      <c r="CB11" s="2546"/>
      <c r="CC11" s="2547"/>
      <c r="CD11" s="523"/>
      <c r="CE11" s="526"/>
      <c r="CF11" s="2568"/>
      <c r="CG11" s="2569"/>
      <c r="CH11" s="2625"/>
      <c r="CI11" s="2625"/>
      <c r="CJ11" s="2626"/>
      <c r="CK11" s="523"/>
      <c r="CL11" s="975" t="s">
        <v>678</v>
      </c>
      <c r="CM11" s="2442"/>
      <c r="CN11" s="509"/>
      <c r="CO11" s="526"/>
      <c r="CP11" s="975" t="s">
        <v>61</v>
      </c>
      <c r="CQ11" s="2587" t="s">
        <v>718</v>
      </c>
      <c r="CR11" s="2546"/>
      <c r="CS11" s="2546"/>
      <c r="CT11" s="2547"/>
      <c r="CU11" s="523"/>
      <c r="CV11" s="526"/>
      <c r="CW11" s="2568"/>
      <c r="CX11" s="2569"/>
      <c r="CY11" s="2625"/>
      <c r="CZ11" s="2625"/>
      <c r="DA11" s="2626"/>
      <c r="DB11" s="523"/>
      <c r="DC11" s="975" t="s">
        <v>678</v>
      </c>
      <c r="DD11" s="2442"/>
      <c r="DE11" s="509"/>
      <c r="DF11" s="526"/>
      <c r="DG11" s="975" t="s">
        <v>61</v>
      </c>
      <c r="DH11" s="2587" t="s">
        <v>718</v>
      </c>
      <c r="DI11" s="2546"/>
      <c r="DJ11" s="2546"/>
      <c r="DK11" s="2547"/>
      <c r="DL11" s="523"/>
      <c r="DM11" s="526"/>
      <c r="DN11" s="2568"/>
      <c r="DO11" s="2569"/>
      <c r="DP11" s="2625"/>
      <c r="DQ11" s="2625"/>
      <c r="DR11" s="2626"/>
      <c r="DS11" s="523"/>
      <c r="DT11" s="975" t="s">
        <v>678</v>
      </c>
      <c r="DU11" s="2442"/>
      <c r="DV11" s="509"/>
      <c r="DW11" s="526"/>
      <c r="DX11" s="975" t="s">
        <v>61</v>
      </c>
      <c r="DY11" s="2587" t="s">
        <v>718</v>
      </c>
      <c r="DZ11" s="2546"/>
      <c r="EA11" s="2546"/>
      <c r="EB11" s="2547"/>
      <c r="EC11" s="523"/>
      <c r="ED11" s="526"/>
      <c r="EE11" s="2568"/>
      <c r="EF11" s="2569"/>
      <c r="EG11" s="2578"/>
      <c r="EH11" s="2578"/>
      <c r="EI11" s="2579"/>
      <c r="EJ11" s="523"/>
      <c r="EK11" s="975" t="s">
        <v>678</v>
      </c>
      <c r="EL11" s="2442"/>
      <c r="EM11" s="509"/>
      <c r="EN11" s="526"/>
      <c r="EO11" s="975" t="s">
        <v>61</v>
      </c>
      <c r="EP11" s="2587" t="s">
        <v>718</v>
      </c>
      <c r="EQ11" s="2546"/>
      <c r="ER11" s="2546"/>
      <c r="ES11" s="2547"/>
      <c r="ET11" s="523"/>
      <c r="EU11" s="526"/>
      <c r="EV11" s="2568"/>
      <c r="EW11" s="2569"/>
    </row>
    <row r="12" spans="1:157" s="388" customFormat="1" ht="18" customHeight="1">
      <c r="A12" s="2625"/>
      <c r="B12" s="2625"/>
      <c r="C12" s="2626"/>
      <c r="D12" s="523"/>
      <c r="E12" s="526" t="s">
        <v>201</v>
      </c>
      <c r="F12" s="526"/>
      <c r="G12" s="2443"/>
      <c r="H12" s="2443"/>
      <c r="I12" s="526" t="s">
        <v>725</v>
      </c>
      <c r="J12" s="976" t="s">
        <v>767</v>
      </c>
      <c r="K12" s="976" t="s">
        <v>768</v>
      </c>
      <c r="L12" s="973" t="s">
        <v>119</v>
      </c>
      <c r="M12" s="976" t="s">
        <v>769</v>
      </c>
      <c r="N12" s="523"/>
      <c r="O12" s="526"/>
      <c r="P12" s="2568"/>
      <c r="Q12" s="2569"/>
      <c r="R12" s="2625"/>
      <c r="S12" s="2625"/>
      <c r="T12" s="2626"/>
      <c r="U12" s="523"/>
      <c r="V12" s="559" t="s">
        <v>1690</v>
      </c>
      <c r="W12" s="2442"/>
      <c r="X12" s="509"/>
      <c r="Y12" s="526"/>
      <c r="Z12" s="526" t="s">
        <v>725</v>
      </c>
      <c r="AA12" s="976" t="s">
        <v>767</v>
      </c>
      <c r="AB12" s="976" t="s">
        <v>768</v>
      </c>
      <c r="AC12" s="973" t="s">
        <v>119</v>
      </c>
      <c r="AD12" s="976" t="s">
        <v>769</v>
      </c>
      <c r="AE12" s="523"/>
      <c r="AF12" s="526"/>
      <c r="AG12" s="2568"/>
      <c r="AH12" s="2569"/>
      <c r="AI12" s="2625"/>
      <c r="AJ12" s="2625"/>
      <c r="AK12" s="2626"/>
      <c r="AL12" s="523"/>
      <c r="AM12" s="559" t="s">
        <v>1690</v>
      </c>
      <c r="AN12" s="2442"/>
      <c r="AO12" s="509"/>
      <c r="AP12" s="526"/>
      <c r="AQ12" s="526" t="s">
        <v>725</v>
      </c>
      <c r="AR12" s="976" t="s">
        <v>767</v>
      </c>
      <c r="AS12" s="976" t="s">
        <v>768</v>
      </c>
      <c r="AT12" s="973" t="s">
        <v>119</v>
      </c>
      <c r="AU12" s="976" t="s">
        <v>769</v>
      </c>
      <c r="AV12" s="523"/>
      <c r="AW12" s="526"/>
      <c r="AX12" s="2568"/>
      <c r="AY12" s="2569"/>
      <c r="AZ12" s="2625"/>
      <c r="BA12" s="2625"/>
      <c r="BB12" s="2626"/>
      <c r="BC12" s="523"/>
      <c r="BD12" s="559" t="s">
        <v>1690</v>
      </c>
      <c r="BE12" s="2442"/>
      <c r="BF12" s="509"/>
      <c r="BG12" s="526"/>
      <c r="BH12" s="526" t="s">
        <v>725</v>
      </c>
      <c r="BI12" s="976" t="s">
        <v>767</v>
      </c>
      <c r="BJ12" s="976" t="s">
        <v>768</v>
      </c>
      <c r="BK12" s="973" t="s">
        <v>119</v>
      </c>
      <c r="BL12" s="976" t="s">
        <v>769</v>
      </c>
      <c r="BM12" s="523"/>
      <c r="BN12" s="526"/>
      <c r="BO12" s="2568"/>
      <c r="BP12" s="2569"/>
      <c r="BQ12" s="2625"/>
      <c r="BR12" s="2625"/>
      <c r="BS12" s="2626"/>
      <c r="BT12" s="523"/>
      <c r="BU12" s="559" t="s">
        <v>1690</v>
      </c>
      <c r="BV12" s="2442"/>
      <c r="BW12" s="509"/>
      <c r="BX12" s="526"/>
      <c r="BY12" s="526" t="s">
        <v>725</v>
      </c>
      <c r="BZ12" s="976" t="s">
        <v>767</v>
      </c>
      <c r="CA12" s="976" t="s">
        <v>768</v>
      </c>
      <c r="CB12" s="973" t="s">
        <v>119</v>
      </c>
      <c r="CC12" s="976" t="s">
        <v>769</v>
      </c>
      <c r="CD12" s="523"/>
      <c r="CE12" s="526"/>
      <c r="CF12" s="2568"/>
      <c r="CG12" s="2569"/>
      <c r="CH12" s="2625"/>
      <c r="CI12" s="2625"/>
      <c r="CJ12" s="2626"/>
      <c r="CK12" s="523"/>
      <c r="CL12" s="559" t="s">
        <v>1690</v>
      </c>
      <c r="CM12" s="2442"/>
      <c r="CN12" s="509"/>
      <c r="CO12" s="526"/>
      <c r="CP12" s="526" t="s">
        <v>725</v>
      </c>
      <c r="CQ12" s="976" t="s">
        <v>767</v>
      </c>
      <c r="CR12" s="976" t="s">
        <v>768</v>
      </c>
      <c r="CS12" s="973" t="s">
        <v>119</v>
      </c>
      <c r="CT12" s="976" t="s">
        <v>769</v>
      </c>
      <c r="CU12" s="523"/>
      <c r="CV12" s="526"/>
      <c r="CW12" s="2568"/>
      <c r="CX12" s="2569"/>
      <c r="CY12" s="2625"/>
      <c r="CZ12" s="2625"/>
      <c r="DA12" s="2626"/>
      <c r="DB12" s="523"/>
      <c r="DC12" s="559" t="s">
        <v>1690</v>
      </c>
      <c r="DD12" s="2442"/>
      <c r="DE12" s="509"/>
      <c r="DF12" s="526"/>
      <c r="DG12" s="526" t="s">
        <v>725</v>
      </c>
      <c r="DH12" s="976" t="s">
        <v>767</v>
      </c>
      <c r="DI12" s="976" t="s">
        <v>768</v>
      </c>
      <c r="DJ12" s="973" t="s">
        <v>119</v>
      </c>
      <c r="DK12" s="976" t="s">
        <v>769</v>
      </c>
      <c r="DL12" s="523"/>
      <c r="DM12" s="526"/>
      <c r="DN12" s="2568"/>
      <c r="DO12" s="2569"/>
      <c r="DP12" s="2625"/>
      <c r="DQ12" s="2625"/>
      <c r="DR12" s="2626"/>
      <c r="DS12" s="523"/>
      <c r="DT12" s="559" t="s">
        <v>1690</v>
      </c>
      <c r="DU12" s="2442"/>
      <c r="DV12" s="509"/>
      <c r="DW12" s="526"/>
      <c r="DX12" s="526" t="s">
        <v>725</v>
      </c>
      <c r="DY12" s="976" t="s">
        <v>767</v>
      </c>
      <c r="DZ12" s="976" t="s">
        <v>768</v>
      </c>
      <c r="EA12" s="973" t="s">
        <v>119</v>
      </c>
      <c r="EB12" s="976" t="s">
        <v>769</v>
      </c>
      <c r="EC12" s="523"/>
      <c r="ED12" s="526"/>
      <c r="EE12" s="2568"/>
      <c r="EF12" s="2569"/>
      <c r="EG12" s="2578"/>
      <c r="EH12" s="2578"/>
      <c r="EI12" s="2579"/>
      <c r="EJ12" s="523"/>
      <c r="EK12" s="559" t="s">
        <v>1690</v>
      </c>
      <c r="EL12" s="2442"/>
      <c r="EM12" s="509"/>
      <c r="EN12" s="526"/>
      <c r="EO12" s="526" t="s">
        <v>725</v>
      </c>
      <c r="EP12" s="976" t="s">
        <v>767</v>
      </c>
      <c r="EQ12" s="976" t="s">
        <v>768</v>
      </c>
      <c r="ER12" s="973" t="s">
        <v>119</v>
      </c>
      <c r="ES12" s="976" t="s">
        <v>769</v>
      </c>
      <c r="ET12" s="523"/>
      <c r="EU12" s="526"/>
      <c r="EV12" s="2568"/>
      <c r="EW12" s="2569"/>
    </row>
    <row r="13" spans="1:157" s="388" customFormat="1" ht="18" customHeight="1">
      <c r="A13" s="2625"/>
      <c r="B13" s="2625"/>
      <c r="C13" s="2626"/>
      <c r="D13" s="523" t="s">
        <v>101</v>
      </c>
      <c r="E13" s="526" t="s">
        <v>1582</v>
      </c>
      <c r="F13" s="526" t="s">
        <v>1691</v>
      </c>
      <c r="G13" s="2443" t="s">
        <v>1578</v>
      </c>
      <c r="H13" s="2443" t="s">
        <v>213</v>
      </c>
      <c r="I13" s="526" t="s">
        <v>102</v>
      </c>
      <c r="J13" s="526" t="s">
        <v>1688</v>
      </c>
      <c r="K13" s="559" t="s">
        <v>214</v>
      </c>
      <c r="L13" s="523" t="s">
        <v>1633</v>
      </c>
      <c r="M13" s="526" t="s">
        <v>1688</v>
      </c>
      <c r="N13" s="523" t="s">
        <v>190</v>
      </c>
      <c r="O13" s="526" t="s">
        <v>1581</v>
      </c>
      <c r="P13" s="2568"/>
      <c r="Q13" s="2569"/>
      <c r="R13" s="2625"/>
      <c r="S13" s="2625"/>
      <c r="T13" s="2626"/>
      <c r="U13" s="523" t="s">
        <v>101</v>
      </c>
      <c r="V13" s="526" t="s">
        <v>1693</v>
      </c>
      <c r="W13" s="2442"/>
      <c r="X13" s="698" t="s">
        <v>1728</v>
      </c>
      <c r="Y13" s="526" t="s">
        <v>213</v>
      </c>
      <c r="Z13" s="526" t="s">
        <v>102</v>
      </c>
      <c r="AA13" s="526" t="s">
        <v>1688</v>
      </c>
      <c r="AB13" s="559" t="s">
        <v>214</v>
      </c>
      <c r="AC13" s="523" t="s">
        <v>1633</v>
      </c>
      <c r="AD13" s="526" t="s">
        <v>1688</v>
      </c>
      <c r="AE13" s="523" t="s">
        <v>190</v>
      </c>
      <c r="AF13" s="526" t="s">
        <v>1581</v>
      </c>
      <c r="AG13" s="2568"/>
      <c r="AH13" s="2569"/>
      <c r="AI13" s="2625"/>
      <c r="AJ13" s="2625"/>
      <c r="AK13" s="2626"/>
      <c r="AL13" s="523" t="s">
        <v>101</v>
      </c>
      <c r="AM13" s="526" t="s">
        <v>1693</v>
      </c>
      <c r="AN13" s="2442"/>
      <c r="AO13" s="698" t="s">
        <v>1728</v>
      </c>
      <c r="AP13" s="526" t="s">
        <v>213</v>
      </c>
      <c r="AQ13" s="526" t="s">
        <v>102</v>
      </c>
      <c r="AR13" s="526" t="s">
        <v>1688</v>
      </c>
      <c r="AS13" s="559" t="s">
        <v>214</v>
      </c>
      <c r="AT13" s="523" t="s">
        <v>1633</v>
      </c>
      <c r="AU13" s="526" t="s">
        <v>1688</v>
      </c>
      <c r="AV13" s="523" t="s">
        <v>190</v>
      </c>
      <c r="AW13" s="526" t="s">
        <v>1581</v>
      </c>
      <c r="AX13" s="2568"/>
      <c r="AY13" s="2569"/>
      <c r="AZ13" s="2625"/>
      <c r="BA13" s="2625"/>
      <c r="BB13" s="2626"/>
      <c r="BC13" s="523" t="s">
        <v>101</v>
      </c>
      <c r="BD13" s="526" t="s">
        <v>1693</v>
      </c>
      <c r="BE13" s="2442"/>
      <c r="BF13" s="698" t="s">
        <v>1728</v>
      </c>
      <c r="BG13" s="526" t="s">
        <v>213</v>
      </c>
      <c r="BH13" s="526" t="s">
        <v>102</v>
      </c>
      <c r="BI13" s="526" t="s">
        <v>1688</v>
      </c>
      <c r="BJ13" s="559" t="s">
        <v>214</v>
      </c>
      <c r="BK13" s="523" t="s">
        <v>1633</v>
      </c>
      <c r="BL13" s="526" t="s">
        <v>1688</v>
      </c>
      <c r="BM13" s="523" t="s">
        <v>190</v>
      </c>
      <c r="BN13" s="526" t="s">
        <v>1581</v>
      </c>
      <c r="BO13" s="2568"/>
      <c r="BP13" s="2569"/>
      <c r="BQ13" s="2625"/>
      <c r="BR13" s="2625"/>
      <c r="BS13" s="2626"/>
      <c r="BT13" s="523" t="s">
        <v>101</v>
      </c>
      <c r="BU13" s="526" t="s">
        <v>1693</v>
      </c>
      <c r="BV13" s="2442"/>
      <c r="BW13" s="698" t="s">
        <v>1728</v>
      </c>
      <c r="BX13" s="526" t="s">
        <v>213</v>
      </c>
      <c r="BY13" s="526" t="s">
        <v>102</v>
      </c>
      <c r="BZ13" s="526" t="s">
        <v>1688</v>
      </c>
      <c r="CA13" s="559" t="s">
        <v>214</v>
      </c>
      <c r="CB13" s="523" t="s">
        <v>1633</v>
      </c>
      <c r="CC13" s="526" t="s">
        <v>1688</v>
      </c>
      <c r="CD13" s="523" t="s">
        <v>190</v>
      </c>
      <c r="CE13" s="526" t="s">
        <v>1581</v>
      </c>
      <c r="CF13" s="2568"/>
      <c r="CG13" s="2569"/>
      <c r="CH13" s="2625"/>
      <c r="CI13" s="2625"/>
      <c r="CJ13" s="2626"/>
      <c r="CK13" s="523" t="s">
        <v>101</v>
      </c>
      <c r="CL13" s="526" t="s">
        <v>1693</v>
      </c>
      <c r="CM13" s="2442"/>
      <c r="CN13" s="698" t="s">
        <v>1728</v>
      </c>
      <c r="CO13" s="526" t="s">
        <v>213</v>
      </c>
      <c r="CP13" s="526" t="s">
        <v>102</v>
      </c>
      <c r="CQ13" s="526" t="s">
        <v>1688</v>
      </c>
      <c r="CR13" s="559" t="s">
        <v>214</v>
      </c>
      <c r="CS13" s="523" t="s">
        <v>1633</v>
      </c>
      <c r="CT13" s="526" t="s">
        <v>1688</v>
      </c>
      <c r="CU13" s="523" t="s">
        <v>190</v>
      </c>
      <c r="CV13" s="526" t="s">
        <v>1581</v>
      </c>
      <c r="CW13" s="2568"/>
      <c r="CX13" s="2569"/>
      <c r="CY13" s="2625"/>
      <c r="CZ13" s="2625"/>
      <c r="DA13" s="2626"/>
      <c r="DB13" s="523" t="s">
        <v>101</v>
      </c>
      <c r="DC13" s="526" t="s">
        <v>1693</v>
      </c>
      <c r="DD13" s="2442"/>
      <c r="DE13" s="698" t="s">
        <v>1728</v>
      </c>
      <c r="DF13" s="526" t="s">
        <v>213</v>
      </c>
      <c r="DG13" s="526" t="s">
        <v>102</v>
      </c>
      <c r="DH13" s="526" t="s">
        <v>1688</v>
      </c>
      <c r="DI13" s="559" t="s">
        <v>214</v>
      </c>
      <c r="DJ13" s="523" t="s">
        <v>1633</v>
      </c>
      <c r="DK13" s="526" t="s">
        <v>1688</v>
      </c>
      <c r="DL13" s="523" t="s">
        <v>190</v>
      </c>
      <c r="DM13" s="526" t="s">
        <v>1581</v>
      </c>
      <c r="DN13" s="2568"/>
      <c r="DO13" s="2569"/>
      <c r="DP13" s="2625"/>
      <c r="DQ13" s="2625"/>
      <c r="DR13" s="2626"/>
      <c r="DS13" s="523" t="s">
        <v>101</v>
      </c>
      <c r="DT13" s="526" t="s">
        <v>1693</v>
      </c>
      <c r="DU13" s="2442"/>
      <c r="DV13" s="698" t="s">
        <v>1728</v>
      </c>
      <c r="DW13" s="526" t="s">
        <v>213</v>
      </c>
      <c r="DX13" s="526" t="s">
        <v>102</v>
      </c>
      <c r="DY13" s="526" t="s">
        <v>1688</v>
      </c>
      <c r="DZ13" s="559" t="s">
        <v>214</v>
      </c>
      <c r="EA13" s="523" t="s">
        <v>1633</v>
      </c>
      <c r="EB13" s="526" t="s">
        <v>1688</v>
      </c>
      <c r="EC13" s="523" t="s">
        <v>190</v>
      </c>
      <c r="ED13" s="526" t="s">
        <v>1581</v>
      </c>
      <c r="EE13" s="2568"/>
      <c r="EF13" s="2569"/>
      <c r="EG13" s="2578"/>
      <c r="EH13" s="2578"/>
      <c r="EI13" s="2579"/>
      <c r="EJ13" s="523" t="s">
        <v>101</v>
      </c>
      <c r="EK13" s="526" t="s">
        <v>1693</v>
      </c>
      <c r="EL13" s="2442"/>
      <c r="EM13" s="698" t="s">
        <v>1728</v>
      </c>
      <c r="EN13" s="526" t="s">
        <v>213</v>
      </c>
      <c r="EO13" s="526" t="s">
        <v>102</v>
      </c>
      <c r="EP13" s="526" t="s">
        <v>1688</v>
      </c>
      <c r="EQ13" s="559" t="s">
        <v>214</v>
      </c>
      <c r="ER13" s="523" t="s">
        <v>1633</v>
      </c>
      <c r="ES13" s="526" t="s">
        <v>1688</v>
      </c>
      <c r="ET13" s="523" t="s">
        <v>190</v>
      </c>
      <c r="EU13" s="526" t="s">
        <v>1581</v>
      </c>
      <c r="EV13" s="2568"/>
      <c r="EW13" s="2569"/>
    </row>
    <row r="14" spans="1:157" s="388" customFormat="1" ht="18" customHeight="1">
      <c r="A14" s="2627"/>
      <c r="B14" s="2627"/>
      <c r="C14" s="2628"/>
      <c r="D14" s="2445"/>
      <c r="E14" s="560" t="s">
        <v>1585</v>
      </c>
      <c r="F14" s="561"/>
      <c r="G14" s="2445"/>
      <c r="H14" s="2445"/>
      <c r="I14" s="560"/>
      <c r="J14" s="560" t="s">
        <v>1578</v>
      </c>
      <c r="K14" s="562" t="s">
        <v>215</v>
      </c>
      <c r="L14" s="2438" t="s">
        <v>1635</v>
      </c>
      <c r="M14" s="562" t="s">
        <v>103</v>
      </c>
      <c r="N14" s="513"/>
      <c r="O14" s="561"/>
      <c r="P14" s="2570"/>
      <c r="Q14" s="2571"/>
      <c r="R14" s="2627"/>
      <c r="S14" s="2627"/>
      <c r="T14" s="2628"/>
      <c r="U14" s="513"/>
      <c r="V14" s="560"/>
      <c r="W14" s="2444"/>
      <c r="X14" s="681"/>
      <c r="Y14" s="561"/>
      <c r="Z14" s="560"/>
      <c r="AA14" s="560" t="s">
        <v>1578</v>
      </c>
      <c r="AB14" s="562" t="s">
        <v>215</v>
      </c>
      <c r="AC14" s="2438" t="s">
        <v>1635</v>
      </c>
      <c r="AD14" s="562" t="s">
        <v>103</v>
      </c>
      <c r="AE14" s="513"/>
      <c r="AF14" s="561"/>
      <c r="AG14" s="2570"/>
      <c r="AH14" s="2571"/>
      <c r="AI14" s="2627"/>
      <c r="AJ14" s="2627"/>
      <c r="AK14" s="2628"/>
      <c r="AL14" s="513"/>
      <c r="AM14" s="560"/>
      <c r="AN14" s="2444"/>
      <c r="AO14" s="681"/>
      <c r="AP14" s="561"/>
      <c r="AQ14" s="560"/>
      <c r="AR14" s="560" t="s">
        <v>1578</v>
      </c>
      <c r="AS14" s="562" t="s">
        <v>215</v>
      </c>
      <c r="AT14" s="2438" t="s">
        <v>1635</v>
      </c>
      <c r="AU14" s="562" t="s">
        <v>103</v>
      </c>
      <c r="AV14" s="513"/>
      <c r="AW14" s="561"/>
      <c r="AX14" s="2570"/>
      <c r="AY14" s="2571"/>
      <c r="AZ14" s="2627"/>
      <c r="BA14" s="2627"/>
      <c r="BB14" s="2628"/>
      <c r="BC14" s="513"/>
      <c r="BD14" s="560"/>
      <c r="BE14" s="2444"/>
      <c r="BF14" s="681"/>
      <c r="BG14" s="561"/>
      <c r="BH14" s="560"/>
      <c r="BI14" s="560" t="s">
        <v>1578</v>
      </c>
      <c r="BJ14" s="562" t="s">
        <v>215</v>
      </c>
      <c r="BK14" s="2438" t="s">
        <v>1635</v>
      </c>
      <c r="BL14" s="562" t="s">
        <v>103</v>
      </c>
      <c r="BM14" s="513"/>
      <c r="BN14" s="561"/>
      <c r="BO14" s="2570"/>
      <c r="BP14" s="2571"/>
      <c r="BQ14" s="2627"/>
      <c r="BR14" s="2627"/>
      <c r="BS14" s="2628"/>
      <c r="BT14" s="513"/>
      <c r="BU14" s="560"/>
      <c r="BV14" s="2444"/>
      <c r="BW14" s="681"/>
      <c r="BX14" s="561"/>
      <c r="BY14" s="560"/>
      <c r="BZ14" s="560" t="s">
        <v>1578</v>
      </c>
      <c r="CA14" s="562" t="s">
        <v>215</v>
      </c>
      <c r="CB14" s="2438" t="s">
        <v>1635</v>
      </c>
      <c r="CC14" s="562" t="s">
        <v>103</v>
      </c>
      <c r="CD14" s="2445"/>
      <c r="CE14" s="561"/>
      <c r="CF14" s="2570"/>
      <c r="CG14" s="2571"/>
      <c r="CH14" s="2627"/>
      <c r="CI14" s="2627"/>
      <c r="CJ14" s="2628"/>
      <c r="CK14" s="513"/>
      <c r="CL14" s="560"/>
      <c r="CM14" s="2444"/>
      <c r="CN14" s="681"/>
      <c r="CO14" s="561"/>
      <c r="CP14" s="560"/>
      <c r="CQ14" s="560" t="s">
        <v>1578</v>
      </c>
      <c r="CR14" s="562" t="s">
        <v>215</v>
      </c>
      <c r="CS14" s="2438" t="s">
        <v>1635</v>
      </c>
      <c r="CT14" s="562" t="s">
        <v>103</v>
      </c>
      <c r="CU14" s="513"/>
      <c r="CV14" s="561"/>
      <c r="CW14" s="2570"/>
      <c r="CX14" s="2571"/>
      <c r="CY14" s="2627"/>
      <c r="CZ14" s="2627"/>
      <c r="DA14" s="2628"/>
      <c r="DB14" s="513"/>
      <c r="DC14" s="560"/>
      <c r="DD14" s="2444"/>
      <c r="DE14" s="681"/>
      <c r="DF14" s="561"/>
      <c r="DG14" s="560"/>
      <c r="DH14" s="560" t="s">
        <v>1578</v>
      </c>
      <c r="DI14" s="562" t="s">
        <v>215</v>
      </c>
      <c r="DJ14" s="2438" t="s">
        <v>1635</v>
      </c>
      <c r="DK14" s="562" t="s">
        <v>103</v>
      </c>
      <c r="DL14" s="513"/>
      <c r="DM14" s="561"/>
      <c r="DN14" s="2570"/>
      <c r="DO14" s="2571"/>
      <c r="DP14" s="2627"/>
      <c r="DQ14" s="2627"/>
      <c r="DR14" s="2628"/>
      <c r="DS14" s="513"/>
      <c r="DT14" s="560"/>
      <c r="DU14" s="2444"/>
      <c r="DV14" s="681"/>
      <c r="DW14" s="561"/>
      <c r="DX14" s="560"/>
      <c r="DY14" s="560" t="s">
        <v>1578</v>
      </c>
      <c r="DZ14" s="562" t="s">
        <v>215</v>
      </c>
      <c r="EA14" s="2438" t="s">
        <v>1635</v>
      </c>
      <c r="EB14" s="562" t="s">
        <v>103</v>
      </c>
      <c r="EC14" s="513"/>
      <c r="ED14" s="561"/>
      <c r="EE14" s="2570"/>
      <c r="EF14" s="2571"/>
      <c r="EG14" s="2580"/>
      <c r="EH14" s="2580"/>
      <c r="EI14" s="2581"/>
      <c r="EJ14" s="513"/>
      <c r="EK14" s="560"/>
      <c r="EL14" s="2444"/>
      <c r="EM14" s="681"/>
      <c r="EN14" s="561"/>
      <c r="EO14" s="560"/>
      <c r="EP14" s="560" t="s">
        <v>1578</v>
      </c>
      <c r="EQ14" s="562" t="s">
        <v>215</v>
      </c>
      <c r="ER14" s="2438" t="s">
        <v>1635</v>
      </c>
      <c r="ES14" s="562" t="s">
        <v>103</v>
      </c>
      <c r="ET14" s="513"/>
      <c r="EU14" s="561"/>
      <c r="EV14" s="2570"/>
      <c r="EW14" s="2571"/>
    </row>
    <row r="15" spans="1:157" ht="18" customHeight="1">
      <c r="A15" s="63">
        <v>42005</v>
      </c>
      <c r="B15" s="126">
        <v>42005</v>
      </c>
      <c r="C15" s="127">
        <v>42005</v>
      </c>
      <c r="D15" s="66">
        <v>9275483</v>
      </c>
      <c r="E15" s="2446">
        <v>1968</v>
      </c>
      <c r="F15" s="2446">
        <v>9452725</v>
      </c>
      <c r="G15" s="2446">
        <v>9454693</v>
      </c>
      <c r="H15" s="2446">
        <v>3710523</v>
      </c>
      <c r="I15" s="2446">
        <v>64328</v>
      </c>
      <c r="J15" s="2446">
        <v>5679843</v>
      </c>
      <c r="K15" s="2446">
        <v>98868</v>
      </c>
      <c r="L15" s="2446">
        <v>5475995</v>
      </c>
      <c r="M15" s="2446">
        <v>104980</v>
      </c>
      <c r="N15" s="2446">
        <v>36776</v>
      </c>
      <c r="O15" s="207">
        <v>859694</v>
      </c>
      <c r="P15" s="1445">
        <v>42005</v>
      </c>
      <c r="Q15" s="662">
        <v>42005</v>
      </c>
      <c r="R15" s="63">
        <v>42005</v>
      </c>
      <c r="S15" s="126">
        <v>42005</v>
      </c>
      <c r="T15" s="127">
        <v>42005</v>
      </c>
      <c r="U15" s="66">
        <v>27395</v>
      </c>
      <c r="V15" s="2446" t="s">
        <v>22</v>
      </c>
      <c r="W15" s="2446"/>
      <c r="X15" s="2446">
        <v>27483</v>
      </c>
      <c r="Y15" s="2446">
        <v>2112</v>
      </c>
      <c r="Z15" s="2446" t="s">
        <v>21</v>
      </c>
      <c r="AA15" s="2446">
        <v>25371</v>
      </c>
      <c r="AB15" s="2446" t="s">
        <v>21</v>
      </c>
      <c r="AC15" s="2446">
        <v>24362</v>
      </c>
      <c r="AD15" s="2446">
        <v>1009</v>
      </c>
      <c r="AE15" s="2446" t="s">
        <v>21</v>
      </c>
      <c r="AF15" s="207">
        <v>1381</v>
      </c>
      <c r="AG15" s="1445">
        <v>42005</v>
      </c>
      <c r="AH15" s="662">
        <v>42005</v>
      </c>
      <c r="AI15" s="63">
        <v>42005</v>
      </c>
      <c r="AJ15" s="126">
        <v>42005</v>
      </c>
      <c r="AK15" s="127">
        <v>42005</v>
      </c>
      <c r="AL15" s="66">
        <v>39573</v>
      </c>
      <c r="AM15" s="2446" t="s">
        <v>22</v>
      </c>
      <c r="AN15" s="2446"/>
      <c r="AO15" s="2446">
        <v>39282</v>
      </c>
      <c r="AP15" s="2446">
        <v>10088</v>
      </c>
      <c r="AQ15" s="2446">
        <v>36</v>
      </c>
      <c r="AR15" s="2446">
        <v>29158</v>
      </c>
      <c r="AS15" s="2446" t="s">
        <v>21</v>
      </c>
      <c r="AT15" s="2446">
        <v>16152</v>
      </c>
      <c r="AU15" s="2446">
        <v>13006</v>
      </c>
      <c r="AV15" s="2446">
        <v>32</v>
      </c>
      <c r="AW15" s="207">
        <v>4812</v>
      </c>
      <c r="AX15" s="1445">
        <v>42005</v>
      </c>
      <c r="AY15" s="662">
        <v>42005</v>
      </c>
      <c r="AZ15" s="63">
        <v>42005</v>
      </c>
      <c r="BA15" s="126">
        <v>42005</v>
      </c>
      <c r="BB15" s="127">
        <v>42005</v>
      </c>
      <c r="BC15" s="66">
        <v>19542</v>
      </c>
      <c r="BD15" s="2446" t="s">
        <v>22</v>
      </c>
      <c r="BE15" s="2446"/>
      <c r="BF15" s="2446">
        <v>19453</v>
      </c>
      <c r="BG15" s="2446" t="s">
        <v>21</v>
      </c>
      <c r="BH15" s="2446" t="s">
        <v>21</v>
      </c>
      <c r="BI15" s="2446">
        <v>19453</v>
      </c>
      <c r="BJ15" s="2446" t="s">
        <v>21</v>
      </c>
      <c r="BK15" s="2446">
        <v>17040</v>
      </c>
      <c r="BL15" s="2446">
        <v>2413</v>
      </c>
      <c r="BM15" s="2446" t="s">
        <v>21</v>
      </c>
      <c r="BN15" s="207">
        <v>3453</v>
      </c>
      <c r="BO15" s="1445">
        <v>42005</v>
      </c>
      <c r="BP15" s="662">
        <v>42005</v>
      </c>
      <c r="BQ15" s="63">
        <v>42005</v>
      </c>
      <c r="BR15" s="126">
        <v>42005</v>
      </c>
      <c r="BS15" s="127">
        <v>42005</v>
      </c>
      <c r="BT15" s="66">
        <v>7422521</v>
      </c>
      <c r="BU15" s="2446">
        <v>1968</v>
      </c>
      <c r="BV15" s="2446"/>
      <c r="BW15" s="2446">
        <v>7658136</v>
      </c>
      <c r="BX15" s="2446">
        <v>3516804</v>
      </c>
      <c r="BY15" s="2446">
        <v>46036</v>
      </c>
      <c r="BZ15" s="2446">
        <v>4095295</v>
      </c>
      <c r="CA15" s="2446">
        <v>54123</v>
      </c>
      <c r="CB15" s="2446">
        <v>4013418</v>
      </c>
      <c r="CC15" s="2446">
        <v>27754</v>
      </c>
      <c r="CD15" s="2446">
        <v>2479</v>
      </c>
      <c r="CE15" s="2446">
        <v>633164</v>
      </c>
      <c r="CF15" s="1445">
        <v>42005</v>
      </c>
      <c r="CG15" s="662">
        <v>42005</v>
      </c>
      <c r="CH15" s="63">
        <v>42005</v>
      </c>
      <c r="CI15" s="126">
        <v>42005</v>
      </c>
      <c r="CJ15" s="127">
        <v>42005</v>
      </c>
      <c r="CK15" s="66">
        <v>213500</v>
      </c>
      <c r="CL15" s="2446" t="s">
        <v>21</v>
      </c>
      <c r="CM15" s="2446"/>
      <c r="CN15" s="2446">
        <v>213500</v>
      </c>
      <c r="CO15" s="2446" t="s">
        <v>21</v>
      </c>
      <c r="CP15" s="2446" t="s">
        <v>21</v>
      </c>
      <c r="CQ15" s="2446">
        <v>213500</v>
      </c>
      <c r="CR15" s="2446" t="s">
        <v>21</v>
      </c>
      <c r="CS15" s="2446">
        <v>213500</v>
      </c>
      <c r="CT15" s="2446" t="s">
        <v>21</v>
      </c>
      <c r="CU15" s="2446" t="s">
        <v>21</v>
      </c>
      <c r="CV15" s="207" t="s">
        <v>22</v>
      </c>
      <c r="CW15" s="1445">
        <v>42005</v>
      </c>
      <c r="CX15" s="662">
        <v>42005</v>
      </c>
      <c r="CY15" s="63">
        <v>42005</v>
      </c>
      <c r="CZ15" s="126">
        <v>42005</v>
      </c>
      <c r="DA15" s="127">
        <v>42005</v>
      </c>
      <c r="DB15" s="66">
        <v>6449</v>
      </c>
      <c r="DC15" s="2446">
        <v>9056</v>
      </c>
      <c r="DD15" s="2446"/>
      <c r="DE15" s="2446">
        <v>15505</v>
      </c>
      <c r="DF15" s="2446" t="s">
        <v>21</v>
      </c>
      <c r="DG15" s="2446" t="s">
        <v>21</v>
      </c>
      <c r="DH15" s="2446">
        <v>15505</v>
      </c>
      <c r="DI15" s="2446" t="s">
        <v>21</v>
      </c>
      <c r="DJ15" s="2446">
        <v>15505</v>
      </c>
      <c r="DK15" s="2446" t="s">
        <v>21</v>
      </c>
      <c r="DL15" s="2446" t="s">
        <v>21</v>
      </c>
      <c r="DM15" s="207" t="s">
        <v>22</v>
      </c>
      <c r="DN15" s="1445">
        <v>42005</v>
      </c>
      <c r="DO15" s="662">
        <v>42005</v>
      </c>
      <c r="DP15" s="63">
        <v>42005</v>
      </c>
      <c r="DQ15" s="126">
        <v>42005</v>
      </c>
      <c r="DR15" s="127">
        <v>42005</v>
      </c>
      <c r="DS15" s="66">
        <v>60140</v>
      </c>
      <c r="DT15" s="2446" t="s">
        <v>22</v>
      </c>
      <c r="DU15" s="2446"/>
      <c r="DV15" s="2446">
        <v>60140</v>
      </c>
      <c r="DW15" s="2446">
        <v>1518</v>
      </c>
      <c r="DX15" s="2446">
        <v>1365</v>
      </c>
      <c r="DY15" s="2446">
        <v>57257</v>
      </c>
      <c r="DZ15" s="2446" t="s">
        <v>22</v>
      </c>
      <c r="EA15" s="2446">
        <v>43484</v>
      </c>
      <c r="EB15" s="2446">
        <v>13773</v>
      </c>
      <c r="EC15" s="2446" t="s">
        <v>22</v>
      </c>
      <c r="ED15" s="2446" t="s">
        <v>22</v>
      </c>
      <c r="EE15" s="1445">
        <v>42005</v>
      </c>
      <c r="EF15" s="662">
        <v>42005</v>
      </c>
      <c r="EG15" s="63">
        <v>42005</v>
      </c>
      <c r="EH15" s="126">
        <v>42005</v>
      </c>
      <c r="EI15" s="127">
        <v>42005</v>
      </c>
      <c r="EJ15" s="66">
        <v>70535</v>
      </c>
      <c r="EK15" s="2446" t="s">
        <v>21</v>
      </c>
      <c r="EL15" s="2446"/>
      <c r="EM15" s="2446">
        <v>70311</v>
      </c>
      <c r="EN15" s="2446">
        <v>13174</v>
      </c>
      <c r="EO15" s="2446" t="s">
        <v>21</v>
      </c>
      <c r="EP15" s="2446">
        <v>57137</v>
      </c>
      <c r="EQ15" s="2446" t="s">
        <v>21</v>
      </c>
      <c r="ER15" s="2446">
        <v>55420</v>
      </c>
      <c r="ES15" s="2446">
        <v>1717</v>
      </c>
      <c r="ET15" s="2446" t="s">
        <v>21</v>
      </c>
      <c r="EU15" s="207">
        <v>7116</v>
      </c>
      <c r="EV15" s="1445">
        <v>42005</v>
      </c>
      <c r="EW15" s="662">
        <v>42005</v>
      </c>
    </row>
    <row r="16" spans="1:157" ht="15" customHeight="1">
      <c r="A16" s="73"/>
      <c r="B16" s="64">
        <v>42370</v>
      </c>
      <c r="C16" s="129"/>
      <c r="D16" s="75">
        <v>9560776</v>
      </c>
      <c r="E16" s="2447">
        <v>2333</v>
      </c>
      <c r="F16" s="2447">
        <v>9484634</v>
      </c>
      <c r="G16" s="2447">
        <v>9486967</v>
      </c>
      <c r="H16" s="2447">
        <v>3736813</v>
      </c>
      <c r="I16" s="2447">
        <v>60293</v>
      </c>
      <c r="J16" s="2447">
        <v>5689860</v>
      </c>
      <c r="K16" s="2447">
        <v>101029</v>
      </c>
      <c r="L16" s="2447">
        <v>5475966</v>
      </c>
      <c r="M16" s="2447">
        <v>112865</v>
      </c>
      <c r="N16" s="2447">
        <v>41628</v>
      </c>
      <c r="O16" s="214">
        <v>899494</v>
      </c>
      <c r="P16" s="1445">
        <v>42370</v>
      </c>
      <c r="Q16" s="662">
        <v>42370</v>
      </c>
      <c r="R16" s="73"/>
      <c r="S16" s="64">
        <v>42370</v>
      </c>
      <c r="T16" s="129"/>
      <c r="U16" s="75">
        <v>24354</v>
      </c>
      <c r="V16" s="2447" t="s">
        <v>22</v>
      </c>
      <c r="W16" s="2447"/>
      <c r="X16" s="2447">
        <v>24291</v>
      </c>
      <c r="Y16" s="2447">
        <v>2070</v>
      </c>
      <c r="Z16" s="2447" t="s">
        <v>21</v>
      </c>
      <c r="AA16" s="2447">
        <v>22221</v>
      </c>
      <c r="AB16" s="2447" t="s">
        <v>21</v>
      </c>
      <c r="AC16" s="2447">
        <v>21263</v>
      </c>
      <c r="AD16" s="2447">
        <v>958</v>
      </c>
      <c r="AE16" s="2447">
        <v>2</v>
      </c>
      <c r="AF16" s="214">
        <v>1444</v>
      </c>
      <c r="AG16" s="1445">
        <v>42370</v>
      </c>
      <c r="AH16" s="662">
        <v>42370</v>
      </c>
      <c r="AI16" s="73"/>
      <c r="AJ16" s="64">
        <v>42370</v>
      </c>
      <c r="AK16" s="129"/>
      <c r="AL16" s="75">
        <v>39182</v>
      </c>
      <c r="AM16" s="2447" t="s">
        <v>22</v>
      </c>
      <c r="AN16" s="2447"/>
      <c r="AO16" s="2447">
        <v>39436</v>
      </c>
      <c r="AP16" s="2447">
        <v>9976</v>
      </c>
      <c r="AQ16" s="2447">
        <v>39</v>
      </c>
      <c r="AR16" s="2447">
        <v>29421</v>
      </c>
      <c r="AS16" s="2447" t="s">
        <v>21</v>
      </c>
      <c r="AT16" s="2447">
        <v>21060</v>
      </c>
      <c r="AU16" s="2447">
        <v>8361</v>
      </c>
      <c r="AV16" s="2447" t="s">
        <v>21</v>
      </c>
      <c r="AW16" s="214">
        <v>4550</v>
      </c>
      <c r="AX16" s="1445">
        <v>42370</v>
      </c>
      <c r="AY16" s="662">
        <v>42370</v>
      </c>
      <c r="AZ16" s="73"/>
      <c r="BA16" s="64">
        <v>42370</v>
      </c>
      <c r="BB16" s="129"/>
      <c r="BC16" s="75">
        <v>15937</v>
      </c>
      <c r="BD16" s="2447" t="s">
        <v>22</v>
      </c>
      <c r="BE16" s="2447"/>
      <c r="BF16" s="2447">
        <v>16472</v>
      </c>
      <c r="BG16" s="2447" t="s">
        <v>21</v>
      </c>
      <c r="BH16" s="2447" t="s">
        <v>21</v>
      </c>
      <c r="BI16" s="2447">
        <v>16472</v>
      </c>
      <c r="BJ16" s="2447" t="s">
        <v>21</v>
      </c>
      <c r="BK16" s="2447">
        <v>14140</v>
      </c>
      <c r="BL16" s="2447">
        <v>2332</v>
      </c>
      <c r="BM16" s="2447" t="s">
        <v>21</v>
      </c>
      <c r="BN16" s="214">
        <v>2919</v>
      </c>
      <c r="BO16" s="1445">
        <v>42370</v>
      </c>
      <c r="BP16" s="662">
        <v>42370</v>
      </c>
      <c r="BQ16" s="73"/>
      <c r="BR16" s="64">
        <v>42370</v>
      </c>
      <c r="BS16" s="129"/>
      <c r="BT16" s="75">
        <v>7750256</v>
      </c>
      <c r="BU16" s="2447">
        <v>2333</v>
      </c>
      <c r="BV16" s="2447"/>
      <c r="BW16" s="2447">
        <v>7670928</v>
      </c>
      <c r="BX16" s="2447">
        <v>3552792</v>
      </c>
      <c r="BY16" s="2447">
        <v>45133</v>
      </c>
      <c r="BZ16" s="2447">
        <v>4073003</v>
      </c>
      <c r="CA16" s="2447">
        <v>56895</v>
      </c>
      <c r="CB16" s="2447">
        <v>3981507</v>
      </c>
      <c r="CC16" s="2447">
        <v>34601</v>
      </c>
      <c r="CD16" s="2447">
        <v>25701</v>
      </c>
      <c r="CE16" s="2447">
        <v>701115</v>
      </c>
      <c r="CF16" s="1445">
        <v>42370</v>
      </c>
      <c r="CG16" s="662">
        <v>42370</v>
      </c>
      <c r="CH16" s="73"/>
      <c r="CI16" s="64">
        <v>42370</v>
      </c>
      <c r="CJ16" s="129"/>
      <c r="CK16" s="75">
        <v>234191</v>
      </c>
      <c r="CL16" s="2447" t="s">
        <v>21</v>
      </c>
      <c r="CM16" s="2447"/>
      <c r="CN16" s="2447">
        <v>234191</v>
      </c>
      <c r="CO16" s="2447" t="s">
        <v>21</v>
      </c>
      <c r="CP16" s="2447" t="s">
        <v>21</v>
      </c>
      <c r="CQ16" s="2447">
        <v>234191</v>
      </c>
      <c r="CR16" s="2447" t="s">
        <v>21</v>
      </c>
      <c r="CS16" s="2447">
        <v>234191</v>
      </c>
      <c r="CT16" s="2447" t="s">
        <v>21</v>
      </c>
      <c r="CU16" s="2447" t="s">
        <v>21</v>
      </c>
      <c r="CV16" s="214" t="s">
        <v>22</v>
      </c>
      <c r="CW16" s="1445">
        <v>42370</v>
      </c>
      <c r="CX16" s="662">
        <v>42370</v>
      </c>
      <c r="CY16" s="73"/>
      <c r="CZ16" s="64">
        <v>42370</v>
      </c>
      <c r="DA16" s="129"/>
      <c r="DB16" s="75">
        <v>2973</v>
      </c>
      <c r="DC16" s="2447">
        <v>10735</v>
      </c>
      <c r="DD16" s="2447"/>
      <c r="DE16" s="2447">
        <v>13708</v>
      </c>
      <c r="DF16" s="2447" t="s">
        <v>21</v>
      </c>
      <c r="DG16" s="2447" t="s">
        <v>21</v>
      </c>
      <c r="DH16" s="2447">
        <v>13708</v>
      </c>
      <c r="DI16" s="2447" t="s">
        <v>21</v>
      </c>
      <c r="DJ16" s="2447">
        <v>13708</v>
      </c>
      <c r="DK16" s="2447" t="s">
        <v>21</v>
      </c>
      <c r="DL16" s="2447" t="s">
        <v>21</v>
      </c>
      <c r="DM16" s="214" t="s">
        <v>22</v>
      </c>
      <c r="DN16" s="1445">
        <v>42370</v>
      </c>
      <c r="DO16" s="662">
        <v>42370</v>
      </c>
      <c r="DP16" s="73"/>
      <c r="DQ16" s="64">
        <v>42370</v>
      </c>
      <c r="DR16" s="129"/>
      <c r="DS16" s="75">
        <v>67304</v>
      </c>
      <c r="DT16" s="2447" t="s">
        <v>22</v>
      </c>
      <c r="DU16" s="2447"/>
      <c r="DV16" s="2447">
        <v>67304</v>
      </c>
      <c r="DW16" s="2447">
        <v>1115</v>
      </c>
      <c r="DX16" s="2447" t="s">
        <v>21</v>
      </c>
      <c r="DY16" s="2447">
        <v>66189</v>
      </c>
      <c r="DZ16" s="2447" t="s">
        <v>22</v>
      </c>
      <c r="EA16" s="2447">
        <v>48005</v>
      </c>
      <c r="EB16" s="2447">
        <v>18184</v>
      </c>
      <c r="EC16" s="2447" t="s">
        <v>22</v>
      </c>
      <c r="ED16" s="2447" t="s">
        <v>22</v>
      </c>
      <c r="EE16" s="1445">
        <v>42370</v>
      </c>
      <c r="EF16" s="662">
        <v>42370</v>
      </c>
      <c r="EG16" s="73"/>
      <c r="EH16" s="64">
        <v>42370</v>
      </c>
      <c r="EI16" s="129"/>
      <c r="EJ16" s="75">
        <v>78334</v>
      </c>
      <c r="EK16" s="2447" t="s">
        <v>21</v>
      </c>
      <c r="EL16" s="2447"/>
      <c r="EM16" s="2447">
        <v>78991</v>
      </c>
      <c r="EN16" s="2447">
        <v>17365</v>
      </c>
      <c r="EO16" s="2447" t="s">
        <v>21</v>
      </c>
      <c r="EP16" s="2447">
        <v>61626</v>
      </c>
      <c r="EQ16" s="2447" t="s">
        <v>21</v>
      </c>
      <c r="ER16" s="2447">
        <v>60250</v>
      </c>
      <c r="ES16" s="2447">
        <v>1376</v>
      </c>
      <c r="ET16" s="2447" t="s">
        <v>21</v>
      </c>
      <c r="EU16" s="214">
        <v>6973</v>
      </c>
      <c r="EV16" s="1445">
        <v>42370</v>
      </c>
      <c r="EW16" s="662">
        <v>42370</v>
      </c>
    </row>
    <row r="17" spans="1:153" ht="15" customHeight="1">
      <c r="A17" s="73"/>
      <c r="B17" s="64">
        <v>42736</v>
      </c>
      <c r="C17" s="129"/>
      <c r="D17" s="75">
        <v>9630101</v>
      </c>
      <c r="E17" s="2447">
        <v>1725</v>
      </c>
      <c r="F17" s="2447">
        <v>9652636</v>
      </c>
      <c r="G17" s="2447">
        <v>9654362</v>
      </c>
      <c r="H17" s="2447">
        <v>3716130</v>
      </c>
      <c r="I17" s="2447">
        <v>55694</v>
      </c>
      <c r="J17" s="2447">
        <v>5882538</v>
      </c>
      <c r="K17" s="2447">
        <v>104277</v>
      </c>
      <c r="L17" s="2447">
        <v>5660166</v>
      </c>
      <c r="M17" s="2447">
        <v>118096</v>
      </c>
      <c r="N17" s="2447">
        <v>23374</v>
      </c>
      <c r="O17" s="214">
        <v>883274</v>
      </c>
      <c r="P17" s="1445">
        <v>42736</v>
      </c>
      <c r="Q17" s="662">
        <v>42736</v>
      </c>
      <c r="R17" s="73"/>
      <c r="S17" s="64">
        <v>42736</v>
      </c>
      <c r="T17" s="129"/>
      <c r="U17" s="75">
        <v>25813</v>
      </c>
      <c r="V17" s="2447" t="s">
        <v>22</v>
      </c>
      <c r="W17" s="2447"/>
      <c r="X17" s="2447">
        <v>25942</v>
      </c>
      <c r="Y17" s="2447">
        <v>2348</v>
      </c>
      <c r="Z17" s="2447" t="s">
        <v>21</v>
      </c>
      <c r="AA17" s="2447">
        <v>23594</v>
      </c>
      <c r="AB17" s="2447" t="s">
        <v>21</v>
      </c>
      <c r="AC17" s="2447">
        <v>22394</v>
      </c>
      <c r="AD17" s="2447">
        <v>1200</v>
      </c>
      <c r="AE17" s="2447">
        <v>3</v>
      </c>
      <c r="AF17" s="214">
        <v>1313</v>
      </c>
      <c r="AG17" s="1445">
        <v>42736</v>
      </c>
      <c r="AH17" s="662">
        <v>42736</v>
      </c>
      <c r="AI17" s="73"/>
      <c r="AJ17" s="64">
        <v>42736</v>
      </c>
      <c r="AK17" s="129"/>
      <c r="AL17" s="75">
        <v>37315</v>
      </c>
      <c r="AM17" s="2447" t="s">
        <v>22</v>
      </c>
      <c r="AN17" s="2447"/>
      <c r="AO17" s="2447">
        <v>37334</v>
      </c>
      <c r="AP17" s="2447">
        <v>10371</v>
      </c>
      <c r="AQ17" s="2447">
        <v>59</v>
      </c>
      <c r="AR17" s="2447">
        <v>26904</v>
      </c>
      <c r="AS17" s="2447" t="s">
        <v>21</v>
      </c>
      <c r="AT17" s="2447">
        <v>21317</v>
      </c>
      <c r="AU17" s="2447">
        <v>5587</v>
      </c>
      <c r="AV17" s="2447" t="s">
        <v>21</v>
      </c>
      <c r="AW17" s="214">
        <v>4405</v>
      </c>
      <c r="AX17" s="1445">
        <v>42736</v>
      </c>
      <c r="AY17" s="662">
        <v>42736</v>
      </c>
      <c r="AZ17" s="73"/>
      <c r="BA17" s="64">
        <v>42736</v>
      </c>
      <c r="BB17" s="129"/>
      <c r="BC17" s="75">
        <v>16757</v>
      </c>
      <c r="BD17" s="2447" t="s">
        <v>22</v>
      </c>
      <c r="BE17" s="2447"/>
      <c r="BF17" s="2447">
        <v>17702</v>
      </c>
      <c r="BG17" s="2447" t="s">
        <v>21</v>
      </c>
      <c r="BH17" s="2447" t="s">
        <v>21</v>
      </c>
      <c r="BI17" s="2447">
        <v>17702</v>
      </c>
      <c r="BJ17" s="2447" t="s">
        <v>21</v>
      </c>
      <c r="BK17" s="2447">
        <v>14705</v>
      </c>
      <c r="BL17" s="2447">
        <v>2997</v>
      </c>
      <c r="BM17" s="2447" t="s">
        <v>21</v>
      </c>
      <c r="BN17" s="214">
        <v>1974</v>
      </c>
      <c r="BO17" s="1445">
        <v>42736</v>
      </c>
      <c r="BP17" s="662">
        <v>42736</v>
      </c>
      <c r="BQ17" s="73"/>
      <c r="BR17" s="64">
        <v>42736</v>
      </c>
      <c r="BS17" s="129"/>
      <c r="BT17" s="75">
        <v>7759550</v>
      </c>
      <c r="BU17" s="2447">
        <v>1725</v>
      </c>
      <c r="BV17" s="2447"/>
      <c r="BW17" s="2447">
        <v>7807292</v>
      </c>
      <c r="BX17" s="2447">
        <v>3522832</v>
      </c>
      <c r="BY17" s="2447">
        <v>42982</v>
      </c>
      <c r="BZ17" s="2447">
        <v>4241479</v>
      </c>
      <c r="CA17" s="2447">
        <v>54111</v>
      </c>
      <c r="CB17" s="2447">
        <v>4138210</v>
      </c>
      <c r="CC17" s="2447">
        <v>49157</v>
      </c>
      <c r="CD17" s="2447">
        <v>458</v>
      </c>
      <c r="CE17" s="2447">
        <v>691330</v>
      </c>
      <c r="CF17" s="1445">
        <v>42736</v>
      </c>
      <c r="CG17" s="662">
        <v>42736</v>
      </c>
      <c r="CH17" s="73"/>
      <c r="CI17" s="64">
        <v>42736</v>
      </c>
      <c r="CJ17" s="129"/>
      <c r="CK17" s="75">
        <v>244459</v>
      </c>
      <c r="CL17" s="2447" t="s">
        <v>21</v>
      </c>
      <c r="CM17" s="2447"/>
      <c r="CN17" s="2447">
        <v>244459</v>
      </c>
      <c r="CO17" s="2447" t="s">
        <v>21</v>
      </c>
      <c r="CP17" s="2447" t="s">
        <v>21</v>
      </c>
      <c r="CQ17" s="2447">
        <v>244459</v>
      </c>
      <c r="CR17" s="2447" t="s">
        <v>21</v>
      </c>
      <c r="CS17" s="2447">
        <v>244459</v>
      </c>
      <c r="CT17" s="2447" t="s">
        <v>21</v>
      </c>
      <c r="CU17" s="2447" t="s">
        <v>21</v>
      </c>
      <c r="CV17" s="214" t="s">
        <v>22</v>
      </c>
      <c r="CW17" s="1445">
        <v>42736</v>
      </c>
      <c r="CX17" s="662">
        <v>42736</v>
      </c>
      <c r="CY17" s="73"/>
      <c r="CZ17" s="64">
        <v>42736</v>
      </c>
      <c r="DA17" s="129"/>
      <c r="DB17" s="75">
        <v>5854</v>
      </c>
      <c r="DC17" s="2447">
        <v>7940</v>
      </c>
      <c r="DD17" s="2447"/>
      <c r="DE17" s="2447">
        <v>13794</v>
      </c>
      <c r="DF17" s="2447" t="s">
        <v>21</v>
      </c>
      <c r="DG17" s="2447" t="s">
        <v>21</v>
      </c>
      <c r="DH17" s="2447">
        <v>13794</v>
      </c>
      <c r="DI17" s="2447" t="s">
        <v>21</v>
      </c>
      <c r="DJ17" s="2447">
        <v>13794</v>
      </c>
      <c r="DK17" s="2447" t="s">
        <v>21</v>
      </c>
      <c r="DL17" s="2447" t="s">
        <v>21</v>
      </c>
      <c r="DM17" s="214" t="s">
        <v>22</v>
      </c>
      <c r="DN17" s="1445">
        <v>42736</v>
      </c>
      <c r="DO17" s="662">
        <v>42736</v>
      </c>
      <c r="DP17" s="73"/>
      <c r="DQ17" s="64">
        <v>42736</v>
      </c>
      <c r="DR17" s="129"/>
      <c r="DS17" s="75">
        <v>86571</v>
      </c>
      <c r="DT17" s="2447" t="s">
        <v>22</v>
      </c>
      <c r="DU17" s="2447"/>
      <c r="DV17" s="2447">
        <v>86571</v>
      </c>
      <c r="DW17" s="2447">
        <v>1193</v>
      </c>
      <c r="DX17" s="2447" t="s">
        <v>21</v>
      </c>
      <c r="DY17" s="2447">
        <v>85378</v>
      </c>
      <c r="DZ17" s="2447" t="s">
        <v>22</v>
      </c>
      <c r="EA17" s="2447">
        <v>53882</v>
      </c>
      <c r="EB17" s="2447">
        <v>31496</v>
      </c>
      <c r="EC17" s="2447" t="s">
        <v>22</v>
      </c>
      <c r="ED17" s="2447" t="s">
        <v>22</v>
      </c>
      <c r="EE17" s="1445">
        <v>42736</v>
      </c>
      <c r="EF17" s="662">
        <v>42736</v>
      </c>
      <c r="EG17" s="73"/>
      <c r="EH17" s="64">
        <v>42736</v>
      </c>
      <c r="EI17" s="129"/>
      <c r="EJ17" s="75">
        <v>84024</v>
      </c>
      <c r="EK17" s="2447" t="s">
        <v>21</v>
      </c>
      <c r="EL17" s="2447"/>
      <c r="EM17" s="2447">
        <v>83181</v>
      </c>
      <c r="EN17" s="2447">
        <v>16983</v>
      </c>
      <c r="EO17" s="2447" t="s">
        <v>21</v>
      </c>
      <c r="EP17" s="2447">
        <v>66198</v>
      </c>
      <c r="EQ17" s="2447" t="s">
        <v>21</v>
      </c>
      <c r="ER17" s="2447">
        <v>65953</v>
      </c>
      <c r="ES17" s="2447">
        <v>245</v>
      </c>
      <c r="ET17" s="2447" t="s">
        <v>21</v>
      </c>
      <c r="EU17" s="214">
        <v>7353</v>
      </c>
      <c r="EV17" s="1445">
        <v>42736</v>
      </c>
      <c r="EW17" s="662">
        <v>42736</v>
      </c>
    </row>
    <row r="18" spans="1:153" ht="15" customHeight="1">
      <c r="A18" s="73"/>
      <c r="B18" s="64">
        <v>43101</v>
      </c>
      <c r="C18" s="129"/>
      <c r="D18" s="75">
        <v>9747653</v>
      </c>
      <c r="E18" s="2447">
        <v>1770</v>
      </c>
      <c r="F18" s="2447">
        <v>9640535</v>
      </c>
      <c r="G18" s="2447">
        <v>9642305</v>
      </c>
      <c r="H18" s="2447">
        <v>3754539</v>
      </c>
      <c r="I18" s="2447">
        <v>56926</v>
      </c>
      <c r="J18" s="2447">
        <v>5830840</v>
      </c>
      <c r="K18" s="2447">
        <v>113161</v>
      </c>
      <c r="L18" s="2447">
        <v>5605926</v>
      </c>
      <c r="M18" s="2447">
        <v>111753</v>
      </c>
      <c r="N18" s="2447">
        <v>37919</v>
      </c>
      <c r="O18" s="214">
        <v>969412</v>
      </c>
      <c r="P18" s="1445">
        <v>43101</v>
      </c>
      <c r="Q18" s="662">
        <v>43101</v>
      </c>
      <c r="R18" s="73"/>
      <c r="S18" s="64">
        <v>43101</v>
      </c>
      <c r="T18" s="129"/>
      <c r="U18" s="75">
        <v>27448</v>
      </c>
      <c r="V18" s="2447" t="s">
        <v>22</v>
      </c>
      <c r="W18" s="2447"/>
      <c r="X18" s="2447">
        <v>27326</v>
      </c>
      <c r="Y18" s="2447">
        <v>2499</v>
      </c>
      <c r="Z18" s="2447" t="s">
        <v>21</v>
      </c>
      <c r="AA18" s="2447">
        <v>24827</v>
      </c>
      <c r="AB18" s="2447" t="s">
        <v>21</v>
      </c>
      <c r="AC18" s="2447">
        <v>23967</v>
      </c>
      <c r="AD18" s="2447">
        <v>860</v>
      </c>
      <c r="AE18" s="2447" t="s">
        <v>21</v>
      </c>
      <c r="AF18" s="214">
        <v>1433</v>
      </c>
      <c r="AG18" s="1445">
        <v>43101</v>
      </c>
      <c r="AH18" s="662">
        <v>43101</v>
      </c>
      <c r="AI18" s="73"/>
      <c r="AJ18" s="64">
        <v>43101</v>
      </c>
      <c r="AK18" s="129"/>
      <c r="AL18" s="75">
        <v>33956</v>
      </c>
      <c r="AM18" s="2447" t="s">
        <v>22</v>
      </c>
      <c r="AN18" s="2447"/>
      <c r="AO18" s="2447">
        <v>33839</v>
      </c>
      <c r="AP18" s="2447">
        <v>9720</v>
      </c>
      <c r="AQ18" s="2447">
        <v>50</v>
      </c>
      <c r="AR18" s="2447">
        <v>24069</v>
      </c>
      <c r="AS18" s="2447" t="s">
        <v>21</v>
      </c>
      <c r="AT18" s="2447">
        <v>18647</v>
      </c>
      <c r="AU18" s="2447">
        <v>5422</v>
      </c>
      <c r="AV18" s="2447" t="s">
        <v>21</v>
      </c>
      <c r="AW18" s="214">
        <v>4535</v>
      </c>
      <c r="AX18" s="1445">
        <v>43101</v>
      </c>
      <c r="AY18" s="662">
        <v>43101</v>
      </c>
      <c r="AZ18" s="73"/>
      <c r="BA18" s="64">
        <v>43101</v>
      </c>
      <c r="BB18" s="129"/>
      <c r="BC18" s="75">
        <v>17763</v>
      </c>
      <c r="BD18" s="2447" t="s">
        <v>22</v>
      </c>
      <c r="BE18" s="2447"/>
      <c r="BF18" s="2447">
        <v>18783</v>
      </c>
      <c r="BG18" s="2447" t="s">
        <v>21</v>
      </c>
      <c r="BH18" s="2447" t="s">
        <v>21</v>
      </c>
      <c r="BI18" s="2447">
        <v>18783</v>
      </c>
      <c r="BJ18" s="2447" t="s">
        <v>21</v>
      </c>
      <c r="BK18" s="2447">
        <v>15855</v>
      </c>
      <c r="BL18" s="2447">
        <v>2928</v>
      </c>
      <c r="BM18" s="2447" t="s">
        <v>21</v>
      </c>
      <c r="BN18" s="214">
        <v>955</v>
      </c>
      <c r="BO18" s="1445">
        <v>43101</v>
      </c>
      <c r="BP18" s="662">
        <v>43101</v>
      </c>
      <c r="BQ18" s="73"/>
      <c r="BR18" s="64">
        <v>43101</v>
      </c>
      <c r="BS18" s="129"/>
      <c r="BT18" s="75">
        <v>7900119</v>
      </c>
      <c r="BU18" s="2447">
        <v>1770</v>
      </c>
      <c r="BV18" s="2447"/>
      <c r="BW18" s="2447">
        <v>7818386</v>
      </c>
      <c r="BX18" s="2447">
        <v>3578288</v>
      </c>
      <c r="BY18" s="2447">
        <v>44617</v>
      </c>
      <c r="BZ18" s="2447">
        <v>4195480</v>
      </c>
      <c r="CA18" s="2447">
        <v>56477</v>
      </c>
      <c r="CB18" s="2447">
        <v>4093624</v>
      </c>
      <c r="CC18" s="2447">
        <v>45378</v>
      </c>
      <c r="CD18" s="2447">
        <v>3460</v>
      </c>
      <c r="CE18" s="2447">
        <v>790172</v>
      </c>
      <c r="CF18" s="1445">
        <v>43101</v>
      </c>
      <c r="CG18" s="662">
        <v>43101</v>
      </c>
      <c r="CH18" s="73"/>
      <c r="CI18" s="64">
        <v>43101</v>
      </c>
      <c r="CJ18" s="129"/>
      <c r="CK18" s="75">
        <v>286461</v>
      </c>
      <c r="CL18" s="2447" t="s">
        <v>21</v>
      </c>
      <c r="CM18" s="2447"/>
      <c r="CN18" s="2447">
        <v>286461</v>
      </c>
      <c r="CO18" s="2447" t="s">
        <v>21</v>
      </c>
      <c r="CP18" s="2447" t="s">
        <v>21</v>
      </c>
      <c r="CQ18" s="2447">
        <v>286461</v>
      </c>
      <c r="CR18" s="2447" t="s">
        <v>21</v>
      </c>
      <c r="CS18" s="2447">
        <v>286461</v>
      </c>
      <c r="CT18" s="2447" t="s">
        <v>21</v>
      </c>
      <c r="CU18" s="2447" t="s">
        <v>21</v>
      </c>
      <c r="CV18" s="214" t="s">
        <v>22</v>
      </c>
      <c r="CW18" s="1445">
        <v>43101</v>
      </c>
      <c r="CX18" s="662">
        <v>43101</v>
      </c>
      <c r="CY18" s="73"/>
      <c r="CZ18" s="64">
        <v>43101</v>
      </c>
      <c r="DA18" s="129"/>
      <c r="DB18" s="75">
        <v>6409</v>
      </c>
      <c r="DC18" s="2447">
        <v>8146</v>
      </c>
      <c r="DD18" s="2447"/>
      <c r="DE18" s="2447">
        <v>14555</v>
      </c>
      <c r="DF18" s="2447" t="s">
        <v>21</v>
      </c>
      <c r="DG18" s="2447" t="s">
        <v>21</v>
      </c>
      <c r="DH18" s="2447">
        <v>14555</v>
      </c>
      <c r="DI18" s="2447" t="s">
        <v>21</v>
      </c>
      <c r="DJ18" s="2447">
        <v>14555</v>
      </c>
      <c r="DK18" s="2447" t="s">
        <v>21</v>
      </c>
      <c r="DL18" s="2447" t="s">
        <v>21</v>
      </c>
      <c r="DM18" s="214" t="s">
        <v>22</v>
      </c>
      <c r="DN18" s="1445">
        <v>43101</v>
      </c>
      <c r="DO18" s="662">
        <v>43101</v>
      </c>
      <c r="DP18" s="73"/>
      <c r="DQ18" s="64">
        <v>43101</v>
      </c>
      <c r="DR18" s="129"/>
      <c r="DS18" s="75">
        <v>91003</v>
      </c>
      <c r="DT18" s="2447" t="s">
        <v>22</v>
      </c>
      <c r="DU18" s="2447"/>
      <c r="DV18" s="2447">
        <v>91003</v>
      </c>
      <c r="DW18" s="2447">
        <v>1208</v>
      </c>
      <c r="DX18" s="2447" t="s">
        <v>21</v>
      </c>
      <c r="DY18" s="2447">
        <v>89795</v>
      </c>
      <c r="DZ18" s="2447" t="s">
        <v>22</v>
      </c>
      <c r="EA18" s="2447">
        <v>59571</v>
      </c>
      <c r="EB18" s="2447">
        <v>30224</v>
      </c>
      <c r="EC18" s="2447" t="s">
        <v>22</v>
      </c>
      <c r="ED18" s="2447" t="s">
        <v>22</v>
      </c>
      <c r="EE18" s="1445">
        <v>43101</v>
      </c>
      <c r="EF18" s="662">
        <v>43101</v>
      </c>
      <c r="EG18" s="73"/>
      <c r="EH18" s="64">
        <v>43101</v>
      </c>
      <c r="EI18" s="129"/>
      <c r="EJ18" s="75">
        <v>90299</v>
      </c>
      <c r="EK18" s="2447" t="s">
        <v>21</v>
      </c>
      <c r="EL18" s="2447"/>
      <c r="EM18" s="2447">
        <v>90674</v>
      </c>
      <c r="EN18" s="2447">
        <v>27317</v>
      </c>
      <c r="EO18" s="2447" t="s">
        <v>21</v>
      </c>
      <c r="EP18" s="2447">
        <v>63357</v>
      </c>
      <c r="EQ18" s="2447" t="s">
        <v>21</v>
      </c>
      <c r="ER18" s="2447">
        <v>62893</v>
      </c>
      <c r="ES18" s="2447">
        <v>464</v>
      </c>
      <c r="ET18" s="2447">
        <v>80</v>
      </c>
      <c r="EU18" s="214">
        <v>5454</v>
      </c>
      <c r="EV18" s="1445">
        <v>43101</v>
      </c>
      <c r="EW18" s="662">
        <v>43101</v>
      </c>
    </row>
    <row r="19" spans="1:153" ht="15" customHeight="1">
      <c r="A19" s="63">
        <v>43586</v>
      </c>
      <c r="B19" s="64">
        <v>43586</v>
      </c>
      <c r="C19" s="129" t="s">
        <v>2159</v>
      </c>
      <c r="D19" s="75">
        <v>9410985</v>
      </c>
      <c r="E19" s="2447">
        <v>1024</v>
      </c>
      <c r="F19" s="2447">
        <v>9389955</v>
      </c>
      <c r="G19" s="2447">
        <v>9390979</v>
      </c>
      <c r="H19" s="2447">
        <v>3697304</v>
      </c>
      <c r="I19" s="2447">
        <v>54356</v>
      </c>
      <c r="J19" s="2447">
        <v>5639318</v>
      </c>
      <c r="K19" s="2447">
        <v>115387</v>
      </c>
      <c r="L19" s="2447">
        <v>5422489</v>
      </c>
      <c r="M19" s="2447">
        <v>101442</v>
      </c>
      <c r="N19" s="2447">
        <v>29735</v>
      </c>
      <c r="O19" s="2447">
        <v>958244</v>
      </c>
      <c r="P19" s="1445">
        <v>43466</v>
      </c>
      <c r="Q19" s="662">
        <v>43466</v>
      </c>
      <c r="R19" s="63">
        <v>43586</v>
      </c>
      <c r="S19" s="64">
        <v>43586</v>
      </c>
      <c r="T19" s="129" t="s">
        <v>2159</v>
      </c>
      <c r="U19" s="75">
        <v>27180</v>
      </c>
      <c r="V19" s="2447" t="s">
        <v>22</v>
      </c>
      <c r="W19" s="2447"/>
      <c r="X19" s="2447">
        <v>27220</v>
      </c>
      <c r="Y19" s="2447">
        <v>2207</v>
      </c>
      <c r="Z19" s="2447" t="s">
        <v>21</v>
      </c>
      <c r="AA19" s="2447">
        <v>25013</v>
      </c>
      <c r="AB19" s="2447" t="s">
        <v>21</v>
      </c>
      <c r="AC19" s="2447">
        <v>24119</v>
      </c>
      <c r="AD19" s="2447">
        <v>894</v>
      </c>
      <c r="AE19" s="2447" t="s">
        <v>21</v>
      </c>
      <c r="AF19" s="2447">
        <v>1392</v>
      </c>
      <c r="AG19" s="1445">
        <v>43466</v>
      </c>
      <c r="AH19" s="662">
        <v>43466</v>
      </c>
      <c r="AI19" s="63">
        <v>43586</v>
      </c>
      <c r="AJ19" s="64">
        <v>43586</v>
      </c>
      <c r="AK19" s="129" t="s">
        <v>2159</v>
      </c>
      <c r="AL19" s="75">
        <v>31862</v>
      </c>
      <c r="AM19" s="2447" t="s">
        <v>22</v>
      </c>
      <c r="AN19" s="2447"/>
      <c r="AO19" s="2447">
        <v>31602</v>
      </c>
      <c r="AP19" s="2447">
        <v>9931</v>
      </c>
      <c r="AQ19" s="2447">
        <v>2</v>
      </c>
      <c r="AR19" s="2447">
        <v>21669</v>
      </c>
      <c r="AS19" s="2447" t="s">
        <v>21</v>
      </c>
      <c r="AT19" s="2447">
        <v>16018</v>
      </c>
      <c r="AU19" s="2447">
        <v>5651</v>
      </c>
      <c r="AV19" s="2447" t="s">
        <v>21</v>
      </c>
      <c r="AW19" s="2447">
        <v>4832</v>
      </c>
      <c r="AX19" s="1445">
        <v>43466</v>
      </c>
      <c r="AY19" s="662">
        <v>43466</v>
      </c>
      <c r="AZ19" s="63">
        <v>43586</v>
      </c>
      <c r="BA19" s="64">
        <v>43586</v>
      </c>
      <c r="BB19" s="129" t="s">
        <v>2159</v>
      </c>
      <c r="BC19" s="75">
        <v>19878</v>
      </c>
      <c r="BD19" s="2447" t="s">
        <v>22</v>
      </c>
      <c r="BE19" s="2447"/>
      <c r="BF19" s="2447">
        <v>20648</v>
      </c>
      <c r="BG19" s="2447" t="s">
        <v>21</v>
      </c>
      <c r="BH19" s="2447" t="s">
        <v>21</v>
      </c>
      <c r="BI19" s="2447">
        <v>20648</v>
      </c>
      <c r="BJ19" s="2447" t="s">
        <v>21</v>
      </c>
      <c r="BK19" s="2447">
        <v>17727</v>
      </c>
      <c r="BL19" s="2447">
        <v>2921</v>
      </c>
      <c r="BM19" s="2447" t="s">
        <v>21</v>
      </c>
      <c r="BN19" s="2447">
        <v>185</v>
      </c>
      <c r="BO19" s="1445">
        <v>43466</v>
      </c>
      <c r="BP19" s="662">
        <v>43466</v>
      </c>
      <c r="BQ19" s="63">
        <v>43586</v>
      </c>
      <c r="BR19" s="64">
        <v>43586</v>
      </c>
      <c r="BS19" s="129" t="s">
        <v>2159</v>
      </c>
      <c r="BT19" s="75">
        <v>7563302</v>
      </c>
      <c r="BU19" s="2447">
        <v>1024</v>
      </c>
      <c r="BV19" s="2447"/>
      <c r="BW19" s="2447">
        <v>7581738</v>
      </c>
      <c r="BX19" s="2447">
        <v>3539899</v>
      </c>
      <c r="BY19" s="2447">
        <v>41951</v>
      </c>
      <c r="BZ19" s="2447">
        <v>3999888</v>
      </c>
      <c r="CA19" s="2447">
        <v>65882</v>
      </c>
      <c r="CB19" s="2447">
        <v>3893755</v>
      </c>
      <c r="CC19" s="2447">
        <v>40251</v>
      </c>
      <c r="CD19" s="2447">
        <v>2377</v>
      </c>
      <c r="CE19" s="2447">
        <v>767950</v>
      </c>
      <c r="CF19" s="1445">
        <v>43466</v>
      </c>
      <c r="CG19" s="662">
        <v>43466</v>
      </c>
      <c r="CH19" s="63">
        <v>43586</v>
      </c>
      <c r="CI19" s="64">
        <v>43586</v>
      </c>
      <c r="CJ19" s="129" t="s">
        <v>2159</v>
      </c>
      <c r="CK19" s="75">
        <v>295296</v>
      </c>
      <c r="CL19" s="2447" t="s">
        <v>21</v>
      </c>
      <c r="CM19" s="2447"/>
      <c r="CN19" s="2447">
        <v>295296</v>
      </c>
      <c r="CO19" s="2447" t="s">
        <v>21</v>
      </c>
      <c r="CP19" s="2447" t="s">
        <v>21</v>
      </c>
      <c r="CQ19" s="2447">
        <v>295296</v>
      </c>
      <c r="CR19" s="2447" t="s">
        <v>21</v>
      </c>
      <c r="CS19" s="2447">
        <v>295296</v>
      </c>
      <c r="CT19" s="2447" t="s">
        <v>21</v>
      </c>
      <c r="CU19" s="2447" t="s">
        <v>21</v>
      </c>
      <c r="CV19" s="214" t="s">
        <v>22</v>
      </c>
      <c r="CW19" s="1445">
        <v>43466</v>
      </c>
      <c r="CX19" s="662">
        <v>43466</v>
      </c>
      <c r="CY19" s="63">
        <v>43586</v>
      </c>
      <c r="CZ19" s="64">
        <v>43586</v>
      </c>
      <c r="DA19" s="129" t="s">
        <v>2159</v>
      </c>
      <c r="DB19" s="75">
        <v>7375</v>
      </c>
      <c r="DC19" s="2447">
        <v>4710</v>
      </c>
      <c r="DD19" s="2447"/>
      <c r="DE19" s="2447">
        <v>12085</v>
      </c>
      <c r="DF19" s="2447" t="s">
        <v>21</v>
      </c>
      <c r="DG19" s="2447" t="s">
        <v>21</v>
      </c>
      <c r="DH19" s="2447">
        <v>12085</v>
      </c>
      <c r="DI19" s="2447" t="s">
        <v>21</v>
      </c>
      <c r="DJ19" s="2447">
        <v>12085</v>
      </c>
      <c r="DK19" s="2447" t="s">
        <v>21</v>
      </c>
      <c r="DL19" s="2447" t="s">
        <v>21</v>
      </c>
      <c r="DM19" s="214" t="s">
        <v>22</v>
      </c>
      <c r="DN19" s="1445">
        <v>43466</v>
      </c>
      <c r="DO19" s="662">
        <v>43466</v>
      </c>
      <c r="DP19" s="63">
        <v>43586</v>
      </c>
      <c r="DQ19" s="64">
        <v>43586</v>
      </c>
      <c r="DR19" s="129" t="s">
        <v>2159</v>
      </c>
      <c r="DS19" s="75">
        <v>92657</v>
      </c>
      <c r="DT19" s="2447" t="s">
        <v>22</v>
      </c>
      <c r="DU19" s="2447"/>
      <c r="DV19" s="2447">
        <v>92657</v>
      </c>
      <c r="DW19" s="2447">
        <v>1197</v>
      </c>
      <c r="DX19" s="2447" t="s">
        <v>21</v>
      </c>
      <c r="DY19" s="2447">
        <v>91460</v>
      </c>
      <c r="DZ19" s="2447" t="s">
        <v>22</v>
      </c>
      <c r="EA19" s="2447">
        <v>63761</v>
      </c>
      <c r="EB19" s="2447">
        <v>27699</v>
      </c>
      <c r="EC19" s="2447" t="s">
        <v>22</v>
      </c>
      <c r="ED19" s="2447" t="s">
        <v>22</v>
      </c>
      <c r="EE19" s="1445">
        <v>43466</v>
      </c>
      <c r="EF19" s="662">
        <v>43466</v>
      </c>
      <c r="EG19" s="63">
        <v>43586</v>
      </c>
      <c r="EH19" s="64">
        <v>43586</v>
      </c>
      <c r="EI19" s="129" t="s">
        <v>2159</v>
      </c>
      <c r="EJ19" s="75">
        <v>90111</v>
      </c>
      <c r="EK19" s="2447" t="s">
        <v>21</v>
      </c>
      <c r="EL19" s="2447"/>
      <c r="EM19" s="2447">
        <v>90080</v>
      </c>
      <c r="EN19" s="2447">
        <v>24931</v>
      </c>
      <c r="EO19" s="2447" t="s">
        <v>21</v>
      </c>
      <c r="EP19" s="2447">
        <v>65149</v>
      </c>
      <c r="EQ19" s="2447" t="s">
        <v>21</v>
      </c>
      <c r="ER19" s="2447">
        <v>64800</v>
      </c>
      <c r="ES19" s="2447">
        <v>349</v>
      </c>
      <c r="ET19" s="2447" t="s">
        <v>21</v>
      </c>
      <c r="EU19" s="2447">
        <v>5487</v>
      </c>
      <c r="EV19" s="1445">
        <v>43466</v>
      </c>
      <c r="EW19" s="662">
        <v>43466</v>
      </c>
    </row>
    <row r="20" spans="1:153" ht="7.5" customHeight="1">
      <c r="A20" s="73"/>
      <c r="B20" s="76"/>
      <c r="C20" s="129"/>
      <c r="D20" s="1002"/>
      <c r="E20" s="663"/>
      <c r="F20" s="663"/>
      <c r="G20" s="663"/>
      <c r="H20" s="663"/>
      <c r="I20" s="663"/>
      <c r="J20" s="663"/>
      <c r="K20" s="663"/>
      <c r="L20" s="663"/>
      <c r="M20" s="663"/>
      <c r="N20" s="663"/>
      <c r="O20" s="663"/>
      <c r="P20" s="1446"/>
      <c r="Q20" s="505"/>
      <c r="R20" s="73"/>
      <c r="S20" s="76"/>
      <c r="T20" s="129"/>
      <c r="U20" s="1002"/>
      <c r="V20" s="663"/>
      <c r="W20" s="663"/>
      <c r="X20" s="663"/>
      <c r="Y20" s="663"/>
      <c r="Z20" s="663"/>
      <c r="AA20" s="663"/>
      <c r="AB20" s="663"/>
      <c r="AC20" s="663"/>
      <c r="AD20" s="663"/>
      <c r="AE20" s="663"/>
      <c r="AF20" s="663"/>
      <c r="AG20" s="1446"/>
      <c r="AH20" s="505"/>
      <c r="AI20" s="73"/>
      <c r="AJ20" s="76"/>
      <c r="AK20" s="129"/>
      <c r="AL20" s="1002"/>
      <c r="AM20" s="663"/>
      <c r="AN20" s="663"/>
      <c r="AO20" s="663"/>
      <c r="AP20" s="663"/>
      <c r="AQ20" s="663"/>
      <c r="AR20" s="663"/>
      <c r="AS20" s="663"/>
      <c r="AT20" s="663"/>
      <c r="AU20" s="663"/>
      <c r="AV20" s="663"/>
      <c r="AW20" s="663"/>
      <c r="AX20" s="1446"/>
      <c r="AY20" s="505"/>
      <c r="AZ20" s="73"/>
      <c r="BA20" s="76"/>
      <c r="BB20" s="129"/>
      <c r="BC20" s="1002"/>
      <c r="BD20" s="663"/>
      <c r="BE20" s="663"/>
      <c r="BF20" s="663"/>
      <c r="BG20" s="663"/>
      <c r="BH20" s="663"/>
      <c r="BI20" s="663"/>
      <c r="BJ20" s="663"/>
      <c r="BK20" s="663"/>
      <c r="BL20" s="663"/>
      <c r="BM20" s="663"/>
      <c r="BN20" s="663"/>
      <c r="BO20" s="1446"/>
      <c r="BP20" s="505"/>
      <c r="BQ20" s="73"/>
      <c r="BR20" s="76"/>
      <c r="BS20" s="129"/>
      <c r="BT20" s="1002"/>
      <c r="BU20" s="663"/>
      <c r="BV20" s="663"/>
      <c r="BW20" s="663"/>
      <c r="BX20" s="663"/>
      <c r="BY20" s="663"/>
      <c r="BZ20" s="663"/>
      <c r="CA20" s="663"/>
      <c r="CB20" s="663"/>
      <c r="CC20" s="663"/>
      <c r="CD20" s="663"/>
      <c r="CE20" s="663"/>
      <c r="CF20" s="1446"/>
      <c r="CG20" s="505"/>
      <c r="CH20" s="73"/>
      <c r="CI20" s="76"/>
      <c r="CJ20" s="129"/>
      <c r="CK20" s="1002"/>
      <c r="CL20" s="663"/>
      <c r="CM20" s="663"/>
      <c r="CN20" s="663"/>
      <c r="CO20" s="663"/>
      <c r="CP20" s="663"/>
      <c r="CQ20" s="663"/>
      <c r="CR20" s="663"/>
      <c r="CS20" s="663"/>
      <c r="CT20" s="663"/>
      <c r="CU20" s="663"/>
      <c r="CV20" s="663"/>
      <c r="CW20" s="1446"/>
      <c r="CX20" s="505"/>
      <c r="CY20" s="73"/>
      <c r="CZ20" s="76"/>
      <c r="DA20" s="129"/>
      <c r="DB20" s="1002"/>
      <c r="DC20" s="663"/>
      <c r="DD20" s="663"/>
      <c r="DE20" s="663"/>
      <c r="DF20" s="663"/>
      <c r="DG20" s="663"/>
      <c r="DH20" s="663"/>
      <c r="DI20" s="663"/>
      <c r="DJ20" s="663"/>
      <c r="DK20" s="663"/>
      <c r="DL20" s="663"/>
      <c r="DM20" s="663"/>
      <c r="DN20" s="1446"/>
      <c r="DO20" s="505"/>
      <c r="DP20" s="73"/>
      <c r="DQ20" s="76"/>
      <c r="DR20" s="129"/>
      <c r="DS20" s="1002"/>
      <c r="DT20" s="663"/>
      <c r="DU20" s="663"/>
      <c r="DV20" s="663"/>
      <c r="DW20" s="663"/>
      <c r="DX20" s="663"/>
      <c r="DY20" s="663"/>
      <c r="DZ20" s="663"/>
      <c r="EA20" s="663"/>
      <c r="EB20" s="663"/>
      <c r="EC20" s="663"/>
      <c r="ED20" s="663"/>
      <c r="EE20" s="1446"/>
      <c r="EF20" s="505"/>
      <c r="EG20" s="73"/>
      <c r="EH20" s="76"/>
      <c r="EI20" s="129"/>
      <c r="EJ20" s="1002"/>
      <c r="EK20" s="663"/>
      <c r="EL20" s="663"/>
      <c r="EM20" s="663"/>
      <c r="EN20" s="663"/>
      <c r="EO20" s="663"/>
      <c r="EP20" s="663"/>
      <c r="EQ20" s="663"/>
      <c r="ER20" s="663"/>
      <c r="ES20" s="663"/>
      <c r="ET20" s="663"/>
      <c r="EU20" s="663"/>
      <c r="EV20" s="1446"/>
      <c r="EW20" s="505"/>
    </row>
    <row r="21" spans="1:153" ht="15" customHeight="1">
      <c r="A21" s="79">
        <v>42826</v>
      </c>
      <c r="B21" s="80">
        <v>42826</v>
      </c>
      <c r="C21" s="130">
        <v>42826</v>
      </c>
      <c r="D21" s="82">
        <v>9631675</v>
      </c>
      <c r="E21" s="2448">
        <v>1985</v>
      </c>
      <c r="F21" s="2448">
        <v>9637494</v>
      </c>
      <c r="G21" s="2448">
        <v>9639480</v>
      </c>
      <c r="H21" s="2448">
        <v>3735682</v>
      </c>
      <c r="I21" s="2448">
        <v>56485</v>
      </c>
      <c r="J21" s="2448">
        <v>5847313</v>
      </c>
      <c r="K21" s="2448">
        <v>108637</v>
      </c>
      <c r="L21" s="2448">
        <v>5625398</v>
      </c>
      <c r="M21" s="2448">
        <v>113278</v>
      </c>
      <c r="N21" s="2448">
        <v>24867</v>
      </c>
      <c r="O21" s="2448">
        <v>910890</v>
      </c>
      <c r="P21" s="1447">
        <v>42826</v>
      </c>
      <c r="Q21" s="666">
        <v>42826</v>
      </c>
      <c r="R21" s="79">
        <v>42826</v>
      </c>
      <c r="S21" s="80">
        <v>42826</v>
      </c>
      <c r="T21" s="130">
        <v>42826</v>
      </c>
      <c r="U21" s="82">
        <v>27013</v>
      </c>
      <c r="V21" s="2448" t="s">
        <v>22</v>
      </c>
      <c r="W21" s="2448"/>
      <c r="X21" s="2448">
        <v>26892</v>
      </c>
      <c r="Y21" s="2448">
        <v>2485</v>
      </c>
      <c r="Z21" s="2448" t="s">
        <v>21</v>
      </c>
      <c r="AA21" s="2448">
        <v>24407</v>
      </c>
      <c r="AB21" s="2448" t="s">
        <v>21</v>
      </c>
      <c r="AC21" s="2448">
        <v>23262</v>
      </c>
      <c r="AD21" s="2448">
        <v>1145</v>
      </c>
      <c r="AE21" s="2448" t="s">
        <v>21</v>
      </c>
      <c r="AF21" s="2448">
        <v>1359</v>
      </c>
      <c r="AG21" s="1447">
        <v>42826</v>
      </c>
      <c r="AH21" s="666">
        <v>42826</v>
      </c>
      <c r="AI21" s="79">
        <v>42826</v>
      </c>
      <c r="AJ21" s="80">
        <v>42826</v>
      </c>
      <c r="AK21" s="130">
        <v>42826</v>
      </c>
      <c r="AL21" s="82">
        <v>36395</v>
      </c>
      <c r="AM21" s="2448" t="s">
        <v>22</v>
      </c>
      <c r="AN21" s="2448"/>
      <c r="AO21" s="2448">
        <v>36220</v>
      </c>
      <c r="AP21" s="2448">
        <v>10193</v>
      </c>
      <c r="AQ21" s="2448">
        <v>54</v>
      </c>
      <c r="AR21" s="2448">
        <v>25973</v>
      </c>
      <c r="AS21" s="2448" t="s">
        <v>21</v>
      </c>
      <c r="AT21" s="2448">
        <v>20609</v>
      </c>
      <c r="AU21" s="2448">
        <v>5364</v>
      </c>
      <c r="AV21" s="2448" t="s">
        <v>21</v>
      </c>
      <c r="AW21" s="2448">
        <v>4502</v>
      </c>
      <c r="AX21" s="1447">
        <v>42826</v>
      </c>
      <c r="AY21" s="666">
        <v>42826</v>
      </c>
      <c r="AZ21" s="79">
        <v>42826</v>
      </c>
      <c r="BA21" s="80">
        <v>42826</v>
      </c>
      <c r="BB21" s="130">
        <v>42826</v>
      </c>
      <c r="BC21" s="82">
        <v>17308</v>
      </c>
      <c r="BD21" s="2448" t="s">
        <v>22</v>
      </c>
      <c r="BE21" s="2448"/>
      <c r="BF21" s="2448">
        <v>18287</v>
      </c>
      <c r="BG21" s="2448" t="s">
        <v>21</v>
      </c>
      <c r="BH21" s="2448" t="s">
        <v>21</v>
      </c>
      <c r="BI21" s="2448">
        <v>18287</v>
      </c>
      <c r="BJ21" s="2448" t="s">
        <v>21</v>
      </c>
      <c r="BK21" s="2448">
        <v>14912</v>
      </c>
      <c r="BL21" s="2448">
        <v>3375</v>
      </c>
      <c r="BM21" s="2448" t="s">
        <v>21</v>
      </c>
      <c r="BN21" s="2448">
        <v>1706</v>
      </c>
      <c r="BO21" s="1447">
        <v>42826</v>
      </c>
      <c r="BP21" s="666">
        <v>42826</v>
      </c>
      <c r="BQ21" s="79">
        <v>42826</v>
      </c>
      <c r="BR21" s="80">
        <v>42826</v>
      </c>
      <c r="BS21" s="130">
        <v>42826</v>
      </c>
      <c r="BT21" s="82">
        <v>7776465</v>
      </c>
      <c r="BU21" s="2448">
        <v>1985</v>
      </c>
      <c r="BV21" s="2448"/>
      <c r="BW21" s="2448">
        <v>7812212</v>
      </c>
      <c r="BX21" s="2448">
        <v>3542216</v>
      </c>
      <c r="BY21" s="2448">
        <v>43248</v>
      </c>
      <c r="BZ21" s="2448">
        <v>4226747</v>
      </c>
      <c r="CA21" s="2448">
        <v>54029</v>
      </c>
      <c r="CB21" s="2448">
        <v>4127792</v>
      </c>
      <c r="CC21" s="2448">
        <v>44926</v>
      </c>
      <c r="CD21" s="2448">
        <v>863</v>
      </c>
      <c r="CE21" s="2448">
        <v>705778</v>
      </c>
      <c r="CF21" s="1447">
        <v>42826</v>
      </c>
      <c r="CG21" s="666">
        <v>42826</v>
      </c>
      <c r="CH21" s="79">
        <v>42826</v>
      </c>
      <c r="CI21" s="80">
        <v>42826</v>
      </c>
      <c r="CJ21" s="130">
        <v>42826</v>
      </c>
      <c r="CK21" s="82">
        <v>258474</v>
      </c>
      <c r="CL21" s="2448" t="s">
        <v>21</v>
      </c>
      <c r="CM21" s="2448"/>
      <c r="CN21" s="2448">
        <v>258474</v>
      </c>
      <c r="CO21" s="2448" t="s">
        <v>21</v>
      </c>
      <c r="CP21" s="2448" t="s">
        <v>21</v>
      </c>
      <c r="CQ21" s="2448">
        <v>258474</v>
      </c>
      <c r="CR21" s="2448" t="s">
        <v>21</v>
      </c>
      <c r="CS21" s="2448">
        <v>258474</v>
      </c>
      <c r="CT21" s="2448" t="s">
        <v>21</v>
      </c>
      <c r="CU21" s="2448" t="s">
        <v>21</v>
      </c>
      <c r="CV21" s="2448" t="s">
        <v>22</v>
      </c>
      <c r="CW21" s="1447">
        <v>42826</v>
      </c>
      <c r="CX21" s="666">
        <v>42826</v>
      </c>
      <c r="CY21" s="79">
        <v>42826</v>
      </c>
      <c r="CZ21" s="80">
        <v>42826</v>
      </c>
      <c r="DA21" s="130">
        <v>42826</v>
      </c>
      <c r="DB21" s="82">
        <v>4514</v>
      </c>
      <c r="DC21" s="2448">
        <v>9136</v>
      </c>
      <c r="DD21" s="2448"/>
      <c r="DE21" s="2448">
        <v>13650</v>
      </c>
      <c r="DF21" s="2448" t="s">
        <v>21</v>
      </c>
      <c r="DG21" s="2448" t="s">
        <v>21</v>
      </c>
      <c r="DH21" s="2448">
        <v>13650</v>
      </c>
      <c r="DI21" s="2448" t="s">
        <v>21</v>
      </c>
      <c r="DJ21" s="2448">
        <v>13650</v>
      </c>
      <c r="DK21" s="2448" t="s">
        <v>21</v>
      </c>
      <c r="DL21" s="2448" t="s">
        <v>21</v>
      </c>
      <c r="DM21" s="2448" t="s">
        <v>22</v>
      </c>
      <c r="DN21" s="1447">
        <v>42826</v>
      </c>
      <c r="DO21" s="666">
        <v>42826</v>
      </c>
      <c r="DP21" s="79">
        <v>42826</v>
      </c>
      <c r="DQ21" s="80">
        <v>42826</v>
      </c>
      <c r="DR21" s="130">
        <v>42826</v>
      </c>
      <c r="DS21" s="82">
        <v>85213</v>
      </c>
      <c r="DT21" s="2448" t="s">
        <v>22</v>
      </c>
      <c r="DU21" s="2448"/>
      <c r="DV21" s="2448">
        <v>85213</v>
      </c>
      <c r="DW21" s="2448">
        <v>1217</v>
      </c>
      <c r="DX21" s="2448" t="s">
        <v>21</v>
      </c>
      <c r="DY21" s="2448">
        <v>83996</v>
      </c>
      <c r="DZ21" s="2448" t="s">
        <v>22</v>
      </c>
      <c r="EA21" s="2448">
        <v>55837</v>
      </c>
      <c r="EB21" s="2448">
        <v>28159</v>
      </c>
      <c r="EC21" s="2448" t="s">
        <v>22</v>
      </c>
      <c r="ED21" s="2448" t="s">
        <v>22</v>
      </c>
      <c r="EE21" s="1447">
        <v>42826</v>
      </c>
      <c r="EF21" s="666">
        <v>42826</v>
      </c>
      <c r="EG21" s="79">
        <v>42826</v>
      </c>
      <c r="EH21" s="80">
        <v>42826</v>
      </c>
      <c r="EI21" s="130">
        <v>42826</v>
      </c>
      <c r="EJ21" s="82">
        <v>84116</v>
      </c>
      <c r="EK21" s="2448" t="s">
        <v>21</v>
      </c>
      <c r="EL21" s="2448"/>
      <c r="EM21" s="2448">
        <v>85349</v>
      </c>
      <c r="EN21" s="2448">
        <v>20911</v>
      </c>
      <c r="EO21" s="2448" t="s">
        <v>21</v>
      </c>
      <c r="EP21" s="2448">
        <v>64438</v>
      </c>
      <c r="EQ21" s="2448" t="s">
        <v>21</v>
      </c>
      <c r="ER21" s="2448">
        <v>64062</v>
      </c>
      <c r="ES21" s="2448">
        <v>376</v>
      </c>
      <c r="ET21" s="2448">
        <v>80</v>
      </c>
      <c r="EU21" s="2448">
        <v>5783</v>
      </c>
      <c r="EV21" s="1447">
        <v>42826</v>
      </c>
      <c r="EW21" s="666">
        <v>42826</v>
      </c>
    </row>
    <row r="22" spans="1:153" ht="15" customHeight="1">
      <c r="A22" s="85"/>
      <c r="B22" s="80">
        <v>43191</v>
      </c>
      <c r="C22" s="132"/>
      <c r="D22" s="82">
        <v>9689597</v>
      </c>
      <c r="E22" s="2448">
        <v>1580</v>
      </c>
      <c r="F22" s="2448">
        <v>9600266</v>
      </c>
      <c r="G22" s="2448">
        <v>9601846</v>
      </c>
      <c r="H22" s="2448">
        <v>3716788</v>
      </c>
      <c r="I22" s="2448">
        <v>56003</v>
      </c>
      <c r="J22" s="2448">
        <v>5829055</v>
      </c>
      <c r="K22" s="2448">
        <v>118810</v>
      </c>
      <c r="L22" s="2448">
        <v>5598695</v>
      </c>
      <c r="M22" s="2448">
        <v>111551</v>
      </c>
      <c r="N22" s="2448">
        <v>40664</v>
      </c>
      <c r="O22" s="2448">
        <v>966934</v>
      </c>
      <c r="P22" s="1447">
        <v>43191</v>
      </c>
      <c r="Q22" s="666">
        <v>43191</v>
      </c>
      <c r="R22" s="85"/>
      <c r="S22" s="80">
        <v>43191</v>
      </c>
      <c r="T22" s="132"/>
      <c r="U22" s="82">
        <v>26505</v>
      </c>
      <c r="V22" s="2448" t="s">
        <v>22</v>
      </c>
      <c r="W22" s="2448"/>
      <c r="X22" s="2448">
        <v>26450</v>
      </c>
      <c r="Y22" s="2448">
        <v>2341</v>
      </c>
      <c r="Z22" s="2448" t="s">
        <v>21</v>
      </c>
      <c r="AA22" s="2448">
        <v>24109</v>
      </c>
      <c r="AB22" s="2448" t="s">
        <v>21</v>
      </c>
      <c r="AC22" s="2448">
        <v>23265</v>
      </c>
      <c r="AD22" s="2448">
        <v>844</v>
      </c>
      <c r="AE22" s="2448" t="s">
        <v>21</v>
      </c>
      <c r="AF22" s="2448">
        <v>1411</v>
      </c>
      <c r="AG22" s="1447">
        <v>43191</v>
      </c>
      <c r="AH22" s="666">
        <v>43191</v>
      </c>
      <c r="AI22" s="85"/>
      <c r="AJ22" s="80">
        <v>43191</v>
      </c>
      <c r="AK22" s="132"/>
      <c r="AL22" s="82">
        <v>33071</v>
      </c>
      <c r="AM22" s="2448" t="s">
        <v>22</v>
      </c>
      <c r="AN22" s="2448"/>
      <c r="AO22" s="2448">
        <v>33124</v>
      </c>
      <c r="AP22" s="2448">
        <v>9638</v>
      </c>
      <c r="AQ22" s="2448">
        <v>24</v>
      </c>
      <c r="AR22" s="2448">
        <v>23462</v>
      </c>
      <c r="AS22" s="2448" t="s">
        <v>21</v>
      </c>
      <c r="AT22" s="2448">
        <v>18093</v>
      </c>
      <c r="AU22" s="2448">
        <v>5369</v>
      </c>
      <c r="AV22" s="2448" t="s">
        <v>21</v>
      </c>
      <c r="AW22" s="2448">
        <v>4502</v>
      </c>
      <c r="AX22" s="1447">
        <v>43191</v>
      </c>
      <c r="AY22" s="666">
        <v>43191</v>
      </c>
      <c r="AZ22" s="85"/>
      <c r="BA22" s="80">
        <v>43191</v>
      </c>
      <c r="BB22" s="132"/>
      <c r="BC22" s="82">
        <v>18043</v>
      </c>
      <c r="BD22" s="2448" t="s">
        <v>22</v>
      </c>
      <c r="BE22" s="2448"/>
      <c r="BF22" s="2448">
        <v>19087</v>
      </c>
      <c r="BG22" s="2448" t="s">
        <v>21</v>
      </c>
      <c r="BH22" s="2448" t="s">
        <v>21</v>
      </c>
      <c r="BI22" s="2448">
        <v>19087</v>
      </c>
      <c r="BJ22" s="2448" t="s">
        <v>21</v>
      </c>
      <c r="BK22" s="2448">
        <v>16219</v>
      </c>
      <c r="BL22" s="2448">
        <v>2868</v>
      </c>
      <c r="BM22" s="2448" t="s">
        <v>21</v>
      </c>
      <c r="BN22" s="2448">
        <v>663</v>
      </c>
      <c r="BO22" s="1447">
        <v>43191</v>
      </c>
      <c r="BP22" s="666">
        <v>43191</v>
      </c>
      <c r="BQ22" s="85"/>
      <c r="BR22" s="80">
        <v>43191</v>
      </c>
      <c r="BS22" s="132"/>
      <c r="BT22" s="82">
        <v>7860206</v>
      </c>
      <c r="BU22" s="2448">
        <v>1580</v>
      </c>
      <c r="BV22" s="2448"/>
      <c r="BW22" s="2448">
        <v>7772330</v>
      </c>
      <c r="BX22" s="2448">
        <v>3547074</v>
      </c>
      <c r="BY22" s="2448">
        <v>44123</v>
      </c>
      <c r="BZ22" s="2448">
        <v>4181133</v>
      </c>
      <c r="CA22" s="2448">
        <v>64161</v>
      </c>
      <c r="CB22" s="2448">
        <v>4071830</v>
      </c>
      <c r="CC22" s="2448">
        <v>45143</v>
      </c>
      <c r="CD22" s="2448">
        <v>3011</v>
      </c>
      <c r="CE22" s="2448">
        <v>799627</v>
      </c>
      <c r="CF22" s="1447">
        <v>43191</v>
      </c>
      <c r="CG22" s="666">
        <v>43191</v>
      </c>
      <c r="CH22" s="85"/>
      <c r="CI22" s="80">
        <v>43191</v>
      </c>
      <c r="CJ22" s="132"/>
      <c r="CK22" s="82">
        <v>289713</v>
      </c>
      <c r="CL22" s="2448" t="s">
        <v>21</v>
      </c>
      <c r="CM22" s="2448"/>
      <c r="CN22" s="2448">
        <v>289713</v>
      </c>
      <c r="CO22" s="2448" t="s">
        <v>21</v>
      </c>
      <c r="CP22" s="2448" t="s">
        <v>21</v>
      </c>
      <c r="CQ22" s="2448">
        <v>289713</v>
      </c>
      <c r="CR22" s="2448" t="s">
        <v>21</v>
      </c>
      <c r="CS22" s="2448">
        <v>289713</v>
      </c>
      <c r="CT22" s="2448" t="s">
        <v>21</v>
      </c>
      <c r="CU22" s="2448" t="s">
        <v>21</v>
      </c>
      <c r="CV22" s="2448" t="s">
        <v>22</v>
      </c>
      <c r="CW22" s="1447">
        <v>43191</v>
      </c>
      <c r="CX22" s="666">
        <v>43191</v>
      </c>
      <c r="CY22" s="85"/>
      <c r="CZ22" s="80">
        <v>43191</v>
      </c>
      <c r="DA22" s="132"/>
      <c r="DB22" s="82">
        <v>8201</v>
      </c>
      <c r="DC22" s="2448">
        <v>7270</v>
      </c>
      <c r="DD22" s="2448"/>
      <c r="DE22" s="2448">
        <v>15471</v>
      </c>
      <c r="DF22" s="2448" t="s">
        <v>21</v>
      </c>
      <c r="DG22" s="2448" t="s">
        <v>21</v>
      </c>
      <c r="DH22" s="2448">
        <v>15471</v>
      </c>
      <c r="DI22" s="2448" t="s">
        <v>21</v>
      </c>
      <c r="DJ22" s="2448">
        <v>15471</v>
      </c>
      <c r="DK22" s="2448" t="s">
        <v>21</v>
      </c>
      <c r="DL22" s="2448" t="s">
        <v>21</v>
      </c>
      <c r="DM22" s="2448" t="s">
        <v>22</v>
      </c>
      <c r="DN22" s="1447">
        <v>43191</v>
      </c>
      <c r="DO22" s="666">
        <v>43191</v>
      </c>
      <c r="DP22" s="85"/>
      <c r="DQ22" s="80">
        <v>43191</v>
      </c>
      <c r="DR22" s="132"/>
      <c r="DS22" s="82">
        <v>90893</v>
      </c>
      <c r="DT22" s="2448" t="s">
        <v>22</v>
      </c>
      <c r="DU22" s="2448"/>
      <c r="DV22" s="2448">
        <v>90893</v>
      </c>
      <c r="DW22" s="2448">
        <v>1109</v>
      </c>
      <c r="DX22" s="2448" t="s">
        <v>21</v>
      </c>
      <c r="DY22" s="2448">
        <v>89784</v>
      </c>
      <c r="DZ22" s="2448" t="s">
        <v>22</v>
      </c>
      <c r="EA22" s="2448">
        <v>59201</v>
      </c>
      <c r="EB22" s="2448">
        <v>30583</v>
      </c>
      <c r="EC22" s="2448" t="s">
        <v>22</v>
      </c>
      <c r="ED22" s="2448" t="s">
        <v>22</v>
      </c>
      <c r="EE22" s="1447">
        <v>43191</v>
      </c>
      <c r="EF22" s="666">
        <v>43191</v>
      </c>
      <c r="EG22" s="85"/>
      <c r="EH22" s="80">
        <v>43191</v>
      </c>
      <c r="EI22" s="132"/>
      <c r="EJ22" s="82">
        <v>92572</v>
      </c>
      <c r="EK22" s="2448" t="s">
        <v>21</v>
      </c>
      <c r="EL22" s="2448"/>
      <c r="EM22" s="2448">
        <v>92368</v>
      </c>
      <c r="EN22" s="2448">
        <v>27293</v>
      </c>
      <c r="EO22" s="2448" t="s">
        <v>21</v>
      </c>
      <c r="EP22" s="2448">
        <v>65075</v>
      </c>
      <c r="EQ22" s="2448" t="s">
        <v>21</v>
      </c>
      <c r="ER22" s="2448">
        <v>64732</v>
      </c>
      <c r="ES22" s="2448">
        <v>343</v>
      </c>
      <c r="ET22" s="2448" t="s">
        <v>21</v>
      </c>
      <c r="EU22" s="2448">
        <v>4543</v>
      </c>
      <c r="EV22" s="1447">
        <v>43191</v>
      </c>
      <c r="EW22" s="666">
        <v>43191</v>
      </c>
    </row>
    <row r="23" spans="1:153" ht="7.5" customHeight="1">
      <c r="A23" s="85"/>
      <c r="B23" s="87"/>
      <c r="C23" s="132"/>
      <c r="D23" s="82"/>
      <c r="E23" s="2448"/>
      <c r="F23" s="2448"/>
      <c r="G23" s="2448"/>
      <c r="H23" s="2448"/>
      <c r="I23" s="2448"/>
      <c r="J23" s="2448"/>
      <c r="K23" s="2448"/>
      <c r="L23" s="2448"/>
      <c r="M23" s="2448"/>
      <c r="N23" s="2448"/>
      <c r="O23" s="2448"/>
      <c r="P23" s="1446"/>
      <c r="Q23" s="505"/>
      <c r="R23" s="85"/>
      <c r="S23" s="87"/>
      <c r="T23" s="132"/>
      <c r="U23" s="82"/>
      <c r="V23" s="2448"/>
      <c r="W23" s="2448"/>
      <c r="X23" s="2448"/>
      <c r="Y23" s="2448"/>
      <c r="Z23" s="2448"/>
      <c r="AA23" s="2448"/>
      <c r="AB23" s="2448"/>
      <c r="AC23" s="2448"/>
      <c r="AD23" s="2448"/>
      <c r="AE23" s="2448"/>
      <c r="AF23" s="2448"/>
      <c r="AG23" s="1446"/>
      <c r="AH23" s="505"/>
      <c r="AI23" s="85"/>
      <c r="AJ23" s="87"/>
      <c r="AK23" s="132"/>
      <c r="AL23" s="82"/>
      <c r="AM23" s="2448"/>
      <c r="AN23" s="2448"/>
      <c r="AO23" s="2448"/>
      <c r="AP23" s="2448"/>
      <c r="AQ23" s="2448"/>
      <c r="AR23" s="2448"/>
      <c r="AS23" s="2448"/>
      <c r="AT23" s="2448"/>
      <c r="AU23" s="2448"/>
      <c r="AV23" s="2448"/>
      <c r="AW23" s="2448"/>
      <c r="AX23" s="1446"/>
      <c r="AY23" s="505"/>
      <c r="AZ23" s="85"/>
      <c r="BA23" s="87"/>
      <c r="BB23" s="132"/>
      <c r="BC23" s="82"/>
      <c r="BD23" s="2448"/>
      <c r="BE23" s="2448"/>
      <c r="BF23" s="2448"/>
      <c r="BG23" s="2448"/>
      <c r="BH23" s="2448"/>
      <c r="BI23" s="2448"/>
      <c r="BJ23" s="2448"/>
      <c r="BK23" s="2448"/>
      <c r="BL23" s="2448"/>
      <c r="BM23" s="2448"/>
      <c r="BN23" s="2448"/>
      <c r="BO23" s="1446"/>
      <c r="BP23" s="505"/>
      <c r="BQ23" s="85"/>
      <c r="BR23" s="87"/>
      <c r="BS23" s="132"/>
      <c r="BT23" s="82"/>
      <c r="BU23" s="2448"/>
      <c r="BV23" s="2448"/>
      <c r="BW23" s="2448"/>
      <c r="BX23" s="2448"/>
      <c r="BY23" s="2448"/>
      <c r="BZ23" s="2448"/>
      <c r="CA23" s="2448"/>
      <c r="CB23" s="2448"/>
      <c r="CC23" s="2448"/>
      <c r="CD23" s="2448"/>
      <c r="CE23" s="2448"/>
      <c r="CF23" s="1446"/>
      <c r="CG23" s="505"/>
      <c r="CH23" s="85"/>
      <c r="CI23" s="87"/>
      <c r="CJ23" s="132"/>
      <c r="CK23" s="82"/>
      <c r="CL23" s="2448"/>
      <c r="CM23" s="2448"/>
      <c r="CN23" s="2448"/>
      <c r="CO23" s="2448"/>
      <c r="CP23" s="2448"/>
      <c r="CQ23" s="2448"/>
      <c r="CR23" s="2448"/>
      <c r="CS23" s="2448"/>
      <c r="CT23" s="2448"/>
      <c r="CU23" s="2448"/>
      <c r="CV23" s="2448"/>
      <c r="CW23" s="1446"/>
      <c r="CX23" s="505"/>
      <c r="CY23" s="85"/>
      <c r="CZ23" s="87"/>
      <c r="DA23" s="132"/>
      <c r="DB23" s="82"/>
      <c r="DC23" s="2448"/>
      <c r="DD23" s="2448"/>
      <c r="DE23" s="2448"/>
      <c r="DF23" s="2448"/>
      <c r="DG23" s="2448"/>
      <c r="DH23" s="2448"/>
      <c r="DI23" s="2448"/>
      <c r="DJ23" s="2448"/>
      <c r="DK23" s="2448"/>
      <c r="DL23" s="2448"/>
      <c r="DM23" s="2448"/>
      <c r="DN23" s="1446"/>
      <c r="DO23" s="505"/>
      <c r="DP23" s="85"/>
      <c r="DQ23" s="87"/>
      <c r="DR23" s="132"/>
      <c r="DS23" s="82"/>
      <c r="DT23" s="2448"/>
      <c r="DU23" s="2448"/>
      <c r="DV23" s="2448"/>
      <c r="DW23" s="2448"/>
      <c r="DX23" s="2448"/>
      <c r="DY23" s="2448"/>
      <c r="DZ23" s="2448"/>
      <c r="EA23" s="2448"/>
      <c r="EB23" s="2448"/>
      <c r="EC23" s="2448"/>
      <c r="ED23" s="2448"/>
      <c r="EE23" s="1446"/>
      <c r="EF23" s="505"/>
      <c r="EG23" s="85"/>
      <c r="EH23" s="87"/>
      <c r="EI23" s="132"/>
      <c r="EJ23" s="82"/>
      <c r="EK23" s="2448"/>
      <c r="EL23" s="2448"/>
      <c r="EM23" s="2448"/>
      <c r="EN23" s="2448"/>
      <c r="EO23" s="2448"/>
      <c r="EP23" s="2448"/>
      <c r="EQ23" s="2448"/>
      <c r="ER23" s="2448"/>
      <c r="ES23" s="2448"/>
      <c r="ET23" s="2448"/>
      <c r="EU23" s="2448"/>
      <c r="EV23" s="1446"/>
      <c r="EW23" s="505"/>
    </row>
    <row r="24" spans="1:153" ht="15" customHeight="1">
      <c r="A24" s="88">
        <v>31</v>
      </c>
      <c r="B24" s="89" t="s">
        <v>23</v>
      </c>
      <c r="C24" s="134" t="s">
        <v>163</v>
      </c>
      <c r="D24" s="2448">
        <v>2397791</v>
      </c>
      <c r="E24" s="2448">
        <v>176</v>
      </c>
      <c r="F24" s="2448">
        <v>2390473</v>
      </c>
      <c r="G24" s="2448">
        <v>2390649</v>
      </c>
      <c r="H24" s="2448">
        <v>939684</v>
      </c>
      <c r="I24" s="2448">
        <v>14828</v>
      </c>
      <c r="J24" s="2448">
        <v>1436137</v>
      </c>
      <c r="K24" s="2448">
        <v>32471</v>
      </c>
      <c r="L24" s="2448">
        <v>1375441</v>
      </c>
      <c r="M24" s="2448">
        <v>28224</v>
      </c>
      <c r="N24" s="2448">
        <v>9296</v>
      </c>
      <c r="O24" s="2448">
        <v>966934</v>
      </c>
      <c r="P24" s="1448" t="s">
        <v>25</v>
      </c>
      <c r="Q24" s="670" t="s">
        <v>2160</v>
      </c>
      <c r="R24" s="88">
        <v>31</v>
      </c>
      <c r="S24" s="89" t="s">
        <v>23</v>
      </c>
      <c r="T24" s="134" t="s">
        <v>163</v>
      </c>
      <c r="U24" s="82">
        <v>6752</v>
      </c>
      <c r="V24" s="2448" t="s">
        <v>22</v>
      </c>
      <c r="W24" s="2448"/>
      <c r="X24" s="2448">
        <v>6773</v>
      </c>
      <c r="Y24" s="2448">
        <v>612</v>
      </c>
      <c r="Z24" s="2448" t="s">
        <v>21</v>
      </c>
      <c r="AA24" s="2448">
        <v>6161</v>
      </c>
      <c r="AB24" s="2448" t="s">
        <v>21</v>
      </c>
      <c r="AC24" s="2448">
        <v>5829</v>
      </c>
      <c r="AD24" s="2448">
        <v>332</v>
      </c>
      <c r="AE24" s="2448" t="s">
        <v>21</v>
      </c>
      <c r="AF24" s="2448">
        <v>1411</v>
      </c>
      <c r="AG24" s="1448" t="s">
        <v>25</v>
      </c>
      <c r="AH24" s="670" t="s">
        <v>2160</v>
      </c>
      <c r="AI24" s="88">
        <v>31</v>
      </c>
      <c r="AJ24" s="89" t="s">
        <v>23</v>
      </c>
      <c r="AK24" s="134" t="s">
        <v>163</v>
      </c>
      <c r="AL24" s="82">
        <v>8627</v>
      </c>
      <c r="AM24" s="2448" t="s">
        <v>22</v>
      </c>
      <c r="AN24" s="2448"/>
      <c r="AO24" s="2448">
        <v>8699</v>
      </c>
      <c r="AP24" s="2448">
        <v>2574</v>
      </c>
      <c r="AQ24" s="2448" t="s">
        <v>21</v>
      </c>
      <c r="AR24" s="2448">
        <v>6125</v>
      </c>
      <c r="AS24" s="2448" t="s">
        <v>21</v>
      </c>
      <c r="AT24" s="2448">
        <v>4729</v>
      </c>
      <c r="AU24" s="2448">
        <v>1396</v>
      </c>
      <c r="AV24" s="2448" t="s">
        <v>21</v>
      </c>
      <c r="AW24" s="2448">
        <v>4502</v>
      </c>
      <c r="AX24" s="1448" t="s">
        <v>25</v>
      </c>
      <c r="AY24" s="670" t="s">
        <v>2160</v>
      </c>
      <c r="AZ24" s="88">
        <v>31</v>
      </c>
      <c r="BA24" s="89" t="s">
        <v>23</v>
      </c>
      <c r="BB24" s="134" t="s">
        <v>163</v>
      </c>
      <c r="BC24" s="82">
        <v>4878</v>
      </c>
      <c r="BD24" s="2448" t="s">
        <v>22</v>
      </c>
      <c r="BE24" s="2448"/>
      <c r="BF24" s="2448">
        <v>5170</v>
      </c>
      <c r="BG24" s="2448" t="s">
        <v>21</v>
      </c>
      <c r="BH24" s="2448" t="s">
        <v>21</v>
      </c>
      <c r="BI24" s="2448">
        <v>5170</v>
      </c>
      <c r="BJ24" s="2448" t="s">
        <v>21</v>
      </c>
      <c r="BK24" s="2448">
        <v>4373</v>
      </c>
      <c r="BL24" s="2448">
        <v>797</v>
      </c>
      <c r="BM24" s="2448" t="s">
        <v>21</v>
      </c>
      <c r="BN24" s="2448">
        <v>663</v>
      </c>
      <c r="BO24" s="1448" t="s">
        <v>25</v>
      </c>
      <c r="BP24" s="670" t="s">
        <v>2160</v>
      </c>
      <c r="BQ24" s="88">
        <v>31</v>
      </c>
      <c r="BR24" s="89" t="s">
        <v>23</v>
      </c>
      <c r="BS24" s="134" t="s">
        <v>163</v>
      </c>
      <c r="BT24" s="82">
        <v>1950397</v>
      </c>
      <c r="BU24" s="2448">
        <v>176</v>
      </c>
      <c r="BV24" s="2448"/>
      <c r="BW24" s="2448">
        <v>1940437</v>
      </c>
      <c r="BX24" s="2448">
        <v>899423</v>
      </c>
      <c r="BY24" s="2448">
        <v>11939</v>
      </c>
      <c r="BZ24" s="2448">
        <v>1029075</v>
      </c>
      <c r="CA24" s="2448">
        <v>20062</v>
      </c>
      <c r="CB24" s="2448">
        <v>997529</v>
      </c>
      <c r="CC24" s="2448">
        <v>11484</v>
      </c>
      <c r="CD24" s="2448">
        <v>150</v>
      </c>
      <c r="CE24" s="2448">
        <v>799627</v>
      </c>
      <c r="CF24" s="1448" t="s">
        <v>25</v>
      </c>
      <c r="CG24" s="670" t="s">
        <v>2160</v>
      </c>
      <c r="CH24" s="88">
        <v>31</v>
      </c>
      <c r="CI24" s="89" t="s">
        <v>23</v>
      </c>
      <c r="CJ24" s="134" t="s">
        <v>163</v>
      </c>
      <c r="CK24" s="82">
        <v>75946</v>
      </c>
      <c r="CL24" s="2448" t="s">
        <v>21</v>
      </c>
      <c r="CM24" s="2448"/>
      <c r="CN24" s="2448">
        <v>75946</v>
      </c>
      <c r="CO24" s="2448" t="s">
        <v>21</v>
      </c>
      <c r="CP24" s="2448" t="s">
        <v>21</v>
      </c>
      <c r="CQ24" s="2448">
        <v>75946</v>
      </c>
      <c r="CR24" s="2448" t="s">
        <v>21</v>
      </c>
      <c r="CS24" s="2448">
        <v>75946</v>
      </c>
      <c r="CT24" s="2448" t="s">
        <v>21</v>
      </c>
      <c r="CU24" s="2448" t="s">
        <v>21</v>
      </c>
      <c r="CV24" s="2448" t="s">
        <v>22</v>
      </c>
      <c r="CW24" s="1448" t="s">
        <v>25</v>
      </c>
      <c r="CX24" s="670" t="s">
        <v>2160</v>
      </c>
      <c r="CY24" s="88">
        <v>31</v>
      </c>
      <c r="CZ24" s="89" t="s">
        <v>23</v>
      </c>
      <c r="DA24" s="134" t="s">
        <v>163</v>
      </c>
      <c r="DB24" s="82">
        <v>2078</v>
      </c>
      <c r="DC24" s="2448">
        <v>810</v>
      </c>
      <c r="DD24" s="2448"/>
      <c r="DE24" s="2448">
        <v>2888</v>
      </c>
      <c r="DF24" s="2448" t="s">
        <v>21</v>
      </c>
      <c r="DG24" s="2448" t="s">
        <v>21</v>
      </c>
      <c r="DH24" s="2448">
        <v>2888</v>
      </c>
      <c r="DI24" s="2448" t="s">
        <v>21</v>
      </c>
      <c r="DJ24" s="2448">
        <v>2888</v>
      </c>
      <c r="DK24" s="2448" t="s">
        <v>21</v>
      </c>
      <c r="DL24" s="2448" t="s">
        <v>21</v>
      </c>
      <c r="DM24" s="2448" t="s">
        <v>22</v>
      </c>
      <c r="DN24" s="1448" t="s">
        <v>25</v>
      </c>
      <c r="DO24" s="670" t="s">
        <v>2160</v>
      </c>
      <c r="DP24" s="88">
        <v>31</v>
      </c>
      <c r="DQ24" s="89" t="s">
        <v>23</v>
      </c>
      <c r="DR24" s="134" t="s">
        <v>163</v>
      </c>
      <c r="DS24" s="82">
        <v>23098</v>
      </c>
      <c r="DT24" s="2448" t="s">
        <v>22</v>
      </c>
      <c r="DU24" s="2448"/>
      <c r="DV24" s="2448">
        <v>23098</v>
      </c>
      <c r="DW24" s="2448">
        <v>270</v>
      </c>
      <c r="DX24" s="2448" t="s">
        <v>21</v>
      </c>
      <c r="DY24" s="2448">
        <v>22828</v>
      </c>
      <c r="DZ24" s="2448" t="s">
        <v>22</v>
      </c>
      <c r="EA24" s="2448">
        <v>15041</v>
      </c>
      <c r="EB24" s="2448">
        <v>7787</v>
      </c>
      <c r="EC24" s="2448" t="s">
        <v>22</v>
      </c>
      <c r="ED24" s="2448" t="s">
        <v>22</v>
      </c>
      <c r="EE24" s="1448" t="s">
        <v>25</v>
      </c>
      <c r="EF24" s="670" t="s">
        <v>2160</v>
      </c>
      <c r="EG24" s="88">
        <v>31</v>
      </c>
      <c r="EH24" s="89" t="s">
        <v>23</v>
      </c>
      <c r="EI24" s="134" t="s">
        <v>163</v>
      </c>
      <c r="EJ24" s="82">
        <v>20041</v>
      </c>
      <c r="EK24" s="2448" t="s">
        <v>21</v>
      </c>
      <c r="EL24" s="2448"/>
      <c r="EM24" s="2448">
        <v>20952</v>
      </c>
      <c r="EN24" s="2448">
        <v>4773</v>
      </c>
      <c r="EO24" s="2448" t="s">
        <v>21</v>
      </c>
      <c r="EP24" s="2448">
        <v>16179</v>
      </c>
      <c r="EQ24" s="2448" t="s">
        <v>21</v>
      </c>
      <c r="ER24" s="2448">
        <v>16145</v>
      </c>
      <c r="ES24" s="2448">
        <v>34</v>
      </c>
      <c r="ET24" s="2448" t="s">
        <v>21</v>
      </c>
      <c r="EU24" s="2448">
        <v>4543</v>
      </c>
      <c r="EV24" s="1448" t="s">
        <v>25</v>
      </c>
      <c r="EW24" s="670" t="s">
        <v>2160</v>
      </c>
    </row>
    <row r="25" spans="1:153" ht="15" customHeight="1">
      <c r="A25" s="93" t="s">
        <v>26</v>
      </c>
      <c r="B25" s="94" t="s">
        <v>26</v>
      </c>
      <c r="C25" s="134" t="s">
        <v>164</v>
      </c>
      <c r="D25" s="2448">
        <v>2161681</v>
      </c>
      <c r="E25" s="2448">
        <v>744</v>
      </c>
      <c r="F25" s="2448">
        <v>2185379</v>
      </c>
      <c r="G25" s="2448">
        <v>2186123</v>
      </c>
      <c r="H25" s="2448">
        <v>813194</v>
      </c>
      <c r="I25" s="2448">
        <v>14028</v>
      </c>
      <c r="J25" s="2448">
        <v>1358901</v>
      </c>
      <c r="K25" s="2448">
        <v>34979</v>
      </c>
      <c r="L25" s="2448">
        <v>1300483</v>
      </c>
      <c r="M25" s="2448">
        <v>23438</v>
      </c>
      <c r="N25" s="2448">
        <v>7771</v>
      </c>
      <c r="O25" s="2448">
        <v>935374</v>
      </c>
      <c r="P25" s="1448" t="s">
        <v>27</v>
      </c>
      <c r="Q25" s="670" t="s">
        <v>26</v>
      </c>
      <c r="R25" s="93" t="s">
        <v>26</v>
      </c>
      <c r="S25" s="94" t="s">
        <v>26</v>
      </c>
      <c r="T25" s="134" t="s">
        <v>164</v>
      </c>
      <c r="U25" s="82">
        <v>7537</v>
      </c>
      <c r="V25" s="2448" t="s">
        <v>22</v>
      </c>
      <c r="W25" s="2448"/>
      <c r="X25" s="2448">
        <v>7764</v>
      </c>
      <c r="Y25" s="2448">
        <v>543</v>
      </c>
      <c r="Z25" s="2448" t="s">
        <v>21</v>
      </c>
      <c r="AA25" s="2448">
        <v>7221</v>
      </c>
      <c r="AB25" s="2448" t="s">
        <v>21</v>
      </c>
      <c r="AC25" s="2448">
        <v>7039</v>
      </c>
      <c r="AD25" s="2448">
        <v>182</v>
      </c>
      <c r="AE25" s="2448" t="s">
        <v>21</v>
      </c>
      <c r="AF25" s="2448">
        <v>1184</v>
      </c>
      <c r="AG25" s="1448" t="s">
        <v>27</v>
      </c>
      <c r="AH25" s="670" t="s">
        <v>26</v>
      </c>
      <c r="AI25" s="93" t="s">
        <v>26</v>
      </c>
      <c r="AJ25" s="94" t="s">
        <v>26</v>
      </c>
      <c r="AK25" s="134" t="s">
        <v>164</v>
      </c>
      <c r="AL25" s="82">
        <v>7881</v>
      </c>
      <c r="AM25" s="2448" t="s">
        <v>22</v>
      </c>
      <c r="AN25" s="2448"/>
      <c r="AO25" s="2448">
        <v>8130</v>
      </c>
      <c r="AP25" s="2448">
        <v>2802</v>
      </c>
      <c r="AQ25" s="2448" t="s">
        <v>21</v>
      </c>
      <c r="AR25" s="2448">
        <v>5328</v>
      </c>
      <c r="AS25" s="2448" t="s">
        <v>21</v>
      </c>
      <c r="AT25" s="2448">
        <v>4175</v>
      </c>
      <c r="AU25" s="2448">
        <v>1153</v>
      </c>
      <c r="AV25" s="2448" t="s">
        <v>21</v>
      </c>
      <c r="AW25" s="2448">
        <v>4253</v>
      </c>
      <c r="AX25" s="1448" t="s">
        <v>27</v>
      </c>
      <c r="AY25" s="670" t="s">
        <v>26</v>
      </c>
      <c r="AZ25" s="93" t="s">
        <v>26</v>
      </c>
      <c r="BA25" s="94" t="s">
        <v>26</v>
      </c>
      <c r="BB25" s="134" t="s">
        <v>164</v>
      </c>
      <c r="BC25" s="82">
        <v>4875</v>
      </c>
      <c r="BD25" s="2448" t="s">
        <v>22</v>
      </c>
      <c r="BE25" s="2448"/>
      <c r="BF25" s="2448">
        <v>5090</v>
      </c>
      <c r="BG25" s="2448" t="s">
        <v>21</v>
      </c>
      <c r="BH25" s="2448" t="s">
        <v>21</v>
      </c>
      <c r="BI25" s="2448">
        <v>5090</v>
      </c>
      <c r="BJ25" s="2448" t="s">
        <v>21</v>
      </c>
      <c r="BK25" s="2448">
        <v>4356</v>
      </c>
      <c r="BL25" s="2448">
        <v>734</v>
      </c>
      <c r="BM25" s="2448" t="s">
        <v>21</v>
      </c>
      <c r="BN25" s="2448">
        <v>449</v>
      </c>
      <c r="BO25" s="1448" t="s">
        <v>27</v>
      </c>
      <c r="BP25" s="670" t="s">
        <v>26</v>
      </c>
      <c r="BQ25" s="93" t="s">
        <v>26</v>
      </c>
      <c r="BR25" s="94" t="s">
        <v>26</v>
      </c>
      <c r="BS25" s="134" t="s">
        <v>164</v>
      </c>
      <c r="BT25" s="82">
        <v>1682887</v>
      </c>
      <c r="BU25" s="2448">
        <v>744</v>
      </c>
      <c r="BV25" s="2448"/>
      <c r="BW25" s="2448">
        <v>1743830</v>
      </c>
      <c r="BX25" s="2448">
        <v>776090</v>
      </c>
      <c r="BY25" s="2448">
        <v>11077</v>
      </c>
      <c r="BZ25" s="2448">
        <v>956662</v>
      </c>
      <c r="CA25" s="2448">
        <v>19136</v>
      </c>
      <c r="CB25" s="2448">
        <v>928170</v>
      </c>
      <c r="CC25" s="2448">
        <v>9356</v>
      </c>
      <c r="CD25" s="2448">
        <v>116</v>
      </c>
      <c r="CE25" s="2448">
        <v>739295</v>
      </c>
      <c r="CF25" s="1448" t="s">
        <v>27</v>
      </c>
      <c r="CG25" s="670" t="s">
        <v>26</v>
      </c>
      <c r="CH25" s="93" t="s">
        <v>26</v>
      </c>
      <c r="CI25" s="94" t="s">
        <v>26</v>
      </c>
      <c r="CJ25" s="134" t="s">
        <v>164</v>
      </c>
      <c r="CK25" s="82">
        <v>74194</v>
      </c>
      <c r="CL25" s="2448" t="s">
        <v>21</v>
      </c>
      <c r="CM25" s="2448"/>
      <c r="CN25" s="2448">
        <v>74194</v>
      </c>
      <c r="CO25" s="2448" t="s">
        <v>21</v>
      </c>
      <c r="CP25" s="2448" t="s">
        <v>21</v>
      </c>
      <c r="CQ25" s="2448">
        <v>74194</v>
      </c>
      <c r="CR25" s="2448" t="s">
        <v>21</v>
      </c>
      <c r="CS25" s="2448">
        <v>74194</v>
      </c>
      <c r="CT25" s="2448" t="s">
        <v>21</v>
      </c>
      <c r="CU25" s="2448" t="s">
        <v>21</v>
      </c>
      <c r="CV25" s="2448" t="s">
        <v>22</v>
      </c>
      <c r="CW25" s="1448" t="s">
        <v>27</v>
      </c>
      <c r="CX25" s="670" t="s">
        <v>26</v>
      </c>
      <c r="CY25" s="93" t="s">
        <v>26</v>
      </c>
      <c r="CZ25" s="94" t="s">
        <v>26</v>
      </c>
      <c r="DA25" s="134" t="s">
        <v>164</v>
      </c>
      <c r="DB25" s="82">
        <v>2427</v>
      </c>
      <c r="DC25" s="2448">
        <v>3422</v>
      </c>
      <c r="DD25" s="2448"/>
      <c r="DE25" s="2448">
        <v>5849</v>
      </c>
      <c r="DF25" s="2448" t="s">
        <v>21</v>
      </c>
      <c r="DG25" s="2448" t="s">
        <v>21</v>
      </c>
      <c r="DH25" s="2448">
        <v>5849</v>
      </c>
      <c r="DI25" s="2448" t="s">
        <v>21</v>
      </c>
      <c r="DJ25" s="2448">
        <v>5849</v>
      </c>
      <c r="DK25" s="2448" t="s">
        <v>21</v>
      </c>
      <c r="DL25" s="2448" t="s">
        <v>21</v>
      </c>
      <c r="DM25" s="2448" t="s">
        <v>22</v>
      </c>
      <c r="DN25" s="1448" t="s">
        <v>27</v>
      </c>
      <c r="DO25" s="670" t="s">
        <v>26</v>
      </c>
      <c r="DP25" s="93" t="s">
        <v>26</v>
      </c>
      <c r="DQ25" s="94" t="s">
        <v>26</v>
      </c>
      <c r="DR25" s="134" t="s">
        <v>164</v>
      </c>
      <c r="DS25" s="82">
        <v>21666</v>
      </c>
      <c r="DT25" s="2448" t="s">
        <v>22</v>
      </c>
      <c r="DU25" s="2448"/>
      <c r="DV25" s="2448">
        <v>21666</v>
      </c>
      <c r="DW25" s="2448">
        <v>286</v>
      </c>
      <c r="DX25" s="2448" t="s">
        <v>21</v>
      </c>
      <c r="DY25" s="2448">
        <v>21380</v>
      </c>
      <c r="DZ25" s="2448" t="s">
        <v>22</v>
      </c>
      <c r="EA25" s="2448">
        <v>15412</v>
      </c>
      <c r="EB25" s="2448">
        <v>5968</v>
      </c>
      <c r="EC25" s="2448" t="s">
        <v>22</v>
      </c>
      <c r="ED25" s="2448" t="s">
        <v>22</v>
      </c>
      <c r="EE25" s="1448" t="s">
        <v>27</v>
      </c>
      <c r="EF25" s="670" t="s">
        <v>26</v>
      </c>
      <c r="EG25" s="93" t="s">
        <v>26</v>
      </c>
      <c r="EH25" s="94" t="s">
        <v>26</v>
      </c>
      <c r="EI25" s="134" t="s">
        <v>164</v>
      </c>
      <c r="EJ25" s="82">
        <v>19621</v>
      </c>
      <c r="EK25" s="2448" t="s">
        <v>21</v>
      </c>
      <c r="EL25" s="2448"/>
      <c r="EM25" s="2448">
        <v>20018</v>
      </c>
      <c r="EN25" s="2448">
        <v>6037</v>
      </c>
      <c r="EO25" s="2448" t="s">
        <v>21</v>
      </c>
      <c r="EP25" s="2448">
        <v>13981</v>
      </c>
      <c r="EQ25" s="2448" t="s">
        <v>21</v>
      </c>
      <c r="ER25" s="2448">
        <v>13888</v>
      </c>
      <c r="ES25" s="2448">
        <v>93</v>
      </c>
      <c r="ET25" s="2448" t="s">
        <v>21</v>
      </c>
      <c r="EU25" s="2448">
        <v>4147</v>
      </c>
      <c r="EV25" s="1448" t="s">
        <v>27</v>
      </c>
      <c r="EW25" s="670" t="s">
        <v>26</v>
      </c>
    </row>
    <row r="26" spans="1:153" ht="15" customHeight="1">
      <c r="A26" s="93">
        <v>1</v>
      </c>
      <c r="B26" s="94" t="s">
        <v>2159</v>
      </c>
      <c r="C26" s="134" t="s">
        <v>2161</v>
      </c>
      <c r="D26" s="2448">
        <v>2357355</v>
      </c>
      <c r="E26" s="2448" t="s">
        <v>21</v>
      </c>
      <c r="F26" s="2448">
        <v>2377822</v>
      </c>
      <c r="G26" s="2448">
        <v>2377822</v>
      </c>
      <c r="H26" s="2448">
        <v>973003</v>
      </c>
      <c r="I26" s="2448">
        <v>14780</v>
      </c>
      <c r="J26" s="2448">
        <v>1390039</v>
      </c>
      <c r="K26" s="2448">
        <v>22090</v>
      </c>
      <c r="L26" s="2448">
        <v>1343707</v>
      </c>
      <c r="M26" s="2448">
        <v>24241</v>
      </c>
      <c r="N26" s="2448">
        <v>7014</v>
      </c>
      <c r="O26" s="2448">
        <v>905997</v>
      </c>
      <c r="P26" s="1448" t="s">
        <v>28</v>
      </c>
      <c r="Q26" s="670" t="s">
        <v>26</v>
      </c>
      <c r="R26" s="93">
        <v>1</v>
      </c>
      <c r="S26" s="94" t="s">
        <v>2159</v>
      </c>
      <c r="T26" s="134" t="s">
        <v>2161</v>
      </c>
      <c r="U26" s="82">
        <v>6094</v>
      </c>
      <c r="V26" s="2448" t="s">
        <v>22</v>
      </c>
      <c r="W26" s="2448"/>
      <c r="X26" s="2448">
        <v>6067</v>
      </c>
      <c r="Y26" s="2448">
        <v>465</v>
      </c>
      <c r="Z26" s="2448" t="s">
        <v>21</v>
      </c>
      <c r="AA26" s="2448">
        <v>5602</v>
      </c>
      <c r="AB26" s="2448" t="s">
        <v>21</v>
      </c>
      <c r="AC26" s="2448">
        <v>5520</v>
      </c>
      <c r="AD26" s="2448">
        <v>82</v>
      </c>
      <c r="AE26" s="2448" t="s">
        <v>21</v>
      </c>
      <c r="AF26" s="2448">
        <v>1211</v>
      </c>
      <c r="AG26" s="1448" t="s">
        <v>28</v>
      </c>
      <c r="AH26" s="670" t="s">
        <v>26</v>
      </c>
      <c r="AI26" s="93">
        <v>1</v>
      </c>
      <c r="AJ26" s="94" t="s">
        <v>2159</v>
      </c>
      <c r="AK26" s="134" t="s">
        <v>2161</v>
      </c>
      <c r="AL26" s="82">
        <v>7512</v>
      </c>
      <c r="AM26" s="2448" t="s">
        <v>22</v>
      </c>
      <c r="AN26" s="2448"/>
      <c r="AO26" s="2448">
        <v>7099</v>
      </c>
      <c r="AP26" s="2448">
        <v>1934</v>
      </c>
      <c r="AQ26" s="2448">
        <v>1</v>
      </c>
      <c r="AR26" s="2448">
        <v>5164</v>
      </c>
      <c r="AS26" s="2448" t="s">
        <v>21</v>
      </c>
      <c r="AT26" s="2448">
        <v>3799</v>
      </c>
      <c r="AU26" s="2448">
        <v>1365</v>
      </c>
      <c r="AV26" s="2448" t="s">
        <v>21</v>
      </c>
      <c r="AW26" s="2448">
        <v>4667</v>
      </c>
      <c r="AX26" s="1448" t="s">
        <v>28</v>
      </c>
      <c r="AY26" s="670" t="s">
        <v>26</v>
      </c>
      <c r="AZ26" s="93">
        <v>1</v>
      </c>
      <c r="BA26" s="94" t="s">
        <v>2159</v>
      </c>
      <c r="BB26" s="134" t="s">
        <v>2161</v>
      </c>
      <c r="BC26" s="82">
        <v>5198</v>
      </c>
      <c r="BD26" s="2448" t="s">
        <v>22</v>
      </c>
      <c r="BE26" s="2448"/>
      <c r="BF26" s="2448">
        <v>5484</v>
      </c>
      <c r="BG26" s="2448" t="s">
        <v>21</v>
      </c>
      <c r="BH26" s="2448" t="s">
        <v>21</v>
      </c>
      <c r="BI26" s="2448">
        <v>5484</v>
      </c>
      <c r="BJ26" s="2448" t="s">
        <v>21</v>
      </c>
      <c r="BK26" s="2448">
        <v>4850</v>
      </c>
      <c r="BL26" s="2448">
        <v>634</v>
      </c>
      <c r="BM26" s="2448" t="s">
        <v>21</v>
      </c>
      <c r="BN26" s="2448">
        <v>163</v>
      </c>
      <c r="BO26" s="1448" t="s">
        <v>28</v>
      </c>
      <c r="BP26" s="670" t="s">
        <v>26</v>
      </c>
      <c r="BQ26" s="93">
        <v>1</v>
      </c>
      <c r="BR26" s="94" t="s">
        <v>2159</v>
      </c>
      <c r="BS26" s="134" t="s">
        <v>2161</v>
      </c>
      <c r="BT26" s="82">
        <v>1896831</v>
      </c>
      <c r="BU26" s="2448" t="s">
        <v>21</v>
      </c>
      <c r="BV26" s="2448"/>
      <c r="BW26" s="2448">
        <v>1927269</v>
      </c>
      <c r="BX26" s="2448">
        <v>935586</v>
      </c>
      <c r="BY26" s="2448">
        <v>10964</v>
      </c>
      <c r="BZ26" s="2448">
        <v>980719</v>
      </c>
      <c r="CA26" s="2448">
        <v>11600</v>
      </c>
      <c r="CB26" s="2448">
        <v>959558</v>
      </c>
      <c r="CC26" s="2448">
        <v>9561</v>
      </c>
      <c r="CD26" s="2448">
        <v>1845</v>
      </c>
      <c r="CE26" s="2448">
        <v>705038</v>
      </c>
      <c r="CF26" s="1448" t="s">
        <v>28</v>
      </c>
      <c r="CG26" s="670" t="s">
        <v>26</v>
      </c>
      <c r="CH26" s="93">
        <v>1</v>
      </c>
      <c r="CI26" s="94" t="s">
        <v>2159</v>
      </c>
      <c r="CJ26" s="134" t="s">
        <v>2161</v>
      </c>
      <c r="CK26" s="82">
        <v>72924</v>
      </c>
      <c r="CL26" s="2448" t="s">
        <v>21</v>
      </c>
      <c r="CM26" s="2448"/>
      <c r="CN26" s="2448">
        <v>72924</v>
      </c>
      <c r="CO26" s="2448" t="s">
        <v>21</v>
      </c>
      <c r="CP26" s="2448" t="s">
        <v>21</v>
      </c>
      <c r="CQ26" s="2448">
        <v>72924</v>
      </c>
      <c r="CR26" s="2448" t="s">
        <v>21</v>
      </c>
      <c r="CS26" s="2448">
        <v>72924</v>
      </c>
      <c r="CT26" s="2448" t="s">
        <v>21</v>
      </c>
      <c r="CU26" s="2448" t="s">
        <v>21</v>
      </c>
      <c r="CV26" s="2448" t="s">
        <v>22</v>
      </c>
      <c r="CW26" s="1448" t="s">
        <v>28</v>
      </c>
      <c r="CX26" s="670" t="s">
        <v>26</v>
      </c>
      <c r="CY26" s="93">
        <v>1</v>
      </c>
      <c r="CZ26" s="94" t="s">
        <v>2159</v>
      </c>
      <c r="DA26" s="134" t="s">
        <v>2161</v>
      </c>
      <c r="DB26" s="82">
        <v>1386</v>
      </c>
      <c r="DC26" s="2448" t="s">
        <v>21</v>
      </c>
      <c r="DD26" s="2448"/>
      <c r="DE26" s="2448">
        <v>1386</v>
      </c>
      <c r="DF26" s="2448" t="s">
        <v>21</v>
      </c>
      <c r="DG26" s="2448" t="s">
        <v>21</v>
      </c>
      <c r="DH26" s="2448">
        <v>1386</v>
      </c>
      <c r="DI26" s="2448" t="s">
        <v>21</v>
      </c>
      <c r="DJ26" s="2448">
        <v>1386</v>
      </c>
      <c r="DK26" s="2448" t="s">
        <v>21</v>
      </c>
      <c r="DL26" s="2448" t="s">
        <v>21</v>
      </c>
      <c r="DM26" s="2448" t="s">
        <v>22</v>
      </c>
      <c r="DN26" s="1448" t="s">
        <v>28</v>
      </c>
      <c r="DO26" s="670" t="s">
        <v>26</v>
      </c>
      <c r="DP26" s="93">
        <v>1</v>
      </c>
      <c r="DQ26" s="94" t="s">
        <v>2159</v>
      </c>
      <c r="DR26" s="134" t="s">
        <v>2161</v>
      </c>
      <c r="DS26" s="82">
        <v>23044</v>
      </c>
      <c r="DT26" s="2448" t="s">
        <v>22</v>
      </c>
      <c r="DU26" s="2448"/>
      <c r="DV26" s="2448">
        <v>23044</v>
      </c>
      <c r="DW26" s="2448">
        <v>234</v>
      </c>
      <c r="DX26" s="2448" t="s">
        <v>21</v>
      </c>
      <c r="DY26" s="2448">
        <v>22810</v>
      </c>
      <c r="DZ26" s="2448" t="s">
        <v>22</v>
      </c>
      <c r="EA26" s="2448">
        <v>16291</v>
      </c>
      <c r="EB26" s="2448">
        <v>6519</v>
      </c>
      <c r="EC26" s="2448" t="s">
        <v>22</v>
      </c>
      <c r="ED26" s="2448" t="s">
        <v>22</v>
      </c>
      <c r="EE26" s="1448" t="s">
        <v>28</v>
      </c>
      <c r="EF26" s="670" t="s">
        <v>26</v>
      </c>
      <c r="EG26" s="93">
        <v>1</v>
      </c>
      <c r="EH26" s="94" t="s">
        <v>2159</v>
      </c>
      <c r="EI26" s="134" t="s">
        <v>2161</v>
      </c>
      <c r="EJ26" s="82">
        <v>24195</v>
      </c>
      <c r="EK26" s="2448" t="s">
        <v>21</v>
      </c>
      <c r="EL26" s="2448"/>
      <c r="EM26" s="2448">
        <v>24758</v>
      </c>
      <c r="EN26" s="2448">
        <v>7608</v>
      </c>
      <c r="EO26" s="2448" t="s">
        <v>21</v>
      </c>
      <c r="EP26" s="2448">
        <v>17150</v>
      </c>
      <c r="EQ26" s="2448" t="s">
        <v>21</v>
      </c>
      <c r="ER26" s="2448">
        <v>16997</v>
      </c>
      <c r="ES26" s="2448">
        <v>153</v>
      </c>
      <c r="ET26" s="2448" t="s">
        <v>21</v>
      </c>
      <c r="EU26" s="2448">
        <v>3584</v>
      </c>
      <c r="EV26" s="1448" t="s">
        <v>28</v>
      </c>
      <c r="EW26" s="670" t="s">
        <v>26</v>
      </c>
    </row>
    <row r="27" spans="1:153" ht="15" customHeight="1">
      <c r="A27" s="93" t="s">
        <v>26</v>
      </c>
      <c r="B27" s="94" t="s">
        <v>26</v>
      </c>
      <c r="C27" s="134" t="s">
        <v>165</v>
      </c>
      <c r="D27" s="2448">
        <v>2494157</v>
      </c>
      <c r="E27" s="2448">
        <v>104</v>
      </c>
      <c r="F27" s="2448">
        <v>2436281</v>
      </c>
      <c r="G27" s="2448">
        <v>2436385</v>
      </c>
      <c r="H27" s="2448">
        <v>971423</v>
      </c>
      <c r="I27" s="2448">
        <v>10720</v>
      </c>
      <c r="J27" s="2448">
        <v>1454241</v>
      </c>
      <c r="K27" s="2448">
        <v>25845</v>
      </c>
      <c r="L27" s="2448">
        <v>1402858</v>
      </c>
      <c r="M27" s="2448">
        <v>25538</v>
      </c>
      <c r="N27" s="2448">
        <v>5655</v>
      </c>
      <c r="O27" s="2448">
        <v>958244</v>
      </c>
      <c r="P27" s="1448" t="s">
        <v>29</v>
      </c>
      <c r="Q27" s="670" t="s">
        <v>26</v>
      </c>
      <c r="R27" s="93" t="s">
        <v>26</v>
      </c>
      <c r="S27" s="94" t="s">
        <v>26</v>
      </c>
      <c r="T27" s="134" t="s">
        <v>165</v>
      </c>
      <c r="U27" s="82">
        <v>6797</v>
      </c>
      <c r="V27" s="2448" t="s">
        <v>22</v>
      </c>
      <c r="W27" s="2448"/>
      <c r="X27" s="2448">
        <v>6616</v>
      </c>
      <c r="Y27" s="2448">
        <v>587</v>
      </c>
      <c r="Z27" s="2448" t="s">
        <v>21</v>
      </c>
      <c r="AA27" s="2448">
        <v>6029</v>
      </c>
      <c r="AB27" s="2448" t="s">
        <v>21</v>
      </c>
      <c r="AC27" s="2448">
        <v>5731</v>
      </c>
      <c r="AD27" s="2448">
        <v>298</v>
      </c>
      <c r="AE27" s="2448" t="s">
        <v>21</v>
      </c>
      <c r="AF27" s="2448">
        <v>1392</v>
      </c>
      <c r="AG27" s="1448" t="s">
        <v>29</v>
      </c>
      <c r="AH27" s="670" t="s">
        <v>26</v>
      </c>
      <c r="AI27" s="93" t="s">
        <v>26</v>
      </c>
      <c r="AJ27" s="94" t="s">
        <v>26</v>
      </c>
      <c r="AK27" s="134" t="s">
        <v>165</v>
      </c>
      <c r="AL27" s="82">
        <v>7842</v>
      </c>
      <c r="AM27" s="2448" t="s">
        <v>22</v>
      </c>
      <c r="AN27" s="2448"/>
      <c r="AO27" s="2448">
        <v>7674</v>
      </c>
      <c r="AP27" s="2448">
        <v>2621</v>
      </c>
      <c r="AQ27" s="2448">
        <v>1</v>
      </c>
      <c r="AR27" s="2448">
        <v>5052</v>
      </c>
      <c r="AS27" s="2448" t="s">
        <v>21</v>
      </c>
      <c r="AT27" s="2448">
        <v>3315</v>
      </c>
      <c r="AU27" s="2448">
        <v>1737</v>
      </c>
      <c r="AV27" s="2448" t="s">
        <v>21</v>
      </c>
      <c r="AW27" s="2448">
        <v>4832</v>
      </c>
      <c r="AX27" s="1448" t="s">
        <v>29</v>
      </c>
      <c r="AY27" s="670" t="s">
        <v>26</v>
      </c>
      <c r="AZ27" s="93" t="s">
        <v>26</v>
      </c>
      <c r="BA27" s="94" t="s">
        <v>26</v>
      </c>
      <c r="BB27" s="134" t="s">
        <v>165</v>
      </c>
      <c r="BC27" s="82">
        <v>4927</v>
      </c>
      <c r="BD27" s="2448" t="s">
        <v>22</v>
      </c>
      <c r="BE27" s="2448"/>
      <c r="BF27" s="2448">
        <v>4904</v>
      </c>
      <c r="BG27" s="2448" t="s">
        <v>21</v>
      </c>
      <c r="BH27" s="2448" t="s">
        <v>21</v>
      </c>
      <c r="BI27" s="2448">
        <v>4904</v>
      </c>
      <c r="BJ27" s="2448" t="s">
        <v>21</v>
      </c>
      <c r="BK27" s="2448">
        <v>4148</v>
      </c>
      <c r="BL27" s="2448">
        <v>756</v>
      </c>
      <c r="BM27" s="2448" t="s">
        <v>21</v>
      </c>
      <c r="BN27" s="2448">
        <v>185</v>
      </c>
      <c r="BO27" s="1448" t="s">
        <v>29</v>
      </c>
      <c r="BP27" s="670" t="s">
        <v>26</v>
      </c>
      <c r="BQ27" s="93" t="s">
        <v>26</v>
      </c>
      <c r="BR27" s="94" t="s">
        <v>26</v>
      </c>
      <c r="BS27" s="134" t="s">
        <v>165</v>
      </c>
      <c r="BT27" s="82">
        <v>2033188</v>
      </c>
      <c r="BU27" s="2448">
        <v>104</v>
      </c>
      <c r="BV27" s="2448"/>
      <c r="BW27" s="2448">
        <v>1970203</v>
      </c>
      <c r="BX27" s="2448">
        <v>928800</v>
      </c>
      <c r="BY27" s="2448">
        <v>7971</v>
      </c>
      <c r="BZ27" s="2448">
        <v>1033432</v>
      </c>
      <c r="CA27" s="2448">
        <v>15083</v>
      </c>
      <c r="CB27" s="2448">
        <v>1008498</v>
      </c>
      <c r="CC27" s="2448">
        <v>9851</v>
      </c>
      <c r="CD27" s="2448">
        <v>266</v>
      </c>
      <c r="CE27" s="2448">
        <v>767950</v>
      </c>
      <c r="CF27" s="1448" t="s">
        <v>29</v>
      </c>
      <c r="CG27" s="670" t="s">
        <v>26</v>
      </c>
      <c r="CH27" s="93" t="s">
        <v>26</v>
      </c>
      <c r="CI27" s="94" t="s">
        <v>26</v>
      </c>
      <c r="CJ27" s="134" t="s">
        <v>165</v>
      </c>
      <c r="CK27" s="82">
        <v>72232</v>
      </c>
      <c r="CL27" s="2448" t="s">
        <v>21</v>
      </c>
      <c r="CM27" s="2448"/>
      <c r="CN27" s="2448">
        <v>72232</v>
      </c>
      <c r="CO27" s="2448" t="s">
        <v>21</v>
      </c>
      <c r="CP27" s="2448" t="s">
        <v>21</v>
      </c>
      <c r="CQ27" s="2448">
        <v>72232</v>
      </c>
      <c r="CR27" s="2448" t="s">
        <v>21</v>
      </c>
      <c r="CS27" s="2448">
        <v>72232</v>
      </c>
      <c r="CT27" s="2448" t="s">
        <v>21</v>
      </c>
      <c r="CU27" s="2448" t="s">
        <v>21</v>
      </c>
      <c r="CV27" s="2448" t="s">
        <v>22</v>
      </c>
      <c r="CW27" s="1448" t="s">
        <v>29</v>
      </c>
      <c r="CX27" s="670" t="s">
        <v>26</v>
      </c>
      <c r="CY27" s="93" t="s">
        <v>26</v>
      </c>
      <c r="CZ27" s="94" t="s">
        <v>26</v>
      </c>
      <c r="DA27" s="134" t="s">
        <v>165</v>
      </c>
      <c r="DB27" s="82">
        <v>1484</v>
      </c>
      <c r="DC27" s="2448">
        <v>478</v>
      </c>
      <c r="DD27" s="2448"/>
      <c r="DE27" s="2448">
        <v>1962</v>
      </c>
      <c r="DF27" s="2448" t="s">
        <v>21</v>
      </c>
      <c r="DG27" s="2448" t="s">
        <v>21</v>
      </c>
      <c r="DH27" s="2448">
        <v>1962</v>
      </c>
      <c r="DI27" s="2448" t="s">
        <v>21</v>
      </c>
      <c r="DJ27" s="2448">
        <v>1962</v>
      </c>
      <c r="DK27" s="2448" t="s">
        <v>21</v>
      </c>
      <c r="DL27" s="2448" t="s">
        <v>21</v>
      </c>
      <c r="DM27" s="2448" t="s">
        <v>22</v>
      </c>
      <c r="DN27" s="1448" t="s">
        <v>29</v>
      </c>
      <c r="DO27" s="670" t="s">
        <v>26</v>
      </c>
      <c r="DP27" s="93" t="s">
        <v>26</v>
      </c>
      <c r="DQ27" s="94" t="s">
        <v>26</v>
      </c>
      <c r="DR27" s="134" t="s">
        <v>165</v>
      </c>
      <c r="DS27" s="82">
        <v>24849</v>
      </c>
      <c r="DT27" s="2448" t="s">
        <v>22</v>
      </c>
      <c r="DU27" s="2448"/>
      <c r="DV27" s="2448">
        <v>24849</v>
      </c>
      <c r="DW27" s="2448">
        <v>407</v>
      </c>
      <c r="DX27" s="2448" t="s">
        <v>21</v>
      </c>
      <c r="DY27" s="2448">
        <v>24442</v>
      </c>
      <c r="DZ27" s="2448" t="s">
        <v>22</v>
      </c>
      <c r="EA27" s="2448">
        <v>17017</v>
      </c>
      <c r="EB27" s="2448">
        <v>7425</v>
      </c>
      <c r="EC27" s="2448" t="s">
        <v>22</v>
      </c>
      <c r="ED27" s="2448" t="s">
        <v>22</v>
      </c>
      <c r="EE27" s="1448" t="s">
        <v>29</v>
      </c>
      <c r="EF27" s="670" t="s">
        <v>26</v>
      </c>
      <c r="EG27" s="93" t="s">
        <v>26</v>
      </c>
      <c r="EH27" s="94" t="s">
        <v>26</v>
      </c>
      <c r="EI27" s="134" t="s">
        <v>165</v>
      </c>
      <c r="EJ27" s="82">
        <v>26254</v>
      </c>
      <c r="EK27" s="2448" t="s">
        <v>21</v>
      </c>
      <c r="EL27" s="2448"/>
      <c r="EM27" s="2448">
        <v>24352</v>
      </c>
      <c r="EN27" s="2448">
        <v>6513</v>
      </c>
      <c r="EO27" s="2448" t="s">
        <v>21</v>
      </c>
      <c r="EP27" s="2448">
        <v>17839</v>
      </c>
      <c r="EQ27" s="2448" t="s">
        <v>21</v>
      </c>
      <c r="ER27" s="2448">
        <v>17770</v>
      </c>
      <c r="ES27" s="2448">
        <v>69</v>
      </c>
      <c r="ET27" s="2448" t="s">
        <v>21</v>
      </c>
      <c r="EU27" s="2448">
        <v>5487</v>
      </c>
      <c r="EV27" s="1448" t="s">
        <v>29</v>
      </c>
      <c r="EW27" s="670" t="s">
        <v>26</v>
      </c>
    </row>
    <row r="28" spans="1:153" ht="7.5" customHeight="1">
      <c r="A28" s="97"/>
      <c r="B28" s="98"/>
      <c r="C28" s="136"/>
      <c r="D28" s="2448"/>
      <c r="E28" s="2448"/>
      <c r="F28" s="2448"/>
      <c r="G28" s="2448"/>
      <c r="H28" s="2448"/>
      <c r="I28" s="2448"/>
      <c r="J28" s="2448"/>
      <c r="K28" s="2448"/>
      <c r="L28" s="2448"/>
      <c r="M28" s="2448"/>
      <c r="N28" s="2448"/>
      <c r="O28" s="2448"/>
      <c r="P28" s="1449"/>
      <c r="Q28" s="509"/>
      <c r="R28" s="97"/>
      <c r="S28" s="98"/>
      <c r="T28" s="136"/>
      <c r="U28" s="82"/>
      <c r="V28" s="2448"/>
      <c r="W28" s="2448"/>
      <c r="X28" s="2448"/>
      <c r="Y28" s="2448"/>
      <c r="Z28" s="2448"/>
      <c r="AA28" s="2448"/>
      <c r="AB28" s="2448"/>
      <c r="AC28" s="2448"/>
      <c r="AD28" s="2448"/>
      <c r="AE28" s="2448"/>
      <c r="AF28" s="2448"/>
      <c r="AG28" s="1449"/>
      <c r="AH28" s="509"/>
      <c r="AI28" s="97"/>
      <c r="AJ28" s="98"/>
      <c r="AK28" s="136"/>
      <c r="AL28" s="82"/>
      <c r="AM28" s="2448"/>
      <c r="AN28" s="2448"/>
      <c r="AO28" s="2448"/>
      <c r="AP28" s="2448"/>
      <c r="AQ28" s="2448"/>
      <c r="AR28" s="2448"/>
      <c r="AS28" s="2448"/>
      <c r="AT28" s="2448"/>
      <c r="AU28" s="2448"/>
      <c r="AV28" s="2448"/>
      <c r="AW28" s="2448"/>
      <c r="AX28" s="1449"/>
      <c r="AY28" s="509"/>
      <c r="AZ28" s="97"/>
      <c r="BA28" s="98"/>
      <c r="BB28" s="136"/>
      <c r="BC28" s="82"/>
      <c r="BD28" s="2448"/>
      <c r="BE28" s="2448"/>
      <c r="BF28" s="2448"/>
      <c r="BG28" s="2448"/>
      <c r="BH28" s="2448"/>
      <c r="BI28" s="2448"/>
      <c r="BJ28" s="2448"/>
      <c r="BK28" s="2448"/>
      <c r="BL28" s="2448"/>
      <c r="BM28" s="2448"/>
      <c r="BN28" s="2448"/>
      <c r="BO28" s="1449"/>
      <c r="BP28" s="509"/>
      <c r="BQ28" s="97"/>
      <c r="BR28" s="98"/>
      <c r="BS28" s="136"/>
      <c r="BT28" s="82"/>
      <c r="BU28" s="2448"/>
      <c r="BV28" s="2448"/>
      <c r="BW28" s="2448"/>
      <c r="BX28" s="2448"/>
      <c r="BY28" s="2448"/>
      <c r="BZ28" s="2448"/>
      <c r="CA28" s="2448"/>
      <c r="CB28" s="2448"/>
      <c r="CC28" s="2448"/>
      <c r="CD28" s="2448"/>
      <c r="CE28" s="2448"/>
      <c r="CF28" s="1449"/>
      <c r="CG28" s="509"/>
      <c r="CH28" s="97"/>
      <c r="CI28" s="98"/>
      <c r="CJ28" s="136"/>
      <c r="CK28" s="82"/>
      <c r="CL28" s="2448"/>
      <c r="CM28" s="2448"/>
      <c r="CN28" s="2448"/>
      <c r="CO28" s="2448"/>
      <c r="CP28" s="2448"/>
      <c r="CQ28" s="2448"/>
      <c r="CR28" s="2448"/>
      <c r="CS28" s="2448"/>
      <c r="CT28" s="2448"/>
      <c r="CU28" s="2448"/>
      <c r="CV28" s="2448"/>
      <c r="CW28" s="1449"/>
      <c r="CX28" s="509"/>
      <c r="CY28" s="97"/>
      <c r="CZ28" s="98"/>
      <c r="DA28" s="136"/>
      <c r="DB28" s="82"/>
      <c r="DC28" s="2448"/>
      <c r="DD28" s="2448"/>
      <c r="DE28" s="2448"/>
      <c r="DF28" s="2448"/>
      <c r="DG28" s="2448"/>
      <c r="DH28" s="2448"/>
      <c r="DI28" s="2448"/>
      <c r="DJ28" s="2448"/>
      <c r="DK28" s="2448"/>
      <c r="DL28" s="2448"/>
      <c r="DM28" s="2448"/>
      <c r="DN28" s="1449"/>
      <c r="DO28" s="509"/>
      <c r="DP28" s="97"/>
      <c r="DQ28" s="98"/>
      <c r="DR28" s="136"/>
      <c r="DS28" s="82"/>
      <c r="DT28" s="2448"/>
      <c r="DU28" s="2448"/>
      <c r="DV28" s="2448"/>
      <c r="DW28" s="2448"/>
      <c r="DX28" s="2448"/>
      <c r="DY28" s="2448"/>
      <c r="DZ28" s="2448"/>
      <c r="EA28" s="2448"/>
      <c r="EB28" s="2448"/>
      <c r="EC28" s="2448"/>
      <c r="ED28" s="2448"/>
      <c r="EE28" s="1449"/>
      <c r="EF28" s="509"/>
      <c r="EG28" s="97"/>
      <c r="EH28" s="98"/>
      <c r="EI28" s="136"/>
      <c r="EJ28" s="82"/>
      <c r="EK28" s="2448"/>
      <c r="EL28" s="2448"/>
      <c r="EM28" s="2448"/>
      <c r="EN28" s="2448"/>
      <c r="EO28" s="2448"/>
      <c r="EP28" s="2448"/>
      <c r="EQ28" s="2448"/>
      <c r="ER28" s="2448"/>
      <c r="ES28" s="2448"/>
      <c r="ET28" s="2448"/>
      <c r="EU28" s="2448"/>
      <c r="EV28" s="1449"/>
      <c r="EW28" s="509"/>
    </row>
    <row r="29" spans="1:153" ht="15" customHeight="1">
      <c r="A29" s="93" t="s">
        <v>2162</v>
      </c>
      <c r="B29" s="94" t="s">
        <v>23</v>
      </c>
      <c r="C29" s="137" t="s">
        <v>166</v>
      </c>
      <c r="D29" s="2448">
        <v>726011</v>
      </c>
      <c r="E29" s="2448">
        <v>176</v>
      </c>
      <c r="F29" s="2448">
        <v>773608</v>
      </c>
      <c r="G29" s="2448">
        <v>773784</v>
      </c>
      <c r="H29" s="2448">
        <v>311893</v>
      </c>
      <c r="I29" s="2448">
        <v>5269</v>
      </c>
      <c r="J29" s="2448">
        <v>456622</v>
      </c>
      <c r="K29" s="2448">
        <v>14967</v>
      </c>
      <c r="L29" s="2448">
        <v>431922</v>
      </c>
      <c r="M29" s="2448">
        <v>9733</v>
      </c>
      <c r="N29" s="2448">
        <v>2447</v>
      </c>
      <c r="O29" s="217">
        <v>919337</v>
      </c>
      <c r="P29" s="1448" t="s">
        <v>30</v>
      </c>
      <c r="Q29" s="670" t="s">
        <v>2160</v>
      </c>
      <c r="R29" s="93" t="s">
        <v>2162</v>
      </c>
      <c r="S29" s="94" t="s">
        <v>23</v>
      </c>
      <c r="T29" s="137" t="s">
        <v>166</v>
      </c>
      <c r="U29" s="82">
        <v>2352</v>
      </c>
      <c r="V29" s="2448" t="s">
        <v>22</v>
      </c>
      <c r="W29" s="2448"/>
      <c r="X29" s="2448">
        <v>2433</v>
      </c>
      <c r="Y29" s="2448">
        <v>215</v>
      </c>
      <c r="Z29" s="2448" t="s">
        <v>21</v>
      </c>
      <c r="AA29" s="2448">
        <v>2218</v>
      </c>
      <c r="AB29" s="2448" t="s">
        <v>21</v>
      </c>
      <c r="AC29" s="2448">
        <v>2106</v>
      </c>
      <c r="AD29" s="2448">
        <v>112</v>
      </c>
      <c r="AE29" s="2448" t="s">
        <v>21</v>
      </c>
      <c r="AF29" s="217">
        <v>1352</v>
      </c>
      <c r="AG29" s="1448" t="s">
        <v>30</v>
      </c>
      <c r="AH29" s="670" t="s">
        <v>2160</v>
      </c>
      <c r="AI29" s="93" t="s">
        <v>2162</v>
      </c>
      <c r="AJ29" s="94" t="s">
        <v>23</v>
      </c>
      <c r="AK29" s="137" t="s">
        <v>166</v>
      </c>
      <c r="AL29" s="82">
        <v>3032</v>
      </c>
      <c r="AM29" s="2448" t="s">
        <v>22</v>
      </c>
      <c r="AN29" s="2448"/>
      <c r="AO29" s="2448">
        <v>3035</v>
      </c>
      <c r="AP29" s="2448">
        <v>1016</v>
      </c>
      <c r="AQ29" s="2448" t="s">
        <v>21</v>
      </c>
      <c r="AR29" s="2448">
        <v>2019</v>
      </c>
      <c r="AS29" s="2448" t="s">
        <v>21</v>
      </c>
      <c r="AT29" s="2448">
        <v>1444</v>
      </c>
      <c r="AU29" s="2448">
        <v>575</v>
      </c>
      <c r="AV29" s="2448" t="s">
        <v>21</v>
      </c>
      <c r="AW29" s="217">
        <v>4569</v>
      </c>
      <c r="AX29" s="1448" t="s">
        <v>30</v>
      </c>
      <c r="AY29" s="670" t="s">
        <v>2160</v>
      </c>
      <c r="AZ29" s="93" t="s">
        <v>2162</v>
      </c>
      <c r="BA29" s="94" t="s">
        <v>23</v>
      </c>
      <c r="BB29" s="137" t="s">
        <v>166</v>
      </c>
      <c r="BC29" s="82">
        <v>1173</v>
      </c>
      <c r="BD29" s="2448" t="s">
        <v>22</v>
      </c>
      <c r="BE29" s="2448"/>
      <c r="BF29" s="2448">
        <v>1249</v>
      </c>
      <c r="BG29" s="2448" t="s">
        <v>21</v>
      </c>
      <c r="BH29" s="2448" t="s">
        <v>21</v>
      </c>
      <c r="BI29" s="2448">
        <v>1249</v>
      </c>
      <c r="BJ29" s="2448" t="s">
        <v>21</v>
      </c>
      <c r="BK29" s="2448">
        <v>1034</v>
      </c>
      <c r="BL29" s="2448">
        <v>215</v>
      </c>
      <c r="BM29" s="2448" t="s">
        <v>21</v>
      </c>
      <c r="BN29" s="217">
        <v>879</v>
      </c>
      <c r="BO29" s="1448" t="s">
        <v>30</v>
      </c>
      <c r="BP29" s="670" t="s">
        <v>2160</v>
      </c>
      <c r="BQ29" s="93" t="s">
        <v>2162</v>
      </c>
      <c r="BR29" s="94" t="s">
        <v>23</v>
      </c>
      <c r="BS29" s="137" t="s">
        <v>166</v>
      </c>
      <c r="BT29" s="82">
        <v>568206</v>
      </c>
      <c r="BU29" s="2448">
        <v>176</v>
      </c>
      <c r="BV29" s="2448"/>
      <c r="BW29" s="2448">
        <v>642536</v>
      </c>
      <c r="BX29" s="2448">
        <v>301038</v>
      </c>
      <c r="BY29" s="2448">
        <v>4313</v>
      </c>
      <c r="BZ29" s="2448">
        <v>337185</v>
      </c>
      <c r="CA29" s="2448">
        <v>10496</v>
      </c>
      <c r="CB29" s="2448">
        <v>322585</v>
      </c>
      <c r="CC29" s="2448">
        <v>4105</v>
      </c>
      <c r="CD29" s="2448">
        <v>30</v>
      </c>
      <c r="CE29" s="2448">
        <v>715988</v>
      </c>
      <c r="CF29" s="1448" t="s">
        <v>30</v>
      </c>
      <c r="CG29" s="670" t="s">
        <v>2160</v>
      </c>
      <c r="CH29" s="93" t="s">
        <v>2162</v>
      </c>
      <c r="CI29" s="94" t="s">
        <v>23</v>
      </c>
      <c r="CJ29" s="137" t="s">
        <v>166</v>
      </c>
      <c r="CK29" s="82">
        <v>26231</v>
      </c>
      <c r="CL29" s="2448" t="s">
        <v>21</v>
      </c>
      <c r="CM29" s="2448"/>
      <c r="CN29" s="2448">
        <v>26231</v>
      </c>
      <c r="CO29" s="2448" t="s">
        <v>21</v>
      </c>
      <c r="CP29" s="2448" t="s">
        <v>21</v>
      </c>
      <c r="CQ29" s="2448">
        <v>26231</v>
      </c>
      <c r="CR29" s="2448" t="s">
        <v>21</v>
      </c>
      <c r="CS29" s="2448">
        <v>26231</v>
      </c>
      <c r="CT29" s="2448" t="s">
        <v>21</v>
      </c>
      <c r="CU29" s="2448" t="s">
        <v>21</v>
      </c>
      <c r="CV29" s="217" t="s">
        <v>22</v>
      </c>
      <c r="CW29" s="1448" t="s">
        <v>30</v>
      </c>
      <c r="CX29" s="670" t="s">
        <v>2160</v>
      </c>
      <c r="CY29" s="93" t="s">
        <v>2162</v>
      </c>
      <c r="CZ29" s="94" t="s">
        <v>23</v>
      </c>
      <c r="DA29" s="137" t="s">
        <v>166</v>
      </c>
      <c r="DB29" s="82">
        <v>564</v>
      </c>
      <c r="DC29" s="2448">
        <v>810</v>
      </c>
      <c r="DD29" s="2448"/>
      <c r="DE29" s="2448">
        <v>1374</v>
      </c>
      <c r="DF29" s="2448" t="s">
        <v>21</v>
      </c>
      <c r="DG29" s="2448" t="s">
        <v>21</v>
      </c>
      <c r="DH29" s="2448">
        <v>1374</v>
      </c>
      <c r="DI29" s="2448" t="s">
        <v>21</v>
      </c>
      <c r="DJ29" s="2448">
        <v>1374</v>
      </c>
      <c r="DK29" s="2448" t="s">
        <v>21</v>
      </c>
      <c r="DL29" s="2448" t="s">
        <v>21</v>
      </c>
      <c r="DM29" s="217" t="s">
        <v>22</v>
      </c>
      <c r="DN29" s="1448" t="s">
        <v>30</v>
      </c>
      <c r="DO29" s="670" t="s">
        <v>2160</v>
      </c>
      <c r="DP29" s="93" t="s">
        <v>2162</v>
      </c>
      <c r="DQ29" s="94" t="s">
        <v>23</v>
      </c>
      <c r="DR29" s="137" t="s">
        <v>166</v>
      </c>
      <c r="DS29" s="82">
        <v>8715</v>
      </c>
      <c r="DT29" s="2448" t="s">
        <v>22</v>
      </c>
      <c r="DU29" s="2448"/>
      <c r="DV29" s="2448">
        <v>8715</v>
      </c>
      <c r="DW29" s="2448">
        <v>102</v>
      </c>
      <c r="DX29" s="2448" t="s">
        <v>21</v>
      </c>
      <c r="DY29" s="2448">
        <v>8613</v>
      </c>
      <c r="DZ29" s="2448" t="s">
        <v>22</v>
      </c>
      <c r="EA29" s="2448">
        <v>5885</v>
      </c>
      <c r="EB29" s="2448">
        <v>2728</v>
      </c>
      <c r="EC29" s="2448" t="s">
        <v>22</v>
      </c>
      <c r="ED29" s="2448" t="s">
        <v>22</v>
      </c>
      <c r="EE29" s="1448" t="s">
        <v>30</v>
      </c>
      <c r="EF29" s="670" t="s">
        <v>2160</v>
      </c>
      <c r="EG29" s="93" t="s">
        <v>2162</v>
      </c>
      <c r="EH29" s="94" t="s">
        <v>23</v>
      </c>
      <c r="EI29" s="137" t="s">
        <v>166</v>
      </c>
      <c r="EJ29" s="82">
        <v>5983</v>
      </c>
      <c r="EK29" s="2448" t="s">
        <v>21</v>
      </c>
      <c r="EL29" s="2448"/>
      <c r="EM29" s="2448">
        <v>7050</v>
      </c>
      <c r="EN29" s="2448">
        <v>1647</v>
      </c>
      <c r="EO29" s="2448" t="s">
        <v>21</v>
      </c>
      <c r="EP29" s="2448">
        <v>5403</v>
      </c>
      <c r="EQ29" s="2448" t="s">
        <v>21</v>
      </c>
      <c r="ER29" s="2448">
        <v>5388</v>
      </c>
      <c r="ES29" s="2448">
        <v>15</v>
      </c>
      <c r="ET29" s="2448" t="s">
        <v>21</v>
      </c>
      <c r="EU29" s="217">
        <v>4387</v>
      </c>
      <c r="EV29" s="1448" t="s">
        <v>30</v>
      </c>
      <c r="EW29" s="670" t="s">
        <v>2160</v>
      </c>
    </row>
    <row r="30" spans="1:153" ht="15" customHeight="1">
      <c r="A30" s="88" t="s">
        <v>26</v>
      </c>
      <c r="B30" s="89" t="s">
        <v>26</v>
      </c>
      <c r="C30" s="137" t="s">
        <v>167</v>
      </c>
      <c r="D30" s="2448">
        <v>760437</v>
      </c>
      <c r="E30" s="2448" t="s">
        <v>21</v>
      </c>
      <c r="F30" s="2448">
        <v>768533</v>
      </c>
      <c r="G30" s="2448">
        <v>768533</v>
      </c>
      <c r="H30" s="2448">
        <v>299182</v>
      </c>
      <c r="I30" s="2448">
        <v>4829</v>
      </c>
      <c r="J30" s="2448">
        <v>464522</v>
      </c>
      <c r="K30" s="2448">
        <v>8176</v>
      </c>
      <c r="L30" s="2448">
        <v>447226</v>
      </c>
      <c r="M30" s="2448">
        <v>9120</v>
      </c>
      <c r="N30" s="2448">
        <v>5052</v>
      </c>
      <c r="O30" s="217">
        <v>906171</v>
      </c>
      <c r="P30" s="1448" t="s">
        <v>31</v>
      </c>
      <c r="Q30" s="670" t="s">
        <v>26</v>
      </c>
      <c r="R30" s="88" t="s">
        <v>26</v>
      </c>
      <c r="S30" s="89" t="s">
        <v>26</v>
      </c>
      <c r="T30" s="137" t="s">
        <v>167</v>
      </c>
      <c r="U30" s="82">
        <v>2017</v>
      </c>
      <c r="V30" s="2448" t="s">
        <v>22</v>
      </c>
      <c r="W30" s="2448"/>
      <c r="X30" s="2448">
        <v>1940</v>
      </c>
      <c r="Y30" s="2448">
        <v>185</v>
      </c>
      <c r="Z30" s="2448" t="s">
        <v>21</v>
      </c>
      <c r="AA30" s="2448">
        <v>1755</v>
      </c>
      <c r="AB30" s="2448" t="s">
        <v>21</v>
      </c>
      <c r="AC30" s="2448">
        <v>1642</v>
      </c>
      <c r="AD30" s="2448">
        <v>113</v>
      </c>
      <c r="AE30" s="2448" t="s">
        <v>21</v>
      </c>
      <c r="AF30" s="217">
        <v>1429</v>
      </c>
      <c r="AG30" s="1448" t="s">
        <v>31</v>
      </c>
      <c r="AH30" s="670" t="s">
        <v>26</v>
      </c>
      <c r="AI30" s="88" t="s">
        <v>26</v>
      </c>
      <c r="AJ30" s="89" t="s">
        <v>26</v>
      </c>
      <c r="AK30" s="137" t="s">
        <v>167</v>
      </c>
      <c r="AL30" s="82">
        <v>2572</v>
      </c>
      <c r="AM30" s="2448" t="s">
        <v>22</v>
      </c>
      <c r="AN30" s="2448"/>
      <c r="AO30" s="2448">
        <v>2712</v>
      </c>
      <c r="AP30" s="2448">
        <v>743</v>
      </c>
      <c r="AQ30" s="2448" t="s">
        <v>21</v>
      </c>
      <c r="AR30" s="2448">
        <v>1969</v>
      </c>
      <c r="AS30" s="2448" t="s">
        <v>21</v>
      </c>
      <c r="AT30" s="2448">
        <v>1537</v>
      </c>
      <c r="AU30" s="2448">
        <v>432</v>
      </c>
      <c r="AV30" s="2448" t="s">
        <v>21</v>
      </c>
      <c r="AW30" s="217">
        <v>4434</v>
      </c>
      <c r="AX30" s="1448" t="s">
        <v>31</v>
      </c>
      <c r="AY30" s="670" t="s">
        <v>26</v>
      </c>
      <c r="AZ30" s="88" t="s">
        <v>26</v>
      </c>
      <c r="BA30" s="89" t="s">
        <v>26</v>
      </c>
      <c r="BB30" s="137" t="s">
        <v>167</v>
      </c>
      <c r="BC30" s="82">
        <v>1755</v>
      </c>
      <c r="BD30" s="2448" t="s">
        <v>22</v>
      </c>
      <c r="BE30" s="2448"/>
      <c r="BF30" s="2448">
        <v>1836</v>
      </c>
      <c r="BG30" s="2448" t="s">
        <v>21</v>
      </c>
      <c r="BH30" s="2448" t="s">
        <v>21</v>
      </c>
      <c r="BI30" s="2448">
        <v>1836</v>
      </c>
      <c r="BJ30" s="2448" t="s">
        <v>21</v>
      </c>
      <c r="BK30" s="2448">
        <v>1563</v>
      </c>
      <c r="BL30" s="2448">
        <v>273</v>
      </c>
      <c r="BM30" s="2448" t="s">
        <v>21</v>
      </c>
      <c r="BN30" s="217">
        <v>798</v>
      </c>
      <c r="BO30" s="1448" t="s">
        <v>31</v>
      </c>
      <c r="BP30" s="670" t="s">
        <v>26</v>
      </c>
      <c r="BQ30" s="88" t="s">
        <v>26</v>
      </c>
      <c r="BR30" s="89" t="s">
        <v>26</v>
      </c>
      <c r="BS30" s="137" t="s">
        <v>167</v>
      </c>
      <c r="BT30" s="82">
        <v>640311</v>
      </c>
      <c r="BU30" s="2448" t="s">
        <v>21</v>
      </c>
      <c r="BV30" s="2448"/>
      <c r="BW30" s="2448">
        <v>620317</v>
      </c>
      <c r="BX30" s="2448">
        <v>285422</v>
      </c>
      <c r="BY30" s="2448">
        <v>3884</v>
      </c>
      <c r="BZ30" s="2448">
        <v>331011</v>
      </c>
      <c r="CA30" s="2448">
        <v>4605</v>
      </c>
      <c r="CB30" s="2448">
        <v>322826</v>
      </c>
      <c r="CC30" s="2448">
        <v>3579</v>
      </c>
      <c r="CD30" s="2448">
        <v>38</v>
      </c>
      <c r="CE30" s="2448">
        <v>735945</v>
      </c>
      <c r="CF30" s="1448" t="s">
        <v>31</v>
      </c>
      <c r="CG30" s="670" t="s">
        <v>26</v>
      </c>
      <c r="CH30" s="88" t="s">
        <v>26</v>
      </c>
      <c r="CI30" s="89" t="s">
        <v>26</v>
      </c>
      <c r="CJ30" s="137" t="s">
        <v>167</v>
      </c>
      <c r="CK30" s="82">
        <v>23707</v>
      </c>
      <c r="CL30" s="2448" t="s">
        <v>21</v>
      </c>
      <c r="CM30" s="2448"/>
      <c r="CN30" s="2448">
        <v>23707</v>
      </c>
      <c r="CO30" s="2448" t="s">
        <v>21</v>
      </c>
      <c r="CP30" s="2448" t="s">
        <v>21</v>
      </c>
      <c r="CQ30" s="2448">
        <v>23707</v>
      </c>
      <c r="CR30" s="2448" t="s">
        <v>21</v>
      </c>
      <c r="CS30" s="2448">
        <v>23707</v>
      </c>
      <c r="CT30" s="2448" t="s">
        <v>21</v>
      </c>
      <c r="CU30" s="2448" t="s">
        <v>21</v>
      </c>
      <c r="CV30" s="217" t="s">
        <v>22</v>
      </c>
      <c r="CW30" s="1448" t="s">
        <v>31</v>
      </c>
      <c r="CX30" s="670" t="s">
        <v>26</v>
      </c>
      <c r="CY30" s="88" t="s">
        <v>26</v>
      </c>
      <c r="CZ30" s="89" t="s">
        <v>26</v>
      </c>
      <c r="DA30" s="137" t="s">
        <v>167</v>
      </c>
      <c r="DB30" s="82">
        <v>721</v>
      </c>
      <c r="DC30" s="2448" t="s">
        <v>21</v>
      </c>
      <c r="DD30" s="2448"/>
      <c r="DE30" s="2448">
        <v>721</v>
      </c>
      <c r="DF30" s="2448" t="s">
        <v>21</v>
      </c>
      <c r="DG30" s="2448" t="s">
        <v>21</v>
      </c>
      <c r="DH30" s="2448">
        <v>721</v>
      </c>
      <c r="DI30" s="2448" t="s">
        <v>21</v>
      </c>
      <c r="DJ30" s="2448">
        <v>721</v>
      </c>
      <c r="DK30" s="2448" t="s">
        <v>21</v>
      </c>
      <c r="DL30" s="2448" t="s">
        <v>21</v>
      </c>
      <c r="DM30" s="217" t="s">
        <v>22</v>
      </c>
      <c r="DN30" s="1448" t="s">
        <v>31</v>
      </c>
      <c r="DO30" s="670" t="s">
        <v>26</v>
      </c>
      <c r="DP30" s="88" t="s">
        <v>26</v>
      </c>
      <c r="DQ30" s="89" t="s">
        <v>26</v>
      </c>
      <c r="DR30" s="137" t="s">
        <v>167</v>
      </c>
      <c r="DS30" s="82">
        <v>7167</v>
      </c>
      <c r="DT30" s="2448" t="s">
        <v>22</v>
      </c>
      <c r="DU30" s="2448"/>
      <c r="DV30" s="2448">
        <v>7167</v>
      </c>
      <c r="DW30" s="2448">
        <v>97</v>
      </c>
      <c r="DX30" s="2448" t="s">
        <v>21</v>
      </c>
      <c r="DY30" s="2448">
        <v>7070</v>
      </c>
      <c r="DZ30" s="2448" t="s">
        <v>22</v>
      </c>
      <c r="EA30" s="2448">
        <v>4446</v>
      </c>
      <c r="EB30" s="2448">
        <v>2624</v>
      </c>
      <c r="EC30" s="2448" t="s">
        <v>22</v>
      </c>
      <c r="ED30" s="2448" t="s">
        <v>22</v>
      </c>
      <c r="EE30" s="1448" t="s">
        <v>31</v>
      </c>
      <c r="EF30" s="670" t="s">
        <v>26</v>
      </c>
      <c r="EG30" s="88" t="s">
        <v>26</v>
      </c>
      <c r="EH30" s="89" t="s">
        <v>26</v>
      </c>
      <c r="EI30" s="137" t="s">
        <v>167</v>
      </c>
      <c r="EJ30" s="82">
        <v>7524</v>
      </c>
      <c r="EK30" s="2448" t="s">
        <v>21</v>
      </c>
      <c r="EL30" s="2448"/>
      <c r="EM30" s="2448">
        <v>7600</v>
      </c>
      <c r="EN30" s="2448">
        <v>1835</v>
      </c>
      <c r="EO30" s="2448" t="s">
        <v>21</v>
      </c>
      <c r="EP30" s="2448">
        <v>5765</v>
      </c>
      <c r="EQ30" s="2448" t="s">
        <v>21</v>
      </c>
      <c r="ER30" s="2448">
        <v>5757</v>
      </c>
      <c r="ES30" s="2448">
        <v>8</v>
      </c>
      <c r="ET30" s="2448" t="s">
        <v>21</v>
      </c>
      <c r="EU30" s="217">
        <v>4311</v>
      </c>
      <c r="EV30" s="1448" t="s">
        <v>31</v>
      </c>
      <c r="EW30" s="670" t="s">
        <v>26</v>
      </c>
    </row>
    <row r="31" spans="1:153" ht="15" customHeight="1">
      <c r="A31" s="88" t="s">
        <v>26</v>
      </c>
      <c r="B31" s="89" t="s">
        <v>26</v>
      </c>
      <c r="C31" s="137" t="s">
        <v>168</v>
      </c>
      <c r="D31" s="2448">
        <v>911343</v>
      </c>
      <c r="E31" s="2448" t="s">
        <v>21</v>
      </c>
      <c r="F31" s="2448">
        <v>848333</v>
      </c>
      <c r="G31" s="2448">
        <v>848333</v>
      </c>
      <c r="H31" s="2448">
        <v>328609</v>
      </c>
      <c r="I31" s="2448">
        <v>4730</v>
      </c>
      <c r="J31" s="2448">
        <v>514993</v>
      </c>
      <c r="K31" s="2448">
        <v>9328</v>
      </c>
      <c r="L31" s="2448">
        <v>496294</v>
      </c>
      <c r="M31" s="2448">
        <v>9371</v>
      </c>
      <c r="N31" s="2448">
        <v>1798</v>
      </c>
      <c r="O31" s="217">
        <v>966934</v>
      </c>
      <c r="P31" s="1448" t="s">
        <v>32</v>
      </c>
      <c r="Q31" s="670" t="s">
        <v>26</v>
      </c>
      <c r="R31" s="88" t="s">
        <v>26</v>
      </c>
      <c r="S31" s="89" t="s">
        <v>26</v>
      </c>
      <c r="T31" s="137" t="s">
        <v>168</v>
      </c>
      <c r="U31" s="82">
        <v>2383</v>
      </c>
      <c r="V31" s="2448" t="s">
        <v>22</v>
      </c>
      <c r="W31" s="2448"/>
      <c r="X31" s="2448">
        <v>2400</v>
      </c>
      <c r="Y31" s="2448">
        <v>212</v>
      </c>
      <c r="Z31" s="2448" t="s">
        <v>21</v>
      </c>
      <c r="AA31" s="2448">
        <v>2188</v>
      </c>
      <c r="AB31" s="2448" t="s">
        <v>21</v>
      </c>
      <c r="AC31" s="2448">
        <v>2081</v>
      </c>
      <c r="AD31" s="2448">
        <v>107</v>
      </c>
      <c r="AE31" s="2448" t="s">
        <v>21</v>
      </c>
      <c r="AF31" s="217">
        <v>1411</v>
      </c>
      <c r="AG31" s="1448" t="s">
        <v>32</v>
      </c>
      <c r="AH31" s="670" t="s">
        <v>26</v>
      </c>
      <c r="AI31" s="88" t="s">
        <v>26</v>
      </c>
      <c r="AJ31" s="89" t="s">
        <v>26</v>
      </c>
      <c r="AK31" s="137" t="s">
        <v>168</v>
      </c>
      <c r="AL31" s="82">
        <v>3023</v>
      </c>
      <c r="AM31" s="2448" t="s">
        <v>22</v>
      </c>
      <c r="AN31" s="2448"/>
      <c r="AO31" s="2448">
        <v>2952</v>
      </c>
      <c r="AP31" s="2448">
        <v>815</v>
      </c>
      <c r="AQ31" s="2448" t="s">
        <v>21</v>
      </c>
      <c r="AR31" s="2448">
        <v>2137</v>
      </c>
      <c r="AS31" s="2448" t="s">
        <v>21</v>
      </c>
      <c r="AT31" s="2448">
        <v>1748</v>
      </c>
      <c r="AU31" s="2448">
        <v>389</v>
      </c>
      <c r="AV31" s="2448" t="s">
        <v>21</v>
      </c>
      <c r="AW31" s="217">
        <v>4502</v>
      </c>
      <c r="AX31" s="1448" t="s">
        <v>32</v>
      </c>
      <c r="AY31" s="670" t="s">
        <v>26</v>
      </c>
      <c r="AZ31" s="88" t="s">
        <v>26</v>
      </c>
      <c r="BA31" s="89" t="s">
        <v>26</v>
      </c>
      <c r="BB31" s="137" t="s">
        <v>168</v>
      </c>
      <c r="BC31" s="82">
        <v>1950</v>
      </c>
      <c r="BD31" s="2448" t="s">
        <v>22</v>
      </c>
      <c r="BE31" s="2448"/>
      <c r="BF31" s="2448">
        <v>2085</v>
      </c>
      <c r="BG31" s="2448" t="s">
        <v>21</v>
      </c>
      <c r="BH31" s="2448" t="s">
        <v>21</v>
      </c>
      <c r="BI31" s="2448">
        <v>2085</v>
      </c>
      <c r="BJ31" s="2448" t="s">
        <v>21</v>
      </c>
      <c r="BK31" s="2448">
        <v>1776</v>
      </c>
      <c r="BL31" s="2448">
        <v>309</v>
      </c>
      <c r="BM31" s="2448" t="s">
        <v>21</v>
      </c>
      <c r="BN31" s="217">
        <v>663</v>
      </c>
      <c r="BO31" s="1448" t="s">
        <v>32</v>
      </c>
      <c r="BP31" s="670" t="s">
        <v>26</v>
      </c>
      <c r="BQ31" s="88" t="s">
        <v>26</v>
      </c>
      <c r="BR31" s="89" t="s">
        <v>26</v>
      </c>
      <c r="BS31" s="137" t="s">
        <v>168</v>
      </c>
      <c r="BT31" s="82">
        <v>741880</v>
      </c>
      <c r="BU31" s="2448" t="s">
        <v>21</v>
      </c>
      <c r="BV31" s="2448"/>
      <c r="BW31" s="2448">
        <v>677584</v>
      </c>
      <c r="BX31" s="2448">
        <v>312962</v>
      </c>
      <c r="BY31" s="2448">
        <v>3743</v>
      </c>
      <c r="BZ31" s="2448">
        <v>360879</v>
      </c>
      <c r="CA31" s="2448">
        <v>4962</v>
      </c>
      <c r="CB31" s="2448">
        <v>352118</v>
      </c>
      <c r="CC31" s="2448">
        <v>3800</v>
      </c>
      <c r="CD31" s="2448">
        <v>82</v>
      </c>
      <c r="CE31" s="2448">
        <v>799627</v>
      </c>
      <c r="CF31" s="1448" t="s">
        <v>32</v>
      </c>
      <c r="CG31" s="670" t="s">
        <v>26</v>
      </c>
      <c r="CH31" s="88" t="s">
        <v>26</v>
      </c>
      <c r="CI31" s="89" t="s">
        <v>26</v>
      </c>
      <c r="CJ31" s="137" t="s">
        <v>168</v>
      </c>
      <c r="CK31" s="82">
        <v>26008</v>
      </c>
      <c r="CL31" s="2448" t="s">
        <v>21</v>
      </c>
      <c r="CM31" s="2448"/>
      <c r="CN31" s="2448">
        <v>26008</v>
      </c>
      <c r="CO31" s="2448" t="s">
        <v>21</v>
      </c>
      <c r="CP31" s="2448" t="s">
        <v>21</v>
      </c>
      <c r="CQ31" s="2448">
        <v>26008</v>
      </c>
      <c r="CR31" s="2448" t="s">
        <v>21</v>
      </c>
      <c r="CS31" s="2448">
        <v>26008</v>
      </c>
      <c r="CT31" s="2448" t="s">
        <v>21</v>
      </c>
      <c r="CU31" s="2448" t="s">
        <v>21</v>
      </c>
      <c r="CV31" s="217" t="s">
        <v>22</v>
      </c>
      <c r="CW31" s="1448" t="s">
        <v>32</v>
      </c>
      <c r="CX31" s="670" t="s">
        <v>26</v>
      </c>
      <c r="CY31" s="88" t="s">
        <v>26</v>
      </c>
      <c r="CZ31" s="89" t="s">
        <v>26</v>
      </c>
      <c r="DA31" s="137" t="s">
        <v>168</v>
      </c>
      <c r="DB31" s="82">
        <v>793</v>
      </c>
      <c r="DC31" s="2448" t="s">
        <v>21</v>
      </c>
      <c r="DD31" s="2448"/>
      <c r="DE31" s="2448">
        <v>793</v>
      </c>
      <c r="DF31" s="2448" t="s">
        <v>21</v>
      </c>
      <c r="DG31" s="2448" t="s">
        <v>21</v>
      </c>
      <c r="DH31" s="2448">
        <v>793</v>
      </c>
      <c r="DI31" s="2448" t="s">
        <v>21</v>
      </c>
      <c r="DJ31" s="2448">
        <v>793</v>
      </c>
      <c r="DK31" s="2448" t="s">
        <v>21</v>
      </c>
      <c r="DL31" s="2448" t="s">
        <v>21</v>
      </c>
      <c r="DM31" s="217" t="s">
        <v>22</v>
      </c>
      <c r="DN31" s="1448" t="s">
        <v>32</v>
      </c>
      <c r="DO31" s="670" t="s">
        <v>26</v>
      </c>
      <c r="DP31" s="88" t="s">
        <v>26</v>
      </c>
      <c r="DQ31" s="89" t="s">
        <v>26</v>
      </c>
      <c r="DR31" s="137" t="s">
        <v>168</v>
      </c>
      <c r="DS31" s="82">
        <v>7216</v>
      </c>
      <c r="DT31" s="2448" t="s">
        <v>22</v>
      </c>
      <c r="DU31" s="2448"/>
      <c r="DV31" s="2448">
        <v>7216</v>
      </c>
      <c r="DW31" s="2448">
        <v>71</v>
      </c>
      <c r="DX31" s="2448" t="s">
        <v>21</v>
      </c>
      <c r="DY31" s="2448">
        <v>7145</v>
      </c>
      <c r="DZ31" s="2448" t="s">
        <v>22</v>
      </c>
      <c r="EA31" s="2448">
        <v>4710</v>
      </c>
      <c r="EB31" s="2448">
        <v>2435</v>
      </c>
      <c r="EC31" s="2448" t="s">
        <v>22</v>
      </c>
      <c r="ED31" s="2448" t="s">
        <v>22</v>
      </c>
      <c r="EE31" s="1448" t="s">
        <v>32</v>
      </c>
      <c r="EF31" s="670" t="s">
        <v>26</v>
      </c>
      <c r="EG31" s="88" t="s">
        <v>26</v>
      </c>
      <c r="EH31" s="89" t="s">
        <v>26</v>
      </c>
      <c r="EI31" s="137" t="s">
        <v>168</v>
      </c>
      <c r="EJ31" s="82">
        <v>6534</v>
      </c>
      <c r="EK31" s="2448" t="s">
        <v>21</v>
      </c>
      <c r="EL31" s="2448"/>
      <c r="EM31" s="2448">
        <v>6302</v>
      </c>
      <c r="EN31" s="2448">
        <v>1291</v>
      </c>
      <c r="EO31" s="2448" t="s">
        <v>21</v>
      </c>
      <c r="EP31" s="2448">
        <v>5011</v>
      </c>
      <c r="EQ31" s="2448" t="s">
        <v>21</v>
      </c>
      <c r="ER31" s="2448">
        <v>5000</v>
      </c>
      <c r="ES31" s="2448">
        <v>11</v>
      </c>
      <c r="ET31" s="2448" t="s">
        <v>21</v>
      </c>
      <c r="EU31" s="217">
        <v>4543</v>
      </c>
      <c r="EV31" s="1448" t="s">
        <v>32</v>
      </c>
      <c r="EW31" s="670" t="s">
        <v>26</v>
      </c>
    </row>
    <row r="32" spans="1:153" ht="15" customHeight="1">
      <c r="A32" s="88" t="s">
        <v>26</v>
      </c>
      <c r="B32" s="89" t="s">
        <v>26</v>
      </c>
      <c r="C32" s="137" t="s">
        <v>169</v>
      </c>
      <c r="D32" s="2448">
        <v>710044</v>
      </c>
      <c r="E32" s="2448">
        <v>263</v>
      </c>
      <c r="F32" s="2448">
        <v>740971</v>
      </c>
      <c r="G32" s="2448">
        <v>741234</v>
      </c>
      <c r="H32" s="2448">
        <v>301123</v>
      </c>
      <c r="I32" s="2448">
        <v>4003</v>
      </c>
      <c r="J32" s="2448">
        <v>436109</v>
      </c>
      <c r="K32" s="2448">
        <v>11231</v>
      </c>
      <c r="L32" s="2448">
        <v>416944</v>
      </c>
      <c r="M32" s="2448">
        <v>7934</v>
      </c>
      <c r="N32" s="2448">
        <v>1692</v>
      </c>
      <c r="O32" s="217">
        <v>934269</v>
      </c>
      <c r="P32" s="1448" t="s">
        <v>33</v>
      </c>
      <c r="Q32" s="670" t="s">
        <v>26</v>
      </c>
      <c r="R32" s="88" t="s">
        <v>26</v>
      </c>
      <c r="S32" s="89" t="s">
        <v>26</v>
      </c>
      <c r="T32" s="137" t="s">
        <v>169</v>
      </c>
      <c r="U32" s="82">
        <v>2295</v>
      </c>
      <c r="V32" s="2448" t="s">
        <v>22</v>
      </c>
      <c r="W32" s="2448"/>
      <c r="X32" s="2448">
        <v>2264</v>
      </c>
      <c r="Y32" s="2448">
        <v>180</v>
      </c>
      <c r="Z32" s="2448" t="s">
        <v>21</v>
      </c>
      <c r="AA32" s="2448">
        <v>2084</v>
      </c>
      <c r="AB32" s="2448" t="s">
        <v>21</v>
      </c>
      <c r="AC32" s="2448">
        <v>1992</v>
      </c>
      <c r="AD32" s="2448">
        <v>92</v>
      </c>
      <c r="AE32" s="2448" t="s">
        <v>21</v>
      </c>
      <c r="AF32" s="217">
        <v>1443</v>
      </c>
      <c r="AG32" s="1448" t="s">
        <v>33</v>
      </c>
      <c r="AH32" s="670" t="s">
        <v>26</v>
      </c>
      <c r="AI32" s="88" t="s">
        <v>26</v>
      </c>
      <c r="AJ32" s="89" t="s">
        <v>26</v>
      </c>
      <c r="AK32" s="137" t="s">
        <v>169</v>
      </c>
      <c r="AL32" s="82">
        <v>2943</v>
      </c>
      <c r="AM32" s="2448" t="s">
        <v>22</v>
      </c>
      <c r="AN32" s="2448"/>
      <c r="AO32" s="2448">
        <v>3055</v>
      </c>
      <c r="AP32" s="2448">
        <v>911</v>
      </c>
      <c r="AQ32" s="2448" t="s">
        <v>21</v>
      </c>
      <c r="AR32" s="2448">
        <v>2144</v>
      </c>
      <c r="AS32" s="2448" t="s">
        <v>21</v>
      </c>
      <c r="AT32" s="2448">
        <v>1723</v>
      </c>
      <c r="AU32" s="2448">
        <v>421</v>
      </c>
      <c r="AV32" s="2448" t="s">
        <v>21</v>
      </c>
      <c r="AW32" s="217">
        <v>4389</v>
      </c>
      <c r="AX32" s="1448" t="s">
        <v>33</v>
      </c>
      <c r="AY32" s="670" t="s">
        <v>26</v>
      </c>
      <c r="AZ32" s="88" t="s">
        <v>26</v>
      </c>
      <c r="BA32" s="89" t="s">
        <v>26</v>
      </c>
      <c r="BB32" s="137" t="s">
        <v>169</v>
      </c>
      <c r="BC32" s="82">
        <v>1719</v>
      </c>
      <c r="BD32" s="2448" t="s">
        <v>22</v>
      </c>
      <c r="BE32" s="2448"/>
      <c r="BF32" s="2448">
        <v>1789</v>
      </c>
      <c r="BG32" s="2448" t="s">
        <v>21</v>
      </c>
      <c r="BH32" s="2448" t="s">
        <v>21</v>
      </c>
      <c r="BI32" s="2448">
        <v>1789</v>
      </c>
      <c r="BJ32" s="2448" t="s">
        <v>21</v>
      </c>
      <c r="BK32" s="2448">
        <v>1597</v>
      </c>
      <c r="BL32" s="2448">
        <v>192</v>
      </c>
      <c r="BM32" s="2448" t="s">
        <v>21</v>
      </c>
      <c r="BN32" s="217">
        <v>593</v>
      </c>
      <c r="BO32" s="1448" t="s">
        <v>33</v>
      </c>
      <c r="BP32" s="670" t="s">
        <v>26</v>
      </c>
      <c r="BQ32" s="88" t="s">
        <v>26</v>
      </c>
      <c r="BR32" s="89" t="s">
        <v>26</v>
      </c>
      <c r="BS32" s="137" t="s">
        <v>169</v>
      </c>
      <c r="BT32" s="82">
        <v>545537</v>
      </c>
      <c r="BU32" s="2448">
        <v>263</v>
      </c>
      <c r="BV32" s="2448"/>
      <c r="BW32" s="2448">
        <v>577276</v>
      </c>
      <c r="BX32" s="2448">
        <v>285518</v>
      </c>
      <c r="BY32" s="2448">
        <v>3093</v>
      </c>
      <c r="BZ32" s="2448">
        <v>288664</v>
      </c>
      <c r="CA32" s="2448">
        <v>6438</v>
      </c>
      <c r="CB32" s="2448">
        <v>279081</v>
      </c>
      <c r="CC32" s="2448">
        <v>3146</v>
      </c>
      <c r="CD32" s="2448">
        <v>47</v>
      </c>
      <c r="CE32" s="2448">
        <v>768084</v>
      </c>
      <c r="CF32" s="1448" t="s">
        <v>33</v>
      </c>
      <c r="CG32" s="670" t="s">
        <v>26</v>
      </c>
      <c r="CH32" s="88" t="s">
        <v>26</v>
      </c>
      <c r="CI32" s="89" t="s">
        <v>26</v>
      </c>
      <c r="CJ32" s="137" t="s">
        <v>169</v>
      </c>
      <c r="CK32" s="82">
        <v>24671</v>
      </c>
      <c r="CL32" s="2448" t="s">
        <v>21</v>
      </c>
      <c r="CM32" s="2448"/>
      <c r="CN32" s="2448">
        <v>24671</v>
      </c>
      <c r="CO32" s="2448" t="s">
        <v>21</v>
      </c>
      <c r="CP32" s="2448" t="s">
        <v>21</v>
      </c>
      <c r="CQ32" s="2448">
        <v>24671</v>
      </c>
      <c r="CR32" s="2448" t="s">
        <v>21</v>
      </c>
      <c r="CS32" s="2448">
        <v>24671</v>
      </c>
      <c r="CT32" s="2448" t="s">
        <v>21</v>
      </c>
      <c r="CU32" s="2448" t="s">
        <v>21</v>
      </c>
      <c r="CV32" s="217" t="s">
        <v>22</v>
      </c>
      <c r="CW32" s="1448" t="s">
        <v>33</v>
      </c>
      <c r="CX32" s="670" t="s">
        <v>26</v>
      </c>
      <c r="CY32" s="88" t="s">
        <v>26</v>
      </c>
      <c r="CZ32" s="89" t="s">
        <v>26</v>
      </c>
      <c r="DA32" s="137" t="s">
        <v>169</v>
      </c>
      <c r="DB32" s="82">
        <v>811</v>
      </c>
      <c r="DC32" s="2448">
        <v>1209</v>
      </c>
      <c r="DD32" s="2448"/>
      <c r="DE32" s="2448">
        <v>2020</v>
      </c>
      <c r="DF32" s="2448" t="s">
        <v>21</v>
      </c>
      <c r="DG32" s="2448" t="s">
        <v>21</v>
      </c>
      <c r="DH32" s="2448">
        <v>2020</v>
      </c>
      <c r="DI32" s="2448" t="s">
        <v>21</v>
      </c>
      <c r="DJ32" s="2448">
        <v>2020</v>
      </c>
      <c r="DK32" s="2448" t="s">
        <v>21</v>
      </c>
      <c r="DL32" s="2448" t="s">
        <v>21</v>
      </c>
      <c r="DM32" s="217" t="s">
        <v>22</v>
      </c>
      <c r="DN32" s="1448" t="s">
        <v>33</v>
      </c>
      <c r="DO32" s="670" t="s">
        <v>26</v>
      </c>
      <c r="DP32" s="88" t="s">
        <v>26</v>
      </c>
      <c r="DQ32" s="89" t="s">
        <v>26</v>
      </c>
      <c r="DR32" s="137" t="s">
        <v>169</v>
      </c>
      <c r="DS32" s="82">
        <v>6924</v>
      </c>
      <c r="DT32" s="2448" t="s">
        <v>22</v>
      </c>
      <c r="DU32" s="2448"/>
      <c r="DV32" s="2448">
        <v>6924</v>
      </c>
      <c r="DW32" s="2448">
        <v>78</v>
      </c>
      <c r="DX32" s="2448" t="s">
        <v>21</v>
      </c>
      <c r="DY32" s="2448">
        <v>6846</v>
      </c>
      <c r="DZ32" s="2448" t="s">
        <v>22</v>
      </c>
      <c r="EA32" s="2448">
        <v>4757</v>
      </c>
      <c r="EB32" s="2448">
        <v>2089</v>
      </c>
      <c r="EC32" s="2448" t="s">
        <v>22</v>
      </c>
      <c r="ED32" s="2448" t="s">
        <v>22</v>
      </c>
      <c r="EE32" s="1448" t="s">
        <v>33</v>
      </c>
      <c r="EF32" s="670" t="s">
        <v>26</v>
      </c>
      <c r="EG32" s="88" t="s">
        <v>26</v>
      </c>
      <c r="EH32" s="89" t="s">
        <v>26</v>
      </c>
      <c r="EI32" s="137" t="s">
        <v>169</v>
      </c>
      <c r="EJ32" s="82">
        <v>5329</v>
      </c>
      <c r="EK32" s="2448" t="s">
        <v>21</v>
      </c>
      <c r="EL32" s="2448"/>
      <c r="EM32" s="2448">
        <v>5275</v>
      </c>
      <c r="EN32" s="2448">
        <v>502</v>
      </c>
      <c r="EO32" s="2448" t="s">
        <v>21</v>
      </c>
      <c r="EP32" s="2448">
        <v>4773</v>
      </c>
      <c r="EQ32" s="2448" t="s">
        <v>21</v>
      </c>
      <c r="ER32" s="2448">
        <v>4734</v>
      </c>
      <c r="ES32" s="2448">
        <v>39</v>
      </c>
      <c r="ET32" s="2448" t="s">
        <v>21</v>
      </c>
      <c r="EU32" s="217">
        <v>4597</v>
      </c>
      <c r="EV32" s="1448" t="s">
        <v>33</v>
      </c>
      <c r="EW32" s="670" t="s">
        <v>26</v>
      </c>
    </row>
    <row r="33" spans="1:153" ht="15" customHeight="1">
      <c r="A33" s="88">
        <v>1</v>
      </c>
      <c r="B33" s="89" t="s">
        <v>2159</v>
      </c>
      <c r="C33" s="137" t="s">
        <v>2163</v>
      </c>
      <c r="D33" s="2448">
        <v>712301</v>
      </c>
      <c r="E33" s="2448">
        <v>320</v>
      </c>
      <c r="F33" s="2448">
        <v>733008</v>
      </c>
      <c r="G33" s="2448">
        <v>733328</v>
      </c>
      <c r="H33" s="2448">
        <v>260857</v>
      </c>
      <c r="I33" s="2448">
        <v>5075</v>
      </c>
      <c r="J33" s="2448">
        <v>467396</v>
      </c>
      <c r="K33" s="2448">
        <v>12569</v>
      </c>
      <c r="L33" s="2448">
        <v>447607</v>
      </c>
      <c r="M33" s="2448">
        <v>7220</v>
      </c>
      <c r="N33" s="2448">
        <v>5289</v>
      </c>
      <c r="O33" s="217">
        <v>908249</v>
      </c>
      <c r="P33" s="1448" t="s">
        <v>34</v>
      </c>
      <c r="Q33" s="670" t="s">
        <v>26</v>
      </c>
      <c r="R33" s="88">
        <v>1</v>
      </c>
      <c r="S33" s="89" t="s">
        <v>2159</v>
      </c>
      <c r="T33" s="137" t="s">
        <v>2163</v>
      </c>
      <c r="U33" s="82">
        <v>2957</v>
      </c>
      <c r="V33" s="2448" t="s">
        <v>22</v>
      </c>
      <c r="W33" s="2448"/>
      <c r="X33" s="2448">
        <v>2897</v>
      </c>
      <c r="Y33" s="2448">
        <v>228</v>
      </c>
      <c r="Z33" s="2448" t="s">
        <v>21</v>
      </c>
      <c r="AA33" s="2448">
        <v>2669</v>
      </c>
      <c r="AB33" s="2448" t="s">
        <v>21</v>
      </c>
      <c r="AC33" s="2448">
        <v>2620</v>
      </c>
      <c r="AD33" s="2448">
        <v>49</v>
      </c>
      <c r="AE33" s="2448" t="s">
        <v>21</v>
      </c>
      <c r="AF33" s="217">
        <v>1502</v>
      </c>
      <c r="AG33" s="1448" t="s">
        <v>34</v>
      </c>
      <c r="AH33" s="670" t="s">
        <v>26</v>
      </c>
      <c r="AI33" s="88">
        <v>1</v>
      </c>
      <c r="AJ33" s="89" t="s">
        <v>2159</v>
      </c>
      <c r="AK33" s="137" t="s">
        <v>2163</v>
      </c>
      <c r="AL33" s="82">
        <v>2475</v>
      </c>
      <c r="AM33" s="2448" t="s">
        <v>22</v>
      </c>
      <c r="AN33" s="2448"/>
      <c r="AO33" s="2448">
        <v>2596</v>
      </c>
      <c r="AP33" s="2448">
        <v>844</v>
      </c>
      <c r="AQ33" s="2448" t="s">
        <v>21</v>
      </c>
      <c r="AR33" s="2448">
        <v>1752</v>
      </c>
      <c r="AS33" s="2448" t="s">
        <v>21</v>
      </c>
      <c r="AT33" s="2448">
        <v>1384</v>
      </c>
      <c r="AU33" s="2448">
        <v>368</v>
      </c>
      <c r="AV33" s="2448" t="s">
        <v>21</v>
      </c>
      <c r="AW33" s="217">
        <v>4268</v>
      </c>
      <c r="AX33" s="1448" t="s">
        <v>34</v>
      </c>
      <c r="AY33" s="670" t="s">
        <v>26</v>
      </c>
      <c r="AZ33" s="88">
        <v>1</v>
      </c>
      <c r="BA33" s="89" t="s">
        <v>2159</v>
      </c>
      <c r="BB33" s="137" t="s">
        <v>2163</v>
      </c>
      <c r="BC33" s="82">
        <v>1607</v>
      </c>
      <c r="BD33" s="2448" t="s">
        <v>22</v>
      </c>
      <c r="BE33" s="2448"/>
      <c r="BF33" s="2448">
        <v>1669</v>
      </c>
      <c r="BG33" s="2448" t="s">
        <v>21</v>
      </c>
      <c r="BH33" s="2448" t="s">
        <v>21</v>
      </c>
      <c r="BI33" s="2448">
        <v>1669</v>
      </c>
      <c r="BJ33" s="2448" t="s">
        <v>21</v>
      </c>
      <c r="BK33" s="2448">
        <v>1402</v>
      </c>
      <c r="BL33" s="2448">
        <v>267</v>
      </c>
      <c r="BM33" s="2448" t="s">
        <v>21</v>
      </c>
      <c r="BN33" s="217">
        <v>532</v>
      </c>
      <c r="BO33" s="1448" t="s">
        <v>34</v>
      </c>
      <c r="BP33" s="670" t="s">
        <v>26</v>
      </c>
      <c r="BQ33" s="88">
        <v>1</v>
      </c>
      <c r="BR33" s="89" t="s">
        <v>2159</v>
      </c>
      <c r="BS33" s="137" t="s">
        <v>2163</v>
      </c>
      <c r="BT33" s="82">
        <v>568265</v>
      </c>
      <c r="BU33" s="2448">
        <v>320</v>
      </c>
      <c r="BV33" s="2448"/>
      <c r="BW33" s="2448">
        <v>593679</v>
      </c>
      <c r="BX33" s="2448">
        <v>253082</v>
      </c>
      <c r="BY33" s="2448">
        <v>4103</v>
      </c>
      <c r="BZ33" s="2448">
        <v>336495</v>
      </c>
      <c r="CA33" s="2448">
        <v>6876</v>
      </c>
      <c r="CB33" s="2448">
        <v>326622</v>
      </c>
      <c r="CC33" s="2448">
        <v>2997</v>
      </c>
      <c r="CD33" s="2448">
        <v>46</v>
      </c>
      <c r="CE33" s="2448">
        <v>742944</v>
      </c>
      <c r="CF33" s="1448" t="s">
        <v>34</v>
      </c>
      <c r="CG33" s="670" t="s">
        <v>26</v>
      </c>
      <c r="CH33" s="88">
        <v>1</v>
      </c>
      <c r="CI33" s="89" t="s">
        <v>2159</v>
      </c>
      <c r="CJ33" s="137" t="s">
        <v>2163</v>
      </c>
      <c r="CK33" s="82">
        <v>24293</v>
      </c>
      <c r="CL33" s="2448" t="s">
        <v>21</v>
      </c>
      <c r="CM33" s="2448"/>
      <c r="CN33" s="2448">
        <v>24293</v>
      </c>
      <c r="CO33" s="2448" t="s">
        <v>21</v>
      </c>
      <c r="CP33" s="2448" t="s">
        <v>21</v>
      </c>
      <c r="CQ33" s="2448">
        <v>24293</v>
      </c>
      <c r="CR33" s="2448" t="s">
        <v>21</v>
      </c>
      <c r="CS33" s="2448">
        <v>24293</v>
      </c>
      <c r="CT33" s="2448" t="s">
        <v>21</v>
      </c>
      <c r="CU33" s="2448" t="s">
        <v>21</v>
      </c>
      <c r="CV33" s="217" t="s">
        <v>22</v>
      </c>
      <c r="CW33" s="1448" t="s">
        <v>34</v>
      </c>
      <c r="CX33" s="670" t="s">
        <v>26</v>
      </c>
      <c r="CY33" s="88">
        <v>1</v>
      </c>
      <c r="CZ33" s="89" t="s">
        <v>2159</v>
      </c>
      <c r="DA33" s="137" t="s">
        <v>2163</v>
      </c>
      <c r="DB33" s="82">
        <v>795</v>
      </c>
      <c r="DC33" s="2448">
        <v>1474</v>
      </c>
      <c r="DD33" s="2448"/>
      <c r="DE33" s="2448">
        <v>2269</v>
      </c>
      <c r="DF33" s="2448" t="s">
        <v>21</v>
      </c>
      <c r="DG33" s="2448" t="s">
        <v>21</v>
      </c>
      <c r="DH33" s="2448">
        <v>2269</v>
      </c>
      <c r="DI33" s="2448" t="s">
        <v>21</v>
      </c>
      <c r="DJ33" s="2448">
        <v>2269</v>
      </c>
      <c r="DK33" s="2448" t="s">
        <v>21</v>
      </c>
      <c r="DL33" s="2448" t="s">
        <v>21</v>
      </c>
      <c r="DM33" s="217" t="s">
        <v>22</v>
      </c>
      <c r="DN33" s="1448" t="s">
        <v>34</v>
      </c>
      <c r="DO33" s="670" t="s">
        <v>26</v>
      </c>
      <c r="DP33" s="88">
        <v>1</v>
      </c>
      <c r="DQ33" s="89" t="s">
        <v>2159</v>
      </c>
      <c r="DR33" s="137" t="s">
        <v>2163</v>
      </c>
      <c r="DS33" s="82">
        <v>7730</v>
      </c>
      <c r="DT33" s="2448" t="s">
        <v>22</v>
      </c>
      <c r="DU33" s="2448"/>
      <c r="DV33" s="2448">
        <v>7730</v>
      </c>
      <c r="DW33" s="2448">
        <v>147</v>
      </c>
      <c r="DX33" s="2448" t="s">
        <v>21</v>
      </c>
      <c r="DY33" s="2448">
        <v>7583</v>
      </c>
      <c r="DZ33" s="2448" t="s">
        <v>22</v>
      </c>
      <c r="EA33" s="2448">
        <v>5642</v>
      </c>
      <c r="EB33" s="2448">
        <v>1941</v>
      </c>
      <c r="EC33" s="2448" t="s">
        <v>22</v>
      </c>
      <c r="ED33" s="2448" t="s">
        <v>22</v>
      </c>
      <c r="EE33" s="1448" t="s">
        <v>34</v>
      </c>
      <c r="EF33" s="670" t="s">
        <v>26</v>
      </c>
      <c r="EG33" s="88">
        <v>1</v>
      </c>
      <c r="EH33" s="89" t="s">
        <v>2159</v>
      </c>
      <c r="EI33" s="137" t="s">
        <v>2163</v>
      </c>
      <c r="EJ33" s="82">
        <v>6826</v>
      </c>
      <c r="EK33" s="2448" t="s">
        <v>21</v>
      </c>
      <c r="EL33" s="2448"/>
      <c r="EM33" s="2448">
        <v>6818</v>
      </c>
      <c r="EN33" s="2448">
        <v>2325</v>
      </c>
      <c r="EO33" s="2448" t="s">
        <v>21</v>
      </c>
      <c r="EP33" s="2448">
        <v>4493</v>
      </c>
      <c r="EQ33" s="2448" t="s">
        <v>21</v>
      </c>
      <c r="ER33" s="2448">
        <v>4472</v>
      </c>
      <c r="ES33" s="2448">
        <v>21</v>
      </c>
      <c r="ET33" s="2448" t="s">
        <v>21</v>
      </c>
      <c r="EU33" s="217">
        <v>4605</v>
      </c>
      <c r="EV33" s="1448" t="s">
        <v>34</v>
      </c>
      <c r="EW33" s="670" t="s">
        <v>26</v>
      </c>
    </row>
    <row r="34" spans="1:153" ht="15" customHeight="1">
      <c r="A34" s="88" t="s">
        <v>26</v>
      </c>
      <c r="B34" s="89" t="s">
        <v>26</v>
      </c>
      <c r="C34" s="137" t="s">
        <v>170</v>
      </c>
      <c r="D34" s="2448">
        <v>739336</v>
      </c>
      <c r="E34" s="2448">
        <v>161</v>
      </c>
      <c r="F34" s="2448">
        <v>711400</v>
      </c>
      <c r="G34" s="2448">
        <v>711561</v>
      </c>
      <c r="H34" s="2448">
        <v>251214</v>
      </c>
      <c r="I34" s="2448">
        <v>4950</v>
      </c>
      <c r="J34" s="2448">
        <v>455397</v>
      </c>
      <c r="K34" s="2448">
        <v>11180</v>
      </c>
      <c r="L34" s="2448">
        <v>435933</v>
      </c>
      <c r="M34" s="2448">
        <v>8284</v>
      </c>
      <c r="N34" s="2448">
        <v>789</v>
      </c>
      <c r="O34" s="217">
        <v>935374</v>
      </c>
      <c r="P34" s="1448" t="s">
        <v>35</v>
      </c>
      <c r="Q34" s="670" t="s">
        <v>26</v>
      </c>
      <c r="R34" s="88" t="s">
        <v>26</v>
      </c>
      <c r="S34" s="89" t="s">
        <v>26</v>
      </c>
      <c r="T34" s="137" t="s">
        <v>170</v>
      </c>
      <c r="U34" s="82">
        <v>2285</v>
      </c>
      <c r="V34" s="2448" t="s">
        <v>22</v>
      </c>
      <c r="W34" s="2448"/>
      <c r="X34" s="2448">
        <v>2603</v>
      </c>
      <c r="Y34" s="2448">
        <v>135</v>
      </c>
      <c r="Z34" s="2448" t="s">
        <v>21</v>
      </c>
      <c r="AA34" s="2448">
        <v>2468</v>
      </c>
      <c r="AB34" s="2448" t="s">
        <v>21</v>
      </c>
      <c r="AC34" s="2448">
        <v>2427</v>
      </c>
      <c r="AD34" s="2448">
        <v>41</v>
      </c>
      <c r="AE34" s="2448" t="s">
        <v>21</v>
      </c>
      <c r="AF34" s="217">
        <v>1184</v>
      </c>
      <c r="AG34" s="1448" t="s">
        <v>35</v>
      </c>
      <c r="AH34" s="670" t="s">
        <v>26</v>
      </c>
      <c r="AI34" s="88" t="s">
        <v>26</v>
      </c>
      <c r="AJ34" s="89" t="s">
        <v>26</v>
      </c>
      <c r="AK34" s="137" t="s">
        <v>170</v>
      </c>
      <c r="AL34" s="82">
        <v>2463</v>
      </c>
      <c r="AM34" s="2448" t="s">
        <v>22</v>
      </c>
      <c r="AN34" s="2448"/>
      <c r="AO34" s="2448">
        <v>2479</v>
      </c>
      <c r="AP34" s="2448">
        <v>1047</v>
      </c>
      <c r="AQ34" s="2448" t="s">
        <v>21</v>
      </c>
      <c r="AR34" s="2448">
        <v>1432</v>
      </c>
      <c r="AS34" s="2448" t="s">
        <v>21</v>
      </c>
      <c r="AT34" s="2448">
        <v>1068</v>
      </c>
      <c r="AU34" s="2448">
        <v>364</v>
      </c>
      <c r="AV34" s="2448" t="s">
        <v>21</v>
      </c>
      <c r="AW34" s="217">
        <v>4253</v>
      </c>
      <c r="AX34" s="1448" t="s">
        <v>35</v>
      </c>
      <c r="AY34" s="670" t="s">
        <v>26</v>
      </c>
      <c r="AZ34" s="88" t="s">
        <v>26</v>
      </c>
      <c r="BA34" s="89" t="s">
        <v>26</v>
      </c>
      <c r="BB34" s="137" t="s">
        <v>170</v>
      </c>
      <c r="BC34" s="82">
        <v>1549</v>
      </c>
      <c r="BD34" s="2448" t="s">
        <v>22</v>
      </c>
      <c r="BE34" s="2448"/>
      <c r="BF34" s="2448">
        <v>1632</v>
      </c>
      <c r="BG34" s="2448" t="s">
        <v>21</v>
      </c>
      <c r="BH34" s="2448" t="s">
        <v>21</v>
      </c>
      <c r="BI34" s="2448">
        <v>1632</v>
      </c>
      <c r="BJ34" s="2448" t="s">
        <v>21</v>
      </c>
      <c r="BK34" s="2448">
        <v>1357</v>
      </c>
      <c r="BL34" s="2448">
        <v>275</v>
      </c>
      <c r="BM34" s="2448" t="s">
        <v>21</v>
      </c>
      <c r="BN34" s="217">
        <v>449</v>
      </c>
      <c r="BO34" s="1448" t="s">
        <v>35</v>
      </c>
      <c r="BP34" s="670" t="s">
        <v>26</v>
      </c>
      <c r="BQ34" s="88" t="s">
        <v>26</v>
      </c>
      <c r="BR34" s="89" t="s">
        <v>26</v>
      </c>
      <c r="BS34" s="137" t="s">
        <v>170</v>
      </c>
      <c r="BT34" s="82">
        <v>569085</v>
      </c>
      <c r="BU34" s="2448">
        <v>161</v>
      </c>
      <c r="BV34" s="2448"/>
      <c r="BW34" s="2448">
        <v>572875</v>
      </c>
      <c r="BX34" s="2448">
        <v>237490</v>
      </c>
      <c r="BY34" s="2448">
        <v>3881</v>
      </c>
      <c r="BZ34" s="2448">
        <v>331503</v>
      </c>
      <c r="CA34" s="2448">
        <v>5823</v>
      </c>
      <c r="CB34" s="2448">
        <v>322467</v>
      </c>
      <c r="CC34" s="2448">
        <v>3213</v>
      </c>
      <c r="CD34" s="2448">
        <v>23</v>
      </c>
      <c r="CE34" s="2448">
        <v>739295</v>
      </c>
      <c r="CF34" s="1448" t="s">
        <v>35</v>
      </c>
      <c r="CG34" s="670" t="s">
        <v>26</v>
      </c>
      <c r="CH34" s="88" t="s">
        <v>26</v>
      </c>
      <c r="CI34" s="89" t="s">
        <v>26</v>
      </c>
      <c r="CJ34" s="137" t="s">
        <v>170</v>
      </c>
      <c r="CK34" s="82">
        <v>25230</v>
      </c>
      <c r="CL34" s="2448" t="s">
        <v>21</v>
      </c>
      <c r="CM34" s="2448"/>
      <c r="CN34" s="2448">
        <v>25230</v>
      </c>
      <c r="CO34" s="2448" t="s">
        <v>21</v>
      </c>
      <c r="CP34" s="2448" t="s">
        <v>21</v>
      </c>
      <c r="CQ34" s="2448">
        <v>25230</v>
      </c>
      <c r="CR34" s="2448" t="s">
        <v>21</v>
      </c>
      <c r="CS34" s="2448">
        <v>25230</v>
      </c>
      <c r="CT34" s="2448" t="s">
        <v>21</v>
      </c>
      <c r="CU34" s="2448" t="s">
        <v>21</v>
      </c>
      <c r="CV34" s="217" t="s">
        <v>22</v>
      </c>
      <c r="CW34" s="1448" t="s">
        <v>35</v>
      </c>
      <c r="CX34" s="670" t="s">
        <v>26</v>
      </c>
      <c r="CY34" s="88" t="s">
        <v>26</v>
      </c>
      <c r="CZ34" s="89" t="s">
        <v>26</v>
      </c>
      <c r="DA34" s="137" t="s">
        <v>170</v>
      </c>
      <c r="DB34" s="82">
        <v>821</v>
      </c>
      <c r="DC34" s="2448">
        <v>739</v>
      </c>
      <c r="DD34" s="2448"/>
      <c r="DE34" s="2448">
        <v>1560</v>
      </c>
      <c r="DF34" s="2448" t="s">
        <v>21</v>
      </c>
      <c r="DG34" s="2448" t="s">
        <v>21</v>
      </c>
      <c r="DH34" s="2448">
        <v>1560</v>
      </c>
      <c r="DI34" s="2448" t="s">
        <v>21</v>
      </c>
      <c r="DJ34" s="2448">
        <v>1560</v>
      </c>
      <c r="DK34" s="2448" t="s">
        <v>21</v>
      </c>
      <c r="DL34" s="2448" t="s">
        <v>21</v>
      </c>
      <c r="DM34" s="217" t="s">
        <v>22</v>
      </c>
      <c r="DN34" s="1448" t="s">
        <v>35</v>
      </c>
      <c r="DO34" s="670" t="s">
        <v>26</v>
      </c>
      <c r="DP34" s="88" t="s">
        <v>26</v>
      </c>
      <c r="DQ34" s="89" t="s">
        <v>26</v>
      </c>
      <c r="DR34" s="137" t="s">
        <v>170</v>
      </c>
      <c r="DS34" s="82">
        <v>7012</v>
      </c>
      <c r="DT34" s="2448" t="s">
        <v>22</v>
      </c>
      <c r="DU34" s="2448"/>
      <c r="DV34" s="2448">
        <v>7012</v>
      </c>
      <c r="DW34" s="2448">
        <v>61</v>
      </c>
      <c r="DX34" s="2448" t="s">
        <v>21</v>
      </c>
      <c r="DY34" s="2448">
        <v>6951</v>
      </c>
      <c r="DZ34" s="2448" t="s">
        <v>22</v>
      </c>
      <c r="EA34" s="2448">
        <v>5013</v>
      </c>
      <c r="EB34" s="2448">
        <v>1938</v>
      </c>
      <c r="EC34" s="2448" t="s">
        <v>22</v>
      </c>
      <c r="ED34" s="2448" t="s">
        <v>22</v>
      </c>
      <c r="EE34" s="1448" t="s">
        <v>35</v>
      </c>
      <c r="EF34" s="670" t="s">
        <v>26</v>
      </c>
      <c r="EG34" s="88" t="s">
        <v>26</v>
      </c>
      <c r="EH34" s="89" t="s">
        <v>26</v>
      </c>
      <c r="EI34" s="137" t="s">
        <v>170</v>
      </c>
      <c r="EJ34" s="82">
        <v>7466</v>
      </c>
      <c r="EK34" s="2448" t="s">
        <v>21</v>
      </c>
      <c r="EL34" s="2448"/>
      <c r="EM34" s="2448">
        <v>7925</v>
      </c>
      <c r="EN34" s="2448">
        <v>3210</v>
      </c>
      <c r="EO34" s="2448" t="s">
        <v>21</v>
      </c>
      <c r="EP34" s="2448">
        <v>4715</v>
      </c>
      <c r="EQ34" s="2448" t="s">
        <v>21</v>
      </c>
      <c r="ER34" s="2448">
        <v>4682</v>
      </c>
      <c r="ES34" s="2448">
        <v>33</v>
      </c>
      <c r="ET34" s="2448" t="s">
        <v>21</v>
      </c>
      <c r="EU34" s="217">
        <v>4147</v>
      </c>
      <c r="EV34" s="1448" t="s">
        <v>35</v>
      </c>
      <c r="EW34" s="670" t="s">
        <v>26</v>
      </c>
    </row>
    <row r="35" spans="1:153" ht="15" customHeight="1">
      <c r="A35" s="88" t="s">
        <v>26</v>
      </c>
      <c r="B35" s="89" t="s">
        <v>26</v>
      </c>
      <c r="C35" s="137" t="s">
        <v>171</v>
      </c>
      <c r="D35" s="2448">
        <v>798855</v>
      </c>
      <c r="E35" s="2448" t="s">
        <v>21</v>
      </c>
      <c r="F35" s="2448">
        <v>798894</v>
      </c>
      <c r="G35" s="2448">
        <v>798894</v>
      </c>
      <c r="H35" s="2448">
        <v>317914</v>
      </c>
      <c r="I35" s="2448">
        <v>5251</v>
      </c>
      <c r="J35" s="2448">
        <v>475730</v>
      </c>
      <c r="K35" s="2448">
        <v>8302</v>
      </c>
      <c r="L35" s="2448">
        <v>458544</v>
      </c>
      <c r="M35" s="2448">
        <v>8884</v>
      </c>
      <c r="N35" s="2448">
        <v>3069</v>
      </c>
      <c r="O35" s="217">
        <v>932146</v>
      </c>
      <c r="P35" s="1448" t="s">
        <v>36</v>
      </c>
      <c r="Q35" s="670" t="s">
        <v>26</v>
      </c>
      <c r="R35" s="88" t="s">
        <v>26</v>
      </c>
      <c r="S35" s="89" t="s">
        <v>26</v>
      </c>
      <c r="T35" s="137" t="s">
        <v>171</v>
      </c>
      <c r="U35" s="82">
        <v>2166</v>
      </c>
      <c r="V35" s="2448" t="s">
        <v>22</v>
      </c>
      <c r="W35" s="2448"/>
      <c r="X35" s="2448">
        <v>2160</v>
      </c>
      <c r="Y35" s="2448">
        <v>154</v>
      </c>
      <c r="Z35" s="2448" t="s">
        <v>21</v>
      </c>
      <c r="AA35" s="2448">
        <v>2006</v>
      </c>
      <c r="AB35" s="2448" t="s">
        <v>21</v>
      </c>
      <c r="AC35" s="2448">
        <v>1983</v>
      </c>
      <c r="AD35" s="2448">
        <v>23</v>
      </c>
      <c r="AE35" s="2448" t="s">
        <v>21</v>
      </c>
      <c r="AF35" s="217">
        <v>1190</v>
      </c>
      <c r="AG35" s="1448" t="s">
        <v>36</v>
      </c>
      <c r="AH35" s="670" t="s">
        <v>26</v>
      </c>
      <c r="AI35" s="88" t="s">
        <v>26</v>
      </c>
      <c r="AJ35" s="89" t="s">
        <v>26</v>
      </c>
      <c r="AK35" s="137" t="s">
        <v>171</v>
      </c>
      <c r="AL35" s="82">
        <v>2864</v>
      </c>
      <c r="AM35" s="2448" t="s">
        <v>22</v>
      </c>
      <c r="AN35" s="2448"/>
      <c r="AO35" s="2448">
        <v>2205</v>
      </c>
      <c r="AP35" s="2448">
        <v>678</v>
      </c>
      <c r="AQ35" s="2448" t="s">
        <v>21</v>
      </c>
      <c r="AR35" s="2448">
        <v>1527</v>
      </c>
      <c r="AS35" s="2448" t="s">
        <v>21</v>
      </c>
      <c r="AT35" s="2448">
        <v>1114</v>
      </c>
      <c r="AU35" s="2448">
        <v>413</v>
      </c>
      <c r="AV35" s="2448" t="s">
        <v>21</v>
      </c>
      <c r="AW35" s="217">
        <v>4914</v>
      </c>
      <c r="AX35" s="1448" t="s">
        <v>36</v>
      </c>
      <c r="AY35" s="670" t="s">
        <v>26</v>
      </c>
      <c r="AZ35" s="88" t="s">
        <v>26</v>
      </c>
      <c r="BA35" s="89" t="s">
        <v>26</v>
      </c>
      <c r="BB35" s="137" t="s">
        <v>171</v>
      </c>
      <c r="BC35" s="82">
        <v>1837</v>
      </c>
      <c r="BD35" s="2448" t="s">
        <v>22</v>
      </c>
      <c r="BE35" s="2448"/>
      <c r="BF35" s="2448">
        <v>1936</v>
      </c>
      <c r="BG35" s="2448" t="s">
        <v>21</v>
      </c>
      <c r="BH35" s="2448" t="s">
        <v>21</v>
      </c>
      <c r="BI35" s="2448">
        <v>1936</v>
      </c>
      <c r="BJ35" s="2448" t="s">
        <v>21</v>
      </c>
      <c r="BK35" s="2448">
        <v>1719</v>
      </c>
      <c r="BL35" s="2448">
        <v>217</v>
      </c>
      <c r="BM35" s="2448" t="s">
        <v>21</v>
      </c>
      <c r="BN35" s="217">
        <v>350</v>
      </c>
      <c r="BO35" s="1448" t="s">
        <v>36</v>
      </c>
      <c r="BP35" s="670" t="s">
        <v>26</v>
      </c>
      <c r="BQ35" s="88" t="s">
        <v>26</v>
      </c>
      <c r="BR35" s="89" t="s">
        <v>26</v>
      </c>
      <c r="BS35" s="137" t="s">
        <v>171</v>
      </c>
      <c r="BT35" s="82">
        <v>628397</v>
      </c>
      <c r="BU35" s="2448" t="s">
        <v>21</v>
      </c>
      <c r="BV35" s="2448"/>
      <c r="BW35" s="2448">
        <v>651312</v>
      </c>
      <c r="BX35" s="2448">
        <v>308185</v>
      </c>
      <c r="BY35" s="2448">
        <v>3933</v>
      </c>
      <c r="BZ35" s="2448">
        <v>339194</v>
      </c>
      <c r="CA35" s="2448">
        <v>4448</v>
      </c>
      <c r="CB35" s="2448">
        <v>330916</v>
      </c>
      <c r="CC35" s="2448">
        <v>3830</v>
      </c>
      <c r="CD35" s="2448">
        <v>1828</v>
      </c>
      <c r="CE35" s="2448">
        <v>714452</v>
      </c>
      <c r="CF35" s="1448" t="s">
        <v>36</v>
      </c>
      <c r="CG35" s="670" t="s">
        <v>26</v>
      </c>
      <c r="CH35" s="88" t="s">
        <v>26</v>
      </c>
      <c r="CI35" s="89" t="s">
        <v>26</v>
      </c>
      <c r="CJ35" s="137" t="s">
        <v>171</v>
      </c>
      <c r="CK35" s="82">
        <v>24744</v>
      </c>
      <c r="CL35" s="2448" t="s">
        <v>21</v>
      </c>
      <c r="CM35" s="2448"/>
      <c r="CN35" s="2448">
        <v>24744</v>
      </c>
      <c r="CO35" s="2448" t="s">
        <v>21</v>
      </c>
      <c r="CP35" s="2448" t="s">
        <v>21</v>
      </c>
      <c r="CQ35" s="2448">
        <v>24744</v>
      </c>
      <c r="CR35" s="2448" t="s">
        <v>21</v>
      </c>
      <c r="CS35" s="2448">
        <v>24744</v>
      </c>
      <c r="CT35" s="2448" t="s">
        <v>21</v>
      </c>
      <c r="CU35" s="2448" t="s">
        <v>21</v>
      </c>
      <c r="CV35" s="217" t="s">
        <v>22</v>
      </c>
      <c r="CW35" s="1448" t="s">
        <v>36</v>
      </c>
      <c r="CX35" s="670" t="s">
        <v>26</v>
      </c>
      <c r="CY35" s="88" t="s">
        <v>26</v>
      </c>
      <c r="CZ35" s="89" t="s">
        <v>26</v>
      </c>
      <c r="DA35" s="137" t="s">
        <v>171</v>
      </c>
      <c r="DB35" s="82">
        <v>735</v>
      </c>
      <c r="DC35" s="2448" t="s">
        <v>21</v>
      </c>
      <c r="DD35" s="2448"/>
      <c r="DE35" s="2448">
        <v>735</v>
      </c>
      <c r="DF35" s="2448" t="s">
        <v>21</v>
      </c>
      <c r="DG35" s="2448" t="s">
        <v>21</v>
      </c>
      <c r="DH35" s="2448">
        <v>735</v>
      </c>
      <c r="DI35" s="2448" t="s">
        <v>21</v>
      </c>
      <c r="DJ35" s="2448">
        <v>735</v>
      </c>
      <c r="DK35" s="2448" t="s">
        <v>21</v>
      </c>
      <c r="DL35" s="2448" t="s">
        <v>21</v>
      </c>
      <c r="DM35" s="217" t="s">
        <v>22</v>
      </c>
      <c r="DN35" s="1448" t="s">
        <v>36</v>
      </c>
      <c r="DO35" s="670" t="s">
        <v>26</v>
      </c>
      <c r="DP35" s="88" t="s">
        <v>26</v>
      </c>
      <c r="DQ35" s="89" t="s">
        <v>26</v>
      </c>
      <c r="DR35" s="137" t="s">
        <v>171</v>
      </c>
      <c r="DS35" s="82">
        <v>8055</v>
      </c>
      <c r="DT35" s="2448" t="s">
        <v>22</v>
      </c>
      <c r="DU35" s="2448"/>
      <c r="DV35" s="2448">
        <v>8055</v>
      </c>
      <c r="DW35" s="2448">
        <v>62</v>
      </c>
      <c r="DX35" s="2448" t="s">
        <v>21</v>
      </c>
      <c r="DY35" s="2448">
        <v>7993</v>
      </c>
      <c r="DZ35" s="2448" t="s">
        <v>22</v>
      </c>
      <c r="EA35" s="2448">
        <v>5566</v>
      </c>
      <c r="EB35" s="2448">
        <v>2427</v>
      </c>
      <c r="EC35" s="2448" t="s">
        <v>22</v>
      </c>
      <c r="ED35" s="2448" t="s">
        <v>22</v>
      </c>
      <c r="EE35" s="1448" t="s">
        <v>36</v>
      </c>
      <c r="EF35" s="670" t="s">
        <v>26</v>
      </c>
      <c r="EG35" s="88" t="s">
        <v>26</v>
      </c>
      <c r="EH35" s="89" t="s">
        <v>26</v>
      </c>
      <c r="EI35" s="137" t="s">
        <v>171</v>
      </c>
      <c r="EJ35" s="82">
        <v>9011</v>
      </c>
      <c r="EK35" s="2448" t="s">
        <v>21</v>
      </c>
      <c r="EL35" s="2448"/>
      <c r="EM35" s="2448">
        <v>9938</v>
      </c>
      <c r="EN35" s="2448">
        <v>3790</v>
      </c>
      <c r="EO35" s="2448" t="s">
        <v>21</v>
      </c>
      <c r="EP35" s="2448">
        <v>6148</v>
      </c>
      <c r="EQ35" s="2448" t="s">
        <v>21</v>
      </c>
      <c r="ER35" s="2448">
        <v>6047</v>
      </c>
      <c r="ES35" s="2448">
        <v>101</v>
      </c>
      <c r="ET35" s="2448" t="s">
        <v>21</v>
      </c>
      <c r="EU35" s="217">
        <v>3220</v>
      </c>
      <c r="EV35" s="1448" t="s">
        <v>36</v>
      </c>
      <c r="EW35" s="670" t="s">
        <v>26</v>
      </c>
    </row>
    <row r="36" spans="1:153" ht="15" customHeight="1">
      <c r="A36" s="88" t="s">
        <v>26</v>
      </c>
      <c r="B36" s="89" t="s">
        <v>26</v>
      </c>
      <c r="C36" s="137" t="s">
        <v>172</v>
      </c>
      <c r="D36" s="2448">
        <v>726926</v>
      </c>
      <c r="E36" s="2448" t="s">
        <v>21</v>
      </c>
      <c r="F36" s="2448">
        <v>807084</v>
      </c>
      <c r="G36" s="2448">
        <v>807084</v>
      </c>
      <c r="H36" s="2448">
        <v>341841</v>
      </c>
      <c r="I36" s="2448">
        <v>5176</v>
      </c>
      <c r="J36" s="2448">
        <v>460067</v>
      </c>
      <c r="K36" s="2448">
        <v>7200</v>
      </c>
      <c r="L36" s="2448">
        <v>445518</v>
      </c>
      <c r="M36" s="2448">
        <v>7349</v>
      </c>
      <c r="N36" s="2448">
        <v>2214</v>
      </c>
      <c r="O36" s="217">
        <v>849906</v>
      </c>
      <c r="P36" s="1448" t="s">
        <v>37</v>
      </c>
      <c r="Q36" s="670" t="s">
        <v>26</v>
      </c>
      <c r="R36" s="88" t="s">
        <v>26</v>
      </c>
      <c r="S36" s="89" t="s">
        <v>26</v>
      </c>
      <c r="T36" s="137" t="s">
        <v>172</v>
      </c>
      <c r="U36" s="82">
        <v>2068</v>
      </c>
      <c r="V36" s="2448" t="s">
        <v>22</v>
      </c>
      <c r="W36" s="2448"/>
      <c r="X36" s="2448">
        <v>2006</v>
      </c>
      <c r="Y36" s="2448">
        <v>120</v>
      </c>
      <c r="Z36" s="2448" t="s">
        <v>21</v>
      </c>
      <c r="AA36" s="2448">
        <v>1886</v>
      </c>
      <c r="AB36" s="2448" t="s">
        <v>21</v>
      </c>
      <c r="AC36" s="2448">
        <v>1857</v>
      </c>
      <c r="AD36" s="2448">
        <v>29</v>
      </c>
      <c r="AE36" s="2448" t="s">
        <v>21</v>
      </c>
      <c r="AF36" s="217">
        <v>1252</v>
      </c>
      <c r="AG36" s="1448" t="s">
        <v>37</v>
      </c>
      <c r="AH36" s="670" t="s">
        <v>26</v>
      </c>
      <c r="AI36" s="88" t="s">
        <v>26</v>
      </c>
      <c r="AJ36" s="89" t="s">
        <v>26</v>
      </c>
      <c r="AK36" s="137" t="s">
        <v>172</v>
      </c>
      <c r="AL36" s="82">
        <v>2286</v>
      </c>
      <c r="AM36" s="2448" t="s">
        <v>22</v>
      </c>
      <c r="AN36" s="2448"/>
      <c r="AO36" s="2448">
        <v>2397</v>
      </c>
      <c r="AP36" s="2448">
        <v>601</v>
      </c>
      <c r="AQ36" s="2448" t="s">
        <v>21</v>
      </c>
      <c r="AR36" s="2448">
        <v>1796</v>
      </c>
      <c r="AS36" s="2448" t="s">
        <v>21</v>
      </c>
      <c r="AT36" s="2448">
        <v>1330</v>
      </c>
      <c r="AU36" s="2448">
        <v>466</v>
      </c>
      <c r="AV36" s="2448" t="s">
        <v>21</v>
      </c>
      <c r="AW36" s="217">
        <v>4801</v>
      </c>
      <c r="AX36" s="1448" t="s">
        <v>37</v>
      </c>
      <c r="AY36" s="670" t="s">
        <v>26</v>
      </c>
      <c r="AZ36" s="88" t="s">
        <v>26</v>
      </c>
      <c r="BA36" s="89" t="s">
        <v>26</v>
      </c>
      <c r="BB36" s="137" t="s">
        <v>172</v>
      </c>
      <c r="BC36" s="82">
        <v>1673</v>
      </c>
      <c r="BD36" s="2448" t="s">
        <v>22</v>
      </c>
      <c r="BE36" s="2448"/>
      <c r="BF36" s="2448">
        <v>1772</v>
      </c>
      <c r="BG36" s="2448" t="s">
        <v>21</v>
      </c>
      <c r="BH36" s="2448" t="s">
        <v>21</v>
      </c>
      <c r="BI36" s="2448">
        <v>1772</v>
      </c>
      <c r="BJ36" s="2448" t="s">
        <v>21</v>
      </c>
      <c r="BK36" s="2448">
        <v>1587</v>
      </c>
      <c r="BL36" s="2448">
        <v>185</v>
      </c>
      <c r="BM36" s="2448" t="s">
        <v>21</v>
      </c>
      <c r="BN36" s="217">
        <v>251</v>
      </c>
      <c r="BO36" s="1448" t="s">
        <v>37</v>
      </c>
      <c r="BP36" s="670" t="s">
        <v>26</v>
      </c>
      <c r="BQ36" s="88" t="s">
        <v>26</v>
      </c>
      <c r="BR36" s="89" t="s">
        <v>26</v>
      </c>
      <c r="BS36" s="137" t="s">
        <v>172</v>
      </c>
      <c r="BT36" s="82">
        <v>583737</v>
      </c>
      <c r="BU36" s="2448" t="s">
        <v>21</v>
      </c>
      <c r="BV36" s="2448"/>
      <c r="BW36" s="2448">
        <v>658784</v>
      </c>
      <c r="BX36" s="2448">
        <v>328955</v>
      </c>
      <c r="BY36" s="2448">
        <v>3880</v>
      </c>
      <c r="BZ36" s="2448">
        <v>325949</v>
      </c>
      <c r="CA36" s="2448">
        <v>3836</v>
      </c>
      <c r="CB36" s="2448">
        <v>319362</v>
      </c>
      <c r="CC36" s="2448">
        <v>2751</v>
      </c>
      <c r="CD36" s="2448">
        <v>17</v>
      </c>
      <c r="CE36" s="2448">
        <v>639390</v>
      </c>
      <c r="CF36" s="1448" t="s">
        <v>37</v>
      </c>
      <c r="CG36" s="670" t="s">
        <v>26</v>
      </c>
      <c r="CH36" s="88" t="s">
        <v>26</v>
      </c>
      <c r="CI36" s="89" t="s">
        <v>26</v>
      </c>
      <c r="CJ36" s="137" t="s">
        <v>172</v>
      </c>
      <c r="CK36" s="82">
        <v>24529</v>
      </c>
      <c r="CL36" s="2448" t="s">
        <v>21</v>
      </c>
      <c r="CM36" s="2448"/>
      <c r="CN36" s="2448">
        <v>24529</v>
      </c>
      <c r="CO36" s="2448" t="s">
        <v>21</v>
      </c>
      <c r="CP36" s="2448" t="s">
        <v>21</v>
      </c>
      <c r="CQ36" s="2448">
        <v>24529</v>
      </c>
      <c r="CR36" s="2448" t="s">
        <v>21</v>
      </c>
      <c r="CS36" s="2448">
        <v>24529</v>
      </c>
      <c r="CT36" s="2448" t="s">
        <v>21</v>
      </c>
      <c r="CU36" s="2448" t="s">
        <v>21</v>
      </c>
      <c r="CV36" s="217" t="s">
        <v>22</v>
      </c>
      <c r="CW36" s="1448" t="s">
        <v>37</v>
      </c>
      <c r="CX36" s="670" t="s">
        <v>26</v>
      </c>
      <c r="CY36" s="88" t="s">
        <v>26</v>
      </c>
      <c r="CZ36" s="89" t="s">
        <v>26</v>
      </c>
      <c r="DA36" s="137" t="s">
        <v>172</v>
      </c>
      <c r="DB36" s="82">
        <v>494</v>
      </c>
      <c r="DC36" s="2448" t="s">
        <v>21</v>
      </c>
      <c r="DD36" s="2448"/>
      <c r="DE36" s="2448">
        <v>494</v>
      </c>
      <c r="DF36" s="2448" t="s">
        <v>21</v>
      </c>
      <c r="DG36" s="2448" t="s">
        <v>21</v>
      </c>
      <c r="DH36" s="2448">
        <v>494</v>
      </c>
      <c r="DI36" s="2448" t="s">
        <v>21</v>
      </c>
      <c r="DJ36" s="2448">
        <v>494</v>
      </c>
      <c r="DK36" s="2448" t="s">
        <v>21</v>
      </c>
      <c r="DL36" s="2448" t="s">
        <v>21</v>
      </c>
      <c r="DM36" s="217" t="s">
        <v>22</v>
      </c>
      <c r="DN36" s="1448" t="s">
        <v>37</v>
      </c>
      <c r="DO36" s="670" t="s">
        <v>26</v>
      </c>
      <c r="DP36" s="88" t="s">
        <v>26</v>
      </c>
      <c r="DQ36" s="89" t="s">
        <v>26</v>
      </c>
      <c r="DR36" s="137" t="s">
        <v>172</v>
      </c>
      <c r="DS36" s="82">
        <v>6872</v>
      </c>
      <c r="DT36" s="2448" t="s">
        <v>22</v>
      </c>
      <c r="DU36" s="2448"/>
      <c r="DV36" s="2448">
        <v>6872</v>
      </c>
      <c r="DW36" s="2448">
        <v>45</v>
      </c>
      <c r="DX36" s="2448" t="s">
        <v>21</v>
      </c>
      <c r="DY36" s="2448">
        <v>6827</v>
      </c>
      <c r="DZ36" s="2448" t="s">
        <v>22</v>
      </c>
      <c r="EA36" s="2448">
        <v>4879</v>
      </c>
      <c r="EB36" s="2448">
        <v>1948</v>
      </c>
      <c r="EC36" s="2448" t="s">
        <v>22</v>
      </c>
      <c r="ED36" s="2448" t="s">
        <v>22</v>
      </c>
      <c r="EE36" s="1448" t="s">
        <v>37</v>
      </c>
      <c r="EF36" s="670" t="s">
        <v>26</v>
      </c>
      <c r="EG36" s="88" t="s">
        <v>26</v>
      </c>
      <c r="EH36" s="89" t="s">
        <v>26</v>
      </c>
      <c r="EI36" s="137" t="s">
        <v>172</v>
      </c>
      <c r="EJ36" s="82">
        <v>7119</v>
      </c>
      <c r="EK36" s="2448" t="s">
        <v>21</v>
      </c>
      <c r="EL36" s="2448"/>
      <c r="EM36" s="2448">
        <v>7178</v>
      </c>
      <c r="EN36" s="2448">
        <v>2217</v>
      </c>
      <c r="EO36" s="2448" t="s">
        <v>21</v>
      </c>
      <c r="EP36" s="2448">
        <v>4961</v>
      </c>
      <c r="EQ36" s="2448" t="s">
        <v>21</v>
      </c>
      <c r="ER36" s="2448">
        <v>4909</v>
      </c>
      <c r="ES36" s="2448">
        <v>52</v>
      </c>
      <c r="ET36" s="2448" t="s">
        <v>21</v>
      </c>
      <c r="EU36" s="217">
        <v>3162</v>
      </c>
      <c r="EV36" s="1448" t="s">
        <v>37</v>
      </c>
      <c r="EW36" s="670" t="s">
        <v>26</v>
      </c>
    </row>
    <row r="37" spans="1:153" ht="15" customHeight="1">
      <c r="A37" s="88" t="s">
        <v>26</v>
      </c>
      <c r="B37" s="89" t="s">
        <v>26</v>
      </c>
      <c r="C37" s="137" t="s">
        <v>173</v>
      </c>
      <c r="D37" s="2448">
        <v>831574</v>
      </c>
      <c r="E37" s="2448" t="s">
        <v>21</v>
      </c>
      <c r="F37" s="2448">
        <v>771843</v>
      </c>
      <c r="G37" s="2448">
        <v>771843</v>
      </c>
      <c r="H37" s="2448">
        <v>313248</v>
      </c>
      <c r="I37" s="2448">
        <v>4353</v>
      </c>
      <c r="J37" s="2448">
        <v>454242</v>
      </c>
      <c r="K37" s="2448">
        <v>6588</v>
      </c>
      <c r="L37" s="2448">
        <v>439645</v>
      </c>
      <c r="M37" s="2448">
        <v>8008</v>
      </c>
      <c r="N37" s="2448">
        <v>1731</v>
      </c>
      <c r="O37" s="217">
        <v>905997</v>
      </c>
      <c r="P37" s="1448" t="s">
        <v>38</v>
      </c>
      <c r="Q37" s="670" t="s">
        <v>26</v>
      </c>
      <c r="R37" s="88" t="s">
        <v>26</v>
      </c>
      <c r="S37" s="89" t="s">
        <v>26</v>
      </c>
      <c r="T37" s="137" t="s">
        <v>173</v>
      </c>
      <c r="U37" s="82">
        <v>1860</v>
      </c>
      <c r="V37" s="2448" t="s">
        <v>22</v>
      </c>
      <c r="W37" s="2448"/>
      <c r="X37" s="2448">
        <v>1901</v>
      </c>
      <c r="Y37" s="2448">
        <v>191</v>
      </c>
      <c r="Z37" s="2448" t="s">
        <v>21</v>
      </c>
      <c r="AA37" s="2448">
        <v>1710</v>
      </c>
      <c r="AB37" s="2448" t="s">
        <v>21</v>
      </c>
      <c r="AC37" s="2448">
        <v>1680</v>
      </c>
      <c r="AD37" s="2448">
        <v>30</v>
      </c>
      <c r="AE37" s="2448" t="s">
        <v>21</v>
      </c>
      <c r="AF37" s="217">
        <v>1211</v>
      </c>
      <c r="AG37" s="1448" t="s">
        <v>38</v>
      </c>
      <c r="AH37" s="670" t="s">
        <v>26</v>
      </c>
      <c r="AI37" s="88" t="s">
        <v>26</v>
      </c>
      <c r="AJ37" s="89" t="s">
        <v>26</v>
      </c>
      <c r="AK37" s="137" t="s">
        <v>173</v>
      </c>
      <c r="AL37" s="82">
        <v>2362</v>
      </c>
      <c r="AM37" s="2448" t="s">
        <v>22</v>
      </c>
      <c r="AN37" s="2448"/>
      <c r="AO37" s="2448">
        <v>2497</v>
      </c>
      <c r="AP37" s="2448">
        <v>655</v>
      </c>
      <c r="AQ37" s="2448">
        <v>1</v>
      </c>
      <c r="AR37" s="2448">
        <v>1841</v>
      </c>
      <c r="AS37" s="2448" t="s">
        <v>21</v>
      </c>
      <c r="AT37" s="2448">
        <v>1355</v>
      </c>
      <c r="AU37" s="2448">
        <v>486</v>
      </c>
      <c r="AV37" s="2448" t="s">
        <v>21</v>
      </c>
      <c r="AW37" s="217">
        <v>4667</v>
      </c>
      <c r="AX37" s="1448" t="s">
        <v>38</v>
      </c>
      <c r="AY37" s="670" t="s">
        <v>26</v>
      </c>
      <c r="AZ37" s="88" t="s">
        <v>26</v>
      </c>
      <c r="BA37" s="89" t="s">
        <v>26</v>
      </c>
      <c r="BB37" s="137" t="s">
        <v>173</v>
      </c>
      <c r="BC37" s="82">
        <v>1688</v>
      </c>
      <c r="BD37" s="2448" t="s">
        <v>22</v>
      </c>
      <c r="BE37" s="2448"/>
      <c r="BF37" s="2448">
        <v>1776</v>
      </c>
      <c r="BG37" s="2448" t="s">
        <v>21</v>
      </c>
      <c r="BH37" s="2448" t="s">
        <v>21</v>
      </c>
      <c r="BI37" s="2448">
        <v>1776</v>
      </c>
      <c r="BJ37" s="2448" t="s">
        <v>21</v>
      </c>
      <c r="BK37" s="2448">
        <v>1544</v>
      </c>
      <c r="BL37" s="2448">
        <v>232</v>
      </c>
      <c r="BM37" s="2448" t="s">
        <v>21</v>
      </c>
      <c r="BN37" s="217">
        <v>163</v>
      </c>
      <c r="BO37" s="1448" t="s">
        <v>38</v>
      </c>
      <c r="BP37" s="670" t="s">
        <v>26</v>
      </c>
      <c r="BQ37" s="88" t="s">
        <v>26</v>
      </c>
      <c r="BR37" s="89" t="s">
        <v>26</v>
      </c>
      <c r="BS37" s="137" t="s">
        <v>173</v>
      </c>
      <c r="BT37" s="82">
        <v>684697</v>
      </c>
      <c r="BU37" s="2448" t="s">
        <v>21</v>
      </c>
      <c r="BV37" s="2448"/>
      <c r="BW37" s="2448">
        <v>617172</v>
      </c>
      <c r="BX37" s="2448">
        <v>298446</v>
      </c>
      <c r="BY37" s="2448">
        <v>3151</v>
      </c>
      <c r="BZ37" s="2448">
        <v>315576</v>
      </c>
      <c r="CA37" s="2448">
        <v>3316</v>
      </c>
      <c r="CB37" s="2448">
        <v>309280</v>
      </c>
      <c r="CC37" s="2448">
        <v>2980</v>
      </c>
      <c r="CD37" s="2448" t="s">
        <v>21</v>
      </c>
      <c r="CE37" s="2448">
        <v>705038</v>
      </c>
      <c r="CF37" s="1448" t="s">
        <v>38</v>
      </c>
      <c r="CG37" s="670" t="s">
        <v>26</v>
      </c>
      <c r="CH37" s="88" t="s">
        <v>26</v>
      </c>
      <c r="CI37" s="89" t="s">
        <v>26</v>
      </c>
      <c r="CJ37" s="137" t="s">
        <v>173</v>
      </c>
      <c r="CK37" s="82">
        <v>23651</v>
      </c>
      <c r="CL37" s="2448" t="s">
        <v>21</v>
      </c>
      <c r="CM37" s="2448"/>
      <c r="CN37" s="2448">
        <v>23651</v>
      </c>
      <c r="CO37" s="2448" t="s">
        <v>21</v>
      </c>
      <c r="CP37" s="2448" t="s">
        <v>21</v>
      </c>
      <c r="CQ37" s="2448">
        <v>23651</v>
      </c>
      <c r="CR37" s="2448" t="s">
        <v>21</v>
      </c>
      <c r="CS37" s="2448">
        <v>23651</v>
      </c>
      <c r="CT37" s="2448" t="s">
        <v>21</v>
      </c>
      <c r="CU37" s="2448" t="s">
        <v>21</v>
      </c>
      <c r="CV37" s="217" t="s">
        <v>22</v>
      </c>
      <c r="CW37" s="1448" t="s">
        <v>38</v>
      </c>
      <c r="CX37" s="670" t="s">
        <v>26</v>
      </c>
      <c r="CY37" s="88" t="s">
        <v>26</v>
      </c>
      <c r="CZ37" s="89" t="s">
        <v>26</v>
      </c>
      <c r="DA37" s="137" t="s">
        <v>173</v>
      </c>
      <c r="DB37" s="82">
        <v>157</v>
      </c>
      <c r="DC37" s="2448" t="s">
        <v>21</v>
      </c>
      <c r="DD37" s="2448"/>
      <c r="DE37" s="2448">
        <v>157</v>
      </c>
      <c r="DF37" s="2448" t="s">
        <v>21</v>
      </c>
      <c r="DG37" s="2448" t="s">
        <v>21</v>
      </c>
      <c r="DH37" s="2448">
        <v>157</v>
      </c>
      <c r="DI37" s="2448" t="s">
        <v>21</v>
      </c>
      <c r="DJ37" s="2448">
        <v>157</v>
      </c>
      <c r="DK37" s="2448" t="s">
        <v>21</v>
      </c>
      <c r="DL37" s="2448" t="s">
        <v>21</v>
      </c>
      <c r="DM37" s="217" t="s">
        <v>22</v>
      </c>
      <c r="DN37" s="1448" t="s">
        <v>38</v>
      </c>
      <c r="DO37" s="670" t="s">
        <v>26</v>
      </c>
      <c r="DP37" s="88" t="s">
        <v>26</v>
      </c>
      <c r="DQ37" s="89" t="s">
        <v>26</v>
      </c>
      <c r="DR37" s="137" t="s">
        <v>173</v>
      </c>
      <c r="DS37" s="82">
        <v>8117</v>
      </c>
      <c r="DT37" s="2448" t="s">
        <v>22</v>
      </c>
      <c r="DU37" s="2448"/>
      <c r="DV37" s="2448">
        <v>8117</v>
      </c>
      <c r="DW37" s="2448">
        <v>127</v>
      </c>
      <c r="DX37" s="2448" t="s">
        <v>21</v>
      </c>
      <c r="DY37" s="2448">
        <v>7990</v>
      </c>
      <c r="DZ37" s="2448" t="s">
        <v>22</v>
      </c>
      <c r="EA37" s="2448">
        <v>5846</v>
      </c>
      <c r="EB37" s="2448">
        <v>2144</v>
      </c>
      <c r="EC37" s="2448" t="s">
        <v>22</v>
      </c>
      <c r="ED37" s="2448" t="s">
        <v>22</v>
      </c>
      <c r="EE37" s="1448" t="s">
        <v>38</v>
      </c>
      <c r="EF37" s="670" t="s">
        <v>26</v>
      </c>
      <c r="EG37" s="88" t="s">
        <v>26</v>
      </c>
      <c r="EH37" s="89" t="s">
        <v>26</v>
      </c>
      <c r="EI37" s="137" t="s">
        <v>173</v>
      </c>
      <c r="EJ37" s="82">
        <v>8065</v>
      </c>
      <c r="EK37" s="2448" t="s">
        <v>21</v>
      </c>
      <c r="EL37" s="2448"/>
      <c r="EM37" s="2448">
        <v>7642</v>
      </c>
      <c r="EN37" s="2448">
        <v>1601</v>
      </c>
      <c r="EO37" s="2448" t="s">
        <v>21</v>
      </c>
      <c r="EP37" s="2448">
        <v>6041</v>
      </c>
      <c r="EQ37" s="2448" t="s">
        <v>21</v>
      </c>
      <c r="ER37" s="2448">
        <v>6041</v>
      </c>
      <c r="ES37" s="2448" t="s">
        <v>21</v>
      </c>
      <c r="ET37" s="2448" t="s">
        <v>21</v>
      </c>
      <c r="EU37" s="217">
        <v>3584</v>
      </c>
      <c r="EV37" s="1448" t="s">
        <v>38</v>
      </c>
      <c r="EW37" s="670" t="s">
        <v>26</v>
      </c>
    </row>
    <row r="38" spans="1:153" ht="15" customHeight="1">
      <c r="A38" s="88" t="s">
        <v>26</v>
      </c>
      <c r="B38" s="89" t="s">
        <v>26</v>
      </c>
      <c r="C38" s="137" t="s">
        <v>174</v>
      </c>
      <c r="D38" s="2448">
        <v>749970</v>
      </c>
      <c r="E38" s="2448" t="s">
        <v>21</v>
      </c>
      <c r="F38" s="2448">
        <v>816664</v>
      </c>
      <c r="G38" s="2448">
        <v>816664</v>
      </c>
      <c r="H38" s="2448">
        <v>317981</v>
      </c>
      <c r="I38" s="2448">
        <v>2276</v>
      </c>
      <c r="J38" s="2448">
        <v>496406</v>
      </c>
      <c r="K38" s="2448">
        <v>9886</v>
      </c>
      <c r="L38" s="2448">
        <v>477354</v>
      </c>
      <c r="M38" s="2448">
        <v>9166</v>
      </c>
      <c r="N38" s="2448">
        <v>1334</v>
      </c>
      <c r="O38" s="217">
        <v>837959</v>
      </c>
      <c r="P38" s="1448" t="s">
        <v>39</v>
      </c>
      <c r="Q38" s="670" t="s">
        <v>26</v>
      </c>
      <c r="R38" s="88" t="s">
        <v>26</v>
      </c>
      <c r="S38" s="89" t="s">
        <v>26</v>
      </c>
      <c r="T38" s="137" t="s">
        <v>174</v>
      </c>
      <c r="U38" s="82">
        <v>2221</v>
      </c>
      <c r="V38" s="2448" t="s">
        <v>22</v>
      </c>
      <c r="W38" s="2448"/>
      <c r="X38" s="2448">
        <v>2288</v>
      </c>
      <c r="Y38" s="2448">
        <v>171</v>
      </c>
      <c r="Z38" s="2448" t="s">
        <v>21</v>
      </c>
      <c r="AA38" s="2448">
        <v>2117</v>
      </c>
      <c r="AB38" s="2448" t="s">
        <v>21</v>
      </c>
      <c r="AC38" s="2448">
        <v>2038</v>
      </c>
      <c r="AD38" s="2448">
        <v>79</v>
      </c>
      <c r="AE38" s="2448" t="s">
        <v>21</v>
      </c>
      <c r="AF38" s="217">
        <v>1145</v>
      </c>
      <c r="AG38" s="1448" t="s">
        <v>39</v>
      </c>
      <c r="AH38" s="670" t="s">
        <v>26</v>
      </c>
      <c r="AI38" s="88" t="s">
        <v>26</v>
      </c>
      <c r="AJ38" s="89" t="s">
        <v>26</v>
      </c>
      <c r="AK38" s="137" t="s">
        <v>174</v>
      </c>
      <c r="AL38" s="82">
        <v>2537</v>
      </c>
      <c r="AM38" s="2448" t="s">
        <v>22</v>
      </c>
      <c r="AN38" s="2448"/>
      <c r="AO38" s="2448">
        <v>2411</v>
      </c>
      <c r="AP38" s="2448">
        <v>797</v>
      </c>
      <c r="AQ38" s="2448">
        <v>1</v>
      </c>
      <c r="AR38" s="2448">
        <v>1613</v>
      </c>
      <c r="AS38" s="2448" t="s">
        <v>21</v>
      </c>
      <c r="AT38" s="2448">
        <v>978</v>
      </c>
      <c r="AU38" s="2448">
        <v>635</v>
      </c>
      <c r="AV38" s="2448" t="s">
        <v>21</v>
      </c>
      <c r="AW38" s="217">
        <v>4791</v>
      </c>
      <c r="AX38" s="1448" t="s">
        <v>39</v>
      </c>
      <c r="AY38" s="670" t="s">
        <v>26</v>
      </c>
      <c r="AZ38" s="88" t="s">
        <v>26</v>
      </c>
      <c r="BA38" s="89" t="s">
        <v>26</v>
      </c>
      <c r="BB38" s="137" t="s">
        <v>174</v>
      </c>
      <c r="BC38" s="82">
        <v>1828</v>
      </c>
      <c r="BD38" s="2448" t="s">
        <v>22</v>
      </c>
      <c r="BE38" s="2448"/>
      <c r="BF38" s="2448">
        <v>1818</v>
      </c>
      <c r="BG38" s="2448" t="s">
        <v>21</v>
      </c>
      <c r="BH38" s="2448" t="s">
        <v>21</v>
      </c>
      <c r="BI38" s="2448">
        <v>1818</v>
      </c>
      <c r="BJ38" s="2448" t="s">
        <v>21</v>
      </c>
      <c r="BK38" s="2448">
        <v>1552</v>
      </c>
      <c r="BL38" s="2448">
        <v>266</v>
      </c>
      <c r="BM38" s="2448" t="s">
        <v>21</v>
      </c>
      <c r="BN38" s="217">
        <v>173</v>
      </c>
      <c r="BO38" s="1448" t="s">
        <v>39</v>
      </c>
      <c r="BP38" s="670" t="s">
        <v>26</v>
      </c>
      <c r="BQ38" s="88" t="s">
        <v>26</v>
      </c>
      <c r="BR38" s="89" t="s">
        <v>26</v>
      </c>
      <c r="BS38" s="137" t="s">
        <v>174</v>
      </c>
      <c r="BT38" s="82">
        <v>613463</v>
      </c>
      <c r="BU38" s="2448" t="s">
        <v>21</v>
      </c>
      <c r="BV38" s="2448"/>
      <c r="BW38" s="2448">
        <v>651682</v>
      </c>
      <c r="BX38" s="2448">
        <v>302939</v>
      </c>
      <c r="BY38" s="2448">
        <v>1280</v>
      </c>
      <c r="BZ38" s="2448">
        <v>347463</v>
      </c>
      <c r="CA38" s="2448">
        <v>6169</v>
      </c>
      <c r="CB38" s="2448">
        <v>337880</v>
      </c>
      <c r="CC38" s="2448">
        <v>3414</v>
      </c>
      <c r="CD38" s="2448">
        <v>1</v>
      </c>
      <c r="CE38" s="2448">
        <v>666821</v>
      </c>
      <c r="CF38" s="1448" t="s">
        <v>39</v>
      </c>
      <c r="CG38" s="670" t="s">
        <v>26</v>
      </c>
      <c r="CH38" s="88" t="s">
        <v>26</v>
      </c>
      <c r="CI38" s="89" t="s">
        <v>26</v>
      </c>
      <c r="CJ38" s="137" t="s">
        <v>174</v>
      </c>
      <c r="CK38" s="82">
        <v>25916</v>
      </c>
      <c r="CL38" s="2448" t="s">
        <v>21</v>
      </c>
      <c r="CM38" s="2448"/>
      <c r="CN38" s="2448">
        <v>25916</v>
      </c>
      <c r="CO38" s="2448" t="s">
        <v>21</v>
      </c>
      <c r="CP38" s="2448" t="s">
        <v>21</v>
      </c>
      <c r="CQ38" s="2448">
        <v>25916</v>
      </c>
      <c r="CR38" s="2448" t="s">
        <v>21</v>
      </c>
      <c r="CS38" s="2448">
        <v>25916</v>
      </c>
      <c r="CT38" s="2448" t="s">
        <v>21</v>
      </c>
      <c r="CU38" s="2448" t="s">
        <v>21</v>
      </c>
      <c r="CV38" s="217" t="s">
        <v>22</v>
      </c>
      <c r="CW38" s="1448" t="s">
        <v>39</v>
      </c>
      <c r="CX38" s="670" t="s">
        <v>26</v>
      </c>
      <c r="CY38" s="88" t="s">
        <v>26</v>
      </c>
      <c r="CZ38" s="89" t="s">
        <v>26</v>
      </c>
      <c r="DA38" s="137" t="s">
        <v>174</v>
      </c>
      <c r="DB38" s="82">
        <v>625</v>
      </c>
      <c r="DC38" s="2448" t="s">
        <v>21</v>
      </c>
      <c r="DD38" s="2448"/>
      <c r="DE38" s="2448">
        <v>625</v>
      </c>
      <c r="DF38" s="2448" t="s">
        <v>21</v>
      </c>
      <c r="DG38" s="2448" t="s">
        <v>21</v>
      </c>
      <c r="DH38" s="2448">
        <v>625</v>
      </c>
      <c r="DI38" s="2448" t="s">
        <v>21</v>
      </c>
      <c r="DJ38" s="2448">
        <v>625</v>
      </c>
      <c r="DK38" s="2448" t="s">
        <v>21</v>
      </c>
      <c r="DL38" s="2448" t="s">
        <v>21</v>
      </c>
      <c r="DM38" s="217" t="s">
        <v>22</v>
      </c>
      <c r="DN38" s="1448" t="s">
        <v>39</v>
      </c>
      <c r="DO38" s="670" t="s">
        <v>26</v>
      </c>
      <c r="DP38" s="88" t="s">
        <v>26</v>
      </c>
      <c r="DQ38" s="89" t="s">
        <v>26</v>
      </c>
      <c r="DR38" s="137" t="s">
        <v>174</v>
      </c>
      <c r="DS38" s="82">
        <v>8795</v>
      </c>
      <c r="DT38" s="2448" t="s">
        <v>22</v>
      </c>
      <c r="DU38" s="2448"/>
      <c r="DV38" s="2448">
        <v>8795</v>
      </c>
      <c r="DW38" s="2448">
        <v>88</v>
      </c>
      <c r="DX38" s="2448" t="s">
        <v>21</v>
      </c>
      <c r="DY38" s="2448">
        <v>8707</v>
      </c>
      <c r="DZ38" s="2448" t="s">
        <v>22</v>
      </c>
      <c r="EA38" s="2448">
        <v>6218</v>
      </c>
      <c r="EB38" s="2448">
        <v>2489</v>
      </c>
      <c r="EC38" s="2448" t="s">
        <v>22</v>
      </c>
      <c r="ED38" s="2448" t="s">
        <v>22</v>
      </c>
      <c r="EE38" s="1448" t="s">
        <v>39</v>
      </c>
      <c r="EF38" s="670" t="s">
        <v>26</v>
      </c>
      <c r="EG38" s="88" t="s">
        <v>26</v>
      </c>
      <c r="EH38" s="89" t="s">
        <v>26</v>
      </c>
      <c r="EI38" s="137" t="s">
        <v>174</v>
      </c>
      <c r="EJ38" s="82">
        <v>7631</v>
      </c>
      <c r="EK38" s="2448" t="s">
        <v>21</v>
      </c>
      <c r="EL38" s="2448"/>
      <c r="EM38" s="2448">
        <v>7913</v>
      </c>
      <c r="EN38" s="2448">
        <v>1836</v>
      </c>
      <c r="EO38" s="2448" t="s">
        <v>21</v>
      </c>
      <c r="EP38" s="2448">
        <v>6077</v>
      </c>
      <c r="EQ38" s="2448" t="s">
        <v>21</v>
      </c>
      <c r="ER38" s="2448">
        <v>6008</v>
      </c>
      <c r="ES38" s="2448">
        <v>69</v>
      </c>
      <c r="ET38" s="2448" t="s">
        <v>21</v>
      </c>
      <c r="EU38" s="217">
        <v>3303</v>
      </c>
      <c r="EV38" s="1448" t="s">
        <v>39</v>
      </c>
      <c r="EW38" s="670" t="s">
        <v>26</v>
      </c>
    </row>
    <row r="39" spans="1:153" ht="15" customHeight="1">
      <c r="A39" s="88" t="s">
        <v>26</v>
      </c>
      <c r="B39" s="89" t="s">
        <v>26</v>
      </c>
      <c r="C39" s="137" t="s">
        <v>175</v>
      </c>
      <c r="D39" s="2448">
        <v>806955</v>
      </c>
      <c r="E39" s="2448">
        <v>104</v>
      </c>
      <c r="F39" s="2448">
        <v>799843</v>
      </c>
      <c r="G39" s="2448">
        <v>799947</v>
      </c>
      <c r="H39" s="2448">
        <v>319123</v>
      </c>
      <c r="I39" s="2448">
        <v>3474</v>
      </c>
      <c r="J39" s="2448">
        <v>477350</v>
      </c>
      <c r="K39" s="2448">
        <v>7605</v>
      </c>
      <c r="L39" s="2448">
        <v>461274</v>
      </c>
      <c r="M39" s="2448">
        <v>8471</v>
      </c>
      <c r="N39" s="2448">
        <v>1399</v>
      </c>
      <c r="O39" s="217">
        <v>843649</v>
      </c>
      <c r="P39" s="1448" t="s">
        <v>40</v>
      </c>
      <c r="Q39" s="670" t="s">
        <v>26</v>
      </c>
      <c r="R39" s="88" t="s">
        <v>26</v>
      </c>
      <c r="S39" s="89" t="s">
        <v>26</v>
      </c>
      <c r="T39" s="137" t="s">
        <v>175</v>
      </c>
      <c r="U39" s="82">
        <v>2005</v>
      </c>
      <c r="V39" s="2448" t="s">
        <v>22</v>
      </c>
      <c r="W39" s="2448"/>
      <c r="X39" s="2448">
        <v>1948</v>
      </c>
      <c r="Y39" s="2448">
        <v>233</v>
      </c>
      <c r="Z39" s="2448" t="s">
        <v>21</v>
      </c>
      <c r="AA39" s="2448">
        <v>1715</v>
      </c>
      <c r="AB39" s="2448" t="s">
        <v>21</v>
      </c>
      <c r="AC39" s="2448">
        <v>1625</v>
      </c>
      <c r="AD39" s="2448">
        <v>90</v>
      </c>
      <c r="AE39" s="2448" t="s">
        <v>21</v>
      </c>
      <c r="AF39" s="217">
        <v>1202</v>
      </c>
      <c r="AG39" s="1448" t="s">
        <v>40</v>
      </c>
      <c r="AH39" s="670" t="s">
        <v>26</v>
      </c>
      <c r="AI39" s="88" t="s">
        <v>26</v>
      </c>
      <c r="AJ39" s="89" t="s">
        <v>26</v>
      </c>
      <c r="AK39" s="137" t="s">
        <v>175</v>
      </c>
      <c r="AL39" s="82">
        <v>2677</v>
      </c>
      <c r="AM39" s="2448" t="s">
        <v>22</v>
      </c>
      <c r="AN39" s="2448"/>
      <c r="AO39" s="2448">
        <v>2743</v>
      </c>
      <c r="AP39" s="2448">
        <v>899</v>
      </c>
      <c r="AQ39" s="2448" t="s">
        <v>21</v>
      </c>
      <c r="AR39" s="2448">
        <v>1844</v>
      </c>
      <c r="AS39" s="2448" t="s">
        <v>21</v>
      </c>
      <c r="AT39" s="2448">
        <v>1406</v>
      </c>
      <c r="AU39" s="2448">
        <v>438</v>
      </c>
      <c r="AV39" s="2448" t="s">
        <v>21</v>
      </c>
      <c r="AW39" s="217">
        <v>4725</v>
      </c>
      <c r="AX39" s="1448" t="s">
        <v>40</v>
      </c>
      <c r="AY39" s="670" t="s">
        <v>26</v>
      </c>
      <c r="AZ39" s="88" t="s">
        <v>26</v>
      </c>
      <c r="BA39" s="89" t="s">
        <v>26</v>
      </c>
      <c r="BB39" s="137" t="s">
        <v>175</v>
      </c>
      <c r="BC39" s="82">
        <v>1562</v>
      </c>
      <c r="BD39" s="2448" t="s">
        <v>22</v>
      </c>
      <c r="BE39" s="2448"/>
      <c r="BF39" s="2448">
        <v>1550</v>
      </c>
      <c r="BG39" s="2448" t="s">
        <v>21</v>
      </c>
      <c r="BH39" s="2448" t="s">
        <v>21</v>
      </c>
      <c r="BI39" s="2448">
        <v>1550</v>
      </c>
      <c r="BJ39" s="2448" t="s">
        <v>21</v>
      </c>
      <c r="BK39" s="2448">
        <v>1281</v>
      </c>
      <c r="BL39" s="2448">
        <v>269</v>
      </c>
      <c r="BM39" s="2448" t="s">
        <v>21</v>
      </c>
      <c r="BN39" s="217">
        <v>184</v>
      </c>
      <c r="BO39" s="1448" t="s">
        <v>40</v>
      </c>
      <c r="BP39" s="670" t="s">
        <v>26</v>
      </c>
      <c r="BQ39" s="88" t="s">
        <v>26</v>
      </c>
      <c r="BR39" s="89" t="s">
        <v>26</v>
      </c>
      <c r="BS39" s="137" t="s">
        <v>175</v>
      </c>
      <c r="BT39" s="82">
        <v>633131</v>
      </c>
      <c r="BU39" s="2448">
        <v>104</v>
      </c>
      <c r="BV39" s="2448"/>
      <c r="BW39" s="2448">
        <v>650887</v>
      </c>
      <c r="BX39" s="2448">
        <v>304653</v>
      </c>
      <c r="BY39" s="2448">
        <v>2602</v>
      </c>
      <c r="BZ39" s="2448">
        <v>343631</v>
      </c>
      <c r="CA39" s="2448">
        <v>4331</v>
      </c>
      <c r="CB39" s="2448">
        <v>335987</v>
      </c>
      <c r="CC39" s="2448">
        <v>3313</v>
      </c>
      <c r="CD39" s="2448">
        <v>119</v>
      </c>
      <c r="CE39" s="2448">
        <v>649053</v>
      </c>
      <c r="CF39" s="1448" t="s">
        <v>40</v>
      </c>
      <c r="CG39" s="670" t="s">
        <v>26</v>
      </c>
      <c r="CH39" s="88" t="s">
        <v>26</v>
      </c>
      <c r="CI39" s="89" t="s">
        <v>26</v>
      </c>
      <c r="CJ39" s="137" t="s">
        <v>175</v>
      </c>
      <c r="CK39" s="82">
        <v>23925</v>
      </c>
      <c r="CL39" s="2448" t="s">
        <v>21</v>
      </c>
      <c r="CM39" s="2448"/>
      <c r="CN39" s="2448">
        <v>23925</v>
      </c>
      <c r="CO39" s="2448" t="s">
        <v>21</v>
      </c>
      <c r="CP39" s="2448" t="s">
        <v>21</v>
      </c>
      <c r="CQ39" s="2448">
        <v>23925</v>
      </c>
      <c r="CR39" s="2448" t="s">
        <v>21</v>
      </c>
      <c r="CS39" s="2448">
        <v>23925</v>
      </c>
      <c r="CT39" s="2448" t="s">
        <v>21</v>
      </c>
      <c r="CU39" s="2448" t="s">
        <v>21</v>
      </c>
      <c r="CV39" s="217" t="s">
        <v>22</v>
      </c>
      <c r="CW39" s="1448" t="s">
        <v>40</v>
      </c>
      <c r="CX39" s="670" t="s">
        <v>26</v>
      </c>
      <c r="CY39" s="88" t="s">
        <v>26</v>
      </c>
      <c r="CZ39" s="89" t="s">
        <v>26</v>
      </c>
      <c r="DA39" s="137" t="s">
        <v>175</v>
      </c>
      <c r="DB39" s="82">
        <v>363</v>
      </c>
      <c r="DC39" s="2448">
        <v>478</v>
      </c>
      <c r="DD39" s="2448"/>
      <c r="DE39" s="2448">
        <v>841</v>
      </c>
      <c r="DF39" s="2448" t="s">
        <v>21</v>
      </c>
      <c r="DG39" s="2448" t="s">
        <v>21</v>
      </c>
      <c r="DH39" s="2448">
        <v>841</v>
      </c>
      <c r="DI39" s="2448" t="s">
        <v>21</v>
      </c>
      <c r="DJ39" s="2448">
        <v>841</v>
      </c>
      <c r="DK39" s="2448" t="s">
        <v>21</v>
      </c>
      <c r="DL39" s="2448" t="s">
        <v>21</v>
      </c>
      <c r="DM39" s="217" t="s">
        <v>22</v>
      </c>
      <c r="DN39" s="1448" t="s">
        <v>40</v>
      </c>
      <c r="DO39" s="670" t="s">
        <v>26</v>
      </c>
      <c r="DP39" s="88" t="s">
        <v>26</v>
      </c>
      <c r="DQ39" s="89" t="s">
        <v>26</v>
      </c>
      <c r="DR39" s="137" t="s">
        <v>175</v>
      </c>
      <c r="DS39" s="82">
        <v>8357</v>
      </c>
      <c r="DT39" s="2448" t="s">
        <v>22</v>
      </c>
      <c r="DU39" s="2448"/>
      <c r="DV39" s="2448">
        <v>8357</v>
      </c>
      <c r="DW39" s="2448">
        <v>153</v>
      </c>
      <c r="DX39" s="2448" t="s">
        <v>21</v>
      </c>
      <c r="DY39" s="2448">
        <v>8204</v>
      </c>
      <c r="DZ39" s="2448" t="s">
        <v>22</v>
      </c>
      <c r="EA39" s="2448">
        <v>5569</v>
      </c>
      <c r="EB39" s="2448">
        <v>2635</v>
      </c>
      <c r="EC39" s="2448" t="s">
        <v>22</v>
      </c>
      <c r="ED39" s="2448" t="s">
        <v>22</v>
      </c>
      <c r="EE39" s="1448" t="s">
        <v>40</v>
      </c>
      <c r="EF39" s="670" t="s">
        <v>26</v>
      </c>
      <c r="EG39" s="88" t="s">
        <v>26</v>
      </c>
      <c r="EH39" s="89" t="s">
        <v>26</v>
      </c>
      <c r="EI39" s="137" t="s">
        <v>175</v>
      </c>
      <c r="EJ39" s="82">
        <v>8826</v>
      </c>
      <c r="EK39" s="2448" t="s">
        <v>21</v>
      </c>
      <c r="EL39" s="2448"/>
      <c r="EM39" s="2448">
        <v>8038</v>
      </c>
      <c r="EN39" s="2448">
        <v>2266</v>
      </c>
      <c r="EO39" s="2448" t="s">
        <v>21</v>
      </c>
      <c r="EP39" s="2448">
        <v>5772</v>
      </c>
      <c r="EQ39" s="2448" t="s">
        <v>21</v>
      </c>
      <c r="ER39" s="2448">
        <v>5772</v>
      </c>
      <c r="ES39" s="2448" t="s">
        <v>21</v>
      </c>
      <c r="ET39" s="2448" t="s">
        <v>21</v>
      </c>
      <c r="EU39" s="217">
        <v>4091</v>
      </c>
      <c r="EV39" s="1448" t="s">
        <v>40</v>
      </c>
      <c r="EW39" s="670" t="s">
        <v>26</v>
      </c>
    </row>
    <row r="40" spans="1:153" ht="15" customHeight="1">
      <c r="A40" s="105" t="s">
        <v>26</v>
      </c>
      <c r="B40" s="106" t="s">
        <v>26</v>
      </c>
      <c r="C40" s="1174" t="s">
        <v>176</v>
      </c>
      <c r="D40" s="2449">
        <v>937232</v>
      </c>
      <c r="E40" s="2449" t="s">
        <v>21</v>
      </c>
      <c r="F40" s="2449">
        <v>819774</v>
      </c>
      <c r="G40" s="2449">
        <v>819774</v>
      </c>
      <c r="H40" s="2449">
        <v>334319</v>
      </c>
      <c r="I40" s="2449">
        <v>4970</v>
      </c>
      <c r="J40" s="2449">
        <v>480485</v>
      </c>
      <c r="K40" s="2449">
        <v>8354</v>
      </c>
      <c r="L40" s="2449">
        <v>464229</v>
      </c>
      <c r="M40" s="2449">
        <v>7901</v>
      </c>
      <c r="N40" s="2449">
        <v>2921</v>
      </c>
      <c r="O40" s="512">
        <v>958244</v>
      </c>
      <c r="P40" s="1450" t="s">
        <v>41</v>
      </c>
      <c r="Q40" s="673" t="s">
        <v>26</v>
      </c>
      <c r="R40" s="105" t="s">
        <v>26</v>
      </c>
      <c r="S40" s="106" t="s">
        <v>26</v>
      </c>
      <c r="T40" s="1174" t="s">
        <v>176</v>
      </c>
      <c r="U40" s="107">
        <v>2571</v>
      </c>
      <c r="V40" s="2449" t="s">
        <v>22</v>
      </c>
      <c r="W40" s="2449"/>
      <c r="X40" s="2449">
        <v>2380</v>
      </c>
      <c r="Y40" s="2449">
        <v>183</v>
      </c>
      <c r="Z40" s="2449" t="s">
        <v>21</v>
      </c>
      <c r="AA40" s="2449">
        <v>2197</v>
      </c>
      <c r="AB40" s="2449" t="s">
        <v>21</v>
      </c>
      <c r="AC40" s="2449">
        <v>2068</v>
      </c>
      <c r="AD40" s="2449">
        <v>129</v>
      </c>
      <c r="AE40" s="2449" t="s">
        <v>21</v>
      </c>
      <c r="AF40" s="512">
        <v>1392</v>
      </c>
      <c r="AG40" s="1450" t="s">
        <v>41</v>
      </c>
      <c r="AH40" s="673" t="s">
        <v>26</v>
      </c>
      <c r="AI40" s="105" t="s">
        <v>26</v>
      </c>
      <c r="AJ40" s="106" t="s">
        <v>26</v>
      </c>
      <c r="AK40" s="1174" t="s">
        <v>176</v>
      </c>
      <c r="AL40" s="107">
        <v>2628</v>
      </c>
      <c r="AM40" s="2449" t="s">
        <v>22</v>
      </c>
      <c r="AN40" s="2449"/>
      <c r="AO40" s="2449">
        <v>2520</v>
      </c>
      <c r="AP40" s="2449">
        <v>925</v>
      </c>
      <c r="AQ40" s="2449" t="s">
        <v>21</v>
      </c>
      <c r="AR40" s="2449">
        <v>1595</v>
      </c>
      <c r="AS40" s="2449" t="s">
        <v>21</v>
      </c>
      <c r="AT40" s="2449">
        <v>931</v>
      </c>
      <c r="AU40" s="2449">
        <v>664</v>
      </c>
      <c r="AV40" s="2449" t="s">
        <v>21</v>
      </c>
      <c r="AW40" s="512">
        <v>4832</v>
      </c>
      <c r="AX40" s="1450" t="s">
        <v>41</v>
      </c>
      <c r="AY40" s="673" t="s">
        <v>26</v>
      </c>
      <c r="AZ40" s="105" t="s">
        <v>26</v>
      </c>
      <c r="BA40" s="106" t="s">
        <v>26</v>
      </c>
      <c r="BB40" s="1174" t="s">
        <v>176</v>
      </c>
      <c r="BC40" s="107">
        <v>1537</v>
      </c>
      <c r="BD40" s="2449" t="s">
        <v>22</v>
      </c>
      <c r="BE40" s="2449"/>
      <c r="BF40" s="2449">
        <v>1536</v>
      </c>
      <c r="BG40" s="2449" t="s">
        <v>21</v>
      </c>
      <c r="BH40" s="2449" t="s">
        <v>21</v>
      </c>
      <c r="BI40" s="2449">
        <v>1536</v>
      </c>
      <c r="BJ40" s="2449" t="s">
        <v>21</v>
      </c>
      <c r="BK40" s="2449">
        <v>1315</v>
      </c>
      <c r="BL40" s="2449">
        <v>221</v>
      </c>
      <c r="BM40" s="2449" t="s">
        <v>21</v>
      </c>
      <c r="BN40" s="512">
        <v>185</v>
      </c>
      <c r="BO40" s="1450" t="s">
        <v>41</v>
      </c>
      <c r="BP40" s="673" t="s">
        <v>26</v>
      </c>
      <c r="BQ40" s="105" t="s">
        <v>26</v>
      </c>
      <c r="BR40" s="106" t="s">
        <v>26</v>
      </c>
      <c r="BS40" s="1174" t="s">
        <v>176</v>
      </c>
      <c r="BT40" s="107">
        <v>786594</v>
      </c>
      <c r="BU40" s="2449" t="s">
        <v>21</v>
      </c>
      <c r="BV40" s="2449"/>
      <c r="BW40" s="2449">
        <v>667634</v>
      </c>
      <c r="BX40" s="2449">
        <v>321208</v>
      </c>
      <c r="BY40" s="2449">
        <v>4088</v>
      </c>
      <c r="BZ40" s="2449">
        <v>342338</v>
      </c>
      <c r="CA40" s="2449">
        <v>4583</v>
      </c>
      <c r="CB40" s="2449">
        <v>334631</v>
      </c>
      <c r="CC40" s="2449">
        <v>3123</v>
      </c>
      <c r="CD40" s="2449">
        <v>145</v>
      </c>
      <c r="CE40" s="2449">
        <v>767950</v>
      </c>
      <c r="CF40" s="1450" t="s">
        <v>41</v>
      </c>
      <c r="CG40" s="673" t="s">
        <v>26</v>
      </c>
      <c r="CH40" s="105" t="s">
        <v>26</v>
      </c>
      <c r="CI40" s="106" t="s">
        <v>26</v>
      </c>
      <c r="CJ40" s="1174" t="s">
        <v>176</v>
      </c>
      <c r="CK40" s="107">
        <v>22391</v>
      </c>
      <c r="CL40" s="2449" t="s">
        <v>21</v>
      </c>
      <c r="CM40" s="2449"/>
      <c r="CN40" s="2449">
        <v>22391</v>
      </c>
      <c r="CO40" s="2449" t="s">
        <v>21</v>
      </c>
      <c r="CP40" s="2449" t="s">
        <v>21</v>
      </c>
      <c r="CQ40" s="2449">
        <v>22391</v>
      </c>
      <c r="CR40" s="2449" t="s">
        <v>21</v>
      </c>
      <c r="CS40" s="2449">
        <v>22391</v>
      </c>
      <c r="CT40" s="2449" t="s">
        <v>21</v>
      </c>
      <c r="CU40" s="2449" t="s">
        <v>21</v>
      </c>
      <c r="CV40" s="512" t="s">
        <v>22</v>
      </c>
      <c r="CW40" s="1450" t="s">
        <v>41</v>
      </c>
      <c r="CX40" s="673" t="s">
        <v>26</v>
      </c>
      <c r="CY40" s="105" t="s">
        <v>26</v>
      </c>
      <c r="CZ40" s="106" t="s">
        <v>26</v>
      </c>
      <c r="DA40" s="1174" t="s">
        <v>176</v>
      </c>
      <c r="DB40" s="107">
        <v>496</v>
      </c>
      <c r="DC40" s="2449" t="s">
        <v>21</v>
      </c>
      <c r="DD40" s="2449"/>
      <c r="DE40" s="2449">
        <v>496</v>
      </c>
      <c r="DF40" s="2449" t="s">
        <v>21</v>
      </c>
      <c r="DG40" s="2449" t="s">
        <v>21</v>
      </c>
      <c r="DH40" s="2449">
        <v>496</v>
      </c>
      <c r="DI40" s="2449" t="s">
        <v>21</v>
      </c>
      <c r="DJ40" s="2449">
        <v>496</v>
      </c>
      <c r="DK40" s="2449" t="s">
        <v>21</v>
      </c>
      <c r="DL40" s="2449" t="s">
        <v>21</v>
      </c>
      <c r="DM40" s="512" t="s">
        <v>22</v>
      </c>
      <c r="DN40" s="1450" t="s">
        <v>41</v>
      </c>
      <c r="DO40" s="673" t="s">
        <v>26</v>
      </c>
      <c r="DP40" s="105" t="s">
        <v>26</v>
      </c>
      <c r="DQ40" s="106" t="s">
        <v>26</v>
      </c>
      <c r="DR40" s="1174" t="s">
        <v>176</v>
      </c>
      <c r="DS40" s="107">
        <v>7697</v>
      </c>
      <c r="DT40" s="2449" t="s">
        <v>22</v>
      </c>
      <c r="DU40" s="2449"/>
      <c r="DV40" s="2449">
        <v>7697</v>
      </c>
      <c r="DW40" s="2449">
        <v>166</v>
      </c>
      <c r="DX40" s="2449" t="s">
        <v>21</v>
      </c>
      <c r="DY40" s="2449">
        <v>7531</v>
      </c>
      <c r="DZ40" s="2449" t="s">
        <v>22</v>
      </c>
      <c r="EA40" s="2449">
        <v>5230</v>
      </c>
      <c r="EB40" s="2449">
        <v>2301</v>
      </c>
      <c r="EC40" s="2449" t="s">
        <v>22</v>
      </c>
      <c r="ED40" s="2449" t="s">
        <v>22</v>
      </c>
      <c r="EE40" s="1450" t="s">
        <v>41</v>
      </c>
      <c r="EF40" s="673" t="s">
        <v>26</v>
      </c>
      <c r="EG40" s="105" t="s">
        <v>26</v>
      </c>
      <c r="EH40" s="106" t="s">
        <v>26</v>
      </c>
      <c r="EI40" s="1174" t="s">
        <v>176</v>
      </c>
      <c r="EJ40" s="107">
        <v>9797</v>
      </c>
      <c r="EK40" s="2449" t="s">
        <v>21</v>
      </c>
      <c r="EL40" s="2449"/>
      <c r="EM40" s="2449">
        <v>8401</v>
      </c>
      <c r="EN40" s="2449">
        <v>2411</v>
      </c>
      <c r="EO40" s="2449" t="s">
        <v>21</v>
      </c>
      <c r="EP40" s="2449">
        <v>5990</v>
      </c>
      <c r="EQ40" s="2449" t="s">
        <v>21</v>
      </c>
      <c r="ER40" s="2449">
        <v>5990</v>
      </c>
      <c r="ES40" s="2449" t="s">
        <v>21</v>
      </c>
      <c r="ET40" s="2449" t="s">
        <v>21</v>
      </c>
      <c r="EU40" s="512">
        <v>5487</v>
      </c>
      <c r="EV40" s="1450" t="s">
        <v>41</v>
      </c>
      <c r="EW40" s="673" t="s">
        <v>26</v>
      </c>
    </row>
    <row r="41" spans="1:153" ht="15" customHeight="1">
      <c r="A41" s="1536"/>
      <c r="B41" s="1536"/>
      <c r="C41" s="1536"/>
      <c r="D41" s="674"/>
      <c r="E41" s="674"/>
      <c r="F41" s="674"/>
      <c r="G41" s="674"/>
      <c r="H41" s="674"/>
      <c r="I41" s="674"/>
      <c r="J41" s="674"/>
      <c r="K41" s="674"/>
      <c r="L41" s="674"/>
      <c r="M41" s="674"/>
      <c r="N41" s="674"/>
      <c r="O41" s="674"/>
      <c r="P41" s="504"/>
      <c r="Q41" s="504"/>
      <c r="R41" s="1536"/>
      <c r="S41" s="1536"/>
      <c r="T41" s="1536"/>
      <c r="U41" s="674"/>
      <c r="V41" s="674"/>
      <c r="W41" s="674"/>
      <c r="X41" s="674"/>
      <c r="Y41" s="674"/>
      <c r="Z41" s="674"/>
      <c r="AA41" s="674"/>
      <c r="AB41" s="674"/>
      <c r="AC41" s="674"/>
      <c r="AD41" s="674"/>
      <c r="AE41" s="674"/>
      <c r="AF41" s="674"/>
      <c r="AG41" s="504"/>
      <c r="AH41" s="504"/>
      <c r="AI41" s="1536"/>
      <c r="AJ41" s="1536"/>
      <c r="AK41" s="1536"/>
      <c r="AL41" s="674"/>
      <c r="AM41" s="674"/>
      <c r="AN41" s="674"/>
      <c r="AO41" s="674"/>
      <c r="AP41" s="674"/>
      <c r="AQ41" s="674"/>
      <c r="AR41" s="674"/>
      <c r="AS41" s="674"/>
      <c r="AT41" s="674"/>
      <c r="AU41" s="674"/>
      <c r="AV41" s="674"/>
      <c r="AW41" s="674"/>
      <c r="AX41" s="504"/>
      <c r="AY41" s="504"/>
      <c r="AZ41" s="1536"/>
      <c r="BA41" s="1536"/>
      <c r="BB41" s="1536"/>
      <c r="BC41" s="674"/>
      <c r="BD41" s="674"/>
      <c r="BE41" s="674"/>
      <c r="BF41" s="674"/>
      <c r="BG41" s="674"/>
      <c r="BH41" s="674"/>
      <c r="BI41" s="674"/>
      <c r="BJ41" s="674"/>
      <c r="BK41" s="674"/>
      <c r="BL41" s="674"/>
      <c r="BM41" s="674"/>
      <c r="BN41" s="674"/>
      <c r="BO41" s="504"/>
      <c r="BP41" s="504"/>
      <c r="BQ41" s="1536"/>
      <c r="BR41" s="1536"/>
      <c r="BS41" s="1536"/>
      <c r="BT41" s="674"/>
      <c r="BU41" s="674"/>
      <c r="BV41" s="674"/>
      <c r="BW41" s="674"/>
      <c r="BX41" s="674"/>
      <c r="BY41" s="674"/>
      <c r="BZ41" s="674"/>
      <c r="CA41" s="674"/>
      <c r="CB41" s="674"/>
      <c r="CC41" s="674"/>
      <c r="CD41" s="674"/>
      <c r="CE41" s="674"/>
      <c r="CF41" s="504"/>
      <c r="CG41" s="504"/>
      <c r="CH41" s="1536"/>
      <c r="CI41" s="1536"/>
      <c r="CJ41" s="1536"/>
      <c r="CK41" s="674"/>
      <c r="CL41" s="674"/>
      <c r="CM41" s="674"/>
      <c r="CN41" s="674"/>
      <c r="CO41" s="674"/>
      <c r="CP41" s="674"/>
      <c r="CQ41" s="674"/>
      <c r="CR41" s="674"/>
      <c r="CS41" s="674"/>
      <c r="CT41" s="674"/>
      <c r="CU41" s="674"/>
      <c r="CV41" s="674"/>
      <c r="CW41" s="504"/>
      <c r="CX41" s="504"/>
      <c r="CY41" s="1536"/>
      <c r="CZ41" s="1536"/>
      <c r="DA41" s="1536"/>
      <c r="DB41" s="674"/>
      <c r="DC41" s="674"/>
      <c r="DD41" s="674"/>
      <c r="DE41" s="674"/>
      <c r="DF41" s="674"/>
      <c r="DG41" s="674"/>
      <c r="DH41" s="674"/>
      <c r="DI41" s="674"/>
      <c r="DJ41" s="674"/>
      <c r="DK41" s="674"/>
      <c r="DL41" s="674"/>
      <c r="DM41" s="674"/>
      <c r="DN41" s="504"/>
      <c r="DO41" s="504"/>
      <c r="DP41" s="1536"/>
      <c r="DQ41" s="1536"/>
      <c r="DR41" s="1536"/>
      <c r="DS41" s="674"/>
      <c r="DT41" s="674"/>
      <c r="DU41" s="674"/>
      <c r="DV41" s="674"/>
      <c r="DW41" s="674"/>
      <c r="DX41" s="674"/>
      <c r="DY41" s="674"/>
      <c r="DZ41" s="674"/>
      <c r="EA41" s="674"/>
      <c r="EB41" s="674"/>
      <c r="EC41" s="674"/>
      <c r="ED41" s="674"/>
      <c r="EE41" s="504"/>
      <c r="EF41" s="504"/>
      <c r="EG41" s="1536"/>
      <c r="EH41" s="1536"/>
      <c r="EI41" s="1536"/>
      <c r="EJ41" s="674"/>
      <c r="EK41" s="674"/>
      <c r="EL41" s="674"/>
      <c r="EM41" s="674"/>
      <c r="EN41" s="674"/>
      <c r="EO41" s="674"/>
      <c r="EP41" s="674"/>
      <c r="EQ41" s="674"/>
      <c r="ER41" s="674"/>
      <c r="ES41" s="674"/>
      <c r="ET41" s="674"/>
      <c r="EU41" s="674"/>
      <c r="EV41" s="504"/>
      <c r="EW41" s="504"/>
    </row>
    <row r="42" spans="1:153" s="388" customFormat="1" ht="19.5" customHeight="1">
      <c r="A42" s="2198" t="s">
        <v>177</v>
      </c>
      <c r="B42" s="652"/>
      <c r="C42" s="652"/>
      <c r="D42" s="1761"/>
      <c r="E42" s="652" t="s">
        <v>866</v>
      </c>
      <c r="F42" s="513"/>
      <c r="G42" s="513"/>
      <c r="H42" s="513"/>
      <c r="I42" s="513"/>
      <c r="J42" s="513"/>
      <c r="K42" s="513"/>
      <c r="L42" s="513"/>
      <c r="M42" s="513"/>
      <c r="N42" s="513"/>
      <c r="O42" s="654" t="s">
        <v>857</v>
      </c>
      <c r="P42" s="513"/>
      <c r="Q42" s="513"/>
      <c r="R42" s="2198" t="s">
        <v>833</v>
      </c>
      <c r="S42" s="652"/>
      <c r="T42" s="652"/>
      <c r="U42" s="1761"/>
      <c r="V42" s="513" t="s">
        <v>1177</v>
      </c>
      <c r="W42" s="513"/>
      <c r="X42" s="513"/>
      <c r="Y42" s="513"/>
      <c r="Z42" s="513"/>
      <c r="AA42" s="513"/>
      <c r="AB42" s="513"/>
      <c r="AC42" s="513"/>
      <c r="AD42" s="513"/>
      <c r="AE42" s="513"/>
      <c r="AF42" s="654" t="s">
        <v>857</v>
      </c>
      <c r="AG42" s="513"/>
      <c r="AH42" s="513"/>
      <c r="AI42" s="2198" t="s">
        <v>627</v>
      </c>
      <c r="AJ42" s="652"/>
      <c r="AK42" s="652"/>
      <c r="AL42" s="1761"/>
      <c r="AM42" s="652" t="s">
        <v>1448</v>
      </c>
      <c r="AN42" s="513"/>
      <c r="AO42" s="513"/>
      <c r="AP42" s="513"/>
      <c r="AQ42" s="513"/>
      <c r="AR42" s="513"/>
      <c r="AS42" s="513"/>
      <c r="AT42" s="513"/>
      <c r="AU42" s="513"/>
      <c r="AV42" s="513"/>
      <c r="AW42" s="654" t="s">
        <v>857</v>
      </c>
      <c r="AX42" s="513"/>
      <c r="AY42" s="513"/>
      <c r="AZ42" s="2191" t="s">
        <v>1461</v>
      </c>
      <c r="BA42" s="513"/>
      <c r="BB42" s="513"/>
      <c r="BC42" s="651"/>
      <c r="BD42" s="509" t="s">
        <v>727</v>
      </c>
      <c r="BE42" s="513"/>
      <c r="BF42" s="513"/>
      <c r="BG42" s="513"/>
      <c r="BH42" s="513"/>
      <c r="BI42" s="513"/>
      <c r="BJ42" s="513"/>
      <c r="BK42" s="513"/>
      <c r="BL42" s="513"/>
      <c r="BM42" s="513"/>
      <c r="BN42" s="654" t="s">
        <v>859</v>
      </c>
      <c r="BO42" s="513"/>
      <c r="BP42" s="513"/>
      <c r="BQ42" s="2191" t="s">
        <v>197</v>
      </c>
      <c r="BR42" s="513"/>
      <c r="BS42" s="513"/>
      <c r="BT42" s="1761"/>
      <c r="BU42" s="513" t="s">
        <v>1203</v>
      </c>
      <c r="BV42" s="513"/>
      <c r="BW42" s="513"/>
      <c r="BX42" s="513"/>
      <c r="BY42" s="513"/>
      <c r="BZ42" s="513"/>
      <c r="CA42" s="513"/>
      <c r="CB42" s="513"/>
      <c r="CC42" s="513"/>
      <c r="CD42" s="513"/>
      <c r="CE42" s="654" t="s">
        <v>859</v>
      </c>
      <c r="CF42" s="513"/>
      <c r="CG42" s="513"/>
      <c r="CH42" s="2191" t="s">
        <v>867</v>
      </c>
      <c r="CI42" s="513"/>
      <c r="CJ42" s="513"/>
      <c r="CK42" s="1761"/>
      <c r="CL42" s="513" t="s">
        <v>1462</v>
      </c>
      <c r="CM42" s="513"/>
      <c r="CN42" s="513"/>
      <c r="CO42" s="513"/>
      <c r="CP42" s="513"/>
      <c r="CQ42" s="513"/>
      <c r="CR42" s="513"/>
      <c r="CS42" s="513"/>
      <c r="CT42" s="513"/>
      <c r="CU42" s="513"/>
      <c r="CV42" s="1466" t="s">
        <v>862</v>
      </c>
      <c r="CW42" s="513"/>
      <c r="CX42" s="513"/>
      <c r="CY42" s="2191" t="s">
        <v>842</v>
      </c>
      <c r="CZ42" s="513"/>
      <c r="DA42" s="513"/>
      <c r="DB42" s="651"/>
      <c r="DC42" s="652" t="s">
        <v>1242</v>
      </c>
      <c r="DD42" s="513"/>
      <c r="DE42" s="513"/>
      <c r="DF42" s="504"/>
      <c r="DG42" s="504"/>
      <c r="DH42" s="504"/>
      <c r="DI42" s="504"/>
      <c r="DJ42" s="504"/>
      <c r="DK42" s="504"/>
      <c r="DL42" s="504"/>
      <c r="DM42" s="1466" t="s">
        <v>862</v>
      </c>
      <c r="DN42" s="513"/>
      <c r="DO42" s="513"/>
      <c r="DP42" s="2191" t="s">
        <v>200</v>
      </c>
      <c r="DQ42" s="513"/>
      <c r="DR42" s="513"/>
      <c r="DS42" s="651"/>
      <c r="DT42" s="652" t="s">
        <v>1206</v>
      </c>
      <c r="DU42" s="513"/>
      <c r="DV42" s="513"/>
      <c r="ED42" s="1466" t="s">
        <v>862</v>
      </c>
      <c r="EE42" s="513"/>
      <c r="EF42" s="513"/>
      <c r="EG42" s="2198" t="s">
        <v>868</v>
      </c>
      <c r="EH42" s="652"/>
      <c r="EI42" s="652"/>
      <c r="EJ42" s="651"/>
      <c r="EK42" s="681" t="s">
        <v>1178</v>
      </c>
      <c r="EL42" s="513"/>
      <c r="EM42" s="513"/>
      <c r="EU42" s="654" t="s">
        <v>859</v>
      </c>
      <c r="EV42" s="513"/>
      <c r="EW42" s="513"/>
    </row>
    <row r="43" spans="1:153" ht="18" customHeight="1">
      <c r="A43" s="63">
        <v>42005</v>
      </c>
      <c r="B43" s="126">
        <v>42005</v>
      </c>
      <c r="C43" s="127">
        <v>42005</v>
      </c>
      <c r="D43" s="66">
        <v>1852962</v>
      </c>
      <c r="E43" s="2446" t="s">
        <v>21</v>
      </c>
      <c r="F43" s="2446"/>
      <c r="G43" s="2446">
        <v>1796557</v>
      </c>
      <c r="H43" s="2446">
        <v>193718</v>
      </c>
      <c r="I43" s="2446">
        <v>18292</v>
      </c>
      <c r="J43" s="2446">
        <v>1584547</v>
      </c>
      <c r="K43" s="2446">
        <v>44745</v>
      </c>
      <c r="L43" s="2446">
        <v>1462577</v>
      </c>
      <c r="M43" s="2446">
        <v>77226</v>
      </c>
      <c r="N43" s="2446">
        <v>34297</v>
      </c>
      <c r="O43" s="207">
        <v>226529</v>
      </c>
      <c r="P43" s="1445">
        <v>42005</v>
      </c>
      <c r="Q43" s="662">
        <v>42005</v>
      </c>
      <c r="R43" s="63">
        <v>42005</v>
      </c>
      <c r="S43" s="126">
        <v>42005</v>
      </c>
      <c r="T43" s="127">
        <v>42005</v>
      </c>
      <c r="U43" s="66">
        <v>13058</v>
      </c>
      <c r="V43" s="2446" t="s">
        <v>22</v>
      </c>
      <c r="W43" s="2446"/>
      <c r="X43" s="2446">
        <v>13029</v>
      </c>
      <c r="Y43" s="2446" t="s">
        <v>21</v>
      </c>
      <c r="Z43" s="2446" t="s">
        <v>21</v>
      </c>
      <c r="AA43" s="2446">
        <v>13029</v>
      </c>
      <c r="AB43" s="2446" t="s">
        <v>21</v>
      </c>
      <c r="AC43" s="2446">
        <v>2599</v>
      </c>
      <c r="AD43" s="2446">
        <v>10430</v>
      </c>
      <c r="AE43" s="2446">
        <v>55</v>
      </c>
      <c r="AF43" s="207">
        <v>98</v>
      </c>
      <c r="AG43" s="1445">
        <v>42005</v>
      </c>
      <c r="AH43" s="662">
        <v>42005</v>
      </c>
      <c r="AI43" s="63">
        <v>42005</v>
      </c>
      <c r="AJ43" s="126">
        <v>42005</v>
      </c>
      <c r="AK43" s="127">
        <v>42005</v>
      </c>
      <c r="AL43" s="66">
        <v>443046</v>
      </c>
      <c r="AM43" s="2446" t="s">
        <v>22</v>
      </c>
      <c r="AN43" s="2446"/>
      <c r="AO43" s="2446">
        <v>442469</v>
      </c>
      <c r="AP43" s="2446">
        <v>5325</v>
      </c>
      <c r="AQ43" s="2446">
        <v>16861</v>
      </c>
      <c r="AR43" s="2446">
        <v>420283</v>
      </c>
      <c r="AS43" s="2446" t="s">
        <v>21</v>
      </c>
      <c r="AT43" s="2446">
        <v>376076</v>
      </c>
      <c r="AU43" s="2446">
        <v>44207</v>
      </c>
      <c r="AV43" s="2446">
        <v>607</v>
      </c>
      <c r="AW43" s="207">
        <v>42512</v>
      </c>
      <c r="AX43" s="1445">
        <v>42005</v>
      </c>
      <c r="AY43" s="662">
        <v>42005</v>
      </c>
      <c r="AZ43" s="63">
        <v>42005</v>
      </c>
      <c r="BA43" s="126">
        <v>42005</v>
      </c>
      <c r="BB43" s="127">
        <v>42005</v>
      </c>
      <c r="BC43" s="66">
        <v>1043238</v>
      </c>
      <c r="BD43" s="2446" t="s">
        <v>22</v>
      </c>
      <c r="BE43" s="2446"/>
      <c r="BF43" s="2446">
        <v>976133</v>
      </c>
      <c r="BG43" s="2446">
        <v>227260</v>
      </c>
      <c r="BH43" s="2446" t="s">
        <v>21</v>
      </c>
      <c r="BI43" s="2446">
        <v>748873</v>
      </c>
      <c r="BJ43" s="2446">
        <v>57914</v>
      </c>
      <c r="BK43" s="2446">
        <v>690017</v>
      </c>
      <c r="BL43" s="2446">
        <v>942</v>
      </c>
      <c r="BM43" s="2446">
        <v>37262</v>
      </c>
      <c r="BN43" s="207">
        <v>206831</v>
      </c>
      <c r="BO43" s="1445">
        <v>42005</v>
      </c>
      <c r="BP43" s="662">
        <v>42005</v>
      </c>
      <c r="BQ43" s="63">
        <v>42005</v>
      </c>
      <c r="BR43" s="126">
        <v>42005</v>
      </c>
      <c r="BS43" s="127">
        <v>42005</v>
      </c>
      <c r="BT43" s="66">
        <v>9815790</v>
      </c>
      <c r="BU43" s="2446" t="s">
        <v>22</v>
      </c>
      <c r="BV43" s="2446"/>
      <c r="BW43" s="2446">
        <v>10167298</v>
      </c>
      <c r="BX43" s="2446">
        <v>5131494</v>
      </c>
      <c r="BY43" s="2446" t="s">
        <v>21</v>
      </c>
      <c r="BZ43" s="2446">
        <v>5035804</v>
      </c>
      <c r="CA43" s="2446">
        <v>9359</v>
      </c>
      <c r="CB43" s="2446">
        <v>5018191</v>
      </c>
      <c r="CC43" s="2446">
        <v>8254</v>
      </c>
      <c r="CD43" s="2446">
        <v>3497</v>
      </c>
      <c r="CE43" s="2446">
        <v>913230</v>
      </c>
      <c r="CF43" s="1445">
        <v>42005</v>
      </c>
      <c r="CG43" s="662">
        <v>42005</v>
      </c>
      <c r="CH43" s="63">
        <v>42005</v>
      </c>
      <c r="CI43" s="126">
        <v>42005</v>
      </c>
      <c r="CJ43" s="127">
        <v>42005</v>
      </c>
      <c r="CK43" s="66">
        <v>30145</v>
      </c>
      <c r="CL43" s="2446" t="s">
        <v>21</v>
      </c>
      <c r="CM43" s="2446"/>
      <c r="CN43" s="2446">
        <v>30145</v>
      </c>
      <c r="CO43" s="2446" t="s">
        <v>21</v>
      </c>
      <c r="CP43" s="2446" t="s">
        <v>21</v>
      </c>
      <c r="CQ43" s="2446">
        <v>30145</v>
      </c>
      <c r="CR43" s="2446" t="s">
        <v>21</v>
      </c>
      <c r="CS43" s="2446">
        <v>30145</v>
      </c>
      <c r="CT43" s="2446" t="s">
        <v>21</v>
      </c>
      <c r="CU43" s="2446" t="s">
        <v>21</v>
      </c>
      <c r="CV43" s="207" t="s">
        <v>22</v>
      </c>
      <c r="CW43" s="1445">
        <v>42005</v>
      </c>
      <c r="CX43" s="662">
        <v>42005</v>
      </c>
      <c r="CY43" s="63">
        <v>42005</v>
      </c>
      <c r="CZ43" s="126">
        <v>42005</v>
      </c>
      <c r="DA43" s="127">
        <v>42005</v>
      </c>
      <c r="DB43" s="66">
        <v>146087</v>
      </c>
      <c r="DC43" s="2446" t="s">
        <v>21</v>
      </c>
      <c r="DD43" s="2446"/>
      <c r="DE43" s="2446">
        <v>146087</v>
      </c>
      <c r="DF43" s="2446">
        <v>78260</v>
      </c>
      <c r="DG43" s="2446">
        <v>39544</v>
      </c>
      <c r="DH43" s="2446">
        <v>28283</v>
      </c>
      <c r="DI43" s="2446" t="s">
        <v>21</v>
      </c>
      <c r="DJ43" s="2446">
        <v>28283</v>
      </c>
      <c r="DK43" s="2446" t="s">
        <v>21</v>
      </c>
      <c r="DL43" s="2446" t="s">
        <v>21</v>
      </c>
      <c r="DM43" s="207" t="s">
        <v>22</v>
      </c>
      <c r="DN43" s="1445">
        <v>42005</v>
      </c>
      <c r="DO43" s="662">
        <v>42005</v>
      </c>
      <c r="DP43" s="63">
        <v>42005</v>
      </c>
      <c r="DQ43" s="126">
        <v>42005</v>
      </c>
      <c r="DR43" s="127">
        <v>42005</v>
      </c>
      <c r="DS43" s="66">
        <v>66223</v>
      </c>
      <c r="DT43" s="2446" t="s">
        <v>22</v>
      </c>
      <c r="DU43" s="2446"/>
      <c r="DV43" s="2446">
        <v>66218</v>
      </c>
      <c r="DW43" s="2446">
        <v>1652</v>
      </c>
      <c r="DX43" s="2446">
        <v>1495</v>
      </c>
      <c r="DY43" s="2446">
        <v>63071</v>
      </c>
      <c r="DZ43" s="2446" t="s">
        <v>22</v>
      </c>
      <c r="EA43" s="2446">
        <v>48589</v>
      </c>
      <c r="EB43" s="2446">
        <v>14482</v>
      </c>
      <c r="EC43" s="2446" t="s">
        <v>22</v>
      </c>
      <c r="ED43" s="2446" t="s">
        <v>22</v>
      </c>
      <c r="EE43" s="1445">
        <v>42005</v>
      </c>
      <c r="EF43" s="662">
        <v>42005</v>
      </c>
      <c r="EG43" s="63">
        <v>42005</v>
      </c>
      <c r="EH43" s="126">
        <v>42005</v>
      </c>
      <c r="EI43" s="127">
        <v>42005</v>
      </c>
      <c r="EJ43" s="66">
        <v>258110</v>
      </c>
      <c r="EK43" s="2446" t="s">
        <v>21</v>
      </c>
      <c r="EL43" s="2446"/>
      <c r="EM43" s="2446">
        <v>258313</v>
      </c>
      <c r="EN43" s="2446" t="s">
        <v>21</v>
      </c>
      <c r="EO43" s="2446" t="s">
        <v>21</v>
      </c>
      <c r="EP43" s="2446">
        <v>258313</v>
      </c>
      <c r="EQ43" s="2446" t="s">
        <v>21</v>
      </c>
      <c r="ER43" s="2446">
        <v>251935</v>
      </c>
      <c r="ES43" s="2446">
        <v>6378</v>
      </c>
      <c r="ET43" s="2446" t="s">
        <v>21</v>
      </c>
      <c r="EU43" s="207">
        <v>6172</v>
      </c>
      <c r="EV43" s="1445">
        <v>42005</v>
      </c>
      <c r="EW43" s="662">
        <v>42005</v>
      </c>
    </row>
    <row r="44" spans="1:153" ht="15" customHeight="1">
      <c r="A44" s="73"/>
      <c r="B44" s="64">
        <v>42370</v>
      </c>
      <c r="C44" s="129"/>
      <c r="D44" s="75">
        <v>1810520</v>
      </c>
      <c r="E44" s="2447" t="s">
        <v>21</v>
      </c>
      <c r="F44" s="2447"/>
      <c r="G44" s="2447">
        <v>1816039</v>
      </c>
      <c r="H44" s="2447">
        <v>184022</v>
      </c>
      <c r="I44" s="2447">
        <v>15160</v>
      </c>
      <c r="J44" s="2447">
        <v>1616857</v>
      </c>
      <c r="K44" s="2447">
        <v>44134</v>
      </c>
      <c r="L44" s="2447">
        <v>1494459</v>
      </c>
      <c r="M44" s="2447">
        <v>78264</v>
      </c>
      <c r="N44" s="2447">
        <v>15928</v>
      </c>
      <c r="O44" s="214">
        <v>198379</v>
      </c>
      <c r="P44" s="1445">
        <v>42370</v>
      </c>
      <c r="Q44" s="662">
        <v>42370</v>
      </c>
      <c r="R44" s="73"/>
      <c r="S44" s="64">
        <v>42370</v>
      </c>
      <c r="T44" s="129"/>
      <c r="U44" s="75">
        <v>12948</v>
      </c>
      <c r="V44" s="2447" t="s">
        <v>22</v>
      </c>
      <c r="W44" s="2447"/>
      <c r="X44" s="2447">
        <v>12900</v>
      </c>
      <c r="Y44" s="2447" t="s">
        <v>21</v>
      </c>
      <c r="Z44" s="2447" t="s">
        <v>21</v>
      </c>
      <c r="AA44" s="2447">
        <v>12900</v>
      </c>
      <c r="AB44" s="2447" t="s">
        <v>21</v>
      </c>
      <c r="AC44" s="2447">
        <v>2568</v>
      </c>
      <c r="AD44" s="2447">
        <v>10332</v>
      </c>
      <c r="AE44" s="2447">
        <v>54</v>
      </c>
      <c r="AF44" s="214">
        <v>91</v>
      </c>
      <c r="AG44" s="1445">
        <v>42370</v>
      </c>
      <c r="AH44" s="662">
        <v>42370</v>
      </c>
      <c r="AI44" s="73"/>
      <c r="AJ44" s="64">
        <v>42370</v>
      </c>
      <c r="AK44" s="129"/>
      <c r="AL44" s="75">
        <v>427272</v>
      </c>
      <c r="AM44" s="2447" t="s">
        <v>22</v>
      </c>
      <c r="AN44" s="2447"/>
      <c r="AO44" s="2447">
        <v>424647</v>
      </c>
      <c r="AP44" s="2447">
        <v>4679</v>
      </c>
      <c r="AQ44" s="2447">
        <v>13966</v>
      </c>
      <c r="AR44" s="2447">
        <v>406002</v>
      </c>
      <c r="AS44" s="2447" t="s">
        <v>21</v>
      </c>
      <c r="AT44" s="2447">
        <v>364523</v>
      </c>
      <c r="AU44" s="2447">
        <v>41479</v>
      </c>
      <c r="AV44" s="2447">
        <v>239</v>
      </c>
      <c r="AW44" s="214">
        <v>44916</v>
      </c>
      <c r="AX44" s="1445">
        <v>42370</v>
      </c>
      <c r="AY44" s="662">
        <v>42370</v>
      </c>
      <c r="AZ44" s="73"/>
      <c r="BA44" s="64">
        <v>42370</v>
      </c>
      <c r="BB44" s="129"/>
      <c r="BC44" s="75">
        <v>951824</v>
      </c>
      <c r="BD44" s="2447" t="s">
        <v>22</v>
      </c>
      <c r="BE44" s="2447"/>
      <c r="BF44" s="2447">
        <v>968210</v>
      </c>
      <c r="BG44" s="2447">
        <v>215676</v>
      </c>
      <c r="BH44" s="2447" t="s">
        <v>21</v>
      </c>
      <c r="BI44" s="2447">
        <v>752534</v>
      </c>
      <c r="BJ44" s="2447">
        <v>57123</v>
      </c>
      <c r="BK44" s="2447">
        <v>694364</v>
      </c>
      <c r="BL44" s="2447">
        <v>1047</v>
      </c>
      <c r="BM44" s="2447">
        <v>13740</v>
      </c>
      <c r="BN44" s="214">
        <v>168333</v>
      </c>
      <c r="BO44" s="1445">
        <v>42370</v>
      </c>
      <c r="BP44" s="662">
        <v>42370</v>
      </c>
      <c r="BQ44" s="73"/>
      <c r="BR44" s="64">
        <v>42370</v>
      </c>
      <c r="BS44" s="129"/>
      <c r="BT44" s="75">
        <v>10206499</v>
      </c>
      <c r="BU44" s="2447" t="s">
        <v>22</v>
      </c>
      <c r="BV44" s="2447"/>
      <c r="BW44" s="2447">
        <v>10093851</v>
      </c>
      <c r="BX44" s="2447">
        <v>5185002</v>
      </c>
      <c r="BY44" s="2447" t="s">
        <v>21</v>
      </c>
      <c r="BZ44" s="2447">
        <v>4908849</v>
      </c>
      <c r="CA44" s="2447">
        <v>10673</v>
      </c>
      <c r="CB44" s="2447">
        <v>4889779</v>
      </c>
      <c r="CC44" s="2447">
        <v>8397</v>
      </c>
      <c r="CD44" s="2447">
        <v>37795</v>
      </c>
      <c r="CE44" s="2447">
        <v>1005444</v>
      </c>
      <c r="CF44" s="1445">
        <v>42370</v>
      </c>
      <c r="CG44" s="662">
        <v>42370</v>
      </c>
      <c r="CH44" s="73"/>
      <c r="CI44" s="64">
        <v>42370</v>
      </c>
      <c r="CJ44" s="129"/>
      <c r="CK44" s="75">
        <v>31052</v>
      </c>
      <c r="CL44" s="2447" t="s">
        <v>21</v>
      </c>
      <c r="CM44" s="2447"/>
      <c r="CN44" s="2447">
        <v>31052</v>
      </c>
      <c r="CO44" s="2447" t="s">
        <v>21</v>
      </c>
      <c r="CP44" s="2447" t="s">
        <v>21</v>
      </c>
      <c r="CQ44" s="2447">
        <v>31052</v>
      </c>
      <c r="CR44" s="2447" t="s">
        <v>21</v>
      </c>
      <c r="CS44" s="2447">
        <v>31052</v>
      </c>
      <c r="CT44" s="2447" t="s">
        <v>21</v>
      </c>
      <c r="CU44" s="2447" t="s">
        <v>21</v>
      </c>
      <c r="CV44" s="214" t="s">
        <v>22</v>
      </c>
      <c r="CW44" s="1445">
        <v>42370</v>
      </c>
      <c r="CX44" s="662">
        <v>42370</v>
      </c>
      <c r="CY44" s="73"/>
      <c r="CZ44" s="64">
        <v>42370</v>
      </c>
      <c r="DA44" s="129"/>
      <c r="DB44" s="75">
        <v>155955</v>
      </c>
      <c r="DC44" s="2447" t="s">
        <v>21</v>
      </c>
      <c r="DD44" s="2447"/>
      <c r="DE44" s="2447">
        <v>155955</v>
      </c>
      <c r="DF44" s="2447">
        <v>76327</v>
      </c>
      <c r="DG44" s="2447">
        <v>40153</v>
      </c>
      <c r="DH44" s="2447">
        <v>39475</v>
      </c>
      <c r="DI44" s="2447" t="s">
        <v>21</v>
      </c>
      <c r="DJ44" s="2447">
        <v>39475</v>
      </c>
      <c r="DK44" s="2447" t="s">
        <v>21</v>
      </c>
      <c r="DL44" s="2447" t="s">
        <v>21</v>
      </c>
      <c r="DM44" s="214" t="s">
        <v>22</v>
      </c>
      <c r="DN44" s="1445">
        <v>42370</v>
      </c>
      <c r="DO44" s="662">
        <v>42370</v>
      </c>
      <c r="DP44" s="73"/>
      <c r="DQ44" s="64">
        <v>42370</v>
      </c>
      <c r="DR44" s="129"/>
      <c r="DS44" s="75">
        <v>73543</v>
      </c>
      <c r="DT44" s="2447" t="s">
        <v>22</v>
      </c>
      <c r="DU44" s="2447"/>
      <c r="DV44" s="2447">
        <v>73537</v>
      </c>
      <c r="DW44" s="2447">
        <v>1218</v>
      </c>
      <c r="DX44" s="2447" t="s">
        <v>21</v>
      </c>
      <c r="DY44" s="2447">
        <v>72319</v>
      </c>
      <c r="DZ44" s="2447" t="s">
        <v>22</v>
      </c>
      <c r="EA44" s="2447">
        <v>53011</v>
      </c>
      <c r="EB44" s="2447">
        <v>19308</v>
      </c>
      <c r="EC44" s="2447" t="s">
        <v>22</v>
      </c>
      <c r="ED44" s="2447" t="s">
        <v>22</v>
      </c>
      <c r="EE44" s="1445">
        <v>42370</v>
      </c>
      <c r="EF44" s="662">
        <v>42370</v>
      </c>
      <c r="EG44" s="73"/>
      <c r="EH44" s="64">
        <v>42370</v>
      </c>
      <c r="EI44" s="129"/>
      <c r="EJ44" s="75">
        <v>292069</v>
      </c>
      <c r="EK44" s="2447" t="s">
        <v>21</v>
      </c>
      <c r="EL44" s="2447"/>
      <c r="EM44" s="2447">
        <v>287074</v>
      </c>
      <c r="EN44" s="2447" t="s">
        <v>21</v>
      </c>
      <c r="EO44" s="2447" t="s">
        <v>21</v>
      </c>
      <c r="EP44" s="2447">
        <v>287074</v>
      </c>
      <c r="EQ44" s="2447" t="s">
        <v>21</v>
      </c>
      <c r="ER44" s="2447">
        <v>278170</v>
      </c>
      <c r="ES44" s="2447">
        <v>8904</v>
      </c>
      <c r="ET44" s="2447" t="s">
        <v>21</v>
      </c>
      <c r="EU44" s="214">
        <v>11168</v>
      </c>
      <c r="EV44" s="1445">
        <v>42370</v>
      </c>
      <c r="EW44" s="662">
        <v>42370</v>
      </c>
    </row>
    <row r="45" spans="1:153" ht="15" customHeight="1">
      <c r="A45" s="73"/>
      <c r="B45" s="64">
        <v>42736</v>
      </c>
      <c r="C45" s="129"/>
      <c r="D45" s="75">
        <v>1870551</v>
      </c>
      <c r="E45" s="2447" t="s">
        <v>21</v>
      </c>
      <c r="F45" s="2447"/>
      <c r="G45" s="2447">
        <v>1847069</v>
      </c>
      <c r="H45" s="2447">
        <v>193298</v>
      </c>
      <c r="I45" s="2447">
        <v>12712</v>
      </c>
      <c r="J45" s="2447">
        <v>1641059</v>
      </c>
      <c r="K45" s="2447">
        <v>50166</v>
      </c>
      <c r="L45" s="2447">
        <v>1521956</v>
      </c>
      <c r="M45" s="2447">
        <v>68938</v>
      </c>
      <c r="N45" s="2447">
        <v>22917</v>
      </c>
      <c r="O45" s="214">
        <v>191944</v>
      </c>
      <c r="P45" s="1445">
        <v>42736</v>
      </c>
      <c r="Q45" s="662">
        <v>42736</v>
      </c>
      <c r="R45" s="73"/>
      <c r="S45" s="64">
        <v>42736</v>
      </c>
      <c r="T45" s="129"/>
      <c r="U45" s="75">
        <v>12847</v>
      </c>
      <c r="V45" s="2447" t="s">
        <v>22</v>
      </c>
      <c r="W45" s="2447"/>
      <c r="X45" s="2447">
        <v>12750</v>
      </c>
      <c r="Y45" s="2447" t="s">
        <v>21</v>
      </c>
      <c r="Z45" s="2447" t="s">
        <v>21</v>
      </c>
      <c r="AA45" s="2447">
        <v>12750</v>
      </c>
      <c r="AB45" s="2447" t="s">
        <v>21</v>
      </c>
      <c r="AC45" s="2447">
        <v>2664</v>
      </c>
      <c r="AD45" s="2447">
        <v>10086</v>
      </c>
      <c r="AE45" s="2447">
        <v>63</v>
      </c>
      <c r="AF45" s="214">
        <v>127</v>
      </c>
      <c r="AG45" s="1445">
        <v>42736</v>
      </c>
      <c r="AH45" s="662">
        <v>42736</v>
      </c>
      <c r="AI45" s="73"/>
      <c r="AJ45" s="64">
        <v>42736</v>
      </c>
      <c r="AK45" s="129"/>
      <c r="AL45" s="75">
        <v>422022</v>
      </c>
      <c r="AM45" s="2447" t="s">
        <v>22</v>
      </c>
      <c r="AN45" s="2447"/>
      <c r="AO45" s="2447">
        <v>426949</v>
      </c>
      <c r="AP45" s="2447">
        <v>3385</v>
      </c>
      <c r="AQ45" s="2447">
        <v>11686</v>
      </c>
      <c r="AR45" s="2447">
        <v>411878</v>
      </c>
      <c r="AS45" s="2447" t="s">
        <v>21</v>
      </c>
      <c r="AT45" s="2447">
        <v>379071</v>
      </c>
      <c r="AU45" s="2447">
        <v>32807</v>
      </c>
      <c r="AV45" s="2447">
        <v>329</v>
      </c>
      <c r="AW45" s="214">
        <v>39631</v>
      </c>
      <c r="AX45" s="1445">
        <v>42736</v>
      </c>
      <c r="AY45" s="662">
        <v>42736</v>
      </c>
      <c r="AZ45" s="73"/>
      <c r="BA45" s="64">
        <v>42736</v>
      </c>
      <c r="BB45" s="129"/>
      <c r="BC45" s="75">
        <v>1025670</v>
      </c>
      <c r="BD45" s="2447" t="s">
        <v>22</v>
      </c>
      <c r="BE45" s="2447"/>
      <c r="BF45" s="2447">
        <v>991195</v>
      </c>
      <c r="BG45" s="2447">
        <v>228844</v>
      </c>
      <c r="BH45" s="2447" t="s">
        <v>21</v>
      </c>
      <c r="BI45" s="2447">
        <v>762351</v>
      </c>
      <c r="BJ45" s="2447">
        <v>64930</v>
      </c>
      <c r="BK45" s="2447">
        <v>697262</v>
      </c>
      <c r="BL45" s="2447">
        <v>159</v>
      </c>
      <c r="BM45" s="2447">
        <v>22555</v>
      </c>
      <c r="BN45" s="214">
        <v>171392</v>
      </c>
      <c r="BO45" s="1445">
        <v>42736</v>
      </c>
      <c r="BP45" s="662">
        <v>42736</v>
      </c>
      <c r="BQ45" s="73"/>
      <c r="BR45" s="64">
        <v>42736</v>
      </c>
      <c r="BS45" s="129"/>
      <c r="BT45" s="75">
        <v>10217004</v>
      </c>
      <c r="BU45" s="2447" t="s">
        <v>22</v>
      </c>
      <c r="BV45" s="2447"/>
      <c r="BW45" s="2447">
        <v>10282288</v>
      </c>
      <c r="BX45" s="2447">
        <v>5139518</v>
      </c>
      <c r="BY45" s="2447" t="s">
        <v>21</v>
      </c>
      <c r="BZ45" s="2447">
        <v>5142770</v>
      </c>
      <c r="CA45" s="2447">
        <v>10402</v>
      </c>
      <c r="CB45" s="2447">
        <v>5123395</v>
      </c>
      <c r="CC45" s="2447">
        <v>8973</v>
      </c>
      <c r="CD45" s="2447">
        <v>330</v>
      </c>
      <c r="CE45" s="2447">
        <v>995676</v>
      </c>
      <c r="CF45" s="1445">
        <v>42736</v>
      </c>
      <c r="CG45" s="662">
        <v>42736</v>
      </c>
      <c r="CH45" s="73"/>
      <c r="CI45" s="64">
        <v>42736</v>
      </c>
      <c r="CJ45" s="129"/>
      <c r="CK45" s="75">
        <v>53690</v>
      </c>
      <c r="CL45" s="2447" t="s">
        <v>21</v>
      </c>
      <c r="CM45" s="2447"/>
      <c r="CN45" s="2447">
        <v>53690</v>
      </c>
      <c r="CO45" s="2447" t="s">
        <v>21</v>
      </c>
      <c r="CP45" s="2447" t="s">
        <v>21</v>
      </c>
      <c r="CQ45" s="2447">
        <v>53690</v>
      </c>
      <c r="CR45" s="2447" t="s">
        <v>21</v>
      </c>
      <c r="CS45" s="2447">
        <v>53690</v>
      </c>
      <c r="CT45" s="2447" t="s">
        <v>21</v>
      </c>
      <c r="CU45" s="2447" t="s">
        <v>21</v>
      </c>
      <c r="CV45" s="214" t="s">
        <v>22</v>
      </c>
      <c r="CW45" s="1445">
        <v>42736</v>
      </c>
      <c r="CX45" s="662">
        <v>42736</v>
      </c>
      <c r="CY45" s="73"/>
      <c r="CZ45" s="64">
        <v>42736</v>
      </c>
      <c r="DA45" s="129"/>
      <c r="DB45" s="75">
        <v>154297</v>
      </c>
      <c r="DC45" s="2447" t="s">
        <v>21</v>
      </c>
      <c r="DD45" s="2447"/>
      <c r="DE45" s="2447">
        <v>154297</v>
      </c>
      <c r="DF45" s="2447">
        <v>74787</v>
      </c>
      <c r="DG45" s="2447">
        <v>38239</v>
      </c>
      <c r="DH45" s="2447">
        <v>41271</v>
      </c>
      <c r="DI45" s="2447" t="s">
        <v>21</v>
      </c>
      <c r="DJ45" s="2447">
        <v>41271</v>
      </c>
      <c r="DK45" s="2447" t="s">
        <v>21</v>
      </c>
      <c r="DL45" s="2447" t="s">
        <v>21</v>
      </c>
      <c r="DM45" s="214" t="s">
        <v>22</v>
      </c>
      <c r="DN45" s="1445">
        <v>42736</v>
      </c>
      <c r="DO45" s="662">
        <v>42736</v>
      </c>
      <c r="DP45" s="73"/>
      <c r="DQ45" s="64">
        <v>42736</v>
      </c>
      <c r="DR45" s="129"/>
      <c r="DS45" s="75">
        <v>94629</v>
      </c>
      <c r="DT45" s="2447" t="s">
        <v>22</v>
      </c>
      <c r="DU45" s="2447"/>
      <c r="DV45" s="2447">
        <v>94633</v>
      </c>
      <c r="DW45" s="2447">
        <v>1268</v>
      </c>
      <c r="DX45" s="2447" t="s">
        <v>21</v>
      </c>
      <c r="DY45" s="2447">
        <v>93365</v>
      </c>
      <c r="DZ45" s="2447" t="s">
        <v>22</v>
      </c>
      <c r="EA45" s="2447">
        <v>59719</v>
      </c>
      <c r="EB45" s="2447">
        <v>33646</v>
      </c>
      <c r="EC45" s="2447" t="s">
        <v>22</v>
      </c>
      <c r="ED45" s="2447" t="s">
        <v>22</v>
      </c>
      <c r="EE45" s="1445">
        <v>42736</v>
      </c>
      <c r="EF45" s="662">
        <v>42736</v>
      </c>
      <c r="EG45" s="73"/>
      <c r="EH45" s="64">
        <v>42736</v>
      </c>
      <c r="EI45" s="129"/>
      <c r="EJ45" s="75">
        <v>321295</v>
      </c>
      <c r="EK45" s="2447" t="s">
        <v>21</v>
      </c>
      <c r="EL45" s="2447"/>
      <c r="EM45" s="2447">
        <v>321774</v>
      </c>
      <c r="EN45" s="2447" t="s">
        <v>21</v>
      </c>
      <c r="EO45" s="2447" t="s">
        <v>21</v>
      </c>
      <c r="EP45" s="2447">
        <v>321774</v>
      </c>
      <c r="EQ45" s="2447" t="s">
        <v>21</v>
      </c>
      <c r="ER45" s="2447">
        <v>313006</v>
      </c>
      <c r="ES45" s="2447">
        <v>8768</v>
      </c>
      <c r="ET45" s="2447" t="s">
        <v>21</v>
      </c>
      <c r="EU45" s="214">
        <v>10692</v>
      </c>
      <c r="EV45" s="1445">
        <v>42736</v>
      </c>
      <c r="EW45" s="662">
        <v>42736</v>
      </c>
    </row>
    <row r="46" spans="1:153" ht="15" customHeight="1">
      <c r="A46" s="73"/>
      <c r="B46" s="64">
        <v>43101</v>
      </c>
      <c r="C46" s="129"/>
      <c r="D46" s="75">
        <v>1847534</v>
      </c>
      <c r="E46" s="2447" t="s">
        <v>21</v>
      </c>
      <c r="F46" s="2447"/>
      <c r="G46" s="2447">
        <v>1823919</v>
      </c>
      <c r="H46" s="2447">
        <v>176250</v>
      </c>
      <c r="I46" s="2447">
        <v>12309</v>
      </c>
      <c r="J46" s="2447">
        <v>1635360</v>
      </c>
      <c r="K46" s="2447">
        <v>56683</v>
      </c>
      <c r="L46" s="2447">
        <v>1512302</v>
      </c>
      <c r="M46" s="2447">
        <v>66375</v>
      </c>
      <c r="N46" s="2447">
        <v>34459</v>
      </c>
      <c r="O46" s="214">
        <v>179240</v>
      </c>
      <c r="P46" s="1445">
        <v>43101</v>
      </c>
      <c r="Q46" s="662">
        <v>43101</v>
      </c>
      <c r="R46" s="73"/>
      <c r="S46" s="64">
        <v>43101</v>
      </c>
      <c r="T46" s="129"/>
      <c r="U46" s="75">
        <v>12870</v>
      </c>
      <c r="V46" s="2447" t="s">
        <v>22</v>
      </c>
      <c r="W46" s="2447"/>
      <c r="X46" s="2447">
        <v>12804</v>
      </c>
      <c r="Y46" s="2447" t="s">
        <v>21</v>
      </c>
      <c r="Z46" s="2447" t="s">
        <v>21</v>
      </c>
      <c r="AA46" s="2447">
        <v>12804</v>
      </c>
      <c r="AB46" s="2447" t="s">
        <v>21</v>
      </c>
      <c r="AC46" s="2447">
        <v>2646</v>
      </c>
      <c r="AD46" s="2447">
        <v>10158</v>
      </c>
      <c r="AE46" s="2447">
        <v>71</v>
      </c>
      <c r="AF46" s="214">
        <v>121</v>
      </c>
      <c r="AG46" s="1445">
        <v>43101</v>
      </c>
      <c r="AH46" s="662">
        <v>43101</v>
      </c>
      <c r="AI46" s="73"/>
      <c r="AJ46" s="64">
        <v>43101</v>
      </c>
      <c r="AK46" s="129"/>
      <c r="AL46" s="75">
        <v>423333</v>
      </c>
      <c r="AM46" s="2447" t="s">
        <v>22</v>
      </c>
      <c r="AN46" s="2447"/>
      <c r="AO46" s="2447">
        <v>426448</v>
      </c>
      <c r="AP46" s="2447">
        <v>5399</v>
      </c>
      <c r="AQ46" s="2447">
        <v>11322</v>
      </c>
      <c r="AR46" s="2447">
        <v>409727</v>
      </c>
      <c r="AS46" s="2447" t="s">
        <v>21</v>
      </c>
      <c r="AT46" s="2447">
        <v>379778</v>
      </c>
      <c r="AU46" s="2447">
        <v>29949</v>
      </c>
      <c r="AV46" s="2447">
        <v>1015</v>
      </c>
      <c r="AW46" s="214">
        <v>35423</v>
      </c>
      <c r="AX46" s="1445">
        <v>43101</v>
      </c>
      <c r="AY46" s="662">
        <v>43101</v>
      </c>
      <c r="AZ46" s="73"/>
      <c r="BA46" s="64">
        <v>43101</v>
      </c>
      <c r="BB46" s="129"/>
      <c r="BC46" s="75">
        <v>957989</v>
      </c>
      <c r="BD46" s="2447" t="s">
        <v>22</v>
      </c>
      <c r="BE46" s="2447"/>
      <c r="BF46" s="2447">
        <v>927279</v>
      </c>
      <c r="BG46" s="2447">
        <v>204637</v>
      </c>
      <c r="BH46" s="2447" t="s">
        <v>21</v>
      </c>
      <c r="BI46" s="2447">
        <v>722642</v>
      </c>
      <c r="BJ46" s="2447">
        <v>73366</v>
      </c>
      <c r="BK46" s="2447">
        <v>649263</v>
      </c>
      <c r="BL46" s="2447">
        <v>13</v>
      </c>
      <c r="BM46" s="2447">
        <v>38174</v>
      </c>
      <c r="BN46" s="214">
        <v>161764</v>
      </c>
      <c r="BO46" s="1445">
        <v>43101</v>
      </c>
      <c r="BP46" s="662">
        <v>43101</v>
      </c>
      <c r="BQ46" s="73"/>
      <c r="BR46" s="64">
        <v>43101</v>
      </c>
      <c r="BS46" s="129"/>
      <c r="BT46" s="75">
        <v>10305877</v>
      </c>
      <c r="BU46" s="2447" t="s">
        <v>22</v>
      </c>
      <c r="BV46" s="2447"/>
      <c r="BW46" s="2447">
        <v>10183846</v>
      </c>
      <c r="BX46" s="2447">
        <v>5207160</v>
      </c>
      <c r="BY46" s="2447" t="s">
        <v>21</v>
      </c>
      <c r="BZ46" s="2447">
        <v>4976686</v>
      </c>
      <c r="CA46" s="2447">
        <v>10745</v>
      </c>
      <c r="CB46" s="2447">
        <v>4958301</v>
      </c>
      <c r="CC46" s="2447">
        <v>7640</v>
      </c>
      <c r="CD46" s="2447">
        <v>4963</v>
      </c>
      <c r="CE46" s="2447">
        <v>1145391</v>
      </c>
      <c r="CF46" s="1445">
        <v>43101</v>
      </c>
      <c r="CG46" s="662">
        <v>43101</v>
      </c>
      <c r="CH46" s="73"/>
      <c r="CI46" s="64">
        <v>43101</v>
      </c>
      <c r="CJ46" s="129"/>
      <c r="CK46" s="75">
        <v>66125</v>
      </c>
      <c r="CL46" s="2447" t="s">
        <v>21</v>
      </c>
      <c r="CM46" s="2447"/>
      <c r="CN46" s="2447">
        <v>66125</v>
      </c>
      <c r="CO46" s="2447" t="s">
        <v>21</v>
      </c>
      <c r="CP46" s="2447" t="s">
        <v>21</v>
      </c>
      <c r="CQ46" s="2447">
        <v>66125</v>
      </c>
      <c r="CR46" s="2447" t="s">
        <v>21</v>
      </c>
      <c r="CS46" s="2447">
        <v>66125</v>
      </c>
      <c r="CT46" s="2447" t="s">
        <v>21</v>
      </c>
      <c r="CU46" s="2447" t="s">
        <v>21</v>
      </c>
      <c r="CV46" s="214" t="s">
        <v>22</v>
      </c>
      <c r="CW46" s="1445">
        <v>43101</v>
      </c>
      <c r="CX46" s="662">
        <v>43101</v>
      </c>
      <c r="CY46" s="73"/>
      <c r="CZ46" s="64">
        <v>43101</v>
      </c>
      <c r="DA46" s="129"/>
      <c r="DB46" s="75">
        <v>161259</v>
      </c>
      <c r="DC46" s="2447" t="s">
        <v>21</v>
      </c>
      <c r="DD46" s="2447"/>
      <c r="DE46" s="2447">
        <v>161256</v>
      </c>
      <c r="DF46" s="2447">
        <v>76497</v>
      </c>
      <c r="DG46" s="2447">
        <v>39694</v>
      </c>
      <c r="DH46" s="2447">
        <v>45065</v>
      </c>
      <c r="DI46" s="2447" t="s">
        <v>21</v>
      </c>
      <c r="DJ46" s="2447">
        <v>45065</v>
      </c>
      <c r="DK46" s="2447" t="s">
        <v>21</v>
      </c>
      <c r="DL46" s="2447" t="s">
        <v>21</v>
      </c>
      <c r="DM46" s="214" t="s">
        <v>22</v>
      </c>
      <c r="DN46" s="1445">
        <v>43101</v>
      </c>
      <c r="DO46" s="662">
        <v>43101</v>
      </c>
      <c r="DP46" s="73"/>
      <c r="DQ46" s="64">
        <v>43101</v>
      </c>
      <c r="DR46" s="129"/>
      <c r="DS46" s="75">
        <v>99246</v>
      </c>
      <c r="DT46" s="2447" t="s">
        <v>22</v>
      </c>
      <c r="DU46" s="2447"/>
      <c r="DV46" s="2447">
        <v>99246</v>
      </c>
      <c r="DW46" s="2447">
        <v>1278</v>
      </c>
      <c r="DX46" s="2447" t="s">
        <v>21</v>
      </c>
      <c r="DY46" s="2447">
        <v>97968</v>
      </c>
      <c r="DZ46" s="2447" t="s">
        <v>22</v>
      </c>
      <c r="EA46" s="2447">
        <v>66109</v>
      </c>
      <c r="EB46" s="2447">
        <v>31859</v>
      </c>
      <c r="EC46" s="2447" t="s">
        <v>22</v>
      </c>
      <c r="ED46" s="2447" t="s">
        <v>22</v>
      </c>
      <c r="EE46" s="1445">
        <v>43101</v>
      </c>
      <c r="EF46" s="662">
        <v>43101</v>
      </c>
      <c r="EG46" s="73"/>
      <c r="EH46" s="64">
        <v>43101</v>
      </c>
      <c r="EI46" s="129"/>
      <c r="EJ46" s="75">
        <v>364893</v>
      </c>
      <c r="EK46" s="2447" t="s">
        <v>21</v>
      </c>
      <c r="EL46" s="2447"/>
      <c r="EM46" s="2447">
        <v>366349</v>
      </c>
      <c r="EN46" s="2447" t="s">
        <v>21</v>
      </c>
      <c r="EO46" s="2447" t="s">
        <v>21</v>
      </c>
      <c r="EP46" s="2447">
        <v>366349</v>
      </c>
      <c r="EQ46" s="2447" t="s">
        <v>21</v>
      </c>
      <c r="ER46" s="2447">
        <v>359180</v>
      </c>
      <c r="ES46" s="2447">
        <v>7169</v>
      </c>
      <c r="ET46" s="2447" t="s">
        <v>21</v>
      </c>
      <c r="EU46" s="214">
        <v>9236</v>
      </c>
      <c r="EV46" s="1445">
        <v>43101</v>
      </c>
      <c r="EW46" s="662">
        <v>43101</v>
      </c>
    </row>
    <row r="47" spans="1:153" ht="15" customHeight="1">
      <c r="A47" s="63">
        <v>43586</v>
      </c>
      <c r="B47" s="64">
        <v>43586</v>
      </c>
      <c r="C47" s="129" t="s">
        <v>2159</v>
      </c>
      <c r="D47" s="75">
        <v>1847683</v>
      </c>
      <c r="E47" s="2447" t="s">
        <v>21</v>
      </c>
      <c r="F47" s="2447"/>
      <c r="G47" s="2447">
        <v>1809240</v>
      </c>
      <c r="H47" s="2447">
        <v>157405</v>
      </c>
      <c r="I47" s="2447">
        <v>12405</v>
      </c>
      <c r="J47" s="2447">
        <v>1639430</v>
      </c>
      <c r="K47" s="2447">
        <v>49505</v>
      </c>
      <c r="L47" s="2447">
        <v>1528735</v>
      </c>
      <c r="M47" s="2447">
        <v>61191</v>
      </c>
      <c r="N47" s="2447">
        <v>27358</v>
      </c>
      <c r="O47" s="2447">
        <v>190295</v>
      </c>
      <c r="P47" s="1445">
        <v>43466</v>
      </c>
      <c r="Q47" s="662">
        <v>43466</v>
      </c>
      <c r="R47" s="63">
        <v>43586</v>
      </c>
      <c r="S47" s="64">
        <v>43586</v>
      </c>
      <c r="T47" s="129" t="s">
        <v>2159</v>
      </c>
      <c r="U47" s="75">
        <v>13443</v>
      </c>
      <c r="V47" s="2447" t="s">
        <v>22</v>
      </c>
      <c r="W47" s="2447"/>
      <c r="X47" s="2447">
        <v>13380</v>
      </c>
      <c r="Y47" s="2447" t="s">
        <v>21</v>
      </c>
      <c r="Z47" s="2447" t="s">
        <v>21</v>
      </c>
      <c r="AA47" s="2447">
        <v>13380</v>
      </c>
      <c r="AB47" s="2447" t="s">
        <v>21</v>
      </c>
      <c r="AC47" s="2447">
        <v>2884</v>
      </c>
      <c r="AD47" s="2447">
        <v>10496</v>
      </c>
      <c r="AE47" s="2447">
        <v>76</v>
      </c>
      <c r="AF47" s="2447">
        <v>111</v>
      </c>
      <c r="AG47" s="1445">
        <v>43466</v>
      </c>
      <c r="AH47" s="662">
        <v>43466</v>
      </c>
      <c r="AI47" s="63">
        <v>43586</v>
      </c>
      <c r="AJ47" s="64">
        <v>43586</v>
      </c>
      <c r="AK47" s="129" t="s">
        <v>2159</v>
      </c>
      <c r="AL47" s="75">
        <v>432942</v>
      </c>
      <c r="AM47" s="2447" t="s">
        <v>22</v>
      </c>
      <c r="AN47" s="2447"/>
      <c r="AO47" s="2447">
        <v>428964</v>
      </c>
      <c r="AP47" s="2447">
        <v>3728</v>
      </c>
      <c r="AQ47" s="2447">
        <v>11456</v>
      </c>
      <c r="AR47" s="2447">
        <v>413780</v>
      </c>
      <c r="AS47" s="2447" t="s">
        <v>21</v>
      </c>
      <c r="AT47" s="2447">
        <v>390585</v>
      </c>
      <c r="AU47" s="2447">
        <v>23195</v>
      </c>
      <c r="AV47" s="2447">
        <v>191</v>
      </c>
      <c r="AW47" s="2447">
        <v>39188</v>
      </c>
      <c r="AX47" s="1445">
        <v>43466</v>
      </c>
      <c r="AY47" s="662">
        <v>43466</v>
      </c>
      <c r="AZ47" s="63">
        <v>43586</v>
      </c>
      <c r="BA47" s="64">
        <v>43586</v>
      </c>
      <c r="BB47" s="129" t="s">
        <v>2159</v>
      </c>
      <c r="BC47" s="75">
        <v>922098</v>
      </c>
      <c r="BD47" s="2447" t="s">
        <v>22</v>
      </c>
      <c r="BE47" s="2447"/>
      <c r="BF47" s="2447">
        <v>884517</v>
      </c>
      <c r="BG47" s="2447">
        <v>182625</v>
      </c>
      <c r="BH47" s="2447" t="s">
        <v>21</v>
      </c>
      <c r="BI47" s="2447">
        <v>701892</v>
      </c>
      <c r="BJ47" s="2447">
        <v>64075</v>
      </c>
      <c r="BK47" s="2447">
        <v>637795</v>
      </c>
      <c r="BL47" s="2447">
        <v>22</v>
      </c>
      <c r="BM47" s="2447">
        <v>28687</v>
      </c>
      <c r="BN47" s="214">
        <v>170660</v>
      </c>
      <c r="BO47" s="1445">
        <v>43466</v>
      </c>
      <c r="BP47" s="662">
        <v>43466</v>
      </c>
      <c r="BQ47" s="63">
        <v>43586</v>
      </c>
      <c r="BR47" s="64">
        <v>43586</v>
      </c>
      <c r="BS47" s="129" t="s">
        <v>2159</v>
      </c>
      <c r="BT47" s="75">
        <v>9788587</v>
      </c>
      <c r="BU47" s="2447" t="s">
        <v>22</v>
      </c>
      <c r="BV47" s="2447"/>
      <c r="BW47" s="2447">
        <v>9813345</v>
      </c>
      <c r="BX47" s="2447">
        <v>5147648</v>
      </c>
      <c r="BY47" s="2447" t="s">
        <v>21</v>
      </c>
      <c r="BZ47" s="2447">
        <v>4665697</v>
      </c>
      <c r="CA47" s="2447">
        <v>10102</v>
      </c>
      <c r="CB47" s="2447">
        <v>4647710</v>
      </c>
      <c r="CC47" s="2447">
        <v>7885</v>
      </c>
      <c r="CD47" s="2447">
        <v>3450</v>
      </c>
      <c r="CE47" s="2447">
        <v>1113487</v>
      </c>
      <c r="CF47" s="1445">
        <v>43466</v>
      </c>
      <c r="CG47" s="662">
        <v>43466</v>
      </c>
      <c r="CH47" s="63">
        <v>43586</v>
      </c>
      <c r="CI47" s="64">
        <v>43586</v>
      </c>
      <c r="CJ47" s="129" t="s">
        <v>2159</v>
      </c>
      <c r="CK47" s="75">
        <v>62751</v>
      </c>
      <c r="CL47" s="2447" t="s">
        <v>21</v>
      </c>
      <c r="CM47" s="2447"/>
      <c r="CN47" s="2447">
        <v>62751</v>
      </c>
      <c r="CO47" s="2447" t="s">
        <v>21</v>
      </c>
      <c r="CP47" s="2447" t="s">
        <v>21</v>
      </c>
      <c r="CQ47" s="2447">
        <v>62751</v>
      </c>
      <c r="CR47" s="2447" t="s">
        <v>21</v>
      </c>
      <c r="CS47" s="2447">
        <v>62751</v>
      </c>
      <c r="CT47" s="2447" t="s">
        <v>21</v>
      </c>
      <c r="CU47" s="2447" t="s">
        <v>21</v>
      </c>
      <c r="CV47" s="214" t="s">
        <v>22</v>
      </c>
      <c r="CW47" s="1445">
        <v>43466</v>
      </c>
      <c r="CX47" s="662">
        <v>43466</v>
      </c>
      <c r="CY47" s="63">
        <v>43586</v>
      </c>
      <c r="CZ47" s="64">
        <v>43586</v>
      </c>
      <c r="DA47" s="129" t="s">
        <v>2159</v>
      </c>
      <c r="DB47" s="75">
        <v>135417</v>
      </c>
      <c r="DC47" s="2447" t="s">
        <v>21</v>
      </c>
      <c r="DD47" s="2447"/>
      <c r="DE47" s="2447">
        <v>135417</v>
      </c>
      <c r="DF47" s="2447">
        <v>77554</v>
      </c>
      <c r="DG47" s="2447">
        <v>37322</v>
      </c>
      <c r="DH47" s="2447">
        <v>20541</v>
      </c>
      <c r="DI47" s="2447" t="s">
        <v>21</v>
      </c>
      <c r="DJ47" s="2447">
        <v>20541</v>
      </c>
      <c r="DK47" s="2447" t="s">
        <v>21</v>
      </c>
      <c r="DL47" s="2447" t="s">
        <v>21</v>
      </c>
      <c r="DM47" s="214" t="s">
        <v>22</v>
      </c>
      <c r="DN47" s="1445">
        <v>43466</v>
      </c>
      <c r="DO47" s="662">
        <v>43466</v>
      </c>
      <c r="DP47" s="63">
        <v>43586</v>
      </c>
      <c r="DQ47" s="64">
        <v>43586</v>
      </c>
      <c r="DR47" s="129" t="s">
        <v>2159</v>
      </c>
      <c r="DS47" s="75">
        <v>100840</v>
      </c>
      <c r="DT47" s="2447" t="s">
        <v>22</v>
      </c>
      <c r="DU47" s="2447"/>
      <c r="DV47" s="2447">
        <v>100843</v>
      </c>
      <c r="DW47" s="2447">
        <v>1256</v>
      </c>
      <c r="DX47" s="2447" t="s">
        <v>21</v>
      </c>
      <c r="DY47" s="2447">
        <v>99587</v>
      </c>
      <c r="DZ47" s="2447" t="s">
        <v>22</v>
      </c>
      <c r="EA47" s="2447">
        <v>70622</v>
      </c>
      <c r="EB47" s="2447">
        <v>28965</v>
      </c>
      <c r="EC47" s="2447" t="s">
        <v>22</v>
      </c>
      <c r="ED47" s="2447" t="s">
        <v>22</v>
      </c>
      <c r="EE47" s="1445">
        <v>43466</v>
      </c>
      <c r="EF47" s="662">
        <v>43466</v>
      </c>
      <c r="EG47" s="63">
        <v>43586</v>
      </c>
      <c r="EH47" s="64">
        <v>43586</v>
      </c>
      <c r="EI47" s="129" t="s">
        <v>2159</v>
      </c>
      <c r="EJ47" s="75">
        <v>376779</v>
      </c>
      <c r="EK47" s="2447" t="s">
        <v>21</v>
      </c>
      <c r="EL47" s="2447"/>
      <c r="EM47" s="2447">
        <v>374303</v>
      </c>
      <c r="EN47" s="2447" t="s">
        <v>21</v>
      </c>
      <c r="EO47" s="2447" t="s">
        <v>21</v>
      </c>
      <c r="EP47" s="2447">
        <v>374303</v>
      </c>
      <c r="EQ47" s="2447" t="s">
        <v>21</v>
      </c>
      <c r="ER47" s="2447">
        <v>369909</v>
      </c>
      <c r="ES47" s="2447">
        <v>4394</v>
      </c>
      <c r="ET47" s="2447" t="s">
        <v>21</v>
      </c>
      <c r="EU47" s="2447">
        <v>11712</v>
      </c>
      <c r="EV47" s="1445">
        <v>43466</v>
      </c>
      <c r="EW47" s="662">
        <v>43466</v>
      </c>
    </row>
    <row r="48" spans="1:153" ht="7.5" customHeight="1">
      <c r="A48" s="73"/>
      <c r="B48" s="76"/>
      <c r="C48" s="129"/>
      <c r="D48" s="1002"/>
      <c r="E48" s="663"/>
      <c r="F48" s="663"/>
      <c r="G48" s="663"/>
      <c r="H48" s="663"/>
      <c r="I48" s="663"/>
      <c r="J48" s="663"/>
      <c r="K48" s="663"/>
      <c r="L48" s="663"/>
      <c r="M48" s="663"/>
      <c r="N48" s="663"/>
      <c r="O48" s="663"/>
      <c r="P48" s="1446"/>
      <c r="Q48" s="505"/>
      <c r="R48" s="73"/>
      <c r="S48" s="76"/>
      <c r="T48" s="129"/>
      <c r="U48" s="1002"/>
      <c r="V48" s="663"/>
      <c r="W48" s="663"/>
      <c r="X48" s="663"/>
      <c r="Y48" s="663"/>
      <c r="Z48" s="663"/>
      <c r="AA48" s="663"/>
      <c r="AB48" s="663"/>
      <c r="AC48" s="663"/>
      <c r="AD48" s="663"/>
      <c r="AE48" s="663"/>
      <c r="AF48" s="663"/>
      <c r="AG48" s="1446"/>
      <c r="AH48" s="505"/>
      <c r="AI48" s="73"/>
      <c r="AJ48" s="76"/>
      <c r="AK48" s="129"/>
      <c r="AL48" s="1002"/>
      <c r="AM48" s="663"/>
      <c r="AN48" s="663"/>
      <c r="AO48" s="663"/>
      <c r="AP48" s="663"/>
      <c r="AQ48" s="663"/>
      <c r="AR48" s="663"/>
      <c r="AS48" s="663"/>
      <c r="AT48" s="663"/>
      <c r="AU48" s="663"/>
      <c r="AV48" s="663"/>
      <c r="AW48" s="663"/>
      <c r="AX48" s="1446"/>
      <c r="AY48" s="505"/>
      <c r="AZ48" s="73"/>
      <c r="BA48" s="76"/>
      <c r="BB48" s="129"/>
      <c r="BC48" s="1002"/>
      <c r="BD48" s="663"/>
      <c r="BE48" s="663"/>
      <c r="BF48" s="663"/>
      <c r="BG48" s="663"/>
      <c r="BH48" s="663"/>
      <c r="BI48" s="663"/>
      <c r="BJ48" s="663"/>
      <c r="BK48" s="663"/>
      <c r="BL48" s="663"/>
      <c r="BM48" s="663"/>
      <c r="BN48" s="664"/>
      <c r="BO48" s="1446"/>
      <c r="BP48" s="505"/>
      <c r="BQ48" s="73"/>
      <c r="BR48" s="76"/>
      <c r="BS48" s="129"/>
      <c r="BT48" s="1002"/>
      <c r="BU48" s="663"/>
      <c r="BV48" s="663"/>
      <c r="BW48" s="663"/>
      <c r="BX48" s="663"/>
      <c r="BY48" s="663"/>
      <c r="BZ48" s="663"/>
      <c r="CA48" s="663"/>
      <c r="CB48" s="663"/>
      <c r="CC48" s="663"/>
      <c r="CD48" s="663"/>
      <c r="CE48" s="663"/>
      <c r="CF48" s="1446"/>
      <c r="CG48" s="505"/>
      <c r="CH48" s="73"/>
      <c r="CI48" s="76"/>
      <c r="CJ48" s="129"/>
      <c r="CK48" s="1002"/>
      <c r="CL48" s="663"/>
      <c r="CM48" s="663"/>
      <c r="CN48" s="663"/>
      <c r="CO48" s="663"/>
      <c r="CP48" s="663"/>
      <c r="CQ48" s="663"/>
      <c r="CR48" s="663"/>
      <c r="CS48" s="663"/>
      <c r="CT48" s="663"/>
      <c r="CU48" s="663"/>
      <c r="CV48" s="663"/>
      <c r="CW48" s="1446"/>
      <c r="CX48" s="505"/>
      <c r="CY48" s="73"/>
      <c r="CZ48" s="76"/>
      <c r="DA48" s="129"/>
      <c r="DB48" s="1002"/>
      <c r="DC48" s="663"/>
      <c r="DD48" s="663"/>
      <c r="DE48" s="663"/>
      <c r="DF48" s="663"/>
      <c r="DG48" s="663"/>
      <c r="DH48" s="663"/>
      <c r="DI48" s="663"/>
      <c r="DJ48" s="663"/>
      <c r="DK48" s="663"/>
      <c r="DL48" s="663"/>
      <c r="DM48" s="663"/>
      <c r="DN48" s="1446"/>
      <c r="DO48" s="505"/>
      <c r="DP48" s="73"/>
      <c r="DQ48" s="76"/>
      <c r="DR48" s="129"/>
      <c r="DS48" s="1002"/>
      <c r="DT48" s="663"/>
      <c r="DU48" s="663"/>
      <c r="DV48" s="663"/>
      <c r="DW48" s="663"/>
      <c r="DX48" s="663"/>
      <c r="DY48" s="663"/>
      <c r="DZ48" s="663"/>
      <c r="EA48" s="663"/>
      <c r="EB48" s="663"/>
      <c r="EC48" s="663"/>
      <c r="ED48" s="663"/>
      <c r="EE48" s="1446"/>
      <c r="EF48" s="505"/>
      <c r="EG48" s="73"/>
      <c r="EH48" s="76"/>
      <c r="EI48" s="129"/>
      <c r="EJ48" s="1002"/>
      <c r="EK48" s="663"/>
      <c r="EL48" s="663"/>
      <c r="EM48" s="663"/>
      <c r="EN48" s="663"/>
      <c r="EO48" s="663"/>
      <c r="EP48" s="663"/>
      <c r="EQ48" s="663"/>
      <c r="ER48" s="663"/>
      <c r="ES48" s="663"/>
      <c r="ET48" s="663"/>
      <c r="EU48" s="663"/>
      <c r="EV48" s="1446"/>
      <c r="EW48" s="505"/>
    </row>
    <row r="49" spans="1:153" ht="15" customHeight="1">
      <c r="A49" s="79">
        <v>42826</v>
      </c>
      <c r="B49" s="80">
        <v>42826</v>
      </c>
      <c r="C49" s="130">
        <v>42826</v>
      </c>
      <c r="D49" s="82">
        <v>1855210</v>
      </c>
      <c r="E49" s="2448" t="s">
        <v>21</v>
      </c>
      <c r="F49" s="2448"/>
      <c r="G49" s="2448">
        <v>1827268</v>
      </c>
      <c r="H49" s="2448">
        <v>193466</v>
      </c>
      <c r="I49" s="2448">
        <v>13236</v>
      </c>
      <c r="J49" s="2448">
        <v>1620566</v>
      </c>
      <c r="K49" s="2448">
        <v>54607</v>
      </c>
      <c r="L49" s="2448">
        <v>1497607</v>
      </c>
      <c r="M49" s="2448">
        <v>68352</v>
      </c>
      <c r="N49" s="2448">
        <v>24004</v>
      </c>
      <c r="O49" s="2448">
        <v>205112</v>
      </c>
      <c r="P49" s="1447">
        <v>42826</v>
      </c>
      <c r="Q49" s="666">
        <v>42826</v>
      </c>
      <c r="R49" s="79">
        <v>42826</v>
      </c>
      <c r="S49" s="80">
        <v>42826</v>
      </c>
      <c r="T49" s="130">
        <v>42826</v>
      </c>
      <c r="U49" s="82">
        <v>12720</v>
      </c>
      <c r="V49" s="2448" t="s">
        <v>22</v>
      </c>
      <c r="W49" s="2448"/>
      <c r="X49" s="2448">
        <v>12650</v>
      </c>
      <c r="Y49" s="2448" t="s">
        <v>21</v>
      </c>
      <c r="Z49" s="2448" t="s">
        <v>21</v>
      </c>
      <c r="AA49" s="2448">
        <v>12650</v>
      </c>
      <c r="AB49" s="2448" t="s">
        <v>21</v>
      </c>
      <c r="AC49" s="2448">
        <v>2710</v>
      </c>
      <c r="AD49" s="2448">
        <v>9940</v>
      </c>
      <c r="AE49" s="2448">
        <v>64</v>
      </c>
      <c r="AF49" s="2448">
        <v>119</v>
      </c>
      <c r="AG49" s="1447">
        <v>42826</v>
      </c>
      <c r="AH49" s="666">
        <v>42826</v>
      </c>
      <c r="AI49" s="79">
        <v>42826</v>
      </c>
      <c r="AJ49" s="80">
        <v>42826</v>
      </c>
      <c r="AK49" s="130">
        <v>42826</v>
      </c>
      <c r="AL49" s="82">
        <v>422293</v>
      </c>
      <c r="AM49" s="2448" t="s">
        <v>22</v>
      </c>
      <c r="AN49" s="2448"/>
      <c r="AO49" s="2448">
        <v>427518</v>
      </c>
      <c r="AP49" s="2448">
        <v>3333</v>
      </c>
      <c r="AQ49" s="2448">
        <v>12175</v>
      </c>
      <c r="AR49" s="2448">
        <v>412010</v>
      </c>
      <c r="AS49" s="2448" t="s">
        <v>21</v>
      </c>
      <c r="AT49" s="2448">
        <v>380068</v>
      </c>
      <c r="AU49" s="2448">
        <v>31942</v>
      </c>
      <c r="AV49" s="2448">
        <v>730</v>
      </c>
      <c r="AW49" s="2448">
        <v>34801</v>
      </c>
      <c r="AX49" s="1447">
        <v>42826</v>
      </c>
      <c r="AY49" s="666">
        <v>42826</v>
      </c>
      <c r="AZ49" s="79">
        <v>42826</v>
      </c>
      <c r="BA49" s="80">
        <v>42826</v>
      </c>
      <c r="BB49" s="130">
        <v>42826</v>
      </c>
      <c r="BC49" s="82">
        <v>1010012</v>
      </c>
      <c r="BD49" s="2448" t="s">
        <v>22</v>
      </c>
      <c r="BE49" s="2448"/>
      <c r="BF49" s="2448">
        <v>968940</v>
      </c>
      <c r="BG49" s="2448">
        <v>229214</v>
      </c>
      <c r="BH49" s="2448" t="s">
        <v>21</v>
      </c>
      <c r="BI49" s="2448">
        <v>739726</v>
      </c>
      <c r="BJ49" s="2448">
        <v>70679</v>
      </c>
      <c r="BK49" s="2448">
        <v>668891</v>
      </c>
      <c r="BL49" s="2448">
        <v>156</v>
      </c>
      <c r="BM49" s="2448">
        <v>23525</v>
      </c>
      <c r="BN49" s="217">
        <v>197622</v>
      </c>
      <c r="BO49" s="1447">
        <v>42826</v>
      </c>
      <c r="BP49" s="666">
        <v>42826</v>
      </c>
      <c r="BQ49" s="79">
        <v>42826</v>
      </c>
      <c r="BR49" s="80">
        <v>42826</v>
      </c>
      <c r="BS49" s="130">
        <v>42826</v>
      </c>
      <c r="BT49" s="82">
        <v>10224116</v>
      </c>
      <c r="BU49" s="2448" t="s">
        <v>22</v>
      </c>
      <c r="BV49" s="2448"/>
      <c r="BW49" s="2448">
        <v>10271296</v>
      </c>
      <c r="BX49" s="2448">
        <v>5165434</v>
      </c>
      <c r="BY49" s="2448" t="s">
        <v>21</v>
      </c>
      <c r="BZ49" s="2448">
        <v>5105862</v>
      </c>
      <c r="CA49" s="2448">
        <v>10645</v>
      </c>
      <c r="CB49" s="2448">
        <v>5086200</v>
      </c>
      <c r="CC49" s="2448">
        <v>9017</v>
      </c>
      <c r="CD49" s="2448">
        <v>1016</v>
      </c>
      <c r="CE49" s="2448">
        <v>1021378</v>
      </c>
      <c r="CF49" s="1447">
        <v>42826</v>
      </c>
      <c r="CG49" s="666">
        <v>42826</v>
      </c>
      <c r="CH49" s="79">
        <v>42826</v>
      </c>
      <c r="CI49" s="80">
        <v>42826</v>
      </c>
      <c r="CJ49" s="130">
        <v>42826</v>
      </c>
      <c r="CK49" s="82">
        <v>54733</v>
      </c>
      <c r="CL49" s="2448" t="s">
        <v>21</v>
      </c>
      <c r="CM49" s="2448"/>
      <c r="CN49" s="2448">
        <v>54733</v>
      </c>
      <c r="CO49" s="2448" t="s">
        <v>21</v>
      </c>
      <c r="CP49" s="2448" t="s">
        <v>21</v>
      </c>
      <c r="CQ49" s="2448">
        <v>54733</v>
      </c>
      <c r="CR49" s="2448" t="s">
        <v>21</v>
      </c>
      <c r="CS49" s="2448">
        <v>54733</v>
      </c>
      <c r="CT49" s="2448" t="s">
        <v>21</v>
      </c>
      <c r="CU49" s="2448" t="s">
        <v>21</v>
      </c>
      <c r="CV49" s="217" t="s">
        <v>22</v>
      </c>
      <c r="CW49" s="1447">
        <v>42826</v>
      </c>
      <c r="CX49" s="666">
        <v>42826</v>
      </c>
      <c r="CY49" s="79">
        <v>42826</v>
      </c>
      <c r="CZ49" s="80">
        <v>42826</v>
      </c>
      <c r="DA49" s="130">
        <v>42826</v>
      </c>
      <c r="DB49" s="82">
        <v>156317</v>
      </c>
      <c r="DC49" s="2448" t="s">
        <v>21</v>
      </c>
      <c r="DD49" s="2448"/>
      <c r="DE49" s="2448">
        <v>156314</v>
      </c>
      <c r="DF49" s="2448">
        <v>74277</v>
      </c>
      <c r="DG49" s="2448">
        <v>38476</v>
      </c>
      <c r="DH49" s="2448">
        <v>43561</v>
      </c>
      <c r="DI49" s="2448" t="s">
        <v>21</v>
      </c>
      <c r="DJ49" s="2448">
        <v>43561</v>
      </c>
      <c r="DK49" s="2448" t="s">
        <v>21</v>
      </c>
      <c r="DL49" s="2448" t="s">
        <v>21</v>
      </c>
      <c r="DM49" s="2448" t="s">
        <v>22</v>
      </c>
      <c r="DN49" s="1447">
        <v>42826</v>
      </c>
      <c r="DO49" s="666">
        <v>42826</v>
      </c>
      <c r="DP49" s="79">
        <v>42826</v>
      </c>
      <c r="DQ49" s="80">
        <v>42826</v>
      </c>
      <c r="DR49" s="130">
        <v>42826</v>
      </c>
      <c r="DS49" s="82">
        <v>93076</v>
      </c>
      <c r="DT49" s="2448" t="s">
        <v>22</v>
      </c>
      <c r="DU49" s="2448"/>
      <c r="DV49" s="2448">
        <v>93079</v>
      </c>
      <c r="DW49" s="2448">
        <v>1288</v>
      </c>
      <c r="DX49" s="2448" t="s">
        <v>21</v>
      </c>
      <c r="DY49" s="2448">
        <v>91791</v>
      </c>
      <c r="DZ49" s="2448" t="s">
        <v>22</v>
      </c>
      <c r="EA49" s="2448">
        <v>61899</v>
      </c>
      <c r="EB49" s="2448">
        <v>29892</v>
      </c>
      <c r="EC49" s="2448" t="s">
        <v>22</v>
      </c>
      <c r="ED49" s="2448" t="s">
        <v>22</v>
      </c>
      <c r="EE49" s="1447">
        <v>42826</v>
      </c>
      <c r="EF49" s="666">
        <v>42826</v>
      </c>
      <c r="EG49" s="79">
        <v>42826</v>
      </c>
      <c r="EH49" s="80">
        <v>42826</v>
      </c>
      <c r="EI49" s="130">
        <v>42826</v>
      </c>
      <c r="EJ49" s="82">
        <v>326081</v>
      </c>
      <c r="EK49" s="2448" t="s">
        <v>21</v>
      </c>
      <c r="EL49" s="2448"/>
      <c r="EM49" s="2448">
        <v>329722</v>
      </c>
      <c r="EN49" s="2448" t="s">
        <v>21</v>
      </c>
      <c r="EO49" s="2448" t="s">
        <v>21</v>
      </c>
      <c r="EP49" s="2448">
        <v>329722</v>
      </c>
      <c r="EQ49" s="2448" t="s">
        <v>21</v>
      </c>
      <c r="ER49" s="2448">
        <v>321453</v>
      </c>
      <c r="ES49" s="2448">
        <v>8269</v>
      </c>
      <c r="ET49" s="2448" t="s">
        <v>21</v>
      </c>
      <c r="EU49" s="2448">
        <v>9797</v>
      </c>
      <c r="EV49" s="1447">
        <v>42826</v>
      </c>
      <c r="EW49" s="666">
        <v>42826</v>
      </c>
    </row>
    <row r="50" spans="1:153" ht="15" customHeight="1">
      <c r="A50" s="85"/>
      <c r="B50" s="80">
        <v>43191</v>
      </c>
      <c r="C50" s="132"/>
      <c r="D50" s="82">
        <v>1829391</v>
      </c>
      <c r="E50" s="2448" t="s">
        <v>21</v>
      </c>
      <c r="F50" s="2448"/>
      <c r="G50" s="2448">
        <v>1829516</v>
      </c>
      <c r="H50" s="2448">
        <v>169713</v>
      </c>
      <c r="I50" s="2448">
        <v>11881</v>
      </c>
      <c r="J50" s="2448">
        <v>1647922</v>
      </c>
      <c r="K50" s="2448">
        <v>54649</v>
      </c>
      <c r="L50" s="2448">
        <v>1526865</v>
      </c>
      <c r="M50" s="2448">
        <v>66408</v>
      </c>
      <c r="N50" s="2448">
        <v>37654</v>
      </c>
      <c r="O50" s="2448">
        <v>167307</v>
      </c>
      <c r="P50" s="1447">
        <v>43191</v>
      </c>
      <c r="Q50" s="666">
        <v>43191</v>
      </c>
      <c r="R50" s="85"/>
      <c r="S50" s="80">
        <v>43191</v>
      </c>
      <c r="T50" s="132"/>
      <c r="U50" s="82">
        <v>12911</v>
      </c>
      <c r="V50" s="2448" t="s">
        <v>22</v>
      </c>
      <c r="W50" s="2448"/>
      <c r="X50" s="2448">
        <v>12840</v>
      </c>
      <c r="Y50" s="2448" t="s">
        <v>21</v>
      </c>
      <c r="Z50" s="2448" t="s">
        <v>21</v>
      </c>
      <c r="AA50" s="2448">
        <v>12840</v>
      </c>
      <c r="AB50" s="2448" t="s">
        <v>21</v>
      </c>
      <c r="AC50" s="2448">
        <v>2658</v>
      </c>
      <c r="AD50" s="2448">
        <v>10182</v>
      </c>
      <c r="AE50" s="2448">
        <v>72</v>
      </c>
      <c r="AF50" s="2448">
        <v>118</v>
      </c>
      <c r="AG50" s="1447">
        <v>43191</v>
      </c>
      <c r="AH50" s="666">
        <v>43191</v>
      </c>
      <c r="AI50" s="85"/>
      <c r="AJ50" s="80">
        <v>43191</v>
      </c>
      <c r="AK50" s="132"/>
      <c r="AL50" s="82">
        <v>429177</v>
      </c>
      <c r="AM50" s="2448" t="s">
        <v>22</v>
      </c>
      <c r="AN50" s="2448"/>
      <c r="AO50" s="2448">
        <v>425723</v>
      </c>
      <c r="AP50" s="2448">
        <v>5440</v>
      </c>
      <c r="AQ50" s="2448">
        <v>10951</v>
      </c>
      <c r="AR50" s="2448">
        <v>409332</v>
      </c>
      <c r="AS50" s="2448" t="s">
        <v>21</v>
      </c>
      <c r="AT50" s="2448">
        <v>379561</v>
      </c>
      <c r="AU50" s="2448">
        <v>29771</v>
      </c>
      <c r="AV50" s="2448">
        <v>541</v>
      </c>
      <c r="AW50" s="2448">
        <v>37683</v>
      </c>
      <c r="AX50" s="1447">
        <v>43191</v>
      </c>
      <c r="AY50" s="666">
        <v>43191</v>
      </c>
      <c r="AZ50" s="85"/>
      <c r="BA50" s="80">
        <v>43191</v>
      </c>
      <c r="BB50" s="132"/>
      <c r="BC50" s="82">
        <v>918601</v>
      </c>
      <c r="BD50" s="2448" t="s">
        <v>22</v>
      </c>
      <c r="BE50" s="2448"/>
      <c r="BF50" s="2448">
        <v>928386</v>
      </c>
      <c r="BG50" s="2448">
        <v>196425</v>
      </c>
      <c r="BH50" s="2448" t="s">
        <v>21</v>
      </c>
      <c r="BI50" s="2448">
        <v>731961</v>
      </c>
      <c r="BJ50" s="2448">
        <v>70733</v>
      </c>
      <c r="BK50" s="2448">
        <v>661216</v>
      </c>
      <c r="BL50" s="2448">
        <v>12</v>
      </c>
      <c r="BM50" s="2448">
        <v>42933</v>
      </c>
      <c r="BN50" s="217">
        <v>144909</v>
      </c>
      <c r="BO50" s="1447">
        <v>43191</v>
      </c>
      <c r="BP50" s="666">
        <v>43191</v>
      </c>
      <c r="BQ50" s="85"/>
      <c r="BR50" s="80">
        <v>43191</v>
      </c>
      <c r="BS50" s="132"/>
      <c r="BT50" s="82">
        <v>10218482</v>
      </c>
      <c r="BU50" s="2448" t="s">
        <v>22</v>
      </c>
      <c r="BV50" s="2448"/>
      <c r="BW50" s="2448">
        <v>10086312</v>
      </c>
      <c r="BX50" s="2448">
        <v>5155484</v>
      </c>
      <c r="BY50" s="2448" t="s">
        <v>21</v>
      </c>
      <c r="BZ50" s="2448">
        <v>4930828</v>
      </c>
      <c r="CA50" s="2448">
        <v>11355</v>
      </c>
      <c r="CB50" s="2448">
        <v>4911858</v>
      </c>
      <c r="CC50" s="2448">
        <v>7615</v>
      </c>
      <c r="CD50" s="2448">
        <v>4387</v>
      </c>
      <c r="CE50" s="2448">
        <v>1162150</v>
      </c>
      <c r="CF50" s="1447">
        <v>43191</v>
      </c>
      <c r="CG50" s="666">
        <v>43191</v>
      </c>
      <c r="CH50" s="85"/>
      <c r="CI50" s="80">
        <v>43191</v>
      </c>
      <c r="CJ50" s="132"/>
      <c r="CK50" s="82">
        <v>66816</v>
      </c>
      <c r="CL50" s="2448" t="s">
        <v>21</v>
      </c>
      <c r="CM50" s="2448"/>
      <c r="CN50" s="2448">
        <v>66816</v>
      </c>
      <c r="CO50" s="2448" t="s">
        <v>21</v>
      </c>
      <c r="CP50" s="2448" t="s">
        <v>21</v>
      </c>
      <c r="CQ50" s="2448">
        <v>66816</v>
      </c>
      <c r="CR50" s="2448" t="s">
        <v>21</v>
      </c>
      <c r="CS50" s="2448">
        <v>66816</v>
      </c>
      <c r="CT50" s="2448" t="s">
        <v>21</v>
      </c>
      <c r="CU50" s="2448" t="s">
        <v>21</v>
      </c>
      <c r="CV50" s="217" t="s">
        <v>22</v>
      </c>
      <c r="CW50" s="1447">
        <v>43191</v>
      </c>
      <c r="CX50" s="666">
        <v>43191</v>
      </c>
      <c r="CY50" s="85"/>
      <c r="CZ50" s="80">
        <v>43191</v>
      </c>
      <c r="DA50" s="132"/>
      <c r="DB50" s="82">
        <v>157331</v>
      </c>
      <c r="DC50" s="2448" t="s">
        <v>21</v>
      </c>
      <c r="DD50" s="2448"/>
      <c r="DE50" s="2448">
        <v>157331</v>
      </c>
      <c r="DF50" s="2448">
        <v>78509</v>
      </c>
      <c r="DG50" s="2448">
        <v>39254</v>
      </c>
      <c r="DH50" s="2448">
        <v>39568</v>
      </c>
      <c r="DI50" s="2448" t="s">
        <v>21</v>
      </c>
      <c r="DJ50" s="2448">
        <v>39568</v>
      </c>
      <c r="DK50" s="2448" t="s">
        <v>21</v>
      </c>
      <c r="DL50" s="2448" t="s">
        <v>21</v>
      </c>
      <c r="DM50" s="2448" t="s">
        <v>22</v>
      </c>
      <c r="DN50" s="1447">
        <v>43191</v>
      </c>
      <c r="DO50" s="666">
        <v>43191</v>
      </c>
      <c r="DP50" s="85"/>
      <c r="DQ50" s="80">
        <v>43191</v>
      </c>
      <c r="DR50" s="132"/>
      <c r="DS50" s="82">
        <v>99226</v>
      </c>
      <c r="DT50" s="2448" t="s">
        <v>22</v>
      </c>
      <c r="DU50" s="2448"/>
      <c r="DV50" s="2448">
        <v>99226</v>
      </c>
      <c r="DW50" s="2448">
        <v>1175</v>
      </c>
      <c r="DX50" s="2448" t="s">
        <v>21</v>
      </c>
      <c r="DY50" s="2448">
        <v>98051</v>
      </c>
      <c r="DZ50" s="2448" t="s">
        <v>22</v>
      </c>
      <c r="EA50" s="2448">
        <v>65814</v>
      </c>
      <c r="EB50" s="2448">
        <v>32237</v>
      </c>
      <c r="EC50" s="2448" t="s">
        <v>22</v>
      </c>
      <c r="ED50" s="2448" t="s">
        <v>22</v>
      </c>
      <c r="EE50" s="1447">
        <v>43191</v>
      </c>
      <c r="EF50" s="666">
        <v>43191</v>
      </c>
      <c r="EG50" s="85"/>
      <c r="EH50" s="80">
        <v>43191</v>
      </c>
      <c r="EI50" s="132"/>
      <c r="EJ50" s="82">
        <v>376894</v>
      </c>
      <c r="EK50" s="2448" t="s">
        <v>21</v>
      </c>
      <c r="EL50" s="2448"/>
      <c r="EM50" s="2448">
        <v>374962</v>
      </c>
      <c r="EN50" s="2448" t="s">
        <v>21</v>
      </c>
      <c r="EO50" s="2448" t="s">
        <v>21</v>
      </c>
      <c r="EP50" s="2448">
        <v>374962</v>
      </c>
      <c r="EQ50" s="2448" t="s">
        <v>21</v>
      </c>
      <c r="ER50" s="2448">
        <v>368516</v>
      </c>
      <c r="ES50" s="2448">
        <v>6446</v>
      </c>
      <c r="ET50" s="2448" t="s">
        <v>21</v>
      </c>
      <c r="EU50" s="2448">
        <v>11729</v>
      </c>
      <c r="EV50" s="1447">
        <v>43191</v>
      </c>
      <c r="EW50" s="666">
        <v>43191</v>
      </c>
    </row>
    <row r="51" spans="1:153" ht="7.5" customHeight="1">
      <c r="A51" s="85"/>
      <c r="B51" s="87"/>
      <c r="C51" s="132"/>
      <c r="D51" s="82"/>
      <c r="E51" s="2448"/>
      <c r="F51" s="2448"/>
      <c r="G51" s="2448"/>
      <c r="H51" s="2448"/>
      <c r="I51" s="2448"/>
      <c r="J51" s="2448"/>
      <c r="K51" s="2448"/>
      <c r="L51" s="2448"/>
      <c r="M51" s="2448"/>
      <c r="N51" s="2448"/>
      <c r="O51" s="2448"/>
      <c r="P51" s="1446"/>
      <c r="Q51" s="505"/>
      <c r="R51" s="85"/>
      <c r="S51" s="87"/>
      <c r="T51" s="132"/>
      <c r="U51" s="82"/>
      <c r="V51" s="2448"/>
      <c r="W51" s="2448"/>
      <c r="X51" s="2448"/>
      <c r="Y51" s="2448"/>
      <c r="Z51" s="2448"/>
      <c r="AA51" s="2448"/>
      <c r="AB51" s="2448"/>
      <c r="AC51" s="2448"/>
      <c r="AD51" s="2448"/>
      <c r="AE51" s="2448"/>
      <c r="AF51" s="2448"/>
      <c r="AG51" s="1446"/>
      <c r="AH51" s="505"/>
      <c r="AI51" s="85"/>
      <c r="AJ51" s="87"/>
      <c r="AK51" s="132"/>
      <c r="AL51" s="82"/>
      <c r="AM51" s="2448"/>
      <c r="AN51" s="2448"/>
      <c r="AO51" s="2448"/>
      <c r="AP51" s="2448"/>
      <c r="AQ51" s="2448"/>
      <c r="AR51" s="2448"/>
      <c r="AS51" s="2448"/>
      <c r="AT51" s="2448"/>
      <c r="AU51" s="2448"/>
      <c r="AV51" s="2448"/>
      <c r="AW51" s="2448"/>
      <c r="AX51" s="1446"/>
      <c r="AY51" s="505"/>
      <c r="AZ51" s="85"/>
      <c r="BA51" s="87"/>
      <c r="BB51" s="132"/>
      <c r="BC51" s="82"/>
      <c r="BD51" s="2448"/>
      <c r="BE51" s="2448"/>
      <c r="BF51" s="2448"/>
      <c r="BG51" s="2448"/>
      <c r="BH51" s="2448"/>
      <c r="BI51" s="2448"/>
      <c r="BJ51" s="2448"/>
      <c r="BK51" s="2448"/>
      <c r="BL51" s="2448"/>
      <c r="BM51" s="2448"/>
      <c r="BN51" s="217"/>
      <c r="BO51" s="1446"/>
      <c r="BP51" s="505"/>
      <c r="BQ51" s="85"/>
      <c r="BR51" s="87"/>
      <c r="BS51" s="132"/>
      <c r="BT51" s="82"/>
      <c r="BU51" s="2448"/>
      <c r="BV51" s="2448"/>
      <c r="BW51" s="2448"/>
      <c r="BX51" s="2448"/>
      <c r="BY51" s="2448"/>
      <c r="BZ51" s="2448"/>
      <c r="CA51" s="2448"/>
      <c r="CB51" s="2448"/>
      <c r="CC51" s="2448"/>
      <c r="CD51" s="2448"/>
      <c r="CE51" s="2448"/>
      <c r="CF51" s="1446"/>
      <c r="CG51" s="505"/>
      <c r="CH51" s="85"/>
      <c r="CI51" s="87"/>
      <c r="CJ51" s="132"/>
      <c r="CK51" s="82"/>
      <c r="CL51" s="2448"/>
      <c r="CM51" s="2448"/>
      <c r="CN51" s="2448"/>
      <c r="CO51" s="2448"/>
      <c r="CP51" s="2448"/>
      <c r="CQ51" s="2448"/>
      <c r="CR51" s="2448"/>
      <c r="CS51" s="2448"/>
      <c r="CT51" s="2448"/>
      <c r="CU51" s="2448"/>
      <c r="CV51" s="2448"/>
      <c r="CW51" s="1446"/>
      <c r="CX51" s="505"/>
      <c r="CY51" s="85"/>
      <c r="CZ51" s="87"/>
      <c r="DA51" s="132"/>
      <c r="DB51" s="82"/>
      <c r="DC51" s="2448"/>
      <c r="DD51" s="2448"/>
      <c r="DE51" s="2448"/>
      <c r="DF51" s="2448"/>
      <c r="DG51" s="2448"/>
      <c r="DH51" s="2448"/>
      <c r="DI51" s="2448"/>
      <c r="DJ51" s="2448"/>
      <c r="DK51" s="2448"/>
      <c r="DL51" s="2448"/>
      <c r="DM51" s="2448"/>
      <c r="DN51" s="1446"/>
      <c r="DO51" s="505"/>
      <c r="DP51" s="85"/>
      <c r="DQ51" s="87"/>
      <c r="DR51" s="132"/>
      <c r="DS51" s="82"/>
      <c r="DT51" s="2448"/>
      <c r="DU51" s="2448"/>
      <c r="DV51" s="2448"/>
      <c r="DW51" s="2448"/>
      <c r="DX51" s="2448"/>
      <c r="DY51" s="2448"/>
      <c r="DZ51" s="2448"/>
      <c r="EA51" s="2448"/>
      <c r="EB51" s="2448"/>
      <c r="EC51" s="2448"/>
      <c r="ED51" s="2448"/>
      <c r="EE51" s="1446"/>
      <c r="EF51" s="505"/>
      <c r="EG51" s="85"/>
      <c r="EH51" s="87"/>
      <c r="EI51" s="132"/>
      <c r="EJ51" s="82"/>
      <c r="EK51" s="2448"/>
      <c r="EL51" s="2448"/>
      <c r="EM51" s="2448"/>
      <c r="EN51" s="2448"/>
      <c r="EO51" s="2448"/>
      <c r="EP51" s="2448"/>
      <c r="EQ51" s="2448"/>
      <c r="ER51" s="2448"/>
      <c r="ES51" s="2448"/>
      <c r="ET51" s="2448"/>
      <c r="EU51" s="2448"/>
      <c r="EV51" s="1446"/>
      <c r="EW51" s="505"/>
    </row>
    <row r="52" spans="1:153" ht="15" customHeight="1">
      <c r="A52" s="88">
        <v>31</v>
      </c>
      <c r="B52" s="89" t="s">
        <v>23</v>
      </c>
      <c r="C52" s="134" t="s">
        <v>163</v>
      </c>
      <c r="D52" s="82">
        <v>447394</v>
      </c>
      <c r="E52" s="2448" t="s">
        <v>21</v>
      </c>
      <c r="F52" s="2448"/>
      <c r="G52" s="2448">
        <v>450212</v>
      </c>
      <c r="H52" s="2448">
        <v>40262</v>
      </c>
      <c r="I52" s="2448">
        <v>2889</v>
      </c>
      <c r="J52" s="2448">
        <v>407062</v>
      </c>
      <c r="K52" s="2448">
        <v>12409</v>
      </c>
      <c r="L52" s="2448">
        <v>377913</v>
      </c>
      <c r="M52" s="2448">
        <v>16741</v>
      </c>
      <c r="N52" s="2448">
        <v>9146</v>
      </c>
      <c r="O52" s="2448">
        <v>167307</v>
      </c>
      <c r="P52" s="1448" t="s">
        <v>25</v>
      </c>
      <c r="Q52" s="670" t="s">
        <v>2160</v>
      </c>
      <c r="R52" s="88">
        <v>31</v>
      </c>
      <c r="S52" s="89" t="s">
        <v>23</v>
      </c>
      <c r="T52" s="134" t="s">
        <v>163</v>
      </c>
      <c r="U52" s="82">
        <v>3104</v>
      </c>
      <c r="V52" s="2448" t="s">
        <v>22</v>
      </c>
      <c r="W52" s="2448"/>
      <c r="X52" s="2448">
        <v>3098</v>
      </c>
      <c r="Y52" s="2448" t="s">
        <v>21</v>
      </c>
      <c r="Z52" s="2448" t="s">
        <v>21</v>
      </c>
      <c r="AA52" s="2448">
        <v>3098</v>
      </c>
      <c r="AB52" s="2448" t="s">
        <v>21</v>
      </c>
      <c r="AC52" s="2448">
        <v>708</v>
      </c>
      <c r="AD52" s="2448">
        <v>2390</v>
      </c>
      <c r="AE52" s="2448">
        <v>10</v>
      </c>
      <c r="AF52" s="2448">
        <v>118</v>
      </c>
      <c r="AG52" s="1448" t="s">
        <v>25</v>
      </c>
      <c r="AH52" s="670" t="s">
        <v>2160</v>
      </c>
      <c r="AI52" s="88">
        <v>31</v>
      </c>
      <c r="AJ52" s="89" t="s">
        <v>23</v>
      </c>
      <c r="AK52" s="134" t="s">
        <v>163</v>
      </c>
      <c r="AL52" s="82">
        <v>108645</v>
      </c>
      <c r="AM52" s="2448" t="s">
        <v>22</v>
      </c>
      <c r="AN52" s="2448"/>
      <c r="AO52" s="2448">
        <v>106307</v>
      </c>
      <c r="AP52" s="2448">
        <v>770</v>
      </c>
      <c r="AQ52" s="2448">
        <v>2668</v>
      </c>
      <c r="AR52" s="2448">
        <v>102869</v>
      </c>
      <c r="AS52" s="2448" t="s">
        <v>21</v>
      </c>
      <c r="AT52" s="2448">
        <v>95584</v>
      </c>
      <c r="AU52" s="2448">
        <v>7285</v>
      </c>
      <c r="AV52" s="2448">
        <v>111</v>
      </c>
      <c r="AW52" s="2448">
        <v>37683</v>
      </c>
      <c r="AX52" s="1448" t="s">
        <v>25</v>
      </c>
      <c r="AY52" s="670" t="s">
        <v>2160</v>
      </c>
      <c r="AZ52" s="88">
        <v>31</v>
      </c>
      <c r="BA52" s="89" t="s">
        <v>23</v>
      </c>
      <c r="BB52" s="134" t="s">
        <v>163</v>
      </c>
      <c r="BC52" s="82">
        <v>217814</v>
      </c>
      <c r="BD52" s="2448" t="s">
        <v>22</v>
      </c>
      <c r="BE52" s="2448"/>
      <c r="BF52" s="2448">
        <v>224418</v>
      </c>
      <c r="BG52" s="2448">
        <v>46915</v>
      </c>
      <c r="BH52" s="2448" t="s">
        <v>21</v>
      </c>
      <c r="BI52" s="2448">
        <v>177503</v>
      </c>
      <c r="BJ52" s="2448">
        <v>16061</v>
      </c>
      <c r="BK52" s="2448">
        <v>161440</v>
      </c>
      <c r="BL52" s="2448">
        <v>2</v>
      </c>
      <c r="BM52" s="2448">
        <v>10252</v>
      </c>
      <c r="BN52" s="217">
        <v>144909</v>
      </c>
      <c r="BO52" s="1448" t="s">
        <v>25</v>
      </c>
      <c r="BP52" s="670" t="s">
        <v>2160</v>
      </c>
      <c r="BQ52" s="88">
        <v>31</v>
      </c>
      <c r="BR52" s="89" t="s">
        <v>23</v>
      </c>
      <c r="BS52" s="134" t="s">
        <v>163</v>
      </c>
      <c r="BT52" s="82">
        <v>2525820</v>
      </c>
      <c r="BU52" s="2448" t="s">
        <v>22</v>
      </c>
      <c r="BV52" s="2448"/>
      <c r="BW52" s="2448">
        <v>2508072</v>
      </c>
      <c r="BX52" s="2448">
        <v>1304911</v>
      </c>
      <c r="BY52" s="2448" t="s">
        <v>21</v>
      </c>
      <c r="BZ52" s="2448">
        <v>1203161</v>
      </c>
      <c r="CA52" s="2448">
        <v>3467</v>
      </c>
      <c r="CB52" s="2448">
        <v>1197442</v>
      </c>
      <c r="CC52" s="2448">
        <v>2252</v>
      </c>
      <c r="CD52" s="2448">
        <v>183</v>
      </c>
      <c r="CE52" s="2448">
        <v>1162150</v>
      </c>
      <c r="CF52" s="1448" t="s">
        <v>25</v>
      </c>
      <c r="CG52" s="670" t="s">
        <v>2160</v>
      </c>
      <c r="CH52" s="88">
        <v>31</v>
      </c>
      <c r="CI52" s="89" t="s">
        <v>23</v>
      </c>
      <c r="CJ52" s="134" t="s">
        <v>163</v>
      </c>
      <c r="CK52" s="82">
        <v>15197</v>
      </c>
      <c r="CL52" s="2448" t="s">
        <v>21</v>
      </c>
      <c r="CM52" s="2448"/>
      <c r="CN52" s="2448">
        <v>15197</v>
      </c>
      <c r="CO52" s="2448" t="s">
        <v>21</v>
      </c>
      <c r="CP52" s="2448" t="s">
        <v>21</v>
      </c>
      <c r="CQ52" s="2448">
        <v>15197</v>
      </c>
      <c r="CR52" s="2448" t="s">
        <v>21</v>
      </c>
      <c r="CS52" s="2448">
        <v>15197</v>
      </c>
      <c r="CT52" s="2448" t="s">
        <v>21</v>
      </c>
      <c r="CU52" s="2448" t="s">
        <v>21</v>
      </c>
      <c r="CV52" s="217" t="s">
        <v>22</v>
      </c>
      <c r="CW52" s="1448" t="s">
        <v>25</v>
      </c>
      <c r="CX52" s="670" t="s">
        <v>2160</v>
      </c>
      <c r="CY52" s="88">
        <v>31</v>
      </c>
      <c r="CZ52" s="89" t="s">
        <v>23</v>
      </c>
      <c r="DA52" s="134" t="s">
        <v>163</v>
      </c>
      <c r="DB52" s="82">
        <v>40100</v>
      </c>
      <c r="DC52" s="2448" t="s">
        <v>21</v>
      </c>
      <c r="DD52" s="2448"/>
      <c r="DE52" s="2448">
        <v>40100</v>
      </c>
      <c r="DF52" s="2448">
        <v>22347</v>
      </c>
      <c r="DG52" s="2448">
        <v>10622</v>
      </c>
      <c r="DH52" s="2448">
        <v>7131</v>
      </c>
      <c r="DI52" s="2448" t="s">
        <v>21</v>
      </c>
      <c r="DJ52" s="2448">
        <v>7131</v>
      </c>
      <c r="DK52" s="2448" t="s">
        <v>21</v>
      </c>
      <c r="DL52" s="2448" t="s">
        <v>21</v>
      </c>
      <c r="DM52" s="2448" t="s">
        <v>22</v>
      </c>
      <c r="DN52" s="1448" t="s">
        <v>25</v>
      </c>
      <c r="DO52" s="670" t="s">
        <v>2160</v>
      </c>
      <c r="DP52" s="88">
        <v>31</v>
      </c>
      <c r="DQ52" s="89" t="s">
        <v>23</v>
      </c>
      <c r="DR52" s="134" t="s">
        <v>163</v>
      </c>
      <c r="DS52" s="82">
        <v>25205</v>
      </c>
      <c r="DT52" s="2448" t="s">
        <v>22</v>
      </c>
      <c r="DU52" s="2448"/>
      <c r="DV52" s="2448">
        <v>25204</v>
      </c>
      <c r="DW52" s="2448">
        <v>289</v>
      </c>
      <c r="DX52" s="2448" t="s">
        <v>21</v>
      </c>
      <c r="DY52" s="2448">
        <v>24915</v>
      </c>
      <c r="DZ52" s="2448" t="s">
        <v>22</v>
      </c>
      <c r="EA52" s="2448">
        <v>16734</v>
      </c>
      <c r="EB52" s="2448">
        <v>8181</v>
      </c>
      <c r="EC52" s="2448" t="s">
        <v>22</v>
      </c>
      <c r="ED52" s="2448" t="s">
        <v>22</v>
      </c>
      <c r="EE52" s="1448" t="s">
        <v>25</v>
      </c>
      <c r="EF52" s="670" t="s">
        <v>2160</v>
      </c>
      <c r="EG52" s="88">
        <v>31</v>
      </c>
      <c r="EH52" s="89" t="s">
        <v>23</v>
      </c>
      <c r="EI52" s="134" t="s">
        <v>163</v>
      </c>
      <c r="EJ52" s="82">
        <v>95195</v>
      </c>
      <c r="EK52" s="2448" t="s">
        <v>21</v>
      </c>
      <c r="EL52" s="2448"/>
      <c r="EM52" s="2448">
        <v>92702</v>
      </c>
      <c r="EN52" s="2448" t="s">
        <v>21</v>
      </c>
      <c r="EO52" s="2448" t="s">
        <v>21</v>
      </c>
      <c r="EP52" s="2448">
        <v>92702</v>
      </c>
      <c r="EQ52" s="2448" t="s">
        <v>21</v>
      </c>
      <c r="ER52" s="2448">
        <v>91281</v>
      </c>
      <c r="ES52" s="2448">
        <v>1421</v>
      </c>
      <c r="ET52" s="2448" t="s">
        <v>21</v>
      </c>
      <c r="EU52" s="2448">
        <v>11729</v>
      </c>
      <c r="EV52" s="1448" t="s">
        <v>25</v>
      </c>
      <c r="EW52" s="670" t="s">
        <v>2160</v>
      </c>
    </row>
    <row r="53" spans="1:153" ht="15" customHeight="1">
      <c r="A53" s="93" t="s">
        <v>26</v>
      </c>
      <c r="B53" s="94" t="s">
        <v>26</v>
      </c>
      <c r="C53" s="134" t="s">
        <v>164</v>
      </c>
      <c r="D53" s="82">
        <v>478795</v>
      </c>
      <c r="E53" s="2448" t="s">
        <v>21</v>
      </c>
      <c r="F53" s="2448"/>
      <c r="G53" s="2448">
        <v>442293</v>
      </c>
      <c r="H53" s="2448">
        <v>37104</v>
      </c>
      <c r="I53" s="2448">
        <v>2950</v>
      </c>
      <c r="J53" s="2448">
        <v>402239</v>
      </c>
      <c r="K53" s="2448">
        <v>15843</v>
      </c>
      <c r="L53" s="2448">
        <v>372313</v>
      </c>
      <c r="M53" s="2448">
        <v>14082</v>
      </c>
      <c r="N53" s="2448">
        <v>7654</v>
      </c>
      <c r="O53" s="2448">
        <v>196079</v>
      </c>
      <c r="P53" s="1448" t="s">
        <v>27</v>
      </c>
      <c r="Q53" s="670" t="s">
        <v>26</v>
      </c>
      <c r="R53" s="93" t="s">
        <v>26</v>
      </c>
      <c r="S53" s="94" t="s">
        <v>26</v>
      </c>
      <c r="T53" s="134" t="s">
        <v>164</v>
      </c>
      <c r="U53" s="82">
        <v>3251</v>
      </c>
      <c r="V53" s="2448" t="s">
        <v>22</v>
      </c>
      <c r="W53" s="2448"/>
      <c r="X53" s="2448">
        <v>3241</v>
      </c>
      <c r="Y53" s="2448" t="s">
        <v>21</v>
      </c>
      <c r="Z53" s="2448" t="s">
        <v>21</v>
      </c>
      <c r="AA53" s="2448">
        <v>3241</v>
      </c>
      <c r="AB53" s="2448" t="s">
        <v>21</v>
      </c>
      <c r="AC53" s="2448">
        <v>680</v>
      </c>
      <c r="AD53" s="2448">
        <v>2561</v>
      </c>
      <c r="AE53" s="2448">
        <v>25</v>
      </c>
      <c r="AF53" s="2448">
        <v>103</v>
      </c>
      <c r="AG53" s="1448" t="s">
        <v>27</v>
      </c>
      <c r="AH53" s="670" t="s">
        <v>26</v>
      </c>
      <c r="AI53" s="93" t="s">
        <v>26</v>
      </c>
      <c r="AJ53" s="94" t="s">
        <v>26</v>
      </c>
      <c r="AK53" s="134" t="s">
        <v>164</v>
      </c>
      <c r="AL53" s="82">
        <v>107861</v>
      </c>
      <c r="AM53" s="2448" t="s">
        <v>22</v>
      </c>
      <c r="AN53" s="2448"/>
      <c r="AO53" s="2448">
        <v>106292</v>
      </c>
      <c r="AP53" s="2448">
        <v>1141</v>
      </c>
      <c r="AQ53" s="2448">
        <v>2725</v>
      </c>
      <c r="AR53" s="2448">
        <v>102426</v>
      </c>
      <c r="AS53" s="2448" t="s">
        <v>21</v>
      </c>
      <c r="AT53" s="2448">
        <v>97541</v>
      </c>
      <c r="AU53" s="2448">
        <v>4885</v>
      </c>
      <c r="AV53" s="2448">
        <v>66</v>
      </c>
      <c r="AW53" s="2448">
        <v>39116</v>
      </c>
      <c r="AX53" s="1448" t="s">
        <v>27</v>
      </c>
      <c r="AY53" s="670" t="s">
        <v>26</v>
      </c>
      <c r="AZ53" s="93" t="s">
        <v>26</v>
      </c>
      <c r="BA53" s="94" t="s">
        <v>26</v>
      </c>
      <c r="BB53" s="134" t="s">
        <v>164</v>
      </c>
      <c r="BC53" s="82">
        <v>256287</v>
      </c>
      <c r="BD53" s="2448" t="s">
        <v>22</v>
      </c>
      <c r="BE53" s="2448"/>
      <c r="BF53" s="2448">
        <v>213905</v>
      </c>
      <c r="BG53" s="2448">
        <v>41908</v>
      </c>
      <c r="BH53" s="2448" t="s">
        <v>21</v>
      </c>
      <c r="BI53" s="2448">
        <v>171997</v>
      </c>
      <c r="BJ53" s="2448">
        <v>20506</v>
      </c>
      <c r="BK53" s="2448">
        <v>151484</v>
      </c>
      <c r="BL53" s="2448">
        <v>7</v>
      </c>
      <c r="BM53" s="2448">
        <v>8197</v>
      </c>
      <c r="BN53" s="217">
        <v>179094</v>
      </c>
      <c r="BO53" s="1448" t="s">
        <v>27</v>
      </c>
      <c r="BP53" s="670" t="s">
        <v>26</v>
      </c>
      <c r="BQ53" s="93" t="s">
        <v>26</v>
      </c>
      <c r="BR53" s="94" t="s">
        <v>26</v>
      </c>
      <c r="BS53" s="134" t="s">
        <v>164</v>
      </c>
      <c r="BT53" s="82">
        <v>2144767</v>
      </c>
      <c r="BU53" s="2448" t="s">
        <v>22</v>
      </c>
      <c r="BV53" s="2448"/>
      <c r="BW53" s="2448">
        <v>2236423</v>
      </c>
      <c r="BX53" s="2448">
        <v>1126280</v>
      </c>
      <c r="BY53" s="2448" t="s">
        <v>21</v>
      </c>
      <c r="BZ53" s="2448">
        <v>1110143</v>
      </c>
      <c r="CA53" s="2448">
        <v>2998</v>
      </c>
      <c r="CB53" s="2448">
        <v>1105192</v>
      </c>
      <c r="CC53" s="2448">
        <v>1953</v>
      </c>
      <c r="CD53" s="2448">
        <v>134</v>
      </c>
      <c r="CE53" s="2448">
        <v>1070326</v>
      </c>
      <c r="CF53" s="1448" t="s">
        <v>27</v>
      </c>
      <c r="CG53" s="670" t="s">
        <v>26</v>
      </c>
      <c r="CH53" s="93" t="s">
        <v>26</v>
      </c>
      <c r="CI53" s="94" t="s">
        <v>26</v>
      </c>
      <c r="CJ53" s="134" t="s">
        <v>164</v>
      </c>
      <c r="CK53" s="82">
        <v>14896</v>
      </c>
      <c r="CL53" s="2448" t="s">
        <v>21</v>
      </c>
      <c r="CM53" s="2448"/>
      <c r="CN53" s="2448">
        <v>14896</v>
      </c>
      <c r="CO53" s="2448" t="s">
        <v>21</v>
      </c>
      <c r="CP53" s="2448" t="s">
        <v>21</v>
      </c>
      <c r="CQ53" s="2448">
        <v>14896</v>
      </c>
      <c r="CR53" s="2448" t="s">
        <v>21</v>
      </c>
      <c r="CS53" s="2448">
        <v>14896</v>
      </c>
      <c r="CT53" s="2448" t="s">
        <v>21</v>
      </c>
      <c r="CU53" s="2448" t="s">
        <v>21</v>
      </c>
      <c r="CV53" s="217" t="s">
        <v>22</v>
      </c>
      <c r="CW53" s="1448" t="s">
        <v>27</v>
      </c>
      <c r="CX53" s="670" t="s">
        <v>26</v>
      </c>
      <c r="CY53" s="93" t="s">
        <v>26</v>
      </c>
      <c r="CZ53" s="94" t="s">
        <v>26</v>
      </c>
      <c r="DA53" s="134" t="s">
        <v>164</v>
      </c>
      <c r="DB53" s="82">
        <v>32410</v>
      </c>
      <c r="DC53" s="2448" t="s">
        <v>21</v>
      </c>
      <c r="DD53" s="2448"/>
      <c r="DE53" s="2448">
        <v>32410</v>
      </c>
      <c r="DF53" s="2448">
        <v>18133</v>
      </c>
      <c r="DG53" s="2448">
        <v>9855</v>
      </c>
      <c r="DH53" s="2448">
        <v>4422</v>
      </c>
      <c r="DI53" s="2448" t="s">
        <v>21</v>
      </c>
      <c r="DJ53" s="2448">
        <v>4422</v>
      </c>
      <c r="DK53" s="2448" t="s">
        <v>21</v>
      </c>
      <c r="DL53" s="2448" t="s">
        <v>21</v>
      </c>
      <c r="DM53" s="2448" t="s">
        <v>22</v>
      </c>
      <c r="DN53" s="1448" t="s">
        <v>27</v>
      </c>
      <c r="DO53" s="670" t="s">
        <v>26</v>
      </c>
      <c r="DP53" s="93" t="s">
        <v>26</v>
      </c>
      <c r="DQ53" s="94" t="s">
        <v>26</v>
      </c>
      <c r="DR53" s="134" t="s">
        <v>164</v>
      </c>
      <c r="DS53" s="82">
        <v>23569</v>
      </c>
      <c r="DT53" s="2448" t="s">
        <v>22</v>
      </c>
      <c r="DU53" s="2448"/>
      <c r="DV53" s="2448">
        <v>23570</v>
      </c>
      <c r="DW53" s="2448">
        <v>299</v>
      </c>
      <c r="DX53" s="2448" t="s">
        <v>21</v>
      </c>
      <c r="DY53" s="2448">
        <v>23271</v>
      </c>
      <c r="DZ53" s="2448" t="s">
        <v>22</v>
      </c>
      <c r="EA53" s="2448">
        <v>17068</v>
      </c>
      <c r="EB53" s="2448">
        <v>6203</v>
      </c>
      <c r="EC53" s="2448" t="s">
        <v>22</v>
      </c>
      <c r="ED53" s="2448" t="s">
        <v>22</v>
      </c>
      <c r="EE53" s="1448" t="s">
        <v>27</v>
      </c>
      <c r="EF53" s="670" t="s">
        <v>26</v>
      </c>
      <c r="EG53" s="93" t="s">
        <v>26</v>
      </c>
      <c r="EH53" s="94" t="s">
        <v>26</v>
      </c>
      <c r="EI53" s="134" t="s">
        <v>164</v>
      </c>
      <c r="EJ53" s="82">
        <v>84402</v>
      </c>
      <c r="EK53" s="2448" t="s">
        <v>21</v>
      </c>
      <c r="EL53" s="2448"/>
      <c r="EM53" s="2448">
        <v>82636</v>
      </c>
      <c r="EN53" s="2448" t="s">
        <v>21</v>
      </c>
      <c r="EO53" s="2448" t="s">
        <v>21</v>
      </c>
      <c r="EP53" s="2448">
        <v>82636</v>
      </c>
      <c r="EQ53" s="2448" t="s">
        <v>21</v>
      </c>
      <c r="ER53" s="2448">
        <v>80994</v>
      </c>
      <c r="ES53" s="2448">
        <v>1642</v>
      </c>
      <c r="ET53" s="2448" t="s">
        <v>21</v>
      </c>
      <c r="EU53" s="2448">
        <v>13495</v>
      </c>
      <c r="EV53" s="1448" t="s">
        <v>27</v>
      </c>
      <c r="EW53" s="670" t="s">
        <v>26</v>
      </c>
    </row>
    <row r="54" spans="1:153" ht="15" customHeight="1">
      <c r="A54" s="93">
        <v>1</v>
      </c>
      <c r="B54" s="94" t="s">
        <v>2159</v>
      </c>
      <c r="C54" s="134" t="s">
        <v>2161</v>
      </c>
      <c r="D54" s="82">
        <v>460524</v>
      </c>
      <c r="E54" s="2448" t="s">
        <v>21</v>
      </c>
      <c r="F54" s="2448"/>
      <c r="G54" s="2448">
        <v>450553</v>
      </c>
      <c r="H54" s="2448">
        <v>37417</v>
      </c>
      <c r="I54" s="2448">
        <v>3816</v>
      </c>
      <c r="J54" s="2448">
        <v>409320</v>
      </c>
      <c r="K54" s="2448">
        <v>10491</v>
      </c>
      <c r="L54" s="2448">
        <v>384149</v>
      </c>
      <c r="M54" s="2448">
        <v>14680</v>
      </c>
      <c r="N54" s="2448">
        <v>5168</v>
      </c>
      <c r="O54" s="2448">
        <v>200959</v>
      </c>
      <c r="P54" s="1448" t="s">
        <v>28</v>
      </c>
      <c r="Q54" s="670" t="s">
        <v>26</v>
      </c>
      <c r="R54" s="93">
        <v>1</v>
      </c>
      <c r="S54" s="94" t="s">
        <v>2159</v>
      </c>
      <c r="T54" s="134" t="s">
        <v>2161</v>
      </c>
      <c r="U54" s="82">
        <v>3537</v>
      </c>
      <c r="V54" s="2448" t="s">
        <v>22</v>
      </c>
      <c r="W54" s="2448"/>
      <c r="X54" s="2448">
        <v>3503</v>
      </c>
      <c r="Y54" s="2448" t="s">
        <v>21</v>
      </c>
      <c r="Z54" s="2448" t="s">
        <v>21</v>
      </c>
      <c r="AA54" s="2448">
        <v>3503</v>
      </c>
      <c r="AB54" s="2448" t="s">
        <v>21</v>
      </c>
      <c r="AC54" s="2448">
        <v>724</v>
      </c>
      <c r="AD54" s="2448">
        <v>2779</v>
      </c>
      <c r="AE54" s="2448">
        <v>22</v>
      </c>
      <c r="AF54" s="2448">
        <v>106</v>
      </c>
      <c r="AG54" s="1448" t="s">
        <v>28</v>
      </c>
      <c r="AH54" s="670" t="s">
        <v>26</v>
      </c>
      <c r="AI54" s="93">
        <v>1</v>
      </c>
      <c r="AJ54" s="94" t="s">
        <v>2159</v>
      </c>
      <c r="AK54" s="134" t="s">
        <v>2161</v>
      </c>
      <c r="AL54" s="82">
        <v>106543</v>
      </c>
      <c r="AM54" s="2448" t="s">
        <v>22</v>
      </c>
      <c r="AN54" s="2448"/>
      <c r="AO54" s="2448">
        <v>109136</v>
      </c>
      <c r="AP54" s="2448">
        <v>850</v>
      </c>
      <c r="AQ54" s="2448">
        <v>3524</v>
      </c>
      <c r="AR54" s="2448">
        <v>104762</v>
      </c>
      <c r="AS54" s="2448" t="s">
        <v>21</v>
      </c>
      <c r="AT54" s="2448">
        <v>99243</v>
      </c>
      <c r="AU54" s="2448">
        <v>5519</v>
      </c>
      <c r="AV54" s="2448">
        <v>14</v>
      </c>
      <c r="AW54" s="2448">
        <v>36589</v>
      </c>
      <c r="AX54" s="1448" t="s">
        <v>28</v>
      </c>
      <c r="AY54" s="670" t="s">
        <v>26</v>
      </c>
      <c r="AZ54" s="93">
        <v>1</v>
      </c>
      <c r="BA54" s="94" t="s">
        <v>2159</v>
      </c>
      <c r="BB54" s="134" t="s">
        <v>2161</v>
      </c>
      <c r="BC54" s="82">
        <v>231800</v>
      </c>
      <c r="BD54" s="2448" t="s">
        <v>22</v>
      </c>
      <c r="BE54" s="2448"/>
      <c r="BF54" s="2448">
        <v>215390</v>
      </c>
      <c r="BG54" s="2448">
        <v>44138</v>
      </c>
      <c r="BH54" s="2448" t="s">
        <v>21</v>
      </c>
      <c r="BI54" s="2448">
        <v>171252</v>
      </c>
      <c r="BJ54" s="2448">
        <v>13578</v>
      </c>
      <c r="BK54" s="2448">
        <v>157668</v>
      </c>
      <c r="BL54" s="2448">
        <v>6</v>
      </c>
      <c r="BM54" s="2448">
        <v>5025</v>
      </c>
      <c r="BN54" s="217">
        <v>190479</v>
      </c>
      <c r="BO54" s="1448" t="s">
        <v>28</v>
      </c>
      <c r="BP54" s="670" t="s">
        <v>26</v>
      </c>
      <c r="BQ54" s="93">
        <v>1</v>
      </c>
      <c r="BR54" s="94" t="s">
        <v>2159</v>
      </c>
      <c r="BS54" s="134" t="s">
        <v>2161</v>
      </c>
      <c r="BT54" s="82">
        <v>2463651</v>
      </c>
      <c r="BU54" s="2448" t="s">
        <v>22</v>
      </c>
      <c r="BV54" s="2448"/>
      <c r="BW54" s="2448">
        <v>2505025</v>
      </c>
      <c r="BX54" s="2448">
        <v>1360813</v>
      </c>
      <c r="BY54" s="2448" t="s">
        <v>21</v>
      </c>
      <c r="BZ54" s="2448">
        <v>1144212</v>
      </c>
      <c r="CA54" s="2448">
        <v>921</v>
      </c>
      <c r="CB54" s="2448">
        <v>1141161</v>
      </c>
      <c r="CC54" s="2448">
        <v>2130</v>
      </c>
      <c r="CD54" s="2448">
        <v>2759</v>
      </c>
      <c r="CE54" s="2448">
        <v>1023213</v>
      </c>
      <c r="CF54" s="1448" t="s">
        <v>28</v>
      </c>
      <c r="CG54" s="670" t="s">
        <v>26</v>
      </c>
      <c r="CH54" s="93">
        <v>1</v>
      </c>
      <c r="CI54" s="94" t="s">
        <v>2159</v>
      </c>
      <c r="CJ54" s="134" t="s">
        <v>2161</v>
      </c>
      <c r="CK54" s="82">
        <v>15502</v>
      </c>
      <c r="CL54" s="2448" t="s">
        <v>21</v>
      </c>
      <c r="CM54" s="2448"/>
      <c r="CN54" s="2448">
        <v>15502</v>
      </c>
      <c r="CO54" s="2448" t="s">
        <v>21</v>
      </c>
      <c r="CP54" s="2448" t="s">
        <v>21</v>
      </c>
      <c r="CQ54" s="2448">
        <v>15502</v>
      </c>
      <c r="CR54" s="2448" t="s">
        <v>21</v>
      </c>
      <c r="CS54" s="2448">
        <v>15502</v>
      </c>
      <c r="CT54" s="2448" t="s">
        <v>21</v>
      </c>
      <c r="CU54" s="2448" t="s">
        <v>21</v>
      </c>
      <c r="CV54" s="217" t="s">
        <v>22</v>
      </c>
      <c r="CW54" s="1448" t="s">
        <v>28</v>
      </c>
      <c r="CX54" s="670" t="s">
        <v>26</v>
      </c>
      <c r="CY54" s="93">
        <v>1</v>
      </c>
      <c r="CZ54" s="94" t="s">
        <v>2159</v>
      </c>
      <c r="DA54" s="134" t="s">
        <v>2161</v>
      </c>
      <c r="DB54" s="82">
        <v>33881</v>
      </c>
      <c r="DC54" s="2448" t="s">
        <v>21</v>
      </c>
      <c r="DD54" s="2448"/>
      <c r="DE54" s="2448">
        <v>33881</v>
      </c>
      <c r="DF54" s="2448">
        <v>19544</v>
      </c>
      <c r="DG54" s="2448">
        <v>9754</v>
      </c>
      <c r="DH54" s="2448">
        <v>4583</v>
      </c>
      <c r="DI54" s="2448" t="s">
        <v>21</v>
      </c>
      <c r="DJ54" s="2448">
        <v>4583</v>
      </c>
      <c r="DK54" s="2448" t="s">
        <v>21</v>
      </c>
      <c r="DL54" s="2448" t="s">
        <v>21</v>
      </c>
      <c r="DM54" s="2448" t="s">
        <v>22</v>
      </c>
      <c r="DN54" s="1448" t="s">
        <v>28</v>
      </c>
      <c r="DO54" s="670" t="s">
        <v>26</v>
      </c>
      <c r="DP54" s="93">
        <v>1</v>
      </c>
      <c r="DQ54" s="94" t="s">
        <v>2159</v>
      </c>
      <c r="DR54" s="134" t="s">
        <v>2161</v>
      </c>
      <c r="DS54" s="82">
        <v>25103</v>
      </c>
      <c r="DT54" s="2448" t="s">
        <v>22</v>
      </c>
      <c r="DU54" s="2448"/>
      <c r="DV54" s="2448">
        <v>25103</v>
      </c>
      <c r="DW54" s="2448">
        <v>245</v>
      </c>
      <c r="DX54" s="2448" t="s">
        <v>21</v>
      </c>
      <c r="DY54" s="2448">
        <v>24858</v>
      </c>
      <c r="DZ54" s="2448" t="s">
        <v>22</v>
      </c>
      <c r="EA54" s="2448">
        <v>18055</v>
      </c>
      <c r="EB54" s="2448">
        <v>6803</v>
      </c>
      <c r="EC54" s="2448" t="s">
        <v>22</v>
      </c>
      <c r="ED54" s="2448" t="s">
        <v>22</v>
      </c>
      <c r="EE54" s="1448" t="s">
        <v>28</v>
      </c>
      <c r="EF54" s="670" t="s">
        <v>26</v>
      </c>
      <c r="EG54" s="93">
        <v>1</v>
      </c>
      <c r="EH54" s="94" t="s">
        <v>2159</v>
      </c>
      <c r="EI54" s="134" t="s">
        <v>2161</v>
      </c>
      <c r="EJ54" s="82">
        <v>93166</v>
      </c>
      <c r="EK54" s="2448" t="s">
        <v>21</v>
      </c>
      <c r="EL54" s="2448"/>
      <c r="EM54" s="2448">
        <v>96929</v>
      </c>
      <c r="EN54" s="2448" t="s">
        <v>21</v>
      </c>
      <c r="EO54" s="2448" t="s">
        <v>21</v>
      </c>
      <c r="EP54" s="2448">
        <v>96929</v>
      </c>
      <c r="EQ54" s="2448" t="s">
        <v>21</v>
      </c>
      <c r="ER54" s="2448">
        <v>96062</v>
      </c>
      <c r="ES54" s="2448">
        <v>867</v>
      </c>
      <c r="ET54" s="2448" t="s">
        <v>21</v>
      </c>
      <c r="EU54" s="2448">
        <v>9732</v>
      </c>
      <c r="EV54" s="1448" t="s">
        <v>28</v>
      </c>
      <c r="EW54" s="670" t="s">
        <v>26</v>
      </c>
    </row>
    <row r="55" spans="1:153" ht="15" customHeight="1">
      <c r="A55" s="93" t="s">
        <v>26</v>
      </c>
      <c r="B55" s="94" t="s">
        <v>26</v>
      </c>
      <c r="C55" s="134" t="s">
        <v>165</v>
      </c>
      <c r="D55" s="82">
        <v>460969</v>
      </c>
      <c r="E55" s="2448" t="s">
        <v>21</v>
      </c>
      <c r="F55" s="2448"/>
      <c r="G55" s="2448">
        <v>466182</v>
      </c>
      <c r="H55" s="2448">
        <v>42623</v>
      </c>
      <c r="I55" s="2448">
        <v>2750</v>
      </c>
      <c r="J55" s="2448">
        <v>420810</v>
      </c>
      <c r="K55" s="2448">
        <v>10762</v>
      </c>
      <c r="L55" s="2448">
        <v>394360</v>
      </c>
      <c r="M55" s="2448">
        <v>15687</v>
      </c>
      <c r="N55" s="2448">
        <v>5389</v>
      </c>
      <c r="O55" s="2448">
        <v>190295</v>
      </c>
      <c r="P55" s="1448" t="s">
        <v>29</v>
      </c>
      <c r="Q55" s="670" t="s">
        <v>26</v>
      </c>
      <c r="R55" s="93" t="s">
        <v>26</v>
      </c>
      <c r="S55" s="94" t="s">
        <v>26</v>
      </c>
      <c r="T55" s="134" t="s">
        <v>165</v>
      </c>
      <c r="U55" s="82">
        <v>3551</v>
      </c>
      <c r="V55" s="2448" t="s">
        <v>22</v>
      </c>
      <c r="W55" s="2448"/>
      <c r="X55" s="2448">
        <v>3538</v>
      </c>
      <c r="Y55" s="2448" t="s">
        <v>21</v>
      </c>
      <c r="Z55" s="2448" t="s">
        <v>21</v>
      </c>
      <c r="AA55" s="2448">
        <v>3538</v>
      </c>
      <c r="AB55" s="2448" t="s">
        <v>21</v>
      </c>
      <c r="AC55" s="2448">
        <v>772</v>
      </c>
      <c r="AD55" s="2448">
        <v>2766</v>
      </c>
      <c r="AE55" s="2448">
        <v>19</v>
      </c>
      <c r="AF55" s="2448">
        <v>111</v>
      </c>
      <c r="AG55" s="1448" t="s">
        <v>29</v>
      </c>
      <c r="AH55" s="670" t="s">
        <v>26</v>
      </c>
      <c r="AI55" s="93" t="s">
        <v>26</v>
      </c>
      <c r="AJ55" s="94" t="s">
        <v>26</v>
      </c>
      <c r="AK55" s="134" t="s">
        <v>165</v>
      </c>
      <c r="AL55" s="82">
        <v>109893</v>
      </c>
      <c r="AM55" s="2448" t="s">
        <v>22</v>
      </c>
      <c r="AN55" s="2448"/>
      <c r="AO55" s="2448">
        <v>107229</v>
      </c>
      <c r="AP55" s="2448">
        <v>967</v>
      </c>
      <c r="AQ55" s="2448">
        <v>2539</v>
      </c>
      <c r="AR55" s="2448">
        <v>103723</v>
      </c>
      <c r="AS55" s="2448" t="s">
        <v>21</v>
      </c>
      <c r="AT55" s="2448">
        <v>98217</v>
      </c>
      <c r="AU55" s="2448">
        <v>5506</v>
      </c>
      <c r="AV55" s="2448" t="s">
        <v>21</v>
      </c>
      <c r="AW55" s="2448">
        <v>39188</v>
      </c>
      <c r="AX55" s="1448" t="s">
        <v>29</v>
      </c>
      <c r="AY55" s="670" t="s">
        <v>26</v>
      </c>
      <c r="AZ55" s="93" t="s">
        <v>26</v>
      </c>
      <c r="BA55" s="94" t="s">
        <v>26</v>
      </c>
      <c r="BB55" s="134" t="s">
        <v>165</v>
      </c>
      <c r="BC55" s="82">
        <v>216197</v>
      </c>
      <c r="BD55" s="2448" t="s">
        <v>22</v>
      </c>
      <c r="BE55" s="2448"/>
      <c r="BF55" s="2448">
        <v>230804</v>
      </c>
      <c r="BG55" s="2448">
        <v>49664</v>
      </c>
      <c r="BH55" s="2448" t="s">
        <v>21</v>
      </c>
      <c r="BI55" s="2448">
        <v>181140</v>
      </c>
      <c r="BJ55" s="2448">
        <v>13930</v>
      </c>
      <c r="BK55" s="2448">
        <v>167203</v>
      </c>
      <c r="BL55" s="2448">
        <v>7</v>
      </c>
      <c r="BM55" s="2448">
        <v>5213</v>
      </c>
      <c r="BN55" s="217">
        <v>170660</v>
      </c>
      <c r="BO55" s="1448" t="s">
        <v>29</v>
      </c>
      <c r="BP55" s="670" t="s">
        <v>26</v>
      </c>
      <c r="BQ55" s="93" t="s">
        <v>26</v>
      </c>
      <c r="BR55" s="94" t="s">
        <v>26</v>
      </c>
      <c r="BS55" s="134" t="s">
        <v>165</v>
      </c>
      <c r="BT55" s="82">
        <v>2654349</v>
      </c>
      <c r="BU55" s="2448" t="s">
        <v>22</v>
      </c>
      <c r="BV55" s="2448"/>
      <c r="BW55" s="2448">
        <v>2563825</v>
      </c>
      <c r="BX55" s="2448">
        <v>1355644</v>
      </c>
      <c r="BY55" s="2448" t="s">
        <v>21</v>
      </c>
      <c r="BZ55" s="2448">
        <v>1208181</v>
      </c>
      <c r="CA55" s="2448">
        <v>2716</v>
      </c>
      <c r="CB55" s="2448">
        <v>1203915</v>
      </c>
      <c r="CC55" s="2448">
        <v>1550</v>
      </c>
      <c r="CD55" s="2448">
        <v>374</v>
      </c>
      <c r="CE55" s="2448">
        <v>1113487</v>
      </c>
      <c r="CF55" s="1448" t="s">
        <v>29</v>
      </c>
      <c r="CG55" s="670" t="s">
        <v>26</v>
      </c>
      <c r="CH55" s="93" t="s">
        <v>26</v>
      </c>
      <c r="CI55" s="94" t="s">
        <v>26</v>
      </c>
      <c r="CJ55" s="134" t="s">
        <v>165</v>
      </c>
      <c r="CK55" s="82">
        <v>17156</v>
      </c>
      <c r="CL55" s="2448" t="s">
        <v>21</v>
      </c>
      <c r="CM55" s="2448"/>
      <c r="CN55" s="2448">
        <v>17156</v>
      </c>
      <c r="CO55" s="2448" t="s">
        <v>21</v>
      </c>
      <c r="CP55" s="2448" t="s">
        <v>21</v>
      </c>
      <c r="CQ55" s="2448">
        <v>17156</v>
      </c>
      <c r="CR55" s="2448" t="s">
        <v>21</v>
      </c>
      <c r="CS55" s="2448">
        <v>17156</v>
      </c>
      <c r="CT55" s="2448" t="s">
        <v>21</v>
      </c>
      <c r="CU55" s="2448" t="s">
        <v>21</v>
      </c>
      <c r="CV55" s="217" t="s">
        <v>22</v>
      </c>
      <c r="CW55" s="1448" t="s">
        <v>29</v>
      </c>
      <c r="CX55" s="670" t="s">
        <v>26</v>
      </c>
      <c r="CY55" s="93" t="s">
        <v>26</v>
      </c>
      <c r="CZ55" s="94" t="s">
        <v>26</v>
      </c>
      <c r="DA55" s="134" t="s">
        <v>165</v>
      </c>
      <c r="DB55" s="82">
        <v>29026</v>
      </c>
      <c r="DC55" s="2448" t="s">
        <v>21</v>
      </c>
      <c r="DD55" s="2448"/>
      <c r="DE55" s="2448">
        <v>29026</v>
      </c>
      <c r="DF55" s="2448">
        <v>17530</v>
      </c>
      <c r="DG55" s="2448">
        <v>7091</v>
      </c>
      <c r="DH55" s="2448">
        <v>4405</v>
      </c>
      <c r="DI55" s="2448" t="s">
        <v>21</v>
      </c>
      <c r="DJ55" s="2448">
        <v>4405</v>
      </c>
      <c r="DK55" s="2448" t="s">
        <v>21</v>
      </c>
      <c r="DL55" s="2448" t="s">
        <v>21</v>
      </c>
      <c r="DM55" s="2448" t="s">
        <v>22</v>
      </c>
      <c r="DN55" s="1448" t="s">
        <v>29</v>
      </c>
      <c r="DO55" s="670" t="s">
        <v>26</v>
      </c>
      <c r="DP55" s="93" t="s">
        <v>26</v>
      </c>
      <c r="DQ55" s="94" t="s">
        <v>26</v>
      </c>
      <c r="DR55" s="134" t="s">
        <v>165</v>
      </c>
      <c r="DS55" s="82">
        <v>26963</v>
      </c>
      <c r="DT55" s="2448" t="s">
        <v>22</v>
      </c>
      <c r="DU55" s="2448"/>
      <c r="DV55" s="2448">
        <v>26966</v>
      </c>
      <c r="DW55" s="2448">
        <v>423</v>
      </c>
      <c r="DX55" s="2448" t="s">
        <v>21</v>
      </c>
      <c r="DY55" s="2448">
        <v>26543</v>
      </c>
      <c r="DZ55" s="2448" t="s">
        <v>22</v>
      </c>
      <c r="EA55" s="2448">
        <v>18765</v>
      </c>
      <c r="EB55" s="2448">
        <v>7778</v>
      </c>
      <c r="EC55" s="2448" t="s">
        <v>22</v>
      </c>
      <c r="ED55" s="2448" t="s">
        <v>22</v>
      </c>
      <c r="EE55" s="1448" t="s">
        <v>29</v>
      </c>
      <c r="EF55" s="670" t="s">
        <v>26</v>
      </c>
      <c r="EG55" s="93" t="s">
        <v>26</v>
      </c>
      <c r="EH55" s="94" t="s">
        <v>26</v>
      </c>
      <c r="EI55" s="134" t="s">
        <v>165</v>
      </c>
      <c r="EJ55" s="82">
        <v>104016</v>
      </c>
      <c r="EK55" s="2448" t="s">
        <v>21</v>
      </c>
      <c r="EL55" s="2448"/>
      <c r="EM55" s="2448">
        <v>102036</v>
      </c>
      <c r="EN55" s="2448" t="s">
        <v>21</v>
      </c>
      <c r="EO55" s="2448" t="s">
        <v>21</v>
      </c>
      <c r="EP55" s="2448">
        <v>102036</v>
      </c>
      <c r="EQ55" s="2448" t="s">
        <v>21</v>
      </c>
      <c r="ER55" s="2448">
        <v>101572</v>
      </c>
      <c r="ES55" s="2448">
        <v>464</v>
      </c>
      <c r="ET55" s="2448" t="s">
        <v>21</v>
      </c>
      <c r="EU55" s="2448">
        <v>11712</v>
      </c>
      <c r="EV55" s="1448" t="s">
        <v>29</v>
      </c>
      <c r="EW55" s="670" t="s">
        <v>26</v>
      </c>
    </row>
    <row r="56" spans="1:153" ht="7.5" customHeight="1">
      <c r="A56" s="97"/>
      <c r="B56" s="98"/>
      <c r="C56" s="136"/>
      <c r="D56" s="82"/>
      <c r="E56" s="2448"/>
      <c r="F56" s="2448"/>
      <c r="G56" s="2448"/>
      <c r="H56" s="2448"/>
      <c r="I56" s="2448"/>
      <c r="J56" s="2448"/>
      <c r="K56" s="2448"/>
      <c r="L56" s="2448"/>
      <c r="M56" s="2448"/>
      <c r="N56" s="2448"/>
      <c r="O56" s="2448"/>
      <c r="P56" s="1449"/>
      <c r="Q56" s="509"/>
      <c r="R56" s="97"/>
      <c r="S56" s="98"/>
      <c r="T56" s="136"/>
      <c r="U56" s="82"/>
      <c r="V56" s="2448"/>
      <c r="W56" s="2448"/>
      <c r="X56" s="2448"/>
      <c r="Y56" s="2448"/>
      <c r="Z56" s="2448"/>
      <c r="AA56" s="2448"/>
      <c r="AB56" s="2448"/>
      <c r="AC56" s="2448"/>
      <c r="AD56" s="2448"/>
      <c r="AE56" s="2448"/>
      <c r="AF56" s="2448"/>
      <c r="AG56" s="1449"/>
      <c r="AH56" s="509"/>
      <c r="AI56" s="97"/>
      <c r="AJ56" s="98"/>
      <c r="AK56" s="136"/>
      <c r="AL56" s="82"/>
      <c r="AM56" s="2448"/>
      <c r="AN56" s="2448"/>
      <c r="AO56" s="2448"/>
      <c r="AP56" s="2448"/>
      <c r="AQ56" s="2448"/>
      <c r="AR56" s="2448"/>
      <c r="AS56" s="2448"/>
      <c r="AT56" s="2448"/>
      <c r="AU56" s="2448"/>
      <c r="AV56" s="2448"/>
      <c r="AW56" s="2448"/>
      <c r="AX56" s="1449"/>
      <c r="AY56" s="509"/>
      <c r="AZ56" s="97"/>
      <c r="BA56" s="98"/>
      <c r="BB56" s="136"/>
      <c r="BC56" s="82"/>
      <c r="BD56" s="2448"/>
      <c r="BE56" s="2448"/>
      <c r="BF56" s="2448"/>
      <c r="BG56" s="2448"/>
      <c r="BH56" s="2448"/>
      <c r="BI56" s="2448"/>
      <c r="BJ56" s="2448"/>
      <c r="BK56" s="2448"/>
      <c r="BL56" s="2448"/>
      <c r="BM56" s="2448"/>
      <c r="BN56" s="217"/>
      <c r="BO56" s="1449"/>
      <c r="BP56" s="509"/>
      <c r="BQ56" s="97"/>
      <c r="BR56" s="98"/>
      <c r="BS56" s="136"/>
      <c r="BT56" s="82"/>
      <c r="BU56" s="2448"/>
      <c r="BV56" s="2448"/>
      <c r="BW56" s="2448"/>
      <c r="BX56" s="2448"/>
      <c r="BY56" s="2448"/>
      <c r="BZ56" s="2448"/>
      <c r="CA56" s="2448"/>
      <c r="CB56" s="2448"/>
      <c r="CC56" s="2448"/>
      <c r="CD56" s="2448"/>
      <c r="CE56" s="2448"/>
      <c r="CF56" s="1449"/>
      <c r="CG56" s="509"/>
      <c r="CH56" s="97"/>
      <c r="CI56" s="98"/>
      <c r="CJ56" s="136"/>
      <c r="CK56" s="82"/>
      <c r="CL56" s="2448"/>
      <c r="CM56" s="2448"/>
      <c r="CN56" s="2448"/>
      <c r="CO56" s="2448"/>
      <c r="CP56" s="2448"/>
      <c r="CQ56" s="2448"/>
      <c r="CR56" s="2448"/>
      <c r="CS56" s="2448"/>
      <c r="CT56" s="2448"/>
      <c r="CU56" s="2448"/>
      <c r="CV56" s="2448"/>
      <c r="CW56" s="1449"/>
      <c r="CX56" s="509"/>
      <c r="CY56" s="97"/>
      <c r="CZ56" s="98"/>
      <c r="DA56" s="136"/>
      <c r="DB56" s="82"/>
      <c r="DC56" s="2448"/>
      <c r="DD56" s="2448"/>
      <c r="DE56" s="2448"/>
      <c r="DF56" s="2448"/>
      <c r="DG56" s="2448"/>
      <c r="DH56" s="2448"/>
      <c r="DI56" s="2448"/>
      <c r="DJ56" s="2448"/>
      <c r="DK56" s="2448"/>
      <c r="DL56" s="2448"/>
      <c r="DM56" s="2448"/>
      <c r="DN56" s="1449"/>
      <c r="DO56" s="509"/>
      <c r="DP56" s="97"/>
      <c r="DQ56" s="98"/>
      <c r="DR56" s="136"/>
      <c r="DS56" s="82"/>
      <c r="DT56" s="2448"/>
      <c r="DU56" s="2448"/>
      <c r="DV56" s="2448"/>
      <c r="DW56" s="2448"/>
      <c r="DX56" s="2448"/>
      <c r="DY56" s="2448"/>
      <c r="DZ56" s="2448"/>
      <c r="EA56" s="2448"/>
      <c r="EB56" s="2448"/>
      <c r="EC56" s="2448"/>
      <c r="ED56" s="2448"/>
      <c r="EE56" s="1449"/>
      <c r="EF56" s="509"/>
      <c r="EG56" s="97"/>
      <c r="EH56" s="98"/>
      <c r="EI56" s="136"/>
      <c r="EJ56" s="82"/>
      <c r="EK56" s="2448"/>
      <c r="EL56" s="2448"/>
      <c r="EM56" s="2448"/>
      <c r="EN56" s="2448"/>
      <c r="EO56" s="2448"/>
      <c r="EP56" s="2448"/>
      <c r="EQ56" s="2448"/>
      <c r="ER56" s="2448"/>
      <c r="ES56" s="2448"/>
      <c r="ET56" s="2448"/>
      <c r="EU56" s="2448"/>
      <c r="EV56" s="1449"/>
      <c r="EW56" s="509"/>
    </row>
    <row r="57" spans="1:153" ht="15" customHeight="1">
      <c r="A57" s="93" t="s">
        <v>2162</v>
      </c>
      <c r="B57" s="94" t="s">
        <v>23</v>
      </c>
      <c r="C57" s="137" t="s">
        <v>166</v>
      </c>
      <c r="D57" s="82">
        <v>157805</v>
      </c>
      <c r="E57" s="2448" t="s">
        <v>21</v>
      </c>
      <c r="F57" s="2448"/>
      <c r="G57" s="2448">
        <v>131248</v>
      </c>
      <c r="H57" s="2448">
        <v>10855</v>
      </c>
      <c r="I57" s="2448">
        <v>956</v>
      </c>
      <c r="J57" s="2448">
        <v>119437</v>
      </c>
      <c r="K57" s="2448">
        <v>4471</v>
      </c>
      <c r="L57" s="2448">
        <v>109337</v>
      </c>
      <c r="M57" s="2448">
        <v>5629</v>
      </c>
      <c r="N57" s="2448">
        <v>2417</v>
      </c>
      <c r="O57" s="217">
        <v>203349</v>
      </c>
      <c r="P57" s="1448" t="s">
        <v>30</v>
      </c>
      <c r="Q57" s="670" t="s">
        <v>2160</v>
      </c>
      <c r="R57" s="93" t="s">
        <v>2162</v>
      </c>
      <c r="S57" s="94" t="s">
        <v>23</v>
      </c>
      <c r="T57" s="137" t="s">
        <v>166</v>
      </c>
      <c r="U57" s="82">
        <v>1053</v>
      </c>
      <c r="V57" s="2448" t="s">
        <v>22</v>
      </c>
      <c r="W57" s="2448"/>
      <c r="X57" s="2448">
        <v>1051</v>
      </c>
      <c r="Y57" s="2448" t="s">
        <v>21</v>
      </c>
      <c r="Z57" s="2448" t="s">
        <v>21</v>
      </c>
      <c r="AA57" s="2448">
        <v>1051</v>
      </c>
      <c r="AB57" s="2448" t="s">
        <v>21</v>
      </c>
      <c r="AC57" s="2448">
        <v>236</v>
      </c>
      <c r="AD57" s="2448">
        <v>815</v>
      </c>
      <c r="AE57" s="2448">
        <v>2</v>
      </c>
      <c r="AF57" s="217">
        <v>123</v>
      </c>
      <c r="AG57" s="1448" t="s">
        <v>30</v>
      </c>
      <c r="AH57" s="670" t="s">
        <v>2160</v>
      </c>
      <c r="AI57" s="93" t="s">
        <v>2162</v>
      </c>
      <c r="AJ57" s="94" t="s">
        <v>23</v>
      </c>
      <c r="AK57" s="137" t="s">
        <v>166</v>
      </c>
      <c r="AL57" s="82">
        <v>35521</v>
      </c>
      <c r="AM57" s="2448" t="s">
        <v>22</v>
      </c>
      <c r="AN57" s="2448"/>
      <c r="AO57" s="2448">
        <v>35782</v>
      </c>
      <c r="AP57" s="2448">
        <v>262</v>
      </c>
      <c r="AQ57" s="2448">
        <v>883</v>
      </c>
      <c r="AR57" s="2448">
        <v>34637</v>
      </c>
      <c r="AS57" s="2448" t="s">
        <v>21</v>
      </c>
      <c r="AT57" s="2448">
        <v>32025</v>
      </c>
      <c r="AU57" s="2448">
        <v>2612</v>
      </c>
      <c r="AV57" s="2448" t="s">
        <v>21</v>
      </c>
      <c r="AW57" s="217">
        <v>35138</v>
      </c>
      <c r="AX57" s="1448" t="s">
        <v>30</v>
      </c>
      <c r="AY57" s="670" t="s">
        <v>2160</v>
      </c>
      <c r="AZ57" s="93" t="s">
        <v>2162</v>
      </c>
      <c r="BA57" s="94" t="s">
        <v>23</v>
      </c>
      <c r="BB57" s="137" t="s">
        <v>166</v>
      </c>
      <c r="BC57" s="82">
        <v>90030</v>
      </c>
      <c r="BD57" s="2448" t="s">
        <v>22</v>
      </c>
      <c r="BE57" s="2448"/>
      <c r="BF57" s="2448">
        <v>56036</v>
      </c>
      <c r="BG57" s="2448">
        <v>12090</v>
      </c>
      <c r="BH57" s="2448" t="s">
        <v>21</v>
      </c>
      <c r="BI57" s="2448">
        <v>43946</v>
      </c>
      <c r="BJ57" s="2448">
        <v>5787</v>
      </c>
      <c r="BK57" s="2448">
        <v>38158</v>
      </c>
      <c r="BL57" s="2448">
        <v>1</v>
      </c>
      <c r="BM57" s="2448">
        <v>2595</v>
      </c>
      <c r="BN57" s="217">
        <v>193163</v>
      </c>
      <c r="BO57" s="1448" t="s">
        <v>30</v>
      </c>
      <c r="BP57" s="670" t="s">
        <v>2160</v>
      </c>
      <c r="BQ57" s="93" t="s">
        <v>2162</v>
      </c>
      <c r="BR57" s="94" t="s">
        <v>23</v>
      </c>
      <c r="BS57" s="137" t="s">
        <v>166</v>
      </c>
      <c r="BT57" s="82">
        <v>715526</v>
      </c>
      <c r="BU57" s="2448" t="s">
        <v>22</v>
      </c>
      <c r="BV57" s="2448"/>
      <c r="BW57" s="2448">
        <v>821872</v>
      </c>
      <c r="BX57" s="2448">
        <v>435451</v>
      </c>
      <c r="BY57" s="2448" t="s">
        <v>21</v>
      </c>
      <c r="BZ57" s="2448">
        <v>386421</v>
      </c>
      <c r="CA57" s="2448">
        <v>1018</v>
      </c>
      <c r="CB57" s="2448">
        <v>384614</v>
      </c>
      <c r="CC57" s="2448">
        <v>789</v>
      </c>
      <c r="CD57" s="2448">
        <v>32</v>
      </c>
      <c r="CE57" s="2448">
        <v>1039011</v>
      </c>
      <c r="CF57" s="1448" t="s">
        <v>30</v>
      </c>
      <c r="CG57" s="670" t="s">
        <v>2160</v>
      </c>
      <c r="CH57" s="93" t="s">
        <v>2162</v>
      </c>
      <c r="CI57" s="94" t="s">
        <v>23</v>
      </c>
      <c r="CJ57" s="137" t="s">
        <v>166</v>
      </c>
      <c r="CK57" s="82">
        <v>4184</v>
      </c>
      <c r="CL57" s="2448" t="s">
        <v>21</v>
      </c>
      <c r="CM57" s="2448"/>
      <c r="CN57" s="2448">
        <v>4184</v>
      </c>
      <c r="CO57" s="2448" t="s">
        <v>21</v>
      </c>
      <c r="CP57" s="2448" t="s">
        <v>21</v>
      </c>
      <c r="CQ57" s="2448">
        <v>4184</v>
      </c>
      <c r="CR57" s="2448" t="s">
        <v>21</v>
      </c>
      <c r="CS57" s="2448">
        <v>4184</v>
      </c>
      <c r="CT57" s="2448" t="s">
        <v>21</v>
      </c>
      <c r="CU57" s="2448" t="s">
        <v>21</v>
      </c>
      <c r="CV57" s="217" t="s">
        <v>22</v>
      </c>
      <c r="CW57" s="1448" t="s">
        <v>30</v>
      </c>
      <c r="CX57" s="670" t="s">
        <v>2160</v>
      </c>
      <c r="CY57" s="93" t="s">
        <v>2162</v>
      </c>
      <c r="CZ57" s="94" t="s">
        <v>23</v>
      </c>
      <c r="DA57" s="137" t="s">
        <v>166</v>
      </c>
      <c r="DB57" s="82">
        <v>14711</v>
      </c>
      <c r="DC57" s="2448" t="s">
        <v>21</v>
      </c>
      <c r="DD57" s="2448"/>
      <c r="DE57" s="2448">
        <v>14711</v>
      </c>
      <c r="DF57" s="2448">
        <v>8095</v>
      </c>
      <c r="DG57" s="2448">
        <v>3837</v>
      </c>
      <c r="DH57" s="2448">
        <v>2779</v>
      </c>
      <c r="DI57" s="2448" t="s">
        <v>21</v>
      </c>
      <c r="DJ57" s="2448">
        <v>2779</v>
      </c>
      <c r="DK57" s="2448" t="s">
        <v>21</v>
      </c>
      <c r="DL57" s="2448" t="s">
        <v>21</v>
      </c>
      <c r="DM57" s="217" t="s">
        <v>22</v>
      </c>
      <c r="DN57" s="1448" t="s">
        <v>30</v>
      </c>
      <c r="DO57" s="670" t="s">
        <v>2160</v>
      </c>
      <c r="DP57" s="93" t="s">
        <v>2162</v>
      </c>
      <c r="DQ57" s="94" t="s">
        <v>23</v>
      </c>
      <c r="DR57" s="137" t="s">
        <v>166</v>
      </c>
      <c r="DS57" s="82">
        <v>9514</v>
      </c>
      <c r="DT57" s="2448" t="s">
        <v>22</v>
      </c>
      <c r="DU57" s="2448"/>
      <c r="DV57" s="2448">
        <v>9514</v>
      </c>
      <c r="DW57" s="2448">
        <v>108</v>
      </c>
      <c r="DX57" s="2448" t="s">
        <v>21</v>
      </c>
      <c r="DY57" s="2448">
        <v>9406</v>
      </c>
      <c r="DZ57" s="2448" t="s">
        <v>22</v>
      </c>
      <c r="EA57" s="2448">
        <v>6549</v>
      </c>
      <c r="EB57" s="2448">
        <v>2857</v>
      </c>
      <c r="EC57" s="2448" t="s">
        <v>22</v>
      </c>
      <c r="ED57" s="2448" t="s">
        <v>22</v>
      </c>
      <c r="EE57" s="1448" t="s">
        <v>30</v>
      </c>
      <c r="EF57" s="670" t="s">
        <v>2160</v>
      </c>
      <c r="EG57" s="93" t="s">
        <v>2162</v>
      </c>
      <c r="EH57" s="94" t="s">
        <v>23</v>
      </c>
      <c r="EI57" s="137" t="s">
        <v>166</v>
      </c>
      <c r="EJ57" s="82">
        <v>28282</v>
      </c>
      <c r="EK57" s="2448" t="s">
        <v>21</v>
      </c>
      <c r="EL57" s="2448"/>
      <c r="EM57" s="2448">
        <v>29485</v>
      </c>
      <c r="EN57" s="2448" t="s">
        <v>21</v>
      </c>
      <c r="EO57" s="2448" t="s">
        <v>21</v>
      </c>
      <c r="EP57" s="2448">
        <v>29485</v>
      </c>
      <c r="EQ57" s="2448" t="s">
        <v>21</v>
      </c>
      <c r="ER57" s="2448">
        <v>28894</v>
      </c>
      <c r="ES57" s="2448">
        <v>591</v>
      </c>
      <c r="ET57" s="2448" t="s">
        <v>21</v>
      </c>
      <c r="EU57" s="217">
        <v>8033</v>
      </c>
      <c r="EV57" s="1448" t="s">
        <v>30</v>
      </c>
      <c r="EW57" s="670" t="s">
        <v>2160</v>
      </c>
    </row>
    <row r="58" spans="1:153" ht="15" customHeight="1">
      <c r="A58" s="88" t="s">
        <v>26</v>
      </c>
      <c r="B58" s="89" t="s">
        <v>26</v>
      </c>
      <c r="C58" s="137" t="s">
        <v>167</v>
      </c>
      <c r="D58" s="82">
        <v>120126</v>
      </c>
      <c r="E58" s="2448" t="s">
        <v>21</v>
      </c>
      <c r="F58" s="2448"/>
      <c r="G58" s="2448">
        <v>148216</v>
      </c>
      <c r="H58" s="2448">
        <v>13760</v>
      </c>
      <c r="I58" s="2448">
        <v>945</v>
      </c>
      <c r="J58" s="2448">
        <v>133511</v>
      </c>
      <c r="K58" s="2448">
        <v>3571</v>
      </c>
      <c r="L58" s="2448">
        <v>124400</v>
      </c>
      <c r="M58" s="2448">
        <v>5541</v>
      </c>
      <c r="N58" s="2448">
        <v>5014</v>
      </c>
      <c r="O58" s="217">
        <v>170226</v>
      </c>
      <c r="P58" s="1448" t="s">
        <v>31</v>
      </c>
      <c r="Q58" s="670" t="s">
        <v>26</v>
      </c>
      <c r="R58" s="88" t="s">
        <v>26</v>
      </c>
      <c r="S58" s="89" t="s">
        <v>26</v>
      </c>
      <c r="T58" s="137" t="s">
        <v>167</v>
      </c>
      <c r="U58" s="82">
        <v>998</v>
      </c>
      <c r="V58" s="2448" t="s">
        <v>22</v>
      </c>
      <c r="W58" s="2448"/>
      <c r="X58" s="2448">
        <v>1002</v>
      </c>
      <c r="Y58" s="2448" t="s">
        <v>21</v>
      </c>
      <c r="Z58" s="2448" t="s">
        <v>21</v>
      </c>
      <c r="AA58" s="2448">
        <v>1002</v>
      </c>
      <c r="AB58" s="2448" t="s">
        <v>21</v>
      </c>
      <c r="AC58" s="2448">
        <v>224</v>
      </c>
      <c r="AD58" s="2448">
        <v>778</v>
      </c>
      <c r="AE58" s="2448">
        <v>3</v>
      </c>
      <c r="AF58" s="217">
        <v>115</v>
      </c>
      <c r="AG58" s="1448" t="s">
        <v>31</v>
      </c>
      <c r="AH58" s="670" t="s">
        <v>26</v>
      </c>
      <c r="AI58" s="88" t="s">
        <v>26</v>
      </c>
      <c r="AJ58" s="89" t="s">
        <v>26</v>
      </c>
      <c r="AK58" s="137" t="s">
        <v>167</v>
      </c>
      <c r="AL58" s="82">
        <v>36676</v>
      </c>
      <c r="AM58" s="2448" t="s">
        <v>22</v>
      </c>
      <c r="AN58" s="2448"/>
      <c r="AO58" s="2448">
        <v>33174</v>
      </c>
      <c r="AP58" s="2448">
        <v>221</v>
      </c>
      <c r="AQ58" s="2448">
        <v>873</v>
      </c>
      <c r="AR58" s="2448">
        <v>32080</v>
      </c>
      <c r="AS58" s="2448" t="s">
        <v>21</v>
      </c>
      <c r="AT58" s="2448">
        <v>29681</v>
      </c>
      <c r="AU58" s="2448">
        <v>2399</v>
      </c>
      <c r="AV58" s="2448">
        <v>47</v>
      </c>
      <c r="AW58" s="217">
        <v>38572</v>
      </c>
      <c r="AX58" s="1448" t="s">
        <v>31</v>
      </c>
      <c r="AY58" s="670" t="s">
        <v>26</v>
      </c>
      <c r="AZ58" s="88" t="s">
        <v>26</v>
      </c>
      <c r="BA58" s="89" t="s">
        <v>26</v>
      </c>
      <c r="BB58" s="137" t="s">
        <v>167</v>
      </c>
      <c r="BC58" s="82">
        <v>37091</v>
      </c>
      <c r="BD58" s="2448" t="s">
        <v>22</v>
      </c>
      <c r="BE58" s="2448"/>
      <c r="BF58" s="2448">
        <v>78465</v>
      </c>
      <c r="BG58" s="2448">
        <v>16301</v>
      </c>
      <c r="BH58" s="2448" t="s">
        <v>21</v>
      </c>
      <c r="BI58" s="2448">
        <v>62164</v>
      </c>
      <c r="BJ58" s="2448">
        <v>4622</v>
      </c>
      <c r="BK58" s="2448">
        <v>57542</v>
      </c>
      <c r="BL58" s="2448" t="s">
        <v>21</v>
      </c>
      <c r="BM58" s="2448">
        <v>5995</v>
      </c>
      <c r="BN58" s="217">
        <v>145794</v>
      </c>
      <c r="BO58" s="1448" t="s">
        <v>31</v>
      </c>
      <c r="BP58" s="670" t="s">
        <v>26</v>
      </c>
      <c r="BQ58" s="88" t="s">
        <v>26</v>
      </c>
      <c r="BR58" s="89" t="s">
        <v>26</v>
      </c>
      <c r="BS58" s="137" t="s">
        <v>167</v>
      </c>
      <c r="BT58" s="82">
        <v>831839</v>
      </c>
      <c r="BU58" s="2448" t="s">
        <v>22</v>
      </c>
      <c r="BV58" s="2448"/>
      <c r="BW58" s="2448">
        <v>802204</v>
      </c>
      <c r="BX58" s="2448">
        <v>413976</v>
      </c>
      <c r="BY58" s="2448" t="s">
        <v>21</v>
      </c>
      <c r="BZ58" s="2448">
        <v>388228</v>
      </c>
      <c r="CA58" s="2448">
        <v>1290</v>
      </c>
      <c r="CB58" s="2448">
        <v>386162</v>
      </c>
      <c r="CC58" s="2448">
        <v>776</v>
      </c>
      <c r="CD58" s="2448">
        <v>41</v>
      </c>
      <c r="CE58" s="2448">
        <v>1068606</v>
      </c>
      <c r="CF58" s="1448" t="s">
        <v>31</v>
      </c>
      <c r="CG58" s="670" t="s">
        <v>26</v>
      </c>
      <c r="CH58" s="88" t="s">
        <v>26</v>
      </c>
      <c r="CI58" s="89" t="s">
        <v>26</v>
      </c>
      <c r="CJ58" s="137" t="s">
        <v>167</v>
      </c>
      <c r="CK58" s="82">
        <v>4347</v>
      </c>
      <c r="CL58" s="2448" t="s">
        <v>21</v>
      </c>
      <c r="CM58" s="2448"/>
      <c r="CN58" s="2448">
        <v>4347</v>
      </c>
      <c r="CO58" s="2448" t="s">
        <v>21</v>
      </c>
      <c r="CP58" s="2448" t="s">
        <v>21</v>
      </c>
      <c r="CQ58" s="2448">
        <v>4347</v>
      </c>
      <c r="CR58" s="2448" t="s">
        <v>21</v>
      </c>
      <c r="CS58" s="2448">
        <v>4347</v>
      </c>
      <c r="CT58" s="2448" t="s">
        <v>21</v>
      </c>
      <c r="CU58" s="2448" t="s">
        <v>21</v>
      </c>
      <c r="CV58" s="217" t="s">
        <v>22</v>
      </c>
      <c r="CW58" s="1448" t="s">
        <v>31</v>
      </c>
      <c r="CX58" s="670" t="s">
        <v>26</v>
      </c>
      <c r="CY58" s="88" t="s">
        <v>26</v>
      </c>
      <c r="CZ58" s="89" t="s">
        <v>26</v>
      </c>
      <c r="DA58" s="137" t="s">
        <v>167</v>
      </c>
      <c r="DB58" s="82">
        <v>12693</v>
      </c>
      <c r="DC58" s="2448" t="s">
        <v>21</v>
      </c>
      <c r="DD58" s="2448"/>
      <c r="DE58" s="2448">
        <v>12693</v>
      </c>
      <c r="DF58" s="2448">
        <v>6991</v>
      </c>
      <c r="DG58" s="2448">
        <v>3455</v>
      </c>
      <c r="DH58" s="2448">
        <v>2247</v>
      </c>
      <c r="DI58" s="2448" t="s">
        <v>21</v>
      </c>
      <c r="DJ58" s="2448">
        <v>2247</v>
      </c>
      <c r="DK58" s="2448" t="s">
        <v>21</v>
      </c>
      <c r="DL58" s="2448" t="s">
        <v>21</v>
      </c>
      <c r="DM58" s="217" t="s">
        <v>22</v>
      </c>
      <c r="DN58" s="1448" t="s">
        <v>31</v>
      </c>
      <c r="DO58" s="670" t="s">
        <v>26</v>
      </c>
      <c r="DP58" s="88" t="s">
        <v>26</v>
      </c>
      <c r="DQ58" s="89" t="s">
        <v>26</v>
      </c>
      <c r="DR58" s="137" t="s">
        <v>167</v>
      </c>
      <c r="DS58" s="82">
        <v>7816</v>
      </c>
      <c r="DT58" s="2448" t="s">
        <v>22</v>
      </c>
      <c r="DU58" s="2448"/>
      <c r="DV58" s="2448">
        <v>7815</v>
      </c>
      <c r="DW58" s="2448">
        <v>104</v>
      </c>
      <c r="DX58" s="2448" t="s">
        <v>21</v>
      </c>
      <c r="DY58" s="2448">
        <v>7711</v>
      </c>
      <c r="DZ58" s="2448" t="s">
        <v>22</v>
      </c>
      <c r="EA58" s="2448">
        <v>4954</v>
      </c>
      <c r="EB58" s="2448">
        <v>2757</v>
      </c>
      <c r="EC58" s="2448" t="s">
        <v>22</v>
      </c>
      <c r="ED58" s="2448" t="s">
        <v>22</v>
      </c>
      <c r="EE58" s="1448" t="s">
        <v>31</v>
      </c>
      <c r="EF58" s="670" t="s">
        <v>26</v>
      </c>
      <c r="EG58" s="88" t="s">
        <v>26</v>
      </c>
      <c r="EH58" s="89" t="s">
        <v>26</v>
      </c>
      <c r="EI58" s="137" t="s">
        <v>167</v>
      </c>
      <c r="EJ58" s="82">
        <v>32411</v>
      </c>
      <c r="EK58" s="2448" t="s">
        <v>21</v>
      </c>
      <c r="EL58" s="2448"/>
      <c r="EM58" s="2448">
        <v>32373</v>
      </c>
      <c r="EN58" s="2448" t="s">
        <v>21</v>
      </c>
      <c r="EO58" s="2448" t="s">
        <v>21</v>
      </c>
      <c r="EP58" s="2448">
        <v>32373</v>
      </c>
      <c r="EQ58" s="2448" t="s">
        <v>21</v>
      </c>
      <c r="ER58" s="2448">
        <v>32260</v>
      </c>
      <c r="ES58" s="2448">
        <v>113</v>
      </c>
      <c r="ET58" s="2448" t="s">
        <v>21</v>
      </c>
      <c r="EU58" s="217">
        <v>8071</v>
      </c>
      <c r="EV58" s="1448" t="s">
        <v>31</v>
      </c>
      <c r="EW58" s="670" t="s">
        <v>26</v>
      </c>
    </row>
    <row r="59" spans="1:153" ht="15" customHeight="1">
      <c r="A59" s="88" t="s">
        <v>26</v>
      </c>
      <c r="B59" s="89" t="s">
        <v>26</v>
      </c>
      <c r="C59" s="137" t="s">
        <v>168</v>
      </c>
      <c r="D59" s="82">
        <v>169464</v>
      </c>
      <c r="E59" s="2448" t="s">
        <v>21</v>
      </c>
      <c r="F59" s="2448"/>
      <c r="G59" s="2448">
        <v>170749</v>
      </c>
      <c r="H59" s="2448">
        <v>15647</v>
      </c>
      <c r="I59" s="2448">
        <v>987</v>
      </c>
      <c r="J59" s="2448">
        <v>154114</v>
      </c>
      <c r="K59" s="2448">
        <v>4367</v>
      </c>
      <c r="L59" s="2448">
        <v>144176</v>
      </c>
      <c r="M59" s="2448">
        <v>5571</v>
      </c>
      <c r="N59" s="2448">
        <v>1716</v>
      </c>
      <c r="O59" s="217">
        <v>167307</v>
      </c>
      <c r="P59" s="1448" t="s">
        <v>32</v>
      </c>
      <c r="Q59" s="670" t="s">
        <v>26</v>
      </c>
      <c r="R59" s="88" t="s">
        <v>26</v>
      </c>
      <c r="S59" s="89" t="s">
        <v>26</v>
      </c>
      <c r="T59" s="137" t="s">
        <v>168</v>
      </c>
      <c r="U59" s="82">
        <v>1053</v>
      </c>
      <c r="V59" s="2448" t="s">
        <v>22</v>
      </c>
      <c r="W59" s="2448"/>
      <c r="X59" s="2448">
        <v>1045</v>
      </c>
      <c r="Y59" s="2448" t="s">
        <v>21</v>
      </c>
      <c r="Z59" s="2448" t="s">
        <v>21</v>
      </c>
      <c r="AA59" s="2448">
        <v>1045</v>
      </c>
      <c r="AB59" s="2448" t="s">
        <v>21</v>
      </c>
      <c r="AC59" s="2448">
        <v>248</v>
      </c>
      <c r="AD59" s="2448">
        <v>797</v>
      </c>
      <c r="AE59" s="2448">
        <v>5</v>
      </c>
      <c r="AF59" s="217">
        <v>118</v>
      </c>
      <c r="AG59" s="1448" t="s">
        <v>32</v>
      </c>
      <c r="AH59" s="670" t="s">
        <v>26</v>
      </c>
      <c r="AI59" s="88" t="s">
        <v>26</v>
      </c>
      <c r="AJ59" s="89" t="s">
        <v>26</v>
      </c>
      <c r="AK59" s="137" t="s">
        <v>168</v>
      </c>
      <c r="AL59" s="82">
        <v>36448</v>
      </c>
      <c r="AM59" s="2448" t="s">
        <v>22</v>
      </c>
      <c r="AN59" s="2448"/>
      <c r="AO59" s="2448">
        <v>37351</v>
      </c>
      <c r="AP59" s="2448">
        <v>287</v>
      </c>
      <c r="AQ59" s="2448">
        <v>912</v>
      </c>
      <c r="AR59" s="2448">
        <v>36152</v>
      </c>
      <c r="AS59" s="2448" t="s">
        <v>21</v>
      </c>
      <c r="AT59" s="2448">
        <v>33878</v>
      </c>
      <c r="AU59" s="2448">
        <v>2274</v>
      </c>
      <c r="AV59" s="2448">
        <v>64</v>
      </c>
      <c r="AW59" s="217">
        <v>37683</v>
      </c>
      <c r="AX59" s="1448" t="s">
        <v>32</v>
      </c>
      <c r="AY59" s="670" t="s">
        <v>26</v>
      </c>
      <c r="AZ59" s="88" t="s">
        <v>26</v>
      </c>
      <c r="BA59" s="89" t="s">
        <v>26</v>
      </c>
      <c r="BB59" s="137" t="s">
        <v>168</v>
      </c>
      <c r="BC59" s="82">
        <v>90693</v>
      </c>
      <c r="BD59" s="2448" t="s">
        <v>22</v>
      </c>
      <c r="BE59" s="2448"/>
      <c r="BF59" s="2448">
        <v>89917</v>
      </c>
      <c r="BG59" s="2448">
        <v>18524</v>
      </c>
      <c r="BH59" s="2448" t="s">
        <v>21</v>
      </c>
      <c r="BI59" s="2448">
        <v>71393</v>
      </c>
      <c r="BJ59" s="2448">
        <v>5652</v>
      </c>
      <c r="BK59" s="2448">
        <v>65740</v>
      </c>
      <c r="BL59" s="2448">
        <v>1</v>
      </c>
      <c r="BM59" s="2448">
        <v>1662</v>
      </c>
      <c r="BN59" s="217">
        <v>144909</v>
      </c>
      <c r="BO59" s="1448" t="s">
        <v>32</v>
      </c>
      <c r="BP59" s="670" t="s">
        <v>26</v>
      </c>
      <c r="BQ59" s="88" t="s">
        <v>26</v>
      </c>
      <c r="BR59" s="89" t="s">
        <v>26</v>
      </c>
      <c r="BS59" s="137" t="s">
        <v>168</v>
      </c>
      <c r="BT59" s="82">
        <v>978455</v>
      </c>
      <c r="BU59" s="2448" t="s">
        <v>22</v>
      </c>
      <c r="BV59" s="2448"/>
      <c r="BW59" s="2448">
        <v>883996</v>
      </c>
      <c r="BX59" s="2448">
        <v>455484</v>
      </c>
      <c r="BY59" s="2448" t="s">
        <v>21</v>
      </c>
      <c r="BZ59" s="2448">
        <v>428512</v>
      </c>
      <c r="CA59" s="2448">
        <v>1159</v>
      </c>
      <c r="CB59" s="2448">
        <v>426666</v>
      </c>
      <c r="CC59" s="2448">
        <v>687</v>
      </c>
      <c r="CD59" s="2448">
        <v>110</v>
      </c>
      <c r="CE59" s="2448">
        <v>1162150</v>
      </c>
      <c r="CF59" s="1448" t="s">
        <v>32</v>
      </c>
      <c r="CG59" s="670" t="s">
        <v>26</v>
      </c>
      <c r="CH59" s="88" t="s">
        <v>26</v>
      </c>
      <c r="CI59" s="89" t="s">
        <v>26</v>
      </c>
      <c r="CJ59" s="137" t="s">
        <v>168</v>
      </c>
      <c r="CK59" s="82">
        <v>6666</v>
      </c>
      <c r="CL59" s="2448" t="s">
        <v>21</v>
      </c>
      <c r="CM59" s="2448"/>
      <c r="CN59" s="2448">
        <v>6666</v>
      </c>
      <c r="CO59" s="2448" t="s">
        <v>21</v>
      </c>
      <c r="CP59" s="2448" t="s">
        <v>21</v>
      </c>
      <c r="CQ59" s="2448">
        <v>6666</v>
      </c>
      <c r="CR59" s="2448" t="s">
        <v>21</v>
      </c>
      <c r="CS59" s="2448">
        <v>6666</v>
      </c>
      <c r="CT59" s="2448" t="s">
        <v>21</v>
      </c>
      <c r="CU59" s="2448" t="s">
        <v>21</v>
      </c>
      <c r="CV59" s="217" t="s">
        <v>22</v>
      </c>
      <c r="CW59" s="1448" t="s">
        <v>32</v>
      </c>
      <c r="CX59" s="670" t="s">
        <v>26</v>
      </c>
      <c r="CY59" s="88" t="s">
        <v>26</v>
      </c>
      <c r="CZ59" s="89" t="s">
        <v>26</v>
      </c>
      <c r="DA59" s="137" t="s">
        <v>168</v>
      </c>
      <c r="DB59" s="82">
        <v>12696</v>
      </c>
      <c r="DC59" s="2448" t="s">
        <v>21</v>
      </c>
      <c r="DD59" s="2448"/>
      <c r="DE59" s="2448">
        <v>12696</v>
      </c>
      <c r="DF59" s="2448">
        <v>7261</v>
      </c>
      <c r="DG59" s="2448">
        <v>3330</v>
      </c>
      <c r="DH59" s="2448">
        <v>2105</v>
      </c>
      <c r="DI59" s="2448" t="s">
        <v>21</v>
      </c>
      <c r="DJ59" s="2448">
        <v>2105</v>
      </c>
      <c r="DK59" s="2448" t="s">
        <v>21</v>
      </c>
      <c r="DL59" s="2448" t="s">
        <v>21</v>
      </c>
      <c r="DM59" s="217" t="s">
        <v>22</v>
      </c>
      <c r="DN59" s="1448" t="s">
        <v>32</v>
      </c>
      <c r="DO59" s="670" t="s">
        <v>26</v>
      </c>
      <c r="DP59" s="88" t="s">
        <v>26</v>
      </c>
      <c r="DQ59" s="89" t="s">
        <v>26</v>
      </c>
      <c r="DR59" s="137" t="s">
        <v>168</v>
      </c>
      <c r="DS59" s="82">
        <v>7875</v>
      </c>
      <c r="DT59" s="2448" t="s">
        <v>22</v>
      </c>
      <c r="DU59" s="2448"/>
      <c r="DV59" s="2448">
        <v>7875</v>
      </c>
      <c r="DW59" s="2448">
        <v>77</v>
      </c>
      <c r="DX59" s="2448" t="s">
        <v>21</v>
      </c>
      <c r="DY59" s="2448">
        <v>7798</v>
      </c>
      <c r="DZ59" s="2448" t="s">
        <v>22</v>
      </c>
      <c r="EA59" s="2448">
        <v>5231</v>
      </c>
      <c r="EB59" s="2448">
        <v>2567</v>
      </c>
      <c r="EC59" s="2448" t="s">
        <v>22</v>
      </c>
      <c r="ED59" s="2448" t="s">
        <v>22</v>
      </c>
      <c r="EE59" s="1448" t="s">
        <v>32</v>
      </c>
      <c r="EF59" s="670" t="s">
        <v>26</v>
      </c>
      <c r="EG59" s="88" t="s">
        <v>26</v>
      </c>
      <c r="EH59" s="89" t="s">
        <v>26</v>
      </c>
      <c r="EI59" s="137" t="s">
        <v>168</v>
      </c>
      <c r="EJ59" s="82">
        <v>34502</v>
      </c>
      <c r="EK59" s="2448" t="s">
        <v>21</v>
      </c>
      <c r="EL59" s="2448"/>
      <c r="EM59" s="2448">
        <v>30844</v>
      </c>
      <c r="EN59" s="2448" t="s">
        <v>21</v>
      </c>
      <c r="EO59" s="2448" t="s">
        <v>21</v>
      </c>
      <c r="EP59" s="2448">
        <v>30844</v>
      </c>
      <c r="EQ59" s="2448" t="s">
        <v>21</v>
      </c>
      <c r="ER59" s="2448">
        <v>30127</v>
      </c>
      <c r="ES59" s="2448">
        <v>717</v>
      </c>
      <c r="ET59" s="2448" t="s">
        <v>21</v>
      </c>
      <c r="EU59" s="217">
        <v>11729</v>
      </c>
      <c r="EV59" s="1448" t="s">
        <v>32</v>
      </c>
      <c r="EW59" s="670" t="s">
        <v>26</v>
      </c>
    </row>
    <row r="60" spans="1:153" ht="15" customHeight="1">
      <c r="A60" s="88" t="s">
        <v>26</v>
      </c>
      <c r="B60" s="89" t="s">
        <v>26</v>
      </c>
      <c r="C60" s="137" t="s">
        <v>169</v>
      </c>
      <c r="D60" s="82">
        <v>164508</v>
      </c>
      <c r="E60" s="2448" t="s">
        <v>21</v>
      </c>
      <c r="F60" s="2448"/>
      <c r="G60" s="2448">
        <v>163959</v>
      </c>
      <c r="H60" s="2448">
        <v>15605</v>
      </c>
      <c r="I60" s="2448">
        <v>909</v>
      </c>
      <c r="J60" s="2448">
        <v>147444</v>
      </c>
      <c r="K60" s="2448">
        <v>4793</v>
      </c>
      <c r="L60" s="2448">
        <v>137863</v>
      </c>
      <c r="M60" s="2448">
        <v>4788</v>
      </c>
      <c r="N60" s="2448">
        <v>1645</v>
      </c>
      <c r="O60" s="217">
        <v>166185</v>
      </c>
      <c r="P60" s="1448" t="s">
        <v>33</v>
      </c>
      <c r="Q60" s="670" t="s">
        <v>26</v>
      </c>
      <c r="R60" s="88" t="s">
        <v>26</v>
      </c>
      <c r="S60" s="89" t="s">
        <v>26</v>
      </c>
      <c r="T60" s="137" t="s">
        <v>169</v>
      </c>
      <c r="U60" s="82">
        <v>1051</v>
      </c>
      <c r="V60" s="2448" t="s">
        <v>22</v>
      </c>
      <c r="W60" s="2448"/>
      <c r="X60" s="2448">
        <v>1058</v>
      </c>
      <c r="Y60" s="2448" t="s">
        <v>21</v>
      </c>
      <c r="Z60" s="2448" t="s">
        <v>21</v>
      </c>
      <c r="AA60" s="2448">
        <v>1058</v>
      </c>
      <c r="AB60" s="2448" t="s">
        <v>21</v>
      </c>
      <c r="AC60" s="2448">
        <v>234</v>
      </c>
      <c r="AD60" s="2448">
        <v>824</v>
      </c>
      <c r="AE60" s="2448">
        <v>8</v>
      </c>
      <c r="AF60" s="217">
        <v>103</v>
      </c>
      <c r="AG60" s="1448" t="s">
        <v>33</v>
      </c>
      <c r="AH60" s="670" t="s">
        <v>26</v>
      </c>
      <c r="AI60" s="88" t="s">
        <v>26</v>
      </c>
      <c r="AJ60" s="89" t="s">
        <v>26</v>
      </c>
      <c r="AK60" s="137" t="s">
        <v>169</v>
      </c>
      <c r="AL60" s="82">
        <v>36573</v>
      </c>
      <c r="AM60" s="2448" t="s">
        <v>22</v>
      </c>
      <c r="AN60" s="2448"/>
      <c r="AO60" s="2448">
        <v>35603</v>
      </c>
      <c r="AP60" s="2448">
        <v>374</v>
      </c>
      <c r="AQ60" s="2448">
        <v>840</v>
      </c>
      <c r="AR60" s="2448">
        <v>34389</v>
      </c>
      <c r="AS60" s="2448" t="s">
        <v>21</v>
      </c>
      <c r="AT60" s="2448">
        <v>32695</v>
      </c>
      <c r="AU60" s="2448">
        <v>1694</v>
      </c>
      <c r="AV60" s="2448">
        <v>44</v>
      </c>
      <c r="AW60" s="217">
        <v>38585</v>
      </c>
      <c r="AX60" s="1448" t="s">
        <v>33</v>
      </c>
      <c r="AY60" s="670" t="s">
        <v>26</v>
      </c>
      <c r="AZ60" s="88" t="s">
        <v>26</v>
      </c>
      <c r="BA60" s="89" t="s">
        <v>26</v>
      </c>
      <c r="BB60" s="137" t="s">
        <v>169</v>
      </c>
      <c r="BC60" s="82">
        <v>87374</v>
      </c>
      <c r="BD60" s="2448" t="s">
        <v>22</v>
      </c>
      <c r="BE60" s="2448"/>
      <c r="BF60" s="2448">
        <v>89252</v>
      </c>
      <c r="BG60" s="2448">
        <v>18261</v>
      </c>
      <c r="BH60" s="2448" t="s">
        <v>21</v>
      </c>
      <c r="BI60" s="2448">
        <v>70991</v>
      </c>
      <c r="BJ60" s="2448">
        <v>6204</v>
      </c>
      <c r="BK60" s="2448">
        <v>64786</v>
      </c>
      <c r="BL60" s="2448">
        <v>1</v>
      </c>
      <c r="BM60" s="2448">
        <v>1556</v>
      </c>
      <c r="BN60" s="217">
        <v>141475</v>
      </c>
      <c r="BO60" s="1448" t="s">
        <v>33</v>
      </c>
      <c r="BP60" s="670" t="s">
        <v>26</v>
      </c>
      <c r="BQ60" s="88" t="s">
        <v>26</v>
      </c>
      <c r="BR60" s="89" t="s">
        <v>26</v>
      </c>
      <c r="BS60" s="137" t="s">
        <v>169</v>
      </c>
      <c r="BT60" s="82">
        <v>694550</v>
      </c>
      <c r="BU60" s="2448" t="s">
        <v>22</v>
      </c>
      <c r="BV60" s="2448"/>
      <c r="BW60" s="2448">
        <v>742459</v>
      </c>
      <c r="BX60" s="2448">
        <v>415804</v>
      </c>
      <c r="BY60" s="2448" t="s">
        <v>21</v>
      </c>
      <c r="BZ60" s="2448">
        <v>326655</v>
      </c>
      <c r="CA60" s="2448">
        <v>1145</v>
      </c>
      <c r="CB60" s="2448">
        <v>324886</v>
      </c>
      <c r="CC60" s="2448">
        <v>624</v>
      </c>
      <c r="CD60" s="2448">
        <v>57</v>
      </c>
      <c r="CE60" s="2448">
        <v>1114150</v>
      </c>
      <c r="CF60" s="1448" t="s">
        <v>33</v>
      </c>
      <c r="CG60" s="670" t="s">
        <v>26</v>
      </c>
      <c r="CH60" s="88" t="s">
        <v>26</v>
      </c>
      <c r="CI60" s="89" t="s">
        <v>26</v>
      </c>
      <c r="CJ60" s="137" t="s">
        <v>169</v>
      </c>
      <c r="CK60" s="82">
        <v>5708</v>
      </c>
      <c r="CL60" s="2448" t="s">
        <v>21</v>
      </c>
      <c r="CM60" s="2448"/>
      <c r="CN60" s="2448">
        <v>5708</v>
      </c>
      <c r="CO60" s="2448" t="s">
        <v>21</v>
      </c>
      <c r="CP60" s="2448" t="s">
        <v>21</v>
      </c>
      <c r="CQ60" s="2448">
        <v>5708</v>
      </c>
      <c r="CR60" s="2448" t="s">
        <v>21</v>
      </c>
      <c r="CS60" s="2448">
        <v>5708</v>
      </c>
      <c r="CT60" s="2448" t="s">
        <v>21</v>
      </c>
      <c r="CU60" s="2448" t="s">
        <v>21</v>
      </c>
      <c r="CV60" s="217" t="s">
        <v>22</v>
      </c>
      <c r="CW60" s="1448" t="s">
        <v>33</v>
      </c>
      <c r="CX60" s="670" t="s">
        <v>26</v>
      </c>
      <c r="CY60" s="88" t="s">
        <v>26</v>
      </c>
      <c r="CZ60" s="89" t="s">
        <v>26</v>
      </c>
      <c r="DA60" s="137" t="s">
        <v>169</v>
      </c>
      <c r="DB60" s="82">
        <v>11120</v>
      </c>
      <c r="DC60" s="2448" t="s">
        <v>21</v>
      </c>
      <c r="DD60" s="2448"/>
      <c r="DE60" s="2448">
        <v>11120</v>
      </c>
      <c r="DF60" s="2448">
        <v>6745</v>
      </c>
      <c r="DG60" s="2448">
        <v>2752</v>
      </c>
      <c r="DH60" s="2448">
        <v>1623</v>
      </c>
      <c r="DI60" s="2448" t="s">
        <v>21</v>
      </c>
      <c r="DJ60" s="2448">
        <v>1623</v>
      </c>
      <c r="DK60" s="2448" t="s">
        <v>21</v>
      </c>
      <c r="DL60" s="2448" t="s">
        <v>21</v>
      </c>
      <c r="DM60" s="217" t="s">
        <v>22</v>
      </c>
      <c r="DN60" s="1448" t="s">
        <v>33</v>
      </c>
      <c r="DO60" s="670" t="s">
        <v>26</v>
      </c>
      <c r="DP60" s="88" t="s">
        <v>26</v>
      </c>
      <c r="DQ60" s="89" t="s">
        <v>26</v>
      </c>
      <c r="DR60" s="137" t="s">
        <v>169</v>
      </c>
      <c r="DS60" s="82">
        <v>7547</v>
      </c>
      <c r="DT60" s="2448" t="s">
        <v>22</v>
      </c>
      <c r="DU60" s="2448"/>
      <c r="DV60" s="2448">
        <v>7547</v>
      </c>
      <c r="DW60" s="2448">
        <v>83</v>
      </c>
      <c r="DX60" s="2448" t="s">
        <v>21</v>
      </c>
      <c r="DY60" s="2448">
        <v>7464</v>
      </c>
      <c r="DZ60" s="2448" t="s">
        <v>22</v>
      </c>
      <c r="EA60" s="2448">
        <v>5268</v>
      </c>
      <c r="EB60" s="2448">
        <v>2196</v>
      </c>
      <c r="EC60" s="2448" t="s">
        <v>22</v>
      </c>
      <c r="ED60" s="2448" t="s">
        <v>22</v>
      </c>
      <c r="EE60" s="1448" t="s">
        <v>33</v>
      </c>
      <c r="EF60" s="670" t="s">
        <v>26</v>
      </c>
      <c r="EG60" s="88" t="s">
        <v>26</v>
      </c>
      <c r="EH60" s="89" t="s">
        <v>26</v>
      </c>
      <c r="EI60" s="137" t="s">
        <v>169</v>
      </c>
      <c r="EJ60" s="82">
        <v>26196</v>
      </c>
      <c r="EK60" s="2448" t="s">
        <v>21</v>
      </c>
      <c r="EL60" s="2448"/>
      <c r="EM60" s="2448">
        <v>25311</v>
      </c>
      <c r="EN60" s="2448" t="s">
        <v>21</v>
      </c>
      <c r="EO60" s="2448" t="s">
        <v>21</v>
      </c>
      <c r="EP60" s="2448">
        <v>25311</v>
      </c>
      <c r="EQ60" s="2448" t="s">
        <v>21</v>
      </c>
      <c r="ER60" s="2448">
        <v>24876</v>
      </c>
      <c r="ES60" s="2448">
        <v>435</v>
      </c>
      <c r="ET60" s="2448" t="s">
        <v>21</v>
      </c>
      <c r="EU60" s="217">
        <v>12614</v>
      </c>
      <c r="EV60" s="1448" t="s">
        <v>33</v>
      </c>
      <c r="EW60" s="670" t="s">
        <v>26</v>
      </c>
    </row>
    <row r="61" spans="1:153" ht="15" customHeight="1">
      <c r="A61" s="88">
        <v>1</v>
      </c>
      <c r="B61" s="89" t="s">
        <v>2159</v>
      </c>
      <c r="C61" s="137" t="s">
        <v>2163</v>
      </c>
      <c r="D61" s="82">
        <v>144036</v>
      </c>
      <c r="E61" s="2448" t="s">
        <v>21</v>
      </c>
      <c r="F61" s="2448"/>
      <c r="G61" s="2448">
        <v>139648</v>
      </c>
      <c r="H61" s="2448">
        <v>7775</v>
      </c>
      <c r="I61" s="2448">
        <v>972</v>
      </c>
      <c r="J61" s="2448">
        <v>130901</v>
      </c>
      <c r="K61" s="2448">
        <v>5693</v>
      </c>
      <c r="L61" s="2448">
        <v>120985</v>
      </c>
      <c r="M61" s="2448">
        <v>4223</v>
      </c>
      <c r="N61" s="2448">
        <v>5243</v>
      </c>
      <c r="O61" s="217">
        <v>165306</v>
      </c>
      <c r="P61" s="1448" t="s">
        <v>34</v>
      </c>
      <c r="Q61" s="670" t="s">
        <v>26</v>
      </c>
      <c r="R61" s="88">
        <v>1</v>
      </c>
      <c r="S61" s="89" t="s">
        <v>2159</v>
      </c>
      <c r="T61" s="137" t="s">
        <v>2163</v>
      </c>
      <c r="U61" s="82">
        <v>1072</v>
      </c>
      <c r="V61" s="2448" t="s">
        <v>22</v>
      </c>
      <c r="W61" s="2448"/>
      <c r="X61" s="2448">
        <v>1049</v>
      </c>
      <c r="Y61" s="2448" t="s">
        <v>21</v>
      </c>
      <c r="Z61" s="2448" t="s">
        <v>21</v>
      </c>
      <c r="AA61" s="2448">
        <v>1049</v>
      </c>
      <c r="AB61" s="2448" t="s">
        <v>21</v>
      </c>
      <c r="AC61" s="2448">
        <v>234</v>
      </c>
      <c r="AD61" s="2448">
        <v>815</v>
      </c>
      <c r="AE61" s="2448">
        <v>8</v>
      </c>
      <c r="AF61" s="217">
        <v>118</v>
      </c>
      <c r="AG61" s="1448" t="s">
        <v>34</v>
      </c>
      <c r="AH61" s="670" t="s">
        <v>26</v>
      </c>
      <c r="AI61" s="88">
        <v>1</v>
      </c>
      <c r="AJ61" s="89" t="s">
        <v>2159</v>
      </c>
      <c r="AK61" s="137" t="s">
        <v>2163</v>
      </c>
      <c r="AL61" s="82">
        <v>36333</v>
      </c>
      <c r="AM61" s="2448" t="s">
        <v>22</v>
      </c>
      <c r="AN61" s="2448"/>
      <c r="AO61" s="2448">
        <v>35645</v>
      </c>
      <c r="AP61" s="2448">
        <v>137</v>
      </c>
      <c r="AQ61" s="2448">
        <v>898</v>
      </c>
      <c r="AR61" s="2448">
        <v>34610</v>
      </c>
      <c r="AS61" s="2448" t="s">
        <v>21</v>
      </c>
      <c r="AT61" s="2448">
        <v>33216</v>
      </c>
      <c r="AU61" s="2448">
        <v>1394</v>
      </c>
      <c r="AV61" s="2448">
        <v>22</v>
      </c>
      <c r="AW61" s="217">
        <v>39228</v>
      </c>
      <c r="AX61" s="1448" t="s">
        <v>34</v>
      </c>
      <c r="AY61" s="670" t="s">
        <v>26</v>
      </c>
      <c r="AZ61" s="88">
        <v>1</v>
      </c>
      <c r="BA61" s="89" t="s">
        <v>2159</v>
      </c>
      <c r="BB61" s="137" t="s">
        <v>2163</v>
      </c>
      <c r="BC61" s="82">
        <v>72333</v>
      </c>
      <c r="BD61" s="2448" t="s">
        <v>22</v>
      </c>
      <c r="BE61" s="2448"/>
      <c r="BF61" s="2448">
        <v>69163</v>
      </c>
      <c r="BG61" s="2448">
        <v>8452</v>
      </c>
      <c r="BH61" s="2448" t="s">
        <v>21</v>
      </c>
      <c r="BI61" s="2448">
        <v>60711</v>
      </c>
      <c r="BJ61" s="2448">
        <v>7369</v>
      </c>
      <c r="BK61" s="2448">
        <v>53339</v>
      </c>
      <c r="BL61" s="2448">
        <v>3</v>
      </c>
      <c r="BM61" s="2448">
        <v>6196</v>
      </c>
      <c r="BN61" s="217">
        <v>138449</v>
      </c>
      <c r="BO61" s="1448" t="s">
        <v>34</v>
      </c>
      <c r="BP61" s="670" t="s">
        <v>26</v>
      </c>
      <c r="BQ61" s="88">
        <v>1</v>
      </c>
      <c r="BR61" s="89" t="s">
        <v>2159</v>
      </c>
      <c r="BS61" s="137" t="s">
        <v>2163</v>
      </c>
      <c r="BT61" s="82">
        <v>723673</v>
      </c>
      <c r="BU61" s="2448" t="s">
        <v>22</v>
      </c>
      <c r="BV61" s="2448"/>
      <c r="BW61" s="2448">
        <v>760192</v>
      </c>
      <c r="BX61" s="2448">
        <v>367533</v>
      </c>
      <c r="BY61" s="2448" t="s">
        <v>21</v>
      </c>
      <c r="BZ61" s="2448">
        <v>392659</v>
      </c>
      <c r="CA61" s="2448">
        <v>931</v>
      </c>
      <c r="CB61" s="2448">
        <v>391129</v>
      </c>
      <c r="CC61" s="2448">
        <v>599</v>
      </c>
      <c r="CD61" s="2448">
        <v>49</v>
      </c>
      <c r="CE61" s="2448">
        <v>1077582</v>
      </c>
      <c r="CF61" s="1448" t="s">
        <v>34</v>
      </c>
      <c r="CG61" s="670" t="s">
        <v>26</v>
      </c>
      <c r="CH61" s="88">
        <v>1</v>
      </c>
      <c r="CI61" s="89" t="s">
        <v>2159</v>
      </c>
      <c r="CJ61" s="137" t="s">
        <v>2163</v>
      </c>
      <c r="CK61" s="82">
        <v>4793</v>
      </c>
      <c r="CL61" s="2448" t="s">
        <v>21</v>
      </c>
      <c r="CM61" s="2448"/>
      <c r="CN61" s="2448">
        <v>4793</v>
      </c>
      <c r="CO61" s="2448" t="s">
        <v>21</v>
      </c>
      <c r="CP61" s="2448" t="s">
        <v>21</v>
      </c>
      <c r="CQ61" s="2448">
        <v>4793</v>
      </c>
      <c r="CR61" s="2448" t="s">
        <v>21</v>
      </c>
      <c r="CS61" s="2448">
        <v>4793</v>
      </c>
      <c r="CT61" s="2448" t="s">
        <v>21</v>
      </c>
      <c r="CU61" s="2448" t="s">
        <v>21</v>
      </c>
      <c r="CV61" s="217" t="s">
        <v>22</v>
      </c>
      <c r="CW61" s="1448" t="s">
        <v>34</v>
      </c>
      <c r="CX61" s="670" t="s">
        <v>26</v>
      </c>
      <c r="CY61" s="88">
        <v>1</v>
      </c>
      <c r="CZ61" s="89" t="s">
        <v>2159</v>
      </c>
      <c r="DA61" s="137" t="s">
        <v>2163</v>
      </c>
      <c r="DB61" s="82">
        <v>10274</v>
      </c>
      <c r="DC61" s="2448" t="s">
        <v>21</v>
      </c>
      <c r="DD61" s="2448"/>
      <c r="DE61" s="2448">
        <v>10274</v>
      </c>
      <c r="DF61" s="2448">
        <v>5268</v>
      </c>
      <c r="DG61" s="2448">
        <v>3650</v>
      </c>
      <c r="DH61" s="2448">
        <v>1356</v>
      </c>
      <c r="DI61" s="2448" t="s">
        <v>21</v>
      </c>
      <c r="DJ61" s="2448">
        <v>1356</v>
      </c>
      <c r="DK61" s="2448" t="s">
        <v>21</v>
      </c>
      <c r="DL61" s="2448" t="s">
        <v>21</v>
      </c>
      <c r="DM61" s="217" t="s">
        <v>22</v>
      </c>
      <c r="DN61" s="1448" t="s">
        <v>34</v>
      </c>
      <c r="DO61" s="670" t="s">
        <v>26</v>
      </c>
      <c r="DP61" s="88">
        <v>1</v>
      </c>
      <c r="DQ61" s="89" t="s">
        <v>2159</v>
      </c>
      <c r="DR61" s="137" t="s">
        <v>2163</v>
      </c>
      <c r="DS61" s="82">
        <v>8403</v>
      </c>
      <c r="DT61" s="2448" t="s">
        <v>22</v>
      </c>
      <c r="DU61" s="2448"/>
      <c r="DV61" s="2448">
        <v>8403</v>
      </c>
      <c r="DW61" s="2448">
        <v>150</v>
      </c>
      <c r="DX61" s="2448" t="s">
        <v>21</v>
      </c>
      <c r="DY61" s="2448">
        <v>8253</v>
      </c>
      <c r="DZ61" s="2448" t="s">
        <v>22</v>
      </c>
      <c r="EA61" s="2448">
        <v>6253</v>
      </c>
      <c r="EB61" s="2448">
        <v>2000</v>
      </c>
      <c r="EC61" s="2448" t="s">
        <v>22</v>
      </c>
      <c r="ED61" s="2448" t="s">
        <v>22</v>
      </c>
      <c r="EE61" s="1448" t="s">
        <v>34</v>
      </c>
      <c r="EF61" s="670" t="s">
        <v>26</v>
      </c>
      <c r="EG61" s="88">
        <v>1</v>
      </c>
      <c r="EH61" s="89" t="s">
        <v>2159</v>
      </c>
      <c r="EI61" s="137" t="s">
        <v>2163</v>
      </c>
      <c r="EJ61" s="82">
        <v>30721</v>
      </c>
      <c r="EK61" s="2448" t="s">
        <v>21</v>
      </c>
      <c r="EL61" s="2448"/>
      <c r="EM61" s="2448">
        <v>30196</v>
      </c>
      <c r="EN61" s="2448" t="s">
        <v>21</v>
      </c>
      <c r="EO61" s="2448" t="s">
        <v>21</v>
      </c>
      <c r="EP61" s="2448">
        <v>30196</v>
      </c>
      <c r="EQ61" s="2448" t="s">
        <v>21</v>
      </c>
      <c r="ER61" s="2448">
        <v>29650</v>
      </c>
      <c r="ES61" s="2448">
        <v>546</v>
      </c>
      <c r="ET61" s="2448" t="s">
        <v>21</v>
      </c>
      <c r="EU61" s="217">
        <v>13138</v>
      </c>
      <c r="EV61" s="1448" t="s">
        <v>34</v>
      </c>
      <c r="EW61" s="670" t="s">
        <v>26</v>
      </c>
    </row>
    <row r="62" spans="1:153" ht="15" customHeight="1">
      <c r="A62" s="88" t="s">
        <v>26</v>
      </c>
      <c r="B62" s="89" t="s">
        <v>26</v>
      </c>
      <c r="C62" s="137" t="s">
        <v>170</v>
      </c>
      <c r="D62" s="82">
        <v>170251</v>
      </c>
      <c r="E62" s="2448" t="s">
        <v>21</v>
      </c>
      <c r="F62" s="2448"/>
      <c r="G62" s="2448">
        <v>138686</v>
      </c>
      <c r="H62" s="2448">
        <v>13724</v>
      </c>
      <c r="I62" s="2448">
        <v>1069</v>
      </c>
      <c r="J62" s="2448">
        <v>123893</v>
      </c>
      <c r="K62" s="2448">
        <v>5357</v>
      </c>
      <c r="L62" s="2448">
        <v>113465</v>
      </c>
      <c r="M62" s="2448">
        <v>5071</v>
      </c>
      <c r="N62" s="2448">
        <v>766</v>
      </c>
      <c r="O62" s="217">
        <v>196079</v>
      </c>
      <c r="P62" s="1448" t="s">
        <v>35</v>
      </c>
      <c r="Q62" s="670" t="s">
        <v>26</v>
      </c>
      <c r="R62" s="88" t="s">
        <v>26</v>
      </c>
      <c r="S62" s="89" t="s">
        <v>26</v>
      </c>
      <c r="T62" s="137" t="s">
        <v>170</v>
      </c>
      <c r="U62" s="82">
        <v>1128</v>
      </c>
      <c r="V62" s="2448" t="s">
        <v>22</v>
      </c>
      <c r="W62" s="2448"/>
      <c r="X62" s="2448">
        <v>1134</v>
      </c>
      <c r="Y62" s="2448" t="s">
        <v>21</v>
      </c>
      <c r="Z62" s="2448" t="s">
        <v>21</v>
      </c>
      <c r="AA62" s="2448">
        <v>1134</v>
      </c>
      <c r="AB62" s="2448" t="s">
        <v>21</v>
      </c>
      <c r="AC62" s="2448">
        <v>212</v>
      </c>
      <c r="AD62" s="2448">
        <v>922</v>
      </c>
      <c r="AE62" s="2448">
        <v>9</v>
      </c>
      <c r="AF62" s="217">
        <v>103</v>
      </c>
      <c r="AG62" s="1448" t="s">
        <v>35</v>
      </c>
      <c r="AH62" s="670" t="s">
        <v>26</v>
      </c>
      <c r="AI62" s="88" t="s">
        <v>26</v>
      </c>
      <c r="AJ62" s="89" t="s">
        <v>26</v>
      </c>
      <c r="AK62" s="137" t="s">
        <v>170</v>
      </c>
      <c r="AL62" s="82">
        <v>34955</v>
      </c>
      <c r="AM62" s="2448" t="s">
        <v>22</v>
      </c>
      <c r="AN62" s="2448"/>
      <c r="AO62" s="2448">
        <v>35044</v>
      </c>
      <c r="AP62" s="2448">
        <v>630</v>
      </c>
      <c r="AQ62" s="2448">
        <v>987</v>
      </c>
      <c r="AR62" s="2448">
        <v>33427</v>
      </c>
      <c r="AS62" s="2448" t="s">
        <v>21</v>
      </c>
      <c r="AT62" s="2448">
        <v>31630</v>
      </c>
      <c r="AU62" s="2448">
        <v>1797</v>
      </c>
      <c r="AV62" s="2448" t="s">
        <v>21</v>
      </c>
      <c r="AW62" s="217">
        <v>39116</v>
      </c>
      <c r="AX62" s="1448" t="s">
        <v>35</v>
      </c>
      <c r="AY62" s="670" t="s">
        <v>26</v>
      </c>
      <c r="AZ62" s="88" t="s">
        <v>26</v>
      </c>
      <c r="BA62" s="89" t="s">
        <v>26</v>
      </c>
      <c r="BB62" s="137" t="s">
        <v>170</v>
      </c>
      <c r="BC62" s="82">
        <v>96580</v>
      </c>
      <c r="BD62" s="2448" t="s">
        <v>22</v>
      </c>
      <c r="BE62" s="2448"/>
      <c r="BF62" s="2448">
        <v>55490</v>
      </c>
      <c r="BG62" s="2448">
        <v>15195</v>
      </c>
      <c r="BH62" s="2448" t="s">
        <v>21</v>
      </c>
      <c r="BI62" s="2448">
        <v>40295</v>
      </c>
      <c r="BJ62" s="2448">
        <v>6933</v>
      </c>
      <c r="BK62" s="2448">
        <v>33359</v>
      </c>
      <c r="BL62" s="2448">
        <v>3</v>
      </c>
      <c r="BM62" s="2448">
        <v>445</v>
      </c>
      <c r="BN62" s="217">
        <v>179094</v>
      </c>
      <c r="BO62" s="1448" t="s">
        <v>35</v>
      </c>
      <c r="BP62" s="670" t="s">
        <v>26</v>
      </c>
      <c r="BQ62" s="88" t="s">
        <v>26</v>
      </c>
      <c r="BR62" s="89" t="s">
        <v>26</v>
      </c>
      <c r="BS62" s="137" t="s">
        <v>170</v>
      </c>
      <c r="BT62" s="82">
        <v>726544</v>
      </c>
      <c r="BU62" s="2448" t="s">
        <v>22</v>
      </c>
      <c r="BV62" s="2448"/>
      <c r="BW62" s="2448">
        <v>733772</v>
      </c>
      <c r="BX62" s="2448">
        <v>342943</v>
      </c>
      <c r="BY62" s="2448" t="s">
        <v>21</v>
      </c>
      <c r="BZ62" s="2448">
        <v>390829</v>
      </c>
      <c r="CA62" s="2448">
        <v>922</v>
      </c>
      <c r="CB62" s="2448">
        <v>389177</v>
      </c>
      <c r="CC62" s="2448">
        <v>730</v>
      </c>
      <c r="CD62" s="2448">
        <v>28</v>
      </c>
      <c r="CE62" s="2448">
        <v>1070326</v>
      </c>
      <c r="CF62" s="1448" t="s">
        <v>35</v>
      </c>
      <c r="CG62" s="670" t="s">
        <v>26</v>
      </c>
      <c r="CH62" s="88" t="s">
        <v>26</v>
      </c>
      <c r="CI62" s="89" t="s">
        <v>26</v>
      </c>
      <c r="CJ62" s="137" t="s">
        <v>170</v>
      </c>
      <c r="CK62" s="82">
        <v>4395</v>
      </c>
      <c r="CL62" s="2448" t="s">
        <v>21</v>
      </c>
      <c r="CM62" s="2448"/>
      <c r="CN62" s="2448">
        <v>4395</v>
      </c>
      <c r="CO62" s="2448" t="s">
        <v>21</v>
      </c>
      <c r="CP62" s="2448" t="s">
        <v>21</v>
      </c>
      <c r="CQ62" s="2448">
        <v>4395</v>
      </c>
      <c r="CR62" s="2448" t="s">
        <v>21</v>
      </c>
      <c r="CS62" s="2448">
        <v>4395</v>
      </c>
      <c r="CT62" s="2448" t="s">
        <v>21</v>
      </c>
      <c r="CU62" s="2448" t="s">
        <v>21</v>
      </c>
      <c r="CV62" s="217" t="s">
        <v>22</v>
      </c>
      <c r="CW62" s="1448" t="s">
        <v>35</v>
      </c>
      <c r="CX62" s="670" t="s">
        <v>26</v>
      </c>
      <c r="CY62" s="88" t="s">
        <v>26</v>
      </c>
      <c r="CZ62" s="89" t="s">
        <v>26</v>
      </c>
      <c r="DA62" s="137" t="s">
        <v>170</v>
      </c>
      <c r="DB62" s="82">
        <v>11016</v>
      </c>
      <c r="DC62" s="2448" t="s">
        <v>21</v>
      </c>
      <c r="DD62" s="2448"/>
      <c r="DE62" s="2448">
        <v>11016</v>
      </c>
      <c r="DF62" s="2448">
        <v>6120</v>
      </c>
      <c r="DG62" s="2448">
        <v>3453</v>
      </c>
      <c r="DH62" s="2448">
        <v>1443</v>
      </c>
      <c r="DI62" s="2448" t="s">
        <v>21</v>
      </c>
      <c r="DJ62" s="2448">
        <v>1443</v>
      </c>
      <c r="DK62" s="2448" t="s">
        <v>21</v>
      </c>
      <c r="DL62" s="2448" t="s">
        <v>21</v>
      </c>
      <c r="DM62" s="217" t="s">
        <v>22</v>
      </c>
      <c r="DN62" s="1448" t="s">
        <v>35</v>
      </c>
      <c r="DO62" s="670" t="s">
        <v>26</v>
      </c>
      <c r="DP62" s="88" t="s">
        <v>26</v>
      </c>
      <c r="DQ62" s="89" t="s">
        <v>26</v>
      </c>
      <c r="DR62" s="137" t="s">
        <v>170</v>
      </c>
      <c r="DS62" s="82">
        <v>7619</v>
      </c>
      <c r="DT62" s="2448" t="s">
        <v>22</v>
      </c>
      <c r="DU62" s="2448"/>
      <c r="DV62" s="2448">
        <v>7620</v>
      </c>
      <c r="DW62" s="2448">
        <v>66</v>
      </c>
      <c r="DX62" s="2448" t="s">
        <v>21</v>
      </c>
      <c r="DY62" s="2448">
        <v>7554</v>
      </c>
      <c r="DZ62" s="2448" t="s">
        <v>22</v>
      </c>
      <c r="EA62" s="2448">
        <v>5547</v>
      </c>
      <c r="EB62" s="2448">
        <v>2007</v>
      </c>
      <c r="EC62" s="2448" t="s">
        <v>22</v>
      </c>
      <c r="ED62" s="2448" t="s">
        <v>22</v>
      </c>
      <c r="EE62" s="1448" t="s">
        <v>35</v>
      </c>
      <c r="EF62" s="670" t="s">
        <v>26</v>
      </c>
      <c r="EG62" s="88" t="s">
        <v>26</v>
      </c>
      <c r="EH62" s="89" t="s">
        <v>26</v>
      </c>
      <c r="EI62" s="137" t="s">
        <v>170</v>
      </c>
      <c r="EJ62" s="82">
        <v>27485</v>
      </c>
      <c r="EK62" s="2448" t="s">
        <v>21</v>
      </c>
      <c r="EL62" s="2448"/>
      <c r="EM62" s="2448">
        <v>27129</v>
      </c>
      <c r="EN62" s="2448" t="s">
        <v>21</v>
      </c>
      <c r="EO62" s="2448" t="s">
        <v>21</v>
      </c>
      <c r="EP62" s="2448">
        <v>27129</v>
      </c>
      <c r="EQ62" s="2448" t="s">
        <v>21</v>
      </c>
      <c r="ER62" s="2448">
        <v>26468</v>
      </c>
      <c r="ES62" s="2448">
        <v>661</v>
      </c>
      <c r="ET62" s="2448" t="s">
        <v>21</v>
      </c>
      <c r="EU62" s="217">
        <v>13495</v>
      </c>
      <c r="EV62" s="1448" t="s">
        <v>35</v>
      </c>
      <c r="EW62" s="670" t="s">
        <v>26</v>
      </c>
    </row>
    <row r="63" spans="1:153" ht="15" customHeight="1">
      <c r="A63" s="88" t="s">
        <v>26</v>
      </c>
      <c r="B63" s="89" t="s">
        <v>26</v>
      </c>
      <c r="C63" s="137" t="s">
        <v>171</v>
      </c>
      <c r="D63" s="82">
        <v>170458</v>
      </c>
      <c r="E63" s="2448" t="s">
        <v>21</v>
      </c>
      <c r="F63" s="2448"/>
      <c r="G63" s="2448">
        <v>147582</v>
      </c>
      <c r="H63" s="2448">
        <v>9729</v>
      </c>
      <c r="I63" s="2448">
        <v>1318</v>
      </c>
      <c r="J63" s="2448">
        <v>136536</v>
      </c>
      <c r="K63" s="2448">
        <v>3854</v>
      </c>
      <c r="L63" s="2448">
        <v>127627</v>
      </c>
      <c r="M63" s="2448">
        <v>5054</v>
      </c>
      <c r="N63" s="2448">
        <v>1241</v>
      </c>
      <c r="O63" s="217">
        <v>217694</v>
      </c>
      <c r="P63" s="1448" t="s">
        <v>36</v>
      </c>
      <c r="Q63" s="670" t="s">
        <v>26</v>
      </c>
      <c r="R63" s="88" t="s">
        <v>26</v>
      </c>
      <c r="S63" s="89" t="s">
        <v>26</v>
      </c>
      <c r="T63" s="137" t="s">
        <v>171</v>
      </c>
      <c r="U63" s="82">
        <v>1228</v>
      </c>
      <c r="V63" s="2448" t="s">
        <v>22</v>
      </c>
      <c r="W63" s="2448"/>
      <c r="X63" s="2448">
        <v>1225</v>
      </c>
      <c r="Y63" s="2448" t="s">
        <v>21</v>
      </c>
      <c r="Z63" s="2448" t="s">
        <v>21</v>
      </c>
      <c r="AA63" s="2448">
        <v>1225</v>
      </c>
      <c r="AB63" s="2448" t="s">
        <v>21</v>
      </c>
      <c r="AC63" s="2448">
        <v>257</v>
      </c>
      <c r="AD63" s="2448">
        <v>968</v>
      </c>
      <c r="AE63" s="2448">
        <v>8</v>
      </c>
      <c r="AF63" s="217">
        <v>98</v>
      </c>
      <c r="AG63" s="1448" t="s">
        <v>36</v>
      </c>
      <c r="AH63" s="670" t="s">
        <v>26</v>
      </c>
      <c r="AI63" s="88" t="s">
        <v>26</v>
      </c>
      <c r="AJ63" s="89" t="s">
        <v>26</v>
      </c>
      <c r="AK63" s="137" t="s">
        <v>171</v>
      </c>
      <c r="AL63" s="82">
        <v>35886</v>
      </c>
      <c r="AM63" s="2448" t="s">
        <v>22</v>
      </c>
      <c r="AN63" s="2448"/>
      <c r="AO63" s="2448">
        <v>36101</v>
      </c>
      <c r="AP63" s="2448">
        <v>328</v>
      </c>
      <c r="AQ63" s="2448">
        <v>1217</v>
      </c>
      <c r="AR63" s="2448">
        <v>34556</v>
      </c>
      <c r="AS63" s="2448" t="s">
        <v>21</v>
      </c>
      <c r="AT63" s="2448">
        <v>32812</v>
      </c>
      <c r="AU63" s="2448">
        <v>1744</v>
      </c>
      <c r="AV63" s="2448" t="s">
        <v>21</v>
      </c>
      <c r="AW63" s="217">
        <v>38881</v>
      </c>
      <c r="AX63" s="1448" t="s">
        <v>36</v>
      </c>
      <c r="AY63" s="670" t="s">
        <v>26</v>
      </c>
      <c r="AZ63" s="88" t="s">
        <v>26</v>
      </c>
      <c r="BA63" s="89" t="s">
        <v>26</v>
      </c>
      <c r="BB63" s="137" t="s">
        <v>171</v>
      </c>
      <c r="BC63" s="82">
        <v>92510</v>
      </c>
      <c r="BD63" s="2448" t="s">
        <v>22</v>
      </c>
      <c r="BE63" s="2448"/>
      <c r="BF63" s="2448">
        <v>64101</v>
      </c>
      <c r="BG63" s="2448">
        <v>11057</v>
      </c>
      <c r="BH63" s="2448" t="s">
        <v>21</v>
      </c>
      <c r="BI63" s="2448">
        <v>53044</v>
      </c>
      <c r="BJ63" s="2448">
        <v>4988</v>
      </c>
      <c r="BK63" s="2448">
        <v>48054</v>
      </c>
      <c r="BL63" s="2448">
        <v>2</v>
      </c>
      <c r="BM63" s="2448">
        <v>1041</v>
      </c>
      <c r="BN63" s="217">
        <v>206462</v>
      </c>
      <c r="BO63" s="1448" t="s">
        <v>36</v>
      </c>
      <c r="BP63" s="670" t="s">
        <v>26</v>
      </c>
      <c r="BQ63" s="88" t="s">
        <v>26</v>
      </c>
      <c r="BR63" s="89" t="s">
        <v>26</v>
      </c>
      <c r="BS63" s="137" t="s">
        <v>171</v>
      </c>
      <c r="BT63" s="82">
        <v>808827</v>
      </c>
      <c r="BU63" s="2448" t="s">
        <v>22</v>
      </c>
      <c r="BV63" s="2448"/>
      <c r="BW63" s="2448">
        <v>839047</v>
      </c>
      <c r="BX63" s="2448">
        <v>444849</v>
      </c>
      <c r="BY63" s="2448" t="s">
        <v>21</v>
      </c>
      <c r="BZ63" s="2448">
        <v>394198</v>
      </c>
      <c r="CA63" s="2448">
        <v>601</v>
      </c>
      <c r="CB63" s="2448">
        <v>392913</v>
      </c>
      <c r="CC63" s="2448">
        <v>684</v>
      </c>
      <c r="CD63" s="2448">
        <v>2740</v>
      </c>
      <c r="CE63" s="2448">
        <v>1037213</v>
      </c>
      <c r="CF63" s="1448" t="s">
        <v>36</v>
      </c>
      <c r="CG63" s="670" t="s">
        <v>26</v>
      </c>
      <c r="CH63" s="88" t="s">
        <v>26</v>
      </c>
      <c r="CI63" s="89" t="s">
        <v>26</v>
      </c>
      <c r="CJ63" s="137" t="s">
        <v>171</v>
      </c>
      <c r="CK63" s="82">
        <v>5109</v>
      </c>
      <c r="CL63" s="2448" t="s">
        <v>21</v>
      </c>
      <c r="CM63" s="2448"/>
      <c r="CN63" s="2448">
        <v>5109</v>
      </c>
      <c r="CO63" s="2448" t="s">
        <v>21</v>
      </c>
      <c r="CP63" s="2448" t="s">
        <v>21</v>
      </c>
      <c r="CQ63" s="2448">
        <v>5109</v>
      </c>
      <c r="CR63" s="2448" t="s">
        <v>21</v>
      </c>
      <c r="CS63" s="2448">
        <v>5109</v>
      </c>
      <c r="CT63" s="2448" t="s">
        <v>21</v>
      </c>
      <c r="CU63" s="2448" t="s">
        <v>21</v>
      </c>
      <c r="CV63" s="217" t="s">
        <v>22</v>
      </c>
      <c r="CW63" s="1448" t="s">
        <v>36</v>
      </c>
      <c r="CX63" s="670" t="s">
        <v>26</v>
      </c>
      <c r="CY63" s="88" t="s">
        <v>26</v>
      </c>
      <c r="CZ63" s="89" t="s">
        <v>26</v>
      </c>
      <c r="DA63" s="137" t="s">
        <v>171</v>
      </c>
      <c r="DB63" s="82">
        <v>12556</v>
      </c>
      <c r="DC63" s="2448" t="s">
        <v>21</v>
      </c>
      <c r="DD63" s="2448"/>
      <c r="DE63" s="2448">
        <v>12556</v>
      </c>
      <c r="DF63" s="2448">
        <v>7443</v>
      </c>
      <c r="DG63" s="2448">
        <v>3499</v>
      </c>
      <c r="DH63" s="2448">
        <v>1614</v>
      </c>
      <c r="DI63" s="2448" t="s">
        <v>21</v>
      </c>
      <c r="DJ63" s="2448">
        <v>1614</v>
      </c>
      <c r="DK63" s="2448" t="s">
        <v>21</v>
      </c>
      <c r="DL63" s="2448" t="s">
        <v>21</v>
      </c>
      <c r="DM63" s="217" t="s">
        <v>22</v>
      </c>
      <c r="DN63" s="1448" t="s">
        <v>36</v>
      </c>
      <c r="DO63" s="670" t="s">
        <v>26</v>
      </c>
      <c r="DP63" s="88" t="s">
        <v>26</v>
      </c>
      <c r="DQ63" s="89" t="s">
        <v>26</v>
      </c>
      <c r="DR63" s="137" t="s">
        <v>171</v>
      </c>
      <c r="DS63" s="82">
        <v>8774</v>
      </c>
      <c r="DT63" s="2448" t="s">
        <v>22</v>
      </c>
      <c r="DU63" s="2448"/>
      <c r="DV63" s="2448">
        <v>8774</v>
      </c>
      <c r="DW63" s="2448">
        <v>66</v>
      </c>
      <c r="DX63" s="2448" t="s">
        <v>21</v>
      </c>
      <c r="DY63" s="2448">
        <v>8708</v>
      </c>
      <c r="DZ63" s="2448" t="s">
        <v>22</v>
      </c>
      <c r="EA63" s="2448">
        <v>6189</v>
      </c>
      <c r="EB63" s="2448">
        <v>2519</v>
      </c>
      <c r="EC63" s="2448" t="s">
        <v>22</v>
      </c>
      <c r="ED63" s="2448" t="s">
        <v>22</v>
      </c>
      <c r="EE63" s="1448" t="s">
        <v>36</v>
      </c>
      <c r="EF63" s="670" t="s">
        <v>26</v>
      </c>
      <c r="EG63" s="88" t="s">
        <v>26</v>
      </c>
      <c r="EH63" s="89" t="s">
        <v>26</v>
      </c>
      <c r="EI63" s="137" t="s">
        <v>171</v>
      </c>
      <c r="EJ63" s="82">
        <v>33060</v>
      </c>
      <c r="EK63" s="2448" t="s">
        <v>21</v>
      </c>
      <c r="EL63" s="2448"/>
      <c r="EM63" s="2448">
        <v>34331</v>
      </c>
      <c r="EN63" s="2448" t="s">
        <v>21</v>
      </c>
      <c r="EO63" s="2448" t="s">
        <v>21</v>
      </c>
      <c r="EP63" s="2448">
        <v>34331</v>
      </c>
      <c r="EQ63" s="2448" t="s">
        <v>21</v>
      </c>
      <c r="ER63" s="2448">
        <v>33571</v>
      </c>
      <c r="ES63" s="2448">
        <v>760</v>
      </c>
      <c r="ET63" s="2448" t="s">
        <v>21</v>
      </c>
      <c r="EU63" s="217">
        <v>12224</v>
      </c>
      <c r="EV63" s="1448" t="s">
        <v>36</v>
      </c>
      <c r="EW63" s="670" t="s">
        <v>26</v>
      </c>
    </row>
    <row r="64" spans="1:153" ht="15" customHeight="1">
      <c r="A64" s="88" t="s">
        <v>26</v>
      </c>
      <c r="B64" s="89" t="s">
        <v>26</v>
      </c>
      <c r="C64" s="137" t="s">
        <v>172</v>
      </c>
      <c r="D64" s="82">
        <v>143188</v>
      </c>
      <c r="E64" s="2448" t="s">
        <v>21</v>
      </c>
      <c r="F64" s="2448"/>
      <c r="G64" s="2448">
        <v>148300</v>
      </c>
      <c r="H64" s="2448">
        <v>12886</v>
      </c>
      <c r="I64" s="2448">
        <v>1296</v>
      </c>
      <c r="J64" s="2448">
        <v>134119</v>
      </c>
      <c r="K64" s="2448">
        <v>3364</v>
      </c>
      <c r="L64" s="2448">
        <v>126157</v>
      </c>
      <c r="M64" s="2448">
        <v>4598</v>
      </c>
      <c r="N64" s="2448">
        <v>2197</v>
      </c>
      <c r="O64" s="217">
        <v>210516</v>
      </c>
      <c r="P64" s="1448" t="s">
        <v>37</v>
      </c>
      <c r="Q64" s="670" t="s">
        <v>26</v>
      </c>
      <c r="R64" s="88" t="s">
        <v>26</v>
      </c>
      <c r="S64" s="89" t="s">
        <v>26</v>
      </c>
      <c r="T64" s="137" t="s">
        <v>172</v>
      </c>
      <c r="U64" s="82">
        <v>1133</v>
      </c>
      <c r="V64" s="2448" t="s">
        <v>22</v>
      </c>
      <c r="W64" s="2448"/>
      <c r="X64" s="2448">
        <v>1122</v>
      </c>
      <c r="Y64" s="2448" t="s">
        <v>21</v>
      </c>
      <c r="Z64" s="2448" t="s">
        <v>21</v>
      </c>
      <c r="AA64" s="2448">
        <v>1122</v>
      </c>
      <c r="AB64" s="2448" t="s">
        <v>21</v>
      </c>
      <c r="AC64" s="2448">
        <v>221</v>
      </c>
      <c r="AD64" s="2448">
        <v>901</v>
      </c>
      <c r="AE64" s="2448">
        <v>7</v>
      </c>
      <c r="AF64" s="217">
        <v>103</v>
      </c>
      <c r="AG64" s="1448" t="s">
        <v>37</v>
      </c>
      <c r="AH64" s="670" t="s">
        <v>26</v>
      </c>
      <c r="AI64" s="88" t="s">
        <v>26</v>
      </c>
      <c r="AJ64" s="89" t="s">
        <v>26</v>
      </c>
      <c r="AK64" s="137" t="s">
        <v>172</v>
      </c>
      <c r="AL64" s="82">
        <v>36040</v>
      </c>
      <c r="AM64" s="2448" t="s">
        <v>22</v>
      </c>
      <c r="AN64" s="2448"/>
      <c r="AO64" s="2448">
        <v>36510</v>
      </c>
      <c r="AP64" s="2448">
        <v>194</v>
      </c>
      <c r="AQ64" s="2448">
        <v>1197</v>
      </c>
      <c r="AR64" s="2448">
        <v>35119</v>
      </c>
      <c r="AS64" s="2448" t="s">
        <v>21</v>
      </c>
      <c r="AT64" s="2448">
        <v>33274</v>
      </c>
      <c r="AU64" s="2448">
        <v>1845</v>
      </c>
      <c r="AV64" s="2448" t="s">
        <v>21</v>
      </c>
      <c r="AW64" s="217">
        <v>38534</v>
      </c>
      <c r="AX64" s="1448" t="s">
        <v>37</v>
      </c>
      <c r="AY64" s="670" t="s">
        <v>26</v>
      </c>
      <c r="AZ64" s="88" t="s">
        <v>26</v>
      </c>
      <c r="BA64" s="89" t="s">
        <v>26</v>
      </c>
      <c r="BB64" s="137" t="s">
        <v>172</v>
      </c>
      <c r="BC64" s="82">
        <v>66550</v>
      </c>
      <c r="BD64" s="2448" t="s">
        <v>22</v>
      </c>
      <c r="BE64" s="2448"/>
      <c r="BF64" s="2448">
        <v>72425</v>
      </c>
      <c r="BG64" s="2448">
        <v>15473</v>
      </c>
      <c r="BH64" s="2448" t="s">
        <v>21</v>
      </c>
      <c r="BI64" s="2448">
        <v>56952</v>
      </c>
      <c r="BJ64" s="2448">
        <v>4354</v>
      </c>
      <c r="BK64" s="2448">
        <v>52595</v>
      </c>
      <c r="BL64" s="2448">
        <v>3</v>
      </c>
      <c r="BM64" s="2448">
        <v>2305</v>
      </c>
      <c r="BN64" s="217">
        <v>198281</v>
      </c>
      <c r="BO64" s="1448" t="s">
        <v>37</v>
      </c>
      <c r="BP64" s="670" t="s">
        <v>26</v>
      </c>
      <c r="BQ64" s="88" t="s">
        <v>26</v>
      </c>
      <c r="BR64" s="89" t="s">
        <v>26</v>
      </c>
      <c r="BS64" s="137" t="s">
        <v>172</v>
      </c>
      <c r="BT64" s="82">
        <v>747998</v>
      </c>
      <c r="BU64" s="2448" t="s">
        <v>22</v>
      </c>
      <c r="BV64" s="2448"/>
      <c r="BW64" s="2448">
        <v>861459</v>
      </c>
      <c r="BX64" s="2448">
        <v>479346</v>
      </c>
      <c r="BY64" s="2448" t="s">
        <v>21</v>
      </c>
      <c r="BZ64" s="2448">
        <v>382113</v>
      </c>
      <c r="CA64" s="2448">
        <v>275</v>
      </c>
      <c r="CB64" s="2448">
        <v>381164</v>
      </c>
      <c r="CC64" s="2448">
        <v>674</v>
      </c>
      <c r="CD64" s="2448">
        <v>19</v>
      </c>
      <c r="CE64" s="2448">
        <v>923733</v>
      </c>
      <c r="CF64" s="1448" t="s">
        <v>37</v>
      </c>
      <c r="CG64" s="670" t="s">
        <v>26</v>
      </c>
      <c r="CH64" s="88" t="s">
        <v>26</v>
      </c>
      <c r="CI64" s="89" t="s">
        <v>26</v>
      </c>
      <c r="CJ64" s="137" t="s">
        <v>172</v>
      </c>
      <c r="CK64" s="82">
        <v>4557</v>
      </c>
      <c r="CL64" s="2448" t="s">
        <v>21</v>
      </c>
      <c r="CM64" s="2448"/>
      <c r="CN64" s="2448">
        <v>4557</v>
      </c>
      <c r="CO64" s="2448" t="s">
        <v>21</v>
      </c>
      <c r="CP64" s="2448" t="s">
        <v>21</v>
      </c>
      <c r="CQ64" s="2448">
        <v>4557</v>
      </c>
      <c r="CR64" s="2448" t="s">
        <v>21</v>
      </c>
      <c r="CS64" s="2448">
        <v>4557</v>
      </c>
      <c r="CT64" s="2448" t="s">
        <v>21</v>
      </c>
      <c r="CU64" s="2448" t="s">
        <v>21</v>
      </c>
      <c r="CV64" s="217" t="s">
        <v>22</v>
      </c>
      <c r="CW64" s="1448" t="s">
        <v>37</v>
      </c>
      <c r="CX64" s="670" t="s">
        <v>26</v>
      </c>
      <c r="CY64" s="88" t="s">
        <v>26</v>
      </c>
      <c r="CZ64" s="89" t="s">
        <v>26</v>
      </c>
      <c r="DA64" s="137" t="s">
        <v>172</v>
      </c>
      <c r="DB64" s="82">
        <v>11677</v>
      </c>
      <c r="DC64" s="2448" t="s">
        <v>21</v>
      </c>
      <c r="DD64" s="2448"/>
      <c r="DE64" s="2448">
        <v>11677</v>
      </c>
      <c r="DF64" s="2448">
        <v>6744</v>
      </c>
      <c r="DG64" s="2448">
        <v>3452</v>
      </c>
      <c r="DH64" s="2448">
        <v>1481</v>
      </c>
      <c r="DI64" s="2448" t="s">
        <v>21</v>
      </c>
      <c r="DJ64" s="2448">
        <v>1481</v>
      </c>
      <c r="DK64" s="2448" t="s">
        <v>21</v>
      </c>
      <c r="DL64" s="2448" t="s">
        <v>21</v>
      </c>
      <c r="DM64" s="217" t="s">
        <v>22</v>
      </c>
      <c r="DN64" s="1448" t="s">
        <v>37</v>
      </c>
      <c r="DO64" s="670" t="s">
        <v>26</v>
      </c>
      <c r="DP64" s="88" t="s">
        <v>26</v>
      </c>
      <c r="DQ64" s="89" t="s">
        <v>26</v>
      </c>
      <c r="DR64" s="137" t="s">
        <v>172</v>
      </c>
      <c r="DS64" s="82">
        <v>7486</v>
      </c>
      <c r="DT64" s="2448" t="s">
        <v>22</v>
      </c>
      <c r="DU64" s="2448"/>
      <c r="DV64" s="2448">
        <v>7486</v>
      </c>
      <c r="DW64" s="2448">
        <v>48</v>
      </c>
      <c r="DX64" s="2448" t="s">
        <v>21</v>
      </c>
      <c r="DY64" s="2448">
        <v>7438</v>
      </c>
      <c r="DZ64" s="2448" t="s">
        <v>22</v>
      </c>
      <c r="EA64" s="2448">
        <v>5419</v>
      </c>
      <c r="EB64" s="2448">
        <v>2019</v>
      </c>
      <c r="EC64" s="2448" t="s">
        <v>22</v>
      </c>
      <c r="ED64" s="2448" t="s">
        <v>22</v>
      </c>
      <c r="EE64" s="1448" t="s">
        <v>37</v>
      </c>
      <c r="EF64" s="670" t="s">
        <v>26</v>
      </c>
      <c r="EG64" s="88" t="s">
        <v>26</v>
      </c>
      <c r="EH64" s="89" t="s">
        <v>26</v>
      </c>
      <c r="EI64" s="137" t="s">
        <v>172</v>
      </c>
      <c r="EJ64" s="82">
        <v>30000</v>
      </c>
      <c r="EK64" s="2448" t="s">
        <v>21</v>
      </c>
      <c r="EL64" s="2448"/>
      <c r="EM64" s="2448">
        <v>31988</v>
      </c>
      <c r="EN64" s="2448" t="s">
        <v>21</v>
      </c>
      <c r="EO64" s="2448" t="s">
        <v>21</v>
      </c>
      <c r="EP64" s="2448">
        <v>31988</v>
      </c>
      <c r="EQ64" s="2448" t="s">
        <v>21</v>
      </c>
      <c r="ER64" s="2448">
        <v>31881</v>
      </c>
      <c r="ES64" s="2448">
        <v>107</v>
      </c>
      <c r="ET64" s="2448" t="s">
        <v>21</v>
      </c>
      <c r="EU64" s="217">
        <v>10236</v>
      </c>
      <c r="EV64" s="1448" t="s">
        <v>37</v>
      </c>
      <c r="EW64" s="670" t="s">
        <v>26</v>
      </c>
    </row>
    <row r="65" spans="1:153" ht="15" customHeight="1">
      <c r="A65" s="88" t="s">
        <v>26</v>
      </c>
      <c r="B65" s="89" t="s">
        <v>26</v>
      </c>
      <c r="C65" s="137" t="s">
        <v>173</v>
      </c>
      <c r="D65" s="82">
        <v>146878</v>
      </c>
      <c r="E65" s="2448" t="s">
        <v>21</v>
      </c>
      <c r="F65" s="2448"/>
      <c r="G65" s="2448">
        <v>154671</v>
      </c>
      <c r="H65" s="2448">
        <v>14802</v>
      </c>
      <c r="I65" s="2448">
        <v>1203</v>
      </c>
      <c r="J65" s="2448">
        <v>138666</v>
      </c>
      <c r="K65" s="2448">
        <v>3273</v>
      </c>
      <c r="L65" s="2448">
        <v>130365</v>
      </c>
      <c r="M65" s="2448">
        <v>5028</v>
      </c>
      <c r="N65" s="2448">
        <v>1731</v>
      </c>
      <c r="O65" s="217">
        <v>200959</v>
      </c>
      <c r="P65" s="1448" t="s">
        <v>38</v>
      </c>
      <c r="Q65" s="670" t="s">
        <v>26</v>
      </c>
      <c r="R65" s="88" t="s">
        <v>26</v>
      </c>
      <c r="S65" s="89" t="s">
        <v>26</v>
      </c>
      <c r="T65" s="137" t="s">
        <v>173</v>
      </c>
      <c r="U65" s="82">
        <v>1176</v>
      </c>
      <c r="V65" s="2448" t="s">
        <v>22</v>
      </c>
      <c r="W65" s="2448"/>
      <c r="X65" s="2448">
        <v>1156</v>
      </c>
      <c r="Y65" s="2448" t="s">
        <v>21</v>
      </c>
      <c r="Z65" s="2448" t="s">
        <v>21</v>
      </c>
      <c r="AA65" s="2448">
        <v>1156</v>
      </c>
      <c r="AB65" s="2448" t="s">
        <v>21</v>
      </c>
      <c r="AC65" s="2448">
        <v>246</v>
      </c>
      <c r="AD65" s="2448">
        <v>910</v>
      </c>
      <c r="AE65" s="2448">
        <v>7</v>
      </c>
      <c r="AF65" s="217">
        <v>106</v>
      </c>
      <c r="AG65" s="1448" t="s">
        <v>38</v>
      </c>
      <c r="AH65" s="670" t="s">
        <v>26</v>
      </c>
      <c r="AI65" s="88" t="s">
        <v>26</v>
      </c>
      <c r="AJ65" s="89" t="s">
        <v>26</v>
      </c>
      <c r="AK65" s="137" t="s">
        <v>173</v>
      </c>
      <c r="AL65" s="82">
        <v>34617</v>
      </c>
      <c r="AM65" s="2448" t="s">
        <v>22</v>
      </c>
      <c r="AN65" s="2448"/>
      <c r="AO65" s="2448">
        <v>36525</v>
      </c>
      <c r="AP65" s="2448">
        <v>328</v>
      </c>
      <c r="AQ65" s="2448">
        <v>1110</v>
      </c>
      <c r="AR65" s="2448">
        <v>35087</v>
      </c>
      <c r="AS65" s="2448" t="s">
        <v>21</v>
      </c>
      <c r="AT65" s="2448">
        <v>33157</v>
      </c>
      <c r="AU65" s="2448">
        <v>1930</v>
      </c>
      <c r="AV65" s="2448">
        <v>14</v>
      </c>
      <c r="AW65" s="217">
        <v>36589</v>
      </c>
      <c r="AX65" s="1448" t="s">
        <v>38</v>
      </c>
      <c r="AY65" s="670" t="s">
        <v>26</v>
      </c>
      <c r="AZ65" s="88" t="s">
        <v>26</v>
      </c>
      <c r="BA65" s="89" t="s">
        <v>26</v>
      </c>
      <c r="BB65" s="137" t="s">
        <v>173</v>
      </c>
      <c r="BC65" s="82">
        <v>72740</v>
      </c>
      <c r="BD65" s="2448" t="s">
        <v>22</v>
      </c>
      <c r="BE65" s="2448"/>
      <c r="BF65" s="2448">
        <v>78864</v>
      </c>
      <c r="BG65" s="2448">
        <v>17608</v>
      </c>
      <c r="BH65" s="2448" t="s">
        <v>21</v>
      </c>
      <c r="BI65" s="2448">
        <v>61256</v>
      </c>
      <c r="BJ65" s="2448">
        <v>4236</v>
      </c>
      <c r="BK65" s="2448">
        <v>57019</v>
      </c>
      <c r="BL65" s="2448">
        <v>1</v>
      </c>
      <c r="BM65" s="2448">
        <v>1679</v>
      </c>
      <c r="BN65" s="217">
        <v>190479</v>
      </c>
      <c r="BO65" s="1448" t="s">
        <v>38</v>
      </c>
      <c r="BP65" s="670" t="s">
        <v>26</v>
      </c>
      <c r="BQ65" s="88" t="s">
        <v>26</v>
      </c>
      <c r="BR65" s="89" t="s">
        <v>26</v>
      </c>
      <c r="BS65" s="137" t="s">
        <v>173</v>
      </c>
      <c r="BT65" s="82">
        <v>906826</v>
      </c>
      <c r="BU65" s="2448" t="s">
        <v>22</v>
      </c>
      <c r="BV65" s="2448"/>
      <c r="BW65" s="2448">
        <v>804519</v>
      </c>
      <c r="BX65" s="2448">
        <v>436618</v>
      </c>
      <c r="BY65" s="2448" t="s">
        <v>21</v>
      </c>
      <c r="BZ65" s="2448">
        <v>367901</v>
      </c>
      <c r="CA65" s="2448">
        <v>45</v>
      </c>
      <c r="CB65" s="2448">
        <v>367084</v>
      </c>
      <c r="CC65" s="2448">
        <v>772</v>
      </c>
      <c r="CD65" s="2448" t="s">
        <v>21</v>
      </c>
      <c r="CE65" s="2448">
        <v>1023213</v>
      </c>
      <c r="CF65" s="1448" t="s">
        <v>38</v>
      </c>
      <c r="CG65" s="670" t="s">
        <v>26</v>
      </c>
      <c r="CH65" s="88" t="s">
        <v>26</v>
      </c>
      <c r="CI65" s="89" t="s">
        <v>26</v>
      </c>
      <c r="CJ65" s="137" t="s">
        <v>173</v>
      </c>
      <c r="CK65" s="82">
        <v>5836</v>
      </c>
      <c r="CL65" s="2448" t="s">
        <v>21</v>
      </c>
      <c r="CM65" s="2448"/>
      <c r="CN65" s="2448">
        <v>5836</v>
      </c>
      <c r="CO65" s="2448" t="s">
        <v>21</v>
      </c>
      <c r="CP65" s="2448" t="s">
        <v>21</v>
      </c>
      <c r="CQ65" s="2448">
        <v>5836</v>
      </c>
      <c r="CR65" s="2448" t="s">
        <v>21</v>
      </c>
      <c r="CS65" s="2448">
        <v>5836</v>
      </c>
      <c r="CT65" s="2448" t="s">
        <v>21</v>
      </c>
      <c r="CU65" s="2448" t="s">
        <v>21</v>
      </c>
      <c r="CV65" s="217" t="s">
        <v>22</v>
      </c>
      <c r="CW65" s="1448" t="s">
        <v>38</v>
      </c>
      <c r="CX65" s="670" t="s">
        <v>26</v>
      </c>
      <c r="CY65" s="88" t="s">
        <v>26</v>
      </c>
      <c r="CZ65" s="89" t="s">
        <v>26</v>
      </c>
      <c r="DA65" s="137" t="s">
        <v>173</v>
      </c>
      <c r="DB65" s="82">
        <v>9648</v>
      </c>
      <c r="DC65" s="2448" t="s">
        <v>21</v>
      </c>
      <c r="DD65" s="2448"/>
      <c r="DE65" s="2448">
        <v>9648</v>
      </c>
      <c r="DF65" s="2448">
        <v>5357</v>
      </c>
      <c r="DG65" s="2448">
        <v>2803</v>
      </c>
      <c r="DH65" s="2448">
        <v>1488</v>
      </c>
      <c r="DI65" s="2448" t="s">
        <v>21</v>
      </c>
      <c r="DJ65" s="2448">
        <v>1488</v>
      </c>
      <c r="DK65" s="2448" t="s">
        <v>21</v>
      </c>
      <c r="DL65" s="2448" t="s">
        <v>21</v>
      </c>
      <c r="DM65" s="217" t="s">
        <v>22</v>
      </c>
      <c r="DN65" s="1448" t="s">
        <v>38</v>
      </c>
      <c r="DO65" s="670" t="s">
        <v>26</v>
      </c>
      <c r="DP65" s="88" t="s">
        <v>26</v>
      </c>
      <c r="DQ65" s="89" t="s">
        <v>26</v>
      </c>
      <c r="DR65" s="137" t="s">
        <v>173</v>
      </c>
      <c r="DS65" s="82">
        <v>8843</v>
      </c>
      <c r="DT65" s="2448" t="s">
        <v>22</v>
      </c>
      <c r="DU65" s="2448"/>
      <c r="DV65" s="2448">
        <v>8843</v>
      </c>
      <c r="DW65" s="2448">
        <v>131</v>
      </c>
      <c r="DX65" s="2448" t="s">
        <v>21</v>
      </c>
      <c r="DY65" s="2448">
        <v>8712</v>
      </c>
      <c r="DZ65" s="2448" t="s">
        <v>22</v>
      </c>
      <c r="EA65" s="2448">
        <v>6447</v>
      </c>
      <c r="EB65" s="2448">
        <v>2265</v>
      </c>
      <c r="EC65" s="2448" t="s">
        <v>22</v>
      </c>
      <c r="ED65" s="2448" t="s">
        <v>22</v>
      </c>
      <c r="EE65" s="1448" t="s">
        <v>38</v>
      </c>
      <c r="EF65" s="670" t="s">
        <v>26</v>
      </c>
      <c r="EG65" s="88" t="s">
        <v>26</v>
      </c>
      <c r="EH65" s="89" t="s">
        <v>26</v>
      </c>
      <c r="EI65" s="137" t="s">
        <v>173</v>
      </c>
      <c r="EJ65" s="82">
        <v>30106</v>
      </c>
      <c r="EK65" s="2448" t="s">
        <v>21</v>
      </c>
      <c r="EL65" s="2448"/>
      <c r="EM65" s="2448">
        <v>30610</v>
      </c>
      <c r="EN65" s="2448" t="s">
        <v>21</v>
      </c>
      <c r="EO65" s="2448" t="s">
        <v>21</v>
      </c>
      <c r="EP65" s="2448">
        <v>30610</v>
      </c>
      <c r="EQ65" s="2448" t="s">
        <v>21</v>
      </c>
      <c r="ER65" s="2448">
        <v>30610</v>
      </c>
      <c r="ES65" s="2448" t="s">
        <v>21</v>
      </c>
      <c r="ET65" s="2448" t="s">
        <v>21</v>
      </c>
      <c r="EU65" s="217">
        <v>9732</v>
      </c>
      <c r="EV65" s="1448" t="s">
        <v>38</v>
      </c>
      <c r="EW65" s="670" t="s">
        <v>26</v>
      </c>
    </row>
    <row r="66" spans="1:153" ht="15" customHeight="1">
      <c r="A66" s="88" t="s">
        <v>26</v>
      </c>
      <c r="B66" s="89" t="s">
        <v>26</v>
      </c>
      <c r="C66" s="137" t="s">
        <v>174</v>
      </c>
      <c r="D66" s="82">
        <v>136507</v>
      </c>
      <c r="E66" s="2448" t="s">
        <v>21</v>
      </c>
      <c r="F66" s="2448"/>
      <c r="G66" s="2448">
        <v>164982</v>
      </c>
      <c r="H66" s="2448">
        <v>15042</v>
      </c>
      <c r="I66" s="2448">
        <v>996</v>
      </c>
      <c r="J66" s="2448">
        <v>148943</v>
      </c>
      <c r="K66" s="2448">
        <v>3717</v>
      </c>
      <c r="L66" s="2448">
        <v>139474</v>
      </c>
      <c r="M66" s="2448">
        <v>5752</v>
      </c>
      <c r="N66" s="2448">
        <v>1333</v>
      </c>
      <c r="O66" s="217">
        <v>171138</v>
      </c>
      <c r="P66" s="1448" t="s">
        <v>39</v>
      </c>
      <c r="Q66" s="670" t="s">
        <v>26</v>
      </c>
      <c r="R66" s="88" t="s">
        <v>26</v>
      </c>
      <c r="S66" s="89" t="s">
        <v>26</v>
      </c>
      <c r="T66" s="137" t="s">
        <v>174</v>
      </c>
      <c r="U66" s="82">
        <v>1214</v>
      </c>
      <c r="V66" s="2448" t="s">
        <v>22</v>
      </c>
      <c r="W66" s="2448"/>
      <c r="X66" s="2448">
        <v>1204</v>
      </c>
      <c r="Y66" s="2448" t="s">
        <v>21</v>
      </c>
      <c r="Z66" s="2448" t="s">
        <v>21</v>
      </c>
      <c r="AA66" s="2448">
        <v>1204</v>
      </c>
      <c r="AB66" s="2448" t="s">
        <v>21</v>
      </c>
      <c r="AC66" s="2448">
        <v>273</v>
      </c>
      <c r="AD66" s="2448">
        <v>931</v>
      </c>
      <c r="AE66" s="2448">
        <v>8</v>
      </c>
      <c r="AF66" s="217">
        <v>118</v>
      </c>
      <c r="AG66" s="1448" t="s">
        <v>39</v>
      </c>
      <c r="AH66" s="670" t="s">
        <v>26</v>
      </c>
      <c r="AI66" s="88" t="s">
        <v>26</v>
      </c>
      <c r="AJ66" s="89" t="s">
        <v>26</v>
      </c>
      <c r="AK66" s="137" t="s">
        <v>174</v>
      </c>
      <c r="AL66" s="82">
        <v>34480</v>
      </c>
      <c r="AM66" s="2448" t="s">
        <v>22</v>
      </c>
      <c r="AN66" s="2448"/>
      <c r="AO66" s="2448">
        <v>36466</v>
      </c>
      <c r="AP66" s="2448">
        <v>173</v>
      </c>
      <c r="AQ66" s="2448">
        <v>919</v>
      </c>
      <c r="AR66" s="2448">
        <v>35374</v>
      </c>
      <c r="AS66" s="2448" t="s">
        <v>21</v>
      </c>
      <c r="AT66" s="2448">
        <v>33242</v>
      </c>
      <c r="AU66" s="2448">
        <v>2132</v>
      </c>
      <c r="AV66" s="2448" t="s">
        <v>21</v>
      </c>
      <c r="AW66" s="217">
        <v>34581</v>
      </c>
      <c r="AX66" s="1448" t="s">
        <v>39</v>
      </c>
      <c r="AY66" s="670" t="s">
        <v>26</v>
      </c>
      <c r="AZ66" s="88" t="s">
        <v>26</v>
      </c>
      <c r="BA66" s="89" t="s">
        <v>26</v>
      </c>
      <c r="BB66" s="137" t="s">
        <v>174</v>
      </c>
      <c r="BC66" s="82">
        <v>48207</v>
      </c>
      <c r="BD66" s="2448" t="s">
        <v>22</v>
      </c>
      <c r="BE66" s="2448"/>
      <c r="BF66" s="2448">
        <v>84117</v>
      </c>
      <c r="BG66" s="2448">
        <v>17975</v>
      </c>
      <c r="BH66" s="2448" t="s">
        <v>21</v>
      </c>
      <c r="BI66" s="2448">
        <v>66142</v>
      </c>
      <c r="BJ66" s="2448">
        <v>4811</v>
      </c>
      <c r="BK66" s="2448">
        <v>61328</v>
      </c>
      <c r="BL66" s="2448">
        <v>3</v>
      </c>
      <c r="BM66" s="2448">
        <v>1122</v>
      </c>
      <c r="BN66" s="217">
        <v>153447</v>
      </c>
      <c r="BO66" s="1448" t="s">
        <v>39</v>
      </c>
      <c r="BP66" s="670" t="s">
        <v>26</v>
      </c>
      <c r="BQ66" s="88" t="s">
        <v>26</v>
      </c>
      <c r="BR66" s="89" t="s">
        <v>26</v>
      </c>
      <c r="BS66" s="137" t="s">
        <v>174</v>
      </c>
      <c r="BT66" s="82">
        <v>790415</v>
      </c>
      <c r="BU66" s="2448" t="s">
        <v>22</v>
      </c>
      <c r="BV66" s="2448"/>
      <c r="BW66" s="2448">
        <v>849215</v>
      </c>
      <c r="BX66" s="2448">
        <v>447022</v>
      </c>
      <c r="BY66" s="2448" t="s">
        <v>21</v>
      </c>
      <c r="BZ66" s="2448">
        <v>402193</v>
      </c>
      <c r="CA66" s="2448">
        <v>800</v>
      </c>
      <c r="CB66" s="2448">
        <v>401117</v>
      </c>
      <c r="CC66" s="2448">
        <v>276</v>
      </c>
      <c r="CD66" s="2448">
        <v>2</v>
      </c>
      <c r="CE66" s="2448">
        <v>964410</v>
      </c>
      <c r="CF66" s="1448" t="s">
        <v>39</v>
      </c>
      <c r="CG66" s="670" t="s">
        <v>26</v>
      </c>
      <c r="CH66" s="88" t="s">
        <v>26</v>
      </c>
      <c r="CI66" s="89" t="s">
        <v>26</v>
      </c>
      <c r="CJ66" s="137" t="s">
        <v>174</v>
      </c>
      <c r="CK66" s="82">
        <v>5572</v>
      </c>
      <c r="CL66" s="2448" t="s">
        <v>21</v>
      </c>
      <c r="CM66" s="2448"/>
      <c r="CN66" s="2448">
        <v>5572</v>
      </c>
      <c r="CO66" s="2448" t="s">
        <v>21</v>
      </c>
      <c r="CP66" s="2448" t="s">
        <v>21</v>
      </c>
      <c r="CQ66" s="2448">
        <v>5572</v>
      </c>
      <c r="CR66" s="2448" t="s">
        <v>21</v>
      </c>
      <c r="CS66" s="2448">
        <v>5572</v>
      </c>
      <c r="CT66" s="2448" t="s">
        <v>21</v>
      </c>
      <c r="CU66" s="2448" t="s">
        <v>21</v>
      </c>
      <c r="CV66" s="217" t="s">
        <v>22</v>
      </c>
      <c r="CW66" s="1448" t="s">
        <v>39</v>
      </c>
      <c r="CX66" s="670" t="s">
        <v>26</v>
      </c>
      <c r="CY66" s="88" t="s">
        <v>26</v>
      </c>
      <c r="CZ66" s="89" t="s">
        <v>26</v>
      </c>
      <c r="DA66" s="137" t="s">
        <v>174</v>
      </c>
      <c r="DB66" s="82">
        <v>5780</v>
      </c>
      <c r="DC66" s="2448" t="s">
        <v>21</v>
      </c>
      <c r="DD66" s="2448"/>
      <c r="DE66" s="2448">
        <v>5780</v>
      </c>
      <c r="DF66" s="2448">
        <v>3105</v>
      </c>
      <c r="DG66" s="2448">
        <v>1139</v>
      </c>
      <c r="DH66" s="2448">
        <v>1536</v>
      </c>
      <c r="DI66" s="2448" t="s">
        <v>21</v>
      </c>
      <c r="DJ66" s="2448">
        <v>1536</v>
      </c>
      <c r="DK66" s="2448" t="s">
        <v>21</v>
      </c>
      <c r="DL66" s="2448" t="s">
        <v>21</v>
      </c>
      <c r="DM66" s="217" t="s">
        <v>22</v>
      </c>
      <c r="DN66" s="1448" t="s">
        <v>39</v>
      </c>
      <c r="DO66" s="670" t="s">
        <v>26</v>
      </c>
      <c r="DP66" s="88" t="s">
        <v>26</v>
      </c>
      <c r="DQ66" s="89" t="s">
        <v>26</v>
      </c>
      <c r="DR66" s="137" t="s">
        <v>174</v>
      </c>
      <c r="DS66" s="82">
        <v>9550</v>
      </c>
      <c r="DT66" s="2448" t="s">
        <v>22</v>
      </c>
      <c r="DU66" s="2448"/>
      <c r="DV66" s="2448">
        <v>9551</v>
      </c>
      <c r="DW66" s="2448">
        <v>93</v>
      </c>
      <c r="DX66" s="2448" t="s">
        <v>21</v>
      </c>
      <c r="DY66" s="2448">
        <v>9458</v>
      </c>
      <c r="DZ66" s="2448" t="s">
        <v>22</v>
      </c>
      <c r="EA66" s="2448">
        <v>6846</v>
      </c>
      <c r="EB66" s="2448">
        <v>2612</v>
      </c>
      <c r="EC66" s="2448" t="s">
        <v>22</v>
      </c>
      <c r="ED66" s="2448" t="s">
        <v>22</v>
      </c>
      <c r="EE66" s="1448" t="s">
        <v>39</v>
      </c>
      <c r="EF66" s="670" t="s">
        <v>26</v>
      </c>
      <c r="EG66" s="88" t="s">
        <v>26</v>
      </c>
      <c r="EH66" s="89" t="s">
        <v>26</v>
      </c>
      <c r="EI66" s="137" t="s">
        <v>174</v>
      </c>
      <c r="EJ66" s="82">
        <v>34967</v>
      </c>
      <c r="EK66" s="2448" t="s">
        <v>21</v>
      </c>
      <c r="EL66" s="2448"/>
      <c r="EM66" s="2448">
        <v>34110</v>
      </c>
      <c r="EN66" s="2448" t="s">
        <v>21</v>
      </c>
      <c r="EO66" s="2448" t="s">
        <v>21</v>
      </c>
      <c r="EP66" s="2448">
        <v>34110</v>
      </c>
      <c r="EQ66" s="2448" t="s">
        <v>21</v>
      </c>
      <c r="ER66" s="2448">
        <v>33646</v>
      </c>
      <c r="ES66" s="2448">
        <v>464</v>
      </c>
      <c r="ET66" s="2448" t="s">
        <v>21</v>
      </c>
      <c r="EU66" s="217">
        <v>10589</v>
      </c>
      <c r="EV66" s="1448" t="s">
        <v>39</v>
      </c>
      <c r="EW66" s="670" t="s">
        <v>26</v>
      </c>
    </row>
    <row r="67" spans="1:153" ht="15" customHeight="1">
      <c r="A67" s="88" t="s">
        <v>26</v>
      </c>
      <c r="B67" s="89" t="s">
        <v>26</v>
      </c>
      <c r="C67" s="137" t="s">
        <v>175</v>
      </c>
      <c r="D67" s="82">
        <v>173824</v>
      </c>
      <c r="E67" s="2448" t="s">
        <v>21</v>
      </c>
      <c r="F67" s="2448"/>
      <c r="G67" s="2448">
        <v>149061</v>
      </c>
      <c r="H67" s="2448">
        <v>14470</v>
      </c>
      <c r="I67" s="2448">
        <v>872</v>
      </c>
      <c r="J67" s="2448">
        <v>133719</v>
      </c>
      <c r="K67" s="2448">
        <v>3274</v>
      </c>
      <c r="L67" s="2448">
        <v>125287</v>
      </c>
      <c r="M67" s="2448">
        <v>5158</v>
      </c>
      <c r="N67" s="2448">
        <v>1280</v>
      </c>
      <c r="O67" s="217">
        <v>194597</v>
      </c>
      <c r="P67" s="1448" t="s">
        <v>40</v>
      </c>
      <c r="Q67" s="670" t="s">
        <v>26</v>
      </c>
      <c r="R67" s="88" t="s">
        <v>26</v>
      </c>
      <c r="S67" s="89" t="s">
        <v>26</v>
      </c>
      <c r="T67" s="137" t="s">
        <v>175</v>
      </c>
      <c r="U67" s="82">
        <v>1145</v>
      </c>
      <c r="V67" s="2448" t="s">
        <v>22</v>
      </c>
      <c r="W67" s="2448"/>
      <c r="X67" s="2448">
        <v>1141</v>
      </c>
      <c r="Y67" s="2448" t="s">
        <v>21</v>
      </c>
      <c r="Z67" s="2448" t="s">
        <v>21</v>
      </c>
      <c r="AA67" s="2448">
        <v>1141</v>
      </c>
      <c r="AB67" s="2448" t="s">
        <v>21</v>
      </c>
      <c r="AC67" s="2448">
        <v>246</v>
      </c>
      <c r="AD67" s="2448">
        <v>895</v>
      </c>
      <c r="AE67" s="2448">
        <v>7</v>
      </c>
      <c r="AF67" s="217">
        <v>115</v>
      </c>
      <c r="AG67" s="1448" t="s">
        <v>40</v>
      </c>
      <c r="AH67" s="670" t="s">
        <v>26</v>
      </c>
      <c r="AI67" s="88" t="s">
        <v>26</v>
      </c>
      <c r="AJ67" s="89" t="s">
        <v>26</v>
      </c>
      <c r="AK67" s="137" t="s">
        <v>175</v>
      </c>
      <c r="AL67" s="82">
        <v>34292</v>
      </c>
      <c r="AM67" s="2448" t="s">
        <v>22</v>
      </c>
      <c r="AN67" s="2448"/>
      <c r="AO67" s="2448">
        <v>34297</v>
      </c>
      <c r="AP67" s="2448">
        <v>149</v>
      </c>
      <c r="AQ67" s="2448">
        <v>805</v>
      </c>
      <c r="AR67" s="2448">
        <v>33343</v>
      </c>
      <c r="AS67" s="2448" t="s">
        <v>21</v>
      </c>
      <c r="AT67" s="2448">
        <v>31694</v>
      </c>
      <c r="AU67" s="2448">
        <v>1649</v>
      </c>
      <c r="AV67" s="2448" t="s">
        <v>21</v>
      </c>
      <c r="AW67" s="217">
        <v>34555</v>
      </c>
      <c r="AX67" s="1448" t="s">
        <v>40</v>
      </c>
      <c r="AY67" s="670" t="s">
        <v>26</v>
      </c>
      <c r="AZ67" s="88" t="s">
        <v>26</v>
      </c>
      <c r="BA67" s="89" t="s">
        <v>26</v>
      </c>
      <c r="BB67" s="137" t="s">
        <v>175</v>
      </c>
      <c r="BC67" s="82">
        <v>104255</v>
      </c>
      <c r="BD67" s="2448" t="s">
        <v>22</v>
      </c>
      <c r="BE67" s="2448"/>
      <c r="BF67" s="2448">
        <v>73288</v>
      </c>
      <c r="BG67" s="2448">
        <v>17058</v>
      </c>
      <c r="BH67" s="2448" t="s">
        <v>21</v>
      </c>
      <c r="BI67" s="2448">
        <v>56230</v>
      </c>
      <c r="BJ67" s="2448">
        <v>4238</v>
      </c>
      <c r="BK67" s="2448">
        <v>51990</v>
      </c>
      <c r="BL67" s="2448">
        <v>2</v>
      </c>
      <c r="BM67" s="2448">
        <v>1069</v>
      </c>
      <c r="BN67" s="217">
        <v>183345</v>
      </c>
      <c r="BO67" s="1448" t="s">
        <v>40</v>
      </c>
      <c r="BP67" s="670" t="s">
        <v>26</v>
      </c>
      <c r="BQ67" s="88" t="s">
        <v>26</v>
      </c>
      <c r="BR67" s="89" t="s">
        <v>26</v>
      </c>
      <c r="BS67" s="137" t="s">
        <v>175</v>
      </c>
      <c r="BT67" s="82">
        <v>819767</v>
      </c>
      <c r="BU67" s="2448" t="s">
        <v>22</v>
      </c>
      <c r="BV67" s="2448"/>
      <c r="BW67" s="2448">
        <v>846561</v>
      </c>
      <c r="BX67" s="2448">
        <v>442077</v>
      </c>
      <c r="BY67" s="2448" t="s">
        <v>21</v>
      </c>
      <c r="BZ67" s="2448">
        <v>404484</v>
      </c>
      <c r="CA67" s="2448">
        <v>874</v>
      </c>
      <c r="CB67" s="2448">
        <v>403106</v>
      </c>
      <c r="CC67" s="2448">
        <v>504</v>
      </c>
      <c r="CD67" s="2448">
        <v>166</v>
      </c>
      <c r="CE67" s="2448">
        <v>937449</v>
      </c>
      <c r="CF67" s="1448" t="s">
        <v>40</v>
      </c>
      <c r="CG67" s="670" t="s">
        <v>26</v>
      </c>
      <c r="CH67" s="88" t="s">
        <v>26</v>
      </c>
      <c r="CI67" s="89" t="s">
        <v>26</v>
      </c>
      <c r="CJ67" s="137" t="s">
        <v>175</v>
      </c>
      <c r="CK67" s="82">
        <v>5922</v>
      </c>
      <c r="CL67" s="2448" t="s">
        <v>21</v>
      </c>
      <c r="CM67" s="2448"/>
      <c r="CN67" s="2448">
        <v>5922</v>
      </c>
      <c r="CO67" s="2448" t="s">
        <v>21</v>
      </c>
      <c r="CP67" s="2448" t="s">
        <v>21</v>
      </c>
      <c r="CQ67" s="2448">
        <v>5922</v>
      </c>
      <c r="CR67" s="2448" t="s">
        <v>21</v>
      </c>
      <c r="CS67" s="2448">
        <v>5922</v>
      </c>
      <c r="CT67" s="2448" t="s">
        <v>21</v>
      </c>
      <c r="CU67" s="2448" t="s">
        <v>21</v>
      </c>
      <c r="CV67" s="217" t="s">
        <v>22</v>
      </c>
      <c r="CW67" s="1448" t="s">
        <v>40</v>
      </c>
      <c r="CX67" s="670" t="s">
        <v>26</v>
      </c>
      <c r="CY67" s="88" t="s">
        <v>26</v>
      </c>
      <c r="CZ67" s="89" t="s">
        <v>26</v>
      </c>
      <c r="DA67" s="137" t="s">
        <v>175</v>
      </c>
      <c r="DB67" s="82">
        <v>10928</v>
      </c>
      <c r="DC67" s="2448" t="s">
        <v>21</v>
      </c>
      <c r="DD67" s="2448"/>
      <c r="DE67" s="2448">
        <v>10928</v>
      </c>
      <c r="DF67" s="2448">
        <v>7128</v>
      </c>
      <c r="DG67" s="2448">
        <v>2315</v>
      </c>
      <c r="DH67" s="2448">
        <v>1485</v>
      </c>
      <c r="DI67" s="2448" t="s">
        <v>21</v>
      </c>
      <c r="DJ67" s="2448">
        <v>1485</v>
      </c>
      <c r="DK67" s="2448" t="s">
        <v>21</v>
      </c>
      <c r="DL67" s="2448" t="s">
        <v>21</v>
      </c>
      <c r="DM67" s="217" t="s">
        <v>22</v>
      </c>
      <c r="DN67" s="1448" t="s">
        <v>40</v>
      </c>
      <c r="DO67" s="670" t="s">
        <v>26</v>
      </c>
      <c r="DP67" s="88" t="s">
        <v>26</v>
      </c>
      <c r="DQ67" s="89" t="s">
        <v>26</v>
      </c>
      <c r="DR67" s="137" t="s">
        <v>175</v>
      </c>
      <c r="DS67" s="82">
        <v>9055</v>
      </c>
      <c r="DT67" s="2448" t="s">
        <v>22</v>
      </c>
      <c r="DU67" s="2448"/>
      <c r="DV67" s="2448">
        <v>9056</v>
      </c>
      <c r="DW67" s="2448">
        <v>158</v>
      </c>
      <c r="DX67" s="2448" t="s">
        <v>21</v>
      </c>
      <c r="DY67" s="2448">
        <v>8898</v>
      </c>
      <c r="DZ67" s="2448" t="s">
        <v>22</v>
      </c>
      <c r="EA67" s="2448">
        <v>6137</v>
      </c>
      <c r="EB67" s="2448">
        <v>2761</v>
      </c>
      <c r="EC67" s="2448" t="s">
        <v>22</v>
      </c>
      <c r="ED67" s="2448" t="s">
        <v>22</v>
      </c>
      <c r="EE67" s="1448" t="s">
        <v>40</v>
      </c>
      <c r="EF67" s="670" t="s">
        <v>26</v>
      </c>
      <c r="EG67" s="88" t="s">
        <v>26</v>
      </c>
      <c r="EH67" s="89" t="s">
        <v>26</v>
      </c>
      <c r="EI67" s="137" t="s">
        <v>175</v>
      </c>
      <c r="EJ67" s="82">
        <v>33088</v>
      </c>
      <c r="EK67" s="2448" t="s">
        <v>21</v>
      </c>
      <c r="EL67" s="2448"/>
      <c r="EM67" s="2448">
        <v>33475</v>
      </c>
      <c r="EN67" s="2448" t="s">
        <v>21</v>
      </c>
      <c r="EO67" s="2448" t="s">
        <v>21</v>
      </c>
      <c r="EP67" s="2448">
        <v>33475</v>
      </c>
      <c r="EQ67" s="2448" t="s">
        <v>21</v>
      </c>
      <c r="ER67" s="2448">
        <v>33475</v>
      </c>
      <c r="ES67" s="2448" t="s">
        <v>21</v>
      </c>
      <c r="ET67" s="2448" t="s">
        <v>21</v>
      </c>
      <c r="EU67" s="217">
        <v>10202</v>
      </c>
      <c r="EV67" s="1448" t="s">
        <v>40</v>
      </c>
      <c r="EW67" s="670" t="s">
        <v>26</v>
      </c>
    </row>
    <row r="68" spans="1:153" ht="15" customHeight="1">
      <c r="A68" s="105" t="s">
        <v>26</v>
      </c>
      <c r="B68" s="106" t="s">
        <v>26</v>
      </c>
      <c r="C68" s="1174" t="s">
        <v>176</v>
      </c>
      <c r="D68" s="107">
        <v>150638</v>
      </c>
      <c r="E68" s="2449" t="s">
        <v>21</v>
      </c>
      <c r="F68" s="2449"/>
      <c r="G68" s="2449">
        <v>152140</v>
      </c>
      <c r="H68" s="2449">
        <v>13110</v>
      </c>
      <c r="I68" s="2449">
        <v>882</v>
      </c>
      <c r="J68" s="2449">
        <v>138147</v>
      </c>
      <c r="K68" s="2449">
        <v>3771</v>
      </c>
      <c r="L68" s="2449">
        <v>129598</v>
      </c>
      <c r="M68" s="2449">
        <v>4778</v>
      </c>
      <c r="N68" s="2449">
        <v>2776</v>
      </c>
      <c r="O68" s="512">
        <v>190295</v>
      </c>
      <c r="P68" s="1450" t="s">
        <v>41</v>
      </c>
      <c r="Q68" s="673" t="s">
        <v>26</v>
      </c>
      <c r="R68" s="105" t="s">
        <v>26</v>
      </c>
      <c r="S68" s="106" t="s">
        <v>26</v>
      </c>
      <c r="T68" s="1174" t="s">
        <v>176</v>
      </c>
      <c r="U68" s="107">
        <v>1192</v>
      </c>
      <c r="V68" s="2449" t="s">
        <v>22</v>
      </c>
      <c r="W68" s="2449"/>
      <c r="X68" s="2449">
        <v>1193</v>
      </c>
      <c r="Y68" s="2449" t="s">
        <v>21</v>
      </c>
      <c r="Z68" s="2449" t="s">
        <v>21</v>
      </c>
      <c r="AA68" s="2449">
        <v>1193</v>
      </c>
      <c r="AB68" s="2449" t="s">
        <v>21</v>
      </c>
      <c r="AC68" s="2449">
        <v>253</v>
      </c>
      <c r="AD68" s="2449">
        <v>940</v>
      </c>
      <c r="AE68" s="2449">
        <v>4</v>
      </c>
      <c r="AF68" s="512">
        <v>111</v>
      </c>
      <c r="AG68" s="1450" t="s">
        <v>41</v>
      </c>
      <c r="AH68" s="673" t="s">
        <v>26</v>
      </c>
      <c r="AI68" s="105" t="s">
        <v>26</v>
      </c>
      <c r="AJ68" s="106" t="s">
        <v>26</v>
      </c>
      <c r="AK68" s="1174" t="s">
        <v>176</v>
      </c>
      <c r="AL68" s="107">
        <v>41121</v>
      </c>
      <c r="AM68" s="2449" t="s">
        <v>22</v>
      </c>
      <c r="AN68" s="2449"/>
      <c r="AO68" s="2449">
        <v>36466</v>
      </c>
      <c r="AP68" s="2449">
        <v>645</v>
      </c>
      <c r="AQ68" s="2449">
        <v>815</v>
      </c>
      <c r="AR68" s="2449">
        <v>35006</v>
      </c>
      <c r="AS68" s="2449" t="s">
        <v>21</v>
      </c>
      <c r="AT68" s="2449">
        <v>33281</v>
      </c>
      <c r="AU68" s="2449">
        <v>1725</v>
      </c>
      <c r="AV68" s="2449" t="s">
        <v>21</v>
      </c>
      <c r="AW68" s="512">
        <v>39188</v>
      </c>
      <c r="AX68" s="1450" t="s">
        <v>41</v>
      </c>
      <c r="AY68" s="673" t="s">
        <v>26</v>
      </c>
      <c r="AZ68" s="105" t="s">
        <v>26</v>
      </c>
      <c r="BA68" s="106" t="s">
        <v>26</v>
      </c>
      <c r="BB68" s="1174" t="s">
        <v>176</v>
      </c>
      <c r="BC68" s="107">
        <v>63735</v>
      </c>
      <c r="BD68" s="2449" t="s">
        <v>22</v>
      </c>
      <c r="BE68" s="2449"/>
      <c r="BF68" s="2449">
        <v>73399</v>
      </c>
      <c r="BG68" s="2449">
        <v>14631</v>
      </c>
      <c r="BH68" s="2449" t="s">
        <v>21</v>
      </c>
      <c r="BI68" s="2449">
        <v>58768</v>
      </c>
      <c r="BJ68" s="2449">
        <v>4881</v>
      </c>
      <c r="BK68" s="2449">
        <v>53885</v>
      </c>
      <c r="BL68" s="2449">
        <v>2</v>
      </c>
      <c r="BM68" s="2449">
        <v>3022</v>
      </c>
      <c r="BN68" s="512">
        <v>170660</v>
      </c>
      <c r="BO68" s="1450" t="s">
        <v>41</v>
      </c>
      <c r="BP68" s="673" t="s">
        <v>26</v>
      </c>
      <c r="BQ68" s="105" t="s">
        <v>26</v>
      </c>
      <c r="BR68" s="106" t="s">
        <v>26</v>
      </c>
      <c r="BS68" s="1174" t="s">
        <v>176</v>
      </c>
      <c r="BT68" s="107">
        <v>1044167</v>
      </c>
      <c r="BU68" s="2449" t="s">
        <v>22</v>
      </c>
      <c r="BV68" s="2449"/>
      <c r="BW68" s="2449">
        <v>868049</v>
      </c>
      <c r="BX68" s="2449">
        <v>466545</v>
      </c>
      <c r="BY68" s="2449" t="s">
        <v>21</v>
      </c>
      <c r="BZ68" s="2449">
        <v>401504</v>
      </c>
      <c r="CA68" s="2449">
        <v>1042</v>
      </c>
      <c r="CB68" s="2449">
        <v>399692</v>
      </c>
      <c r="CC68" s="2449">
        <v>770</v>
      </c>
      <c r="CD68" s="2449">
        <v>206</v>
      </c>
      <c r="CE68" s="2449">
        <v>1113487</v>
      </c>
      <c r="CF68" s="1450" t="s">
        <v>41</v>
      </c>
      <c r="CG68" s="673" t="s">
        <v>26</v>
      </c>
      <c r="CH68" s="105" t="s">
        <v>26</v>
      </c>
      <c r="CI68" s="106" t="s">
        <v>26</v>
      </c>
      <c r="CJ68" s="1174" t="s">
        <v>176</v>
      </c>
      <c r="CK68" s="107">
        <v>5662</v>
      </c>
      <c r="CL68" s="2449" t="s">
        <v>21</v>
      </c>
      <c r="CM68" s="2449"/>
      <c r="CN68" s="2449">
        <v>5662</v>
      </c>
      <c r="CO68" s="2449" t="s">
        <v>21</v>
      </c>
      <c r="CP68" s="2449" t="s">
        <v>21</v>
      </c>
      <c r="CQ68" s="2449">
        <v>5662</v>
      </c>
      <c r="CR68" s="2449" t="s">
        <v>21</v>
      </c>
      <c r="CS68" s="2449">
        <v>5662</v>
      </c>
      <c r="CT68" s="2449" t="s">
        <v>21</v>
      </c>
      <c r="CU68" s="2449" t="s">
        <v>21</v>
      </c>
      <c r="CV68" s="512" t="s">
        <v>22</v>
      </c>
      <c r="CW68" s="1450" t="s">
        <v>41</v>
      </c>
      <c r="CX68" s="673" t="s">
        <v>26</v>
      </c>
      <c r="CY68" s="105" t="s">
        <v>26</v>
      </c>
      <c r="CZ68" s="106" t="s">
        <v>26</v>
      </c>
      <c r="DA68" s="1174" t="s">
        <v>176</v>
      </c>
      <c r="DB68" s="107">
        <v>12318</v>
      </c>
      <c r="DC68" s="2449" t="s">
        <v>21</v>
      </c>
      <c r="DD68" s="2449"/>
      <c r="DE68" s="2449">
        <v>12318</v>
      </c>
      <c r="DF68" s="2449">
        <v>7297</v>
      </c>
      <c r="DG68" s="2449">
        <v>3637</v>
      </c>
      <c r="DH68" s="2449">
        <v>1384</v>
      </c>
      <c r="DI68" s="2449" t="s">
        <v>21</v>
      </c>
      <c r="DJ68" s="2449">
        <v>1384</v>
      </c>
      <c r="DK68" s="2449" t="s">
        <v>21</v>
      </c>
      <c r="DL68" s="2449" t="s">
        <v>21</v>
      </c>
      <c r="DM68" s="512" t="s">
        <v>22</v>
      </c>
      <c r="DN68" s="1450" t="s">
        <v>41</v>
      </c>
      <c r="DO68" s="673" t="s">
        <v>26</v>
      </c>
      <c r="DP68" s="105" t="s">
        <v>26</v>
      </c>
      <c r="DQ68" s="106" t="s">
        <v>26</v>
      </c>
      <c r="DR68" s="1174" t="s">
        <v>176</v>
      </c>
      <c r="DS68" s="107">
        <v>8358</v>
      </c>
      <c r="DT68" s="2449" t="s">
        <v>22</v>
      </c>
      <c r="DU68" s="2449"/>
      <c r="DV68" s="2449">
        <v>8359</v>
      </c>
      <c r="DW68" s="2449">
        <v>172</v>
      </c>
      <c r="DX68" s="2449" t="s">
        <v>21</v>
      </c>
      <c r="DY68" s="2449">
        <v>8187</v>
      </c>
      <c r="DZ68" s="2449" t="s">
        <v>22</v>
      </c>
      <c r="EA68" s="2449">
        <v>5782</v>
      </c>
      <c r="EB68" s="2449">
        <v>2405</v>
      </c>
      <c r="EC68" s="2449" t="s">
        <v>22</v>
      </c>
      <c r="ED68" s="2449" t="s">
        <v>22</v>
      </c>
      <c r="EE68" s="1450" t="s">
        <v>41</v>
      </c>
      <c r="EF68" s="673" t="s">
        <v>26</v>
      </c>
      <c r="EG68" s="105" t="s">
        <v>26</v>
      </c>
      <c r="EH68" s="106" t="s">
        <v>26</v>
      </c>
      <c r="EI68" s="1174" t="s">
        <v>176</v>
      </c>
      <c r="EJ68" s="107">
        <v>35961</v>
      </c>
      <c r="EK68" s="2449" t="s">
        <v>21</v>
      </c>
      <c r="EL68" s="2449"/>
      <c r="EM68" s="2449">
        <v>34451</v>
      </c>
      <c r="EN68" s="2449" t="s">
        <v>21</v>
      </c>
      <c r="EO68" s="2449" t="s">
        <v>21</v>
      </c>
      <c r="EP68" s="2449">
        <v>34451</v>
      </c>
      <c r="EQ68" s="2449" t="s">
        <v>21</v>
      </c>
      <c r="ER68" s="2449">
        <v>34451</v>
      </c>
      <c r="ES68" s="2449" t="s">
        <v>21</v>
      </c>
      <c r="ET68" s="2449" t="s">
        <v>21</v>
      </c>
      <c r="EU68" s="512">
        <v>11712</v>
      </c>
      <c r="EV68" s="1450" t="s">
        <v>41</v>
      </c>
      <c r="EW68" s="673" t="s">
        <v>26</v>
      </c>
    </row>
    <row r="69" spans="1:153" ht="15" customHeight="1">
      <c r="A69" s="1536"/>
      <c r="B69" s="1536"/>
      <c r="C69" s="1536"/>
      <c r="D69" s="677"/>
      <c r="E69" s="677"/>
      <c r="F69" s="677"/>
      <c r="G69" s="677"/>
      <c r="H69" s="677"/>
      <c r="I69" s="677"/>
      <c r="J69" s="677"/>
      <c r="K69" s="677"/>
      <c r="L69" s="677"/>
      <c r="M69" s="677"/>
      <c r="N69" s="677"/>
      <c r="O69" s="677"/>
      <c r="P69" s="679"/>
      <c r="Q69" s="679"/>
      <c r="R69" s="1536"/>
      <c r="S69" s="1536"/>
      <c r="T69" s="1536"/>
      <c r="U69" s="677"/>
      <c r="V69" s="677"/>
      <c r="W69" s="677"/>
      <c r="X69" s="677"/>
      <c r="Y69" s="677"/>
      <c r="Z69" s="677"/>
      <c r="AA69" s="677"/>
      <c r="AB69" s="677"/>
      <c r="AC69" s="677"/>
      <c r="AD69" s="677"/>
      <c r="AE69" s="677"/>
      <c r="AF69" s="677"/>
      <c r="AG69" s="679"/>
      <c r="AH69" s="679"/>
      <c r="AI69" s="1536"/>
      <c r="AJ69" s="1536"/>
      <c r="AK69" s="1536"/>
      <c r="AL69" s="677"/>
      <c r="AM69" s="677"/>
      <c r="AN69" s="677"/>
      <c r="AO69" s="677"/>
      <c r="AP69" s="677"/>
      <c r="AQ69" s="677"/>
      <c r="AR69" s="677"/>
      <c r="AS69" s="677"/>
      <c r="AT69" s="677"/>
      <c r="AU69" s="677"/>
      <c r="AV69" s="677"/>
      <c r="AW69" s="677"/>
      <c r="AX69" s="679"/>
      <c r="AY69" s="679"/>
      <c r="AZ69" s="1536"/>
      <c r="BA69" s="1536"/>
      <c r="BB69" s="1536"/>
      <c r="BC69" s="677"/>
      <c r="BD69" s="677"/>
      <c r="BE69" s="677"/>
      <c r="BF69" s="677"/>
      <c r="BG69" s="677"/>
      <c r="BH69" s="677"/>
      <c r="BI69" s="677"/>
      <c r="BJ69" s="677"/>
      <c r="BK69" s="677"/>
      <c r="BL69" s="677"/>
      <c r="BM69" s="677"/>
      <c r="BN69" s="677"/>
      <c r="BO69" s="679"/>
      <c r="BP69" s="679"/>
      <c r="BQ69" s="1536"/>
      <c r="BR69" s="1536"/>
      <c r="BS69" s="1536"/>
      <c r="BT69" s="677"/>
      <c r="BU69" s="677"/>
      <c r="BV69" s="677"/>
      <c r="BW69" s="677"/>
      <c r="BX69" s="677"/>
      <c r="BY69" s="677"/>
      <c r="BZ69" s="677"/>
      <c r="CA69" s="677"/>
      <c r="CB69" s="677"/>
      <c r="CC69" s="677"/>
      <c r="CD69" s="677"/>
      <c r="CE69" s="677"/>
      <c r="CF69" s="679"/>
      <c r="CG69" s="679"/>
      <c r="CH69" s="1536"/>
      <c r="CI69" s="1536"/>
      <c r="CJ69" s="1536"/>
      <c r="CK69" s="677"/>
      <c r="CL69" s="677"/>
      <c r="CM69" s="677"/>
      <c r="CN69" s="677"/>
      <c r="CO69" s="677"/>
      <c r="CP69" s="677"/>
      <c r="CQ69" s="677"/>
      <c r="CR69" s="677"/>
      <c r="CS69" s="677"/>
      <c r="CT69" s="677"/>
      <c r="CU69" s="677"/>
      <c r="CV69" s="677"/>
      <c r="CW69" s="679"/>
      <c r="CX69" s="679"/>
      <c r="CY69" s="1536"/>
      <c r="CZ69" s="1536"/>
      <c r="DA69" s="1536"/>
      <c r="DB69" s="677"/>
      <c r="DC69" s="677"/>
      <c r="DD69" s="677"/>
      <c r="DE69" s="677"/>
      <c r="DF69" s="677"/>
      <c r="DG69" s="677"/>
      <c r="DH69" s="677"/>
      <c r="DI69" s="677"/>
      <c r="DJ69" s="677"/>
      <c r="DK69" s="677"/>
      <c r="DL69" s="677"/>
      <c r="DM69" s="677"/>
      <c r="DN69" s="679"/>
      <c r="DO69" s="679"/>
      <c r="DP69" s="1536"/>
      <c r="DQ69" s="1536"/>
      <c r="DR69" s="1536"/>
      <c r="DS69" s="677"/>
      <c r="DT69" s="677"/>
      <c r="DU69" s="677"/>
      <c r="DV69" s="677"/>
      <c r="DW69" s="677"/>
      <c r="DX69" s="677"/>
      <c r="DY69" s="677"/>
      <c r="DZ69" s="677"/>
      <c r="EA69" s="677"/>
      <c r="EB69" s="677"/>
      <c r="EC69" s="677"/>
      <c r="ED69" s="677"/>
      <c r="EE69" s="679"/>
      <c r="EF69" s="679"/>
      <c r="EG69" s="1536"/>
      <c r="EH69" s="1536"/>
      <c r="EI69" s="1536"/>
      <c r="EJ69" s="677"/>
      <c r="EK69" s="677"/>
      <c r="EL69" s="677"/>
      <c r="EM69" s="677"/>
      <c r="EN69" s="677"/>
      <c r="EO69" s="677"/>
      <c r="EP69" s="677"/>
      <c r="EQ69" s="677"/>
      <c r="ER69" s="677"/>
      <c r="ES69" s="677"/>
      <c r="ET69" s="677"/>
      <c r="EU69" s="677"/>
      <c r="EV69" s="679"/>
      <c r="EW69" s="679"/>
    </row>
    <row r="70" spans="1:153" s="388" customFormat="1" ht="19.5" customHeight="1">
      <c r="A70" s="2191" t="s">
        <v>1267</v>
      </c>
      <c r="B70" s="513"/>
      <c r="C70" s="513"/>
      <c r="D70" s="1761"/>
      <c r="E70" s="513" t="s">
        <v>720</v>
      </c>
      <c r="F70" s="513"/>
      <c r="G70" s="513"/>
      <c r="H70" s="513"/>
      <c r="I70" s="513"/>
      <c r="J70" s="513"/>
      <c r="K70" s="513"/>
      <c r="L70" s="513"/>
      <c r="M70" s="513"/>
      <c r="N70" s="513"/>
      <c r="O70" s="654" t="s">
        <v>857</v>
      </c>
      <c r="P70" s="513"/>
      <c r="Q70" s="513"/>
      <c r="R70" s="2191" t="s">
        <v>869</v>
      </c>
      <c r="S70" s="513"/>
      <c r="T70" s="513"/>
      <c r="U70" s="1761"/>
      <c r="V70" s="652" t="s">
        <v>1183</v>
      </c>
      <c r="W70" s="513"/>
      <c r="X70" s="513"/>
      <c r="Y70" s="513"/>
      <c r="Z70" s="513"/>
      <c r="AA70" s="513"/>
      <c r="AB70" s="513"/>
      <c r="AC70" s="513"/>
      <c r="AD70" s="513"/>
      <c r="AE70" s="513"/>
      <c r="AF70" s="654" t="s">
        <v>857</v>
      </c>
      <c r="AG70" s="513"/>
      <c r="AH70" s="513"/>
      <c r="AI70" s="2191" t="s">
        <v>196</v>
      </c>
      <c r="AJ70" s="513"/>
      <c r="AK70" s="513"/>
      <c r="AL70" s="651"/>
      <c r="AM70" s="505" t="s">
        <v>1181</v>
      </c>
      <c r="AN70" s="513"/>
      <c r="AO70" s="513"/>
      <c r="AP70" s="504"/>
      <c r="AQ70" s="504"/>
      <c r="AR70" s="504"/>
      <c r="AS70" s="504"/>
      <c r="AT70" s="504"/>
      <c r="AU70" s="504"/>
      <c r="AV70" s="504"/>
      <c r="AW70" s="654" t="s">
        <v>857</v>
      </c>
      <c r="AX70" s="513"/>
      <c r="AY70" s="513"/>
      <c r="AZ70" s="2191" t="s">
        <v>870</v>
      </c>
      <c r="BA70" s="513"/>
      <c r="BB70" s="513"/>
      <c r="BC70" s="1761"/>
      <c r="BD70" s="681" t="s">
        <v>1269</v>
      </c>
      <c r="BE70" s="513"/>
      <c r="BF70" s="513"/>
      <c r="BG70" s="513"/>
      <c r="BH70" s="513"/>
      <c r="BI70" s="513"/>
      <c r="BJ70" s="513"/>
      <c r="BK70" s="513"/>
      <c r="BL70" s="513"/>
      <c r="BM70" s="513"/>
      <c r="BN70" s="654" t="s">
        <v>857</v>
      </c>
      <c r="BO70" s="513"/>
      <c r="BP70" s="513"/>
      <c r="BQ70" s="2191" t="s">
        <v>871</v>
      </c>
      <c r="BR70" s="513"/>
      <c r="BS70" s="513"/>
      <c r="BT70" s="1761"/>
      <c r="BU70" s="513" t="s">
        <v>872</v>
      </c>
      <c r="BV70" s="513"/>
      <c r="BW70" s="513"/>
      <c r="BX70" s="513"/>
      <c r="BY70" s="513"/>
      <c r="BZ70" s="513"/>
      <c r="CA70" s="513"/>
      <c r="CB70" s="513"/>
      <c r="CC70" s="513"/>
      <c r="CD70" s="513"/>
      <c r="CE70" s="654" t="s">
        <v>859</v>
      </c>
      <c r="CF70" s="513"/>
      <c r="CG70" s="513"/>
      <c r="CH70" s="2191" t="s">
        <v>873</v>
      </c>
      <c r="CI70" s="513"/>
      <c r="CJ70" s="513"/>
      <c r="CK70" s="1761"/>
      <c r="CL70" s="513" t="s">
        <v>1240</v>
      </c>
      <c r="CM70" s="513"/>
      <c r="CN70" s="513"/>
      <c r="CO70" s="513"/>
      <c r="CP70" s="513"/>
      <c r="CQ70" s="513"/>
      <c r="CR70" s="513"/>
      <c r="CS70" s="513"/>
      <c r="CT70" s="513"/>
      <c r="CU70" s="513"/>
      <c r="CV70" s="1466" t="s">
        <v>862</v>
      </c>
      <c r="CW70" s="513"/>
      <c r="CX70" s="513"/>
      <c r="CY70" s="2191" t="s">
        <v>874</v>
      </c>
      <c r="CZ70" s="513"/>
      <c r="DA70" s="513"/>
      <c r="DB70" s="1761"/>
      <c r="DC70" s="681" t="s">
        <v>1261</v>
      </c>
      <c r="DD70" s="513"/>
      <c r="DE70" s="513"/>
      <c r="DF70" s="513"/>
      <c r="DG70" s="513"/>
      <c r="DH70" s="513"/>
      <c r="DI70" s="513"/>
      <c r="DJ70" s="513"/>
      <c r="DK70" s="513"/>
      <c r="DL70" s="513"/>
      <c r="DM70" s="654" t="s">
        <v>859</v>
      </c>
      <c r="DN70" s="513"/>
      <c r="DO70" s="513"/>
      <c r="DP70" s="2198" t="s">
        <v>875</v>
      </c>
      <c r="DQ70" s="513"/>
      <c r="DR70" s="513"/>
      <c r="DS70" s="651"/>
      <c r="DT70" s="652" t="s">
        <v>1219</v>
      </c>
      <c r="DU70" s="513"/>
      <c r="DV70" s="513"/>
      <c r="ED70" s="1272" t="s">
        <v>876</v>
      </c>
      <c r="EE70" s="513"/>
      <c r="EF70" s="513"/>
      <c r="EG70" s="2191" t="s">
        <v>1457</v>
      </c>
      <c r="EH70" s="513"/>
      <c r="EI70" s="513"/>
      <c r="EJ70" s="1761"/>
      <c r="EK70" s="681" t="s">
        <v>1208</v>
      </c>
      <c r="EL70" s="513"/>
      <c r="EM70" s="513"/>
      <c r="EN70" s="504"/>
      <c r="EO70" s="504"/>
      <c r="EP70" s="504"/>
      <c r="EQ70" s="504"/>
      <c r="ER70" s="504"/>
      <c r="ES70" s="504"/>
      <c r="ET70" s="504"/>
      <c r="EU70" s="654" t="s">
        <v>859</v>
      </c>
      <c r="EV70" s="513"/>
      <c r="EW70" s="513"/>
    </row>
    <row r="71" spans="1:153" ht="18" customHeight="1">
      <c r="A71" s="63">
        <v>42005</v>
      </c>
      <c r="B71" s="126">
        <v>42005</v>
      </c>
      <c r="C71" s="127">
        <v>42005</v>
      </c>
      <c r="D71" s="66">
        <v>363</v>
      </c>
      <c r="E71" s="2446" t="s">
        <v>22</v>
      </c>
      <c r="F71" s="2446"/>
      <c r="G71" s="2446">
        <v>363</v>
      </c>
      <c r="H71" s="2446" t="s">
        <v>22</v>
      </c>
      <c r="I71" s="2446" t="s">
        <v>22</v>
      </c>
      <c r="J71" s="2446">
        <v>363</v>
      </c>
      <c r="K71" s="2446" t="s">
        <v>22</v>
      </c>
      <c r="L71" s="2446" t="s">
        <v>22</v>
      </c>
      <c r="M71" s="2446">
        <v>363</v>
      </c>
      <c r="N71" s="2446" t="s">
        <v>21</v>
      </c>
      <c r="O71" s="207" t="s">
        <v>21</v>
      </c>
      <c r="P71" s="1445">
        <v>42005</v>
      </c>
      <c r="Q71" s="662">
        <v>42005</v>
      </c>
      <c r="R71" s="63">
        <v>42005</v>
      </c>
      <c r="S71" s="126">
        <v>42005</v>
      </c>
      <c r="T71" s="127">
        <v>42005</v>
      </c>
      <c r="U71" s="66">
        <v>482619</v>
      </c>
      <c r="V71" s="2446" t="s">
        <v>22</v>
      </c>
      <c r="W71" s="2446"/>
      <c r="X71" s="2446">
        <v>481751</v>
      </c>
      <c r="Y71" s="2446">
        <v>15413</v>
      </c>
      <c r="Z71" s="2446">
        <v>16897</v>
      </c>
      <c r="AA71" s="2446">
        <v>449441</v>
      </c>
      <c r="AB71" s="2446" t="s">
        <v>21</v>
      </c>
      <c r="AC71" s="2446">
        <v>392228</v>
      </c>
      <c r="AD71" s="2446">
        <v>57213</v>
      </c>
      <c r="AE71" s="2446">
        <v>639</v>
      </c>
      <c r="AF71" s="207">
        <v>47324</v>
      </c>
      <c r="AG71" s="1445">
        <v>42005</v>
      </c>
      <c r="AH71" s="662">
        <v>42005</v>
      </c>
      <c r="AI71" s="63">
        <v>42005</v>
      </c>
      <c r="AJ71" s="126">
        <v>42005</v>
      </c>
      <c r="AK71" s="127">
        <v>42005</v>
      </c>
      <c r="AL71" s="66">
        <v>225911</v>
      </c>
      <c r="AM71" s="2446" t="s">
        <v>22</v>
      </c>
      <c r="AN71" s="2446"/>
      <c r="AO71" s="2446">
        <v>221922</v>
      </c>
      <c r="AP71" s="2446" t="s">
        <v>21</v>
      </c>
      <c r="AQ71" s="2446" t="s">
        <v>21</v>
      </c>
      <c r="AR71" s="2446">
        <v>221922</v>
      </c>
      <c r="AS71" s="2446" t="s">
        <v>21</v>
      </c>
      <c r="AT71" s="2446">
        <v>221916</v>
      </c>
      <c r="AU71" s="2446">
        <v>6</v>
      </c>
      <c r="AV71" s="2446">
        <v>4401</v>
      </c>
      <c r="AW71" s="207">
        <v>2688</v>
      </c>
      <c r="AX71" s="1445">
        <v>42005</v>
      </c>
      <c r="AY71" s="662">
        <v>42005</v>
      </c>
      <c r="AZ71" s="63">
        <v>42005</v>
      </c>
      <c r="BA71" s="64">
        <v>42005</v>
      </c>
      <c r="BB71" s="1048">
        <v>42005</v>
      </c>
      <c r="BC71" s="66">
        <v>209882</v>
      </c>
      <c r="BD71" s="2446" t="s">
        <v>21</v>
      </c>
      <c r="BE71" s="2446"/>
      <c r="BF71" s="2446">
        <v>210595</v>
      </c>
      <c r="BG71" s="2446">
        <v>168</v>
      </c>
      <c r="BH71" s="2446" t="s">
        <v>21</v>
      </c>
      <c r="BI71" s="2446">
        <v>210427</v>
      </c>
      <c r="BJ71" s="2446" t="s">
        <v>21</v>
      </c>
      <c r="BK71" s="2446">
        <v>209580</v>
      </c>
      <c r="BL71" s="2446">
        <v>847</v>
      </c>
      <c r="BM71" s="2446" t="s">
        <v>21</v>
      </c>
      <c r="BN71" s="2446">
        <v>6732</v>
      </c>
      <c r="BO71" s="1445">
        <v>42005</v>
      </c>
      <c r="BP71" s="662">
        <v>42005</v>
      </c>
      <c r="BQ71" s="63">
        <v>42005</v>
      </c>
      <c r="BR71" s="64">
        <v>42005</v>
      </c>
      <c r="BS71" s="1048">
        <v>42005</v>
      </c>
      <c r="BT71" s="66">
        <v>253342</v>
      </c>
      <c r="BU71" s="2446" t="s">
        <v>21</v>
      </c>
      <c r="BV71" s="2446"/>
      <c r="BW71" s="2446">
        <v>253264</v>
      </c>
      <c r="BX71" s="2446">
        <v>1611</v>
      </c>
      <c r="BY71" s="2446" t="s">
        <v>21</v>
      </c>
      <c r="BZ71" s="2446">
        <v>251653</v>
      </c>
      <c r="CA71" s="2446">
        <v>63062</v>
      </c>
      <c r="CB71" s="2446">
        <v>188591</v>
      </c>
      <c r="CC71" s="2446" t="s">
        <v>21</v>
      </c>
      <c r="CD71" s="2446">
        <v>206</v>
      </c>
      <c r="CE71" s="2446">
        <v>20259</v>
      </c>
      <c r="CF71" s="1445">
        <v>42005</v>
      </c>
      <c r="CG71" s="662">
        <v>42005</v>
      </c>
      <c r="CH71" s="63">
        <v>42005</v>
      </c>
      <c r="CI71" s="126">
        <v>42005</v>
      </c>
      <c r="CJ71" s="127">
        <v>42005</v>
      </c>
      <c r="CK71" s="66">
        <v>245540</v>
      </c>
      <c r="CL71" s="2446" t="s">
        <v>21</v>
      </c>
      <c r="CM71" s="2446"/>
      <c r="CN71" s="2446">
        <v>245540</v>
      </c>
      <c r="CO71" s="2446" t="s">
        <v>21</v>
      </c>
      <c r="CP71" s="2446" t="s">
        <v>21</v>
      </c>
      <c r="CQ71" s="2446">
        <v>245540</v>
      </c>
      <c r="CR71" s="2446" t="s">
        <v>21</v>
      </c>
      <c r="CS71" s="2446">
        <v>245540</v>
      </c>
      <c r="CT71" s="2446" t="s">
        <v>21</v>
      </c>
      <c r="CU71" s="2446" t="s">
        <v>21</v>
      </c>
      <c r="CV71" s="207" t="s">
        <v>22</v>
      </c>
      <c r="CW71" s="1445">
        <v>42005</v>
      </c>
      <c r="CX71" s="662">
        <v>42005</v>
      </c>
      <c r="CY71" s="63">
        <v>42005</v>
      </c>
      <c r="CZ71" s="126">
        <v>42005</v>
      </c>
      <c r="DA71" s="127">
        <v>42005</v>
      </c>
      <c r="DB71" s="66">
        <v>10174</v>
      </c>
      <c r="DC71" s="2446" t="s">
        <v>22</v>
      </c>
      <c r="DD71" s="2446"/>
      <c r="DE71" s="2446">
        <v>10174</v>
      </c>
      <c r="DF71" s="2446" t="s">
        <v>21</v>
      </c>
      <c r="DG71" s="2446" t="s">
        <v>21</v>
      </c>
      <c r="DH71" s="2446">
        <v>10174</v>
      </c>
      <c r="DI71" s="2446" t="s">
        <v>21</v>
      </c>
      <c r="DJ71" s="2446">
        <v>9755</v>
      </c>
      <c r="DK71" s="2446">
        <v>419</v>
      </c>
      <c r="DL71" s="2446" t="s">
        <v>21</v>
      </c>
      <c r="DM71" s="2446" t="s">
        <v>21</v>
      </c>
      <c r="DN71" s="1445">
        <v>42005</v>
      </c>
      <c r="DO71" s="662">
        <v>42005</v>
      </c>
      <c r="DP71" s="63">
        <v>42005</v>
      </c>
      <c r="DQ71" s="126">
        <v>42005</v>
      </c>
      <c r="DR71" s="127">
        <v>42005</v>
      </c>
      <c r="DS71" s="66">
        <v>4128</v>
      </c>
      <c r="DT71" s="2446" t="s">
        <v>21</v>
      </c>
      <c r="DU71" s="2446"/>
      <c r="DV71" s="2446">
        <v>4128</v>
      </c>
      <c r="DW71" s="2446" t="s">
        <v>21</v>
      </c>
      <c r="DX71" s="2446" t="s">
        <v>21</v>
      </c>
      <c r="DY71" s="2446">
        <v>4128</v>
      </c>
      <c r="DZ71" s="2446" t="s">
        <v>21</v>
      </c>
      <c r="EA71" s="2446">
        <v>4128</v>
      </c>
      <c r="EB71" s="2446" t="s">
        <v>21</v>
      </c>
      <c r="EC71" s="2446" t="s">
        <v>21</v>
      </c>
      <c r="ED71" s="2446" t="s">
        <v>21</v>
      </c>
      <c r="EE71" s="1445">
        <v>42005</v>
      </c>
      <c r="EF71" s="662">
        <v>42005</v>
      </c>
      <c r="EG71" s="63">
        <v>42005</v>
      </c>
      <c r="EH71" s="126">
        <v>42005</v>
      </c>
      <c r="EI71" s="127">
        <v>42005</v>
      </c>
      <c r="EJ71" s="66">
        <v>41192</v>
      </c>
      <c r="EK71" s="2446" t="s">
        <v>21</v>
      </c>
      <c r="EL71" s="2446"/>
      <c r="EM71" s="2446">
        <v>41614</v>
      </c>
      <c r="EN71" s="2446">
        <v>9010</v>
      </c>
      <c r="EO71" s="2446" t="s">
        <v>21</v>
      </c>
      <c r="EP71" s="2446">
        <v>32604</v>
      </c>
      <c r="EQ71" s="2446" t="s">
        <v>21</v>
      </c>
      <c r="ER71" s="2446">
        <v>32604</v>
      </c>
      <c r="ES71" s="2446" t="s">
        <v>21</v>
      </c>
      <c r="ET71" s="2446" t="s">
        <v>21</v>
      </c>
      <c r="EU71" s="207">
        <v>708</v>
      </c>
      <c r="EV71" s="1445">
        <v>42005</v>
      </c>
      <c r="EW71" s="662">
        <v>42005</v>
      </c>
    </row>
    <row r="72" spans="1:153" ht="15" customHeight="1">
      <c r="A72" s="73"/>
      <c r="B72" s="64">
        <v>42370</v>
      </c>
      <c r="C72" s="129"/>
      <c r="D72" s="75">
        <v>335</v>
      </c>
      <c r="E72" s="2447" t="s">
        <v>22</v>
      </c>
      <c r="F72" s="2447"/>
      <c r="G72" s="2447">
        <v>335</v>
      </c>
      <c r="H72" s="2447" t="s">
        <v>22</v>
      </c>
      <c r="I72" s="2447" t="s">
        <v>22</v>
      </c>
      <c r="J72" s="2447">
        <v>335</v>
      </c>
      <c r="K72" s="2447" t="s">
        <v>22</v>
      </c>
      <c r="L72" s="2447" t="s">
        <v>22</v>
      </c>
      <c r="M72" s="2447">
        <v>335</v>
      </c>
      <c r="N72" s="2447" t="s">
        <v>21</v>
      </c>
      <c r="O72" s="214" t="s">
        <v>21</v>
      </c>
      <c r="P72" s="1445">
        <v>42370</v>
      </c>
      <c r="Q72" s="662">
        <v>42370</v>
      </c>
      <c r="R72" s="73"/>
      <c r="S72" s="64">
        <v>42370</v>
      </c>
      <c r="T72" s="129"/>
      <c r="U72" s="75">
        <v>466454</v>
      </c>
      <c r="V72" s="2447" t="s">
        <v>22</v>
      </c>
      <c r="W72" s="2447"/>
      <c r="X72" s="2447">
        <v>464083</v>
      </c>
      <c r="Y72" s="2447">
        <v>14655</v>
      </c>
      <c r="Z72" s="2447">
        <v>14005</v>
      </c>
      <c r="AA72" s="2447">
        <v>435423</v>
      </c>
      <c r="AB72" s="2447" t="s">
        <v>21</v>
      </c>
      <c r="AC72" s="2447">
        <v>385583</v>
      </c>
      <c r="AD72" s="2447">
        <v>49840</v>
      </c>
      <c r="AE72" s="2447">
        <v>239</v>
      </c>
      <c r="AF72" s="214">
        <v>49466</v>
      </c>
      <c r="AG72" s="1445">
        <v>42370</v>
      </c>
      <c r="AH72" s="662">
        <v>42370</v>
      </c>
      <c r="AI72" s="73"/>
      <c r="AJ72" s="64">
        <v>42370</v>
      </c>
      <c r="AK72" s="129"/>
      <c r="AL72" s="75">
        <v>246089</v>
      </c>
      <c r="AM72" s="2447" t="s">
        <v>22</v>
      </c>
      <c r="AN72" s="2447"/>
      <c r="AO72" s="2447">
        <v>240718</v>
      </c>
      <c r="AP72" s="2447" t="s">
        <v>21</v>
      </c>
      <c r="AQ72" s="2447" t="s">
        <v>21</v>
      </c>
      <c r="AR72" s="2447">
        <v>240718</v>
      </c>
      <c r="AS72" s="2447" t="s">
        <v>21</v>
      </c>
      <c r="AT72" s="2447">
        <v>240718</v>
      </c>
      <c r="AU72" s="2447" t="s">
        <v>21</v>
      </c>
      <c r="AV72" s="2447">
        <v>4617</v>
      </c>
      <c r="AW72" s="214">
        <v>3214</v>
      </c>
      <c r="AX72" s="1445">
        <v>42370</v>
      </c>
      <c r="AY72" s="662">
        <v>42370</v>
      </c>
      <c r="AZ72" s="73"/>
      <c r="BA72" s="64">
        <v>42370</v>
      </c>
      <c r="BB72" s="129"/>
      <c r="BC72" s="75">
        <v>240265</v>
      </c>
      <c r="BD72" s="2447" t="s">
        <v>21</v>
      </c>
      <c r="BE72" s="2447"/>
      <c r="BF72" s="2447">
        <v>240904</v>
      </c>
      <c r="BG72" s="2447">
        <v>270</v>
      </c>
      <c r="BH72" s="2447" t="s">
        <v>21</v>
      </c>
      <c r="BI72" s="2447">
        <v>240634</v>
      </c>
      <c r="BJ72" s="2447" t="s">
        <v>21</v>
      </c>
      <c r="BK72" s="2447">
        <v>231233</v>
      </c>
      <c r="BL72" s="2447">
        <v>9401</v>
      </c>
      <c r="BM72" s="2447" t="s">
        <v>21</v>
      </c>
      <c r="BN72" s="2447">
        <v>6091</v>
      </c>
      <c r="BO72" s="1445">
        <v>42370</v>
      </c>
      <c r="BP72" s="662">
        <v>42370</v>
      </c>
      <c r="BQ72" s="73"/>
      <c r="BR72" s="64">
        <v>42370</v>
      </c>
      <c r="BS72" s="129"/>
      <c r="BT72" s="75">
        <v>264619</v>
      </c>
      <c r="BU72" s="2447" t="s">
        <v>21</v>
      </c>
      <c r="BV72" s="2447"/>
      <c r="BW72" s="2447">
        <v>259953</v>
      </c>
      <c r="BX72" s="2447" t="s">
        <v>21</v>
      </c>
      <c r="BY72" s="2447" t="s">
        <v>21</v>
      </c>
      <c r="BZ72" s="2447">
        <v>259953</v>
      </c>
      <c r="CA72" s="2447">
        <v>65563</v>
      </c>
      <c r="CB72" s="2447">
        <v>194387</v>
      </c>
      <c r="CC72" s="2447">
        <v>3</v>
      </c>
      <c r="CD72" s="2447">
        <v>792</v>
      </c>
      <c r="CE72" s="2447">
        <v>24167</v>
      </c>
      <c r="CF72" s="1445">
        <v>42370</v>
      </c>
      <c r="CG72" s="662">
        <v>42370</v>
      </c>
      <c r="CH72" s="73"/>
      <c r="CI72" s="64">
        <v>42370</v>
      </c>
      <c r="CJ72" s="129"/>
      <c r="CK72" s="75">
        <v>234641</v>
      </c>
      <c r="CL72" s="2447" t="s">
        <v>21</v>
      </c>
      <c r="CM72" s="2447"/>
      <c r="CN72" s="2447">
        <v>234641</v>
      </c>
      <c r="CO72" s="2447" t="s">
        <v>21</v>
      </c>
      <c r="CP72" s="2447" t="s">
        <v>21</v>
      </c>
      <c r="CQ72" s="2447">
        <v>234641</v>
      </c>
      <c r="CR72" s="2447" t="s">
        <v>21</v>
      </c>
      <c r="CS72" s="2447">
        <v>234641</v>
      </c>
      <c r="CT72" s="2447" t="s">
        <v>21</v>
      </c>
      <c r="CU72" s="2447" t="s">
        <v>21</v>
      </c>
      <c r="CV72" s="214" t="s">
        <v>22</v>
      </c>
      <c r="CW72" s="1445">
        <v>42370</v>
      </c>
      <c r="CX72" s="662">
        <v>42370</v>
      </c>
      <c r="CY72" s="73"/>
      <c r="CZ72" s="64">
        <v>42370</v>
      </c>
      <c r="DA72" s="129"/>
      <c r="DB72" s="75">
        <v>9814</v>
      </c>
      <c r="DC72" s="2447" t="s">
        <v>22</v>
      </c>
      <c r="DD72" s="2447"/>
      <c r="DE72" s="2447">
        <v>9814</v>
      </c>
      <c r="DF72" s="2447" t="s">
        <v>21</v>
      </c>
      <c r="DG72" s="2447" t="s">
        <v>21</v>
      </c>
      <c r="DH72" s="2447">
        <v>9814</v>
      </c>
      <c r="DI72" s="2447" t="s">
        <v>21</v>
      </c>
      <c r="DJ72" s="2447">
        <v>9392</v>
      </c>
      <c r="DK72" s="2447">
        <v>422</v>
      </c>
      <c r="DL72" s="2447" t="s">
        <v>21</v>
      </c>
      <c r="DM72" s="2447" t="s">
        <v>21</v>
      </c>
      <c r="DN72" s="1445">
        <v>42370</v>
      </c>
      <c r="DO72" s="662">
        <v>42370</v>
      </c>
      <c r="DP72" s="73"/>
      <c r="DQ72" s="64">
        <v>42370</v>
      </c>
      <c r="DR72" s="129"/>
      <c r="DS72" s="75">
        <v>3256</v>
      </c>
      <c r="DT72" s="2447" t="s">
        <v>21</v>
      </c>
      <c r="DU72" s="2447"/>
      <c r="DV72" s="2447">
        <v>3256</v>
      </c>
      <c r="DW72" s="2447" t="s">
        <v>21</v>
      </c>
      <c r="DX72" s="2447" t="s">
        <v>21</v>
      </c>
      <c r="DY72" s="2447">
        <v>3256</v>
      </c>
      <c r="DZ72" s="2447" t="s">
        <v>21</v>
      </c>
      <c r="EA72" s="2447">
        <v>3256</v>
      </c>
      <c r="EB72" s="2447" t="s">
        <v>21</v>
      </c>
      <c r="EC72" s="2447" t="s">
        <v>21</v>
      </c>
      <c r="ED72" s="2447" t="s">
        <v>21</v>
      </c>
      <c r="EE72" s="1445">
        <v>42370</v>
      </c>
      <c r="EF72" s="662">
        <v>42370</v>
      </c>
      <c r="EG72" s="73"/>
      <c r="EH72" s="64">
        <v>42370</v>
      </c>
      <c r="EI72" s="129"/>
      <c r="EJ72" s="75">
        <v>42612</v>
      </c>
      <c r="EK72" s="2447" t="s">
        <v>21</v>
      </c>
      <c r="EL72" s="2447"/>
      <c r="EM72" s="2447">
        <v>42501</v>
      </c>
      <c r="EN72" s="2447">
        <v>9955</v>
      </c>
      <c r="EO72" s="2447" t="s">
        <v>21</v>
      </c>
      <c r="EP72" s="2447">
        <v>32546</v>
      </c>
      <c r="EQ72" s="2447" t="s">
        <v>21</v>
      </c>
      <c r="ER72" s="2447">
        <v>32546</v>
      </c>
      <c r="ES72" s="2447" t="s">
        <v>21</v>
      </c>
      <c r="ET72" s="2447" t="s">
        <v>21</v>
      </c>
      <c r="EU72" s="214">
        <v>819</v>
      </c>
      <c r="EV72" s="1445">
        <v>42370</v>
      </c>
      <c r="EW72" s="662">
        <v>42370</v>
      </c>
    </row>
    <row r="73" spans="1:153" ht="15" customHeight="1">
      <c r="A73" s="73"/>
      <c r="B73" s="64">
        <v>42736</v>
      </c>
      <c r="C73" s="129"/>
      <c r="D73" s="75">
        <v>301</v>
      </c>
      <c r="E73" s="2447" t="s">
        <v>22</v>
      </c>
      <c r="F73" s="2447"/>
      <c r="G73" s="2447">
        <v>301</v>
      </c>
      <c r="H73" s="2447" t="s">
        <v>22</v>
      </c>
      <c r="I73" s="2447" t="s">
        <v>22</v>
      </c>
      <c r="J73" s="2447">
        <v>301</v>
      </c>
      <c r="K73" s="2447" t="s">
        <v>22</v>
      </c>
      <c r="L73" s="2447" t="s">
        <v>22</v>
      </c>
      <c r="M73" s="2447">
        <v>301</v>
      </c>
      <c r="N73" s="2447">
        <v>1</v>
      </c>
      <c r="O73" s="214" t="s">
        <v>21</v>
      </c>
      <c r="P73" s="1445">
        <v>42736</v>
      </c>
      <c r="Q73" s="662">
        <v>42736</v>
      </c>
      <c r="R73" s="73"/>
      <c r="S73" s="64">
        <v>42736</v>
      </c>
      <c r="T73" s="129"/>
      <c r="U73" s="75">
        <v>459337</v>
      </c>
      <c r="V73" s="2447" t="s">
        <v>22</v>
      </c>
      <c r="W73" s="2447"/>
      <c r="X73" s="2447">
        <v>464283</v>
      </c>
      <c r="Y73" s="2447">
        <v>13756</v>
      </c>
      <c r="Z73" s="2447">
        <v>11745</v>
      </c>
      <c r="AA73" s="2447">
        <v>438782</v>
      </c>
      <c r="AB73" s="2447" t="s">
        <v>21</v>
      </c>
      <c r="AC73" s="2447">
        <v>400388</v>
      </c>
      <c r="AD73" s="2447">
        <v>38394</v>
      </c>
      <c r="AE73" s="2447">
        <v>329</v>
      </c>
      <c r="AF73" s="214">
        <v>44036</v>
      </c>
      <c r="AG73" s="1445">
        <v>42736</v>
      </c>
      <c r="AH73" s="662">
        <v>42736</v>
      </c>
      <c r="AI73" s="73"/>
      <c r="AJ73" s="64">
        <v>42736</v>
      </c>
      <c r="AK73" s="129"/>
      <c r="AL73" s="75">
        <v>249671</v>
      </c>
      <c r="AM73" s="2447" t="s">
        <v>22</v>
      </c>
      <c r="AN73" s="2447"/>
      <c r="AO73" s="2447">
        <v>245104</v>
      </c>
      <c r="AP73" s="2447" t="s">
        <v>21</v>
      </c>
      <c r="AQ73" s="2447" t="s">
        <v>21</v>
      </c>
      <c r="AR73" s="2447">
        <v>245104</v>
      </c>
      <c r="AS73" s="2447" t="s">
        <v>21</v>
      </c>
      <c r="AT73" s="2447">
        <v>245104</v>
      </c>
      <c r="AU73" s="2447" t="s">
        <v>21</v>
      </c>
      <c r="AV73" s="2447">
        <v>4682</v>
      </c>
      <c r="AW73" s="214">
        <v>3099</v>
      </c>
      <c r="AX73" s="1445">
        <v>42736</v>
      </c>
      <c r="AY73" s="662">
        <v>42736</v>
      </c>
      <c r="AZ73" s="73"/>
      <c r="BA73" s="64">
        <v>42736</v>
      </c>
      <c r="BB73" s="129"/>
      <c r="BC73" s="75">
        <v>244441</v>
      </c>
      <c r="BD73" s="2447" t="s">
        <v>21</v>
      </c>
      <c r="BE73" s="2447"/>
      <c r="BF73" s="2447">
        <v>245863</v>
      </c>
      <c r="BG73" s="2447">
        <v>117</v>
      </c>
      <c r="BH73" s="2447" t="s">
        <v>21</v>
      </c>
      <c r="BI73" s="2447">
        <v>245746</v>
      </c>
      <c r="BJ73" s="2447" t="s">
        <v>21</v>
      </c>
      <c r="BK73" s="2447">
        <v>233727</v>
      </c>
      <c r="BL73" s="2447">
        <v>12019</v>
      </c>
      <c r="BM73" s="2447" t="s">
        <v>21</v>
      </c>
      <c r="BN73" s="2447">
        <v>4670</v>
      </c>
      <c r="BO73" s="1445">
        <v>42736</v>
      </c>
      <c r="BP73" s="662">
        <v>42736</v>
      </c>
      <c r="BQ73" s="73"/>
      <c r="BR73" s="64">
        <v>42736</v>
      </c>
      <c r="BS73" s="129"/>
      <c r="BT73" s="75">
        <v>202889</v>
      </c>
      <c r="BU73" s="2447" t="s">
        <v>21</v>
      </c>
      <c r="BV73" s="2447"/>
      <c r="BW73" s="2447">
        <v>206662</v>
      </c>
      <c r="BX73" s="2447" t="s">
        <v>21</v>
      </c>
      <c r="BY73" s="2447" t="s">
        <v>21</v>
      </c>
      <c r="BZ73" s="2447">
        <v>206662</v>
      </c>
      <c r="CA73" s="2447">
        <v>62135</v>
      </c>
      <c r="CB73" s="2447">
        <v>144507</v>
      </c>
      <c r="CC73" s="2447">
        <v>20</v>
      </c>
      <c r="CD73" s="2447">
        <v>314</v>
      </c>
      <c r="CE73" s="2447">
        <v>20072</v>
      </c>
      <c r="CF73" s="1445">
        <v>42736</v>
      </c>
      <c r="CG73" s="662">
        <v>42736</v>
      </c>
      <c r="CH73" s="73"/>
      <c r="CI73" s="64">
        <v>42736</v>
      </c>
      <c r="CJ73" s="129"/>
      <c r="CK73" s="75">
        <v>232368</v>
      </c>
      <c r="CL73" s="2447" t="s">
        <v>21</v>
      </c>
      <c r="CM73" s="2447"/>
      <c r="CN73" s="2447">
        <v>232368</v>
      </c>
      <c r="CO73" s="2447" t="s">
        <v>21</v>
      </c>
      <c r="CP73" s="2447" t="s">
        <v>21</v>
      </c>
      <c r="CQ73" s="2447">
        <v>232368</v>
      </c>
      <c r="CR73" s="2447" t="s">
        <v>21</v>
      </c>
      <c r="CS73" s="2447">
        <v>232368</v>
      </c>
      <c r="CT73" s="2447" t="s">
        <v>21</v>
      </c>
      <c r="CU73" s="2447" t="s">
        <v>21</v>
      </c>
      <c r="CV73" s="214" t="s">
        <v>22</v>
      </c>
      <c r="CW73" s="1445">
        <v>42736</v>
      </c>
      <c r="CX73" s="662">
        <v>42736</v>
      </c>
      <c r="CY73" s="73"/>
      <c r="CZ73" s="64">
        <v>42736</v>
      </c>
      <c r="DA73" s="129"/>
      <c r="DB73" s="75">
        <v>5987</v>
      </c>
      <c r="DC73" s="2447" t="s">
        <v>22</v>
      </c>
      <c r="DD73" s="2447"/>
      <c r="DE73" s="2447">
        <v>5987</v>
      </c>
      <c r="DF73" s="2447" t="s">
        <v>21</v>
      </c>
      <c r="DG73" s="2447" t="s">
        <v>21</v>
      </c>
      <c r="DH73" s="2447">
        <v>5987</v>
      </c>
      <c r="DI73" s="2447" t="s">
        <v>21</v>
      </c>
      <c r="DJ73" s="2447">
        <v>5560</v>
      </c>
      <c r="DK73" s="2447">
        <v>427</v>
      </c>
      <c r="DL73" s="2447" t="s">
        <v>21</v>
      </c>
      <c r="DM73" s="2447" t="s">
        <v>21</v>
      </c>
      <c r="DN73" s="1445">
        <v>42736</v>
      </c>
      <c r="DO73" s="662">
        <v>42736</v>
      </c>
      <c r="DP73" s="73"/>
      <c r="DQ73" s="64">
        <v>42736</v>
      </c>
      <c r="DR73" s="129"/>
      <c r="DS73" s="75">
        <v>2738</v>
      </c>
      <c r="DT73" s="2447" t="s">
        <v>21</v>
      </c>
      <c r="DU73" s="2447"/>
      <c r="DV73" s="2447">
        <v>2738</v>
      </c>
      <c r="DW73" s="2447" t="s">
        <v>21</v>
      </c>
      <c r="DX73" s="2447" t="s">
        <v>21</v>
      </c>
      <c r="DY73" s="2447">
        <v>2738</v>
      </c>
      <c r="DZ73" s="2447" t="s">
        <v>21</v>
      </c>
      <c r="EA73" s="2447">
        <v>2738</v>
      </c>
      <c r="EB73" s="2447" t="s">
        <v>21</v>
      </c>
      <c r="EC73" s="2447" t="s">
        <v>21</v>
      </c>
      <c r="ED73" s="2447" t="s">
        <v>21</v>
      </c>
      <c r="EE73" s="1445">
        <v>42736</v>
      </c>
      <c r="EF73" s="662">
        <v>42736</v>
      </c>
      <c r="EG73" s="73"/>
      <c r="EH73" s="64">
        <v>42736</v>
      </c>
      <c r="EI73" s="129"/>
      <c r="EJ73" s="75">
        <v>42041</v>
      </c>
      <c r="EK73" s="2447" t="s">
        <v>21</v>
      </c>
      <c r="EL73" s="2447"/>
      <c r="EM73" s="2447">
        <v>42243</v>
      </c>
      <c r="EN73" s="2447">
        <v>12928</v>
      </c>
      <c r="EO73" s="2447" t="s">
        <v>21</v>
      </c>
      <c r="EP73" s="2447">
        <v>29315</v>
      </c>
      <c r="EQ73" s="2447" t="s">
        <v>21</v>
      </c>
      <c r="ER73" s="2447">
        <v>29315</v>
      </c>
      <c r="ES73" s="2447" t="s">
        <v>21</v>
      </c>
      <c r="ET73" s="2447" t="s">
        <v>21</v>
      </c>
      <c r="EU73" s="214">
        <v>617</v>
      </c>
      <c r="EV73" s="1445">
        <v>42736</v>
      </c>
      <c r="EW73" s="662">
        <v>42736</v>
      </c>
    </row>
    <row r="74" spans="1:153" ht="15" customHeight="1">
      <c r="A74" s="73"/>
      <c r="B74" s="64">
        <v>43101</v>
      </c>
      <c r="C74" s="129"/>
      <c r="D74" s="75">
        <v>325</v>
      </c>
      <c r="E74" s="2447" t="s">
        <v>22</v>
      </c>
      <c r="F74" s="2447"/>
      <c r="G74" s="2447">
        <v>325</v>
      </c>
      <c r="H74" s="2447" t="s">
        <v>22</v>
      </c>
      <c r="I74" s="2447" t="s">
        <v>22</v>
      </c>
      <c r="J74" s="2447">
        <v>325</v>
      </c>
      <c r="K74" s="2447" t="s">
        <v>22</v>
      </c>
      <c r="L74" s="2447" t="s">
        <v>22</v>
      </c>
      <c r="M74" s="2447">
        <v>325</v>
      </c>
      <c r="N74" s="2447" t="s">
        <v>21</v>
      </c>
      <c r="O74" s="214" t="s">
        <v>21</v>
      </c>
      <c r="P74" s="1445">
        <v>43101</v>
      </c>
      <c r="Q74" s="662">
        <v>43101</v>
      </c>
      <c r="R74" s="73"/>
      <c r="S74" s="64">
        <v>43101</v>
      </c>
      <c r="T74" s="129"/>
      <c r="U74" s="75">
        <v>457289</v>
      </c>
      <c r="V74" s="2447" t="s">
        <v>22</v>
      </c>
      <c r="W74" s="2447"/>
      <c r="X74" s="2447">
        <v>460287</v>
      </c>
      <c r="Y74" s="2447">
        <v>15119</v>
      </c>
      <c r="Z74" s="2447">
        <v>11372</v>
      </c>
      <c r="AA74" s="2447">
        <v>433796</v>
      </c>
      <c r="AB74" s="2447" t="s">
        <v>21</v>
      </c>
      <c r="AC74" s="2447">
        <v>398425</v>
      </c>
      <c r="AD74" s="2447">
        <v>35371</v>
      </c>
      <c r="AE74" s="2447">
        <v>1015</v>
      </c>
      <c r="AF74" s="214">
        <v>39958</v>
      </c>
      <c r="AG74" s="1445">
        <v>43101</v>
      </c>
      <c r="AH74" s="662">
        <v>43101</v>
      </c>
      <c r="AI74" s="73"/>
      <c r="AJ74" s="64">
        <v>43101</v>
      </c>
      <c r="AK74" s="129"/>
      <c r="AL74" s="75">
        <v>265517</v>
      </c>
      <c r="AM74" s="2447" t="s">
        <v>22</v>
      </c>
      <c r="AN74" s="2447"/>
      <c r="AO74" s="2447">
        <v>261863</v>
      </c>
      <c r="AP74" s="2447" t="s">
        <v>21</v>
      </c>
      <c r="AQ74" s="2447" t="s">
        <v>21</v>
      </c>
      <c r="AR74" s="2447">
        <v>261863</v>
      </c>
      <c r="AS74" s="2447" t="s">
        <v>21</v>
      </c>
      <c r="AT74" s="2447">
        <v>261863</v>
      </c>
      <c r="AU74" s="2447" t="s">
        <v>21</v>
      </c>
      <c r="AV74" s="2447">
        <v>3507</v>
      </c>
      <c r="AW74" s="214">
        <v>3246</v>
      </c>
      <c r="AX74" s="1445">
        <v>43101</v>
      </c>
      <c r="AY74" s="662">
        <v>43101</v>
      </c>
      <c r="AZ74" s="73"/>
      <c r="BA74" s="64">
        <v>43101</v>
      </c>
      <c r="BB74" s="129"/>
      <c r="BC74" s="75">
        <v>255201</v>
      </c>
      <c r="BD74" s="2447" t="s">
        <v>21</v>
      </c>
      <c r="BE74" s="2447"/>
      <c r="BF74" s="2447">
        <v>254869</v>
      </c>
      <c r="BG74" s="2447">
        <v>106</v>
      </c>
      <c r="BH74" s="2447" t="s">
        <v>21</v>
      </c>
      <c r="BI74" s="2447">
        <v>254763</v>
      </c>
      <c r="BJ74" s="2447" t="s">
        <v>21</v>
      </c>
      <c r="BK74" s="2447">
        <v>241654</v>
      </c>
      <c r="BL74" s="2447">
        <v>13109</v>
      </c>
      <c r="BM74" s="2447" t="s">
        <v>21</v>
      </c>
      <c r="BN74" s="2447">
        <v>4891</v>
      </c>
      <c r="BO74" s="1445">
        <v>43101</v>
      </c>
      <c r="BP74" s="662">
        <v>43101</v>
      </c>
      <c r="BQ74" s="73"/>
      <c r="BR74" s="64">
        <v>43101</v>
      </c>
      <c r="BS74" s="129"/>
      <c r="BT74" s="75">
        <v>214191</v>
      </c>
      <c r="BU74" s="2447" t="s">
        <v>21</v>
      </c>
      <c r="BV74" s="2447"/>
      <c r="BW74" s="2447">
        <v>209246</v>
      </c>
      <c r="BX74" s="2447" t="s">
        <v>21</v>
      </c>
      <c r="BY74" s="2447" t="s">
        <v>21</v>
      </c>
      <c r="BZ74" s="2447">
        <v>209246</v>
      </c>
      <c r="CA74" s="2447">
        <v>64950</v>
      </c>
      <c r="CB74" s="2447">
        <v>144286</v>
      </c>
      <c r="CC74" s="2447">
        <v>10</v>
      </c>
      <c r="CD74" s="2447">
        <v>126</v>
      </c>
      <c r="CE74" s="2447">
        <v>22733</v>
      </c>
      <c r="CF74" s="1445">
        <v>43101</v>
      </c>
      <c r="CG74" s="662">
        <v>43101</v>
      </c>
      <c r="CH74" s="73"/>
      <c r="CI74" s="64">
        <v>43101</v>
      </c>
      <c r="CJ74" s="129"/>
      <c r="CK74" s="75">
        <v>236600</v>
      </c>
      <c r="CL74" s="2447" t="s">
        <v>21</v>
      </c>
      <c r="CM74" s="2447"/>
      <c r="CN74" s="2447">
        <v>236600</v>
      </c>
      <c r="CO74" s="2447" t="s">
        <v>21</v>
      </c>
      <c r="CP74" s="2447" t="s">
        <v>21</v>
      </c>
      <c r="CQ74" s="2447">
        <v>236600</v>
      </c>
      <c r="CR74" s="2447" t="s">
        <v>21</v>
      </c>
      <c r="CS74" s="2447">
        <v>236600</v>
      </c>
      <c r="CT74" s="2447" t="s">
        <v>21</v>
      </c>
      <c r="CU74" s="2447" t="s">
        <v>21</v>
      </c>
      <c r="CV74" s="214" t="s">
        <v>22</v>
      </c>
      <c r="CW74" s="1445">
        <v>43101</v>
      </c>
      <c r="CX74" s="662">
        <v>43101</v>
      </c>
      <c r="CY74" s="73"/>
      <c r="CZ74" s="64">
        <v>43101</v>
      </c>
      <c r="DA74" s="129"/>
      <c r="DB74" s="75">
        <v>922</v>
      </c>
      <c r="DC74" s="2447" t="s">
        <v>22</v>
      </c>
      <c r="DD74" s="2447"/>
      <c r="DE74" s="2447">
        <v>922</v>
      </c>
      <c r="DF74" s="2447" t="s">
        <v>21</v>
      </c>
      <c r="DG74" s="2447" t="s">
        <v>21</v>
      </c>
      <c r="DH74" s="2447">
        <v>922</v>
      </c>
      <c r="DI74" s="2447" t="s">
        <v>21</v>
      </c>
      <c r="DJ74" s="2447">
        <v>471</v>
      </c>
      <c r="DK74" s="2447">
        <v>451</v>
      </c>
      <c r="DL74" s="2447" t="s">
        <v>21</v>
      </c>
      <c r="DM74" s="2447" t="s">
        <v>21</v>
      </c>
      <c r="DN74" s="1445">
        <v>43101</v>
      </c>
      <c r="DO74" s="662">
        <v>43101</v>
      </c>
      <c r="DP74" s="73"/>
      <c r="DQ74" s="64">
        <v>43101</v>
      </c>
      <c r="DR74" s="129"/>
      <c r="DS74" s="75">
        <v>2648</v>
      </c>
      <c r="DT74" s="2447" t="s">
        <v>21</v>
      </c>
      <c r="DU74" s="2447"/>
      <c r="DV74" s="2447">
        <v>2648</v>
      </c>
      <c r="DW74" s="2447" t="s">
        <v>21</v>
      </c>
      <c r="DX74" s="2447" t="s">
        <v>21</v>
      </c>
      <c r="DY74" s="2447">
        <v>2648</v>
      </c>
      <c r="DZ74" s="2447" t="s">
        <v>21</v>
      </c>
      <c r="EA74" s="2447">
        <v>2648</v>
      </c>
      <c r="EB74" s="2447" t="s">
        <v>21</v>
      </c>
      <c r="EC74" s="2447" t="s">
        <v>21</v>
      </c>
      <c r="ED74" s="2447" t="s">
        <v>21</v>
      </c>
      <c r="EE74" s="1445">
        <v>43101</v>
      </c>
      <c r="EF74" s="662">
        <v>43101</v>
      </c>
      <c r="EG74" s="73"/>
      <c r="EH74" s="64">
        <v>43101</v>
      </c>
      <c r="EI74" s="129"/>
      <c r="EJ74" s="75">
        <v>47313</v>
      </c>
      <c r="EK74" s="2447" t="s">
        <v>21</v>
      </c>
      <c r="EL74" s="2447"/>
      <c r="EM74" s="2447">
        <v>47142</v>
      </c>
      <c r="EN74" s="2447">
        <v>12583</v>
      </c>
      <c r="EO74" s="2447" t="s">
        <v>21</v>
      </c>
      <c r="EP74" s="2447">
        <v>34559</v>
      </c>
      <c r="EQ74" s="2447" t="s">
        <v>21</v>
      </c>
      <c r="ER74" s="2447">
        <v>34559</v>
      </c>
      <c r="ES74" s="2447" t="s">
        <v>21</v>
      </c>
      <c r="ET74" s="2447" t="s">
        <v>21</v>
      </c>
      <c r="EU74" s="214">
        <v>788</v>
      </c>
      <c r="EV74" s="1445">
        <v>43101</v>
      </c>
      <c r="EW74" s="662">
        <v>43101</v>
      </c>
    </row>
    <row r="75" spans="1:153" ht="15" customHeight="1">
      <c r="A75" s="63">
        <v>43586</v>
      </c>
      <c r="B75" s="64">
        <v>43586</v>
      </c>
      <c r="C75" s="129" t="s">
        <v>2159</v>
      </c>
      <c r="D75" s="75">
        <v>347</v>
      </c>
      <c r="E75" s="2447" t="s">
        <v>22</v>
      </c>
      <c r="F75" s="2447"/>
      <c r="G75" s="2447">
        <v>347</v>
      </c>
      <c r="H75" s="2447" t="s">
        <v>22</v>
      </c>
      <c r="I75" s="2447" t="s">
        <v>22</v>
      </c>
      <c r="J75" s="2447">
        <v>347</v>
      </c>
      <c r="K75" s="2447" t="s">
        <v>22</v>
      </c>
      <c r="L75" s="2447" t="s">
        <v>22</v>
      </c>
      <c r="M75" s="2447">
        <v>347</v>
      </c>
      <c r="N75" s="2447" t="s">
        <v>21</v>
      </c>
      <c r="O75" s="2447" t="s">
        <v>21</v>
      </c>
      <c r="P75" s="1445">
        <v>43466</v>
      </c>
      <c r="Q75" s="662">
        <v>43466</v>
      </c>
      <c r="R75" s="63">
        <v>43586</v>
      </c>
      <c r="S75" s="64">
        <v>43586</v>
      </c>
      <c r="T75" s="129" t="s">
        <v>2159</v>
      </c>
      <c r="U75" s="75">
        <v>464804</v>
      </c>
      <c r="V75" s="2447" t="s">
        <v>22</v>
      </c>
      <c r="W75" s="2447"/>
      <c r="X75" s="2447">
        <v>460566</v>
      </c>
      <c r="Y75" s="2447">
        <v>13659</v>
      </c>
      <c r="Z75" s="2447">
        <v>11458</v>
      </c>
      <c r="AA75" s="2447">
        <v>435449</v>
      </c>
      <c r="AB75" s="2447" t="s">
        <v>21</v>
      </c>
      <c r="AC75" s="2447">
        <v>406603</v>
      </c>
      <c r="AD75" s="2447">
        <v>28846</v>
      </c>
      <c r="AE75" s="2447">
        <v>191</v>
      </c>
      <c r="AF75" s="2447">
        <v>44020</v>
      </c>
      <c r="AG75" s="1445">
        <v>43466</v>
      </c>
      <c r="AH75" s="662">
        <v>43466</v>
      </c>
      <c r="AI75" s="63">
        <v>43586</v>
      </c>
      <c r="AJ75" s="64">
        <v>43586</v>
      </c>
      <c r="AK75" s="129" t="s">
        <v>2159</v>
      </c>
      <c r="AL75" s="75">
        <v>265759</v>
      </c>
      <c r="AM75" s="2447" t="s">
        <v>22</v>
      </c>
      <c r="AN75" s="2447"/>
      <c r="AO75" s="2447">
        <v>261195</v>
      </c>
      <c r="AP75" s="2447" t="s">
        <v>21</v>
      </c>
      <c r="AQ75" s="2447" t="s">
        <v>21</v>
      </c>
      <c r="AR75" s="2447">
        <v>261195</v>
      </c>
      <c r="AS75" s="2447" t="s">
        <v>21</v>
      </c>
      <c r="AT75" s="2447">
        <v>261195</v>
      </c>
      <c r="AU75" s="2447" t="s">
        <v>21</v>
      </c>
      <c r="AV75" s="2447">
        <v>4538</v>
      </c>
      <c r="AW75" s="2447">
        <v>3231</v>
      </c>
      <c r="AX75" s="1445">
        <v>43466</v>
      </c>
      <c r="AY75" s="662">
        <v>43466</v>
      </c>
      <c r="AZ75" s="63">
        <v>43586</v>
      </c>
      <c r="BA75" s="64">
        <v>43586</v>
      </c>
      <c r="BB75" s="129" t="s">
        <v>2159</v>
      </c>
      <c r="BC75" s="75">
        <v>270824</v>
      </c>
      <c r="BD75" s="2447" t="s">
        <v>21</v>
      </c>
      <c r="BE75" s="2447"/>
      <c r="BF75" s="2447">
        <v>269974</v>
      </c>
      <c r="BG75" s="2447">
        <v>139</v>
      </c>
      <c r="BH75" s="2447" t="s">
        <v>21</v>
      </c>
      <c r="BI75" s="2447">
        <v>269835</v>
      </c>
      <c r="BJ75" s="2447" t="s">
        <v>21</v>
      </c>
      <c r="BK75" s="2447">
        <v>255265</v>
      </c>
      <c r="BL75" s="2447">
        <v>14570</v>
      </c>
      <c r="BM75" s="2447" t="s">
        <v>21</v>
      </c>
      <c r="BN75" s="2447">
        <v>5739</v>
      </c>
      <c r="BO75" s="1445">
        <v>43466</v>
      </c>
      <c r="BP75" s="662">
        <v>43466</v>
      </c>
      <c r="BQ75" s="63">
        <v>43586</v>
      </c>
      <c r="BR75" s="64">
        <v>43586</v>
      </c>
      <c r="BS75" s="129" t="s">
        <v>2159</v>
      </c>
      <c r="BT75" s="75">
        <v>238905</v>
      </c>
      <c r="BU75" s="2447" t="s">
        <v>21</v>
      </c>
      <c r="BV75" s="2447"/>
      <c r="BW75" s="2447">
        <v>242562</v>
      </c>
      <c r="BX75" s="2447" t="s">
        <v>21</v>
      </c>
      <c r="BY75" s="2447" t="s">
        <v>21</v>
      </c>
      <c r="BZ75" s="2447">
        <v>242562</v>
      </c>
      <c r="CA75" s="2447">
        <v>77891</v>
      </c>
      <c r="CB75" s="2447">
        <v>164671</v>
      </c>
      <c r="CC75" s="2447" t="s">
        <v>21</v>
      </c>
      <c r="CD75" s="2447">
        <v>113</v>
      </c>
      <c r="CE75" s="2447">
        <v>18983</v>
      </c>
      <c r="CF75" s="1445">
        <v>43466</v>
      </c>
      <c r="CG75" s="662">
        <v>43466</v>
      </c>
      <c r="CH75" s="63">
        <v>43586</v>
      </c>
      <c r="CI75" s="64">
        <v>43586</v>
      </c>
      <c r="CJ75" s="129" t="s">
        <v>2159</v>
      </c>
      <c r="CK75" s="75">
        <v>251411</v>
      </c>
      <c r="CL75" s="2447" t="s">
        <v>21</v>
      </c>
      <c r="CM75" s="2447"/>
      <c r="CN75" s="2447">
        <v>251411</v>
      </c>
      <c r="CO75" s="2447" t="s">
        <v>21</v>
      </c>
      <c r="CP75" s="2447" t="s">
        <v>21</v>
      </c>
      <c r="CQ75" s="2447">
        <v>251411</v>
      </c>
      <c r="CR75" s="2447" t="s">
        <v>21</v>
      </c>
      <c r="CS75" s="2447">
        <v>251411</v>
      </c>
      <c r="CT75" s="2447" t="s">
        <v>21</v>
      </c>
      <c r="CU75" s="2447" t="s">
        <v>21</v>
      </c>
      <c r="CV75" s="214" t="s">
        <v>22</v>
      </c>
      <c r="CW75" s="1445">
        <v>43466</v>
      </c>
      <c r="CX75" s="662">
        <v>43466</v>
      </c>
      <c r="CY75" s="63">
        <v>43586</v>
      </c>
      <c r="CZ75" s="64">
        <v>43586</v>
      </c>
      <c r="DA75" s="129" t="s">
        <v>2159</v>
      </c>
      <c r="DB75" s="75">
        <v>1065</v>
      </c>
      <c r="DC75" s="2447" t="s">
        <v>22</v>
      </c>
      <c r="DD75" s="2447"/>
      <c r="DE75" s="2447">
        <v>1065</v>
      </c>
      <c r="DF75" s="2447" t="s">
        <v>21</v>
      </c>
      <c r="DG75" s="2447" t="s">
        <v>21</v>
      </c>
      <c r="DH75" s="2447">
        <v>1065</v>
      </c>
      <c r="DI75" s="2447" t="s">
        <v>21</v>
      </c>
      <c r="DJ75" s="2447">
        <v>620</v>
      </c>
      <c r="DK75" s="2447">
        <v>445</v>
      </c>
      <c r="DL75" s="2447" t="s">
        <v>21</v>
      </c>
      <c r="DM75" s="2447" t="s">
        <v>21</v>
      </c>
      <c r="DN75" s="1445">
        <v>43466</v>
      </c>
      <c r="DO75" s="662">
        <v>43466</v>
      </c>
      <c r="DP75" s="63">
        <v>43586</v>
      </c>
      <c r="DQ75" s="64">
        <v>43586</v>
      </c>
      <c r="DR75" s="129" t="s">
        <v>2159</v>
      </c>
      <c r="DS75" s="75">
        <v>2358</v>
      </c>
      <c r="DT75" s="2447" t="s">
        <v>21</v>
      </c>
      <c r="DU75" s="2447"/>
      <c r="DV75" s="2447">
        <v>2358</v>
      </c>
      <c r="DW75" s="2447" t="s">
        <v>21</v>
      </c>
      <c r="DX75" s="2447" t="s">
        <v>21</v>
      </c>
      <c r="DY75" s="2447">
        <v>2358</v>
      </c>
      <c r="DZ75" s="2447" t="s">
        <v>21</v>
      </c>
      <c r="EA75" s="2447">
        <v>2358</v>
      </c>
      <c r="EB75" s="2447" t="s">
        <v>21</v>
      </c>
      <c r="EC75" s="2447" t="s">
        <v>21</v>
      </c>
      <c r="ED75" s="2447" t="s">
        <v>21</v>
      </c>
      <c r="EE75" s="1445">
        <v>43466</v>
      </c>
      <c r="EF75" s="662">
        <v>43466</v>
      </c>
      <c r="EG75" s="63">
        <v>43586</v>
      </c>
      <c r="EH75" s="64">
        <v>43586</v>
      </c>
      <c r="EI75" s="129" t="s">
        <v>2159</v>
      </c>
      <c r="EJ75" s="75">
        <v>45226</v>
      </c>
      <c r="EK75" s="2447" t="s">
        <v>21</v>
      </c>
      <c r="EL75" s="2447"/>
      <c r="EM75" s="2447">
        <v>45346</v>
      </c>
      <c r="EN75" s="2447">
        <v>15243</v>
      </c>
      <c r="EO75" s="2447" t="s">
        <v>21</v>
      </c>
      <c r="EP75" s="2447">
        <v>30103</v>
      </c>
      <c r="EQ75" s="2447" t="s">
        <v>21</v>
      </c>
      <c r="ER75" s="2447">
        <v>30103</v>
      </c>
      <c r="ES75" s="2447" t="s">
        <v>21</v>
      </c>
      <c r="ET75" s="2447" t="s">
        <v>21</v>
      </c>
      <c r="EU75" s="2447">
        <v>669</v>
      </c>
      <c r="EV75" s="1445">
        <v>43466</v>
      </c>
      <c r="EW75" s="662">
        <v>43466</v>
      </c>
    </row>
    <row r="76" spans="1:153" ht="7.5" customHeight="1">
      <c r="A76" s="73"/>
      <c r="B76" s="76"/>
      <c r="C76" s="129"/>
      <c r="D76" s="1002"/>
      <c r="E76" s="663"/>
      <c r="F76" s="663"/>
      <c r="G76" s="663"/>
      <c r="H76" s="663"/>
      <c r="I76" s="663"/>
      <c r="J76" s="663"/>
      <c r="K76" s="663"/>
      <c r="L76" s="663"/>
      <c r="M76" s="663"/>
      <c r="N76" s="663"/>
      <c r="O76" s="663"/>
      <c r="P76" s="1446"/>
      <c r="Q76" s="505"/>
      <c r="R76" s="73"/>
      <c r="S76" s="76"/>
      <c r="T76" s="129"/>
      <c r="U76" s="1002"/>
      <c r="V76" s="663"/>
      <c r="W76" s="663"/>
      <c r="X76" s="663"/>
      <c r="Y76" s="663"/>
      <c r="Z76" s="663"/>
      <c r="AA76" s="663"/>
      <c r="AB76" s="663"/>
      <c r="AC76" s="663"/>
      <c r="AD76" s="663"/>
      <c r="AE76" s="663"/>
      <c r="AF76" s="663"/>
      <c r="AG76" s="1446"/>
      <c r="AH76" s="505"/>
      <c r="AI76" s="73"/>
      <c r="AJ76" s="76"/>
      <c r="AK76" s="129"/>
      <c r="AL76" s="1002"/>
      <c r="AM76" s="663"/>
      <c r="AN76" s="663"/>
      <c r="AO76" s="663"/>
      <c r="AP76" s="663"/>
      <c r="AQ76" s="663"/>
      <c r="AR76" s="663"/>
      <c r="AS76" s="663"/>
      <c r="AT76" s="663"/>
      <c r="AU76" s="663"/>
      <c r="AV76" s="663"/>
      <c r="AW76" s="663"/>
      <c r="AX76" s="1446"/>
      <c r="AY76" s="505"/>
      <c r="AZ76" s="73"/>
      <c r="BA76" s="76"/>
      <c r="BB76" s="129"/>
      <c r="BC76" s="1002"/>
      <c r="BD76" s="663"/>
      <c r="BE76" s="663"/>
      <c r="BF76" s="663"/>
      <c r="BG76" s="663"/>
      <c r="BH76" s="663"/>
      <c r="BI76" s="663"/>
      <c r="BJ76" s="663"/>
      <c r="BK76" s="663"/>
      <c r="BL76" s="663"/>
      <c r="BM76" s="663"/>
      <c r="BN76" s="663"/>
      <c r="BO76" s="1446"/>
      <c r="BP76" s="505"/>
      <c r="BQ76" s="73"/>
      <c r="BR76" s="76"/>
      <c r="BS76" s="129"/>
      <c r="BT76" s="1002"/>
      <c r="BU76" s="663"/>
      <c r="BV76" s="663"/>
      <c r="BW76" s="663"/>
      <c r="BX76" s="663"/>
      <c r="BY76" s="663"/>
      <c r="BZ76" s="663"/>
      <c r="CA76" s="663"/>
      <c r="CB76" s="663"/>
      <c r="CC76" s="663"/>
      <c r="CD76" s="663"/>
      <c r="CE76" s="663"/>
      <c r="CF76" s="1446"/>
      <c r="CG76" s="505"/>
      <c r="CH76" s="73"/>
      <c r="CI76" s="76"/>
      <c r="CJ76" s="129"/>
      <c r="CK76" s="1002"/>
      <c r="CL76" s="663"/>
      <c r="CM76" s="663"/>
      <c r="CN76" s="663"/>
      <c r="CO76" s="663"/>
      <c r="CP76" s="663"/>
      <c r="CQ76" s="663"/>
      <c r="CR76" s="663"/>
      <c r="CS76" s="663"/>
      <c r="CT76" s="663"/>
      <c r="CU76" s="663"/>
      <c r="CV76" s="663"/>
      <c r="CW76" s="1446"/>
      <c r="CX76" s="505"/>
      <c r="CY76" s="73"/>
      <c r="CZ76" s="76"/>
      <c r="DA76" s="129"/>
      <c r="DB76" s="1002"/>
      <c r="DC76" s="663"/>
      <c r="DD76" s="663"/>
      <c r="DE76" s="663"/>
      <c r="DF76" s="663"/>
      <c r="DG76" s="663"/>
      <c r="DH76" s="663"/>
      <c r="DI76" s="663"/>
      <c r="DJ76" s="663"/>
      <c r="DK76" s="663"/>
      <c r="DL76" s="663"/>
      <c r="DM76" s="663"/>
      <c r="DN76" s="1446"/>
      <c r="DO76" s="505"/>
      <c r="DP76" s="73"/>
      <c r="DQ76" s="76"/>
      <c r="DR76" s="129"/>
      <c r="DS76" s="1002"/>
      <c r="DT76" s="663"/>
      <c r="DU76" s="663"/>
      <c r="DV76" s="663"/>
      <c r="DW76" s="663"/>
      <c r="DX76" s="663"/>
      <c r="DY76" s="663"/>
      <c r="DZ76" s="663"/>
      <c r="EA76" s="663"/>
      <c r="EB76" s="663"/>
      <c r="EC76" s="663"/>
      <c r="ED76" s="663"/>
      <c r="EE76" s="1446"/>
      <c r="EF76" s="505"/>
      <c r="EG76" s="73"/>
      <c r="EH76" s="76"/>
      <c r="EI76" s="129"/>
      <c r="EJ76" s="1002"/>
      <c r="EK76" s="663"/>
      <c r="EL76" s="663"/>
      <c r="EM76" s="663"/>
      <c r="EN76" s="663"/>
      <c r="EO76" s="663"/>
      <c r="EP76" s="663"/>
      <c r="EQ76" s="663"/>
      <c r="ER76" s="663"/>
      <c r="ES76" s="663"/>
      <c r="ET76" s="663"/>
      <c r="EU76" s="663"/>
      <c r="EV76" s="1446"/>
      <c r="EW76" s="505"/>
    </row>
    <row r="77" spans="1:153" ht="15" customHeight="1">
      <c r="A77" s="79">
        <v>42826</v>
      </c>
      <c r="B77" s="80">
        <v>42826</v>
      </c>
      <c r="C77" s="130">
        <v>42826</v>
      </c>
      <c r="D77" s="82">
        <v>303</v>
      </c>
      <c r="E77" s="2448" t="s">
        <v>22</v>
      </c>
      <c r="F77" s="2448"/>
      <c r="G77" s="2448">
        <v>303</v>
      </c>
      <c r="H77" s="2448" t="s">
        <v>22</v>
      </c>
      <c r="I77" s="2448" t="s">
        <v>22</v>
      </c>
      <c r="J77" s="2448">
        <v>303</v>
      </c>
      <c r="K77" s="2448" t="s">
        <v>22</v>
      </c>
      <c r="L77" s="2448" t="s">
        <v>22</v>
      </c>
      <c r="M77" s="2448">
        <v>303</v>
      </c>
      <c r="N77" s="2448">
        <v>1</v>
      </c>
      <c r="O77" s="2448" t="s">
        <v>21</v>
      </c>
      <c r="P77" s="1447">
        <v>42826</v>
      </c>
      <c r="Q77" s="666">
        <v>42826</v>
      </c>
      <c r="R77" s="79">
        <v>42826</v>
      </c>
      <c r="S77" s="80">
        <v>42826</v>
      </c>
      <c r="T77" s="130">
        <v>42826</v>
      </c>
      <c r="U77" s="82">
        <v>458688</v>
      </c>
      <c r="V77" s="2448" t="s">
        <v>22</v>
      </c>
      <c r="W77" s="2448"/>
      <c r="X77" s="2448">
        <v>463738</v>
      </c>
      <c r="Y77" s="2448">
        <v>13526</v>
      </c>
      <c r="Z77" s="2448">
        <v>12229</v>
      </c>
      <c r="AA77" s="2448">
        <v>437983</v>
      </c>
      <c r="AB77" s="2448" t="s">
        <v>21</v>
      </c>
      <c r="AC77" s="2448">
        <v>400677</v>
      </c>
      <c r="AD77" s="2448">
        <v>37306</v>
      </c>
      <c r="AE77" s="2448">
        <v>730</v>
      </c>
      <c r="AF77" s="2448">
        <v>39303</v>
      </c>
      <c r="AG77" s="1447">
        <v>42826</v>
      </c>
      <c r="AH77" s="666">
        <v>42826</v>
      </c>
      <c r="AI77" s="79">
        <v>42826</v>
      </c>
      <c r="AJ77" s="80">
        <v>42826</v>
      </c>
      <c r="AK77" s="130">
        <v>42826</v>
      </c>
      <c r="AL77" s="82">
        <v>245643</v>
      </c>
      <c r="AM77" s="2448" t="s">
        <v>22</v>
      </c>
      <c r="AN77" s="2448"/>
      <c r="AO77" s="2448">
        <v>241080</v>
      </c>
      <c r="AP77" s="2448" t="s">
        <v>21</v>
      </c>
      <c r="AQ77" s="2448" t="s">
        <v>21</v>
      </c>
      <c r="AR77" s="2448">
        <v>241080</v>
      </c>
      <c r="AS77" s="2448" t="s">
        <v>21</v>
      </c>
      <c r="AT77" s="2448">
        <v>241080</v>
      </c>
      <c r="AU77" s="2448" t="s">
        <v>21</v>
      </c>
      <c r="AV77" s="2448">
        <v>4595</v>
      </c>
      <c r="AW77" s="2448">
        <v>2599</v>
      </c>
      <c r="AX77" s="1447">
        <v>42826</v>
      </c>
      <c r="AY77" s="666">
        <v>42826</v>
      </c>
      <c r="AZ77" s="79">
        <v>42826</v>
      </c>
      <c r="BA77" s="80">
        <v>42826</v>
      </c>
      <c r="BB77" s="130">
        <v>42826</v>
      </c>
      <c r="BC77" s="82">
        <v>244455</v>
      </c>
      <c r="BD77" s="2448" t="s">
        <v>21</v>
      </c>
      <c r="BE77" s="2448"/>
      <c r="BF77" s="2448">
        <v>246523</v>
      </c>
      <c r="BG77" s="2448">
        <v>105</v>
      </c>
      <c r="BH77" s="2448" t="s">
        <v>21</v>
      </c>
      <c r="BI77" s="2448">
        <v>246418</v>
      </c>
      <c r="BJ77" s="2448" t="s">
        <v>21</v>
      </c>
      <c r="BK77" s="2448">
        <v>234135</v>
      </c>
      <c r="BL77" s="2448">
        <v>12283</v>
      </c>
      <c r="BM77" s="2448" t="s">
        <v>21</v>
      </c>
      <c r="BN77" s="2448">
        <v>3603</v>
      </c>
      <c r="BO77" s="1447">
        <v>42826</v>
      </c>
      <c r="BP77" s="666">
        <v>42826</v>
      </c>
      <c r="BQ77" s="79">
        <v>42826</v>
      </c>
      <c r="BR77" s="80">
        <v>42826</v>
      </c>
      <c r="BS77" s="130">
        <v>42826</v>
      </c>
      <c r="BT77" s="82">
        <v>207401</v>
      </c>
      <c r="BU77" s="2448" t="s">
        <v>21</v>
      </c>
      <c r="BV77" s="2448"/>
      <c r="BW77" s="2448">
        <v>205327</v>
      </c>
      <c r="BX77" s="2448" t="s">
        <v>21</v>
      </c>
      <c r="BY77" s="2448" t="s">
        <v>21</v>
      </c>
      <c r="BZ77" s="2448">
        <v>205327</v>
      </c>
      <c r="CA77" s="2448">
        <v>61815</v>
      </c>
      <c r="CB77" s="2448">
        <v>143512</v>
      </c>
      <c r="CC77" s="2448" t="s">
        <v>21</v>
      </c>
      <c r="CD77" s="2448">
        <v>157</v>
      </c>
      <c r="CE77" s="2448">
        <v>19564</v>
      </c>
      <c r="CF77" s="1447">
        <v>42826</v>
      </c>
      <c r="CG77" s="666">
        <v>42826</v>
      </c>
      <c r="CH77" s="79">
        <v>42826</v>
      </c>
      <c r="CI77" s="80">
        <v>42826</v>
      </c>
      <c r="CJ77" s="130">
        <v>42826</v>
      </c>
      <c r="CK77" s="82">
        <v>226782</v>
      </c>
      <c r="CL77" s="2448" t="s">
        <v>21</v>
      </c>
      <c r="CM77" s="2448"/>
      <c r="CN77" s="2448">
        <v>226782</v>
      </c>
      <c r="CO77" s="2448" t="s">
        <v>21</v>
      </c>
      <c r="CP77" s="2448" t="s">
        <v>21</v>
      </c>
      <c r="CQ77" s="2448">
        <v>226782</v>
      </c>
      <c r="CR77" s="2448" t="s">
        <v>21</v>
      </c>
      <c r="CS77" s="2448">
        <v>226782</v>
      </c>
      <c r="CT77" s="2448" t="s">
        <v>21</v>
      </c>
      <c r="CU77" s="2448" t="s">
        <v>21</v>
      </c>
      <c r="CV77" s="217" t="s">
        <v>22</v>
      </c>
      <c r="CW77" s="1447">
        <v>42826</v>
      </c>
      <c r="CX77" s="666">
        <v>42826</v>
      </c>
      <c r="CY77" s="79">
        <v>42826</v>
      </c>
      <c r="CZ77" s="80">
        <v>42826</v>
      </c>
      <c r="DA77" s="130">
        <v>42826</v>
      </c>
      <c r="DB77" s="82">
        <v>4059</v>
      </c>
      <c r="DC77" s="2448" t="s">
        <v>22</v>
      </c>
      <c r="DD77" s="2448"/>
      <c r="DE77" s="2448">
        <v>4059</v>
      </c>
      <c r="DF77" s="2448" t="s">
        <v>21</v>
      </c>
      <c r="DG77" s="2448" t="s">
        <v>21</v>
      </c>
      <c r="DH77" s="2448">
        <v>4059</v>
      </c>
      <c r="DI77" s="2448" t="s">
        <v>21</v>
      </c>
      <c r="DJ77" s="2448">
        <v>3627</v>
      </c>
      <c r="DK77" s="2448">
        <v>432</v>
      </c>
      <c r="DL77" s="2448" t="s">
        <v>21</v>
      </c>
      <c r="DM77" s="2448" t="s">
        <v>21</v>
      </c>
      <c r="DN77" s="1447">
        <v>42826</v>
      </c>
      <c r="DO77" s="666">
        <v>42826</v>
      </c>
      <c r="DP77" s="79">
        <v>42826</v>
      </c>
      <c r="DQ77" s="80">
        <v>42826</v>
      </c>
      <c r="DR77" s="130">
        <v>42826</v>
      </c>
      <c r="DS77" s="82">
        <v>2628</v>
      </c>
      <c r="DT77" s="2448" t="s">
        <v>21</v>
      </c>
      <c r="DU77" s="2448"/>
      <c r="DV77" s="2448">
        <v>2628</v>
      </c>
      <c r="DW77" s="2448" t="s">
        <v>21</v>
      </c>
      <c r="DX77" s="2448" t="s">
        <v>21</v>
      </c>
      <c r="DY77" s="2448">
        <v>2628</v>
      </c>
      <c r="DZ77" s="2448" t="s">
        <v>21</v>
      </c>
      <c r="EA77" s="2448">
        <v>2628</v>
      </c>
      <c r="EB77" s="2448" t="s">
        <v>21</v>
      </c>
      <c r="EC77" s="2448" t="s">
        <v>21</v>
      </c>
      <c r="ED77" s="2448" t="s">
        <v>21</v>
      </c>
      <c r="EE77" s="1447">
        <v>42826</v>
      </c>
      <c r="EF77" s="666">
        <v>42826</v>
      </c>
      <c r="EG77" s="79">
        <v>42826</v>
      </c>
      <c r="EH77" s="80">
        <v>42826</v>
      </c>
      <c r="EI77" s="130">
        <v>42826</v>
      </c>
      <c r="EJ77" s="82">
        <v>43334</v>
      </c>
      <c r="EK77" s="2448" t="s">
        <v>21</v>
      </c>
      <c r="EL77" s="2448"/>
      <c r="EM77" s="2448">
        <v>43587</v>
      </c>
      <c r="EN77" s="2448">
        <v>12078</v>
      </c>
      <c r="EO77" s="2448" t="s">
        <v>21</v>
      </c>
      <c r="EP77" s="2448">
        <v>31509</v>
      </c>
      <c r="EQ77" s="2448" t="s">
        <v>21</v>
      </c>
      <c r="ER77" s="2448">
        <v>31509</v>
      </c>
      <c r="ES77" s="2448" t="s">
        <v>21</v>
      </c>
      <c r="ET77" s="2448" t="s">
        <v>21</v>
      </c>
      <c r="EU77" s="2448">
        <v>340</v>
      </c>
      <c r="EV77" s="1447">
        <v>42826</v>
      </c>
      <c r="EW77" s="666">
        <v>42826</v>
      </c>
    </row>
    <row r="78" spans="1:153" ht="15" customHeight="1">
      <c r="A78" s="85"/>
      <c r="B78" s="80">
        <v>43191</v>
      </c>
      <c r="C78" s="132"/>
      <c r="D78" s="82">
        <v>316</v>
      </c>
      <c r="E78" s="2448" t="s">
        <v>22</v>
      </c>
      <c r="F78" s="2448"/>
      <c r="G78" s="2448">
        <v>316</v>
      </c>
      <c r="H78" s="2448" t="s">
        <v>22</v>
      </c>
      <c r="I78" s="2448" t="s">
        <v>22</v>
      </c>
      <c r="J78" s="2448">
        <v>316</v>
      </c>
      <c r="K78" s="2448" t="s">
        <v>22</v>
      </c>
      <c r="L78" s="2448" t="s">
        <v>22</v>
      </c>
      <c r="M78" s="2448">
        <v>316</v>
      </c>
      <c r="N78" s="2448" t="s">
        <v>21</v>
      </c>
      <c r="O78" s="2448" t="s">
        <v>21</v>
      </c>
      <c r="P78" s="1447">
        <v>43191</v>
      </c>
      <c r="Q78" s="666">
        <v>43191</v>
      </c>
      <c r="R78" s="85"/>
      <c r="S78" s="80">
        <v>43191</v>
      </c>
      <c r="T78" s="132"/>
      <c r="U78" s="82">
        <v>462248</v>
      </c>
      <c r="V78" s="2448" t="s">
        <v>22</v>
      </c>
      <c r="W78" s="2448"/>
      <c r="X78" s="2448">
        <v>458847</v>
      </c>
      <c r="Y78" s="2448">
        <v>15078</v>
      </c>
      <c r="Z78" s="2448">
        <v>10975</v>
      </c>
      <c r="AA78" s="2448">
        <v>432794</v>
      </c>
      <c r="AB78" s="2448" t="s">
        <v>21</v>
      </c>
      <c r="AC78" s="2448">
        <v>397654</v>
      </c>
      <c r="AD78" s="2448">
        <v>35140</v>
      </c>
      <c r="AE78" s="2448">
        <v>541</v>
      </c>
      <c r="AF78" s="2448">
        <v>42185</v>
      </c>
      <c r="AG78" s="1447">
        <v>43191</v>
      </c>
      <c r="AH78" s="666">
        <v>43191</v>
      </c>
      <c r="AI78" s="85"/>
      <c r="AJ78" s="80">
        <v>43191</v>
      </c>
      <c r="AK78" s="132"/>
      <c r="AL78" s="82">
        <v>270092</v>
      </c>
      <c r="AM78" s="2448" t="s">
        <v>22</v>
      </c>
      <c r="AN78" s="2448"/>
      <c r="AO78" s="2448">
        <v>265883</v>
      </c>
      <c r="AP78" s="2448" t="s">
        <v>21</v>
      </c>
      <c r="AQ78" s="2448" t="s">
        <v>21</v>
      </c>
      <c r="AR78" s="2448">
        <v>265883</v>
      </c>
      <c r="AS78" s="2448" t="s">
        <v>21</v>
      </c>
      <c r="AT78" s="2448">
        <v>265883</v>
      </c>
      <c r="AU78" s="2448" t="s">
        <v>21</v>
      </c>
      <c r="AV78" s="2448">
        <v>3535</v>
      </c>
      <c r="AW78" s="2448">
        <v>3232</v>
      </c>
      <c r="AX78" s="1447">
        <v>43191</v>
      </c>
      <c r="AY78" s="666">
        <v>43191</v>
      </c>
      <c r="AZ78" s="85"/>
      <c r="BA78" s="80">
        <v>43191</v>
      </c>
      <c r="BB78" s="132"/>
      <c r="BC78" s="82">
        <v>257509</v>
      </c>
      <c r="BD78" s="2448" t="s">
        <v>21</v>
      </c>
      <c r="BE78" s="2448"/>
      <c r="BF78" s="2448">
        <v>257084</v>
      </c>
      <c r="BG78" s="2448">
        <v>102</v>
      </c>
      <c r="BH78" s="2448" t="s">
        <v>21</v>
      </c>
      <c r="BI78" s="2448">
        <v>256982</v>
      </c>
      <c r="BJ78" s="2448" t="s">
        <v>21</v>
      </c>
      <c r="BK78" s="2448">
        <v>243528</v>
      </c>
      <c r="BL78" s="2448">
        <v>13454</v>
      </c>
      <c r="BM78" s="2448" t="s">
        <v>21</v>
      </c>
      <c r="BN78" s="2448">
        <v>4023</v>
      </c>
      <c r="BO78" s="1447">
        <v>43191</v>
      </c>
      <c r="BP78" s="666">
        <v>43191</v>
      </c>
      <c r="BQ78" s="85"/>
      <c r="BR78" s="80">
        <v>43191</v>
      </c>
      <c r="BS78" s="132"/>
      <c r="BT78" s="82">
        <v>223894</v>
      </c>
      <c r="BU78" s="2448" t="s">
        <v>21</v>
      </c>
      <c r="BV78" s="2448"/>
      <c r="BW78" s="2448">
        <v>223762</v>
      </c>
      <c r="BX78" s="2448" t="s">
        <v>21</v>
      </c>
      <c r="BY78" s="2448" t="s">
        <v>21</v>
      </c>
      <c r="BZ78" s="2448">
        <v>223762</v>
      </c>
      <c r="CA78" s="2448">
        <v>74531</v>
      </c>
      <c r="CB78" s="2448">
        <v>149221</v>
      </c>
      <c r="CC78" s="2448">
        <v>10</v>
      </c>
      <c r="CD78" s="2448">
        <v>128</v>
      </c>
      <c r="CE78" s="2448">
        <v>19590</v>
      </c>
      <c r="CF78" s="1447">
        <v>43191</v>
      </c>
      <c r="CG78" s="666">
        <v>43191</v>
      </c>
      <c r="CH78" s="85"/>
      <c r="CI78" s="80">
        <v>43191</v>
      </c>
      <c r="CJ78" s="132"/>
      <c r="CK78" s="82">
        <v>242448</v>
      </c>
      <c r="CL78" s="2448" t="s">
        <v>21</v>
      </c>
      <c r="CM78" s="2448"/>
      <c r="CN78" s="2448">
        <v>242448</v>
      </c>
      <c r="CO78" s="2448" t="s">
        <v>21</v>
      </c>
      <c r="CP78" s="2448" t="s">
        <v>21</v>
      </c>
      <c r="CQ78" s="2448">
        <v>242448</v>
      </c>
      <c r="CR78" s="2448" t="s">
        <v>21</v>
      </c>
      <c r="CS78" s="2448">
        <v>242448</v>
      </c>
      <c r="CT78" s="2448" t="s">
        <v>21</v>
      </c>
      <c r="CU78" s="2448" t="s">
        <v>21</v>
      </c>
      <c r="CV78" s="217" t="s">
        <v>22</v>
      </c>
      <c r="CW78" s="1447">
        <v>43191</v>
      </c>
      <c r="CX78" s="666">
        <v>43191</v>
      </c>
      <c r="CY78" s="85"/>
      <c r="CZ78" s="80">
        <v>43191</v>
      </c>
      <c r="DA78" s="132"/>
      <c r="DB78" s="82">
        <v>1107</v>
      </c>
      <c r="DC78" s="2448" t="s">
        <v>22</v>
      </c>
      <c r="DD78" s="2448"/>
      <c r="DE78" s="2448">
        <v>1107</v>
      </c>
      <c r="DF78" s="2448" t="s">
        <v>21</v>
      </c>
      <c r="DG78" s="2448" t="s">
        <v>21</v>
      </c>
      <c r="DH78" s="2448">
        <v>1107</v>
      </c>
      <c r="DI78" s="2448" t="s">
        <v>21</v>
      </c>
      <c r="DJ78" s="2448">
        <v>634</v>
      </c>
      <c r="DK78" s="2448">
        <v>473</v>
      </c>
      <c r="DL78" s="2448" t="s">
        <v>21</v>
      </c>
      <c r="DM78" s="2448" t="s">
        <v>21</v>
      </c>
      <c r="DN78" s="1447">
        <v>43191</v>
      </c>
      <c r="DO78" s="666">
        <v>43191</v>
      </c>
      <c r="DP78" s="85"/>
      <c r="DQ78" s="80">
        <v>43191</v>
      </c>
      <c r="DR78" s="132"/>
      <c r="DS78" s="82">
        <v>2746</v>
      </c>
      <c r="DT78" s="2448" t="s">
        <v>21</v>
      </c>
      <c r="DU78" s="2448"/>
      <c r="DV78" s="2448">
        <v>2746</v>
      </c>
      <c r="DW78" s="2448" t="s">
        <v>21</v>
      </c>
      <c r="DX78" s="2448" t="s">
        <v>21</v>
      </c>
      <c r="DY78" s="2448">
        <v>2746</v>
      </c>
      <c r="DZ78" s="2448" t="s">
        <v>21</v>
      </c>
      <c r="EA78" s="2448">
        <v>2746</v>
      </c>
      <c r="EB78" s="2448" t="s">
        <v>21</v>
      </c>
      <c r="EC78" s="2448" t="s">
        <v>21</v>
      </c>
      <c r="ED78" s="2448" t="s">
        <v>21</v>
      </c>
      <c r="EE78" s="1447">
        <v>43191</v>
      </c>
      <c r="EF78" s="666">
        <v>43191</v>
      </c>
      <c r="EG78" s="85"/>
      <c r="EH78" s="80">
        <v>43191</v>
      </c>
      <c r="EI78" s="132"/>
      <c r="EJ78" s="82">
        <v>47785</v>
      </c>
      <c r="EK78" s="2448" t="s">
        <v>21</v>
      </c>
      <c r="EL78" s="2448"/>
      <c r="EM78" s="2448">
        <v>47856</v>
      </c>
      <c r="EN78" s="2448">
        <v>13866</v>
      </c>
      <c r="EO78" s="2448" t="s">
        <v>21</v>
      </c>
      <c r="EP78" s="2448">
        <v>33990</v>
      </c>
      <c r="EQ78" s="2448" t="s">
        <v>21</v>
      </c>
      <c r="ER78" s="2448">
        <v>33990</v>
      </c>
      <c r="ES78" s="2448" t="s">
        <v>21</v>
      </c>
      <c r="ET78" s="2448" t="s">
        <v>21</v>
      </c>
      <c r="EU78" s="2448">
        <v>269</v>
      </c>
      <c r="EV78" s="1447">
        <v>43191</v>
      </c>
      <c r="EW78" s="666">
        <v>43191</v>
      </c>
    </row>
    <row r="79" spans="1:153" ht="7.5" customHeight="1">
      <c r="A79" s="85"/>
      <c r="B79" s="87"/>
      <c r="C79" s="132"/>
      <c r="D79" s="82"/>
      <c r="E79" s="2448"/>
      <c r="F79" s="2448"/>
      <c r="G79" s="2448"/>
      <c r="H79" s="2448"/>
      <c r="I79" s="2448"/>
      <c r="J79" s="2448"/>
      <c r="K79" s="2448"/>
      <c r="L79" s="2448"/>
      <c r="M79" s="2448"/>
      <c r="N79" s="2448"/>
      <c r="O79" s="2448"/>
      <c r="P79" s="1446"/>
      <c r="Q79" s="505"/>
      <c r="R79" s="85"/>
      <c r="S79" s="87"/>
      <c r="T79" s="132"/>
      <c r="U79" s="82"/>
      <c r="V79" s="2448"/>
      <c r="W79" s="2448"/>
      <c r="X79" s="2448"/>
      <c r="Y79" s="2448"/>
      <c r="Z79" s="2448"/>
      <c r="AA79" s="2448"/>
      <c r="AB79" s="2448"/>
      <c r="AC79" s="2448"/>
      <c r="AD79" s="2448"/>
      <c r="AE79" s="2448"/>
      <c r="AF79" s="2448"/>
      <c r="AG79" s="1446"/>
      <c r="AH79" s="505"/>
      <c r="AI79" s="85"/>
      <c r="AJ79" s="87"/>
      <c r="AK79" s="132"/>
      <c r="AL79" s="82"/>
      <c r="AM79" s="2448"/>
      <c r="AN79" s="2448"/>
      <c r="AO79" s="2448"/>
      <c r="AP79" s="2448"/>
      <c r="AQ79" s="2448"/>
      <c r="AR79" s="2448"/>
      <c r="AS79" s="2448"/>
      <c r="AT79" s="2448"/>
      <c r="AU79" s="2448"/>
      <c r="AV79" s="2448"/>
      <c r="AW79" s="2448"/>
      <c r="AX79" s="1446"/>
      <c r="AY79" s="505"/>
      <c r="AZ79" s="85"/>
      <c r="BA79" s="87"/>
      <c r="BB79" s="132"/>
      <c r="BC79" s="82"/>
      <c r="BD79" s="2448"/>
      <c r="BE79" s="2448"/>
      <c r="BF79" s="2448"/>
      <c r="BG79" s="2448"/>
      <c r="BH79" s="2448"/>
      <c r="BI79" s="2448"/>
      <c r="BJ79" s="2448"/>
      <c r="BK79" s="2448"/>
      <c r="BL79" s="2448"/>
      <c r="BM79" s="2448"/>
      <c r="BN79" s="2448"/>
      <c r="BO79" s="1446"/>
      <c r="BP79" s="505"/>
      <c r="BQ79" s="85"/>
      <c r="BR79" s="87"/>
      <c r="BS79" s="132"/>
      <c r="BT79" s="82"/>
      <c r="BU79" s="2448"/>
      <c r="BV79" s="2448"/>
      <c r="BW79" s="2448"/>
      <c r="BX79" s="2448"/>
      <c r="BY79" s="2448"/>
      <c r="BZ79" s="2448"/>
      <c r="CA79" s="2448"/>
      <c r="CB79" s="2448"/>
      <c r="CC79" s="2448"/>
      <c r="CD79" s="2448"/>
      <c r="CE79" s="2448"/>
      <c r="CF79" s="1446"/>
      <c r="CG79" s="505"/>
      <c r="CH79" s="85"/>
      <c r="CI79" s="87"/>
      <c r="CJ79" s="132"/>
      <c r="CK79" s="82"/>
      <c r="CL79" s="2448"/>
      <c r="CM79" s="2448"/>
      <c r="CN79" s="2448"/>
      <c r="CO79" s="2448"/>
      <c r="CP79" s="2448"/>
      <c r="CQ79" s="2448"/>
      <c r="CR79" s="2448"/>
      <c r="CS79" s="2448"/>
      <c r="CT79" s="2448"/>
      <c r="CU79" s="2448"/>
      <c r="CV79" s="2448"/>
      <c r="CW79" s="1446"/>
      <c r="CX79" s="505"/>
      <c r="CY79" s="85"/>
      <c r="CZ79" s="87"/>
      <c r="DA79" s="132"/>
      <c r="DB79" s="82"/>
      <c r="DC79" s="2448"/>
      <c r="DD79" s="2448"/>
      <c r="DE79" s="2448"/>
      <c r="DF79" s="2448"/>
      <c r="DG79" s="2448"/>
      <c r="DH79" s="2448"/>
      <c r="DI79" s="2448"/>
      <c r="DJ79" s="2448"/>
      <c r="DK79" s="2448"/>
      <c r="DL79" s="2448"/>
      <c r="DM79" s="2448"/>
      <c r="DN79" s="1446"/>
      <c r="DO79" s="505"/>
      <c r="DP79" s="85"/>
      <c r="DQ79" s="87"/>
      <c r="DR79" s="132"/>
      <c r="DS79" s="82"/>
      <c r="DT79" s="2448"/>
      <c r="DU79" s="2448"/>
      <c r="DV79" s="2448"/>
      <c r="DW79" s="2448"/>
      <c r="DX79" s="2448"/>
      <c r="DY79" s="2448"/>
      <c r="DZ79" s="2448"/>
      <c r="EA79" s="2448"/>
      <c r="EB79" s="2448"/>
      <c r="EC79" s="2448"/>
      <c r="ED79" s="2448"/>
      <c r="EE79" s="1446"/>
      <c r="EF79" s="505"/>
      <c r="EG79" s="85"/>
      <c r="EH79" s="87"/>
      <c r="EI79" s="132"/>
      <c r="EJ79" s="82"/>
      <c r="EK79" s="2448"/>
      <c r="EL79" s="2448"/>
      <c r="EM79" s="2448"/>
      <c r="EN79" s="2448"/>
      <c r="EO79" s="2448"/>
      <c r="EP79" s="2448"/>
      <c r="EQ79" s="2448"/>
      <c r="ER79" s="2448"/>
      <c r="ES79" s="2448"/>
      <c r="ET79" s="2448"/>
      <c r="EU79" s="2448"/>
      <c r="EV79" s="1446"/>
      <c r="EW79" s="505"/>
    </row>
    <row r="80" spans="1:153" ht="15" customHeight="1">
      <c r="A80" s="88">
        <v>31</v>
      </c>
      <c r="B80" s="89" t="s">
        <v>23</v>
      </c>
      <c r="C80" s="134" t="s">
        <v>163</v>
      </c>
      <c r="D80" s="82">
        <v>70</v>
      </c>
      <c r="E80" s="2448" t="s">
        <v>22</v>
      </c>
      <c r="F80" s="2448"/>
      <c r="G80" s="2448">
        <v>70</v>
      </c>
      <c r="H80" s="2448" t="s">
        <v>22</v>
      </c>
      <c r="I80" s="2448" t="s">
        <v>22</v>
      </c>
      <c r="J80" s="2448">
        <v>70</v>
      </c>
      <c r="K80" s="2448" t="s">
        <v>22</v>
      </c>
      <c r="L80" s="2448" t="s">
        <v>22</v>
      </c>
      <c r="M80" s="2448">
        <v>70</v>
      </c>
      <c r="N80" s="2448" t="s">
        <v>21</v>
      </c>
      <c r="O80" s="2448" t="s">
        <v>21</v>
      </c>
      <c r="P80" s="1448" t="s">
        <v>25</v>
      </c>
      <c r="Q80" s="670" t="s">
        <v>2160</v>
      </c>
      <c r="R80" s="88">
        <v>31</v>
      </c>
      <c r="S80" s="89" t="s">
        <v>23</v>
      </c>
      <c r="T80" s="134" t="s">
        <v>163</v>
      </c>
      <c r="U80" s="82">
        <v>117272</v>
      </c>
      <c r="V80" s="2448" t="s">
        <v>22</v>
      </c>
      <c r="W80" s="2448"/>
      <c r="X80" s="2448">
        <v>115006</v>
      </c>
      <c r="Y80" s="2448">
        <v>3344</v>
      </c>
      <c r="Z80" s="2448">
        <v>2668</v>
      </c>
      <c r="AA80" s="2448">
        <v>108994</v>
      </c>
      <c r="AB80" s="2448" t="s">
        <v>21</v>
      </c>
      <c r="AC80" s="2448">
        <v>100313</v>
      </c>
      <c r="AD80" s="2448">
        <v>8681</v>
      </c>
      <c r="AE80" s="2448">
        <v>111</v>
      </c>
      <c r="AF80" s="2448">
        <v>42185</v>
      </c>
      <c r="AG80" s="1448" t="s">
        <v>25</v>
      </c>
      <c r="AH80" s="670" t="s">
        <v>2160</v>
      </c>
      <c r="AI80" s="88">
        <v>31</v>
      </c>
      <c r="AJ80" s="89" t="s">
        <v>23</v>
      </c>
      <c r="AK80" s="134" t="s">
        <v>163</v>
      </c>
      <c r="AL80" s="82">
        <v>66331</v>
      </c>
      <c r="AM80" s="2448" t="s">
        <v>22</v>
      </c>
      <c r="AN80" s="2448"/>
      <c r="AO80" s="2448">
        <v>65292</v>
      </c>
      <c r="AP80" s="2448" t="s">
        <v>21</v>
      </c>
      <c r="AQ80" s="2448" t="s">
        <v>21</v>
      </c>
      <c r="AR80" s="2448">
        <v>65292</v>
      </c>
      <c r="AS80" s="2448" t="s">
        <v>21</v>
      </c>
      <c r="AT80" s="2448">
        <v>65292</v>
      </c>
      <c r="AU80" s="2448" t="s">
        <v>21</v>
      </c>
      <c r="AV80" s="2448">
        <v>1012</v>
      </c>
      <c r="AW80" s="2448">
        <v>3232</v>
      </c>
      <c r="AX80" s="1448" t="s">
        <v>25</v>
      </c>
      <c r="AY80" s="670" t="s">
        <v>2160</v>
      </c>
      <c r="AZ80" s="88">
        <v>31</v>
      </c>
      <c r="BA80" s="89" t="s">
        <v>23</v>
      </c>
      <c r="BB80" s="134" t="s">
        <v>163</v>
      </c>
      <c r="BC80" s="82">
        <v>62629</v>
      </c>
      <c r="BD80" s="2448" t="s">
        <v>21</v>
      </c>
      <c r="BE80" s="2448"/>
      <c r="BF80" s="2448">
        <v>63497</v>
      </c>
      <c r="BG80" s="2448" t="s">
        <v>21</v>
      </c>
      <c r="BH80" s="2448" t="s">
        <v>21</v>
      </c>
      <c r="BI80" s="2448">
        <v>63497</v>
      </c>
      <c r="BJ80" s="2448" t="s">
        <v>21</v>
      </c>
      <c r="BK80" s="2448">
        <v>59945</v>
      </c>
      <c r="BL80" s="2448">
        <v>3552</v>
      </c>
      <c r="BM80" s="2448" t="s">
        <v>21</v>
      </c>
      <c r="BN80" s="2448">
        <v>4023</v>
      </c>
      <c r="BO80" s="1448" t="s">
        <v>25</v>
      </c>
      <c r="BP80" s="670" t="s">
        <v>2160</v>
      </c>
      <c r="BQ80" s="88">
        <v>31</v>
      </c>
      <c r="BR80" s="89" t="s">
        <v>23</v>
      </c>
      <c r="BS80" s="134" t="s">
        <v>163</v>
      </c>
      <c r="BT80" s="82">
        <v>60038</v>
      </c>
      <c r="BU80" s="2448" t="s">
        <v>21</v>
      </c>
      <c r="BV80" s="2448"/>
      <c r="BW80" s="2448">
        <v>63150</v>
      </c>
      <c r="BX80" s="2448" t="s">
        <v>21</v>
      </c>
      <c r="BY80" s="2448" t="s">
        <v>21</v>
      </c>
      <c r="BZ80" s="2448">
        <v>63150</v>
      </c>
      <c r="CA80" s="2448">
        <v>23378</v>
      </c>
      <c r="CB80" s="2448">
        <v>39772</v>
      </c>
      <c r="CC80" s="2448" t="s">
        <v>21</v>
      </c>
      <c r="CD80" s="2448">
        <v>37</v>
      </c>
      <c r="CE80" s="2448">
        <v>19590</v>
      </c>
      <c r="CF80" s="1448" t="s">
        <v>25</v>
      </c>
      <c r="CG80" s="670" t="s">
        <v>2160</v>
      </c>
      <c r="CH80" s="88">
        <v>31</v>
      </c>
      <c r="CI80" s="89" t="s">
        <v>23</v>
      </c>
      <c r="CJ80" s="134" t="s">
        <v>163</v>
      </c>
      <c r="CK80" s="82">
        <v>60277</v>
      </c>
      <c r="CL80" s="2448" t="s">
        <v>21</v>
      </c>
      <c r="CM80" s="2448"/>
      <c r="CN80" s="2448">
        <v>60277</v>
      </c>
      <c r="CO80" s="2448" t="s">
        <v>21</v>
      </c>
      <c r="CP80" s="2448" t="s">
        <v>21</v>
      </c>
      <c r="CQ80" s="2448">
        <v>60277</v>
      </c>
      <c r="CR80" s="2448" t="s">
        <v>21</v>
      </c>
      <c r="CS80" s="2448">
        <v>60277</v>
      </c>
      <c r="CT80" s="2448" t="s">
        <v>21</v>
      </c>
      <c r="CU80" s="2448" t="s">
        <v>21</v>
      </c>
      <c r="CV80" s="217" t="s">
        <v>22</v>
      </c>
      <c r="CW80" s="1448" t="s">
        <v>25</v>
      </c>
      <c r="CX80" s="670" t="s">
        <v>2160</v>
      </c>
      <c r="CY80" s="88">
        <v>31</v>
      </c>
      <c r="CZ80" s="89" t="s">
        <v>23</v>
      </c>
      <c r="DA80" s="134" t="s">
        <v>163</v>
      </c>
      <c r="DB80" s="82">
        <v>343</v>
      </c>
      <c r="DC80" s="2448" t="s">
        <v>22</v>
      </c>
      <c r="DD80" s="2448"/>
      <c r="DE80" s="2448">
        <v>343</v>
      </c>
      <c r="DF80" s="2448" t="s">
        <v>21</v>
      </c>
      <c r="DG80" s="2448" t="s">
        <v>21</v>
      </c>
      <c r="DH80" s="2448">
        <v>343</v>
      </c>
      <c r="DI80" s="2448" t="s">
        <v>21</v>
      </c>
      <c r="DJ80" s="2448">
        <v>205</v>
      </c>
      <c r="DK80" s="2448">
        <v>138</v>
      </c>
      <c r="DL80" s="2448" t="s">
        <v>21</v>
      </c>
      <c r="DM80" s="2448" t="s">
        <v>21</v>
      </c>
      <c r="DN80" s="1448" t="s">
        <v>25</v>
      </c>
      <c r="DO80" s="670" t="s">
        <v>2160</v>
      </c>
      <c r="DP80" s="88">
        <v>31</v>
      </c>
      <c r="DQ80" s="89" t="s">
        <v>23</v>
      </c>
      <c r="DR80" s="134" t="s">
        <v>163</v>
      </c>
      <c r="DS80" s="82">
        <v>616</v>
      </c>
      <c r="DT80" s="2448" t="s">
        <v>21</v>
      </c>
      <c r="DU80" s="2448"/>
      <c r="DV80" s="2448">
        <v>616</v>
      </c>
      <c r="DW80" s="2448" t="s">
        <v>21</v>
      </c>
      <c r="DX80" s="2448" t="s">
        <v>21</v>
      </c>
      <c r="DY80" s="2448">
        <v>616</v>
      </c>
      <c r="DZ80" s="2448" t="s">
        <v>21</v>
      </c>
      <c r="EA80" s="2448">
        <v>616</v>
      </c>
      <c r="EB80" s="2448" t="s">
        <v>21</v>
      </c>
      <c r="EC80" s="2448" t="s">
        <v>21</v>
      </c>
      <c r="ED80" s="2448" t="s">
        <v>21</v>
      </c>
      <c r="EE80" s="1448" t="s">
        <v>25</v>
      </c>
      <c r="EF80" s="670" t="s">
        <v>2160</v>
      </c>
      <c r="EG80" s="88">
        <v>31</v>
      </c>
      <c r="EH80" s="89" t="s">
        <v>23</v>
      </c>
      <c r="EI80" s="134" t="s">
        <v>163</v>
      </c>
      <c r="EJ80" s="82">
        <v>12265</v>
      </c>
      <c r="EK80" s="2448" t="s">
        <v>21</v>
      </c>
      <c r="EL80" s="2448"/>
      <c r="EM80" s="2448">
        <v>12784</v>
      </c>
      <c r="EN80" s="2448">
        <v>4403</v>
      </c>
      <c r="EO80" s="2448" t="s">
        <v>21</v>
      </c>
      <c r="EP80" s="2448">
        <v>8381</v>
      </c>
      <c r="EQ80" s="2448" t="s">
        <v>21</v>
      </c>
      <c r="ER80" s="2448">
        <v>8381</v>
      </c>
      <c r="ES80" s="2448" t="s">
        <v>21</v>
      </c>
      <c r="ET80" s="2448" t="s">
        <v>21</v>
      </c>
      <c r="EU80" s="2448">
        <v>269</v>
      </c>
      <c r="EV80" s="1448" t="s">
        <v>25</v>
      </c>
      <c r="EW80" s="670" t="s">
        <v>2160</v>
      </c>
    </row>
    <row r="81" spans="1:153" ht="15" customHeight="1">
      <c r="A81" s="93" t="s">
        <v>26</v>
      </c>
      <c r="B81" s="94" t="s">
        <v>26</v>
      </c>
      <c r="C81" s="134" t="s">
        <v>164</v>
      </c>
      <c r="D81" s="82">
        <v>76</v>
      </c>
      <c r="E81" s="2448" t="s">
        <v>22</v>
      </c>
      <c r="F81" s="2448"/>
      <c r="G81" s="2448">
        <v>76</v>
      </c>
      <c r="H81" s="2448" t="s">
        <v>22</v>
      </c>
      <c r="I81" s="2448" t="s">
        <v>22</v>
      </c>
      <c r="J81" s="2448">
        <v>76</v>
      </c>
      <c r="K81" s="2448" t="s">
        <v>22</v>
      </c>
      <c r="L81" s="2448" t="s">
        <v>22</v>
      </c>
      <c r="M81" s="2448">
        <v>76</v>
      </c>
      <c r="N81" s="2448" t="s">
        <v>21</v>
      </c>
      <c r="O81" s="2448" t="s">
        <v>21</v>
      </c>
      <c r="P81" s="1448" t="s">
        <v>27</v>
      </c>
      <c r="Q81" s="670" t="s">
        <v>26</v>
      </c>
      <c r="R81" s="93" t="s">
        <v>26</v>
      </c>
      <c r="S81" s="94" t="s">
        <v>26</v>
      </c>
      <c r="T81" s="134" t="s">
        <v>164</v>
      </c>
      <c r="U81" s="82">
        <v>115742</v>
      </c>
      <c r="V81" s="2448" t="s">
        <v>22</v>
      </c>
      <c r="W81" s="2448"/>
      <c r="X81" s="2448">
        <v>114422</v>
      </c>
      <c r="Y81" s="2448">
        <v>3943</v>
      </c>
      <c r="Z81" s="2448">
        <v>2725</v>
      </c>
      <c r="AA81" s="2448">
        <v>107754</v>
      </c>
      <c r="AB81" s="2448" t="s">
        <v>21</v>
      </c>
      <c r="AC81" s="2448">
        <v>101716</v>
      </c>
      <c r="AD81" s="2448">
        <v>6038</v>
      </c>
      <c r="AE81" s="2448">
        <v>66</v>
      </c>
      <c r="AF81" s="2448">
        <v>43369</v>
      </c>
      <c r="AG81" s="1448" t="s">
        <v>27</v>
      </c>
      <c r="AH81" s="670" t="s">
        <v>26</v>
      </c>
      <c r="AI81" s="93" t="s">
        <v>26</v>
      </c>
      <c r="AJ81" s="94" t="s">
        <v>26</v>
      </c>
      <c r="AK81" s="134" t="s">
        <v>164</v>
      </c>
      <c r="AL81" s="82">
        <v>64226</v>
      </c>
      <c r="AM81" s="2448" t="s">
        <v>22</v>
      </c>
      <c r="AN81" s="2448"/>
      <c r="AO81" s="2448">
        <v>62517</v>
      </c>
      <c r="AP81" s="2448" t="s">
        <v>21</v>
      </c>
      <c r="AQ81" s="2448" t="s">
        <v>21</v>
      </c>
      <c r="AR81" s="2448">
        <v>62517</v>
      </c>
      <c r="AS81" s="2448" t="s">
        <v>21</v>
      </c>
      <c r="AT81" s="2448">
        <v>62517</v>
      </c>
      <c r="AU81" s="2448" t="s">
        <v>21</v>
      </c>
      <c r="AV81" s="2448">
        <v>1132</v>
      </c>
      <c r="AW81" s="2448">
        <v>3809</v>
      </c>
      <c r="AX81" s="1448" t="s">
        <v>27</v>
      </c>
      <c r="AY81" s="670" t="s">
        <v>26</v>
      </c>
      <c r="AZ81" s="93" t="s">
        <v>26</v>
      </c>
      <c r="BA81" s="94" t="s">
        <v>26</v>
      </c>
      <c r="BB81" s="134" t="s">
        <v>164</v>
      </c>
      <c r="BC81" s="82">
        <v>67123</v>
      </c>
      <c r="BD81" s="2448" t="s">
        <v>21</v>
      </c>
      <c r="BE81" s="2448"/>
      <c r="BF81" s="2448">
        <v>66211</v>
      </c>
      <c r="BG81" s="2448">
        <v>139</v>
      </c>
      <c r="BH81" s="2448" t="s">
        <v>21</v>
      </c>
      <c r="BI81" s="2448">
        <v>66072</v>
      </c>
      <c r="BJ81" s="2448" t="s">
        <v>21</v>
      </c>
      <c r="BK81" s="2448">
        <v>62294</v>
      </c>
      <c r="BL81" s="2448">
        <v>3778</v>
      </c>
      <c r="BM81" s="2448" t="s">
        <v>21</v>
      </c>
      <c r="BN81" s="2448">
        <v>4934</v>
      </c>
      <c r="BO81" s="1448" t="s">
        <v>27</v>
      </c>
      <c r="BP81" s="670" t="s">
        <v>26</v>
      </c>
      <c r="BQ81" s="93" t="s">
        <v>26</v>
      </c>
      <c r="BR81" s="94" t="s">
        <v>26</v>
      </c>
      <c r="BS81" s="134" t="s">
        <v>164</v>
      </c>
      <c r="BT81" s="82">
        <v>65723</v>
      </c>
      <c r="BU81" s="2448" t="s">
        <v>21</v>
      </c>
      <c r="BV81" s="2448"/>
      <c r="BW81" s="2448">
        <v>66817</v>
      </c>
      <c r="BX81" s="2448" t="s">
        <v>21</v>
      </c>
      <c r="BY81" s="2448" t="s">
        <v>21</v>
      </c>
      <c r="BZ81" s="2448">
        <v>66817</v>
      </c>
      <c r="CA81" s="2448">
        <v>22569</v>
      </c>
      <c r="CB81" s="2448">
        <v>44248</v>
      </c>
      <c r="CC81" s="2448" t="s">
        <v>21</v>
      </c>
      <c r="CD81" s="2448">
        <v>36</v>
      </c>
      <c r="CE81" s="2448">
        <v>18467</v>
      </c>
      <c r="CF81" s="1448" t="s">
        <v>27</v>
      </c>
      <c r="CG81" s="670" t="s">
        <v>26</v>
      </c>
      <c r="CH81" s="93" t="s">
        <v>26</v>
      </c>
      <c r="CI81" s="94" t="s">
        <v>26</v>
      </c>
      <c r="CJ81" s="134" t="s">
        <v>164</v>
      </c>
      <c r="CK81" s="82">
        <v>67530</v>
      </c>
      <c r="CL81" s="2448" t="s">
        <v>21</v>
      </c>
      <c r="CM81" s="2448"/>
      <c r="CN81" s="2448">
        <v>67530</v>
      </c>
      <c r="CO81" s="2448" t="s">
        <v>21</v>
      </c>
      <c r="CP81" s="2448" t="s">
        <v>21</v>
      </c>
      <c r="CQ81" s="2448">
        <v>67530</v>
      </c>
      <c r="CR81" s="2448" t="s">
        <v>21</v>
      </c>
      <c r="CS81" s="2448">
        <v>67530</v>
      </c>
      <c r="CT81" s="2448" t="s">
        <v>21</v>
      </c>
      <c r="CU81" s="2448" t="s">
        <v>21</v>
      </c>
      <c r="CV81" s="217" t="s">
        <v>22</v>
      </c>
      <c r="CW81" s="1448" t="s">
        <v>27</v>
      </c>
      <c r="CX81" s="670" t="s">
        <v>26</v>
      </c>
      <c r="CY81" s="93" t="s">
        <v>26</v>
      </c>
      <c r="CZ81" s="94" t="s">
        <v>26</v>
      </c>
      <c r="DA81" s="134" t="s">
        <v>164</v>
      </c>
      <c r="DB81" s="82">
        <v>232</v>
      </c>
      <c r="DC81" s="2448" t="s">
        <v>22</v>
      </c>
      <c r="DD81" s="2448"/>
      <c r="DE81" s="2448">
        <v>232</v>
      </c>
      <c r="DF81" s="2448" t="s">
        <v>21</v>
      </c>
      <c r="DG81" s="2448" t="s">
        <v>21</v>
      </c>
      <c r="DH81" s="2448">
        <v>232</v>
      </c>
      <c r="DI81" s="2448" t="s">
        <v>21</v>
      </c>
      <c r="DJ81" s="2448">
        <v>127</v>
      </c>
      <c r="DK81" s="2448">
        <v>105</v>
      </c>
      <c r="DL81" s="2448" t="s">
        <v>21</v>
      </c>
      <c r="DM81" s="2448" t="s">
        <v>21</v>
      </c>
      <c r="DN81" s="1448" t="s">
        <v>27</v>
      </c>
      <c r="DO81" s="670" t="s">
        <v>26</v>
      </c>
      <c r="DP81" s="93" t="s">
        <v>26</v>
      </c>
      <c r="DQ81" s="94" t="s">
        <v>26</v>
      </c>
      <c r="DR81" s="134" t="s">
        <v>164</v>
      </c>
      <c r="DS81" s="82">
        <v>699</v>
      </c>
      <c r="DT81" s="2448" t="s">
        <v>21</v>
      </c>
      <c r="DU81" s="2448"/>
      <c r="DV81" s="2448">
        <v>699</v>
      </c>
      <c r="DW81" s="2448" t="s">
        <v>21</v>
      </c>
      <c r="DX81" s="2448" t="s">
        <v>21</v>
      </c>
      <c r="DY81" s="2448">
        <v>699</v>
      </c>
      <c r="DZ81" s="2448" t="s">
        <v>21</v>
      </c>
      <c r="EA81" s="2448">
        <v>699</v>
      </c>
      <c r="EB81" s="2448" t="s">
        <v>21</v>
      </c>
      <c r="EC81" s="2448" t="s">
        <v>21</v>
      </c>
      <c r="ED81" s="2448" t="s">
        <v>21</v>
      </c>
      <c r="EE81" s="1448" t="s">
        <v>27</v>
      </c>
      <c r="EF81" s="670" t="s">
        <v>26</v>
      </c>
      <c r="EG81" s="93" t="s">
        <v>26</v>
      </c>
      <c r="EH81" s="94" t="s">
        <v>26</v>
      </c>
      <c r="EI81" s="134" t="s">
        <v>164</v>
      </c>
      <c r="EJ81" s="82">
        <v>11718</v>
      </c>
      <c r="EK81" s="2448" t="s">
        <v>21</v>
      </c>
      <c r="EL81" s="2448"/>
      <c r="EM81" s="2448">
        <v>11053</v>
      </c>
      <c r="EN81" s="2448">
        <v>2996</v>
      </c>
      <c r="EO81" s="2448" t="s">
        <v>21</v>
      </c>
      <c r="EP81" s="2448">
        <v>8057</v>
      </c>
      <c r="EQ81" s="2448" t="s">
        <v>21</v>
      </c>
      <c r="ER81" s="2448">
        <v>8057</v>
      </c>
      <c r="ES81" s="2448" t="s">
        <v>21</v>
      </c>
      <c r="ET81" s="2448" t="s">
        <v>21</v>
      </c>
      <c r="EU81" s="2448">
        <v>933</v>
      </c>
      <c r="EV81" s="1448" t="s">
        <v>27</v>
      </c>
      <c r="EW81" s="670" t="s">
        <v>26</v>
      </c>
    </row>
    <row r="82" spans="1:153" ht="15" customHeight="1">
      <c r="A82" s="93">
        <v>1</v>
      </c>
      <c r="B82" s="94" t="s">
        <v>2159</v>
      </c>
      <c r="C82" s="134" t="s">
        <v>2161</v>
      </c>
      <c r="D82" s="82">
        <v>108</v>
      </c>
      <c r="E82" s="2448" t="s">
        <v>22</v>
      </c>
      <c r="F82" s="2448"/>
      <c r="G82" s="2448">
        <v>108</v>
      </c>
      <c r="H82" s="2448" t="s">
        <v>22</v>
      </c>
      <c r="I82" s="2448" t="s">
        <v>22</v>
      </c>
      <c r="J82" s="2448">
        <v>108</v>
      </c>
      <c r="K82" s="2448" t="s">
        <v>22</v>
      </c>
      <c r="L82" s="2448" t="s">
        <v>22</v>
      </c>
      <c r="M82" s="2448">
        <v>108</v>
      </c>
      <c r="N82" s="2448" t="s">
        <v>21</v>
      </c>
      <c r="O82" s="2448" t="s">
        <v>21</v>
      </c>
      <c r="P82" s="1448" t="s">
        <v>28</v>
      </c>
      <c r="Q82" s="670" t="s">
        <v>26</v>
      </c>
      <c r="R82" s="93">
        <v>1</v>
      </c>
      <c r="S82" s="94" t="s">
        <v>2159</v>
      </c>
      <c r="T82" s="134" t="s">
        <v>2161</v>
      </c>
      <c r="U82" s="82">
        <v>114055</v>
      </c>
      <c r="V82" s="2448" t="s">
        <v>22</v>
      </c>
      <c r="W82" s="2448"/>
      <c r="X82" s="2448">
        <v>116235</v>
      </c>
      <c r="Y82" s="2448">
        <v>2784</v>
      </c>
      <c r="Z82" s="2448">
        <v>3525</v>
      </c>
      <c r="AA82" s="2448">
        <v>109926</v>
      </c>
      <c r="AB82" s="2448" t="s">
        <v>21</v>
      </c>
      <c r="AC82" s="2448">
        <v>103042</v>
      </c>
      <c r="AD82" s="2448">
        <v>6884</v>
      </c>
      <c r="AE82" s="2448">
        <v>14</v>
      </c>
      <c r="AF82" s="2448">
        <v>41256</v>
      </c>
      <c r="AG82" s="1448" t="s">
        <v>28</v>
      </c>
      <c r="AH82" s="670" t="s">
        <v>26</v>
      </c>
      <c r="AI82" s="93">
        <v>1</v>
      </c>
      <c r="AJ82" s="94" t="s">
        <v>2159</v>
      </c>
      <c r="AK82" s="134" t="s">
        <v>2161</v>
      </c>
      <c r="AL82" s="82">
        <v>66089</v>
      </c>
      <c r="AM82" s="2448" t="s">
        <v>22</v>
      </c>
      <c r="AN82" s="2448"/>
      <c r="AO82" s="2448">
        <v>66154</v>
      </c>
      <c r="AP82" s="2448" t="s">
        <v>21</v>
      </c>
      <c r="AQ82" s="2448" t="s">
        <v>21</v>
      </c>
      <c r="AR82" s="2448">
        <v>66154</v>
      </c>
      <c r="AS82" s="2448" t="s">
        <v>21</v>
      </c>
      <c r="AT82" s="2448">
        <v>66154</v>
      </c>
      <c r="AU82" s="2448" t="s">
        <v>21</v>
      </c>
      <c r="AV82" s="2448">
        <v>1154</v>
      </c>
      <c r="AW82" s="2448">
        <v>2590</v>
      </c>
      <c r="AX82" s="1448" t="s">
        <v>28</v>
      </c>
      <c r="AY82" s="670" t="s">
        <v>26</v>
      </c>
      <c r="AZ82" s="93">
        <v>1</v>
      </c>
      <c r="BA82" s="94" t="s">
        <v>2159</v>
      </c>
      <c r="BB82" s="134" t="s">
        <v>2161</v>
      </c>
      <c r="BC82" s="82">
        <v>68151</v>
      </c>
      <c r="BD82" s="2448" t="s">
        <v>21</v>
      </c>
      <c r="BE82" s="2448"/>
      <c r="BF82" s="2448">
        <v>68084</v>
      </c>
      <c r="BG82" s="2448" t="s">
        <v>21</v>
      </c>
      <c r="BH82" s="2448" t="s">
        <v>21</v>
      </c>
      <c r="BI82" s="2448">
        <v>68084</v>
      </c>
      <c r="BJ82" s="2448" t="s">
        <v>21</v>
      </c>
      <c r="BK82" s="2448">
        <v>64611</v>
      </c>
      <c r="BL82" s="2448">
        <v>3473</v>
      </c>
      <c r="BM82" s="2448" t="s">
        <v>21</v>
      </c>
      <c r="BN82" s="2448">
        <v>5000</v>
      </c>
      <c r="BO82" s="1448" t="s">
        <v>28</v>
      </c>
      <c r="BP82" s="670" t="s">
        <v>26</v>
      </c>
      <c r="BQ82" s="93">
        <v>1</v>
      </c>
      <c r="BR82" s="94" t="s">
        <v>2159</v>
      </c>
      <c r="BS82" s="134" t="s">
        <v>2161</v>
      </c>
      <c r="BT82" s="82">
        <v>53389</v>
      </c>
      <c r="BU82" s="2448" t="s">
        <v>21</v>
      </c>
      <c r="BV82" s="2448"/>
      <c r="BW82" s="2448">
        <v>52401</v>
      </c>
      <c r="BX82" s="2448" t="s">
        <v>21</v>
      </c>
      <c r="BY82" s="2448" t="s">
        <v>21</v>
      </c>
      <c r="BZ82" s="2448">
        <v>52401</v>
      </c>
      <c r="CA82" s="2448">
        <v>14464</v>
      </c>
      <c r="CB82" s="2448">
        <v>37937</v>
      </c>
      <c r="CC82" s="2448" t="s">
        <v>21</v>
      </c>
      <c r="CD82" s="2448">
        <v>17</v>
      </c>
      <c r="CE82" s="2448">
        <v>19444</v>
      </c>
      <c r="CF82" s="1448" t="s">
        <v>28</v>
      </c>
      <c r="CG82" s="670" t="s">
        <v>26</v>
      </c>
      <c r="CH82" s="93">
        <v>1</v>
      </c>
      <c r="CI82" s="94" t="s">
        <v>2159</v>
      </c>
      <c r="CJ82" s="134" t="s">
        <v>2161</v>
      </c>
      <c r="CK82" s="82">
        <v>66396</v>
      </c>
      <c r="CL82" s="2448" t="s">
        <v>21</v>
      </c>
      <c r="CM82" s="2448"/>
      <c r="CN82" s="2448">
        <v>66396</v>
      </c>
      <c r="CO82" s="2448" t="s">
        <v>21</v>
      </c>
      <c r="CP82" s="2448" t="s">
        <v>21</v>
      </c>
      <c r="CQ82" s="2448">
        <v>66396</v>
      </c>
      <c r="CR82" s="2448" t="s">
        <v>21</v>
      </c>
      <c r="CS82" s="2448">
        <v>66396</v>
      </c>
      <c r="CT82" s="2448" t="s">
        <v>21</v>
      </c>
      <c r="CU82" s="2448" t="s">
        <v>21</v>
      </c>
      <c r="CV82" s="217" t="s">
        <v>22</v>
      </c>
      <c r="CW82" s="1448" t="s">
        <v>28</v>
      </c>
      <c r="CX82" s="670" t="s">
        <v>26</v>
      </c>
      <c r="CY82" s="93">
        <v>1</v>
      </c>
      <c r="CZ82" s="94" t="s">
        <v>2159</v>
      </c>
      <c r="DA82" s="134" t="s">
        <v>2161</v>
      </c>
      <c r="DB82" s="82">
        <v>136</v>
      </c>
      <c r="DC82" s="2448" t="s">
        <v>22</v>
      </c>
      <c r="DD82" s="2448"/>
      <c r="DE82" s="2448">
        <v>136</v>
      </c>
      <c r="DF82" s="2448" t="s">
        <v>21</v>
      </c>
      <c r="DG82" s="2448" t="s">
        <v>21</v>
      </c>
      <c r="DH82" s="2448">
        <v>136</v>
      </c>
      <c r="DI82" s="2448" t="s">
        <v>21</v>
      </c>
      <c r="DJ82" s="2448">
        <v>41</v>
      </c>
      <c r="DK82" s="2448">
        <v>95</v>
      </c>
      <c r="DL82" s="2448" t="s">
        <v>21</v>
      </c>
      <c r="DM82" s="2448" t="s">
        <v>21</v>
      </c>
      <c r="DN82" s="1448" t="s">
        <v>28</v>
      </c>
      <c r="DO82" s="670" t="s">
        <v>26</v>
      </c>
      <c r="DP82" s="93">
        <v>1</v>
      </c>
      <c r="DQ82" s="94" t="s">
        <v>2159</v>
      </c>
      <c r="DR82" s="134" t="s">
        <v>2161</v>
      </c>
      <c r="DS82" s="82">
        <v>526</v>
      </c>
      <c r="DT82" s="2448" t="s">
        <v>21</v>
      </c>
      <c r="DU82" s="2448"/>
      <c r="DV82" s="2448">
        <v>526</v>
      </c>
      <c r="DW82" s="2448" t="s">
        <v>21</v>
      </c>
      <c r="DX82" s="2448" t="s">
        <v>21</v>
      </c>
      <c r="DY82" s="2448">
        <v>526</v>
      </c>
      <c r="DZ82" s="2448" t="s">
        <v>21</v>
      </c>
      <c r="EA82" s="2448">
        <v>526</v>
      </c>
      <c r="EB82" s="2448" t="s">
        <v>21</v>
      </c>
      <c r="EC82" s="2448" t="s">
        <v>21</v>
      </c>
      <c r="ED82" s="2448" t="s">
        <v>21</v>
      </c>
      <c r="EE82" s="1448" t="s">
        <v>28</v>
      </c>
      <c r="EF82" s="670" t="s">
        <v>26</v>
      </c>
      <c r="EG82" s="93">
        <v>1</v>
      </c>
      <c r="EH82" s="94" t="s">
        <v>2159</v>
      </c>
      <c r="EI82" s="134" t="s">
        <v>2161</v>
      </c>
      <c r="EJ82" s="82">
        <v>10433</v>
      </c>
      <c r="EK82" s="2448" t="s">
        <v>21</v>
      </c>
      <c r="EL82" s="2448"/>
      <c r="EM82" s="2448">
        <v>10936</v>
      </c>
      <c r="EN82" s="2448">
        <v>4146</v>
      </c>
      <c r="EO82" s="2448" t="s">
        <v>21</v>
      </c>
      <c r="EP82" s="2448">
        <v>6790</v>
      </c>
      <c r="EQ82" s="2448" t="s">
        <v>21</v>
      </c>
      <c r="ER82" s="2448">
        <v>6790</v>
      </c>
      <c r="ES82" s="2448" t="s">
        <v>21</v>
      </c>
      <c r="ET82" s="2448" t="s">
        <v>21</v>
      </c>
      <c r="EU82" s="2448">
        <v>430</v>
      </c>
      <c r="EV82" s="1448" t="s">
        <v>28</v>
      </c>
      <c r="EW82" s="670" t="s">
        <v>26</v>
      </c>
    </row>
    <row r="83" spans="1:153" ht="15" customHeight="1">
      <c r="A83" s="93" t="s">
        <v>26</v>
      </c>
      <c r="B83" s="94" t="s">
        <v>26</v>
      </c>
      <c r="C83" s="134" t="s">
        <v>165</v>
      </c>
      <c r="D83" s="82">
        <v>93</v>
      </c>
      <c r="E83" s="2448" t="s">
        <v>22</v>
      </c>
      <c r="F83" s="2448"/>
      <c r="G83" s="2448">
        <v>93</v>
      </c>
      <c r="H83" s="2448" t="s">
        <v>22</v>
      </c>
      <c r="I83" s="2448" t="s">
        <v>22</v>
      </c>
      <c r="J83" s="2448">
        <v>93</v>
      </c>
      <c r="K83" s="2448" t="s">
        <v>22</v>
      </c>
      <c r="L83" s="2448" t="s">
        <v>22</v>
      </c>
      <c r="M83" s="2448">
        <v>93</v>
      </c>
      <c r="N83" s="2448" t="s">
        <v>21</v>
      </c>
      <c r="O83" s="2448" t="s">
        <v>21</v>
      </c>
      <c r="P83" s="1448" t="s">
        <v>29</v>
      </c>
      <c r="Q83" s="670" t="s">
        <v>26</v>
      </c>
      <c r="R83" s="93" t="s">
        <v>26</v>
      </c>
      <c r="S83" s="94" t="s">
        <v>26</v>
      </c>
      <c r="T83" s="134" t="s">
        <v>165</v>
      </c>
      <c r="U83" s="82">
        <v>117735</v>
      </c>
      <c r="V83" s="2448" t="s">
        <v>22</v>
      </c>
      <c r="W83" s="2448"/>
      <c r="X83" s="2448">
        <v>114903</v>
      </c>
      <c r="Y83" s="2448">
        <v>3588</v>
      </c>
      <c r="Z83" s="2448">
        <v>2540</v>
      </c>
      <c r="AA83" s="2448">
        <v>108775</v>
      </c>
      <c r="AB83" s="2448" t="s">
        <v>21</v>
      </c>
      <c r="AC83" s="2448">
        <v>101532</v>
      </c>
      <c r="AD83" s="2448">
        <v>7243</v>
      </c>
      <c r="AE83" s="2448" t="s">
        <v>21</v>
      </c>
      <c r="AF83" s="2448">
        <v>44020</v>
      </c>
      <c r="AG83" s="1448" t="s">
        <v>29</v>
      </c>
      <c r="AH83" s="670" t="s">
        <v>26</v>
      </c>
      <c r="AI83" s="93" t="s">
        <v>26</v>
      </c>
      <c r="AJ83" s="94" t="s">
        <v>26</v>
      </c>
      <c r="AK83" s="134" t="s">
        <v>165</v>
      </c>
      <c r="AL83" s="82">
        <v>69113</v>
      </c>
      <c r="AM83" s="2448" t="s">
        <v>22</v>
      </c>
      <c r="AN83" s="2448"/>
      <c r="AO83" s="2448">
        <v>67232</v>
      </c>
      <c r="AP83" s="2448" t="s">
        <v>21</v>
      </c>
      <c r="AQ83" s="2448" t="s">
        <v>21</v>
      </c>
      <c r="AR83" s="2448">
        <v>67232</v>
      </c>
      <c r="AS83" s="2448" t="s">
        <v>21</v>
      </c>
      <c r="AT83" s="2448">
        <v>67232</v>
      </c>
      <c r="AU83" s="2448" t="s">
        <v>21</v>
      </c>
      <c r="AV83" s="2448">
        <v>1240</v>
      </c>
      <c r="AW83" s="2448">
        <v>3231</v>
      </c>
      <c r="AX83" s="1448" t="s">
        <v>29</v>
      </c>
      <c r="AY83" s="670" t="s">
        <v>26</v>
      </c>
      <c r="AZ83" s="93" t="s">
        <v>26</v>
      </c>
      <c r="BA83" s="94" t="s">
        <v>26</v>
      </c>
      <c r="BB83" s="134" t="s">
        <v>165</v>
      </c>
      <c r="BC83" s="82">
        <v>72921</v>
      </c>
      <c r="BD83" s="2448" t="s">
        <v>21</v>
      </c>
      <c r="BE83" s="2448"/>
      <c r="BF83" s="2448">
        <v>72182</v>
      </c>
      <c r="BG83" s="2448" t="s">
        <v>21</v>
      </c>
      <c r="BH83" s="2448" t="s">
        <v>21</v>
      </c>
      <c r="BI83" s="2448">
        <v>72182</v>
      </c>
      <c r="BJ83" s="2448" t="s">
        <v>21</v>
      </c>
      <c r="BK83" s="2448">
        <v>68415</v>
      </c>
      <c r="BL83" s="2448">
        <v>3767</v>
      </c>
      <c r="BM83" s="2448" t="s">
        <v>21</v>
      </c>
      <c r="BN83" s="2448">
        <v>5739</v>
      </c>
      <c r="BO83" s="1448" t="s">
        <v>29</v>
      </c>
      <c r="BP83" s="670" t="s">
        <v>26</v>
      </c>
      <c r="BQ83" s="93" t="s">
        <v>26</v>
      </c>
      <c r="BR83" s="94" t="s">
        <v>26</v>
      </c>
      <c r="BS83" s="134" t="s">
        <v>165</v>
      </c>
      <c r="BT83" s="82">
        <v>59755</v>
      </c>
      <c r="BU83" s="2448" t="s">
        <v>21</v>
      </c>
      <c r="BV83" s="2448"/>
      <c r="BW83" s="2448">
        <v>60194</v>
      </c>
      <c r="BX83" s="2448" t="s">
        <v>21</v>
      </c>
      <c r="BY83" s="2448" t="s">
        <v>21</v>
      </c>
      <c r="BZ83" s="2448">
        <v>60194</v>
      </c>
      <c r="CA83" s="2448">
        <v>17480</v>
      </c>
      <c r="CB83" s="2448">
        <v>42714</v>
      </c>
      <c r="CC83" s="2448" t="s">
        <v>21</v>
      </c>
      <c r="CD83" s="2448">
        <v>23</v>
      </c>
      <c r="CE83" s="2448">
        <v>18983</v>
      </c>
      <c r="CF83" s="1448" t="s">
        <v>29</v>
      </c>
      <c r="CG83" s="670" t="s">
        <v>26</v>
      </c>
      <c r="CH83" s="93" t="s">
        <v>26</v>
      </c>
      <c r="CI83" s="94" t="s">
        <v>26</v>
      </c>
      <c r="CJ83" s="134" t="s">
        <v>165</v>
      </c>
      <c r="CK83" s="82">
        <v>57208</v>
      </c>
      <c r="CL83" s="2448" t="s">
        <v>21</v>
      </c>
      <c r="CM83" s="2448"/>
      <c r="CN83" s="2448">
        <v>57208</v>
      </c>
      <c r="CO83" s="2448" t="s">
        <v>21</v>
      </c>
      <c r="CP83" s="2448" t="s">
        <v>21</v>
      </c>
      <c r="CQ83" s="2448">
        <v>57208</v>
      </c>
      <c r="CR83" s="2448" t="s">
        <v>21</v>
      </c>
      <c r="CS83" s="2448">
        <v>57208</v>
      </c>
      <c r="CT83" s="2448" t="s">
        <v>21</v>
      </c>
      <c r="CU83" s="2448" t="s">
        <v>21</v>
      </c>
      <c r="CV83" s="217" t="s">
        <v>22</v>
      </c>
      <c r="CW83" s="1448" t="s">
        <v>29</v>
      </c>
      <c r="CX83" s="670" t="s">
        <v>26</v>
      </c>
      <c r="CY83" s="93" t="s">
        <v>26</v>
      </c>
      <c r="CZ83" s="94" t="s">
        <v>26</v>
      </c>
      <c r="DA83" s="134" t="s">
        <v>165</v>
      </c>
      <c r="DB83" s="82">
        <v>354</v>
      </c>
      <c r="DC83" s="2448" t="s">
        <v>22</v>
      </c>
      <c r="DD83" s="2448"/>
      <c r="DE83" s="2448">
        <v>354</v>
      </c>
      <c r="DF83" s="2448" t="s">
        <v>21</v>
      </c>
      <c r="DG83" s="2448" t="s">
        <v>21</v>
      </c>
      <c r="DH83" s="2448">
        <v>354</v>
      </c>
      <c r="DI83" s="2448" t="s">
        <v>21</v>
      </c>
      <c r="DJ83" s="2448">
        <v>247</v>
      </c>
      <c r="DK83" s="2448">
        <v>107</v>
      </c>
      <c r="DL83" s="2448" t="s">
        <v>21</v>
      </c>
      <c r="DM83" s="2448" t="s">
        <v>21</v>
      </c>
      <c r="DN83" s="1448" t="s">
        <v>29</v>
      </c>
      <c r="DO83" s="670" t="s">
        <v>26</v>
      </c>
      <c r="DP83" s="93" t="s">
        <v>26</v>
      </c>
      <c r="DQ83" s="94" t="s">
        <v>26</v>
      </c>
      <c r="DR83" s="134" t="s">
        <v>165</v>
      </c>
      <c r="DS83" s="82">
        <v>517</v>
      </c>
      <c r="DT83" s="2448" t="s">
        <v>21</v>
      </c>
      <c r="DU83" s="2448"/>
      <c r="DV83" s="2448">
        <v>517</v>
      </c>
      <c r="DW83" s="2448" t="s">
        <v>21</v>
      </c>
      <c r="DX83" s="2448" t="s">
        <v>21</v>
      </c>
      <c r="DY83" s="2448">
        <v>517</v>
      </c>
      <c r="DZ83" s="2448" t="s">
        <v>21</v>
      </c>
      <c r="EA83" s="2448">
        <v>517</v>
      </c>
      <c r="EB83" s="2448" t="s">
        <v>21</v>
      </c>
      <c r="EC83" s="2448" t="s">
        <v>21</v>
      </c>
      <c r="ED83" s="2448" t="s">
        <v>21</v>
      </c>
      <c r="EE83" s="1448" t="s">
        <v>29</v>
      </c>
      <c r="EF83" s="670" t="s">
        <v>26</v>
      </c>
      <c r="EG83" s="93" t="s">
        <v>26</v>
      </c>
      <c r="EH83" s="94" t="s">
        <v>26</v>
      </c>
      <c r="EI83" s="134" t="s">
        <v>165</v>
      </c>
      <c r="EJ83" s="82">
        <v>10810</v>
      </c>
      <c r="EK83" s="2448" t="s">
        <v>21</v>
      </c>
      <c r="EL83" s="2448"/>
      <c r="EM83" s="2448">
        <v>10573</v>
      </c>
      <c r="EN83" s="2448">
        <v>3698</v>
      </c>
      <c r="EO83" s="2448" t="s">
        <v>21</v>
      </c>
      <c r="EP83" s="2448">
        <v>6875</v>
      </c>
      <c r="EQ83" s="2448" t="s">
        <v>21</v>
      </c>
      <c r="ER83" s="2448">
        <v>6875</v>
      </c>
      <c r="ES83" s="2448" t="s">
        <v>21</v>
      </c>
      <c r="ET83" s="2448" t="s">
        <v>21</v>
      </c>
      <c r="EU83" s="2448">
        <v>669</v>
      </c>
      <c r="EV83" s="1448" t="s">
        <v>29</v>
      </c>
      <c r="EW83" s="670" t="s">
        <v>26</v>
      </c>
    </row>
    <row r="84" spans="1:153" ht="7.5" customHeight="1">
      <c r="A84" s="97"/>
      <c r="B84" s="98"/>
      <c r="C84" s="136"/>
      <c r="D84" s="82"/>
      <c r="E84" s="2448"/>
      <c r="F84" s="2448"/>
      <c r="G84" s="2448"/>
      <c r="H84" s="2448"/>
      <c r="I84" s="2448"/>
      <c r="J84" s="2448"/>
      <c r="K84" s="2448"/>
      <c r="L84" s="2448"/>
      <c r="M84" s="2448"/>
      <c r="N84" s="2448"/>
      <c r="O84" s="2448"/>
      <c r="P84" s="1449"/>
      <c r="Q84" s="509"/>
      <c r="R84" s="97"/>
      <c r="S84" s="98"/>
      <c r="T84" s="136"/>
      <c r="U84" s="82"/>
      <c r="V84" s="2448"/>
      <c r="W84" s="2448"/>
      <c r="X84" s="2448"/>
      <c r="Y84" s="2448"/>
      <c r="Z84" s="2448"/>
      <c r="AA84" s="2448"/>
      <c r="AB84" s="2448"/>
      <c r="AC84" s="2448"/>
      <c r="AD84" s="2448"/>
      <c r="AE84" s="2448"/>
      <c r="AF84" s="2448"/>
      <c r="AG84" s="1449"/>
      <c r="AH84" s="509"/>
      <c r="AI84" s="97"/>
      <c r="AJ84" s="98"/>
      <c r="AK84" s="136"/>
      <c r="AL84" s="82"/>
      <c r="AM84" s="2448"/>
      <c r="AN84" s="2448"/>
      <c r="AO84" s="2448"/>
      <c r="AP84" s="2448"/>
      <c r="AQ84" s="2448"/>
      <c r="AR84" s="2448"/>
      <c r="AS84" s="2448"/>
      <c r="AT84" s="2448"/>
      <c r="AU84" s="2448"/>
      <c r="AV84" s="2448"/>
      <c r="AW84" s="2448"/>
      <c r="AX84" s="1449"/>
      <c r="AY84" s="509"/>
      <c r="AZ84" s="97"/>
      <c r="BA84" s="98"/>
      <c r="BB84" s="136"/>
      <c r="BC84" s="82"/>
      <c r="BD84" s="2448"/>
      <c r="BE84" s="2448"/>
      <c r="BF84" s="2448"/>
      <c r="BG84" s="2448"/>
      <c r="BH84" s="2448"/>
      <c r="BI84" s="2448"/>
      <c r="BJ84" s="2448"/>
      <c r="BK84" s="2448"/>
      <c r="BL84" s="2448"/>
      <c r="BM84" s="2448"/>
      <c r="BN84" s="2448"/>
      <c r="BO84" s="1449"/>
      <c r="BP84" s="509"/>
      <c r="BQ84" s="97"/>
      <c r="BR84" s="98"/>
      <c r="BS84" s="136"/>
      <c r="BT84" s="82"/>
      <c r="BU84" s="2448"/>
      <c r="BV84" s="2448"/>
      <c r="BW84" s="2448"/>
      <c r="BX84" s="2448"/>
      <c r="BY84" s="2448"/>
      <c r="BZ84" s="2448"/>
      <c r="CA84" s="2448"/>
      <c r="CB84" s="2448"/>
      <c r="CC84" s="2448"/>
      <c r="CD84" s="2448"/>
      <c r="CE84" s="2448"/>
      <c r="CF84" s="1449"/>
      <c r="CG84" s="509"/>
      <c r="CH84" s="97"/>
      <c r="CI84" s="98"/>
      <c r="CJ84" s="136"/>
      <c r="CK84" s="82"/>
      <c r="CL84" s="2448"/>
      <c r="CM84" s="2448"/>
      <c r="CN84" s="2448"/>
      <c r="CO84" s="2448"/>
      <c r="CP84" s="2448"/>
      <c r="CQ84" s="2448"/>
      <c r="CR84" s="2448"/>
      <c r="CS84" s="2448"/>
      <c r="CT84" s="2448"/>
      <c r="CU84" s="2448"/>
      <c r="CV84" s="2448"/>
      <c r="CW84" s="1449"/>
      <c r="CX84" s="509"/>
      <c r="CY84" s="97"/>
      <c r="CZ84" s="98"/>
      <c r="DA84" s="136"/>
      <c r="DB84" s="82"/>
      <c r="DC84" s="2448"/>
      <c r="DD84" s="2448"/>
      <c r="DE84" s="2448"/>
      <c r="DF84" s="2448"/>
      <c r="DG84" s="2448"/>
      <c r="DH84" s="2448"/>
      <c r="DI84" s="2448"/>
      <c r="DJ84" s="2448"/>
      <c r="DK84" s="2448"/>
      <c r="DL84" s="2448"/>
      <c r="DM84" s="2448"/>
      <c r="DN84" s="1449"/>
      <c r="DO84" s="509"/>
      <c r="DP84" s="97"/>
      <c r="DQ84" s="98"/>
      <c r="DR84" s="136"/>
      <c r="DS84" s="82"/>
      <c r="DT84" s="2448"/>
      <c r="DU84" s="2448"/>
      <c r="DV84" s="2448"/>
      <c r="DW84" s="2448"/>
      <c r="DX84" s="2448"/>
      <c r="DY84" s="2448"/>
      <c r="DZ84" s="2448"/>
      <c r="EA84" s="2448"/>
      <c r="EB84" s="2448"/>
      <c r="EC84" s="2448"/>
      <c r="ED84" s="2448"/>
      <c r="EE84" s="1449"/>
      <c r="EF84" s="509"/>
      <c r="EG84" s="97"/>
      <c r="EH84" s="98"/>
      <c r="EI84" s="136"/>
      <c r="EJ84" s="82"/>
      <c r="EK84" s="2448"/>
      <c r="EL84" s="2448"/>
      <c r="EM84" s="2448"/>
      <c r="EN84" s="2448"/>
      <c r="EO84" s="2448"/>
      <c r="EP84" s="2448"/>
      <c r="EQ84" s="2448"/>
      <c r="ER84" s="2448"/>
      <c r="ES84" s="2448"/>
      <c r="ET84" s="2448"/>
      <c r="EU84" s="2448"/>
      <c r="EV84" s="1449"/>
      <c r="EW84" s="509"/>
    </row>
    <row r="85" spans="1:153" ht="15" customHeight="1">
      <c r="A85" s="93" t="s">
        <v>2162</v>
      </c>
      <c r="B85" s="94" t="s">
        <v>23</v>
      </c>
      <c r="C85" s="137" t="s">
        <v>166</v>
      </c>
      <c r="D85" s="82">
        <v>21</v>
      </c>
      <c r="E85" s="2448" t="s">
        <v>22</v>
      </c>
      <c r="F85" s="2448"/>
      <c r="G85" s="2448">
        <v>21</v>
      </c>
      <c r="H85" s="2448" t="s">
        <v>22</v>
      </c>
      <c r="I85" s="2448" t="s">
        <v>22</v>
      </c>
      <c r="J85" s="2448">
        <v>21</v>
      </c>
      <c r="K85" s="2448" t="s">
        <v>22</v>
      </c>
      <c r="L85" s="2448" t="s">
        <v>22</v>
      </c>
      <c r="M85" s="2448">
        <v>21</v>
      </c>
      <c r="N85" s="2448" t="s">
        <v>21</v>
      </c>
      <c r="O85" s="217" t="s">
        <v>21</v>
      </c>
      <c r="P85" s="1448" t="s">
        <v>30</v>
      </c>
      <c r="Q85" s="670" t="s">
        <v>2160</v>
      </c>
      <c r="R85" s="93" t="s">
        <v>2162</v>
      </c>
      <c r="S85" s="94" t="s">
        <v>23</v>
      </c>
      <c r="T85" s="137" t="s">
        <v>166</v>
      </c>
      <c r="U85" s="82">
        <v>38553</v>
      </c>
      <c r="V85" s="2448" t="s">
        <v>22</v>
      </c>
      <c r="W85" s="2448"/>
      <c r="X85" s="2448">
        <v>38817</v>
      </c>
      <c r="Y85" s="2448">
        <v>1278</v>
      </c>
      <c r="Z85" s="2448">
        <v>883</v>
      </c>
      <c r="AA85" s="2448">
        <v>36656</v>
      </c>
      <c r="AB85" s="2448" t="s">
        <v>21</v>
      </c>
      <c r="AC85" s="2448">
        <v>33469</v>
      </c>
      <c r="AD85" s="2448">
        <v>3187</v>
      </c>
      <c r="AE85" s="2448" t="s">
        <v>21</v>
      </c>
      <c r="AF85" s="217">
        <v>39707</v>
      </c>
      <c r="AG85" s="1448" t="s">
        <v>30</v>
      </c>
      <c r="AH85" s="670" t="s">
        <v>2160</v>
      </c>
      <c r="AI85" s="93" t="s">
        <v>2162</v>
      </c>
      <c r="AJ85" s="94" t="s">
        <v>23</v>
      </c>
      <c r="AK85" s="137" t="s">
        <v>166</v>
      </c>
      <c r="AL85" s="82">
        <v>21402</v>
      </c>
      <c r="AM85" s="2448" t="s">
        <v>22</v>
      </c>
      <c r="AN85" s="2448"/>
      <c r="AO85" s="2448">
        <v>20284</v>
      </c>
      <c r="AP85" s="2448" t="s">
        <v>21</v>
      </c>
      <c r="AQ85" s="2448" t="s">
        <v>21</v>
      </c>
      <c r="AR85" s="2448">
        <v>20284</v>
      </c>
      <c r="AS85" s="2448" t="s">
        <v>21</v>
      </c>
      <c r="AT85" s="2448">
        <v>20284</v>
      </c>
      <c r="AU85" s="2448" t="s">
        <v>21</v>
      </c>
      <c r="AV85" s="2448">
        <v>379</v>
      </c>
      <c r="AW85" s="217">
        <v>3944</v>
      </c>
      <c r="AX85" s="1448" t="s">
        <v>30</v>
      </c>
      <c r="AY85" s="670" t="s">
        <v>2160</v>
      </c>
      <c r="AZ85" s="93" t="s">
        <v>2162</v>
      </c>
      <c r="BA85" s="94" t="s">
        <v>23</v>
      </c>
      <c r="BB85" s="137" t="s">
        <v>166</v>
      </c>
      <c r="BC85" s="82">
        <v>18040</v>
      </c>
      <c r="BD85" s="2448" t="s">
        <v>21</v>
      </c>
      <c r="BE85" s="2448"/>
      <c r="BF85" s="2448">
        <v>18480</v>
      </c>
      <c r="BG85" s="2448" t="s">
        <v>21</v>
      </c>
      <c r="BH85" s="2448" t="s">
        <v>21</v>
      </c>
      <c r="BI85" s="2448">
        <v>18480</v>
      </c>
      <c r="BJ85" s="2448" t="s">
        <v>21</v>
      </c>
      <c r="BK85" s="2448">
        <v>17500</v>
      </c>
      <c r="BL85" s="2448">
        <v>980</v>
      </c>
      <c r="BM85" s="2448" t="s">
        <v>21</v>
      </c>
      <c r="BN85" s="2448">
        <v>4451</v>
      </c>
      <c r="BO85" s="1448" t="s">
        <v>30</v>
      </c>
      <c r="BP85" s="670" t="s">
        <v>2160</v>
      </c>
      <c r="BQ85" s="93" t="s">
        <v>2162</v>
      </c>
      <c r="BR85" s="94" t="s">
        <v>23</v>
      </c>
      <c r="BS85" s="137" t="s">
        <v>166</v>
      </c>
      <c r="BT85" s="82">
        <v>23518</v>
      </c>
      <c r="BU85" s="2448" t="s">
        <v>21</v>
      </c>
      <c r="BV85" s="2448"/>
      <c r="BW85" s="2448">
        <v>25378</v>
      </c>
      <c r="BX85" s="2448" t="s">
        <v>21</v>
      </c>
      <c r="BY85" s="2448" t="s">
        <v>21</v>
      </c>
      <c r="BZ85" s="2448">
        <v>25378</v>
      </c>
      <c r="CA85" s="2448">
        <v>12926</v>
      </c>
      <c r="CB85" s="2448">
        <v>12452</v>
      </c>
      <c r="CC85" s="2448" t="s">
        <v>21</v>
      </c>
      <c r="CD85" s="2448">
        <v>11</v>
      </c>
      <c r="CE85" s="2448">
        <v>20863</v>
      </c>
      <c r="CF85" s="1448" t="s">
        <v>30</v>
      </c>
      <c r="CG85" s="670" t="s">
        <v>2160</v>
      </c>
      <c r="CH85" s="93" t="s">
        <v>2162</v>
      </c>
      <c r="CI85" s="94" t="s">
        <v>23</v>
      </c>
      <c r="CJ85" s="137" t="s">
        <v>166</v>
      </c>
      <c r="CK85" s="82">
        <v>19297</v>
      </c>
      <c r="CL85" s="2448" t="s">
        <v>21</v>
      </c>
      <c r="CM85" s="2448"/>
      <c r="CN85" s="2448">
        <v>19297</v>
      </c>
      <c r="CO85" s="2448" t="s">
        <v>21</v>
      </c>
      <c r="CP85" s="2448" t="s">
        <v>21</v>
      </c>
      <c r="CQ85" s="2448">
        <v>19297</v>
      </c>
      <c r="CR85" s="2448" t="s">
        <v>21</v>
      </c>
      <c r="CS85" s="2448">
        <v>19297</v>
      </c>
      <c r="CT85" s="2448" t="s">
        <v>21</v>
      </c>
      <c r="CU85" s="2448" t="s">
        <v>21</v>
      </c>
      <c r="CV85" s="217" t="s">
        <v>22</v>
      </c>
      <c r="CW85" s="1448" t="s">
        <v>30</v>
      </c>
      <c r="CX85" s="670" t="s">
        <v>2160</v>
      </c>
      <c r="CY85" s="93" t="s">
        <v>2162</v>
      </c>
      <c r="CZ85" s="94" t="s">
        <v>23</v>
      </c>
      <c r="DA85" s="137" t="s">
        <v>166</v>
      </c>
      <c r="DB85" s="82">
        <v>61</v>
      </c>
      <c r="DC85" s="2448" t="s">
        <v>22</v>
      </c>
      <c r="DD85" s="2448"/>
      <c r="DE85" s="2448">
        <v>61</v>
      </c>
      <c r="DF85" s="2448" t="s">
        <v>21</v>
      </c>
      <c r="DG85" s="2448" t="s">
        <v>21</v>
      </c>
      <c r="DH85" s="2448">
        <v>61</v>
      </c>
      <c r="DI85" s="2448" t="s">
        <v>21</v>
      </c>
      <c r="DJ85" s="2448" t="s">
        <v>21</v>
      </c>
      <c r="DK85" s="2448">
        <v>61</v>
      </c>
      <c r="DL85" s="2448" t="s">
        <v>21</v>
      </c>
      <c r="DM85" s="2448" t="s">
        <v>21</v>
      </c>
      <c r="DN85" s="1448" t="s">
        <v>30</v>
      </c>
      <c r="DO85" s="670" t="s">
        <v>2160</v>
      </c>
      <c r="DP85" s="93" t="s">
        <v>2162</v>
      </c>
      <c r="DQ85" s="94" t="s">
        <v>23</v>
      </c>
      <c r="DR85" s="137" t="s">
        <v>166</v>
      </c>
      <c r="DS85" s="82">
        <v>63</v>
      </c>
      <c r="DT85" s="2448" t="s">
        <v>21</v>
      </c>
      <c r="DU85" s="2448"/>
      <c r="DV85" s="2448">
        <v>63</v>
      </c>
      <c r="DW85" s="2448" t="s">
        <v>21</v>
      </c>
      <c r="DX85" s="2448" t="s">
        <v>21</v>
      </c>
      <c r="DY85" s="2448">
        <v>63</v>
      </c>
      <c r="DZ85" s="2448" t="s">
        <v>21</v>
      </c>
      <c r="EA85" s="2448">
        <v>63</v>
      </c>
      <c r="EB85" s="2448" t="s">
        <v>21</v>
      </c>
      <c r="EC85" s="2448" t="s">
        <v>21</v>
      </c>
      <c r="ED85" s="2448" t="s">
        <v>21</v>
      </c>
      <c r="EE85" s="1448" t="s">
        <v>30</v>
      </c>
      <c r="EF85" s="670" t="s">
        <v>2160</v>
      </c>
      <c r="EG85" s="93" t="s">
        <v>2162</v>
      </c>
      <c r="EH85" s="94" t="s">
        <v>23</v>
      </c>
      <c r="EI85" s="137" t="s">
        <v>166</v>
      </c>
      <c r="EJ85" s="82">
        <v>3814</v>
      </c>
      <c r="EK85" s="2448" t="s">
        <v>21</v>
      </c>
      <c r="EL85" s="2448"/>
      <c r="EM85" s="2448">
        <v>4200</v>
      </c>
      <c r="EN85" s="2448">
        <v>1633</v>
      </c>
      <c r="EO85" s="2448" t="s">
        <v>21</v>
      </c>
      <c r="EP85" s="2448">
        <v>2567</v>
      </c>
      <c r="EQ85" s="2448" t="s">
        <v>21</v>
      </c>
      <c r="ER85" s="2448">
        <v>2567</v>
      </c>
      <c r="ES85" s="2448" t="s">
        <v>21</v>
      </c>
      <c r="ET85" s="2448" t="s">
        <v>21</v>
      </c>
      <c r="EU85" s="217">
        <v>402</v>
      </c>
      <c r="EV85" s="1448" t="s">
        <v>30</v>
      </c>
      <c r="EW85" s="670" t="s">
        <v>2160</v>
      </c>
    </row>
    <row r="86" spans="1:153" ht="15" customHeight="1">
      <c r="A86" s="88" t="s">
        <v>26</v>
      </c>
      <c r="B86" s="89" t="s">
        <v>26</v>
      </c>
      <c r="C86" s="137" t="s">
        <v>167</v>
      </c>
      <c r="D86" s="82">
        <v>25</v>
      </c>
      <c r="E86" s="2448" t="s">
        <v>22</v>
      </c>
      <c r="F86" s="2448"/>
      <c r="G86" s="2448">
        <v>25</v>
      </c>
      <c r="H86" s="2448" t="s">
        <v>22</v>
      </c>
      <c r="I86" s="2448" t="s">
        <v>22</v>
      </c>
      <c r="J86" s="2448">
        <v>25</v>
      </c>
      <c r="K86" s="2448" t="s">
        <v>22</v>
      </c>
      <c r="L86" s="2448" t="s">
        <v>22</v>
      </c>
      <c r="M86" s="2448">
        <v>25</v>
      </c>
      <c r="N86" s="2448" t="s">
        <v>21</v>
      </c>
      <c r="O86" s="217" t="s">
        <v>21</v>
      </c>
      <c r="P86" s="1448" t="s">
        <v>31</v>
      </c>
      <c r="Q86" s="670" t="s">
        <v>26</v>
      </c>
      <c r="R86" s="88" t="s">
        <v>26</v>
      </c>
      <c r="S86" s="89" t="s">
        <v>26</v>
      </c>
      <c r="T86" s="137" t="s">
        <v>167</v>
      </c>
      <c r="U86" s="82">
        <v>39248</v>
      </c>
      <c r="V86" s="2448" t="s">
        <v>22</v>
      </c>
      <c r="W86" s="2448"/>
      <c r="X86" s="2448">
        <v>35886</v>
      </c>
      <c r="Y86" s="2448">
        <v>964</v>
      </c>
      <c r="Z86" s="2448">
        <v>873</v>
      </c>
      <c r="AA86" s="2448">
        <v>34049</v>
      </c>
      <c r="AB86" s="2448" t="s">
        <v>21</v>
      </c>
      <c r="AC86" s="2448">
        <v>31218</v>
      </c>
      <c r="AD86" s="2448">
        <v>2831</v>
      </c>
      <c r="AE86" s="2448">
        <v>47</v>
      </c>
      <c r="AF86" s="217">
        <v>43006</v>
      </c>
      <c r="AG86" s="1448" t="s">
        <v>31</v>
      </c>
      <c r="AH86" s="670" t="s">
        <v>26</v>
      </c>
      <c r="AI86" s="88" t="s">
        <v>26</v>
      </c>
      <c r="AJ86" s="89" t="s">
        <v>26</v>
      </c>
      <c r="AK86" s="137" t="s">
        <v>167</v>
      </c>
      <c r="AL86" s="82">
        <v>20591</v>
      </c>
      <c r="AM86" s="2448" t="s">
        <v>22</v>
      </c>
      <c r="AN86" s="2448"/>
      <c r="AO86" s="2448">
        <v>20520</v>
      </c>
      <c r="AP86" s="2448" t="s">
        <v>21</v>
      </c>
      <c r="AQ86" s="2448" t="s">
        <v>21</v>
      </c>
      <c r="AR86" s="2448">
        <v>20520</v>
      </c>
      <c r="AS86" s="2448" t="s">
        <v>21</v>
      </c>
      <c r="AT86" s="2448">
        <v>20520</v>
      </c>
      <c r="AU86" s="2448" t="s">
        <v>21</v>
      </c>
      <c r="AV86" s="2448">
        <v>303</v>
      </c>
      <c r="AW86" s="217">
        <v>3712</v>
      </c>
      <c r="AX86" s="1448" t="s">
        <v>31</v>
      </c>
      <c r="AY86" s="670" t="s">
        <v>26</v>
      </c>
      <c r="AZ86" s="88" t="s">
        <v>26</v>
      </c>
      <c r="BA86" s="89" t="s">
        <v>26</v>
      </c>
      <c r="BB86" s="137" t="s">
        <v>167</v>
      </c>
      <c r="BC86" s="82">
        <v>20849</v>
      </c>
      <c r="BD86" s="2448" t="s">
        <v>21</v>
      </c>
      <c r="BE86" s="2448"/>
      <c r="BF86" s="2448">
        <v>20670</v>
      </c>
      <c r="BG86" s="2448" t="s">
        <v>21</v>
      </c>
      <c r="BH86" s="2448" t="s">
        <v>21</v>
      </c>
      <c r="BI86" s="2448">
        <v>20670</v>
      </c>
      <c r="BJ86" s="2448" t="s">
        <v>21</v>
      </c>
      <c r="BK86" s="2448">
        <v>19456</v>
      </c>
      <c r="BL86" s="2448">
        <v>1214</v>
      </c>
      <c r="BM86" s="2448" t="s">
        <v>21</v>
      </c>
      <c r="BN86" s="2448">
        <v>4630</v>
      </c>
      <c r="BO86" s="1448" t="s">
        <v>31</v>
      </c>
      <c r="BP86" s="670" t="s">
        <v>26</v>
      </c>
      <c r="BQ86" s="88" t="s">
        <v>26</v>
      </c>
      <c r="BR86" s="89" t="s">
        <v>26</v>
      </c>
      <c r="BS86" s="137" t="s">
        <v>167</v>
      </c>
      <c r="BT86" s="82">
        <v>18050</v>
      </c>
      <c r="BU86" s="2448" t="s">
        <v>21</v>
      </c>
      <c r="BV86" s="2448"/>
      <c r="BW86" s="2448">
        <v>17528</v>
      </c>
      <c r="BX86" s="2448" t="s">
        <v>21</v>
      </c>
      <c r="BY86" s="2448" t="s">
        <v>21</v>
      </c>
      <c r="BZ86" s="2448">
        <v>17528</v>
      </c>
      <c r="CA86" s="2448">
        <v>4934</v>
      </c>
      <c r="CB86" s="2448">
        <v>12594</v>
      </c>
      <c r="CC86" s="2448" t="s">
        <v>21</v>
      </c>
      <c r="CD86" s="2448">
        <v>14</v>
      </c>
      <c r="CE86" s="2448">
        <v>21372</v>
      </c>
      <c r="CF86" s="1448" t="s">
        <v>31</v>
      </c>
      <c r="CG86" s="670" t="s">
        <v>26</v>
      </c>
      <c r="CH86" s="88" t="s">
        <v>26</v>
      </c>
      <c r="CI86" s="89" t="s">
        <v>26</v>
      </c>
      <c r="CJ86" s="137" t="s">
        <v>167</v>
      </c>
      <c r="CK86" s="82">
        <v>17776</v>
      </c>
      <c r="CL86" s="2448" t="s">
        <v>21</v>
      </c>
      <c r="CM86" s="2448"/>
      <c r="CN86" s="2448">
        <v>17776</v>
      </c>
      <c r="CO86" s="2448" t="s">
        <v>21</v>
      </c>
      <c r="CP86" s="2448" t="s">
        <v>21</v>
      </c>
      <c r="CQ86" s="2448">
        <v>17776</v>
      </c>
      <c r="CR86" s="2448" t="s">
        <v>21</v>
      </c>
      <c r="CS86" s="2448">
        <v>17776</v>
      </c>
      <c r="CT86" s="2448" t="s">
        <v>21</v>
      </c>
      <c r="CU86" s="2448" t="s">
        <v>21</v>
      </c>
      <c r="CV86" s="217" t="s">
        <v>22</v>
      </c>
      <c r="CW86" s="1448" t="s">
        <v>31</v>
      </c>
      <c r="CX86" s="670" t="s">
        <v>26</v>
      </c>
      <c r="CY86" s="88" t="s">
        <v>26</v>
      </c>
      <c r="CZ86" s="89" t="s">
        <v>26</v>
      </c>
      <c r="DA86" s="137" t="s">
        <v>167</v>
      </c>
      <c r="DB86" s="82">
        <v>168</v>
      </c>
      <c r="DC86" s="2448" t="s">
        <v>22</v>
      </c>
      <c r="DD86" s="2448"/>
      <c r="DE86" s="2448">
        <v>168</v>
      </c>
      <c r="DF86" s="2448" t="s">
        <v>21</v>
      </c>
      <c r="DG86" s="2448" t="s">
        <v>21</v>
      </c>
      <c r="DH86" s="2448">
        <v>168</v>
      </c>
      <c r="DI86" s="2448" t="s">
        <v>21</v>
      </c>
      <c r="DJ86" s="2448">
        <v>137</v>
      </c>
      <c r="DK86" s="2448">
        <v>31</v>
      </c>
      <c r="DL86" s="2448" t="s">
        <v>21</v>
      </c>
      <c r="DM86" s="2448" t="s">
        <v>21</v>
      </c>
      <c r="DN86" s="1448" t="s">
        <v>31</v>
      </c>
      <c r="DO86" s="670" t="s">
        <v>26</v>
      </c>
      <c r="DP86" s="88" t="s">
        <v>26</v>
      </c>
      <c r="DQ86" s="89" t="s">
        <v>26</v>
      </c>
      <c r="DR86" s="137" t="s">
        <v>167</v>
      </c>
      <c r="DS86" s="82">
        <v>280</v>
      </c>
      <c r="DT86" s="2448" t="s">
        <v>21</v>
      </c>
      <c r="DU86" s="2448"/>
      <c r="DV86" s="2448">
        <v>280</v>
      </c>
      <c r="DW86" s="2448" t="s">
        <v>21</v>
      </c>
      <c r="DX86" s="2448" t="s">
        <v>21</v>
      </c>
      <c r="DY86" s="2448">
        <v>280</v>
      </c>
      <c r="DZ86" s="2448" t="s">
        <v>21</v>
      </c>
      <c r="EA86" s="2448">
        <v>280</v>
      </c>
      <c r="EB86" s="2448" t="s">
        <v>21</v>
      </c>
      <c r="EC86" s="2448" t="s">
        <v>21</v>
      </c>
      <c r="ED86" s="2448" t="s">
        <v>21</v>
      </c>
      <c r="EE86" s="1448" t="s">
        <v>31</v>
      </c>
      <c r="EF86" s="670" t="s">
        <v>26</v>
      </c>
      <c r="EG86" s="88" t="s">
        <v>26</v>
      </c>
      <c r="EH86" s="89" t="s">
        <v>26</v>
      </c>
      <c r="EI86" s="137" t="s">
        <v>167</v>
      </c>
      <c r="EJ86" s="82">
        <v>3889</v>
      </c>
      <c r="EK86" s="2448" t="s">
        <v>21</v>
      </c>
      <c r="EL86" s="2448"/>
      <c r="EM86" s="2448">
        <v>3951</v>
      </c>
      <c r="EN86" s="2448">
        <v>1275</v>
      </c>
      <c r="EO86" s="2448" t="s">
        <v>21</v>
      </c>
      <c r="EP86" s="2448">
        <v>2676</v>
      </c>
      <c r="EQ86" s="2448" t="s">
        <v>21</v>
      </c>
      <c r="ER86" s="2448">
        <v>2676</v>
      </c>
      <c r="ES86" s="2448" t="s">
        <v>21</v>
      </c>
      <c r="ET86" s="2448" t="s">
        <v>21</v>
      </c>
      <c r="EU86" s="217">
        <v>340</v>
      </c>
      <c r="EV86" s="1448" t="s">
        <v>31</v>
      </c>
      <c r="EW86" s="670" t="s">
        <v>26</v>
      </c>
    </row>
    <row r="87" spans="1:153" ht="15" customHeight="1">
      <c r="A87" s="88" t="s">
        <v>26</v>
      </c>
      <c r="B87" s="89" t="s">
        <v>26</v>
      </c>
      <c r="C87" s="137" t="s">
        <v>168</v>
      </c>
      <c r="D87" s="82">
        <v>24</v>
      </c>
      <c r="E87" s="2448" t="s">
        <v>22</v>
      </c>
      <c r="F87" s="2448"/>
      <c r="G87" s="2448">
        <v>24</v>
      </c>
      <c r="H87" s="2448" t="s">
        <v>22</v>
      </c>
      <c r="I87" s="2448" t="s">
        <v>22</v>
      </c>
      <c r="J87" s="2448">
        <v>24</v>
      </c>
      <c r="K87" s="2448" t="s">
        <v>22</v>
      </c>
      <c r="L87" s="2448" t="s">
        <v>22</v>
      </c>
      <c r="M87" s="2448">
        <v>24</v>
      </c>
      <c r="N87" s="2448" t="s">
        <v>21</v>
      </c>
      <c r="O87" s="217" t="s">
        <v>21</v>
      </c>
      <c r="P87" s="1448" t="s">
        <v>32</v>
      </c>
      <c r="Q87" s="670" t="s">
        <v>26</v>
      </c>
      <c r="R87" s="88" t="s">
        <v>26</v>
      </c>
      <c r="S87" s="89" t="s">
        <v>26</v>
      </c>
      <c r="T87" s="137" t="s">
        <v>168</v>
      </c>
      <c r="U87" s="82">
        <v>39471</v>
      </c>
      <c r="V87" s="2448" t="s">
        <v>22</v>
      </c>
      <c r="W87" s="2448"/>
      <c r="X87" s="2448">
        <v>40303</v>
      </c>
      <c r="Y87" s="2448">
        <v>1102</v>
      </c>
      <c r="Z87" s="2448">
        <v>912</v>
      </c>
      <c r="AA87" s="2448">
        <v>38289</v>
      </c>
      <c r="AB87" s="2448" t="s">
        <v>21</v>
      </c>
      <c r="AC87" s="2448">
        <v>35626</v>
      </c>
      <c r="AD87" s="2448">
        <v>2663</v>
      </c>
      <c r="AE87" s="2448">
        <v>64</v>
      </c>
      <c r="AF87" s="217">
        <v>42185</v>
      </c>
      <c r="AG87" s="1448" t="s">
        <v>32</v>
      </c>
      <c r="AH87" s="670" t="s">
        <v>26</v>
      </c>
      <c r="AI87" s="88" t="s">
        <v>26</v>
      </c>
      <c r="AJ87" s="89" t="s">
        <v>26</v>
      </c>
      <c r="AK87" s="137" t="s">
        <v>168</v>
      </c>
      <c r="AL87" s="82">
        <v>24338</v>
      </c>
      <c r="AM87" s="2448" t="s">
        <v>22</v>
      </c>
      <c r="AN87" s="2448"/>
      <c r="AO87" s="2448">
        <v>24488</v>
      </c>
      <c r="AP87" s="2448" t="s">
        <v>21</v>
      </c>
      <c r="AQ87" s="2448" t="s">
        <v>21</v>
      </c>
      <c r="AR87" s="2448">
        <v>24488</v>
      </c>
      <c r="AS87" s="2448" t="s">
        <v>21</v>
      </c>
      <c r="AT87" s="2448">
        <v>24488</v>
      </c>
      <c r="AU87" s="2448" t="s">
        <v>21</v>
      </c>
      <c r="AV87" s="2448">
        <v>330</v>
      </c>
      <c r="AW87" s="217">
        <v>3232</v>
      </c>
      <c r="AX87" s="1448" t="s">
        <v>32</v>
      </c>
      <c r="AY87" s="670" t="s">
        <v>26</v>
      </c>
      <c r="AZ87" s="88" t="s">
        <v>26</v>
      </c>
      <c r="BA87" s="89" t="s">
        <v>26</v>
      </c>
      <c r="BB87" s="137" t="s">
        <v>168</v>
      </c>
      <c r="BC87" s="82">
        <v>23740</v>
      </c>
      <c r="BD87" s="2448" t="s">
        <v>21</v>
      </c>
      <c r="BE87" s="2448"/>
      <c r="BF87" s="2448">
        <v>24347</v>
      </c>
      <c r="BG87" s="2448" t="s">
        <v>21</v>
      </c>
      <c r="BH87" s="2448" t="s">
        <v>21</v>
      </c>
      <c r="BI87" s="2448">
        <v>24347</v>
      </c>
      <c r="BJ87" s="2448" t="s">
        <v>21</v>
      </c>
      <c r="BK87" s="2448">
        <v>22989</v>
      </c>
      <c r="BL87" s="2448">
        <v>1358</v>
      </c>
      <c r="BM87" s="2448" t="s">
        <v>21</v>
      </c>
      <c r="BN87" s="2448">
        <v>4023</v>
      </c>
      <c r="BO87" s="1448" t="s">
        <v>32</v>
      </c>
      <c r="BP87" s="670" t="s">
        <v>26</v>
      </c>
      <c r="BQ87" s="88" t="s">
        <v>26</v>
      </c>
      <c r="BR87" s="89" t="s">
        <v>26</v>
      </c>
      <c r="BS87" s="137" t="s">
        <v>168</v>
      </c>
      <c r="BT87" s="82">
        <v>18470</v>
      </c>
      <c r="BU87" s="2448" t="s">
        <v>21</v>
      </c>
      <c r="BV87" s="2448"/>
      <c r="BW87" s="2448">
        <v>20244</v>
      </c>
      <c r="BX87" s="2448" t="s">
        <v>21</v>
      </c>
      <c r="BY87" s="2448" t="s">
        <v>21</v>
      </c>
      <c r="BZ87" s="2448">
        <v>20244</v>
      </c>
      <c r="CA87" s="2448">
        <v>5518</v>
      </c>
      <c r="CB87" s="2448">
        <v>14726</v>
      </c>
      <c r="CC87" s="2448" t="s">
        <v>21</v>
      </c>
      <c r="CD87" s="2448">
        <v>12</v>
      </c>
      <c r="CE87" s="2448">
        <v>19590</v>
      </c>
      <c r="CF87" s="1448" t="s">
        <v>32</v>
      </c>
      <c r="CG87" s="670" t="s">
        <v>26</v>
      </c>
      <c r="CH87" s="88" t="s">
        <v>26</v>
      </c>
      <c r="CI87" s="89" t="s">
        <v>26</v>
      </c>
      <c r="CJ87" s="137" t="s">
        <v>168</v>
      </c>
      <c r="CK87" s="82">
        <v>23204</v>
      </c>
      <c r="CL87" s="2448" t="s">
        <v>21</v>
      </c>
      <c r="CM87" s="2448"/>
      <c r="CN87" s="2448">
        <v>23204</v>
      </c>
      <c r="CO87" s="2448" t="s">
        <v>21</v>
      </c>
      <c r="CP87" s="2448" t="s">
        <v>21</v>
      </c>
      <c r="CQ87" s="2448">
        <v>23204</v>
      </c>
      <c r="CR87" s="2448" t="s">
        <v>21</v>
      </c>
      <c r="CS87" s="2448">
        <v>23204</v>
      </c>
      <c r="CT87" s="2448" t="s">
        <v>21</v>
      </c>
      <c r="CU87" s="2448" t="s">
        <v>21</v>
      </c>
      <c r="CV87" s="217" t="s">
        <v>22</v>
      </c>
      <c r="CW87" s="1448" t="s">
        <v>32</v>
      </c>
      <c r="CX87" s="670" t="s">
        <v>26</v>
      </c>
      <c r="CY87" s="88" t="s">
        <v>26</v>
      </c>
      <c r="CZ87" s="89" t="s">
        <v>26</v>
      </c>
      <c r="DA87" s="137" t="s">
        <v>168</v>
      </c>
      <c r="DB87" s="82">
        <v>114</v>
      </c>
      <c r="DC87" s="2448" t="s">
        <v>22</v>
      </c>
      <c r="DD87" s="2448"/>
      <c r="DE87" s="2448">
        <v>114</v>
      </c>
      <c r="DF87" s="2448" t="s">
        <v>21</v>
      </c>
      <c r="DG87" s="2448" t="s">
        <v>21</v>
      </c>
      <c r="DH87" s="2448">
        <v>114</v>
      </c>
      <c r="DI87" s="2448" t="s">
        <v>21</v>
      </c>
      <c r="DJ87" s="2448">
        <v>68</v>
      </c>
      <c r="DK87" s="2448">
        <v>46</v>
      </c>
      <c r="DL87" s="2448" t="s">
        <v>21</v>
      </c>
      <c r="DM87" s="2448" t="s">
        <v>21</v>
      </c>
      <c r="DN87" s="1448" t="s">
        <v>32</v>
      </c>
      <c r="DO87" s="670" t="s">
        <v>26</v>
      </c>
      <c r="DP87" s="88" t="s">
        <v>26</v>
      </c>
      <c r="DQ87" s="89" t="s">
        <v>26</v>
      </c>
      <c r="DR87" s="137" t="s">
        <v>168</v>
      </c>
      <c r="DS87" s="82">
        <v>273</v>
      </c>
      <c r="DT87" s="2448" t="s">
        <v>21</v>
      </c>
      <c r="DU87" s="2448"/>
      <c r="DV87" s="2448">
        <v>273</v>
      </c>
      <c r="DW87" s="2448" t="s">
        <v>21</v>
      </c>
      <c r="DX87" s="2448" t="s">
        <v>21</v>
      </c>
      <c r="DY87" s="2448">
        <v>273</v>
      </c>
      <c r="DZ87" s="2448" t="s">
        <v>21</v>
      </c>
      <c r="EA87" s="2448">
        <v>273</v>
      </c>
      <c r="EB87" s="2448" t="s">
        <v>21</v>
      </c>
      <c r="EC87" s="2448" t="s">
        <v>21</v>
      </c>
      <c r="ED87" s="2448" t="s">
        <v>21</v>
      </c>
      <c r="EE87" s="1448" t="s">
        <v>32</v>
      </c>
      <c r="EF87" s="670" t="s">
        <v>26</v>
      </c>
      <c r="EG87" s="88" t="s">
        <v>26</v>
      </c>
      <c r="EH87" s="89" t="s">
        <v>26</v>
      </c>
      <c r="EI87" s="137" t="s">
        <v>168</v>
      </c>
      <c r="EJ87" s="82">
        <v>4562</v>
      </c>
      <c r="EK87" s="2448" t="s">
        <v>21</v>
      </c>
      <c r="EL87" s="2448"/>
      <c r="EM87" s="2448">
        <v>4633</v>
      </c>
      <c r="EN87" s="2448">
        <v>1495</v>
      </c>
      <c r="EO87" s="2448" t="s">
        <v>21</v>
      </c>
      <c r="EP87" s="2448">
        <v>3138</v>
      </c>
      <c r="EQ87" s="2448" t="s">
        <v>21</v>
      </c>
      <c r="ER87" s="2448">
        <v>3138</v>
      </c>
      <c r="ES87" s="2448" t="s">
        <v>21</v>
      </c>
      <c r="ET87" s="2448" t="s">
        <v>21</v>
      </c>
      <c r="EU87" s="217">
        <v>269</v>
      </c>
      <c r="EV87" s="1448" t="s">
        <v>32</v>
      </c>
      <c r="EW87" s="670" t="s">
        <v>26</v>
      </c>
    </row>
    <row r="88" spans="1:153" ht="15" customHeight="1">
      <c r="A88" s="88" t="s">
        <v>26</v>
      </c>
      <c r="B88" s="89" t="s">
        <v>26</v>
      </c>
      <c r="C88" s="137" t="s">
        <v>169</v>
      </c>
      <c r="D88" s="82">
        <v>26</v>
      </c>
      <c r="E88" s="2448" t="s">
        <v>22</v>
      </c>
      <c r="F88" s="2448"/>
      <c r="G88" s="2448">
        <v>26</v>
      </c>
      <c r="H88" s="2448" t="s">
        <v>22</v>
      </c>
      <c r="I88" s="2448" t="s">
        <v>22</v>
      </c>
      <c r="J88" s="2448">
        <v>26</v>
      </c>
      <c r="K88" s="2448" t="s">
        <v>22</v>
      </c>
      <c r="L88" s="2448" t="s">
        <v>22</v>
      </c>
      <c r="M88" s="2448">
        <v>26</v>
      </c>
      <c r="N88" s="2448" t="s">
        <v>21</v>
      </c>
      <c r="O88" s="217" t="s">
        <v>21</v>
      </c>
      <c r="P88" s="1448" t="s">
        <v>33</v>
      </c>
      <c r="Q88" s="670" t="s">
        <v>26</v>
      </c>
      <c r="R88" s="88" t="s">
        <v>26</v>
      </c>
      <c r="S88" s="89" t="s">
        <v>26</v>
      </c>
      <c r="T88" s="137" t="s">
        <v>169</v>
      </c>
      <c r="U88" s="82">
        <v>39516</v>
      </c>
      <c r="V88" s="2448" t="s">
        <v>22</v>
      </c>
      <c r="W88" s="2448"/>
      <c r="X88" s="2448">
        <v>38658</v>
      </c>
      <c r="Y88" s="2448">
        <v>1285</v>
      </c>
      <c r="Z88" s="2448">
        <v>840</v>
      </c>
      <c r="AA88" s="2448">
        <v>36533</v>
      </c>
      <c r="AB88" s="2448" t="s">
        <v>21</v>
      </c>
      <c r="AC88" s="2448">
        <v>34418</v>
      </c>
      <c r="AD88" s="2448">
        <v>2115</v>
      </c>
      <c r="AE88" s="2448">
        <v>44</v>
      </c>
      <c r="AF88" s="217">
        <v>42974</v>
      </c>
      <c r="AG88" s="1448" t="s">
        <v>33</v>
      </c>
      <c r="AH88" s="670" t="s">
        <v>26</v>
      </c>
      <c r="AI88" s="88" t="s">
        <v>26</v>
      </c>
      <c r="AJ88" s="89" t="s">
        <v>26</v>
      </c>
      <c r="AK88" s="137" t="s">
        <v>169</v>
      </c>
      <c r="AL88" s="82">
        <v>22714</v>
      </c>
      <c r="AM88" s="2448" t="s">
        <v>22</v>
      </c>
      <c r="AN88" s="2448"/>
      <c r="AO88" s="2448">
        <v>22078</v>
      </c>
      <c r="AP88" s="2448" t="s">
        <v>21</v>
      </c>
      <c r="AQ88" s="2448" t="s">
        <v>21</v>
      </c>
      <c r="AR88" s="2448">
        <v>22078</v>
      </c>
      <c r="AS88" s="2448" t="s">
        <v>21</v>
      </c>
      <c r="AT88" s="2448">
        <v>22078</v>
      </c>
      <c r="AU88" s="2448" t="s">
        <v>21</v>
      </c>
      <c r="AV88" s="2448">
        <v>358</v>
      </c>
      <c r="AW88" s="217">
        <v>3510</v>
      </c>
      <c r="AX88" s="1448" t="s">
        <v>33</v>
      </c>
      <c r="AY88" s="670" t="s">
        <v>26</v>
      </c>
      <c r="AZ88" s="88" t="s">
        <v>26</v>
      </c>
      <c r="BA88" s="89" t="s">
        <v>26</v>
      </c>
      <c r="BB88" s="137" t="s">
        <v>169</v>
      </c>
      <c r="BC88" s="82">
        <v>23450</v>
      </c>
      <c r="BD88" s="2448" t="s">
        <v>21</v>
      </c>
      <c r="BE88" s="2448"/>
      <c r="BF88" s="2448">
        <v>23023</v>
      </c>
      <c r="BG88" s="2448" t="s">
        <v>21</v>
      </c>
      <c r="BH88" s="2448" t="s">
        <v>21</v>
      </c>
      <c r="BI88" s="2448">
        <v>23023</v>
      </c>
      <c r="BJ88" s="2448" t="s">
        <v>21</v>
      </c>
      <c r="BK88" s="2448">
        <v>21711</v>
      </c>
      <c r="BL88" s="2448">
        <v>1312</v>
      </c>
      <c r="BM88" s="2448" t="s">
        <v>21</v>
      </c>
      <c r="BN88" s="2448">
        <v>4450</v>
      </c>
      <c r="BO88" s="1448" t="s">
        <v>33</v>
      </c>
      <c r="BP88" s="670" t="s">
        <v>26</v>
      </c>
      <c r="BQ88" s="88" t="s">
        <v>26</v>
      </c>
      <c r="BR88" s="89" t="s">
        <v>26</v>
      </c>
      <c r="BS88" s="137" t="s">
        <v>169</v>
      </c>
      <c r="BT88" s="82">
        <v>21411</v>
      </c>
      <c r="BU88" s="2448" t="s">
        <v>21</v>
      </c>
      <c r="BV88" s="2448"/>
      <c r="BW88" s="2448">
        <v>21944</v>
      </c>
      <c r="BX88" s="2448" t="s">
        <v>21</v>
      </c>
      <c r="BY88" s="2448" t="s">
        <v>21</v>
      </c>
      <c r="BZ88" s="2448">
        <v>21944</v>
      </c>
      <c r="CA88" s="2448">
        <v>7473</v>
      </c>
      <c r="CB88" s="2448">
        <v>14471</v>
      </c>
      <c r="CC88" s="2448" t="s">
        <v>21</v>
      </c>
      <c r="CD88" s="2448">
        <v>12</v>
      </c>
      <c r="CE88" s="2448">
        <v>19048</v>
      </c>
      <c r="CF88" s="1448" t="s">
        <v>33</v>
      </c>
      <c r="CG88" s="670" t="s">
        <v>26</v>
      </c>
      <c r="CH88" s="88" t="s">
        <v>26</v>
      </c>
      <c r="CI88" s="89" t="s">
        <v>26</v>
      </c>
      <c r="CJ88" s="137" t="s">
        <v>169</v>
      </c>
      <c r="CK88" s="82">
        <v>22526</v>
      </c>
      <c r="CL88" s="2448" t="s">
        <v>21</v>
      </c>
      <c r="CM88" s="2448"/>
      <c r="CN88" s="2448">
        <v>22526</v>
      </c>
      <c r="CO88" s="2448" t="s">
        <v>21</v>
      </c>
      <c r="CP88" s="2448" t="s">
        <v>21</v>
      </c>
      <c r="CQ88" s="2448">
        <v>22526</v>
      </c>
      <c r="CR88" s="2448" t="s">
        <v>21</v>
      </c>
      <c r="CS88" s="2448">
        <v>22526</v>
      </c>
      <c r="CT88" s="2448" t="s">
        <v>21</v>
      </c>
      <c r="CU88" s="2448" t="s">
        <v>21</v>
      </c>
      <c r="CV88" s="217" t="s">
        <v>22</v>
      </c>
      <c r="CW88" s="1448" t="s">
        <v>33</v>
      </c>
      <c r="CX88" s="670" t="s">
        <v>26</v>
      </c>
      <c r="CY88" s="88" t="s">
        <v>26</v>
      </c>
      <c r="CZ88" s="89" t="s">
        <v>26</v>
      </c>
      <c r="DA88" s="137" t="s">
        <v>169</v>
      </c>
      <c r="DB88" s="82">
        <v>108</v>
      </c>
      <c r="DC88" s="2448" t="s">
        <v>22</v>
      </c>
      <c r="DD88" s="2448"/>
      <c r="DE88" s="2448">
        <v>108</v>
      </c>
      <c r="DF88" s="2448" t="s">
        <v>21</v>
      </c>
      <c r="DG88" s="2448" t="s">
        <v>21</v>
      </c>
      <c r="DH88" s="2448">
        <v>108</v>
      </c>
      <c r="DI88" s="2448" t="s">
        <v>21</v>
      </c>
      <c r="DJ88" s="2448">
        <v>82</v>
      </c>
      <c r="DK88" s="2448">
        <v>26</v>
      </c>
      <c r="DL88" s="2448" t="s">
        <v>21</v>
      </c>
      <c r="DM88" s="2448" t="s">
        <v>21</v>
      </c>
      <c r="DN88" s="1448" t="s">
        <v>33</v>
      </c>
      <c r="DO88" s="670" t="s">
        <v>26</v>
      </c>
      <c r="DP88" s="88" t="s">
        <v>26</v>
      </c>
      <c r="DQ88" s="89" t="s">
        <v>26</v>
      </c>
      <c r="DR88" s="137" t="s">
        <v>169</v>
      </c>
      <c r="DS88" s="82">
        <v>250</v>
      </c>
      <c r="DT88" s="2448" t="s">
        <v>21</v>
      </c>
      <c r="DU88" s="2448"/>
      <c r="DV88" s="2448">
        <v>250</v>
      </c>
      <c r="DW88" s="2448" t="s">
        <v>21</v>
      </c>
      <c r="DX88" s="2448" t="s">
        <v>21</v>
      </c>
      <c r="DY88" s="2448">
        <v>250</v>
      </c>
      <c r="DZ88" s="2448" t="s">
        <v>21</v>
      </c>
      <c r="EA88" s="2448">
        <v>250</v>
      </c>
      <c r="EB88" s="2448" t="s">
        <v>21</v>
      </c>
      <c r="EC88" s="2448" t="s">
        <v>21</v>
      </c>
      <c r="ED88" s="2448" t="s">
        <v>21</v>
      </c>
      <c r="EE88" s="1448" t="s">
        <v>33</v>
      </c>
      <c r="EF88" s="670" t="s">
        <v>26</v>
      </c>
      <c r="EG88" s="88" t="s">
        <v>26</v>
      </c>
      <c r="EH88" s="89" t="s">
        <v>26</v>
      </c>
      <c r="EI88" s="137" t="s">
        <v>169</v>
      </c>
      <c r="EJ88" s="82">
        <v>5059</v>
      </c>
      <c r="EK88" s="2448" t="s">
        <v>21</v>
      </c>
      <c r="EL88" s="2448"/>
      <c r="EM88" s="2448">
        <v>5022</v>
      </c>
      <c r="EN88" s="2448">
        <v>1703</v>
      </c>
      <c r="EO88" s="2448" t="s">
        <v>21</v>
      </c>
      <c r="EP88" s="2448">
        <v>3319</v>
      </c>
      <c r="EQ88" s="2448" t="s">
        <v>21</v>
      </c>
      <c r="ER88" s="2448">
        <v>3319</v>
      </c>
      <c r="ES88" s="2448" t="s">
        <v>21</v>
      </c>
      <c r="ET88" s="2448" t="s">
        <v>21</v>
      </c>
      <c r="EU88" s="217">
        <v>306</v>
      </c>
      <c r="EV88" s="1448" t="s">
        <v>33</v>
      </c>
      <c r="EW88" s="670" t="s">
        <v>26</v>
      </c>
    </row>
    <row r="89" spans="1:153" ht="15" customHeight="1">
      <c r="A89" s="88">
        <v>1</v>
      </c>
      <c r="B89" s="89" t="s">
        <v>2159</v>
      </c>
      <c r="C89" s="137" t="s">
        <v>2163</v>
      </c>
      <c r="D89" s="82">
        <v>24</v>
      </c>
      <c r="E89" s="2448" t="s">
        <v>22</v>
      </c>
      <c r="F89" s="2448"/>
      <c r="G89" s="2448">
        <v>24</v>
      </c>
      <c r="H89" s="2448" t="s">
        <v>22</v>
      </c>
      <c r="I89" s="2448" t="s">
        <v>22</v>
      </c>
      <c r="J89" s="2448">
        <v>24</v>
      </c>
      <c r="K89" s="2448" t="s">
        <v>22</v>
      </c>
      <c r="L89" s="2448" t="s">
        <v>22</v>
      </c>
      <c r="M89" s="2448">
        <v>24</v>
      </c>
      <c r="N89" s="2448" t="s">
        <v>21</v>
      </c>
      <c r="O89" s="217" t="s">
        <v>21</v>
      </c>
      <c r="P89" s="1448" t="s">
        <v>34</v>
      </c>
      <c r="Q89" s="670" t="s">
        <v>26</v>
      </c>
      <c r="R89" s="88">
        <v>1</v>
      </c>
      <c r="S89" s="89" t="s">
        <v>2159</v>
      </c>
      <c r="T89" s="137" t="s">
        <v>2163</v>
      </c>
      <c r="U89" s="82">
        <v>38808</v>
      </c>
      <c r="V89" s="2448" t="s">
        <v>22</v>
      </c>
      <c r="W89" s="2448"/>
      <c r="X89" s="2448">
        <v>38241</v>
      </c>
      <c r="Y89" s="2448">
        <v>981</v>
      </c>
      <c r="Z89" s="2448">
        <v>898</v>
      </c>
      <c r="AA89" s="2448">
        <v>36362</v>
      </c>
      <c r="AB89" s="2448" t="s">
        <v>21</v>
      </c>
      <c r="AC89" s="2448">
        <v>34600</v>
      </c>
      <c r="AD89" s="2448">
        <v>1762</v>
      </c>
      <c r="AE89" s="2448">
        <v>22</v>
      </c>
      <c r="AF89" s="217">
        <v>43496</v>
      </c>
      <c r="AG89" s="1448" t="s">
        <v>34</v>
      </c>
      <c r="AH89" s="670" t="s">
        <v>26</v>
      </c>
      <c r="AI89" s="88">
        <v>1</v>
      </c>
      <c r="AJ89" s="89" t="s">
        <v>2159</v>
      </c>
      <c r="AK89" s="137" t="s">
        <v>2163</v>
      </c>
      <c r="AL89" s="82">
        <v>19264</v>
      </c>
      <c r="AM89" s="2448" t="s">
        <v>22</v>
      </c>
      <c r="AN89" s="2448"/>
      <c r="AO89" s="2448">
        <v>18348</v>
      </c>
      <c r="AP89" s="2448" t="s">
        <v>21</v>
      </c>
      <c r="AQ89" s="2448" t="s">
        <v>21</v>
      </c>
      <c r="AR89" s="2448">
        <v>18348</v>
      </c>
      <c r="AS89" s="2448" t="s">
        <v>21</v>
      </c>
      <c r="AT89" s="2448">
        <v>18348</v>
      </c>
      <c r="AU89" s="2448" t="s">
        <v>21</v>
      </c>
      <c r="AV89" s="2448">
        <v>392</v>
      </c>
      <c r="AW89" s="217">
        <v>4034</v>
      </c>
      <c r="AX89" s="1448" t="s">
        <v>34</v>
      </c>
      <c r="AY89" s="670" t="s">
        <v>26</v>
      </c>
      <c r="AZ89" s="88">
        <v>1</v>
      </c>
      <c r="BA89" s="89" t="s">
        <v>2159</v>
      </c>
      <c r="BB89" s="137" t="s">
        <v>2163</v>
      </c>
      <c r="BC89" s="82">
        <v>18750</v>
      </c>
      <c r="BD89" s="2448" t="s">
        <v>21</v>
      </c>
      <c r="BE89" s="2448"/>
      <c r="BF89" s="2448">
        <v>18436</v>
      </c>
      <c r="BG89" s="2448">
        <v>27</v>
      </c>
      <c r="BH89" s="2448" t="s">
        <v>21</v>
      </c>
      <c r="BI89" s="2448">
        <v>18409</v>
      </c>
      <c r="BJ89" s="2448" t="s">
        <v>21</v>
      </c>
      <c r="BK89" s="2448">
        <v>17324</v>
      </c>
      <c r="BL89" s="2448">
        <v>1085</v>
      </c>
      <c r="BM89" s="2448" t="s">
        <v>21</v>
      </c>
      <c r="BN89" s="2448">
        <v>4765</v>
      </c>
      <c r="BO89" s="1448" t="s">
        <v>34</v>
      </c>
      <c r="BP89" s="670" t="s">
        <v>26</v>
      </c>
      <c r="BQ89" s="88">
        <v>1</v>
      </c>
      <c r="BR89" s="89" t="s">
        <v>2159</v>
      </c>
      <c r="BS89" s="137" t="s">
        <v>2163</v>
      </c>
      <c r="BT89" s="82">
        <v>21156</v>
      </c>
      <c r="BU89" s="2448" t="s">
        <v>21</v>
      </c>
      <c r="BV89" s="2448"/>
      <c r="BW89" s="2448">
        <v>23062</v>
      </c>
      <c r="BX89" s="2448" t="s">
        <v>21</v>
      </c>
      <c r="BY89" s="2448" t="s">
        <v>21</v>
      </c>
      <c r="BZ89" s="2448">
        <v>23062</v>
      </c>
      <c r="CA89" s="2448">
        <v>8237</v>
      </c>
      <c r="CB89" s="2448">
        <v>14825</v>
      </c>
      <c r="CC89" s="2448" t="s">
        <v>21</v>
      </c>
      <c r="CD89" s="2448">
        <v>18</v>
      </c>
      <c r="CE89" s="2448">
        <v>17126</v>
      </c>
      <c r="CF89" s="1448" t="s">
        <v>34</v>
      </c>
      <c r="CG89" s="670" t="s">
        <v>26</v>
      </c>
      <c r="CH89" s="88">
        <v>1</v>
      </c>
      <c r="CI89" s="89" t="s">
        <v>2159</v>
      </c>
      <c r="CJ89" s="137" t="s">
        <v>2163</v>
      </c>
      <c r="CK89" s="82">
        <v>22490</v>
      </c>
      <c r="CL89" s="2448" t="s">
        <v>21</v>
      </c>
      <c r="CM89" s="2448"/>
      <c r="CN89" s="2448">
        <v>22490</v>
      </c>
      <c r="CO89" s="2448" t="s">
        <v>21</v>
      </c>
      <c r="CP89" s="2448" t="s">
        <v>21</v>
      </c>
      <c r="CQ89" s="2448">
        <v>22490</v>
      </c>
      <c r="CR89" s="2448" t="s">
        <v>21</v>
      </c>
      <c r="CS89" s="2448">
        <v>22490</v>
      </c>
      <c r="CT89" s="2448" t="s">
        <v>21</v>
      </c>
      <c r="CU89" s="2448" t="s">
        <v>21</v>
      </c>
      <c r="CV89" s="217" t="s">
        <v>22</v>
      </c>
      <c r="CW89" s="1448" t="s">
        <v>34</v>
      </c>
      <c r="CX89" s="670" t="s">
        <v>26</v>
      </c>
      <c r="CY89" s="88">
        <v>1</v>
      </c>
      <c r="CZ89" s="89" t="s">
        <v>2159</v>
      </c>
      <c r="DA89" s="137" t="s">
        <v>2163</v>
      </c>
      <c r="DB89" s="82">
        <v>58</v>
      </c>
      <c r="DC89" s="2448" t="s">
        <v>22</v>
      </c>
      <c r="DD89" s="2448"/>
      <c r="DE89" s="2448">
        <v>58</v>
      </c>
      <c r="DF89" s="2448" t="s">
        <v>21</v>
      </c>
      <c r="DG89" s="2448" t="s">
        <v>21</v>
      </c>
      <c r="DH89" s="2448">
        <v>58</v>
      </c>
      <c r="DI89" s="2448" t="s">
        <v>21</v>
      </c>
      <c r="DJ89" s="2448">
        <v>27</v>
      </c>
      <c r="DK89" s="2448">
        <v>31</v>
      </c>
      <c r="DL89" s="2448" t="s">
        <v>21</v>
      </c>
      <c r="DM89" s="2448" t="s">
        <v>21</v>
      </c>
      <c r="DN89" s="1448" t="s">
        <v>34</v>
      </c>
      <c r="DO89" s="670" t="s">
        <v>26</v>
      </c>
      <c r="DP89" s="88">
        <v>1</v>
      </c>
      <c r="DQ89" s="89" t="s">
        <v>2159</v>
      </c>
      <c r="DR89" s="137" t="s">
        <v>2163</v>
      </c>
      <c r="DS89" s="82">
        <v>227</v>
      </c>
      <c r="DT89" s="2448" t="s">
        <v>21</v>
      </c>
      <c r="DU89" s="2448"/>
      <c r="DV89" s="2448">
        <v>227</v>
      </c>
      <c r="DW89" s="2448" t="s">
        <v>21</v>
      </c>
      <c r="DX89" s="2448" t="s">
        <v>21</v>
      </c>
      <c r="DY89" s="2448">
        <v>227</v>
      </c>
      <c r="DZ89" s="2448" t="s">
        <v>21</v>
      </c>
      <c r="EA89" s="2448">
        <v>227</v>
      </c>
      <c r="EB89" s="2448" t="s">
        <v>21</v>
      </c>
      <c r="EC89" s="2448" t="s">
        <v>21</v>
      </c>
      <c r="ED89" s="2448" t="s">
        <v>21</v>
      </c>
      <c r="EE89" s="1448" t="s">
        <v>34</v>
      </c>
      <c r="EF89" s="670" t="s">
        <v>26</v>
      </c>
      <c r="EG89" s="88">
        <v>1</v>
      </c>
      <c r="EH89" s="89" t="s">
        <v>2159</v>
      </c>
      <c r="EI89" s="137" t="s">
        <v>2163</v>
      </c>
      <c r="EJ89" s="82">
        <v>4124</v>
      </c>
      <c r="EK89" s="2448" t="s">
        <v>21</v>
      </c>
      <c r="EL89" s="2448"/>
      <c r="EM89" s="2448">
        <v>3858</v>
      </c>
      <c r="EN89" s="2448">
        <v>1234</v>
      </c>
      <c r="EO89" s="2448" t="s">
        <v>21</v>
      </c>
      <c r="EP89" s="2448">
        <v>2624</v>
      </c>
      <c r="EQ89" s="2448" t="s">
        <v>21</v>
      </c>
      <c r="ER89" s="2448">
        <v>2624</v>
      </c>
      <c r="ES89" s="2448" t="s">
        <v>21</v>
      </c>
      <c r="ET89" s="2448" t="s">
        <v>21</v>
      </c>
      <c r="EU89" s="217">
        <v>571</v>
      </c>
      <c r="EV89" s="1448" t="s">
        <v>34</v>
      </c>
      <c r="EW89" s="670" t="s">
        <v>26</v>
      </c>
    </row>
    <row r="90" spans="1:153" ht="15" customHeight="1">
      <c r="A90" s="88" t="s">
        <v>26</v>
      </c>
      <c r="B90" s="89" t="s">
        <v>26</v>
      </c>
      <c r="C90" s="137" t="s">
        <v>170</v>
      </c>
      <c r="D90" s="82">
        <v>26</v>
      </c>
      <c r="E90" s="2448" t="s">
        <v>22</v>
      </c>
      <c r="F90" s="2448"/>
      <c r="G90" s="2448">
        <v>26</v>
      </c>
      <c r="H90" s="2448" t="s">
        <v>22</v>
      </c>
      <c r="I90" s="2448" t="s">
        <v>22</v>
      </c>
      <c r="J90" s="2448">
        <v>26</v>
      </c>
      <c r="K90" s="2448" t="s">
        <v>22</v>
      </c>
      <c r="L90" s="2448" t="s">
        <v>22</v>
      </c>
      <c r="M90" s="2448">
        <v>26</v>
      </c>
      <c r="N90" s="2448" t="s">
        <v>21</v>
      </c>
      <c r="O90" s="217" t="s">
        <v>21</v>
      </c>
      <c r="P90" s="1448" t="s">
        <v>35</v>
      </c>
      <c r="Q90" s="670" t="s">
        <v>26</v>
      </c>
      <c r="R90" s="88" t="s">
        <v>26</v>
      </c>
      <c r="S90" s="89" t="s">
        <v>26</v>
      </c>
      <c r="T90" s="137" t="s">
        <v>170</v>
      </c>
      <c r="U90" s="82">
        <v>37418</v>
      </c>
      <c r="V90" s="2448" t="s">
        <v>22</v>
      </c>
      <c r="W90" s="2448"/>
      <c r="X90" s="2448">
        <v>37523</v>
      </c>
      <c r="Y90" s="2448">
        <v>1677</v>
      </c>
      <c r="Z90" s="2448">
        <v>987</v>
      </c>
      <c r="AA90" s="2448">
        <v>34859</v>
      </c>
      <c r="AB90" s="2448" t="s">
        <v>21</v>
      </c>
      <c r="AC90" s="2448">
        <v>32698</v>
      </c>
      <c r="AD90" s="2448">
        <v>2161</v>
      </c>
      <c r="AE90" s="2448" t="s">
        <v>21</v>
      </c>
      <c r="AF90" s="217">
        <v>43369</v>
      </c>
      <c r="AG90" s="1448" t="s">
        <v>35</v>
      </c>
      <c r="AH90" s="670" t="s">
        <v>26</v>
      </c>
      <c r="AI90" s="88" t="s">
        <v>26</v>
      </c>
      <c r="AJ90" s="89" t="s">
        <v>26</v>
      </c>
      <c r="AK90" s="137" t="s">
        <v>170</v>
      </c>
      <c r="AL90" s="82">
        <v>22248</v>
      </c>
      <c r="AM90" s="2448" t="s">
        <v>22</v>
      </c>
      <c r="AN90" s="2448"/>
      <c r="AO90" s="2448">
        <v>22091</v>
      </c>
      <c r="AP90" s="2448" t="s">
        <v>21</v>
      </c>
      <c r="AQ90" s="2448" t="s">
        <v>21</v>
      </c>
      <c r="AR90" s="2448">
        <v>22091</v>
      </c>
      <c r="AS90" s="2448" t="s">
        <v>21</v>
      </c>
      <c r="AT90" s="2448">
        <v>22091</v>
      </c>
      <c r="AU90" s="2448" t="s">
        <v>21</v>
      </c>
      <c r="AV90" s="2448">
        <v>382</v>
      </c>
      <c r="AW90" s="217">
        <v>3809</v>
      </c>
      <c r="AX90" s="1448" t="s">
        <v>35</v>
      </c>
      <c r="AY90" s="670" t="s">
        <v>26</v>
      </c>
      <c r="AZ90" s="88" t="s">
        <v>26</v>
      </c>
      <c r="BA90" s="89" t="s">
        <v>26</v>
      </c>
      <c r="BB90" s="137" t="s">
        <v>170</v>
      </c>
      <c r="BC90" s="82">
        <v>24923</v>
      </c>
      <c r="BD90" s="2448" t="s">
        <v>21</v>
      </c>
      <c r="BE90" s="2448"/>
      <c r="BF90" s="2448">
        <v>24752</v>
      </c>
      <c r="BG90" s="2448">
        <v>112</v>
      </c>
      <c r="BH90" s="2448" t="s">
        <v>21</v>
      </c>
      <c r="BI90" s="2448">
        <v>24640</v>
      </c>
      <c r="BJ90" s="2448" t="s">
        <v>21</v>
      </c>
      <c r="BK90" s="2448">
        <v>23259</v>
      </c>
      <c r="BL90" s="2448">
        <v>1381</v>
      </c>
      <c r="BM90" s="2448" t="s">
        <v>21</v>
      </c>
      <c r="BN90" s="2448">
        <v>4934</v>
      </c>
      <c r="BO90" s="1448" t="s">
        <v>35</v>
      </c>
      <c r="BP90" s="670" t="s">
        <v>26</v>
      </c>
      <c r="BQ90" s="88" t="s">
        <v>26</v>
      </c>
      <c r="BR90" s="89" t="s">
        <v>26</v>
      </c>
      <c r="BS90" s="137" t="s">
        <v>170</v>
      </c>
      <c r="BT90" s="82">
        <v>23156</v>
      </c>
      <c r="BU90" s="2448" t="s">
        <v>21</v>
      </c>
      <c r="BV90" s="2448"/>
      <c r="BW90" s="2448">
        <v>21811</v>
      </c>
      <c r="BX90" s="2448" t="s">
        <v>21</v>
      </c>
      <c r="BY90" s="2448" t="s">
        <v>21</v>
      </c>
      <c r="BZ90" s="2448">
        <v>21811</v>
      </c>
      <c r="CA90" s="2448">
        <v>6859</v>
      </c>
      <c r="CB90" s="2448">
        <v>14952</v>
      </c>
      <c r="CC90" s="2448" t="s">
        <v>21</v>
      </c>
      <c r="CD90" s="2448">
        <v>6</v>
      </c>
      <c r="CE90" s="2448">
        <v>18467</v>
      </c>
      <c r="CF90" s="1448" t="s">
        <v>35</v>
      </c>
      <c r="CG90" s="670" t="s">
        <v>26</v>
      </c>
      <c r="CH90" s="88" t="s">
        <v>26</v>
      </c>
      <c r="CI90" s="89" t="s">
        <v>26</v>
      </c>
      <c r="CJ90" s="137" t="s">
        <v>170</v>
      </c>
      <c r="CK90" s="82">
        <v>22514</v>
      </c>
      <c r="CL90" s="2448" t="s">
        <v>21</v>
      </c>
      <c r="CM90" s="2448"/>
      <c r="CN90" s="2448">
        <v>22514</v>
      </c>
      <c r="CO90" s="2448" t="s">
        <v>21</v>
      </c>
      <c r="CP90" s="2448" t="s">
        <v>21</v>
      </c>
      <c r="CQ90" s="2448">
        <v>22514</v>
      </c>
      <c r="CR90" s="2448" t="s">
        <v>21</v>
      </c>
      <c r="CS90" s="2448">
        <v>22514</v>
      </c>
      <c r="CT90" s="2448" t="s">
        <v>21</v>
      </c>
      <c r="CU90" s="2448" t="s">
        <v>21</v>
      </c>
      <c r="CV90" s="217" t="s">
        <v>22</v>
      </c>
      <c r="CW90" s="1448" t="s">
        <v>35</v>
      </c>
      <c r="CX90" s="670" t="s">
        <v>26</v>
      </c>
      <c r="CY90" s="88" t="s">
        <v>26</v>
      </c>
      <c r="CZ90" s="89" t="s">
        <v>26</v>
      </c>
      <c r="DA90" s="137" t="s">
        <v>170</v>
      </c>
      <c r="DB90" s="82">
        <v>66</v>
      </c>
      <c r="DC90" s="2448" t="s">
        <v>22</v>
      </c>
      <c r="DD90" s="2448"/>
      <c r="DE90" s="2448">
        <v>66</v>
      </c>
      <c r="DF90" s="2448" t="s">
        <v>21</v>
      </c>
      <c r="DG90" s="2448" t="s">
        <v>21</v>
      </c>
      <c r="DH90" s="2448">
        <v>66</v>
      </c>
      <c r="DI90" s="2448" t="s">
        <v>21</v>
      </c>
      <c r="DJ90" s="2448">
        <v>18</v>
      </c>
      <c r="DK90" s="2448">
        <v>48</v>
      </c>
      <c r="DL90" s="2448" t="s">
        <v>21</v>
      </c>
      <c r="DM90" s="2448" t="s">
        <v>21</v>
      </c>
      <c r="DN90" s="1448" t="s">
        <v>35</v>
      </c>
      <c r="DO90" s="670" t="s">
        <v>26</v>
      </c>
      <c r="DP90" s="88" t="s">
        <v>26</v>
      </c>
      <c r="DQ90" s="89" t="s">
        <v>26</v>
      </c>
      <c r="DR90" s="137" t="s">
        <v>170</v>
      </c>
      <c r="DS90" s="82">
        <v>222</v>
      </c>
      <c r="DT90" s="2448" t="s">
        <v>21</v>
      </c>
      <c r="DU90" s="2448"/>
      <c r="DV90" s="2448">
        <v>222</v>
      </c>
      <c r="DW90" s="2448" t="s">
        <v>21</v>
      </c>
      <c r="DX90" s="2448" t="s">
        <v>21</v>
      </c>
      <c r="DY90" s="2448">
        <v>222</v>
      </c>
      <c r="DZ90" s="2448" t="s">
        <v>21</v>
      </c>
      <c r="EA90" s="2448">
        <v>222</v>
      </c>
      <c r="EB90" s="2448" t="s">
        <v>21</v>
      </c>
      <c r="EC90" s="2448" t="s">
        <v>21</v>
      </c>
      <c r="ED90" s="2448" t="s">
        <v>21</v>
      </c>
      <c r="EE90" s="1448" t="s">
        <v>35</v>
      </c>
      <c r="EF90" s="670" t="s">
        <v>26</v>
      </c>
      <c r="EG90" s="88" t="s">
        <v>26</v>
      </c>
      <c r="EH90" s="89" t="s">
        <v>26</v>
      </c>
      <c r="EI90" s="137" t="s">
        <v>170</v>
      </c>
      <c r="EJ90" s="82">
        <v>2535</v>
      </c>
      <c r="EK90" s="2448" t="s">
        <v>21</v>
      </c>
      <c r="EL90" s="2448"/>
      <c r="EM90" s="2448">
        <v>2173</v>
      </c>
      <c r="EN90" s="2448">
        <v>59</v>
      </c>
      <c r="EO90" s="2448" t="s">
        <v>21</v>
      </c>
      <c r="EP90" s="2448">
        <v>2114</v>
      </c>
      <c r="EQ90" s="2448" t="s">
        <v>21</v>
      </c>
      <c r="ER90" s="2448">
        <v>2114</v>
      </c>
      <c r="ES90" s="2448" t="s">
        <v>21</v>
      </c>
      <c r="ET90" s="2448" t="s">
        <v>21</v>
      </c>
      <c r="EU90" s="217">
        <v>933</v>
      </c>
      <c r="EV90" s="1448" t="s">
        <v>35</v>
      </c>
      <c r="EW90" s="670" t="s">
        <v>26</v>
      </c>
    </row>
    <row r="91" spans="1:153" ht="15" customHeight="1">
      <c r="A91" s="88" t="s">
        <v>26</v>
      </c>
      <c r="B91" s="89" t="s">
        <v>26</v>
      </c>
      <c r="C91" s="137" t="s">
        <v>171</v>
      </c>
      <c r="D91" s="82">
        <v>51</v>
      </c>
      <c r="E91" s="2448" t="s">
        <v>22</v>
      </c>
      <c r="F91" s="2448"/>
      <c r="G91" s="2448">
        <v>51</v>
      </c>
      <c r="H91" s="2448" t="s">
        <v>22</v>
      </c>
      <c r="I91" s="2448" t="s">
        <v>22</v>
      </c>
      <c r="J91" s="2448">
        <v>51</v>
      </c>
      <c r="K91" s="2448" t="s">
        <v>22</v>
      </c>
      <c r="L91" s="2448" t="s">
        <v>22</v>
      </c>
      <c r="M91" s="2448">
        <v>51</v>
      </c>
      <c r="N91" s="2448" t="s">
        <v>21</v>
      </c>
      <c r="O91" s="217" t="s">
        <v>21</v>
      </c>
      <c r="P91" s="1448" t="s">
        <v>36</v>
      </c>
      <c r="Q91" s="670" t="s">
        <v>26</v>
      </c>
      <c r="R91" s="88" t="s">
        <v>26</v>
      </c>
      <c r="S91" s="89" t="s">
        <v>26</v>
      </c>
      <c r="T91" s="137" t="s">
        <v>171</v>
      </c>
      <c r="U91" s="82">
        <v>38750</v>
      </c>
      <c r="V91" s="2448" t="s">
        <v>22</v>
      </c>
      <c r="W91" s="2448"/>
      <c r="X91" s="2448">
        <v>38306</v>
      </c>
      <c r="Y91" s="2448">
        <v>1006</v>
      </c>
      <c r="Z91" s="2448">
        <v>1217</v>
      </c>
      <c r="AA91" s="2448">
        <v>36083</v>
      </c>
      <c r="AB91" s="2448" t="s">
        <v>21</v>
      </c>
      <c r="AC91" s="2448">
        <v>33926</v>
      </c>
      <c r="AD91" s="2448">
        <v>2157</v>
      </c>
      <c r="AE91" s="2448" t="s">
        <v>21</v>
      </c>
      <c r="AF91" s="217">
        <v>43795</v>
      </c>
      <c r="AG91" s="1448" t="s">
        <v>36</v>
      </c>
      <c r="AH91" s="670" t="s">
        <v>26</v>
      </c>
      <c r="AI91" s="88" t="s">
        <v>26</v>
      </c>
      <c r="AJ91" s="89" t="s">
        <v>26</v>
      </c>
      <c r="AK91" s="137" t="s">
        <v>171</v>
      </c>
      <c r="AL91" s="82">
        <v>24186</v>
      </c>
      <c r="AM91" s="2448" t="s">
        <v>22</v>
      </c>
      <c r="AN91" s="2448"/>
      <c r="AO91" s="2448">
        <v>23997</v>
      </c>
      <c r="AP91" s="2448" t="s">
        <v>21</v>
      </c>
      <c r="AQ91" s="2448" t="s">
        <v>21</v>
      </c>
      <c r="AR91" s="2448">
        <v>23997</v>
      </c>
      <c r="AS91" s="2448" t="s">
        <v>21</v>
      </c>
      <c r="AT91" s="2448">
        <v>23997</v>
      </c>
      <c r="AU91" s="2448" t="s">
        <v>21</v>
      </c>
      <c r="AV91" s="2448">
        <v>396</v>
      </c>
      <c r="AW91" s="217">
        <v>3602</v>
      </c>
      <c r="AX91" s="1448" t="s">
        <v>36</v>
      </c>
      <c r="AY91" s="670" t="s">
        <v>26</v>
      </c>
      <c r="AZ91" s="88" t="s">
        <v>26</v>
      </c>
      <c r="BA91" s="89" t="s">
        <v>26</v>
      </c>
      <c r="BB91" s="137" t="s">
        <v>171</v>
      </c>
      <c r="BC91" s="82">
        <v>24398</v>
      </c>
      <c r="BD91" s="2448" t="s">
        <v>21</v>
      </c>
      <c r="BE91" s="2448"/>
      <c r="BF91" s="2448">
        <v>24003</v>
      </c>
      <c r="BG91" s="2448" t="s">
        <v>21</v>
      </c>
      <c r="BH91" s="2448" t="s">
        <v>21</v>
      </c>
      <c r="BI91" s="2448">
        <v>24003</v>
      </c>
      <c r="BJ91" s="2448" t="s">
        <v>21</v>
      </c>
      <c r="BK91" s="2448">
        <v>22605</v>
      </c>
      <c r="BL91" s="2448">
        <v>1398</v>
      </c>
      <c r="BM91" s="2448" t="s">
        <v>21</v>
      </c>
      <c r="BN91" s="2448">
        <v>5329</v>
      </c>
      <c r="BO91" s="1448" t="s">
        <v>36</v>
      </c>
      <c r="BP91" s="670" t="s">
        <v>26</v>
      </c>
      <c r="BQ91" s="88" t="s">
        <v>26</v>
      </c>
      <c r="BR91" s="89" t="s">
        <v>26</v>
      </c>
      <c r="BS91" s="137" t="s">
        <v>171</v>
      </c>
      <c r="BT91" s="82">
        <v>16813</v>
      </c>
      <c r="BU91" s="2448" t="s">
        <v>21</v>
      </c>
      <c r="BV91" s="2448"/>
      <c r="BW91" s="2448">
        <v>18165</v>
      </c>
      <c r="BX91" s="2448" t="s">
        <v>21</v>
      </c>
      <c r="BY91" s="2448" t="s">
        <v>21</v>
      </c>
      <c r="BZ91" s="2448">
        <v>18165</v>
      </c>
      <c r="CA91" s="2448">
        <v>5330</v>
      </c>
      <c r="CB91" s="2448">
        <v>12835</v>
      </c>
      <c r="CC91" s="2448" t="s">
        <v>21</v>
      </c>
      <c r="CD91" s="2448">
        <v>11</v>
      </c>
      <c r="CE91" s="2448">
        <v>17106</v>
      </c>
      <c r="CF91" s="1448" t="s">
        <v>36</v>
      </c>
      <c r="CG91" s="670" t="s">
        <v>26</v>
      </c>
      <c r="CH91" s="88" t="s">
        <v>26</v>
      </c>
      <c r="CI91" s="89" t="s">
        <v>26</v>
      </c>
      <c r="CJ91" s="137" t="s">
        <v>171</v>
      </c>
      <c r="CK91" s="82">
        <v>23825</v>
      </c>
      <c r="CL91" s="2448" t="s">
        <v>21</v>
      </c>
      <c r="CM91" s="2448"/>
      <c r="CN91" s="2448">
        <v>23825</v>
      </c>
      <c r="CO91" s="2448" t="s">
        <v>21</v>
      </c>
      <c r="CP91" s="2448" t="s">
        <v>21</v>
      </c>
      <c r="CQ91" s="2448">
        <v>23825</v>
      </c>
      <c r="CR91" s="2448" t="s">
        <v>21</v>
      </c>
      <c r="CS91" s="2448">
        <v>23825</v>
      </c>
      <c r="CT91" s="2448" t="s">
        <v>21</v>
      </c>
      <c r="CU91" s="2448" t="s">
        <v>21</v>
      </c>
      <c r="CV91" s="217" t="s">
        <v>22</v>
      </c>
      <c r="CW91" s="1448" t="s">
        <v>36</v>
      </c>
      <c r="CX91" s="670" t="s">
        <v>26</v>
      </c>
      <c r="CY91" s="88" t="s">
        <v>26</v>
      </c>
      <c r="CZ91" s="89" t="s">
        <v>26</v>
      </c>
      <c r="DA91" s="137" t="s">
        <v>171</v>
      </c>
      <c r="DB91" s="82">
        <v>48</v>
      </c>
      <c r="DC91" s="2448" t="s">
        <v>22</v>
      </c>
      <c r="DD91" s="2448"/>
      <c r="DE91" s="2448">
        <v>48</v>
      </c>
      <c r="DF91" s="2448" t="s">
        <v>21</v>
      </c>
      <c r="DG91" s="2448" t="s">
        <v>21</v>
      </c>
      <c r="DH91" s="2448">
        <v>48</v>
      </c>
      <c r="DI91" s="2448" t="s">
        <v>21</v>
      </c>
      <c r="DJ91" s="2448">
        <v>21</v>
      </c>
      <c r="DK91" s="2448">
        <v>27</v>
      </c>
      <c r="DL91" s="2448" t="s">
        <v>21</v>
      </c>
      <c r="DM91" s="2448" t="s">
        <v>21</v>
      </c>
      <c r="DN91" s="1448" t="s">
        <v>36</v>
      </c>
      <c r="DO91" s="670" t="s">
        <v>26</v>
      </c>
      <c r="DP91" s="88" t="s">
        <v>26</v>
      </c>
      <c r="DQ91" s="89" t="s">
        <v>26</v>
      </c>
      <c r="DR91" s="137" t="s">
        <v>171</v>
      </c>
      <c r="DS91" s="82">
        <v>251</v>
      </c>
      <c r="DT91" s="2448" t="s">
        <v>21</v>
      </c>
      <c r="DU91" s="2448"/>
      <c r="DV91" s="2448">
        <v>251</v>
      </c>
      <c r="DW91" s="2448" t="s">
        <v>21</v>
      </c>
      <c r="DX91" s="2448" t="s">
        <v>21</v>
      </c>
      <c r="DY91" s="2448">
        <v>251</v>
      </c>
      <c r="DZ91" s="2448" t="s">
        <v>21</v>
      </c>
      <c r="EA91" s="2448">
        <v>251</v>
      </c>
      <c r="EB91" s="2448" t="s">
        <v>21</v>
      </c>
      <c r="EC91" s="2448" t="s">
        <v>21</v>
      </c>
      <c r="ED91" s="2448" t="s">
        <v>21</v>
      </c>
      <c r="EE91" s="1448" t="s">
        <v>36</v>
      </c>
      <c r="EF91" s="670" t="s">
        <v>26</v>
      </c>
      <c r="EG91" s="88" t="s">
        <v>26</v>
      </c>
      <c r="EH91" s="89" t="s">
        <v>26</v>
      </c>
      <c r="EI91" s="137" t="s">
        <v>171</v>
      </c>
      <c r="EJ91" s="82">
        <v>3768</v>
      </c>
      <c r="EK91" s="2448" t="s">
        <v>21</v>
      </c>
      <c r="EL91" s="2448"/>
      <c r="EM91" s="2448">
        <v>3850</v>
      </c>
      <c r="EN91" s="2448">
        <v>1428</v>
      </c>
      <c r="EO91" s="2448" t="s">
        <v>21</v>
      </c>
      <c r="EP91" s="2448">
        <v>2422</v>
      </c>
      <c r="EQ91" s="2448" t="s">
        <v>21</v>
      </c>
      <c r="ER91" s="2448">
        <v>2422</v>
      </c>
      <c r="ES91" s="2448" t="s">
        <v>21</v>
      </c>
      <c r="ET91" s="2448" t="s">
        <v>21</v>
      </c>
      <c r="EU91" s="217">
        <v>851</v>
      </c>
      <c r="EV91" s="1448" t="s">
        <v>36</v>
      </c>
      <c r="EW91" s="670" t="s">
        <v>26</v>
      </c>
    </row>
    <row r="92" spans="1:153" ht="15" customHeight="1">
      <c r="A92" s="88" t="s">
        <v>26</v>
      </c>
      <c r="B92" s="89" t="s">
        <v>26</v>
      </c>
      <c r="C92" s="137" t="s">
        <v>172</v>
      </c>
      <c r="D92" s="82">
        <v>31</v>
      </c>
      <c r="E92" s="2448" t="s">
        <v>22</v>
      </c>
      <c r="F92" s="2448"/>
      <c r="G92" s="2448">
        <v>31</v>
      </c>
      <c r="H92" s="2448" t="s">
        <v>22</v>
      </c>
      <c r="I92" s="2448" t="s">
        <v>22</v>
      </c>
      <c r="J92" s="2448">
        <v>31</v>
      </c>
      <c r="K92" s="2448" t="s">
        <v>22</v>
      </c>
      <c r="L92" s="2448" t="s">
        <v>22</v>
      </c>
      <c r="M92" s="2448">
        <v>31</v>
      </c>
      <c r="N92" s="2448" t="s">
        <v>21</v>
      </c>
      <c r="O92" s="217" t="s">
        <v>21</v>
      </c>
      <c r="P92" s="1448" t="s">
        <v>37</v>
      </c>
      <c r="Q92" s="670" t="s">
        <v>26</v>
      </c>
      <c r="R92" s="88" t="s">
        <v>26</v>
      </c>
      <c r="S92" s="89" t="s">
        <v>26</v>
      </c>
      <c r="T92" s="137" t="s">
        <v>172</v>
      </c>
      <c r="U92" s="82">
        <v>38326</v>
      </c>
      <c r="V92" s="2448" t="s">
        <v>22</v>
      </c>
      <c r="W92" s="2448"/>
      <c r="X92" s="2448">
        <v>38907</v>
      </c>
      <c r="Y92" s="2448">
        <v>795</v>
      </c>
      <c r="Z92" s="2448">
        <v>1197</v>
      </c>
      <c r="AA92" s="2448">
        <v>36915</v>
      </c>
      <c r="AB92" s="2448" t="s">
        <v>21</v>
      </c>
      <c r="AC92" s="2448">
        <v>34604</v>
      </c>
      <c r="AD92" s="2448">
        <v>2311</v>
      </c>
      <c r="AE92" s="2448" t="s">
        <v>21</v>
      </c>
      <c r="AF92" s="217">
        <v>43335</v>
      </c>
      <c r="AG92" s="1448" t="s">
        <v>37</v>
      </c>
      <c r="AH92" s="670" t="s">
        <v>26</v>
      </c>
      <c r="AI92" s="88" t="s">
        <v>26</v>
      </c>
      <c r="AJ92" s="89" t="s">
        <v>26</v>
      </c>
      <c r="AK92" s="137" t="s">
        <v>172</v>
      </c>
      <c r="AL92" s="82">
        <v>21120</v>
      </c>
      <c r="AM92" s="2448" t="s">
        <v>22</v>
      </c>
      <c r="AN92" s="2448"/>
      <c r="AO92" s="2448">
        <v>20866</v>
      </c>
      <c r="AP92" s="2448" t="s">
        <v>21</v>
      </c>
      <c r="AQ92" s="2448" t="s">
        <v>21</v>
      </c>
      <c r="AR92" s="2448">
        <v>20866</v>
      </c>
      <c r="AS92" s="2448" t="s">
        <v>21</v>
      </c>
      <c r="AT92" s="2448">
        <v>20866</v>
      </c>
      <c r="AU92" s="2448" t="s">
        <v>21</v>
      </c>
      <c r="AV92" s="2448">
        <v>378</v>
      </c>
      <c r="AW92" s="217">
        <v>3478</v>
      </c>
      <c r="AX92" s="1448" t="s">
        <v>37</v>
      </c>
      <c r="AY92" s="670" t="s">
        <v>26</v>
      </c>
      <c r="AZ92" s="88" t="s">
        <v>26</v>
      </c>
      <c r="BA92" s="89" t="s">
        <v>26</v>
      </c>
      <c r="BB92" s="137" t="s">
        <v>172</v>
      </c>
      <c r="BC92" s="82">
        <v>21455</v>
      </c>
      <c r="BD92" s="2448" t="s">
        <v>21</v>
      </c>
      <c r="BE92" s="2448"/>
      <c r="BF92" s="2448">
        <v>21615</v>
      </c>
      <c r="BG92" s="2448" t="s">
        <v>21</v>
      </c>
      <c r="BH92" s="2448" t="s">
        <v>21</v>
      </c>
      <c r="BI92" s="2448">
        <v>21615</v>
      </c>
      <c r="BJ92" s="2448" t="s">
        <v>21</v>
      </c>
      <c r="BK92" s="2448">
        <v>20699</v>
      </c>
      <c r="BL92" s="2448">
        <v>916</v>
      </c>
      <c r="BM92" s="2448" t="s">
        <v>21</v>
      </c>
      <c r="BN92" s="2448">
        <v>5168</v>
      </c>
      <c r="BO92" s="1448" t="s">
        <v>37</v>
      </c>
      <c r="BP92" s="670" t="s">
        <v>26</v>
      </c>
      <c r="BQ92" s="88" t="s">
        <v>26</v>
      </c>
      <c r="BR92" s="89" t="s">
        <v>26</v>
      </c>
      <c r="BS92" s="137" t="s">
        <v>172</v>
      </c>
      <c r="BT92" s="82">
        <v>20797</v>
      </c>
      <c r="BU92" s="2448" t="s">
        <v>21</v>
      </c>
      <c r="BV92" s="2448"/>
      <c r="BW92" s="2448">
        <v>18155</v>
      </c>
      <c r="BX92" s="2448" t="s">
        <v>21</v>
      </c>
      <c r="BY92" s="2448" t="s">
        <v>21</v>
      </c>
      <c r="BZ92" s="2448">
        <v>18155</v>
      </c>
      <c r="CA92" s="2448">
        <v>4809</v>
      </c>
      <c r="CB92" s="2448">
        <v>13346</v>
      </c>
      <c r="CC92" s="2448" t="s">
        <v>21</v>
      </c>
      <c r="CD92" s="2448">
        <v>6</v>
      </c>
      <c r="CE92" s="2448">
        <v>19744</v>
      </c>
      <c r="CF92" s="1448" t="s">
        <v>37</v>
      </c>
      <c r="CG92" s="670" t="s">
        <v>26</v>
      </c>
      <c r="CH92" s="88" t="s">
        <v>26</v>
      </c>
      <c r="CI92" s="89" t="s">
        <v>26</v>
      </c>
      <c r="CJ92" s="137" t="s">
        <v>172</v>
      </c>
      <c r="CK92" s="82">
        <v>21889</v>
      </c>
      <c r="CL92" s="2448" t="s">
        <v>21</v>
      </c>
      <c r="CM92" s="2448"/>
      <c r="CN92" s="2448">
        <v>21889</v>
      </c>
      <c r="CO92" s="2448" t="s">
        <v>21</v>
      </c>
      <c r="CP92" s="2448" t="s">
        <v>21</v>
      </c>
      <c r="CQ92" s="2448">
        <v>21889</v>
      </c>
      <c r="CR92" s="2448" t="s">
        <v>21</v>
      </c>
      <c r="CS92" s="2448">
        <v>21889</v>
      </c>
      <c r="CT92" s="2448" t="s">
        <v>21</v>
      </c>
      <c r="CU92" s="2448" t="s">
        <v>21</v>
      </c>
      <c r="CV92" s="217" t="s">
        <v>22</v>
      </c>
      <c r="CW92" s="1448" t="s">
        <v>37</v>
      </c>
      <c r="CX92" s="670" t="s">
        <v>26</v>
      </c>
      <c r="CY92" s="88" t="s">
        <v>26</v>
      </c>
      <c r="CZ92" s="89" t="s">
        <v>26</v>
      </c>
      <c r="DA92" s="137" t="s">
        <v>172</v>
      </c>
      <c r="DB92" s="82">
        <v>33</v>
      </c>
      <c r="DC92" s="2448" t="s">
        <v>22</v>
      </c>
      <c r="DD92" s="2448"/>
      <c r="DE92" s="2448">
        <v>33</v>
      </c>
      <c r="DF92" s="2448" t="s">
        <v>21</v>
      </c>
      <c r="DG92" s="2448" t="s">
        <v>21</v>
      </c>
      <c r="DH92" s="2448">
        <v>33</v>
      </c>
      <c r="DI92" s="2448" t="s">
        <v>21</v>
      </c>
      <c r="DJ92" s="2448">
        <v>9</v>
      </c>
      <c r="DK92" s="2448">
        <v>24</v>
      </c>
      <c r="DL92" s="2448" t="s">
        <v>21</v>
      </c>
      <c r="DM92" s="2448" t="s">
        <v>21</v>
      </c>
      <c r="DN92" s="1448" t="s">
        <v>37</v>
      </c>
      <c r="DO92" s="670" t="s">
        <v>26</v>
      </c>
      <c r="DP92" s="88" t="s">
        <v>26</v>
      </c>
      <c r="DQ92" s="89" t="s">
        <v>26</v>
      </c>
      <c r="DR92" s="137" t="s">
        <v>172</v>
      </c>
      <c r="DS92" s="82">
        <v>78</v>
      </c>
      <c r="DT92" s="2448" t="s">
        <v>21</v>
      </c>
      <c r="DU92" s="2448"/>
      <c r="DV92" s="2448">
        <v>78</v>
      </c>
      <c r="DW92" s="2448" t="s">
        <v>21</v>
      </c>
      <c r="DX92" s="2448" t="s">
        <v>21</v>
      </c>
      <c r="DY92" s="2448">
        <v>78</v>
      </c>
      <c r="DZ92" s="2448" t="s">
        <v>21</v>
      </c>
      <c r="EA92" s="2448">
        <v>78</v>
      </c>
      <c r="EB92" s="2448" t="s">
        <v>21</v>
      </c>
      <c r="EC92" s="2448" t="s">
        <v>21</v>
      </c>
      <c r="ED92" s="2448" t="s">
        <v>21</v>
      </c>
      <c r="EE92" s="1448" t="s">
        <v>37</v>
      </c>
      <c r="EF92" s="670" t="s">
        <v>26</v>
      </c>
      <c r="EG92" s="88" t="s">
        <v>26</v>
      </c>
      <c r="EH92" s="89" t="s">
        <v>26</v>
      </c>
      <c r="EI92" s="137" t="s">
        <v>172</v>
      </c>
      <c r="EJ92" s="82">
        <v>3422</v>
      </c>
      <c r="EK92" s="2448" t="s">
        <v>21</v>
      </c>
      <c r="EL92" s="2448"/>
      <c r="EM92" s="2448">
        <v>3621</v>
      </c>
      <c r="EN92" s="2448">
        <v>1448</v>
      </c>
      <c r="EO92" s="2448" t="s">
        <v>21</v>
      </c>
      <c r="EP92" s="2448">
        <v>2173</v>
      </c>
      <c r="EQ92" s="2448" t="s">
        <v>21</v>
      </c>
      <c r="ER92" s="2448">
        <v>2173</v>
      </c>
      <c r="ES92" s="2448" t="s">
        <v>21</v>
      </c>
      <c r="ET92" s="2448" t="s">
        <v>21</v>
      </c>
      <c r="EU92" s="217">
        <v>652</v>
      </c>
      <c r="EV92" s="1448" t="s">
        <v>37</v>
      </c>
      <c r="EW92" s="670" t="s">
        <v>26</v>
      </c>
    </row>
    <row r="93" spans="1:153" ht="15" customHeight="1">
      <c r="A93" s="88" t="s">
        <v>26</v>
      </c>
      <c r="B93" s="89" t="s">
        <v>26</v>
      </c>
      <c r="C93" s="137" t="s">
        <v>173</v>
      </c>
      <c r="D93" s="82">
        <v>26</v>
      </c>
      <c r="E93" s="2448" t="s">
        <v>22</v>
      </c>
      <c r="F93" s="2448"/>
      <c r="G93" s="2448">
        <v>26</v>
      </c>
      <c r="H93" s="2448" t="s">
        <v>22</v>
      </c>
      <c r="I93" s="2448" t="s">
        <v>22</v>
      </c>
      <c r="J93" s="2448">
        <v>26</v>
      </c>
      <c r="K93" s="2448" t="s">
        <v>22</v>
      </c>
      <c r="L93" s="2448" t="s">
        <v>22</v>
      </c>
      <c r="M93" s="2448">
        <v>26</v>
      </c>
      <c r="N93" s="2448" t="s">
        <v>21</v>
      </c>
      <c r="O93" s="217" t="s">
        <v>21</v>
      </c>
      <c r="P93" s="1448" t="s">
        <v>38</v>
      </c>
      <c r="Q93" s="670" t="s">
        <v>26</v>
      </c>
      <c r="R93" s="88" t="s">
        <v>26</v>
      </c>
      <c r="S93" s="89" t="s">
        <v>26</v>
      </c>
      <c r="T93" s="137" t="s">
        <v>173</v>
      </c>
      <c r="U93" s="82">
        <v>36979</v>
      </c>
      <c r="V93" s="2448" t="s">
        <v>22</v>
      </c>
      <c r="W93" s="2448"/>
      <c r="X93" s="2448">
        <v>39022</v>
      </c>
      <c r="Y93" s="2448">
        <v>983</v>
      </c>
      <c r="Z93" s="2448">
        <v>1111</v>
      </c>
      <c r="AA93" s="2448">
        <v>36928</v>
      </c>
      <c r="AB93" s="2448" t="s">
        <v>21</v>
      </c>
      <c r="AC93" s="2448">
        <v>34512</v>
      </c>
      <c r="AD93" s="2448">
        <v>2416</v>
      </c>
      <c r="AE93" s="2448">
        <v>14</v>
      </c>
      <c r="AF93" s="217">
        <v>41256</v>
      </c>
      <c r="AG93" s="1448" t="s">
        <v>38</v>
      </c>
      <c r="AH93" s="670" t="s">
        <v>26</v>
      </c>
      <c r="AI93" s="88" t="s">
        <v>26</v>
      </c>
      <c r="AJ93" s="89" t="s">
        <v>26</v>
      </c>
      <c r="AK93" s="137" t="s">
        <v>173</v>
      </c>
      <c r="AL93" s="82">
        <v>20783</v>
      </c>
      <c r="AM93" s="2448" t="s">
        <v>22</v>
      </c>
      <c r="AN93" s="2448"/>
      <c r="AO93" s="2448">
        <v>21291</v>
      </c>
      <c r="AP93" s="2448" t="s">
        <v>21</v>
      </c>
      <c r="AQ93" s="2448" t="s">
        <v>21</v>
      </c>
      <c r="AR93" s="2448">
        <v>21291</v>
      </c>
      <c r="AS93" s="2448" t="s">
        <v>21</v>
      </c>
      <c r="AT93" s="2448">
        <v>21291</v>
      </c>
      <c r="AU93" s="2448" t="s">
        <v>21</v>
      </c>
      <c r="AV93" s="2448">
        <v>380</v>
      </c>
      <c r="AW93" s="217">
        <v>2590</v>
      </c>
      <c r="AX93" s="1448" t="s">
        <v>38</v>
      </c>
      <c r="AY93" s="670" t="s">
        <v>26</v>
      </c>
      <c r="AZ93" s="88" t="s">
        <v>26</v>
      </c>
      <c r="BA93" s="89" t="s">
        <v>26</v>
      </c>
      <c r="BB93" s="137" t="s">
        <v>173</v>
      </c>
      <c r="BC93" s="82">
        <v>22298</v>
      </c>
      <c r="BD93" s="2448" t="s">
        <v>21</v>
      </c>
      <c r="BE93" s="2448"/>
      <c r="BF93" s="2448">
        <v>22466</v>
      </c>
      <c r="BG93" s="2448" t="s">
        <v>21</v>
      </c>
      <c r="BH93" s="2448" t="s">
        <v>21</v>
      </c>
      <c r="BI93" s="2448">
        <v>22466</v>
      </c>
      <c r="BJ93" s="2448" t="s">
        <v>21</v>
      </c>
      <c r="BK93" s="2448">
        <v>21307</v>
      </c>
      <c r="BL93" s="2448">
        <v>1159</v>
      </c>
      <c r="BM93" s="2448" t="s">
        <v>21</v>
      </c>
      <c r="BN93" s="2448">
        <v>5000</v>
      </c>
      <c r="BO93" s="1448" t="s">
        <v>38</v>
      </c>
      <c r="BP93" s="670" t="s">
        <v>26</v>
      </c>
      <c r="BQ93" s="88" t="s">
        <v>26</v>
      </c>
      <c r="BR93" s="89" t="s">
        <v>26</v>
      </c>
      <c r="BS93" s="137" t="s">
        <v>173</v>
      </c>
      <c r="BT93" s="82">
        <v>15779</v>
      </c>
      <c r="BU93" s="2448" t="s">
        <v>21</v>
      </c>
      <c r="BV93" s="2448"/>
      <c r="BW93" s="2448">
        <v>16081</v>
      </c>
      <c r="BX93" s="2448" t="s">
        <v>21</v>
      </c>
      <c r="BY93" s="2448" t="s">
        <v>21</v>
      </c>
      <c r="BZ93" s="2448">
        <v>16081</v>
      </c>
      <c r="CA93" s="2448">
        <v>4325</v>
      </c>
      <c r="CB93" s="2448">
        <v>11756</v>
      </c>
      <c r="CC93" s="2448" t="s">
        <v>21</v>
      </c>
      <c r="CD93" s="2448" t="s">
        <v>21</v>
      </c>
      <c r="CE93" s="2448">
        <v>19444</v>
      </c>
      <c r="CF93" s="1448" t="s">
        <v>38</v>
      </c>
      <c r="CG93" s="670" t="s">
        <v>26</v>
      </c>
      <c r="CH93" s="88" t="s">
        <v>26</v>
      </c>
      <c r="CI93" s="89" t="s">
        <v>26</v>
      </c>
      <c r="CJ93" s="137" t="s">
        <v>173</v>
      </c>
      <c r="CK93" s="82">
        <v>20682</v>
      </c>
      <c r="CL93" s="2448" t="s">
        <v>21</v>
      </c>
      <c r="CM93" s="2448"/>
      <c r="CN93" s="2448">
        <v>20682</v>
      </c>
      <c r="CO93" s="2448" t="s">
        <v>21</v>
      </c>
      <c r="CP93" s="2448" t="s">
        <v>21</v>
      </c>
      <c r="CQ93" s="2448">
        <v>20682</v>
      </c>
      <c r="CR93" s="2448" t="s">
        <v>21</v>
      </c>
      <c r="CS93" s="2448">
        <v>20682</v>
      </c>
      <c r="CT93" s="2448" t="s">
        <v>21</v>
      </c>
      <c r="CU93" s="2448" t="s">
        <v>21</v>
      </c>
      <c r="CV93" s="217" t="s">
        <v>22</v>
      </c>
      <c r="CW93" s="1448" t="s">
        <v>38</v>
      </c>
      <c r="CX93" s="670" t="s">
        <v>26</v>
      </c>
      <c r="CY93" s="88" t="s">
        <v>26</v>
      </c>
      <c r="CZ93" s="89" t="s">
        <v>26</v>
      </c>
      <c r="DA93" s="137" t="s">
        <v>173</v>
      </c>
      <c r="DB93" s="82">
        <v>55</v>
      </c>
      <c r="DC93" s="2448" t="s">
        <v>22</v>
      </c>
      <c r="DD93" s="2448"/>
      <c r="DE93" s="2448">
        <v>55</v>
      </c>
      <c r="DF93" s="2448" t="s">
        <v>21</v>
      </c>
      <c r="DG93" s="2448" t="s">
        <v>21</v>
      </c>
      <c r="DH93" s="2448">
        <v>55</v>
      </c>
      <c r="DI93" s="2448" t="s">
        <v>21</v>
      </c>
      <c r="DJ93" s="2448">
        <v>11</v>
      </c>
      <c r="DK93" s="2448">
        <v>44</v>
      </c>
      <c r="DL93" s="2448" t="s">
        <v>21</v>
      </c>
      <c r="DM93" s="2448" t="s">
        <v>21</v>
      </c>
      <c r="DN93" s="1448" t="s">
        <v>38</v>
      </c>
      <c r="DO93" s="670" t="s">
        <v>26</v>
      </c>
      <c r="DP93" s="88" t="s">
        <v>26</v>
      </c>
      <c r="DQ93" s="89" t="s">
        <v>26</v>
      </c>
      <c r="DR93" s="137" t="s">
        <v>173</v>
      </c>
      <c r="DS93" s="82">
        <v>197</v>
      </c>
      <c r="DT93" s="2448" t="s">
        <v>21</v>
      </c>
      <c r="DU93" s="2448"/>
      <c r="DV93" s="2448">
        <v>197</v>
      </c>
      <c r="DW93" s="2448" t="s">
        <v>21</v>
      </c>
      <c r="DX93" s="2448" t="s">
        <v>21</v>
      </c>
      <c r="DY93" s="2448">
        <v>197</v>
      </c>
      <c r="DZ93" s="2448" t="s">
        <v>21</v>
      </c>
      <c r="EA93" s="2448">
        <v>197</v>
      </c>
      <c r="EB93" s="2448" t="s">
        <v>21</v>
      </c>
      <c r="EC93" s="2448" t="s">
        <v>21</v>
      </c>
      <c r="ED93" s="2448" t="s">
        <v>21</v>
      </c>
      <c r="EE93" s="1448" t="s">
        <v>38</v>
      </c>
      <c r="EF93" s="670" t="s">
        <v>26</v>
      </c>
      <c r="EG93" s="88" t="s">
        <v>26</v>
      </c>
      <c r="EH93" s="89" t="s">
        <v>26</v>
      </c>
      <c r="EI93" s="137" t="s">
        <v>173</v>
      </c>
      <c r="EJ93" s="82">
        <v>3243</v>
      </c>
      <c r="EK93" s="2448" t="s">
        <v>21</v>
      </c>
      <c r="EL93" s="2448"/>
      <c r="EM93" s="2448">
        <v>3465</v>
      </c>
      <c r="EN93" s="2448">
        <v>1270</v>
      </c>
      <c r="EO93" s="2448" t="s">
        <v>21</v>
      </c>
      <c r="EP93" s="2448">
        <v>2195</v>
      </c>
      <c r="EQ93" s="2448" t="s">
        <v>21</v>
      </c>
      <c r="ER93" s="2448">
        <v>2195</v>
      </c>
      <c r="ES93" s="2448" t="s">
        <v>21</v>
      </c>
      <c r="ET93" s="2448" t="s">
        <v>21</v>
      </c>
      <c r="EU93" s="217">
        <v>430</v>
      </c>
      <c r="EV93" s="1448" t="s">
        <v>38</v>
      </c>
      <c r="EW93" s="670" t="s">
        <v>26</v>
      </c>
    </row>
    <row r="94" spans="1:153" ht="15" customHeight="1">
      <c r="A94" s="88" t="s">
        <v>26</v>
      </c>
      <c r="B94" s="89" t="s">
        <v>26</v>
      </c>
      <c r="C94" s="137" t="s">
        <v>174</v>
      </c>
      <c r="D94" s="82">
        <v>29</v>
      </c>
      <c r="E94" s="2448" t="s">
        <v>22</v>
      </c>
      <c r="F94" s="2448"/>
      <c r="G94" s="2448">
        <v>29</v>
      </c>
      <c r="H94" s="2448" t="s">
        <v>22</v>
      </c>
      <c r="I94" s="2448" t="s">
        <v>22</v>
      </c>
      <c r="J94" s="2448">
        <v>29</v>
      </c>
      <c r="K94" s="2448" t="s">
        <v>22</v>
      </c>
      <c r="L94" s="2448" t="s">
        <v>22</v>
      </c>
      <c r="M94" s="2448">
        <v>29</v>
      </c>
      <c r="N94" s="2448" t="s">
        <v>21</v>
      </c>
      <c r="O94" s="217" t="s">
        <v>21</v>
      </c>
      <c r="P94" s="1448" t="s">
        <v>39</v>
      </c>
      <c r="Q94" s="670" t="s">
        <v>26</v>
      </c>
      <c r="R94" s="88" t="s">
        <v>26</v>
      </c>
      <c r="S94" s="89" t="s">
        <v>26</v>
      </c>
      <c r="T94" s="137" t="s">
        <v>174</v>
      </c>
      <c r="U94" s="82">
        <v>37017</v>
      </c>
      <c r="V94" s="2448" t="s">
        <v>22</v>
      </c>
      <c r="W94" s="2448"/>
      <c r="X94" s="2448">
        <v>38877</v>
      </c>
      <c r="Y94" s="2448">
        <v>970</v>
      </c>
      <c r="Z94" s="2448">
        <v>920</v>
      </c>
      <c r="AA94" s="2448">
        <v>36987</v>
      </c>
      <c r="AB94" s="2448" t="s">
        <v>21</v>
      </c>
      <c r="AC94" s="2448">
        <v>34220</v>
      </c>
      <c r="AD94" s="2448">
        <v>2767</v>
      </c>
      <c r="AE94" s="2448" t="s">
        <v>21</v>
      </c>
      <c r="AF94" s="217">
        <v>39372</v>
      </c>
      <c r="AG94" s="1448" t="s">
        <v>39</v>
      </c>
      <c r="AH94" s="670" t="s">
        <v>26</v>
      </c>
      <c r="AI94" s="88" t="s">
        <v>26</v>
      </c>
      <c r="AJ94" s="89" t="s">
        <v>26</v>
      </c>
      <c r="AK94" s="137" t="s">
        <v>174</v>
      </c>
      <c r="AL94" s="82">
        <v>25149</v>
      </c>
      <c r="AM94" s="2448" t="s">
        <v>22</v>
      </c>
      <c r="AN94" s="2448"/>
      <c r="AO94" s="2448">
        <v>24564</v>
      </c>
      <c r="AP94" s="2448" t="s">
        <v>21</v>
      </c>
      <c r="AQ94" s="2448" t="s">
        <v>21</v>
      </c>
      <c r="AR94" s="2448">
        <v>24564</v>
      </c>
      <c r="AS94" s="2448" t="s">
        <v>21</v>
      </c>
      <c r="AT94" s="2448">
        <v>24564</v>
      </c>
      <c r="AU94" s="2448" t="s">
        <v>21</v>
      </c>
      <c r="AV94" s="2448">
        <v>423</v>
      </c>
      <c r="AW94" s="217">
        <v>2752</v>
      </c>
      <c r="AX94" s="1448" t="s">
        <v>39</v>
      </c>
      <c r="AY94" s="670" t="s">
        <v>26</v>
      </c>
      <c r="AZ94" s="88" t="s">
        <v>26</v>
      </c>
      <c r="BA94" s="89" t="s">
        <v>26</v>
      </c>
      <c r="BB94" s="137" t="s">
        <v>174</v>
      </c>
      <c r="BC94" s="82">
        <v>25439</v>
      </c>
      <c r="BD94" s="2448" t="s">
        <v>21</v>
      </c>
      <c r="BE94" s="2448"/>
      <c r="BF94" s="2448">
        <v>24765</v>
      </c>
      <c r="BG94" s="2448" t="s">
        <v>21</v>
      </c>
      <c r="BH94" s="2448" t="s">
        <v>21</v>
      </c>
      <c r="BI94" s="2448">
        <v>24765</v>
      </c>
      <c r="BJ94" s="2448" t="s">
        <v>21</v>
      </c>
      <c r="BK94" s="2448">
        <v>23376</v>
      </c>
      <c r="BL94" s="2448">
        <v>1389</v>
      </c>
      <c r="BM94" s="2448" t="s">
        <v>21</v>
      </c>
      <c r="BN94" s="2448">
        <v>5675</v>
      </c>
      <c r="BO94" s="1448" t="s">
        <v>39</v>
      </c>
      <c r="BP94" s="670" t="s">
        <v>26</v>
      </c>
      <c r="BQ94" s="88" t="s">
        <v>26</v>
      </c>
      <c r="BR94" s="89" t="s">
        <v>26</v>
      </c>
      <c r="BS94" s="137" t="s">
        <v>174</v>
      </c>
      <c r="BT94" s="82">
        <v>21842</v>
      </c>
      <c r="BU94" s="2448" t="s">
        <v>21</v>
      </c>
      <c r="BV94" s="2448"/>
      <c r="BW94" s="2448">
        <v>21124</v>
      </c>
      <c r="BX94" s="2448" t="s">
        <v>21</v>
      </c>
      <c r="BY94" s="2448" t="s">
        <v>21</v>
      </c>
      <c r="BZ94" s="2448">
        <v>21124</v>
      </c>
      <c r="CA94" s="2448">
        <v>7421</v>
      </c>
      <c r="CB94" s="2448">
        <v>13703</v>
      </c>
      <c r="CC94" s="2448" t="s">
        <v>21</v>
      </c>
      <c r="CD94" s="2448" t="s">
        <v>21</v>
      </c>
      <c r="CE94" s="2448">
        <v>20164</v>
      </c>
      <c r="CF94" s="1448" t="s">
        <v>39</v>
      </c>
      <c r="CG94" s="670" t="s">
        <v>26</v>
      </c>
      <c r="CH94" s="88" t="s">
        <v>26</v>
      </c>
      <c r="CI94" s="89" t="s">
        <v>26</v>
      </c>
      <c r="CJ94" s="137" t="s">
        <v>174</v>
      </c>
      <c r="CK94" s="82">
        <v>21331</v>
      </c>
      <c r="CL94" s="2448" t="s">
        <v>21</v>
      </c>
      <c r="CM94" s="2448"/>
      <c r="CN94" s="2448">
        <v>21331</v>
      </c>
      <c r="CO94" s="2448" t="s">
        <v>21</v>
      </c>
      <c r="CP94" s="2448" t="s">
        <v>21</v>
      </c>
      <c r="CQ94" s="2448">
        <v>21331</v>
      </c>
      <c r="CR94" s="2448" t="s">
        <v>21</v>
      </c>
      <c r="CS94" s="2448">
        <v>21331</v>
      </c>
      <c r="CT94" s="2448" t="s">
        <v>21</v>
      </c>
      <c r="CU94" s="2448" t="s">
        <v>21</v>
      </c>
      <c r="CV94" s="217" t="s">
        <v>22</v>
      </c>
      <c r="CW94" s="1448" t="s">
        <v>39</v>
      </c>
      <c r="CX94" s="670" t="s">
        <v>26</v>
      </c>
      <c r="CY94" s="88" t="s">
        <v>26</v>
      </c>
      <c r="CZ94" s="89" t="s">
        <v>26</v>
      </c>
      <c r="DA94" s="137" t="s">
        <v>174</v>
      </c>
      <c r="DB94" s="82">
        <v>124</v>
      </c>
      <c r="DC94" s="2448" t="s">
        <v>22</v>
      </c>
      <c r="DD94" s="2448"/>
      <c r="DE94" s="2448">
        <v>124</v>
      </c>
      <c r="DF94" s="2448" t="s">
        <v>21</v>
      </c>
      <c r="DG94" s="2448" t="s">
        <v>21</v>
      </c>
      <c r="DH94" s="2448">
        <v>124</v>
      </c>
      <c r="DI94" s="2448" t="s">
        <v>21</v>
      </c>
      <c r="DJ94" s="2448">
        <v>91</v>
      </c>
      <c r="DK94" s="2448">
        <v>33</v>
      </c>
      <c r="DL94" s="2448" t="s">
        <v>21</v>
      </c>
      <c r="DM94" s="2448" t="s">
        <v>21</v>
      </c>
      <c r="DN94" s="1448" t="s">
        <v>39</v>
      </c>
      <c r="DO94" s="670" t="s">
        <v>26</v>
      </c>
      <c r="DP94" s="88" t="s">
        <v>26</v>
      </c>
      <c r="DQ94" s="89" t="s">
        <v>26</v>
      </c>
      <c r="DR94" s="137" t="s">
        <v>174</v>
      </c>
      <c r="DS94" s="82">
        <v>203</v>
      </c>
      <c r="DT94" s="2448" t="s">
        <v>21</v>
      </c>
      <c r="DU94" s="2448"/>
      <c r="DV94" s="2448">
        <v>203</v>
      </c>
      <c r="DW94" s="2448" t="s">
        <v>21</v>
      </c>
      <c r="DX94" s="2448" t="s">
        <v>21</v>
      </c>
      <c r="DY94" s="2448">
        <v>203</v>
      </c>
      <c r="DZ94" s="2448" t="s">
        <v>21</v>
      </c>
      <c r="EA94" s="2448">
        <v>203</v>
      </c>
      <c r="EB94" s="2448" t="s">
        <v>21</v>
      </c>
      <c r="EC94" s="2448" t="s">
        <v>21</v>
      </c>
      <c r="ED94" s="2448" t="s">
        <v>21</v>
      </c>
      <c r="EE94" s="1448" t="s">
        <v>39</v>
      </c>
      <c r="EF94" s="670" t="s">
        <v>26</v>
      </c>
      <c r="EG94" s="88" t="s">
        <v>26</v>
      </c>
      <c r="EH94" s="89" t="s">
        <v>26</v>
      </c>
      <c r="EI94" s="137" t="s">
        <v>174</v>
      </c>
      <c r="EJ94" s="82">
        <v>3509</v>
      </c>
      <c r="EK94" s="2448" t="s">
        <v>21</v>
      </c>
      <c r="EL94" s="2448"/>
      <c r="EM94" s="2448">
        <v>3671</v>
      </c>
      <c r="EN94" s="2448">
        <v>1209</v>
      </c>
      <c r="EO94" s="2448" t="s">
        <v>21</v>
      </c>
      <c r="EP94" s="2448">
        <v>2462</v>
      </c>
      <c r="EQ94" s="2448" t="s">
        <v>21</v>
      </c>
      <c r="ER94" s="2448">
        <v>2462</v>
      </c>
      <c r="ES94" s="2448" t="s">
        <v>21</v>
      </c>
      <c r="ET94" s="2448" t="s">
        <v>21</v>
      </c>
      <c r="EU94" s="217">
        <v>269</v>
      </c>
      <c r="EV94" s="1448" t="s">
        <v>39</v>
      </c>
      <c r="EW94" s="670" t="s">
        <v>26</v>
      </c>
    </row>
    <row r="95" spans="1:153" ht="15" customHeight="1">
      <c r="A95" s="88" t="s">
        <v>26</v>
      </c>
      <c r="B95" s="89" t="s">
        <v>26</v>
      </c>
      <c r="C95" s="137" t="s">
        <v>175</v>
      </c>
      <c r="D95" s="82">
        <v>32</v>
      </c>
      <c r="E95" s="2448" t="s">
        <v>22</v>
      </c>
      <c r="F95" s="2448"/>
      <c r="G95" s="2448">
        <v>32</v>
      </c>
      <c r="H95" s="2448" t="s">
        <v>22</v>
      </c>
      <c r="I95" s="2448" t="s">
        <v>22</v>
      </c>
      <c r="J95" s="2448">
        <v>32</v>
      </c>
      <c r="K95" s="2448" t="s">
        <v>22</v>
      </c>
      <c r="L95" s="2448" t="s">
        <v>22</v>
      </c>
      <c r="M95" s="2448">
        <v>32</v>
      </c>
      <c r="N95" s="2448" t="s">
        <v>21</v>
      </c>
      <c r="O95" s="217" t="s">
        <v>21</v>
      </c>
      <c r="P95" s="1448" t="s">
        <v>40</v>
      </c>
      <c r="Q95" s="670" t="s">
        <v>26</v>
      </c>
      <c r="R95" s="88" t="s">
        <v>26</v>
      </c>
      <c r="S95" s="89" t="s">
        <v>26</v>
      </c>
      <c r="T95" s="137" t="s">
        <v>175</v>
      </c>
      <c r="U95" s="82">
        <v>36969</v>
      </c>
      <c r="V95" s="2448" t="s">
        <v>22</v>
      </c>
      <c r="W95" s="2448"/>
      <c r="X95" s="2448">
        <v>37040</v>
      </c>
      <c r="Y95" s="2448">
        <v>1048</v>
      </c>
      <c r="Z95" s="2448">
        <v>805</v>
      </c>
      <c r="AA95" s="2448">
        <v>35187</v>
      </c>
      <c r="AB95" s="2448" t="s">
        <v>21</v>
      </c>
      <c r="AC95" s="2448">
        <v>33100</v>
      </c>
      <c r="AD95" s="2448">
        <v>2087</v>
      </c>
      <c r="AE95" s="2448" t="s">
        <v>21</v>
      </c>
      <c r="AF95" s="217">
        <v>39280</v>
      </c>
      <c r="AG95" s="1448" t="s">
        <v>40</v>
      </c>
      <c r="AH95" s="670" t="s">
        <v>26</v>
      </c>
      <c r="AI95" s="88" t="s">
        <v>26</v>
      </c>
      <c r="AJ95" s="89" t="s">
        <v>26</v>
      </c>
      <c r="AK95" s="137" t="s">
        <v>175</v>
      </c>
      <c r="AL95" s="82">
        <v>21371</v>
      </c>
      <c r="AM95" s="2448" t="s">
        <v>22</v>
      </c>
      <c r="AN95" s="2448"/>
      <c r="AO95" s="2448">
        <v>20773</v>
      </c>
      <c r="AP95" s="2448" t="s">
        <v>21</v>
      </c>
      <c r="AQ95" s="2448" t="s">
        <v>21</v>
      </c>
      <c r="AR95" s="2448">
        <v>20773</v>
      </c>
      <c r="AS95" s="2448" t="s">
        <v>21</v>
      </c>
      <c r="AT95" s="2448">
        <v>20773</v>
      </c>
      <c r="AU95" s="2448" t="s">
        <v>21</v>
      </c>
      <c r="AV95" s="2448">
        <v>413</v>
      </c>
      <c r="AW95" s="217">
        <v>2937</v>
      </c>
      <c r="AX95" s="1448" t="s">
        <v>40</v>
      </c>
      <c r="AY95" s="670" t="s">
        <v>26</v>
      </c>
      <c r="AZ95" s="88" t="s">
        <v>26</v>
      </c>
      <c r="BA95" s="89" t="s">
        <v>26</v>
      </c>
      <c r="BB95" s="137" t="s">
        <v>175</v>
      </c>
      <c r="BC95" s="82">
        <v>24269</v>
      </c>
      <c r="BD95" s="2448" t="s">
        <v>21</v>
      </c>
      <c r="BE95" s="2448"/>
      <c r="BF95" s="2448">
        <v>24087</v>
      </c>
      <c r="BG95" s="2448" t="s">
        <v>21</v>
      </c>
      <c r="BH95" s="2448" t="s">
        <v>21</v>
      </c>
      <c r="BI95" s="2448">
        <v>24087</v>
      </c>
      <c r="BJ95" s="2448" t="s">
        <v>21</v>
      </c>
      <c r="BK95" s="2448">
        <v>22557</v>
      </c>
      <c r="BL95" s="2448">
        <v>1530</v>
      </c>
      <c r="BM95" s="2448" t="s">
        <v>21</v>
      </c>
      <c r="BN95" s="2448">
        <v>5856</v>
      </c>
      <c r="BO95" s="1448" t="s">
        <v>40</v>
      </c>
      <c r="BP95" s="670" t="s">
        <v>26</v>
      </c>
      <c r="BQ95" s="88" t="s">
        <v>26</v>
      </c>
      <c r="BR95" s="89" t="s">
        <v>26</v>
      </c>
      <c r="BS95" s="137" t="s">
        <v>175</v>
      </c>
      <c r="BT95" s="82">
        <v>17998</v>
      </c>
      <c r="BU95" s="2448" t="s">
        <v>21</v>
      </c>
      <c r="BV95" s="2448"/>
      <c r="BW95" s="2448">
        <v>18479</v>
      </c>
      <c r="BX95" s="2448" t="s">
        <v>21</v>
      </c>
      <c r="BY95" s="2448" t="s">
        <v>21</v>
      </c>
      <c r="BZ95" s="2448">
        <v>18479</v>
      </c>
      <c r="CA95" s="2448">
        <v>4937</v>
      </c>
      <c r="CB95" s="2448">
        <v>13542</v>
      </c>
      <c r="CC95" s="2448" t="s">
        <v>21</v>
      </c>
      <c r="CD95" s="2448">
        <v>12</v>
      </c>
      <c r="CE95" s="2448">
        <v>19675</v>
      </c>
      <c r="CF95" s="1448" t="s">
        <v>40</v>
      </c>
      <c r="CG95" s="670" t="s">
        <v>26</v>
      </c>
      <c r="CH95" s="88" t="s">
        <v>26</v>
      </c>
      <c r="CI95" s="89" t="s">
        <v>26</v>
      </c>
      <c r="CJ95" s="137" t="s">
        <v>175</v>
      </c>
      <c r="CK95" s="82">
        <v>17491</v>
      </c>
      <c r="CL95" s="2448" t="s">
        <v>21</v>
      </c>
      <c r="CM95" s="2448"/>
      <c r="CN95" s="2448">
        <v>17491</v>
      </c>
      <c r="CO95" s="2448" t="s">
        <v>21</v>
      </c>
      <c r="CP95" s="2448" t="s">
        <v>21</v>
      </c>
      <c r="CQ95" s="2448">
        <v>17491</v>
      </c>
      <c r="CR95" s="2448" t="s">
        <v>21</v>
      </c>
      <c r="CS95" s="2448">
        <v>17491</v>
      </c>
      <c r="CT95" s="2448" t="s">
        <v>21</v>
      </c>
      <c r="CU95" s="2448" t="s">
        <v>21</v>
      </c>
      <c r="CV95" s="217" t="s">
        <v>22</v>
      </c>
      <c r="CW95" s="1448" t="s">
        <v>40</v>
      </c>
      <c r="CX95" s="670" t="s">
        <v>26</v>
      </c>
      <c r="CY95" s="88" t="s">
        <v>26</v>
      </c>
      <c r="CZ95" s="89" t="s">
        <v>26</v>
      </c>
      <c r="DA95" s="137" t="s">
        <v>175</v>
      </c>
      <c r="DB95" s="82">
        <v>94</v>
      </c>
      <c r="DC95" s="2448" t="s">
        <v>22</v>
      </c>
      <c r="DD95" s="2448"/>
      <c r="DE95" s="2448">
        <v>94</v>
      </c>
      <c r="DF95" s="2448" t="s">
        <v>21</v>
      </c>
      <c r="DG95" s="2448" t="s">
        <v>21</v>
      </c>
      <c r="DH95" s="2448">
        <v>94</v>
      </c>
      <c r="DI95" s="2448" t="s">
        <v>21</v>
      </c>
      <c r="DJ95" s="2448">
        <v>61</v>
      </c>
      <c r="DK95" s="2448">
        <v>33</v>
      </c>
      <c r="DL95" s="2448" t="s">
        <v>21</v>
      </c>
      <c r="DM95" s="2448" t="s">
        <v>21</v>
      </c>
      <c r="DN95" s="1448" t="s">
        <v>40</v>
      </c>
      <c r="DO95" s="670" t="s">
        <v>26</v>
      </c>
      <c r="DP95" s="88" t="s">
        <v>26</v>
      </c>
      <c r="DQ95" s="89" t="s">
        <v>26</v>
      </c>
      <c r="DR95" s="137" t="s">
        <v>175</v>
      </c>
      <c r="DS95" s="82">
        <v>171</v>
      </c>
      <c r="DT95" s="2448" t="s">
        <v>21</v>
      </c>
      <c r="DU95" s="2448"/>
      <c r="DV95" s="2448">
        <v>171</v>
      </c>
      <c r="DW95" s="2448" t="s">
        <v>21</v>
      </c>
      <c r="DX95" s="2448" t="s">
        <v>21</v>
      </c>
      <c r="DY95" s="2448">
        <v>171</v>
      </c>
      <c r="DZ95" s="2448" t="s">
        <v>21</v>
      </c>
      <c r="EA95" s="2448">
        <v>171</v>
      </c>
      <c r="EB95" s="2448" t="s">
        <v>21</v>
      </c>
      <c r="EC95" s="2448" t="s">
        <v>21</v>
      </c>
      <c r="ED95" s="2448" t="s">
        <v>21</v>
      </c>
      <c r="EE95" s="1448" t="s">
        <v>40</v>
      </c>
      <c r="EF95" s="670" t="s">
        <v>26</v>
      </c>
      <c r="EG95" s="88" t="s">
        <v>26</v>
      </c>
      <c r="EH95" s="89" t="s">
        <v>26</v>
      </c>
      <c r="EI95" s="137" t="s">
        <v>175</v>
      </c>
      <c r="EJ95" s="82">
        <v>3819</v>
      </c>
      <c r="EK95" s="2448" t="s">
        <v>21</v>
      </c>
      <c r="EL95" s="2448"/>
      <c r="EM95" s="2448">
        <v>3654</v>
      </c>
      <c r="EN95" s="2448">
        <v>1260</v>
      </c>
      <c r="EO95" s="2448" t="s">
        <v>21</v>
      </c>
      <c r="EP95" s="2448">
        <v>2394</v>
      </c>
      <c r="EQ95" s="2448" t="s">
        <v>21</v>
      </c>
      <c r="ER95" s="2448">
        <v>2394</v>
      </c>
      <c r="ES95" s="2448" t="s">
        <v>21</v>
      </c>
      <c r="ET95" s="2448" t="s">
        <v>21</v>
      </c>
      <c r="EU95" s="217">
        <v>434</v>
      </c>
      <c r="EV95" s="1448" t="s">
        <v>40</v>
      </c>
      <c r="EW95" s="670" t="s">
        <v>26</v>
      </c>
    </row>
    <row r="96" spans="1:153" ht="15" customHeight="1">
      <c r="A96" s="105" t="s">
        <v>26</v>
      </c>
      <c r="B96" s="106" t="s">
        <v>26</v>
      </c>
      <c r="C96" s="1174" t="s">
        <v>176</v>
      </c>
      <c r="D96" s="107">
        <v>32</v>
      </c>
      <c r="E96" s="2449" t="s">
        <v>22</v>
      </c>
      <c r="F96" s="2449"/>
      <c r="G96" s="2449">
        <v>32</v>
      </c>
      <c r="H96" s="2449" t="s">
        <v>22</v>
      </c>
      <c r="I96" s="2449" t="s">
        <v>22</v>
      </c>
      <c r="J96" s="2449">
        <v>32</v>
      </c>
      <c r="K96" s="2449" t="s">
        <v>22</v>
      </c>
      <c r="L96" s="2449" t="s">
        <v>22</v>
      </c>
      <c r="M96" s="2449">
        <v>32</v>
      </c>
      <c r="N96" s="2449" t="s">
        <v>21</v>
      </c>
      <c r="O96" s="512" t="s">
        <v>21</v>
      </c>
      <c r="P96" s="1450" t="s">
        <v>41</v>
      </c>
      <c r="Q96" s="673" t="s">
        <v>26</v>
      </c>
      <c r="R96" s="105" t="s">
        <v>26</v>
      </c>
      <c r="S96" s="106" t="s">
        <v>26</v>
      </c>
      <c r="T96" s="1174" t="s">
        <v>176</v>
      </c>
      <c r="U96" s="107">
        <v>43749</v>
      </c>
      <c r="V96" s="2449" t="s">
        <v>22</v>
      </c>
      <c r="W96" s="2449"/>
      <c r="X96" s="2449">
        <v>38986</v>
      </c>
      <c r="Y96" s="2449">
        <v>1570</v>
      </c>
      <c r="Z96" s="2449">
        <v>815</v>
      </c>
      <c r="AA96" s="2449">
        <v>36601</v>
      </c>
      <c r="AB96" s="2449" t="s">
        <v>21</v>
      </c>
      <c r="AC96" s="2449">
        <v>34212</v>
      </c>
      <c r="AD96" s="2449">
        <v>2389</v>
      </c>
      <c r="AE96" s="2449" t="s">
        <v>21</v>
      </c>
      <c r="AF96" s="512">
        <v>44020</v>
      </c>
      <c r="AG96" s="1450" t="s">
        <v>41</v>
      </c>
      <c r="AH96" s="673" t="s">
        <v>26</v>
      </c>
      <c r="AI96" s="105" t="s">
        <v>26</v>
      </c>
      <c r="AJ96" s="106" t="s">
        <v>26</v>
      </c>
      <c r="AK96" s="1174" t="s">
        <v>176</v>
      </c>
      <c r="AL96" s="107">
        <v>22593</v>
      </c>
      <c r="AM96" s="2449" t="s">
        <v>22</v>
      </c>
      <c r="AN96" s="2449"/>
      <c r="AO96" s="2449">
        <v>21895</v>
      </c>
      <c r="AP96" s="2449" t="s">
        <v>21</v>
      </c>
      <c r="AQ96" s="2449" t="s">
        <v>21</v>
      </c>
      <c r="AR96" s="2449">
        <v>21895</v>
      </c>
      <c r="AS96" s="2449" t="s">
        <v>21</v>
      </c>
      <c r="AT96" s="2449">
        <v>21895</v>
      </c>
      <c r="AU96" s="2449" t="s">
        <v>21</v>
      </c>
      <c r="AV96" s="2449">
        <v>404</v>
      </c>
      <c r="AW96" s="512">
        <v>3231</v>
      </c>
      <c r="AX96" s="1450" t="s">
        <v>41</v>
      </c>
      <c r="AY96" s="673" t="s">
        <v>26</v>
      </c>
      <c r="AZ96" s="105" t="s">
        <v>26</v>
      </c>
      <c r="BA96" s="106" t="s">
        <v>26</v>
      </c>
      <c r="BB96" s="1174" t="s">
        <v>176</v>
      </c>
      <c r="BC96" s="107">
        <v>23213</v>
      </c>
      <c r="BD96" s="2449" t="s">
        <v>21</v>
      </c>
      <c r="BE96" s="2449"/>
      <c r="BF96" s="2449">
        <v>23330</v>
      </c>
      <c r="BG96" s="2449" t="s">
        <v>21</v>
      </c>
      <c r="BH96" s="2449" t="s">
        <v>21</v>
      </c>
      <c r="BI96" s="2449">
        <v>23330</v>
      </c>
      <c r="BJ96" s="2449" t="s">
        <v>21</v>
      </c>
      <c r="BK96" s="2449">
        <v>22482</v>
      </c>
      <c r="BL96" s="2449">
        <v>848</v>
      </c>
      <c r="BM96" s="2449" t="s">
        <v>21</v>
      </c>
      <c r="BN96" s="2449">
        <v>5739</v>
      </c>
      <c r="BO96" s="1450" t="s">
        <v>41</v>
      </c>
      <c r="BP96" s="673" t="s">
        <v>26</v>
      </c>
      <c r="BQ96" s="105" t="s">
        <v>26</v>
      </c>
      <c r="BR96" s="106" t="s">
        <v>26</v>
      </c>
      <c r="BS96" s="1174" t="s">
        <v>176</v>
      </c>
      <c r="BT96" s="107">
        <v>19915</v>
      </c>
      <c r="BU96" s="2449" t="s">
        <v>21</v>
      </c>
      <c r="BV96" s="2449"/>
      <c r="BW96" s="2449">
        <v>20591</v>
      </c>
      <c r="BX96" s="2449" t="s">
        <v>21</v>
      </c>
      <c r="BY96" s="2449" t="s">
        <v>21</v>
      </c>
      <c r="BZ96" s="2449">
        <v>20591</v>
      </c>
      <c r="CA96" s="2449">
        <v>5122</v>
      </c>
      <c r="CB96" s="2449">
        <v>15469</v>
      </c>
      <c r="CC96" s="2449" t="s">
        <v>21</v>
      </c>
      <c r="CD96" s="2449">
        <v>11</v>
      </c>
      <c r="CE96" s="2449">
        <v>18983</v>
      </c>
      <c r="CF96" s="1450" t="s">
        <v>41</v>
      </c>
      <c r="CG96" s="673" t="s">
        <v>26</v>
      </c>
      <c r="CH96" s="105" t="s">
        <v>26</v>
      </c>
      <c r="CI96" s="106" t="s">
        <v>26</v>
      </c>
      <c r="CJ96" s="1174" t="s">
        <v>176</v>
      </c>
      <c r="CK96" s="107">
        <v>18386</v>
      </c>
      <c r="CL96" s="2449" t="s">
        <v>21</v>
      </c>
      <c r="CM96" s="2449"/>
      <c r="CN96" s="2449">
        <v>18386</v>
      </c>
      <c r="CO96" s="2449" t="s">
        <v>21</v>
      </c>
      <c r="CP96" s="2449" t="s">
        <v>21</v>
      </c>
      <c r="CQ96" s="2449">
        <v>18386</v>
      </c>
      <c r="CR96" s="2449" t="s">
        <v>21</v>
      </c>
      <c r="CS96" s="2449">
        <v>18386</v>
      </c>
      <c r="CT96" s="2449" t="s">
        <v>21</v>
      </c>
      <c r="CU96" s="2449" t="s">
        <v>21</v>
      </c>
      <c r="CV96" s="512" t="s">
        <v>22</v>
      </c>
      <c r="CW96" s="1450" t="s">
        <v>41</v>
      </c>
      <c r="CX96" s="673" t="s">
        <v>26</v>
      </c>
      <c r="CY96" s="105" t="s">
        <v>26</v>
      </c>
      <c r="CZ96" s="106" t="s">
        <v>26</v>
      </c>
      <c r="DA96" s="1174" t="s">
        <v>176</v>
      </c>
      <c r="DB96" s="107">
        <v>136</v>
      </c>
      <c r="DC96" s="2449" t="s">
        <v>22</v>
      </c>
      <c r="DD96" s="2449"/>
      <c r="DE96" s="2449">
        <v>136</v>
      </c>
      <c r="DF96" s="2449" t="s">
        <v>21</v>
      </c>
      <c r="DG96" s="2449" t="s">
        <v>21</v>
      </c>
      <c r="DH96" s="2449">
        <v>136</v>
      </c>
      <c r="DI96" s="2449" t="s">
        <v>21</v>
      </c>
      <c r="DJ96" s="2449">
        <v>95</v>
      </c>
      <c r="DK96" s="2449">
        <v>41</v>
      </c>
      <c r="DL96" s="2449" t="s">
        <v>21</v>
      </c>
      <c r="DM96" s="2449" t="s">
        <v>21</v>
      </c>
      <c r="DN96" s="1450" t="s">
        <v>41</v>
      </c>
      <c r="DO96" s="673" t="s">
        <v>26</v>
      </c>
      <c r="DP96" s="105" t="s">
        <v>26</v>
      </c>
      <c r="DQ96" s="106" t="s">
        <v>26</v>
      </c>
      <c r="DR96" s="1174" t="s">
        <v>176</v>
      </c>
      <c r="DS96" s="107">
        <v>143</v>
      </c>
      <c r="DT96" s="2449" t="s">
        <v>21</v>
      </c>
      <c r="DU96" s="2449"/>
      <c r="DV96" s="2449">
        <v>143</v>
      </c>
      <c r="DW96" s="2449" t="s">
        <v>21</v>
      </c>
      <c r="DX96" s="2449" t="s">
        <v>21</v>
      </c>
      <c r="DY96" s="2449">
        <v>143</v>
      </c>
      <c r="DZ96" s="2449" t="s">
        <v>21</v>
      </c>
      <c r="EA96" s="2449">
        <v>143</v>
      </c>
      <c r="EB96" s="2449" t="s">
        <v>21</v>
      </c>
      <c r="EC96" s="2449" t="s">
        <v>21</v>
      </c>
      <c r="ED96" s="2449" t="s">
        <v>21</v>
      </c>
      <c r="EE96" s="1450" t="s">
        <v>41</v>
      </c>
      <c r="EF96" s="673" t="s">
        <v>26</v>
      </c>
      <c r="EG96" s="105" t="s">
        <v>26</v>
      </c>
      <c r="EH96" s="106" t="s">
        <v>26</v>
      </c>
      <c r="EI96" s="1174" t="s">
        <v>176</v>
      </c>
      <c r="EJ96" s="107">
        <v>3482</v>
      </c>
      <c r="EK96" s="2449" t="s">
        <v>21</v>
      </c>
      <c r="EL96" s="2449"/>
      <c r="EM96" s="2449">
        <v>3248</v>
      </c>
      <c r="EN96" s="2449">
        <v>1229</v>
      </c>
      <c r="EO96" s="2449" t="s">
        <v>21</v>
      </c>
      <c r="EP96" s="2449">
        <v>2019</v>
      </c>
      <c r="EQ96" s="2449" t="s">
        <v>21</v>
      </c>
      <c r="ER96" s="2449">
        <v>2019</v>
      </c>
      <c r="ES96" s="2449" t="s">
        <v>21</v>
      </c>
      <c r="ET96" s="2449" t="s">
        <v>21</v>
      </c>
      <c r="EU96" s="512">
        <v>669</v>
      </c>
      <c r="EV96" s="1450" t="s">
        <v>41</v>
      </c>
      <c r="EW96" s="673" t="s">
        <v>26</v>
      </c>
    </row>
    <row r="97" spans="1:153" ht="15.75">
      <c r="A97" s="1536"/>
      <c r="B97" s="1536"/>
      <c r="C97" s="1536"/>
      <c r="D97" s="696"/>
      <c r="E97" s="696"/>
      <c r="F97" s="696"/>
      <c r="G97" s="696"/>
      <c r="H97" s="696"/>
      <c r="I97" s="696"/>
      <c r="J97" s="696"/>
      <c r="K97" s="696"/>
      <c r="L97" s="696"/>
      <c r="M97" s="696"/>
      <c r="N97" s="696"/>
      <c r="O97" s="696"/>
      <c r="P97" s="504"/>
      <c r="Q97" s="504"/>
      <c r="R97" s="1536"/>
      <c r="S97" s="1536"/>
      <c r="T97" s="1536"/>
      <c r="U97" s="982"/>
      <c r="V97" s="982"/>
      <c r="W97" s="982"/>
      <c r="X97" s="982"/>
      <c r="Y97" s="982"/>
      <c r="Z97" s="982"/>
      <c r="AA97" s="982"/>
      <c r="AB97" s="982"/>
      <c r="AC97" s="982"/>
      <c r="AD97" s="982"/>
      <c r="AE97" s="982"/>
      <c r="AF97" s="982"/>
      <c r="AG97" s="504"/>
      <c r="AH97" s="504"/>
      <c r="AI97" s="1536"/>
      <c r="AJ97" s="1536"/>
      <c r="AK97" s="1536"/>
      <c r="AL97" s="696"/>
      <c r="AM97" s="696"/>
      <c r="AN97" s="696"/>
      <c r="AO97" s="696"/>
      <c r="AP97" s="696"/>
      <c r="AQ97" s="696"/>
      <c r="AR97" s="696"/>
      <c r="AS97" s="696"/>
      <c r="AT97" s="696"/>
      <c r="AU97" s="696"/>
      <c r="AV97" s="696"/>
      <c r="AW97" s="696"/>
      <c r="AX97" s="504"/>
      <c r="AY97" s="504"/>
      <c r="AZ97" s="1536"/>
      <c r="BA97" s="1536"/>
      <c r="BB97" s="1536"/>
      <c r="BC97" s="982"/>
      <c r="BD97" s="982"/>
      <c r="BE97" s="982"/>
      <c r="BF97" s="982"/>
      <c r="BG97" s="982"/>
      <c r="BH97" s="982"/>
      <c r="BI97" s="982"/>
      <c r="BJ97" s="982"/>
      <c r="BK97" s="982"/>
      <c r="BL97" s="982"/>
      <c r="BM97" s="982"/>
      <c r="BN97" s="982"/>
      <c r="BO97" s="504"/>
      <c r="BP97" s="504"/>
      <c r="BQ97" s="1536"/>
      <c r="BR97" s="1536"/>
      <c r="BS97" s="1536"/>
      <c r="BT97" s="982"/>
      <c r="BU97" s="982"/>
      <c r="BV97" s="982"/>
      <c r="BW97" s="982"/>
      <c r="BX97" s="982"/>
      <c r="BY97" s="982"/>
      <c r="BZ97" s="982"/>
      <c r="CA97" s="982"/>
      <c r="CB97" s="982"/>
      <c r="CC97" s="982"/>
      <c r="CD97" s="982"/>
      <c r="CE97" s="982"/>
      <c r="CF97" s="504"/>
      <c r="CG97" s="504"/>
      <c r="CH97" s="1536"/>
      <c r="CI97" s="1536"/>
      <c r="CJ97" s="1536"/>
      <c r="CW97" s="504"/>
      <c r="CX97" s="504"/>
      <c r="CY97" s="1536"/>
      <c r="CZ97" s="1536"/>
      <c r="DA97" s="1536"/>
      <c r="DB97" s="982"/>
      <c r="DC97" s="982"/>
      <c r="DD97" s="982"/>
      <c r="DE97" s="982"/>
      <c r="DF97" s="982"/>
      <c r="DG97" s="982"/>
      <c r="DH97" s="982"/>
      <c r="DI97" s="982"/>
      <c r="DJ97" s="982"/>
      <c r="DK97" s="982"/>
      <c r="DL97" s="982"/>
      <c r="DM97" s="982"/>
      <c r="DN97" s="504"/>
      <c r="DO97" s="504"/>
      <c r="DP97" s="1536"/>
      <c r="DQ97" s="1536"/>
      <c r="DR97" s="1536"/>
      <c r="DS97" s="982"/>
      <c r="DT97" s="982"/>
      <c r="DU97" s="982"/>
      <c r="DV97" s="982"/>
      <c r="DW97" s="982"/>
      <c r="DX97" s="982"/>
      <c r="DY97" s="982"/>
      <c r="DZ97" s="982"/>
      <c r="EA97" s="982"/>
      <c r="EB97" s="982"/>
      <c r="EC97" s="982"/>
      <c r="ED97" s="982"/>
      <c r="EE97" s="504"/>
      <c r="EF97" s="504"/>
      <c r="EG97" s="1536"/>
      <c r="EH97" s="1536"/>
      <c r="EI97" s="1536"/>
      <c r="EJ97" s="982"/>
      <c r="EK97" s="982"/>
      <c r="EL97" s="982"/>
      <c r="EM97" s="982"/>
      <c r="EN97" s="982"/>
      <c r="EO97" s="982"/>
      <c r="EP97" s="982"/>
      <c r="EQ97" s="982"/>
      <c r="ER97" s="982"/>
      <c r="ES97" s="982"/>
      <c r="ET97" s="982"/>
      <c r="EU97" s="982"/>
      <c r="EV97" s="504"/>
      <c r="EW97" s="504"/>
    </row>
    <row r="98" spans="1:153" ht="14.25">
      <c r="A98" s="677"/>
      <c r="B98" s="677"/>
      <c r="C98" s="677"/>
      <c r="D98" s="677"/>
      <c r="E98" s="677"/>
      <c r="F98" s="677"/>
      <c r="G98" s="677"/>
      <c r="H98" s="677"/>
      <c r="I98" s="677"/>
      <c r="J98" s="677"/>
      <c r="K98" s="677"/>
      <c r="L98" s="677"/>
      <c r="M98" s="677"/>
      <c r="N98" s="677"/>
      <c r="O98" s="677"/>
      <c r="P98" s="677"/>
      <c r="Q98" s="677"/>
      <c r="R98" s="677"/>
      <c r="S98" s="677"/>
      <c r="T98" s="677"/>
      <c r="U98" s="677"/>
      <c r="V98" s="677"/>
      <c r="W98" s="677"/>
      <c r="X98" s="677"/>
      <c r="Y98" s="677"/>
      <c r="Z98" s="677"/>
      <c r="AA98" s="677"/>
      <c r="AB98" s="677"/>
      <c r="AC98" s="677"/>
      <c r="AD98" s="677"/>
      <c r="AE98" s="677"/>
      <c r="AF98" s="677"/>
      <c r="AG98" s="677"/>
      <c r="AH98" s="677"/>
      <c r="AI98" s="677"/>
      <c r="AJ98" s="677"/>
      <c r="AK98" s="677"/>
      <c r="AL98" s="677"/>
      <c r="AM98" s="677"/>
      <c r="AN98" s="677"/>
      <c r="AO98" s="677"/>
      <c r="AP98" s="677"/>
      <c r="AQ98" s="677"/>
      <c r="AR98" s="677"/>
      <c r="AS98" s="677"/>
      <c r="AT98" s="677"/>
      <c r="AU98" s="677"/>
      <c r="AV98" s="677"/>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7"/>
      <c r="BZ98" s="677"/>
      <c r="CA98" s="677"/>
      <c r="CB98" s="677"/>
      <c r="CC98" s="677"/>
      <c r="CD98" s="677"/>
      <c r="CE98" s="677"/>
      <c r="CF98" s="677"/>
      <c r="CG98" s="677"/>
      <c r="CH98" s="677"/>
      <c r="CI98" s="677"/>
      <c r="CJ98" s="677"/>
      <c r="CW98" s="677"/>
      <c r="CX98" s="677"/>
      <c r="CY98" s="677"/>
      <c r="CZ98" s="677"/>
      <c r="DA98" s="677"/>
      <c r="DB98" s="677"/>
      <c r="DC98" s="677"/>
      <c r="DD98" s="677"/>
      <c r="DE98" s="677"/>
      <c r="DF98" s="677"/>
      <c r="DG98" s="677"/>
      <c r="DH98" s="677"/>
      <c r="DI98" s="677"/>
      <c r="DJ98" s="677"/>
      <c r="DK98" s="677"/>
      <c r="DL98" s="677"/>
      <c r="DM98" s="677"/>
      <c r="DN98" s="677"/>
      <c r="DO98" s="677"/>
      <c r="DP98" s="677"/>
      <c r="DQ98" s="677"/>
      <c r="DR98" s="677"/>
      <c r="DS98" s="677"/>
      <c r="DT98" s="677"/>
      <c r="DU98" s="677"/>
      <c r="DV98" s="677"/>
      <c r="DW98" s="677"/>
      <c r="DX98" s="677"/>
      <c r="DY98" s="677"/>
      <c r="DZ98" s="677"/>
      <c r="EA98" s="677"/>
      <c r="EB98" s="677"/>
      <c r="EC98" s="677"/>
      <c r="ED98" s="677"/>
      <c r="EE98" s="677"/>
      <c r="EF98" s="677"/>
      <c r="EG98" s="677"/>
      <c r="EH98" s="677"/>
      <c r="EI98" s="677"/>
      <c r="EJ98" s="677"/>
      <c r="EK98" s="677"/>
      <c r="EL98" s="677"/>
      <c r="EM98" s="677"/>
      <c r="EN98" s="677"/>
      <c r="EO98" s="677"/>
      <c r="EP98" s="677"/>
      <c r="EQ98" s="677"/>
      <c r="ER98" s="677"/>
      <c r="ES98" s="677"/>
      <c r="ET98" s="677"/>
      <c r="EV98" s="677"/>
      <c r="EW98" s="677"/>
    </row>
  </sheetData>
  <mergeCells count="36">
    <mergeCell ref="BI11:BL11"/>
    <mergeCell ref="BZ11:CC11"/>
    <mergeCell ref="CQ11:CT11"/>
    <mergeCell ref="AZ9:BB14"/>
    <mergeCell ref="BO9:BP14"/>
    <mergeCell ref="BQ9:BS14"/>
    <mergeCell ref="CF9:CG14"/>
    <mergeCell ref="CH9:CJ14"/>
    <mergeCell ref="DH11:DK11"/>
    <mergeCell ref="CY9:DA14"/>
    <mergeCell ref="EE9:EF14"/>
    <mergeCell ref="EG9:EI14"/>
    <mergeCell ref="EV9:EW14"/>
    <mergeCell ref="DH10:DK10"/>
    <mergeCell ref="DY10:EB10"/>
    <mergeCell ref="EP10:ES10"/>
    <mergeCell ref="DY11:EB11"/>
    <mergeCell ref="EP11:ES11"/>
    <mergeCell ref="DN9:DO14"/>
    <mergeCell ref="DP9:DR14"/>
    <mergeCell ref="CW9:CX14"/>
    <mergeCell ref="BI10:BL10"/>
    <mergeCell ref="BZ10:CC10"/>
    <mergeCell ref="CQ10:CT10"/>
    <mergeCell ref="A9:C14"/>
    <mergeCell ref="P9:Q14"/>
    <mergeCell ref="R9:T14"/>
    <mergeCell ref="AG9:AH14"/>
    <mergeCell ref="AI9:AK14"/>
    <mergeCell ref="AX9:AY14"/>
    <mergeCell ref="J10:M10"/>
    <mergeCell ref="AA10:AD10"/>
    <mergeCell ref="AR10:AU10"/>
    <mergeCell ref="J11:M11"/>
    <mergeCell ref="AA11:AD11"/>
    <mergeCell ref="AR11:AU11"/>
  </mergeCells>
  <phoneticPr fontId="99"/>
  <printOptions horizontalCentered="1"/>
  <pageMargins left="0.59055118110236227" right="0.59055118110236227" top="0.39370078740157483" bottom="0.39370078740157483" header="0" footer="0"/>
  <pageSetup paperSize="9" scale="60" firstPageNumber="96" pageOrder="overThenDown" orientation="portrait" useFirstPageNumber="1" r:id="rId1"/>
  <headerFooter alignWithMargins="0">
    <oddFooter>&amp;C&amp;"ＭＳ Ｐ明朝,標準"&amp;18－&amp;P－</oddFooter>
  </headerFooter>
  <colBreaks count="17" manualBreakCount="17">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sheetPr>
  <dimension ref="A1:FS97"/>
  <sheetViews>
    <sheetView showGridLines="0" zoomScaleNormal="100" zoomScaleSheetLayoutView="100" workbookViewId="0"/>
  </sheetViews>
  <sheetFormatPr defaultColWidth="9" defaultRowHeight="13.5"/>
  <cols>
    <col min="1" max="2" width="8.625" style="115" customWidth="1"/>
    <col min="3" max="3" width="10.25" style="115" customWidth="1"/>
    <col min="4" max="4" width="20.75" style="115" customWidth="1"/>
    <col min="5" max="5" width="24.375" style="115" customWidth="1"/>
    <col min="6" max="7" width="20.75" style="115" customWidth="1"/>
    <col min="8" max="8" width="19.125" style="115" customWidth="1"/>
    <col min="9" max="9" width="20" style="115" customWidth="1"/>
    <col min="10" max="14" width="21.625" style="115" customWidth="1"/>
    <col min="15" max="15" width="21.625" style="147" customWidth="1"/>
    <col min="16" max="17" width="10.75" style="115" customWidth="1"/>
    <col min="18" max="19" width="8.625" style="115" customWidth="1"/>
    <col min="20" max="20" width="10.25" style="115" customWidth="1"/>
    <col min="21" max="22" width="24.625" style="115" customWidth="1"/>
    <col min="23" max="23" width="5" style="115" customWidth="1"/>
    <col min="24" max="24" width="20.625" style="115" customWidth="1"/>
    <col min="25" max="26" width="24.625" style="115" customWidth="1"/>
    <col min="27" max="31" width="21.625" style="115" customWidth="1"/>
    <col min="32" max="32" width="21.625" style="147" customWidth="1"/>
    <col min="33" max="34" width="10.75" style="115" customWidth="1"/>
    <col min="35" max="36" width="8.625" style="115" customWidth="1"/>
    <col min="37" max="37" width="10.25" style="115" customWidth="1"/>
    <col min="38" max="39" width="24.625" style="115" customWidth="1"/>
    <col min="40" max="40" width="5" style="115" customWidth="1"/>
    <col min="41" max="41" width="20.625" style="115" customWidth="1"/>
    <col min="42" max="43" width="24.625" style="115" customWidth="1"/>
    <col min="44" max="48" width="21.625" style="115" customWidth="1"/>
    <col min="49" max="49" width="21.625" style="147" customWidth="1"/>
    <col min="50" max="51" width="10.75" style="115" customWidth="1"/>
    <col min="52" max="53" width="8.625" style="115" customWidth="1"/>
    <col min="54" max="54" width="10.25" style="115" customWidth="1"/>
    <col min="55" max="56" width="24.625" style="115" customWidth="1"/>
    <col min="57" max="57" width="4.875" style="115" customWidth="1"/>
    <col min="58" max="58" width="20.625" style="115" customWidth="1"/>
    <col min="59" max="60" width="24.625" style="115" customWidth="1"/>
    <col min="61" max="65" width="21.625" style="115" customWidth="1"/>
    <col min="66" max="66" width="21.625" style="147" customWidth="1"/>
    <col min="67" max="68" width="10.75" style="115" customWidth="1"/>
    <col min="69" max="70" width="8.625" style="115" customWidth="1"/>
    <col min="71" max="71" width="10.25" style="115" customWidth="1"/>
    <col min="72" max="73" width="24.625" style="115" customWidth="1"/>
    <col min="74" max="74" width="4.875" style="115" customWidth="1"/>
    <col min="75" max="75" width="20.625" style="115" customWidth="1"/>
    <col min="76" max="77" width="24.625" style="115" customWidth="1"/>
    <col min="78" max="82" width="21.625" style="115" customWidth="1"/>
    <col min="83" max="83" width="21.625" style="147" customWidth="1"/>
    <col min="84" max="85" width="10.75" style="115" customWidth="1"/>
    <col min="86" max="87" width="8.625" style="115" customWidth="1"/>
    <col min="88" max="88" width="10.25" style="115" customWidth="1"/>
    <col min="89" max="90" width="24.625" style="115" customWidth="1"/>
    <col min="91" max="91" width="4.875" style="115" customWidth="1"/>
    <col min="92" max="92" width="20.625" style="115" customWidth="1"/>
    <col min="93" max="94" width="24.625" style="115" customWidth="1"/>
    <col min="95" max="99" width="21.625" style="115" customWidth="1"/>
    <col min="100" max="100" width="21.625" style="147" customWidth="1"/>
    <col min="101" max="102" width="10.75" style="115" customWidth="1"/>
    <col min="103" max="104" width="8.625" style="115" customWidth="1"/>
    <col min="105" max="105" width="10.25" style="115" customWidth="1"/>
    <col min="106" max="107" width="24.625" style="115" customWidth="1"/>
    <col min="108" max="108" width="4.875" style="115" customWidth="1"/>
    <col min="109" max="109" width="20.625" style="115" customWidth="1"/>
    <col min="110" max="111" width="24.625" style="115" customWidth="1"/>
    <col min="112" max="117" width="21.625" style="115" customWidth="1"/>
    <col min="118" max="119" width="10.75" style="115" customWidth="1"/>
    <col min="120" max="121" width="8.625" style="115" customWidth="1"/>
    <col min="122" max="122" width="10.25" style="115" customWidth="1"/>
    <col min="123" max="124" width="24.625" style="115" customWidth="1"/>
    <col min="125" max="125" width="4.875" style="115" customWidth="1"/>
    <col min="126" max="126" width="20.625" style="115" customWidth="1"/>
    <col min="127" max="128" width="24.625" style="115" customWidth="1"/>
    <col min="129" max="133" width="21.625" style="115" customWidth="1"/>
    <col min="134" max="134" width="21.625" style="147" customWidth="1"/>
    <col min="135" max="136" width="10.75" style="115" customWidth="1"/>
    <col min="137" max="138" width="8.625" style="115" customWidth="1"/>
    <col min="139" max="139" width="10.25" style="115" customWidth="1"/>
    <col min="140" max="141" width="24.625" style="115" customWidth="1"/>
    <col min="142" max="142" width="4.875" style="115" customWidth="1"/>
    <col min="143" max="143" width="20.625" style="115" customWidth="1"/>
    <col min="144" max="145" width="24.625" style="115" customWidth="1"/>
    <col min="146" max="150" width="21.625" style="115" customWidth="1"/>
    <col min="151" max="151" width="21.625" style="147" customWidth="1"/>
    <col min="152" max="153" width="10.75" style="115" customWidth="1"/>
    <col min="154" max="155" width="8.625" style="115" customWidth="1"/>
    <col min="156" max="156" width="10.25" style="115" customWidth="1"/>
    <col min="157" max="158" width="24.625" style="115" customWidth="1"/>
    <col min="159" max="159" width="4.875" style="115" customWidth="1"/>
    <col min="160" max="160" width="20.625" style="115" customWidth="1"/>
    <col min="161" max="162" width="24.625" style="115" customWidth="1"/>
    <col min="163" max="168" width="21.625" style="115" customWidth="1"/>
    <col min="169" max="170" width="10.75" style="115" customWidth="1"/>
    <col min="171" max="16384" width="9" style="115"/>
  </cols>
  <sheetData>
    <row r="1" spans="1:175" s="388" customFormat="1" ht="15" customHeight="1">
      <c r="A1" s="516" t="s">
        <v>696</v>
      </c>
      <c r="B1" s="384"/>
      <c r="C1" s="384"/>
      <c r="D1" s="384"/>
      <c r="E1" s="384"/>
      <c r="O1" s="642"/>
      <c r="P1" s="516"/>
      <c r="Q1" s="642" t="s">
        <v>696</v>
      </c>
      <c r="R1" s="516" t="s">
        <v>696</v>
      </c>
      <c r="S1" s="384"/>
      <c r="T1" s="384"/>
      <c r="U1" s="384"/>
      <c r="V1" s="384"/>
      <c r="W1" s="1283"/>
      <c r="X1" s="1283"/>
      <c r="AF1" s="642"/>
      <c r="AG1" s="516"/>
      <c r="AH1" s="642" t="s">
        <v>696</v>
      </c>
      <c r="AI1" s="516" t="s">
        <v>696</v>
      </c>
      <c r="AJ1" s="384"/>
      <c r="AK1" s="384"/>
      <c r="AL1" s="384"/>
      <c r="AM1" s="384"/>
      <c r="AN1" s="1283"/>
      <c r="AO1" s="1283"/>
      <c r="AW1" s="642"/>
      <c r="AX1" s="516"/>
      <c r="AY1" s="642" t="s">
        <v>696</v>
      </c>
      <c r="AZ1" s="516" t="s">
        <v>696</v>
      </c>
      <c r="BA1" s="384"/>
      <c r="BB1" s="384"/>
      <c r="BC1" s="384"/>
      <c r="BD1" s="384"/>
      <c r="BE1" s="1283"/>
      <c r="BF1" s="1283"/>
      <c r="BN1" s="642"/>
      <c r="BO1" s="516"/>
      <c r="BP1" s="642" t="s">
        <v>696</v>
      </c>
      <c r="BQ1" s="516" t="s">
        <v>696</v>
      </c>
      <c r="BR1" s="384"/>
      <c r="BS1" s="384"/>
      <c r="BT1" s="384"/>
      <c r="BU1" s="384"/>
      <c r="BV1" s="1283"/>
      <c r="BW1" s="1283"/>
      <c r="CE1" s="642"/>
      <c r="CF1" s="516"/>
      <c r="CG1" s="642" t="s">
        <v>696</v>
      </c>
      <c r="CH1" s="516" t="s">
        <v>696</v>
      </c>
      <c r="CI1" s="384"/>
      <c r="CJ1" s="384"/>
      <c r="CK1" s="384"/>
      <c r="CL1" s="384"/>
      <c r="CM1" s="1283"/>
      <c r="CN1" s="1283"/>
      <c r="CV1" s="642"/>
      <c r="CW1" s="516"/>
      <c r="CX1" s="642" t="s">
        <v>696</v>
      </c>
      <c r="CY1" s="516" t="s">
        <v>696</v>
      </c>
      <c r="CZ1" s="384"/>
      <c r="DA1" s="384"/>
      <c r="DB1" s="384"/>
      <c r="DC1" s="384"/>
      <c r="DD1" s="1283"/>
      <c r="DE1" s="1283"/>
      <c r="DM1" s="642"/>
      <c r="DN1" s="516"/>
      <c r="DO1" s="642" t="s">
        <v>696</v>
      </c>
      <c r="DP1" s="516" t="s">
        <v>696</v>
      </c>
      <c r="DQ1" s="384"/>
      <c r="DR1" s="384"/>
      <c r="DS1" s="384"/>
      <c r="DT1" s="384"/>
      <c r="DU1" s="1283"/>
      <c r="DV1" s="1283"/>
      <c r="ED1" s="642"/>
      <c r="EE1" s="516"/>
      <c r="EF1" s="642" t="s">
        <v>696</v>
      </c>
      <c r="EG1" s="516" t="s">
        <v>696</v>
      </c>
      <c r="EH1" s="384"/>
      <c r="EI1" s="384"/>
      <c r="EJ1" s="384"/>
      <c r="EK1" s="384"/>
      <c r="EL1" s="1283"/>
      <c r="EM1" s="1283"/>
      <c r="EU1" s="642"/>
      <c r="EV1" s="516"/>
      <c r="EW1" s="642" t="s">
        <v>696</v>
      </c>
      <c r="EX1" s="516" t="s">
        <v>696</v>
      </c>
      <c r="EY1" s="384"/>
      <c r="EZ1" s="384"/>
      <c r="FA1" s="384"/>
      <c r="FB1" s="384"/>
      <c r="FC1" s="1283"/>
      <c r="FD1" s="1283"/>
      <c r="FL1" s="642"/>
      <c r="FM1" s="516"/>
      <c r="FN1" s="642" t="s">
        <v>696</v>
      </c>
      <c r="FO1" s="516"/>
      <c r="FP1" s="384"/>
      <c r="FQ1" s="384"/>
      <c r="FR1" s="384"/>
      <c r="FS1" s="384"/>
    </row>
    <row r="2" spans="1:175" s="388" customFormat="1" ht="15" customHeight="1">
      <c r="A2" s="384" t="s">
        <v>703</v>
      </c>
      <c r="B2" s="967"/>
      <c r="C2" s="967"/>
      <c r="D2" s="965"/>
      <c r="H2" s="78" t="s">
        <v>1262</v>
      </c>
      <c r="I2" s="14"/>
      <c r="O2" s="1537"/>
      <c r="P2" s="1538"/>
      <c r="Q2" s="642" t="s">
        <v>703</v>
      </c>
      <c r="R2" s="384" t="s">
        <v>703</v>
      </c>
      <c r="S2" s="967"/>
      <c r="T2" s="967"/>
      <c r="U2" s="965"/>
      <c r="W2" s="1283"/>
      <c r="X2" s="1283"/>
      <c r="Y2" s="78" t="s">
        <v>1262</v>
      </c>
      <c r="Z2" s="14"/>
      <c r="AF2" s="1537"/>
      <c r="AG2" s="1538"/>
      <c r="AH2" s="642" t="s">
        <v>703</v>
      </c>
      <c r="AI2" s="384" t="s">
        <v>703</v>
      </c>
      <c r="AJ2" s="967"/>
      <c r="AK2" s="967"/>
      <c r="AL2" s="965"/>
      <c r="AN2" s="1283"/>
      <c r="AO2" s="1283"/>
      <c r="AP2" s="78" t="s">
        <v>1262</v>
      </c>
      <c r="AQ2" s="14"/>
      <c r="AW2" s="1537"/>
      <c r="AX2" s="1538"/>
      <c r="AY2" s="642" t="s">
        <v>703</v>
      </c>
      <c r="AZ2" s="384" t="s">
        <v>703</v>
      </c>
      <c r="BA2" s="967"/>
      <c r="BB2" s="967"/>
      <c r="BC2" s="965"/>
      <c r="BE2" s="1283"/>
      <c r="BF2" s="1283"/>
      <c r="BG2" s="78" t="s">
        <v>1262</v>
      </c>
      <c r="BH2" s="14"/>
      <c r="BN2" s="1537"/>
      <c r="BO2" s="1538"/>
      <c r="BP2" s="642" t="s">
        <v>703</v>
      </c>
      <c r="BQ2" s="384" t="s">
        <v>703</v>
      </c>
      <c r="BR2" s="967"/>
      <c r="BS2" s="967"/>
      <c r="BT2" s="965"/>
      <c r="BV2" s="1283"/>
      <c r="BW2" s="1283"/>
      <c r="BX2" s="78" t="s">
        <v>1262</v>
      </c>
      <c r="BY2" s="14"/>
      <c r="CE2" s="1537"/>
      <c r="CF2" s="1538"/>
      <c r="CG2" s="642" t="s">
        <v>703</v>
      </c>
      <c r="CH2" s="384" t="s">
        <v>703</v>
      </c>
      <c r="CI2" s="967"/>
      <c r="CJ2" s="967"/>
      <c r="CK2" s="965"/>
      <c r="CM2" s="1283"/>
      <c r="CN2" s="1283"/>
      <c r="CO2" s="78" t="s">
        <v>1262</v>
      </c>
      <c r="CP2" s="14"/>
      <c r="CV2" s="1537"/>
      <c r="CW2" s="1538"/>
      <c r="CX2" s="642" t="s">
        <v>703</v>
      </c>
      <c r="CY2" s="384" t="s">
        <v>703</v>
      </c>
      <c r="CZ2" s="967"/>
      <c r="DA2" s="967"/>
      <c r="DB2" s="965"/>
      <c r="DD2" s="1283"/>
      <c r="DE2" s="1283"/>
      <c r="DF2" s="78" t="s">
        <v>1262</v>
      </c>
      <c r="DG2" s="14"/>
      <c r="DM2" s="1537"/>
      <c r="DN2" s="1538"/>
      <c r="DO2" s="642" t="s">
        <v>703</v>
      </c>
      <c r="DP2" s="384" t="s">
        <v>703</v>
      </c>
      <c r="DQ2" s="967"/>
      <c r="DR2" s="967"/>
      <c r="DS2" s="965"/>
      <c r="DU2" s="1283"/>
      <c r="DV2" s="1283"/>
      <c r="DW2" s="78" t="s">
        <v>1262</v>
      </c>
      <c r="DX2" s="14"/>
      <c r="ED2" s="1537"/>
      <c r="EE2" s="1538"/>
      <c r="EF2" s="642" t="s">
        <v>703</v>
      </c>
      <c r="EG2" s="384" t="s">
        <v>703</v>
      </c>
      <c r="EH2" s="967"/>
      <c r="EI2" s="967"/>
      <c r="EJ2" s="965"/>
      <c r="EL2" s="1283"/>
      <c r="EM2" s="1283"/>
      <c r="EN2" s="78" t="s">
        <v>1262</v>
      </c>
      <c r="EO2" s="14"/>
      <c r="EU2" s="1537"/>
      <c r="EV2" s="1538"/>
      <c r="EW2" s="642" t="s">
        <v>703</v>
      </c>
      <c r="EX2" s="384" t="s">
        <v>703</v>
      </c>
      <c r="EY2" s="967"/>
      <c r="EZ2" s="967"/>
      <c r="FA2" s="965"/>
      <c r="FC2" s="1283"/>
      <c r="FD2" s="1283"/>
      <c r="FE2" s="78" t="s">
        <v>1262</v>
      </c>
      <c r="FF2" s="14"/>
      <c r="FL2" s="1537"/>
      <c r="FM2" s="1538"/>
      <c r="FN2" s="642" t="s">
        <v>703</v>
      </c>
      <c r="FO2" s="384"/>
      <c r="FP2" s="967"/>
      <c r="FQ2" s="967"/>
      <c r="FR2" s="965"/>
    </row>
    <row r="3" spans="1:175" ht="15" customHeight="1">
      <c r="A3" s="384"/>
      <c r="B3" s="967"/>
      <c r="C3" s="384"/>
      <c r="D3" s="967"/>
      <c r="H3" s="1462"/>
      <c r="I3" s="4"/>
      <c r="O3" s="1539"/>
      <c r="P3" s="1538"/>
      <c r="Q3" s="1540"/>
      <c r="R3" s="384"/>
      <c r="S3" s="967"/>
      <c r="T3" s="384"/>
      <c r="U3" s="967"/>
      <c r="W3" s="1283"/>
      <c r="X3" s="1283"/>
      <c r="Y3" s="1462"/>
      <c r="Z3" s="4"/>
      <c r="AF3" s="1539"/>
      <c r="AG3" s="1538"/>
      <c r="AH3" s="1540"/>
      <c r="AI3" s="384"/>
      <c r="AJ3" s="967"/>
      <c r="AK3" s="384"/>
      <c r="AL3" s="967"/>
      <c r="AN3" s="1283"/>
      <c r="AO3" s="1283"/>
      <c r="AP3" s="1462"/>
      <c r="AQ3" s="4"/>
      <c r="AW3" s="1539"/>
      <c r="AX3" s="1538"/>
      <c r="AY3" s="1540"/>
      <c r="AZ3" s="384"/>
      <c r="BA3" s="967"/>
      <c r="BB3" s="384"/>
      <c r="BC3" s="967"/>
      <c r="BE3" s="1283"/>
      <c r="BF3" s="1283"/>
      <c r="BG3" s="1462"/>
      <c r="BH3" s="4"/>
      <c r="BN3" s="1539"/>
      <c r="BO3" s="1538"/>
      <c r="BP3" s="1540"/>
      <c r="BQ3" s="384"/>
      <c r="BR3" s="967"/>
      <c r="BS3" s="384"/>
      <c r="BT3" s="967"/>
      <c r="BV3" s="1283"/>
      <c r="BW3" s="1283"/>
      <c r="BX3" s="1462"/>
      <c r="BY3" s="4"/>
      <c r="CE3" s="1539"/>
      <c r="CF3" s="1538"/>
      <c r="CG3" s="1540"/>
      <c r="CH3" s="384"/>
      <c r="CI3" s="967"/>
      <c r="CJ3" s="384"/>
      <c r="CK3" s="967"/>
      <c r="CM3" s="1283"/>
      <c r="CN3" s="1283"/>
      <c r="CO3" s="1462"/>
      <c r="CP3" s="4"/>
      <c r="CV3" s="1539"/>
      <c r="CW3" s="1538"/>
      <c r="CX3" s="1540"/>
      <c r="CY3" s="384"/>
      <c r="CZ3" s="967"/>
      <c r="DA3" s="384"/>
      <c r="DB3" s="967"/>
      <c r="DD3" s="1283"/>
      <c r="DE3" s="1283"/>
      <c r="DF3" s="1462"/>
      <c r="DG3" s="4"/>
      <c r="DM3" s="1539"/>
      <c r="DN3" s="1538"/>
      <c r="DO3" s="1540"/>
      <c r="DP3" s="384"/>
      <c r="DQ3" s="967"/>
      <c r="DR3" s="384"/>
      <c r="DS3" s="967"/>
      <c r="DU3" s="1283"/>
      <c r="DV3" s="1283"/>
      <c r="DW3" s="1462"/>
      <c r="DX3" s="4"/>
      <c r="ED3" s="1539"/>
      <c r="EE3" s="1538"/>
      <c r="EF3" s="1540"/>
      <c r="EG3" s="384"/>
      <c r="EH3" s="967"/>
      <c r="EI3" s="384"/>
      <c r="EJ3" s="967"/>
      <c r="EL3" s="1283"/>
      <c r="EM3" s="1283"/>
      <c r="EN3" s="1462"/>
      <c r="EO3" s="4"/>
      <c r="EU3" s="1539"/>
      <c r="EV3" s="1538"/>
      <c r="EW3" s="1540"/>
      <c r="EX3" s="384"/>
      <c r="EY3" s="967"/>
      <c r="EZ3" s="384"/>
      <c r="FA3" s="967"/>
      <c r="FC3" s="1283"/>
      <c r="FD3" s="1283"/>
      <c r="FE3" s="1462"/>
      <c r="FF3" s="4"/>
      <c r="FL3" s="1541"/>
      <c r="FM3" s="1538"/>
      <c r="FN3" s="1540"/>
      <c r="FO3" s="4"/>
    </row>
    <row r="4" spans="1:175" ht="15" customHeight="1">
      <c r="A4" s="385"/>
      <c r="B4" s="385"/>
      <c r="C4" s="385"/>
      <c r="D4" s="209"/>
      <c r="E4" s="209"/>
      <c r="F4" s="95"/>
      <c r="G4" s="209"/>
      <c r="H4" s="1462"/>
      <c r="I4" s="35"/>
      <c r="J4" s="209"/>
      <c r="K4" s="209"/>
      <c r="L4" s="209"/>
      <c r="M4" s="209"/>
      <c r="N4" s="209"/>
      <c r="O4" s="16"/>
      <c r="P4" s="388"/>
      <c r="Q4" s="388"/>
      <c r="R4" s="385"/>
      <c r="S4" s="385"/>
      <c r="T4" s="385"/>
      <c r="U4" s="209"/>
      <c r="V4" s="209"/>
      <c r="Y4" s="1462"/>
      <c r="Z4" s="35"/>
      <c r="AA4" s="209"/>
      <c r="AB4" s="209"/>
      <c r="AC4" s="209"/>
      <c r="AD4" s="209"/>
      <c r="AE4" s="209"/>
      <c r="AF4" s="16"/>
      <c r="AG4" s="388"/>
      <c r="AH4" s="388"/>
      <c r="AI4" s="385"/>
      <c r="AJ4" s="385"/>
      <c r="AK4" s="385"/>
      <c r="AL4" s="209"/>
      <c r="AM4" s="209"/>
      <c r="AP4" s="1462"/>
      <c r="AQ4" s="35"/>
      <c r="AR4" s="209"/>
      <c r="AS4" s="209"/>
      <c r="AT4" s="209"/>
      <c r="AU4" s="209"/>
      <c r="AV4" s="209"/>
      <c r="AW4" s="16"/>
      <c r="AX4" s="388"/>
      <c r="AY4" s="388"/>
      <c r="AZ4" s="385"/>
      <c r="BA4" s="385"/>
      <c r="BB4" s="385"/>
      <c r="BC4" s="209"/>
      <c r="BD4" s="209"/>
      <c r="BG4" s="1462"/>
      <c r="BH4" s="35"/>
      <c r="BI4" s="209"/>
      <c r="BJ4" s="209"/>
      <c r="BK4" s="209"/>
      <c r="BL4" s="209"/>
      <c r="BM4" s="209"/>
      <c r="BN4" s="16"/>
      <c r="BO4" s="388"/>
      <c r="BP4" s="388"/>
      <c r="BQ4" s="385"/>
      <c r="BR4" s="385"/>
      <c r="BS4" s="385"/>
      <c r="BT4" s="209"/>
      <c r="BU4" s="209"/>
      <c r="BX4" s="1462"/>
      <c r="BY4" s="35"/>
      <c r="BZ4" s="209"/>
      <c r="CA4" s="209"/>
      <c r="CB4" s="209"/>
      <c r="CC4" s="209"/>
      <c r="CD4" s="209"/>
      <c r="CE4" s="16"/>
      <c r="CF4" s="388"/>
      <c r="CG4" s="388"/>
      <c r="CH4" s="385"/>
      <c r="CI4" s="385"/>
      <c r="CJ4" s="385"/>
      <c r="CK4" s="209"/>
      <c r="CL4" s="209"/>
      <c r="CO4" s="1462"/>
      <c r="CP4" s="35"/>
      <c r="CQ4" s="209"/>
      <c r="CR4" s="209"/>
      <c r="CS4" s="209"/>
      <c r="CT4" s="209"/>
      <c r="CU4" s="209"/>
      <c r="CV4" s="16"/>
      <c r="CW4" s="388"/>
      <c r="CX4" s="388"/>
      <c r="CY4" s="385"/>
      <c r="CZ4" s="385"/>
      <c r="DA4" s="385"/>
      <c r="DB4" s="209"/>
      <c r="DC4" s="209"/>
      <c r="DF4" s="1462"/>
      <c r="DG4" s="35"/>
      <c r="DH4" s="209"/>
      <c r="DI4" s="209"/>
      <c r="DJ4" s="209"/>
      <c r="DK4" s="209"/>
      <c r="DL4" s="209"/>
      <c r="DM4" s="209"/>
      <c r="DN4" s="388"/>
      <c r="DO4" s="388"/>
      <c r="DP4" s="385"/>
      <c r="DQ4" s="385"/>
      <c r="DR4" s="385"/>
      <c r="DS4" s="209"/>
      <c r="DT4" s="209"/>
      <c r="DW4" s="1462"/>
      <c r="DX4" s="35"/>
      <c r="DY4" s="209"/>
      <c r="DZ4" s="209"/>
      <c r="EA4" s="209"/>
      <c r="EB4" s="209"/>
      <c r="EC4" s="209"/>
      <c r="ED4" s="16"/>
      <c r="EE4" s="388"/>
      <c r="EF4" s="388"/>
      <c r="EG4" s="385"/>
      <c r="EH4" s="385"/>
      <c r="EI4" s="385"/>
      <c r="EJ4" s="209"/>
      <c r="EK4" s="209"/>
      <c r="EN4" s="1462"/>
      <c r="EO4" s="35"/>
      <c r="EP4" s="209"/>
      <c r="EQ4" s="209"/>
      <c r="ER4" s="209"/>
      <c r="ES4" s="209"/>
      <c r="ET4" s="209"/>
      <c r="EU4" s="16"/>
      <c r="EV4" s="388"/>
      <c r="EW4" s="388"/>
      <c r="EX4" s="385"/>
      <c r="EY4" s="385"/>
      <c r="EZ4" s="385"/>
      <c r="FA4" s="209"/>
      <c r="FB4" s="209"/>
      <c r="FE4" s="1462"/>
      <c r="FF4" s="35"/>
      <c r="FG4" s="209"/>
      <c r="FH4" s="209"/>
      <c r="FI4" s="209"/>
      <c r="FJ4" s="209"/>
      <c r="FK4" s="209"/>
      <c r="FL4" s="16"/>
      <c r="FM4" s="388"/>
      <c r="FN4" s="388"/>
      <c r="FO4" s="4"/>
    </row>
    <row r="5" spans="1:175" ht="15" customHeight="1">
      <c r="A5" s="74"/>
      <c r="B5" s="74"/>
      <c r="C5" s="74"/>
      <c r="D5" s="647" t="s">
        <v>1182</v>
      </c>
      <c r="E5" s="209"/>
      <c r="F5" s="209"/>
      <c r="G5" s="209"/>
      <c r="H5" s="1462" t="s">
        <v>726</v>
      </c>
      <c r="I5" s="35"/>
      <c r="J5" s="648" t="s">
        <v>726</v>
      </c>
      <c r="K5" s="209"/>
      <c r="L5" s="209"/>
      <c r="M5" s="209"/>
      <c r="N5" s="209"/>
      <c r="O5" s="1542" t="s">
        <v>726</v>
      </c>
      <c r="P5" s="1071"/>
      <c r="Q5" s="1071"/>
      <c r="R5" s="74"/>
      <c r="S5" s="74"/>
      <c r="T5" s="74"/>
      <c r="U5" s="647" t="s">
        <v>726</v>
      </c>
      <c r="V5" s="209"/>
      <c r="W5" s="209"/>
      <c r="X5" s="209"/>
      <c r="Y5" s="209"/>
      <c r="Z5" s="209"/>
      <c r="AA5" s="209"/>
      <c r="AB5" s="209"/>
      <c r="AC5" s="209"/>
      <c r="AD5" s="209"/>
      <c r="AE5" s="209"/>
      <c r="AF5" s="1542" t="s">
        <v>726</v>
      </c>
      <c r="AG5" s="1071"/>
      <c r="AH5" s="1071"/>
      <c r="AI5" s="74"/>
      <c r="AJ5" s="74"/>
      <c r="AK5" s="74"/>
      <c r="AL5" s="647" t="s">
        <v>726</v>
      </c>
      <c r="AM5" s="209"/>
      <c r="AN5" s="209"/>
      <c r="AO5" s="209"/>
      <c r="AP5" s="209"/>
      <c r="AQ5" s="209"/>
      <c r="AR5" s="209"/>
      <c r="AS5" s="209"/>
      <c r="AT5" s="209"/>
      <c r="AU5" s="209"/>
      <c r="AV5" s="209"/>
      <c r="AW5" s="1542" t="s">
        <v>726</v>
      </c>
      <c r="AX5" s="1071"/>
      <c r="AY5" s="1071"/>
      <c r="AZ5" s="74"/>
      <c r="BA5" s="74"/>
      <c r="BB5" s="74"/>
      <c r="BC5" s="647" t="s">
        <v>726</v>
      </c>
      <c r="BD5" s="209"/>
      <c r="BE5" s="209"/>
      <c r="BF5" s="209"/>
      <c r="BG5" s="209"/>
      <c r="BH5" s="209"/>
      <c r="BI5" s="209"/>
      <c r="BJ5" s="209"/>
      <c r="BK5" s="209"/>
      <c r="BL5" s="209"/>
      <c r="BM5" s="209"/>
      <c r="BN5" s="1542" t="s">
        <v>726</v>
      </c>
      <c r="BO5" s="1071"/>
      <c r="BP5" s="1071"/>
      <c r="BQ5" s="74"/>
      <c r="BR5" s="74"/>
      <c r="BS5" s="74"/>
      <c r="BT5" s="647" t="s">
        <v>726</v>
      </c>
      <c r="BU5" s="209"/>
      <c r="BV5" s="209"/>
      <c r="BW5" s="209"/>
      <c r="BX5" s="209"/>
      <c r="BY5" s="209"/>
      <c r="BZ5" s="209"/>
      <c r="CA5" s="209"/>
      <c r="CB5" s="209"/>
      <c r="CC5" s="209"/>
      <c r="CD5" s="209"/>
      <c r="CE5" s="1542" t="s">
        <v>726</v>
      </c>
      <c r="CF5" s="1071"/>
      <c r="CG5" s="1071"/>
      <c r="CH5" s="74"/>
      <c r="CI5" s="74"/>
      <c r="CJ5" s="74"/>
      <c r="CK5" s="647" t="s">
        <v>726</v>
      </c>
      <c r="CL5" s="209"/>
      <c r="CM5" s="209"/>
      <c r="CN5" s="209"/>
      <c r="CO5" s="209"/>
      <c r="CP5" s="209"/>
      <c r="CQ5" s="209"/>
      <c r="CR5" s="209"/>
      <c r="CS5" s="209"/>
      <c r="CT5" s="209"/>
      <c r="CU5" s="209"/>
      <c r="CV5" s="1542" t="s">
        <v>726</v>
      </c>
      <c r="CW5" s="1071"/>
      <c r="CX5" s="1071"/>
      <c r="CY5" s="74"/>
      <c r="CZ5" s="74"/>
      <c r="DA5" s="74"/>
      <c r="DB5" s="647" t="s">
        <v>726</v>
      </c>
      <c r="DC5" s="209"/>
      <c r="DD5" s="209"/>
      <c r="DE5" s="209"/>
      <c r="DF5" s="209"/>
      <c r="DG5" s="209"/>
      <c r="DH5" s="209"/>
      <c r="DI5" s="209"/>
      <c r="DJ5" s="209"/>
      <c r="DK5" s="209"/>
      <c r="DL5" s="209"/>
      <c r="DM5" s="647" t="s">
        <v>726</v>
      </c>
      <c r="DN5" s="1071"/>
      <c r="DO5" s="1071"/>
      <c r="DP5" s="74"/>
      <c r="DQ5" s="74"/>
      <c r="DR5" s="74"/>
      <c r="DS5" s="647" t="s">
        <v>726</v>
      </c>
      <c r="DT5" s="209"/>
      <c r="DU5" s="209"/>
      <c r="DV5" s="209"/>
      <c r="DW5" s="209"/>
      <c r="DX5" s="209"/>
      <c r="DY5" s="209"/>
      <c r="DZ5" s="209"/>
      <c r="EA5" s="209"/>
      <c r="EB5" s="209"/>
      <c r="EC5" s="209"/>
      <c r="ED5" s="1542" t="s">
        <v>726</v>
      </c>
      <c r="EE5" s="1071"/>
      <c r="EF5" s="1071"/>
      <c r="EG5" s="74"/>
      <c r="EH5" s="74"/>
      <c r="EI5" s="74"/>
      <c r="EJ5" s="647" t="s">
        <v>726</v>
      </c>
      <c r="EK5" s="209"/>
      <c r="EL5" s="209"/>
      <c r="EM5" s="209"/>
      <c r="EN5" s="209"/>
      <c r="EO5" s="209"/>
      <c r="EP5" s="209"/>
      <c r="EQ5" s="209"/>
      <c r="ER5" s="209"/>
      <c r="ES5" s="209"/>
      <c r="ET5" s="209"/>
      <c r="EU5" s="1542" t="s">
        <v>726</v>
      </c>
      <c r="EV5" s="1071"/>
      <c r="EW5" s="1071"/>
      <c r="EX5" s="74"/>
      <c r="EY5" s="74"/>
      <c r="EZ5" s="74"/>
      <c r="FA5" s="647" t="s">
        <v>726</v>
      </c>
      <c r="FB5" s="209"/>
      <c r="FC5" s="209"/>
      <c r="FD5" s="209"/>
      <c r="FE5" s="209"/>
      <c r="FF5" s="209"/>
      <c r="FG5" s="209"/>
      <c r="FH5" s="209"/>
      <c r="FI5" s="209"/>
      <c r="FJ5" s="209"/>
      <c r="FK5" s="209"/>
      <c r="FL5" s="1542" t="s">
        <v>726</v>
      </c>
      <c r="FM5" s="1071"/>
      <c r="FN5" s="1071"/>
      <c r="FO5" s="4"/>
    </row>
    <row r="6" spans="1:175" ht="15" customHeight="1">
      <c r="A6" s="74"/>
      <c r="B6" s="74"/>
      <c r="C6" s="74"/>
      <c r="D6" s="455"/>
      <c r="E6" s="209"/>
      <c r="F6" s="209"/>
      <c r="G6" s="209"/>
      <c r="H6" s="209"/>
      <c r="I6" s="209"/>
      <c r="J6" s="1462" t="s">
        <v>726</v>
      </c>
      <c r="K6" s="209"/>
      <c r="L6" s="209"/>
      <c r="M6" s="209"/>
      <c r="N6" s="209"/>
      <c r="O6" s="1543"/>
      <c r="P6" s="518"/>
      <c r="Q6" s="518"/>
      <c r="R6" s="74"/>
      <c r="S6" s="74"/>
      <c r="T6" s="74"/>
      <c r="U6" s="455"/>
      <c r="V6" s="209"/>
      <c r="W6" s="209"/>
      <c r="X6" s="209"/>
      <c r="Y6" s="209"/>
      <c r="Z6" s="209"/>
      <c r="AA6" s="209"/>
      <c r="AB6" s="209"/>
      <c r="AC6" s="209"/>
      <c r="AD6" s="209"/>
      <c r="AE6" s="209"/>
      <c r="AF6" s="1543"/>
      <c r="AG6" s="518"/>
      <c r="AH6" s="518"/>
      <c r="AI6" s="74"/>
      <c r="AJ6" s="74"/>
      <c r="AK6" s="74"/>
      <c r="AL6" s="455"/>
      <c r="AM6" s="209"/>
      <c r="AN6" s="209"/>
      <c r="AO6" s="209"/>
      <c r="AP6" s="209"/>
      <c r="AQ6" s="209"/>
      <c r="AR6" s="209"/>
      <c r="AS6" s="209"/>
      <c r="AT6" s="209"/>
      <c r="AU6" s="209"/>
      <c r="AV6" s="209"/>
      <c r="AW6" s="1543"/>
      <c r="AX6" s="518"/>
      <c r="AY6" s="518"/>
      <c r="AZ6" s="74"/>
      <c r="BA6" s="74"/>
      <c r="BB6" s="74"/>
      <c r="BC6" s="455"/>
      <c r="BD6" s="209"/>
      <c r="BE6" s="209"/>
      <c r="BF6" s="209"/>
      <c r="BG6" s="209"/>
      <c r="BH6" s="209"/>
      <c r="BI6" s="209"/>
      <c r="BJ6" s="209"/>
      <c r="BK6" s="209"/>
      <c r="BL6" s="209"/>
      <c r="BM6" s="209"/>
      <c r="BN6" s="1543"/>
      <c r="BO6" s="518"/>
      <c r="BP6" s="518"/>
      <c r="BQ6" s="74"/>
      <c r="BR6" s="74"/>
      <c r="BS6" s="74"/>
      <c r="BT6" s="455"/>
      <c r="BU6" s="209"/>
      <c r="BV6" s="209"/>
      <c r="BW6" s="209"/>
      <c r="BX6" s="209"/>
      <c r="BY6" s="209"/>
      <c r="BZ6" s="209"/>
      <c r="CA6" s="209"/>
      <c r="CB6" s="209"/>
      <c r="CC6" s="209"/>
      <c r="CD6" s="209"/>
      <c r="CE6" s="1543"/>
      <c r="CF6" s="518"/>
      <c r="CG6" s="518"/>
      <c r="CH6" s="74"/>
      <c r="CI6" s="74"/>
      <c r="CJ6" s="74"/>
      <c r="CK6" s="455"/>
      <c r="CL6" s="209"/>
      <c r="CM6" s="209"/>
      <c r="CN6" s="209"/>
      <c r="CO6" s="209"/>
      <c r="CP6" s="209"/>
      <c r="CQ6" s="209"/>
      <c r="CR6" s="209"/>
      <c r="CS6" s="209"/>
      <c r="CT6" s="209"/>
      <c r="CU6" s="209"/>
      <c r="CV6" s="1543"/>
      <c r="CW6" s="518"/>
      <c r="CX6" s="518"/>
      <c r="CY6" s="74"/>
      <c r="CZ6" s="74"/>
      <c r="DA6" s="74"/>
      <c r="DB6" s="455"/>
      <c r="DC6" s="209"/>
      <c r="DD6" s="209"/>
      <c r="DE6" s="209"/>
      <c r="DF6" s="209"/>
      <c r="DG6" s="209"/>
      <c r="DH6" s="209"/>
      <c r="DI6" s="209"/>
      <c r="DJ6" s="209"/>
      <c r="DK6" s="209"/>
      <c r="DL6" s="209"/>
      <c r="DM6" s="455"/>
      <c r="DN6" s="518"/>
      <c r="DO6" s="518"/>
      <c r="DP6" s="74"/>
      <c r="DQ6" s="74"/>
      <c r="DR6" s="74"/>
      <c r="DS6" s="455"/>
      <c r="DT6" s="209"/>
      <c r="DU6" s="209"/>
      <c r="DV6" s="209"/>
      <c r="DW6" s="209"/>
      <c r="DX6" s="209"/>
      <c r="DY6" s="209"/>
      <c r="DZ6" s="209"/>
      <c r="EA6" s="209"/>
      <c r="EB6" s="209"/>
      <c r="EC6" s="209"/>
      <c r="ED6" s="1543"/>
      <c r="EE6" s="518"/>
      <c r="EF6" s="518"/>
      <c r="EG6" s="74"/>
      <c r="EH6" s="74"/>
      <c r="EI6" s="74"/>
      <c r="EJ6" s="455"/>
      <c r="EK6" s="209"/>
      <c r="EL6" s="209"/>
      <c r="EM6" s="209"/>
      <c r="EN6" s="209"/>
      <c r="EO6" s="209"/>
      <c r="EP6" s="209"/>
      <c r="EQ6" s="209"/>
      <c r="ER6" s="209"/>
      <c r="ES6" s="209"/>
      <c r="ET6" s="209"/>
      <c r="EU6" s="1543"/>
      <c r="EV6" s="518"/>
      <c r="EW6" s="518"/>
      <c r="EX6" s="74"/>
      <c r="EY6" s="74"/>
      <c r="EZ6" s="74"/>
      <c r="FA6" s="455"/>
      <c r="FB6" s="209"/>
      <c r="FC6" s="209"/>
      <c r="FD6" s="209"/>
      <c r="FE6" s="209"/>
      <c r="FF6" s="209"/>
      <c r="FG6" s="209"/>
      <c r="FH6" s="209"/>
      <c r="FI6" s="209"/>
      <c r="FJ6" s="209"/>
      <c r="FK6" s="209"/>
      <c r="FL6" s="1543"/>
      <c r="FM6" s="518"/>
      <c r="FN6" s="518"/>
      <c r="FO6" s="4"/>
    </row>
    <row r="7" spans="1:175" s="388" customFormat="1" ht="20.25" customHeight="1">
      <c r="A7" s="650" t="s">
        <v>550</v>
      </c>
      <c r="B7" s="650"/>
      <c r="C7" s="650"/>
      <c r="D7" s="2464" t="s">
        <v>1729</v>
      </c>
      <c r="J7" s="14"/>
      <c r="O7" s="1188"/>
      <c r="P7" s="518"/>
      <c r="Q7" s="518"/>
      <c r="R7" s="650"/>
      <c r="S7" s="650"/>
      <c r="T7" s="650"/>
      <c r="U7" s="518"/>
      <c r="AF7" s="1188"/>
      <c r="AG7" s="518"/>
      <c r="AH7" s="518"/>
      <c r="AI7" s="650" t="s">
        <v>829</v>
      </c>
      <c r="AJ7" s="650"/>
      <c r="AK7" s="650"/>
      <c r="AL7" s="518"/>
      <c r="AW7" s="1188"/>
      <c r="AX7" s="518"/>
      <c r="AY7" s="518"/>
      <c r="AZ7" s="650" t="s">
        <v>829</v>
      </c>
      <c r="BA7" s="650"/>
      <c r="BB7" s="650"/>
      <c r="BC7" s="518"/>
      <c r="BN7" s="1188"/>
      <c r="BO7" s="518"/>
      <c r="BP7" s="518"/>
      <c r="BQ7" s="650" t="s">
        <v>829</v>
      </c>
      <c r="BR7" s="650"/>
      <c r="BS7" s="650"/>
      <c r="BT7" s="518"/>
      <c r="CE7" s="1188"/>
      <c r="CF7" s="518"/>
      <c r="CG7" s="518"/>
      <c r="CH7" s="650"/>
      <c r="CI7" s="650"/>
      <c r="CJ7" s="650"/>
      <c r="CV7" s="1188"/>
      <c r="CW7" s="518"/>
      <c r="CX7" s="518"/>
      <c r="CY7" s="650"/>
      <c r="CZ7" s="650"/>
      <c r="DA7" s="650"/>
      <c r="DM7" s="1544"/>
      <c r="DN7" s="518"/>
      <c r="DO7" s="518"/>
      <c r="DP7" s="650"/>
      <c r="DQ7" s="650"/>
      <c r="DR7" s="650"/>
      <c r="ED7" s="1545"/>
      <c r="EE7" s="518"/>
      <c r="EF7" s="518"/>
      <c r="EG7" s="650"/>
      <c r="EH7" s="650"/>
      <c r="EI7" s="650"/>
      <c r="EU7" s="1545"/>
      <c r="EV7" s="518"/>
      <c r="EW7" s="518"/>
      <c r="EX7" s="650"/>
      <c r="EY7" s="650"/>
      <c r="EZ7" s="650"/>
      <c r="FL7" s="1545"/>
      <c r="FM7" s="518"/>
      <c r="FN7" s="518"/>
      <c r="FO7" s="14"/>
    </row>
    <row r="8" spans="1:175" s="388" customFormat="1" ht="18">
      <c r="A8" s="2199" t="s">
        <v>193</v>
      </c>
      <c r="B8" s="505"/>
      <c r="C8" s="505"/>
      <c r="D8" s="651"/>
      <c r="E8" s="652" t="s">
        <v>801</v>
      </c>
      <c r="F8" s="504"/>
      <c r="G8" s="504"/>
      <c r="H8" s="504"/>
      <c r="I8" s="504"/>
      <c r="J8" s="504"/>
      <c r="K8" s="504"/>
      <c r="L8" s="504"/>
      <c r="M8" s="504"/>
      <c r="N8" s="504"/>
      <c r="O8" s="1570" t="s">
        <v>857</v>
      </c>
      <c r="P8" s="653"/>
      <c r="Q8" s="653"/>
      <c r="R8" s="2199" t="s">
        <v>858</v>
      </c>
      <c r="S8" s="505"/>
      <c r="T8" s="505"/>
      <c r="U8" s="1761"/>
      <c r="V8" s="513" t="s">
        <v>719</v>
      </c>
      <c r="W8" s="504"/>
      <c r="X8" s="504"/>
      <c r="Y8" s="504"/>
      <c r="Z8" s="504"/>
      <c r="AA8" s="504"/>
      <c r="AB8" s="504"/>
      <c r="AC8" s="504"/>
      <c r="AD8" s="504"/>
      <c r="AE8" s="504"/>
      <c r="AF8" s="1570" t="s">
        <v>857</v>
      </c>
      <c r="AG8" s="653"/>
      <c r="AH8" s="653"/>
      <c r="AI8" s="2199" t="s">
        <v>844</v>
      </c>
      <c r="AJ8" s="505"/>
      <c r="AK8" s="505"/>
      <c r="AL8" s="651"/>
      <c r="AM8" s="652" t="s">
        <v>1259</v>
      </c>
      <c r="AN8" s="504"/>
      <c r="AO8" s="504"/>
      <c r="AP8" s="504"/>
      <c r="AQ8" s="504"/>
      <c r="AR8" s="504"/>
      <c r="AS8" s="504"/>
      <c r="AT8" s="504"/>
      <c r="AU8" s="504"/>
      <c r="AV8" s="504"/>
      <c r="AW8" s="1570" t="s">
        <v>857</v>
      </c>
      <c r="AX8" s="653"/>
      <c r="AY8" s="653"/>
      <c r="AZ8" s="2199" t="s">
        <v>830</v>
      </c>
      <c r="BA8" s="2199"/>
      <c r="BB8" s="505"/>
      <c r="BC8" s="681"/>
      <c r="BD8" s="513" t="s">
        <v>1234</v>
      </c>
      <c r="BE8" s="504"/>
      <c r="BF8" s="504"/>
      <c r="BG8" s="513"/>
      <c r="BH8" s="513"/>
      <c r="BI8" s="504"/>
      <c r="BJ8" s="504"/>
      <c r="BK8" s="504"/>
      <c r="BL8" s="504"/>
      <c r="BM8" s="504"/>
      <c r="BN8" s="1570" t="s">
        <v>877</v>
      </c>
      <c r="BO8" s="653"/>
      <c r="BP8" s="653"/>
      <c r="BQ8" s="2199" t="s">
        <v>870</v>
      </c>
      <c r="BR8" s="505"/>
      <c r="BS8" s="505"/>
      <c r="BT8" s="1761"/>
      <c r="BU8" s="681" t="s">
        <v>1269</v>
      </c>
      <c r="BV8" s="504"/>
      <c r="BW8" s="504"/>
      <c r="BX8" s="504"/>
      <c r="BY8" s="504"/>
      <c r="CE8" s="1570" t="s">
        <v>857</v>
      </c>
      <c r="CF8" s="653"/>
      <c r="CG8" s="653"/>
      <c r="CH8" s="2199" t="s">
        <v>822</v>
      </c>
      <c r="CI8" s="505"/>
      <c r="CJ8" s="505"/>
      <c r="CK8" s="1761"/>
      <c r="CL8" s="513" t="s">
        <v>1203</v>
      </c>
      <c r="CM8" s="504"/>
      <c r="CN8" s="504"/>
      <c r="CO8" s="513"/>
      <c r="CP8" s="513"/>
      <c r="CV8" s="1570" t="s">
        <v>877</v>
      </c>
      <c r="CW8" s="653"/>
      <c r="CX8" s="653"/>
      <c r="CY8" s="2199" t="s">
        <v>878</v>
      </c>
      <c r="CZ8" s="2199"/>
      <c r="DA8" s="505"/>
      <c r="DB8" s="1761"/>
      <c r="DC8" s="652" t="s">
        <v>1238</v>
      </c>
      <c r="DD8" s="504"/>
      <c r="DE8" s="504"/>
      <c r="DF8" s="513"/>
      <c r="DG8" s="513"/>
      <c r="DH8" s="513"/>
      <c r="DI8" s="513"/>
      <c r="DJ8" s="513"/>
      <c r="DK8" s="513"/>
      <c r="DL8" s="513"/>
      <c r="DM8" s="2200" t="s">
        <v>879</v>
      </c>
      <c r="DN8" s="653"/>
      <c r="DO8" s="653"/>
      <c r="DP8" s="2199" t="s">
        <v>880</v>
      </c>
      <c r="DQ8" s="505"/>
      <c r="DR8" s="505"/>
      <c r="DS8" s="1761"/>
      <c r="DT8" s="652" t="s">
        <v>1241</v>
      </c>
      <c r="DU8" s="504"/>
      <c r="DV8" s="504"/>
      <c r="DW8" s="513"/>
      <c r="DX8" s="513"/>
      <c r="ED8" s="2200" t="s">
        <v>879</v>
      </c>
      <c r="EE8" s="653"/>
      <c r="EF8" s="653"/>
      <c r="EG8" s="2199" t="s">
        <v>840</v>
      </c>
      <c r="EH8" s="505"/>
      <c r="EI8" s="505"/>
      <c r="EJ8" s="1761"/>
      <c r="EK8" s="652" t="s">
        <v>1244</v>
      </c>
      <c r="EL8" s="504"/>
      <c r="EM8" s="504"/>
      <c r="EN8" s="513"/>
      <c r="EO8" s="513"/>
      <c r="EU8" s="2200" t="s">
        <v>879</v>
      </c>
      <c r="EV8" s="653"/>
      <c r="EW8" s="653"/>
      <c r="EX8" s="2199" t="s">
        <v>881</v>
      </c>
      <c r="FB8" s="388" t="s">
        <v>1219</v>
      </c>
      <c r="FL8" s="1466" t="s">
        <v>1730</v>
      </c>
      <c r="FM8" s="653"/>
      <c r="FN8" s="653"/>
      <c r="FO8" s="14"/>
    </row>
    <row r="9" spans="1:175" s="388" customFormat="1" ht="18" customHeight="1">
      <c r="A9" s="2575" t="s">
        <v>737</v>
      </c>
      <c r="B9" s="2576"/>
      <c r="C9" s="2577"/>
      <c r="D9" s="556"/>
      <c r="E9" s="524"/>
      <c r="F9" s="556"/>
      <c r="G9" s="556"/>
      <c r="H9" s="1084" t="s">
        <v>114</v>
      </c>
      <c r="I9" s="1084" t="s">
        <v>189</v>
      </c>
      <c r="J9" s="529"/>
      <c r="K9" s="529" t="s">
        <v>1228</v>
      </c>
      <c r="L9" s="529" t="s">
        <v>1688</v>
      </c>
      <c r="M9" s="557"/>
      <c r="N9" s="556"/>
      <c r="O9" s="701"/>
      <c r="P9" s="2566" t="s">
        <v>697</v>
      </c>
      <c r="Q9" s="2567"/>
      <c r="R9" s="2575" t="s">
        <v>737</v>
      </c>
      <c r="S9" s="2576"/>
      <c r="T9" s="2577"/>
      <c r="U9" s="556"/>
      <c r="V9" s="524"/>
      <c r="W9" s="529"/>
      <c r="X9" s="556"/>
      <c r="Y9" s="1084" t="s">
        <v>114</v>
      </c>
      <c r="Z9" s="1084" t="s">
        <v>189</v>
      </c>
      <c r="AA9" s="529"/>
      <c r="AB9" s="529" t="s">
        <v>1228</v>
      </c>
      <c r="AC9" s="529" t="s">
        <v>1688</v>
      </c>
      <c r="AD9" s="557"/>
      <c r="AE9" s="556"/>
      <c r="AF9" s="701"/>
      <c r="AG9" s="2566" t="s">
        <v>697</v>
      </c>
      <c r="AH9" s="2567"/>
      <c r="AI9" s="2575" t="s">
        <v>737</v>
      </c>
      <c r="AJ9" s="2576"/>
      <c r="AK9" s="2577"/>
      <c r="AL9" s="556"/>
      <c r="AM9" s="524"/>
      <c r="AN9" s="529"/>
      <c r="AO9" s="556"/>
      <c r="AP9" s="1084" t="s">
        <v>114</v>
      </c>
      <c r="AQ9" s="1084" t="s">
        <v>189</v>
      </c>
      <c r="AR9" s="529"/>
      <c r="AS9" s="529" t="s">
        <v>1228</v>
      </c>
      <c r="AT9" s="529" t="s">
        <v>1688</v>
      </c>
      <c r="AU9" s="557"/>
      <c r="AV9" s="556"/>
      <c r="AW9" s="701"/>
      <c r="AX9" s="2566" t="s">
        <v>697</v>
      </c>
      <c r="AY9" s="2567"/>
      <c r="AZ9" s="2575" t="s">
        <v>737</v>
      </c>
      <c r="BA9" s="2576"/>
      <c r="BB9" s="2577"/>
      <c r="BC9" s="556"/>
      <c r="BD9" s="524"/>
      <c r="BE9" s="529"/>
      <c r="BF9" s="556"/>
      <c r="BG9" s="1084" t="s">
        <v>114</v>
      </c>
      <c r="BH9" s="1084" t="s">
        <v>189</v>
      </c>
      <c r="BI9" s="529"/>
      <c r="BJ9" s="529" t="s">
        <v>1228</v>
      </c>
      <c r="BK9" s="529" t="s">
        <v>1688</v>
      </c>
      <c r="BL9" s="557"/>
      <c r="BM9" s="556"/>
      <c r="BN9" s="701"/>
      <c r="BO9" s="2566" t="s">
        <v>697</v>
      </c>
      <c r="BP9" s="2567"/>
      <c r="BQ9" s="2575" t="s">
        <v>737</v>
      </c>
      <c r="BR9" s="2576"/>
      <c r="BS9" s="2577"/>
      <c r="BT9" s="556"/>
      <c r="BU9" s="524"/>
      <c r="BV9" s="529"/>
      <c r="BW9" s="556"/>
      <c r="BX9" s="1084" t="s">
        <v>114</v>
      </c>
      <c r="BY9" s="529" t="s">
        <v>58</v>
      </c>
      <c r="BZ9" s="529"/>
      <c r="CA9" s="529" t="s">
        <v>1228</v>
      </c>
      <c r="CB9" s="529" t="s">
        <v>1688</v>
      </c>
      <c r="CC9" s="557"/>
      <c r="CD9" s="556"/>
      <c r="CE9" s="701"/>
      <c r="CF9" s="2566" t="s">
        <v>697</v>
      </c>
      <c r="CG9" s="2567"/>
      <c r="CH9" s="2575" t="s">
        <v>737</v>
      </c>
      <c r="CI9" s="2576"/>
      <c r="CJ9" s="2577"/>
      <c r="CK9" s="556" t="s">
        <v>829</v>
      </c>
      <c r="CL9" s="524"/>
      <c r="CM9" s="529"/>
      <c r="CN9" s="556"/>
      <c r="CO9" s="1084" t="s">
        <v>114</v>
      </c>
      <c r="CP9" s="1084" t="s">
        <v>189</v>
      </c>
      <c r="CQ9" s="529"/>
      <c r="CR9" s="529" t="s">
        <v>1228</v>
      </c>
      <c r="CS9" s="529" t="s">
        <v>1688</v>
      </c>
      <c r="CT9" s="557"/>
      <c r="CU9" s="556"/>
      <c r="CV9" s="701"/>
      <c r="CW9" s="2566" t="s">
        <v>697</v>
      </c>
      <c r="CX9" s="2567"/>
      <c r="CY9" s="2575" t="s">
        <v>737</v>
      </c>
      <c r="CZ9" s="2576"/>
      <c r="DA9" s="2577"/>
      <c r="DB9" s="556"/>
      <c r="DC9" s="524"/>
      <c r="DD9" s="529"/>
      <c r="DE9" s="556"/>
      <c r="DF9" s="1084" t="s">
        <v>114</v>
      </c>
      <c r="DG9" s="1084" t="s">
        <v>189</v>
      </c>
      <c r="DH9" s="529"/>
      <c r="DI9" s="529" t="s">
        <v>1228</v>
      </c>
      <c r="DJ9" s="529" t="s">
        <v>1688</v>
      </c>
      <c r="DK9" s="557"/>
      <c r="DL9" s="556"/>
      <c r="DM9" s="558"/>
      <c r="DN9" s="2566" t="s">
        <v>697</v>
      </c>
      <c r="DO9" s="2567"/>
      <c r="DP9" s="2575" t="s">
        <v>737</v>
      </c>
      <c r="DQ9" s="2576"/>
      <c r="DR9" s="2577"/>
      <c r="DS9" s="556"/>
      <c r="DT9" s="524"/>
      <c r="DU9" s="529"/>
      <c r="DV9" s="556"/>
      <c r="DW9" s="1084" t="s">
        <v>114</v>
      </c>
      <c r="DX9" s="1084" t="s">
        <v>189</v>
      </c>
      <c r="DY9" s="529"/>
      <c r="DZ9" s="529" t="s">
        <v>1228</v>
      </c>
      <c r="EA9" s="529" t="s">
        <v>1688</v>
      </c>
      <c r="EB9" s="557"/>
      <c r="EC9" s="556"/>
      <c r="ED9" s="701"/>
      <c r="EE9" s="2566" t="s">
        <v>697</v>
      </c>
      <c r="EF9" s="2567"/>
      <c r="EG9" s="2575" t="s">
        <v>737</v>
      </c>
      <c r="EH9" s="2576"/>
      <c r="EI9" s="2577"/>
      <c r="EJ9" s="556"/>
      <c r="EK9" s="524"/>
      <c r="EL9" s="529"/>
      <c r="EM9" s="556"/>
      <c r="EN9" s="1084" t="s">
        <v>114</v>
      </c>
      <c r="EO9" s="1084" t="s">
        <v>189</v>
      </c>
      <c r="EP9" s="529"/>
      <c r="EQ9" s="529" t="s">
        <v>1228</v>
      </c>
      <c r="ER9" s="529" t="s">
        <v>1688</v>
      </c>
      <c r="ES9" s="557"/>
      <c r="ET9" s="556"/>
      <c r="EU9" s="701"/>
      <c r="EV9" s="2566" t="s">
        <v>697</v>
      </c>
      <c r="EW9" s="2567"/>
      <c r="EX9" s="2575" t="s">
        <v>737</v>
      </c>
      <c r="EY9" s="2576"/>
      <c r="EZ9" s="2577"/>
      <c r="FA9" s="556" t="s">
        <v>829</v>
      </c>
      <c r="FB9" s="524"/>
      <c r="FC9" s="529"/>
      <c r="FD9" s="556"/>
      <c r="FE9" s="1084" t="s">
        <v>114</v>
      </c>
      <c r="FF9" s="1084" t="s">
        <v>189</v>
      </c>
      <c r="FG9" s="529"/>
      <c r="FH9" s="529" t="s">
        <v>1228</v>
      </c>
      <c r="FI9" s="529" t="s">
        <v>1688</v>
      </c>
      <c r="FJ9" s="557"/>
      <c r="FK9" s="556"/>
      <c r="FL9" s="701"/>
      <c r="FM9" s="2566" t="s">
        <v>697</v>
      </c>
      <c r="FN9" s="2567"/>
      <c r="FO9" s="14"/>
    </row>
    <row r="10" spans="1:175" s="388" customFormat="1" ht="18" customHeight="1">
      <c r="A10" s="2578"/>
      <c r="B10" s="2578"/>
      <c r="C10" s="2579"/>
      <c r="D10" s="973" t="s">
        <v>96</v>
      </c>
      <c r="E10" s="975" t="s">
        <v>56</v>
      </c>
      <c r="F10" s="1321"/>
      <c r="G10" s="2441" t="s">
        <v>97</v>
      </c>
      <c r="H10" s="2441" t="s">
        <v>60</v>
      </c>
      <c r="I10" s="976" t="s">
        <v>735</v>
      </c>
      <c r="J10" s="2630" t="s">
        <v>882</v>
      </c>
      <c r="K10" s="2553"/>
      <c r="L10" s="2553"/>
      <c r="M10" s="2554"/>
      <c r="N10" s="973" t="s">
        <v>99</v>
      </c>
      <c r="O10" s="749" t="s">
        <v>803</v>
      </c>
      <c r="P10" s="2568"/>
      <c r="Q10" s="2569"/>
      <c r="R10" s="2578"/>
      <c r="S10" s="2578"/>
      <c r="T10" s="2579"/>
      <c r="U10" s="973" t="s">
        <v>96</v>
      </c>
      <c r="V10" s="975" t="s">
        <v>56</v>
      </c>
      <c r="W10" s="1321"/>
      <c r="X10" s="2193" t="s">
        <v>854</v>
      </c>
      <c r="Y10" s="976" t="s">
        <v>60</v>
      </c>
      <c r="Z10" s="976" t="s">
        <v>735</v>
      </c>
      <c r="AA10" s="2630" t="s">
        <v>882</v>
      </c>
      <c r="AB10" s="2553"/>
      <c r="AC10" s="2553"/>
      <c r="AD10" s="2554"/>
      <c r="AE10" s="973" t="s">
        <v>99</v>
      </c>
      <c r="AF10" s="749" t="s">
        <v>803</v>
      </c>
      <c r="AG10" s="2568"/>
      <c r="AH10" s="2569"/>
      <c r="AI10" s="2578"/>
      <c r="AJ10" s="2578"/>
      <c r="AK10" s="2579"/>
      <c r="AL10" s="973" t="s">
        <v>96</v>
      </c>
      <c r="AM10" s="975" t="s">
        <v>56</v>
      </c>
      <c r="AN10" s="1321"/>
      <c r="AO10" s="2193" t="s">
        <v>854</v>
      </c>
      <c r="AP10" s="976" t="s">
        <v>60</v>
      </c>
      <c r="AQ10" s="976" t="s">
        <v>735</v>
      </c>
      <c r="AR10" s="2630" t="s">
        <v>882</v>
      </c>
      <c r="AS10" s="2553"/>
      <c r="AT10" s="2553"/>
      <c r="AU10" s="2554"/>
      <c r="AV10" s="973" t="s">
        <v>99</v>
      </c>
      <c r="AW10" s="749" t="s">
        <v>803</v>
      </c>
      <c r="AX10" s="2568"/>
      <c r="AY10" s="2569"/>
      <c r="AZ10" s="2578"/>
      <c r="BA10" s="2578"/>
      <c r="BB10" s="2579"/>
      <c r="BC10" s="973" t="s">
        <v>96</v>
      </c>
      <c r="BD10" s="975" t="s">
        <v>56</v>
      </c>
      <c r="BE10" s="1321"/>
      <c r="BF10" s="2193" t="s">
        <v>854</v>
      </c>
      <c r="BG10" s="976" t="s">
        <v>60</v>
      </c>
      <c r="BH10" s="976" t="s">
        <v>735</v>
      </c>
      <c r="BI10" s="2630" t="s">
        <v>882</v>
      </c>
      <c r="BJ10" s="2553"/>
      <c r="BK10" s="2553"/>
      <c r="BL10" s="2554"/>
      <c r="BM10" s="973" t="s">
        <v>99</v>
      </c>
      <c r="BN10" s="749" t="s">
        <v>803</v>
      </c>
      <c r="BO10" s="2568"/>
      <c r="BP10" s="2569"/>
      <c r="BQ10" s="2578"/>
      <c r="BR10" s="2578"/>
      <c r="BS10" s="2579"/>
      <c r="BT10" s="973" t="s">
        <v>96</v>
      </c>
      <c r="BU10" s="975" t="s">
        <v>56</v>
      </c>
      <c r="BV10" s="1321"/>
      <c r="BW10" s="2193" t="s">
        <v>854</v>
      </c>
      <c r="BX10" s="976" t="s">
        <v>60</v>
      </c>
      <c r="BY10" s="976" t="s">
        <v>735</v>
      </c>
      <c r="BZ10" s="2630" t="s">
        <v>882</v>
      </c>
      <c r="CA10" s="2553"/>
      <c r="CB10" s="2553"/>
      <c r="CC10" s="2554"/>
      <c r="CD10" s="973" t="s">
        <v>99</v>
      </c>
      <c r="CE10" s="749" t="s">
        <v>803</v>
      </c>
      <c r="CF10" s="2568"/>
      <c r="CG10" s="2569"/>
      <c r="CH10" s="2578"/>
      <c r="CI10" s="2578"/>
      <c r="CJ10" s="2579"/>
      <c r="CK10" s="973" t="s">
        <v>96</v>
      </c>
      <c r="CL10" s="975" t="s">
        <v>56</v>
      </c>
      <c r="CM10" s="1321"/>
      <c r="CN10" s="2193" t="s">
        <v>854</v>
      </c>
      <c r="CO10" s="976" t="s">
        <v>60</v>
      </c>
      <c r="CP10" s="976" t="s">
        <v>735</v>
      </c>
      <c r="CQ10" s="2630" t="s">
        <v>882</v>
      </c>
      <c r="CR10" s="2553"/>
      <c r="CS10" s="2553"/>
      <c r="CT10" s="2554"/>
      <c r="CU10" s="973" t="s">
        <v>99</v>
      </c>
      <c r="CV10" s="749" t="s">
        <v>803</v>
      </c>
      <c r="CW10" s="2568"/>
      <c r="CX10" s="2569"/>
      <c r="CY10" s="2578"/>
      <c r="CZ10" s="2578"/>
      <c r="DA10" s="2579"/>
      <c r="DB10" s="973" t="s">
        <v>96</v>
      </c>
      <c r="DC10" s="975" t="s">
        <v>56</v>
      </c>
      <c r="DD10" s="1321"/>
      <c r="DE10" s="2193" t="s">
        <v>854</v>
      </c>
      <c r="DF10" s="976" t="s">
        <v>60</v>
      </c>
      <c r="DG10" s="976" t="s">
        <v>735</v>
      </c>
      <c r="DH10" s="2630" t="s">
        <v>882</v>
      </c>
      <c r="DI10" s="2553"/>
      <c r="DJ10" s="2553"/>
      <c r="DK10" s="2554"/>
      <c r="DL10" s="973" t="s">
        <v>99</v>
      </c>
      <c r="DM10" s="975" t="s">
        <v>803</v>
      </c>
      <c r="DN10" s="2568"/>
      <c r="DO10" s="2569"/>
      <c r="DP10" s="2578"/>
      <c r="DQ10" s="2578"/>
      <c r="DR10" s="2579"/>
      <c r="DS10" s="973" t="s">
        <v>96</v>
      </c>
      <c r="DT10" s="975" t="s">
        <v>56</v>
      </c>
      <c r="DU10" s="1321"/>
      <c r="DV10" s="2193" t="s">
        <v>854</v>
      </c>
      <c r="DW10" s="976" t="s">
        <v>60</v>
      </c>
      <c r="DX10" s="976" t="s">
        <v>735</v>
      </c>
      <c r="DY10" s="2630" t="s">
        <v>882</v>
      </c>
      <c r="DZ10" s="2553"/>
      <c r="EA10" s="2553"/>
      <c r="EB10" s="2554"/>
      <c r="EC10" s="973" t="s">
        <v>99</v>
      </c>
      <c r="ED10" s="749" t="s">
        <v>803</v>
      </c>
      <c r="EE10" s="2568"/>
      <c r="EF10" s="2569"/>
      <c r="EG10" s="2578"/>
      <c r="EH10" s="2578"/>
      <c r="EI10" s="2579"/>
      <c r="EJ10" s="973" t="s">
        <v>96</v>
      </c>
      <c r="EK10" s="975" t="s">
        <v>56</v>
      </c>
      <c r="EL10" s="1321"/>
      <c r="EM10" s="2193" t="s">
        <v>854</v>
      </c>
      <c r="EN10" s="976" t="s">
        <v>60</v>
      </c>
      <c r="EO10" s="976" t="s">
        <v>735</v>
      </c>
      <c r="EP10" s="2630" t="s">
        <v>882</v>
      </c>
      <c r="EQ10" s="2553"/>
      <c r="ER10" s="2553"/>
      <c r="ES10" s="2554"/>
      <c r="ET10" s="973" t="s">
        <v>99</v>
      </c>
      <c r="EU10" s="749" t="s">
        <v>803</v>
      </c>
      <c r="EV10" s="2568"/>
      <c r="EW10" s="2569"/>
      <c r="EX10" s="2578"/>
      <c r="EY10" s="2578"/>
      <c r="EZ10" s="2579"/>
      <c r="FA10" s="973" t="s">
        <v>96</v>
      </c>
      <c r="FB10" s="975" t="s">
        <v>56</v>
      </c>
      <c r="FC10" s="1321"/>
      <c r="FD10" s="2193" t="s">
        <v>854</v>
      </c>
      <c r="FE10" s="976" t="s">
        <v>60</v>
      </c>
      <c r="FF10" s="976" t="s">
        <v>735</v>
      </c>
      <c r="FG10" s="2630" t="s">
        <v>882</v>
      </c>
      <c r="FH10" s="2553"/>
      <c r="FI10" s="2553"/>
      <c r="FJ10" s="2554"/>
      <c r="FK10" s="973" t="s">
        <v>99</v>
      </c>
      <c r="FL10" s="749" t="s">
        <v>803</v>
      </c>
      <c r="FM10" s="2568"/>
      <c r="FN10" s="2569"/>
      <c r="FO10" s="14"/>
    </row>
    <row r="11" spans="1:175" s="388" customFormat="1" ht="18" customHeight="1">
      <c r="A11" s="2578"/>
      <c r="B11" s="2578"/>
      <c r="C11" s="2579"/>
      <c r="D11" s="523"/>
      <c r="E11" s="975" t="s">
        <v>678</v>
      </c>
      <c r="F11" s="976" t="s">
        <v>1689</v>
      </c>
      <c r="G11" s="2443"/>
      <c r="H11" s="2443"/>
      <c r="I11" s="975" t="s">
        <v>61</v>
      </c>
      <c r="J11" s="2629" t="s">
        <v>1647</v>
      </c>
      <c r="K11" s="2546"/>
      <c r="L11" s="2546"/>
      <c r="M11" s="2547"/>
      <c r="N11" s="523"/>
      <c r="O11" s="702"/>
      <c r="P11" s="2568"/>
      <c r="Q11" s="2569"/>
      <c r="R11" s="2578"/>
      <c r="S11" s="2578"/>
      <c r="T11" s="2579"/>
      <c r="U11" s="523"/>
      <c r="V11" s="975" t="s">
        <v>678</v>
      </c>
      <c r="W11" s="2442"/>
      <c r="X11" s="509"/>
      <c r="Y11" s="526"/>
      <c r="Z11" s="975" t="s">
        <v>61</v>
      </c>
      <c r="AA11" s="2629" t="s">
        <v>1647</v>
      </c>
      <c r="AB11" s="2546"/>
      <c r="AC11" s="2546"/>
      <c r="AD11" s="2547"/>
      <c r="AE11" s="523"/>
      <c r="AF11" s="702"/>
      <c r="AG11" s="2568"/>
      <c r="AH11" s="2569"/>
      <c r="AI11" s="2578"/>
      <c r="AJ11" s="2578"/>
      <c r="AK11" s="2579"/>
      <c r="AL11" s="523"/>
      <c r="AM11" s="975" t="s">
        <v>678</v>
      </c>
      <c r="AN11" s="2442"/>
      <c r="AO11" s="509"/>
      <c r="AP11" s="526"/>
      <c r="AQ11" s="975" t="s">
        <v>61</v>
      </c>
      <c r="AR11" s="2629" t="s">
        <v>1647</v>
      </c>
      <c r="AS11" s="2546"/>
      <c r="AT11" s="2546"/>
      <c r="AU11" s="2547"/>
      <c r="AV11" s="523"/>
      <c r="AW11" s="702"/>
      <c r="AX11" s="2568"/>
      <c r="AY11" s="2569"/>
      <c r="AZ11" s="2578"/>
      <c r="BA11" s="2578"/>
      <c r="BB11" s="2579"/>
      <c r="BC11" s="523"/>
      <c r="BD11" s="975" t="s">
        <v>678</v>
      </c>
      <c r="BE11" s="2442"/>
      <c r="BF11" s="509"/>
      <c r="BG11" s="526"/>
      <c r="BH11" s="975" t="s">
        <v>61</v>
      </c>
      <c r="BI11" s="2629" t="s">
        <v>1647</v>
      </c>
      <c r="BJ11" s="2546"/>
      <c r="BK11" s="2546"/>
      <c r="BL11" s="2547"/>
      <c r="BM11" s="523"/>
      <c r="BN11" s="702"/>
      <c r="BO11" s="2568"/>
      <c r="BP11" s="2569"/>
      <c r="BQ11" s="2578"/>
      <c r="BR11" s="2578"/>
      <c r="BS11" s="2579"/>
      <c r="BT11" s="523"/>
      <c r="BU11" s="975" t="s">
        <v>678</v>
      </c>
      <c r="BV11" s="2442"/>
      <c r="BW11" s="509"/>
      <c r="BX11" s="526"/>
      <c r="BY11" s="975" t="s">
        <v>61</v>
      </c>
      <c r="BZ11" s="2629" t="s">
        <v>1647</v>
      </c>
      <c r="CA11" s="2546"/>
      <c r="CB11" s="2546"/>
      <c r="CC11" s="2547"/>
      <c r="CD11" s="523"/>
      <c r="CE11" s="702"/>
      <c r="CF11" s="2568"/>
      <c r="CG11" s="2569"/>
      <c r="CH11" s="2578"/>
      <c r="CI11" s="2578"/>
      <c r="CJ11" s="2579"/>
      <c r="CK11" s="523"/>
      <c r="CL11" s="975" t="s">
        <v>678</v>
      </c>
      <c r="CM11" s="2442"/>
      <c r="CN11" s="509"/>
      <c r="CO11" s="526"/>
      <c r="CP11" s="975" t="s">
        <v>61</v>
      </c>
      <c r="CQ11" s="2629" t="s">
        <v>1647</v>
      </c>
      <c r="CR11" s="2546"/>
      <c r="CS11" s="2546"/>
      <c r="CT11" s="2547"/>
      <c r="CU11" s="523"/>
      <c r="CV11" s="702"/>
      <c r="CW11" s="2568"/>
      <c r="CX11" s="2569"/>
      <c r="CY11" s="2578"/>
      <c r="CZ11" s="2578"/>
      <c r="DA11" s="2579"/>
      <c r="DB11" s="523"/>
      <c r="DC11" s="975" t="s">
        <v>678</v>
      </c>
      <c r="DD11" s="2442"/>
      <c r="DE11" s="509"/>
      <c r="DF11" s="526"/>
      <c r="DG11" s="975" t="s">
        <v>61</v>
      </c>
      <c r="DH11" s="2629" t="s">
        <v>1647</v>
      </c>
      <c r="DI11" s="2546"/>
      <c r="DJ11" s="2546"/>
      <c r="DK11" s="2547"/>
      <c r="DL11" s="523"/>
      <c r="DM11" s="526"/>
      <c r="DN11" s="2568"/>
      <c r="DO11" s="2569"/>
      <c r="DP11" s="2578"/>
      <c r="DQ11" s="2578"/>
      <c r="DR11" s="2579"/>
      <c r="DS11" s="523"/>
      <c r="DT11" s="975" t="s">
        <v>678</v>
      </c>
      <c r="DU11" s="2442"/>
      <c r="DV11" s="509"/>
      <c r="DW11" s="526"/>
      <c r="DX11" s="975" t="s">
        <v>61</v>
      </c>
      <c r="DY11" s="2629" t="s">
        <v>1647</v>
      </c>
      <c r="DZ11" s="2546"/>
      <c r="EA11" s="2546"/>
      <c r="EB11" s="2547"/>
      <c r="EC11" s="523"/>
      <c r="ED11" s="702"/>
      <c r="EE11" s="2568"/>
      <c r="EF11" s="2569"/>
      <c r="EG11" s="2578"/>
      <c r="EH11" s="2578"/>
      <c r="EI11" s="2579"/>
      <c r="EJ11" s="523"/>
      <c r="EK11" s="975" t="s">
        <v>678</v>
      </c>
      <c r="EL11" s="2442"/>
      <c r="EM11" s="509"/>
      <c r="EN11" s="526"/>
      <c r="EO11" s="975" t="s">
        <v>61</v>
      </c>
      <c r="EP11" s="2629" t="s">
        <v>1647</v>
      </c>
      <c r="EQ11" s="2546"/>
      <c r="ER11" s="2546"/>
      <c r="ES11" s="2547"/>
      <c r="ET11" s="523"/>
      <c r="EU11" s="702"/>
      <c r="EV11" s="2568"/>
      <c r="EW11" s="2569"/>
      <c r="EX11" s="2578"/>
      <c r="EY11" s="2578"/>
      <c r="EZ11" s="2579"/>
      <c r="FA11" s="523"/>
      <c r="FB11" s="975" t="s">
        <v>678</v>
      </c>
      <c r="FC11" s="2442"/>
      <c r="FD11" s="509"/>
      <c r="FE11" s="526"/>
      <c r="FF11" s="975" t="s">
        <v>61</v>
      </c>
      <c r="FG11" s="2629" t="s">
        <v>1647</v>
      </c>
      <c r="FH11" s="2546"/>
      <c r="FI11" s="2546"/>
      <c r="FJ11" s="2547"/>
      <c r="FK11" s="523"/>
      <c r="FL11" s="702"/>
      <c r="FM11" s="2568"/>
      <c r="FN11" s="2569"/>
      <c r="FO11" s="14"/>
    </row>
    <row r="12" spans="1:175" s="388" customFormat="1" ht="18" customHeight="1">
      <c r="A12" s="2578"/>
      <c r="B12" s="2578"/>
      <c r="C12" s="2579"/>
      <c r="D12" s="523"/>
      <c r="E12" s="559" t="s">
        <v>1690</v>
      </c>
      <c r="F12" s="526"/>
      <c r="G12" s="2443"/>
      <c r="H12" s="2443"/>
      <c r="I12" s="526" t="s">
        <v>725</v>
      </c>
      <c r="J12" s="976" t="s">
        <v>767</v>
      </c>
      <c r="K12" s="976" t="s">
        <v>768</v>
      </c>
      <c r="L12" s="973" t="s">
        <v>119</v>
      </c>
      <c r="M12" s="976" t="s">
        <v>769</v>
      </c>
      <c r="N12" s="523"/>
      <c r="O12" s="702"/>
      <c r="P12" s="2568"/>
      <c r="Q12" s="2569"/>
      <c r="R12" s="2578"/>
      <c r="S12" s="2578"/>
      <c r="T12" s="2579"/>
      <c r="U12" s="523"/>
      <c r="V12" s="559" t="s">
        <v>1690</v>
      </c>
      <c r="W12" s="2442"/>
      <c r="X12" s="509"/>
      <c r="Y12" s="526"/>
      <c r="Z12" s="526" t="s">
        <v>725</v>
      </c>
      <c r="AA12" s="976" t="s">
        <v>767</v>
      </c>
      <c r="AB12" s="976" t="s">
        <v>768</v>
      </c>
      <c r="AC12" s="973" t="s">
        <v>119</v>
      </c>
      <c r="AD12" s="976" t="s">
        <v>769</v>
      </c>
      <c r="AE12" s="523"/>
      <c r="AF12" s="702"/>
      <c r="AG12" s="2568"/>
      <c r="AH12" s="2569"/>
      <c r="AI12" s="2578"/>
      <c r="AJ12" s="2578"/>
      <c r="AK12" s="2579"/>
      <c r="AL12" s="523"/>
      <c r="AM12" s="559" t="s">
        <v>1690</v>
      </c>
      <c r="AN12" s="2442"/>
      <c r="AO12" s="509"/>
      <c r="AP12" s="526"/>
      <c r="AQ12" s="526" t="s">
        <v>725</v>
      </c>
      <c r="AR12" s="976" t="s">
        <v>767</v>
      </c>
      <c r="AS12" s="976" t="s">
        <v>768</v>
      </c>
      <c r="AT12" s="973" t="s">
        <v>119</v>
      </c>
      <c r="AU12" s="976" t="s">
        <v>769</v>
      </c>
      <c r="AV12" s="523"/>
      <c r="AW12" s="702"/>
      <c r="AX12" s="2568"/>
      <c r="AY12" s="2569"/>
      <c r="AZ12" s="2578"/>
      <c r="BA12" s="2578"/>
      <c r="BB12" s="2579"/>
      <c r="BC12" s="523"/>
      <c r="BD12" s="559" t="s">
        <v>1690</v>
      </c>
      <c r="BE12" s="2442"/>
      <c r="BF12" s="509"/>
      <c r="BG12" s="526"/>
      <c r="BH12" s="526" t="s">
        <v>725</v>
      </c>
      <c r="BI12" s="976" t="s">
        <v>767</v>
      </c>
      <c r="BJ12" s="976" t="s">
        <v>768</v>
      </c>
      <c r="BK12" s="973" t="s">
        <v>119</v>
      </c>
      <c r="BL12" s="976" t="s">
        <v>769</v>
      </c>
      <c r="BM12" s="523"/>
      <c r="BN12" s="702"/>
      <c r="BO12" s="2568"/>
      <c r="BP12" s="2569"/>
      <c r="BQ12" s="2578"/>
      <c r="BR12" s="2578"/>
      <c r="BS12" s="2579"/>
      <c r="BT12" s="523"/>
      <c r="BU12" s="559" t="s">
        <v>1690</v>
      </c>
      <c r="BV12" s="2442"/>
      <c r="BW12" s="509"/>
      <c r="BX12" s="526"/>
      <c r="BY12" s="526" t="s">
        <v>725</v>
      </c>
      <c r="BZ12" s="976" t="s">
        <v>767</v>
      </c>
      <c r="CA12" s="976" t="s">
        <v>768</v>
      </c>
      <c r="CB12" s="973" t="s">
        <v>119</v>
      </c>
      <c r="CC12" s="976" t="s">
        <v>769</v>
      </c>
      <c r="CD12" s="523"/>
      <c r="CE12" s="702"/>
      <c r="CF12" s="2568"/>
      <c r="CG12" s="2569"/>
      <c r="CH12" s="2578"/>
      <c r="CI12" s="2578"/>
      <c r="CJ12" s="2579"/>
      <c r="CK12" s="523"/>
      <c r="CL12" s="559" t="s">
        <v>1690</v>
      </c>
      <c r="CM12" s="2442"/>
      <c r="CN12" s="509"/>
      <c r="CO12" s="526"/>
      <c r="CP12" s="526" t="s">
        <v>725</v>
      </c>
      <c r="CQ12" s="976" t="s">
        <v>767</v>
      </c>
      <c r="CR12" s="976" t="s">
        <v>768</v>
      </c>
      <c r="CS12" s="973" t="s">
        <v>119</v>
      </c>
      <c r="CT12" s="976" t="s">
        <v>769</v>
      </c>
      <c r="CU12" s="523"/>
      <c r="CV12" s="702"/>
      <c r="CW12" s="2568"/>
      <c r="CX12" s="2569"/>
      <c r="CY12" s="2578"/>
      <c r="CZ12" s="2578"/>
      <c r="DA12" s="2579"/>
      <c r="DB12" s="523"/>
      <c r="DC12" s="559" t="s">
        <v>1690</v>
      </c>
      <c r="DD12" s="2442"/>
      <c r="DE12" s="509"/>
      <c r="DF12" s="526"/>
      <c r="DG12" s="526" t="s">
        <v>725</v>
      </c>
      <c r="DH12" s="976" t="s">
        <v>767</v>
      </c>
      <c r="DI12" s="976" t="s">
        <v>768</v>
      </c>
      <c r="DJ12" s="973" t="s">
        <v>119</v>
      </c>
      <c r="DK12" s="976" t="s">
        <v>769</v>
      </c>
      <c r="DL12" s="523"/>
      <c r="DM12" s="526"/>
      <c r="DN12" s="2568"/>
      <c r="DO12" s="2569"/>
      <c r="DP12" s="2578"/>
      <c r="DQ12" s="2578"/>
      <c r="DR12" s="2579"/>
      <c r="DS12" s="523"/>
      <c r="DT12" s="559" t="s">
        <v>1690</v>
      </c>
      <c r="DU12" s="2442"/>
      <c r="DV12" s="509"/>
      <c r="DW12" s="526"/>
      <c r="DX12" s="526" t="s">
        <v>725</v>
      </c>
      <c r="DY12" s="976" t="s">
        <v>767</v>
      </c>
      <c r="DZ12" s="976" t="s">
        <v>768</v>
      </c>
      <c r="EA12" s="973" t="s">
        <v>119</v>
      </c>
      <c r="EB12" s="976" t="s">
        <v>769</v>
      </c>
      <c r="EC12" s="523"/>
      <c r="ED12" s="702"/>
      <c r="EE12" s="2568"/>
      <c r="EF12" s="2569"/>
      <c r="EG12" s="2578"/>
      <c r="EH12" s="2578"/>
      <c r="EI12" s="2579"/>
      <c r="EJ12" s="523"/>
      <c r="EK12" s="559" t="s">
        <v>1690</v>
      </c>
      <c r="EL12" s="2442"/>
      <c r="EM12" s="509"/>
      <c r="EN12" s="526"/>
      <c r="EO12" s="526" t="s">
        <v>725</v>
      </c>
      <c r="EP12" s="976" t="s">
        <v>767</v>
      </c>
      <c r="EQ12" s="976" t="s">
        <v>768</v>
      </c>
      <c r="ER12" s="973" t="s">
        <v>119</v>
      </c>
      <c r="ES12" s="976" t="s">
        <v>769</v>
      </c>
      <c r="ET12" s="523"/>
      <c r="EU12" s="702"/>
      <c r="EV12" s="2568"/>
      <c r="EW12" s="2569"/>
      <c r="EX12" s="2578"/>
      <c r="EY12" s="2578"/>
      <c r="EZ12" s="2579"/>
      <c r="FA12" s="523"/>
      <c r="FB12" s="559" t="s">
        <v>1690</v>
      </c>
      <c r="FC12" s="2442"/>
      <c r="FD12" s="509"/>
      <c r="FE12" s="526"/>
      <c r="FF12" s="526" t="s">
        <v>725</v>
      </c>
      <c r="FG12" s="976" t="s">
        <v>767</v>
      </c>
      <c r="FH12" s="976" t="s">
        <v>768</v>
      </c>
      <c r="FI12" s="973" t="s">
        <v>119</v>
      </c>
      <c r="FJ12" s="976" t="s">
        <v>769</v>
      </c>
      <c r="FK12" s="523"/>
      <c r="FL12" s="702"/>
      <c r="FM12" s="2568"/>
      <c r="FN12" s="2569"/>
      <c r="FO12" s="14"/>
    </row>
    <row r="13" spans="1:175" s="388" customFormat="1" ht="18" customHeight="1">
      <c r="A13" s="2578"/>
      <c r="B13" s="2578"/>
      <c r="C13" s="2579"/>
      <c r="D13" s="523" t="s">
        <v>101</v>
      </c>
      <c r="E13" s="526" t="s">
        <v>1693</v>
      </c>
      <c r="F13" s="526" t="s">
        <v>1691</v>
      </c>
      <c r="G13" s="2443" t="s">
        <v>1578</v>
      </c>
      <c r="H13" s="2443" t="s">
        <v>1692</v>
      </c>
      <c r="I13" s="526" t="s">
        <v>102</v>
      </c>
      <c r="J13" s="526" t="s">
        <v>1688</v>
      </c>
      <c r="K13" s="526" t="s">
        <v>1182</v>
      </c>
      <c r="L13" s="523" t="s">
        <v>1633</v>
      </c>
      <c r="M13" s="526" t="s">
        <v>1688</v>
      </c>
      <c r="N13" s="523" t="s">
        <v>1580</v>
      </c>
      <c r="O13" s="702" t="s">
        <v>1581</v>
      </c>
      <c r="P13" s="2568"/>
      <c r="Q13" s="2569"/>
      <c r="R13" s="2578"/>
      <c r="S13" s="2578"/>
      <c r="T13" s="2579"/>
      <c r="U13" s="523" t="s">
        <v>101</v>
      </c>
      <c r="V13" s="526" t="s">
        <v>1693</v>
      </c>
      <c r="W13" s="2442"/>
      <c r="X13" s="698" t="s">
        <v>1728</v>
      </c>
      <c r="Y13" s="526" t="s">
        <v>1692</v>
      </c>
      <c r="Z13" s="526" t="s">
        <v>102</v>
      </c>
      <c r="AA13" s="526" t="s">
        <v>1688</v>
      </c>
      <c r="AB13" s="526" t="s">
        <v>1182</v>
      </c>
      <c r="AC13" s="523" t="s">
        <v>1633</v>
      </c>
      <c r="AD13" s="526" t="s">
        <v>1688</v>
      </c>
      <c r="AE13" s="523" t="s">
        <v>1580</v>
      </c>
      <c r="AF13" s="702" t="s">
        <v>1581</v>
      </c>
      <c r="AG13" s="2568"/>
      <c r="AH13" s="2569"/>
      <c r="AI13" s="2578"/>
      <c r="AJ13" s="2578"/>
      <c r="AK13" s="2579"/>
      <c r="AL13" s="523" t="s">
        <v>101</v>
      </c>
      <c r="AM13" s="526" t="s">
        <v>1693</v>
      </c>
      <c r="AN13" s="2442"/>
      <c r="AO13" s="698" t="s">
        <v>1728</v>
      </c>
      <c r="AP13" s="526" t="s">
        <v>1692</v>
      </c>
      <c r="AQ13" s="526" t="s">
        <v>102</v>
      </c>
      <c r="AR13" s="526" t="s">
        <v>1688</v>
      </c>
      <c r="AS13" s="526" t="s">
        <v>1182</v>
      </c>
      <c r="AT13" s="523" t="s">
        <v>1633</v>
      </c>
      <c r="AU13" s="526" t="s">
        <v>1688</v>
      </c>
      <c r="AV13" s="523" t="s">
        <v>1580</v>
      </c>
      <c r="AW13" s="702" t="s">
        <v>1581</v>
      </c>
      <c r="AX13" s="2568"/>
      <c r="AY13" s="2569"/>
      <c r="AZ13" s="2578"/>
      <c r="BA13" s="2578"/>
      <c r="BB13" s="2579"/>
      <c r="BC13" s="523" t="s">
        <v>101</v>
      </c>
      <c r="BD13" s="526" t="s">
        <v>1693</v>
      </c>
      <c r="BE13" s="2442"/>
      <c r="BF13" s="698" t="s">
        <v>1728</v>
      </c>
      <c r="BG13" s="526" t="s">
        <v>1692</v>
      </c>
      <c r="BH13" s="526" t="s">
        <v>102</v>
      </c>
      <c r="BI13" s="526" t="s">
        <v>1688</v>
      </c>
      <c r="BJ13" s="526" t="s">
        <v>1182</v>
      </c>
      <c r="BK13" s="523" t="s">
        <v>1633</v>
      </c>
      <c r="BL13" s="526" t="s">
        <v>1688</v>
      </c>
      <c r="BM13" s="523" t="s">
        <v>1580</v>
      </c>
      <c r="BN13" s="702" t="s">
        <v>1581</v>
      </c>
      <c r="BO13" s="2568"/>
      <c r="BP13" s="2569"/>
      <c r="BQ13" s="2578"/>
      <c r="BR13" s="2578"/>
      <c r="BS13" s="2579"/>
      <c r="BT13" s="523" t="s">
        <v>101</v>
      </c>
      <c r="BU13" s="526" t="s">
        <v>1693</v>
      </c>
      <c r="BV13" s="2442"/>
      <c r="BW13" s="698" t="s">
        <v>1728</v>
      </c>
      <c r="BX13" s="526" t="s">
        <v>1692</v>
      </c>
      <c r="BY13" s="526" t="s">
        <v>102</v>
      </c>
      <c r="BZ13" s="526" t="s">
        <v>1688</v>
      </c>
      <c r="CA13" s="526" t="s">
        <v>1182</v>
      </c>
      <c r="CB13" s="523" t="s">
        <v>1633</v>
      </c>
      <c r="CC13" s="526" t="s">
        <v>1688</v>
      </c>
      <c r="CD13" s="523" t="s">
        <v>1580</v>
      </c>
      <c r="CE13" s="702" t="s">
        <v>1581</v>
      </c>
      <c r="CF13" s="2568"/>
      <c r="CG13" s="2569"/>
      <c r="CH13" s="2578"/>
      <c r="CI13" s="2578"/>
      <c r="CJ13" s="2579"/>
      <c r="CK13" s="523" t="s">
        <v>101</v>
      </c>
      <c r="CL13" s="526" t="s">
        <v>1693</v>
      </c>
      <c r="CM13" s="2442"/>
      <c r="CN13" s="698" t="s">
        <v>1728</v>
      </c>
      <c r="CO13" s="526" t="s">
        <v>1692</v>
      </c>
      <c r="CP13" s="526" t="s">
        <v>102</v>
      </c>
      <c r="CQ13" s="526" t="s">
        <v>1688</v>
      </c>
      <c r="CR13" s="526" t="s">
        <v>1182</v>
      </c>
      <c r="CS13" s="523" t="s">
        <v>1633</v>
      </c>
      <c r="CT13" s="526" t="s">
        <v>1688</v>
      </c>
      <c r="CU13" s="523" t="s">
        <v>1580</v>
      </c>
      <c r="CV13" s="702" t="s">
        <v>1581</v>
      </c>
      <c r="CW13" s="2568"/>
      <c r="CX13" s="2569"/>
      <c r="CY13" s="2578"/>
      <c r="CZ13" s="2578"/>
      <c r="DA13" s="2579"/>
      <c r="DB13" s="523" t="s">
        <v>101</v>
      </c>
      <c r="DC13" s="526" t="s">
        <v>1693</v>
      </c>
      <c r="DD13" s="2442"/>
      <c r="DE13" s="698" t="s">
        <v>1728</v>
      </c>
      <c r="DF13" s="526" t="s">
        <v>1692</v>
      </c>
      <c r="DG13" s="526" t="s">
        <v>102</v>
      </c>
      <c r="DH13" s="526" t="s">
        <v>1688</v>
      </c>
      <c r="DI13" s="526" t="s">
        <v>1182</v>
      </c>
      <c r="DJ13" s="523" t="s">
        <v>1633</v>
      </c>
      <c r="DK13" s="526" t="s">
        <v>1688</v>
      </c>
      <c r="DL13" s="523" t="s">
        <v>1580</v>
      </c>
      <c r="DM13" s="526" t="s">
        <v>1581</v>
      </c>
      <c r="DN13" s="2568"/>
      <c r="DO13" s="2569"/>
      <c r="DP13" s="2578"/>
      <c r="DQ13" s="2578"/>
      <c r="DR13" s="2579"/>
      <c r="DS13" s="523" t="s">
        <v>101</v>
      </c>
      <c r="DT13" s="526" t="s">
        <v>1693</v>
      </c>
      <c r="DU13" s="2442"/>
      <c r="DV13" s="698" t="s">
        <v>1728</v>
      </c>
      <c r="DW13" s="526" t="s">
        <v>1692</v>
      </c>
      <c r="DX13" s="526" t="s">
        <v>102</v>
      </c>
      <c r="DY13" s="526" t="s">
        <v>1688</v>
      </c>
      <c r="DZ13" s="526" t="s">
        <v>1182</v>
      </c>
      <c r="EA13" s="523" t="s">
        <v>1633</v>
      </c>
      <c r="EB13" s="526" t="s">
        <v>1688</v>
      </c>
      <c r="EC13" s="523" t="s">
        <v>1580</v>
      </c>
      <c r="ED13" s="702" t="s">
        <v>1581</v>
      </c>
      <c r="EE13" s="2568"/>
      <c r="EF13" s="2569"/>
      <c r="EG13" s="2578"/>
      <c r="EH13" s="2578"/>
      <c r="EI13" s="2579"/>
      <c r="EJ13" s="523" t="s">
        <v>101</v>
      </c>
      <c r="EK13" s="526" t="s">
        <v>1693</v>
      </c>
      <c r="EL13" s="2442"/>
      <c r="EM13" s="698" t="s">
        <v>1728</v>
      </c>
      <c r="EN13" s="526" t="s">
        <v>1692</v>
      </c>
      <c r="EO13" s="526" t="s">
        <v>102</v>
      </c>
      <c r="EP13" s="526" t="s">
        <v>1688</v>
      </c>
      <c r="EQ13" s="526" t="s">
        <v>1182</v>
      </c>
      <c r="ER13" s="523" t="s">
        <v>1633</v>
      </c>
      <c r="ES13" s="526" t="s">
        <v>1688</v>
      </c>
      <c r="ET13" s="523" t="s">
        <v>1580</v>
      </c>
      <c r="EU13" s="702" t="s">
        <v>1581</v>
      </c>
      <c r="EV13" s="2568"/>
      <c r="EW13" s="2569"/>
      <c r="EX13" s="2578"/>
      <c r="EY13" s="2578"/>
      <c r="EZ13" s="2579"/>
      <c r="FA13" s="523" t="s">
        <v>101</v>
      </c>
      <c r="FB13" s="526" t="s">
        <v>1693</v>
      </c>
      <c r="FC13" s="2442"/>
      <c r="FD13" s="698" t="s">
        <v>1728</v>
      </c>
      <c r="FE13" s="526" t="s">
        <v>1692</v>
      </c>
      <c r="FF13" s="526" t="s">
        <v>102</v>
      </c>
      <c r="FG13" s="526" t="s">
        <v>1688</v>
      </c>
      <c r="FH13" s="526" t="s">
        <v>1182</v>
      </c>
      <c r="FI13" s="523" t="s">
        <v>1633</v>
      </c>
      <c r="FJ13" s="975" t="s">
        <v>1226</v>
      </c>
      <c r="FK13" s="523" t="s">
        <v>1580</v>
      </c>
      <c r="FL13" s="702" t="s">
        <v>1581</v>
      </c>
      <c r="FM13" s="2568"/>
      <c r="FN13" s="2569"/>
      <c r="FO13" s="14"/>
    </row>
    <row r="14" spans="1:175" s="388" customFormat="1" ht="18" customHeight="1">
      <c r="A14" s="2580"/>
      <c r="B14" s="2580"/>
      <c r="C14" s="2581"/>
      <c r="D14" s="703"/>
      <c r="E14" s="560"/>
      <c r="F14" s="704"/>
      <c r="G14" s="703"/>
      <c r="H14" s="703"/>
      <c r="I14" s="560"/>
      <c r="J14" s="526" t="s">
        <v>1578</v>
      </c>
      <c r="K14" s="559" t="s">
        <v>1731</v>
      </c>
      <c r="L14" s="523" t="s">
        <v>1635</v>
      </c>
      <c r="M14" s="559" t="s">
        <v>103</v>
      </c>
      <c r="N14" s="504"/>
      <c r="O14" s="705"/>
      <c r="P14" s="2570"/>
      <c r="Q14" s="2571"/>
      <c r="R14" s="2580"/>
      <c r="S14" s="2580"/>
      <c r="T14" s="2581"/>
      <c r="U14" s="513"/>
      <c r="V14" s="560"/>
      <c r="W14" s="2444"/>
      <c r="X14" s="681"/>
      <c r="Y14" s="561"/>
      <c r="Z14" s="560"/>
      <c r="AA14" s="560" t="s">
        <v>1578</v>
      </c>
      <c r="AB14" s="562" t="s">
        <v>1731</v>
      </c>
      <c r="AC14" s="2438" t="s">
        <v>1635</v>
      </c>
      <c r="AD14" s="562" t="s">
        <v>103</v>
      </c>
      <c r="AE14" s="513"/>
      <c r="AF14" s="706"/>
      <c r="AG14" s="2570"/>
      <c r="AH14" s="2571"/>
      <c r="AI14" s="2580"/>
      <c r="AJ14" s="2580"/>
      <c r="AK14" s="2581"/>
      <c r="AL14" s="513"/>
      <c r="AM14" s="560"/>
      <c r="AN14" s="2444"/>
      <c r="AO14" s="681"/>
      <c r="AP14" s="561"/>
      <c r="AQ14" s="560"/>
      <c r="AR14" s="560" t="s">
        <v>1578</v>
      </c>
      <c r="AS14" s="562" t="s">
        <v>1731</v>
      </c>
      <c r="AT14" s="2438" t="s">
        <v>1635</v>
      </c>
      <c r="AU14" s="562" t="s">
        <v>103</v>
      </c>
      <c r="AV14" s="513"/>
      <c r="AW14" s="706"/>
      <c r="AX14" s="2570"/>
      <c r="AY14" s="2571"/>
      <c r="AZ14" s="2580"/>
      <c r="BA14" s="2580"/>
      <c r="BB14" s="2581"/>
      <c r="BC14" s="513"/>
      <c r="BD14" s="560"/>
      <c r="BE14" s="2444"/>
      <c r="BF14" s="681"/>
      <c r="BG14" s="561"/>
      <c r="BH14" s="560"/>
      <c r="BI14" s="560" t="s">
        <v>1578</v>
      </c>
      <c r="BJ14" s="562" t="s">
        <v>1731</v>
      </c>
      <c r="BK14" s="2438" t="s">
        <v>1635</v>
      </c>
      <c r="BL14" s="562" t="s">
        <v>103</v>
      </c>
      <c r="BM14" s="513"/>
      <c r="BN14" s="706"/>
      <c r="BO14" s="2570"/>
      <c r="BP14" s="2571"/>
      <c r="BQ14" s="2580"/>
      <c r="BR14" s="2580"/>
      <c r="BS14" s="2581"/>
      <c r="BT14" s="513"/>
      <c r="BU14" s="560"/>
      <c r="BV14" s="2444"/>
      <c r="BW14" s="681"/>
      <c r="BX14" s="561"/>
      <c r="BY14" s="560"/>
      <c r="BZ14" s="560" t="s">
        <v>1578</v>
      </c>
      <c r="CA14" s="562" t="s">
        <v>1731</v>
      </c>
      <c r="CB14" s="2438" t="s">
        <v>1635</v>
      </c>
      <c r="CC14" s="562" t="s">
        <v>103</v>
      </c>
      <c r="CD14" s="513"/>
      <c r="CE14" s="706"/>
      <c r="CF14" s="2570"/>
      <c r="CG14" s="2571"/>
      <c r="CH14" s="2580"/>
      <c r="CI14" s="2580"/>
      <c r="CJ14" s="2581"/>
      <c r="CK14" s="513"/>
      <c r="CL14" s="560"/>
      <c r="CM14" s="2444"/>
      <c r="CN14" s="681"/>
      <c r="CO14" s="561"/>
      <c r="CP14" s="560"/>
      <c r="CQ14" s="560" t="s">
        <v>1578</v>
      </c>
      <c r="CR14" s="562" t="s">
        <v>1731</v>
      </c>
      <c r="CS14" s="2438" t="s">
        <v>1635</v>
      </c>
      <c r="CT14" s="562" t="s">
        <v>103</v>
      </c>
      <c r="CU14" s="513"/>
      <c r="CV14" s="706"/>
      <c r="CW14" s="2570"/>
      <c r="CX14" s="2571"/>
      <c r="CY14" s="2580"/>
      <c r="CZ14" s="2580"/>
      <c r="DA14" s="2581"/>
      <c r="DB14" s="513"/>
      <c r="DC14" s="560"/>
      <c r="DD14" s="2444"/>
      <c r="DE14" s="681"/>
      <c r="DF14" s="561"/>
      <c r="DG14" s="560"/>
      <c r="DH14" s="560" t="s">
        <v>1578</v>
      </c>
      <c r="DI14" s="562" t="s">
        <v>1731</v>
      </c>
      <c r="DJ14" s="2438" t="s">
        <v>1635</v>
      </c>
      <c r="DK14" s="562" t="s">
        <v>103</v>
      </c>
      <c r="DL14" s="513"/>
      <c r="DM14" s="561"/>
      <c r="DN14" s="2570"/>
      <c r="DO14" s="2571"/>
      <c r="DP14" s="2580"/>
      <c r="DQ14" s="2580"/>
      <c r="DR14" s="2581"/>
      <c r="DS14" s="513"/>
      <c r="DT14" s="560"/>
      <c r="DU14" s="2444"/>
      <c r="DV14" s="681"/>
      <c r="DW14" s="561"/>
      <c r="DX14" s="560"/>
      <c r="DY14" s="560" t="s">
        <v>1578</v>
      </c>
      <c r="DZ14" s="562" t="s">
        <v>1731</v>
      </c>
      <c r="EA14" s="2438" t="s">
        <v>1635</v>
      </c>
      <c r="EB14" s="562" t="s">
        <v>103</v>
      </c>
      <c r="EC14" s="513"/>
      <c r="ED14" s="706"/>
      <c r="EE14" s="2570"/>
      <c r="EF14" s="2571"/>
      <c r="EG14" s="2580"/>
      <c r="EH14" s="2580"/>
      <c r="EI14" s="2581"/>
      <c r="EJ14" s="513"/>
      <c r="EK14" s="560"/>
      <c r="EL14" s="2444"/>
      <c r="EM14" s="681"/>
      <c r="EN14" s="561"/>
      <c r="EO14" s="560"/>
      <c r="EP14" s="560" t="s">
        <v>1578</v>
      </c>
      <c r="EQ14" s="562" t="s">
        <v>1731</v>
      </c>
      <c r="ER14" s="2438" t="s">
        <v>1635</v>
      </c>
      <c r="ES14" s="562" t="s">
        <v>103</v>
      </c>
      <c r="ET14" s="513"/>
      <c r="EU14" s="706"/>
      <c r="EV14" s="2570"/>
      <c r="EW14" s="2571"/>
      <c r="EX14" s="2580"/>
      <c r="EY14" s="2580"/>
      <c r="EZ14" s="2581"/>
      <c r="FA14" s="513"/>
      <c r="FB14" s="560"/>
      <c r="FC14" s="2444"/>
      <c r="FD14" s="681"/>
      <c r="FE14" s="561"/>
      <c r="FF14" s="560"/>
      <c r="FG14" s="560" t="s">
        <v>1578</v>
      </c>
      <c r="FH14" s="562" t="s">
        <v>1731</v>
      </c>
      <c r="FI14" s="2438" t="s">
        <v>1635</v>
      </c>
      <c r="FJ14" s="562" t="s">
        <v>103</v>
      </c>
      <c r="FK14" s="513"/>
      <c r="FL14" s="706"/>
      <c r="FM14" s="2570"/>
      <c r="FN14" s="2571"/>
      <c r="FO14" s="14"/>
    </row>
    <row r="15" spans="1:175" ht="18" customHeight="1">
      <c r="A15" s="658">
        <v>42005</v>
      </c>
      <c r="B15" s="126">
        <v>42005</v>
      </c>
      <c r="C15" s="1547">
        <v>42005</v>
      </c>
      <c r="D15" s="66">
        <v>62546250</v>
      </c>
      <c r="E15" s="2446">
        <v>39397816</v>
      </c>
      <c r="F15" s="2446">
        <v>47327396</v>
      </c>
      <c r="G15" s="2446">
        <v>86704974</v>
      </c>
      <c r="H15" s="2446">
        <v>6569146</v>
      </c>
      <c r="I15" s="2446">
        <v>400026</v>
      </c>
      <c r="J15" s="2446">
        <v>79735802</v>
      </c>
      <c r="K15" s="2446">
        <v>28256665</v>
      </c>
      <c r="L15" s="2446">
        <v>50184289</v>
      </c>
      <c r="M15" s="2446">
        <v>1294847</v>
      </c>
      <c r="N15" s="2446">
        <v>13727634</v>
      </c>
      <c r="O15" s="207">
        <v>6294886</v>
      </c>
      <c r="P15" s="1445">
        <v>42005</v>
      </c>
      <c r="Q15" s="662">
        <v>42005</v>
      </c>
      <c r="R15" s="658">
        <v>42005</v>
      </c>
      <c r="S15" s="126">
        <v>42005</v>
      </c>
      <c r="T15" s="1547">
        <v>42005</v>
      </c>
      <c r="U15" s="66">
        <v>99880</v>
      </c>
      <c r="V15" s="2446" t="s">
        <v>22</v>
      </c>
      <c r="W15" s="2446"/>
      <c r="X15" s="2446">
        <v>99074</v>
      </c>
      <c r="Y15" s="2446">
        <v>2901</v>
      </c>
      <c r="Z15" s="2446" t="s">
        <v>21</v>
      </c>
      <c r="AA15" s="2446">
        <v>96173</v>
      </c>
      <c r="AB15" s="2446" t="s">
        <v>22</v>
      </c>
      <c r="AC15" s="2446">
        <v>67813</v>
      </c>
      <c r="AD15" s="2446">
        <v>28360</v>
      </c>
      <c r="AE15" s="2446">
        <v>347</v>
      </c>
      <c r="AF15" s="207">
        <v>3988</v>
      </c>
      <c r="AG15" s="1445">
        <v>42005</v>
      </c>
      <c r="AH15" s="662">
        <v>42005</v>
      </c>
      <c r="AI15" s="658">
        <v>42005</v>
      </c>
      <c r="AJ15" s="126">
        <v>42005</v>
      </c>
      <c r="AK15" s="1547">
        <v>42005</v>
      </c>
      <c r="AL15" s="66">
        <v>253385</v>
      </c>
      <c r="AM15" s="2446" t="s">
        <v>22</v>
      </c>
      <c r="AN15" s="2446"/>
      <c r="AO15" s="2446">
        <v>240928</v>
      </c>
      <c r="AP15" s="2446">
        <v>62254</v>
      </c>
      <c r="AQ15" s="2446">
        <v>6423</v>
      </c>
      <c r="AR15" s="2446">
        <v>172251</v>
      </c>
      <c r="AS15" s="2446" t="s">
        <v>22</v>
      </c>
      <c r="AT15" s="2446">
        <v>164526</v>
      </c>
      <c r="AU15" s="2446">
        <v>7725</v>
      </c>
      <c r="AV15" s="2446">
        <v>13951</v>
      </c>
      <c r="AW15" s="207">
        <v>21864</v>
      </c>
      <c r="AX15" s="1445">
        <v>42005</v>
      </c>
      <c r="AY15" s="662">
        <v>42005</v>
      </c>
      <c r="AZ15" s="658">
        <v>42005</v>
      </c>
      <c r="BA15" s="126">
        <v>42005</v>
      </c>
      <c r="BB15" s="1547">
        <v>42005</v>
      </c>
      <c r="BC15" s="66">
        <v>307320</v>
      </c>
      <c r="BD15" s="2446" t="s">
        <v>22</v>
      </c>
      <c r="BE15" s="2446"/>
      <c r="BF15" s="2446">
        <v>301524</v>
      </c>
      <c r="BG15" s="2446">
        <v>45319</v>
      </c>
      <c r="BH15" s="2446" t="s">
        <v>21</v>
      </c>
      <c r="BI15" s="2446">
        <v>256205</v>
      </c>
      <c r="BJ15" s="2446" t="s">
        <v>21</v>
      </c>
      <c r="BK15" s="2446">
        <v>163894</v>
      </c>
      <c r="BL15" s="2446">
        <v>92311</v>
      </c>
      <c r="BM15" s="2446">
        <v>1063</v>
      </c>
      <c r="BN15" s="207">
        <v>15757</v>
      </c>
      <c r="BO15" s="1445">
        <v>42005</v>
      </c>
      <c r="BP15" s="662">
        <v>42005</v>
      </c>
      <c r="BQ15" s="658">
        <v>42005</v>
      </c>
      <c r="BR15" s="126">
        <v>42005</v>
      </c>
      <c r="BS15" s="1547">
        <v>42005</v>
      </c>
      <c r="BT15" s="66">
        <v>3523</v>
      </c>
      <c r="BU15" s="2446" t="s">
        <v>21</v>
      </c>
      <c r="BV15" s="2446"/>
      <c r="BW15" s="2446">
        <v>3551</v>
      </c>
      <c r="BX15" s="2446" t="s">
        <v>21</v>
      </c>
      <c r="BY15" s="2446" t="s">
        <v>21</v>
      </c>
      <c r="BZ15" s="2446">
        <v>3551</v>
      </c>
      <c r="CA15" s="2446" t="s">
        <v>21</v>
      </c>
      <c r="CB15" s="2446">
        <v>3550</v>
      </c>
      <c r="CC15" s="2446">
        <v>1</v>
      </c>
      <c r="CD15" s="2446" t="s">
        <v>21</v>
      </c>
      <c r="CE15" s="207">
        <v>554</v>
      </c>
      <c r="CF15" s="1445">
        <v>42005</v>
      </c>
      <c r="CG15" s="662">
        <v>42005</v>
      </c>
      <c r="CH15" s="658">
        <v>42005</v>
      </c>
      <c r="CI15" s="126">
        <v>42005</v>
      </c>
      <c r="CJ15" s="1547">
        <v>42005</v>
      </c>
      <c r="CK15" s="66">
        <v>19737949</v>
      </c>
      <c r="CL15" s="2446" t="s">
        <v>22</v>
      </c>
      <c r="CM15" s="2446"/>
      <c r="CN15" s="2446">
        <v>16160152</v>
      </c>
      <c r="CO15" s="2446">
        <v>3485118</v>
      </c>
      <c r="CP15" s="2446" t="s">
        <v>21</v>
      </c>
      <c r="CQ15" s="2446">
        <v>12675034</v>
      </c>
      <c r="CR15" s="2446">
        <v>732932</v>
      </c>
      <c r="CS15" s="2446">
        <v>11942084</v>
      </c>
      <c r="CT15" s="2446">
        <v>18</v>
      </c>
      <c r="CU15" s="2446">
        <v>3271459</v>
      </c>
      <c r="CV15" s="207">
        <v>2705533</v>
      </c>
      <c r="CW15" s="1445">
        <v>42005</v>
      </c>
      <c r="CX15" s="662">
        <v>42005</v>
      </c>
      <c r="CY15" s="658">
        <v>42005</v>
      </c>
      <c r="CZ15" s="126">
        <v>42005</v>
      </c>
      <c r="DA15" s="1547">
        <v>42005</v>
      </c>
      <c r="DB15" s="66">
        <v>1749994</v>
      </c>
      <c r="DC15" s="2446">
        <v>10859112</v>
      </c>
      <c r="DD15" s="2446"/>
      <c r="DE15" s="2446">
        <v>9429867</v>
      </c>
      <c r="DF15" s="2446">
        <v>1391108</v>
      </c>
      <c r="DG15" s="2446" t="s">
        <v>21</v>
      </c>
      <c r="DH15" s="2446">
        <v>8038759</v>
      </c>
      <c r="DI15" s="2446">
        <v>5277</v>
      </c>
      <c r="DJ15" s="2446">
        <v>7629527</v>
      </c>
      <c r="DK15" s="2446">
        <v>403955</v>
      </c>
      <c r="DL15" s="2446">
        <v>2840361</v>
      </c>
      <c r="DM15" s="207" t="s">
        <v>22</v>
      </c>
      <c r="DN15" s="1445">
        <v>42005</v>
      </c>
      <c r="DO15" s="662">
        <v>42005</v>
      </c>
      <c r="DP15" s="658">
        <v>42005</v>
      </c>
      <c r="DQ15" s="126">
        <v>42005</v>
      </c>
      <c r="DR15" s="1547">
        <v>42005</v>
      </c>
      <c r="DS15" s="66" t="s">
        <v>21</v>
      </c>
      <c r="DT15" s="2446">
        <v>119847</v>
      </c>
      <c r="DU15" s="2446"/>
      <c r="DV15" s="2446">
        <v>83738</v>
      </c>
      <c r="DW15" s="2446">
        <v>71258</v>
      </c>
      <c r="DX15" s="2446" t="s">
        <v>21</v>
      </c>
      <c r="DY15" s="2446">
        <v>12480</v>
      </c>
      <c r="DZ15" s="2446" t="s">
        <v>21</v>
      </c>
      <c r="EA15" s="2446">
        <v>12480</v>
      </c>
      <c r="EB15" s="2446" t="s">
        <v>21</v>
      </c>
      <c r="EC15" s="2446">
        <v>36109</v>
      </c>
      <c r="ED15" s="207" t="s">
        <v>22</v>
      </c>
      <c r="EE15" s="1445">
        <v>42005</v>
      </c>
      <c r="EF15" s="662">
        <v>42005</v>
      </c>
      <c r="EG15" s="658">
        <v>42005</v>
      </c>
      <c r="EH15" s="126">
        <v>42005</v>
      </c>
      <c r="EI15" s="1547">
        <v>42005</v>
      </c>
      <c r="EJ15" s="66">
        <v>1915355</v>
      </c>
      <c r="EK15" s="2446" t="s">
        <v>22</v>
      </c>
      <c r="EL15" s="2446"/>
      <c r="EM15" s="2446">
        <v>1915355</v>
      </c>
      <c r="EN15" s="2446">
        <v>178754</v>
      </c>
      <c r="EO15" s="2446">
        <v>42970</v>
      </c>
      <c r="EP15" s="2446">
        <v>1693631</v>
      </c>
      <c r="EQ15" s="2446" t="s">
        <v>22</v>
      </c>
      <c r="ER15" s="2446">
        <v>1622448</v>
      </c>
      <c r="ES15" s="2446">
        <v>71183</v>
      </c>
      <c r="ET15" s="2446" t="s">
        <v>22</v>
      </c>
      <c r="EU15" s="207" t="s">
        <v>22</v>
      </c>
      <c r="EV15" s="1445">
        <v>42005</v>
      </c>
      <c r="EW15" s="662">
        <v>42005</v>
      </c>
      <c r="EX15" s="658">
        <v>42005</v>
      </c>
      <c r="EY15" s="126">
        <v>42005</v>
      </c>
      <c r="EZ15" s="1547">
        <v>42005</v>
      </c>
      <c r="FA15" s="66">
        <v>10803</v>
      </c>
      <c r="FB15" s="2446" t="s">
        <v>21</v>
      </c>
      <c r="FC15" s="1306"/>
      <c r="FD15" s="2446">
        <v>11354</v>
      </c>
      <c r="FE15" s="2446">
        <v>11354</v>
      </c>
      <c r="FF15" s="2446" t="s">
        <v>21</v>
      </c>
      <c r="FG15" s="2446" t="s">
        <v>21</v>
      </c>
      <c r="FH15" s="2446" t="s">
        <v>21</v>
      </c>
      <c r="FI15" s="2446" t="s">
        <v>21</v>
      </c>
      <c r="FJ15" s="2446" t="s">
        <v>21</v>
      </c>
      <c r="FK15" s="2446" t="s">
        <v>21</v>
      </c>
      <c r="FL15" s="207" t="s">
        <v>21</v>
      </c>
      <c r="FM15" s="1445">
        <v>42005</v>
      </c>
      <c r="FN15" s="662">
        <v>42005</v>
      </c>
      <c r="FO15" s="4"/>
    </row>
    <row r="16" spans="1:175" ht="15" customHeight="1">
      <c r="A16" s="73"/>
      <c r="B16" s="64">
        <v>42370</v>
      </c>
      <c r="C16" s="74"/>
      <c r="D16" s="75">
        <v>62779560</v>
      </c>
      <c r="E16" s="2447">
        <v>39937113</v>
      </c>
      <c r="F16" s="2447">
        <v>47553008</v>
      </c>
      <c r="G16" s="2447">
        <v>87468741</v>
      </c>
      <c r="H16" s="2447">
        <v>6908989</v>
      </c>
      <c r="I16" s="2447">
        <v>439515</v>
      </c>
      <c r="J16" s="2447">
        <v>80120237</v>
      </c>
      <c r="K16" s="2447">
        <v>29014118</v>
      </c>
      <c r="L16" s="2447">
        <v>49825609</v>
      </c>
      <c r="M16" s="2447">
        <v>1280510</v>
      </c>
      <c r="N16" s="2447">
        <v>13830529</v>
      </c>
      <c r="O16" s="214">
        <v>6418263</v>
      </c>
      <c r="P16" s="1445">
        <v>42370</v>
      </c>
      <c r="Q16" s="662">
        <v>42370</v>
      </c>
      <c r="R16" s="73"/>
      <c r="S16" s="64">
        <v>42370</v>
      </c>
      <c r="T16" s="74"/>
      <c r="U16" s="75">
        <v>97781</v>
      </c>
      <c r="V16" s="2447" t="s">
        <v>22</v>
      </c>
      <c r="W16" s="2447"/>
      <c r="X16" s="2447">
        <v>97494</v>
      </c>
      <c r="Y16" s="2447">
        <v>2426</v>
      </c>
      <c r="Z16" s="2447" t="s">
        <v>21</v>
      </c>
      <c r="AA16" s="2447">
        <v>95068</v>
      </c>
      <c r="AB16" s="2447" t="s">
        <v>22</v>
      </c>
      <c r="AC16" s="2447">
        <v>69462</v>
      </c>
      <c r="AD16" s="2447">
        <v>25606</v>
      </c>
      <c r="AE16" s="2447">
        <v>386</v>
      </c>
      <c r="AF16" s="214">
        <v>3885</v>
      </c>
      <c r="AG16" s="1445">
        <v>42370</v>
      </c>
      <c r="AH16" s="662">
        <v>42370</v>
      </c>
      <c r="AI16" s="73"/>
      <c r="AJ16" s="64">
        <v>42370</v>
      </c>
      <c r="AK16" s="74"/>
      <c r="AL16" s="75">
        <v>262983</v>
      </c>
      <c r="AM16" s="2447" t="s">
        <v>22</v>
      </c>
      <c r="AN16" s="2447"/>
      <c r="AO16" s="2447">
        <v>257018</v>
      </c>
      <c r="AP16" s="2447">
        <v>88476</v>
      </c>
      <c r="AQ16" s="2447">
        <v>5755</v>
      </c>
      <c r="AR16" s="2447">
        <v>162787</v>
      </c>
      <c r="AS16" s="2447" t="s">
        <v>22</v>
      </c>
      <c r="AT16" s="2447">
        <v>156213</v>
      </c>
      <c r="AU16" s="2447">
        <v>6574</v>
      </c>
      <c r="AV16" s="2447">
        <v>11799</v>
      </c>
      <c r="AW16" s="214">
        <v>16052</v>
      </c>
      <c r="AX16" s="1445">
        <v>42370</v>
      </c>
      <c r="AY16" s="662">
        <v>42370</v>
      </c>
      <c r="AZ16" s="73"/>
      <c r="BA16" s="64">
        <v>42370</v>
      </c>
      <c r="BB16" s="74"/>
      <c r="BC16" s="75">
        <v>297301</v>
      </c>
      <c r="BD16" s="2447" t="s">
        <v>22</v>
      </c>
      <c r="BE16" s="2447"/>
      <c r="BF16" s="2447">
        <v>268460</v>
      </c>
      <c r="BG16" s="2447">
        <v>29500</v>
      </c>
      <c r="BH16" s="2447" t="s">
        <v>21</v>
      </c>
      <c r="BI16" s="2447">
        <v>238960</v>
      </c>
      <c r="BJ16" s="2447" t="s">
        <v>21</v>
      </c>
      <c r="BK16" s="2447">
        <v>141611</v>
      </c>
      <c r="BL16" s="2447">
        <v>97349</v>
      </c>
      <c r="BM16" s="2447">
        <v>5764</v>
      </c>
      <c r="BN16" s="214">
        <v>38964</v>
      </c>
      <c r="BO16" s="1445">
        <v>42370</v>
      </c>
      <c r="BP16" s="662">
        <v>42370</v>
      </c>
      <c r="BQ16" s="73"/>
      <c r="BR16" s="64">
        <v>42370</v>
      </c>
      <c r="BS16" s="74"/>
      <c r="BT16" s="75">
        <v>2965</v>
      </c>
      <c r="BU16" s="2447" t="s">
        <v>21</v>
      </c>
      <c r="BV16" s="2447"/>
      <c r="BW16" s="2447">
        <v>2943</v>
      </c>
      <c r="BX16" s="2447" t="s">
        <v>21</v>
      </c>
      <c r="BY16" s="2447" t="s">
        <v>21</v>
      </c>
      <c r="BZ16" s="2447">
        <v>2943</v>
      </c>
      <c r="CA16" s="2447" t="s">
        <v>21</v>
      </c>
      <c r="CB16" s="2447">
        <v>2542</v>
      </c>
      <c r="CC16" s="2447">
        <v>401</v>
      </c>
      <c r="CD16" s="2447" t="s">
        <v>21</v>
      </c>
      <c r="CE16" s="214">
        <v>576</v>
      </c>
      <c r="CF16" s="1445">
        <v>42370</v>
      </c>
      <c r="CG16" s="662">
        <v>42370</v>
      </c>
      <c r="CH16" s="73"/>
      <c r="CI16" s="64">
        <v>42370</v>
      </c>
      <c r="CJ16" s="74"/>
      <c r="CK16" s="75">
        <v>19743298</v>
      </c>
      <c r="CL16" s="2447" t="s">
        <v>22</v>
      </c>
      <c r="CM16" s="2447"/>
      <c r="CN16" s="2447">
        <v>15943567</v>
      </c>
      <c r="CO16" s="2447">
        <v>3645186</v>
      </c>
      <c r="CP16" s="2447" t="s">
        <v>21</v>
      </c>
      <c r="CQ16" s="2447">
        <v>12298381</v>
      </c>
      <c r="CR16" s="2447">
        <v>662867</v>
      </c>
      <c r="CS16" s="2447">
        <v>11635418</v>
      </c>
      <c r="CT16" s="2447">
        <v>96</v>
      </c>
      <c r="CU16" s="2447">
        <v>3616127</v>
      </c>
      <c r="CV16" s="214">
        <v>2815245</v>
      </c>
      <c r="CW16" s="1445">
        <v>42370</v>
      </c>
      <c r="CX16" s="662">
        <v>42370</v>
      </c>
      <c r="CY16" s="73"/>
      <c r="CZ16" s="64">
        <v>42370</v>
      </c>
      <c r="DA16" s="74"/>
      <c r="DB16" s="75">
        <v>1690559</v>
      </c>
      <c r="DC16" s="2447">
        <v>11089993</v>
      </c>
      <c r="DD16" s="2447"/>
      <c r="DE16" s="2447">
        <v>9819744</v>
      </c>
      <c r="DF16" s="2447">
        <v>1603913</v>
      </c>
      <c r="DG16" s="2447" t="s">
        <v>21</v>
      </c>
      <c r="DH16" s="2447">
        <v>8215831</v>
      </c>
      <c r="DI16" s="2447">
        <v>5332</v>
      </c>
      <c r="DJ16" s="2447">
        <v>7796979</v>
      </c>
      <c r="DK16" s="2447">
        <v>413520</v>
      </c>
      <c r="DL16" s="2447">
        <v>2745808</v>
      </c>
      <c r="DM16" s="214" t="s">
        <v>22</v>
      </c>
      <c r="DN16" s="1445">
        <v>42370</v>
      </c>
      <c r="DO16" s="662">
        <v>42370</v>
      </c>
      <c r="DP16" s="73"/>
      <c r="DQ16" s="64">
        <v>42370</v>
      </c>
      <c r="DR16" s="74"/>
      <c r="DS16" s="75" t="s">
        <v>21</v>
      </c>
      <c r="DT16" s="2447">
        <v>121126</v>
      </c>
      <c r="DU16" s="2447"/>
      <c r="DV16" s="2447">
        <v>89281</v>
      </c>
      <c r="DW16" s="2447">
        <v>77214</v>
      </c>
      <c r="DX16" s="2447" t="s">
        <v>21</v>
      </c>
      <c r="DY16" s="2447">
        <v>12067</v>
      </c>
      <c r="DZ16" s="2447" t="s">
        <v>21</v>
      </c>
      <c r="EA16" s="2447">
        <v>12067</v>
      </c>
      <c r="EB16" s="2447" t="s">
        <v>21</v>
      </c>
      <c r="EC16" s="2447">
        <v>31845</v>
      </c>
      <c r="ED16" s="214" t="s">
        <v>22</v>
      </c>
      <c r="EE16" s="1445">
        <v>42370</v>
      </c>
      <c r="EF16" s="662">
        <v>42370</v>
      </c>
      <c r="EG16" s="73"/>
      <c r="EH16" s="64">
        <v>42370</v>
      </c>
      <c r="EI16" s="74"/>
      <c r="EJ16" s="75">
        <v>2031303</v>
      </c>
      <c r="EK16" s="2447" t="s">
        <v>22</v>
      </c>
      <c r="EL16" s="2447"/>
      <c r="EM16" s="2447">
        <v>2031303</v>
      </c>
      <c r="EN16" s="2447">
        <v>299479</v>
      </c>
      <c r="EO16" s="2447">
        <v>51814</v>
      </c>
      <c r="EP16" s="2447">
        <v>1680010</v>
      </c>
      <c r="EQ16" s="2447" t="s">
        <v>22</v>
      </c>
      <c r="ER16" s="2447">
        <v>1603570</v>
      </c>
      <c r="ES16" s="2447">
        <v>76440</v>
      </c>
      <c r="ET16" s="2447" t="s">
        <v>22</v>
      </c>
      <c r="EU16" s="214" t="s">
        <v>22</v>
      </c>
      <c r="EV16" s="1445">
        <v>42370</v>
      </c>
      <c r="EW16" s="662">
        <v>42370</v>
      </c>
      <c r="EX16" s="73"/>
      <c r="EY16" s="64">
        <v>42370</v>
      </c>
      <c r="EZ16" s="74"/>
      <c r="FA16" s="75">
        <v>40972</v>
      </c>
      <c r="FB16" s="2447" t="s">
        <v>21</v>
      </c>
      <c r="FC16" s="4"/>
      <c r="FD16" s="2447">
        <v>40972</v>
      </c>
      <c r="FE16" s="2447">
        <v>40972</v>
      </c>
      <c r="FF16" s="2447" t="s">
        <v>21</v>
      </c>
      <c r="FG16" s="2447" t="s">
        <v>21</v>
      </c>
      <c r="FH16" s="2447" t="s">
        <v>21</v>
      </c>
      <c r="FI16" s="2447" t="s">
        <v>21</v>
      </c>
      <c r="FJ16" s="2447" t="s">
        <v>21</v>
      </c>
      <c r="FK16" s="2447" t="s">
        <v>21</v>
      </c>
      <c r="FL16" s="214" t="s">
        <v>21</v>
      </c>
      <c r="FM16" s="1445">
        <v>42370</v>
      </c>
      <c r="FN16" s="662">
        <v>42370</v>
      </c>
      <c r="FO16" s="4"/>
    </row>
    <row r="17" spans="1:171" ht="15" customHeight="1">
      <c r="A17" s="73"/>
      <c r="B17" s="64">
        <v>42736</v>
      </c>
      <c r="C17" s="74"/>
      <c r="D17" s="75">
        <v>60698624</v>
      </c>
      <c r="E17" s="2447">
        <v>39305299</v>
      </c>
      <c r="F17" s="2447">
        <v>46873407</v>
      </c>
      <c r="G17" s="2447">
        <v>86158445</v>
      </c>
      <c r="H17" s="2447">
        <v>6892784</v>
      </c>
      <c r="I17" s="2447">
        <v>415523</v>
      </c>
      <c r="J17" s="2447">
        <v>78850138</v>
      </c>
      <c r="K17" s="2447">
        <v>28708647</v>
      </c>
      <c r="L17" s="2447">
        <v>48802876</v>
      </c>
      <c r="M17" s="2447">
        <v>1338614</v>
      </c>
      <c r="N17" s="2447">
        <v>13323299</v>
      </c>
      <c r="O17" s="214">
        <v>6163831</v>
      </c>
      <c r="P17" s="1445">
        <v>42736</v>
      </c>
      <c r="Q17" s="662">
        <v>42736</v>
      </c>
      <c r="R17" s="73"/>
      <c r="S17" s="64">
        <v>42736</v>
      </c>
      <c r="T17" s="74"/>
      <c r="U17" s="75">
        <v>95231</v>
      </c>
      <c r="V17" s="2447" t="s">
        <v>22</v>
      </c>
      <c r="W17" s="2447"/>
      <c r="X17" s="2447">
        <v>94830</v>
      </c>
      <c r="Y17" s="2447">
        <v>2795</v>
      </c>
      <c r="Z17" s="2447" t="s">
        <v>21</v>
      </c>
      <c r="AA17" s="2447">
        <v>92035</v>
      </c>
      <c r="AB17" s="2447" t="s">
        <v>22</v>
      </c>
      <c r="AC17" s="2447">
        <v>70087</v>
      </c>
      <c r="AD17" s="2447">
        <v>21948</v>
      </c>
      <c r="AE17" s="2447">
        <v>544</v>
      </c>
      <c r="AF17" s="214">
        <v>3753</v>
      </c>
      <c r="AG17" s="1445">
        <v>42736</v>
      </c>
      <c r="AH17" s="662">
        <v>42736</v>
      </c>
      <c r="AI17" s="73"/>
      <c r="AJ17" s="64">
        <v>42736</v>
      </c>
      <c r="AK17" s="74"/>
      <c r="AL17" s="75">
        <v>256319</v>
      </c>
      <c r="AM17" s="2447" t="s">
        <v>22</v>
      </c>
      <c r="AN17" s="2447"/>
      <c r="AO17" s="2447">
        <v>245419</v>
      </c>
      <c r="AP17" s="2447">
        <v>62397</v>
      </c>
      <c r="AQ17" s="2447">
        <v>6406</v>
      </c>
      <c r="AR17" s="2447">
        <v>176616</v>
      </c>
      <c r="AS17" s="2447" t="s">
        <v>22</v>
      </c>
      <c r="AT17" s="2447">
        <v>169545</v>
      </c>
      <c r="AU17" s="2447">
        <v>7071</v>
      </c>
      <c r="AV17" s="2447">
        <v>9503</v>
      </c>
      <c r="AW17" s="214">
        <v>17281</v>
      </c>
      <c r="AX17" s="1445">
        <v>42736</v>
      </c>
      <c r="AY17" s="662">
        <v>42736</v>
      </c>
      <c r="AZ17" s="73"/>
      <c r="BA17" s="64">
        <v>42736</v>
      </c>
      <c r="BB17" s="74"/>
      <c r="BC17" s="75">
        <v>296091</v>
      </c>
      <c r="BD17" s="2447" t="s">
        <v>22</v>
      </c>
      <c r="BE17" s="2447"/>
      <c r="BF17" s="2447">
        <v>300654</v>
      </c>
      <c r="BG17" s="2447">
        <v>39709</v>
      </c>
      <c r="BH17" s="2447" t="s">
        <v>21</v>
      </c>
      <c r="BI17" s="2447">
        <v>260945</v>
      </c>
      <c r="BJ17" s="2447" t="s">
        <v>21</v>
      </c>
      <c r="BK17" s="2447">
        <v>156321</v>
      </c>
      <c r="BL17" s="2447">
        <v>104624</v>
      </c>
      <c r="BM17" s="2447">
        <v>12282</v>
      </c>
      <c r="BN17" s="214">
        <v>22229</v>
      </c>
      <c r="BO17" s="1445">
        <v>42736</v>
      </c>
      <c r="BP17" s="662">
        <v>42736</v>
      </c>
      <c r="BQ17" s="73"/>
      <c r="BR17" s="64">
        <v>42736</v>
      </c>
      <c r="BS17" s="74"/>
      <c r="BT17" s="75">
        <v>3061</v>
      </c>
      <c r="BU17" s="2447" t="s">
        <v>21</v>
      </c>
      <c r="BV17" s="2447"/>
      <c r="BW17" s="2447">
        <v>3107</v>
      </c>
      <c r="BX17" s="2447" t="s">
        <v>21</v>
      </c>
      <c r="BY17" s="2447" t="s">
        <v>21</v>
      </c>
      <c r="BZ17" s="2447">
        <v>3107</v>
      </c>
      <c r="CA17" s="2447" t="s">
        <v>21</v>
      </c>
      <c r="CB17" s="2447">
        <v>3107</v>
      </c>
      <c r="CC17" s="2447" t="s">
        <v>21</v>
      </c>
      <c r="CD17" s="2447" t="s">
        <v>21</v>
      </c>
      <c r="CE17" s="214">
        <v>530</v>
      </c>
      <c r="CF17" s="1445">
        <v>42736</v>
      </c>
      <c r="CG17" s="662">
        <v>42736</v>
      </c>
      <c r="CH17" s="73"/>
      <c r="CI17" s="64">
        <v>42736</v>
      </c>
      <c r="CJ17" s="74"/>
      <c r="CK17" s="75">
        <v>18410704</v>
      </c>
      <c r="CL17" s="2447" t="s">
        <v>22</v>
      </c>
      <c r="CM17" s="2447"/>
      <c r="CN17" s="2447">
        <v>15781613</v>
      </c>
      <c r="CO17" s="2447">
        <v>3624274</v>
      </c>
      <c r="CP17" s="2447" t="s">
        <v>21</v>
      </c>
      <c r="CQ17" s="2447">
        <v>12157339</v>
      </c>
      <c r="CR17" s="2447">
        <v>607210</v>
      </c>
      <c r="CS17" s="2447">
        <v>11549092</v>
      </c>
      <c r="CT17" s="2447">
        <v>1037</v>
      </c>
      <c r="CU17" s="2447">
        <v>3090344</v>
      </c>
      <c r="CV17" s="214">
        <v>2320007</v>
      </c>
      <c r="CW17" s="1445">
        <v>42736</v>
      </c>
      <c r="CX17" s="662">
        <v>42736</v>
      </c>
      <c r="CY17" s="73"/>
      <c r="CZ17" s="64">
        <v>42736</v>
      </c>
      <c r="DA17" s="74"/>
      <c r="DB17" s="75">
        <v>1661655</v>
      </c>
      <c r="DC17" s="2447">
        <v>11069677</v>
      </c>
      <c r="DD17" s="2447"/>
      <c r="DE17" s="2447">
        <v>9752089</v>
      </c>
      <c r="DF17" s="2447">
        <v>1506799</v>
      </c>
      <c r="DG17" s="2447" t="s">
        <v>21</v>
      </c>
      <c r="DH17" s="2447">
        <v>8245290</v>
      </c>
      <c r="DI17" s="2447">
        <v>5192</v>
      </c>
      <c r="DJ17" s="2447">
        <v>7788923</v>
      </c>
      <c r="DK17" s="2447">
        <v>451175</v>
      </c>
      <c r="DL17" s="2447">
        <v>2769203</v>
      </c>
      <c r="DM17" s="214" t="s">
        <v>22</v>
      </c>
      <c r="DN17" s="1445">
        <v>42736</v>
      </c>
      <c r="DO17" s="662">
        <v>42736</v>
      </c>
      <c r="DP17" s="73"/>
      <c r="DQ17" s="64">
        <v>42736</v>
      </c>
      <c r="DR17" s="74"/>
      <c r="DS17" s="75" t="s">
        <v>21</v>
      </c>
      <c r="DT17" s="2447">
        <v>112771</v>
      </c>
      <c r="DU17" s="2447"/>
      <c r="DV17" s="2447">
        <v>76152</v>
      </c>
      <c r="DW17" s="2447">
        <v>66896</v>
      </c>
      <c r="DX17" s="2447" t="s">
        <v>21</v>
      </c>
      <c r="DY17" s="2447">
        <v>9256</v>
      </c>
      <c r="DZ17" s="2447" t="s">
        <v>21</v>
      </c>
      <c r="EA17" s="2447">
        <v>9256</v>
      </c>
      <c r="EB17" s="2447" t="s">
        <v>21</v>
      </c>
      <c r="EC17" s="2447">
        <v>36619</v>
      </c>
      <c r="ED17" s="214" t="s">
        <v>22</v>
      </c>
      <c r="EE17" s="1445">
        <v>42736</v>
      </c>
      <c r="EF17" s="662">
        <v>42736</v>
      </c>
      <c r="EG17" s="73"/>
      <c r="EH17" s="64">
        <v>42736</v>
      </c>
      <c r="EI17" s="74"/>
      <c r="EJ17" s="75">
        <v>2055076</v>
      </c>
      <c r="EK17" s="2447" t="s">
        <v>22</v>
      </c>
      <c r="EL17" s="2447"/>
      <c r="EM17" s="2447">
        <v>2055076</v>
      </c>
      <c r="EN17" s="2447">
        <v>340399</v>
      </c>
      <c r="EO17" s="2447">
        <v>56605</v>
      </c>
      <c r="EP17" s="2447">
        <v>1658072</v>
      </c>
      <c r="EQ17" s="2447" t="s">
        <v>22</v>
      </c>
      <c r="ER17" s="2447">
        <v>1569468</v>
      </c>
      <c r="ES17" s="2447">
        <v>88604</v>
      </c>
      <c r="ET17" s="2447" t="s">
        <v>22</v>
      </c>
      <c r="EU17" s="214" t="s">
        <v>22</v>
      </c>
      <c r="EV17" s="1445">
        <v>42736</v>
      </c>
      <c r="EW17" s="662">
        <v>42736</v>
      </c>
      <c r="EX17" s="73"/>
      <c r="EY17" s="64">
        <v>42736</v>
      </c>
      <c r="EZ17" s="74"/>
      <c r="FA17" s="75">
        <v>31122</v>
      </c>
      <c r="FB17" s="2447" t="s">
        <v>21</v>
      </c>
      <c r="FC17" s="4"/>
      <c r="FD17" s="2447">
        <v>31122</v>
      </c>
      <c r="FE17" s="2447">
        <v>31122</v>
      </c>
      <c r="FF17" s="2447" t="s">
        <v>21</v>
      </c>
      <c r="FG17" s="2447" t="s">
        <v>21</v>
      </c>
      <c r="FH17" s="2447" t="s">
        <v>21</v>
      </c>
      <c r="FI17" s="2447" t="s">
        <v>21</v>
      </c>
      <c r="FJ17" s="2447" t="s">
        <v>21</v>
      </c>
      <c r="FK17" s="2447" t="s">
        <v>21</v>
      </c>
      <c r="FL17" s="214" t="s">
        <v>21</v>
      </c>
      <c r="FM17" s="1445">
        <v>42736</v>
      </c>
      <c r="FN17" s="662">
        <v>42736</v>
      </c>
      <c r="FO17" s="4"/>
    </row>
    <row r="18" spans="1:171" ht="15" customHeight="1">
      <c r="A18" s="73"/>
      <c r="B18" s="64">
        <v>43101</v>
      </c>
      <c r="C18" s="74"/>
      <c r="D18" s="75">
        <v>60386561</v>
      </c>
      <c r="E18" s="2447">
        <v>38696886</v>
      </c>
      <c r="F18" s="2447">
        <v>46743446</v>
      </c>
      <c r="G18" s="2447">
        <v>85418573</v>
      </c>
      <c r="H18" s="2447">
        <v>6743004</v>
      </c>
      <c r="I18" s="2447">
        <v>336957</v>
      </c>
      <c r="J18" s="2447">
        <v>78338611</v>
      </c>
      <c r="K18" s="2447">
        <v>28409280</v>
      </c>
      <c r="L18" s="2447">
        <v>48661354</v>
      </c>
      <c r="M18" s="2447">
        <v>1267978</v>
      </c>
      <c r="N18" s="2447">
        <v>12808644</v>
      </c>
      <c r="O18" s="214">
        <v>6144352</v>
      </c>
      <c r="P18" s="1445">
        <v>43101</v>
      </c>
      <c r="Q18" s="662">
        <v>43101</v>
      </c>
      <c r="R18" s="73"/>
      <c r="S18" s="64">
        <v>43101</v>
      </c>
      <c r="T18" s="74"/>
      <c r="U18" s="75">
        <v>94037</v>
      </c>
      <c r="V18" s="2447" t="s">
        <v>22</v>
      </c>
      <c r="W18" s="2447"/>
      <c r="X18" s="2447">
        <v>92614</v>
      </c>
      <c r="Y18" s="2447">
        <v>2814</v>
      </c>
      <c r="Z18" s="2447" t="s">
        <v>21</v>
      </c>
      <c r="AA18" s="2447">
        <v>89800</v>
      </c>
      <c r="AB18" s="2447" t="s">
        <v>22</v>
      </c>
      <c r="AC18" s="2447">
        <v>71733</v>
      </c>
      <c r="AD18" s="2447">
        <v>18067</v>
      </c>
      <c r="AE18" s="2447">
        <v>1053</v>
      </c>
      <c r="AF18" s="214">
        <v>3937</v>
      </c>
      <c r="AG18" s="1445">
        <v>43101</v>
      </c>
      <c r="AH18" s="662">
        <v>43101</v>
      </c>
      <c r="AI18" s="73"/>
      <c r="AJ18" s="64">
        <v>43101</v>
      </c>
      <c r="AK18" s="74"/>
      <c r="AL18" s="75">
        <v>257000</v>
      </c>
      <c r="AM18" s="2447" t="s">
        <v>22</v>
      </c>
      <c r="AN18" s="2447"/>
      <c r="AO18" s="2447">
        <v>244868</v>
      </c>
      <c r="AP18" s="2447">
        <v>75823</v>
      </c>
      <c r="AQ18" s="2447">
        <v>6172</v>
      </c>
      <c r="AR18" s="2447">
        <v>162873</v>
      </c>
      <c r="AS18" s="2447" t="s">
        <v>22</v>
      </c>
      <c r="AT18" s="2447">
        <v>155902</v>
      </c>
      <c r="AU18" s="2447">
        <v>6971</v>
      </c>
      <c r="AV18" s="2447">
        <v>8965</v>
      </c>
      <c r="AW18" s="214">
        <v>20153</v>
      </c>
      <c r="AX18" s="1445">
        <v>43101</v>
      </c>
      <c r="AY18" s="662">
        <v>43101</v>
      </c>
      <c r="AZ18" s="73"/>
      <c r="BA18" s="64">
        <v>43101</v>
      </c>
      <c r="BB18" s="74"/>
      <c r="BC18" s="75">
        <v>319809</v>
      </c>
      <c r="BD18" s="2447" t="s">
        <v>22</v>
      </c>
      <c r="BE18" s="2447"/>
      <c r="BF18" s="2447">
        <v>302655</v>
      </c>
      <c r="BG18" s="2447">
        <v>40042</v>
      </c>
      <c r="BH18" s="2447" t="s">
        <v>21</v>
      </c>
      <c r="BI18" s="2447">
        <v>262613</v>
      </c>
      <c r="BJ18" s="2447" t="s">
        <v>21</v>
      </c>
      <c r="BK18" s="2447">
        <v>154460</v>
      </c>
      <c r="BL18" s="2447">
        <v>108153</v>
      </c>
      <c r="BM18" s="2447">
        <v>13107</v>
      </c>
      <c r="BN18" s="214">
        <v>26582</v>
      </c>
      <c r="BO18" s="1445">
        <v>43101</v>
      </c>
      <c r="BP18" s="662">
        <v>43101</v>
      </c>
      <c r="BQ18" s="73"/>
      <c r="BR18" s="64">
        <v>43101</v>
      </c>
      <c r="BS18" s="74"/>
      <c r="BT18" s="75">
        <v>3187</v>
      </c>
      <c r="BU18" s="2447" t="s">
        <v>21</v>
      </c>
      <c r="BV18" s="2447"/>
      <c r="BW18" s="2447">
        <v>3199</v>
      </c>
      <c r="BX18" s="2447" t="s">
        <v>21</v>
      </c>
      <c r="BY18" s="2447" t="s">
        <v>21</v>
      </c>
      <c r="BZ18" s="2447">
        <v>3199</v>
      </c>
      <c r="CA18" s="2447" t="s">
        <v>21</v>
      </c>
      <c r="CB18" s="2447">
        <v>3199</v>
      </c>
      <c r="CC18" s="2447" t="s">
        <v>21</v>
      </c>
      <c r="CD18" s="2447" t="s">
        <v>21</v>
      </c>
      <c r="CE18" s="214">
        <v>518</v>
      </c>
      <c r="CF18" s="1445">
        <v>43101</v>
      </c>
      <c r="CG18" s="662">
        <v>43101</v>
      </c>
      <c r="CH18" s="73"/>
      <c r="CI18" s="64">
        <v>43101</v>
      </c>
      <c r="CJ18" s="74"/>
      <c r="CK18" s="75">
        <v>18106602</v>
      </c>
      <c r="CL18" s="2447" t="s">
        <v>22</v>
      </c>
      <c r="CM18" s="2447"/>
      <c r="CN18" s="2447">
        <v>15893082</v>
      </c>
      <c r="CO18" s="2447">
        <v>3625919</v>
      </c>
      <c r="CP18" s="2447" t="s">
        <v>21</v>
      </c>
      <c r="CQ18" s="2447">
        <v>12267163</v>
      </c>
      <c r="CR18" s="2447">
        <v>592962</v>
      </c>
      <c r="CS18" s="2447">
        <v>11672369</v>
      </c>
      <c r="CT18" s="2447">
        <v>1832</v>
      </c>
      <c r="CU18" s="2447">
        <v>2177828</v>
      </c>
      <c r="CV18" s="214">
        <v>2249850</v>
      </c>
      <c r="CW18" s="1445">
        <v>43101</v>
      </c>
      <c r="CX18" s="662">
        <v>43101</v>
      </c>
      <c r="CY18" s="73"/>
      <c r="CZ18" s="64">
        <v>43101</v>
      </c>
      <c r="DA18" s="74"/>
      <c r="DB18" s="75">
        <v>1590270</v>
      </c>
      <c r="DC18" s="2447">
        <v>10890534</v>
      </c>
      <c r="DD18" s="2447"/>
      <c r="DE18" s="2447">
        <v>9680873</v>
      </c>
      <c r="DF18" s="2447">
        <v>1409443</v>
      </c>
      <c r="DG18" s="2447" t="s">
        <v>21</v>
      </c>
      <c r="DH18" s="2447">
        <v>8271430</v>
      </c>
      <c r="DI18" s="2447">
        <v>5865</v>
      </c>
      <c r="DJ18" s="2447">
        <v>7826621</v>
      </c>
      <c r="DK18" s="2447">
        <v>438944</v>
      </c>
      <c r="DL18" s="2447">
        <v>2622786</v>
      </c>
      <c r="DM18" s="214" t="s">
        <v>22</v>
      </c>
      <c r="DN18" s="1445">
        <v>43101</v>
      </c>
      <c r="DO18" s="662">
        <v>43101</v>
      </c>
      <c r="DP18" s="73"/>
      <c r="DQ18" s="64">
        <v>43101</v>
      </c>
      <c r="DR18" s="74"/>
      <c r="DS18" s="75" t="s">
        <v>21</v>
      </c>
      <c r="DT18" s="2447">
        <v>107178</v>
      </c>
      <c r="DU18" s="2447"/>
      <c r="DV18" s="2447">
        <v>73849</v>
      </c>
      <c r="DW18" s="2447">
        <v>69316</v>
      </c>
      <c r="DX18" s="2447" t="s">
        <v>21</v>
      </c>
      <c r="DY18" s="2447">
        <v>4533</v>
      </c>
      <c r="DZ18" s="2447" t="s">
        <v>21</v>
      </c>
      <c r="EA18" s="2447">
        <v>4533</v>
      </c>
      <c r="EB18" s="2447" t="s">
        <v>21</v>
      </c>
      <c r="EC18" s="2447">
        <v>33329</v>
      </c>
      <c r="ED18" s="214" t="s">
        <v>22</v>
      </c>
      <c r="EE18" s="1445">
        <v>43101</v>
      </c>
      <c r="EF18" s="662">
        <v>43101</v>
      </c>
      <c r="EG18" s="73"/>
      <c r="EH18" s="64">
        <v>43101</v>
      </c>
      <c r="EI18" s="74"/>
      <c r="EJ18" s="75">
        <v>2206752</v>
      </c>
      <c r="EK18" s="2447" t="s">
        <v>22</v>
      </c>
      <c r="EL18" s="2447"/>
      <c r="EM18" s="2447">
        <v>2206752</v>
      </c>
      <c r="EN18" s="2447">
        <v>367046</v>
      </c>
      <c r="EO18" s="2447">
        <v>55165</v>
      </c>
      <c r="EP18" s="2447">
        <v>1784541</v>
      </c>
      <c r="EQ18" s="2447" t="s">
        <v>22</v>
      </c>
      <c r="ER18" s="2447">
        <v>1693815</v>
      </c>
      <c r="ES18" s="2447">
        <v>90726</v>
      </c>
      <c r="ET18" s="2447" t="s">
        <v>22</v>
      </c>
      <c r="EU18" s="214" t="s">
        <v>22</v>
      </c>
      <c r="EV18" s="1445">
        <v>43101</v>
      </c>
      <c r="EW18" s="662">
        <v>43101</v>
      </c>
      <c r="EX18" s="73"/>
      <c r="EY18" s="64">
        <v>43101</v>
      </c>
      <c r="EZ18" s="74"/>
      <c r="FA18" s="75">
        <v>24686</v>
      </c>
      <c r="FB18" s="2447" t="s">
        <v>21</v>
      </c>
      <c r="FC18" s="4"/>
      <c r="FD18" s="2447">
        <v>24686</v>
      </c>
      <c r="FE18" s="2447">
        <v>24686</v>
      </c>
      <c r="FF18" s="2447" t="s">
        <v>21</v>
      </c>
      <c r="FG18" s="2447" t="s">
        <v>21</v>
      </c>
      <c r="FH18" s="2447" t="s">
        <v>21</v>
      </c>
      <c r="FI18" s="2447" t="s">
        <v>21</v>
      </c>
      <c r="FJ18" s="2447" t="s">
        <v>21</v>
      </c>
      <c r="FK18" s="2447" t="s">
        <v>21</v>
      </c>
      <c r="FL18" s="214" t="s">
        <v>21</v>
      </c>
      <c r="FM18" s="1445">
        <v>43101</v>
      </c>
      <c r="FN18" s="662">
        <v>43101</v>
      </c>
      <c r="FO18" s="4"/>
    </row>
    <row r="19" spans="1:171" ht="15" customHeight="1">
      <c r="A19" s="63">
        <v>43586</v>
      </c>
      <c r="B19" s="64">
        <v>43586</v>
      </c>
      <c r="C19" s="74" t="s">
        <v>2159</v>
      </c>
      <c r="D19" s="75">
        <v>58482340</v>
      </c>
      <c r="E19" s="2447">
        <v>38334021</v>
      </c>
      <c r="F19" s="2447">
        <v>45211077</v>
      </c>
      <c r="G19" s="2447">
        <v>83524080</v>
      </c>
      <c r="H19" s="2447">
        <v>6677192</v>
      </c>
      <c r="I19" s="2447">
        <v>239230</v>
      </c>
      <c r="J19" s="2447">
        <v>76607658</v>
      </c>
      <c r="K19" s="2447">
        <v>28305681</v>
      </c>
      <c r="L19" s="2447">
        <v>47041848</v>
      </c>
      <c r="M19" s="2447">
        <v>1260128</v>
      </c>
      <c r="N19" s="2447">
        <v>12545053</v>
      </c>
      <c r="O19" s="214">
        <v>6224878</v>
      </c>
      <c r="P19" s="1445">
        <v>43466</v>
      </c>
      <c r="Q19" s="662">
        <v>43466</v>
      </c>
      <c r="R19" s="63">
        <v>43586</v>
      </c>
      <c r="S19" s="64">
        <v>43586</v>
      </c>
      <c r="T19" s="74" t="s">
        <v>2159</v>
      </c>
      <c r="U19" s="75">
        <v>87284</v>
      </c>
      <c r="V19" s="2447" t="s">
        <v>22</v>
      </c>
      <c r="W19" s="2447"/>
      <c r="X19" s="2447">
        <v>86183</v>
      </c>
      <c r="Y19" s="2447">
        <v>1989</v>
      </c>
      <c r="Z19" s="2447" t="s">
        <v>21</v>
      </c>
      <c r="AA19" s="2447">
        <v>84194</v>
      </c>
      <c r="AB19" s="2447" t="s">
        <v>22</v>
      </c>
      <c r="AC19" s="2447">
        <v>67462</v>
      </c>
      <c r="AD19" s="2447">
        <v>16732</v>
      </c>
      <c r="AE19" s="2447">
        <v>1010</v>
      </c>
      <c r="AF19" s="214">
        <v>3813</v>
      </c>
      <c r="AG19" s="1445">
        <v>43466</v>
      </c>
      <c r="AH19" s="662">
        <v>43466</v>
      </c>
      <c r="AI19" s="63">
        <v>43586</v>
      </c>
      <c r="AJ19" s="64">
        <v>43586</v>
      </c>
      <c r="AK19" s="74" t="s">
        <v>2159</v>
      </c>
      <c r="AL19" s="75">
        <v>205126</v>
      </c>
      <c r="AM19" s="2447" t="s">
        <v>22</v>
      </c>
      <c r="AN19" s="2447"/>
      <c r="AO19" s="2447">
        <v>190668</v>
      </c>
      <c r="AP19" s="2447">
        <v>53485</v>
      </c>
      <c r="AQ19" s="2447">
        <v>4828</v>
      </c>
      <c r="AR19" s="2447">
        <v>132355</v>
      </c>
      <c r="AS19" s="2447" t="s">
        <v>22</v>
      </c>
      <c r="AT19" s="2447">
        <v>123076</v>
      </c>
      <c r="AU19" s="2447">
        <v>9279</v>
      </c>
      <c r="AV19" s="2447">
        <v>7874</v>
      </c>
      <c r="AW19" s="214">
        <v>26019</v>
      </c>
      <c r="AX19" s="1445">
        <v>43466</v>
      </c>
      <c r="AY19" s="662">
        <v>43466</v>
      </c>
      <c r="AZ19" s="63">
        <v>43586</v>
      </c>
      <c r="BA19" s="64">
        <v>43586</v>
      </c>
      <c r="BB19" s="74" t="s">
        <v>2159</v>
      </c>
      <c r="BC19" s="75">
        <v>277078</v>
      </c>
      <c r="BD19" s="2447" t="s">
        <v>22</v>
      </c>
      <c r="BE19" s="2447"/>
      <c r="BF19" s="2447">
        <v>270488</v>
      </c>
      <c r="BG19" s="2447">
        <v>36469</v>
      </c>
      <c r="BH19" s="2447" t="s">
        <v>21</v>
      </c>
      <c r="BI19" s="2447">
        <v>234019</v>
      </c>
      <c r="BJ19" s="2447" t="s">
        <v>21</v>
      </c>
      <c r="BK19" s="2447">
        <v>133615</v>
      </c>
      <c r="BL19" s="2447">
        <v>100404</v>
      </c>
      <c r="BM19" s="2447">
        <v>4117</v>
      </c>
      <c r="BN19" s="214">
        <v>29103</v>
      </c>
      <c r="BO19" s="1445">
        <v>43466</v>
      </c>
      <c r="BP19" s="662">
        <v>43466</v>
      </c>
      <c r="BQ19" s="63">
        <v>43586</v>
      </c>
      <c r="BR19" s="64">
        <v>43586</v>
      </c>
      <c r="BS19" s="74" t="s">
        <v>2159</v>
      </c>
      <c r="BT19" s="75">
        <v>2336</v>
      </c>
      <c r="BU19" s="2447" t="s">
        <v>21</v>
      </c>
      <c r="BV19" s="2447"/>
      <c r="BW19" s="2447">
        <v>2292</v>
      </c>
      <c r="BX19" s="2447" t="s">
        <v>21</v>
      </c>
      <c r="BY19" s="2447" t="s">
        <v>21</v>
      </c>
      <c r="BZ19" s="2447">
        <v>2292</v>
      </c>
      <c r="CA19" s="2447" t="s">
        <v>21</v>
      </c>
      <c r="CB19" s="2447">
        <v>2292</v>
      </c>
      <c r="CC19" s="2447" t="s">
        <v>21</v>
      </c>
      <c r="CD19" s="2447" t="s">
        <v>21</v>
      </c>
      <c r="CE19" s="214">
        <v>562</v>
      </c>
      <c r="CF19" s="1445">
        <v>43466</v>
      </c>
      <c r="CG19" s="662">
        <v>43466</v>
      </c>
      <c r="CH19" s="63">
        <v>43586</v>
      </c>
      <c r="CI19" s="64">
        <v>43586</v>
      </c>
      <c r="CJ19" s="74" t="s">
        <v>2159</v>
      </c>
      <c r="CK19" s="75">
        <v>17427079</v>
      </c>
      <c r="CL19" s="2447" t="s">
        <v>22</v>
      </c>
      <c r="CM19" s="2447"/>
      <c r="CN19" s="2447">
        <v>14806812</v>
      </c>
      <c r="CO19" s="2447">
        <v>3431767</v>
      </c>
      <c r="CP19" s="2447" t="s">
        <v>21</v>
      </c>
      <c r="CQ19" s="2447">
        <v>11375045</v>
      </c>
      <c r="CR19" s="2447">
        <v>599127</v>
      </c>
      <c r="CS19" s="2447">
        <v>10775687</v>
      </c>
      <c r="CT19" s="2447">
        <v>231</v>
      </c>
      <c r="CU19" s="2447">
        <v>2645780</v>
      </c>
      <c r="CV19" s="214">
        <v>2131707</v>
      </c>
      <c r="CW19" s="1445">
        <v>43466</v>
      </c>
      <c r="CX19" s="662">
        <v>43466</v>
      </c>
      <c r="CY19" s="63">
        <v>43586</v>
      </c>
      <c r="CZ19" s="64">
        <v>43586</v>
      </c>
      <c r="DA19" s="74" t="s">
        <v>2159</v>
      </c>
      <c r="DB19" s="75">
        <v>1602254</v>
      </c>
      <c r="DC19" s="2447">
        <v>10898464</v>
      </c>
      <c r="DD19" s="2447"/>
      <c r="DE19" s="2447">
        <v>9648747</v>
      </c>
      <c r="DF19" s="2447">
        <v>1419880</v>
      </c>
      <c r="DG19" s="2447">
        <v>37</v>
      </c>
      <c r="DH19" s="2447">
        <v>8228830</v>
      </c>
      <c r="DI19" s="2447">
        <v>5669</v>
      </c>
      <c r="DJ19" s="2447">
        <v>7786388</v>
      </c>
      <c r="DK19" s="2447">
        <v>436773</v>
      </c>
      <c r="DL19" s="2447">
        <v>2642602</v>
      </c>
      <c r="DM19" s="214" t="s">
        <v>22</v>
      </c>
      <c r="DN19" s="1445">
        <v>43466</v>
      </c>
      <c r="DO19" s="662">
        <v>43466</v>
      </c>
      <c r="DP19" s="63">
        <v>43586</v>
      </c>
      <c r="DQ19" s="64">
        <v>43586</v>
      </c>
      <c r="DR19" s="74" t="s">
        <v>2159</v>
      </c>
      <c r="DS19" s="75" t="s">
        <v>21</v>
      </c>
      <c r="DT19" s="2447">
        <v>105374</v>
      </c>
      <c r="DU19" s="2447"/>
      <c r="DV19" s="2447">
        <v>71897</v>
      </c>
      <c r="DW19" s="2447">
        <v>63262</v>
      </c>
      <c r="DX19" s="2447" t="s">
        <v>21</v>
      </c>
      <c r="DY19" s="2447">
        <v>8635</v>
      </c>
      <c r="DZ19" s="2447" t="s">
        <v>21</v>
      </c>
      <c r="EA19" s="2447">
        <v>8635</v>
      </c>
      <c r="EB19" s="2447" t="s">
        <v>21</v>
      </c>
      <c r="EC19" s="2447">
        <v>33477</v>
      </c>
      <c r="ED19" s="214" t="s">
        <v>22</v>
      </c>
      <c r="EE19" s="1445">
        <v>43466</v>
      </c>
      <c r="EF19" s="662">
        <v>43466</v>
      </c>
      <c r="EG19" s="63">
        <v>43586</v>
      </c>
      <c r="EH19" s="64">
        <v>43586</v>
      </c>
      <c r="EI19" s="74" t="s">
        <v>2159</v>
      </c>
      <c r="EJ19" s="75">
        <v>2080758</v>
      </c>
      <c r="EK19" s="2447" t="s">
        <v>22</v>
      </c>
      <c r="EL19" s="2447"/>
      <c r="EM19" s="2447">
        <v>2080758</v>
      </c>
      <c r="EN19" s="2447">
        <v>336494</v>
      </c>
      <c r="EO19" s="2447">
        <v>47200</v>
      </c>
      <c r="EP19" s="2447">
        <v>1697064</v>
      </c>
      <c r="EQ19" s="2447" t="s">
        <v>22</v>
      </c>
      <c r="ER19" s="2447">
        <v>1612292</v>
      </c>
      <c r="ES19" s="2447">
        <v>84772</v>
      </c>
      <c r="ET19" s="2447" t="s">
        <v>22</v>
      </c>
      <c r="EU19" s="214" t="s">
        <v>22</v>
      </c>
      <c r="EV19" s="1445">
        <v>43466</v>
      </c>
      <c r="EW19" s="662">
        <v>43466</v>
      </c>
      <c r="EX19" s="63">
        <v>43586</v>
      </c>
      <c r="EY19" s="64">
        <v>43586</v>
      </c>
      <c r="EZ19" s="74" t="s">
        <v>2159</v>
      </c>
      <c r="FA19" s="75">
        <v>28018</v>
      </c>
      <c r="FB19" s="2447" t="s">
        <v>21</v>
      </c>
      <c r="FC19" s="4"/>
      <c r="FD19" s="2447">
        <v>28018</v>
      </c>
      <c r="FE19" s="2447">
        <v>28018</v>
      </c>
      <c r="FF19" s="2447" t="s">
        <v>21</v>
      </c>
      <c r="FG19" s="2447" t="s">
        <v>21</v>
      </c>
      <c r="FH19" s="2447" t="s">
        <v>21</v>
      </c>
      <c r="FI19" s="2447" t="s">
        <v>21</v>
      </c>
      <c r="FJ19" s="2447" t="s">
        <v>21</v>
      </c>
      <c r="FK19" s="2447" t="s">
        <v>21</v>
      </c>
      <c r="FL19" s="214" t="s">
        <v>21</v>
      </c>
      <c r="FM19" s="1445">
        <v>43466</v>
      </c>
      <c r="FN19" s="662">
        <v>43466</v>
      </c>
      <c r="FO19" s="4"/>
    </row>
    <row r="20" spans="1:171" ht="7.5" customHeight="1">
      <c r="A20" s="73"/>
      <c r="B20" s="76"/>
      <c r="C20" s="74"/>
      <c r="D20" s="1002"/>
      <c r="E20" s="663"/>
      <c r="F20" s="663"/>
      <c r="G20" s="663"/>
      <c r="H20" s="663"/>
      <c r="I20" s="663"/>
      <c r="J20" s="663"/>
      <c r="K20" s="663"/>
      <c r="L20" s="663"/>
      <c r="M20" s="663"/>
      <c r="N20" s="663"/>
      <c r="O20" s="664"/>
      <c r="P20" s="1446"/>
      <c r="Q20" s="505"/>
      <c r="R20" s="73"/>
      <c r="S20" s="76"/>
      <c r="T20" s="74"/>
      <c r="U20" s="1002"/>
      <c r="V20" s="663"/>
      <c r="W20" s="663"/>
      <c r="X20" s="663"/>
      <c r="Y20" s="663"/>
      <c r="Z20" s="663"/>
      <c r="AA20" s="663"/>
      <c r="AB20" s="663"/>
      <c r="AC20" s="663"/>
      <c r="AD20" s="663"/>
      <c r="AE20" s="663"/>
      <c r="AF20" s="664"/>
      <c r="AG20" s="1446"/>
      <c r="AH20" s="505"/>
      <c r="AI20" s="73"/>
      <c r="AJ20" s="76"/>
      <c r="AK20" s="74"/>
      <c r="AL20" s="1002"/>
      <c r="AM20" s="663"/>
      <c r="AN20" s="663"/>
      <c r="AO20" s="663"/>
      <c r="AP20" s="663"/>
      <c r="AQ20" s="663"/>
      <c r="AR20" s="663"/>
      <c r="AS20" s="663"/>
      <c r="AT20" s="663"/>
      <c r="AU20" s="663"/>
      <c r="AV20" s="663"/>
      <c r="AW20" s="664"/>
      <c r="AX20" s="1446"/>
      <c r="AY20" s="505"/>
      <c r="AZ20" s="73"/>
      <c r="BA20" s="76"/>
      <c r="BB20" s="74"/>
      <c r="BC20" s="1002"/>
      <c r="BD20" s="663"/>
      <c r="BE20" s="663"/>
      <c r="BF20" s="663"/>
      <c r="BG20" s="663"/>
      <c r="BH20" s="663"/>
      <c r="BI20" s="663"/>
      <c r="BJ20" s="663"/>
      <c r="BK20" s="663"/>
      <c r="BL20" s="663"/>
      <c r="BM20" s="663"/>
      <c r="BN20" s="664"/>
      <c r="BO20" s="1446"/>
      <c r="BP20" s="505"/>
      <c r="BQ20" s="73"/>
      <c r="BR20" s="76"/>
      <c r="BS20" s="74"/>
      <c r="BT20" s="1002"/>
      <c r="BU20" s="663"/>
      <c r="BV20" s="663"/>
      <c r="BW20" s="663"/>
      <c r="BX20" s="663"/>
      <c r="BY20" s="663"/>
      <c r="BZ20" s="663"/>
      <c r="CA20" s="663"/>
      <c r="CB20" s="663"/>
      <c r="CC20" s="663"/>
      <c r="CD20" s="663"/>
      <c r="CE20" s="664"/>
      <c r="CF20" s="1446"/>
      <c r="CG20" s="505"/>
      <c r="CH20" s="73"/>
      <c r="CI20" s="76"/>
      <c r="CJ20" s="74"/>
      <c r="CK20" s="1002"/>
      <c r="CL20" s="663"/>
      <c r="CM20" s="663"/>
      <c r="CN20" s="663"/>
      <c r="CO20" s="663"/>
      <c r="CP20" s="663"/>
      <c r="CQ20" s="663"/>
      <c r="CR20" s="663"/>
      <c r="CS20" s="663"/>
      <c r="CT20" s="663"/>
      <c r="CU20" s="663"/>
      <c r="CV20" s="664"/>
      <c r="CW20" s="1446"/>
      <c r="CX20" s="505"/>
      <c r="CY20" s="73"/>
      <c r="CZ20" s="76"/>
      <c r="DA20" s="74"/>
      <c r="DB20" s="1002"/>
      <c r="DC20" s="663"/>
      <c r="DD20" s="663"/>
      <c r="DE20" s="663"/>
      <c r="DF20" s="663"/>
      <c r="DG20" s="663"/>
      <c r="DH20" s="663"/>
      <c r="DI20" s="663"/>
      <c r="DJ20" s="663"/>
      <c r="DK20" s="663"/>
      <c r="DL20" s="663"/>
      <c r="DM20" s="664"/>
      <c r="DN20" s="1446"/>
      <c r="DO20" s="505"/>
      <c r="DP20" s="73"/>
      <c r="DQ20" s="76"/>
      <c r="DR20" s="74"/>
      <c r="DS20" s="1002"/>
      <c r="DT20" s="663"/>
      <c r="DU20" s="663"/>
      <c r="DV20" s="663"/>
      <c r="DW20" s="663"/>
      <c r="DX20" s="663"/>
      <c r="DY20" s="663"/>
      <c r="DZ20" s="663"/>
      <c r="EA20" s="663"/>
      <c r="EB20" s="663"/>
      <c r="EC20" s="663"/>
      <c r="ED20" s="664"/>
      <c r="EE20" s="1446"/>
      <c r="EF20" s="505"/>
      <c r="EG20" s="73"/>
      <c r="EH20" s="76"/>
      <c r="EI20" s="74"/>
      <c r="EJ20" s="1002"/>
      <c r="EK20" s="663"/>
      <c r="EL20" s="663"/>
      <c r="EM20" s="663"/>
      <c r="EN20" s="663"/>
      <c r="EO20" s="663"/>
      <c r="EP20" s="663"/>
      <c r="EQ20" s="663"/>
      <c r="ER20" s="663"/>
      <c r="ES20" s="663"/>
      <c r="ET20" s="663"/>
      <c r="EU20" s="664"/>
      <c r="EV20" s="1446"/>
      <c r="EW20" s="505"/>
      <c r="EX20" s="73"/>
      <c r="EY20" s="76"/>
      <c r="EZ20" s="74"/>
      <c r="FA20" s="241"/>
      <c r="FB20" s="4"/>
      <c r="FC20" s="4"/>
      <c r="FD20" s="4"/>
      <c r="FE20" s="4"/>
      <c r="FF20" s="4"/>
      <c r="FG20" s="4"/>
      <c r="FH20" s="4"/>
      <c r="FI20" s="4"/>
      <c r="FJ20" s="4"/>
      <c r="FK20" s="4"/>
      <c r="FL20" s="989"/>
      <c r="FM20" s="1446"/>
      <c r="FN20" s="505"/>
      <c r="FO20" s="4"/>
    </row>
    <row r="21" spans="1:171" ht="15" customHeight="1">
      <c r="A21" s="79">
        <v>42826</v>
      </c>
      <c r="B21" s="80">
        <v>42826</v>
      </c>
      <c r="C21" s="81">
        <v>42826</v>
      </c>
      <c r="D21" s="82">
        <v>60228031</v>
      </c>
      <c r="E21" s="2448">
        <v>39024931</v>
      </c>
      <c r="F21" s="2448">
        <v>46962619</v>
      </c>
      <c r="G21" s="2448">
        <v>85967027</v>
      </c>
      <c r="H21" s="2448">
        <v>6889888</v>
      </c>
      <c r="I21" s="2448">
        <v>402150</v>
      </c>
      <c r="J21" s="2448">
        <v>78674989</v>
      </c>
      <c r="K21" s="2448">
        <v>28494962</v>
      </c>
      <c r="L21" s="2448">
        <v>48861749</v>
      </c>
      <c r="M21" s="2448">
        <v>1318278</v>
      </c>
      <c r="N21" s="2448">
        <v>12933545</v>
      </c>
      <c r="O21" s="217">
        <v>6044390</v>
      </c>
      <c r="P21" s="1447">
        <v>42826</v>
      </c>
      <c r="Q21" s="666">
        <v>42826</v>
      </c>
      <c r="R21" s="79">
        <v>42826</v>
      </c>
      <c r="S21" s="80">
        <v>42826</v>
      </c>
      <c r="T21" s="81">
        <v>42826</v>
      </c>
      <c r="U21" s="82">
        <v>95452</v>
      </c>
      <c r="V21" s="2448" t="s">
        <v>22</v>
      </c>
      <c r="W21" s="2448"/>
      <c r="X21" s="2448">
        <v>94201</v>
      </c>
      <c r="Y21" s="2448">
        <v>2824</v>
      </c>
      <c r="Z21" s="2448" t="s">
        <v>21</v>
      </c>
      <c r="AA21" s="2448">
        <v>91377</v>
      </c>
      <c r="AB21" s="2448" t="s">
        <v>22</v>
      </c>
      <c r="AC21" s="2448">
        <v>70858</v>
      </c>
      <c r="AD21" s="2448">
        <v>20519</v>
      </c>
      <c r="AE21" s="2448">
        <v>742</v>
      </c>
      <c r="AF21" s="217">
        <v>3844</v>
      </c>
      <c r="AG21" s="1447">
        <v>42826</v>
      </c>
      <c r="AH21" s="666">
        <v>42826</v>
      </c>
      <c r="AI21" s="79">
        <v>42826</v>
      </c>
      <c r="AJ21" s="80">
        <v>42826</v>
      </c>
      <c r="AK21" s="81">
        <v>42826</v>
      </c>
      <c r="AL21" s="82">
        <v>261554</v>
      </c>
      <c r="AM21" s="2448" t="s">
        <v>22</v>
      </c>
      <c r="AN21" s="2448"/>
      <c r="AO21" s="2448">
        <v>249522</v>
      </c>
      <c r="AP21" s="2448">
        <v>65371</v>
      </c>
      <c r="AQ21" s="2448">
        <v>6508</v>
      </c>
      <c r="AR21" s="2448">
        <v>177643</v>
      </c>
      <c r="AS21" s="2448" t="s">
        <v>22</v>
      </c>
      <c r="AT21" s="2448">
        <v>170717</v>
      </c>
      <c r="AU21" s="2448">
        <v>6926</v>
      </c>
      <c r="AV21" s="2448">
        <v>9511</v>
      </c>
      <c r="AW21" s="217">
        <v>20252</v>
      </c>
      <c r="AX21" s="1447">
        <v>42826</v>
      </c>
      <c r="AY21" s="666">
        <v>42826</v>
      </c>
      <c r="AZ21" s="79">
        <v>42826</v>
      </c>
      <c r="BA21" s="80">
        <v>42826</v>
      </c>
      <c r="BB21" s="81">
        <v>42826</v>
      </c>
      <c r="BC21" s="82">
        <v>311166</v>
      </c>
      <c r="BD21" s="2448" t="s">
        <v>22</v>
      </c>
      <c r="BE21" s="2448"/>
      <c r="BF21" s="2448">
        <v>307352</v>
      </c>
      <c r="BG21" s="2448">
        <v>41203</v>
      </c>
      <c r="BH21" s="2448" t="s">
        <v>21</v>
      </c>
      <c r="BI21" s="2448">
        <v>266149</v>
      </c>
      <c r="BJ21" s="2448" t="s">
        <v>21</v>
      </c>
      <c r="BK21" s="2448">
        <v>159215</v>
      </c>
      <c r="BL21" s="2448">
        <v>106934</v>
      </c>
      <c r="BM21" s="2448">
        <v>18461</v>
      </c>
      <c r="BN21" s="217">
        <v>17365</v>
      </c>
      <c r="BO21" s="1447">
        <v>42826</v>
      </c>
      <c r="BP21" s="666">
        <v>42826</v>
      </c>
      <c r="BQ21" s="79">
        <v>42826</v>
      </c>
      <c r="BR21" s="80">
        <v>42826</v>
      </c>
      <c r="BS21" s="81">
        <v>42826</v>
      </c>
      <c r="BT21" s="82">
        <v>3249</v>
      </c>
      <c r="BU21" s="2448" t="s">
        <v>21</v>
      </c>
      <c r="BV21" s="2448"/>
      <c r="BW21" s="2448">
        <v>3235</v>
      </c>
      <c r="BX21" s="2448" t="s">
        <v>21</v>
      </c>
      <c r="BY21" s="2448" t="s">
        <v>21</v>
      </c>
      <c r="BZ21" s="2448">
        <v>3235</v>
      </c>
      <c r="CA21" s="2448" t="s">
        <v>21</v>
      </c>
      <c r="CB21" s="2448">
        <v>3235</v>
      </c>
      <c r="CC21" s="2448" t="s">
        <v>21</v>
      </c>
      <c r="CD21" s="2448" t="s">
        <v>21</v>
      </c>
      <c r="CE21" s="217">
        <v>530</v>
      </c>
      <c r="CF21" s="1447">
        <v>42826</v>
      </c>
      <c r="CG21" s="666">
        <v>42826</v>
      </c>
      <c r="CH21" s="79">
        <v>42826</v>
      </c>
      <c r="CI21" s="80">
        <v>42826</v>
      </c>
      <c r="CJ21" s="81">
        <v>42826</v>
      </c>
      <c r="CK21" s="82">
        <v>18064891</v>
      </c>
      <c r="CL21" s="2448" t="s">
        <v>22</v>
      </c>
      <c r="CM21" s="2448"/>
      <c r="CN21" s="2448">
        <v>15978261</v>
      </c>
      <c r="CO21" s="2448">
        <v>3647749</v>
      </c>
      <c r="CP21" s="2448" t="s">
        <v>21</v>
      </c>
      <c r="CQ21" s="2448">
        <v>12330512</v>
      </c>
      <c r="CR21" s="2448">
        <v>590982</v>
      </c>
      <c r="CS21" s="2448">
        <v>11737329</v>
      </c>
      <c r="CT21" s="2448">
        <v>2201</v>
      </c>
      <c r="CU21" s="2448">
        <v>2478454</v>
      </c>
      <c r="CV21" s="217">
        <v>1991123</v>
      </c>
      <c r="CW21" s="1447">
        <v>42826</v>
      </c>
      <c r="CX21" s="666">
        <v>42826</v>
      </c>
      <c r="CY21" s="79">
        <v>42826</v>
      </c>
      <c r="CZ21" s="80">
        <v>42826</v>
      </c>
      <c r="DA21" s="81">
        <v>42826</v>
      </c>
      <c r="DB21" s="82">
        <v>1652907</v>
      </c>
      <c r="DC21" s="2448">
        <v>10975772</v>
      </c>
      <c r="DD21" s="2448"/>
      <c r="DE21" s="2448">
        <v>9738290</v>
      </c>
      <c r="DF21" s="2448">
        <v>1468829</v>
      </c>
      <c r="DG21" s="2448" t="s">
        <v>21</v>
      </c>
      <c r="DH21" s="2448">
        <v>8269461</v>
      </c>
      <c r="DI21" s="2448">
        <v>5394</v>
      </c>
      <c r="DJ21" s="2448">
        <v>7820288</v>
      </c>
      <c r="DK21" s="2448">
        <v>443779</v>
      </c>
      <c r="DL21" s="2448">
        <v>2716934</v>
      </c>
      <c r="DM21" s="217" t="s">
        <v>22</v>
      </c>
      <c r="DN21" s="1447">
        <v>42826</v>
      </c>
      <c r="DO21" s="666">
        <v>42826</v>
      </c>
      <c r="DP21" s="79">
        <v>42826</v>
      </c>
      <c r="DQ21" s="80">
        <v>42826</v>
      </c>
      <c r="DR21" s="81">
        <v>42826</v>
      </c>
      <c r="DS21" s="82" t="s">
        <v>21</v>
      </c>
      <c r="DT21" s="2448">
        <v>116429</v>
      </c>
      <c r="DU21" s="2448"/>
      <c r="DV21" s="2448">
        <v>75520</v>
      </c>
      <c r="DW21" s="2448">
        <v>69000</v>
      </c>
      <c r="DX21" s="2448" t="s">
        <v>21</v>
      </c>
      <c r="DY21" s="2448">
        <v>6520</v>
      </c>
      <c r="DZ21" s="2448" t="s">
        <v>21</v>
      </c>
      <c r="EA21" s="2448">
        <v>6520</v>
      </c>
      <c r="EB21" s="2448" t="s">
        <v>21</v>
      </c>
      <c r="EC21" s="2448">
        <v>40909</v>
      </c>
      <c r="ED21" s="217" t="s">
        <v>22</v>
      </c>
      <c r="EE21" s="1447">
        <v>42826</v>
      </c>
      <c r="EF21" s="666">
        <v>42826</v>
      </c>
      <c r="EG21" s="79">
        <v>42826</v>
      </c>
      <c r="EH21" s="80">
        <v>42826</v>
      </c>
      <c r="EI21" s="81">
        <v>42826</v>
      </c>
      <c r="EJ21" s="82">
        <v>2076306</v>
      </c>
      <c r="EK21" s="2448" t="s">
        <v>22</v>
      </c>
      <c r="EL21" s="2448"/>
      <c r="EM21" s="2448">
        <v>2076306</v>
      </c>
      <c r="EN21" s="2448">
        <v>351404</v>
      </c>
      <c r="EO21" s="2448">
        <v>56454</v>
      </c>
      <c r="EP21" s="2448">
        <v>1668448</v>
      </c>
      <c r="EQ21" s="2448" t="s">
        <v>22</v>
      </c>
      <c r="ER21" s="2448">
        <v>1576601</v>
      </c>
      <c r="ES21" s="2448">
        <v>91847</v>
      </c>
      <c r="ET21" s="2448" t="s">
        <v>22</v>
      </c>
      <c r="EU21" s="217" t="s">
        <v>22</v>
      </c>
      <c r="EV21" s="1447">
        <v>42826</v>
      </c>
      <c r="EW21" s="666">
        <v>42826</v>
      </c>
      <c r="EX21" s="79">
        <v>42826</v>
      </c>
      <c r="EY21" s="80">
        <v>42826</v>
      </c>
      <c r="EZ21" s="81">
        <v>42826</v>
      </c>
      <c r="FA21" s="82">
        <v>29569</v>
      </c>
      <c r="FB21" s="2448" t="s">
        <v>21</v>
      </c>
      <c r="FC21" s="2448"/>
      <c r="FD21" s="2448">
        <v>29569</v>
      </c>
      <c r="FE21" s="2448">
        <v>29569</v>
      </c>
      <c r="FF21" s="2448" t="s">
        <v>21</v>
      </c>
      <c r="FG21" s="2448" t="s">
        <v>21</v>
      </c>
      <c r="FH21" s="2448" t="s">
        <v>21</v>
      </c>
      <c r="FI21" s="2448" t="s">
        <v>21</v>
      </c>
      <c r="FJ21" s="2448" t="s">
        <v>21</v>
      </c>
      <c r="FK21" s="2448" t="s">
        <v>21</v>
      </c>
      <c r="FL21" s="217" t="s">
        <v>21</v>
      </c>
      <c r="FM21" s="1447">
        <v>42826</v>
      </c>
      <c r="FN21" s="666">
        <v>42826</v>
      </c>
      <c r="FO21" s="4"/>
    </row>
    <row r="22" spans="1:171" ht="15" customHeight="1">
      <c r="A22" s="85"/>
      <c r="B22" s="80">
        <v>43191</v>
      </c>
      <c r="C22" s="86"/>
      <c r="D22" s="82">
        <v>59299298</v>
      </c>
      <c r="E22" s="2448">
        <v>38601843</v>
      </c>
      <c r="F22" s="2448">
        <v>46122059</v>
      </c>
      <c r="G22" s="2448">
        <v>84701995</v>
      </c>
      <c r="H22" s="2448">
        <v>6691700</v>
      </c>
      <c r="I22" s="2448">
        <v>327923</v>
      </c>
      <c r="J22" s="2448">
        <v>77682372</v>
      </c>
      <c r="K22" s="2448">
        <v>28432473</v>
      </c>
      <c r="L22" s="2448">
        <v>47998795</v>
      </c>
      <c r="M22" s="2448">
        <v>1251104</v>
      </c>
      <c r="N22" s="2448">
        <v>12814209</v>
      </c>
      <c r="O22" s="217">
        <v>5688719</v>
      </c>
      <c r="P22" s="1447">
        <v>43191</v>
      </c>
      <c r="Q22" s="666">
        <v>43191</v>
      </c>
      <c r="R22" s="85"/>
      <c r="S22" s="80">
        <v>43191</v>
      </c>
      <c r="T22" s="86"/>
      <c r="U22" s="82">
        <v>92634</v>
      </c>
      <c r="V22" s="2448" t="s">
        <v>22</v>
      </c>
      <c r="W22" s="2448"/>
      <c r="X22" s="2448">
        <v>91786</v>
      </c>
      <c r="Y22" s="2448">
        <v>2547</v>
      </c>
      <c r="Z22" s="2448" t="s">
        <v>21</v>
      </c>
      <c r="AA22" s="2448">
        <v>89239</v>
      </c>
      <c r="AB22" s="2448" t="s">
        <v>22</v>
      </c>
      <c r="AC22" s="2448">
        <v>71068</v>
      </c>
      <c r="AD22" s="2448">
        <v>18171</v>
      </c>
      <c r="AE22" s="2448">
        <v>1028</v>
      </c>
      <c r="AF22" s="217">
        <v>3443</v>
      </c>
      <c r="AG22" s="1447">
        <v>43191</v>
      </c>
      <c r="AH22" s="666">
        <v>43191</v>
      </c>
      <c r="AI22" s="85"/>
      <c r="AJ22" s="80">
        <v>43191</v>
      </c>
      <c r="AK22" s="86"/>
      <c r="AL22" s="82">
        <v>246230</v>
      </c>
      <c r="AM22" s="2448" t="s">
        <v>22</v>
      </c>
      <c r="AN22" s="2448"/>
      <c r="AO22" s="2448">
        <v>237480</v>
      </c>
      <c r="AP22" s="2448">
        <v>77506</v>
      </c>
      <c r="AQ22" s="2448">
        <v>6159</v>
      </c>
      <c r="AR22" s="2448">
        <v>153815</v>
      </c>
      <c r="AS22" s="2448" t="s">
        <v>22</v>
      </c>
      <c r="AT22" s="2448">
        <v>147054</v>
      </c>
      <c r="AU22" s="2448">
        <v>6761</v>
      </c>
      <c r="AV22" s="2448">
        <v>8699</v>
      </c>
      <c r="AW22" s="217">
        <v>19954</v>
      </c>
      <c r="AX22" s="1447">
        <v>43191</v>
      </c>
      <c r="AY22" s="666">
        <v>43191</v>
      </c>
      <c r="AZ22" s="85"/>
      <c r="BA22" s="80">
        <v>43191</v>
      </c>
      <c r="BB22" s="86"/>
      <c r="BC22" s="82">
        <v>302802</v>
      </c>
      <c r="BD22" s="2448" t="s">
        <v>22</v>
      </c>
      <c r="BE22" s="2448"/>
      <c r="BF22" s="2448">
        <v>293880</v>
      </c>
      <c r="BG22" s="2448">
        <v>37099</v>
      </c>
      <c r="BH22" s="2448" t="s">
        <v>21</v>
      </c>
      <c r="BI22" s="2448">
        <v>256781</v>
      </c>
      <c r="BJ22" s="2448" t="s">
        <v>21</v>
      </c>
      <c r="BK22" s="2448">
        <v>150734</v>
      </c>
      <c r="BL22" s="2448">
        <v>106047</v>
      </c>
      <c r="BM22" s="2448">
        <v>7116</v>
      </c>
      <c r="BN22" s="217">
        <v>19468</v>
      </c>
      <c r="BO22" s="1447">
        <v>43191</v>
      </c>
      <c r="BP22" s="666">
        <v>43191</v>
      </c>
      <c r="BQ22" s="85"/>
      <c r="BR22" s="80">
        <v>43191</v>
      </c>
      <c r="BS22" s="86"/>
      <c r="BT22" s="82">
        <v>2698</v>
      </c>
      <c r="BU22" s="2448" t="s">
        <v>21</v>
      </c>
      <c r="BV22" s="2448"/>
      <c r="BW22" s="2448">
        <v>2758</v>
      </c>
      <c r="BX22" s="2448" t="s">
        <v>21</v>
      </c>
      <c r="BY22" s="2448" t="s">
        <v>21</v>
      </c>
      <c r="BZ22" s="2448">
        <v>2758</v>
      </c>
      <c r="CA22" s="2448" t="s">
        <v>21</v>
      </c>
      <c r="CB22" s="2448">
        <v>2758</v>
      </c>
      <c r="CC22" s="2448" t="s">
        <v>21</v>
      </c>
      <c r="CD22" s="2448" t="s">
        <v>21</v>
      </c>
      <c r="CE22" s="217">
        <v>470</v>
      </c>
      <c r="CF22" s="1447">
        <v>43191</v>
      </c>
      <c r="CG22" s="666">
        <v>43191</v>
      </c>
      <c r="CH22" s="85"/>
      <c r="CI22" s="80">
        <v>43191</v>
      </c>
      <c r="CJ22" s="86"/>
      <c r="CK22" s="82">
        <v>17682921</v>
      </c>
      <c r="CL22" s="2448" t="s">
        <v>22</v>
      </c>
      <c r="CM22" s="2448"/>
      <c r="CN22" s="2448">
        <v>15284038</v>
      </c>
      <c r="CO22" s="2448">
        <v>3491922</v>
      </c>
      <c r="CP22" s="2448" t="s">
        <v>21</v>
      </c>
      <c r="CQ22" s="2448">
        <v>11792116</v>
      </c>
      <c r="CR22" s="2448">
        <v>597643</v>
      </c>
      <c r="CS22" s="2448">
        <v>11194357</v>
      </c>
      <c r="CT22" s="2448">
        <v>116</v>
      </c>
      <c r="CU22" s="2448">
        <v>2399139</v>
      </c>
      <c r="CV22" s="217">
        <v>1928752</v>
      </c>
      <c r="CW22" s="1447">
        <v>43191</v>
      </c>
      <c r="CX22" s="666">
        <v>43191</v>
      </c>
      <c r="CY22" s="85"/>
      <c r="CZ22" s="80">
        <v>43191</v>
      </c>
      <c r="DA22" s="86"/>
      <c r="DB22" s="82">
        <v>1570427</v>
      </c>
      <c r="DC22" s="2448">
        <v>10920688</v>
      </c>
      <c r="DD22" s="2448"/>
      <c r="DE22" s="2448">
        <v>9668385</v>
      </c>
      <c r="DF22" s="2448">
        <v>1428375</v>
      </c>
      <c r="DG22" s="2448">
        <v>37</v>
      </c>
      <c r="DH22" s="2448">
        <v>8239973</v>
      </c>
      <c r="DI22" s="2448">
        <v>5813</v>
      </c>
      <c r="DJ22" s="2448">
        <v>7798789</v>
      </c>
      <c r="DK22" s="2448">
        <v>435371</v>
      </c>
      <c r="DL22" s="2448">
        <v>2625114</v>
      </c>
      <c r="DM22" s="217" t="s">
        <v>22</v>
      </c>
      <c r="DN22" s="1447">
        <v>43191</v>
      </c>
      <c r="DO22" s="666">
        <v>43191</v>
      </c>
      <c r="DP22" s="85"/>
      <c r="DQ22" s="80">
        <v>43191</v>
      </c>
      <c r="DR22" s="86"/>
      <c r="DS22" s="82" t="s">
        <v>21</v>
      </c>
      <c r="DT22" s="2448">
        <v>104679</v>
      </c>
      <c r="DU22" s="2448"/>
      <c r="DV22" s="2448">
        <v>72549</v>
      </c>
      <c r="DW22" s="2448">
        <v>66190</v>
      </c>
      <c r="DX22" s="2448" t="s">
        <v>21</v>
      </c>
      <c r="DY22" s="2448">
        <v>6359</v>
      </c>
      <c r="DZ22" s="2448" t="s">
        <v>21</v>
      </c>
      <c r="EA22" s="2448">
        <v>6359</v>
      </c>
      <c r="EB22" s="2448" t="s">
        <v>21</v>
      </c>
      <c r="EC22" s="2448">
        <v>32130</v>
      </c>
      <c r="ED22" s="217" t="s">
        <v>22</v>
      </c>
      <c r="EE22" s="1447">
        <v>43191</v>
      </c>
      <c r="EF22" s="666">
        <v>43191</v>
      </c>
      <c r="EG22" s="85"/>
      <c r="EH22" s="80">
        <v>43191</v>
      </c>
      <c r="EI22" s="86"/>
      <c r="EJ22" s="82">
        <v>2241168</v>
      </c>
      <c r="EK22" s="2448" t="s">
        <v>22</v>
      </c>
      <c r="EL22" s="2448"/>
      <c r="EM22" s="2448">
        <v>2241168</v>
      </c>
      <c r="EN22" s="2448">
        <v>381674</v>
      </c>
      <c r="EO22" s="2448">
        <v>54285</v>
      </c>
      <c r="EP22" s="2448">
        <v>1805209</v>
      </c>
      <c r="EQ22" s="2448" t="s">
        <v>22</v>
      </c>
      <c r="ER22" s="2448">
        <v>1717585</v>
      </c>
      <c r="ES22" s="2448">
        <v>87624</v>
      </c>
      <c r="ET22" s="2448" t="s">
        <v>22</v>
      </c>
      <c r="EU22" s="217" t="s">
        <v>22</v>
      </c>
      <c r="EV22" s="1447">
        <v>43191</v>
      </c>
      <c r="EW22" s="666">
        <v>43191</v>
      </c>
      <c r="EX22" s="85"/>
      <c r="EY22" s="80">
        <v>43191</v>
      </c>
      <c r="EZ22" s="86"/>
      <c r="FA22" s="82">
        <v>24839</v>
      </c>
      <c r="FB22" s="2448" t="s">
        <v>21</v>
      </c>
      <c r="FC22" s="2448"/>
      <c r="FD22" s="2448">
        <v>24839</v>
      </c>
      <c r="FE22" s="2448">
        <v>24839</v>
      </c>
      <c r="FF22" s="2448" t="s">
        <v>21</v>
      </c>
      <c r="FG22" s="2448" t="s">
        <v>21</v>
      </c>
      <c r="FH22" s="2448" t="s">
        <v>21</v>
      </c>
      <c r="FI22" s="2448" t="s">
        <v>21</v>
      </c>
      <c r="FJ22" s="2448" t="s">
        <v>21</v>
      </c>
      <c r="FK22" s="2448" t="s">
        <v>21</v>
      </c>
      <c r="FL22" s="217" t="s">
        <v>21</v>
      </c>
      <c r="FM22" s="1447">
        <v>43191</v>
      </c>
      <c r="FN22" s="666">
        <v>43191</v>
      </c>
      <c r="FO22" s="4"/>
    </row>
    <row r="23" spans="1:171" ht="7.5" customHeight="1">
      <c r="A23" s="85"/>
      <c r="B23" s="87"/>
      <c r="C23" s="86"/>
      <c r="D23" s="82"/>
      <c r="E23" s="2448"/>
      <c r="F23" s="2448"/>
      <c r="G23" s="2448"/>
      <c r="H23" s="2448"/>
      <c r="I23" s="2448"/>
      <c r="J23" s="2448"/>
      <c r="K23" s="2448"/>
      <c r="L23" s="2448"/>
      <c r="M23" s="2448"/>
      <c r="N23" s="2448"/>
      <c r="O23" s="217"/>
      <c r="P23" s="1446"/>
      <c r="Q23" s="505"/>
      <c r="R23" s="85"/>
      <c r="S23" s="87"/>
      <c r="T23" s="86"/>
      <c r="U23" s="82"/>
      <c r="V23" s="2448"/>
      <c r="W23" s="2448"/>
      <c r="X23" s="2448"/>
      <c r="Y23" s="2448"/>
      <c r="Z23" s="2448"/>
      <c r="AA23" s="2448"/>
      <c r="AB23" s="2448"/>
      <c r="AC23" s="2448"/>
      <c r="AD23" s="2448"/>
      <c r="AE23" s="2448"/>
      <c r="AF23" s="217"/>
      <c r="AG23" s="1446"/>
      <c r="AH23" s="505"/>
      <c r="AI23" s="85"/>
      <c r="AJ23" s="87"/>
      <c r="AK23" s="86"/>
      <c r="AL23" s="82"/>
      <c r="AM23" s="2448"/>
      <c r="AN23" s="2448"/>
      <c r="AO23" s="2448"/>
      <c r="AP23" s="2448"/>
      <c r="AQ23" s="2448"/>
      <c r="AR23" s="2448"/>
      <c r="AS23" s="2448"/>
      <c r="AT23" s="2448"/>
      <c r="AU23" s="2448"/>
      <c r="AV23" s="2448"/>
      <c r="AW23" s="217"/>
      <c r="AX23" s="1446"/>
      <c r="AY23" s="505"/>
      <c r="AZ23" s="85"/>
      <c r="BA23" s="87"/>
      <c r="BB23" s="86"/>
      <c r="BC23" s="82"/>
      <c r="BD23" s="2448"/>
      <c r="BE23" s="2448"/>
      <c r="BF23" s="2448"/>
      <c r="BG23" s="2448"/>
      <c r="BH23" s="2448"/>
      <c r="BI23" s="2448"/>
      <c r="BJ23" s="2448"/>
      <c r="BK23" s="2448"/>
      <c r="BL23" s="2448"/>
      <c r="BM23" s="2448"/>
      <c r="BN23" s="217"/>
      <c r="BO23" s="1446"/>
      <c r="BP23" s="505"/>
      <c r="BQ23" s="85"/>
      <c r="BR23" s="87"/>
      <c r="BS23" s="86"/>
      <c r="BT23" s="82"/>
      <c r="BU23" s="2448"/>
      <c r="BV23" s="2448"/>
      <c r="BW23" s="2448"/>
      <c r="BX23" s="2448"/>
      <c r="BY23" s="2448"/>
      <c r="BZ23" s="2448"/>
      <c r="CA23" s="2448"/>
      <c r="CB23" s="2448"/>
      <c r="CC23" s="2448"/>
      <c r="CD23" s="2448"/>
      <c r="CE23" s="217"/>
      <c r="CF23" s="1446"/>
      <c r="CG23" s="505"/>
      <c r="CH23" s="85"/>
      <c r="CI23" s="87"/>
      <c r="CJ23" s="86"/>
      <c r="CK23" s="82"/>
      <c r="CL23" s="2448"/>
      <c r="CM23" s="2448"/>
      <c r="CN23" s="2448"/>
      <c r="CO23" s="2448"/>
      <c r="CP23" s="2448"/>
      <c r="CQ23" s="2448"/>
      <c r="CR23" s="2448"/>
      <c r="CS23" s="2448"/>
      <c r="CT23" s="2448"/>
      <c r="CU23" s="2448"/>
      <c r="CV23" s="217"/>
      <c r="CW23" s="1446"/>
      <c r="CX23" s="505"/>
      <c r="CY23" s="85"/>
      <c r="CZ23" s="87"/>
      <c r="DA23" s="86"/>
      <c r="DB23" s="82"/>
      <c r="DC23" s="2448"/>
      <c r="DD23" s="2448"/>
      <c r="DE23" s="2448"/>
      <c r="DF23" s="2448"/>
      <c r="DG23" s="2448"/>
      <c r="DH23" s="2448"/>
      <c r="DI23" s="2448"/>
      <c r="DJ23" s="2448"/>
      <c r="DK23" s="2448"/>
      <c r="DL23" s="2448"/>
      <c r="DM23" s="217"/>
      <c r="DN23" s="1446"/>
      <c r="DO23" s="505"/>
      <c r="DP23" s="85"/>
      <c r="DQ23" s="87"/>
      <c r="DR23" s="86"/>
      <c r="DS23" s="82"/>
      <c r="DT23" s="2448"/>
      <c r="DU23" s="2448"/>
      <c r="DV23" s="2448"/>
      <c r="DW23" s="2448"/>
      <c r="DX23" s="2448"/>
      <c r="DY23" s="2448"/>
      <c r="DZ23" s="2448"/>
      <c r="EA23" s="2448"/>
      <c r="EB23" s="2448"/>
      <c r="EC23" s="2448"/>
      <c r="ED23" s="217"/>
      <c r="EE23" s="1446"/>
      <c r="EF23" s="505"/>
      <c r="EG23" s="85"/>
      <c r="EH23" s="87"/>
      <c r="EI23" s="86"/>
      <c r="EJ23" s="82"/>
      <c r="EK23" s="2448"/>
      <c r="EL23" s="2448"/>
      <c r="EM23" s="2448"/>
      <c r="EN23" s="2448"/>
      <c r="EO23" s="2448"/>
      <c r="EP23" s="2448"/>
      <c r="EQ23" s="2448"/>
      <c r="ER23" s="2448"/>
      <c r="ES23" s="2448"/>
      <c r="ET23" s="2448"/>
      <c r="EU23" s="217"/>
      <c r="EV23" s="1446"/>
      <c r="EW23" s="505"/>
      <c r="EX23" s="85"/>
      <c r="EY23" s="87"/>
      <c r="EZ23" s="86"/>
      <c r="FA23" s="241"/>
      <c r="FB23" s="4"/>
      <c r="FC23" s="4"/>
      <c r="FD23" s="4"/>
      <c r="FE23" s="4"/>
      <c r="FF23" s="4"/>
      <c r="FG23" s="4"/>
      <c r="FH23" s="4"/>
      <c r="FI23" s="4"/>
      <c r="FJ23" s="4"/>
      <c r="FK23" s="4"/>
      <c r="FL23" s="989"/>
      <c r="FM23" s="1446"/>
      <c r="FN23" s="505"/>
      <c r="FO23" s="4"/>
    </row>
    <row r="24" spans="1:171" ht="15" customHeight="1">
      <c r="A24" s="88">
        <v>31</v>
      </c>
      <c r="B24" s="89" t="s">
        <v>23</v>
      </c>
      <c r="C24" s="134" t="s">
        <v>163</v>
      </c>
      <c r="D24" s="82">
        <v>14106056</v>
      </c>
      <c r="E24" s="2448">
        <v>9538276</v>
      </c>
      <c r="F24" s="2448">
        <v>11313826</v>
      </c>
      <c r="G24" s="2448">
        <v>20846619</v>
      </c>
      <c r="H24" s="2448">
        <v>1702615</v>
      </c>
      <c r="I24" s="2448">
        <v>93685</v>
      </c>
      <c r="J24" s="2448">
        <v>19050319</v>
      </c>
      <c r="K24" s="2448">
        <v>7035520</v>
      </c>
      <c r="L24" s="2448">
        <v>11701710</v>
      </c>
      <c r="M24" s="2448">
        <v>313089</v>
      </c>
      <c r="N24" s="2448">
        <v>3142197</v>
      </c>
      <c r="O24" s="217">
        <v>5688719</v>
      </c>
      <c r="P24" s="1548" t="s">
        <v>25</v>
      </c>
      <c r="Q24" s="669" t="s">
        <v>2160</v>
      </c>
      <c r="R24" s="88">
        <v>31</v>
      </c>
      <c r="S24" s="89" t="s">
        <v>23</v>
      </c>
      <c r="T24" s="134" t="s">
        <v>163</v>
      </c>
      <c r="U24" s="82">
        <v>23218</v>
      </c>
      <c r="V24" s="2448" t="s">
        <v>22</v>
      </c>
      <c r="W24" s="2448"/>
      <c r="X24" s="2448">
        <v>23239</v>
      </c>
      <c r="Y24" s="2448">
        <v>471</v>
      </c>
      <c r="Z24" s="2448" t="s">
        <v>21</v>
      </c>
      <c r="AA24" s="2448">
        <v>22768</v>
      </c>
      <c r="AB24" s="2448" t="s">
        <v>22</v>
      </c>
      <c r="AC24" s="2448">
        <v>17695</v>
      </c>
      <c r="AD24" s="2448">
        <v>5073</v>
      </c>
      <c r="AE24" s="2448">
        <v>254</v>
      </c>
      <c r="AF24" s="217">
        <v>3443</v>
      </c>
      <c r="AG24" s="1548" t="s">
        <v>25</v>
      </c>
      <c r="AH24" s="669" t="s">
        <v>2160</v>
      </c>
      <c r="AI24" s="88">
        <v>31</v>
      </c>
      <c r="AJ24" s="89" t="s">
        <v>23</v>
      </c>
      <c r="AK24" s="134" t="s">
        <v>163</v>
      </c>
      <c r="AL24" s="82">
        <v>60458</v>
      </c>
      <c r="AM24" s="2448" t="s">
        <v>22</v>
      </c>
      <c r="AN24" s="2448"/>
      <c r="AO24" s="2448">
        <v>58386</v>
      </c>
      <c r="AP24" s="2448">
        <v>21910</v>
      </c>
      <c r="AQ24" s="2448">
        <v>1653</v>
      </c>
      <c r="AR24" s="2448">
        <v>34823</v>
      </c>
      <c r="AS24" s="2448" t="s">
        <v>22</v>
      </c>
      <c r="AT24" s="2448">
        <v>33376</v>
      </c>
      <c r="AU24" s="2448">
        <v>1447</v>
      </c>
      <c r="AV24" s="2448">
        <v>2161</v>
      </c>
      <c r="AW24" s="217">
        <v>19954</v>
      </c>
      <c r="AX24" s="1548" t="s">
        <v>25</v>
      </c>
      <c r="AY24" s="669" t="s">
        <v>2160</v>
      </c>
      <c r="AZ24" s="88">
        <v>31</v>
      </c>
      <c r="BA24" s="89" t="s">
        <v>23</v>
      </c>
      <c r="BB24" s="134" t="s">
        <v>163</v>
      </c>
      <c r="BC24" s="82">
        <v>64591</v>
      </c>
      <c r="BD24" s="2448" t="s">
        <v>22</v>
      </c>
      <c r="BE24" s="2448"/>
      <c r="BF24" s="2448">
        <v>70127</v>
      </c>
      <c r="BG24" s="2448">
        <v>7692</v>
      </c>
      <c r="BH24" s="2448" t="s">
        <v>21</v>
      </c>
      <c r="BI24" s="2448">
        <v>62435</v>
      </c>
      <c r="BJ24" s="2448" t="s">
        <v>21</v>
      </c>
      <c r="BK24" s="2448">
        <v>36918</v>
      </c>
      <c r="BL24" s="2448">
        <v>25517</v>
      </c>
      <c r="BM24" s="2448">
        <v>1553</v>
      </c>
      <c r="BN24" s="217">
        <v>19468</v>
      </c>
      <c r="BO24" s="1548" t="s">
        <v>25</v>
      </c>
      <c r="BP24" s="669" t="s">
        <v>2160</v>
      </c>
      <c r="BQ24" s="88">
        <v>31</v>
      </c>
      <c r="BR24" s="89" t="s">
        <v>23</v>
      </c>
      <c r="BS24" s="134" t="s">
        <v>163</v>
      </c>
      <c r="BT24" s="82">
        <v>383</v>
      </c>
      <c r="BU24" s="2448" t="s">
        <v>21</v>
      </c>
      <c r="BV24" s="2448"/>
      <c r="BW24" s="2448">
        <v>431</v>
      </c>
      <c r="BX24" s="2448" t="s">
        <v>21</v>
      </c>
      <c r="BY24" s="2448" t="s">
        <v>21</v>
      </c>
      <c r="BZ24" s="2448">
        <v>431</v>
      </c>
      <c r="CA24" s="2448" t="s">
        <v>21</v>
      </c>
      <c r="CB24" s="2448">
        <v>431</v>
      </c>
      <c r="CC24" s="2448" t="s">
        <v>21</v>
      </c>
      <c r="CD24" s="2448" t="s">
        <v>21</v>
      </c>
      <c r="CE24" s="217">
        <v>470</v>
      </c>
      <c r="CF24" s="1548" t="s">
        <v>25</v>
      </c>
      <c r="CG24" s="669" t="s">
        <v>2160</v>
      </c>
      <c r="CH24" s="88">
        <v>31</v>
      </c>
      <c r="CI24" s="89" t="s">
        <v>23</v>
      </c>
      <c r="CJ24" s="134" t="s">
        <v>163</v>
      </c>
      <c r="CK24" s="82">
        <v>3989865</v>
      </c>
      <c r="CL24" s="2448" t="s">
        <v>22</v>
      </c>
      <c r="CM24" s="2448"/>
      <c r="CN24" s="2448">
        <v>3564644</v>
      </c>
      <c r="CO24" s="2448">
        <v>871674</v>
      </c>
      <c r="CP24" s="2448" t="s">
        <v>21</v>
      </c>
      <c r="CQ24" s="2448">
        <v>2692970</v>
      </c>
      <c r="CR24" s="2448">
        <v>149320</v>
      </c>
      <c r="CS24" s="2448">
        <v>2543650</v>
      </c>
      <c r="CT24" s="2448" t="s">
        <v>21</v>
      </c>
      <c r="CU24" s="2448">
        <v>718757</v>
      </c>
      <c r="CV24" s="217">
        <v>1928752</v>
      </c>
      <c r="CW24" s="1548" t="s">
        <v>25</v>
      </c>
      <c r="CX24" s="669" t="s">
        <v>2160</v>
      </c>
      <c r="CY24" s="88">
        <v>31</v>
      </c>
      <c r="CZ24" s="89" t="s">
        <v>23</v>
      </c>
      <c r="DA24" s="134" t="s">
        <v>163</v>
      </c>
      <c r="DB24" s="82">
        <v>385197</v>
      </c>
      <c r="DC24" s="2448">
        <v>2714826</v>
      </c>
      <c r="DD24" s="2448"/>
      <c r="DE24" s="2448">
        <v>2401352</v>
      </c>
      <c r="DF24" s="2448">
        <v>340202</v>
      </c>
      <c r="DG24" s="2448">
        <v>37</v>
      </c>
      <c r="DH24" s="2448">
        <v>2061113</v>
      </c>
      <c r="DI24" s="2448">
        <v>1431</v>
      </c>
      <c r="DJ24" s="2448">
        <v>1945477</v>
      </c>
      <c r="DK24" s="2448">
        <v>114205</v>
      </c>
      <c r="DL24" s="2448">
        <v>641778</v>
      </c>
      <c r="DM24" s="217" t="s">
        <v>22</v>
      </c>
      <c r="DN24" s="1548" t="s">
        <v>25</v>
      </c>
      <c r="DO24" s="669" t="s">
        <v>2160</v>
      </c>
      <c r="DP24" s="88">
        <v>31</v>
      </c>
      <c r="DQ24" s="89" t="s">
        <v>23</v>
      </c>
      <c r="DR24" s="134" t="s">
        <v>163</v>
      </c>
      <c r="DS24" s="82" t="s">
        <v>21</v>
      </c>
      <c r="DT24" s="2448">
        <v>32878</v>
      </c>
      <c r="DU24" s="2448"/>
      <c r="DV24" s="2448">
        <v>20222</v>
      </c>
      <c r="DW24" s="2448">
        <v>18253</v>
      </c>
      <c r="DX24" s="2448" t="s">
        <v>21</v>
      </c>
      <c r="DY24" s="2448">
        <v>1969</v>
      </c>
      <c r="DZ24" s="2448" t="s">
        <v>21</v>
      </c>
      <c r="EA24" s="2448">
        <v>1969</v>
      </c>
      <c r="EB24" s="2448" t="s">
        <v>21</v>
      </c>
      <c r="EC24" s="2448">
        <v>12656</v>
      </c>
      <c r="ED24" s="217" t="s">
        <v>22</v>
      </c>
      <c r="EE24" s="1548" t="s">
        <v>25</v>
      </c>
      <c r="EF24" s="669" t="s">
        <v>2160</v>
      </c>
      <c r="EG24" s="88">
        <v>31</v>
      </c>
      <c r="EH24" s="89" t="s">
        <v>23</v>
      </c>
      <c r="EI24" s="134" t="s">
        <v>163</v>
      </c>
      <c r="EJ24" s="82">
        <v>583976</v>
      </c>
      <c r="EK24" s="2448" t="s">
        <v>22</v>
      </c>
      <c r="EL24" s="2448"/>
      <c r="EM24" s="2448">
        <v>583976</v>
      </c>
      <c r="EN24" s="2448">
        <v>108484</v>
      </c>
      <c r="EO24" s="2448">
        <v>13209</v>
      </c>
      <c r="EP24" s="2448">
        <v>462283</v>
      </c>
      <c r="EQ24" s="2448" t="s">
        <v>22</v>
      </c>
      <c r="ER24" s="2448">
        <v>438982</v>
      </c>
      <c r="ES24" s="2448">
        <v>23301</v>
      </c>
      <c r="ET24" s="2448" t="s">
        <v>22</v>
      </c>
      <c r="EU24" s="217" t="s">
        <v>22</v>
      </c>
      <c r="EV24" s="1548" t="s">
        <v>25</v>
      </c>
      <c r="EW24" s="669" t="s">
        <v>2160</v>
      </c>
      <c r="EX24" s="88">
        <v>31</v>
      </c>
      <c r="EY24" s="89" t="s">
        <v>23</v>
      </c>
      <c r="EZ24" s="95" t="s">
        <v>163</v>
      </c>
      <c r="FA24" s="82">
        <v>7159</v>
      </c>
      <c r="FB24" s="2448" t="s">
        <v>21</v>
      </c>
      <c r="FC24" s="2448"/>
      <c r="FD24" s="2448">
        <v>7159</v>
      </c>
      <c r="FE24" s="2448">
        <v>7159</v>
      </c>
      <c r="FF24" s="2448" t="s">
        <v>21</v>
      </c>
      <c r="FG24" s="2448" t="s">
        <v>21</v>
      </c>
      <c r="FH24" s="2448" t="s">
        <v>21</v>
      </c>
      <c r="FI24" s="2448" t="s">
        <v>21</v>
      </c>
      <c r="FJ24" s="2448" t="s">
        <v>21</v>
      </c>
      <c r="FK24" s="2448" t="s">
        <v>21</v>
      </c>
      <c r="FL24" s="217" t="s">
        <v>21</v>
      </c>
      <c r="FM24" s="1548" t="s">
        <v>25</v>
      </c>
      <c r="FN24" s="669" t="s">
        <v>2160</v>
      </c>
      <c r="FO24" s="4"/>
    </row>
    <row r="25" spans="1:171" ht="15" customHeight="1">
      <c r="A25" s="93" t="s">
        <v>26</v>
      </c>
      <c r="B25" s="94" t="s">
        <v>26</v>
      </c>
      <c r="C25" s="134" t="s">
        <v>164</v>
      </c>
      <c r="D25" s="82">
        <v>14828358</v>
      </c>
      <c r="E25" s="2448">
        <v>9819766</v>
      </c>
      <c r="F25" s="2448">
        <v>11483759</v>
      </c>
      <c r="G25" s="2448">
        <v>21298272</v>
      </c>
      <c r="H25" s="2448">
        <v>1546507</v>
      </c>
      <c r="I25" s="2448">
        <v>52716</v>
      </c>
      <c r="J25" s="2448">
        <v>19699049</v>
      </c>
      <c r="K25" s="2448">
        <v>7183193</v>
      </c>
      <c r="L25" s="2448">
        <v>12186918</v>
      </c>
      <c r="M25" s="2448">
        <v>328937</v>
      </c>
      <c r="N25" s="2448">
        <v>3135630</v>
      </c>
      <c r="O25" s="217">
        <v>5737615</v>
      </c>
      <c r="P25" s="1448" t="s">
        <v>27</v>
      </c>
      <c r="Q25" s="670" t="s">
        <v>26</v>
      </c>
      <c r="R25" s="93" t="s">
        <v>26</v>
      </c>
      <c r="S25" s="94" t="s">
        <v>26</v>
      </c>
      <c r="T25" s="134" t="s">
        <v>164</v>
      </c>
      <c r="U25" s="82">
        <v>21803</v>
      </c>
      <c r="V25" s="2448" t="s">
        <v>22</v>
      </c>
      <c r="W25" s="2448"/>
      <c r="X25" s="2448">
        <v>21524</v>
      </c>
      <c r="Y25" s="2448">
        <v>504</v>
      </c>
      <c r="Z25" s="2448" t="s">
        <v>21</v>
      </c>
      <c r="AA25" s="2448">
        <v>21020</v>
      </c>
      <c r="AB25" s="2448" t="s">
        <v>22</v>
      </c>
      <c r="AC25" s="2448">
        <v>17030</v>
      </c>
      <c r="AD25" s="2448">
        <v>3990</v>
      </c>
      <c r="AE25" s="2448">
        <v>259</v>
      </c>
      <c r="AF25" s="217">
        <v>3466</v>
      </c>
      <c r="AG25" s="1448" t="s">
        <v>27</v>
      </c>
      <c r="AH25" s="670" t="s">
        <v>26</v>
      </c>
      <c r="AI25" s="93" t="s">
        <v>26</v>
      </c>
      <c r="AJ25" s="94" t="s">
        <v>26</v>
      </c>
      <c r="AK25" s="134" t="s">
        <v>164</v>
      </c>
      <c r="AL25" s="82">
        <v>54430</v>
      </c>
      <c r="AM25" s="2448" t="s">
        <v>22</v>
      </c>
      <c r="AN25" s="2448"/>
      <c r="AO25" s="2448">
        <v>46814</v>
      </c>
      <c r="AP25" s="2448">
        <v>13285</v>
      </c>
      <c r="AQ25" s="2448">
        <v>979</v>
      </c>
      <c r="AR25" s="2448">
        <v>32550</v>
      </c>
      <c r="AS25" s="2448" t="s">
        <v>22</v>
      </c>
      <c r="AT25" s="2448">
        <v>30925</v>
      </c>
      <c r="AU25" s="2448">
        <v>1625</v>
      </c>
      <c r="AV25" s="2448">
        <v>1915</v>
      </c>
      <c r="AW25" s="217">
        <v>25240</v>
      </c>
      <c r="AX25" s="1448" t="s">
        <v>27</v>
      </c>
      <c r="AY25" s="670" t="s">
        <v>26</v>
      </c>
      <c r="AZ25" s="93" t="s">
        <v>26</v>
      </c>
      <c r="BA25" s="94" t="s">
        <v>26</v>
      </c>
      <c r="BB25" s="134" t="s">
        <v>164</v>
      </c>
      <c r="BC25" s="82">
        <v>83655</v>
      </c>
      <c r="BD25" s="2448" t="s">
        <v>22</v>
      </c>
      <c r="BE25" s="2448"/>
      <c r="BF25" s="2448">
        <v>62810</v>
      </c>
      <c r="BG25" s="2448">
        <v>6719</v>
      </c>
      <c r="BH25" s="2448" t="s">
        <v>21</v>
      </c>
      <c r="BI25" s="2448">
        <v>56091</v>
      </c>
      <c r="BJ25" s="2448" t="s">
        <v>21</v>
      </c>
      <c r="BK25" s="2448">
        <v>31076</v>
      </c>
      <c r="BL25" s="2448">
        <v>25015</v>
      </c>
      <c r="BM25" s="2448">
        <v>452</v>
      </c>
      <c r="BN25" s="217">
        <v>39889</v>
      </c>
      <c r="BO25" s="1448" t="s">
        <v>27</v>
      </c>
      <c r="BP25" s="670" t="s">
        <v>26</v>
      </c>
      <c r="BQ25" s="93" t="s">
        <v>26</v>
      </c>
      <c r="BR25" s="94" t="s">
        <v>26</v>
      </c>
      <c r="BS25" s="134" t="s">
        <v>164</v>
      </c>
      <c r="BT25" s="82">
        <v>719</v>
      </c>
      <c r="BU25" s="2448" t="s">
        <v>21</v>
      </c>
      <c r="BV25" s="2448"/>
      <c r="BW25" s="2448">
        <v>727</v>
      </c>
      <c r="BX25" s="2448" t="s">
        <v>21</v>
      </c>
      <c r="BY25" s="2448" t="s">
        <v>21</v>
      </c>
      <c r="BZ25" s="2448">
        <v>727</v>
      </c>
      <c r="CA25" s="2448" t="s">
        <v>21</v>
      </c>
      <c r="CB25" s="2448">
        <v>727</v>
      </c>
      <c r="CC25" s="2448" t="s">
        <v>21</v>
      </c>
      <c r="CD25" s="2448" t="s">
        <v>21</v>
      </c>
      <c r="CE25" s="217">
        <v>462</v>
      </c>
      <c r="CF25" s="1448" t="s">
        <v>27</v>
      </c>
      <c r="CG25" s="670" t="s">
        <v>26</v>
      </c>
      <c r="CH25" s="93" t="s">
        <v>26</v>
      </c>
      <c r="CI25" s="94" t="s">
        <v>26</v>
      </c>
      <c r="CJ25" s="134" t="s">
        <v>164</v>
      </c>
      <c r="CK25" s="82">
        <v>4486157</v>
      </c>
      <c r="CL25" s="2448" t="s">
        <v>22</v>
      </c>
      <c r="CM25" s="2448"/>
      <c r="CN25" s="2448">
        <v>3585299</v>
      </c>
      <c r="CO25" s="2448">
        <v>681892</v>
      </c>
      <c r="CP25" s="2448" t="s">
        <v>21</v>
      </c>
      <c r="CQ25" s="2448">
        <v>2903407</v>
      </c>
      <c r="CR25" s="2448">
        <v>149953</v>
      </c>
      <c r="CS25" s="2448">
        <v>2753336</v>
      </c>
      <c r="CT25" s="2448">
        <v>118</v>
      </c>
      <c r="CU25" s="2448">
        <v>646255</v>
      </c>
      <c r="CV25" s="217">
        <v>2164931</v>
      </c>
      <c r="CW25" s="1448" t="s">
        <v>27</v>
      </c>
      <c r="CX25" s="670" t="s">
        <v>26</v>
      </c>
      <c r="CY25" s="93" t="s">
        <v>26</v>
      </c>
      <c r="CZ25" s="94" t="s">
        <v>26</v>
      </c>
      <c r="DA25" s="134" t="s">
        <v>164</v>
      </c>
      <c r="DB25" s="82">
        <v>396068</v>
      </c>
      <c r="DC25" s="2448">
        <v>2755821</v>
      </c>
      <c r="DD25" s="2448"/>
      <c r="DE25" s="2448">
        <v>2416991</v>
      </c>
      <c r="DF25" s="2448">
        <v>348844</v>
      </c>
      <c r="DG25" s="2448" t="s">
        <v>21</v>
      </c>
      <c r="DH25" s="2448">
        <v>2068147</v>
      </c>
      <c r="DI25" s="2448">
        <v>1499</v>
      </c>
      <c r="DJ25" s="2448">
        <v>1955062</v>
      </c>
      <c r="DK25" s="2448">
        <v>111586</v>
      </c>
      <c r="DL25" s="2448">
        <v>686127</v>
      </c>
      <c r="DM25" s="217" t="s">
        <v>22</v>
      </c>
      <c r="DN25" s="1448" t="s">
        <v>27</v>
      </c>
      <c r="DO25" s="670" t="s">
        <v>26</v>
      </c>
      <c r="DP25" s="93" t="s">
        <v>26</v>
      </c>
      <c r="DQ25" s="94" t="s">
        <v>26</v>
      </c>
      <c r="DR25" s="134" t="s">
        <v>164</v>
      </c>
      <c r="DS25" s="82" t="s">
        <v>21</v>
      </c>
      <c r="DT25" s="2448">
        <v>31480</v>
      </c>
      <c r="DU25" s="2448"/>
      <c r="DV25" s="2448">
        <v>21203</v>
      </c>
      <c r="DW25" s="2448">
        <v>18747</v>
      </c>
      <c r="DX25" s="2448" t="s">
        <v>21</v>
      </c>
      <c r="DY25" s="2448">
        <v>2456</v>
      </c>
      <c r="DZ25" s="2448" t="s">
        <v>21</v>
      </c>
      <c r="EA25" s="2448">
        <v>2456</v>
      </c>
      <c r="EB25" s="2448" t="s">
        <v>21</v>
      </c>
      <c r="EC25" s="2448">
        <v>10277</v>
      </c>
      <c r="ED25" s="217" t="s">
        <v>22</v>
      </c>
      <c r="EE25" s="1448" t="s">
        <v>27</v>
      </c>
      <c r="EF25" s="670" t="s">
        <v>26</v>
      </c>
      <c r="EG25" s="93" t="s">
        <v>26</v>
      </c>
      <c r="EH25" s="94" t="s">
        <v>26</v>
      </c>
      <c r="EI25" s="134" t="s">
        <v>164</v>
      </c>
      <c r="EJ25" s="82">
        <v>505015</v>
      </c>
      <c r="EK25" s="2448" t="s">
        <v>22</v>
      </c>
      <c r="EL25" s="2448"/>
      <c r="EM25" s="2448">
        <v>505015</v>
      </c>
      <c r="EN25" s="2448">
        <v>63838</v>
      </c>
      <c r="EO25" s="2448">
        <v>11840</v>
      </c>
      <c r="EP25" s="2448">
        <v>429337</v>
      </c>
      <c r="EQ25" s="2448" t="s">
        <v>22</v>
      </c>
      <c r="ER25" s="2448">
        <v>408489</v>
      </c>
      <c r="ES25" s="2448">
        <v>20848</v>
      </c>
      <c r="ET25" s="2448" t="s">
        <v>22</v>
      </c>
      <c r="EU25" s="217" t="s">
        <v>22</v>
      </c>
      <c r="EV25" s="1448" t="s">
        <v>27</v>
      </c>
      <c r="EW25" s="670" t="s">
        <v>26</v>
      </c>
      <c r="EX25" s="93" t="s">
        <v>26</v>
      </c>
      <c r="EY25" s="94" t="s">
        <v>26</v>
      </c>
      <c r="EZ25" s="95" t="s">
        <v>164</v>
      </c>
      <c r="FA25" s="82">
        <v>3125</v>
      </c>
      <c r="FB25" s="2448" t="s">
        <v>21</v>
      </c>
      <c r="FC25" s="2448"/>
      <c r="FD25" s="2448">
        <v>3125</v>
      </c>
      <c r="FE25" s="2448">
        <v>3125</v>
      </c>
      <c r="FF25" s="2448" t="s">
        <v>21</v>
      </c>
      <c r="FG25" s="2448" t="s">
        <v>21</v>
      </c>
      <c r="FH25" s="2448" t="s">
        <v>21</v>
      </c>
      <c r="FI25" s="2448" t="s">
        <v>21</v>
      </c>
      <c r="FJ25" s="2448" t="s">
        <v>21</v>
      </c>
      <c r="FK25" s="2448" t="s">
        <v>21</v>
      </c>
      <c r="FL25" s="217" t="s">
        <v>21</v>
      </c>
      <c r="FM25" s="1448" t="s">
        <v>27</v>
      </c>
      <c r="FN25" s="670" t="s">
        <v>26</v>
      </c>
      <c r="FO25" s="4"/>
    </row>
    <row r="26" spans="1:171" ht="15" customHeight="1">
      <c r="A26" s="88">
        <v>1</v>
      </c>
      <c r="B26" s="89" t="s">
        <v>2159</v>
      </c>
      <c r="C26" s="134" t="s">
        <v>2161</v>
      </c>
      <c r="D26" s="82">
        <v>14733264</v>
      </c>
      <c r="E26" s="2448">
        <v>9665933</v>
      </c>
      <c r="F26" s="2448">
        <v>11419518</v>
      </c>
      <c r="G26" s="2448">
        <v>21080130</v>
      </c>
      <c r="H26" s="2448">
        <v>1788530</v>
      </c>
      <c r="I26" s="2448">
        <v>39295</v>
      </c>
      <c r="J26" s="2448">
        <v>19252305</v>
      </c>
      <c r="K26" s="2448">
        <v>7045240</v>
      </c>
      <c r="L26" s="2448">
        <v>11901950</v>
      </c>
      <c r="M26" s="2448">
        <v>305114</v>
      </c>
      <c r="N26" s="2448">
        <v>3149416</v>
      </c>
      <c r="O26" s="217">
        <v>5651517</v>
      </c>
      <c r="P26" s="1448" t="s">
        <v>28</v>
      </c>
      <c r="Q26" s="670" t="s">
        <v>26</v>
      </c>
      <c r="R26" s="88">
        <v>1</v>
      </c>
      <c r="S26" s="89" t="s">
        <v>2159</v>
      </c>
      <c r="T26" s="134" t="s">
        <v>2161</v>
      </c>
      <c r="U26" s="82">
        <v>20280</v>
      </c>
      <c r="V26" s="2448" t="s">
        <v>22</v>
      </c>
      <c r="W26" s="2448"/>
      <c r="X26" s="2448">
        <v>19923</v>
      </c>
      <c r="Y26" s="2448">
        <v>503</v>
      </c>
      <c r="Z26" s="2448" t="s">
        <v>21</v>
      </c>
      <c r="AA26" s="2448">
        <v>19420</v>
      </c>
      <c r="AB26" s="2448" t="s">
        <v>22</v>
      </c>
      <c r="AC26" s="2448">
        <v>16143</v>
      </c>
      <c r="AD26" s="2448">
        <v>3277</v>
      </c>
      <c r="AE26" s="2448">
        <v>248</v>
      </c>
      <c r="AF26" s="217">
        <v>3581</v>
      </c>
      <c r="AG26" s="1448" t="s">
        <v>28</v>
      </c>
      <c r="AH26" s="670" t="s">
        <v>26</v>
      </c>
      <c r="AI26" s="88">
        <v>1</v>
      </c>
      <c r="AJ26" s="89" t="s">
        <v>2159</v>
      </c>
      <c r="AK26" s="134" t="s">
        <v>2161</v>
      </c>
      <c r="AL26" s="82">
        <v>42493</v>
      </c>
      <c r="AM26" s="2448" t="s">
        <v>22</v>
      </c>
      <c r="AN26" s="2448"/>
      <c r="AO26" s="2448">
        <v>41473</v>
      </c>
      <c r="AP26" s="2448">
        <v>9973</v>
      </c>
      <c r="AQ26" s="2448">
        <v>501</v>
      </c>
      <c r="AR26" s="2448">
        <v>30999</v>
      </c>
      <c r="AS26" s="2448" t="s">
        <v>22</v>
      </c>
      <c r="AT26" s="2448">
        <v>29324</v>
      </c>
      <c r="AU26" s="2448">
        <v>1675</v>
      </c>
      <c r="AV26" s="2448">
        <v>1873</v>
      </c>
      <c r="AW26" s="217">
        <v>24294</v>
      </c>
      <c r="AX26" s="1448" t="s">
        <v>28</v>
      </c>
      <c r="AY26" s="670" t="s">
        <v>26</v>
      </c>
      <c r="AZ26" s="88">
        <v>1</v>
      </c>
      <c r="BA26" s="89" t="s">
        <v>2159</v>
      </c>
      <c r="BB26" s="134" t="s">
        <v>2161</v>
      </c>
      <c r="BC26" s="82">
        <v>61100</v>
      </c>
      <c r="BD26" s="2448" t="s">
        <v>22</v>
      </c>
      <c r="BE26" s="2448"/>
      <c r="BF26" s="2448">
        <v>64723</v>
      </c>
      <c r="BG26" s="2448">
        <v>8995</v>
      </c>
      <c r="BH26" s="2448" t="s">
        <v>21</v>
      </c>
      <c r="BI26" s="2448">
        <v>55728</v>
      </c>
      <c r="BJ26" s="2448" t="s">
        <v>21</v>
      </c>
      <c r="BK26" s="2448">
        <v>30959</v>
      </c>
      <c r="BL26" s="2448">
        <v>24769</v>
      </c>
      <c r="BM26" s="2448">
        <v>843</v>
      </c>
      <c r="BN26" s="217">
        <v>35448</v>
      </c>
      <c r="BO26" s="1448" t="s">
        <v>28</v>
      </c>
      <c r="BP26" s="670" t="s">
        <v>26</v>
      </c>
      <c r="BQ26" s="88">
        <v>1</v>
      </c>
      <c r="BR26" s="89" t="s">
        <v>2159</v>
      </c>
      <c r="BS26" s="134" t="s">
        <v>2161</v>
      </c>
      <c r="BT26" s="82">
        <v>513</v>
      </c>
      <c r="BU26" s="2448" t="s">
        <v>21</v>
      </c>
      <c r="BV26" s="2448"/>
      <c r="BW26" s="2448">
        <v>463</v>
      </c>
      <c r="BX26" s="2448" t="s">
        <v>21</v>
      </c>
      <c r="BY26" s="2448" t="s">
        <v>21</v>
      </c>
      <c r="BZ26" s="2448">
        <v>463</v>
      </c>
      <c r="CA26" s="2448" t="s">
        <v>21</v>
      </c>
      <c r="CB26" s="2448">
        <v>463</v>
      </c>
      <c r="CC26" s="2448" t="s">
        <v>21</v>
      </c>
      <c r="CD26" s="2448" t="s">
        <v>21</v>
      </c>
      <c r="CE26" s="217">
        <v>512</v>
      </c>
      <c r="CF26" s="1448" t="s">
        <v>28</v>
      </c>
      <c r="CG26" s="670" t="s">
        <v>26</v>
      </c>
      <c r="CH26" s="88">
        <v>1</v>
      </c>
      <c r="CI26" s="89" t="s">
        <v>2159</v>
      </c>
      <c r="CJ26" s="134" t="s">
        <v>2161</v>
      </c>
      <c r="CK26" s="82">
        <v>4681500</v>
      </c>
      <c r="CL26" s="2448" t="s">
        <v>22</v>
      </c>
      <c r="CM26" s="2448"/>
      <c r="CN26" s="2448">
        <v>4100995</v>
      </c>
      <c r="CO26" s="2448">
        <v>1051416</v>
      </c>
      <c r="CP26" s="2448" t="s">
        <v>21</v>
      </c>
      <c r="CQ26" s="2448">
        <v>3049579</v>
      </c>
      <c r="CR26" s="2448">
        <v>144536</v>
      </c>
      <c r="CS26" s="2448">
        <v>2905043</v>
      </c>
      <c r="CT26" s="2448" t="s">
        <v>21</v>
      </c>
      <c r="CU26" s="2448">
        <v>655279</v>
      </c>
      <c r="CV26" s="217">
        <v>2046187</v>
      </c>
      <c r="CW26" s="1448" t="s">
        <v>28</v>
      </c>
      <c r="CX26" s="670" t="s">
        <v>26</v>
      </c>
      <c r="CY26" s="88">
        <v>1</v>
      </c>
      <c r="CZ26" s="89" t="s">
        <v>2159</v>
      </c>
      <c r="DA26" s="134" t="s">
        <v>2161</v>
      </c>
      <c r="DB26" s="82">
        <v>404800</v>
      </c>
      <c r="DC26" s="2448">
        <v>2724489</v>
      </c>
      <c r="DD26" s="2448"/>
      <c r="DE26" s="2448">
        <v>2397517</v>
      </c>
      <c r="DF26" s="2448">
        <v>351082</v>
      </c>
      <c r="DG26" s="2448" t="s">
        <v>21</v>
      </c>
      <c r="DH26" s="2448">
        <v>2046435</v>
      </c>
      <c r="DI26" s="2448">
        <v>1364</v>
      </c>
      <c r="DJ26" s="2448">
        <v>1938963</v>
      </c>
      <c r="DK26" s="2448">
        <v>106108</v>
      </c>
      <c r="DL26" s="2448">
        <v>690470</v>
      </c>
      <c r="DM26" s="217" t="s">
        <v>22</v>
      </c>
      <c r="DN26" s="1448" t="s">
        <v>28</v>
      </c>
      <c r="DO26" s="670" t="s">
        <v>26</v>
      </c>
      <c r="DP26" s="88">
        <v>1</v>
      </c>
      <c r="DQ26" s="89" t="s">
        <v>2159</v>
      </c>
      <c r="DR26" s="134" t="s">
        <v>2161</v>
      </c>
      <c r="DS26" s="82" t="s">
        <v>21</v>
      </c>
      <c r="DT26" s="2448">
        <v>15776</v>
      </c>
      <c r="DU26" s="2448"/>
      <c r="DV26" s="2448">
        <v>11745</v>
      </c>
      <c r="DW26" s="2448">
        <v>10492</v>
      </c>
      <c r="DX26" s="2448" t="s">
        <v>21</v>
      </c>
      <c r="DY26" s="2448">
        <v>1253</v>
      </c>
      <c r="DZ26" s="2448" t="s">
        <v>21</v>
      </c>
      <c r="EA26" s="2448">
        <v>1253</v>
      </c>
      <c r="EB26" s="2448" t="s">
        <v>21</v>
      </c>
      <c r="EC26" s="2448">
        <v>4031</v>
      </c>
      <c r="ED26" s="217" t="s">
        <v>22</v>
      </c>
      <c r="EE26" s="1448" t="s">
        <v>28</v>
      </c>
      <c r="EF26" s="670" t="s">
        <v>26</v>
      </c>
      <c r="EG26" s="88">
        <v>1</v>
      </c>
      <c r="EH26" s="89" t="s">
        <v>2159</v>
      </c>
      <c r="EI26" s="134" t="s">
        <v>2161</v>
      </c>
      <c r="EJ26" s="82">
        <v>480603</v>
      </c>
      <c r="EK26" s="2448" t="s">
        <v>22</v>
      </c>
      <c r="EL26" s="2448"/>
      <c r="EM26" s="2448">
        <v>480603</v>
      </c>
      <c r="EN26" s="2448">
        <v>71997</v>
      </c>
      <c r="EO26" s="2448">
        <v>12507</v>
      </c>
      <c r="EP26" s="2448">
        <v>396099</v>
      </c>
      <c r="EQ26" s="2448" t="s">
        <v>22</v>
      </c>
      <c r="ER26" s="2448">
        <v>375556</v>
      </c>
      <c r="ES26" s="2448">
        <v>20543</v>
      </c>
      <c r="ET26" s="2448" t="s">
        <v>22</v>
      </c>
      <c r="EU26" s="217" t="s">
        <v>22</v>
      </c>
      <c r="EV26" s="1448" t="s">
        <v>28</v>
      </c>
      <c r="EW26" s="670" t="s">
        <v>26</v>
      </c>
      <c r="EX26" s="88">
        <v>1</v>
      </c>
      <c r="EY26" s="89" t="s">
        <v>2159</v>
      </c>
      <c r="EZ26" s="95" t="s">
        <v>2161</v>
      </c>
      <c r="FA26" s="82">
        <v>7124</v>
      </c>
      <c r="FB26" s="2448" t="s">
        <v>21</v>
      </c>
      <c r="FC26" s="2448"/>
      <c r="FD26" s="2448">
        <v>7124</v>
      </c>
      <c r="FE26" s="2448">
        <v>7124</v>
      </c>
      <c r="FF26" s="2448" t="s">
        <v>21</v>
      </c>
      <c r="FG26" s="2448" t="s">
        <v>21</v>
      </c>
      <c r="FH26" s="2448" t="s">
        <v>21</v>
      </c>
      <c r="FI26" s="2448" t="s">
        <v>21</v>
      </c>
      <c r="FJ26" s="2448" t="s">
        <v>21</v>
      </c>
      <c r="FK26" s="2448" t="s">
        <v>21</v>
      </c>
      <c r="FL26" s="217" t="s">
        <v>21</v>
      </c>
      <c r="FM26" s="1448" t="s">
        <v>28</v>
      </c>
      <c r="FN26" s="670" t="s">
        <v>26</v>
      </c>
      <c r="FO26" s="4"/>
    </row>
    <row r="27" spans="1:171" ht="15" customHeight="1">
      <c r="A27" s="88" t="s">
        <v>26</v>
      </c>
      <c r="B27" s="89" t="s">
        <v>26</v>
      </c>
      <c r="C27" s="134" t="s">
        <v>165</v>
      </c>
      <c r="D27" s="82">
        <v>14814662</v>
      </c>
      <c r="E27" s="2448">
        <v>9310045</v>
      </c>
      <c r="F27" s="2448">
        <v>10993973</v>
      </c>
      <c r="G27" s="2448">
        <v>20299059</v>
      </c>
      <c r="H27" s="2448">
        <v>1639540</v>
      </c>
      <c r="I27" s="2448">
        <v>53534</v>
      </c>
      <c r="J27" s="2448">
        <v>18605984</v>
      </c>
      <c r="K27" s="2448">
        <v>7041728</v>
      </c>
      <c r="L27" s="2448">
        <v>11251270</v>
      </c>
      <c r="M27" s="2448">
        <v>312987</v>
      </c>
      <c r="N27" s="2448">
        <v>3117810</v>
      </c>
      <c r="O27" s="217">
        <v>6224878</v>
      </c>
      <c r="P27" s="1448" t="s">
        <v>29</v>
      </c>
      <c r="Q27" s="670" t="s">
        <v>26</v>
      </c>
      <c r="R27" s="88" t="s">
        <v>26</v>
      </c>
      <c r="S27" s="89" t="s">
        <v>26</v>
      </c>
      <c r="T27" s="134" t="s">
        <v>165</v>
      </c>
      <c r="U27" s="82">
        <v>21983</v>
      </c>
      <c r="V27" s="2448" t="s">
        <v>22</v>
      </c>
      <c r="W27" s="2448"/>
      <c r="X27" s="2448">
        <v>21497</v>
      </c>
      <c r="Y27" s="2448">
        <v>511</v>
      </c>
      <c r="Z27" s="2448" t="s">
        <v>21</v>
      </c>
      <c r="AA27" s="2448">
        <v>20986</v>
      </c>
      <c r="AB27" s="2448" t="s">
        <v>22</v>
      </c>
      <c r="AC27" s="2448">
        <v>16594</v>
      </c>
      <c r="AD27" s="2448">
        <v>4392</v>
      </c>
      <c r="AE27" s="2448">
        <v>249</v>
      </c>
      <c r="AF27" s="217">
        <v>3813</v>
      </c>
      <c r="AG27" s="1448" t="s">
        <v>29</v>
      </c>
      <c r="AH27" s="670" t="s">
        <v>26</v>
      </c>
      <c r="AI27" s="88" t="s">
        <v>26</v>
      </c>
      <c r="AJ27" s="89" t="s">
        <v>26</v>
      </c>
      <c r="AK27" s="134" t="s">
        <v>165</v>
      </c>
      <c r="AL27" s="82">
        <v>47745</v>
      </c>
      <c r="AM27" s="2448" t="s">
        <v>22</v>
      </c>
      <c r="AN27" s="2448"/>
      <c r="AO27" s="2448">
        <v>43995</v>
      </c>
      <c r="AP27" s="2448">
        <v>8317</v>
      </c>
      <c r="AQ27" s="2448">
        <v>1695</v>
      </c>
      <c r="AR27" s="2448">
        <v>33983</v>
      </c>
      <c r="AS27" s="2448" t="s">
        <v>22</v>
      </c>
      <c r="AT27" s="2448">
        <v>29451</v>
      </c>
      <c r="AU27" s="2448">
        <v>4532</v>
      </c>
      <c r="AV27" s="2448">
        <v>1925</v>
      </c>
      <c r="AW27" s="217">
        <v>26019</v>
      </c>
      <c r="AX27" s="1448" t="s">
        <v>29</v>
      </c>
      <c r="AY27" s="670" t="s">
        <v>26</v>
      </c>
      <c r="AZ27" s="88" t="s">
        <v>26</v>
      </c>
      <c r="BA27" s="89" t="s">
        <v>26</v>
      </c>
      <c r="BB27" s="134" t="s">
        <v>165</v>
      </c>
      <c r="BC27" s="82">
        <v>67732</v>
      </c>
      <c r="BD27" s="2448" t="s">
        <v>22</v>
      </c>
      <c r="BE27" s="2448"/>
      <c r="BF27" s="2448">
        <v>72828</v>
      </c>
      <c r="BG27" s="2448">
        <v>13063</v>
      </c>
      <c r="BH27" s="2448" t="s">
        <v>21</v>
      </c>
      <c r="BI27" s="2448">
        <v>59765</v>
      </c>
      <c r="BJ27" s="2448" t="s">
        <v>21</v>
      </c>
      <c r="BK27" s="2448">
        <v>34662</v>
      </c>
      <c r="BL27" s="2448">
        <v>25103</v>
      </c>
      <c r="BM27" s="2448">
        <v>1269</v>
      </c>
      <c r="BN27" s="217">
        <v>29103</v>
      </c>
      <c r="BO27" s="1448" t="s">
        <v>29</v>
      </c>
      <c r="BP27" s="670" t="s">
        <v>26</v>
      </c>
      <c r="BQ27" s="88" t="s">
        <v>26</v>
      </c>
      <c r="BR27" s="89" t="s">
        <v>26</v>
      </c>
      <c r="BS27" s="134" t="s">
        <v>165</v>
      </c>
      <c r="BT27" s="82">
        <v>721</v>
      </c>
      <c r="BU27" s="2448" t="s">
        <v>21</v>
      </c>
      <c r="BV27" s="2448"/>
      <c r="BW27" s="2448">
        <v>671</v>
      </c>
      <c r="BX27" s="2448" t="s">
        <v>21</v>
      </c>
      <c r="BY27" s="2448" t="s">
        <v>21</v>
      </c>
      <c r="BZ27" s="2448">
        <v>671</v>
      </c>
      <c r="CA27" s="2448" t="s">
        <v>21</v>
      </c>
      <c r="CB27" s="2448">
        <v>671</v>
      </c>
      <c r="CC27" s="2448" t="s">
        <v>21</v>
      </c>
      <c r="CD27" s="2448" t="s">
        <v>21</v>
      </c>
      <c r="CE27" s="217">
        <v>562</v>
      </c>
      <c r="CF27" s="1448" t="s">
        <v>29</v>
      </c>
      <c r="CG27" s="670" t="s">
        <v>26</v>
      </c>
      <c r="CH27" s="88" t="s">
        <v>26</v>
      </c>
      <c r="CI27" s="89" t="s">
        <v>26</v>
      </c>
      <c r="CJ27" s="134" t="s">
        <v>165</v>
      </c>
      <c r="CK27" s="82">
        <v>4269557</v>
      </c>
      <c r="CL27" s="2448" t="s">
        <v>22</v>
      </c>
      <c r="CM27" s="2448"/>
      <c r="CN27" s="2448">
        <v>3555874</v>
      </c>
      <c r="CO27" s="2448">
        <v>826785</v>
      </c>
      <c r="CP27" s="2448" t="s">
        <v>21</v>
      </c>
      <c r="CQ27" s="2448">
        <v>2729089</v>
      </c>
      <c r="CR27" s="2448">
        <v>155318</v>
      </c>
      <c r="CS27" s="2448">
        <v>2573658</v>
      </c>
      <c r="CT27" s="2448">
        <v>113</v>
      </c>
      <c r="CU27" s="2448">
        <v>625489</v>
      </c>
      <c r="CV27" s="217">
        <v>2131707</v>
      </c>
      <c r="CW27" s="1448" t="s">
        <v>29</v>
      </c>
      <c r="CX27" s="670" t="s">
        <v>26</v>
      </c>
      <c r="CY27" s="88" t="s">
        <v>26</v>
      </c>
      <c r="CZ27" s="89" t="s">
        <v>26</v>
      </c>
      <c r="DA27" s="134" t="s">
        <v>165</v>
      </c>
      <c r="DB27" s="82">
        <v>416189</v>
      </c>
      <c r="DC27" s="2448">
        <v>2703328</v>
      </c>
      <c r="DD27" s="2448"/>
      <c r="DE27" s="2448">
        <v>2432887</v>
      </c>
      <c r="DF27" s="2448">
        <v>379752</v>
      </c>
      <c r="DG27" s="2448" t="s">
        <v>21</v>
      </c>
      <c r="DH27" s="2448">
        <v>2053135</v>
      </c>
      <c r="DI27" s="2448">
        <v>1375</v>
      </c>
      <c r="DJ27" s="2448">
        <v>1946886</v>
      </c>
      <c r="DK27" s="2448">
        <v>104874</v>
      </c>
      <c r="DL27" s="2448">
        <v>624227</v>
      </c>
      <c r="DM27" s="217" t="s">
        <v>22</v>
      </c>
      <c r="DN27" s="1448" t="s">
        <v>29</v>
      </c>
      <c r="DO27" s="670" t="s">
        <v>26</v>
      </c>
      <c r="DP27" s="88" t="s">
        <v>26</v>
      </c>
      <c r="DQ27" s="89" t="s">
        <v>26</v>
      </c>
      <c r="DR27" s="134" t="s">
        <v>165</v>
      </c>
      <c r="DS27" s="82" t="s">
        <v>21</v>
      </c>
      <c r="DT27" s="2448">
        <v>25240</v>
      </c>
      <c r="DU27" s="2448"/>
      <c r="DV27" s="2448">
        <v>18727</v>
      </c>
      <c r="DW27" s="2448">
        <v>15770</v>
      </c>
      <c r="DX27" s="2448" t="s">
        <v>21</v>
      </c>
      <c r="DY27" s="2448">
        <v>2957</v>
      </c>
      <c r="DZ27" s="2448" t="s">
        <v>21</v>
      </c>
      <c r="EA27" s="2448">
        <v>2957</v>
      </c>
      <c r="EB27" s="2448" t="s">
        <v>21</v>
      </c>
      <c r="EC27" s="2448">
        <v>6513</v>
      </c>
      <c r="ED27" s="217" t="s">
        <v>22</v>
      </c>
      <c r="EE27" s="1448" t="s">
        <v>29</v>
      </c>
      <c r="EF27" s="670" t="s">
        <v>26</v>
      </c>
      <c r="EG27" s="88" t="s">
        <v>26</v>
      </c>
      <c r="EH27" s="89" t="s">
        <v>26</v>
      </c>
      <c r="EI27" s="134" t="s">
        <v>165</v>
      </c>
      <c r="EJ27" s="82">
        <v>511164</v>
      </c>
      <c r="EK27" s="2448" t="s">
        <v>22</v>
      </c>
      <c r="EL27" s="2448"/>
      <c r="EM27" s="2448">
        <v>511164</v>
      </c>
      <c r="EN27" s="2448">
        <v>92175</v>
      </c>
      <c r="EO27" s="2448">
        <v>9644</v>
      </c>
      <c r="EP27" s="2448">
        <v>409345</v>
      </c>
      <c r="EQ27" s="2448" t="s">
        <v>22</v>
      </c>
      <c r="ER27" s="2448">
        <v>389265</v>
      </c>
      <c r="ES27" s="2448">
        <v>20080</v>
      </c>
      <c r="ET27" s="2448" t="s">
        <v>22</v>
      </c>
      <c r="EU27" s="217" t="s">
        <v>22</v>
      </c>
      <c r="EV27" s="1448" t="s">
        <v>29</v>
      </c>
      <c r="EW27" s="670" t="s">
        <v>26</v>
      </c>
      <c r="EX27" s="88" t="s">
        <v>26</v>
      </c>
      <c r="EY27" s="89" t="s">
        <v>26</v>
      </c>
      <c r="EZ27" s="95" t="s">
        <v>165</v>
      </c>
      <c r="FA27" s="82">
        <v>10610</v>
      </c>
      <c r="FB27" s="2448" t="s">
        <v>21</v>
      </c>
      <c r="FC27" s="2448"/>
      <c r="FD27" s="2448">
        <v>10610</v>
      </c>
      <c r="FE27" s="2448">
        <v>10610</v>
      </c>
      <c r="FF27" s="2448" t="s">
        <v>21</v>
      </c>
      <c r="FG27" s="2448" t="s">
        <v>21</v>
      </c>
      <c r="FH27" s="2448" t="s">
        <v>21</v>
      </c>
      <c r="FI27" s="2448" t="s">
        <v>21</v>
      </c>
      <c r="FJ27" s="2448" t="s">
        <v>21</v>
      </c>
      <c r="FK27" s="2448" t="s">
        <v>21</v>
      </c>
      <c r="FL27" s="217" t="s">
        <v>21</v>
      </c>
      <c r="FM27" s="1448" t="s">
        <v>29</v>
      </c>
      <c r="FN27" s="670" t="s">
        <v>26</v>
      </c>
      <c r="FO27" s="4"/>
    </row>
    <row r="28" spans="1:171" ht="7.5" customHeight="1">
      <c r="A28" s="85"/>
      <c r="B28" s="87"/>
      <c r="C28" s="136"/>
      <c r="D28" s="82"/>
      <c r="E28" s="2448"/>
      <c r="F28" s="2448"/>
      <c r="G28" s="2448"/>
      <c r="H28" s="2448"/>
      <c r="I28" s="2448"/>
      <c r="J28" s="2448"/>
      <c r="K28" s="2448"/>
      <c r="L28" s="2448"/>
      <c r="M28" s="2448"/>
      <c r="N28" s="2448"/>
      <c r="O28" s="217"/>
      <c r="P28" s="1449"/>
      <c r="Q28" s="509"/>
      <c r="R28" s="85"/>
      <c r="S28" s="87"/>
      <c r="T28" s="136"/>
      <c r="U28" s="82"/>
      <c r="V28" s="2448"/>
      <c r="W28" s="2448"/>
      <c r="X28" s="2448"/>
      <c r="Y28" s="2448"/>
      <c r="Z28" s="2448"/>
      <c r="AA28" s="2448"/>
      <c r="AB28" s="2448"/>
      <c r="AC28" s="2448"/>
      <c r="AD28" s="2448"/>
      <c r="AE28" s="2448"/>
      <c r="AF28" s="217"/>
      <c r="AG28" s="1449"/>
      <c r="AH28" s="509"/>
      <c r="AI28" s="85"/>
      <c r="AJ28" s="87"/>
      <c r="AK28" s="136"/>
      <c r="AL28" s="82"/>
      <c r="AM28" s="2448"/>
      <c r="AN28" s="2448"/>
      <c r="AO28" s="2448"/>
      <c r="AP28" s="2448"/>
      <c r="AQ28" s="2448"/>
      <c r="AR28" s="2448"/>
      <c r="AS28" s="2448"/>
      <c r="AT28" s="2448"/>
      <c r="AU28" s="2448"/>
      <c r="AV28" s="2448"/>
      <c r="AW28" s="217"/>
      <c r="AX28" s="1449"/>
      <c r="AY28" s="509"/>
      <c r="AZ28" s="85"/>
      <c r="BA28" s="87"/>
      <c r="BB28" s="136"/>
      <c r="BC28" s="82"/>
      <c r="BD28" s="2448"/>
      <c r="BE28" s="2448"/>
      <c r="BF28" s="2448"/>
      <c r="BG28" s="2448"/>
      <c r="BH28" s="2448"/>
      <c r="BI28" s="2448"/>
      <c r="BJ28" s="2448"/>
      <c r="BK28" s="2448"/>
      <c r="BL28" s="2448"/>
      <c r="BM28" s="2448"/>
      <c r="BN28" s="217"/>
      <c r="BO28" s="1449"/>
      <c r="BP28" s="509"/>
      <c r="BQ28" s="85"/>
      <c r="BR28" s="87"/>
      <c r="BS28" s="136"/>
      <c r="BT28" s="82"/>
      <c r="BU28" s="2448"/>
      <c r="BV28" s="2448"/>
      <c r="BW28" s="2448"/>
      <c r="BX28" s="2448"/>
      <c r="BY28" s="2448"/>
      <c r="BZ28" s="2448"/>
      <c r="CA28" s="2448"/>
      <c r="CB28" s="2448"/>
      <c r="CC28" s="2448"/>
      <c r="CD28" s="2448"/>
      <c r="CE28" s="217"/>
      <c r="CF28" s="1449"/>
      <c r="CG28" s="509"/>
      <c r="CH28" s="85"/>
      <c r="CI28" s="87"/>
      <c r="CJ28" s="136"/>
      <c r="CK28" s="82"/>
      <c r="CL28" s="2448"/>
      <c r="CM28" s="2448"/>
      <c r="CN28" s="2448"/>
      <c r="CO28" s="2448"/>
      <c r="CP28" s="2448"/>
      <c r="CQ28" s="2448"/>
      <c r="CR28" s="2448"/>
      <c r="CS28" s="2448"/>
      <c r="CT28" s="2448"/>
      <c r="CU28" s="2448"/>
      <c r="CV28" s="217"/>
      <c r="CW28" s="1449"/>
      <c r="CX28" s="509"/>
      <c r="CY28" s="85"/>
      <c r="CZ28" s="87"/>
      <c r="DA28" s="136"/>
      <c r="DB28" s="82"/>
      <c r="DC28" s="2448"/>
      <c r="DD28" s="2448"/>
      <c r="DE28" s="2448"/>
      <c r="DF28" s="2448"/>
      <c r="DG28" s="2448"/>
      <c r="DH28" s="2448"/>
      <c r="DI28" s="2448"/>
      <c r="DJ28" s="2448"/>
      <c r="DK28" s="2448"/>
      <c r="DL28" s="2448"/>
      <c r="DM28" s="217"/>
      <c r="DN28" s="1449"/>
      <c r="DO28" s="509"/>
      <c r="DP28" s="85"/>
      <c r="DQ28" s="87"/>
      <c r="DR28" s="136"/>
      <c r="DS28" s="82"/>
      <c r="DT28" s="2448"/>
      <c r="DU28" s="2448"/>
      <c r="DV28" s="2448"/>
      <c r="DW28" s="2448"/>
      <c r="DX28" s="2448"/>
      <c r="DY28" s="2448"/>
      <c r="DZ28" s="2448"/>
      <c r="EA28" s="2448"/>
      <c r="EB28" s="2448"/>
      <c r="EC28" s="2448"/>
      <c r="ED28" s="217"/>
      <c r="EE28" s="1449"/>
      <c r="EF28" s="509"/>
      <c r="EG28" s="85"/>
      <c r="EH28" s="87"/>
      <c r="EI28" s="136"/>
      <c r="EJ28" s="82"/>
      <c r="EK28" s="2448"/>
      <c r="EL28" s="2448"/>
      <c r="EM28" s="2448"/>
      <c r="EN28" s="2448"/>
      <c r="EO28" s="2448"/>
      <c r="EP28" s="2448"/>
      <c r="EQ28" s="2448"/>
      <c r="ER28" s="2448"/>
      <c r="ES28" s="2448"/>
      <c r="ET28" s="2448"/>
      <c r="EU28" s="217"/>
      <c r="EV28" s="1449"/>
      <c r="EW28" s="509"/>
      <c r="EX28" s="85"/>
      <c r="EY28" s="87"/>
      <c r="EZ28" s="99"/>
      <c r="FA28" s="241"/>
      <c r="FB28" s="4"/>
      <c r="FC28" s="4"/>
      <c r="FD28" s="4"/>
      <c r="FE28" s="4"/>
      <c r="FF28" s="4"/>
      <c r="FG28" s="4"/>
      <c r="FH28" s="4"/>
      <c r="FI28" s="4"/>
      <c r="FJ28" s="4"/>
      <c r="FK28" s="4"/>
      <c r="FL28" s="989"/>
      <c r="FM28" s="1449"/>
      <c r="FN28" s="509"/>
      <c r="FO28" s="4"/>
    </row>
    <row r="29" spans="1:171" ht="15" customHeight="1">
      <c r="A29" s="88" t="s">
        <v>2162</v>
      </c>
      <c r="B29" s="89" t="s">
        <v>23</v>
      </c>
      <c r="C29" s="137" t="s">
        <v>166</v>
      </c>
      <c r="D29" s="82">
        <v>4860812</v>
      </c>
      <c r="E29" s="2448">
        <v>3225304</v>
      </c>
      <c r="F29" s="2448">
        <v>3768719</v>
      </c>
      <c r="G29" s="2448">
        <v>6992291</v>
      </c>
      <c r="H29" s="2448">
        <v>563084</v>
      </c>
      <c r="I29" s="2448">
        <v>26640</v>
      </c>
      <c r="J29" s="2448">
        <v>6402567</v>
      </c>
      <c r="K29" s="2448">
        <v>2414812</v>
      </c>
      <c r="L29" s="2448">
        <v>3887861</v>
      </c>
      <c r="M29" s="2448">
        <v>99893</v>
      </c>
      <c r="N29" s="2448">
        <v>1007633</v>
      </c>
      <c r="O29" s="217">
        <v>6177242</v>
      </c>
      <c r="P29" s="1548" t="s">
        <v>30</v>
      </c>
      <c r="Q29" s="669" t="s">
        <v>2160</v>
      </c>
      <c r="R29" s="88" t="s">
        <v>2162</v>
      </c>
      <c r="S29" s="89" t="s">
        <v>23</v>
      </c>
      <c r="T29" s="137" t="s">
        <v>166</v>
      </c>
      <c r="U29" s="82">
        <v>7769</v>
      </c>
      <c r="V29" s="2448" t="s">
        <v>22</v>
      </c>
      <c r="W29" s="2448"/>
      <c r="X29" s="2448">
        <v>7899</v>
      </c>
      <c r="Y29" s="2448">
        <v>155</v>
      </c>
      <c r="Z29" s="2448" t="s">
        <v>21</v>
      </c>
      <c r="AA29" s="2448">
        <v>7744</v>
      </c>
      <c r="AB29" s="2448" t="s">
        <v>22</v>
      </c>
      <c r="AC29" s="2448">
        <v>6014</v>
      </c>
      <c r="AD29" s="2448">
        <v>1730</v>
      </c>
      <c r="AE29" s="2448">
        <v>67</v>
      </c>
      <c r="AF29" s="217">
        <v>3517</v>
      </c>
      <c r="AG29" s="1548" t="s">
        <v>30</v>
      </c>
      <c r="AH29" s="669" t="s">
        <v>2160</v>
      </c>
      <c r="AI29" s="88" t="s">
        <v>2162</v>
      </c>
      <c r="AJ29" s="89" t="s">
        <v>23</v>
      </c>
      <c r="AK29" s="137" t="s">
        <v>166</v>
      </c>
      <c r="AL29" s="82">
        <v>19936</v>
      </c>
      <c r="AM29" s="2448" t="s">
        <v>22</v>
      </c>
      <c r="AN29" s="2448"/>
      <c r="AO29" s="2448">
        <v>19406</v>
      </c>
      <c r="AP29" s="2448">
        <v>7433</v>
      </c>
      <c r="AQ29" s="2448">
        <v>591</v>
      </c>
      <c r="AR29" s="2448">
        <v>11382</v>
      </c>
      <c r="AS29" s="2448" t="s">
        <v>22</v>
      </c>
      <c r="AT29" s="2448">
        <v>10964</v>
      </c>
      <c r="AU29" s="2448">
        <v>418</v>
      </c>
      <c r="AV29" s="2448">
        <v>715</v>
      </c>
      <c r="AW29" s="217">
        <v>19930</v>
      </c>
      <c r="AX29" s="1548" t="s">
        <v>30</v>
      </c>
      <c r="AY29" s="669" t="s">
        <v>2160</v>
      </c>
      <c r="AZ29" s="88" t="s">
        <v>2162</v>
      </c>
      <c r="BA29" s="89" t="s">
        <v>23</v>
      </c>
      <c r="BB29" s="137" t="s">
        <v>166</v>
      </c>
      <c r="BC29" s="82">
        <v>21112</v>
      </c>
      <c r="BD29" s="2448" t="s">
        <v>22</v>
      </c>
      <c r="BE29" s="2448"/>
      <c r="BF29" s="2448">
        <v>23646</v>
      </c>
      <c r="BG29" s="2448">
        <v>2245</v>
      </c>
      <c r="BH29" s="2448" t="s">
        <v>21</v>
      </c>
      <c r="BI29" s="2448">
        <v>21401</v>
      </c>
      <c r="BJ29" s="2448" t="s">
        <v>21</v>
      </c>
      <c r="BK29" s="2448">
        <v>13124</v>
      </c>
      <c r="BL29" s="2448">
        <v>8277</v>
      </c>
      <c r="BM29" s="2448">
        <v>759</v>
      </c>
      <c r="BN29" s="217">
        <v>23287</v>
      </c>
      <c r="BO29" s="1548" t="s">
        <v>30</v>
      </c>
      <c r="BP29" s="669" t="s">
        <v>2160</v>
      </c>
      <c r="BQ29" s="88" t="s">
        <v>2162</v>
      </c>
      <c r="BR29" s="89" t="s">
        <v>23</v>
      </c>
      <c r="BS29" s="137" t="s">
        <v>166</v>
      </c>
      <c r="BT29" s="82">
        <v>119</v>
      </c>
      <c r="BU29" s="2448" t="s">
        <v>21</v>
      </c>
      <c r="BV29" s="2448"/>
      <c r="BW29" s="2448">
        <v>119</v>
      </c>
      <c r="BX29" s="2448" t="s">
        <v>21</v>
      </c>
      <c r="BY29" s="2448" t="s">
        <v>21</v>
      </c>
      <c r="BZ29" s="2448">
        <v>119</v>
      </c>
      <c r="CA29" s="2448" t="s">
        <v>21</v>
      </c>
      <c r="CB29" s="2448">
        <v>119</v>
      </c>
      <c r="CC29" s="2448" t="s">
        <v>21</v>
      </c>
      <c r="CD29" s="2448" t="s">
        <v>21</v>
      </c>
      <c r="CE29" s="217">
        <v>518</v>
      </c>
      <c r="CF29" s="1548" t="s">
        <v>30</v>
      </c>
      <c r="CG29" s="669" t="s">
        <v>2160</v>
      </c>
      <c r="CH29" s="88" t="s">
        <v>2162</v>
      </c>
      <c r="CI29" s="89" t="s">
        <v>23</v>
      </c>
      <c r="CJ29" s="137" t="s">
        <v>166</v>
      </c>
      <c r="CK29" s="82">
        <v>1335764</v>
      </c>
      <c r="CL29" s="2448" t="s">
        <v>22</v>
      </c>
      <c r="CM29" s="2448"/>
      <c r="CN29" s="2448">
        <v>1209598</v>
      </c>
      <c r="CO29" s="2448">
        <v>270608</v>
      </c>
      <c r="CP29" s="2448" t="s">
        <v>21</v>
      </c>
      <c r="CQ29" s="2448">
        <v>938990</v>
      </c>
      <c r="CR29" s="2448">
        <v>61535</v>
      </c>
      <c r="CS29" s="2448">
        <v>877455</v>
      </c>
      <c r="CT29" s="2448" t="s">
        <v>21</v>
      </c>
      <c r="CU29" s="2448">
        <v>221898</v>
      </c>
      <c r="CV29" s="217">
        <v>2161069</v>
      </c>
      <c r="CW29" s="1548" t="s">
        <v>30</v>
      </c>
      <c r="CX29" s="669" t="s">
        <v>2160</v>
      </c>
      <c r="CY29" s="88" t="s">
        <v>2162</v>
      </c>
      <c r="CZ29" s="89" t="s">
        <v>23</v>
      </c>
      <c r="DA29" s="137" t="s">
        <v>166</v>
      </c>
      <c r="DB29" s="82">
        <v>132488</v>
      </c>
      <c r="DC29" s="2448">
        <v>929401</v>
      </c>
      <c r="DD29" s="2448"/>
      <c r="DE29" s="2448">
        <v>833183</v>
      </c>
      <c r="DF29" s="2448">
        <v>128851</v>
      </c>
      <c r="DG29" s="2448">
        <v>37</v>
      </c>
      <c r="DH29" s="2448">
        <v>704295</v>
      </c>
      <c r="DI29" s="2448">
        <v>475</v>
      </c>
      <c r="DJ29" s="2448">
        <v>667311</v>
      </c>
      <c r="DK29" s="2448">
        <v>36509</v>
      </c>
      <c r="DL29" s="2448">
        <v>213660</v>
      </c>
      <c r="DM29" s="217" t="s">
        <v>22</v>
      </c>
      <c r="DN29" s="1548" t="s">
        <v>30</v>
      </c>
      <c r="DO29" s="669" t="s">
        <v>2160</v>
      </c>
      <c r="DP29" s="88" t="s">
        <v>2162</v>
      </c>
      <c r="DQ29" s="89" t="s">
        <v>23</v>
      </c>
      <c r="DR29" s="137" t="s">
        <v>166</v>
      </c>
      <c r="DS29" s="82" t="s">
        <v>21</v>
      </c>
      <c r="DT29" s="2448">
        <v>11929</v>
      </c>
      <c r="DU29" s="2448"/>
      <c r="DV29" s="2448">
        <v>7386</v>
      </c>
      <c r="DW29" s="2448">
        <v>6730</v>
      </c>
      <c r="DX29" s="2448" t="s">
        <v>21</v>
      </c>
      <c r="DY29" s="2448">
        <v>656</v>
      </c>
      <c r="DZ29" s="2448" t="s">
        <v>21</v>
      </c>
      <c r="EA29" s="2448">
        <v>656</v>
      </c>
      <c r="EB29" s="2448" t="s">
        <v>21</v>
      </c>
      <c r="EC29" s="2448">
        <v>4543</v>
      </c>
      <c r="ED29" s="217" t="s">
        <v>22</v>
      </c>
      <c r="EE29" s="1548" t="s">
        <v>30</v>
      </c>
      <c r="EF29" s="669" t="s">
        <v>2160</v>
      </c>
      <c r="EG29" s="88" t="s">
        <v>2162</v>
      </c>
      <c r="EH29" s="89" t="s">
        <v>23</v>
      </c>
      <c r="EI29" s="137" t="s">
        <v>166</v>
      </c>
      <c r="EJ29" s="82">
        <v>197012</v>
      </c>
      <c r="EK29" s="2448" t="s">
        <v>22</v>
      </c>
      <c r="EL29" s="2448"/>
      <c r="EM29" s="2448">
        <v>197012</v>
      </c>
      <c r="EN29" s="2448">
        <v>35733</v>
      </c>
      <c r="EO29" s="2448">
        <v>4309</v>
      </c>
      <c r="EP29" s="2448">
        <v>156970</v>
      </c>
      <c r="EQ29" s="2448" t="s">
        <v>22</v>
      </c>
      <c r="ER29" s="2448">
        <v>148291</v>
      </c>
      <c r="ES29" s="2448">
        <v>8679</v>
      </c>
      <c r="ET29" s="2448" t="s">
        <v>22</v>
      </c>
      <c r="EU29" s="217" t="s">
        <v>22</v>
      </c>
      <c r="EV29" s="1548" t="s">
        <v>30</v>
      </c>
      <c r="EW29" s="669" t="s">
        <v>2160</v>
      </c>
      <c r="EX29" s="88" t="s">
        <v>2162</v>
      </c>
      <c r="EY29" s="89" t="s">
        <v>23</v>
      </c>
      <c r="EZ29" s="101" t="s">
        <v>166</v>
      </c>
      <c r="FA29" s="82">
        <v>394</v>
      </c>
      <c r="FB29" s="2448" t="s">
        <v>21</v>
      </c>
      <c r="FC29" s="2448"/>
      <c r="FD29" s="2448">
        <v>394</v>
      </c>
      <c r="FE29" s="2448">
        <v>394</v>
      </c>
      <c r="FF29" s="2448" t="s">
        <v>21</v>
      </c>
      <c r="FG29" s="2448" t="s">
        <v>21</v>
      </c>
      <c r="FH29" s="2448" t="s">
        <v>21</v>
      </c>
      <c r="FI29" s="2448" t="s">
        <v>21</v>
      </c>
      <c r="FJ29" s="2448" t="s">
        <v>21</v>
      </c>
      <c r="FK29" s="2448" t="s">
        <v>21</v>
      </c>
      <c r="FL29" s="217" t="s">
        <v>21</v>
      </c>
      <c r="FM29" s="1548" t="s">
        <v>30</v>
      </c>
      <c r="FN29" s="669" t="s">
        <v>2160</v>
      </c>
      <c r="FO29" s="4"/>
    </row>
    <row r="30" spans="1:171" ht="15" customHeight="1">
      <c r="A30" s="88" t="s">
        <v>26</v>
      </c>
      <c r="B30" s="89" t="s">
        <v>26</v>
      </c>
      <c r="C30" s="137" t="s">
        <v>167</v>
      </c>
      <c r="D30" s="82">
        <v>4438443</v>
      </c>
      <c r="E30" s="2448">
        <v>2928614</v>
      </c>
      <c r="F30" s="2448">
        <v>3508579</v>
      </c>
      <c r="G30" s="2448">
        <v>6435422</v>
      </c>
      <c r="H30" s="2448">
        <v>558517</v>
      </c>
      <c r="I30" s="2448">
        <v>29117</v>
      </c>
      <c r="J30" s="2448">
        <v>5847788</v>
      </c>
      <c r="K30" s="2448">
        <v>2134952</v>
      </c>
      <c r="L30" s="2448">
        <v>3617731</v>
      </c>
      <c r="M30" s="2448">
        <v>95105</v>
      </c>
      <c r="N30" s="2448">
        <v>1044341</v>
      </c>
      <c r="O30" s="217">
        <v>6004733</v>
      </c>
      <c r="P30" s="1448" t="s">
        <v>31</v>
      </c>
      <c r="Q30" s="670" t="s">
        <v>26</v>
      </c>
      <c r="R30" s="88" t="s">
        <v>26</v>
      </c>
      <c r="S30" s="89" t="s">
        <v>26</v>
      </c>
      <c r="T30" s="137" t="s">
        <v>167</v>
      </c>
      <c r="U30" s="82">
        <v>7763</v>
      </c>
      <c r="V30" s="2448" t="s">
        <v>22</v>
      </c>
      <c r="W30" s="2448"/>
      <c r="X30" s="2448">
        <v>7783</v>
      </c>
      <c r="Y30" s="2448">
        <v>156</v>
      </c>
      <c r="Z30" s="2448" t="s">
        <v>21</v>
      </c>
      <c r="AA30" s="2448">
        <v>7627</v>
      </c>
      <c r="AB30" s="2448" t="s">
        <v>22</v>
      </c>
      <c r="AC30" s="2448">
        <v>5991</v>
      </c>
      <c r="AD30" s="2448">
        <v>1636</v>
      </c>
      <c r="AE30" s="2448">
        <v>97</v>
      </c>
      <c r="AF30" s="217">
        <v>3412</v>
      </c>
      <c r="AG30" s="1448" t="s">
        <v>31</v>
      </c>
      <c r="AH30" s="670" t="s">
        <v>26</v>
      </c>
      <c r="AI30" s="88" t="s">
        <v>26</v>
      </c>
      <c r="AJ30" s="89" t="s">
        <v>26</v>
      </c>
      <c r="AK30" s="137" t="s">
        <v>167</v>
      </c>
      <c r="AL30" s="82">
        <v>18752</v>
      </c>
      <c r="AM30" s="2448" t="s">
        <v>22</v>
      </c>
      <c r="AN30" s="2448"/>
      <c r="AO30" s="2448">
        <v>19731</v>
      </c>
      <c r="AP30" s="2448">
        <v>7663</v>
      </c>
      <c r="AQ30" s="2448">
        <v>503</v>
      </c>
      <c r="AR30" s="2448">
        <v>11565</v>
      </c>
      <c r="AS30" s="2448" t="s">
        <v>22</v>
      </c>
      <c r="AT30" s="2448">
        <v>11092</v>
      </c>
      <c r="AU30" s="2448">
        <v>473</v>
      </c>
      <c r="AV30" s="2448">
        <v>660</v>
      </c>
      <c r="AW30" s="217">
        <v>18255</v>
      </c>
      <c r="AX30" s="1448" t="s">
        <v>31</v>
      </c>
      <c r="AY30" s="670" t="s">
        <v>26</v>
      </c>
      <c r="AZ30" s="88" t="s">
        <v>26</v>
      </c>
      <c r="BA30" s="89" t="s">
        <v>26</v>
      </c>
      <c r="BB30" s="137" t="s">
        <v>167</v>
      </c>
      <c r="BC30" s="82">
        <v>20849</v>
      </c>
      <c r="BD30" s="2448" t="s">
        <v>22</v>
      </c>
      <c r="BE30" s="2448"/>
      <c r="BF30" s="2448">
        <v>24086</v>
      </c>
      <c r="BG30" s="2448">
        <v>3558</v>
      </c>
      <c r="BH30" s="2448" t="s">
        <v>21</v>
      </c>
      <c r="BI30" s="2448">
        <v>20528</v>
      </c>
      <c r="BJ30" s="2448" t="s">
        <v>21</v>
      </c>
      <c r="BK30" s="2448">
        <v>12284</v>
      </c>
      <c r="BL30" s="2448">
        <v>8244</v>
      </c>
      <c r="BM30" s="2448">
        <v>535</v>
      </c>
      <c r="BN30" s="217">
        <v>19507</v>
      </c>
      <c r="BO30" s="1448" t="s">
        <v>31</v>
      </c>
      <c r="BP30" s="670" t="s">
        <v>26</v>
      </c>
      <c r="BQ30" s="88" t="s">
        <v>26</v>
      </c>
      <c r="BR30" s="89" t="s">
        <v>26</v>
      </c>
      <c r="BS30" s="137" t="s">
        <v>167</v>
      </c>
      <c r="BT30" s="82">
        <v>129</v>
      </c>
      <c r="BU30" s="2448" t="s">
        <v>21</v>
      </c>
      <c r="BV30" s="2448"/>
      <c r="BW30" s="2448">
        <v>135</v>
      </c>
      <c r="BX30" s="2448" t="s">
        <v>21</v>
      </c>
      <c r="BY30" s="2448" t="s">
        <v>21</v>
      </c>
      <c r="BZ30" s="2448">
        <v>135</v>
      </c>
      <c r="CA30" s="2448" t="s">
        <v>21</v>
      </c>
      <c r="CB30" s="2448">
        <v>135</v>
      </c>
      <c r="CC30" s="2448" t="s">
        <v>21</v>
      </c>
      <c r="CD30" s="2448" t="s">
        <v>21</v>
      </c>
      <c r="CE30" s="217">
        <v>512</v>
      </c>
      <c r="CF30" s="1448" t="s">
        <v>31</v>
      </c>
      <c r="CG30" s="670" t="s">
        <v>26</v>
      </c>
      <c r="CH30" s="88" t="s">
        <v>26</v>
      </c>
      <c r="CI30" s="89" t="s">
        <v>26</v>
      </c>
      <c r="CJ30" s="137" t="s">
        <v>167</v>
      </c>
      <c r="CK30" s="82">
        <v>1330695</v>
      </c>
      <c r="CL30" s="2448" t="s">
        <v>22</v>
      </c>
      <c r="CM30" s="2448"/>
      <c r="CN30" s="2448">
        <v>1098310</v>
      </c>
      <c r="CO30" s="2448">
        <v>293493</v>
      </c>
      <c r="CP30" s="2448" t="s">
        <v>21</v>
      </c>
      <c r="CQ30" s="2448">
        <v>804817</v>
      </c>
      <c r="CR30" s="2448">
        <v>43852</v>
      </c>
      <c r="CS30" s="2448">
        <v>760965</v>
      </c>
      <c r="CT30" s="2448" t="s">
        <v>21</v>
      </c>
      <c r="CU30" s="2448">
        <v>240154</v>
      </c>
      <c r="CV30" s="217">
        <v>2152273</v>
      </c>
      <c r="CW30" s="1448" t="s">
        <v>31</v>
      </c>
      <c r="CX30" s="670" t="s">
        <v>26</v>
      </c>
      <c r="CY30" s="88" t="s">
        <v>26</v>
      </c>
      <c r="CZ30" s="89" t="s">
        <v>26</v>
      </c>
      <c r="DA30" s="137" t="s">
        <v>167</v>
      </c>
      <c r="DB30" s="82">
        <v>120825</v>
      </c>
      <c r="DC30" s="2448">
        <v>829004</v>
      </c>
      <c r="DD30" s="2448"/>
      <c r="DE30" s="2448">
        <v>734999</v>
      </c>
      <c r="DF30" s="2448">
        <v>105215</v>
      </c>
      <c r="DG30" s="2448" t="s">
        <v>21</v>
      </c>
      <c r="DH30" s="2448">
        <v>629784</v>
      </c>
      <c r="DI30" s="2448">
        <v>427</v>
      </c>
      <c r="DJ30" s="2448">
        <v>595728</v>
      </c>
      <c r="DK30" s="2448">
        <v>33629</v>
      </c>
      <c r="DL30" s="2448">
        <v>195478</v>
      </c>
      <c r="DM30" s="217" t="s">
        <v>22</v>
      </c>
      <c r="DN30" s="1448" t="s">
        <v>31</v>
      </c>
      <c r="DO30" s="670" t="s">
        <v>26</v>
      </c>
      <c r="DP30" s="88" t="s">
        <v>26</v>
      </c>
      <c r="DQ30" s="89" t="s">
        <v>26</v>
      </c>
      <c r="DR30" s="137" t="s">
        <v>167</v>
      </c>
      <c r="DS30" s="82" t="s">
        <v>21</v>
      </c>
      <c r="DT30" s="2448">
        <v>10270</v>
      </c>
      <c r="DU30" s="2448"/>
      <c r="DV30" s="2448">
        <v>6510</v>
      </c>
      <c r="DW30" s="2448">
        <v>5802</v>
      </c>
      <c r="DX30" s="2448" t="s">
        <v>21</v>
      </c>
      <c r="DY30" s="2448">
        <v>708</v>
      </c>
      <c r="DZ30" s="2448" t="s">
        <v>21</v>
      </c>
      <c r="EA30" s="2448">
        <v>708</v>
      </c>
      <c r="EB30" s="2448" t="s">
        <v>21</v>
      </c>
      <c r="EC30" s="2448">
        <v>3760</v>
      </c>
      <c r="ED30" s="217" t="s">
        <v>22</v>
      </c>
      <c r="EE30" s="1448" t="s">
        <v>31</v>
      </c>
      <c r="EF30" s="670" t="s">
        <v>26</v>
      </c>
      <c r="EG30" s="88" t="s">
        <v>26</v>
      </c>
      <c r="EH30" s="89" t="s">
        <v>26</v>
      </c>
      <c r="EI30" s="137" t="s">
        <v>167</v>
      </c>
      <c r="EJ30" s="82">
        <v>189142</v>
      </c>
      <c r="EK30" s="2448" t="s">
        <v>22</v>
      </c>
      <c r="EL30" s="2448"/>
      <c r="EM30" s="2448">
        <v>189142</v>
      </c>
      <c r="EN30" s="2448">
        <v>38624</v>
      </c>
      <c r="EO30" s="2448">
        <v>4126</v>
      </c>
      <c r="EP30" s="2448">
        <v>146392</v>
      </c>
      <c r="EQ30" s="2448" t="s">
        <v>22</v>
      </c>
      <c r="ER30" s="2448">
        <v>139038</v>
      </c>
      <c r="ES30" s="2448">
        <v>7354</v>
      </c>
      <c r="ET30" s="2448" t="s">
        <v>22</v>
      </c>
      <c r="EU30" s="217" t="s">
        <v>22</v>
      </c>
      <c r="EV30" s="1448" t="s">
        <v>31</v>
      </c>
      <c r="EW30" s="670" t="s">
        <v>26</v>
      </c>
      <c r="EX30" s="88" t="s">
        <v>26</v>
      </c>
      <c r="EY30" s="89" t="s">
        <v>26</v>
      </c>
      <c r="EZ30" s="101" t="s">
        <v>167</v>
      </c>
      <c r="FA30" s="82">
        <v>3060</v>
      </c>
      <c r="FB30" s="2448" t="s">
        <v>21</v>
      </c>
      <c r="FC30" s="2448"/>
      <c r="FD30" s="2448">
        <v>3060</v>
      </c>
      <c r="FE30" s="2448">
        <v>3060</v>
      </c>
      <c r="FF30" s="2448" t="s">
        <v>21</v>
      </c>
      <c r="FG30" s="2448" t="s">
        <v>21</v>
      </c>
      <c r="FH30" s="2448" t="s">
        <v>21</v>
      </c>
      <c r="FI30" s="2448" t="s">
        <v>21</v>
      </c>
      <c r="FJ30" s="2448" t="s">
        <v>21</v>
      </c>
      <c r="FK30" s="2448" t="s">
        <v>21</v>
      </c>
      <c r="FL30" s="217" t="s">
        <v>21</v>
      </c>
      <c r="FM30" s="1448" t="s">
        <v>31</v>
      </c>
      <c r="FN30" s="670" t="s">
        <v>26</v>
      </c>
      <c r="FO30" s="4"/>
    </row>
    <row r="31" spans="1:171" ht="15" customHeight="1">
      <c r="A31" s="88" t="s">
        <v>26</v>
      </c>
      <c r="B31" s="89" t="s">
        <v>26</v>
      </c>
      <c r="C31" s="137" t="s">
        <v>168</v>
      </c>
      <c r="D31" s="82">
        <v>4806801</v>
      </c>
      <c r="E31" s="2448">
        <v>3384357</v>
      </c>
      <c r="F31" s="2448">
        <v>4036529</v>
      </c>
      <c r="G31" s="2448">
        <v>7418905</v>
      </c>
      <c r="H31" s="2448">
        <v>581014</v>
      </c>
      <c r="I31" s="2448">
        <v>37928</v>
      </c>
      <c r="J31" s="2448">
        <v>6799964</v>
      </c>
      <c r="K31" s="2448">
        <v>2485755</v>
      </c>
      <c r="L31" s="2448">
        <v>4196118</v>
      </c>
      <c r="M31" s="2448">
        <v>118091</v>
      </c>
      <c r="N31" s="2448">
        <v>1090224</v>
      </c>
      <c r="O31" s="217">
        <v>5688719</v>
      </c>
      <c r="P31" s="1448" t="s">
        <v>32</v>
      </c>
      <c r="Q31" s="670" t="s">
        <v>26</v>
      </c>
      <c r="R31" s="88" t="s">
        <v>26</v>
      </c>
      <c r="S31" s="89" t="s">
        <v>26</v>
      </c>
      <c r="T31" s="137" t="s">
        <v>168</v>
      </c>
      <c r="U31" s="82">
        <v>7686</v>
      </c>
      <c r="V31" s="2448" t="s">
        <v>22</v>
      </c>
      <c r="W31" s="2448"/>
      <c r="X31" s="2448">
        <v>7557</v>
      </c>
      <c r="Y31" s="2448">
        <v>160</v>
      </c>
      <c r="Z31" s="2448" t="s">
        <v>21</v>
      </c>
      <c r="AA31" s="2448">
        <v>7397</v>
      </c>
      <c r="AB31" s="2448" t="s">
        <v>22</v>
      </c>
      <c r="AC31" s="2448">
        <v>5690</v>
      </c>
      <c r="AD31" s="2448">
        <v>1707</v>
      </c>
      <c r="AE31" s="2448">
        <v>90</v>
      </c>
      <c r="AF31" s="217">
        <v>3443</v>
      </c>
      <c r="AG31" s="1448" t="s">
        <v>32</v>
      </c>
      <c r="AH31" s="670" t="s">
        <v>26</v>
      </c>
      <c r="AI31" s="88" t="s">
        <v>26</v>
      </c>
      <c r="AJ31" s="89" t="s">
        <v>26</v>
      </c>
      <c r="AK31" s="137" t="s">
        <v>168</v>
      </c>
      <c r="AL31" s="82">
        <v>21770</v>
      </c>
      <c r="AM31" s="2448" t="s">
        <v>22</v>
      </c>
      <c r="AN31" s="2448"/>
      <c r="AO31" s="2448">
        <v>19249</v>
      </c>
      <c r="AP31" s="2448">
        <v>6814</v>
      </c>
      <c r="AQ31" s="2448">
        <v>559</v>
      </c>
      <c r="AR31" s="2448">
        <v>11876</v>
      </c>
      <c r="AS31" s="2448" t="s">
        <v>22</v>
      </c>
      <c r="AT31" s="2448">
        <v>11320</v>
      </c>
      <c r="AU31" s="2448">
        <v>556</v>
      </c>
      <c r="AV31" s="2448">
        <v>786</v>
      </c>
      <c r="AW31" s="217">
        <v>19954</v>
      </c>
      <c r="AX31" s="1448" t="s">
        <v>32</v>
      </c>
      <c r="AY31" s="670" t="s">
        <v>26</v>
      </c>
      <c r="AZ31" s="88" t="s">
        <v>26</v>
      </c>
      <c r="BA31" s="89" t="s">
        <v>26</v>
      </c>
      <c r="BB31" s="137" t="s">
        <v>168</v>
      </c>
      <c r="BC31" s="82">
        <v>22630</v>
      </c>
      <c r="BD31" s="2448" t="s">
        <v>22</v>
      </c>
      <c r="BE31" s="2448"/>
      <c r="BF31" s="2448">
        <v>22395</v>
      </c>
      <c r="BG31" s="2448">
        <v>1889</v>
      </c>
      <c r="BH31" s="2448" t="s">
        <v>21</v>
      </c>
      <c r="BI31" s="2448">
        <v>20506</v>
      </c>
      <c r="BJ31" s="2448" t="s">
        <v>21</v>
      </c>
      <c r="BK31" s="2448">
        <v>11510</v>
      </c>
      <c r="BL31" s="2448">
        <v>8996</v>
      </c>
      <c r="BM31" s="2448">
        <v>259</v>
      </c>
      <c r="BN31" s="217">
        <v>19468</v>
      </c>
      <c r="BO31" s="1448" t="s">
        <v>32</v>
      </c>
      <c r="BP31" s="670" t="s">
        <v>26</v>
      </c>
      <c r="BQ31" s="88" t="s">
        <v>26</v>
      </c>
      <c r="BR31" s="89" t="s">
        <v>26</v>
      </c>
      <c r="BS31" s="137" t="s">
        <v>168</v>
      </c>
      <c r="BT31" s="82">
        <v>135</v>
      </c>
      <c r="BU31" s="2448" t="s">
        <v>21</v>
      </c>
      <c r="BV31" s="2448"/>
      <c r="BW31" s="2448">
        <v>177</v>
      </c>
      <c r="BX31" s="2448" t="s">
        <v>21</v>
      </c>
      <c r="BY31" s="2448" t="s">
        <v>21</v>
      </c>
      <c r="BZ31" s="2448">
        <v>177</v>
      </c>
      <c r="CA31" s="2448" t="s">
        <v>21</v>
      </c>
      <c r="CB31" s="2448">
        <v>177</v>
      </c>
      <c r="CC31" s="2448" t="s">
        <v>21</v>
      </c>
      <c r="CD31" s="2448" t="s">
        <v>21</v>
      </c>
      <c r="CE31" s="217">
        <v>470</v>
      </c>
      <c r="CF31" s="1448" t="s">
        <v>32</v>
      </c>
      <c r="CG31" s="670" t="s">
        <v>26</v>
      </c>
      <c r="CH31" s="88" t="s">
        <v>26</v>
      </c>
      <c r="CI31" s="89" t="s">
        <v>26</v>
      </c>
      <c r="CJ31" s="137" t="s">
        <v>168</v>
      </c>
      <c r="CK31" s="82">
        <v>1323406</v>
      </c>
      <c r="CL31" s="2448" t="s">
        <v>22</v>
      </c>
      <c r="CM31" s="2448"/>
      <c r="CN31" s="2448">
        <v>1256736</v>
      </c>
      <c r="CO31" s="2448">
        <v>307573</v>
      </c>
      <c r="CP31" s="2448" t="s">
        <v>21</v>
      </c>
      <c r="CQ31" s="2448">
        <v>949163</v>
      </c>
      <c r="CR31" s="2448">
        <v>43933</v>
      </c>
      <c r="CS31" s="2448">
        <v>905230</v>
      </c>
      <c r="CT31" s="2448" t="s">
        <v>21</v>
      </c>
      <c r="CU31" s="2448">
        <v>256705</v>
      </c>
      <c r="CV31" s="217">
        <v>1928752</v>
      </c>
      <c r="CW31" s="1448" t="s">
        <v>32</v>
      </c>
      <c r="CX31" s="670" t="s">
        <v>26</v>
      </c>
      <c r="CY31" s="88" t="s">
        <v>26</v>
      </c>
      <c r="CZ31" s="89" t="s">
        <v>26</v>
      </c>
      <c r="DA31" s="137" t="s">
        <v>168</v>
      </c>
      <c r="DB31" s="82">
        <v>131884</v>
      </c>
      <c r="DC31" s="2448">
        <v>956421</v>
      </c>
      <c r="DD31" s="2448"/>
      <c r="DE31" s="2448">
        <v>833170</v>
      </c>
      <c r="DF31" s="2448">
        <v>106136</v>
      </c>
      <c r="DG31" s="2448" t="s">
        <v>21</v>
      </c>
      <c r="DH31" s="2448">
        <v>727034</v>
      </c>
      <c r="DI31" s="2448">
        <v>529</v>
      </c>
      <c r="DJ31" s="2448">
        <v>682438</v>
      </c>
      <c r="DK31" s="2448">
        <v>44067</v>
      </c>
      <c r="DL31" s="2448">
        <v>232640</v>
      </c>
      <c r="DM31" s="217" t="s">
        <v>22</v>
      </c>
      <c r="DN31" s="1448" t="s">
        <v>32</v>
      </c>
      <c r="DO31" s="670" t="s">
        <v>26</v>
      </c>
      <c r="DP31" s="88" t="s">
        <v>26</v>
      </c>
      <c r="DQ31" s="89" t="s">
        <v>26</v>
      </c>
      <c r="DR31" s="137" t="s">
        <v>168</v>
      </c>
      <c r="DS31" s="82" t="s">
        <v>21</v>
      </c>
      <c r="DT31" s="2448">
        <v>10679</v>
      </c>
      <c r="DU31" s="2448"/>
      <c r="DV31" s="2448">
        <v>6326</v>
      </c>
      <c r="DW31" s="2448">
        <v>5721</v>
      </c>
      <c r="DX31" s="2448" t="s">
        <v>21</v>
      </c>
      <c r="DY31" s="2448">
        <v>605</v>
      </c>
      <c r="DZ31" s="2448" t="s">
        <v>21</v>
      </c>
      <c r="EA31" s="2448">
        <v>605</v>
      </c>
      <c r="EB31" s="2448" t="s">
        <v>21</v>
      </c>
      <c r="EC31" s="2448">
        <v>4353</v>
      </c>
      <c r="ED31" s="217" t="s">
        <v>22</v>
      </c>
      <c r="EE31" s="1448" t="s">
        <v>32</v>
      </c>
      <c r="EF31" s="670" t="s">
        <v>26</v>
      </c>
      <c r="EG31" s="88" t="s">
        <v>26</v>
      </c>
      <c r="EH31" s="89" t="s">
        <v>26</v>
      </c>
      <c r="EI31" s="137" t="s">
        <v>168</v>
      </c>
      <c r="EJ31" s="82">
        <v>197822</v>
      </c>
      <c r="EK31" s="2448" t="s">
        <v>22</v>
      </c>
      <c r="EL31" s="2448"/>
      <c r="EM31" s="2448">
        <v>197822</v>
      </c>
      <c r="EN31" s="2448">
        <v>34127</v>
      </c>
      <c r="EO31" s="2448">
        <v>4774</v>
      </c>
      <c r="EP31" s="2448">
        <v>158921</v>
      </c>
      <c r="EQ31" s="2448" t="s">
        <v>22</v>
      </c>
      <c r="ER31" s="2448">
        <v>151653</v>
      </c>
      <c r="ES31" s="2448">
        <v>7268</v>
      </c>
      <c r="ET31" s="2448" t="s">
        <v>22</v>
      </c>
      <c r="EU31" s="217" t="s">
        <v>22</v>
      </c>
      <c r="EV31" s="1448" t="s">
        <v>32</v>
      </c>
      <c r="EW31" s="670" t="s">
        <v>26</v>
      </c>
      <c r="EX31" s="88" t="s">
        <v>26</v>
      </c>
      <c r="EY31" s="89" t="s">
        <v>26</v>
      </c>
      <c r="EZ31" s="101" t="s">
        <v>168</v>
      </c>
      <c r="FA31" s="82">
        <v>3705</v>
      </c>
      <c r="FB31" s="2448" t="s">
        <v>21</v>
      </c>
      <c r="FC31" s="2448"/>
      <c r="FD31" s="2448">
        <v>3705</v>
      </c>
      <c r="FE31" s="2448">
        <v>3705</v>
      </c>
      <c r="FF31" s="2448" t="s">
        <v>21</v>
      </c>
      <c r="FG31" s="2448" t="s">
        <v>21</v>
      </c>
      <c r="FH31" s="2448" t="s">
        <v>21</v>
      </c>
      <c r="FI31" s="2448" t="s">
        <v>21</v>
      </c>
      <c r="FJ31" s="2448" t="s">
        <v>21</v>
      </c>
      <c r="FK31" s="2448" t="s">
        <v>21</v>
      </c>
      <c r="FL31" s="217" t="s">
        <v>21</v>
      </c>
      <c r="FM31" s="1448" t="s">
        <v>32</v>
      </c>
      <c r="FN31" s="670" t="s">
        <v>26</v>
      </c>
      <c r="FO31" s="4"/>
    </row>
    <row r="32" spans="1:171" ht="15" customHeight="1">
      <c r="A32" s="88" t="s">
        <v>26</v>
      </c>
      <c r="B32" s="89" t="s">
        <v>26</v>
      </c>
      <c r="C32" s="137" t="s">
        <v>169</v>
      </c>
      <c r="D32" s="82">
        <v>5350964</v>
      </c>
      <c r="E32" s="2448">
        <v>3270148</v>
      </c>
      <c r="F32" s="2448">
        <v>3786914</v>
      </c>
      <c r="G32" s="2448">
        <v>7055273</v>
      </c>
      <c r="H32" s="2448">
        <v>486830</v>
      </c>
      <c r="I32" s="2448">
        <v>25866</v>
      </c>
      <c r="J32" s="2448">
        <v>6542578</v>
      </c>
      <c r="K32" s="2448">
        <v>2388221</v>
      </c>
      <c r="L32" s="2448">
        <v>4042637</v>
      </c>
      <c r="M32" s="2448">
        <v>111720</v>
      </c>
      <c r="N32" s="2448">
        <v>1065737</v>
      </c>
      <c r="O32" s="217">
        <v>6131514</v>
      </c>
      <c r="P32" s="1448" t="s">
        <v>33</v>
      </c>
      <c r="Q32" s="670" t="s">
        <v>26</v>
      </c>
      <c r="R32" s="88" t="s">
        <v>26</v>
      </c>
      <c r="S32" s="89" t="s">
        <v>26</v>
      </c>
      <c r="T32" s="137" t="s">
        <v>169</v>
      </c>
      <c r="U32" s="82">
        <v>7664</v>
      </c>
      <c r="V32" s="2448" t="s">
        <v>22</v>
      </c>
      <c r="W32" s="2448"/>
      <c r="X32" s="2448">
        <v>7374</v>
      </c>
      <c r="Y32" s="2448">
        <v>161</v>
      </c>
      <c r="Z32" s="2448" t="s">
        <v>21</v>
      </c>
      <c r="AA32" s="2448">
        <v>7213</v>
      </c>
      <c r="AB32" s="2448" t="s">
        <v>22</v>
      </c>
      <c r="AC32" s="2448">
        <v>5658</v>
      </c>
      <c r="AD32" s="2448">
        <v>1555</v>
      </c>
      <c r="AE32" s="2448">
        <v>96</v>
      </c>
      <c r="AF32" s="217">
        <v>3638</v>
      </c>
      <c r="AG32" s="1448" t="s">
        <v>33</v>
      </c>
      <c r="AH32" s="670" t="s">
        <v>26</v>
      </c>
      <c r="AI32" s="88" t="s">
        <v>26</v>
      </c>
      <c r="AJ32" s="89" t="s">
        <v>26</v>
      </c>
      <c r="AK32" s="137" t="s">
        <v>169</v>
      </c>
      <c r="AL32" s="82">
        <v>19471</v>
      </c>
      <c r="AM32" s="2448" t="s">
        <v>22</v>
      </c>
      <c r="AN32" s="2448"/>
      <c r="AO32" s="2448">
        <v>18177</v>
      </c>
      <c r="AP32" s="2448">
        <v>6099</v>
      </c>
      <c r="AQ32" s="2448">
        <v>455</v>
      </c>
      <c r="AR32" s="2448">
        <v>11623</v>
      </c>
      <c r="AS32" s="2448" t="s">
        <v>22</v>
      </c>
      <c r="AT32" s="2448">
        <v>11039</v>
      </c>
      <c r="AU32" s="2448">
        <v>584</v>
      </c>
      <c r="AV32" s="2448">
        <v>638</v>
      </c>
      <c r="AW32" s="217">
        <v>20574</v>
      </c>
      <c r="AX32" s="1448" t="s">
        <v>33</v>
      </c>
      <c r="AY32" s="670" t="s">
        <v>26</v>
      </c>
      <c r="AZ32" s="88" t="s">
        <v>26</v>
      </c>
      <c r="BA32" s="89" t="s">
        <v>26</v>
      </c>
      <c r="BB32" s="137" t="s">
        <v>169</v>
      </c>
      <c r="BC32" s="82">
        <v>20139</v>
      </c>
      <c r="BD32" s="2448" t="s">
        <v>22</v>
      </c>
      <c r="BE32" s="2448"/>
      <c r="BF32" s="2448">
        <v>20775</v>
      </c>
      <c r="BG32" s="2448">
        <v>1996</v>
      </c>
      <c r="BH32" s="2448" t="s">
        <v>21</v>
      </c>
      <c r="BI32" s="2448">
        <v>18779</v>
      </c>
      <c r="BJ32" s="2448" t="s">
        <v>21</v>
      </c>
      <c r="BK32" s="2448">
        <v>10273</v>
      </c>
      <c r="BL32" s="2448">
        <v>8506</v>
      </c>
      <c r="BM32" s="2448">
        <v>203</v>
      </c>
      <c r="BN32" s="217">
        <v>18657</v>
      </c>
      <c r="BO32" s="1448" t="s">
        <v>33</v>
      </c>
      <c r="BP32" s="670" t="s">
        <v>26</v>
      </c>
      <c r="BQ32" s="88" t="s">
        <v>26</v>
      </c>
      <c r="BR32" s="89" t="s">
        <v>26</v>
      </c>
      <c r="BS32" s="137" t="s">
        <v>169</v>
      </c>
      <c r="BT32" s="82">
        <v>241</v>
      </c>
      <c r="BU32" s="2448" t="s">
        <v>21</v>
      </c>
      <c r="BV32" s="2448"/>
      <c r="BW32" s="2448">
        <v>197</v>
      </c>
      <c r="BX32" s="2448" t="s">
        <v>21</v>
      </c>
      <c r="BY32" s="2448" t="s">
        <v>21</v>
      </c>
      <c r="BZ32" s="2448">
        <v>197</v>
      </c>
      <c r="CA32" s="2448" t="s">
        <v>21</v>
      </c>
      <c r="CB32" s="2448">
        <v>197</v>
      </c>
      <c r="CC32" s="2448" t="s">
        <v>21</v>
      </c>
      <c r="CD32" s="2448" t="s">
        <v>21</v>
      </c>
      <c r="CE32" s="217">
        <v>514</v>
      </c>
      <c r="CF32" s="1448" t="s">
        <v>33</v>
      </c>
      <c r="CG32" s="670" t="s">
        <v>26</v>
      </c>
      <c r="CH32" s="88" t="s">
        <v>26</v>
      </c>
      <c r="CI32" s="89" t="s">
        <v>26</v>
      </c>
      <c r="CJ32" s="137" t="s">
        <v>169</v>
      </c>
      <c r="CK32" s="82">
        <v>1568180</v>
      </c>
      <c r="CL32" s="2448" t="s">
        <v>22</v>
      </c>
      <c r="CM32" s="2448"/>
      <c r="CN32" s="2448">
        <v>1155918</v>
      </c>
      <c r="CO32" s="2448">
        <v>188805</v>
      </c>
      <c r="CP32" s="2448" t="s">
        <v>21</v>
      </c>
      <c r="CQ32" s="2448">
        <v>967113</v>
      </c>
      <c r="CR32" s="2448">
        <v>47003</v>
      </c>
      <c r="CS32" s="2448">
        <v>920110</v>
      </c>
      <c r="CT32" s="2448" t="s">
        <v>21</v>
      </c>
      <c r="CU32" s="2448">
        <v>221352</v>
      </c>
      <c r="CV32" s="217">
        <v>2116027</v>
      </c>
      <c r="CW32" s="1448" t="s">
        <v>33</v>
      </c>
      <c r="CX32" s="670" t="s">
        <v>26</v>
      </c>
      <c r="CY32" s="88" t="s">
        <v>26</v>
      </c>
      <c r="CZ32" s="89" t="s">
        <v>26</v>
      </c>
      <c r="DA32" s="137" t="s">
        <v>169</v>
      </c>
      <c r="DB32" s="82">
        <v>129760</v>
      </c>
      <c r="DC32" s="2448">
        <v>922659</v>
      </c>
      <c r="DD32" s="2448"/>
      <c r="DE32" s="2448">
        <v>804487</v>
      </c>
      <c r="DF32" s="2448">
        <v>119699</v>
      </c>
      <c r="DG32" s="2448" t="s">
        <v>21</v>
      </c>
      <c r="DH32" s="2448">
        <v>684788</v>
      </c>
      <c r="DI32" s="2448">
        <v>498</v>
      </c>
      <c r="DJ32" s="2448">
        <v>647240</v>
      </c>
      <c r="DK32" s="2448">
        <v>37050</v>
      </c>
      <c r="DL32" s="2448">
        <v>232263</v>
      </c>
      <c r="DM32" s="217" t="s">
        <v>22</v>
      </c>
      <c r="DN32" s="1448" t="s">
        <v>33</v>
      </c>
      <c r="DO32" s="670" t="s">
        <v>26</v>
      </c>
      <c r="DP32" s="88" t="s">
        <v>26</v>
      </c>
      <c r="DQ32" s="89" t="s">
        <v>26</v>
      </c>
      <c r="DR32" s="137" t="s">
        <v>169</v>
      </c>
      <c r="DS32" s="82" t="s">
        <v>21</v>
      </c>
      <c r="DT32" s="2448">
        <v>8196</v>
      </c>
      <c r="DU32" s="2448"/>
      <c r="DV32" s="2448">
        <v>5172</v>
      </c>
      <c r="DW32" s="2448">
        <v>4476</v>
      </c>
      <c r="DX32" s="2448" t="s">
        <v>21</v>
      </c>
      <c r="DY32" s="2448">
        <v>696</v>
      </c>
      <c r="DZ32" s="2448" t="s">
        <v>21</v>
      </c>
      <c r="EA32" s="2448">
        <v>696</v>
      </c>
      <c r="EB32" s="2448" t="s">
        <v>21</v>
      </c>
      <c r="EC32" s="2448">
        <v>3024</v>
      </c>
      <c r="ED32" s="217" t="s">
        <v>22</v>
      </c>
      <c r="EE32" s="1448" t="s">
        <v>33</v>
      </c>
      <c r="EF32" s="670" t="s">
        <v>26</v>
      </c>
      <c r="EG32" s="88" t="s">
        <v>26</v>
      </c>
      <c r="EH32" s="89" t="s">
        <v>26</v>
      </c>
      <c r="EI32" s="137" t="s">
        <v>169</v>
      </c>
      <c r="EJ32" s="82">
        <v>180487</v>
      </c>
      <c r="EK32" s="2448" t="s">
        <v>22</v>
      </c>
      <c r="EL32" s="2448"/>
      <c r="EM32" s="2448">
        <v>180487</v>
      </c>
      <c r="EN32" s="2448">
        <v>29045</v>
      </c>
      <c r="EO32" s="2448">
        <v>4043</v>
      </c>
      <c r="EP32" s="2448">
        <v>147399</v>
      </c>
      <c r="EQ32" s="2448" t="s">
        <v>22</v>
      </c>
      <c r="ER32" s="2448">
        <v>139765</v>
      </c>
      <c r="ES32" s="2448">
        <v>7634</v>
      </c>
      <c r="ET32" s="2448" t="s">
        <v>22</v>
      </c>
      <c r="EU32" s="217" t="s">
        <v>22</v>
      </c>
      <c r="EV32" s="1448" t="s">
        <v>33</v>
      </c>
      <c r="EW32" s="670" t="s">
        <v>26</v>
      </c>
      <c r="EX32" s="88" t="s">
        <v>26</v>
      </c>
      <c r="EY32" s="89" t="s">
        <v>26</v>
      </c>
      <c r="EZ32" s="101" t="s">
        <v>169</v>
      </c>
      <c r="FA32" s="82" t="s">
        <v>21</v>
      </c>
      <c r="FB32" s="2448" t="s">
        <v>21</v>
      </c>
      <c r="FC32" s="2448"/>
      <c r="FD32" s="2448" t="s">
        <v>21</v>
      </c>
      <c r="FE32" s="2448" t="s">
        <v>21</v>
      </c>
      <c r="FF32" s="2448" t="s">
        <v>21</v>
      </c>
      <c r="FG32" s="2448" t="s">
        <v>21</v>
      </c>
      <c r="FH32" s="2448" t="s">
        <v>21</v>
      </c>
      <c r="FI32" s="2448" t="s">
        <v>21</v>
      </c>
      <c r="FJ32" s="2448" t="s">
        <v>21</v>
      </c>
      <c r="FK32" s="2448" t="s">
        <v>21</v>
      </c>
      <c r="FL32" s="217" t="s">
        <v>21</v>
      </c>
      <c r="FM32" s="1448" t="s">
        <v>33</v>
      </c>
      <c r="FN32" s="670" t="s">
        <v>26</v>
      </c>
      <c r="FO32" s="4"/>
    </row>
    <row r="33" spans="1:171" ht="15" customHeight="1">
      <c r="A33" s="88">
        <v>1</v>
      </c>
      <c r="B33" s="89" t="s">
        <v>2159</v>
      </c>
      <c r="C33" s="137" t="s">
        <v>2163</v>
      </c>
      <c r="D33" s="82">
        <v>4906429</v>
      </c>
      <c r="E33" s="2448">
        <v>3291940</v>
      </c>
      <c r="F33" s="2448">
        <v>3835847</v>
      </c>
      <c r="G33" s="2448">
        <v>7126019</v>
      </c>
      <c r="H33" s="2448">
        <v>492475</v>
      </c>
      <c r="I33" s="2448">
        <v>14863</v>
      </c>
      <c r="J33" s="2448">
        <v>6618681</v>
      </c>
      <c r="K33" s="2448">
        <v>2416820</v>
      </c>
      <c r="L33" s="2448">
        <v>4089204</v>
      </c>
      <c r="M33" s="2448">
        <v>112657</v>
      </c>
      <c r="N33" s="2448">
        <v>1059795</v>
      </c>
      <c r="O33" s="217">
        <v>6070474</v>
      </c>
      <c r="P33" s="1448" t="s">
        <v>34</v>
      </c>
      <c r="Q33" s="670" t="s">
        <v>26</v>
      </c>
      <c r="R33" s="88">
        <v>1</v>
      </c>
      <c r="S33" s="89" t="s">
        <v>2159</v>
      </c>
      <c r="T33" s="137" t="s">
        <v>2163</v>
      </c>
      <c r="U33" s="82">
        <v>7345</v>
      </c>
      <c r="V33" s="2448" t="s">
        <v>22</v>
      </c>
      <c r="W33" s="2448"/>
      <c r="X33" s="2448">
        <v>7260</v>
      </c>
      <c r="Y33" s="2448">
        <v>164</v>
      </c>
      <c r="Z33" s="2448" t="s">
        <v>21</v>
      </c>
      <c r="AA33" s="2448">
        <v>7096</v>
      </c>
      <c r="AB33" s="2448" t="s">
        <v>22</v>
      </c>
      <c r="AC33" s="2448">
        <v>5659</v>
      </c>
      <c r="AD33" s="2448">
        <v>1437</v>
      </c>
      <c r="AE33" s="2448">
        <v>69</v>
      </c>
      <c r="AF33" s="217">
        <v>3657</v>
      </c>
      <c r="AG33" s="1448" t="s">
        <v>34</v>
      </c>
      <c r="AH33" s="670" t="s">
        <v>26</v>
      </c>
      <c r="AI33" s="88">
        <v>1</v>
      </c>
      <c r="AJ33" s="89" t="s">
        <v>2159</v>
      </c>
      <c r="AK33" s="137" t="s">
        <v>2163</v>
      </c>
      <c r="AL33" s="82">
        <v>18365</v>
      </c>
      <c r="AM33" s="2448" t="s">
        <v>22</v>
      </c>
      <c r="AN33" s="2448"/>
      <c r="AO33" s="2448">
        <v>14451</v>
      </c>
      <c r="AP33" s="2448">
        <v>3732</v>
      </c>
      <c r="AQ33" s="2448">
        <v>403</v>
      </c>
      <c r="AR33" s="2448">
        <v>10316</v>
      </c>
      <c r="AS33" s="2448" t="s">
        <v>22</v>
      </c>
      <c r="AT33" s="2448">
        <v>9659</v>
      </c>
      <c r="AU33" s="2448">
        <v>657</v>
      </c>
      <c r="AV33" s="2448">
        <v>614</v>
      </c>
      <c r="AW33" s="217">
        <v>23838</v>
      </c>
      <c r="AX33" s="1448" t="s">
        <v>34</v>
      </c>
      <c r="AY33" s="670" t="s">
        <v>26</v>
      </c>
      <c r="AZ33" s="88">
        <v>1</v>
      </c>
      <c r="BA33" s="89" t="s">
        <v>2159</v>
      </c>
      <c r="BB33" s="137" t="s">
        <v>2163</v>
      </c>
      <c r="BC33" s="82">
        <v>42896</v>
      </c>
      <c r="BD33" s="2448" t="s">
        <v>22</v>
      </c>
      <c r="BE33" s="2448"/>
      <c r="BF33" s="2448">
        <v>20113</v>
      </c>
      <c r="BG33" s="2448">
        <v>1751</v>
      </c>
      <c r="BH33" s="2448" t="s">
        <v>21</v>
      </c>
      <c r="BI33" s="2448">
        <v>18362</v>
      </c>
      <c r="BJ33" s="2448" t="s">
        <v>21</v>
      </c>
      <c r="BK33" s="2448">
        <v>10178</v>
      </c>
      <c r="BL33" s="2448">
        <v>8184</v>
      </c>
      <c r="BM33" s="2448">
        <v>99</v>
      </c>
      <c r="BN33" s="217">
        <v>41353</v>
      </c>
      <c r="BO33" s="1448" t="s">
        <v>34</v>
      </c>
      <c r="BP33" s="670" t="s">
        <v>26</v>
      </c>
      <c r="BQ33" s="88">
        <v>1</v>
      </c>
      <c r="BR33" s="89" t="s">
        <v>2159</v>
      </c>
      <c r="BS33" s="137" t="s">
        <v>2163</v>
      </c>
      <c r="BT33" s="82">
        <v>279</v>
      </c>
      <c r="BU33" s="2448" t="s">
        <v>21</v>
      </c>
      <c r="BV33" s="2448"/>
      <c r="BW33" s="2448">
        <v>285</v>
      </c>
      <c r="BX33" s="2448" t="s">
        <v>21</v>
      </c>
      <c r="BY33" s="2448" t="s">
        <v>21</v>
      </c>
      <c r="BZ33" s="2448">
        <v>285</v>
      </c>
      <c r="CA33" s="2448" t="s">
        <v>21</v>
      </c>
      <c r="CB33" s="2448">
        <v>285</v>
      </c>
      <c r="CC33" s="2448" t="s">
        <v>21</v>
      </c>
      <c r="CD33" s="2448" t="s">
        <v>21</v>
      </c>
      <c r="CE33" s="217">
        <v>508</v>
      </c>
      <c r="CF33" s="1448" t="s">
        <v>34</v>
      </c>
      <c r="CG33" s="670" t="s">
        <v>26</v>
      </c>
      <c r="CH33" s="88">
        <v>1</v>
      </c>
      <c r="CI33" s="89" t="s">
        <v>2159</v>
      </c>
      <c r="CJ33" s="137" t="s">
        <v>2163</v>
      </c>
      <c r="CK33" s="82">
        <v>1506910</v>
      </c>
      <c r="CL33" s="2448" t="s">
        <v>22</v>
      </c>
      <c r="CM33" s="2448"/>
      <c r="CN33" s="2448">
        <v>1170794</v>
      </c>
      <c r="CO33" s="2448">
        <v>191876</v>
      </c>
      <c r="CP33" s="2448" t="s">
        <v>21</v>
      </c>
      <c r="CQ33" s="2448">
        <v>978918</v>
      </c>
      <c r="CR33" s="2448">
        <v>52511</v>
      </c>
      <c r="CS33" s="2448">
        <v>926362</v>
      </c>
      <c r="CT33" s="2448">
        <v>45</v>
      </c>
      <c r="CU33" s="2448">
        <v>260142</v>
      </c>
      <c r="CV33" s="217">
        <v>2152829</v>
      </c>
      <c r="CW33" s="1448" t="s">
        <v>34</v>
      </c>
      <c r="CX33" s="670" t="s">
        <v>26</v>
      </c>
      <c r="CY33" s="88">
        <v>1</v>
      </c>
      <c r="CZ33" s="89" t="s">
        <v>2159</v>
      </c>
      <c r="DA33" s="137" t="s">
        <v>2163</v>
      </c>
      <c r="DB33" s="82">
        <v>136325</v>
      </c>
      <c r="DC33" s="2448">
        <v>924436</v>
      </c>
      <c r="DD33" s="2448"/>
      <c r="DE33" s="2448">
        <v>820980</v>
      </c>
      <c r="DF33" s="2448">
        <v>117727</v>
      </c>
      <c r="DG33" s="2448" t="s">
        <v>21</v>
      </c>
      <c r="DH33" s="2448">
        <v>703253</v>
      </c>
      <c r="DI33" s="2448">
        <v>503</v>
      </c>
      <c r="DJ33" s="2448">
        <v>665283</v>
      </c>
      <c r="DK33" s="2448">
        <v>37467</v>
      </c>
      <c r="DL33" s="2448">
        <v>223351</v>
      </c>
      <c r="DM33" s="217" t="s">
        <v>22</v>
      </c>
      <c r="DN33" s="1448" t="s">
        <v>34</v>
      </c>
      <c r="DO33" s="670" t="s">
        <v>26</v>
      </c>
      <c r="DP33" s="88">
        <v>1</v>
      </c>
      <c r="DQ33" s="89" t="s">
        <v>2159</v>
      </c>
      <c r="DR33" s="137" t="s">
        <v>2163</v>
      </c>
      <c r="DS33" s="82" t="s">
        <v>21</v>
      </c>
      <c r="DT33" s="2448">
        <v>11881</v>
      </c>
      <c r="DU33" s="2448"/>
      <c r="DV33" s="2448">
        <v>7986</v>
      </c>
      <c r="DW33" s="2448">
        <v>7073</v>
      </c>
      <c r="DX33" s="2448" t="s">
        <v>21</v>
      </c>
      <c r="DY33" s="2448">
        <v>913</v>
      </c>
      <c r="DZ33" s="2448" t="s">
        <v>21</v>
      </c>
      <c r="EA33" s="2448">
        <v>913</v>
      </c>
      <c r="EB33" s="2448" t="s">
        <v>21</v>
      </c>
      <c r="EC33" s="2448">
        <v>3895</v>
      </c>
      <c r="ED33" s="217" t="s">
        <v>22</v>
      </c>
      <c r="EE33" s="1448" t="s">
        <v>34</v>
      </c>
      <c r="EF33" s="670" t="s">
        <v>26</v>
      </c>
      <c r="EG33" s="88">
        <v>1</v>
      </c>
      <c r="EH33" s="89" t="s">
        <v>2159</v>
      </c>
      <c r="EI33" s="137" t="s">
        <v>2163</v>
      </c>
      <c r="EJ33" s="82">
        <v>160752</v>
      </c>
      <c r="EK33" s="2448" t="s">
        <v>22</v>
      </c>
      <c r="EL33" s="2448"/>
      <c r="EM33" s="2448">
        <v>160752</v>
      </c>
      <c r="EN33" s="2448">
        <v>14397</v>
      </c>
      <c r="EO33" s="2448">
        <v>3619</v>
      </c>
      <c r="EP33" s="2448">
        <v>142736</v>
      </c>
      <c r="EQ33" s="2448" t="s">
        <v>22</v>
      </c>
      <c r="ER33" s="2448">
        <v>135620</v>
      </c>
      <c r="ES33" s="2448">
        <v>7116</v>
      </c>
      <c r="ET33" s="2448" t="s">
        <v>22</v>
      </c>
      <c r="EU33" s="217" t="s">
        <v>22</v>
      </c>
      <c r="EV33" s="1448" t="s">
        <v>34</v>
      </c>
      <c r="EW33" s="670" t="s">
        <v>26</v>
      </c>
      <c r="EX33" s="88">
        <v>1</v>
      </c>
      <c r="EY33" s="89" t="s">
        <v>2159</v>
      </c>
      <c r="EZ33" s="101" t="s">
        <v>2163</v>
      </c>
      <c r="FA33" s="82">
        <v>240</v>
      </c>
      <c r="FB33" s="2448" t="s">
        <v>21</v>
      </c>
      <c r="FC33" s="2448"/>
      <c r="FD33" s="2448">
        <v>240</v>
      </c>
      <c r="FE33" s="2448">
        <v>240</v>
      </c>
      <c r="FF33" s="2448" t="s">
        <v>21</v>
      </c>
      <c r="FG33" s="2448" t="s">
        <v>21</v>
      </c>
      <c r="FH33" s="2448" t="s">
        <v>21</v>
      </c>
      <c r="FI33" s="2448" t="s">
        <v>21</v>
      </c>
      <c r="FJ33" s="2448" t="s">
        <v>21</v>
      </c>
      <c r="FK33" s="2448" t="s">
        <v>21</v>
      </c>
      <c r="FL33" s="217" t="s">
        <v>21</v>
      </c>
      <c r="FM33" s="1448" t="s">
        <v>34</v>
      </c>
      <c r="FN33" s="670" t="s">
        <v>26</v>
      </c>
      <c r="FO33" s="4"/>
    </row>
    <row r="34" spans="1:171" ht="15" customHeight="1">
      <c r="A34" s="88" t="s">
        <v>26</v>
      </c>
      <c r="B34" s="89" t="s">
        <v>26</v>
      </c>
      <c r="C34" s="137" t="s">
        <v>170</v>
      </c>
      <c r="D34" s="82">
        <v>4570965</v>
      </c>
      <c r="E34" s="2448">
        <v>3257678</v>
      </c>
      <c r="F34" s="2448">
        <v>3860998</v>
      </c>
      <c r="G34" s="2448">
        <v>7116979</v>
      </c>
      <c r="H34" s="2448">
        <v>567202</v>
      </c>
      <c r="I34" s="2448">
        <v>11988</v>
      </c>
      <c r="J34" s="2448">
        <v>6537790</v>
      </c>
      <c r="K34" s="2448">
        <v>2378152</v>
      </c>
      <c r="L34" s="2448">
        <v>4055078</v>
      </c>
      <c r="M34" s="2448">
        <v>104560</v>
      </c>
      <c r="N34" s="2448">
        <v>1010098</v>
      </c>
      <c r="O34" s="217">
        <v>5737615</v>
      </c>
      <c r="P34" s="1448" t="s">
        <v>35</v>
      </c>
      <c r="Q34" s="670" t="s">
        <v>26</v>
      </c>
      <c r="R34" s="88" t="s">
        <v>26</v>
      </c>
      <c r="S34" s="89" t="s">
        <v>26</v>
      </c>
      <c r="T34" s="137" t="s">
        <v>170</v>
      </c>
      <c r="U34" s="82">
        <v>6794</v>
      </c>
      <c r="V34" s="2448" t="s">
        <v>22</v>
      </c>
      <c r="W34" s="2448"/>
      <c r="X34" s="2448">
        <v>6890</v>
      </c>
      <c r="Y34" s="2448">
        <v>179</v>
      </c>
      <c r="Z34" s="2448" t="s">
        <v>21</v>
      </c>
      <c r="AA34" s="2448">
        <v>6711</v>
      </c>
      <c r="AB34" s="2448" t="s">
        <v>22</v>
      </c>
      <c r="AC34" s="2448">
        <v>5713</v>
      </c>
      <c r="AD34" s="2448">
        <v>998</v>
      </c>
      <c r="AE34" s="2448">
        <v>94</v>
      </c>
      <c r="AF34" s="217">
        <v>3466</v>
      </c>
      <c r="AG34" s="1448" t="s">
        <v>35</v>
      </c>
      <c r="AH34" s="670" t="s">
        <v>26</v>
      </c>
      <c r="AI34" s="88" t="s">
        <v>26</v>
      </c>
      <c r="AJ34" s="89" t="s">
        <v>26</v>
      </c>
      <c r="AK34" s="137" t="s">
        <v>170</v>
      </c>
      <c r="AL34" s="82">
        <v>16594</v>
      </c>
      <c r="AM34" s="2448" t="s">
        <v>22</v>
      </c>
      <c r="AN34" s="2448"/>
      <c r="AO34" s="2448">
        <v>14186</v>
      </c>
      <c r="AP34" s="2448">
        <v>3454</v>
      </c>
      <c r="AQ34" s="2448">
        <v>121</v>
      </c>
      <c r="AR34" s="2448">
        <v>10611</v>
      </c>
      <c r="AS34" s="2448" t="s">
        <v>22</v>
      </c>
      <c r="AT34" s="2448">
        <v>10227</v>
      </c>
      <c r="AU34" s="2448">
        <v>384</v>
      </c>
      <c r="AV34" s="2448">
        <v>663</v>
      </c>
      <c r="AW34" s="217">
        <v>25240</v>
      </c>
      <c r="AX34" s="1448" t="s">
        <v>35</v>
      </c>
      <c r="AY34" s="670" t="s">
        <v>26</v>
      </c>
      <c r="AZ34" s="88" t="s">
        <v>26</v>
      </c>
      <c r="BA34" s="89" t="s">
        <v>26</v>
      </c>
      <c r="BB34" s="137" t="s">
        <v>170</v>
      </c>
      <c r="BC34" s="82">
        <v>20620</v>
      </c>
      <c r="BD34" s="2448" t="s">
        <v>22</v>
      </c>
      <c r="BE34" s="2448"/>
      <c r="BF34" s="2448">
        <v>21922</v>
      </c>
      <c r="BG34" s="2448">
        <v>2972</v>
      </c>
      <c r="BH34" s="2448" t="s">
        <v>21</v>
      </c>
      <c r="BI34" s="2448">
        <v>18950</v>
      </c>
      <c r="BJ34" s="2448" t="s">
        <v>21</v>
      </c>
      <c r="BK34" s="2448">
        <v>10625</v>
      </c>
      <c r="BL34" s="2448">
        <v>8325</v>
      </c>
      <c r="BM34" s="2448">
        <v>150</v>
      </c>
      <c r="BN34" s="217">
        <v>39889</v>
      </c>
      <c r="BO34" s="1448" t="s">
        <v>35</v>
      </c>
      <c r="BP34" s="670" t="s">
        <v>26</v>
      </c>
      <c r="BQ34" s="88" t="s">
        <v>26</v>
      </c>
      <c r="BR34" s="89" t="s">
        <v>26</v>
      </c>
      <c r="BS34" s="137" t="s">
        <v>170</v>
      </c>
      <c r="BT34" s="82">
        <v>199</v>
      </c>
      <c r="BU34" s="2448" t="s">
        <v>21</v>
      </c>
      <c r="BV34" s="2448"/>
      <c r="BW34" s="2448">
        <v>245</v>
      </c>
      <c r="BX34" s="2448" t="s">
        <v>21</v>
      </c>
      <c r="BY34" s="2448" t="s">
        <v>21</v>
      </c>
      <c r="BZ34" s="2448">
        <v>245</v>
      </c>
      <c r="CA34" s="2448" t="s">
        <v>21</v>
      </c>
      <c r="CB34" s="2448">
        <v>245</v>
      </c>
      <c r="CC34" s="2448" t="s">
        <v>21</v>
      </c>
      <c r="CD34" s="2448" t="s">
        <v>21</v>
      </c>
      <c r="CE34" s="217">
        <v>462</v>
      </c>
      <c r="CF34" s="1448" t="s">
        <v>35</v>
      </c>
      <c r="CG34" s="670" t="s">
        <v>26</v>
      </c>
      <c r="CH34" s="88" t="s">
        <v>26</v>
      </c>
      <c r="CI34" s="89" t="s">
        <v>26</v>
      </c>
      <c r="CJ34" s="137" t="s">
        <v>170</v>
      </c>
      <c r="CK34" s="82">
        <v>1411067</v>
      </c>
      <c r="CL34" s="2448" t="s">
        <v>22</v>
      </c>
      <c r="CM34" s="2448"/>
      <c r="CN34" s="2448">
        <v>1258587</v>
      </c>
      <c r="CO34" s="2448">
        <v>301211</v>
      </c>
      <c r="CP34" s="2448" t="s">
        <v>21</v>
      </c>
      <c r="CQ34" s="2448">
        <v>957376</v>
      </c>
      <c r="CR34" s="2448">
        <v>50439</v>
      </c>
      <c r="CS34" s="2448">
        <v>906864</v>
      </c>
      <c r="CT34" s="2448">
        <v>73</v>
      </c>
      <c r="CU34" s="2448">
        <v>164761</v>
      </c>
      <c r="CV34" s="217">
        <v>2164931</v>
      </c>
      <c r="CW34" s="1448" t="s">
        <v>35</v>
      </c>
      <c r="CX34" s="670" t="s">
        <v>26</v>
      </c>
      <c r="CY34" s="88" t="s">
        <v>26</v>
      </c>
      <c r="CZ34" s="89" t="s">
        <v>26</v>
      </c>
      <c r="DA34" s="137" t="s">
        <v>170</v>
      </c>
      <c r="DB34" s="82">
        <v>129983</v>
      </c>
      <c r="DC34" s="2448">
        <v>908726</v>
      </c>
      <c r="DD34" s="2448"/>
      <c r="DE34" s="2448">
        <v>791524</v>
      </c>
      <c r="DF34" s="2448">
        <v>111418</v>
      </c>
      <c r="DG34" s="2448" t="s">
        <v>21</v>
      </c>
      <c r="DH34" s="2448">
        <v>680106</v>
      </c>
      <c r="DI34" s="2448">
        <v>498</v>
      </c>
      <c r="DJ34" s="2448">
        <v>642539</v>
      </c>
      <c r="DK34" s="2448">
        <v>37069</v>
      </c>
      <c r="DL34" s="2448">
        <v>230513</v>
      </c>
      <c r="DM34" s="217" t="s">
        <v>22</v>
      </c>
      <c r="DN34" s="1448" t="s">
        <v>35</v>
      </c>
      <c r="DO34" s="670" t="s">
        <v>26</v>
      </c>
      <c r="DP34" s="88" t="s">
        <v>26</v>
      </c>
      <c r="DQ34" s="89" t="s">
        <v>26</v>
      </c>
      <c r="DR34" s="137" t="s">
        <v>170</v>
      </c>
      <c r="DS34" s="82" t="s">
        <v>21</v>
      </c>
      <c r="DT34" s="2448">
        <v>11403</v>
      </c>
      <c r="DU34" s="2448"/>
      <c r="DV34" s="2448">
        <v>8045</v>
      </c>
      <c r="DW34" s="2448">
        <v>7198</v>
      </c>
      <c r="DX34" s="2448" t="s">
        <v>21</v>
      </c>
      <c r="DY34" s="2448">
        <v>847</v>
      </c>
      <c r="DZ34" s="2448" t="s">
        <v>21</v>
      </c>
      <c r="EA34" s="2448">
        <v>847</v>
      </c>
      <c r="EB34" s="2448" t="s">
        <v>21</v>
      </c>
      <c r="EC34" s="2448">
        <v>3358</v>
      </c>
      <c r="ED34" s="217" t="s">
        <v>22</v>
      </c>
      <c r="EE34" s="1448" t="s">
        <v>35</v>
      </c>
      <c r="EF34" s="670" t="s">
        <v>26</v>
      </c>
      <c r="EG34" s="88" t="s">
        <v>26</v>
      </c>
      <c r="EH34" s="89" t="s">
        <v>26</v>
      </c>
      <c r="EI34" s="137" t="s">
        <v>170</v>
      </c>
      <c r="EJ34" s="82">
        <v>163776</v>
      </c>
      <c r="EK34" s="2448" t="s">
        <v>22</v>
      </c>
      <c r="EL34" s="2448"/>
      <c r="EM34" s="2448">
        <v>163776</v>
      </c>
      <c r="EN34" s="2448">
        <v>20396</v>
      </c>
      <c r="EO34" s="2448">
        <v>4178</v>
      </c>
      <c r="EP34" s="2448">
        <v>139202</v>
      </c>
      <c r="EQ34" s="2448" t="s">
        <v>22</v>
      </c>
      <c r="ER34" s="2448">
        <v>133104</v>
      </c>
      <c r="ES34" s="2448">
        <v>6098</v>
      </c>
      <c r="ET34" s="2448" t="s">
        <v>22</v>
      </c>
      <c r="EU34" s="217" t="s">
        <v>22</v>
      </c>
      <c r="EV34" s="1448" t="s">
        <v>35</v>
      </c>
      <c r="EW34" s="670" t="s">
        <v>26</v>
      </c>
      <c r="EX34" s="88" t="s">
        <v>26</v>
      </c>
      <c r="EY34" s="89" t="s">
        <v>26</v>
      </c>
      <c r="EZ34" s="101" t="s">
        <v>170</v>
      </c>
      <c r="FA34" s="82">
        <v>2885</v>
      </c>
      <c r="FB34" s="2448" t="s">
        <v>21</v>
      </c>
      <c r="FC34" s="2448"/>
      <c r="FD34" s="2448">
        <v>2885</v>
      </c>
      <c r="FE34" s="2448">
        <v>2885</v>
      </c>
      <c r="FF34" s="2448" t="s">
        <v>21</v>
      </c>
      <c r="FG34" s="2448" t="s">
        <v>21</v>
      </c>
      <c r="FH34" s="2448" t="s">
        <v>21</v>
      </c>
      <c r="FI34" s="2448" t="s">
        <v>21</v>
      </c>
      <c r="FJ34" s="2448" t="s">
        <v>21</v>
      </c>
      <c r="FK34" s="2448" t="s">
        <v>21</v>
      </c>
      <c r="FL34" s="217" t="s">
        <v>21</v>
      </c>
      <c r="FM34" s="1448" t="s">
        <v>35</v>
      </c>
      <c r="FN34" s="670" t="s">
        <v>26</v>
      </c>
      <c r="FO34" s="4"/>
    </row>
    <row r="35" spans="1:171" ht="15" customHeight="1">
      <c r="A35" s="88" t="s">
        <v>26</v>
      </c>
      <c r="B35" s="89" t="s">
        <v>26</v>
      </c>
      <c r="C35" s="137" t="s">
        <v>171</v>
      </c>
      <c r="D35" s="82">
        <v>5482324</v>
      </c>
      <c r="E35" s="2448">
        <v>3309152</v>
      </c>
      <c r="F35" s="2448">
        <v>3917030</v>
      </c>
      <c r="G35" s="2448">
        <v>7224547</v>
      </c>
      <c r="H35" s="2448">
        <v>618167</v>
      </c>
      <c r="I35" s="2448">
        <v>14631</v>
      </c>
      <c r="J35" s="2448">
        <v>6591748</v>
      </c>
      <c r="K35" s="2448">
        <v>2395117</v>
      </c>
      <c r="L35" s="2448">
        <v>4089883</v>
      </c>
      <c r="M35" s="2448">
        <v>106747</v>
      </c>
      <c r="N35" s="2448">
        <v>1215593</v>
      </c>
      <c r="O35" s="217">
        <v>6009086</v>
      </c>
      <c r="P35" s="1448" t="s">
        <v>36</v>
      </c>
      <c r="Q35" s="670" t="s">
        <v>26</v>
      </c>
      <c r="R35" s="88" t="s">
        <v>26</v>
      </c>
      <c r="S35" s="89" t="s">
        <v>26</v>
      </c>
      <c r="T35" s="137" t="s">
        <v>171</v>
      </c>
      <c r="U35" s="82">
        <v>7334</v>
      </c>
      <c r="V35" s="2448" t="s">
        <v>22</v>
      </c>
      <c r="W35" s="2448"/>
      <c r="X35" s="2448">
        <v>7125</v>
      </c>
      <c r="Y35" s="2448">
        <v>207</v>
      </c>
      <c r="Z35" s="2448" t="s">
        <v>21</v>
      </c>
      <c r="AA35" s="2448">
        <v>6918</v>
      </c>
      <c r="AB35" s="2448" t="s">
        <v>22</v>
      </c>
      <c r="AC35" s="2448">
        <v>5670</v>
      </c>
      <c r="AD35" s="2448">
        <v>1248</v>
      </c>
      <c r="AE35" s="2448">
        <v>85</v>
      </c>
      <c r="AF35" s="217">
        <v>3592</v>
      </c>
      <c r="AG35" s="1448" t="s">
        <v>36</v>
      </c>
      <c r="AH35" s="670" t="s">
        <v>26</v>
      </c>
      <c r="AI35" s="88" t="s">
        <v>26</v>
      </c>
      <c r="AJ35" s="89" t="s">
        <v>26</v>
      </c>
      <c r="AK35" s="137" t="s">
        <v>171</v>
      </c>
      <c r="AL35" s="82">
        <v>13691</v>
      </c>
      <c r="AM35" s="2448" t="s">
        <v>22</v>
      </c>
      <c r="AN35" s="2448"/>
      <c r="AO35" s="2448">
        <v>14880</v>
      </c>
      <c r="AP35" s="2448">
        <v>3980</v>
      </c>
      <c r="AQ35" s="2448">
        <v>177</v>
      </c>
      <c r="AR35" s="2448">
        <v>10723</v>
      </c>
      <c r="AS35" s="2448" t="s">
        <v>22</v>
      </c>
      <c r="AT35" s="2448">
        <v>10307</v>
      </c>
      <c r="AU35" s="2448">
        <v>416</v>
      </c>
      <c r="AV35" s="2448">
        <v>593</v>
      </c>
      <c r="AW35" s="217">
        <v>23425</v>
      </c>
      <c r="AX35" s="1448" t="s">
        <v>36</v>
      </c>
      <c r="AY35" s="670" t="s">
        <v>26</v>
      </c>
      <c r="AZ35" s="88" t="s">
        <v>26</v>
      </c>
      <c r="BA35" s="89" t="s">
        <v>26</v>
      </c>
      <c r="BB35" s="137" t="s">
        <v>171</v>
      </c>
      <c r="BC35" s="82">
        <v>21695</v>
      </c>
      <c r="BD35" s="2448" t="s">
        <v>22</v>
      </c>
      <c r="BE35" s="2448"/>
      <c r="BF35" s="2448">
        <v>22321</v>
      </c>
      <c r="BG35" s="2448">
        <v>3274</v>
      </c>
      <c r="BH35" s="2448" t="s">
        <v>21</v>
      </c>
      <c r="BI35" s="2448">
        <v>19047</v>
      </c>
      <c r="BJ35" s="2448" t="s">
        <v>21</v>
      </c>
      <c r="BK35" s="2448">
        <v>10634</v>
      </c>
      <c r="BL35" s="2448">
        <v>8413</v>
      </c>
      <c r="BM35" s="2448">
        <v>175</v>
      </c>
      <c r="BN35" s="217">
        <v>39089</v>
      </c>
      <c r="BO35" s="1448" t="s">
        <v>36</v>
      </c>
      <c r="BP35" s="670" t="s">
        <v>26</v>
      </c>
      <c r="BQ35" s="88" t="s">
        <v>26</v>
      </c>
      <c r="BR35" s="89" t="s">
        <v>26</v>
      </c>
      <c r="BS35" s="137" t="s">
        <v>171</v>
      </c>
      <c r="BT35" s="82">
        <v>255</v>
      </c>
      <c r="BU35" s="2448" t="s">
        <v>21</v>
      </c>
      <c r="BV35" s="2448"/>
      <c r="BW35" s="2448">
        <v>241</v>
      </c>
      <c r="BX35" s="2448" t="s">
        <v>21</v>
      </c>
      <c r="BY35" s="2448" t="s">
        <v>21</v>
      </c>
      <c r="BZ35" s="2448">
        <v>241</v>
      </c>
      <c r="CA35" s="2448" t="s">
        <v>21</v>
      </c>
      <c r="CB35" s="2448">
        <v>241</v>
      </c>
      <c r="CC35" s="2448" t="s">
        <v>21</v>
      </c>
      <c r="CD35" s="2448" t="s">
        <v>21</v>
      </c>
      <c r="CE35" s="217">
        <v>476</v>
      </c>
      <c r="CF35" s="1448" t="s">
        <v>36</v>
      </c>
      <c r="CG35" s="670" t="s">
        <v>26</v>
      </c>
      <c r="CH35" s="88" t="s">
        <v>26</v>
      </c>
      <c r="CI35" s="89" t="s">
        <v>26</v>
      </c>
      <c r="CJ35" s="137" t="s">
        <v>171</v>
      </c>
      <c r="CK35" s="82">
        <v>1523645</v>
      </c>
      <c r="CL35" s="2448" t="s">
        <v>22</v>
      </c>
      <c r="CM35" s="2448"/>
      <c r="CN35" s="2448">
        <v>1422552</v>
      </c>
      <c r="CO35" s="2448">
        <v>362309</v>
      </c>
      <c r="CP35" s="2448" t="s">
        <v>21</v>
      </c>
      <c r="CQ35" s="2448">
        <v>1060243</v>
      </c>
      <c r="CR35" s="2448">
        <v>49426</v>
      </c>
      <c r="CS35" s="2448">
        <v>1010817</v>
      </c>
      <c r="CT35" s="2448" t="s">
        <v>21</v>
      </c>
      <c r="CU35" s="2448">
        <v>264599</v>
      </c>
      <c r="CV35" s="217">
        <v>1999572</v>
      </c>
      <c r="CW35" s="1448" t="s">
        <v>36</v>
      </c>
      <c r="CX35" s="670" t="s">
        <v>26</v>
      </c>
      <c r="CY35" s="88" t="s">
        <v>26</v>
      </c>
      <c r="CZ35" s="89" t="s">
        <v>26</v>
      </c>
      <c r="DA35" s="137" t="s">
        <v>171</v>
      </c>
      <c r="DB35" s="82">
        <v>134364</v>
      </c>
      <c r="DC35" s="2448">
        <v>918542</v>
      </c>
      <c r="DD35" s="2448"/>
      <c r="DE35" s="2448">
        <v>801983</v>
      </c>
      <c r="DF35" s="2448">
        <v>105980</v>
      </c>
      <c r="DG35" s="2448" t="s">
        <v>21</v>
      </c>
      <c r="DH35" s="2448">
        <v>696003</v>
      </c>
      <c r="DI35" s="2448">
        <v>448</v>
      </c>
      <c r="DJ35" s="2448">
        <v>655806</v>
      </c>
      <c r="DK35" s="2448">
        <v>39749</v>
      </c>
      <c r="DL35" s="2448">
        <v>243865</v>
      </c>
      <c r="DM35" s="217" t="s">
        <v>22</v>
      </c>
      <c r="DN35" s="1448" t="s">
        <v>36</v>
      </c>
      <c r="DO35" s="670" t="s">
        <v>26</v>
      </c>
      <c r="DP35" s="88" t="s">
        <v>26</v>
      </c>
      <c r="DQ35" s="89" t="s">
        <v>26</v>
      </c>
      <c r="DR35" s="137" t="s">
        <v>171</v>
      </c>
      <c r="DS35" s="82" t="s">
        <v>21</v>
      </c>
      <c r="DT35" s="2448">
        <v>8214</v>
      </c>
      <c r="DU35" s="2448"/>
      <c r="DV35" s="2448">
        <v>5679</v>
      </c>
      <c r="DW35" s="2448">
        <v>4869</v>
      </c>
      <c r="DX35" s="2448" t="s">
        <v>21</v>
      </c>
      <c r="DY35" s="2448">
        <v>810</v>
      </c>
      <c r="DZ35" s="2448" t="s">
        <v>21</v>
      </c>
      <c r="EA35" s="2448">
        <v>810</v>
      </c>
      <c r="EB35" s="2448" t="s">
        <v>21</v>
      </c>
      <c r="EC35" s="2448">
        <v>2535</v>
      </c>
      <c r="ED35" s="217" t="s">
        <v>22</v>
      </c>
      <c r="EE35" s="1448" t="s">
        <v>36</v>
      </c>
      <c r="EF35" s="670" t="s">
        <v>26</v>
      </c>
      <c r="EG35" s="88" t="s">
        <v>26</v>
      </c>
      <c r="EH35" s="89" t="s">
        <v>26</v>
      </c>
      <c r="EI35" s="137" t="s">
        <v>171</v>
      </c>
      <c r="EJ35" s="82">
        <v>169771</v>
      </c>
      <c r="EK35" s="2448" t="s">
        <v>22</v>
      </c>
      <c r="EL35" s="2448"/>
      <c r="EM35" s="2448">
        <v>169771</v>
      </c>
      <c r="EN35" s="2448">
        <v>32606</v>
      </c>
      <c r="EO35" s="2448">
        <v>4921</v>
      </c>
      <c r="EP35" s="2448">
        <v>132244</v>
      </c>
      <c r="EQ35" s="2448" t="s">
        <v>22</v>
      </c>
      <c r="ER35" s="2448">
        <v>124580</v>
      </c>
      <c r="ES35" s="2448">
        <v>7664</v>
      </c>
      <c r="ET35" s="2448" t="s">
        <v>22</v>
      </c>
      <c r="EU35" s="217" t="s">
        <v>22</v>
      </c>
      <c r="EV35" s="1448" t="s">
        <v>36</v>
      </c>
      <c r="EW35" s="670" t="s">
        <v>26</v>
      </c>
      <c r="EX35" s="88" t="s">
        <v>26</v>
      </c>
      <c r="EY35" s="89" t="s">
        <v>26</v>
      </c>
      <c r="EZ35" s="101" t="s">
        <v>171</v>
      </c>
      <c r="FA35" s="82">
        <v>1651</v>
      </c>
      <c r="FB35" s="2448" t="s">
        <v>21</v>
      </c>
      <c r="FC35" s="2448"/>
      <c r="FD35" s="2448">
        <v>1651</v>
      </c>
      <c r="FE35" s="2448">
        <v>1651</v>
      </c>
      <c r="FF35" s="2448" t="s">
        <v>21</v>
      </c>
      <c r="FG35" s="2448" t="s">
        <v>21</v>
      </c>
      <c r="FH35" s="2448" t="s">
        <v>21</v>
      </c>
      <c r="FI35" s="2448" t="s">
        <v>21</v>
      </c>
      <c r="FJ35" s="2448" t="s">
        <v>21</v>
      </c>
      <c r="FK35" s="2448" t="s">
        <v>21</v>
      </c>
      <c r="FL35" s="217" t="s">
        <v>21</v>
      </c>
      <c r="FM35" s="1448" t="s">
        <v>36</v>
      </c>
      <c r="FN35" s="670" t="s">
        <v>26</v>
      </c>
      <c r="FO35" s="4"/>
    </row>
    <row r="36" spans="1:171" ht="15" customHeight="1">
      <c r="A36" s="88" t="s">
        <v>26</v>
      </c>
      <c r="B36" s="89" t="s">
        <v>26</v>
      </c>
      <c r="C36" s="137" t="s">
        <v>172</v>
      </c>
      <c r="D36" s="82">
        <v>4598682</v>
      </c>
      <c r="E36" s="2448">
        <v>3262246</v>
      </c>
      <c r="F36" s="2448">
        <v>3836778</v>
      </c>
      <c r="G36" s="2448">
        <v>7097153</v>
      </c>
      <c r="H36" s="2448">
        <v>604788</v>
      </c>
      <c r="I36" s="2448">
        <v>12246</v>
      </c>
      <c r="J36" s="2448">
        <v>6480120</v>
      </c>
      <c r="K36" s="2448">
        <v>2386703</v>
      </c>
      <c r="L36" s="2448">
        <v>3993363</v>
      </c>
      <c r="M36" s="2448">
        <v>100054</v>
      </c>
      <c r="N36" s="2448">
        <v>936436</v>
      </c>
      <c r="O36" s="217">
        <v>5779396</v>
      </c>
      <c r="P36" s="1448" t="s">
        <v>37</v>
      </c>
      <c r="Q36" s="670" t="s">
        <v>26</v>
      </c>
      <c r="R36" s="88" t="s">
        <v>26</v>
      </c>
      <c r="S36" s="89" t="s">
        <v>26</v>
      </c>
      <c r="T36" s="137" t="s">
        <v>172</v>
      </c>
      <c r="U36" s="82">
        <v>5444</v>
      </c>
      <c r="V36" s="2448" t="s">
        <v>22</v>
      </c>
      <c r="W36" s="2448"/>
      <c r="X36" s="2448">
        <v>5467</v>
      </c>
      <c r="Y36" s="2448">
        <v>130</v>
      </c>
      <c r="Z36" s="2448" t="s">
        <v>21</v>
      </c>
      <c r="AA36" s="2448">
        <v>5337</v>
      </c>
      <c r="AB36" s="2448" t="s">
        <v>22</v>
      </c>
      <c r="AC36" s="2448">
        <v>4496</v>
      </c>
      <c r="AD36" s="2448">
        <v>841</v>
      </c>
      <c r="AE36" s="2448">
        <v>72</v>
      </c>
      <c r="AF36" s="217">
        <v>3499</v>
      </c>
      <c r="AG36" s="1448" t="s">
        <v>37</v>
      </c>
      <c r="AH36" s="670" t="s">
        <v>26</v>
      </c>
      <c r="AI36" s="88" t="s">
        <v>26</v>
      </c>
      <c r="AJ36" s="89" t="s">
        <v>26</v>
      </c>
      <c r="AK36" s="137" t="s">
        <v>172</v>
      </c>
      <c r="AL36" s="82">
        <v>15726</v>
      </c>
      <c r="AM36" s="2448" t="s">
        <v>22</v>
      </c>
      <c r="AN36" s="2448"/>
      <c r="AO36" s="2448">
        <v>13435</v>
      </c>
      <c r="AP36" s="2448">
        <v>3813</v>
      </c>
      <c r="AQ36" s="2448">
        <v>142</v>
      </c>
      <c r="AR36" s="2448">
        <v>9480</v>
      </c>
      <c r="AS36" s="2448" t="s">
        <v>22</v>
      </c>
      <c r="AT36" s="2448">
        <v>8957</v>
      </c>
      <c r="AU36" s="2448">
        <v>523</v>
      </c>
      <c r="AV36" s="2448">
        <v>593</v>
      </c>
      <c r="AW36" s="217">
        <v>25086</v>
      </c>
      <c r="AX36" s="1448" t="s">
        <v>37</v>
      </c>
      <c r="AY36" s="670" t="s">
        <v>26</v>
      </c>
      <c r="AZ36" s="88" t="s">
        <v>26</v>
      </c>
      <c r="BA36" s="89" t="s">
        <v>26</v>
      </c>
      <c r="BB36" s="137" t="s">
        <v>172</v>
      </c>
      <c r="BC36" s="82">
        <v>20065</v>
      </c>
      <c r="BD36" s="2448" t="s">
        <v>22</v>
      </c>
      <c r="BE36" s="2448"/>
      <c r="BF36" s="2448">
        <v>21526</v>
      </c>
      <c r="BG36" s="2448">
        <v>2705</v>
      </c>
      <c r="BH36" s="2448" t="s">
        <v>21</v>
      </c>
      <c r="BI36" s="2448">
        <v>18821</v>
      </c>
      <c r="BJ36" s="2448" t="s">
        <v>21</v>
      </c>
      <c r="BK36" s="2448">
        <v>10791</v>
      </c>
      <c r="BL36" s="2448">
        <v>8030</v>
      </c>
      <c r="BM36" s="2448">
        <v>346</v>
      </c>
      <c r="BN36" s="217">
        <v>37298</v>
      </c>
      <c r="BO36" s="1448" t="s">
        <v>37</v>
      </c>
      <c r="BP36" s="670" t="s">
        <v>26</v>
      </c>
      <c r="BQ36" s="88" t="s">
        <v>26</v>
      </c>
      <c r="BR36" s="89" t="s">
        <v>26</v>
      </c>
      <c r="BS36" s="137" t="s">
        <v>172</v>
      </c>
      <c r="BT36" s="82">
        <v>145</v>
      </c>
      <c r="BU36" s="2448" t="s">
        <v>21</v>
      </c>
      <c r="BV36" s="2448"/>
      <c r="BW36" s="2448">
        <v>99</v>
      </c>
      <c r="BX36" s="2448" t="s">
        <v>21</v>
      </c>
      <c r="BY36" s="2448" t="s">
        <v>21</v>
      </c>
      <c r="BZ36" s="2448">
        <v>99</v>
      </c>
      <c r="CA36" s="2448" t="s">
        <v>21</v>
      </c>
      <c r="CB36" s="2448">
        <v>99</v>
      </c>
      <c r="CC36" s="2448" t="s">
        <v>21</v>
      </c>
      <c r="CD36" s="2448" t="s">
        <v>21</v>
      </c>
      <c r="CE36" s="217">
        <v>522</v>
      </c>
      <c r="CF36" s="1448" t="s">
        <v>37</v>
      </c>
      <c r="CG36" s="670" t="s">
        <v>26</v>
      </c>
      <c r="CH36" s="88" t="s">
        <v>26</v>
      </c>
      <c r="CI36" s="89" t="s">
        <v>26</v>
      </c>
      <c r="CJ36" s="137" t="s">
        <v>172</v>
      </c>
      <c r="CK36" s="82">
        <v>1498655</v>
      </c>
      <c r="CL36" s="2448" t="s">
        <v>22</v>
      </c>
      <c r="CM36" s="2448"/>
      <c r="CN36" s="2448">
        <v>1341403</v>
      </c>
      <c r="CO36" s="2448">
        <v>345573</v>
      </c>
      <c r="CP36" s="2448" t="s">
        <v>21</v>
      </c>
      <c r="CQ36" s="2448">
        <v>995830</v>
      </c>
      <c r="CR36" s="2448">
        <v>49850</v>
      </c>
      <c r="CS36" s="2448">
        <v>945980</v>
      </c>
      <c r="CT36" s="2448" t="s">
        <v>21</v>
      </c>
      <c r="CU36" s="2448">
        <v>171313</v>
      </c>
      <c r="CV36" s="217">
        <v>1985577</v>
      </c>
      <c r="CW36" s="1448" t="s">
        <v>37</v>
      </c>
      <c r="CX36" s="670" t="s">
        <v>26</v>
      </c>
      <c r="CY36" s="88" t="s">
        <v>26</v>
      </c>
      <c r="CZ36" s="89" t="s">
        <v>26</v>
      </c>
      <c r="DA36" s="137" t="s">
        <v>172</v>
      </c>
      <c r="DB36" s="82">
        <v>132768</v>
      </c>
      <c r="DC36" s="2448">
        <v>924106</v>
      </c>
      <c r="DD36" s="2448"/>
      <c r="DE36" s="2448">
        <v>808849</v>
      </c>
      <c r="DF36" s="2448">
        <v>118964</v>
      </c>
      <c r="DG36" s="2448" t="s">
        <v>21</v>
      </c>
      <c r="DH36" s="2448">
        <v>689885</v>
      </c>
      <c r="DI36" s="2448">
        <v>475</v>
      </c>
      <c r="DJ36" s="2448">
        <v>653983</v>
      </c>
      <c r="DK36" s="2448">
        <v>35427</v>
      </c>
      <c r="DL36" s="2448">
        <v>231406</v>
      </c>
      <c r="DM36" s="217" t="s">
        <v>22</v>
      </c>
      <c r="DN36" s="1448" t="s">
        <v>37</v>
      </c>
      <c r="DO36" s="670" t="s">
        <v>26</v>
      </c>
      <c r="DP36" s="88" t="s">
        <v>26</v>
      </c>
      <c r="DQ36" s="89" t="s">
        <v>26</v>
      </c>
      <c r="DR36" s="137" t="s">
        <v>172</v>
      </c>
      <c r="DS36" s="82" t="s">
        <v>21</v>
      </c>
      <c r="DT36" s="2448">
        <v>4985</v>
      </c>
      <c r="DU36" s="2448"/>
      <c r="DV36" s="2448">
        <v>3489</v>
      </c>
      <c r="DW36" s="2448">
        <v>3046</v>
      </c>
      <c r="DX36" s="2448" t="s">
        <v>21</v>
      </c>
      <c r="DY36" s="2448">
        <v>443</v>
      </c>
      <c r="DZ36" s="2448" t="s">
        <v>21</v>
      </c>
      <c r="EA36" s="2448">
        <v>443</v>
      </c>
      <c r="EB36" s="2448" t="s">
        <v>21</v>
      </c>
      <c r="EC36" s="2448">
        <v>1496</v>
      </c>
      <c r="ED36" s="217" t="s">
        <v>22</v>
      </c>
      <c r="EE36" s="1448" t="s">
        <v>37</v>
      </c>
      <c r="EF36" s="670" t="s">
        <v>26</v>
      </c>
      <c r="EG36" s="88" t="s">
        <v>26</v>
      </c>
      <c r="EH36" s="89" t="s">
        <v>26</v>
      </c>
      <c r="EI36" s="137" t="s">
        <v>172</v>
      </c>
      <c r="EJ36" s="82">
        <v>157399</v>
      </c>
      <c r="EK36" s="2448" t="s">
        <v>22</v>
      </c>
      <c r="EL36" s="2448"/>
      <c r="EM36" s="2448">
        <v>157399</v>
      </c>
      <c r="EN36" s="2448">
        <v>25468</v>
      </c>
      <c r="EO36" s="2448">
        <v>3687</v>
      </c>
      <c r="EP36" s="2448">
        <v>128244</v>
      </c>
      <c r="EQ36" s="2448" t="s">
        <v>22</v>
      </c>
      <c r="ER36" s="2448">
        <v>122082</v>
      </c>
      <c r="ES36" s="2448">
        <v>6162</v>
      </c>
      <c r="ET36" s="2448" t="s">
        <v>22</v>
      </c>
      <c r="EU36" s="217" t="s">
        <v>22</v>
      </c>
      <c r="EV36" s="1448" t="s">
        <v>37</v>
      </c>
      <c r="EW36" s="670" t="s">
        <v>26</v>
      </c>
      <c r="EX36" s="88" t="s">
        <v>26</v>
      </c>
      <c r="EY36" s="89" t="s">
        <v>26</v>
      </c>
      <c r="EZ36" s="101" t="s">
        <v>172</v>
      </c>
      <c r="FA36" s="82">
        <v>1451</v>
      </c>
      <c r="FB36" s="2448" t="s">
        <v>21</v>
      </c>
      <c r="FC36" s="2448"/>
      <c r="FD36" s="2448">
        <v>1451</v>
      </c>
      <c r="FE36" s="2448">
        <v>1451</v>
      </c>
      <c r="FF36" s="2448" t="s">
        <v>21</v>
      </c>
      <c r="FG36" s="2448" t="s">
        <v>21</v>
      </c>
      <c r="FH36" s="2448" t="s">
        <v>21</v>
      </c>
      <c r="FI36" s="2448" t="s">
        <v>21</v>
      </c>
      <c r="FJ36" s="2448" t="s">
        <v>21</v>
      </c>
      <c r="FK36" s="2448" t="s">
        <v>21</v>
      </c>
      <c r="FL36" s="217" t="s">
        <v>21</v>
      </c>
      <c r="FM36" s="1448" t="s">
        <v>37</v>
      </c>
      <c r="FN36" s="670" t="s">
        <v>26</v>
      </c>
      <c r="FO36" s="4"/>
    </row>
    <row r="37" spans="1:171" ht="15" customHeight="1">
      <c r="A37" s="88" t="s">
        <v>26</v>
      </c>
      <c r="B37" s="89" t="s">
        <v>26</v>
      </c>
      <c r="C37" s="137" t="s">
        <v>173</v>
      </c>
      <c r="D37" s="82">
        <v>4652258</v>
      </c>
      <c r="E37" s="2448">
        <v>3094535</v>
      </c>
      <c r="F37" s="2448">
        <v>3665710</v>
      </c>
      <c r="G37" s="2448">
        <v>6758430</v>
      </c>
      <c r="H37" s="2448">
        <v>565574</v>
      </c>
      <c r="I37" s="2448">
        <v>12418</v>
      </c>
      <c r="J37" s="2448">
        <v>6180438</v>
      </c>
      <c r="K37" s="2448">
        <v>2263421</v>
      </c>
      <c r="L37" s="2448">
        <v>3818704</v>
      </c>
      <c r="M37" s="2448">
        <v>98313</v>
      </c>
      <c r="N37" s="2448">
        <v>997387</v>
      </c>
      <c r="O37" s="217">
        <v>5651517</v>
      </c>
      <c r="P37" s="1448" t="s">
        <v>38</v>
      </c>
      <c r="Q37" s="670" t="s">
        <v>26</v>
      </c>
      <c r="R37" s="88" t="s">
        <v>26</v>
      </c>
      <c r="S37" s="89" t="s">
        <v>26</v>
      </c>
      <c r="T37" s="137" t="s">
        <v>173</v>
      </c>
      <c r="U37" s="82">
        <v>7502</v>
      </c>
      <c r="V37" s="2448" t="s">
        <v>22</v>
      </c>
      <c r="W37" s="2448"/>
      <c r="X37" s="2448">
        <v>7331</v>
      </c>
      <c r="Y37" s="2448">
        <v>166</v>
      </c>
      <c r="Z37" s="2448" t="s">
        <v>21</v>
      </c>
      <c r="AA37" s="2448">
        <v>7165</v>
      </c>
      <c r="AB37" s="2448" t="s">
        <v>22</v>
      </c>
      <c r="AC37" s="2448">
        <v>5977</v>
      </c>
      <c r="AD37" s="2448">
        <v>1188</v>
      </c>
      <c r="AE37" s="2448">
        <v>91</v>
      </c>
      <c r="AF37" s="217">
        <v>3581</v>
      </c>
      <c r="AG37" s="1448" t="s">
        <v>38</v>
      </c>
      <c r="AH37" s="670" t="s">
        <v>26</v>
      </c>
      <c r="AI37" s="88" t="s">
        <v>26</v>
      </c>
      <c r="AJ37" s="89" t="s">
        <v>26</v>
      </c>
      <c r="AK37" s="137" t="s">
        <v>173</v>
      </c>
      <c r="AL37" s="82">
        <v>13076</v>
      </c>
      <c r="AM37" s="2448" t="s">
        <v>22</v>
      </c>
      <c r="AN37" s="2448"/>
      <c r="AO37" s="2448">
        <v>13158</v>
      </c>
      <c r="AP37" s="2448">
        <v>2180</v>
      </c>
      <c r="AQ37" s="2448">
        <v>182</v>
      </c>
      <c r="AR37" s="2448">
        <v>10796</v>
      </c>
      <c r="AS37" s="2448" t="s">
        <v>22</v>
      </c>
      <c r="AT37" s="2448">
        <v>10060</v>
      </c>
      <c r="AU37" s="2448">
        <v>736</v>
      </c>
      <c r="AV37" s="2448">
        <v>687</v>
      </c>
      <c r="AW37" s="217">
        <v>24294</v>
      </c>
      <c r="AX37" s="1448" t="s">
        <v>38</v>
      </c>
      <c r="AY37" s="670" t="s">
        <v>26</v>
      </c>
      <c r="AZ37" s="88" t="s">
        <v>26</v>
      </c>
      <c r="BA37" s="89" t="s">
        <v>26</v>
      </c>
      <c r="BB37" s="137" t="s">
        <v>173</v>
      </c>
      <c r="BC37" s="82">
        <v>19340</v>
      </c>
      <c r="BD37" s="2448" t="s">
        <v>22</v>
      </c>
      <c r="BE37" s="2448"/>
      <c r="BF37" s="2448">
        <v>20876</v>
      </c>
      <c r="BG37" s="2448">
        <v>3016</v>
      </c>
      <c r="BH37" s="2448" t="s">
        <v>21</v>
      </c>
      <c r="BI37" s="2448">
        <v>17860</v>
      </c>
      <c r="BJ37" s="2448" t="s">
        <v>21</v>
      </c>
      <c r="BK37" s="2448">
        <v>9534</v>
      </c>
      <c r="BL37" s="2448">
        <v>8326</v>
      </c>
      <c r="BM37" s="2448">
        <v>322</v>
      </c>
      <c r="BN37" s="217">
        <v>35448</v>
      </c>
      <c r="BO37" s="1448" t="s">
        <v>38</v>
      </c>
      <c r="BP37" s="670" t="s">
        <v>26</v>
      </c>
      <c r="BQ37" s="88" t="s">
        <v>26</v>
      </c>
      <c r="BR37" s="89" t="s">
        <v>26</v>
      </c>
      <c r="BS37" s="137" t="s">
        <v>173</v>
      </c>
      <c r="BT37" s="82">
        <v>113</v>
      </c>
      <c r="BU37" s="2448" t="s">
        <v>21</v>
      </c>
      <c r="BV37" s="2448"/>
      <c r="BW37" s="2448">
        <v>123</v>
      </c>
      <c r="BX37" s="2448" t="s">
        <v>21</v>
      </c>
      <c r="BY37" s="2448" t="s">
        <v>21</v>
      </c>
      <c r="BZ37" s="2448">
        <v>123</v>
      </c>
      <c r="CA37" s="2448" t="s">
        <v>21</v>
      </c>
      <c r="CB37" s="2448">
        <v>123</v>
      </c>
      <c r="CC37" s="2448" t="s">
        <v>21</v>
      </c>
      <c r="CD37" s="2448" t="s">
        <v>21</v>
      </c>
      <c r="CE37" s="217">
        <v>512</v>
      </c>
      <c r="CF37" s="1448" t="s">
        <v>38</v>
      </c>
      <c r="CG37" s="670" t="s">
        <v>26</v>
      </c>
      <c r="CH37" s="88" t="s">
        <v>26</v>
      </c>
      <c r="CI37" s="89" t="s">
        <v>26</v>
      </c>
      <c r="CJ37" s="137" t="s">
        <v>173</v>
      </c>
      <c r="CK37" s="82">
        <v>1659200</v>
      </c>
      <c r="CL37" s="2448" t="s">
        <v>22</v>
      </c>
      <c r="CM37" s="2448"/>
      <c r="CN37" s="2448">
        <v>1337040</v>
      </c>
      <c r="CO37" s="2448">
        <v>343534</v>
      </c>
      <c r="CP37" s="2448" t="s">
        <v>21</v>
      </c>
      <c r="CQ37" s="2448">
        <v>993506</v>
      </c>
      <c r="CR37" s="2448">
        <v>45260</v>
      </c>
      <c r="CS37" s="2448">
        <v>948246</v>
      </c>
      <c r="CT37" s="2448" t="s">
        <v>21</v>
      </c>
      <c r="CU37" s="2448">
        <v>219367</v>
      </c>
      <c r="CV37" s="217">
        <v>2046187</v>
      </c>
      <c r="CW37" s="1448" t="s">
        <v>38</v>
      </c>
      <c r="CX37" s="670" t="s">
        <v>26</v>
      </c>
      <c r="CY37" s="88" t="s">
        <v>26</v>
      </c>
      <c r="CZ37" s="89" t="s">
        <v>26</v>
      </c>
      <c r="DA37" s="137" t="s">
        <v>173</v>
      </c>
      <c r="DB37" s="82">
        <v>137668</v>
      </c>
      <c r="DC37" s="2448">
        <v>881841</v>
      </c>
      <c r="DD37" s="2448"/>
      <c r="DE37" s="2448">
        <v>786685</v>
      </c>
      <c r="DF37" s="2448">
        <v>126138</v>
      </c>
      <c r="DG37" s="2448" t="s">
        <v>21</v>
      </c>
      <c r="DH37" s="2448">
        <v>660547</v>
      </c>
      <c r="DI37" s="2448">
        <v>441</v>
      </c>
      <c r="DJ37" s="2448">
        <v>629174</v>
      </c>
      <c r="DK37" s="2448">
        <v>30932</v>
      </c>
      <c r="DL37" s="2448">
        <v>215199</v>
      </c>
      <c r="DM37" s="217" t="s">
        <v>22</v>
      </c>
      <c r="DN37" s="1448" t="s">
        <v>38</v>
      </c>
      <c r="DO37" s="670" t="s">
        <v>26</v>
      </c>
      <c r="DP37" s="88" t="s">
        <v>26</v>
      </c>
      <c r="DQ37" s="89" t="s">
        <v>26</v>
      </c>
      <c r="DR37" s="137" t="s">
        <v>173</v>
      </c>
      <c r="DS37" s="82" t="s">
        <v>21</v>
      </c>
      <c r="DT37" s="2448">
        <v>2577</v>
      </c>
      <c r="DU37" s="2448"/>
      <c r="DV37" s="2448">
        <v>2577</v>
      </c>
      <c r="DW37" s="2448">
        <v>2577</v>
      </c>
      <c r="DX37" s="2448" t="s">
        <v>21</v>
      </c>
      <c r="DY37" s="2448" t="s">
        <v>21</v>
      </c>
      <c r="DZ37" s="2448" t="s">
        <v>21</v>
      </c>
      <c r="EA37" s="2448" t="s">
        <v>21</v>
      </c>
      <c r="EB37" s="2448" t="s">
        <v>21</v>
      </c>
      <c r="EC37" s="2448" t="s">
        <v>21</v>
      </c>
      <c r="ED37" s="217" t="s">
        <v>22</v>
      </c>
      <c r="EE37" s="1448" t="s">
        <v>38</v>
      </c>
      <c r="EF37" s="670" t="s">
        <v>26</v>
      </c>
      <c r="EG37" s="88" t="s">
        <v>26</v>
      </c>
      <c r="EH37" s="89" t="s">
        <v>26</v>
      </c>
      <c r="EI37" s="137" t="s">
        <v>173</v>
      </c>
      <c r="EJ37" s="82">
        <v>153433</v>
      </c>
      <c r="EK37" s="2448" t="s">
        <v>22</v>
      </c>
      <c r="EL37" s="2448"/>
      <c r="EM37" s="2448">
        <v>153433</v>
      </c>
      <c r="EN37" s="2448">
        <v>13923</v>
      </c>
      <c r="EO37" s="2448">
        <v>3899</v>
      </c>
      <c r="EP37" s="2448">
        <v>135611</v>
      </c>
      <c r="EQ37" s="2448" t="s">
        <v>22</v>
      </c>
      <c r="ER37" s="2448">
        <v>128894</v>
      </c>
      <c r="ES37" s="2448">
        <v>6717</v>
      </c>
      <c r="ET37" s="2448" t="s">
        <v>22</v>
      </c>
      <c r="EU37" s="217" t="s">
        <v>22</v>
      </c>
      <c r="EV37" s="1448" t="s">
        <v>38</v>
      </c>
      <c r="EW37" s="670" t="s">
        <v>26</v>
      </c>
      <c r="EX37" s="88" t="s">
        <v>26</v>
      </c>
      <c r="EY37" s="89" t="s">
        <v>26</v>
      </c>
      <c r="EZ37" s="101" t="s">
        <v>173</v>
      </c>
      <c r="FA37" s="82">
        <v>4022</v>
      </c>
      <c r="FB37" s="2448" t="s">
        <v>21</v>
      </c>
      <c r="FC37" s="2448"/>
      <c r="FD37" s="2448">
        <v>4022</v>
      </c>
      <c r="FE37" s="2448">
        <v>4022</v>
      </c>
      <c r="FF37" s="2448" t="s">
        <v>21</v>
      </c>
      <c r="FG37" s="2448" t="s">
        <v>21</v>
      </c>
      <c r="FH37" s="2448" t="s">
        <v>21</v>
      </c>
      <c r="FI37" s="2448" t="s">
        <v>21</v>
      </c>
      <c r="FJ37" s="2448" t="s">
        <v>21</v>
      </c>
      <c r="FK37" s="2448" t="s">
        <v>21</v>
      </c>
      <c r="FL37" s="217" t="s">
        <v>21</v>
      </c>
      <c r="FM37" s="1448" t="s">
        <v>38</v>
      </c>
      <c r="FN37" s="670" t="s">
        <v>26</v>
      </c>
      <c r="FO37" s="4"/>
    </row>
    <row r="38" spans="1:171" ht="15" customHeight="1">
      <c r="A38" s="88" t="s">
        <v>26</v>
      </c>
      <c r="B38" s="89" t="s">
        <v>26</v>
      </c>
      <c r="C38" s="137" t="s">
        <v>174</v>
      </c>
      <c r="D38" s="82">
        <v>5171714</v>
      </c>
      <c r="E38" s="2448">
        <v>3143773</v>
      </c>
      <c r="F38" s="2448">
        <v>3696943</v>
      </c>
      <c r="G38" s="2448">
        <v>6839168</v>
      </c>
      <c r="H38" s="2448">
        <v>520939</v>
      </c>
      <c r="I38" s="2448">
        <v>18977</v>
      </c>
      <c r="J38" s="2448">
        <v>6299253</v>
      </c>
      <c r="K38" s="2448">
        <v>2349922</v>
      </c>
      <c r="L38" s="2448">
        <v>3843380</v>
      </c>
      <c r="M38" s="2448">
        <v>105951</v>
      </c>
      <c r="N38" s="2448">
        <v>1116879</v>
      </c>
      <c r="O38" s="217">
        <v>5955412</v>
      </c>
      <c r="P38" s="1448" t="s">
        <v>39</v>
      </c>
      <c r="Q38" s="670" t="s">
        <v>26</v>
      </c>
      <c r="R38" s="88" t="s">
        <v>26</v>
      </c>
      <c r="S38" s="89" t="s">
        <v>26</v>
      </c>
      <c r="T38" s="137" t="s">
        <v>174</v>
      </c>
      <c r="U38" s="82">
        <v>7558</v>
      </c>
      <c r="V38" s="2448" t="s">
        <v>22</v>
      </c>
      <c r="W38" s="2448"/>
      <c r="X38" s="2448">
        <v>7726</v>
      </c>
      <c r="Y38" s="2448">
        <v>185</v>
      </c>
      <c r="Z38" s="2448" t="s">
        <v>21</v>
      </c>
      <c r="AA38" s="2448">
        <v>7541</v>
      </c>
      <c r="AB38" s="2448" t="s">
        <v>22</v>
      </c>
      <c r="AC38" s="2448">
        <v>6160</v>
      </c>
      <c r="AD38" s="2448">
        <v>1381</v>
      </c>
      <c r="AE38" s="2448">
        <v>76</v>
      </c>
      <c r="AF38" s="217">
        <v>3337</v>
      </c>
      <c r="AG38" s="1448" t="s">
        <v>39</v>
      </c>
      <c r="AH38" s="670" t="s">
        <v>26</v>
      </c>
      <c r="AI38" s="88" t="s">
        <v>26</v>
      </c>
      <c r="AJ38" s="89" t="s">
        <v>26</v>
      </c>
      <c r="AK38" s="137" t="s">
        <v>174</v>
      </c>
      <c r="AL38" s="82">
        <v>15889</v>
      </c>
      <c r="AM38" s="2448" t="s">
        <v>22</v>
      </c>
      <c r="AN38" s="2448"/>
      <c r="AO38" s="2448">
        <v>15234</v>
      </c>
      <c r="AP38" s="2448">
        <v>3071</v>
      </c>
      <c r="AQ38" s="2448">
        <v>579</v>
      </c>
      <c r="AR38" s="2448">
        <v>11584</v>
      </c>
      <c r="AS38" s="2448" t="s">
        <v>22</v>
      </c>
      <c r="AT38" s="2448">
        <v>10438</v>
      </c>
      <c r="AU38" s="2448">
        <v>1146</v>
      </c>
      <c r="AV38" s="2448">
        <v>679</v>
      </c>
      <c r="AW38" s="217">
        <v>24234</v>
      </c>
      <c r="AX38" s="1448" t="s">
        <v>39</v>
      </c>
      <c r="AY38" s="670" t="s">
        <v>26</v>
      </c>
      <c r="AZ38" s="88" t="s">
        <v>26</v>
      </c>
      <c r="BA38" s="89" t="s">
        <v>26</v>
      </c>
      <c r="BB38" s="137" t="s">
        <v>174</v>
      </c>
      <c r="BC38" s="82">
        <v>21879</v>
      </c>
      <c r="BD38" s="2448" t="s">
        <v>22</v>
      </c>
      <c r="BE38" s="2448"/>
      <c r="BF38" s="2448">
        <v>22996</v>
      </c>
      <c r="BG38" s="2448">
        <v>4082</v>
      </c>
      <c r="BH38" s="2448" t="s">
        <v>21</v>
      </c>
      <c r="BI38" s="2448">
        <v>18914</v>
      </c>
      <c r="BJ38" s="2448" t="s">
        <v>21</v>
      </c>
      <c r="BK38" s="2448">
        <v>10773</v>
      </c>
      <c r="BL38" s="2448">
        <v>8141</v>
      </c>
      <c r="BM38" s="2448">
        <v>699</v>
      </c>
      <c r="BN38" s="217">
        <v>33640</v>
      </c>
      <c r="BO38" s="1448" t="s">
        <v>39</v>
      </c>
      <c r="BP38" s="670" t="s">
        <v>26</v>
      </c>
      <c r="BQ38" s="88" t="s">
        <v>26</v>
      </c>
      <c r="BR38" s="89" t="s">
        <v>26</v>
      </c>
      <c r="BS38" s="137" t="s">
        <v>174</v>
      </c>
      <c r="BT38" s="82">
        <v>303</v>
      </c>
      <c r="BU38" s="2448" t="s">
        <v>21</v>
      </c>
      <c r="BV38" s="2448"/>
      <c r="BW38" s="2448">
        <v>311</v>
      </c>
      <c r="BX38" s="2448" t="s">
        <v>21</v>
      </c>
      <c r="BY38" s="2448" t="s">
        <v>21</v>
      </c>
      <c r="BZ38" s="2448">
        <v>311</v>
      </c>
      <c r="CA38" s="2448" t="s">
        <v>21</v>
      </c>
      <c r="CB38" s="2448">
        <v>311</v>
      </c>
      <c r="CC38" s="2448" t="s">
        <v>21</v>
      </c>
      <c r="CD38" s="2448" t="s">
        <v>21</v>
      </c>
      <c r="CE38" s="217">
        <v>504</v>
      </c>
      <c r="CF38" s="1448" t="s">
        <v>39</v>
      </c>
      <c r="CG38" s="670" t="s">
        <v>26</v>
      </c>
      <c r="CH38" s="88" t="s">
        <v>26</v>
      </c>
      <c r="CI38" s="89" t="s">
        <v>26</v>
      </c>
      <c r="CJ38" s="137" t="s">
        <v>174</v>
      </c>
      <c r="CK38" s="82">
        <v>1405467</v>
      </c>
      <c r="CL38" s="2448" t="s">
        <v>22</v>
      </c>
      <c r="CM38" s="2448"/>
      <c r="CN38" s="2448">
        <v>1194297</v>
      </c>
      <c r="CO38" s="2448">
        <v>264728</v>
      </c>
      <c r="CP38" s="2448" t="s">
        <v>21</v>
      </c>
      <c r="CQ38" s="2448">
        <v>929569</v>
      </c>
      <c r="CR38" s="2448">
        <v>53620</v>
      </c>
      <c r="CS38" s="2448">
        <v>875931</v>
      </c>
      <c r="CT38" s="2448">
        <v>18</v>
      </c>
      <c r="CU38" s="2448">
        <v>192114</v>
      </c>
      <c r="CV38" s="217">
        <v>2062894</v>
      </c>
      <c r="CW38" s="1448" t="s">
        <v>39</v>
      </c>
      <c r="CX38" s="670" t="s">
        <v>26</v>
      </c>
      <c r="CY38" s="88" t="s">
        <v>26</v>
      </c>
      <c r="CZ38" s="89" t="s">
        <v>26</v>
      </c>
      <c r="DA38" s="137" t="s">
        <v>174</v>
      </c>
      <c r="DB38" s="82">
        <v>144634</v>
      </c>
      <c r="DC38" s="2448">
        <v>905553</v>
      </c>
      <c r="DD38" s="2448"/>
      <c r="DE38" s="2448">
        <v>820636</v>
      </c>
      <c r="DF38" s="2448">
        <v>127532</v>
      </c>
      <c r="DG38" s="2448" t="s">
        <v>21</v>
      </c>
      <c r="DH38" s="2448">
        <v>693104</v>
      </c>
      <c r="DI38" s="2448">
        <v>417</v>
      </c>
      <c r="DJ38" s="2448">
        <v>658491</v>
      </c>
      <c r="DK38" s="2448">
        <v>34196</v>
      </c>
      <c r="DL38" s="2448">
        <v>209658</v>
      </c>
      <c r="DM38" s="217" t="s">
        <v>22</v>
      </c>
      <c r="DN38" s="1448" t="s">
        <v>39</v>
      </c>
      <c r="DO38" s="670" t="s">
        <v>26</v>
      </c>
      <c r="DP38" s="88" t="s">
        <v>26</v>
      </c>
      <c r="DQ38" s="89" t="s">
        <v>26</v>
      </c>
      <c r="DR38" s="137" t="s">
        <v>174</v>
      </c>
      <c r="DS38" s="82" t="s">
        <v>21</v>
      </c>
      <c r="DT38" s="2448">
        <v>6106</v>
      </c>
      <c r="DU38" s="2448"/>
      <c r="DV38" s="2448">
        <v>4196</v>
      </c>
      <c r="DW38" s="2448">
        <v>3268</v>
      </c>
      <c r="DX38" s="2448" t="s">
        <v>21</v>
      </c>
      <c r="DY38" s="2448">
        <v>928</v>
      </c>
      <c r="DZ38" s="2448" t="s">
        <v>21</v>
      </c>
      <c r="EA38" s="2448">
        <v>928</v>
      </c>
      <c r="EB38" s="2448" t="s">
        <v>21</v>
      </c>
      <c r="EC38" s="2448">
        <v>1910</v>
      </c>
      <c r="ED38" s="217" t="s">
        <v>22</v>
      </c>
      <c r="EE38" s="1448" t="s">
        <v>39</v>
      </c>
      <c r="EF38" s="670" t="s">
        <v>26</v>
      </c>
      <c r="EG38" s="88" t="s">
        <v>26</v>
      </c>
      <c r="EH38" s="89" t="s">
        <v>26</v>
      </c>
      <c r="EI38" s="137" t="s">
        <v>174</v>
      </c>
      <c r="EJ38" s="82">
        <v>173043</v>
      </c>
      <c r="EK38" s="2448" t="s">
        <v>22</v>
      </c>
      <c r="EL38" s="2448"/>
      <c r="EM38" s="2448">
        <v>173043</v>
      </c>
      <c r="EN38" s="2448">
        <v>24707</v>
      </c>
      <c r="EO38" s="2448">
        <v>3358</v>
      </c>
      <c r="EP38" s="2448">
        <v>144978</v>
      </c>
      <c r="EQ38" s="2448" t="s">
        <v>22</v>
      </c>
      <c r="ER38" s="2448">
        <v>138132</v>
      </c>
      <c r="ES38" s="2448">
        <v>6846</v>
      </c>
      <c r="ET38" s="2448" t="s">
        <v>22</v>
      </c>
      <c r="EU38" s="217" t="s">
        <v>22</v>
      </c>
      <c r="EV38" s="1448" t="s">
        <v>39</v>
      </c>
      <c r="EW38" s="670" t="s">
        <v>26</v>
      </c>
      <c r="EX38" s="88" t="s">
        <v>26</v>
      </c>
      <c r="EY38" s="89" t="s">
        <v>26</v>
      </c>
      <c r="EZ38" s="101" t="s">
        <v>174</v>
      </c>
      <c r="FA38" s="82">
        <v>2214</v>
      </c>
      <c r="FB38" s="2448" t="s">
        <v>21</v>
      </c>
      <c r="FC38" s="2448"/>
      <c r="FD38" s="2448">
        <v>2214</v>
      </c>
      <c r="FE38" s="2448">
        <v>2214</v>
      </c>
      <c r="FF38" s="2448" t="s">
        <v>21</v>
      </c>
      <c r="FG38" s="2448" t="s">
        <v>21</v>
      </c>
      <c r="FH38" s="2448" t="s">
        <v>21</v>
      </c>
      <c r="FI38" s="2448" t="s">
        <v>21</v>
      </c>
      <c r="FJ38" s="2448" t="s">
        <v>21</v>
      </c>
      <c r="FK38" s="2448" t="s">
        <v>21</v>
      </c>
      <c r="FL38" s="217" t="s">
        <v>21</v>
      </c>
      <c r="FM38" s="1448" t="s">
        <v>39</v>
      </c>
      <c r="FN38" s="670" t="s">
        <v>26</v>
      </c>
      <c r="FO38" s="4"/>
    </row>
    <row r="39" spans="1:171" ht="15" customHeight="1">
      <c r="A39" s="88" t="s">
        <v>26</v>
      </c>
      <c r="B39" s="89" t="s">
        <v>26</v>
      </c>
      <c r="C39" s="137" t="s">
        <v>175</v>
      </c>
      <c r="D39" s="82">
        <v>4600554</v>
      </c>
      <c r="E39" s="2448">
        <v>3008915</v>
      </c>
      <c r="F39" s="2448">
        <v>3581475</v>
      </c>
      <c r="G39" s="2448">
        <v>6588715</v>
      </c>
      <c r="H39" s="2448">
        <v>527277</v>
      </c>
      <c r="I39" s="2448">
        <v>17147</v>
      </c>
      <c r="J39" s="2448">
        <v>6044291</v>
      </c>
      <c r="K39" s="2448">
        <v>2291525</v>
      </c>
      <c r="L39" s="2448">
        <v>3649459</v>
      </c>
      <c r="M39" s="2448">
        <v>103307</v>
      </c>
      <c r="N39" s="2448">
        <v>917614</v>
      </c>
      <c r="O39" s="217">
        <v>6007863</v>
      </c>
      <c r="P39" s="1448" t="s">
        <v>40</v>
      </c>
      <c r="Q39" s="670" t="s">
        <v>26</v>
      </c>
      <c r="R39" s="88" t="s">
        <v>26</v>
      </c>
      <c r="S39" s="89" t="s">
        <v>26</v>
      </c>
      <c r="T39" s="137" t="s">
        <v>175</v>
      </c>
      <c r="U39" s="82">
        <v>7383</v>
      </c>
      <c r="V39" s="2448" t="s">
        <v>22</v>
      </c>
      <c r="W39" s="2448"/>
      <c r="X39" s="2448">
        <v>7113</v>
      </c>
      <c r="Y39" s="2448">
        <v>196</v>
      </c>
      <c r="Z39" s="2448" t="s">
        <v>21</v>
      </c>
      <c r="AA39" s="2448">
        <v>6917</v>
      </c>
      <c r="AB39" s="2448" t="s">
        <v>22</v>
      </c>
      <c r="AC39" s="2448">
        <v>5453</v>
      </c>
      <c r="AD39" s="2448">
        <v>1464</v>
      </c>
      <c r="AE39" s="2448">
        <v>90</v>
      </c>
      <c r="AF39" s="217">
        <v>3513</v>
      </c>
      <c r="AG39" s="1448" t="s">
        <v>40</v>
      </c>
      <c r="AH39" s="670" t="s">
        <v>26</v>
      </c>
      <c r="AI39" s="88" t="s">
        <v>26</v>
      </c>
      <c r="AJ39" s="89" t="s">
        <v>26</v>
      </c>
      <c r="AK39" s="137" t="s">
        <v>175</v>
      </c>
      <c r="AL39" s="82">
        <v>14753</v>
      </c>
      <c r="AM39" s="2448" t="s">
        <v>22</v>
      </c>
      <c r="AN39" s="2448"/>
      <c r="AO39" s="2448">
        <v>13648</v>
      </c>
      <c r="AP39" s="2448">
        <v>1506</v>
      </c>
      <c r="AQ39" s="2448">
        <v>553</v>
      </c>
      <c r="AR39" s="2448">
        <v>11589</v>
      </c>
      <c r="AS39" s="2448" t="s">
        <v>22</v>
      </c>
      <c r="AT39" s="2448">
        <v>9737</v>
      </c>
      <c r="AU39" s="2448">
        <v>1852</v>
      </c>
      <c r="AV39" s="2448">
        <v>636</v>
      </c>
      <c r="AW39" s="217">
        <v>24673</v>
      </c>
      <c r="AX39" s="1448" t="s">
        <v>40</v>
      </c>
      <c r="AY39" s="670" t="s">
        <v>26</v>
      </c>
      <c r="AZ39" s="88" t="s">
        <v>26</v>
      </c>
      <c r="BA39" s="89" t="s">
        <v>26</v>
      </c>
      <c r="BB39" s="137" t="s">
        <v>175</v>
      </c>
      <c r="BC39" s="82">
        <v>25126</v>
      </c>
      <c r="BD39" s="2448" t="s">
        <v>22</v>
      </c>
      <c r="BE39" s="2448"/>
      <c r="BF39" s="2448">
        <v>27097</v>
      </c>
      <c r="BG39" s="2448">
        <v>6094</v>
      </c>
      <c r="BH39" s="2448" t="s">
        <v>21</v>
      </c>
      <c r="BI39" s="2448">
        <v>21003</v>
      </c>
      <c r="BJ39" s="2448" t="s">
        <v>21</v>
      </c>
      <c r="BK39" s="2448">
        <v>12771</v>
      </c>
      <c r="BL39" s="2448">
        <v>8232</v>
      </c>
      <c r="BM39" s="2448">
        <v>297</v>
      </c>
      <c r="BN39" s="217">
        <v>31377</v>
      </c>
      <c r="BO39" s="1448" t="s">
        <v>40</v>
      </c>
      <c r="BP39" s="670" t="s">
        <v>26</v>
      </c>
      <c r="BQ39" s="88" t="s">
        <v>26</v>
      </c>
      <c r="BR39" s="89" t="s">
        <v>26</v>
      </c>
      <c r="BS39" s="137" t="s">
        <v>175</v>
      </c>
      <c r="BT39" s="82">
        <v>257</v>
      </c>
      <c r="BU39" s="2448" t="s">
        <v>21</v>
      </c>
      <c r="BV39" s="2448"/>
      <c r="BW39" s="2448">
        <v>271</v>
      </c>
      <c r="BX39" s="2448" t="s">
        <v>21</v>
      </c>
      <c r="BY39" s="2448" t="s">
        <v>21</v>
      </c>
      <c r="BZ39" s="2448">
        <v>271</v>
      </c>
      <c r="CA39" s="2448" t="s">
        <v>21</v>
      </c>
      <c r="CB39" s="2448">
        <v>271</v>
      </c>
      <c r="CC39" s="2448" t="s">
        <v>21</v>
      </c>
      <c r="CD39" s="2448" t="s">
        <v>21</v>
      </c>
      <c r="CE39" s="217">
        <v>490</v>
      </c>
      <c r="CF39" s="1448" t="s">
        <v>40</v>
      </c>
      <c r="CG39" s="670" t="s">
        <v>26</v>
      </c>
      <c r="CH39" s="88" t="s">
        <v>26</v>
      </c>
      <c r="CI39" s="89" t="s">
        <v>26</v>
      </c>
      <c r="CJ39" s="137" t="s">
        <v>175</v>
      </c>
      <c r="CK39" s="82">
        <v>1354683</v>
      </c>
      <c r="CL39" s="2448" t="s">
        <v>22</v>
      </c>
      <c r="CM39" s="2448"/>
      <c r="CN39" s="2448">
        <v>1161616</v>
      </c>
      <c r="CO39" s="2448">
        <v>248446</v>
      </c>
      <c r="CP39" s="2448" t="s">
        <v>21</v>
      </c>
      <c r="CQ39" s="2448">
        <v>913170</v>
      </c>
      <c r="CR39" s="2448">
        <v>54048</v>
      </c>
      <c r="CS39" s="2448">
        <v>859027</v>
      </c>
      <c r="CT39" s="2448">
        <v>95</v>
      </c>
      <c r="CU39" s="2448">
        <v>201855</v>
      </c>
      <c r="CV39" s="217">
        <v>2052557</v>
      </c>
      <c r="CW39" s="1448" t="s">
        <v>40</v>
      </c>
      <c r="CX39" s="670" t="s">
        <v>26</v>
      </c>
      <c r="CY39" s="88" t="s">
        <v>26</v>
      </c>
      <c r="CZ39" s="89" t="s">
        <v>26</v>
      </c>
      <c r="DA39" s="137" t="s">
        <v>175</v>
      </c>
      <c r="DB39" s="82">
        <v>136862</v>
      </c>
      <c r="DC39" s="2448">
        <v>879886</v>
      </c>
      <c r="DD39" s="2448"/>
      <c r="DE39" s="2448">
        <v>797499</v>
      </c>
      <c r="DF39" s="2448">
        <v>113783</v>
      </c>
      <c r="DG39" s="2448" t="s">
        <v>21</v>
      </c>
      <c r="DH39" s="2448">
        <v>683716</v>
      </c>
      <c r="DI39" s="2448">
        <v>476</v>
      </c>
      <c r="DJ39" s="2448">
        <v>647212</v>
      </c>
      <c r="DK39" s="2448">
        <v>36028</v>
      </c>
      <c r="DL39" s="2448">
        <v>201419</v>
      </c>
      <c r="DM39" s="217" t="s">
        <v>22</v>
      </c>
      <c r="DN39" s="1448" t="s">
        <v>40</v>
      </c>
      <c r="DO39" s="670" t="s">
        <v>26</v>
      </c>
      <c r="DP39" s="88" t="s">
        <v>26</v>
      </c>
      <c r="DQ39" s="89" t="s">
        <v>26</v>
      </c>
      <c r="DR39" s="137" t="s">
        <v>175</v>
      </c>
      <c r="DS39" s="82" t="s">
        <v>21</v>
      </c>
      <c r="DT39" s="2448">
        <v>8023</v>
      </c>
      <c r="DU39" s="2448"/>
      <c r="DV39" s="2448">
        <v>6059</v>
      </c>
      <c r="DW39" s="2448">
        <v>5019</v>
      </c>
      <c r="DX39" s="2448" t="s">
        <v>21</v>
      </c>
      <c r="DY39" s="2448">
        <v>1040</v>
      </c>
      <c r="DZ39" s="2448" t="s">
        <v>21</v>
      </c>
      <c r="EA39" s="2448">
        <v>1040</v>
      </c>
      <c r="EB39" s="2448" t="s">
        <v>21</v>
      </c>
      <c r="EC39" s="2448">
        <v>1964</v>
      </c>
      <c r="ED39" s="217" t="s">
        <v>22</v>
      </c>
      <c r="EE39" s="1448" t="s">
        <v>40</v>
      </c>
      <c r="EF39" s="670" t="s">
        <v>26</v>
      </c>
      <c r="EG39" s="88" t="s">
        <v>26</v>
      </c>
      <c r="EH39" s="89" t="s">
        <v>26</v>
      </c>
      <c r="EI39" s="137" t="s">
        <v>175</v>
      </c>
      <c r="EJ39" s="82">
        <v>170468</v>
      </c>
      <c r="EK39" s="2448" t="s">
        <v>22</v>
      </c>
      <c r="EL39" s="2448"/>
      <c r="EM39" s="2448">
        <v>170468</v>
      </c>
      <c r="EN39" s="2448">
        <v>31913</v>
      </c>
      <c r="EO39" s="2448">
        <v>2941</v>
      </c>
      <c r="EP39" s="2448">
        <v>135614</v>
      </c>
      <c r="EQ39" s="2448" t="s">
        <v>22</v>
      </c>
      <c r="ER39" s="2448">
        <v>128932</v>
      </c>
      <c r="ES39" s="2448">
        <v>6682</v>
      </c>
      <c r="ET39" s="2448" t="s">
        <v>22</v>
      </c>
      <c r="EU39" s="217" t="s">
        <v>22</v>
      </c>
      <c r="EV39" s="1448" t="s">
        <v>40</v>
      </c>
      <c r="EW39" s="670" t="s">
        <v>26</v>
      </c>
      <c r="EX39" s="88" t="s">
        <v>26</v>
      </c>
      <c r="EY39" s="89" t="s">
        <v>26</v>
      </c>
      <c r="EZ39" s="101" t="s">
        <v>175</v>
      </c>
      <c r="FA39" s="82">
        <v>3920</v>
      </c>
      <c r="FB39" s="2448" t="s">
        <v>21</v>
      </c>
      <c r="FC39" s="2448"/>
      <c r="FD39" s="2448">
        <v>3920</v>
      </c>
      <c r="FE39" s="2448">
        <v>3920</v>
      </c>
      <c r="FF39" s="2448" t="s">
        <v>21</v>
      </c>
      <c r="FG39" s="2448" t="s">
        <v>21</v>
      </c>
      <c r="FH39" s="2448" t="s">
        <v>21</v>
      </c>
      <c r="FI39" s="2448" t="s">
        <v>21</v>
      </c>
      <c r="FJ39" s="2448" t="s">
        <v>21</v>
      </c>
      <c r="FK39" s="2448" t="s">
        <v>21</v>
      </c>
      <c r="FL39" s="217" t="s">
        <v>21</v>
      </c>
      <c r="FM39" s="1448" t="s">
        <v>40</v>
      </c>
      <c r="FN39" s="670" t="s">
        <v>26</v>
      </c>
      <c r="FO39" s="4"/>
    </row>
    <row r="40" spans="1:171" ht="15" customHeight="1">
      <c r="A40" s="105" t="s">
        <v>26</v>
      </c>
      <c r="B40" s="106" t="s">
        <v>26</v>
      </c>
      <c r="C40" s="1174" t="s">
        <v>176</v>
      </c>
      <c r="D40" s="107">
        <v>5042395</v>
      </c>
      <c r="E40" s="2449">
        <v>3157358</v>
      </c>
      <c r="F40" s="2449">
        <v>3715555</v>
      </c>
      <c r="G40" s="2449">
        <v>6871176</v>
      </c>
      <c r="H40" s="2449">
        <v>591325</v>
      </c>
      <c r="I40" s="2449">
        <v>17411</v>
      </c>
      <c r="J40" s="2449">
        <v>6262440</v>
      </c>
      <c r="K40" s="2449">
        <v>2400281</v>
      </c>
      <c r="L40" s="2449">
        <v>3758430</v>
      </c>
      <c r="M40" s="2449">
        <v>103729</v>
      </c>
      <c r="N40" s="2449">
        <v>1083317</v>
      </c>
      <c r="O40" s="512">
        <v>6224878</v>
      </c>
      <c r="P40" s="1450" t="s">
        <v>41</v>
      </c>
      <c r="Q40" s="673" t="s">
        <v>26</v>
      </c>
      <c r="R40" s="105" t="s">
        <v>26</v>
      </c>
      <c r="S40" s="106" t="s">
        <v>26</v>
      </c>
      <c r="T40" s="1174" t="s">
        <v>176</v>
      </c>
      <c r="U40" s="107">
        <v>7042</v>
      </c>
      <c r="V40" s="2449" t="s">
        <v>22</v>
      </c>
      <c r="W40" s="2449"/>
      <c r="X40" s="2449">
        <v>6658</v>
      </c>
      <c r="Y40" s="2449">
        <v>130</v>
      </c>
      <c r="Z40" s="2449" t="s">
        <v>21</v>
      </c>
      <c r="AA40" s="2449">
        <v>6528</v>
      </c>
      <c r="AB40" s="2449" t="s">
        <v>22</v>
      </c>
      <c r="AC40" s="2449">
        <v>4981</v>
      </c>
      <c r="AD40" s="2449">
        <v>1547</v>
      </c>
      <c r="AE40" s="2449">
        <v>83</v>
      </c>
      <c r="AF40" s="512">
        <v>3813</v>
      </c>
      <c r="AG40" s="1450" t="s">
        <v>41</v>
      </c>
      <c r="AH40" s="673" t="s">
        <v>26</v>
      </c>
      <c r="AI40" s="105" t="s">
        <v>26</v>
      </c>
      <c r="AJ40" s="106" t="s">
        <v>26</v>
      </c>
      <c r="AK40" s="1174" t="s">
        <v>176</v>
      </c>
      <c r="AL40" s="107">
        <v>17103</v>
      </c>
      <c r="AM40" s="2449" t="s">
        <v>22</v>
      </c>
      <c r="AN40" s="2449"/>
      <c r="AO40" s="2449">
        <v>15113</v>
      </c>
      <c r="AP40" s="2449">
        <v>3740</v>
      </c>
      <c r="AQ40" s="2449">
        <v>563</v>
      </c>
      <c r="AR40" s="2449">
        <v>10810</v>
      </c>
      <c r="AS40" s="2449" t="s">
        <v>22</v>
      </c>
      <c r="AT40" s="2449">
        <v>9276</v>
      </c>
      <c r="AU40" s="2449">
        <v>1534</v>
      </c>
      <c r="AV40" s="2449">
        <v>610</v>
      </c>
      <c r="AW40" s="512">
        <v>26019</v>
      </c>
      <c r="AX40" s="1450" t="s">
        <v>41</v>
      </c>
      <c r="AY40" s="673" t="s">
        <v>26</v>
      </c>
      <c r="AZ40" s="105" t="s">
        <v>26</v>
      </c>
      <c r="BA40" s="106" t="s">
        <v>26</v>
      </c>
      <c r="BB40" s="1174" t="s">
        <v>176</v>
      </c>
      <c r="BC40" s="107">
        <v>20727</v>
      </c>
      <c r="BD40" s="2449" t="s">
        <v>22</v>
      </c>
      <c r="BE40" s="2449"/>
      <c r="BF40" s="2449">
        <v>22735</v>
      </c>
      <c r="BG40" s="2449">
        <v>2887</v>
      </c>
      <c r="BH40" s="2449" t="s">
        <v>21</v>
      </c>
      <c r="BI40" s="2449">
        <v>19848</v>
      </c>
      <c r="BJ40" s="2449" t="s">
        <v>21</v>
      </c>
      <c r="BK40" s="2449">
        <v>11118</v>
      </c>
      <c r="BL40" s="2449">
        <v>8730</v>
      </c>
      <c r="BM40" s="2449">
        <v>273</v>
      </c>
      <c r="BN40" s="512">
        <v>29103</v>
      </c>
      <c r="BO40" s="1450" t="s">
        <v>41</v>
      </c>
      <c r="BP40" s="673" t="s">
        <v>26</v>
      </c>
      <c r="BQ40" s="105" t="s">
        <v>26</v>
      </c>
      <c r="BR40" s="106" t="s">
        <v>26</v>
      </c>
      <c r="BS40" s="1174" t="s">
        <v>176</v>
      </c>
      <c r="BT40" s="107">
        <v>161</v>
      </c>
      <c r="BU40" s="2449" t="s">
        <v>21</v>
      </c>
      <c r="BV40" s="2449"/>
      <c r="BW40" s="2449">
        <v>89</v>
      </c>
      <c r="BX40" s="2449" t="s">
        <v>21</v>
      </c>
      <c r="BY40" s="2449" t="s">
        <v>21</v>
      </c>
      <c r="BZ40" s="2449">
        <v>89</v>
      </c>
      <c r="CA40" s="2449" t="s">
        <v>21</v>
      </c>
      <c r="CB40" s="2449">
        <v>89</v>
      </c>
      <c r="CC40" s="2449" t="s">
        <v>21</v>
      </c>
      <c r="CD40" s="2449" t="s">
        <v>21</v>
      </c>
      <c r="CE40" s="512">
        <v>562</v>
      </c>
      <c r="CF40" s="1450" t="s">
        <v>41</v>
      </c>
      <c r="CG40" s="673" t="s">
        <v>26</v>
      </c>
      <c r="CH40" s="105" t="s">
        <v>26</v>
      </c>
      <c r="CI40" s="106" t="s">
        <v>26</v>
      </c>
      <c r="CJ40" s="1174" t="s">
        <v>176</v>
      </c>
      <c r="CK40" s="107">
        <v>1509407</v>
      </c>
      <c r="CL40" s="2449" t="s">
        <v>22</v>
      </c>
      <c r="CM40" s="2449"/>
      <c r="CN40" s="2449">
        <v>1199961</v>
      </c>
      <c r="CO40" s="2449">
        <v>313611</v>
      </c>
      <c r="CP40" s="2449" t="s">
        <v>21</v>
      </c>
      <c r="CQ40" s="2449">
        <v>886350</v>
      </c>
      <c r="CR40" s="2449">
        <v>47650</v>
      </c>
      <c r="CS40" s="2449">
        <v>838700</v>
      </c>
      <c r="CT40" s="2449" t="s">
        <v>21</v>
      </c>
      <c r="CU40" s="2449">
        <v>231520</v>
      </c>
      <c r="CV40" s="512">
        <v>2131707</v>
      </c>
      <c r="CW40" s="1450" t="s">
        <v>41</v>
      </c>
      <c r="CX40" s="673" t="s">
        <v>26</v>
      </c>
      <c r="CY40" s="105" t="s">
        <v>26</v>
      </c>
      <c r="CZ40" s="106" t="s">
        <v>26</v>
      </c>
      <c r="DA40" s="1174" t="s">
        <v>176</v>
      </c>
      <c r="DB40" s="107">
        <v>134693</v>
      </c>
      <c r="DC40" s="2449">
        <v>917889</v>
      </c>
      <c r="DD40" s="2449"/>
      <c r="DE40" s="2449">
        <v>814752</v>
      </c>
      <c r="DF40" s="2449">
        <v>138437</v>
      </c>
      <c r="DG40" s="2449" t="s">
        <v>21</v>
      </c>
      <c r="DH40" s="2449">
        <v>676315</v>
      </c>
      <c r="DI40" s="2449">
        <v>482</v>
      </c>
      <c r="DJ40" s="2449">
        <v>641183</v>
      </c>
      <c r="DK40" s="2449">
        <v>34650</v>
      </c>
      <c r="DL40" s="2449">
        <v>213150</v>
      </c>
      <c r="DM40" s="512" t="s">
        <v>22</v>
      </c>
      <c r="DN40" s="1450" t="s">
        <v>41</v>
      </c>
      <c r="DO40" s="673" t="s">
        <v>26</v>
      </c>
      <c r="DP40" s="105" t="s">
        <v>26</v>
      </c>
      <c r="DQ40" s="106" t="s">
        <v>26</v>
      </c>
      <c r="DR40" s="1174" t="s">
        <v>176</v>
      </c>
      <c r="DS40" s="107" t="s">
        <v>21</v>
      </c>
      <c r="DT40" s="2449">
        <v>11111</v>
      </c>
      <c r="DU40" s="2449"/>
      <c r="DV40" s="2449">
        <v>8472</v>
      </c>
      <c r="DW40" s="2449">
        <v>7483</v>
      </c>
      <c r="DX40" s="2449" t="s">
        <v>21</v>
      </c>
      <c r="DY40" s="2449">
        <v>989</v>
      </c>
      <c r="DZ40" s="2449" t="s">
        <v>21</v>
      </c>
      <c r="EA40" s="2449">
        <v>989</v>
      </c>
      <c r="EB40" s="2449" t="s">
        <v>21</v>
      </c>
      <c r="EC40" s="2449">
        <v>2639</v>
      </c>
      <c r="ED40" s="512" t="s">
        <v>22</v>
      </c>
      <c r="EE40" s="1450" t="s">
        <v>41</v>
      </c>
      <c r="EF40" s="673" t="s">
        <v>26</v>
      </c>
      <c r="EG40" s="105" t="s">
        <v>26</v>
      </c>
      <c r="EH40" s="106" t="s">
        <v>26</v>
      </c>
      <c r="EI40" s="1174" t="s">
        <v>176</v>
      </c>
      <c r="EJ40" s="107">
        <v>167653</v>
      </c>
      <c r="EK40" s="2449" t="s">
        <v>22</v>
      </c>
      <c r="EL40" s="2449"/>
      <c r="EM40" s="2449">
        <v>167653</v>
      </c>
      <c r="EN40" s="2449">
        <v>35555</v>
      </c>
      <c r="EO40" s="2449">
        <v>3345</v>
      </c>
      <c r="EP40" s="2449">
        <v>128753</v>
      </c>
      <c r="EQ40" s="2449" t="s">
        <v>22</v>
      </c>
      <c r="ER40" s="2449">
        <v>122201</v>
      </c>
      <c r="ES40" s="2449">
        <v>6552</v>
      </c>
      <c r="ET40" s="2449" t="s">
        <v>22</v>
      </c>
      <c r="EU40" s="512" t="s">
        <v>22</v>
      </c>
      <c r="EV40" s="1450" t="s">
        <v>41</v>
      </c>
      <c r="EW40" s="673" t="s">
        <v>26</v>
      </c>
      <c r="EX40" s="105" t="s">
        <v>26</v>
      </c>
      <c r="EY40" s="106" t="s">
        <v>26</v>
      </c>
      <c r="EZ40" s="2201" t="s">
        <v>176</v>
      </c>
      <c r="FA40" s="107">
        <v>4476</v>
      </c>
      <c r="FB40" s="2449" t="s">
        <v>21</v>
      </c>
      <c r="FC40" s="2449"/>
      <c r="FD40" s="2449">
        <v>4476</v>
      </c>
      <c r="FE40" s="2449">
        <v>4476</v>
      </c>
      <c r="FF40" s="2449" t="s">
        <v>21</v>
      </c>
      <c r="FG40" s="2449" t="s">
        <v>21</v>
      </c>
      <c r="FH40" s="2449" t="s">
        <v>21</v>
      </c>
      <c r="FI40" s="2449" t="s">
        <v>21</v>
      </c>
      <c r="FJ40" s="2449" t="s">
        <v>21</v>
      </c>
      <c r="FK40" s="2449" t="s">
        <v>21</v>
      </c>
      <c r="FL40" s="512" t="s">
        <v>21</v>
      </c>
      <c r="FM40" s="1450" t="s">
        <v>41</v>
      </c>
      <c r="FN40" s="673" t="s">
        <v>26</v>
      </c>
      <c r="FO40" s="4"/>
    </row>
    <row r="41" spans="1:171" ht="15" customHeight="1">
      <c r="A41" s="1510"/>
      <c r="B41" s="1510"/>
      <c r="C41" s="1510"/>
      <c r="D41" s="674"/>
      <c r="E41" s="674"/>
      <c r="F41" s="674"/>
      <c r="G41" s="674"/>
      <c r="H41" s="674"/>
      <c r="I41" s="674"/>
      <c r="J41" s="674"/>
      <c r="K41" s="674"/>
      <c r="L41" s="674"/>
      <c r="M41" s="674"/>
      <c r="N41" s="674"/>
      <c r="O41" s="1549"/>
      <c r="P41" s="1550"/>
      <c r="Q41" s="676"/>
      <c r="R41" s="1510"/>
      <c r="S41" s="1510"/>
      <c r="T41" s="1510"/>
      <c r="U41" s="674"/>
      <c r="V41" s="674"/>
      <c r="W41" s="674"/>
      <c r="X41" s="674"/>
      <c r="Y41" s="674"/>
      <c r="Z41" s="674"/>
      <c r="AA41" s="674"/>
      <c r="AB41" s="674"/>
      <c r="AC41" s="674"/>
      <c r="AD41" s="674"/>
      <c r="AE41" s="674"/>
      <c r="AF41" s="1549"/>
      <c r="AG41" s="1550"/>
      <c r="AH41" s="676"/>
      <c r="AI41" s="1510"/>
      <c r="AJ41" s="1510"/>
      <c r="AK41" s="1510"/>
      <c r="AL41" s="674"/>
      <c r="AM41" s="674"/>
      <c r="AN41" s="674"/>
      <c r="AO41" s="674"/>
      <c r="AP41" s="674"/>
      <c r="AQ41" s="674"/>
      <c r="AR41" s="674"/>
      <c r="AS41" s="674"/>
      <c r="AT41" s="674"/>
      <c r="AU41" s="674"/>
      <c r="AV41" s="674"/>
      <c r="AW41" s="1549"/>
      <c r="AX41" s="1550"/>
      <c r="AY41" s="676"/>
      <c r="AZ41" s="1510"/>
      <c r="BA41" s="1510"/>
      <c r="BB41" s="1510"/>
      <c r="BC41" s="674"/>
      <c r="BD41" s="674"/>
      <c r="BE41" s="674"/>
      <c r="BF41" s="674"/>
      <c r="BG41" s="674"/>
      <c r="BH41" s="674"/>
      <c r="BO41" s="1550"/>
      <c r="BP41" s="676"/>
      <c r="BQ41" s="1510"/>
      <c r="BR41" s="1510"/>
      <c r="BS41" s="1510"/>
      <c r="BT41" s="674"/>
      <c r="BU41" s="674"/>
      <c r="BV41" s="674"/>
      <c r="BW41" s="674"/>
      <c r="BX41" s="674"/>
      <c r="BY41" s="674"/>
      <c r="BZ41" s="674"/>
      <c r="CA41" s="674"/>
      <c r="CB41" s="674"/>
      <c r="CC41" s="674"/>
      <c r="CD41" s="674"/>
      <c r="CE41" s="1549"/>
      <c r="CF41" s="1550"/>
      <c r="CG41" s="676"/>
      <c r="CH41" s="1510"/>
      <c r="CI41" s="1510"/>
      <c r="CJ41" s="1510"/>
      <c r="CK41" s="674"/>
      <c r="CL41" s="674"/>
      <c r="CM41" s="674"/>
      <c r="CN41" s="674"/>
      <c r="CO41" s="674"/>
      <c r="CP41" s="674"/>
      <c r="CQ41" s="674"/>
      <c r="CR41" s="674"/>
      <c r="CS41" s="674"/>
      <c r="CT41" s="674"/>
      <c r="CU41" s="674"/>
      <c r="CV41" s="1549"/>
      <c r="CW41" s="1550"/>
      <c r="CX41" s="676"/>
      <c r="CY41" s="1510"/>
      <c r="CZ41" s="1510"/>
      <c r="DA41" s="1510"/>
      <c r="DB41" s="674"/>
      <c r="DC41" s="674"/>
      <c r="DD41" s="674"/>
      <c r="DE41" s="674"/>
      <c r="DF41" s="674"/>
      <c r="DG41" s="674"/>
      <c r="DH41" s="674"/>
      <c r="DI41" s="674"/>
      <c r="DJ41" s="674"/>
      <c r="DK41" s="674"/>
      <c r="DL41" s="674"/>
      <c r="DM41" s="674"/>
      <c r="DN41" s="1550"/>
      <c r="DO41" s="676"/>
      <c r="DP41" s="1510"/>
      <c r="DQ41" s="1510"/>
      <c r="DR41" s="1510"/>
      <c r="DS41" s="674"/>
      <c r="DT41" s="674"/>
      <c r="DU41" s="674"/>
      <c r="DV41" s="674"/>
      <c r="DW41" s="674"/>
      <c r="DX41" s="674"/>
      <c r="DY41" s="674"/>
      <c r="DZ41" s="674"/>
      <c r="EA41" s="674"/>
      <c r="EB41" s="674"/>
      <c r="EC41" s="674"/>
      <c r="ED41" s="1549"/>
      <c r="EE41" s="1550"/>
      <c r="EF41" s="676"/>
      <c r="EG41" s="1510"/>
      <c r="EH41" s="1510"/>
      <c r="EI41" s="1510"/>
      <c r="EJ41" s="674"/>
      <c r="EK41" s="674"/>
      <c r="EL41" s="674"/>
      <c r="EM41" s="674"/>
      <c r="EN41" s="674"/>
      <c r="EO41" s="674"/>
      <c r="EP41" s="674"/>
      <c r="EQ41" s="674"/>
      <c r="ER41" s="674"/>
      <c r="ES41" s="674"/>
      <c r="ET41" s="674"/>
      <c r="EU41" s="1549"/>
      <c r="EV41" s="1550"/>
      <c r="EW41" s="676"/>
      <c r="EX41" s="1510"/>
      <c r="EY41" s="1510"/>
      <c r="EZ41" s="1510"/>
      <c r="FA41" s="674"/>
      <c r="FB41" s="674"/>
      <c r="FC41" s="674"/>
      <c r="FD41" s="674"/>
      <c r="FE41" s="674"/>
      <c r="FF41" s="674"/>
      <c r="FG41" s="674"/>
      <c r="FH41" s="674"/>
      <c r="FI41" s="674"/>
      <c r="FJ41" s="674"/>
      <c r="FK41" s="674"/>
      <c r="FL41" s="1549"/>
      <c r="FM41" s="1550"/>
      <c r="FN41" s="676"/>
      <c r="FO41" s="4"/>
    </row>
    <row r="42" spans="1:171" s="388" customFormat="1" ht="19.5" customHeight="1">
      <c r="A42" s="2199" t="s">
        <v>177</v>
      </c>
      <c r="B42" s="505"/>
      <c r="C42" s="505"/>
      <c r="D42" s="1761"/>
      <c r="E42" s="652" t="s">
        <v>1356</v>
      </c>
      <c r="F42" s="513"/>
      <c r="G42" s="513"/>
      <c r="H42" s="513"/>
      <c r="I42" s="513"/>
      <c r="J42" s="513"/>
      <c r="K42" s="513"/>
      <c r="L42" s="513"/>
      <c r="M42" s="513"/>
      <c r="N42" s="513"/>
      <c r="O42" s="1570" t="s">
        <v>857</v>
      </c>
      <c r="P42" s="1551"/>
      <c r="Q42" s="652"/>
      <c r="R42" s="2199" t="s">
        <v>820</v>
      </c>
      <c r="S42" s="505"/>
      <c r="T42" s="505"/>
      <c r="U42" s="1761"/>
      <c r="V42" s="652" t="s">
        <v>1177</v>
      </c>
      <c r="W42" s="513"/>
      <c r="X42" s="513"/>
      <c r="Y42" s="513"/>
      <c r="Z42" s="513"/>
      <c r="AA42" s="513"/>
      <c r="AB42" s="513"/>
      <c r="AC42" s="513"/>
      <c r="AD42" s="513"/>
      <c r="AE42" s="513"/>
      <c r="AF42" s="1570" t="s">
        <v>857</v>
      </c>
      <c r="AG42" s="1551"/>
      <c r="AH42" s="652"/>
      <c r="AI42" s="2199" t="s">
        <v>883</v>
      </c>
      <c r="AJ42" s="505"/>
      <c r="AK42" s="505"/>
      <c r="AL42" s="1761"/>
      <c r="AM42" s="652" t="s">
        <v>1272</v>
      </c>
      <c r="AN42" s="513"/>
      <c r="AO42" s="513"/>
      <c r="AP42" s="513"/>
      <c r="AQ42" s="513"/>
      <c r="AR42" s="513"/>
      <c r="AS42" s="513"/>
      <c r="AT42" s="513"/>
      <c r="AU42" s="513"/>
      <c r="AV42" s="513"/>
      <c r="AW42" s="1570" t="s">
        <v>857</v>
      </c>
      <c r="AX42" s="1551"/>
      <c r="AY42" s="652"/>
      <c r="AZ42" s="2199" t="s">
        <v>841</v>
      </c>
      <c r="BA42" s="505"/>
      <c r="BB42" s="505"/>
      <c r="BC42" s="681"/>
      <c r="BD42" s="652" t="s">
        <v>1235</v>
      </c>
      <c r="BE42" s="513"/>
      <c r="BF42" s="513"/>
      <c r="BG42" s="513"/>
      <c r="BH42" s="513"/>
      <c r="BI42" s="513"/>
      <c r="BJ42" s="513"/>
      <c r="BK42" s="513"/>
      <c r="BL42" s="513"/>
      <c r="BM42" s="513"/>
      <c r="BN42" s="2200" t="s">
        <v>879</v>
      </c>
      <c r="BO42" s="1551"/>
      <c r="BP42" s="652"/>
      <c r="BQ42" s="2199" t="s">
        <v>860</v>
      </c>
      <c r="BR42" s="505"/>
      <c r="BS42" s="505"/>
      <c r="BT42" s="1761"/>
      <c r="BU42" s="652" t="s">
        <v>1273</v>
      </c>
      <c r="BV42" s="513"/>
      <c r="BW42" s="513"/>
      <c r="BX42" s="504"/>
      <c r="BY42" s="504"/>
      <c r="CE42" s="1570" t="s">
        <v>857</v>
      </c>
      <c r="CF42" s="1551"/>
      <c r="CG42" s="652"/>
      <c r="CH42" s="2199" t="s">
        <v>884</v>
      </c>
      <c r="CI42" s="505"/>
      <c r="CJ42" s="505"/>
      <c r="CK42" s="1761"/>
      <c r="CL42" s="652" t="s">
        <v>1204</v>
      </c>
      <c r="CM42" s="513"/>
      <c r="CN42" s="513"/>
      <c r="CO42" s="513"/>
      <c r="CP42" s="513"/>
      <c r="CQ42" s="513"/>
      <c r="CR42" s="513"/>
      <c r="CS42" s="513"/>
      <c r="CT42" s="513"/>
      <c r="CU42" s="513"/>
      <c r="CV42" s="1570" t="s">
        <v>877</v>
      </c>
      <c r="CW42" s="1551"/>
      <c r="CX42" s="652"/>
      <c r="CY42" s="2199" t="s">
        <v>885</v>
      </c>
      <c r="CZ42" s="505"/>
      <c r="DA42" s="505"/>
      <c r="DB42" s="1761"/>
      <c r="DC42" s="652" t="s">
        <v>1260</v>
      </c>
      <c r="DD42" s="513"/>
      <c r="DE42" s="513"/>
      <c r="DF42" s="513"/>
      <c r="DG42" s="513"/>
      <c r="DH42" s="513"/>
      <c r="DI42" s="513"/>
      <c r="DJ42" s="513"/>
      <c r="DK42" s="513"/>
      <c r="DL42" s="513"/>
      <c r="DM42" s="2200" t="s">
        <v>879</v>
      </c>
      <c r="DN42" s="1551"/>
      <c r="DO42" s="652"/>
      <c r="DP42" s="2199" t="s">
        <v>199</v>
      </c>
      <c r="DQ42" s="505"/>
      <c r="DR42" s="505"/>
      <c r="DS42" s="1761"/>
      <c r="DT42" s="652" t="s">
        <v>1242</v>
      </c>
      <c r="DU42" s="513"/>
      <c r="DV42" s="513"/>
      <c r="DW42" s="513"/>
      <c r="DX42" s="513"/>
      <c r="DY42" s="513"/>
      <c r="DZ42" s="513"/>
      <c r="EA42" s="513"/>
      <c r="EB42" s="513"/>
      <c r="EC42" s="513"/>
      <c r="ED42" s="2200" t="s">
        <v>879</v>
      </c>
      <c r="EE42" s="1551"/>
      <c r="EF42" s="652"/>
      <c r="EG42" s="2199" t="s">
        <v>200</v>
      </c>
      <c r="EH42" s="505"/>
      <c r="EI42" s="505"/>
      <c r="EJ42" s="1761"/>
      <c r="EK42" s="652" t="s">
        <v>1362</v>
      </c>
      <c r="EL42" s="513"/>
      <c r="EM42" s="513"/>
      <c r="EN42" s="513"/>
      <c r="EO42" s="513"/>
      <c r="EU42" s="2200" t="s">
        <v>879</v>
      </c>
      <c r="EV42" s="1551"/>
      <c r="EW42" s="652"/>
      <c r="EX42" s="2199" t="s">
        <v>886</v>
      </c>
      <c r="EY42" s="505"/>
      <c r="EZ42" s="505"/>
      <c r="FA42" s="1761"/>
      <c r="FB42" s="681" t="s">
        <v>1207</v>
      </c>
      <c r="FC42" s="504"/>
      <c r="FD42" s="504"/>
      <c r="FE42" s="513"/>
      <c r="FF42" s="513"/>
      <c r="FG42" s="513"/>
      <c r="FH42" s="513"/>
      <c r="FI42" s="513"/>
      <c r="FJ42" s="513"/>
      <c r="FK42" s="513"/>
      <c r="FL42" s="1570" t="s">
        <v>877</v>
      </c>
      <c r="FM42" s="1551"/>
      <c r="FN42" s="652"/>
      <c r="FO42" s="14"/>
    </row>
    <row r="43" spans="1:171" ht="18" customHeight="1">
      <c r="A43" s="658">
        <v>42005</v>
      </c>
      <c r="B43" s="126">
        <v>42005</v>
      </c>
      <c r="C43" s="1547">
        <v>42005</v>
      </c>
      <c r="D43" s="66">
        <v>2303437</v>
      </c>
      <c r="E43" s="2446" t="s">
        <v>21</v>
      </c>
      <c r="F43" s="2446"/>
      <c r="G43" s="2446">
        <v>2140727</v>
      </c>
      <c r="H43" s="2446">
        <v>190368</v>
      </c>
      <c r="I43" s="2446">
        <v>60535</v>
      </c>
      <c r="J43" s="2446">
        <v>1889824</v>
      </c>
      <c r="K43" s="2446">
        <v>370187</v>
      </c>
      <c r="L43" s="2446">
        <v>1341453</v>
      </c>
      <c r="M43" s="2446">
        <v>178184</v>
      </c>
      <c r="N43" s="2446">
        <v>219206</v>
      </c>
      <c r="O43" s="207">
        <v>235499</v>
      </c>
      <c r="P43" s="1445">
        <v>42005</v>
      </c>
      <c r="Q43" s="662">
        <v>42005</v>
      </c>
      <c r="R43" s="658">
        <v>42005</v>
      </c>
      <c r="S43" s="126">
        <v>42005</v>
      </c>
      <c r="T43" s="1547">
        <v>42005</v>
      </c>
      <c r="U43" s="66">
        <v>20451</v>
      </c>
      <c r="V43" s="2446" t="s">
        <v>22</v>
      </c>
      <c r="W43" s="2446"/>
      <c r="X43" s="2446">
        <v>20327</v>
      </c>
      <c r="Y43" s="2446" t="s">
        <v>21</v>
      </c>
      <c r="Z43" s="2446" t="s">
        <v>21</v>
      </c>
      <c r="AA43" s="2446">
        <v>20327</v>
      </c>
      <c r="AB43" s="2446" t="s">
        <v>22</v>
      </c>
      <c r="AC43" s="2446">
        <v>264</v>
      </c>
      <c r="AD43" s="2446">
        <v>20063</v>
      </c>
      <c r="AE43" s="2446">
        <v>102</v>
      </c>
      <c r="AF43" s="207">
        <v>145</v>
      </c>
      <c r="AG43" s="1445">
        <v>42005</v>
      </c>
      <c r="AH43" s="662">
        <v>42005</v>
      </c>
      <c r="AI43" s="658">
        <v>42005</v>
      </c>
      <c r="AJ43" s="126">
        <v>42005</v>
      </c>
      <c r="AK43" s="1547">
        <v>42005</v>
      </c>
      <c r="AL43" s="66">
        <v>273885</v>
      </c>
      <c r="AM43" s="2446" t="s">
        <v>21</v>
      </c>
      <c r="AN43" s="2446"/>
      <c r="AO43" s="2446">
        <v>265372</v>
      </c>
      <c r="AP43" s="2446">
        <v>60249</v>
      </c>
      <c r="AQ43" s="2446">
        <v>49918</v>
      </c>
      <c r="AR43" s="2446">
        <v>155205</v>
      </c>
      <c r="AS43" s="2446" t="s">
        <v>21</v>
      </c>
      <c r="AT43" s="2446">
        <v>153710</v>
      </c>
      <c r="AU43" s="2446">
        <v>1495</v>
      </c>
      <c r="AV43" s="2446">
        <v>9851</v>
      </c>
      <c r="AW43" s="207">
        <v>41218</v>
      </c>
      <c r="AX43" s="1445">
        <v>42005</v>
      </c>
      <c r="AY43" s="662">
        <v>42005</v>
      </c>
      <c r="AZ43" s="658">
        <v>42005</v>
      </c>
      <c r="BA43" s="126">
        <v>42005</v>
      </c>
      <c r="BB43" s="1547">
        <v>42005</v>
      </c>
      <c r="BC43" s="66">
        <v>521</v>
      </c>
      <c r="BD43" s="2446" t="s">
        <v>22</v>
      </c>
      <c r="BE43" s="2446"/>
      <c r="BF43" s="2446">
        <v>521</v>
      </c>
      <c r="BG43" s="2446" t="s">
        <v>21</v>
      </c>
      <c r="BH43" s="2446" t="s">
        <v>21</v>
      </c>
      <c r="BI43" s="2446">
        <v>521</v>
      </c>
      <c r="BJ43" s="2446" t="s">
        <v>21</v>
      </c>
      <c r="BK43" s="2446">
        <v>521</v>
      </c>
      <c r="BL43" s="2446" t="s">
        <v>21</v>
      </c>
      <c r="BM43" s="2446" t="s">
        <v>22</v>
      </c>
      <c r="BN43" s="207" t="s">
        <v>22</v>
      </c>
      <c r="BO43" s="1445">
        <v>42005</v>
      </c>
      <c r="BP43" s="662">
        <v>42005</v>
      </c>
      <c r="BQ43" s="658">
        <v>42005</v>
      </c>
      <c r="BR43" s="126">
        <v>42005</v>
      </c>
      <c r="BS43" s="1547">
        <v>42005</v>
      </c>
      <c r="BT43" s="66">
        <v>60242813</v>
      </c>
      <c r="BU43" s="2446">
        <v>39397816</v>
      </c>
      <c r="BV43" s="2446"/>
      <c r="BW43" s="2446">
        <v>84564247</v>
      </c>
      <c r="BX43" s="2446">
        <v>6378778</v>
      </c>
      <c r="BY43" s="2446">
        <v>339492</v>
      </c>
      <c r="BZ43" s="2446">
        <v>77845978</v>
      </c>
      <c r="CA43" s="2446">
        <v>27886478</v>
      </c>
      <c r="CB43" s="2446">
        <v>48842836</v>
      </c>
      <c r="CC43" s="2446">
        <v>1116663</v>
      </c>
      <c r="CD43" s="2446">
        <v>13508428</v>
      </c>
      <c r="CE43" s="207">
        <v>6059387</v>
      </c>
      <c r="CF43" s="1445">
        <v>42005</v>
      </c>
      <c r="CG43" s="662">
        <v>42005</v>
      </c>
      <c r="CH43" s="658">
        <v>42005</v>
      </c>
      <c r="CI43" s="126">
        <v>42005</v>
      </c>
      <c r="CJ43" s="1547">
        <v>42005</v>
      </c>
      <c r="CK43" s="66">
        <v>11684076</v>
      </c>
      <c r="CL43" s="2446">
        <v>24638992</v>
      </c>
      <c r="CM43" s="2446"/>
      <c r="CN43" s="2446">
        <v>32613113</v>
      </c>
      <c r="CO43" s="2446" t="s">
        <v>22</v>
      </c>
      <c r="CP43" s="2446" t="s">
        <v>21</v>
      </c>
      <c r="CQ43" s="2446">
        <v>32613113</v>
      </c>
      <c r="CR43" s="2446">
        <v>408986</v>
      </c>
      <c r="CS43" s="2446">
        <v>32145028</v>
      </c>
      <c r="CT43" s="2446">
        <v>59099</v>
      </c>
      <c r="CU43" s="2446">
        <v>2511852</v>
      </c>
      <c r="CV43" s="207">
        <v>1549023</v>
      </c>
      <c r="CW43" s="1445">
        <v>42005</v>
      </c>
      <c r="CX43" s="662">
        <v>42005</v>
      </c>
      <c r="CY43" s="658">
        <v>42005</v>
      </c>
      <c r="CZ43" s="126">
        <v>42005</v>
      </c>
      <c r="DA43" s="1547">
        <v>42005</v>
      </c>
      <c r="DB43" s="66">
        <v>1480484</v>
      </c>
      <c r="DC43" s="2446">
        <v>129885074</v>
      </c>
      <c r="DD43" s="2446"/>
      <c r="DE43" s="2446">
        <v>88581404</v>
      </c>
      <c r="DF43" s="2446">
        <v>29313068</v>
      </c>
      <c r="DG43" s="2446">
        <v>2863617</v>
      </c>
      <c r="DH43" s="2446">
        <v>56404719</v>
      </c>
      <c r="DI43" s="2446" t="s">
        <v>21</v>
      </c>
      <c r="DJ43" s="2446">
        <v>51592684</v>
      </c>
      <c r="DK43" s="2446">
        <v>4812035</v>
      </c>
      <c r="DL43" s="2446">
        <v>40730676</v>
      </c>
      <c r="DM43" s="207" t="s">
        <v>22</v>
      </c>
      <c r="DN43" s="1445">
        <v>42005</v>
      </c>
      <c r="DO43" s="662">
        <v>42005</v>
      </c>
      <c r="DP43" s="658">
        <v>42005</v>
      </c>
      <c r="DQ43" s="126">
        <v>42005</v>
      </c>
      <c r="DR43" s="1547">
        <v>42005</v>
      </c>
      <c r="DS43" s="66">
        <v>24535</v>
      </c>
      <c r="DT43" s="2446" t="s">
        <v>21</v>
      </c>
      <c r="DU43" s="2446"/>
      <c r="DV43" s="2446">
        <v>24535</v>
      </c>
      <c r="DW43" s="2446">
        <v>2222</v>
      </c>
      <c r="DX43" s="2446" t="s">
        <v>21</v>
      </c>
      <c r="DY43" s="2446">
        <v>22313</v>
      </c>
      <c r="DZ43" s="2446" t="s">
        <v>21</v>
      </c>
      <c r="EA43" s="2446">
        <v>21429</v>
      </c>
      <c r="EB43" s="2446">
        <v>884</v>
      </c>
      <c r="EC43" s="2446" t="s">
        <v>21</v>
      </c>
      <c r="ED43" s="207" t="s">
        <v>22</v>
      </c>
      <c r="EE43" s="1445">
        <v>42005</v>
      </c>
      <c r="EF43" s="662">
        <v>42005</v>
      </c>
      <c r="EG43" s="658">
        <v>42005</v>
      </c>
      <c r="EH43" s="126">
        <v>42005</v>
      </c>
      <c r="EI43" s="1547">
        <v>42005</v>
      </c>
      <c r="EJ43" s="66">
        <v>2099689</v>
      </c>
      <c r="EK43" s="2446" t="s">
        <v>22</v>
      </c>
      <c r="EL43" s="2446"/>
      <c r="EM43" s="2446">
        <v>2099629</v>
      </c>
      <c r="EN43" s="2446">
        <v>196097</v>
      </c>
      <c r="EO43" s="2446">
        <v>47575</v>
      </c>
      <c r="EP43" s="2446">
        <v>1855957</v>
      </c>
      <c r="EQ43" s="2446" t="s">
        <v>22</v>
      </c>
      <c r="ER43" s="2446">
        <v>1778087</v>
      </c>
      <c r="ES43" s="2446">
        <v>77870</v>
      </c>
      <c r="ET43" s="2446" t="s">
        <v>22</v>
      </c>
      <c r="EU43" s="207" t="s">
        <v>22</v>
      </c>
      <c r="EV43" s="1445">
        <v>42005</v>
      </c>
      <c r="EW43" s="662">
        <v>42005</v>
      </c>
      <c r="EX43" s="658">
        <v>42005</v>
      </c>
      <c r="EY43" s="126">
        <v>42005</v>
      </c>
      <c r="EZ43" s="1547">
        <v>42005</v>
      </c>
      <c r="FA43" s="66">
        <v>17625</v>
      </c>
      <c r="FB43" s="2446" t="s">
        <v>21</v>
      </c>
      <c r="FC43" s="2446"/>
      <c r="FD43" s="2446">
        <v>17927</v>
      </c>
      <c r="FE43" s="2446" t="s">
        <v>21</v>
      </c>
      <c r="FF43" s="2446" t="s">
        <v>21</v>
      </c>
      <c r="FG43" s="2446">
        <v>17927</v>
      </c>
      <c r="FH43" s="2446">
        <v>17927</v>
      </c>
      <c r="FI43" s="2446" t="s">
        <v>21</v>
      </c>
      <c r="FJ43" s="2446" t="s">
        <v>21</v>
      </c>
      <c r="FK43" s="2446" t="s">
        <v>21</v>
      </c>
      <c r="FL43" s="207">
        <v>4623</v>
      </c>
      <c r="FM43" s="1445">
        <v>42005</v>
      </c>
      <c r="FN43" s="662">
        <v>42005</v>
      </c>
      <c r="FO43" s="4"/>
    </row>
    <row r="44" spans="1:171" ht="15" customHeight="1">
      <c r="A44" s="73"/>
      <c r="B44" s="64">
        <v>42370</v>
      </c>
      <c r="C44" s="74"/>
      <c r="D44" s="75">
        <v>2268252</v>
      </c>
      <c r="E44" s="2447" t="s">
        <v>21</v>
      </c>
      <c r="F44" s="2447"/>
      <c r="G44" s="2447">
        <v>1938745</v>
      </c>
      <c r="H44" s="2447">
        <v>204304</v>
      </c>
      <c r="I44" s="2447">
        <v>59940</v>
      </c>
      <c r="J44" s="2447">
        <v>1674501</v>
      </c>
      <c r="K44" s="2447">
        <v>394909</v>
      </c>
      <c r="L44" s="2447">
        <v>1096905</v>
      </c>
      <c r="M44" s="2447">
        <v>182687</v>
      </c>
      <c r="N44" s="2447">
        <v>224375</v>
      </c>
      <c r="O44" s="214">
        <v>329441</v>
      </c>
      <c r="P44" s="1445">
        <v>42370</v>
      </c>
      <c r="Q44" s="662">
        <v>42370</v>
      </c>
      <c r="R44" s="73"/>
      <c r="S44" s="64">
        <v>42370</v>
      </c>
      <c r="T44" s="74"/>
      <c r="U44" s="75">
        <v>21020</v>
      </c>
      <c r="V44" s="2447" t="s">
        <v>22</v>
      </c>
      <c r="W44" s="2447"/>
      <c r="X44" s="2447">
        <v>20901</v>
      </c>
      <c r="Y44" s="2447" t="s">
        <v>21</v>
      </c>
      <c r="Z44" s="2447" t="s">
        <v>21</v>
      </c>
      <c r="AA44" s="2447">
        <v>20901</v>
      </c>
      <c r="AB44" s="2447" t="s">
        <v>22</v>
      </c>
      <c r="AC44" s="2447">
        <v>266</v>
      </c>
      <c r="AD44" s="2447">
        <v>20635</v>
      </c>
      <c r="AE44" s="2447">
        <v>115</v>
      </c>
      <c r="AF44" s="214">
        <v>142</v>
      </c>
      <c r="AG44" s="1445">
        <v>42370</v>
      </c>
      <c r="AH44" s="662">
        <v>42370</v>
      </c>
      <c r="AI44" s="73"/>
      <c r="AJ44" s="64">
        <v>42370</v>
      </c>
      <c r="AK44" s="74"/>
      <c r="AL44" s="75">
        <v>261118</v>
      </c>
      <c r="AM44" s="2447" t="s">
        <v>21</v>
      </c>
      <c r="AN44" s="2447"/>
      <c r="AO44" s="2447">
        <v>252700</v>
      </c>
      <c r="AP44" s="2447">
        <v>68246</v>
      </c>
      <c r="AQ44" s="2447">
        <v>49992</v>
      </c>
      <c r="AR44" s="2447">
        <v>134462</v>
      </c>
      <c r="AS44" s="2447" t="s">
        <v>21</v>
      </c>
      <c r="AT44" s="2447">
        <v>132643</v>
      </c>
      <c r="AU44" s="2447">
        <v>1819</v>
      </c>
      <c r="AV44" s="2447">
        <v>7640</v>
      </c>
      <c r="AW44" s="214">
        <v>41952</v>
      </c>
      <c r="AX44" s="1445">
        <v>42370</v>
      </c>
      <c r="AY44" s="662">
        <v>42370</v>
      </c>
      <c r="AZ44" s="73"/>
      <c r="BA44" s="64">
        <v>42370</v>
      </c>
      <c r="BB44" s="74"/>
      <c r="BC44" s="75">
        <v>82</v>
      </c>
      <c r="BD44" s="2447" t="s">
        <v>22</v>
      </c>
      <c r="BE44" s="2447"/>
      <c r="BF44" s="2447">
        <v>82</v>
      </c>
      <c r="BG44" s="2447" t="s">
        <v>21</v>
      </c>
      <c r="BH44" s="2447" t="s">
        <v>21</v>
      </c>
      <c r="BI44" s="2447">
        <v>82</v>
      </c>
      <c r="BJ44" s="2447" t="s">
        <v>21</v>
      </c>
      <c r="BK44" s="2447">
        <v>82</v>
      </c>
      <c r="BL44" s="2447" t="s">
        <v>21</v>
      </c>
      <c r="BM44" s="2447" t="s">
        <v>22</v>
      </c>
      <c r="BN44" s="214" t="s">
        <v>22</v>
      </c>
      <c r="BO44" s="1445">
        <v>42370</v>
      </c>
      <c r="BP44" s="662">
        <v>42370</v>
      </c>
      <c r="BQ44" s="73"/>
      <c r="BR44" s="64">
        <v>42370</v>
      </c>
      <c r="BS44" s="74"/>
      <c r="BT44" s="75">
        <v>60511308</v>
      </c>
      <c r="BU44" s="2447">
        <v>39937113</v>
      </c>
      <c r="BV44" s="2447"/>
      <c r="BW44" s="2447">
        <v>85529997</v>
      </c>
      <c r="BX44" s="2447">
        <v>6704685</v>
      </c>
      <c r="BY44" s="2447">
        <v>379575</v>
      </c>
      <c r="BZ44" s="2447">
        <v>78445736</v>
      </c>
      <c r="CA44" s="2447">
        <v>28619209</v>
      </c>
      <c r="CB44" s="2447">
        <v>48728705</v>
      </c>
      <c r="CC44" s="2447">
        <v>1097823</v>
      </c>
      <c r="CD44" s="2447">
        <v>13606154</v>
      </c>
      <c r="CE44" s="214">
        <v>6088822</v>
      </c>
      <c r="CF44" s="1445">
        <v>42370</v>
      </c>
      <c r="CG44" s="662">
        <v>42370</v>
      </c>
      <c r="CH44" s="73"/>
      <c r="CI44" s="64">
        <v>42370</v>
      </c>
      <c r="CJ44" s="74"/>
      <c r="CK44" s="75">
        <v>10343796</v>
      </c>
      <c r="CL44" s="2447">
        <v>25345537</v>
      </c>
      <c r="CM44" s="2447"/>
      <c r="CN44" s="2447">
        <v>32491475</v>
      </c>
      <c r="CO44" s="2447" t="s">
        <v>22</v>
      </c>
      <c r="CP44" s="2447" t="s">
        <v>21</v>
      </c>
      <c r="CQ44" s="2447">
        <v>32491475</v>
      </c>
      <c r="CR44" s="2447">
        <v>453521</v>
      </c>
      <c r="CS44" s="2447">
        <v>31985546</v>
      </c>
      <c r="CT44" s="2447">
        <v>52408</v>
      </c>
      <c r="CU44" s="2447">
        <v>2186490</v>
      </c>
      <c r="CV44" s="214">
        <v>1719862</v>
      </c>
      <c r="CW44" s="1445">
        <v>42370</v>
      </c>
      <c r="CX44" s="662">
        <v>42370</v>
      </c>
      <c r="CY44" s="73"/>
      <c r="CZ44" s="64">
        <v>42370</v>
      </c>
      <c r="DA44" s="74"/>
      <c r="DB44" s="75">
        <v>1374824</v>
      </c>
      <c r="DC44" s="2447">
        <v>129262815</v>
      </c>
      <c r="DD44" s="2447"/>
      <c r="DE44" s="2447">
        <v>87623858</v>
      </c>
      <c r="DF44" s="2447">
        <v>28532563</v>
      </c>
      <c r="DG44" s="2447">
        <v>3235860</v>
      </c>
      <c r="DH44" s="2447">
        <v>55855435</v>
      </c>
      <c r="DI44" s="2447" t="s">
        <v>21</v>
      </c>
      <c r="DJ44" s="2447">
        <v>51363356</v>
      </c>
      <c r="DK44" s="2447">
        <v>4492079</v>
      </c>
      <c r="DL44" s="2447">
        <v>40103683</v>
      </c>
      <c r="DM44" s="214" t="s">
        <v>22</v>
      </c>
      <c r="DN44" s="1445">
        <v>42370</v>
      </c>
      <c r="DO44" s="662">
        <v>42370</v>
      </c>
      <c r="DP44" s="73"/>
      <c r="DQ44" s="64">
        <v>42370</v>
      </c>
      <c r="DR44" s="74"/>
      <c r="DS44" s="75">
        <v>23510</v>
      </c>
      <c r="DT44" s="2447" t="s">
        <v>21</v>
      </c>
      <c r="DU44" s="2447"/>
      <c r="DV44" s="2447">
        <v>23510</v>
      </c>
      <c r="DW44" s="2447">
        <v>2398</v>
      </c>
      <c r="DX44" s="2447" t="s">
        <v>21</v>
      </c>
      <c r="DY44" s="2447">
        <v>21112</v>
      </c>
      <c r="DZ44" s="2447" t="s">
        <v>21</v>
      </c>
      <c r="EA44" s="2447">
        <v>20226</v>
      </c>
      <c r="EB44" s="2447">
        <v>886</v>
      </c>
      <c r="EC44" s="2447" t="s">
        <v>21</v>
      </c>
      <c r="ED44" s="214" t="s">
        <v>22</v>
      </c>
      <c r="EE44" s="1445">
        <v>42370</v>
      </c>
      <c r="EF44" s="662">
        <v>42370</v>
      </c>
      <c r="EG44" s="73"/>
      <c r="EH44" s="64">
        <v>42370</v>
      </c>
      <c r="EI44" s="74"/>
      <c r="EJ44" s="75">
        <v>2221225</v>
      </c>
      <c r="EK44" s="2447" t="s">
        <v>22</v>
      </c>
      <c r="EL44" s="2447"/>
      <c r="EM44" s="2447">
        <v>2221187</v>
      </c>
      <c r="EN44" s="2447">
        <v>327960</v>
      </c>
      <c r="EO44" s="2447">
        <v>57031</v>
      </c>
      <c r="EP44" s="2447">
        <v>1836196</v>
      </c>
      <c r="EQ44" s="2447" t="s">
        <v>22</v>
      </c>
      <c r="ER44" s="2447">
        <v>1752584</v>
      </c>
      <c r="ES44" s="2447">
        <v>83612</v>
      </c>
      <c r="ET44" s="2447" t="s">
        <v>22</v>
      </c>
      <c r="EU44" s="214" t="s">
        <v>22</v>
      </c>
      <c r="EV44" s="1445">
        <v>42370</v>
      </c>
      <c r="EW44" s="662">
        <v>42370</v>
      </c>
      <c r="EX44" s="73"/>
      <c r="EY44" s="64">
        <v>42370</v>
      </c>
      <c r="EZ44" s="74"/>
      <c r="FA44" s="75">
        <v>12839</v>
      </c>
      <c r="FB44" s="2447" t="s">
        <v>21</v>
      </c>
      <c r="FC44" s="2447"/>
      <c r="FD44" s="2447">
        <v>11578</v>
      </c>
      <c r="FE44" s="2447" t="s">
        <v>21</v>
      </c>
      <c r="FF44" s="2447" t="s">
        <v>21</v>
      </c>
      <c r="FG44" s="2447">
        <v>11578</v>
      </c>
      <c r="FH44" s="2447">
        <v>11578</v>
      </c>
      <c r="FI44" s="2447" t="s">
        <v>21</v>
      </c>
      <c r="FJ44" s="2447" t="s">
        <v>21</v>
      </c>
      <c r="FK44" s="2447" t="s">
        <v>21</v>
      </c>
      <c r="FL44" s="214">
        <v>5873</v>
      </c>
      <c r="FM44" s="1445">
        <v>42370</v>
      </c>
      <c r="FN44" s="662">
        <v>42370</v>
      </c>
      <c r="FO44" s="4"/>
    </row>
    <row r="45" spans="1:171" ht="15" customHeight="1">
      <c r="A45" s="73"/>
      <c r="B45" s="64">
        <v>42736</v>
      </c>
      <c r="C45" s="74"/>
      <c r="D45" s="75">
        <v>2078213</v>
      </c>
      <c r="E45" s="2447" t="s">
        <v>21</v>
      </c>
      <c r="F45" s="2447"/>
      <c r="G45" s="2447">
        <v>1955567</v>
      </c>
      <c r="H45" s="2447">
        <v>230021</v>
      </c>
      <c r="I45" s="2447">
        <v>55167</v>
      </c>
      <c r="J45" s="2447">
        <v>1670378</v>
      </c>
      <c r="K45" s="2447">
        <v>385427</v>
      </c>
      <c r="L45" s="2447">
        <v>1092628</v>
      </c>
      <c r="M45" s="2447">
        <v>192323</v>
      </c>
      <c r="N45" s="2447">
        <v>214633</v>
      </c>
      <c r="O45" s="214">
        <v>233491</v>
      </c>
      <c r="P45" s="1445">
        <v>42736</v>
      </c>
      <c r="Q45" s="662">
        <v>42736</v>
      </c>
      <c r="R45" s="73"/>
      <c r="S45" s="64">
        <v>42736</v>
      </c>
      <c r="T45" s="74"/>
      <c r="U45" s="75">
        <v>24231</v>
      </c>
      <c r="V45" s="2447" t="s">
        <v>22</v>
      </c>
      <c r="W45" s="2447"/>
      <c r="X45" s="2447">
        <v>24103</v>
      </c>
      <c r="Y45" s="2447" t="s">
        <v>21</v>
      </c>
      <c r="Z45" s="2447" t="s">
        <v>21</v>
      </c>
      <c r="AA45" s="2447">
        <v>24103</v>
      </c>
      <c r="AB45" s="2447" t="s">
        <v>22</v>
      </c>
      <c r="AC45" s="2447">
        <v>289</v>
      </c>
      <c r="AD45" s="2447">
        <v>23814</v>
      </c>
      <c r="AE45" s="2447">
        <v>135</v>
      </c>
      <c r="AF45" s="214">
        <v>139</v>
      </c>
      <c r="AG45" s="1445">
        <v>42736</v>
      </c>
      <c r="AH45" s="662">
        <v>42736</v>
      </c>
      <c r="AI45" s="73"/>
      <c r="AJ45" s="64">
        <v>42736</v>
      </c>
      <c r="AK45" s="74"/>
      <c r="AL45" s="75">
        <v>283317</v>
      </c>
      <c r="AM45" s="2447" t="s">
        <v>21</v>
      </c>
      <c r="AN45" s="2447"/>
      <c r="AO45" s="2447">
        <v>280666</v>
      </c>
      <c r="AP45" s="2447">
        <v>103635</v>
      </c>
      <c r="AQ45" s="2447">
        <v>44976</v>
      </c>
      <c r="AR45" s="2447">
        <v>132055</v>
      </c>
      <c r="AS45" s="2447" t="s">
        <v>21</v>
      </c>
      <c r="AT45" s="2447">
        <v>130594</v>
      </c>
      <c r="AU45" s="2447">
        <v>1461</v>
      </c>
      <c r="AV45" s="2447">
        <v>9359</v>
      </c>
      <c r="AW45" s="214">
        <v>35194</v>
      </c>
      <c r="AX45" s="1445">
        <v>42736</v>
      </c>
      <c r="AY45" s="662">
        <v>42736</v>
      </c>
      <c r="AZ45" s="73"/>
      <c r="BA45" s="64">
        <v>42736</v>
      </c>
      <c r="BB45" s="74"/>
      <c r="BC45" s="75">
        <v>48</v>
      </c>
      <c r="BD45" s="2447" t="s">
        <v>22</v>
      </c>
      <c r="BE45" s="2447"/>
      <c r="BF45" s="2447">
        <v>48</v>
      </c>
      <c r="BG45" s="2447" t="s">
        <v>21</v>
      </c>
      <c r="BH45" s="2447" t="s">
        <v>21</v>
      </c>
      <c r="BI45" s="2447">
        <v>48</v>
      </c>
      <c r="BJ45" s="2447" t="s">
        <v>21</v>
      </c>
      <c r="BK45" s="2447">
        <v>48</v>
      </c>
      <c r="BL45" s="2447" t="s">
        <v>21</v>
      </c>
      <c r="BM45" s="2447" t="s">
        <v>22</v>
      </c>
      <c r="BN45" s="214" t="s">
        <v>22</v>
      </c>
      <c r="BO45" s="1445">
        <v>42736</v>
      </c>
      <c r="BP45" s="662">
        <v>42736</v>
      </c>
      <c r="BQ45" s="73"/>
      <c r="BR45" s="64">
        <v>42736</v>
      </c>
      <c r="BS45" s="74"/>
      <c r="BT45" s="75">
        <v>58620411</v>
      </c>
      <c r="BU45" s="2447">
        <v>39305299</v>
      </c>
      <c r="BV45" s="2447"/>
      <c r="BW45" s="2447">
        <v>84202879</v>
      </c>
      <c r="BX45" s="2447">
        <v>6662763</v>
      </c>
      <c r="BY45" s="2447">
        <v>360356</v>
      </c>
      <c r="BZ45" s="2447">
        <v>77179759</v>
      </c>
      <c r="CA45" s="2447">
        <v>28323220</v>
      </c>
      <c r="CB45" s="2447">
        <v>47710248</v>
      </c>
      <c r="CC45" s="2447">
        <v>1146292</v>
      </c>
      <c r="CD45" s="2447">
        <v>13108666</v>
      </c>
      <c r="CE45" s="214">
        <v>5930340</v>
      </c>
      <c r="CF45" s="1445">
        <v>42736</v>
      </c>
      <c r="CG45" s="662">
        <v>42736</v>
      </c>
      <c r="CH45" s="73"/>
      <c r="CI45" s="64">
        <v>42736</v>
      </c>
      <c r="CJ45" s="74"/>
      <c r="CK45" s="75">
        <v>8893171</v>
      </c>
      <c r="CL45" s="2447">
        <v>25072763</v>
      </c>
      <c r="CM45" s="2447"/>
      <c r="CN45" s="2447">
        <v>31281619</v>
      </c>
      <c r="CO45" s="2447" t="s">
        <v>22</v>
      </c>
      <c r="CP45" s="2447" t="s">
        <v>21</v>
      </c>
      <c r="CQ45" s="2447">
        <v>31281619</v>
      </c>
      <c r="CR45" s="2447">
        <v>419274</v>
      </c>
      <c r="CS45" s="2447">
        <v>30798845</v>
      </c>
      <c r="CT45" s="2447">
        <v>63500</v>
      </c>
      <c r="CU45" s="2447">
        <v>2372243</v>
      </c>
      <c r="CV45" s="214">
        <v>1666734</v>
      </c>
      <c r="CW45" s="1445">
        <v>42736</v>
      </c>
      <c r="CX45" s="662">
        <v>42736</v>
      </c>
      <c r="CY45" s="73"/>
      <c r="CZ45" s="64">
        <v>42736</v>
      </c>
      <c r="DA45" s="74"/>
      <c r="DB45" s="75">
        <v>1721725</v>
      </c>
      <c r="DC45" s="2447">
        <v>126057151</v>
      </c>
      <c r="DD45" s="2447"/>
      <c r="DE45" s="2447">
        <v>86976766</v>
      </c>
      <c r="DF45" s="2447">
        <v>28951561</v>
      </c>
      <c r="DG45" s="2447">
        <v>2982550</v>
      </c>
      <c r="DH45" s="2447">
        <v>55042655</v>
      </c>
      <c r="DI45" s="2447" t="s">
        <v>21</v>
      </c>
      <c r="DJ45" s="2447">
        <v>50432337</v>
      </c>
      <c r="DK45" s="2447">
        <v>4610318</v>
      </c>
      <c r="DL45" s="2447">
        <v>38528010</v>
      </c>
      <c r="DM45" s="214" t="s">
        <v>22</v>
      </c>
      <c r="DN45" s="1445">
        <v>42736</v>
      </c>
      <c r="DO45" s="662">
        <v>42736</v>
      </c>
      <c r="DP45" s="73"/>
      <c r="DQ45" s="64">
        <v>42736</v>
      </c>
      <c r="DR45" s="74"/>
      <c r="DS45" s="75">
        <v>24029</v>
      </c>
      <c r="DT45" s="2447" t="s">
        <v>21</v>
      </c>
      <c r="DU45" s="2447"/>
      <c r="DV45" s="2447">
        <v>24005</v>
      </c>
      <c r="DW45" s="2447">
        <v>2701</v>
      </c>
      <c r="DX45" s="2447" t="s">
        <v>21</v>
      </c>
      <c r="DY45" s="2447">
        <v>21304</v>
      </c>
      <c r="DZ45" s="2447" t="s">
        <v>21</v>
      </c>
      <c r="EA45" s="2447">
        <v>20495</v>
      </c>
      <c r="EB45" s="2447">
        <v>809</v>
      </c>
      <c r="EC45" s="2447" t="s">
        <v>21</v>
      </c>
      <c r="ED45" s="214">
        <v>24</v>
      </c>
      <c r="EE45" s="1445">
        <v>42736</v>
      </c>
      <c r="EF45" s="662">
        <v>42736</v>
      </c>
      <c r="EG45" s="73"/>
      <c r="EH45" s="64">
        <v>42736</v>
      </c>
      <c r="EI45" s="74"/>
      <c r="EJ45" s="75">
        <v>2244800</v>
      </c>
      <c r="EK45" s="2447" t="s">
        <v>22</v>
      </c>
      <c r="EL45" s="2447"/>
      <c r="EM45" s="2447">
        <v>2244768</v>
      </c>
      <c r="EN45" s="2447">
        <v>372353</v>
      </c>
      <c r="EO45" s="2447">
        <v>61629</v>
      </c>
      <c r="EP45" s="2447">
        <v>1810786</v>
      </c>
      <c r="EQ45" s="2447" t="s">
        <v>22</v>
      </c>
      <c r="ER45" s="2447">
        <v>1713908</v>
      </c>
      <c r="ES45" s="2447">
        <v>96878</v>
      </c>
      <c r="ET45" s="2447" t="s">
        <v>22</v>
      </c>
      <c r="EU45" s="214" t="s">
        <v>22</v>
      </c>
      <c r="EV45" s="1445">
        <v>42736</v>
      </c>
      <c r="EW45" s="662">
        <v>42736</v>
      </c>
      <c r="EX45" s="73"/>
      <c r="EY45" s="64">
        <v>42736</v>
      </c>
      <c r="EZ45" s="74"/>
      <c r="FA45" s="75">
        <v>7447</v>
      </c>
      <c r="FB45" s="2447" t="s">
        <v>21</v>
      </c>
      <c r="FC45" s="2447"/>
      <c r="FD45" s="2447">
        <v>10811</v>
      </c>
      <c r="FE45" s="2447" t="s">
        <v>21</v>
      </c>
      <c r="FF45" s="2447" t="s">
        <v>21</v>
      </c>
      <c r="FG45" s="2447">
        <v>10811</v>
      </c>
      <c r="FH45" s="2447">
        <v>10811</v>
      </c>
      <c r="FI45" s="2447" t="s">
        <v>21</v>
      </c>
      <c r="FJ45" s="2447" t="s">
        <v>21</v>
      </c>
      <c r="FK45" s="2447" t="s">
        <v>21</v>
      </c>
      <c r="FL45" s="214">
        <v>2509</v>
      </c>
      <c r="FM45" s="1445">
        <v>42736</v>
      </c>
      <c r="FN45" s="662">
        <v>42736</v>
      </c>
      <c r="FO45" s="4"/>
    </row>
    <row r="46" spans="1:171" ht="15" customHeight="1">
      <c r="A46" s="73"/>
      <c r="B46" s="64">
        <v>43101</v>
      </c>
      <c r="C46" s="74"/>
      <c r="D46" s="75">
        <v>1993056</v>
      </c>
      <c r="E46" s="2447" t="s">
        <v>21</v>
      </c>
      <c r="F46" s="2447"/>
      <c r="G46" s="2447">
        <v>1761870</v>
      </c>
      <c r="H46" s="2447">
        <v>208757</v>
      </c>
      <c r="I46" s="2447">
        <v>55803</v>
      </c>
      <c r="J46" s="2447">
        <v>1497309</v>
      </c>
      <c r="K46" s="2447">
        <v>362780</v>
      </c>
      <c r="L46" s="2447">
        <v>941194</v>
      </c>
      <c r="M46" s="2447">
        <v>193335</v>
      </c>
      <c r="N46" s="2447">
        <v>215850</v>
      </c>
      <c r="O46" s="214">
        <v>247115</v>
      </c>
      <c r="P46" s="1445">
        <v>43101</v>
      </c>
      <c r="Q46" s="662">
        <v>43101</v>
      </c>
      <c r="R46" s="73"/>
      <c r="S46" s="64">
        <v>43101</v>
      </c>
      <c r="T46" s="74"/>
      <c r="U46" s="75">
        <v>23005</v>
      </c>
      <c r="V46" s="2447" t="s">
        <v>22</v>
      </c>
      <c r="W46" s="2447"/>
      <c r="X46" s="2447">
        <v>22860</v>
      </c>
      <c r="Y46" s="2447" t="s">
        <v>21</v>
      </c>
      <c r="Z46" s="2447" t="s">
        <v>21</v>
      </c>
      <c r="AA46" s="2447">
        <v>22860</v>
      </c>
      <c r="AB46" s="2447" t="s">
        <v>22</v>
      </c>
      <c r="AC46" s="2447">
        <v>314</v>
      </c>
      <c r="AD46" s="2447">
        <v>22546</v>
      </c>
      <c r="AE46" s="2447">
        <v>147</v>
      </c>
      <c r="AF46" s="214">
        <v>147</v>
      </c>
      <c r="AG46" s="1445">
        <v>43101</v>
      </c>
      <c r="AH46" s="662">
        <v>43101</v>
      </c>
      <c r="AI46" s="73"/>
      <c r="AJ46" s="64">
        <v>43101</v>
      </c>
      <c r="AK46" s="74"/>
      <c r="AL46" s="75">
        <v>181837</v>
      </c>
      <c r="AM46" s="2447" t="s">
        <v>21</v>
      </c>
      <c r="AN46" s="2447"/>
      <c r="AO46" s="2447">
        <v>182356</v>
      </c>
      <c r="AP46" s="2447">
        <v>71046</v>
      </c>
      <c r="AQ46" s="2447">
        <v>45782</v>
      </c>
      <c r="AR46" s="2447">
        <v>65528</v>
      </c>
      <c r="AS46" s="2447" t="s">
        <v>21</v>
      </c>
      <c r="AT46" s="2447">
        <v>64033</v>
      </c>
      <c r="AU46" s="2447">
        <v>1495</v>
      </c>
      <c r="AV46" s="2447">
        <v>5525</v>
      </c>
      <c r="AW46" s="214">
        <v>29284</v>
      </c>
      <c r="AX46" s="1445">
        <v>43101</v>
      </c>
      <c r="AY46" s="662">
        <v>43101</v>
      </c>
      <c r="AZ46" s="73"/>
      <c r="BA46" s="64">
        <v>43101</v>
      </c>
      <c r="BB46" s="74"/>
      <c r="BC46" s="75">
        <v>47</v>
      </c>
      <c r="BD46" s="2447" t="s">
        <v>22</v>
      </c>
      <c r="BE46" s="2447"/>
      <c r="BF46" s="2447">
        <v>47</v>
      </c>
      <c r="BG46" s="2447" t="s">
        <v>21</v>
      </c>
      <c r="BH46" s="2447" t="s">
        <v>21</v>
      </c>
      <c r="BI46" s="2447">
        <v>47</v>
      </c>
      <c r="BJ46" s="2447" t="s">
        <v>21</v>
      </c>
      <c r="BK46" s="2447">
        <v>47</v>
      </c>
      <c r="BL46" s="2447" t="s">
        <v>21</v>
      </c>
      <c r="BM46" s="2447" t="s">
        <v>22</v>
      </c>
      <c r="BN46" s="214" t="s">
        <v>22</v>
      </c>
      <c r="BO46" s="1445">
        <v>43101</v>
      </c>
      <c r="BP46" s="662">
        <v>43101</v>
      </c>
      <c r="BQ46" s="73"/>
      <c r="BR46" s="64">
        <v>43101</v>
      </c>
      <c r="BS46" s="74"/>
      <c r="BT46" s="75">
        <v>58393506</v>
      </c>
      <c r="BU46" s="2447">
        <v>38696886</v>
      </c>
      <c r="BV46" s="2447"/>
      <c r="BW46" s="2447">
        <v>83656703</v>
      </c>
      <c r="BX46" s="2447">
        <v>6534247</v>
      </c>
      <c r="BY46" s="2447">
        <v>281154</v>
      </c>
      <c r="BZ46" s="2447">
        <v>76841302</v>
      </c>
      <c r="CA46" s="2447">
        <v>28046500</v>
      </c>
      <c r="CB46" s="2447">
        <v>47720159</v>
      </c>
      <c r="CC46" s="2447">
        <v>1074643</v>
      </c>
      <c r="CD46" s="2447">
        <v>12592794</v>
      </c>
      <c r="CE46" s="214">
        <v>5897238</v>
      </c>
      <c r="CF46" s="1445">
        <v>43101</v>
      </c>
      <c r="CG46" s="662">
        <v>43101</v>
      </c>
      <c r="CH46" s="73"/>
      <c r="CI46" s="64">
        <v>43101</v>
      </c>
      <c r="CJ46" s="74"/>
      <c r="CK46" s="75">
        <v>9309539</v>
      </c>
      <c r="CL46" s="2447">
        <v>24791734</v>
      </c>
      <c r="CM46" s="2447"/>
      <c r="CN46" s="2447">
        <v>31069794</v>
      </c>
      <c r="CO46" s="2447" t="s">
        <v>22</v>
      </c>
      <c r="CP46" s="2447" t="s">
        <v>21</v>
      </c>
      <c r="CQ46" s="2447">
        <v>31069794</v>
      </c>
      <c r="CR46" s="2447">
        <v>431103</v>
      </c>
      <c r="CS46" s="2447">
        <v>30586031</v>
      </c>
      <c r="CT46" s="2447">
        <v>52660</v>
      </c>
      <c r="CU46" s="2447">
        <v>2701817</v>
      </c>
      <c r="CV46" s="214">
        <v>1726586</v>
      </c>
      <c r="CW46" s="1445">
        <v>43101</v>
      </c>
      <c r="CX46" s="662">
        <v>43101</v>
      </c>
      <c r="CY46" s="73"/>
      <c r="CZ46" s="64">
        <v>43101</v>
      </c>
      <c r="DA46" s="74"/>
      <c r="DB46" s="75">
        <v>1773983</v>
      </c>
      <c r="DC46" s="2447">
        <v>125518225</v>
      </c>
      <c r="DD46" s="2447"/>
      <c r="DE46" s="2447">
        <v>83751402</v>
      </c>
      <c r="DF46" s="2447">
        <v>28077145</v>
      </c>
      <c r="DG46" s="2447">
        <v>2017698</v>
      </c>
      <c r="DH46" s="2447">
        <v>53656559</v>
      </c>
      <c r="DI46" s="2447" t="s">
        <v>21</v>
      </c>
      <c r="DJ46" s="2447">
        <v>49563216</v>
      </c>
      <c r="DK46" s="2447">
        <v>4093343</v>
      </c>
      <c r="DL46" s="2447">
        <v>41315993</v>
      </c>
      <c r="DM46" s="214" t="s">
        <v>22</v>
      </c>
      <c r="DN46" s="1445">
        <v>43101</v>
      </c>
      <c r="DO46" s="662">
        <v>43101</v>
      </c>
      <c r="DP46" s="73"/>
      <c r="DQ46" s="64">
        <v>43101</v>
      </c>
      <c r="DR46" s="74"/>
      <c r="DS46" s="75">
        <v>26265</v>
      </c>
      <c r="DT46" s="2447" t="s">
        <v>21</v>
      </c>
      <c r="DU46" s="2447"/>
      <c r="DV46" s="2447">
        <v>26273</v>
      </c>
      <c r="DW46" s="2447">
        <v>3345</v>
      </c>
      <c r="DX46" s="2447" t="s">
        <v>21</v>
      </c>
      <c r="DY46" s="2447">
        <v>22928</v>
      </c>
      <c r="DZ46" s="2447" t="s">
        <v>21</v>
      </c>
      <c r="EA46" s="2447">
        <v>22090</v>
      </c>
      <c r="EB46" s="2447">
        <v>838</v>
      </c>
      <c r="EC46" s="2447" t="s">
        <v>21</v>
      </c>
      <c r="ED46" s="214">
        <v>16</v>
      </c>
      <c r="EE46" s="1445">
        <v>43101</v>
      </c>
      <c r="EF46" s="662">
        <v>43101</v>
      </c>
      <c r="EG46" s="73"/>
      <c r="EH46" s="64">
        <v>43101</v>
      </c>
      <c r="EI46" s="74"/>
      <c r="EJ46" s="75">
        <v>2407956</v>
      </c>
      <c r="EK46" s="2447" t="s">
        <v>22</v>
      </c>
      <c r="EL46" s="2447"/>
      <c r="EM46" s="2447">
        <v>2407919</v>
      </c>
      <c r="EN46" s="2447">
        <v>401364</v>
      </c>
      <c r="EO46" s="2447">
        <v>60045</v>
      </c>
      <c r="EP46" s="2447">
        <v>1946510</v>
      </c>
      <c r="EQ46" s="2447" t="s">
        <v>22</v>
      </c>
      <c r="ER46" s="2447">
        <v>1847265</v>
      </c>
      <c r="ES46" s="2447">
        <v>99245</v>
      </c>
      <c r="ET46" s="2447" t="s">
        <v>22</v>
      </c>
      <c r="EU46" s="214" t="s">
        <v>22</v>
      </c>
      <c r="EV46" s="1445">
        <v>43101</v>
      </c>
      <c r="EW46" s="662">
        <v>43101</v>
      </c>
      <c r="EX46" s="73"/>
      <c r="EY46" s="64">
        <v>43101</v>
      </c>
      <c r="EZ46" s="74"/>
      <c r="FA46" s="75">
        <v>7164</v>
      </c>
      <c r="FB46" s="2447" t="s">
        <v>21</v>
      </c>
      <c r="FC46" s="2447"/>
      <c r="FD46" s="2447">
        <v>8409</v>
      </c>
      <c r="FE46" s="2447" t="s">
        <v>21</v>
      </c>
      <c r="FF46" s="2447" t="s">
        <v>21</v>
      </c>
      <c r="FG46" s="2447">
        <v>8409</v>
      </c>
      <c r="FH46" s="2447">
        <v>8409</v>
      </c>
      <c r="FI46" s="2447" t="s">
        <v>21</v>
      </c>
      <c r="FJ46" s="2447" t="s">
        <v>21</v>
      </c>
      <c r="FK46" s="2447" t="s">
        <v>21</v>
      </c>
      <c r="FL46" s="214">
        <v>1264</v>
      </c>
      <c r="FM46" s="1445">
        <v>43101</v>
      </c>
      <c r="FN46" s="662">
        <v>43101</v>
      </c>
      <c r="FO46" s="4"/>
    </row>
    <row r="47" spans="1:171" ht="15" customHeight="1">
      <c r="A47" s="63">
        <v>43586</v>
      </c>
      <c r="B47" s="64">
        <v>43586</v>
      </c>
      <c r="C47" s="74" t="s">
        <v>2159</v>
      </c>
      <c r="D47" s="75">
        <v>1834551</v>
      </c>
      <c r="E47" s="2447" t="s">
        <v>21</v>
      </c>
      <c r="F47" s="2447"/>
      <c r="G47" s="2447">
        <v>1619839</v>
      </c>
      <c r="H47" s="2447">
        <v>190371</v>
      </c>
      <c r="I47" s="2447">
        <v>55866</v>
      </c>
      <c r="J47" s="2447">
        <v>1373602</v>
      </c>
      <c r="K47" s="2447">
        <v>281139</v>
      </c>
      <c r="L47" s="2447">
        <v>908771</v>
      </c>
      <c r="M47" s="2447">
        <v>183692</v>
      </c>
      <c r="N47" s="2447">
        <v>180630</v>
      </c>
      <c r="O47" s="214">
        <v>271818</v>
      </c>
      <c r="P47" s="1445">
        <v>43466</v>
      </c>
      <c r="Q47" s="662">
        <v>43466</v>
      </c>
      <c r="R47" s="63">
        <v>43586</v>
      </c>
      <c r="S47" s="64">
        <v>43586</v>
      </c>
      <c r="T47" s="74" t="s">
        <v>2159</v>
      </c>
      <c r="U47" s="75">
        <v>24768</v>
      </c>
      <c r="V47" s="2447" t="s">
        <v>22</v>
      </c>
      <c r="W47" s="2447"/>
      <c r="X47" s="2447">
        <v>24627</v>
      </c>
      <c r="Y47" s="2447" t="s">
        <v>21</v>
      </c>
      <c r="Z47" s="2447" t="s">
        <v>21</v>
      </c>
      <c r="AA47" s="2447">
        <v>24627</v>
      </c>
      <c r="AB47" s="2447" t="s">
        <v>22</v>
      </c>
      <c r="AC47" s="2447">
        <v>285</v>
      </c>
      <c r="AD47" s="2447">
        <v>24342</v>
      </c>
      <c r="AE47" s="2447">
        <v>137</v>
      </c>
      <c r="AF47" s="214">
        <v>144</v>
      </c>
      <c r="AG47" s="1445">
        <v>43466</v>
      </c>
      <c r="AH47" s="662">
        <v>43466</v>
      </c>
      <c r="AI47" s="63">
        <v>43586</v>
      </c>
      <c r="AJ47" s="64">
        <v>43586</v>
      </c>
      <c r="AK47" s="74" t="s">
        <v>2159</v>
      </c>
      <c r="AL47" s="75">
        <v>171855</v>
      </c>
      <c r="AM47" s="2447" t="s">
        <v>21</v>
      </c>
      <c r="AN47" s="2447"/>
      <c r="AO47" s="2447">
        <v>160207</v>
      </c>
      <c r="AP47" s="2447">
        <v>79964</v>
      </c>
      <c r="AQ47" s="2447">
        <v>47094</v>
      </c>
      <c r="AR47" s="2447">
        <v>33149</v>
      </c>
      <c r="AS47" s="2447" t="s">
        <v>21</v>
      </c>
      <c r="AT47" s="2447">
        <v>31810</v>
      </c>
      <c r="AU47" s="2447">
        <v>1339</v>
      </c>
      <c r="AV47" s="2447">
        <v>5321</v>
      </c>
      <c r="AW47" s="214">
        <v>35563</v>
      </c>
      <c r="AX47" s="1445">
        <v>43466</v>
      </c>
      <c r="AY47" s="662">
        <v>43466</v>
      </c>
      <c r="AZ47" s="63">
        <v>43586</v>
      </c>
      <c r="BA47" s="64">
        <v>43586</v>
      </c>
      <c r="BB47" s="74" t="s">
        <v>2159</v>
      </c>
      <c r="BC47" s="75">
        <v>34</v>
      </c>
      <c r="BD47" s="2447" t="s">
        <v>22</v>
      </c>
      <c r="BE47" s="2447"/>
      <c r="BF47" s="2447">
        <v>34</v>
      </c>
      <c r="BG47" s="2447" t="s">
        <v>21</v>
      </c>
      <c r="BH47" s="2447" t="s">
        <v>21</v>
      </c>
      <c r="BI47" s="2447">
        <v>34</v>
      </c>
      <c r="BJ47" s="2447" t="s">
        <v>21</v>
      </c>
      <c r="BK47" s="2447">
        <v>34</v>
      </c>
      <c r="BL47" s="2447" t="s">
        <v>21</v>
      </c>
      <c r="BM47" s="2447" t="s">
        <v>22</v>
      </c>
      <c r="BN47" s="214" t="s">
        <v>22</v>
      </c>
      <c r="BO47" s="1445">
        <v>43466</v>
      </c>
      <c r="BP47" s="662">
        <v>43466</v>
      </c>
      <c r="BQ47" s="63">
        <v>43586</v>
      </c>
      <c r="BR47" s="64">
        <v>43586</v>
      </c>
      <c r="BS47" s="74" t="s">
        <v>2159</v>
      </c>
      <c r="BT47" s="75">
        <v>56647789</v>
      </c>
      <c r="BU47" s="2447">
        <v>38334021</v>
      </c>
      <c r="BV47" s="2447"/>
      <c r="BW47" s="2447">
        <v>81904241</v>
      </c>
      <c r="BX47" s="2447">
        <v>6486821</v>
      </c>
      <c r="BY47" s="2447">
        <v>183364</v>
      </c>
      <c r="BZ47" s="2447">
        <v>75234056</v>
      </c>
      <c r="CA47" s="2447">
        <v>28024542</v>
      </c>
      <c r="CB47" s="2447">
        <v>46133078</v>
      </c>
      <c r="CC47" s="2447">
        <v>1076436</v>
      </c>
      <c r="CD47" s="2447">
        <v>12364423</v>
      </c>
      <c r="CE47" s="214">
        <v>5953060</v>
      </c>
      <c r="CF47" s="1445">
        <v>43466</v>
      </c>
      <c r="CG47" s="662">
        <v>43466</v>
      </c>
      <c r="CH47" s="63">
        <v>43586</v>
      </c>
      <c r="CI47" s="64">
        <v>43586</v>
      </c>
      <c r="CJ47" s="74" t="s">
        <v>2159</v>
      </c>
      <c r="CK47" s="75">
        <v>7933450</v>
      </c>
      <c r="CL47" s="2447">
        <v>24961916</v>
      </c>
      <c r="CM47" s="2447"/>
      <c r="CN47" s="2447">
        <v>30475528</v>
      </c>
      <c r="CO47" s="2447" t="s">
        <v>22</v>
      </c>
      <c r="CP47" s="2447" t="s">
        <v>21</v>
      </c>
      <c r="CQ47" s="2447">
        <v>30475528</v>
      </c>
      <c r="CR47" s="2447">
        <v>382305</v>
      </c>
      <c r="CS47" s="2447">
        <v>30037261</v>
      </c>
      <c r="CT47" s="2447">
        <v>55962</v>
      </c>
      <c r="CU47" s="2447">
        <v>2331402</v>
      </c>
      <c r="CV47" s="214">
        <v>1593965</v>
      </c>
      <c r="CW47" s="1445">
        <v>43466</v>
      </c>
      <c r="CX47" s="662">
        <v>43466</v>
      </c>
      <c r="CY47" s="63">
        <v>43586</v>
      </c>
      <c r="CZ47" s="64">
        <v>43586</v>
      </c>
      <c r="DA47" s="74" t="s">
        <v>2159</v>
      </c>
      <c r="DB47" s="75">
        <v>1755818</v>
      </c>
      <c r="DC47" s="2447">
        <v>121652837</v>
      </c>
      <c r="DD47" s="2447"/>
      <c r="DE47" s="2447">
        <v>82579636</v>
      </c>
      <c r="DF47" s="2447">
        <v>29565521</v>
      </c>
      <c r="DG47" s="2447">
        <v>1011629</v>
      </c>
      <c r="DH47" s="2447">
        <v>52002486</v>
      </c>
      <c r="DI47" s="2447" t="s">
        <v>21</v>
      </c>
      <c r="DJ47" s="2447">
        <v>47554655</v>
      </c>
      <c r="DK47" s="2447">
        <v>4447831</v>
      </c>
      <c r="DL47" s="2447">
        <v>38687106</v>
      </c>
      <c r="DM47" s="214" t="s">
        <v>22</v>
      </c>
      <c r="DN47" s="1445">
        <v>43466</v>
      </c>
      <c r="DO47" s="662">
        <v>43466</v>
      </c>
      <c r="DP47" s="63">
        <v>43586</v>
      </c>
      <c r="DQ47" s="64">
        <v>43586</v>
      </c>
      <c r="DR47" s="74" t="s">
        <v>2159</v>
      </c>
      <c r="DS47" s="75">
        <v>25033</v>
      </c>
      <c r="DT47" s="2447" t="s">
        <v>21</v>
      </c>
      <c r="DU47" s="2447"/>
      <c r="DV47" s="2447">
        <v>25030</v>
      </c>
      <c r="DW47" s="2447">
        <v>3004</v>
      </c>
      <c r="DX47" s="2447" t="s">
        <v>21</v>
      </c>
      <c r="DY47" s="2447">
        <v>22026</v>
      </c>
      <c r="DZ47" s="2447" t="s">
        <v>21</v>
      </c>
      <c r="EA47" s="2447">
        <v>21259</v>
      </c>
      <c r="EB47" s="2447">
        <v>767</v>
      </c>
      <c r="EC47" s="2447" t="s">
        <v>21</v>
      </c>
      <c r="ED47" s="214">
        <v>19</v>
      </c>
      <c r="EE47" s="1445">
        <v>43466</v>
      </c>
      <c r="EF47" s="662">
        <v>43466</v>
      </c>
      <c r="EG47" s="63">
        <v>43586</v>
      </c>
      <c r="EH47" s="64">
        <v>43586</v>
      </c>
      <c r="EI47" s="74" t="s">
        <v>2159</v>
      </c>
      <c r="EJ47" s="75">
        <v>2270687</v>
      </c>
      <c r="EK47" s="2447" t="s">
        <v>22</v>
      </c>
      <c r="EL47" s="2447"/>
      <c r="EM47" s="2447">
        <v>2270675</v>
      </c>
      <c r="EN47" s="2447">
        <v>368233</v>
      </c>
      <c r="EO47" s="2447">
        <v>51304</v>
      </c>
      <c r="EP47" s="2447">
        <v>1851138</v>
      </c>
      <c r="EQ47" s="2447" t="s">
        <v>22</v>
      </c>
      <c r="ER47" s="2447">
        <v>1758392</v>
      </c>
      <c r="ES47" s="2447">
        <v>92746</v>
      </c>
      <c r="ET47" s="2447" t="s">
        <v>22</v>
      </c>
      <c r="EU47" s="214" t="s">
        <v>22</v>
      </c>
      <c r="EV47" s="1445">
        <v>43466</v>
      </c>
      <c r="EW47" s="662">
        <v>43466</v>
      </c>
      <c r="EX47" s="63">
        <v>43586</v>
      </c>
      <c r="EY47" s="64">
        <v>43586</v>
      </c>
      <c r="EZ47" s="74" t="s">
        <v>2159</v>
      </c>
      <c r="FA47" s="75">
        <v>12878</v>
      </c>
      <c r="FB47" s="2447" t="s">
        <v>21</v>
      </c>
      <c r="FC47" s="2447"/>
      <c r="FD47" s="2447">
        <v>11814</v>
      </c>
      <c r="FE47" s="2447" t="s">
        <v>21</v>
      </c>
      <c r="FF47" s="2447" t="s">
        <v>21</v>
      </c>
      <c r="FG47" s="2447">
        <v>11814</v>
      </c>
      <c r="FH47" s="2447">
        <v>11814</v>
      </c>
      <c r="FI47" s="2447" t="s">
        <v>21</v>
      </c>
      <c r="FJ47" s="2447" t="s">
        <v>21</v>
      </c>
      <c r="FK47" s="2447" t="s">
        <v>21</v>
      </c>
      <c r="FL47" s="214">
        <v>2328</v>
      </c>
      <c r="FM47" s="1445">
        <v>43466</v>
      </c>
      <c r="FN47" s="662">
        <v>43466</v>
      </c>
      <c r="FO47" s="4"/>
    </row>
    <row r="48" spans="1:171" ht="7.5" customHeight="1">
      <c r="A48" s="73"/>
      <c r="B48" s="76"/>
      <c r="C48" s="74"/>
      <c r="D48" s="1002"/>
      <c r="E48" s="663"/>
      <c r="F48" s="663"/>
      <c r="G48" s="663"/>
      <c r="H48" s="663"/>
      <c r="I48" s="663"/>
      <c r="J48" s="663"/>
      <c r="K48" s="663"/>
      <c r="L48" s="663"/>
      <c r="M48" s="663"/>
      <c r="N48" s="663"/>
      <c r="O48" s="664"/>
      <c r="P48" s="1446"/>
      <c r="Q48" s="505"/>
      <c r="R48" s="73"/>
      <c r="S48" s="76"/>
      <c r="T48" s="74"/>
      <c r="U48" s="1002"/>
      <c r="V48" s="663"/>
      <c r="W48" s="663"/>
      <c r="X48" s="663"/>
      <c r="Y48" s="663"/>
      <c r="Z48" s="663"/>
      <c r="AA48" s="663"/>
      <c r="AB48" s="663"/>
      <c r="AC48" s="663"/>
      <c r="AD48" s="663"/>
      <c r="AE48" s="663"/>
      <c r="AF48" s="664"/>
      <c r="AG48" s="1446"/>
      <c r="AH48" s="505"/>
      <c r="AI48" s="73"/>
      <c r="AJ48" s="76"/>
      <c r="AK48" s="74"/>
      <c r="AL48" s="1002"/>
      <c r="AM48" s="663"/>
      <c r="AN48" s="663"/>
      <c r="AO48" s="663"/>
      <c r="AP48" s="663"/>
      <c r="AQ48" s="663"/>
      <c r="AR48" s="663"/>
      <c r="AS48" s="663"/>
      <c r="AT48" s="663"/>
      <c r="AU48" s="663"/>
      <c r="AV48" s="663"/>
      <c r="AW48" s="664"/>
      <c r="AX48" s="1446"/>
      <c r="AY48" s="505"/>
      <c r="AZ48" s="73"/>
      <c r="BA48" s="76"/>
      <c r="BB48" s="74"/>
      <c r="BC48" s="1002"/>
      <c r="BD48" s="663"/>
      <c r="BE48" s="663"/>
      <c r="BF48" s="663"/>
      <c r="BG48" s="663"/>
      <c r="BH48" s="663"/>
      <c r="BI48" s="663"/>
      <c r="BJ48" s="663"/>
      <c r="BK48" s="663"/>
      <c r="BL48" s="663"/>
      <c r="BM48" s="663"/>
      <c r="BN48" s="664"/>
      <c r="BO48" s="1446"/>
      <c r="BP48" s="505"/>
      <c r="BQ48" s="73"/>
      <c r="BR48" s="76"/>
      <c r="BS48" s="74"/>
      <c r="BT48" s="1002"/>
      <c r="BU48" s="663"/>
      <c r="BV48" s="663"/>
      <c r="BW48" s="663"/>
      <c r="BX48" s="663"/>
      <c r="BY48" s="663"/>
      <c r="BZ48" s="663"/>
      <c r="CA48" s="663"/>
      <c r="CB48" s="663"/>
      <c r="CC48" s="663"/>
      <c r="CD48" s="663"/>
      <c r="CE48" s="664"/>
      <c r="CF48" s="1446"/>
      <c r="CG48" s="505"/>
      <c r="CH48" s="73"/>
      <c r="CI48" s="76"/>
      <c r="CJ48" s="74"/>
      <c r="CK48" s="1002"/>
      <c r="CL48" s="663"/>
      <c r="CM48" s="663"/>
      <c r="CN48" s="663"/>
      <c r="CO48" s="663"/>
      <c r="CP48" s="663"/>
      <c r="CQ48" s="663"/>
      <c r="CR48" s="663"/>
      <c r="CS48" s="663"/>
      <c r="CT48" s="663"/>
      <c r="CU48" s="663"/>
      <c r="CV48" s="664"/>
      <c r="CW48" s="1446"/>
      <c r="CX48" s="505"/>
      <c r="CY48" s="73"/>
      <c r="CZ48" s="76"/>
      <c r="DA48" s="74"/>
      <c r="DB48" s="1002"/>
      <c r="DC48" s="663"/>
      <c r="DD48" s="663"/>
      <c r="DE48" s="663"/>
      <c r="DF48" s="663"/>
      <c r="DG48" s="663"/>
      <c r="DH48" s="663"/>
      <c r="DI48" s="663"/>
      <c r="DJ48" s="663"/>
      <c r="DK48" s="663"/>
      <c r="DL48" s="663"/>
      <c r="DM48" s="664"/>
      <c r="DN48" s="1446"/>
      <c r="DO48" s="505"/>
      <c r="DP48" s="73"/>
      <c r="DQ48" s="76"/>
      <c r="DR48" s="74"/>
      <c r="DS48" s="1002"/>
      <c r="DT48" s="663"/>
      <c r="DU48" s="663"/>
      <c r="DV48" s="663"/>
      <c r="DW48" s="663"/>
      <c r="DX48" s="663"/>
      <c r="DY48" s="663"/>
      <c r="DZ48" s="663"/>
      <c r="EA48" s="663"/>
      <c r="EB48" s="663"/>
      <c r="EC48" s="663"/>
      <c r="ED48" s="664"/>
      <c r="EE48" s="1446"/>
      <c r="EF48" s="505"/>
      <c r="EG48" s="73"/>
      <c r="EH48" s="76"/>
      <c r="EI48" s="74"/>
      <c r="EJ48" s="1002"/>
      <c r="EK48" s="663"/>
      <c r="EL48" s="663"/>
      <c r="EM48" s="663"/>
      <c r="EN48" s="663"/>
      <c r="EO48" s="663"/>
      <c r="EP48" s="663"/>
      <c r="EQ48" s="663"/>
      <c r="ER48" s="663"/>
      <c r="ES48" s="663"/>
      <c r="ET48" s="663"/>
      <c r="EU48" s="664"/>
      <c r="EV48" s="1446"/>
      <c r="EW48" s="505"/>
      <c r="EX48" s="73"/>
      <c r="EY48" s="76"/>
      <c r="EZ48" s="74"/>
      <c r="FA48" s="1002"/>
      <c r="FB48" s="663"/>
      <c r="FC48" s="663"/>
      <c r="FD48" s="663"/>
      <c r="FE48" s="663"/>
      <c r="FF48" s="663"/>
      <c r="FG48" s="663"/>
      <c r="FH48" s="663"/>
      <c r="FI48" s="663"/>
      <c r="FJ48" s="663"/>
      <c r="FK48" s="663"/>
      <c r="FL48" s="663"/>
      <c r="FM48" s="1446"/>
      <c r="FN48" s="505"/>
      <c r="FO48" s="4"/>
    </row>
    <row r="49" spans="1:171" ht="15" customHeight="1">
      <c r="A49" s="79">
        <v>42826</v>
      </c>
      <c r="B49" s="80">
        <v>42826</v>
      </c>
      <c r="C49" s="81">
        <v>42826</v>
      </c>
      <c r="D49" s="82">
        <v>2061278</v>
      </c>
      <c r="E49" s="2448" t="s">
        <v>21</v>
      </c>
      <c r="F49" s="2448"/>
      <c r="G49" s="2448">
        <v>1887441</v>
      </c>
      <c r="H49" s="2448">
        <v>237091</v>
      </c>
      <c r="I49" s="2448">
        <v>54024</v>
      </c>
      <c r="J49" s="2448">
        <v>1596326</v>
      </c>
      <c r="K49" s="2448">
        <v>347132</v>
      </c>
      <c r="L49" s="2448">
        <v>1053379</v>
      </c>
      <c r="M49" s="2448">
        <v>195815</v>
      </c>
      <c r="N49" s="2448">
        <v>224020</v>
      </c>
      <c r="O49" s="217">
        <v>234483</v>
      </c>
      <c r="P49" s="1447">
        <v>42826</v>
      </c>
      <c r="Q49" s="666">
        <v>42826</v>
      </c>
      <c r="R49" s="79">
        <v>42826</v>
      </c>
      <c r="S49" s="80">
        <v>42826</v>
      </c>
      <c r="T49" s="81">
        <v>42826</v>
      </c>
      <c r="U49" s="82">
        <v>24148</v>
      </c>
      <c r="V49" s="2448" t="s">
        <v>22</v>
      </c>
      <c r="W49" s="2448"/>
      <c r="X49" s="2448">
        <v>24001</v>
      </c>
      <c r="Y49" s="2448" t="s">
        <v>21</v>
      </c>
      <c r="Z49" s="2448" t="s">
        <v>21</v>
      </c>
      <c r="AA49" s="2448">
        <v>24001</v>
      </c>
      <c r="AB49" s="2448" t="s">
        <v>22</v>
      </c>
      <c r="AC49" s="2448">
        <v>298</v>
      </c>
      <c r="AD49" s="2448">
        <v>23703</v>
      </c>
      <c r="AE49" s="2448">
        <v>138</v>
      </c>
      <c r="AF49" s="217">
        <v>149</v>
      </c>
      <c r="AG49" s="1447">
        <v>42826</v>
      </c>
      <c r="AH49" s="666">
        <v>42826</v>
      </c>
      <c r="AI49" s="79">
        <v>42826</v>
      </c>
      <c r="AJ49" s="80">
        <v>42826</v>
      </c>
      <c r="AK49" s="81">
        <v>42826</v>
      </c>
      <c r="AL49" s="82">
        <v>277178</v>
      </c>
      <c r="AM49" s="2448" t="s">
        <v>21</v>
      </c>
      <c r="AN49" s="2448"/>
      <c r="AO49" s="2448">
        <v>272474</v>
      </c>
      <c r="AP49" s="2448">
        <v>105553</v>
      </c>
      <c r="AQ49" s="2448">
        <v>43825</v>
      </c>
      <c r="AR49" s="2448">
        <v>123096</v>
      </c>
      <c r="AS49" s="2448" t="s">
        <v>21</v>
      </c>
      <c r="AT49" s="2448">
        <v>121653</v>
      </c>
      <c r="AU49" s="2448">
        <v>1443</v>
      </c>
      <c r="AV49" s="2448">
        <v>8863</v>
      </c>
      <c r="AW49" s="217">
        <v>33307</v>
      </c>
      <c r="AX49" s="1447">
        <v>42826</v>
      </c>
      <c r="AY49" s="666">
        <v>42826</v>
      </c>
      <c r="AZ49" s="79">
        <v>42826</v>
      </c>
      <c r="BA49" s="80">
        <v>42826</v>
      </c>
      <c r="BB49" s="81">
        <v>42826</v>
      </c>
      <c r="BC49" s="82">
        <v>49</v>
      </c>
      <c r="BD49" s="2448" t="s">
        <v>22</v>
      </c>
      <c r="BE49" s="2448"/>
      <c r="BF49" s="2448">
        <v>49</v>
      </c>
      <c r="BG49" s="2448" t="s">
        <v>21</v>
      </c>
      <c r="BH49" s="2448" t="s">
        <v>21</v>
      </c>
      <c r="BI49" s="2448">
        <v>49</v>
      </c>
      <c r="BJ49" s="2448" t="s">
        <v>21</v>
      </c>
      <c r="BK49" s="2448">
        <v>49</v>
      </c>
      <c r="BL49" s="2448" t="s">
        <v>21</v>
      </c>
      <c r="BM49" s="2448" t="s">
        <v>22</v>
      </c>
      <c r="BN49" s="217" t="s">
        <v>22</v>
      </c>
      <c r="BO49" s="1447">
        <v>42826</v>
      </c>
      <c r="BP49" s="666">
        <v>42826</v>
      </c>
      <c r="BQ49" s="79">
        <v>42826</v>
      </c>
      <c r="BR49" s="80">
        <v>42826</v>
      </c>
      <c r="BS49" s="81">
        <v>42826</v>
      </c>
      <c r="BT49" s="82">
        <v>58166753</v>
      </c>
      <c r="BU49" s="2448">
        <v>39024931</v>
      </c>
      <c r="BV49" s="2448"/>
      <c r="BW49" s="2448">
        <v>84079585</v>
      </c>
      <c r="BX49" s="2448">
        <v>6652797</v>
      </c>
      <c r="BY49" s="2448">
        <v>348126</v>
      </c>
      <c r="BZ49" s="2448">
        <v>77078662</v>
      </c>
      <c r="CA49" s="2448">
        <v>28147830</v>
      </c>
      <c r="CB49" s="2448">
        <v>47808370</v>
      </c>
      <c r="CC49" s="2448">
        <v>1122462</v>
      </c>
      <c r="CD49" s="2448">
        <v>12709525</v>
      </c>
      <c r="CE49" s="217">
        <v>5809907</v>
      </c>
      <c r="CF49" s="1447">
        <v>42826</v>
      </c>
      <c r="CG49" s="666">
        <v>42826</v>
      </c>
      <c r="CH49" s="79">
        <v>42826</v>
      </c>
      <c r="CI49" s="80">
        <v>42826</v>
      </c>
      <c r="CJ49" s="81">
        <v>42826</v>
      </c>
      <c r="CK49" s="82">
        <v>8869082</v>
      </c>
      <c r="CL49" s="2448">
        <v>24890858</v>
      </c>
      <c r="CM49" s="2448"/>
      <c r="CN49" s="2448">
        <v>31240515</v>
      </c>
      <c r="CO49" s="2448" t="s">
        <v>22</v>
      </c>
      <c r="CP49" s="2448" t="s">
        <v>21</v>
      </c>
      <c r="CQ49" s="2448">
        <v>31240515</v>
      </c>
      <c r="CR49" s="2448">
        <v>436488</v>
      </c>
      <c r="CS49" s="2448">
        <v>30744707</v>
      </c>
      <c r="CT49" s="2448">
        <v>59320</v>
      </c>
      <c r="CU49" s="2448">
        <v>2478074</v>
      </c>
      <c r="CV49" s="217">
        <v>1481365</v>
      </c>
      <c r="CW49" s="1447">
        <v>42826</v>
      </c>
      <c r="CX49" s="666">
        <v>42826</v>
      </c>
      <c r="CY49" s="79">
        <v>42826</v>
      </c>
      <c r="CZ49" s="80">
        <v>42826</v>
      </c>
      <c r="DA49" s="81">
        <v>42826</v>
      </c>
      <c r="DB49" s="82">
        <v>1765366</v>
      </c>
      <c r="DC49" s="2448">
        <v>126053294</v>
      </c>
      <c r="DD49" s="2448"/>
      <c r="DE49" s="2448">
        <v>86279700</v>
      </c>
      <c r="DF49" s="2448">
        <v>28838590</v>
      </c>
      <c r="DG49" s="2448">
        <v>2839256</v>
      </c>
      <c r="DH49" s="2448">
        <v>54601854</v>
      </c>
      <c r="DI49" s="2448" t="s">
        <v>21</v>
      </c>
      <c r="DJ49" s="2448">
        <v>50128254</v>
      </c>
      <c r="DK49" s="2448">
        <v>4473600</v>
      </c>
      <c r="DL49" s="2448">
        <v>39245543</v>
      </c>
      <c r="DM49" s="217" t="s">
        <v>22</v>
      </c>
      <c r="DN49" s="1447">
        <v>42826</v>
      </c>
      <c r="DO49" s="666">
        <v>42826</v>
      </c>
      <c r="DP49" s="79">
        <v>42826</v>
      </c>
      <c r="DQ49" s="80">
        <v>42826</v>
      </c>
      <c r="DR49" s="81">
        <v>42826</v>
      </c>
      <c r="DS49" s="82">
        <v>24287</v>
      </c>
      <c r="DT49" s="2448" t="s">
        <v>21</v>
      </c>
      <c r="DU49" s="2448"/>
      <c r="DV49" s="2448">
        <v>24273</v>
      </c>
      <c r="DW49" s="2448">
        <v>2823</v>
      </c>
      <c r="DX49" s="2448" t="s">
        <v>21</v>
      </c>
      <c r="DY49" s="2448">
        <v>21450</v>
      </c>
      <c r="DZ49" s="2448" t="s">
        <v>21</v>
      </c>
      <c r="EA49" s="2448">
        <v>20588</v>
      </c>
      <c r="EB49" s="2448">
        <v>862</v>
      </c>
      <c r="EC49" s="2448" t="s">
        <v>21</v>
      </c>
      <c r="ED49" s="217">
        <v>14</v>
      </c>
      <c r="EE49" s="1447">
        <v>42826</v>
      </c>
      <c r="EF49" s="666">
        <v>42826</v>
      </c>
      <c r="EG49" s="79">
        <v>42826</v>
      </c>
      <c r="EH49" s="80">
        <v>42826</v>
      </c>
      <c r="EI49" s="81">
        <v>42826</v>
      </c>
      <c r="EJ49" s="82">
        <v>2267124</v>
      </c>
      <c r="EK49" s="2448" t="s">
        <v>22</v>
      </c>
      <c r="EL49" s="2448"/>
      <c r="EM49" s="2448">
        <v>2267108</v>
      </c>
      <c r="EN49" s="2448">
        <v>384269</v>
      </c>
      <c r="EO49" s="2448">
        <v>61435</v>
      </c>
      <c r="EP49" s="2448">
        <v>1821404</v>
      </c>
      <c r="EQ49" s="2448" t="s">
        <v>22</v>
      </c>
      <c r="ER49" s="2448">
        <v>1720977</v>
      </c>
      <c r="ES49" s="2448">
        <v>100427</v>
      </c>
      <c r="ET49" s="2448" t="s">
        <v>22</v>
      </c>
      <c r="EU49" s="217" t="s">
        <v>22</v>
      </c>
      <c r="EV49" s="1447">
        <v>42826</v>
      </c>
      <c r="EW49" s="666">
        <v>42826</v>
      </c>
      <c r="EX49" s="79">
        <v>42826</v>
      </c>
      <c r="EY49" s="80">
        <v>42826</v>
      </c>
      <c r="EZ49" s="81">
        <v>42826</v>
      </c>
      <c r="FA49" s="82">
        <v>7039</v>
      </c>
      <c r="FB49" s="2448" t="s">
        <v>21</v>
      </c>
      <c r="FC49" s="2448"/>
      <c r="FD49" s="2448">
        <v>10727</v>
      </c>
      <c r="FE49" s="2448" t="s">
        <v>21</v>
      </c>
      <c r="FF49" s="2448" t="s">
        <v>21</v>
      </c>
      <c r="FG49" s="2448">
        <v>10727</v>
      </c>
      <c r="FH49" s="2448">
        <v>10727</v>
      </c>
      <c r="FI49" s="2448" t="s">
        <v>21</v>
      </c>
      <c r="FJ49" s="2448" t="s">
        <v>21</v>
      </c>
      <c r="FK49" s="2448" t="s">
        <v>21</v>
      </c>
      <c r="FL49" s="217">
        <v>2286</v>
      </c>
      <c r="FM49" s="1447">
        <v>42826</v>
      </c>
      <c r="FN49" s="666">
        <v>42826</v>
      </c>
      <c r="FO49" s="4"/>
    </row>
    <row r="50" spans="1:171" ht="15" customHeight="1">
      <c r="A50" s="85"/>
      <c r="B50" s="80">
        <v>43191</v>
      </c>
      <c r="C50" s="86"/>
      <c r="D50" s="82">
        <v>1907141</v>
      </c>
      <c r="E50" s="2448" t="s">
        <v>21</v>
      </c>
      <c r="F50" s="2448"/>
      <c r="G50" s="2448">
        <v>1724965</v>
      </c>
      <c r="H50" s="2448">
        <v>197172</v>
      </c>
      <c r="I50" s="2448">
        <v>57920</v>
      </c>
      <c r="J50" s="2448">
        <v>1469873</v>
      </c>
      <c r="K50" s="2448">
        <v>361681</v>
      </c>
      <c r="L50" s="2448">
        <v>919769</v>
      </c>
      <c r="M50" s="2448">
        <v>188422</v>
      </c>
      <c r="N50" s="2448">
        <v>196457</v>
      </c>
      <c r="O50" s="217">
        <v>215191</v>
      </c>
      <c r="P50" s="1447">
        <v>43191</v>
      </c>
      <c r="Q50" s="666">
        <v>43191</v>
      </c>
      <c r="R50" s="85"/>
      <c r="S50" s="80">
        <v>43191</v>
      </c>
      <c r="T50" s="86"/>
      <c r="U50" s="82">
        <v>22961</v>
      </c>
      <c r="V50" s="2448" t="s">
        <v>22</v>
      </c>
      <c r="W50" s="2448"/>
      <c r="X50" s="2448">
        <v>22828</v>
      </c>
      <c r="Y50" s="2448" t="s">
        <v>21</v>
      </c>
      <c r="Z50" s="2448" t="s">
        <v>21</v>
      </c>
      <c r="AA50" s="2448">
        <v>22828</v>
      </c>
      <c r="AB50" s="2448" t="s">
        <v>22</v>
      </c>
      <c r="AC50" s="2448">
        <v>313</v>
      </c>
      <c r="AD50" s="2448">
        <v>22515</v>
      </c>
      <c r="AE50" s="2448">
        <v>146</v>
      </c>
      <c r="AF50" s="217">
        <v>153</v>
      </c>
      <c r="AG50" s="1447">
        <v>43191</v>
      </c>
      <c r="AH50" s="666">
        <v>43191</v>
      </c>
      <c r="AI50" s="85"/>
      <c r="AJ50" s="80">
        <v>43191</v>
      </c>
      <c r="AK50" s="86"/>
      <c r="AL50" s="82">
        <v>162855</v>
      </c>
      <c r="AM50" s="2448" t="s">
        <v>21</v>
      </c>
      <c r="AN50" s="2448"/>
      <c r="AO50" s="2448">
        <v>160331</v>
      </c>
      <c r="AP50" s="2448">
        <v>62577</v>
      </c>
      <c r="AQ50" s="2448">
        <v>47749</v>
      </c>
      <c r="AR50" s="2448">
        <v>50005</v>
      </c>
      <c r="AS50" s="2448" t="s">
        <v>21</v>
      </c>
      <c r="AT50" s="2448">
        <v>48471</v>
      </c>
      <c r="AU50" s="2448">
        <v>1534</v>
      </c>
      <c r="AV50" s="2448">
        <v>5512</v>
      </c>
      <c r="AW50" s="217">
        <v>30449</v>
      </c>
      <c r="AX50" s="1447">
        <v>43191</v>
      </c>
      <c r="AY50" s="666">
        <v>43191</v>
      </c>
      <c r="AZ50" s="85"/>
      <c r="BA50" s="80">
        <v>43191</v>
      </c>
      <c r="BB50" s="86"/>
      <c r="BC50" s="82">
        <v>44</v>
      </c>
      <c r="BD50" s="2448" t="s">
        <v>22</v>
      </c>
      <c r="BE50" s="2448"/>
      <c r="BF50" s="2448">
        <v>44</v>
      </c>
      <c r="BG50" s="2448" t="s">
        <v>21</v>
      </c>
      <c r="BH50" s="2448" t="s">
        <v>21</v>
      </c>
      <c r="BI50" s="2448">
        <v>44</v>
      </c>
      <c r="BJ50" s="2448" t="s">
        <v>21</v>
      </c>
      <c r="BK50" s="2448">
        <v>44</v>
      </c>
      <c r="BL50" s="2448" t="s">
        <v>21</v>
      </c>
      <c r="BM50" s="2448" t="s">
        <v>22</v>
      </c>
      <c r="BN50" s="217" t="s">
        <v>22</v>
      </c>
      <c r="BO50" s="1447">
        <v>43191</v>
      </c>
      <c r="BP50" s="666">
        <v>43191</v>
      </c>
      <c r="BQ50" s="85"/>
      <c r="BR50" s="80">
        <v>43191</v>
      </c>
      <c r="BS50" s="86"/>
      <c r="BT50" s="82">
        <v>57392157</v>
      </c>
      <c r="BU50" s="2448">
        <v>38601843</v>
      </c>
      <c r="BV50" s="2448"/>
      <c r="BW50" s="2448">
        <v>82977031</v>
      </c>
      <c r="BX50" s="2448">
        <v>6494528</v>
      </c>
      <c r="BY50" s="2448">
        <v>270004</v>
      </c>
      <c r="BZ50" s="2448">
        <v>76212499</v>
      </c>
      <c r="CA50" s="2448">
        <v>28070791</v>
      </c>
      <c r="CB50" s="2448">
        <v>47079026</v>
      </c>
      <c r="CC50" s="2448">
        <v>1062682</v>
      </c>
      <c r="CD50" s="2448">
        <v>12617752</v>
      </c>
      <c r="CE50" s="217">
        <v>5473528</v>
      </c>
      <c r="CF50" s="1447">
        <v>43191</v>
      </c>
      <c r="CG50" s="666">
        <v>43191</v>
      </c>
      <c r="CH50" s="85"/>
      <c r="CI50" s="80">
        <v>43191</v>
      </c>
      <c r="CJ50" s="86"/>
      <c r="CK50" s="82">
        <v>9161498</v>
      </c>
      <c r="CL50" s="2448">
        <v>24855648</v>
      </c>
      <c r="CM50" s="2448"/>
      <c r="CN50" s="2448">
        <v>30956058</v>
      </c>
      <c r="CO50" s="2448" t="s">
        <v>22</v>
      </c>
      <c r="CP50" s="2448" t="s">
        <v>21</v>
      </c>
      <c r="CQ50" s="2448">
        <v>30956058</v>
      </c>
      <c r="CR50" s="2448">
        <v>417543</v>
      </c>
      <c r="CS50" s="2448">
        <v>30486648</v>
      </c>
      <c r="CT50" s="2448">
        <v>51867</v>
      </c>
      <c r="CU50" s="2448">
        <v>2674738</v>
      </c>
      <c r="CV50" s="217">
        <v>1614214</v>
      </c>
      <c r="CW50" s="1447">
        <v>43191</v>
      </c>
      <c r="CX50" s="666">
        <v>43191</v>
      </c>
      <c r="CY50" s="85"/>
      <c r="CZ50" s="80">
        <v>43191</v>
      </c>
      <c r="DA50" s="86"/>
      <c r="DB50" s="82">
        <v>1741044</v>
      </c>
      <c r="DC50" s="2448">
        <v>124093924</v>
      </c>
      <c r="DD50" s="2448"/>
      <c r="DE50" s="2448">
        <v>83470530</v>
      </c>
      <c r="DF50" s="2448">
        <v>28445596</v>
      </c>
      <c r="DG50" s="2448">
        <v>1893667</v>
      </c>
      <c r="DH50" s="2448">
        <v>53131267</v>
      </c>
      <c r="DI50" s="2448" t="s">
        <v>21</v>
      </c>
      <c r="DJ50" s="2448">
        <v>49062121</v>
      </c>
      <c r="DK50" s="2448">
        <v>4069146</v>
      </c>
      <c r="DL50" s="2448">
        <v>40119733</v>
      </c>
      <c r="DM50" s="217" t="s">
        <v>22</v>
      </c>
      <c r="DN50" s="1447">
        <v>43191</v>
      </c>
      <c r="DO50" s="666">
        <v>43191</v>
      </c>
      <c r="DP50" s="85"/>
      <c r="DQ50" s="80">
        <v>43191</v>
      </c>
      <c r="DR50" s="86"/>
      <c r="DS50" s="82">
        <v>26885</v>
      </c>
      <c r="DT50" s="2448" t="s">
        <v>21</v>
      </c>
      <c r="DU50" s="2448"/>
      <c r="DV50" s="2448">
        <v>26877</v>
      </c>
      <c r="DW50" s="2448">
        <v>3374</v>
      </c>
      <c r="DX50" s="2448" t="s">
        <v>21</v>
      </c>
      <c r="DY50" s="2448">
        <v>23503</v>
      </c>
      <c r="DZ50" s="2448" t="s">
        <v>21</v>
      </c>
      <c r="EA50" s="2448">
        <v>22703</v>
      </c>
      <c r="EB50" s="2448">
        <v>800</v>
      </c>
      <c r="EC50" s="2448" t="s">
        <v>21</v>
      </c>
      <c r="ED50" s="217">
        <v>22</v>
      </c>
      <c r="EE50" s="1447">
        <v>43191</v>
      </c>
      <c r="EF50" s="666">
        <v>43191</v>
      </c>
      <c r="EG50" s="85"/>
      <c r="EH50" s="80">
        <v>43191</v>
      </c>
      <c r="EI50" s="86"/>
      <c r="EJ50" s="82">
        <v>2445295</v>
      </c>
      <c r="EK50" s="2448" t="s">
        <v>22</v>
      </c>
      <c r="EL50" s="2448"/>
      <c r="EM50" s="2448">
        <v>2445267</v>
      </c>
      <c r="EN50" s="2448">
        <v>417535</v>
      </c>
      <c r="EO50" s="2448">
        <v>59093</v>
      </c>
      <c r="EP50" s="2448">
        <v>1968639</v>
      </c>
      <c r="EQ50" s="2448" t="s">
        <v>22</v>
      </c>
      <c r="ER50" s="2448">
        <v>1872785</v>
      </c>
      <c r="ES50" s="2448">
        <v>95854</v>
      </c>
      <c r="ET50" s="2448" t="s">
        <v>22</v>
      </c>
      <c r="EU50" s="217" t="s">
        <v>22</v>
      </c>
      <c r="EV50" s="1447">
        <v>43191</v>
      </c>
      <c r="EW50" s="666">
        <v>43191</v>
      </c>
      <c r="EX50" s="85"/>
      <c r="EY50" s="80">
        <v>43191</v>
      </c>
      <c r="EZ50" s="86"/>
      <c r="FA50" s="82">
        <v>7715</v>
      </c>
      <c r="FB50" s="2448" t="s">
        <v>21</v>
      </c>
      <c r="FC50" s="2448"/>
      <c r="FD50" s="2448">
        <v>8666</v>
      </c>
      <c r="FE50" s="2448" t="s">
        <v>21</v>
      </c>
      <c r="FF50" s="2448" t="s">
        <v>21</v>
      </c>
      <c r="FG50" s="2448">
        <v>8666</v>
      </c>
      <c r="FH50" s="2448">
        <v>8666</v>
      </c>
      <c r="FI50" s="2448" t="s">
        <v>21</v>
      </c>
      <c r="FJ50" s="2448" t="s">
        <v>21</v>
      </c>
      <c r="FK50" s="2448" t="s">
        <v>21</v>
      </c>
      <c r="FL50" s="217">
        <v>1335</v>
      </c>
      <c r="FM50" s="1447">
        <v>43191</v>
      </c>
      <c r="FN50" s="666">
        <v>43191</v>
      </c>
      <c r="FO50" s="4"/>
    </row>
    <row r="51" spans="1:171" ht="7.5" customHeight="1">
      <c r="A51" s="85"/>
      <c r="B51" s="87"/>
      <c r="C51" s="86"/>
      <c r="D51" s="82"/>
      <c r="E51" s="2448"/>
      <c r="F51" s="2448"/>
      <c r="G51" s="2448"/>
      <c r="H51" s="2448"/>
      <c r="I51" s="2448"/>
      <c r="J51" s="2448"/>
      <c r="K51" s="2448"/>
      <c r="L51" s="2448"/>
      <c r="M51" s="2448"/>
      <c r="N51" s="2448"/>
      <c r="O51" s="217"/>
      <c r="P51" s="1446"/>
      <c r="Q51" s="505"/>
      <c r="R51" s="85"/>
      <c r="S51" s="87"/>
      <c r="T51" s="86"/>
      <c r="U51" s="82"/>
      <c r="V51" s="2448"/>
      <c r="W51" s="2448"/>
      <c r="X51" s="2448"/>
      <c r="Y51" s="2448"/>
      <c r="Z51" s="2448"/>
      <c r="AA51" s="2448"/>
      <c r="AB51" s="2448"/>
      <c r="AC51" s="2448"/>
      <c r="AD51" s="2448"/>
      <c r="AE51" s="2448"/>
      <c r="AF51" s="217"/>
      <c r="AG51" s="1446"/>
      <c r="AH51" s="505"/>
      <c r="AI51" s="85"/>
      <c r="AJ51" s="87"/>
      <c r="AK51" s="86"/>
      <c r="AL51" s="82"/>
      <c r="AM51" s="2448"/>
      <c r="AN51" s="2448"/>
      <c r="AO51" s="2448"/>
      <c r="AP51" s="2448"/>
      <c r="AQ51" s="2448"/>
      <c r="AR51" s="2448"/>
      <c r="AS51" s="2448"/>
      <c r="AT51" s="2448"/>
      <c r="AU51" s="2448"/>
      <c r="AV51" s="2448"/>
      <c r="AW51" s="217"/>
      <c r="AX51" s="1446"/>
      <c r="AY51" s="505"/>
      <c r="AZ51" s="85"/>
      <c r="BA51" s="87"/>
      <c r="BB51" s="86"/>
      <c r="BC51" s="82"/>
      <c r="BD51" s="2448"/>
      <c r="BE51" s="2448"/>
      <c r="BF51" s="2448"/>
      <c r="BG51" s="2448"/>
      <c r="BH51" s="2448"/>
      <c r="BI51" s="2448"/>
      <c r="BJ51" s="2448"/>
      <c r="BK51" s="2448"/>
      <c r="BL51" s="2448"/>
      <c r="BM51" s="2448"/>
      <c r="BN51" s="217"/>
      <c r="BO51" s="1446"/>
      <c r="BP51" s="505"/>
      <c r="BQ51" s="85"/>
      <c r="BR51" s="87"/>
      <c r="BS51" s="86"/>
      <c r="BT51" s="82"/>
      <c r="BU51" s="2448"/>
      <c r="BV51" s="2448"/>
      <c r="BW51" s="2448"/>
      <c r="BX51" s="2448"/>
      <c r="BY51" s="2448"/>
      <c r="BZ51" s="2448"/>
      <c r="CA51" s="2448"/>
      <c r="CB51" s="2448"/>
      <c r="CC51" s="2448"/>
      <c r="CD51" s="2448"/>
      <c r="CE51" s="217"/>
      <c r="CF51" s="1446"/>
      <c r="CG51" s="505"/>
      <c r="CH51" s="85"/>
      <c r="CI51" s="87"/>
      <c r="CJ51" s="86"/>
      <c r="CK51" s="82"/>
      <c r="CL51" s="2448"/>
      <c r="CM51" s="2448"/>
      <c r="CN51" s="2448"/>
      <c r="CO51" s="2448"/>
      <c r="CP51" s="2448"/>
      <c r="CQ51" s="2448"/>
      <c r="CR51" s="2448"/>
      <c r="CS51" s="2448"/>
      <c r="CT51" s="2448"/>
      <c r="CU51" s="2448"/>
      <c r="CV51" s="217"/>
      <c r="CW51" s="1446"/>
      <c r="CX51" s="505"/>
      <c r="CY51" s="85"/>
      <c r="CZ51" s="87"/>
      <c r="DA51" s="86"/>
      <c r="DB51" s="82"/>
      <c r="DC51" s="2448"/>
      <c r="DD51" s="2448"/>
      <c r="DE51" s="2448"/>
      <c r="DF51" s="2448"/>
      <c r="DG51" s="2448"/>
      <c r="DH51" s="2448"/>
      <c r="DI51" s="2448"/>
      <c r="DJ51" s="2448"/>
      <c r="DK51" s="2448"/>
      <c r="DL51" s="2448"/>
      <c r="DM51" s="217"/>
      <c r="DN51" s="1446"/>
      <c r="DO51" s="505"/>
      <c r="DP51" s="85"/>
      <c r="DQ51" s="87"/>
      <c r="DR51" s="86"/>
      <c r="DS51" s="82"/>
      <c r="DT51" s="2448"/>
      <c r="DU51" s="2448"/>
      <c r="DV51" s="2448"/>
      <c r="DW51" s="2448"/>
      <c r="DX51" s="2448"/>
      <c r="DY51" s="2448"/>
      <c r="DZ51" s="2448"/>
      <c r="EA51" s="2448"/>
      <c r="EB51" s="2448"/>
      <c r="EC51" s="2448"/>
      <c r="ED51" s="217"/>
      <c r="EE51" s="1446"/>
      <c r="EF51" s="505"/>
      <c r="EG51" s="85"/>
      <c r="EH51" s="87"/>
      <c r="EI51" s="86"/>
      <c r="EJ51" s="82"/>
      <c r="EK51" s="2448"/>
      <c r="EL51" s="2448"/>
      <c r="EM51" s="2448"/>
      <c r="EN51" s="2448"/>
      <c r="EO51" s="2448"/>
      <c r="EP51" s="2448"/>
      <c r="EQ51" s="2448"/>
      <c r="ER51" s="2448"/>
      <c r="ES51" s="2448"/>
      <c r="ET51" s="2448"/>
      <c r="EU51" s="217"/>
      <c r="EV51" s="1446"/>
      <c r="EW51" s="505"/>
      <c r="EX51" s="85"/>
      <c r="EY51" s="87"/>
      <c r="EZ51" s="86"/>
      <c r="FA51" s="82"/>
      <c r="FB51" s="2448"/>
      <c r="FC51" s="2448"/>
      <c r="FD51" s="2448"/>
      <c r="FE51" s="2448"/>
      <c r="FF51" s="2448"/>
      <c r="FG51" s="2448"/>
      <c r="FH51" s="2448"/>
      <c r="FI51" s="2448"/>
      <c r="FJ51" s="2448"/>
      <c r="FK51" s="2448"/>
      <c r="FL51" s="2448"/>
      <c r="FM51" s="1446"/>
      <c r="FN51" s="505"/>
      <c r="FO51" s="4"/>
    </row>
    <row r="52" spans="1:171" ht="15" customHeight="1">
      <c r="A52" s="88">
        <v>31</v>
      </c>
      <c r="B52" s="89" t="s">
        <v>23</v>
      </c>
      <c r="C52" s="134" t="s">
        <v>163</v>
      </c>
      <c r="D52" s="82">
        <v>426317</v>
      </c>
      <c r="E52" s="2448" t="s">
        <v>21</v>
      </c>
      <c r="F52" s="2448"/>
      <c r="G52" s="2448">
        <v>421857</v>
      </c>
      <c r="H52" s="2448">
        <v>49053</v>
      </c>
      <c r="I52" s="2448">
        <v>14430</v>
      </c>
      <c r="J52" s="2448">
        <v>358375</v>
      </c>
      <c r="K52" s="2448">
        <v>78506</v>
      </c>
      <c r="L52" s="2448">
        <v>233518</v>
      </c>
      <c r="M52" s="2448">
        <v>46351</v>
      </c>
      <c r="N52" s="2448">
        <v>34243</v>
      </c>
      <c r="O52" s="217">
        <v>215191</v>
      </c>
      <c r="P52" s="1548" t="s">
        <v>25</v>
      </c>
      <c r="Q52" s="669" t="s">
        <v>2160</v>
      </c>
      <c r="R52" s="88">
        <v>31</v>
      </c>
      <c r="S52" s="89" t="s">
        <v>23</v>
      </c>
      <c r="T52" s="134" t="s">
        <v>163</v>
      </c>
      <c r="U52" s="82">
        <v>6053</v>
      </c>
      <c r="V52" s="2448" t="s">
        <v>22</v>
      </c>
      <c r="W52" s="2448"/>
      <c r="X52" s="2448">
        <v>6020</v>
      </c>
      <c r="Y52" s="2448" t="s">
        <v>21</v>
      </c>
      <c r="Z52" s="2448" t="s">
        <v>21</v>
      </c>
      <c r="AA52" s="2448">
        <v>6020</v>
      </c>
      <c r="AB52" s="2448" t="s">
        <v>22</v>
      </c>
      <c r="AC52" s="2448">
        <v>75</v>
      </c>
      <c r="AD52" s="2448">
        <v>5945</v>
      </c>
      <c r="AE52" s="2448">
        <v>33</v>
      </c>
      <c r="AF52" s="217">
        <v>153</v>
      </c>
      <c r="AG52" s="1548" t="s">
        <v>25</v>
      </c>
      <c r="AH52" s="669" t="s">
        <v>2160</v>
      </c>
      <c r="AI52" s="88">
        <v>31</v>
      </c>
      <c r="AJ52" s="89" t="s">
        <v>23</v>
      </c>
      <c r="AK52" s="134" t="s">
        <v>163</v>
      </c>
      <c r="AL52" s="82">
        <v>38972</v>
      </c>
      <c r="AM52" s="2448" t="s">
        <v>21</v>
      </c>
      <c r="AN52" s="2448"/>
      <c r="AO52" s="2448">
        <v>36375</v>
      </c>
      <c r="AP52" s="2448">
        <v>15122</v>
      </c>
      <c r="AQ52" s="2448">
        <v>11785</v>
      </c>
      <c r="AR52" s="2448">
        <v>9468</v>
      </c>
      <c r="AS52" s="2448" t="s">
        <v>21</v>
      </c>
      <c r="AT52" s="2448">
        <v>9073</v>
      </c>
      <c r="AU52" s="2448">
        <v>395</v>
      </c>
      <c r="AV52" s="2448">
        <v>1418</v>
      </c>
      <c r="AW52" s="217">
        <v>30449</v>
      </c>
      <c r="AX52" s="1548" t="s">
        <v>25</v>
      </c>
      <c r="AY52" s="669" t="s">
        <v>2160</v>
      </c>
      <c r="AZ52" s="88">
        <v>31</v>
      </c>
      <c r="BA52" s="89" t="s">
        <v>23</v>
      </c>
      <c r="BB52" s="134" t="s">
        <v>163</v>
      </c>
      <c r="BC52" s="82">
        <v>9</v>
      </c>
      <c r="BD52" s="2448" t="s">
        <v>22</v>
      </c>
      <c r="BE52" s="2448"/>
      <c r="BF52" s="2448">
        <v>9</v>
      </c>
      <c r="BG52" s="2448" t="s">
        <v>21</v>
      </c>
      <c r="BH52" s="2448" t="s">
        <v>21</v>
      </c>
      <c r="BI52" s="2448">
        <v>9</v>
      </c>
      <c r="BJ52" s="2448" t="s">
        <v>21</v>
      </c>
      <c r="BK52" s="2448">
        <v>9</v>
      </c>
      <c r="BL52" s="2448" t="s">
        <v>21</v>
      </c>
      <c r="BM52" s="2448" t="s">
        <v>22</v>
      </c>
      <c r="BN52" s="217" t="s">
        <v>22</v>
      </c>
      <c r="BO52" s="1548" t="s">
        <v>25</v>
      </c>
      <c r="BP52" s="669" t="s">
        <v>2160</v>
      </c>
      <c r="BQ52" s="88">
        <v>31</v>
      </c>
      <c r="BR52" s="89" t="s">
        <v>23</v>
      </c>
      <c r="BS52" s="134" t="s">
        <v>163</v>
      </c>
      <c r="BT52" s="82">
        <v>13679739</v>
      </c>
      <c r="BU52" s="2448">
        <v>9538276</v>
      </c>
      <c r="BV52" s="2448"/>
      <c r="BW52" s="2448">
        <v>20424763</v>
      </c>
      <c r="BX52" s="2448">
        <v>1653562</v>
      </c>
      <c r="BY52" s="2448">
        <v>79255</v>
      </c>
      <c r="BZ52" s="2448">
        <v>18691945</v>
      </c>
      <c r="CA52" s="2448">
        <v>6957014</v>
      </c>
      <c r="CB52" s="2448">
        <v>11468192</v>
      </c>
      <c r="CC52" s="2448">
        <v>266739</v>
      </c>
      <c r="CD52" s="2448">
        <v>3107953</v>
      </c>
      <c r="CE52" s="217">
        <v>5473528</v>
      </c>
      <c r="CF52" s="1548" t="s">
        <v>25</v>
      </c>
      <c r="CG52" s="669" t="s">
        <v>2160</v>
      </c>
      <c r="CH52" s="88">
        <v>31</v>
      </c>
      <c r="CI52" s="89" t="s">
        <v>23</v>
      </c>
      <c r="CJ52" s="134" t="s">
        <v>163</v>
      </c>
      <c r="CK52" s="82">
        <v>2069300</v>
      </c>
      <c r="CL52" s="2448">
        <v>6206769</v>
      </c>
      <c r="CM52" s="2448"/>
      <c r="CN52" s="2448">
        <v>7684646</v>
      </c>
      <c r="CO52" s="2448" t="s">
        <v>22</v>
      </c>
      <c r="CP52" s="2448" t="s">
        <v>21</v>
      </c>
      <c r="CQ52" s="2448">
        <v>7684646</v>
      </c>
      <c r="CR52" s="2448">
        <v>103841</v>
      </c>
      <c r="CS52" s="2448">
        <v>7569058</v>
      </c>
      <c r="CT52" s="2448">
        <v>11747</v>
      </c>
      <c r="CU52" s="2448">
        <v>632279</v>
      </c>
      <c r="CV52" s="217">
        <v>1614214</v>
      </c>
      <c r="CW52" s="1548" t="s">
        <v>25</v>
      </c>
      <c r="CX52" s="669" t="s">
        <v>2160</v>
      </c>
      <c r="CY52" s="88">
        <v>31</v>
      </c>
      <c r="CZ52" s="89" t="s">
        <v>23</v>
      </c>
      <c r="DA52" s="134" t="s">
        <v>163</v>
      </c>
      <c r="DB52" s="82">
        <v>417980</v>
      </c>
      <c r="DC52" s="2448">
        <v>30152136</v>
      </c>
      <c r="DD52" s="2448"/>
      <c r="DE52" s="2448">
        <v>21093677</v>
      </c>
      <c r="DF52" s="2448">
        <v>7442142</v>
      </c>
      <c r="DG52" s="2448">
        <v>607750</v>
      </c>
      <c r="DH52" s="2448">
        <v>13043785</v>
      </c>
      <c r="DI52" s="2448" t="s">
        <v>21</v>
      </c>
      <c r="DJ52" s="2448">
        <v>12020196</v>
      </c>
      <c r="DK52" s="2448">
        <v>1023589</v>
      </c>
      <c r="DL52" s="2448">
        <v>8888966</v>
      </c>
      <c r="DM52" s="217" t="s">
        <v>22</v>
      </c>
      <c r="DN52" s="1548" t="s">
        <v>25</v>
      </c>
      <c r="DO52" s="669" t="s">
        <v>2160</v>
      </c>
      <c r="DP52" s="88">
        <v>31</v>
      </c>
      <c r="DQ52" s="89" t="s">
        <v>23</v>
      </c>
      <c r="DR52" s="134" t="s">
        <v>163</v>
      </c>
      <c r="DS52" s="82">
        <v>6937</v>
      </c>
      <c r="DT52" s="2448" t="s">
        <v>21</v>
      </c>
      <c r="DU52" s="2448"/>
      <c r="DV52" s="2448">
        <v>6931</v>
      </c>
      <c r="DW52" s="2448">
        <v>944</v>
      </c>
      <c r="DX52" s="2448" t="s">
        <v>21</v>
      </c>
      <c r="DY52" s="2448">
        <v>5987</v>
      </c>
      <c r="DZ52" s="2448" t="s">
        <v>21</v>
      </c>
      <c r="EA52" s="2448">
        <v>5761</v>
      </c>
      <c r="EB52" s="2448">
        <v>226</v>
      </c>
      <c r="EC52" s="2448" t="s">
        <v>21</v>
      </c>
      <c r="ED52" s="217">
        <v>22</v>
      </c>
      <c r="EE52" s="1548" t="s">
        <v>25</v>
      </c>
      <c r="EF52" s="669" t="s">
        <v>2160</v>
      </c>
      <c r="EG52" s="88">
        <v>31</v>
      </c>
      <c r="EH52" s="89" t="s">
        <v>23</v>
      </c>
      <c r="EI52" s="134" t="s">
        <v>163</v>
      </c>
      <c r="EJ52" s="82">
        <v>637057</v>
      </c>
      <c r="EK52" s="2448" t="s">
        <v>22</v>
      </c>
      <c r="EL52" s="2448"/>
      <c r="EM52" s="2448">
        <v>637065</v>
      </c>
      <c r="EN52" s="2448">
        <v>118718</v>
      </c>
      <c r="EO52" s="2448">
        <v>14372</v>
      </c>
      <c r="EP52" s="2448">
        <v>503975</v>
      </c>
      <c r="EQ52" s="2448" t="s">
        <v>22</v>
      </c>
      <c r="ER52" s="2448">
        <v>478486</v>
      </c>
      <c r="ES52" s="2448">
        <v>25489</v>
      </c>
      <c r="ET52" s="2448" t="s">
        <v>22</v>
      </c>
      <c r="EU52" s="217" t="s">
        <v>22</v>
      </c>
      <c r="EV52" s="1548" t="s">
        <v>25</v>
      </c>
      <c r="EW52" s="669" t="s">
        <v>2160</v>
      </c>
      <c r="EX52" s="88">
        <v>31</v>
      </c>
      <c r="EY52" s="89" t="s">
        <v>23</v>
      </c>
      <c r="EZ52" s="134" t="s">
        <v>163</v>
      </c>
      <c r="FA52" s="82">
        <v>2415</v>
      </c>
      <c r="FB52" s="2448" t="s">
        <v>21</v>
      </c>
      <c r="FC52" s="2448"/>
      <c r="FD52" s="2448">
        <v>2344</v>
      </c>
      <c r="FE52" s="2448" t="s">
        <v>21</v>
      </c>
      <c r="FF52" s="2448" t="s">
        <v>21</v>
      </c>
      <c r="FG52" s="2448">
        <v>2344</v>
      </c>
      <c r="FH52" s="2448">
        <v>2344</v>
      </c>
      <c r="FI52" s="2448" t="s">
        <v>21</v>
      </c>
      <c r="FJ52" s="2448" t="s">
        <v>21</v>
      </c>
      <c r="FK52" s="2448" t="s">
        <v>21</v>
      </c>
      <c r="FL52" s="217">
        <v>1335</v>
      </c>
      <c r="FM52" s="1548" t="s">
        <v>25</v>
      </c>
      <c r="FN52" s="669" t="s">
        <v>2160</v>
      </c>
      <c r="FO52" s="4"/>
    </row>
    <row r="53" spans="1:171" ht="15" customHeight="1">
      <c r="A53" s="93" t="s">
        <v>26</v>
      </c>
      <c r="B53" s="94" t="s">
        <v>26</v>
      </c>
      <c r="C53" s="134" t="s">
        <v>164</v>
      </c>
      <c r="D53" s="82">
        <v>559112</v>
      </c>
      <c r="E53" s="2448" t="s">
        <v>21</v>
      </c>
      <c r="F53" s="2448"/>
      <c r="G53" s="2448">
        <v>417492</v>
      </c>
      <c r="H53" s="2448">
        <v>40371</v>
      </c>
      <c r="I53" s="2448">
        <v>12882</v>
      </c>
      <c r="J53" s="2448">
        <v>364239</v>
      </c>
      <c r="K53" s="2448">
        <v>80565</v>
      </c>
      <c r="L53" s="2448">
        <v>238726</v>
      </c>
      <c r="M53" s="2448">
        <v>44948</v>
      </c>
      <c r="N53" s="2448">
        <v>57305</v>
      </c>
      <c r="O53" s="217">
        <v>297779</v>
      </c>
      <c r="P53" s="1448" t="s">
        <v>27</v>
      </c>
      <c r="Q53" s="670" t="s">
        <v>26</v>
      </c>
      <c r="R53" s="93" t="s">
        <v>26</v>
      </c>
      <c r="S53" s="94" t="s">
        <v>26</v>
      </c>
      <c r="T53" s="134" t="s">
        <v>164</v>
      </c>
      <c r="U53" s="82">
        <v>6133</v>
      </c>
      <c r="V53" s="2448" t="s">
        <v>22</v>
      </c>
      <c r="W53" s="2448"/>
      <c r="X53" s="2448">
        <v>6119</v>
      </c>
      <c r="Y53" s="2448" t="s">
        <v>21</v>
      </c>
      <c r="Z53" s="2448" t="s">
        <v>21</v>
      </c>
      <c r="AA53" s="2448">
        <v>6119</v>
      </c>
      <c r="AB53" s="2448" t="s">
        <v>22</v>
      </c>
      <c r="AC53" s="2448">
        <v>76</v>
      </c>
      <c r="AD53" s="2448">
        <v>6043</v>
      </c>
      <c r="AE53" s="2448">
        <v>35</v>
      </c>
      <c r="AF53" s="217">
        <v>131</v>
      </c>
      <c r="AG53" s="1448" t="s">
        <v>27</v>
      </c>
      <c r="AH53" s="670" t="s">
        <v>26</v>
      </c>
      <c r="AI53" s="93" t="s">
        <v>26</v>
      </c>
      <c r="AJ53" s="94" t="s">
        <v>26</v>
      </c>
      <c r="AK53" s="134" t="s">
        <v>164</v>
      </c>
      <c r="AL53" s="82">
        <v>37975</v>
      </c>
      <c r="AM53" s="2448" t="s">
        <v>21</v>
      </c>
      <c r="AN53" s="2448"/>
      <c r="AO53" s="2448">
        <v>35241</v>
      </c>
      <c r="AP53" s="2448">
        <v>16303</v>
      </c>
      <c r="AQ53" s="2448">
        <v>10985</v>
      </c>
      <c r="AR53" s="2448">
        <v>7953</v>
      </c>
      <c r="AS53" s="2448" t="s">
        <v>21</v>
      </c>
      <c r="AT53" s="2448">
        <v>7571</v>
      </c>
      <c r="AU53" s="2448">
        <v>382</v>
      </c>
      <c r="AV53" s="2448">
        <v>1259</v>
      </c>
      <c r="AW53" s="217">
        <v>31913</v>
      </c>
      <c r="AX53" s="1448" t="s">
        <v>27</v>
      </c>
      <c r="AY53" s="670" t="s">
        <v>26</v>
      </c>
      <c r="AZ53" s="93" t="s">
        <v>26</v>
      </c>
      <c r="BA53" s="94" t="s">
        <v>26</v>
      </c>
      <c r="BB53" s="134" t="s">
        <v>164</v>
      </c>
      <c r="BC53" s="82">
        <v>9</v>
      </c>
      <c r="BD53" s="2448" t="s">
        <v>22</v>
      </c>
      <c r="BE53" s="2448"/>
      <c r="BF53" s="2448">
        <v>9</v>
      </c>
      <c r="BG53" s="2448" t="s">
        <v>21</v>
      </c>
      <c r="BH53" s="2448" t="s">
        <v>21</v>
      </c>
      <c r="BI53" s="2448">
        <v>9</v>
      </c>
      <c r="BJ53" s="2448" t="s">
        <v>21</v>
      </c>
      <c r="BK53" s="2448">
        <v>9</v>
      </c>
      <c r="BL53" s="2448" t="s">
        <v>21</v>
      </c>
      <c r="BM53" s="2448" t="s">
        <v>22</v>
      </c>
      <c r="BN53" s="217" t="s">
        <v>22</v>
      </c>
      <c r="BO53" s="1448" t="s">
        <v>27</v>
      </c>
      <c r="BP53" s="670" t="s">
        <v>26</v>
      </c>
      <c r="BQ53" s="93" t="s">
        <v>26</v>
      </c>
      <c r="BR53" s="94" t="s">
        <v>26</v>
      </c>
      <c r="BS53" s="134" t="s">
        <v>164</v>
      </c>
      <c r="BT53" s="82">
        <v>14269246</v>
      </c>
      <c r="BU53" s="2448">
        <v>9819766</v>
      </c>
      <c r="BV53" s="2448"/>
      <c r="BW53" s="2448">
        <v>20880780</v>
      </c>
      <c r="BX53" s="2448">
        <v>1506136</v>
      </c>
      <c r="BY53" s="2448">
        <v>39833</v>
      </c>
      <c r="BZ53" s="2448">
        <v>19334810</v>
      </c>
      <c r="CA53" s="2448">
        <v>7102629</v>
      </c>
      <c r="CB53" s="2448">
        <v>11948192</v>
      </c>
      <c r="CC53" s="2448">
        <v>283990</v>
      </c>
      <c r="CD53" s="2448">
        <v>3078325</v>
      </c>
      <c r="CE53" s="217">
        <v>5439835</v>
      </c>
      <c r="CF53" s="1448" t="s">
        <v>27</v>
      </c>
      <c r="CG53" s="670" t="s">
        <v>26</v>
      </c>
      <c r="CH53" s="93" t="s">
        <v>26</v>
      </c>
      <c r="CI53" s="94" t="s">
        <v>26</v>
      </c>
      <c r="CJ53" s="134" t="s">
        <v>164</v>
      </c>
      <c r="CK53" s="82">
        <v>2176391</v>
      </c>
      <c r="CL53" s="2448">
        <v>6352840</v>
      </c>
      <c r="CM53" s="2448"/>
      <c r="CN53" s="2448">
        <v>7920157</v>
      </c>
      <c r="CO53" s="2448" t="s">
        <v>22</v>
      </c>
      <c r="CP53" s="2448" t="s">
        <v>21</v>
      </c>
      <c r="CQ53" s="2448">
        <v>7920157</v>
      </c>
      <c r="CR53" s="2448">
        <v>108517</v>
      </c>
      <c r="CS53" s="2448">
        <v>7797796</v>
      </c>
      <c r="CT53" s="2448">
        <v>13844</v>
      </c>
      <c r="CU53" s="2448">
        <v>563783</v>
      </c>
      <c r="CV53" s="217">
        <v>1629085</v>
      </c>
      <c r="CW53" s="1448" t="s">
        <v>27</v>
      </c>
      <c r="CX53" s="670" t="s">
        <v>26</v>
      </c>
      <c r="CY53" s="93" t="s">
        <v>26</v>
      </c>
      <c r="CZ53" s="94" t="s">
        <v>26</v>
      </c>
      <c r="DA53" s="134" t="s">
        <v>164</v>
      </c>
      <c r="DB53" s="82">
        <v>448625</v>
      </c>
      <c r="DC53" s="2448">
        <v>31657163</v>
      </c>
      <c r="DD53" s="2448"/>
      <c r="DE53" s="2448">
        <v>21329007</v>
      </c>
      <c r="DF53" s="2448">
        <v>7674612</v>
      </c>
      <c r="DG53" s="2448">
        <v>192951</v>
      </c>
      <c r="DH53" s="2448">
        <v>13461444</v>
      </c>
      <c r="DI53" s="2448" t="s">
        <v>21</v>
      </c>
      <c r="DJ53" s="2448">
        <v>12195433</v>
      </c>
      <c r="DK53" s="2448">
        <v>1266011</v>
      </c>
      <c r="DL53" s="2448">
        <v>10095916</v>
      </c>
      <c r="DM53" s="217" t="s">
        <v>22</v>
      </c>
      <c r="DN53" s="1448" t="s">
        <v>27</v>
      </c>
      <c r="DO53" s="670" t="s">
        <v>26</v>
      </c>
      <c r="DP53" s="93" t="s">
        <v>26</v>
      </c>
      <c r="DQ53" s="94" t="s">
        <v>26</v>
      </c>
      <c r="DR53" s="134" t="s">
        <v>164</v>
      </c>
      <c r="DS53" s="82">
        <v>6348</v>
      </c>
      <c r="DT53" s="2448" t="s">
        <v>21</v>
      </c>
      <c r="DU53" s="2448"/>
      <c r="DV53" s="2448">
        <v>6361</v>
      </c>
      <c r="DW53" s="2448">
        <v>792</v>
      </c>
      <c r="DX53" s="2448" t="s">
        <v>21</v>
      </c>
      <c r="DY53" s="2448">
        <v>5569</v>
      </c>
      <c r="DZ53" s="2448" t="s">
        <v>21</v>
      </c>
      <c r="EA53" s="2448">
        <v>5406</v>
      </c>
      <c r="EB53" s="2448">
        <v>163</v>
      </c>
      <c r="EC53" s="2448" t="s">
        <v>21</v>
      </c>
      <c r="ED53" s="217">
        <v>10</v>
      </c>
      <c r="EE53" s="1448" t="s">
        <v>27</v>
      </c>
      <c r="EF53" s="670" t="s">
        <v>26</v>
      </c>
      <c r="EG53" s="93" t="s">
        <v>26</v>
      </c>
      <c r="EH53" s="94" t="s">
        <v>26</v>
      </c>
      <c r="EI53" s="134" t="s">
        <v>164</v>
      </c>
      <c r="EJ53" s="82">
        <v>551235</v>
      </c>
      <c r="EK53" s="2448" t="s">
        <v>22</v>
      </c>
      <c r="EL53" s="2448"/>
      <c r="EM53" s="2448">
        <v>551222</v>
      </c>
      <c r="EN53" s="2448">
        <v>69849</v>
      </c>
      <c r="EO53" s="2448">
        <v>12866</v>
      </c>
      <c r="EP53" s="2448">
        <v>468507</v>
      </c>
      <c r="EQ53" s="2448" t="s">
        <v>22</v>
      </c>
      <c r="ER53" s="2448">
        <v>445696</v>
      </c>
      <c r="ES53" s="2448">
        <v>22811</v>
      </c>
      <c r="ET53" s="2448" t="s">
        <v>22</v>
      </c>
      <c r="EU53" s="217" t="s">
        <v>22</v>
      </c>
      <c r="EV53" s="1448" t="s">
        <v>27</v>
      </c>
      <c r="EW53" s="670" t="s">
        <v>26</v>
      </c>
      <c r="EX53" s="93" t="s">
        <v>26</v>
      </c>
      <c r="EY53" s="94" t="s">
        <v>26</v>
      </c>
      <c r="EZ53" s="134" t="s">
        <v>164</v>
      </c>
      <c r="FA53" s="82">
        <v>2520</v>
      </c>
      <c r="FB53" s="2448" t="s">
        <v>21</v>
      </c>
      <c r="FC53" s="2448"/>
      <c r="FD53" s="2448">
        <v>3451</v>
      </c>
      <c r="FE53" s="2448" t="s">
        <v>21</v>
      </c>
      <c r="FF53" s="2448" t="s">
        <v>21</v>
      </c>
      <c r="FG53" s="2448">
        <v>3451</v>
      </c>
      <c r="FH53" s="2448">
        <v>3451</v>
      </c>
      <c r="FI53" s="2448" t="s">
        <v>21</v>
      </c>
      <c r="FJ53" s="2448" t="s">
        <v>21</v>
      </c>
      <c r="FK53" s="2448" t="s">
        <v>21</v>
      </c>
      <c r="FL53" s="217">
        <v>404</v>
      </c>
      <c r="FM53" s="1448" t="s">
        <v>27</v>
      </c>
      <c r="FN53" s="670" t="s">
        <v>26</v>
      </c>
      <c r="FO53" s="4"/>
    </row>
    <row r="54" spans="1:171" ht="15" customHeight="1">
      <c r="A54" s="88">
        <v>1</v>
      </c>
      <c r="B54" s="89" t="s">
        <v>2159</v>
      </c>
      <c r="C54" s="134" t="s">
        <v>2161</v>
      </c>
      <c r="D54" s="82">
        <v>412447</v>
      </c>
      <c r="E54" s="2448" t="s">
        <v>21</v>
      </c>
      <c r="F54" s="2448"/>
      <c r="G54" s="2448">
        <v>368978</v>
      </c>
      <c r="H54" s="2448">
        <v>47450</v>
      </c>
      <c r="I54" s="2448">
        <v>15113</v>
      </c>
      <c r="J54" s="2448">
        <v>306416</v>
      </c>
      <c r="K54" s="2448">
        <v>52104</v>
      </c>
      <c r="L54" s="2448">
        <v>210370</v>
      </c>
      <c r="M54" s="2448">
        <v>43942</v>
      </c>
      <c r="N54" s="2448">
        <v>35048</v>
      </c>
      <c r="O54" s="217">
        <v>301197</v>
      </c>
      <c r="P54" s="1448" t="s">
        <v>28</v>
      </c>
      <c r="Q54" s="670" t="s">
        <v>26</v>
      </c>
      <c r="R54" s="88">
        <v>1</v>
      </c>
      <c r="S54" s="89" t="s">
        <v>2159</v>
      </c>
      <c r="T54" s="134" t="s">
        <v>2161</v>
      </c>
      <c r="U54" s="82">
        <v>6228</v>
      </c>
      <c r="V54" s="2448" t="s">
        <v>22</v>
      </c>
      <c r="W54" s="2448"/>
      <c r="X54" s="2448">
        <v>6170</v>
      </c>
      <c r="Y54" s="2448" t="s">
        <v>21</v>
      </c>
      <c r="Z54" s="2448" t="s">
        <v>21</v>
      </c>
      <c r="AA54" s="2448">
        <v>6170</v>
      </c>
      <c r="AB54" s="2448" t="s">
        <v>22</v>
      </c>
      <c r="AC54" s="2448">
        <v>63</v>
      </c>
      <c r="AD54" s="2448">
        <v>6107</v>
      </c>
      <c r="AE54" s="2448">
        <v>34</v>
      </c>
      <c r="AF54" s="217">
        <v>150</v>
      </c>
      <c r="AG54" s="1448" t="s">
        <v>28</v>
      </c>
      <c r="AH54" s="670" t="s">
        <v>26</v>
      </c>
      <c r="AI54" s="88">
        <v>1</v>
      </c>
      <c r="AJ54" s="89" t="s">
        <v>2159</v>
      </c>
      <c r="AK54" s="134" t="s">
        <v>2161</v>
      </c>
      <c r="AL54" s="82">
        <v>44445</v>
      </c>
      <c r="AM54" s="2448" t="s">
        <v>21</v>
      </c>
      <c r="AN54" s="2448"/>
      <c r="AO54" s="2448">
        <v>44416</v>
      </c>
      <c r="AP54" s="2448">
        <v>23173</v>
      </c>
      <c r="AQ54" s="2448">
        <v>13491</v>
      </c>
      <c r="AR54" s="2448">
        <v>7752</v>
      </c>
      <c r="AS54" s="2448" t="s">
        <v>21</v>
      </c>
      <c r="AT54" s="2448">
        <v>7447</v>
      </c>
      <c r="AU54" s="2448">
        <v>305</v>
      </c>
      <c r="AV54" s="2448">
        <v>1502</v>
      </c>
      <c r="AW54" s="217">
        <v>30427</v>
      </c>
      <c r="AX54" s="1448" t="s">
        <v>28</v>
      </c>
      <c r="AY54" s="670" t="s">
        <v>26</v>
      </c>
      <c r="AZ54" s="88">
        <v>1</v>
      </c>
      <c r="BA54" s="89" t="s">
        <v>2159</v>
      </c>
      <c r="BB54" s="134" t="s">
        <v>2161</v>
      </c>
      <c r="BC54" s="82">
        <v>9</v>
      </c>
      <c r="BD54" s="2448" t="s">
        <v>22</v>
      </c>
      <c r="BE54" s="2448"/>
      <c r="BF54" s="2448">
        <v>9</v>
      </c>
      <c r="BG54" s="2448" t="s">
        <v>21</v>
      </c>
      <c r="BH54" s="2448" t="s">
        <v>21</v>
      </c>
      <c r="BI54" s="2448">
        <v>9</v>
      </c>
      <c r="BJ54" s="2448" t="s">
        <v>21</v>
      </c>
      <c r="BK54" s="2448">
        <v>9</v>
      </c>
      <c r="BL54" s="2448" t="s">
        <v>21</v>
      </c>
      <c r="BM54" s="2448" t="s">
        <v>22</v>
      </c>
      <c r="BN54" s="217" t="s">
        <v>22</v>
      </c>
      <c r="BO54" s="1448" t="s">
        <v>28</v>
      </c>
      <c r="BP54" s="670" t="s">
        <v>26</v>
      </c>
      <c r="BQ54" s="88">
        <v>1</v>
      </c>
      <c r="BR54" s="89" t="s">
        <v>2159</v>
      </c>
      <c r="BS54" s="134" t="s">
        <v>2161</v>
      </c>
      <c r="BT54" s="82">
        <v>14320817</v>
      </c>
      <c r="BU54" s="2448">
        <v>9665933</v>
      </c>
      <c r="BV54" s="2448"/>
      <c r="BW54" s="2448">
        <v>20711151</v>
      </c>
      <c r="BX54" s="2448">
        <v>1741080</v>
      </c>
      <c r="BY54" s="2448">
        <v>24182</v>
      </c>
      <c r="BZ54" s="2448">
        <v>18945889</v>
      </c>
      <c r="CA54" s="2448">
        <v>6993136</v>
      </c>
      <c r="CB54" s="2448">
        <v>11691580</v>
      </c>
      <c r="CC54" s="2448">
        <v>261172</v>
      </c>
      <c r="CD54" s="2448">
        <v>3114369</v>
      </c>
      <c r="CE54" s="217">
        <v>5350320</v>
      </c>
      <c r="CF54" s="1448" t="s">
        <v>28</v>
      </c>
      <c r="CG54" s="670" t="s">
        <v>26</v>
      </c>
      <c r="CH54" s="88">
        <v>1</v>
      </c>
      <c r="CI54" s="89" t="s">
        <v>2159</v>
      </c>
      <c r="CJ54" s="134" t="s">
        <v>2161</v>
      </c>
      <c r="CK54" s="82">
        <v>1893504</v>
      </c>
      <c r="CL54" s="2448">
        <v>6242063</v>
      </c>
      <c r="CM54" s="2448"/>
      <c r="CN54" s="2448">
        <v>7616428</v>
      </c>
      <c r="CO54" s="2448" t="s">
        <v>22</v>
      </c>
      <c r="CP54" s="2448" t="s">
        <v>21</v>
      </c>
      <c r="CQ54" s="2448">
        <v>7616428</v>
      </c>
      <c r="CR54" s="2448">
        <v>78687</v>
      </c>
      <c r="CS54" s="2448">
        <v>7520244</v>
      </c>
      <c r="CT54" s="2448">
        <v>17497</v>
      </c>
      <c r="CU54" s="2448">
        <v>496097</v>
      </c>
      <c r="CV54" s="217">
        <v>1563318</v>
      </c>
      <c r="CW54" s="1448" t="s">
        <v>28</v>
      </c>
      <c r="CX54" s="670" t="s">
        <v>26</v>
      </c>
      <c r="CY54" s="88">
        <v>1</v>
      </c>
      <c r="CZ54" s="89" t="s">
        <v>2159</v>
      </c>
      <c r="DA54" s="134" t="s">
        <v>2161</v>
      </c>
      <c r="DB54" s="82">
        <v>450134</v>
      </c>
      <c r="DC54" s="2448">
        <v>31292394</v>
      </c>
      <c r="DD54" s="2448"/>
      <c r="DE54" s="2448">
        <v>20507175</v>
      </c>
      <c r="DF54" s="2448">
        <v>7472141</v>
      </c>
      <c r="DG54" s="2448">
        <v>1806</v>
      </c>
      <c r="DH54" s="2448">
        <v>13033228</v>
      </c>
      <c r="DI54" s="2448" t="s">
        <v>21</v>
      </c>
      <c r="DJ54" s="2448">
        <v>12040297</v>
      </c>
      <c r="DK54" s="2448">
        <v>992931</v>
      </c>
      <c r="DL54" s="2448">
        <v>10747337</v>
      </c>
      <c r="DM54" s="217" t="s">
        <v>22</v>
      </c>
      <c r="DN54" s="1448" t="s">
        <v>28</v>
      </c>
      <c r="DO54" s="670" t="s">
        <v>26</v>
      </c>
      <c r="DP54" s="88">
        <v>1</v>
      </c>
      <c r="DQ54" s="89" t="s">
        <v>2159</v>
      </c>
      <c r="DR54" s="134" t="s">
        <v>2161</v>
      </c>
      <c r="DS54" s="82">
        <v>5878</v>
      </c>
      <c r="DT54" s="2448" t="s">
        <v>21</v>
      </c>
      <c r="DU54" s="2448"/>
      <c r="DV54" s="2448">
        <v>5870</v>
      </c>
      <c r="DW54" s="2448">
        <v>661</v>
      </c>
      <c r="DX54" s="2448" t="s">
        <v>21</v>
      </c>
      <c r="DY54" s="2448">
        <v>5209</v>
      </c>
      <c r="DZ54" s="2448" t="s">
        <v>21</v>
      </c>
      <c r="EA54" s="2448">
        <v>5012</v>
      </c>
      <c r="EB54" s="2448">
        <v>197</v>
      </c>
      <c r="EC54" s="2448" t="s">
        <v>21</v>
      </c>
      <c r="ED54" s="217">
        <v>17</v>
      </c>
      <c r="EE54" s="1448" t="s">
        <v>28</v>
      </c>
      <c r="EF54" s="670" t="s">
        <v>26</v>
      </c>
      <c r="EG54" s="88">
        <v>1</v>
      </c>
      <c r="EH54" s="89" t="s">
        <v>2159</v>
      </c>
      <c r="EI54" s="134" t="s">
        <v>2161</v>
      </c>
      <c r="EJ54" s="82">
        <v>524406</v>
      </c>
      <c r="EK54" s="2448" t="s">
        <v>22</v>
      </c>
      <c r="EL54" s="2448"/>
      <c r="EM54" s="2448">
        <v>524409</v>
      </c>
      <c r="EN54" s="2448">
        <v>78797</v>
      </c>
      <c r="EO54" s="2448">
        <v>13597</v>
      </c>
      <c r="EP54" s="2448">
        <v>432015</v>
      </c>
      <c r="EQ54" s="2448" t="s">
        <v>22</v>
      </c>
      <c r="ER54" s="2448">
        <v>409539</v>
      </c>
      <c r="ES54" s="2448">
        <v>22476</v>
      </c>
      <c r="ET54" s="2448" t="s">
        <v>22</v>
      </c>
      <c r="EU54" s="217" t="s">
        <v>22</v>
      </c>
      <c r="EV54" s="1448" t="s">
        <v>28</v>
      </c>
      <c r="EW54" s="670" t="s">
        <v>26</v>
      </c>
      <c r="EX54" s="88">
        <v>1</v>
      </c>
      <c r="EY54" s="89" t="s">
        <v>2159</v>
      </c>
      <c r="EZ54" s="134" t="s">
        <v>2161</v>
      </c>
      <c r="FA54" s="82">
        <v>3421</v>
      </c>
      <c r="FB54" s="2448" t="s">
        <v>21</v>
      </c>
      <c r="FC54" s="2448"/>
      <c r="FD54" s="2448">
        <v>3281</v>
      </c>
      <c r="FE54" s="2448" t="s">
        <v>21</v>
      </c>
      <c r="FF54" s="2448" t="s">
        <v>21</v>
      </c>
      <c r="FG54" s="2448">
        <v>3281</v>
      </c>
      <c r="FH54" s="2448">
        <v>3281</v>
      </c>
      <c r="FI54" s="2448" t="s">
        <v>21</v>
      </c>
      <c r="FJ54" s="2448" t="s">
        <v>21</v>
      </c>
      <c r="FK54" s="2448" t="s">
        <v>21</v>
      </c>
      <c r="FL54" s="217">
        <v>544</v>
      </c>
      <c r="FM54" s="1448" t="s">
        <v>28</v>
      </c>
      <c r="FN54" s="670" t="s">
        <v>26</v>
      </c>
      <c r="FO54" s="4"/>
    </row>
    <row r="55" spans="1:171" ht="15" customHeight="1">
      <c r="A55" s="88" t="s">
        <v>26</v>
      </c>
      <c r="B55" s="89" t="s">
        <v>26</v>
      </c>
      <c r="C55" s="134" t="s">
        <v>165</v>
      </c>
      <c r="D55" s="82">
        <v>436675</v>
      </c>
      <c r="E55" s="2448" t="s">
        <v>21</v>
      </c>
      <c r="F55" s="2448"/>
      <c r="G55" s="2448">
        <v>411512</v>
      </c>
      <c r="H55" s="2448">
        <v>53498</v>
      </c>
      <c r="I55" s="2448">
        <v>13441</v>
      </c>
      <c r="J55" s="2448">
        <v>344573</v>
      </c>
      <c r="K55" s="2448">
        <v>69964</v>
      </c>
      <c r="L55" s="2448">
        <v>226156</v>
      </c>
      <c r="M55" s="2448">
        <v>48452</v>
      </c>
      <c r="N55" s="2448">
        <v>54034</v>
      </c>
      <c r="O55" s="217">
        <v>271818</v>
      </c>
      <c r="P55" s="1448" t="s">
        <v>29</v>
      </c>
      <c r="Q55" s="670" t="s">
        <v>26</v>
      </c>
      <c r="R55" s="88" t="s">
        <v>26</v>
      </c>
      <c r="S55" s="89" t="s">
        <v>26</v>
      </c>
      <c r="T55" s="134" t="s">
        <v>165</v>
      </c>
      <c r="U55" s="82">
        <v>6354</v>
      </c>
      <c r="V55" s="2448" t="s">
        <v>22</v>
      </c>
      <c r="W55" s="2448"/>
      <c r="X55" s="2448">
        <v>6318</v>
      </c>
      <c r="Y55" s="2448" t="s">
        <v>21</v>
      </c>
      <c r="Z55" s="2448" t="s">
        <v>21</v>
      </c>
      <c r="AA55" s="2448">
        <v>6318</v>
      </c>
      <c r="AB55" s="2448" t="s">
        <v>22</v>
      </c>
      <c r="AC55" s="2448">
        <v>71</v>
      </c>
      <c r="AD55" s="2448">
        <v>6247</v>
      </c>
      <c r="AE55" s="2448">
        <v>35</v>
      </c>
      <c r="AF55" s="217">
        <v>144</v>
      </c>
      <c r="AG55" s="1448" t="s">
        <v>29</v>
      </c>
      <c r="AH55" s="670" t="s">
        <v>26</v>
      </c>
      <c r="AI55" s="88" t="s">
        <v>26</v>
      </c>
      <c r="AJ55" s="89" t="s">
        <v>26</v>
      </c>
      <c r="AK55" s="134" t="s">
        <v>165</v>
      </c>
      <c r="AL55" s="82">
        <v>50463</v>
      </c>
      <c r="AM55" s="2448" t="s">
        <v>21</v>
      </c>
      <c r="AN55" s="2448"/>
      <c r="AO55" s="2448">
        <v>44175</v>
      </c>
      <c r="AP55" s="2448">
        <v>25366</v>
      </c>
      <c r="AQ55" s="2448">
        <v>10833</v>
      </c>
      <c r="AR55" s="2448">
        <v>7976</v>
      </c>
      <c r="AS55" s="2448" t="s">
        <v>21</v>
      </c>
      <c r="AT55" s="2448">
        <v>7719</v>
      </c>
      <c r="AU55" s="2448">
        <v>257</v>
      </c>
      <c r="AV55" s="2448">
        <v>1142</v>
      </c>
      <c r="AW55" s="217">
        <v>35563</v>
      </c>
      <c r="AX55" s="1448" t="s">
        <v>29</v>
      </c>
      <c r="AY55" s="670" t="s">
        <v>26</v>
      </c>
      <c r="AZ55" s="88" t="s">
        <v>26</v>
      </c>
      <c r="BA55" s="89" t="s">
        <v>26</v>
      </c>
      <c r="BB55" s="134" t="s">
        <v>165</v>
      </c>
      <c r="BC55" s="82">
        <v>7</v>
      </c>
      <c r="BD55" s="2448" t="s">
        <v>22</v>
      </c>
      <c r="BE55" s="2448"/>
      <c r="BF55" s="2448">
        <v>7</v>
      </c>
      <c r="BG55" s="2448" t="s">
        <v>21</v>
      </c>
      <c r="BH55" s="2448" t="s">
        <v>21</v>
      </c>
      <c r="BI55" s="2448">
        <v>7</v>
      </c>
      <c r="BJ55" s="2448" t="s">
        <v>21</v>
      </c>
      <c r="BK55" s="2448">
        <v>7</v>
      </c>
      <c r="BL55" s="2448" t="s">
        <v>21</v>
      </c>
      <c r="BM55" s="2448" t="s">
        <v>22</v>
      </c>
      <c r="BN55" s="217" t="s">
        <v>22</v>
      </c>
      <c r="BO55" s="1448" t="s">
        <v>29</v>
      </c>
      <c r="BP55" s="670" t="s">
        <v>26</v>
      </c>
      <c r="BQ55" s="88" t="s">
        <v>26</v>
      </c>
      <c r="BR55" s="89" t="s">
        <v>26</v>
      </c>
      <c r="BS55" s="134" t="s">
        <v>165</v>
      </c>
      <c r="BT55" s="82">
        <v>14377987</v>
      </c>
      <c r="BU55" s="2448">
        <v>9310045</v>
      </c>
      <c r="BV55" s="2448"/>
      <c r="BW55" s="2448">
        <v>19887547</v>
      </c>
      <c r="BX55" s="2448">
        <v>1586042</v>
      </c>
      <c r="BY55" s="2448">
        <v>40093</v>
      </c>
      <c r="BZ55" s="2448">
        <v>18261412</v>
      </c>
      <c r="CA55" s="2448">
        <v>6971764</v>
      </c>
      <c r="CB55" s="2448">
        <v>11025113</v>
      </c>
      <c r="CC55" s="2448">
        <v>264535</v>
      </c>
      <c r="CD55" s="2448">
        <v>3063776</v>
      </c>
      <c r="CE55" s="217">
        <v>5953060</v>
      </c>
      <c r="CF55" s="1448" t="s">
        <v>29</v>
      </c>
      <c r="CG55" s="670" t="s">
        <v>26</v>
      </c>
      <c r="CH55" s="88" t="s">
        <v>26</v>
      </c>
      <c r="CI55" s="89" t="s">
        <v>26</v>
      </c>
      <c r="CJ55" s="134" t="s">
        <v>165</v>
      </c>
      <c r="CK55" s="82">
        <v>1794255</v>
      </c>
      <c r="CL55" s="2448">
        <v>6160244</v>
      </c>
      <c r="CM55" s="2448"/>
      <c r="CN55" s="2448">
        <v>7254297</v>
      </c>
      <c r="CO55" s="2448" t="s">
        <v>22</v>
      </c>
      <c r="CP55" s="2448" t="s">
        <v>21</v>
      </c>
      <c r="CQ55" s="2448">
        <v>7254297</v>
      </c>
      <c r="CR55" s="2448">
        <v>91260</v>
      </c>
      <c r="CS55" s="2448">
        <v>7150163</v>
      </c>
      <c r="CT55" s="2448">
        <v>12874</v>
      </c>
      <c r="CU55" s="2448">
        <v>639243</v>
      </c>
      <c r="CV55" s="217">
        <v>1593965</v>
      </c>
      <c r="CW55" s="1448" t="s">
        <v>29</v>
      </c>
      <c r="CX55" s="670" t="s">
        <v>26</v>
      </c>
      <c r="CY55" s="88" t="s">
        <v>26</v>
      </c>
      <c r="CZ55" s="89" t="s">
        <v>26</v>
      </c>
      <c r="DA55" s="134" t="s">
        <v>165</v>
      </c>
      <c r="DB55" s="82">
        <v>439079</v>
      </c>
      <c r="DC55" s="2448">
        <v>28551144</v>
      </c>
      <c r="DD55" s="2448"/>
      <c r="DE55" s="2448">
        <v>19649777</v>
      </c>
      <c r="DF55" s="2448">
        <v>6976626</v>
      </c>
      <c r="DG55" s="2448">
        <v>209122</v>
      </c>
      <c r="DH55" s="2448">
        <v>12464029</v>
      </c>
      <c r="DI55" s="2448" t="s">
        <v>21</v>
      </c>
      <c r="DJ55" s="2448">
        <v>11298729</v>
      </c>
      <c r="DK55" s="2448">
        <v>1165300</v>
      </c>
      <c r="DL55" s="2448">
        <v>8954887</v>
      </c>
      <c r="DM55" s="217" t="s">
        <v>22</v>
      </c>
      <c r="DN55" s="1448" t="s">
        <v>29</v>
      </c>
      <c r="DO55" s="670" t="s">
        <v>26</v>
      </c>
      <c r="DP55" s="88" t="s">
        <v>26</v>
      </c>
      <c r="DQ55" s="89" t="s">
        <v>26</v>
      </c>
      <c r="DR55" s="134" t="s">
        <v>165</v>
      </c>
      <c r="DS55" s="82">
        <v>5870</v>
      </c>
      <c r="DT55" s="2448" t="s">
        <v>21</v>
      </c>
      <c r="DU55" s="2448"/>
      <c r="DV55" s="2448">
        <v>5868</v>
      </c>
      <c r="DW55" s="2448">
        <v>607</v>
      </c>
      <c r="DX55" s="2448" t="s">
        <v>21</v>
      </c>
      <c r="DY55" s="2448">
        <v>5261</v>
      </c>
      <c r="DZ55" s="2448" t="s">
        <v>21</v>
      </c>
      <c r="EA55" s="2448">
        <v>5080</v>
      </c>
      <c r="EB55" s="2448">
        <v>181</v>
      </c>
      <c r="EC55" s="2448" t="s">
        <v>21</v>
      </c>
      <c r="ED55" s="217">
        <v>19</v>
      </c>
      <c r="EE55" s="1448" t="s">
        <v>29</v>
      </c>
      <c r="EF55" s="670" t="s">
        <v>26</v>
      </c>
      <c r="EG55" s="88" t="s">
        <v>26</v>
      </c>
      <c r="EH55" s="89" t="s">
        <v>26</v>
      </c>
      <c r="EI55" s="134" t="s">
        <v>165</v>
      </c>
      <c r="EJ55" s="82">
        <v>557989</v>
      </c>
      <c r="EK55" s="2448" t="s">
        <v>22</v>
      </c>
      <c r="EL55" s="2448"/>
      <c r="EM55" s="2448">
        <v>557979</v>
      </c>
      <c r="EN55" s="2448">
        <v>100869</v>
      </c>
      <c r="EO55" s="2448">
        <v>10469</v>
      </c>
      <c r="EP55" s="2448">
        <v>446641</v>
      </c>
      <c r="EQ55" s="2448" t="s">
        <v>22</v>
      </c>
      <c r="ER55" s="2448">
        <v>424671</v>
      </c>
      <c r="ES55" s="2448">
        <v>21970</v>
      </c>
      <c r="ET55" s="2448" t="s">
        <v>22</v>
      </c>
      <c r="EU55" s="217" t="s">
        <v>22</v>
      </c>
      <c r="EV55" s="1448" t="s">
        <v>29</v>
      </c>
      <c r="EW55" s="670" t="s">
        <v>26</v>
      </c>
      <c r="EX55" s="88" t="s">
        <v>26</v>
      </c>
      <c r="EY55" s="89" t="s">
        <v>26</v>
      </c>
      <c r="EZ55" s="134" t="s">
        <v>165</v>
      </c>
      <c r="FA55" s="82">
        <v>4522</v>
      </c>
      <c r="FB55" s="2448" t="s">
        <v>21</v>
      </c>
      <c r="FC55" s="2448"/>
      <c r="FD55" s="2448">
        <v>2738</v>
      </c>
      <c r="FE55" s="2448" t="s">
        <v>21</v>
      </c>
      <c r="FF55" s="2448" t="s">
        <v>21</v>
      </c>
      <c r="FG55" s="2448">
        <v>2738</v>
      </c>
      <c r="FH55" s="2448">
        <v>2738</v>
      </c>
      <c r="FI55" s="2448" t="s">
        <v>21</v>
      </c>
      <c r="FJ55" s="2448" t="s">
        <v>21</v>
      </c>
      <c r="FK55" s="2448" t="s">
        <v>21</v>
      </c>
      <c r="FL55" s="217">
        <v>2328</v>
      </c>
      <c r="FM55" s="1448" t="s">
        <v>29</v>
      </c>
      <c r="FN55" s="670" t="s">
        <v>26</v>
      </c>
      <c r="FO55" s="4"/>
    </row>
    <row r="56" spans="1:171" ht="7.5" customHeight="1">
      <c r="A56" s="85"/>
      <c r="B56" s="87"/>
      <c r="C56" s="136"/>
      <c r="D56" s="82"/>
      <c r="E56" s="2448"/>
      <c r="F56" s="2448"/>
      <c r="G56" s="2448"/>
      <c r="H56" s="2448"/>
      <c r="I56" s="2448"/>
      <c r="J56" s="2448"/>
      <c r="K56" s="2448"/>
      <c r="L56" s="2448"/>
      <c r="M56" s="2448"/>
      <c r="N56" s="2448"/>
      <c r="O56" s="217"/>
      <c r="P56" s="1449"/>
      <c r="Q56" s="509"/>
      <c r="R56" s="85"/>
      <c r="S56" s="87"/>
      <c r="T56" s="136"/>
      <c r="U56" s="82"/>
      <c r="V56" s="2448"/>
      <c r="W56" s="2448"/>
      <c r="X56" s="2448"/>
      <c r="Y56" s="2448"/>
      <c r="Z56" s="2448"/>
      <c r="AA56" s="2448"/>
      <c r="AB56" s="2448"/>
      <c r="AC56" s="2448"/>
      <c r="AD56" s="2448"/>
      <c r="AE56" s="2448"/>
      <c r="AF56" s="217"/>
      <c r="AG56" s="1449"/>
      <c r="AH56" s="509"/>
      <c r="AI56" s="85"/>
      <c r="AJ56" s="87"/>
      <c r="AK56" s="136"/>
      <c r="AL56" s="82"/>
      <c r="AM56" s="2448"/>
      <c r="AN56" s="2448"/>
      <c r="AO56" s="2448"/>
      <c r="AP56" s="2448"/>
      <c r="AQ56" s="2448"/>
      <c r="AR56" s="2448"/>
      <c r="AS56" s="2448"/>
      <c r="AT56" s="2448"/>
      <c r="AU56" s="2448"/>
      <c r="AV56" s="2448"/>
      <c r="AW56" s="217"/>
      <c r="AX56" s="1449"/>
      <c r="AY56" s="509"/>
      <c r="AZ56" s="85"/>
      <c r="BA56" s="87"/>
      <c r="BB56" s="136"/>
      <c r="BC56" s="82"/>
      <c r="BD56" s="2448"/>
      <c r="BE56" s="2448"/>
      <c r="BF56" s="2448"/>
      <c r="BG56" s="2448"/>
      <c r="BH56" s="2448"/>
      <c r="BI56" s="2448"/>
      <c r="BJ56" s="2448"/>
      <c r="BK56" s="2448"/>
      <c r="BL56" s="2448"/>
      <c r="BM56" s="2448"/>
      <c r="BN56" s="217"/>
      <c r="BO56" s="1449"/>
      <c r="BP56" s="509"/>
      <c r="BQ56" s="85"/>
      <c r="BR56" s="87"/>
      <c r="BS56" s="136"/>
      <c r="BT56" s="82"/>
      <c r="BU56" s="2448"/>
      <c r="BV56" s="2448"/>
      <c r="BW56" s="2448"/>
      <c r="BX56" s="2448"/>
      <c r="BY56" s="2448"/>
      <c r="BZ56" s="2448"/>
      <c r="CA56" s="2448"/>
      <c r="CB56" s="2448"/>
      <c r="CC56" s="2448"/>
      <c r="CD56" s="2448"/>
      <c r="CE56" s="217"/>
      <c r="CF56" s="1449"/>
      <c r="CG56" s="509"/>
      <c r="CH56" s="85"/>
      <c r="CI56" s="87"/>
      <c r="CJ56" s="136"/>
      <c r="CK56" s="82"/>
      <c r="CL56" s="2448"/>
      <c r="CM56" s="2448"/>
      <c r="CN56" s="2448"/>
      <c r="CO56" s="2448"/>
      <c r="CP56" s="2448"/>
      <c r="CQ56" s="2448"/>
      <c r="CR56" s="2448"/>
      <c r="CS56" s="2448"/>
      <c r="CT56" s="2448"/>
      <c r="CU56" s="2448"/>
      <c r="CV56" s="217"/>
      <c r="CW56" s="1449"/>
      <c r="CX56" s="509"/>
      <c r="CY56" s="85"/>
      <c r="CZ56" s="87"/>
      <c r="DA56" s="136"/>
      <c r="DB56" s="82"/>
      <c r="DC56" s="2448"/>
      <c r="DD56" s="2448"/>
      <c r="DE56" s="2448"/>
      <c r="DF56" s="2448"/>
      <c r="DG56" s="2448"/>
      <c r="DH56" s="2448"/>
      <c r="DI56" s="2448"/>
      <c r="DJ56" s="2448"/>
      <c r="DK56" s="2448"/>
      <c r="DL56" s="2448"/>
      <c r="DM56" s="217"/>
      <c r="DN56" s="1449"/>
      <c r="DO56" s="509"/>
      <c r="DP56" s="85"/>
      <c r="DQ56" s="87"/>
      <c r="DR56" s="136"/>
      <c r="DS56" s="82"/>
      <c r="DT56" s="2448"/>
      <c r="DU56" s="2448"/>
      <c r="DV56" s="2448"/>
      <c r="DW56" s="2448"/>
      <c r="DX56" s="2448"/>
      <c r="DY56" s="2448"/>
      <c r="DZ56" s="2448"/>
      <c r="EA56" s="2448"/>
      <c r="EB56" s="2448"/>
      <c r="EC56" s="2448"/>
      <c r="ED56" s="217"/>
      <c r="EE56" s="1449"/>
      <c r="EF56" s="509"/>
      <c r="EG56" s="85"/>
      <c r="EH56" s="87"/>
      <c r="EI56" s="136"/>
      <c r="EJ56" s="82"/>
      <c r="EK56" s="2448"/>
      <c r="EL56" s="2448"/>
      <c r="EM56" s="2448"/>
      <c r="EN56" s="2448"/>
      <c r="EO56" s="2448"/>
      <c r="EP56" s="2448"/>
      <c r="EQ56" s="2448"/>
      <c r="ER56" s="2448"/>
      <c r="ES56" s="2448"/>
      <c r="ET56" s="2448"/>
      <c r="EU56" s="217"/>
      <c r="EV56" s="1449"/>
      <c r="EW56" s="509"/>
      <c r="EX56" s="85"/>
      <c r="EY56" s="87"/>
      <c r="EZ56" s="136"/>
      <c r="FA56" s="82"/>
      <c r="FB56" s="2448"/>
      <c r="FC56" s="2448"/>
      <c r="FD56" s="2448"/>
      <c r="FE56" s="2448"/>
      <c r="FF56" s="2448"/>
      <c r="FG56" s="2448"/>
      <c r="FH56" s="2448"/>
      <c r="FI56" s="2448"/>
      <c r="FJ56" s="2448"/>
      <c r="FK56" s="2448"/>
      <c r="FL56" s="2448"/>
      <c r="FM56" s="1449"/>
      <c r="FN56" s="509"/>
      <c r="FO56" s="4"/>
    </row>
    <row r="57" spans="1:171" ht="15" customHeight="1">
      <c r="A57" s="88" t="s">
        <v>2162</v>
      </c>
      <c r="B57" s="89" t="s">
        <v>23</v>
      </c>
      <c r="C57" s="137" t="s">
        <v>166</v>
      </c>
      <c r="D57" s="82">
        <v>149409</v>
      </c>
      <c r="E57" s="2448" t="s">
        <v>21</v>
      </c>
      <c r="F57" s="2448"/>
      <c r="G57" s="2448">
        <v>141776</v>
      </c>
      <c r="H57" s="2448">
        <v>17498</v>
      </c>
      <c r="I57" s="2448">
        <v>4565</v>
      </c>
      <c r="J57" s="2448">
        <v>119712</v>
      </c>
      <c r="K57" s="2448">
        <v>27959</v>
      </c>
      <c r="L57" s="2448">
        <v>76739</v>
      </c>
      <c r="M57" s="2448">
        <v>15013</v>
      </c>
      <c r="N57" s="2448">
        <v>12542</v>
      </c>
      <c r="O57" s="217">
        <v>241558</v>
      </c>
      <c r="P57" s="1548" t="s">
        <v>30</v>
      </c>
      <c r="Q57" s="669" t="s">
        <v>2160</v>
      </c>
      <c r="R57" s="88" t="s">
        <v>2162</v>
      </c>
      <c r="S57" s="89" t="s">
        <v>23</v>
      </c>
      <c r="T57" s="137" t="s">
        <v>166</v>
      </c>
      <c r="U57" s="82">
        <v>1895</v>
      </c>
      <c r="V57" s="2448" t="s">
        <v>22</v>
      </c>
      <c r="W57" s="2448"/>
      <c r="X57" s="2448">
        <v>1896</v>
      </c>
      <c r="Y57" s="2448" t="s">
        <v>21</v>
      </c>
      <c r="Z57" s="2448" t="s">
        <v>21</v>
      </c>
      <c r="AA57" s="2448">
        <v>1896</v>
      </c>
      <c r="AB57" s="2448" t="s">
        <v>22</v>
      </c>
      <c r="AC57" s="2448">
        <v>25</v>
      </c>
      <c r="AD57" s="2448">
        <v>1871</v>
      </c>
      <c r="AE57" s="2448">
        <v>11</v>
      </c>
      <c r="AF57" s="217">
        <v>139</v>
      </c>
      <c r="AG57" s="1548" t="s">
        <v>30</v>
      </c>
      <c r="AH57" s="669" t="s">
        <v>2160</v>
      </c>
      <c r="AI57" s="88" t="s">
        <v>2162</v>
      </c>
      <c r="AJ57" s="89" t="s">
        <v>23</v>
      </c>
      <c r="AK57" s="137" t="s">
        <v>166</v>
      </c>
      <c r="AL57" s="82">
        <v>16557</v>
      </c>
      <c r="AM57" s="2448" t="s">
        <v>21</v>
      </c>
      <c r="AN57" s="2448"/>
      <c r="AO57" s="2448">
        <v>13457</v>
      </c>
      <c r="AP57" s="2448">
        <v>6368</v>
      </c>
      <c r="AQ57" s="2448">
        <v>3665</v>
      </c>
      <c r="AR57" s="2448">
        <v>3424</v>
      </c>
      <c r="AS57" s="2448" t="s">
        <v>21</v>
      </c>
      <c r="AT57" s="2448">
        <v>3300</v>
      </c>
      <c r="AU57" s="2448">
        <v>124</v>
      </c>
      <c r="AV57" s="2448">
        <v>482</v>
      </c>
      <c r="AW57" s="217">
        <v>31897</v>
      </c>
      <c r="AX57" s="1548" t="s">
        <v>30</v>
      </c>
      <c r="AY57" s="669" t="s">
        <v>2160</v>
      </c>
      <c r="AZ57" s="88" t="s">
        <v>2162</v>
      </c>
      <c r="BA57" s="89" t="s">
        <v>23</v>
      </c>
      <c r="BB57" s="137" t="s">
        <v>166</v>
      </c>
      <c r="BC57" s="82">
        <v>3</v>
      </c>
      <c r="BD57" s="2448" t="s">
        <v>22</v>
      </c>
      <c r="BE57" s="2448"/>
      <c r="BF57" s="2448">
        <v>3</v>
      </c>
      <c r="BG57" s="2448" t="s">
        <v>21</v>
      </c>
      <c r="BH57" s="2448" t="s">
        <v>21</v>
      </c>
      <c r="BI57" s="2448">
        <v>3</v>
      </c>
      <c r="BJ57" s="2448" t="s">
        <v>21</v>
      </c>
      <c r="BK57" s="2448">
        <v>3</v>
      </c>
      <c r="BL57" s="2448" t="s">
        <v>21</v>
      </c>
      <c r="BM57" s="2448" t="s">
        <v>22</v>
      </c>
      <c r="BN57" s="217" t="s">
        <v>22</v>
      </c>
      <c r="BO57" s="1548" t="s">
        <v>30</v>
      </c>
      <c r="BP57" s="669" t="s">
        <v>2160</v>
      </c>
      <c r="BQ57" s="88" t="s">
        <v>2162</v>
      </c>
      <c r="BR57" s="89" t="s">
        <v>23</v>
      </c>
      <c r="BS57" s="137" t="s">
        <v>166</v>
      </c>
      <c r="BT57" s="82">
        <v>4711404</v>
      </c>
      <c r="BU57" s="2448">
        <v>3225304</v>
      </c>
      <c r="BV57" s="2448"/>
      <c r="BW57" s="2448">
        <v>6850516</v>
      </c>
      <c r="BX57" s="2448">
        <v>545586</v>
      </c>
      <c r="BY57" s="2448">
        <v>22075</v>
      </c>
      <c r="BZ57" s="2448">
        <v>6282855</v>
      </c>
      <c r="CA57" s="2448">
        <v>2386853</v>
      </c>
      <c r="CB57" s="2448">
        <v>3811122</v>
      </c>
      <c r="CC57" s="2448">
        <v>84880</v>
      </c>
      <c r="CD57" s="2448">
        <v>995091</v>
      </c>
      <c r="CE57" s="217">
        <v>5935684</v>
      </c>
      <c r="CF57" s="1548" t="s">
        <v>30</v>
      </c>
      <c r="CG57" s="669" t="s">
        <v>2160</v>
      </c>
      <c r="CH57" s="88" t="s">
        <v>2162</v>
      </c>
      <c r="CI57" s="89" t="s">
        <v>23</v>
      </c>
      <c r="CJ57" s="137" t="s">
        <v>166</v>
      </c>
      <c r="CK57" s="82">
        <v>701671</v>
      </c>
      <c r="CL57" s="2448">
        <v>2123861</v>
      </c>
      <c r="CM57" s="2448"/>
      <c r="CN57" s="2448">
        <v>2550408</v>
      </c>
      <c r="CO57" s="2448" t="s">
        <v>22</v>
      </c>
      <c r="CP57" s="2448" t="s">
        <v>21</v>
      </c>
      <c r="CQ57" s="2448">
        <v>2550408</v>
      </c>
      <c r="CR57" s="2448">
        <v>36510</v>
      </c>
      <c r="CS57" s="2448">
        <v>2509714</v>
      </c>
      <c r="CT57" s="2448">
        <v>4184</v>
      </c>
      <c r="CU57" s="2448">
        <v>199462</v>
      </c>
      <c r="CV57" s="217">
        <v>1788935</v>
      </c>
      <c r="CW57" s="1548" t="s">
        <v>30</v>
      </c>
      <c r="CX57" s="669" t="s">
        <v>2160</v>
      </c>
      <c r="CY57" s="88" t="s">
        <v>2162</v>
      </c>
      <c r="CZ57" s="89" t="s">
        <v>23</v>
      </c>
      <c r="DA57" s="137" t="s">
        <v>166</v>
      </c>
      <c r="DB57" s="82">
        <v>146114</v>
      </c>
      <c r="DC57" s="2448">
        <v>9970007</v>
      </c>
      <c r="DD57" s="2448"/>
      <c r="DE57" s="2448">
        <v>7012874</v>
      </c>
      <c r="DF57" s="2448">
        <v>2509486</v>
      </c>
      <c r="DG57" s="2448">
        <v>153220</v>
      </c>
      <c r="DH57" s="2448">
        <v>4350168</v>
      </c>
      <c r="DI57" s="2448" t="s">
        <v>21</v>
      </c>
      <c r="DJ57" s="2448">
        <v>4048114</v>
      </c>
      <c r="DK57" s="2448">
        <v>302054</v>
      </c>
      <c r="DL57" s="2448">
        <v>2927564</v>
      </c>
      <c r="DM57" s="217" t="s">
        <v>22</v>
      </c>
      <c r="DN57" s="1548" t="s">
        <v>30</v>
      </c>
      <c r="DO57" s="669" t="s">
        <v>2160</v>
      </c>
      <c r="DP57" s="88" t="s">
        <v>2162</v>
      </c>
      <c r="DQ57" s="89" t="s">
        <v>23</v>
      </c>
      <c r="DR57" s="137" t="s">
        <v>166</v>
      </c>
      <c r="DS57" s="82">
        <v>2205</v>
      </c>
      <c r="DT57" s="2448" t="s">
        <v>21</v>
      </c>
      <c r="DU57" s="2448"/>
      <c r="DV57" s="2448">
        <v>2201</v>
      </c>
      <c r="DW57" s="2448">
        <v>325</v>
      </c>
      <c r="DX57" s="2448" t="s">
        <v>21</v>
      </c>
      <c r="DY57" s="2448">
        <v>1876</v>
      </c>
      <c r="DZ57" s="2448" t="s">
        <v>21</v>
      </c>
      <c r="EA57" s="2448">
        <v>1796</v>
      </c>
      <c r="EB57" s="2448">
        <v>80</v>
      </c>
      <c r="EC57" s="2448" t="s">
        <v>21</v>
      </c>
      <c r="ED57" s="217">
        <v>19</v>
      </c>
      <c r="EE57" s="1548" t="s">
        <v>30</v>
      </c>
      <c r="EF57" s="669" t="s">
        <v>2160</v>
      </c>
      <c r="EG57" s="88" t="s">
        <v>2162</v>
      </c>
      <c r="EH57" s="89" t="s">
        <v>23</v>
      </c>
      <c r="EI57" s="137" t="s">
        <v>166</v>
      </c>
      <c r="EJ57" s="82">
        <v>214905</v>
      </c>
      <c r="EK57" s="2448" t="s">
        <v>22</v>
      </c>
      <c r="EL57" s="2448"/>
      <c r="EM57" s="2448">
        <v>214907</v>
      </c>
      <c r="EN57" s="2448">
        <v>39104</v>
      </c>
      <c r="EO57" s="2448">
        <v>4685</v>
      </c>
      <c r="EP57" s="2448">
        <v>171118</v>
      </c>
      <c r="EQ57" s="2448" t="s">
        <v>22</v>
      </c>
      <c r="ER57" s="2448">
        <v>161623</v>
      </c>
      <c r="ES57" s="2448">
        <v>9495</v>
      </c>
      <c r="ET57" s="2448" t="s">
        <v>22</v>
      </c>
      <c r="EU57" s="217" t="s">
        <v>22</v>
      </c>
      <c r="EV57" s="1548" t="s">
        <v>30</v>
      </c>
      <c r="EW57" s="669" t="s">
        <v>2160</v>
      </c>
      <c r="EX57" s="88" t="s">
        <v>2162</v>
      </c>
      <c r="EY57" s="89" t="s">
        <v>23</v>
      </c>
      <c r="EZ57" s="137" t="s">
        <v>166</v>
      </c>
      <c r="FA57" s="82">
        <v>1594</v>
      </c>
      <c r="FB57" s="2448" t="s">
        <v>21</v>
      </c>
      <c r="FC57" s="2448"/>
      <c r="FD57" s="2448">
        <v>324</v>
      </c>
      <c r="FE57" s="2448" t="s">
        <v>21</v>
      </c>
      <c r="FF57" s="2448" t="s">
        <v>21</v>
      </c>
      <c r="FG57" s="2448">
        <v>324</v>
      </c>
      <c r="FH57" s="2448">
        <v>324</v>
      </c>
      <c r="FI57" s="2448" t="s">
        <v>21</v>
      </c>
      <c r="FJ57" s="2448" t="s">
        <v>21</v>
      </c>
      <c r="FK57" s="2448" t="s">
        <v>21</v>
      </c>
      <c r="FL57" s="217">
        <v>2534</v>
      </c>
      <c r="FM57" s="1548" t="s">
        <v>30</v>
      </c>
      <c r="FN57" s="669" t="s">
        <v>2160</v>
      </c>
      <c r="FO57" s="4"/>
    </row>
    <row r="58" spans="1:171" ht="15" customHeight="1">
      <c r="A58" s="88" t="s">
        <v>26</v>
      </c>
      <c r="B58" s="89" t="s">
        <v>26</v>
      </c>
      <c r="C58" s="137" t="s">
        <v>167</v>
      </c>
      <c r="D58" s="82">
        <v>97711</v>
      </c>
      <c r="E58" s="2448" t="s">
        <v>21</v>
      </c>
      <c r="F58" s="2448"/>
      <c r="G58" s="2448">
        <v>135392</v>
      </c>
      <c r="H58" s="2448">
        <v>16731</v>
      </c>
      <c r="I58" s="2448">
        <v>4916</v>
      </c>
      <c r="J58" s="2448">
        <v>113745</v>
      </c>
      <c r="K58" s="2448">
        <v>25909</v>
      </c>
      <c r="L58" s="2448">
        <v>72705</v>
      </c>
      <c r="M58" s="2448">
        <v>15131</v>
      </c>
      <c r="N58" s="2448">
        <v>7843</v>
      </c>
      <c r="O58" s="217">
        <v>192843</v>
      </c>
      <c r="P58" s="1448" t="s">
        <v>31</v>
      </c>
      <c r="Q58" s="670" t="s">
        <v>26</v>
      </c>
      <c r="R58" s="88" t="s">
        <v>26</v>
      </c>
      <c r="S58" s="89" t="s">
        <v>26</v>
      </c>
      <c r="T58" s="137" t="s">
        <v>167</v>
      </c>
      <c r="U58" s="82">
        <v>2108</v>
      </c>
      <c r="V58" s="2448" t="s">
        <v>22</v>
      </c>
      <c r="W58" s="2448"/>
      <c r="X58" s="2448">
        <v>2085</v>
      </c>
      <c r="Y58" s="2448" t="s">
        <v>21</v>
      </c>
      <c r="Z58" s="2448" t="s">
        <v>21</v>
      </c>
      <c r="AA58" s="2448">
        <v>2085</v>
      </c>
      <c r="AB58" s="2448" t="s">
        <v>22</v>
      </c>
      <c r="AC58" s="2448">
        <v>24</v>
      </c>
      <c r="AD58" s="2448">
        <v>2061</v>
      </c>
      <c r="AE58" s="2448">
        <v>11</v>
      </c>
      <c r="AF58" s="217">
        <v>153</v>
      </c>
      <c r="AG58" s="1448" t="s">
        <v>31</v>
      </c>
      <c r="AH58" s="670" t="s">
        <v>26</v>
      </c>
      <c r="AI58" s="88" t="s">
        <v>26</v>
      </c>
      <c r="AJ58" s="89" t="s">
        <v>26</v>
      </c>
      <c r="AK58" s="137" t="s">
        <v>167</v>
      </c>
      <c r="AL58" s="82">
        <v>11279</v>
      </c>
      <c r="AM58" s="2448" t="s">
        <v>21</v>
      </c>
      <c r="AN58" s="2448"/>
      <c r="AO58" s="2448">
        <v>10704</v>
      </c>
      <c r="AP58" s="2448">
        <v>3852</v>
      </c>
      <c r="AQ58" s="2448">
        <v>4071</v>
      </c>
      <c r="AR58" s="2448">
        <v>2781</v>
      </c>
      <c r="AS58" s="2448" t="s">
        <v>21</v>
      </c>
      <c r="AT58" s="2448">
        <v>2646</v>
      </c>
      <c r="AU58" s="2448">
        <v>135</v>
      </c>
      <c r="AV58" s="2448">
        <v>436</v>
      </c>
      <c r="AW58" s="217">
        <v>32031</v>
      </c>
      <c r="AX58" s="1448" t="s">
        <v>31</v>
      </c>
      <c r="AY58" s="670" t="s">
        <v>26</v>
      </c>
      <c r="AZ58" s="88" t="s">
        <v>26</v>
      </c>
      <c r="BA58" s="89" t="s">
        <v>26</v>
      </c>
      <c r="BB58" s="137" t="s">
        <v>167</v>
      </c>
      <c r="BC58" s="82">
        <v>3</v>
      </c>
      <c r="BD58" s="2448" t="s">
        <v>22</v>
      </c>
      <c r="BE58" s="2448"/>
      <c r="BF58" s="2448">
        <v>3</v>
      </c>
      <c r="BG58" s="2448" t="s">
        <v>21</v>
      </c>
      <c r="BH58" s="2448" t="s">
        <v>21</v>
      </c>
      <c r="BI58" s="2448">
        <v>3</v>
      </c>
      <c r="BJ58" s="2448" t="s">
        <v>21</v>
      </c>
      <c r="BK58" s="2448">
        <v>3</v>
      </c>
      <c r="BL58" s="2448" t="s">
        <v>21</v>
      </c>
      <c r="BM58" s="2448" t="s">
        <v>22</v>
      </c>
      <c r="BN58" s="217" t="s">
        <v>22</v>
      </c>
      <c r="BO58" s="1448" t="s">
        <v>31</v>
      </c>
      <c r="BP58" s="670" t="s">
        <v>26</v>
      </c>
      <c r="BQ58" s="88" t="s">
        <v>26</v>
      </c>
      <c r="BR58" s="89" t="s">
        <v>26</v>
      </c>
      <c r="BS58" s="137" t="s">
        <v>167</v>
      </c>
      <c r="BT58" s="82">
        <v>4340732</v>
      </c>
      <c r="BU58" s="2448">
        <v>2928614</v>
      </c>
      <c r="BV58" s="2448"/>
      <c r="BW58" s="2448">
        <v>6300031</v>
      </c>
      <c r="BX58" s="2448">
        <v>541786</v>
      </c>
      <c r="BY58" s="2448">
        <v>24201</v>
      </c>
      <c r="BZ58" s="2448">
        <v>5734043</v>
      </c>
      <c r="CA58" s="2448">
        <v>2109044</v>
      </c>
      <c r="CB58" s="2448">
        <v>3545025</v>
      </c>
      <c r="CC58" s="2448">
        <v>79974</v>
      </c>
      <c r="CD58" s="2448">
        <v>1036497</v>
      </c>
      <c r="CE58" s="217">
        <v>5811891</v>
      </c>
      <c r="CF58" s="1448" t="s">
        <v>31</v>
      </c>
      <c r="CG58" s="670" t="s">
        <v>26</v>
      </c>
      <c r="CH58" s="88" t="s">
        <v>26</v>
      </c>
      <c r="CI58" s="89" t="s">
        <v>26</v>
      </c>
      <c r="CJ58" s="137" t="s">
        <v>167</v>
      </c>
      <c r="CK58" s="82">
        <v>668052</v>
      </c>
      <c r="CL58" s="2448">
        <v>1902028</v>
      </c>
      <c r="CM58" s="2448"/>
      <c r="CN58" s="2448">
        <v>2387286</v>
      </c>
      <c r="CO58" s="2448" t="s">
        <v>22</v>
      </c>
      <c r="CP58" s="2448" t="s">
        <v>21</v>
      </c>
      <c r="CQ58" s="2448">
        <v>2387286</v>
      </c>
      <c r="CR58" s="2448">
        <v>35517</v>
      </c>
      <c r="CS58" s="2448">
        <v>2348226</v>
      </c>
      <c r="CT58" s="2448">
        <v>3543</v>
      </c>
      <c r="CU58" s="2448">
        <v>210752</v>
      </c>
      <c r="CV58" s="217">
        <v>1747339</v>
      </c>
      <c r="CW58" s="1448" t="s">
        <v>31</v>
      </c>
      <c r="CX58" s="670" t="s">
        <v>26</v>
      </c>
      <c r="CY58" s="88" t="s">
        <v>26</v>
      </c>
      <c r="CZ58" s="89" t="s">
        <v>26</v>
      </c>
      <c r="DA58" s="137" t="s">
        <v>167</v>
      </c>
      <c r="DB58" s="82">
        <v>131603</v>
      </c>
      <c r="DC58" s="2448">
        <v>9252195</v>
      </c>
      <c r="DD58" s="2448"/>
      <c r="DE58" s="2448">
        <v>6530624</v>
      </c>
      <c r="DF58" s="2448">
        <v>2369376</v>
      </c>
      <c r="DG58" s="2448">
        <v>180448</v>
      </c>
      <c r="DH58" s="2448">
        <v>3980800</v>
      </c>
      <c r="DI58" s="2448" t="s">
        <v>21</v>
      </c>
      <c r="DJ58" s="2448">
        <v>3698654</v>
      </c>
      <c r="DK58" s="2448">
        <v>282146</v>
      </c>
      <c r="DL58" s="2448">
        <v>2680241</v>
      </c>
      <c r="DM58" s="217" t="s">
        <v>22</v>
      </c>
      <c r="DN58" s="1448" t="s">
        <v>31</v>
      </c>
      <c r="DO58" s="670" t="s">
        <v>26</v>
      </c>
      <c r="DP58" s="88" t="s">
        <v>26</v>
      </c>
      <c r="DQ58" s="89" t="s">
        <v>26</v>
      </c>
      <c r="DR58" s="137" t="s">
        <v>167</v>
      </c>
      <c r="DS58" s="82">
        <v>2292</v>
      </c>
      <c r="DT58" s="2448" t="s">
        <v>21</v>
      </c>
      <c r="DU58" s="2448"/>
      <c r="DV58" s="2448">
        <v>2295</v>
      </c>
      <c r="DW58" s="2448">
        <v>298</v>
      </c>
      <c r="DX58" s="2448" t="s">
        <v>21</v>
      </c>
      <c r="DY58" s="2448">
        <v>1997</v>
      </c>
      <c r="DZ58" s="2448" t="s">
        <v>21</v>
      </c>
      <c r="EA58" s="2448">
        <v>1915</v>
      </c>
      <c r="EB58" s="2448">
        <v>82</v>
      </c>
      <c r="EC58" s="2448" t="s">
        <v>21</v>
      </c>
      <c r="ED58" s="217">
        <v>15</v>
      </c>
      <c r="EE58" s="1448" t="s">
        <v>31</v>
      </c>
      <c r="EF58" s="670" t="s">
        <v>26</v>
      </c>
      <c r="EG58" s="88" t="s">
        <v>26</v>
      </c>
      <c r="EH58" s="89" t="s">
        <v>26</v>
      </c>
      <c r="EI58" s="137" t="s">
        <v>167</v>
      </c>
      <c r="EJ58" s="82">
        <v>206341</v>
      </c>
      <c r="EK58" s="2448" t="s">
        <v>22</v>
      </c>
      <c r="EL58" s="2448"/>
      <c r="EM58" s="2448">
        <v>206346</v>
      </c>
      <c r="EN58" s="2448">
        <v>42268</v>
      </c>
      <c r="EO58" s="2448">
        <v>4489</v>
      </c>
      <c r="EP58" s="2448">
        <v>159589</v>
      </c>
      <c r="EQ58" s="2448" t="s">
        <v>22</v>
      </c>
      <c r="ER58" s="2448">
        <v>151544</v>
      </c>
      <c r="ES58" s="2448">
        <v>8045</v>
      </c>
      <c r="ET58" s="2448" t="s">
        <v>22</v>
      </c>
      <c r="EU58" s="217" t="s">
        <v>22</v>
      </c>
      <c r="EV58" s="1448" t="s">
        <v>31</v>
      </c>
      <c r="EW58" s="670" t="s">
        <v>26</v>
      </c>
      <c r="EX58" s="88" t="s">
        <v>26</v>
      </c>
      <c r="EY58" s="89" t="s">
        <v>26</v>
      </c>
      <c r="EZ58" s="137" t="s">
        <v>167</v>
      </c>
      <c r="FA58" s="82">
        <v>428</v>
      </c>
      <c r="FB58" s="2448" t="s">
        <v>21</v>
      </c>
      <c r="FC58" s="2448"/>
      <c r="FD58" s="2448">
        <v>909</v>
      </c>
      <c r="FE58" s="2448" t="s">
        <v>21</v>
      </c>
      <c r="FF58" s="2448" t="s">
        <v>21</v>
      </c>
      <c r="FG58" s="2448">
        <v>909</v>
      </c>
      <c r="FH58" s="2448">
        <v>909</v>
      </c>
      <c r="FI58" s="2448" t="s">
        <v>21</v>
      </c>
      <c r="FJ58" s="2448" t="s">
        <v>21</v>
      </c>
      <c r="FK58" s="2448" t="s">
        <v>21</v>
      </c>
      <c r="FL58" s="217">
        <v>2053</v>
      </c>
      <c r="FM58" s="1448" t="s">
        <v>31</v>
      </c>
      <c r="FN58" s="670" t="s">
        <v>26</v>
      </c>
      <c r="FO58" s="4"/>
    </row>
    <row r="59" spans="1:171" ht="15" customHeight="1">
      <c r="A59" s="88" t="s">
        <v>26</v>
      </c>
      <c r="B59" s="89" t="s">
        <v>26</v>
      </c>
      <c r="C59" s="137" t="s">
        <v>168</v>
      </c>
      <c r="D59" s="82">
        <v>179197</v>
      </c>
      <c r="E59" s="2448" t="s">
        <v>21</v>
      </c>
      <c r="F59" s="2448"/>
      <c r="G59" s="2448">
        <v>144689</v>
      </c>
      <c r="H59" s="2448">
        <v>14823</v>
      </c>
      <c r="I59" s="2448">
        <v>4949</v>
      </c>
      <c r="J59" s="2448">
        <v>124917</v>
      </c>
      <c r="K59" s="2448">
        <v>24638</v>
      </c>
      <c r="L59" s="2448">
        <v>84073</v>
      </c>
      <c r="M59" s="2448">
        <v>16206</v>
      </c>
      <c r="N59" s="2448">
        <v>13859</v>
      </c>
      <c r="O59" s="217">
        <v>215191</v>
      </c>
      <c r="P59" s="1448" t="s">
        <v>32</v>
      </c>
      <c r="Q59" s="670" t="s">
        <v>26</v>
      </c>
      <c r="R59" s="88" t="s">
        <v>26</v>
      </c>
      <c r="S59" s="89" t="s">
        <v>26</v>
      </c>
      <c r="T59" s="137" t="s">
        <v>168</v>
      </c>
      <c r="U59" s="82">
        <v>2050</v>
      </c>
      <c r="V59" s="2448" t="s">
        <v>22</v>
      </c>
      <c r="W59" s="2448"/>
      <c r="X59" s="2448">
        <v>2039</v>
      </c>
      <c r="Y59" s="2448" t="s">
        <v>21</v>
      </c>
      <c r="Z59" s="2448" t="s">
        <v>21</v>
      </c>
      <c r="AA59" s="2448">
        <v>2039</v>
      </c>
      <c r="AB59" s="2448" t="s">
        <v>22</v>
      </c>
      <c r="AC59" s="2448">
        <v>26</v>
      </c>
      <c r="AD59" s="2448">
        <v>2013</v>
      </c>
      <c r="AE59" s="2448">
        <v>11</v>
      </c>
      <c r="AF59" s="217">
        <v>153</v>
      </c>
      <c r="AG59" s="1448" t="s">
        <v>32</v>
      </c>
      <c r="AH59" s="670" t="s">
        <v>26</v>
      </c>
      <c r="AI59" s="88" t="s">
        <v>26</v>
      </c>
      <c r="AJ59" s="89" t="s">
        <v>26</v>
      </c>
      <c r="AK59" s="137" t="s">
        <v>168</v>
      </c>
      <c r="AL59" s="82">
        <v>11136</v>
      </c>
      <c r="AM59" s="2448" t="s">
        <v>21</v>
      </c>
      <c r="AN59" s="2448"/>
      <c r="AO59" s="2448">
        <v>12214</v>
      </c>
      <c r="AP59" s="2448">
        <v>4902</v>
      </c>
      <c r="AQ59" s="2448">
        <v>4049</v>
      </c>
      <c r="AR59" s="2448">
        <v>3263</v>
      </c>
      <c r="AS59" s="2448" t="s">
        <v>21</v>
      </c>
      <c r="AT59" s="2448">
        <v>3127</v>
      </c>
      <c r="AU59" s="2448">
        <v>136</v>
      </c>
      <c r="AV59" s="2448">
        <v>500</v>
      </c>
      <c r="AW59" s="217">
        <v>30449</v>
      </c>
      <c r="AX59" s="1448" t="s">
        <v>32</v>
      </c>
      <c r="AY59" s="670" t="s">
        <v>26</v>
      </c>
      <c r="AZ59" s="88" t="s">
        <v>26</v>
      </c>
      <c r="BA59" s="89" t="s">
        <v>26</v>
      </c>
      <c r="BB59" s="137" t="s">
        <v>168</v>
      </c>
      <c r="BC59" s="82">
        <v>3</v>
      </c>
      <c r="BD59" s="2448" t="s">
        <v>22</v>
      </c>
      <c r="BE59" s="2448"/>
      <c r="BF59" s="2448">
        <v>3</v>
      </c>
      <c r="BG59" s="2448" t="s">
        <v>21</v>
      </c>
      <c r="BH59" s="2448" t="s">
        <v>21</v>
      </c>
      <c r="BI59" s="2448">
        <v>3</v>
      </c>
      <c r="BJ59" s="2448" t="s">
        <v>21</v>
      </c>
      <c r="BK59" s="2448">
        <v>3</v>
      </c>
      <c r="BL59" s="2448" t="s">
        <v>21</v>
      </c>
      <c r="BM59" s="2448" t="s">
        <v>22</v>
      </c>
      <c r="BN59" s="217" t="s">
        <v>22</v>
      </c>
      <c r="BO59" s="1448" t="s">
        <v>32</v>
      </c>
      <c r="BP59" s="670" t="s">
        <v>26</v>
      </c>
      <c r="BQ59" s="88" t="s">
        <v>26</v>
      </c>
      <c r="BR59" s="89" t="s">
        <v>26</v>
      </c>
      <c r="BS59" s="137" t="s">
        <v>168</v>
      </c>
      <c r="BT59" s="82">
        <v>4627604</v>
      </c>
      <c r="BU59" s="2448">
        <v>3384357</v>
      </c>
      <c r="BV59" s="2448"/>
      <c r="BW59" s="2448">
        <v>7274216</v>
      </c>
      <c r="BX59" s="2448">
        <v>566190</v>
      </c>
      <c r="BY59" s="2448">
        <v>32979</v>
      </c>
      <c r="BZ59" s="2448">
        <v>6675047</v>
      </c>
      <c r="CA59" s="2448">
        <v>2461117</v>
      </c>
      <c r="CB59" s="2448">
        <v>4112045</v>
      </c>
      <c r="CC59" s="2448">
        <v>101885</v>
      </c>
      <c r="CD59" s="2448">
        <v>1076365</v>
      </c>
      <c r="CE59" s="217">
        <v>5473528</v>
      </c>
      <c r="CF59" s="1448" t="s">
        <v>32</v>
      </c>
      <c r="CG59" s="670" t="s">
        <v>26</v>
      </c>
      <c r="CH59" s="88" t="s">
        <v>26</v>
      </c>
      <c r="CI59" s="89" t="s">
        <v>26</v>
      </c>
      <c r="CJ59" s="137" t="s">
        <v>168</v>
      </c>
      <c r="CK59" s="82">
        <v>699577</v>
      </c>
      <c r="CL59" s="2448">
        <v>2180880</v>
      </c>
      <c r="CM59" s="2448"/>
      <c r="CN59" s="2448">
        <v>2746952</v>
      </c>
      <c r="CO59" s="2448" t="s">
        <v>22</v>
      </c>
      <c r="CP59" s="2448" t="s">
        <v>21</v>
      </c>
      <c r="CQ59" s="2448">
        <v>2746952</v>
      </c>
      <c r="CR59" s="2448">
        <v>31814</v>
      </c>
      <c r="CS59" s="2448">
        <v>2711118</v>
      </c>
      <c r="CT59" s="2448">
        <v>4020</v>
      </c>
      <c r="CU59" s="2448">
        <v>222065</v>
      </c>
      <c r="CV59" s="217">
        <v>1614214</v>
      </c>
      <c r="CW59" s="1448" t="s">
        <v>32</v>
      </c>
      <c r="CX59" s="670" t="s">
        <v>26</v>
      </c>
      <c r="CY59" s="88" t="s">
        <v>26</v>
      </c>
      <c r="CZ59" s="89" t="s">
        <v>26</v>
      </c>
      <c r="DA59" s="137" t="s">
        <v>168</v>
      </c>
      <c r="DB59" s="82">
        <v>140263</v>
      </c>
      <c r="DC59" s="2448">
        <v>10929934</v>
      </c>
      <c r="DD59" s="2448"/>
      <c r="DE59" s="2448">
        <v>7550179</v>
      </c>
      <c r="DF59" s="2448">
        <v>2563280</v>
      </c>
      <c r="DG59" s="2448">
        <v>274082</v>
      </c>
      <c r="DH59" s="2448">
        <v>4712817</v>
      </c>
      <c r="DI59" s="2448" t="s">
        <v>21</v>
      </c>
      <c r="DJ59" s="2448">
        <v>4273428</v>
      </c>
      <c r="DK59" s="2448">
        <v>439389</v>
      </c>
      <c r="DL59" s="2448">
        <v>3281161</v>
      </c>
      <c r="DM59" s="217" t="s">
        <v>22</v>
      </c>
      <c r="DN59" s="1448" t="s">
        <v>32</v>
      </c>
      <c r="DO59" s="670" t="s">
        <v>26</v>
      </c>
      <c r="DP59" s="88" t="s">
        <v>26</v>
      </c>
      <c r="DQ59" s="89" t="s">
        <v>26</v>
      </c>
      <c r="DR59" s="137" t="s">
        <v>168</v>
      </c>
      <c r="DS59" s="82">
        <v>2440</v>
      </c>
      <c r="DT59" s="2448" t="s">
        <v>21</v>
      </c>
      <c r="DU59" s="2448"/>
      <c r="DV59" s="2448">
        <v>2435</v>
      </c>
      <c r="DW59" s="2448">
        <v>321</v>
      </c>
      <c r="DX59" s="2448" t="s">
        <v>21</v>
      </c>
      <c r="DY59" s="2448">
        <v>2114</v>
      </c>
      <c r="DZ59" s="2448" t="s">
        <v>21</v>
      </c>
      <c r="EA59" s="2448">
        <v>2050</v>
      </c>
      <c r="EB59" s="2448">
        <v>64</v>
      </c>
      <c r="EC59" s="2448" t="s">
        <v>21</v>
      </c>
      <c r="ED59" s="217">
        <v>22</v>
      </c>
      <c r="EE59" s="1448" t="s">
        <v>32</v>
      </c>
      <c r="EF59" s="670" t="s">
        <v>26</v>
      </c>
      <c r="EG59" s="88" t="s">
        <v>26</v>
      </c>
      <c r="EH59" s="89" t="s">
        <v>26</v>
      </c>
      <c r="EI59" s="137" t="s">
        <v>168</v>
      </c>
      <c r="EJ59" s="82">
        <v>215811</v>
      </c>
      <c r="EK59" s="2448" t="s">
        <v>22</v>
      </c>
      <c r="EL59" s="2448"/>
      <c r="EM59" s="2448">
        <v>215812</v>
      </c>
      <c r="EN59" s="2448">
        <v>37346</v>
      </c>
      <c r="EO59" s="2448">
        <v>5198</v>
      </c>
      <c r="EP59" s="2448">
        <v>173268</v>
      </c>
      <c r="EQ59" s="2448" t="s">
        <v>22</v>
      </c>
      <c r="ER59" s="2448">
        <v>165319</v>
      </c>
      <c r="ES59" s="2448">
        <v>7949</v>
      </c>
      <c r="ET59" s="2448" t="s">
        <v>22</v>
      </c>
      <c r="EU59" s="217" t="s">
        <v>22</v>
      </c>
      <c r="EV59" s="1448" t="s">
        <v>32</v>
      </c>
      <c r="EW59" s="670" t="s">
        <v>26</v>
      </c>
      <c r="EX59" s="88" t="s">
        <v>26</v>
      </c>
      <c r="EY59" s="89" t="s">
        <v>26</v>
      </c>
      <c r="EZ59" s="137" t="s">
        <v>168</v>
      </c>
      <c r="FA59" s="82">
        <v>393</v>
      </c>
      <c r="FB59" s="2448" t="s">
        <v>21</v>
      </c>
      <c r="FC59" s="2448"/>
      <c r="FD59" s="2448">
        <v>1111</v>
      </c>
      <c r="FE59" s="2448" t="s">
        <v>21</v>
      </c>
      <c r="FF59" s="2448" t="s">
        <v>21</v>
      </c>
      <c r="FG59" s="2448">
        <v>1111</v>
      </c>
      <c r="FH59" s="2448">
        <v>1111</v>
      </c>
      <c r="FI59" s="2448" t="s">
        <v>21</v>
      </c>
      <c r="FJ59" s="2448" t="s">
        <v>21</v>
      </c>
      <c r="FK59" s="2448" t="s">
        <v>21</v>
      </c>
      <c r="FL59" s="217">
        <v>1335</v>
      </c>
      <c r="FM59" s="1448" t="s">
        <v>32</v>
      </c>
      <c r="FN59" s="670" t="s">
        <v>26</v>
      </c>
      <c r="FO59" s="4"/>
    </row>
    <row r="60" spans="1:171" ht="15" customHeight="1">
      <c r="A60" s="88" t="s">
        <v>26</v>
      </c>
      <c r="B60" s="89" t="s">
        <v>26</v>
      </c>
      <c r="C60" s="137" t="s">
        <v>169</v>
      </c>
      <c r="D60" s="82">
        <v>123906</v>
      </c>
      <c r="E60" s="2448" t="s">
        <v>21</v>
      </c>
      <c r="F60" s="2448"/>
      <c r="G60" s="2448">
        <v>143525</v>
      </c>
      <c r="H60" s="2448">
        <v>13171</v>
      </c>
      <c r="I60" s="2448">
        <v>4556</v>
      </c>
      <c r="J60" s="2448">
        <v>125798</v>
      </c>
      <c r="K60" s="2448">
        <v>26688</v>
      </c>
      <c r="L60" s="2448">
        <v>83578</v>
      </c>
      <c r="M60" s="2448">
        <v>15532</v>
      </c>
      <c r="N60" s="2448">
        <v>6879</v>
      </c>
      <c r="O60" s="217">
        <v>188664</v>
      </c>
      <c r="P60" s="1448" t="s">
        <v>33</v>
      </c>
      <c r="Q60" s="670" t="s">
        <v>26</v>
      </c>
      <c r="R60" s="88" t="s">
        <v>26</v>
      </c>
      <c r="S60" s="89" t="s">
        <v>26</v>
      </c>
      <c r="T60" s="137" t="s">
        <v>169</v>
      </c>
      <c r="U60" s="82">
        <v>2108</v>
      </c>
      <c r="V60" s="2448" t="s">
        <v>22</v>
      </c>
      <c r="W60" s="2448"/>
      <c r="X60" s="2448">
        <v>2104</v>
      </c>
      <c r="Y60" s="2448" t="s">
        <v>21</v>
      </c>
      <c r="Z60" s="2448" t="s">
        <v>21</v>
      </c>
      <c r="AA60" s="2448">
        <v>2104</v>
      </c>
      <c r="AB60" s="2448" t="s">
        <v>22</v>
      </c>
      <c r="AC60" s="2448">
        <v>26</v>
      </c>
      <c r="AD60" s="2448">
        <v>2078</v>
      </c>
      <c r="AE60" s="2448">
        <v>11</v>
      </c>
      <c r="AF60" s="217">
        <v>146</v>
      </c>
      <c r="AG60" s="1448" t="s">
        <v>33</v>
      </c>
      <c r="AH60" s="670" t="s">
        <v>26</v>
      </c>
      <c r="AI60" s="88" t="s">
        <v>26</v>
      </c>
      <c r="AJ60" s="89" t="s">
        <v>26</v>
      </c>
      <c r="AK60" s="137" t="s">
        <v>169</v>
      </c>
      <c r="AL60" s="82">
        <v>11612</v>
      </c>
      <c r="AM60" s="2448" t="s">
        <v>21</v>
      </c>
      <c r="AN60" s="2448"/>
      <c r="AO60" s="2448">
        <v>10594</v>
      </c>
      <c r="AP60" s="2448">
        <v>3913</v>
      </c>
      <c r="AQ60" s="2448">
        <v>3783</v>
      </c>
      <c r="AR60" s="2448">
        <v>2898</v>
      </c>
      <c r="AS60" s="2448" t="s">
        <v>21</v>
      </c>
      <c r="AT60" s="2448">
        <v>2756</v>
      </c>
      <c r="AU60" s="2448">
        <v>142</v>
      </c>
      <c r="AV60" s="2448">
        <v>442</v>
      </c>
      <c r="AW60" s="217">
        <v>31021</v>
      </c>
      <c r="AX60" s="1448" t="s">
        <v>33</v>
      </c>
      <c r="AY60" s="670" t="s">
        <v>26</v>
      </c>
      <c r="AZ60" s="88" t="s">
        <v>26</v>
      </c>
      <c r="BA60" s="89" t="s">
        <v>26</v>
      </c>
      <c r="BB60" s="137" t="s">
        <v>169</v>
      </c>
      <c r="BC60" s="82">
        <v>3</v>
      </c>
      <c r="BD60" s="2448" t="s">
        <v>22</v>
      </c>
      <c r="BE60" s="2448"/>
      <c r="BF60" s="2448">
        <v>3</v>
      </c>
      <c r="BG60" s="2448" t="s">
        <v>21</v>
      </c>
      <c r="BH60" s="2448" t="s">
        <v>21</v>
      </c>
      <c r="BI60" s="2448">
        <v>3</v>
      </c>
      <c r="BJ60" s="2448" t="s">
        <v>21</v>
      </c>
      <c r="BK60" s="2448">
        <v>3</v>
      </c>
      <c r="BL60" s="2448" t="s">
        <v>21</v>
      </c>
      <c r="BM60" s="2448" t="s">
        <v>22</v>
      </c>
      <c r="BN60" s="217" t="s">
        <v>22</v>
      </c>
      <c r="BO60" s="1448" t="s">
        <v>33</v>
      </c>
      <c r="BP60" s="670" t="s">
        <v>26</v>
      </c>
      <c r="BQ60" s="88" t="s">
        <v>26</v>
      </c>
      <c r="BR60" s="89" t="s">
        <v>26</v>
      </c>
      <c r="BS60" s="137" t="s">
        <v>169</v>
      </c>
      <c r="BT60" s="82">
        <v>5227058</v>
      </c>
      <c r="BU60" s="2448">
        <v>3270148</v>
      </c>
      <c r="BV60" s="2448"/>
      <c r="BW60" s="2448">
        <v>6911749</v>
      </c>
      <c r="BX60" s="2448">
        <v>473658</v>
      </c>
      <c r="BY60" s="2448">
        <v>21310</v>
      </c>
      <c r="BZ60" s="2448">
        <v>6416780</v>
      </c>
      <c r="CA60" s="2448">
        <v>2361534</v>
      </c>
      <c r="CB60" s="2448">
        <v>3959059</v>
      </c>
      <c r="CC60" s="2448">
        <v>96188</v>
      </c>
      <c r="CD60" s="2448">
        <v>1058858</v>
      </c>
      <c r="CE60" s="217">
        <v>5942850</v>
      </c>
      <c r="CF60" s="1448" t="s">
        <v>33</v>
      </c>
      <c r="CG60" s="670" t="s">
        <v>26</v>
      </c>
      <c r="CH60" s="88" t="s">
        <v>26</v>
      </c>
      <c r="CI60" s="89" t="s">
        <v>26</v>
      </c>
      <c r="CJ60" s="137" t="s">
        <v>169</v>
      </c>
      <c r="CK60" s="82">
        <v>688615</v>
      </c>
      <c r="CL60" s="2448">
        <v>2123973</v>
      </c>
      <c r="CM60" s="2448"/>
      <c r="CN60" s="2448">
        <v>2643690</v>
      </c>
      <c r="CO60" s="2448" t="s">
        <v>22</v>
      </c>
      <c r="CP60" s="2448" t="s">
        <v>21</v>
      </c>
      <c r="CQ60" s="2448">
        <v>2643690</v>
      </c>
      <c r="CR60" s="2448">
        <v>36693</v>
      </c>
      <c r="CS60" s="2448">
        <v>2601779</v>
      </c>
      <c r="CT60" s="2448">
        <v>5218</v>
      </c>
      <c r="CU60" s="2448">
        <v>195524</v>
      </c>
      <c r="CV60" s="217">
        <v>1578328</v>
      </c>
      <c r="CW60" s="1448" t="s">
        <v>33</v>
      </c>
      <c r="CX60" s="670" t="s">
        <v>26</v>
      </c>
      <c r="CY60" s="88" t="s">
        <v>26</v>
      </c>
      <c r="CZ60" s="89" t="s">
        <v>26</v>
      </c>
      <c r="DA60" s="137" t="s">
        <v>169</v>
      </c>
      <c r="DB60" s="82">
        <v>142041</v>
      </c>
      <c r="DC60" s="2448">
        <v>10474577</v>
      </c>
      <c r="DD60" s="2448"/>
      <c r="DE60" s="2448">
        <v>7041974</v>
      </c>
      <c r="DF60" s="2448">
        <v>2426825</v>
      </c>
      <c r="DG60" s="2448">
        <v>152252</v>
      </c>
      <c r="DH60" s="2448">
        <v>4462897</v>
      </c>
      <c r="DI60" s="2448" t="s">
        <v>21</v>
      </c>
      <c r="DJ60" s="2448">
        <v>4043941</v>
      </c>
      <c r="DK60" s="2448">
        <v>418956</v>
      </c>
      <c r="DL60" s="2448">
        <v>3349551</v>
      </c>
      <c r="DM60" s="217" t="s">
        <v>22</v>
      </c>
      <c r="DN60" s="1448" t="s">
        <v>33</v>
      </c>
      <c r="DO60" s="670" t="s">
        <v>26</v>
      </c>
      <c r="DP60" s="88" t="s">
        <v>26</v>
      </c>
      <c r="DQ60" s="89" t="s">
        <v>26</v>
      </c>
      <c r="DR60" s="137" t="s">
        <v>169</v>
      </c>
      <c r="DS60" s="82">
        <v>2081</v>
      </c>
      <c r="DT60" s="2448" t="s">
        <v>21</v>
      </c>
      <c r="DU60" s="2448"/>
      <c r="DV60" s="2448">
        <v>2092</v>
      </c>
      <c r="DW60" s="2448">
        <v>282</v>
      </c>
      <c r="DX60" s="2448" t="s">
        <v>21</v>
      </c>
      <c r="DY60" s="2448">
        <v>1810</v>
      </c>
      <c r="DZ60" s="2448" t="s">
        <v>21</v>
      </c>
      <c r="EA60" s="2448">
        <v>1762</v>
      </c>
      <c r="EB60" s="2448">
        <v>48</v>
      </c>
      <c r="EC60" s="2448" t="s">
        <v>21</v>
      </c>
      <c r="ED60" s="217">
        <v>11</v>
      </c>
      <c r="EE60" s="1448" t="s">
        <v>33</v>
      </c>
      <c r="EF60" s="670" t="s">
        <v>26</v>
      </c>
      <c r="EG60" s="88" t="s">
        <v>26</v>
      </c>
      <c r="EH60" s="89" t="s">
        <v>26</v>
      </c>
      <c r="EI60" s="137" t="s">
        <v>169</v>
      </c>
      <c r="EJ60" s="82">
        <v>196938</v>
      </c>
      <c r="EK60" s="2448" t="s">
        <v>22</v>
      </c>
      <c r="EL60" s="2448"/>
      <c r="EM60" s="2448">
        <v>196936</v>
      </c>
      <c r="EN60" s="2448">
        <v>31784</v>
      </c>
      <c r="EO60" s="2448">
        <v>4395</v>
      </c>
      <c r="EP60" s="2448">
        <v>160757</v>
      </c>
      <c r="EQ60" s="2448" t="s">
        <v>22</v>
      </c>
      <c r="ER60" s="2448">
        <v>152404</v>
      </c>
      <c r="ES60" s="2448">
        <v>8353</v>
      </c>
      <c r="ET60" s="2448" t="s">
        <v>22</v>
      </c>
      <c r="EU60" s="217" t="s">
        <v>22</v>
      </c>
      <c r="EV60" s="1448" t="s">
        <v>33</v>
      </c>
      <c r="EW60" s="670" t="s">
        <v>26</v>
      </c>
      <c r="EX60" s="88" t="s">
        <v>26</v>
      </c>
      <c r="EY60" s="89" t="s">
        <v>26</v>
      </c>
      <c r="EZ60" s="137" t="s">
        <v>169</v>
      </c>
      <c r="FA60" s="82">
        <v>1429</v>
      </c>
      <c r="FB60" s="2448" t="s">
        <v>21</v>
      </c>
      <c r="FC60" s="2448"/>
      <c r="FD60" s="2448">
        <v>1708</v>
      </c>
      <c r="FE60" s="2448" t="s">
        <v>21</v>
      </c>
      <c r="FF60" s="2448" t="s">
        <v>21</v>
      </c>
      <c r="FG60" s="2448">
        <v>1708</v>
      </c>
      <c r="FH60" s="2448">
        <v>1708</v>
      </c>
      <c r="FI60" s="2448" t="s">
        <v>21</v>
      </c>
      <c r="FJ60" s="2448" t="s">
        <v>21</v>
      </c>
      <c r="FK60" s="2448" t="s">
        <v>21</v>
      </c>
      <c r="FL60" s="217">
        <v>1056</v>
      </c>
      <c r="FM60" s="1448" t="s">
        <v>33</v>
      </c>
      <c r="FN60" s="670" t="s">
        <v>26</v>
      </c>
      <c r="FO60" s="4"/>
    </row>
    <row r="61" spans="1:171" ht="15" customHeight="1">
      <c r="A61" s="88">
        <v>1</v>
      </c>
      <c r="B61" s="89" t="s">
        <v>2159</v>
      </c>
      <c r="C61" s="137" t="s">
        <v>2163</v>
      </c>
      <c r="D61" s="82">
        <v>294670</v>
      </c>
      <c r="E61" s="2448" t="s">
        <v>21</v>
      </c>
      <c r="F61" s="2448"/>
      <c r="G61" s="2448">
        <v>135612</v>
      </c>
      <c r="H61" s="2448">
        <v>13780</v>
      </c>
      <c r="I61" s="2448">
        <v>4097</v>
      </c>
      <c r="J61" s="2448">
        <v>117735</v>
      </c>
      <c r="K61" s="2448">
        <v>31527</v>
      </c>
      <c r="L61" s="2448">
        <v>71193</v>
      </c>
      <c r="M61" s="2448">
        <v>15016</v>
      </c>
      <c r="N61" s="2448">
        <v>38616</v>
      </c>
      <c r="O61" s="217">
        <v>307379</v>
      </c>
      <c r="P61" s="1448" t="s">
        <v>34</v>
      </c>
      <c r="Q61" s="670" t="s">
        <v>26</v>
      </c>
      <c r="R61" s="88">
        <v>1</v>
      </c>
      <c r="S61" s="89" t="s">
        <v>2159</v>
      </c>
      <c r="T61" s="137" t="s">
        <v>2163</v>
      </c>
      <c r="U61" s="82">
        <v>2059</v>
      </c>
      <c r="V61" s="2448" t="s">
        <v>22</v>
      </c>
      <c r="W61" s="2448"/>
      <c r="X61" s="2448">
        <v>2052</v>
      </c>
      <c r="Y61" s="2448" t="s">
        <v>21</v>
      </c>
      <c r="Z61" s="2448" t="s">
        <v>21</v>
      </c>
      <c r="AA61" s="2448">
        <v>2052</v>
      </c>
      <c r="AB61" s="2448" t="s">
        <v>22</v>
      </c>
      <c r="AC61" s="2448">
        <v>27</v>
      </c>
      <c r="AD61" s="2448">
        <v>2025</v>
      </c>
      <c r="AE61" s="2448">
        <v>12</v>
      </c>
      <c r="AF61" s="217">
        <v>140</v>
      </c>
      <c r="AG61" s="1448" t="s">
        <v>34</v>
      </c>
      <c r="AH61" s="670" t="s">
        <v>26</v>
      </c>
      <c r="AI61" s="88">
        <v>1</v>
      </c>
      <c r="AJ61" s="89" t="s">
        <v>2159</v>
      </c>
      <c r="AK61" s="137" t="s">
        <v>2163</v>
      </c>
      <c r="AL61" s="82">
        <v>15542</v>
      </c>
      <c r="AM61" s="2448" t="s">
        <v>21</v>
      </c>
      <c r="AN61" s="2448"/>
      <c r="AO61" s="2448">
        <v>12983</v>
      </c>
      <c r="AP61" s="2448">
        <v>6978</v>
      </c>
      <c r="AQ61" s="2448">
        <v>3408</v>
      </c>
      <c r="AR61" s="2448">
        <v>2597</v>
      </c>
      <c r="AS61" s="2448" t="s">
        <v>21</v>
      </c>
      <c r="AT61" s="2448">
        <v>2471</v>
      </c>
      <c r="AU61" s="2448">
        <v>126</v>
      </c>
      <c r="AV61" s="2448">
        <v>397</v>
      </c>
      <c r="AW61" s="217">
        <v>33179</v>
      </c>
      <c r="AX61" s="1448" t="s">
        <v>34</v>
      </c>
      <c r="AY61" s="670" t="s">
        <v>26</v>
      </c>
      <c r="AZ61" s="88">
        <v>1</v>
      </c>
      <c r="BA61" s="89" t="s">
        <v>2159</v>
      </c>
      <c r="BB61" s="137" t="s">
        <v>2163</v>
      </c>
      <c r="BC61" s="82">
        <v>3</v>
      </c>
      <c r="BD61" s="2448" t="s">
        <v>22</v>
      </c>
      <c r="BE61" s="2448"/>
      <c r="BF61" s="2448">
        <v>3</v>
      </c>
      <c r="BG61" s="2448" t="s">
        <v>21</v>
      </c>
      <c r="BH61" s="2448" t="s">
        <v>21</v>
      </c>
      <c r="BI61" s="2448">
        <v>3</v>
      </c>
      <c r="BJ61" s="2448" t="s">
        <v>21</v>
      </c>
      <c r="BK61" s="2448">
        <v>3</v>
      </c>
      <c r="BL61" s="2448" t="s">
        <v>21</v>
      </c>
      <c r="BM61" s="2448" t="s">
        <v>22</v>
      </c>
      <c r="BN61" s="217" t="s">
        <v>22</v>
      </c>
      <c r="BO61" s="1448" t="s">
        <v>34</v>
      </c>
      <c r="BP61" s="670" t="s">
        <v>26</v>
      </c>
      <c r="BQ61" s="88">
        <v>1</v>
      </c>
      <c r="BR61" s="89" t="s">
        <v>2159</v>
      </c>
      <c r="BS61" s="137" t="s">
        <v>2163</v>
      </c>
      <c r="BT61" s="82">
        <v>4611759</v>
      </c>
      <c r="BU61" s="2448">
        <v>3291940</v>
      </c>
      <c r="BV61" s="2448"/>
      <c r="BW61" s="2448">
        <v>6990407</v>
      </c>
      <c r="BX61" s="2448">
        <v>478696</v>
      </c>
      <c r="BY61" s="2448">
        <v>10766</v>
      </c>
      <c r="BZ61" s="2448">
        <v>6500946</v>
      </c>
      <c r="CA61" s="2448">
        <v>2385294</v>
      </c>
      <c r="CB61" s="2448">
        <v>4018011</v>
      </c>
      <c r="CC61" s="2448">
        <v>97641</v>
      </c>
      <c r="CD61" s="2448">
        <v>1021179</v>
      </c>
      <c r="CE61" s="217">
        <v>5763096</v>
      </c>
      <c r="CF61" s="1448" t="s">
        <v>34</v>
      </c>
      <c r="CG61" s="670" t="s">
        <v>26</v>
      </c>
      <c r="CH61" s="88">
        <v>1</v>
      </c>
      <c r="CI61" s="89" t="s">
        <v>2159</v>
      </c>
      <c r="CJ61" s="137" t="s">
        <v>2163</v>
      </c>
      <c r="CK61" s="82">
        <v>776236</v>
      </c>
      <c r="CL61" s="2448">
        <v>2133175</v>
      </c>
      <c r="CM61" s="2448"/>
      <c r="CN61" s="2448">
        <v>2653835</v>
      </c>
      <c r="CO61" s="2448" t="s">
        <v>22</v>
      </c>
      <c r="CP61" s="2448" t="s">
        <v>21</v>
      </c>
      <c r="CQ61" s="2448">
        <v>2653835</v>
      </c>
      <c r="CR61" s="2448">
        <v>35052</v>
      </c>
      <c r="CS61" s="2448">
        <v>2614864</v>
      </c>
      <c r="CT61" s="2448">
        <v>3919</v>
      </c>
      <c r="CU61" s="2448">
        <v>185943</v>
      </c>
      <c r="CV61" s="217">
        <v>1634231</v>
      </c>
      <c r="CW61" s="1448" t="s">
        <v>34</v>
      </c>
      <c r="CX61" s="670" t="s">
        <v>26</v>
      </c>
      <c r="CY61" s="88">
        <v>1</v>
      </c>
      <c r="CZ61" s="89" t="s">
        <v>2159</v>
      </c>
      <c r="DA61" s="137" t="s">
        <v>2163</v>
      </c>
      <c r="DB61" s="82">
        <v>157680</v>
      </c>
      <c r="DC61" s="2448">
        <v>10560785</v>
      </c>
      <c r="DD61" s="2448"/>
      <c r="DE61" s="2448">
        <v>7222727</v>
      </c>
      <c r="DF61" s="2448">
        <v>2633721</v>
      </c>
      <c r="DG61" s="2448">
        <v>40699</v>
      </c>
      <c r="DH61" s="2448">
        <v>4548307</v>
      </c>
      <c r="DI61" s="2448" t="s">
        <v>21</v>
      </c>
      <c r="DJ61" s="2448">
        <v>4077767</v>
      </c>
      <c r="DK61" s="2448">
        <v>470540</v>
      </c>
      <c r="DL61" s="2448">
        <v>3296308</v>
      </c>
      <c r="DM61" s="217" t="s">
        <v>22</v>
      </c>
      <c r="DN61" s="1448" t="s">
        <v>34</v>
      </c>
      <c r="DO61" s="670" t="s">
        <v>26</v>
      </c>
      <c r="DP61" s="88">
        <v>1</v>
      </c>
      <c r="DQ61" s="89" t="s">
        <v>2159</v>
      </c>
      <c r="DR61" s="137" t="s">
        <v>2163</v>
      </c>
      <c r="DS61" s="82">
        <v>2130</v>
      </c>
      <c r="DT61" s="2448" t="s">
        <v>21</v>
      </c>
      <c r="DU61" s="2448"/>
      <c r="DV61" s="2448">
        <v>2127</v>
      </c>
      <c r="DW61" s="2448">
        <v>273</v>
      </c>
      <c r="DX61" s="2448" t="s">
        <v>21</v>
      </c>
      <c r="DY61" s="2448">
        <v>1854</v>
      </c>
      <c r="DZ61" s="2448" t="s">
        <v>21</v>
      </c>
      <c r="EA61" s="2448">
        <v>1796</v>
      </c>
      <c r="EB61" s="2448">
        <v>58</v>
      </c>
      <c r="EC61" s="2448" t="s">
        <v>21</v>
      </c>
      <c r="ED61" s="217">
        <v>15</v>
      </c>
      <c r="EE61" s="1448" t="s">
        <v>34</v>
      </c>
      <c r="EF61" s="670" t="s">
        <v>26</v>
      </c>
      <c r="EG61" s="88">
        <v>1</v>
      </c>
      <c r="EH61" s="89" t="s">
        <v>2159</v>
      </c>
      <c r="EI61" s="137" t="s">
        <v>2163</v>
      </c>
      <c r="EJ61" s="82">
        <v>175604</v>
      </c>
      <c r="EK61" s="2448" t="s">
        <v>22</v>
      </c>
      <c r="EL61" s="2448"/>
      <c r="EM61" s="2448">
        <v>175603</v>
      </c>
      <c r="EN61" s="2448">
        <v>15752</v>
      </c>
      <c r="EO61" s="2448">
        <v>3931</v>
      </c>
      <c r="EP61" s="2448">
        <v>155920</v>
      </c>
      <c r="EQ61" s="2448" t="s">
        <v>22</v>
      </c>
      <c r="ER61" s="2448">
        <v>148132</v>
      </c>
      <c r="ES61" s="2448">
        <v>7788</v>
      </c>
      <c r="ET61" s="2448" t="s">
        <v>22</v>
      </c>
      <c r="EU61" s="217" t="s">
        <v>22</v>
      </c>
      <c r="EV61" s="1448" t="s">
        <v>34</v>
      </c>
      <c r="EW61" s="670" t="s">
        <v>26</v>
      </c>
      <c r="EX61" s="88">
        <v>1</v>
      </c>
      <c r="EY61" s="89" t="s">
        <v>2159</v>
      </c>
      <c r="EZ61" s="137" t="s">
        <v>2163</v>
      </c>
      <c r="FA61" s="82">
        <v>503</v>
      </c>
      <c r="FB61" s="2448" t="s">
        <v>21</v>
      </c>
      <c r="FC61" s="2448"/>
      <c r="FD61" s="2448">
        <v>1285</v>
      </c>
      <c r="FE61" s="2448" t="s">
        <v>21</v>
      </c>
      <c r="FF61" s="2448" t="s">
        <v>21</v>
      </c>
      <c r="FG61" s="2448">
        <v>1285</v>
      </c>
      <c r="FH61" s="2448">
        <v>1285</v>
      </c>
      <c r="FI61" s="2448" t="s">
        <v>21</v>
      </c>
      <c r="FJ61" s="2448" t="s">
        <v>21</v>
      </c>
      <c r="FK61" s="2448" t="s">
        <v>21</v>
      </c>
      <c r="FL61" s="217">
        <v>274</v>
      </c>
      <c r="FM61" s="1448" t="s">
        <v>34</v>
      </c>
      <c r="FN61" s="670" t="s">
        <v>26</v>
      </c>
      <c r="FO61" s="4"/>
    </row>
    <row r="62" spans="1:171" ht="15" customHeight="1">
      <c r="A62" s="88" t="s">
        <v>26</v>
      </c>
      <c r="B62" s="89" t="s">
        <v>26</v>
      </c>
      <c r="C62" s="137" t="s">
        <v>170</v>
      </c>
      <c r="D62" s="82">
        <v>140535</v>
      </c>
      <c r="E62" s="2448" t="s">
        <v>21</v>
      </c>
      <c r="F62" s="2448"/>
      <c r="G62" s="2448">
        <v>138356</v>
      </c>
      <c r="H62" s="2448">
        <v>13420</v>
      </c>
      <c r="I62" s="2448">
        <v>4230</v>
      </c>
      <c r="J62" s="2448">
        <v>120705</v>
      </c>
      <c r="K62" s="2448">
        <v>22351</v>
      </c>
      <c r="L62" s="2448">
        <v>83956</v>
      </c>
      <c r="M62" s="2448">
        <v>14399</v>
      </c>
      <c r="N62" s="2448">
        <v>11810</v>
      </c>
      <c r="O62" s="217">
        <v>297779</v>
      </c>
      <c r="P62" s="1448" t="s">
        <v>35</v>
      </c>
      <c r="Q62" s="670" t="s">
        <v>26</v>
      </c>
      <c r="R62" s="88" t="s">
        <v>26</v>
      </c>
      <c r="S62" s="89" t="s">
        <v>26</v>
      </c>
      <c r="T62" s="137" t="s">
        <v>170</v>
      </c>
      <c r="U62" s="82">
        <v>1966</v>
      </c>
      <c r="V62" s="2448" t="s">
        <v>22</v>
      </c>
      <c r="W62" s="2448"/>
      <c r="X62" s="2448">
        <v>1963</v>
      </c>
      <c r="Y62" s="2448" t="s">
        <v>21</v>
      </c>
      <c r="Z62" s="2448" t="s">
        <v>21</v>
      </c>
      <c r="AA62" s="2448">
        <v>1963</v>
      </c>
      <c r="AB62" s="2448" t="s">
        <v>22</v>
      </c>
      <c r="AC62" s="2448">
        <v>23</v>
      </c>
      <c r="AD62" s="2448">
        <v>1940</v>
      </c>
      <c r="AE62" s="2448">
        <v>12</v>
      </c>
      <c r="AF62" s="217">
        <v>131</v>
      </c>
      <c r="AG62" s="1448" t="s">
        <v>35</v>
      </c>
      <c r="AH62" s="670" t="s">
        <v>26</v>
      </c>
      <c r="AI62" s="88" t="s">
        <v>26</v>
      </c>
      <c r="AJ62" s="89" t="s">
        <v>26</v>
      </c>
      <c r="AK62" s="137" t="s">
        <v>170</v>
      </c>
      <c r="AL62" s="82">
        <v>10821</v>
      </c>
      <c r="AM62" s="2448" t="s">
        <v>21</v>
      </c>
      <c r="AN62" s="2448"/>
      <c r="AO62" s="2448">
        <v>11664</v>
      </c>
      <c r="AP62" s="2448">
        <v>5412</v>
      </c>
      <c r="AQ62" s="2448">
        <v>3794</v>
      </c>
      <c r="AR62" s="2448">
        <v>2458</v>
      </c>
      <c r="AS62" s="2448" t="s">
        <v>21</v>
      </c>
      <c r="AT62" s="2448">
        <v>2344</v>
      </c>
      <c r="AU62" s="2448">
        <v>114</v>
      </c>
      <c r="AV62" s="2448">
        <v>420</v>
      </c>
      <c r="AW62" s="217">
        <v>31913</v>
      </c>
      <c r="AX62" s="1448" t="s">
        <v>35</v>
      </c>
      <c r="AY62" s="670" t="s">
        <v>26</v>
      </c>
      <c r="AZ62" s="88" t="s">
        <v>26</v>
      </c>
      <c r="BA62" s="89" t="s">
        <v>26</v>
      </c>
      <c r="BB62" s="137" t="s">
        <v>170</v>
      </c>
      <c r="BC62" s="82">
        <v>3</v>
      </c>
      <c r="BD62" s="2448" t="s">
        <v>22</v>
      </c>
      <c r="BE62" s="2448"/>
      <c r="BF62" s="2448">
        <v>3</v>
      </c>
      <c r="BG62" s="2448" t="s">
        <v>21</v>
      </c>
      <c r="BH62" s="2448" t="s">
        <v>21</v>
      </c>
      <c r="BI62" s="2448">
        <v>3</v>
      </c>
      <c r="BJ62" s="2448" t="s">
        <v>21</v>
      </c>
      <c r="BK62" s="2448">
        <v>3</v>
      </c>
      <c r="BL62" s="2448" t="s">
        <v>21</v>
      </c>
      <c r="BM62" s="2448" t="s">
        <v>22</v>
      </c>
      <c r="BN62" s="217" t="s">
        <v>22</v>
      </c>
      <c r="BO62" s="1448" t="s">
        <v>35</v>
      </c>
      <c r="BP62" s="670" t="s">
        <v>26</v>
      </c>
      <c r="BQ62" s="88" t="s">
        <v>26</v>
      </c>
      <c r="BR62" s="89" t="s">
        <v>26</v>
      </c>
      <c r="BS62" s="137" t="s">
        <v>170</v>
      </c>
      <c r="BT62" s="82">
        <v>4430430</v>
      </c>
      <c r="BU62" s="2448">
        <v>3257678</v>
      </c>
      <c r="BV62" s="2448"/>
      <c r="BW62" s="2448">
        <v>6978623</v>
      </c>
      <c r="BX62" s="2448">
        <v>553782</v>
      </c>
      <c r="BY62" s="2448">
        <v>7758</v>
      </c>
      <c r="BZ62" s="2448">
        <v>6417084</v>
      </c>
      <c r="CA62" s="2448">
        <v>2355801</v>
      </c>
      <c r="CB62" s="2448">
        <v>3971122</v>
      </c>
      <c r="CC62" s="2448">
        <v>90161</v>
      </c>
      <c r="CD62" s="2448">
        <v>998288</v>
      </c>
      <c r="CE62" s="217">
        <v>5439835</v>
      </c>
      <c r="CF62" s="1448" t="s">
        <v>35</v>
      </c>
      <c r="CG62" s="670" t="s">
        <v>26</v>
      </c>
      <c r="CH62" s="88" t="s">
        <v>26</v>
      </c>
      <c r="CI62" s="89" t="s">
        <v>26</v>
      </c>
      <c r="CJ62" s="137" t="s">
        <v>170</v>
      </c>
      <c r="CK62" s="82">
        <v>711540</v>
      </c>
      <c r="CL62" s="2448">
        <v>2095692</v>
      </c>
      <c r="CM62" s="2448"/>
      <c r="CN62" s="2448">
        <v>2622632</v>
      </c>
      <c r="CO62" s="2448" t="s">
        <v>22</v>
      </c>
      <c r="CP62" s="2448" t="s">
        <v>21</v>
      </c>
      <c r="CQ62" s="2448">
        <v>2622632</v>
      </c>
      <c r="CR62" s="2448">
        <v>36772</v>
      </c>
      <c r="CS62" s="2448">
        <v>2581153</v>
      </c>
      <c r="CT62" s="2448">
        <v>4707</v>
      </c>
      <c r="CU62" s="2448">
        <v>182316</v>
      </c>
      <c r="CV62" s="217">
        <v>1629085</v>
      </c>
      <c r="CW62" s="1448" t="s">
        <v>35</v>
      </c>
      <c r="CX62" s="670" t="s">
        <v>26</v>
      </c>
      <c r="CY62" s="88" t="s">
        <v>26</v>
      </c>
      <c r="CZ62" s="89" t="s">
        <v>26</v>
      </c>
      <c r="DA62" s="137" t="s">
        <v>170</v>
      </c>
      <c r="DB62" s="82">
        <v>148904</v>
      </c>
      <c r="DC62" s="2448">
        <v>10621801</v>
      </c>
      <c r="DD62" s="2448"/>
      <c r="DE62" s="2448">
        <v>7064306</v>
      </c>
      <c r="DF62" s="2448">
        <v>2614066</v>
      </c>
      <c r="DG62" s="2448" t="s">
        <v>21</v>
      </c>
      <c r="DH62" s="2448">
        <v>4450240</v>
      </c>
      <c r="DI62" s="2448" t="s">
        <v>21</v>
      </c>
      <c r="DJ62" s="2448">
        <v>4073725</v>
      </c>
      <c r="DK62" s="2448">
        <v>376515</v>
      </c>
      <c r="DL62" s="2448">
        <v>3450057</v>
      </c>
      <c r="DM62" s="217" t="s">
        <v>22</v>
      </c>
      <c r="DN62" s="1448" t="s">
        <v>35</v>
      </c>
      <c r="DO62" s="670" t="s">
        <v>26</v>
      </c>
      <c r="DP62" s="88" t="s">
        <v>26</v>
      </c>
      <c r="DQ62" s="89" t="s">
        <v>26</v>
      </c>
      <c r="DR62" s="137" t="s">
        <v>170</v>
      </c>
      <c r="DS62" s="82">
        <v>2137</v>
      </c>
      <c r="DT62" s="2448" t="s">
        <v>21</v>
      </c>
      <c r="DU62" s="2448"/>
      <c r="DV62" s="2448">
        <v>2142</v>
      </c>
      <c r="DW62" s="2448">
        <v>237</v>
      </c>
      <c r="DX62" s="2448" t="s">
        <v>21</v>
      </c>
      <c r="DY62" s="2448">
        <v>1905</v>
      </c>
      <c r="DZ62" s="2448" t="s">
        <v>21</v>
      </c>
      <c r="EA62" s="2448">
        <v>1848</v>
      </c>
      <c r="EB62" s="2448">
        <v>57</v>
      </c>
      <c r="EC62" s="2448" t="s">
        <v>21</v>
      </c>
      <c r="ED62" s="217">
        <v>10</v>
      </c>
      <c r="EE62" s="1448" t="s">
        <v>35</v>
      </c>
      <c r="EF62" s="670" t="s">
        <v>26</v>
      </c>
      <c r="EG62" s="88" t="s">
        <v>26</v>
      </c>
      <c r="EH62" s="89" t="s">
        <v>26</v>
      </c>
      <c r="EI62" s="137" t="s">
        <v>170</v>
      </c>
      <c r="EJ62" s="82">
        <v>178693</v>
      </c>
      <c r="EK62" s="2448" t="s">
        <v>22</v>
      </c>
      <c r="EL62" s="2448"/>
      <c r="EM62" s="2448">
        <v>178683</v>
      </c>
      <c r="EN62" s="2448">
        <v>22313</v>
      </c>
      <c r="EO62" s="2448">
        <v>4540</v>
      </c>
      <c r="EP62" s="2448">
        <v>151830</v>
      </c>
      <c r="EQ62" s="2448" t="s">
        <v>22</v>
      </c>
      <c r="ER62" s="2448">
        <v>145160</v>
      </c>
      <c r="ES62" s="2448">
        <v>6670</v>
      </c>
      <c r="ET62" s="2448" t="s">
        <v>22</v>
      </c>
      <c r="EU62" s="217" t="s">
        <v>22</v>
      </c>
      <c r="EV62" s="1448" t="s">
        <v>35</v>
      </c>
      <c r="EW62" s="670" t="s">
        <v>26</v>
      </c>
      <c r="EX62" s="88" t="s">
        <v>26</v>
      </c>
      <c r="EY62" s="89" t="s">
        <v>26</v>
      </c>
      <c r="EZ62" s="137" t="s">
        <v>170</v>
      </c>
      <c r="FA62" s="82">
        <v>588</v>
      </c>
      <c r="FB62" s="2448" t="s">
        <v>21</v>
      </c>
      <c r="FC62" s="2448"/>
      <c r="FD62" s="2448">
        <v>458</v>
      </c>
      <c r="FE62" s="2448" t="s">
        <v>21</v>
      </c>
      <c r="FF62" s="2448" t="s">
        <v>21</v>
      </c>
      <c r="FG62" s="2448">
        <v>458</v>
      </c>
      <c r="FH62" s="2448">
        <v>458</v>
      </c>
      <c r="FI62" s="2448" t="s">
        <v>21</v>
      </c>
      <c r="FJ62" s="2448" t="s">
        <v>21</v>
      </c>
      <c r="FK62" s="2448" t="s">
        <v>21</v>
      </c>
      <c r="FL62" s="217">
        <v>404</v>
      </c>
      <c r="FM62" s="1448" t="s">
        <v>35</v>
      </c>
      <c r="FN62" s="670" t="s">
        <v>26</v>
      </c>
      <c r="FO62" s="4"/>
    </row>
    <row r="63" spans="1:171" ht="15" customHeight="1">
      <c r="A63" s="88" t="s">
        <v>26</v>
      </c>
      <c r="B63" s="89" t="s">
        <v>26</v>
      </c>
      <c r="C63" s="137" t="s">
        <v>171</v>
      </c>
      <c r="D63" s="82">
        <v>118361</v>
      </c>
      <c r="E63" s="2448" t="s">
        <v>21</v>
      </c>
      <c r="F63" s="2448"/>
      <c r="G63" s="2448">
        <v>134221</v>
      </c>
      <c r="H63" s="2448">
        <v>14038</v>
      </c>
      <c r="I63" s="2448">
        <v>5387</v>
      </c>
      <c r="J63" s="2448">
        <v>114796</v>
      </c>
      <c r="K63" s="2448">
        <v>18747</v>
      </c>
      <c r="L63" s="2448">
        <v>81122</v>
      </c>
      <c r="M63" s="2448">
        <v>14928</v>
      </c>
      <c r="N63" s="2448">
        <v>12773</v>
      </c>
      <c r="O63" s="217">
        <v>264704</v>
      </c>
      <c r="P63" s="1448" t="s">
        <v>36</v>
      </c>
      <c r="Q63" s="670" t="s">
        <v>26</v>
      </c>
      <c r="R63" s="88" t="s">
        <v>26</v>
      </c>
      <c r="S63" s="89" t="s">
        <v>26</v>
      </c>
      <c r="T63" s="137" t="s">
        <v>171</v>
      </c>
      <c r="U63" s="82">
        <v>2097</v>
      </c>
      <c r="V63" s="2448" t="s">
        <v>22</v>
      </c>
      <c r="W63" s="2448"/>
      <c r="X63" s="2448">
        <v>2092</v>
      </c>
      <c r="Y63" s="2448" t="s">
        <v>21</v>
      </c>
      <c r="Z63" s="2448" t="s">
        <v>21</v>
      </c>
      <c r="AA63" s="2448">
        <v>2092</v>
      </c>
      <c r="AB63" s="2448" t="s">
        <v>22</v>
      </c>
      <c r="AC63" s="2448">
        <v>25</v>
      </c>
      <c r="AD63" s="2448">
        <v>2067</v>
      </c>
      <c r="AE63" s="2448">
        <v>11</v>
      </c>
      <c r="AF63" s="217">
        <v>124</v>
      </c>
      <c r="AG63" s="1448" t="s">
        <v>36</v>
      </c>
      <c r="AH63" s="670" t="s">
        <v>26</v>
      </c>
      <c r="AI63" s="88" t="s">
        <v>26</v>
      </c>
      <c r="AJ63" s="89" t="s">
        <v>26</v>
      </c>
      <c r="AK63" s="137" t="s">
        <v>171</v>
      </c>
      <c r="AL63" s="82">
        <v>12824</v>
      </c>
      <c r="AM63" s="2448" t="s">
        <v>21</v>
      </c>
      <c r="AN63" s="2448"/>
      <c r="AO63" s="2448">
        <v>12568</v>
      </c>
      <c r="AP63" s="2448">
        <v>5101</v>
      </c>
      <c r="AQ63" s="2448">
        <v>4810</v>
      </c>
      <c r="AR63" s="2448">
        <v>2657</v>
      </c>
      <c r="AS63" s="2448" t="s">
        <v>21</v>
      </c>
      <c r="AT63" s="2448">
        <v>2546</v>
      </c>
      <c r="AU63" s="2448">
        <v>111</v>
      </c>
      <c r="AV63" s="2448">
        <v>713</v>
      </c>
      <c r="AW63" s="217">
        <v>31451</v>
      </c>
      <c r="AX63" s="1448" t="s">
        <v>36</v>
      </c>
      <c r="AY63" s="670" t="s">
        <v>26</v>
      </c>
      <c r="AZ63" s="88" t="s">
        <v>26</v>
      </c>
      <c r="BA63" s="89" t="s">
        <v>26</v>
      </c>
      <c r="BB63" s="137" t="s">
        <v>171</v>
      </c>
      <c r="BC63" s="82">
        <v>3</v>
      </c>
      <c r="BD63" s="2448" t="s">
        <v>22</v>
      </c>
      <c r="BE63" s="2448"/>
      <c r="BF63" s="2448">
        <v>3</v>
      </c>
      <c r="BG63" s="2448" t="s">
        <v>21</v>
      </c>
      <c r="BH63" s="2448" t="s">
        <v>21</v>
      </c>
      <c r="BI63" s="2448">
        <v>3</v>
      </c>
      <c r="BJ63" s="2448" t="s">
        <v>21</v>
      </c>
      <c r="BK63" s="2448">
        <v>3</v>
      </c>
      <c r="BL63" s="2448" t="s">
        <v>21</v>
      </c>
      <c r="BM63" s="2448" t="s">
        <v>22</v>
      </c>
      <c r="BN63" s="217" t="s">
        <v>22</v>
      </c>
      <c r="BO63" s="1448" t="s">
        <v>36</v>
      </c>
      <c r="BP63" s="670" t="s">
        <v>26</v>
      </c>
      <c r="BQ63" s="88" t="s">
        <v>26</v>
      </c>
      <c r="BR63" s="89" t="s">
        <v>26</v>
      </c>
      <c r="BS63" s="137" t="s">
        <v>171</v>
      </c>
      <c r="BT63" s="82">
        <v>5363963</v>
      </c>
      <c r="BU63" s="2448">
        <v>3309152</v>
      </c>
      <c r="BV63" s="2448"/>
      <c r="BW63" s="2448">
        <v>7090326</v>
      </c>
      <c r="BX63" s="2448">
        <v>604130</v>
      </c>
      <c r="BY63" s="2448">
        <v>9245</v>
      </c>
      <c r="BZ63" s="2448">
        <v>6476951</v>
      </c>
      <c r="CA63" s="2448">
        <v>2376371</v>
      </c>
      <c r="CB63" s="2448">
        <v>4008761</v>
      </c>
      <c r="CC63" s="2448">
        <v>91820</v>
      </c>
      <c r="CD63" s="2448">
        <v>1202820</v>
      </c>
      <c r="CE63" s="217">
        <v>5744383</v>
      </c>
      <c r="CF63" s="1448" t="s">
        <v>36</v>
      </c>
      <c r="CG63" s="670" t="s">
        <v>26</v>
      </c>
      <c r="CH63" s="88" t="s">
        <v>26</v>
      </c>
      <c r="CI63" s="89" t="s">
        <v>26</v>
      </c>
      <c r="CJ63" s="137" t="s">
        <v>171</v>
      </c>
      <c r="CK63" s="82">
        <v>680639</v>
      </c>
      <c r="CL63" s="2448">
        <v>2125985</v>
      </c>
      <c r="CM63" s="2448"/>
      <c r="CN63" s="2448">
        <v>2606213</v>
      </c>
      <c r="CO63" s="2448" t="s">
        <v>22</v>
      </c>
      <c r="CP63" s="2448" t="s">
        <v>21</v>
      </c>
      <c r="CQ63" s="2448">
        <v>2606213</v>
      </c>
      <c r="CR63" s="2448">
        <v>31991</v>
      </c>
      <c r="CS63" s="2448">
        <v>2569723</v>
      </c>
      <c r="CT63" s="2448">
        <v>4499</v>
      </c>
      <c r="CU63" s="2448">
        <v>164603</v>
      </c>
      <c r="CV63" s="217">
        <v>1645962</v>
      </c>
      <c r="CW63" s="1448" t="s">
        <v>36</v>
      </c>
      <c r="CX63" s="670" t="s">
        <v>26</v>
      </c>
      <c r="CY63" s="88" t="s">
        <v>26</v>
      </c>
      <c r="CZ63" s="89" t="s">
        <v>26</v>
      </c>
      <c r="DA63" s="137" t="s">
        <v>171</v>
      </c>
      <c r="DB63" s="82">
        <v>154022</v>
      </c>
      <c r="DC63" s="2448">
        <v>10789448</v>
      </c>
      <c r="DD63" s="2448"/>
      <c r="DE63" s="2448">
        <v>7050812</v>
      </c>
      <c r="DF63" s="2448">
        <v>2574324</v>
      </c>
      <c r="DG63" s="2448" t="s">
        <v>21</v>
      </c>
      <c r="DH63" s="2448">
        <v>4476488</v>
      </c>
      <c r="DI63" s="2448" t="s">
        <v>21</v>
      </c>
      <c r="DJ63" s="2448">
        <v>4136107</v>
      </c>
      <c r="DK63" s="2448">
        <v>340381</v>
      </c>
      <c r="DL63" s="2448">
        <v>3727525</v>
      </c>
      <c r="DM63" s="217" t="s">
        <v>22</v>
      </c>
      <c r="DN63" s="1448" t="s">
        <v>36</v>
      </c>
      <c r="DO63" s="670" t="s">
        <v>26</v>
      </c>
      <c r="DP63" s="88" t="s">
        <v>26</v>
      </c>
      <c r="DQ63" s="89" t="s">
        <v>26</v>
      </c>
      <c r="DR63" s="137" t="s">
        <v>171</v>
      </c>
      <c r="DS63" s="82">
        <v>1859</v>
      </c>
      <c r="DT63" s="2448" t="s">
        <v>21</v>
      </c>
      <c r="DU63" s="2448"/>
      <c r="DV63" s="2448">
        <v>1851</v>
      </c>
      <c r="DW63" s="2448">
        <v>235</v>
      </c>
      <c r="DX63" s="2448" t="s">
        <v>21</v>
      </c>
      <c r="DY63" s="2448">
        <v>1616</v>
      </c>
      <c r="DZ63" s="2448" t="s">
        <v>21</v>
      </c>
      <c r="EA63" s="2448">
        <v>1542</v>
      </c>
      <c r="EB63" s="2448">
        <v>74</v>
      </c>
      <c r="EC63" s="2448" t="s">
        <v>21</v>
      </c>
      <c r="ED63" s="217">
        <v>17</v>
      </c>
      <c r="EE63" s="1448" t="s">
        <v>36</v>
      </c>
      <c r="EF63" s="670" t="s">
        <v>26</v>
      </c>
      <c r="EG63" s="88" t="s">
        <v>26</v>
      </c>
      <c r="EH63" s="89" t="s">
        <v>26</v>
      </c>
      <c r="EI63" s="137" t="s">
        <v>171</v>
      </c>
      <c r="EJ63" s="82">
        <v>185262</v>
      </c>
      <c r="EK63" s="2448" t="s">
        <v>22</v>
      </c>
      <c r="EL63" s="2448"/>
      <c r="EM63" s="2448">
        <v>185264</v>
      </c>
      <c r="EN63" s="2448">
        <v>35691</v>
      </c>
      <c r="EO63" s="2448">
        <v>5356</v>
      </c>
      <c r="EP63" s="2448">
        <v>144217</v>
      </c>
      <c r="EQ63" s="2448" t="s">
        <v>22</v>
      </c>
      <c r="ER63" s="2448">
        <v>135831</v>
      </c>
      <c r="ES63" s="2448">
        <v>8386</v>
      </c>
      <c r="ET63" s="2448" t="s">
        <v>22</v>
      </c>
      <c r="EU63" s="217" t="s">
        <v>22</v>
      </c>
      <c r="EV63" s="1448" t="s">
        <v>36</v>
      </c>
      <c r="EW63" s="670" t="s">
        <v>26</v>
      </c>
      <c r="EX63" s="88" t="s">
        <v>26</v>
      </c>
      <c r="EY63" s="89" t="s">
        <v>26</v>
      </c>
      <c r="EZ63" s="137" t="s">
        <v>171</v>
      </c>
      <c r="FA63" s="82">
        <v>1126</v>
      </c>
      <c r="FB63" s="2448" t="s">
        <v>21</v>
      </c>
      <c r="FC63" s="2448"/>
      <c r="FD63" s="2448">
        <v>1006</v>
      </c>
      <c r="FE63" s="2448" t="s">
        <v>21</v>
      </c>
      <c r="FF63" s="2448" t="s">
        <v>21</v>
      </c>
      <c r="FG63" s="2448">
        <v>1006</v>
      </c>
      <c r="FH63" s="2448">
        <v>1006</v>
      </c>
      <c r="FI63" s="2448" t="s">
        <v>21</v>
      </c>
      <c r="FJ63" s="2448" t="s">
        <v>21</v>
      </c>
      <c r="FK63" s="2448" t="s">
        <v>21</v>
      </c>
      <c r="FL63" s="217">
        <v>524</v>
      </c>
      <c r="FM63" s="1448" t="s">
        <v>36</v>
      </c>
      <c r="FN63" s="670" t="s">
        <v>26</v>
      </c>
      <c r="FO63" s="4"/>
    </row>
    <row r="64" spans="1:171" ht="15" customHeight="1">
      <c r="A64" s="88" t="s">
        <v>26</v>
      </c>
      <c r="B64" s="89" t="s">
        <v>26</v>
      </c>
      <c r="C64" s="137" t="s">
        <v>172</v>
      </c>
      <c r="D64" s="82">
        <v>97905</v>
      </c>
      <c r="E64" s="2448" t="s">
        <v>21</v>
      </c>
      <c r="F64" s="2448"/>
      <c r="G64" s="2448">
        <v>118817</v>
      </c>
      <c r="H64" s="2448">
        <v>14998</v>
      </c>
      <c r="I64" s="2448">
        <v>4787</v>
      </c>
      <c r="J64" s="2448">
        <v>99032</v>
      </c>
      <c r="K64" s="2448">
        <v>20853</v>
      </c>
      <c r="L64" s="2448">
        <v>64151</v>
      </c>
      <c r="M64" s="2448">
        <v>14028</v>
      </c>
      <c r="N64" s="2448">
        <v>11395</v>
      </c>
      <c r="O64" s="217">
        <v>235408</v>
      </c>
      <c r="P64" s="1448" t="s">
        <v>37</v>
      </c>
      <c r="Q64" s="670" t="s">
        <v>26</v>
      </c>
      <c r="R64" s="88" t="s">
        <v>26</v>
      </c>
      <c r="S64" s="89" t="s">
        <v>26</v>
      </c>
      <c r="T64" s="137" t="s">
        <v>172</v>
      </c>
      <c r="U64" s="82">
        <v>2035</v>
      </c>
      <c r="V64" s="2448" t="s">
        <v>22</v>
      </c>
      <c r="W64" s="2448"/>
      <c r="X64" s="2448">
        <v>2006</v>
      </c>
      <c r="Y64" s="2448" t="s">
        <v>21</v>
      </c>
      <c r="Z64" s="2448" t="s">
        <v>21</v>
      </c>
      <c r="AA64" s="2448">
        <v>2006</v>
      </c>
      <c r="AB64" s="2448" t="s">
        <v>22</v>
      </c>
      <c r="AC64" s="2448">
        <v>17</v>
      </c>
      <c r="AD64" s="2448">
        <v>1989</v>
      </c>
      <c r="AE64" s="2448">
        <v>11</v>
      </c>
      <c r="AF64" s="217">
        <v>141</v>
      </c>
      <c r="AG64" s="1448" t="s">
        <v>37</v>
      </c>
      <c r="AH64" s="670" t="s">
        <v>26</v>
      </c>
      <c r="AI64" s="88" t="s">
        <v>26</v>
      </c>
      <c r="AJ64" s="89" t="s">
        <v>26</v>
      </c>
      <c r="AK64" s="137" t="s">
        <v>172</v>
      </c>
      <c r="AL64" s="82">
        <v>12185</v>
      </c>
      <c r="AM64" s="2448" t="s">
        <v>21</v>
      </c>
      <c r="AN64" s="2448"/>
      <c r="AO64" s="2448">
        <v>13875</v>
      </c>
      <c r="AP64" s="2448">
        <v>6901</v>
      </c>
      <c r="AQ64" s="2448">
        <v>4289</v>
      </c>
      <c r="AR64" s="2448">
        <v>2685</v>
      </c>
      <c r="AS64" s="2448" t="s">
        <v>21</v>
      </c>
      <c r="AT64" s="2448">
        <v>2566</v>
      </c>
      <c r="AU64" s="2448">
        <v>119</v>
      </c>
      <c r="AV64" s="2448">
        <v>473</v>
      </c>
      <c r="AW64" s="217">
        <v>29284</v>
      </c>
      <c r="AX64" s="1448" t="s">
        <v>37</v>
      </c>
      <c r="AY64" s="670" t="s">
        <v>26</v>
      </c>
      <c r="AZ64" s="88" t="s">
        <v>26</v>
      </c>
      <c r="BA64" s="89" t="s">
        <v>26</v>
      </c>
      <c r="BB64" s="137" t="s">
        <v>172</v>
      </c>
      <c r="BC64" s="82">
        <v>3</v>
      </c>
      <c r="BD64" s="2448" t="s">
        <v>22</v>
      </c>
      <c r="BE64" s="2448"/>
      <c r="BF64" s="2448">
        <v>3</v>
      </c>
      <c r="BG64" s="2448" t="s">
        <v>21</v>
      </c>
      <c r="BH64" s="2448" t="s">
        <v>21</v>
      </c>
      <c r="BI64" s="2448">
        <v>3</v>
      </c>
      <c r="BJ64" s="2448" t="s">
        <v>21</v>
      </c>
      <c r="BK64" s="2448">
        <v>3</v>
      </c>
      <c r="BL64" s="2448" t="s">
        <v>21</v>
      </c>
      <c r="BM64" s="2448" t="s">
        <v>22</v>
      </c>
      <c r="BN64" s="217" t="s">
        <v>22</v>
      </c>
      <c r="BO64" s="1448" t="s">
        <v>37</v>
      </c>
      <c r="BP64" s="670" t="s">
        <v>26</v>
      </c>
      <c r="BQ64" s="88" t="s">
        <v>26</v>
      </c>
      <c r="BR64" s="89" t="s">
        <v>26</v>
      </c>
      <c r="BS64" s="137" t="s">
        <v>172</v>
      </c>
      <c r="BT64" s="82">
        <v>4500777</v>
      </c>
      <c r="BU64" s="2448">
        <v>3262246</v>
      </c>
      <c r="BV64" s="2448"/>
      <c r="BW64" s="2448">
        <v>6978336</v>
      </c>
      <c r="BX64" s="2448">
        <v>589790</v>
      </c>
      <c r="BY64" s="2448">
        <v>7459</v>
      </c>
      <c r="BZ64" s="2448">
        <v>6381087</v>
      </c>
      <c r="CA64" s="2448">
        <v>2365849</v>
      </c>
      <c r="CB64" s="2448">
        <v>3929212</v>
      </c>
      <c r="CC64" s="2448">
        <v>86026</v>
      </c>
      <c r="CD64" s="2448">
        <v>925042</v>
      </c>
      <c r="CE64" s="217">
        <v>5543987</v>
      </c>
      <c r="CF64" s="1448" t="s">
        <v>37</v>
      </c>
      <c r="CG64" s="670" t="s">
        <v>26</v>
      </c>
      <c r="CH64" s="88" t="s">
        <v>26</v>
      </c>
      <c r="CI64" s="89" t="s">
        <v>26</v>
      </c>
      <c r="CJ64" s="137" t="s">
        <v>172</v>
      </c>
      <c r="CK64" s="82">
        <v>609660</v>
      </c>
      <c r="CL64" s="2448">
        <v>2104521</v>
      </c>
      <c r="CM64" s="2448"/>
      <c r="CN64" s="2448">
        <v>2575801</v>
      </c>
      <c r="CO64" s="2448" t="s">
        <v>22</v>
      </c>
      <c r="CP64" s="2448" t="s">
        <v>21</v>
      </c>
      <c r="CQ64" s="2448">
        <v>2575801</v>
      </c>
      <c r="CR64" s="2448">
        <v>25279</v>
      </c>
      <c r="CS64" s="2448">
        <v>2542258</v>
      </c>
      <c r="CT64" s="2448">
        <v>8264</v>
      </c>
      <c r="CU64" s="2448">
        <v>154678</v>
      </c>
      <c r="CV64" s="217">
        <v>1618276</v>
      </c>
      <c r="CW64" s="1448" t="s">
        <v>37</v>
      </c>
      <c r="CX64" s="670" t="s">
        <v>26</v>
      </c>
      <c r="CY64" s="88" t="s">
        <v>26</v>
      </c>
      <c r="CZ64" s="89" t="s">
        <v>26</v>
      </c>
      <c r="DA64" s="137" t="s">
        <v>172</v>
      </c>
      <c r="DB64" s="82">
        <v>150051</v>
      </c>
      <c r="DC64" s="2448">
        <v>10555179</v>
      </c>
      <c r="DD64" s="2448"/>
      <c r="DE64" s="2448">
        <v>6974894</v>
      </c>
      <c r="DF64" s="2448">
        <v>2588597</v>
      </c>
      <c r="DG64" s="2448">
        <v>491</v>
      </c>
      <c r="DH64" s="2448">
        <v>4385806</v>
      </c>
      <c r="DI64" s="2448" t="s">
        <v>21</v>
      </c>
      <c r="DJ64" s="2448">
        <v>4068386</v>
      </c>
      <c r="DK64" s="2448">
        <v>317420</v>
      </c>
      <c r="DL64" s="2448">
        <v>3582655</v>
      </c>
      <c r="DM64" s="217" t="s">
        <v>22</v>
      </c>
      <c r="DN64" s="1448" t="s">
        <v>37</v>
      </c>
      <c r="DO64" s="670" t="s">
        <v>26</v>
      </c>
      <c r="DP64" s="88" t="s">
        <v>26</v>
      </c>
      <c r="DQ64" s="89" t="s">
        <v>26</v>
      </c>
      <c r="DR64" s="137" t="s">
        <v>172</v>
      </c>
      <c r="DS64" s="82">
        <v>1942</v>
      </c>
      <c r="DT64" s="2448" t="s">
        <v>21</v>
      </c>
      <c r="DU64" s="2448"/>
      <c r="DV64" s="2448">
        <v>1948</v>
      </c>
      <c r="DW64" s="2448">
        <v>209</v>
      </c>
      <c r="DX64" s="2448" t="s">
        <v>21</v>
      </c>
      <c r="DY64" s="2448">
        <v>1739</v>
      </c>
      <c r="DZ64" s="2448" t="s">
        <v>21</v>
      </c>
      <c r="EA64" s="2448">
        <v>1683</v>
      </c>
      <c r="EB64" s="2448">
        <v>56</v>
      </c>
      <c r="EC64" s="2448" t="s">
        <v>21</v>
      </c>
      <c r="ED64" s="217">
        <v>12</v>
      </c>
      <c r="EE64" s="1448" t="s">
        <v>37</v>
      </c>
      <c r="EF64" s="670" t="s">
        <v>26</v>
      </c>
      <c r="EG64" s="88" t="s">
        <v>26</v>
      </c>
      <c r="EH64" s="89" t="s">
        <v>26</v>
      </c>
      <c r="EI64" s="137" t="s">
        <v>172</v>
      </c>
      <c r="EJ64" s="82">
        <v>171641</v>
      </c>
      <c r="EK64" s="2448" t="s">
        <v>22</v>
      </c>
      <c r="EL64" s="2448"/>
      <c r="EM64" s="2448">
        <v>171635</v>
      </c>
      <c r="EN64" s="2448">
        <v>27874</v>
      </c>
      <c r="EO64" s="2448">
        <v>4006</v>
      </c>
      <c r="EP64" s="2448">
        <v>139755</v>
      </c>
      <c r="EQ64" s="2448" t="s">
        <v>22</v>
      </c>
      <c r="ER64" s="2448">
        <v>133014</v>
      </c>
      <c r="ES64" s="2448">
        <v>6741</v>
      </c>
      <c r="ET64" s="2448" t="s">
        <v>22</v>
      </c>
      <c r="EU64" s="217" t="s">
        <v>22</v>
      </c>
      <c r="EV64" s="1448" t="s">
        <v>37</v>
      </c>
      <c r="EW64" s="670" t="s">
        <v>26</v>
      </c>
      <c r="EX64" s="88" t="s">
        <v>26</v>
      </c>
      <c r="EY64" s="89" t="s">
        <v>26</v>
      </c>
      <c r="EZ64" s="137" t="s">
        <v>172</v>
      </c>
      <c r="FA64" s="82">
        <v>1223</v>
      </c>
      <c r="FB64" s="2448" t="s">
        <v>21</v>
      </c>
      <c r="FC64" s="2448"/>
      <c r="FD64" s="2448">
        <v>1013</v>
      </c>
      <c r="FE64" s="2448" t="s">
        <v>21</v>
      </c>
      <c r="FF64" s="2448" t="s">
        <v>21</v>
      </c>
      <c r="FG64" s="2448">
        <v>1013</v>
      </c>
      <c r="FH64" s="2448">
        <v>1013</v>
      </c>
      <c r="FI64" s="2448" t="s">
        <v>21</v>
      </c>
      <c r="FJ64" s="2448" t="s">
        <v>21</v>
      </c>
      <c r="FK64" s="2448" t="s">
        <v>21</v>
      </c>
      <c r="FL64" s="217">
        <v>734</v>
      </c>
      <c r="FM64" s="1448" t="s">
        <v>37</v>
      </c>
      <c r="FN64" s="670" t="s">
        <v>26</v>
      </c>
      <c r="FO64" s="4"/>
    </row>
    <row r="65" spans="1:171" ht="15" customHeight="1">
      <c r="A65" s="88" t="s">
        <v>26</v>
      </c>
      <c r="B65" s="89" t="s">
        <v>26</v>
      </c>
      <c r="C65" s="137" t="s">
        <v>173</v>
      </c>
      <c r="D65" s="82">
        <v>196180</v>
      </c>
      <c r="E65" s="2448" t="s">
        <v>21</v>
      </c>
      <c r="F65" s="2448"/>
      <c r="G65" s="2448">
        <v>115940</v>
      </c>
      <c r="H65" s="2448">
        <v>18414</v>
      </c>
      <c r="I65" s="2448">
        <v>4939</v>
      </c>
      <c r="J65" s="2448">
        <v>92587</v>
      </c>
      <c r="K65" s="2448">
        <v>12504</v>
      </c>
      <c r="L65" s="2448">
        <v>65096</v>
      </c>
      <c r="M65" s="2448">
        <v>14987</v>
      </c>
      <c r="N65" s="2448">
        <v>10880</v>
      </c>
      <c r="O65" s="217">
        <v>301197</v>
      </c>
      <c r="P65" s="1448" t="s">
        <v>38</v>
      </c>
      <c r="Q65" s="670" t="s">
        <v>26</v>
      </c>
      <c r="R65" s="88" t="s">
        <v>26</v>
      </c>
      <c r="S65" s="89" t="s">
        <v>26</v>
      </c>
      <c r="T65" s="137" t="s">
        <v>173</v>
      </c>
      <c r="U65" s="82">
        <v>2096</v>
      </c>
      <c r="V65" s="2448" t="s">
        <v>22</v>
      </c>
      <c r="W65" s="2448"/>
      <c r="X65" s="2448">
        <v>2072</v>
      </c>
      <c r="Y65" s="2448" t="s">
        <v>21</v>
      </c>
      <c r="Z65" s="2448" t="s">
        <v>21</v>
      </c>
      <c r="AA65" s="2448">
        <v>2072</v>
      </c>
      <c r="AB65" s="2448" t="s">
        <v>22</v>
      </c>
      <c r="AC65" s="2448">
        <v>21</v>
      </c>
      <c r="AD65" s="2448">
        <v>2051</v>
      </c>
      <c r="AE65" s="2448">
        <v>12</v>
      </c>
      <c r="AF65" s="217">
        <v>150</v>
      </c>
      <c r="AG65" s="1448" t="s">
        <v>38</v>
      </c>
      <c r="AH65" s="670" t="s">
        <v>26</v>
      </c>
      <c r="AI65" s="88" t="s">
        <v>26</v>
      </c>
      <c r="AJ65" s="89" t="s">
        <v>26</v>
      </c>
      <c r="AK65" s="137" t="s">
        <v>173</v>
      </c>
      <c r="AL65" s="82">
        <v>19436</v>
      </c>
      <c r="AM65" s="2448" t="s">
        <v>21</v>
      </c>
      <c r="AN65" s="2448"/>
      <c r="AO65" s="2448">
        <v>17973</v>
      </c>
      <c r="AP65" s="2448">
        <v>11171</v>
      </c>
      <c r="AQ65" s="2448">
        <v>4392</v>
      </c>
      <c r="AR65" s="2448">
        <v>2410</v>
      </c>
      <c r="AS65" s="2448" t="s">
        <v>21</v>
      </c>
      <c r="AT65" s="2448">
        <v>2335</v>
      </c>
      <c r="AU65" s="2448">
        <v>75</v>
      </c>
      <c r="AV65" s="2448">
        <v>316</v>
      </c>
      <c r="AW65" s="217">
        <v>30427</v>
      </c>
      <c r="AX65" s="1448" t="s">
        <v>38</v>
      </c>
      <c r="AY65" s="670" t="s">
        <v>26</v>
      </c>
      <c r="AZ65" s="88" t="s">
        <v>26</v>
      </c>
      <c r="BA65" s="89" t="s">
        <v>26</v>
      </c>
      <c r="BB65" s="137" t="s">
        <v>173</v>
      </c>
      <c r="BC65" s="82">
        <v>3</v>
      </c>
      <c r="BD65" s="2448" t="s">
        <v>22</v>
      </c>
      <c r="BE65" s="2448"/>
      <c r="BF65" s="2448">
        <v>3</v>
      </c>
      <c r="BG65" s="2448" t="s">
        <v>21</v>
      </c>
      <c r="BH65" s="2448" t="s">
        <v>21</v>
      </c>
      <c r="BI65" s="2448">
        <v>3</v>
      </c>
      <c r="BJ65" s="2448" t="s">
        <v>21</v>
      </c>
      <c r="BK65" s="2448">
        <v>3</v>
      </c>
      <c r="BL65" s="2448" t="s">
        <v>21</v>
      </c>
      <c r="BM65" s="2448" t="s">
        <v>22</v>
      </c>
      <c r="BN65" s="217" t="s">
        <v>22</v>
      </c>
      <c r="BO65" s="1448" t="s">
        <v>38</v>
      </c>
      <c r="BP65" s="670" t="s">
        <v>26</v>
      </c>
      <c r="BQ65" s="88" t="s">
        <v>26</v>
      </c>
      <c r="BR65" s="89" t="s">
        <v>26</v>
      </c>
      <c r="BS65" s="137" t="s">
        <v>173</v>
      </c>
      <c r="BT65" s="82">
        <v>4456078</v>
      </c>
      <c r="BU65" s="2448">
        <v>3094535</v>
      </c>
      <c r="BV65" s="2448"/>
      <c r="BW65" s="2448">
        <v>6642490</v>
      </c>
      <c r="BX65" s="2448">
        <v>547161</v>
      </c>
      <c r="BY65" s="2448">
        <v>7479</v>
      </c>
      <c r="BZ65" s="2448">
        <v>6087850</v>
      </c>
      <c r="CA65" s="2448">
        <v>2250916</v>
      </c>
      <c r="CB65" s="2448">
        <v>3753608</v>
      </c>
      <c r="CC65" s="2448">
        <v>83326</v>
      </c>
      <c r="CD65" s="2448">
        <v>986507</v>
      </c>
      <c r="CE65" s="217">
        <v>5350320</v>
      </c>
      <c r="CF65" s="1448" t="s">
        <v>38</v>
      </c>
      <c r="CG65" s="670" t="s">
        <v>26</v>
      </c>
      <c r="CH65" s="88" t="s">
        <v>26</v>
      </c>
      <c r="CI65" s="89" t="s">
        <v>26</v>
      </c>
      <c r="CJ65" s="137" t="s">
        <v>173</v>
      </c>
      <c r="CK65" s="82">
        <v>603205</v>
      </c>
      <c r="CL65" s="2448">
        <v>2011557</v>
      </c>
      <c r="CM65" s="2448"/>
      <c r="CN65" s="2448">
        <v>2434414</v>
      </c>
      <c r="CO65" s="2448" t="s">
        <v>22</v>
      </c>
      <c r="CP65" s="2448" t="s">
        <v>21</v>
      </c>
      <c r="CQ65" s="2448">
        <v>2434414</v>
      </c>
      <c r="CR65" s="2448">
        <v>21417</v>
      </c>
      <c r="CS65" s="2448">
        <v>2408263</v>
      </c>
      <c r="CT65" s="2448">
        <v>4734</v>
      </c>
      <c r="CU65" s="2448">
        <v>176816</v>
      </c>
      <c r="CV65" s="217">
        <v>1563318</v>
      </c>
      <c r="CW65" s="1448" t="s">
        <v>38</v>
      </c>
      <c r="CX65" s="670" t="s">
        <v>26</v>
      </c>
      <c r="CY65" s="88" t="s">
        <v>26</v>
      </c>
      <c r="CZ65" s="89" t="s">
        <v>26</v>
      </c>
      <c r="DA65" s="137" t="s">
        <v>173</v>
      </c>
      <c r="DB65" s="82">
        <v>146061</v>
      </c>
      <c r="DC65" s="2448">
        <v>9947767</v>
      </c>
      <c r="DD65" s="2448"/>
      <c r="DE65" s="2448">
        <v>6481469</v>
      </c>
      <c r="DF65" s="2448">
        <v>2309220</v>
      </c>
      <c r="DG65" s="2448">
        <v>1315</v>
      </c>
      <c r="DH65" s="2448">
        <v>4170934</v>
      </c>
      <c r="DI65" s="2448" t="s">
        <v>21</v>
      </c>
      <c r="DJ65" s="2448">
        <v>3835804</v>
      </c>
      <c r="DK65" s="2448">
        <v>335130</v>
      </c>
      <c r="DL65" s="2448">
        <v>3437157</v>
      </c>
      <c r="DM65" s="217" t="s">
        <v>22</v>
      </c>
      <c r="DN65" s="1448" t="s">
        <v>38</v>
      </c>
      <c r="DO65" s="670" t="s">
        <v>26</v>
      </c>
      <c r="DP65" s="88" t="s">
        <v>26</v>
      </c>
      <c r="DQ65" s="89" t="s">
        <v>26</v>
      </c>
      <c r="DR65" s="137" t="s">
        <v>173</v>
      </c>
      <c r="DS65" s="82">
        <v>2077</v>
      </c>
      <c r="DT65" s="2448" t="s">
        <v>21</v>
      </c>
      <c r="DU65" s="2448"/>
      <c r="DV65" s="2448">
        <v>2071</v>
      </c>
      <c r="DW65" s="2448">
        <v>217</v>
      </c>
      <c r="DX65" s="2448" t="s">
        <v>21</v>
      </c>
      <c r="DY65" s="2448">
        <v>1854</v>
      </c>
      <c r="DZ65" s="2448" t="s">
        <v>21</v>
      </c>
      <c r="EA65" s="2448">
        <v>1787</v>
      </c>
      <c r="EB65" s="2448">
        <v>67</v>
      </c>
      <c r="EC65" s="2448" t="s">
        <v>21</v>
      </c>
      <c r="ED65" s="217">
        <v>17</v>
      </c>
      <c r="EE65" s="1448" t="s">
        <v>38</v>
      </c>
      <c r="EF65" s="670" t="s">
        <v>26</v>
      </c>
      <c r="EG65" s="88" t="s">
        <v>26</v>
      </c>
      <c r="EH65" s="89" t="s">
        <v>26</v>
      </c>
      <c r="EI65" s="137" t="s">
        <v>173</v>
      </c>
      <c r="EJ65" s="82">
        <v>167503</v>
      </c>
      <c r="EK65" s="2448" t="s">
        <v>22</v>
      </c>
      <c r="EL65" s="2448"/>
      <c r="EM65" s="2448">
        <v>167510</v>
      </c>
      <c r="EN65" s="2448">
        <v>15232</v>
      </c>
      <c r="EO65" s="2448">
        <v>4235</v>
      </c>
      <c r="EP65" s="2448">
        <v>148043</v>
      </c>
      <c r="EQ65" s="2448" t="s">
        <v>22</v>
      </c>
      <c r="ER65" s="2448">
        <v>140694</v>
      </c>
      <c r="ES65" s="2448">
        <v>7349</v>
      </c>
      <c r="ET65" s="2448" t="s">
        <v>22</v>
      </c>
      <c r="EU65" s="217" t="s">
        <v>22</v>
      </c>
      <c r="EV65" s="1448" t="s">
        <v>38</v>
      </c>
      <c r="EW65" s="670" t="s">
        <v>26</v>
      </c>
      <c r="EX65" s="88" t="s">
        <v>26</v>
      </c>
      <c r="EY65" s="89" t="s">
        <v>26</v>
      </c>
      <c r="EZ65" s="137" t="s">
        <v>173</v>
      </c>
      <c r="FA65" s="82">
        <v>1072</v>
      </c>
      <c r="FB65" s="2448" t="s">
        <v>21</v>
      </c>
      <c r="FC65" s="2448"/>
      <c r="FD65" s="2448">
        <v>1262</v>
      </c>
      <c r="FE65" s="2448" t="s">
        <v>21</v>
      </c>
      <c r="FF65" s="2448" t="s">
        <v>21</v>
      </c>
      <c r="FG65" s="2448">
        <v>1262</v>
      </c>
      <c r="FH65" s="2448">
        <v>1262</v>
      </c>
      <c r="FI65" s="2448" t="s">
        <v>21</v>
      </c>
      <c r="FJ65" s="2448" t="s">
        <v>21</v>
      </c>
      <c r="FK65" s="2448" t="s">
        <v>21</v>
      </c>
      <c r="FL65" s="217">
        <v>544</v>
      </c>
      <c r="FM65" s="1448" t="s">
        <v>38</v>
      </c>
      <c r="FN65" s="670" t="s">
        <v>26</v>
      </c>
      <c r="FO65" s="4"/>
    </row>
    <row r="66" spans="1:171" ht="15" customHeight="1">
      <c r="A66" s="88" t="s">
        <v>26</v>
      </c>
      <c r="B66" s="89" t="s">
        <v>26</v>
      </c>
      <c r="C66" s="137" t="s">
        <v>174</v>
      </c>
      <c r="D66" s="82">
        <v>150300</v>
      </c>
      <c r="E66" s="2448" t="s">
        <v>21</v>
      </c>
      <c r="F66" s="2448"/>
      <c r="G66" s="2448">
        <v>133213</v>
      </c>
      <c r="H66" s="2448">
        <v>16628</v>
      </c>
      <c r="I66" s="2448">
        <v>5145</v>
      </c>
      <c r="J66" s="2448">
        <v>111440</v>
      </c>
      <c r="K66" s="2448">
        <v>18844</v>
      </c>
      <c r="L66" s="2448">
        <v>77208</v>
      </c>
      <c r="M66" s="2448">
        <v>15388</v>
      </c>
      <c r="N66" s="2448">
        <v>30813</v>
      </c>
      <c r="O66" s="217">
        <v>287821</v>
      </c>
      <c r="P66" s="1448" t="s">
        <v>39</v>
      </c>
      <c r="Q66" s="670" t="s">
        <v>26</v>
      </c>
      <c r="R66" s="88" t="s">
        <v>26</v>
      </c>
      <c r="S66" s="89" t="s">
        <v>26</v>
      </c>
      <c r="T66" s="137" t="s">
        <v>174</v>
      </c>
      <c r="U66" s="82">
        <v>2100</v>
      </c>
      <c r="V66" s="2448" t="s">
        <v>22</v>
      </c>
      <c r="W66" s="2448"/>
      <c r="X66" s="2448">
        <v>2097</v>
      </c>
      <c r="Y66" s="2448" t="s">
        <v>21</v>
      </c>
      <c r="Z66" s="2448" t="s">
        <v>21</v>
      </c>
      <c r="AA66" s="2448">
        <v>2097</v>
      </c>
      <c r="AB66" s="2448" t="s">
        <v>22</v>
      </c>
      <c r="AC66" s="2448">
        <v>24</v>
      </c>
      <c r="AD66" s="2448">
        <v>2073</v>
      </c>
      <c r="AE66" s="2448">
        <v>12</v>
      </c>
      <c r="AF66" s="217">
        <v>139</v>
      </c>
      <c r="AG66" s="1448" t="s">
        <v>39</v>
      </c>
      <c r="AH66" s="670" t="s">
        <v>26</v>
      </c>
      <c r="AI66" s="88" t="s">
        <v>26</v>
      </c>
      <c r="AJ66" s="89" t="s">
        <v>26</v>
      </c>
      <c r="AK66" s="137" t="s">
        <v>174</v>
      </c>
      <c r="AL66" s="82">
        <v>14358</v>
      </c>
      <c r="AM66" s="2448" t="s">
        <v>21</v>
      </c>
      <c r="AN66" s="2448"/>
      <c r="AO66" s="2448">
        <v>14208</v>
      </c>
      <c r="AP66" s="2448">
        <v>7381</v>
      </c>
      <c r="AQ66" s="2448">
        <v>4212</v>
      </c>
      <c r="AR66" s="2448">
        <v>2615</v>
      </c>
      <c r="AS66" s="2448" t="s">
        <v>21</v>
      </c>
      <c r="AT66" s="2448">
        <v>2545</v>
      </c>
      <c r="AU66" s="2448">
        <v>70</v>
      </c>
      <c r="AV66" s="2448">
        <v>374</v>
      </c>
      <c r="AW66" s="217">
        <v>30199</v>
      </c>
      <c r="AX66" s="1448" t="s">
        <v>39</v>
      </c>
      <c r="AY66" s="670" t="s">
        <v>26</v>
      </c>
      <c r="AZ66" s="88" t="s">
        <v>26</v>
      </c>
      <c r="BA66" s="89" t="s">
        <v>26</v>
      </c>
      <c r="BB66" s="137" t="s">
        <v>174</v>
      </c>
      <c r="BC66" s="82">
        <v>3</v>
      </c>
      <c r="BD66" s="2448" t="s">
        <v>22</v>
      </c>
      <c r="BE66" s="2448"/>
      <c r="BF66" s="2448">
        <v>3</v>
      </c>
      <c r="BG66" s="2448" t="s">
        <v>21</v>
      </c>
      <c r="BH66" s="2448" t="s">
        <v>21</v>
      </c>
      <c r="BI66" s="2448">
        <v>3</v>
      </c>
      <c r="BJ66" s="2448" t="s">
        <v>21</v>
      </c>
      <c r="BK66" s="2448">
        <v>3</v>
      </c>
      <c r="BL66" s="2448" t="s">
        <v>21</v>
      </c>
      <c r="BM66" s="2448" t="s">
        <v>22</v>
      </c>
      <c r="BN66" s="217" t="s">
        <v>22</v>
      </c>
      <c r="BO66" s="1448" t="s">
        <v>39</v>
      </c>
      <c r="BP66" s="670" t="s">
        <v>26</v>
      </c>
      <c r="BQ66" s="88" t="s">
        <v>26</v>
      </c>
      <c r="BR66" s="89" t="s">
        <v>26</v>
      </c>
      <c r="BS66" s="137" t="s">
        <v>174</v>
      </c>
      <c r="BT66" s="82">
        <v>5021414</v>
      </c>
      <c r="BU66" s="2448">
        <v>3143773</v>
      </c>
      <c r="BV66" s="2448"/>
      <c r="BW66" s="2448">
        <v>6705956</v>
      </c>
      <c r="BX66" s="2448">
        <v>504311</v>
      </c>
      <c r="BY66" s="2448">
        <v>13831</v>
      </c>
      <c r="BZ66" s="2448">
        <v>6187813</v>
      </c>
      <c r="CA66" s="2448">
        <v>2331078</v>
      </c>
      <c r="CB66" s="2448">
        <v>3766172</v>
      </c>
      <c r="CC66" s="2448">
        <v>90563</v>
      </c>
      <c r="CD66" s="2448">
        <v>1086066</v>
      </c>
      <c r="CE66" s="217">
        <v>5667591</v>
      </c>
      <c r="CF66" s="1448" t="s">
        <v>39</v>
      </c>
      <c r="CG66" s="670" t="s">
        <v>26</v>
      </c>
      <c r="CH66" s="88" t="s">
        <v>26</v>
      </c>
      <c r="CI66" s="89" t="s">
        <v>26</v>
      </c>
      <c r="CJ66" s="137" t="s">
        <v>174</v>
      </c>
      <c r="CK66" s="82">
        <v>640998</v>
      </c>
      <c r="CL66" s="2448">
        <v>2067402</v>
      </c>
      <c r="CM66" s="2448"/>
      <c r="CN66" s="2448">
        <v>2479244</v>
      </c>
      <c r="CO66" s="2448" t="s">
        <v>22</v>
      </c>
      <c r="CP66" s="2448" t="s">
        <v>21</v>
      </c>
      <c r="CQ66" s="2448">
        <v>2479244</v>
      </c>
      <c r="CR66" s="2448">
        <v>30445</v>
      </c>
      <c r="CS66" s="2448">
        <v>2444983</v>
      </c>
      <c r="CT66" s="2448">
        <v>3816</v>
      </c>
      <c r="CU66" s="2448">
        <v>207093</v>
      </c>
      <c r="CV66" s="217">
        <v>1573062</v>
      </c>
      <c r="CW66" s="1448" t="s">
        <v>39</v>
      </c>
      <c r="CX66" s="670" t="s">
        <v>26</v>
      </c>
      <c r="CY66" s="88" t="s">
        <v>26</v>
      </c>
      <c r="CZ66" s="89" t="s">
        <v>26</v>
      </c>
      <c r="DA66" s="137" t="s">
        <v>174</v>
      </c>
      <c r="DB66" s="82">
        <v>135386</v>
      </c>
      <c r="DC66" s="2448">
        <v>9832653</v>
      </c>
      <c r="DD66" s="2448"/>
      <c r="DE66" s="2448">
        <v>6566612</v>
      </c>
      <c r="DF66" s="2448">
        <v>2226715</v>
      </c>
      <c r="DG66" s="2448">
        <v>73112</v>
      </c>
      <c r="DH66" s="2448">
        <v>4266785</v>
      </c>
      <c r="DI66" s="2448" t="s">
        <v>21</v>
      </c>
      <c r="DJ66" s="2448">
        <v>3841268</v>
      </c>
      <c r="DK66" s="2448">
        <v>425517</v>
      </c>
      <c r="DL66" s="2448">
        <v>3296627</v>
      </c>
      <c r="DM66" s="217" t="s">
        <v>22</v>
      </c>
      <c r="DN66" s="1448" t="s">
        <v>39</v>
      </c>
      <c r="DO66" s="670" t="s">
        <v>26</v>
      </c>
      <c r="DP66" s="88" t="s">
        <v>26</v>
      </c>
      <c r="DQ66" s="89" t="s">
        <v>26</v>
      </c>
      <c r="DR66" s="137" t="s">
        <v>174</v>
      </c>
      <c r="DS66" s="82">
        <v>2078</v>
      </c>
      <c r="DT66" s="2448" t="s">
        <v>21</v>
      </c>
      <c r="DU66" s="2448"/>
      <c r="DV66" s="2448">
        <v>2076</v>
      </c>
      <c r="DW66" s="2448">
        <v>206</v>
      </c>
      <c r="DX66" s="2448" t="s">
        <v>21</v>
      </c>
      <c r="DY66" s="2448">
        <v>1870</v>
      </c>
      <c r="DZ66" s="2448" t="s">
        <v>21</v>
      </c>
      <c r="EA66" s="2448">
        <v>1816</v>
      </c>
      <c r="EB66" s="2448">
        <v>54</v>
      </c>
      <c r="EC66" s="2448" t="s">
        <v>21</v>
      </c>
      <c r="ED66" s="217">
        <v>19</v>
      </c>
      <c r="EE66" s="1448" t="s">
        <v>39</v>
      </c>
      <c r="EF66" s="670" t="s">
        <v>26</v>
      </c>
      <c r="EG66" s="88" t="s">
        <v>26</v>
      </c>
      <c r="EH66" s="89" t="s">
        <v>26</v>
      </c>
      <c r="EI66" s="137" t="s">
        <v>174</v>
      </c>
      <c r="EJ66" s="82">
        <v>188911</v>
      </c>
      <c r="EK66" s="2448" t="s">
        <v>22</v>
      </c>
      <c r="EL66" s="2448"/>
      <c r="EM66" s="2448">
        <v>188908</v>
      </c>
      <c r="EN66" s="2448">
        <v>27039</v>
      </c>
      <c r="EO66" s="2448">
        <v>3644</v>
      </c>
      <c r="EP66" s="2448">
        <v>158225</v>
      </c>
      <c r="EQ66" s="2448" t="s">
        <v>22</v>
      </c>
      <c r="ER66" s="2448">
        <v>150731</v>
      </c>
      <c r="ES66" s="2448">
        <v>7494</v>
      </c>
      <c r="ET66" s="2448" t="s">
        <v>22</v>
      </c>
      <c r="EU66" s="217" t="s">
        <v>22</v>
      </c>
      <c r="EV66" s="1448" t="s">
        <v>39</v>
      </c>
      <c r="EW66" s="670" t="s">
        <v>26</v>
      </c>
      <c r="EX66" s="88" t="s">
        <v>26</v>
      </c>
      <c r="EY66" s="89" t="s">
        <v>26</v>
      </c>
      <c r="EZ66" s="137" t="s">
        <v>174</v>
      </c>
      <c r="FA66" s="82">
        <v>2008</v>
      </c>
      <c r="FB66" s="2448" t="s">
        <v>21</v>
      </c>
      <c r="FC66" s="2448"/>
      <c r="FD66" s="2448">
        <v>1298</v>
      </c>
      <c r="FE66" s="2448" t="s">
        <v>21</v>
      </c>
      <c r="FF66" s="2448" t="s">
        <v>21</v>
      </c>
      <c r="FG66" s="2448">
        <v>1298</v>
      </c>
      <c r="FH66" s="2448">
        <v>1298</v>
      </c>
      <c r="FI66" s="2448" t="s">
        <v>21</v>
      </c>
      <c r="FJ66" s="2448" t="s">
        <v>21</v>
      </c>
      <c r="FK66" s="2448" t="s">
        <v>21</v>
      </c>
      <c r="FL66" s="217">
        <v>1254</v>
      </c>
      <c r="FM66" s="1448" t="s">
        <v>39</v>
      </c>
      <c r="FN66" s="670" t="s">
        <v>26</v>
      </c>
      <c r="FO66" s="4"/>
    </row>
    <row r="67" spans="1:171" ht="15" customHeight="1">
      <c r="A67" s="88" t="s">
        <v>26</v>
      </c>
      <c r="B67" s="89" t="s">
        <v>26</v>
      </c>
      <c r="C67" s="137" t="s">
        <v>175</v>
      </c>
      <c r="D67" s="82">
        <v>92548</v>
      </c>
      <c r="E67" s="2448" t="s">
        <v>21</v>
      </c>
      <c r="F67" s="2448"/>
      <c r="G67" s="2448">
        <v>140551</v>
      </c>
      <c r="H67" s="2448">
        <v>20674</v>
      </c>
      <c r="I67" s="2448">
        <v>4740</v>
      </c>
      <c r="J67" s="2448">
        <v>115136</v>
      </c>
      <c r="K67" s="2448">
        <v>16320</v>
      </c>
      <c r="L67" s="2448">
        <v>82473</v>
      </c>
      <c r="M67" s="2448">
        <v>16343</v>
      </c>
      <c r="N67" s="2448">
        <v>11104</v>
      </c>
      <c r="O67" s="217">
        <v>227589</v>
      </c>
      <c r="P67" s="1448" t="s">
        <v>40</v>
      </c>
      <c r="Q67" s="670" t="s">
        <v>26</v>
      </c>
      <c r="R67" s="88" t="s">
        <v>26</v>
      </c>
      <c r="S67" s="89" t="s">
        <v>26</v>
      </c>
      <c r="T67" s="137" t="s">
        <v>175</v>
      </c>
      <c r="U67" s="82">
        <v>2121</v>
      </c>
      <c r="V67" s="2448" t="s">
        <v>22</v>
      </c>
      <c r="W67" s="2448"/>
      <c r="X67" s="2448">
        <v>2096</v>
      </c>
      <c r="Y67" s="2448" t="s">
        <v>21</v>
      </c>
      <c r="Z67" s="2448" t="s">
        <v>21</v>
      </c>
      <c r="AA67" s="2448">
        <v>2096</v>
      </c>
      <c r="AB67" s="2448" t="s">
        <v>22</v>
      </c>
      <c r="AC67" s="2448">
        <v>25</v>
      </c>
      <c r="AD67" s="2448">
        <v>2071</v>
      </c>
      <c r="AE67" s="2448">
        <v>12</v>
      </c>
      <c r="AF67" s="217">
        <v>149</v>
      </c>
      <c r="AG67" s="1448" t="s">
        <v>40</v>
      </c>
      <c r="AH67" s="670" t="s">
        <v>26</v>
      </c>
      <c r="AI67" s="88" t="s">
        <v>26</v>
      </c>
      <c r="AJ67" s="89" t="s">
        <v>26</v>
      </c>
      <c r="AK67" s="137" t="s">
        <v>175</v>
      </c>
      <c r="AL67" s="82">
        <v>16123</v>
      </c>
      <c r="AM67" s="2448" t="s">
        <v>21</v>
      </c>
      <c r="AN67" s="2448"/>
      <c r="AO67" s="2448">
        <v>16787</v>
      </c>
      <c r="AP67" s="2448">
        <v>10130</v>
      </c>
      <c r="AQ67" s="2448">
        <v>3862</v>
      </c>
      <c r="AR67" s="2448">
        <v>2795</v>
      </c>
      <c r="AS67" s="2448" t="s">
        <v>21</v>
      </c>
      <c r="AT67" s="2448">
        <v>2689</v>
      </c>
      <c r="AU67" s="2448">
        <v>106</v>
      </c>
      <c r="AV67" s="2448">
        <v>124</v>
      </c>
      <c r="AW67" s="217">
        <v>29408</v>
      </c>
      <c r="AX67" s="1448" t="s">
        <v>40</v>
      </c>
      <c r="AY67" s="670" t="s">
        <v>26</v>
      </c>
      <c r="AZ67" s="88" t="s">
        <v>26</v>
      </c>
      <c r="BA67" s="89" t="s">
        <v>26</v>
      </c>
      <c r="BB67" s="137" t="s">
        <v>175</v>
      </c>
      <c r="BC67" s="82">
        <v>1</v>
      </c>
      <c r="BD67" s="2448" t="s">
        <v>22</v>
      </c>
      <c r="BE67" s="2448"/>
      <c r="BF67" s="2448">
        <v>1</v>
      </c>
      <c r="BG67" s="2448" t="s">
        <v>21</v>
      </c>
      <c r="BH67" s="2448" t="s">
        <v>21</v>
      </c>
      <c r="BI67" s="2448">
        <v>1</v>
      </c>
      <c r="BJ67" s="2448" t="s">
        <v>21</v>
      </c>
      <c r="BK67" s="2448">
        <v>1</v>
      </c>
      <c r="BL67" s="2448" t="s">
        <v>21</v>
      </c>
      <c r="BM67" s="2448" t="s">
        <v>22</v>
      </c>
      <c r="BN67" s="217" t="s">
        <v>22</v>
      </c>
      <c r="BO67" s="1448" t="s">
        <v>40</v>
      </c>
      <c r="BP67" s="670" t="s">
        <v>26</v>
      </c>
      <c r="BQ67" s="88" t="s">
        <v>26</v>
      </c>
      <c r="BR67" s="89" t="s">
        <v>26</v>
      </c>
      <c r="BS67" s="137" t="s">
        <v>175</v>
      </c>
      <c r="BT67" s="82">
        <v>4508005</v>
      </c>
      <c r="BU67" s="2448">
        <v>3008915</v>
      </c>
      <c r="BV67" s="2448"/>
      <c r="BW67" s="2448">
        <v>6448164</v>
      </c>
      <c r="BX67" s="2448">
        <v>506603</v>
      </c>
      <c r="BY67" s="2448">
        <v>12407</v>
      </c>
      <c r="BZ67" s="2448">
        <v>5929155</v>
      </c>
      <c r="CA67" s="2448">
        <v>2275204</v>
      </c>
      <c r="CB67" s="2448">
        <v>3566987</v>
      </c>
      <c r="CC67" s="2448">
        <v>86964</v>
      </c>
      <c r="CD67" s="2448">
        <v>906510</v>
      </c>
      <c r="CE67" s="217">
        <v>5780274</v>
      </c>
      <c r="CF67" s="1448" t="s">
        <v>40</v>
      </c>
      <c r="CG67" s="670" t="s">
        <v>26</v>
      </c>
      <c r="CH67" s="88" t="s">
        <v>26</v>
      </c>
      <c r="CI67" s="89" t="s">
        <v>26</v>
      </c>
      <c r="CJ67" s="137" t="s">
        <v>175</v>
      </c>
      <c r="CK67" s="82">
        <v>573864</v>
      </c>
      <c r="CL67" s="2448">
        <v>1996729</v>
      </c>
      <c r="CM67" s="2448"/>
      <c r="CN67" s="2448">
        <v>2333896</v>
      </c>
      <c r="CO67" s="2448" t="s">
        <v>22</v>
      </c>
      <c r="CP67" s="2448" t="s">
        <v>21</v>
      </c>
      <c r="CQ67" s="2448">
        <v>2333896</v>
      </c>
      <c r="CR67" s="2448">
        <v>28158</v>
      </c>
      <c r="CS67" s="2448">
        <v>2301108</v>
      </c>
      <c r="CT67" s="2448">
        <v>4630</v>
      </c>
      <c r="CU67" s="2448">
        <v>193866</v>
      </c>
      <c r="CV67" s="217">
        <v>1607987</v>
      </c>
      <c r="CW67" s="1448" t="s">
        <v>40</v>
      </c>
      <c r="CX67" s="670" t="s">
        <v>26</v>
      </c>
      <c r="CY67" s="88" t="s">
        <v>26</v>
      </c>
      <c r="CZ67" s="89" t="s">
        <v>26</v>
      </c>
      <c r="DA67" s="137" t="s">
        <v>175</v>
      </c>
      <c r="DB67" s="82">
        <v>147920</v>
      </c>
      <c r="DC67" s="2448">
        <v>9157197</v>
      </c>
      <c r="DD67" s="2448"/>
      <c r="DE67" s="2448">
        <v>6400429</v>
      </c>
      <c r="DF67" s="2448">
        <v>2367690</v>
      </c>
      <c r="DG67" s="2448">
        <v>62631</v>
      </c>
      <c r="DH67" s="2448">
        <v>3970108</v>
      </c>
      <c r="DI67" s="2448" t="s">
        <v>21</v>
      </c>
      <c r="DJ67" s="2448">
        <v>3598231</v>
      </c>
      <c r="DK67" s="2448">
        <v>371877</v>
      </c>
      <c r="DL67" s="2448">
        <v>2765669</v>
      </c>
      <c r="DM67" s="217" t="s">
        <v>22</v>
      </c>
      <c r="DN67" s="1448" t="s">
        <v>40</v>
      </c>
      <c r="DO67" s="670" t="s">
        <v>26</v>
      </c>
      <c r="DP67" s="88" t="s">
        <v>26</v>
      </c>
      <c r="DQ67" s="89" t="s">
        <v>26</v>
      </c>
      <c r="DR67" s="137" t="s">
        <v>175</v>
      </c>
      <c r="DS67" s="82">
        <v>1913</v>
      </c>
      <c r="DT67" s="2448" t="s">
        <v>21</v>
      </c>
      <c r="DU67" s="2448"/>
      <c r="DV67" s="2448">
        <v>1920</v>
      </c>
      <c r="DW67" s="2448">
        <v>164</v>
      </c>
      <c r="DX67" s="2448" t="s">
        <v>21</v>
      </c>
      <c r="DY67" s="2448">
        <v>1756</v>
      </c>
      <c r="DZ67" s="2448" t="s">
        <v>21</v>
      </c>
      <c r="EA67" s="2448">
        <v>1685</v>
      </c>
      <c r="EB67" s="2448">
        <v>71</v>
      </c>
      <c r="EC67" s="2448" t="s">
        <v>21</v>
      </c>
      <c r="ED67" s="217">
        <v>12</v>
      </c>
      <c r="EE67" s="1448" t="s">
        <v>40</v>
      </c>
      <c r="EF67" s="670" t="s">
        <v>26</v>
      </c>
      <c r="EG67" s="88" t="s">
        <v>26</v>
      </c>
      <c r="EH67" s="89" t="s">
        <v>26</v>
      </c>
      <c r="EI67" s="137" t="s">
        <v>175</v>
      </c>
      <c r="EJ67" s="82">
        <v>186167</v>
      </c>
      <c r="EK67" s="2448" t="s">
        <v>22</v>
      </c>
      <c r="EL67" s="2448"/>
      <c r="EM67" s="2448">
        <v>186163</v>
      </c>
      <c r="EN67" s="2448">
        <v>34919</v>
      </c>
      <c r="EO67" s="2448">
        <v>3198</v>
      </c>
      <c r="EP67" s="2448">
        <v>148046</v>
      </c>
      <c r="EQ67" s="2448" t="s">
        <v>22</v>
      </c>
      <c r="ER67" s="2448">
        <v>140735</v>
      </c>
      <c r="ES67" s="2448">
        <v>7311</v>
      </c>
      <c r="ET67" s="2448" t="s">
        <v>22</v>
      </c>
      <c r="EU67" s="217" t="s">
        <v>22</v>
      </c>
      <c r="EV67" s="1448" t="s">
        <v>40</v>
      </c>
      <c r="EW67" s="670" t="s">
        <v>26</v>
      </c>
      <c r="EX67" s="88" t="s">
        <v>26</v>
      </c>
      <c r="EY67" s="89" t="s">
        <v>26</v>
      </c>
      <c r="EZ67" s="137" t="s">
        <v>175</v>
      </c>
      <c r="FA67" s="82">
        <v>676</v>
      </c>
      <c r="FB67" s="2448" t="s">
        <v>21</v>
      </c>
      <c r="FC67" s="2448"/>
      <c r="FD67" s="2448">
        <v>856</v>
      </c>
      <c r="FE67" s="2448" t="s">
        <v>21</v>
      </c>
      <c r="FF67" s="2448" t="s">
        <v>21</v>
      </c>
      <c r="FG67" s="2448">
        <v>856</v>
      </c>
      <c r="FH67" s="2448">
        <v>856</v>
      </c>
      <c r="FI67" s="2448" t="s">
        <v>21</v>
      </c>
      <c r="FJ67" s="2448" t="s">
        <v>21</v>
      </c>
      <c r="FK67" s="2448" t="s">
        <v>21</v>
      </c>
      <c r="FL67" s="217">
        <v>1074</v>
      </c>
      <c r="FM67" s="1448" t="s">
        <v>40</v>
      </c>
      <c r="FN67" s="670" t="s">
        <v>26</v>
      </c>
      <c r="FO67" s="4"/>
    </row>
    <row r="68" spans="1:171" ht="15" customHeight="1">
      <c r="A68" s="105" t="s">
        <v>26</v>
      </c>
      <c r="B68" s="106" t="s">
        <v>26</v>
      </c>
      <c r="C68" s="1174" t="s">
        <v>176</v>
      </c>
      <c r="D68" s="107">
        <v>193827</v>
      </c>
      <c r="E68" s="2449" t="s">
        <v>21</v>
      </c>
      <c r="F68" s="2449"/>
      <c r="G68" s="2449">
        <v>137749</v>
      </c>
      <c r="H68" s="2449">
        <v>16196</v>
      </c>
      <c r="I68" s="2449">
        <v>3556</v>
      </c>
      <c r="J68" s="2449">
        <v>117997</v>
      </c>
      <c r="K68" s="2449">
        <v>34800</v>
      </c>
      <c r="L68" s="2449">
        <v>66476</v>
      </c>
      <c r="M68" s="2449">
        <v>16721</v>
      </c>
      <c r="N68" s="2449">
        <v>12117</v>
      </c>
      <c r="O68" s="512">
        <v>271818</v>
      </c>
      <c r="P68" s="1450" t="s">
        <v>41</v>
      </c>
      <c r="Q68" s="673" t="s">
        <v>26</v>
      </c>
      <c r="R68" s="105" t="s">
        <v>26</v>
      </c>
      <c r="S68" s="106" t="s">
        <v>26</v>
      </c>
      <c r="T68" s="1174" t="s">
        <v>176</v>
      </c>
      <c r="U68" s="107">
        <v>2133</v>
      </c>
      <c r="V68" s="2449" t="s">
        <v>22</v>
      </c>
      <c r="W68" s="2449"/>
      <c r="X68" s="2449">
        <v>2125</v>
      </c>
      <c r="Y68" s="2449" t="s">
        <v>21</v>
      </c>
      <c r="Z68" s="2449" t="s">
        <v>21</v>
      </c>
      <c r="AA68" s="2449">
        <v>2125</v>
      </c>
      <c r="AB68" s="2449" t="s">
        <v>22</v>
      </c>
      <c r="AC68" s="2449">
        <v>22</v>
      </c>
      <c r="AD68" s="2449">
        <v>2103</v>
      </c>
      <c r="AE68" s="2449">
        <v>11</v>
      </c>
      <c r="AF68" s="512">
        <v>144</v>
      </c>
      <c r="AG68" s="1450" t="s">
        <v>41</v>
      </c>
      <c r="AH68" s="673" t="s">
        <v>26</v>
      </c>
      <c r="AI68" s="105" t="s">
        <v>26</v>
      </c>
      <c r="AJ68" s="106" t="s">
        <v>26</v>
      </c>
      <c r="AK68" s="1174" t="s">
        <v>176</v>
      </c>
      <c r="AL68" s="107">
        <v>19982</v>
      </c>
      <c r="AM68" s="2449" t="s">
        <v>21</v>
      </c>
      <c r="AN68" s="2449"/>
      <c r="AO68" s="2449">
        <v>13180</v>
      </c>
      <c r="AP68" s="2449">
        <v>7855</v>
      </c>
      <c r="AQ68" s="2449">
        <v>2759</v>
      </c>
      <c r="AR68" s="2449">
        <v>2566</v>
      </c>
      <c r="AS68" s="2449" t="s">
        <v>21</v>
      </c>
      <c r="AT68" s="2449">
        <v>2485</v>
      </c>
      <c r="AU68" s="2449">
        <v>81</v>
      </c>
      <c r="AV68" s="2449">
        <v>644</v>
      </c>
      <c r="AW68" s="512">
        <v>35563</v>
      </c>
      <c r="AX68" s="1450" t="s">
        <v>41</v>
      </c>
      <c r="AY68" s="673" t="s">
        <v>26</v>
      </c>
      <c r="AZ68" s="105" t="s">
        <v>26</v>
      </c>
      <c r="BA68" s="106" t="s">
        <v>26</v>
      </c>
      <c r="BB68" s="1174" t="s">
        <v>176</v>
      </c>
      <c r="BC68" s="107">
        <v>3</v>
      </c>
      <c r="BD68" s="2449" t="s">
        <v>22</v>
      </c>
      <c r="BE68" s="2449"/>
      <c r="BF68" s="2449">
        <v>3</v>
      </c>
      <c r="BG68" s="2449" t="s">
        <v>21</v>
      </c>
      <c r="BH68" s="2449" t="s">
        <v>21</v>
      </c>
      <c r="BI68" s="2449">
        <v>3</v>
      </c>
      <c r="BJ68" s="2449" t="s">
        <v>21</v>
      </c>
      <c r="BK68" s="2449">
        <v>3</v>
      </c>
      <c r="BL68" s="2449" t="s">
        <v>21</v>
      </c>
      <c r="BM68" s="2449" t="s">
        <v>22</v>
      </c>
      <c r="BN68" s="512" t="s">
        <v>22</v>
      </c>
      <c r="BO68" s="1450" t="s">
        <v>41</v>
      </c>
      <c r="BP68" s="673" t="s">
        <v>26</v>
      </c>
      <c r="BQ68" s="105" t="s">
        <v>26</v>
      </c>
      <c r="BR68" s="106" t="s">
        <v>26</v>
      </c>
      <c r="BS68" s="1174" t="s">
        <v>176</v>
      </c>
      <c r="BT68" s="107">
        <v>4848568</v>
      </c>
      <c r="BU68" s="2449">
        <v>3157358</v>
      </c>
      <c r="BV68" s="2449"/>
      <c r="BW68" s="2449">
        <v>6733427</v>
      </c>
      <c r="BX68" s="2449">
        <v>575128</v>
      </c>
      <c r="BY68" s="2449">
        <v>13855</v>
      </c>
      <c r="BZ68" s="2449">
        <v>6144444</v>
      </c>
      <c r="CA68" s="2449">
        <v>2365481</v>
      </c>
      <c r="CB68" s="2449">
        <v>3691955</v>
      </c>
      <c r="CC68" s="2449">
        <v>87008</v>
      </c>
      <c r="CD68" s="2449">
        <v>1071200</v>
      </c>
      <c r="CE68" s="512">
        <v>5953060</v>
      </c>
      <c r="CF68" s="1450" t="s">
        <v>41</v>
      </c>
      <c r="CG68" s="673" t="s">
        <v>26</v>
      </c>
      <c r="CH68" s="105" t="s">
        <v>26</v>
      </c>
      <c r="CI68" s="106" t="s">
        <v>26</v>
      </c>
      <c r="CJ68" s="1174" t="s">
        <v>176</v>
      </c>
      <c r="CK68" s="107">
        <v>579393</v>
      </c>
      <c r="CL68" s="2449">
        <v>2096113</v>
      </c>
      <c r="CM68" s="2449"/>
      <c r="CN68" s="2449">
        <v>2441157</v>
      </c>
      <c r="CO68" s="2449" t="s">
        <v>22</v>
      </c>
      <c r="CP68" s="2449" t="s">
        <v>21</v>
      </c>
      <c r="CQ68" s="2449">
        <v>2441157</v>
      </c>
      <c r="CR68" s="2449">
        <v>32657</v>
      </c>
      <c r="CS68" s="2449">
        <v>2404072</v>
      </c>
      <c r="CT68" s="2449">
        <v>4428</v>
      </c>
      <c r="CU68" s="2449">
        <v>238284</v>
      </c>
      <c r="CV68" s="512">
        <v>1593965</v>
      </c>
      <c r="CW68" s="1450" t="s">
        <v>41</v>
      </c>
      <c r="CX68" s="673" t="s">
        <v>26</v>
      </c>
      <c r="CY68" s="105" t="s">
        <v>26</v>
      </c>
      <c r="CZ68" s="106" t="s">
        <v>26</v>
      </c>
      <c r="DA68" s="1174" t="s">
        <v>176</v>
      </c>
      <c r="DB68" s="107">
        <v>155773</v>
      </c>
      <c r="DC68" s="2449">
        <v>9561294</v>
      </c>
      <c r="DD68" s="2449"/>
      <c r="DE68" s="2449">
        <v>6682736</v>
      </c>
      <c r="DF68" s="2449">
        <v>2382221</v>
      </c>
      <c r="DG68" s="2449">
        <v>73379</v>
      </c>
      <c r="DH68" s="2449">
        <v>4227136</v>
      </c>
      <c r="DI68" s="2449" t="s">
        <v>21</v>
      </c>
      <c r="DJ68" s="2449">
        <v>3859230</v>
      </c>
      <c r="DK68" s="2449">
        <v>367906</v>
      </c>
      <c r="DL68" s="2449">
        <v>2892591</v>
      </c>
      <c r="DM68" s="512" t="s">
        <v>22</v>
      </c>
      <c r="DN68" s="1450" t="s">
        <v>41</v>
      </c>
      <c r="DO68" s="673" t="s">
        <v>26</v>
      </c>
      <c r="DP68" s="105" t="s">
        <v>26</v>
      </c>
      <c r="DQ68" s="106" t="s">
        <v>26</v>
      </c>
      <c r="DR68" s="1174" t="s">
        <v>176</v>
      </c>
      <c r="DS68" s="107">
        <v>1879</v>
      </c>
      <c r="DT68" s="2449" t="s">
        <v>21</v>
      </c>
      <c r="DU68" s="2449"/>
      <c r="DV68" s="2449">
        <v>1872</v>
      </c>
      <c r="DW68" s="2449">
        <v>237</v>
      </c>
      <c r="DX68" s="2449" t="s">
        <v>21</v>
      </c>
      <c r="DY68" s="2449">
        <v>1635</v>
      </c>
      <c r="DZ68" s="2449" t="s">
        <v>21</v>
      </c>
      <c r="EA68" s="2449">
        <v>1579</v>
      </c>
      <c r="EB68" s="2449">
        <v>56</v>
      </c>
      <c r="EC68" s="2449" t="s">
        <v>21</v>
      </c>
      <c r="ED68" s="512">
        <v>19</v>
      </c>
      <c r="EE68" s="1450" t="s">
        <v>41</v>
      </c>
      <c r="EF68" s="673" t="s">
        <v>26</v>
      </c>
      <c r="EG68" s="105" t="s">
        <v>26</v>
      </c>
      <c r="EH68" s="106" t="s">
        <v>26</v>
      </c>
      <c r="EI68" s="1174" t="s">
        <v>176</v>
      </c>
      <c r="EJ68" s="107">
        <v>182911</v>
      </c>
      <c r="EK68" s="2449" t="s">
        <v>22</v>
      </c>
      <c r="EL68" s="2449"/>
      <c r="EM68" s="2449">
        <v>182908</v>
      </c>
      <c r="EN68" s="2449">
        <v>38911</v>
      </c>
      <c r="EO68" s="2449">
        <v>3627</v>
      </c>
      <c r="EP68" s="2449">
        <v>140370</v>
      </c>
      <c r="EQ68" s="2449" t="s">
        <v>22</v>
      </c>
      <c r="ER68" s="2449">
        <v>133205</v>
      </c>
      <c r="ES68" s="2449">
        <v>7165</v>
      </c>
      <c r="ET68" s="2449" t="s">
        <v>22</v>
      </c>
      <c r="EU68" s="512" t="s">
        <v>22</v>
      </c>
      <c r="EV68" s="1450" t="s">
        <v>41</v>
      </c>
      <c r="EW68" s="673" t="s">
        <v>26</v>
      </c>
      <c r="EX68" s="105" t="s">
        <v>26</v>
      </c>
      <c r="EY68" s="106" t="s">
        <v>26</v>
      </c>
      <c r="EZ68" s="1174" t="s">
        <v>176</v>
      </c>
      <c r="FA68" s="107">
        <v>1838</v>
      </c>
      <c r="FB68" s="2449" t="s">
        <v>21</v>
      </c>
      <c r="FC68" s="2449"/>
      <c r="FD68" s="2449">
        <v>584</v>
      </c>
      <c r="FE68" s="2449" t="s">
        <v>21</v>
      </c>
      <c r="FF68" s="2449" t="s">
        <v>21</v>
      </c>
      <c r="FG68" s="2449">
        <v>584</v>
      </c>
      <c r="FH68" s="2449">
        <v>584</v>
      </c>
      <c r="FI68" s="2449" t="s">
        <v>21</v>
      </c>
      <c r="FJ68" s="2449" t="s">
        <v>21</v>
      </c>
      <c r="FK68" s="2449" t="s">
        <v>21</v>
      </c>
      <c r="FL68" s="512">
        <v>2328</v>
      </c>
      <c r="FM68" s="1450" t="s">
        <v>41</v>
      </c>
      <c r="FN68" s="673" t="s">
        <v>26</v>
      </c>
      <c r="FO68" s="4"/>
    </row>
    <row r="69" spans="1:171" ht="15" customHeight="1">
      <c r="A69" s="1514"/>
      <c r="B69" s="1514"/>
      <c r="C69" s="1514"/>
      <c r="D69" s="677"/>
      <c r="E69" s="677"/>
      <c r="F69" s="677"/>
      <c r="G69" s="677"/>
      <c r="H69" s="677"/>
      <c r="I69" s="677"/>
      <c r="J69" s="677"/>
      <c r="K69" s="677"/>
      <c r="L69" s="677"/>
      <c r="M69" s="677"/>
      <c r="N69" s="677"/>
      <c r="O69" s="1552"/>
      <c r="P69" s="1515"/>
      <c r="Q69" s="1553"/>
      <c r="R69" s="1514"/>
      <c r="S69" s="1514"/>
      <c r="T69" s="1514"/>
      <c r="U69" s="677"/>
      <c r="V69" s="677"/>
      <c r="W69" s="677"/>
      <c r="X69" s="677"/>
      <c r="Y69" s="677"/>
      <c r="Z69" s="677"/>
      <c r="AA69" s="677"/>
      <c r="AB69" s="677"/>
      <c r="AC69" s="677"/>
      <c r="AD69" s="677"/>
      <c r="AE69" s="677"/>
      <c r="AF69" s="1552"/>
      <c r="AG69" s="1515"/>
      <c r="AH69" s="1553"/>
      <c r="AI69" s="1514"/>
      <c r="AJ69" s="1514"/>
      <c r="AK69" s="1514"/>
      <c r="AL69" s="677"/>
      <c r="AM69" s="677"/>
      <c r="AN69" s="677"/>
      <c r="AO69" s="677"/>
      <c r="AP69" s="677"/>
      <c r="AQ69" s="677"/>
      <c r="AR69" s="677"/>
      <c r="AS69" s="677"/>
      <c r="AT69" s="677"/>
      <c r="AU69" s="677"/>
      <c r="AV69" s="677"/>
      <c r="AW69" s="1552"/>
      <c r="AX69" s="1515"/>
      <c r="AY69" s="1553"/>
      <c r="AZ69" s="1514"/>
      <c r="BA69" s="1514"/>
      <c r="BB69" s="1514"/>
      <c r="BC69" s="677"/>
      <c r="BD69" s="677"/>
      <c r="BE69" s="677"/>
      <c r="BF69" s="677"/>
      <c r="BG69" s="677"/>
      <c r="BH69" s="677"/>
      <c r="BI69" s="677"/>
      <c r="BJ69" s="677"/>
      <c r="BK69" s="677"/>
      <c r="BL69" s="677"/>
      <c r="BM69" s="677"/>
      <c r="BN69" s="1552"/>
      <c r="BO69" s="1515"/>
      <c r="BP69" s="1553"/>
      <c r="BQ69" s="1514"/>
      <c r="BR69" s="1514"/>
      <c r="BS69" s="1514"/>
      <c r="BT69" s="677"/>
      <c r="BU69" s="677"/>
      <c r="BV69" s="677"/>
      <c r="BW69" s="677"/>
      <c r="BX69" s="677"/>
      <c r="BY69" s="677"/>
      <c r="BZ69" s="677"/>
      <c r="CA69" s="677"/>
      <c r="CB69" s="677"/>
      <c r="CC69" s="677"/>
      <c r="CD69" s="677"/>
      <c r="CE69" s="1552"/>
      <c r="CF69" s="1515"/>
      <c r="CG69" s="1553"/>
      <c r="CH69" s="1514"/>
      <c r="CI69" s="1514"/>
      <c r="CJ69" s="1514"/>
      <c r="CK69" s="677"/>
      <c r="CL69" s="677"/>
      <c r="CM69" s="677"/>
      <c r="CN69" s="677"/>
      <c r="CO69" s="677"/>
      <c r="CP69" s="677"/>
      <c r="CQ69" s="677"/>
      <c r="CR69" s="677"/>
      <c r="CS69" s="677"/>
      <c r="CT69" s="677"/>
      <c r="CU69" s="677"/>
      <c r="CV69" s="1552"/>
      <c r="CW69" s="1515"/>
      <c r="CX69" s="1553"/>
      <c r="CY69" s="1514"/>
      <c r="CZ69" s="1514"/>
      <c r="DA69" s="1514"/>
      <c r="DB69" s="677"/>
      <c r="DC69" s="677"/>
      <c r="DD69" s="677"/>
      <c r="DE69" s="677"/>
      <c r="DF69" s="677"/>
      <c r="DG69" s="677"/>
      <c r="DH69" s="677"/>
      <c r="DI69" s="677"/>
      <c r="DJ69" s="677"/>
      <c r="DK69" s="677"/>
      <c r="DL69" s="677"/>
      <c r="DM69" s="677"/>
      <c r="DN69" s="1515"/>
      <c r="DO69" s="1553"/>
      <c r="DP69" s="1514"/>
      <c r="DQ69" s="1514"/>
      <c r="DR69" s="1514"/>
      <c r="DS69" s="677"/>
      <c r="DT69" s="677"/>
      <c r="DU69" s="677"/>
      <c r="DV69" s="677"/>
      <c r="DW69" s="677"/>
      <c r="DX69" s="677"/>
      <c r="DY69" s="677"/>
      <c r="DZ69" s="677"/>
      <c r="EA69" s="677"/>
      <c r="EB69" s="677"/>
      <c r="EC69" s="677"/>
      <c r="ED69" s="1552"/>
      <c r="EE69" s="1515"/>
      <c r="EF69" s="1553"/>
      <c r="EG69" s="1514"/>
      <c r="EH69" s="1514"/>
      <c r="EI69" s="1514"/>
      <c r="EJ69" s="677"/>
      <c r="EK69" s="677"/>
      <c r="EL69" s="677"/>
      <c r="EM69" s="677"/>
      <c r="EN69" s="677"/>
      <c r="EO69" s="677"/>
      <c r="EP69" s="677"/>
      <c r="EQ69" s="677"/>
      <c r="ER69" s="677"/>
      <c r="ES69" s="677"/>
      <c r="ET69" s="677"/>
      <c r="EU69" s="1552"/>
      <c r="EV69" s="1515"/>
      <c r="EW69" s="1553"/>
      <c r="EX69" s="1514"/>
      <c r="EY69" s="1514"/>
      <c r="EZ69" s="1514"/>
      <c r="FA69" s="677"/>
      <c r="FB69" s="677"/>
      <c r="FC69" s="677"/>
      <c r="FD69" s="677"/>
      <c r="FE69" s="677"/>
      <c r="FF69" s="677"/>
      <c r="FG69" s="677"/>
      <c r="FH69" s="677"/>
      <c r="FI69" s="677"/>
      <c r="FJ69" s="677"/>
      <c r="FK69" s="677"/>
      <c r="FL69" s="1552"/>
      <c r="FM69" s="1515"/>
      <c r="FN69" s="1553"/>
      <c r="FO69" s="4"/>
    </row>
    <row r="70" spans="1:171" s="388" customFormat="1" ht="19.5" customHeight="1">
      <c r="A70" s="2199" t="s">
        <v>1267</v>
      </c>
      <c r="B70" s="505"/>
      <c r="C70" s="505"/>
      <c r="D70" s="1761"/>
      <c r="E70" s="513" t="s">
        <v>720</v>
      </c>
      <c r="F70" s="513"/>
      <c r="G70" s="513"/>
      <c r="H70" s="513"/>
      <c r="I70" s="513"/>
      <c r="J70" s="513"/>
      <c r="K70" s="513"/>
      <c r="L70" s="513"/>
      <c r="M70" s="513"/>
      <c r="N70" s="513"/>
      <c r="O70" s="1570" t="s">
        <v>857</v>
      </c>
      <c r="P70" s="1551"/>
      <c r="Q70" s="652"/>
      <c r="R70" s="2199" t="s">
        <v>869</v>
      </c>
      <c r="S70" s="505"/>
      <c r="T70" s="505"/>
      <c r="U70" s="1761"/>
      <c r="V70" s="652" t="s">
        <v>1183</v>
      </c>
      <c r="W70" s="513"/>
      <c r="X70" s="513"/>
      <c r="Y70" s="513"/>
      <c r="Z70" s="513"/>
      <c r="AA70" s="513"/>
      <c r="AB70" s="513"/>
      <c r="AC70" s="513"/>
      <c r="AD70" s="513"/>
      <c r="AE70" s="513"/>
      <c r="AF70" s="1570" t="s">
        <v>857</v>
      </c>
      <c r="AG70" s="1551"/>
      <c r="AH70" s="652"/>
      <c r="AI70" s="2199" t="s">
        <v>887</v>
      </c>
      <c r="AJ70" s="505"/>
      <c r="AK70" s="505"/>
      <c r="AL70" s="651"/>
      <c r="AM70" s="505" t="s">
        <v>1181</v>
      </c>
      <c r="AN70" s="513"/>
      <c r="AO70" s="513"/>
      <c r="AP70" s="504"/>
      <c r="AQ70" s="504"/>
      <c r="AR70" s="513"/>
      <c r="AS70" s="513"/>
      <c r="AT70" s="513"/>
      <c r="AU70" s="513"/>
      <c r="AV70" s="513"/>
      <c r="AW70" s="1570" t="s">
        <v>857</v>
      </c>
      <c r="AX70" s="1551"/>
      <c r="AY70" s="652"/>
      <c r="AZ70" s="2199" t="s">
        <v>1361</v>
      </c>
      <c r="BA70" s="505"/>
      <c r="BB70" s="505"/>
      <c r="BC70" s="651"/>
      <c r="BD70" s="509" t="s">
        <v>727</v>
      </c>
      <c r="BE70" s="513"/>
      <c r="BF70" s="513"/>
      <c r="BI70" s="504"/>
      <c r="BJ70" s="504"/>
      <c r="BK70" s="504"/>
      <c r="BL70" s="504"/>
      <c r="BM70" s="504"/>
      <c r="BN70" s="1570" t="s">
        <v>877</v>
      </c>
      <c r="BO70" s="1551"/>
      <c r="BP70" s="652"/>
      <c r="BQ70" s="2199" t="s">
        <v>888</v>
      </c>
      <c r="BR70" s="505"/>
      <c r="BS70" s="505"/>
      <c r="BT70" s="1761"/>
      <c r="BU70" s="652" t="s">
        <v>1363</v>
      </c>
      <c r="BV70" s="513"/>
      <c r="BW70" s="513"/>
      <c r="BX70" s="513"/>
      <c r="BY70" s="513"/>
      <c r="BZ70" s="513"/>
      <c r="CA70" s="513"/>
      <c r="CB70" s="513"/>
      <c r="CC70" s="513"/>
      <c r="CD70" s="513"/>
      <c r="CE70" s="1570" t="s">
        <v>877</v>
      </c>
      <c r="CF70" s="1551"/>
      <c r="CG70" s="652"/>
      <c r="CH70" s="2199" t="s">
        <v>1364</v>
      </c>
      <c r="CI70" s="505"/>
      <c r="CJ70" s="505"/>
      <c r="CK70" s="1761"/>
      <c r="CL70" s="513" t="s">
        <v>1205</v>
      </c>
      <c r="CM70" s="513"/>
      <c r="CN70" s="513"/>
      <c r="CO70" s="513"/>
      <c r="CP70" s="513"/>
      <c r="CQ70" s="513"/>
      <c r="CR70" s="513"/>
      <c r="CS70" s="513"/>
      <c r="CT70" s="513"/>
      <c r="CU70" s="513"/>
      <c r="CV70" s="1570" t="s">
        <v>877</v>
      </c>
      <c r="CW70" s="1551"/>
      <c r="CX70" s="652"/>
      <c r="CY70" s="2199" t="s">
        <v>889</v>
      </c>
      <c r="CZ70" s="505"/>
      <c r="DA70" s="505"/>
      <c r="DB70" s="1761"/>
      <c r="DC70" s="652" t="s">
        <v>1240</v>
      </c>
      <c r="DD70" s="513"/>
      <c r="DE70" s="513"/>
      <c r="DF70" s="513"/>
      <c r="DG70" s="513"/>
      <c r="DH70" s="513"/>
      <c r="DI70" s="513"/>
      <c r="DJ70" s="513"/>
      <c r="DK70" s="513"/>
      <c r="DL70" s="513"/>
      <c r="DM70" s="2200" t="s">
        <v>879</v>
      </c>
      <c r="DN70" s="1551"/>
      <c r="DO70" s="652"/>
      <c r="DP70" s="2199" t="s">
        <v>874</v>
      </c>
      <c r="DQ70" s="505"/>
      <c r="DR70" s="505"/>
      <c r="DS70" s="1761"/>
      <c r="DT70" s="652" t="s">
        <v>1261</v>
      </c>
      <c r="DU70" s="513"/>
      <c r="DV70" s="513"/>
      <c r="DW70" s="513"/>
      <c r="DX70" s="513"/>
      <c r="DY70" s="513"/>
      <c r="DZ70" s="513"/>
      <c r="EA70" s="513"/>
      <c r="EB70" s="513"/>
      <c r="EC70" s="513"/>
      <c r="ED70" s="1570" t="s">
        <v>877</v>
      </c>
      <c r="EE70" s="1551"/>
      <c r="EF70" s="652"/>
      <c r="EG70" s="2199" t="s">
        <v>602</v>
      </c>
      <c r="EH70" s="505"/>
      <c r="EI70" s="505"/>
      <c r="EJ70" s="1761"/>
      <c r="EK70" s="681" t="s">
        <v>1332</v>
      </c>
      <c r="EL70" s="513"/>
      <c r="EM70" s="513"/>
      <c r="EN70" s="513"/>
      <c r="EO70" s="513"/>
      <c r="EU70" s="2200" t="s">
        <v>1173</v>
      </c>
      <c r="EV70" s="1551"/>
      <c r="EW70" s="652"/>
      <c r="EX70" s="2199" t="s">
        <v>890</v>
      </c>
      <c r="EY70" s="505"/>
      <c r="EZ70" s="505"/>
      <c r="FA70" s="1761"/>
      <c r="FB70" s="681" t="s">
        <v>1178</v>
      </c>
      <c r="FC70" s="504"/>
      <c r="FD70" s="504"/>
      <c r="FE70" s="513"/>
      <c r="FF70" s="513"/>
      <c r="FG70" s="513"/>
      <c r="FH70" s="513"/>
      <c r="FI70" s="513"/>
      <c r="FJ70" s="513"/>
      <c r="FK70" s="513"/>
      <c r="FL70" s="1570" t="s">
        <v>877</v>
      </c>
      <c r="FM70" s="652"/>
      <c r="FN70" s="652"/>
      <c r="FO70" s="14"/>
    </row>
    <row r="71" spans="1:171" ht="18" customHeight="1">
      <c r="A71" s="658">
        <v>42005</v>
      </c>
      <c r="B71" s="126">
        <v>42005</v>
      </c>
      <c r="C71" s="1547">
        <v>42005</v>
      </c>
      <c r="D71" s="66">
        <v>1336</v>
      </c>
      <c r="E71" s="2446" t="s">
        <v>22</v>
      </c>
      <c r="F71" s="2446"/>
      <c r="G71" s="2446">
        <v>1284</v>
      </c>
      <c r="H71" s="2446" t="s">
        <v>22</v>
      </c>
      <c r="I71" s="2446" t="s">
        <v>22</v>
      </c>
      <c r="J71" s="2446">
        <v>1284</v>
      </c>
      <c r="K71" s="2446" t="s">
        <v>22</v>
      </c>
      <c r="L71" s="2446" t="s">
        <v>22</v>
      </c>
      <c r="M71" s="2446">
        <v>1284</v>
      </c>
      <c r="N71" s="2446">
        <v>52</v>
      </c>
      <c r="O71" s="207">
        <v>14</v>
      </c>
      <c r="P71" s="1445">
        <v>42005</v>
      </c>
      <c r="Q71" s="662">
        <v>42005</v>
      </c>
      <c r="R71" s="658">
        <v>42005</v>
      </c>
      <c r="S71" s="126">
        <v>42005</v>
      </c>
      <c r="T71" s="1547">
        <v>42005</v>
      </c>
      <c r="U71" s="66">
        <v>527270</v>
      </c>
      <c r="V71" s="2446" t="s">
        <v>21</v>
      </c>
      <c r="W71" s="2446"/>
      <c r="X71" s="2446">
        <v>506300</v>
      </c>
      <c r="Y71" s="2446">
        <v>122503</v>
      </c>
      <c r="Z71" s="2446">
        <v>56341</v>
      </c>
      <c r="AA71" s="2446">
        <v>327456</v>
      </c>
      <c r="AB71" s="2446" t="s">
        <v>21</v>
      </c>
      <c r="AC71" s="2446">
        <v>318236</v>
      </c>
      <c r="AD71" s="2446">
        <v>9220</v>
      </c>
      <c r="AE71" s="2446">
        <v>23802</v>
      </c>
      <c r="AF71" s="207">
        <v>63082</v>
      </c>
      <c r="AG71" s="1445">
        <v>42005</v>
      </c>
      <c r="AH71" s="662">
        <v>42005</v>
      </c>
      <c r="AI71" s="658">
        <v>42005</v>
      </c>
      <c r="AJ71" s="126">
        <v>42005</v>
      </c>
      <c r="AK71" s="1547">
        <v>42005</v>
      </c>
      <c r="AL71" s="66">
        <v>91050</v>
      </c>
      <c r="AM71" s="2446" t="s">
        <v>22</v>
      </c>
      <c r="AN71" s="2446"/>
      <c r="AO71" s="2446">
        <v>83577</v>
      </c>
      <c r="AP71" s="2446" t="s">
        <v>21</v>
      </c>
      <c r="AQ71" s="2446" t="s">
        <v>21</v>
      </c>
      <c r="AR71" s="2446">
        <v>83577</v>
      </c>
      <c r="AS71" s="2446">
        <v>83577</v>
      </c>
      <c r="AT71" s="2446" t="s">
        <v>21</v>
      </c>
      <c r="AU71" s="2446" t="s">
        <v>21</v>
      </c>
      <c r="AV71" s="2446" t="s">
        <v>21</v>
      </c>
      <c r="AW71" s="207">
        <v>8092</v>
      </c>
      <c r="AX71" s="1445">
        <v>42005</v>
      </c>
      <c r="AY71" s="662">
        <v>42005</v>
      </c>
      <c r="AZ71" s="658">
        <v>42005</v>
      </c>
      <c r="BA71" s="126">
        <v>42005</v>
      </c>
      <c r="BB71" s="1547">
        <v>42005</v>
      </c>
      <c r="BC71" s="66">
        <v>1461044</v>
      </c>
      <c r="BD71" s="2446" t="s">
        <v>22</v>
      </c>
      <c r="BE71" s="2446"/>
      <c r="BF71" s="2446">
        <v>1300154</v>
      </c>
      <c r="BG71" s="2446" t="s">
        <v>21</v>
      </c>
      <c r="BH71" s="2446" t="s">
        <v>21</v>
      </c>
      <c r="BI71" s="2446">
        <v>1300154</v>
      </c>
      <c r="BJ71" s="2446">
        <v>362019</v>
      </c>
      <c r="BK71" s="2446">
        <v>938135</v>
      </c>
      <c r="BL71" s="2446" t="s">
        <v>21</v>
      </c>
      <c r="BM71" s="2446">
        <v>249253</v>
      </c>
      <c r="BN71" s="207">
        <v>174508</v>
      </c>
      <c r="BO71" s="1445">
        <v>42005</v>
      </c>
      <c r="BP71" s="662">
        <v>42005</v>
      </c>
      <c r="BQ71" s="658">
        <v>42005</v>
      </c>
      <c r="BR71" s="126">
        <v>42005</v>
      </c>
      <c r="BS71" s="1547">
        <v>42005</v>
      </c>
      <c r="BT71" s="66">
        <v>43442630</v>
      </c>
      <c r="BU71" s="2446" t="s">
        <v>22</v>
      </c>
      <c r="BV71" s="2446"/>
      <c r="BW71" s="2446">
        <v>39671252</v>
      </c>
      <c r="BX71" s="2446" t="s">
        <v>21</v>
      </c>
      <c r="BY71" s="2446" t="s">
        <v>21</v>
      </c>
      <c r="BZ71" s="2446">
        <v>39671252</v>
      </c>
      <c r="CA71" s="2446">
        <v>35709487</v>
      </c>
      <c r="CB71" s="2446">
        <v>3961754</v>
      </c>
      <c r="CC71" s="2446">
        <v>11</v>
      </c>
      <c r="CD71" s="2446">
        <v>3803715</v>
      </c>
      <c r="CE71" s="207">
        <v>4025691</v>
      </c>
      <c r="CF71" s="1445">
        <v>42005</v>
      </c>
      <c r="CG71" s="662">
        <v>42005</v>
      </c>
      <c r="CH71" s="658">
        <v>42005</v>
      </c>
      <c r="CI71" s="126">
        <v>42005</v>
      </c>
      <c r="CJ71" s="1547">
        <v>42005</v>
      </c>
      <c r="CK71" s="66">
        <v>77754</v>
      </c>
      <c r="CL71" s="2446">
        <v>786385</v>
      </c>
      <c r="CM71" s="2446"/>
      <c r="CN71" s="2446">
        <v>119998</v>
      </c>
      <c r="CO71" s="2446" t="s">
        <v>21</v>
      </c>
      <c r="CP71" s="2446" t="s">
        <v>21</v>
      </c>
      <c r="CQ71" s="2446">
        <v>119998</v>
      </c>
      <c r="CR71" s="2446">
        <v>119998</v>
      </c>
      <c r="CS71" s="2446" t="s">
        <v>21</v>
      </c>
      <c r="CT71" s="2446" t="s">
        <v>21</v>
      </c>
      <c r="CU71" s="2446">
        <v>742143</v>
      </c>
      <c r="CV71" s="207">
        <v>16513</v>
      </c>
      <c r="CW71" s="1445">
        <v>42005</v>
      </c>
      <c r="CX71" s="662">
        <v>42005</v>
      </c>
      <c r="CY71" s="658">
        <v>42005</v>
      </c>
      <c r="CZ71" s="126">
        <v>42005</v>
      </c>
      <c r="DA71" s="1547">
        <v>42005</v>
      </c>
      <c r="DB71" s="66">
        <v>73464</v>
      </c>
      <c r="DC71" s="2446">
        <v>8010977</v>
      </c>
      <c r="DD71" s="2446"/>
      <c r="DE71" s="2446">
        <v>5205095</v>
      </c>
      <c r="DF71" s="2446">
        <v>1957543</v>
      </c>
      <c r="DG71" s="2446">
        <v>10373</v>
      </c>
      <c r="DH71" s="2446">
        <v>3237179</v>
      </c>
      <c r="DI71" s="2446" t="s">
        <v>21</v>
      </c>
      <c r="DJ71" s="2446">
        <v>2871092</v>
      </c>
      <c r="DK71" s="2446">
        <v>366087</v>
      </c>
      <c r="DL71" s="2446">
        <v>2466067</v>
      </c>
      <c r="DM71" s="207" t="s">
        <v>22</v>
      </c>
      <c r="DN71" s="1445">
        <v>42005</v>
      </c>
      <c r="DO71" s="662">
        <v>42005</v>
      </c>
      <c r="DP71" s="658">
        <v>42005</v>
      </c>
      <c r="DQ71" s="126">
        <v>42005</v>
      </c>
      <c r="DR71" s="1547">
        <v>42005</v>
      </c>
      <c r="DS71" s="66">
        <v>471508</v>
      </c>
      <c r="DT71" s="2446" t="s">
        <v>21</v>
      </c>
      <c r="DU71" s="2446"/>
      <c r="DV71" s="2446">
        <v>451605</v>
      </c>
      <c r="DW71" s="2446">
        <v>47211</v>
      </c>
      <c r="DX71" s="2446">
        <v>24374</v>
      </c>
      <c r="DY71" s="2446">
        <v>380020</v>
      </c>
      <c r="DZ71" s="2446" t="s">
        <v>21</v>
      </c>
      <c r="EA71" s="2446">
        <v>336965</v>
      </c>
      <c r="EB71" s="2446">
        <v>43055</v>
      </c>
      <c r="EC71" s="2446">
        <v>53259</v>
      </c>
      <c r="ED71" s="207">
        <v>22646</v>
      </c>
      <c r="EE71" s="1445">
        <v>42005</v>
      </c>
      <c r="EF71" s="662">
        <v>42005</v>
      </c>
      <c r="EG71" s="658">
        <v>42005</v>
      </c>
      <c r="EH71" s="126">
        <v>42005</v>
      </c>
      <c r="EI71" s="1547">
        <v>42005</v>
      </c>
      <c r="EJ71" s="66">
        <v>7047857</v>
      </c>
      <c r="EK71" s="2446">
        <v>4182327</v>
      </c>
      <c r="EL71" s="2446"/>
      <c r="EM71" s="2446">
        <v>10577057</v>
      </c>
      <c r="EN71" s="2446" t="s">
        <v>22</v>
      </c>
      <c r="EO71" s="2446" t="s">
        <v>21</v>
      </c>
      <c r="EP71" s="2446">
        <v>10577057</v>
      </c>
      <c r="EQ71" s="2446" t="s">
        <v>21</v>
      </c>
      <c r="ER71" s="2446">
        <v>9573695</v>
      </c>
      <c r="ES71" s="2446">
        <v>1003362</v>
      </c>
      <c r="ET71" s="2446">
        <v>390537</v>
      </c>
      <c r="EU71" s="207">
        <v>1424</v>
      </c>
      <c r="EV71" s="1445">
        <v>42005</v>
      </c>
      <c r="EW71" s="662">
        <v>42005</v>
      </c>
      <c r="EX71" s="658">
        <v>42005</v>
      </c>
      <c r="EY71" s="126">
        <v>42005</v>
      </c>
      <c r="EZ71" s="1547">
        <v>42005</v>
      </c>
      <c r="FA71" s="66">
        <v>235394</v>
      </c>
      <c r="FB71" s="2446">
        <v>26730</v>
      </c>
      <c r="FC71" s="2446"/>
      <c r="FD71" s="2446">
        <v>203590</v>
      </c>
      <c r="FE71" s="2446" t="s">
        <v>21</v>
      </c>
      <c r="FF71" s="2446" t="s">
        <v>21</v>
      </c>
      <c r="FG71" s="2446">
        <v>203590</v>
      </c>
      <c r="FH71" s="2446">
        <v>137121</v>
      </c>
      <c r="FI71" s="2446">
        <v>41498</v>
      </c>
      <c r="FJ71" s="2446">
        <v>24971</v>
      </c>
      <c r="FK71" s="2446">
        <v>31607</v>
      </c>
      <c r="FL71" s="207">
        <v>8914</v>
      </c>
      <c r="FM71" s="1445">
        <v>42005</v>
      </c>
      <c r="FN71" s="662">
        <v>42005</v>
      </c>
      <c r="FO71" s="4"/>
    </row>
    <row r="72" spans="1:171" ht="15" customHeight="1">
      <c r="A72" s="73"/>
      <c r="B72" s="64">
        <v>42370</v>
      </c>
      <c r="C72" s="74"/>
      <c r="D72" s="75">
        <v>1713</v>
      </c>
      <c r="E72" s="2447" t="s">
        <v>22</v>
      </c>
      <c r="F72" s="2447"/>
      <c r="G72" s="2447">
        <v>1665</v>
      </c>
      <c r="H72" s="2447" t="s">
        <v>22</v>
      </c>
      <c r="I72" s="2447" t="s">
        <v>22</v>
      </c>
      <c r="J72" s="2447">
        <v>1665</v>
      </c>
      <c r="K72" s="2447" t="s">
        <v>22</v>
      </c>
      <c r="L72" s="2447" t="s">
        <v>22</v>
      </c>
      <c r="M72" s="2447">
        <v>1665</v>
      </c>
      <c r="N72" s="2447">
        <v>51</v>
      </c>
      <c r="O72" s="214">
        <v>14</v>
      </c>
      <c r="P72" s="1445">
        <v>42370</v>
      </c>
      <c r="Q72" s="662">
        <v>42370</v>
      </c>
      <c r="R72" s="73"/>
      <c r="S72" s="64">
        <v>42370</v>
      </c>
      <c r="T72" s="74"/>
      <c r="U72" s="75">
        <v>524101</v>
      </c>
      <c r="V72" s="2447" t="s">
        <v>21</v>
      </c>
      <c r="W72" s="2447"/>
      <c r="X72" s="2447">
        <v>509718</v>
      </c>
      <c r="Y72" s="2447">
        <v>156722</v>
      </c>
      <c r="Z72" s="2447">
        <v>55747</v>
      </c>
      <c r="AA72" s="2447">
        <v>297249</v>
      </c>
      <c r="AB72" s="2447" t="s">
        <v>21</v>
      </c>
      <c r="AC72" s="2447">
        <v>288856</v>
      </c>
      <c r="AD72" s="2447">
        <v>8393</v>
      </c>
      <c r="AE72" s="2447">
        <v>19439</v>
      </c>
      <c r="AF72" s="214">
        <v>58004</v>
      </c>
      <c r="AG72" s="1445">
        <v>42370</v>
      </c>
      <c r="AH72" s="662">
        <v>42370</v>
      </c>
      <c r="AI72" s="73"/>
      <c r="AJ72" s="64">
        <v>42370</v>
      </c>
      <c r="AK72" s="74"/>
      <c r="AL72" s="75">
        <v>94480</v>
      </c>
      <c r="AM72" s="2447" t="s">
        <v>22</v>
      </c>
      <c r="AN72" s="2447"/>
      <c r="AO72" s="2447">
        <v>97665</v>
      </c>
      <c r="AP72" s="2447" t="s">
        <v>21</v>
      </c>
      <c r="AQ72" s="2447" t="s">
        <v>21</v>
      </c>
      <c r="AR72" s="2447">
        <v>97665</v>
      </c>
      <c r="AS72" s="2447">
        <v>97665</v>
      </c>
      <c r="AT72" s="2447" t="s">
        <v>21</v>
      </c>
      <c r="AU72" s="2447" t="s">
        <v>21</v>
      </c>
      <c r="AV72" s="2447" t="s">
        <v>21</v>
      </c>
      <c r="AW72" s="214">
        <v>4907</v>
      </c>
      <c r="AX72" s="1445">
        <v>42370</v>
      </c>
      <c r="AY72" s="662">
        <v>42370</v>
      </c>
      <c r="AZ72" s="73"/>
      <c r="BA72" s="64">
        <v>42370</v>
      </c>
      <c r="BB72" s="74"/>
      <c r="BC72" s="75">
        <v>1435891</v>
      </c>
      <c r="BD72" s="2447" t="s">
        <v>22</v>
      </c>
      <c r="BE72" s="2447"/>
      <c r="BF72" s="2447">
        <v>1074127</v>
      </c>
      <c r="BG72" s="2447" t="s">
        <v>21</v>
      </c>
      <c r="BH72" s="2447" t="s">
        <v>21</v>
      </c>
      <c r="BI72" s="2447">
        <v>1074127</v>
      </c>
      <c r="BJ72" s="2447">
        <v>374275</v>
      </c>
      <c r="BK72" s="2447">
        <v>699852</v>
      </c>
      <c r="BL72" s="2447" t="s">
        <v>21</v>
      </c>
      <c r="BM72" s="2447">
        <v>253805</v>
      </c>
      <c r="BN72" s="214">
        <v>267806</v>
      </c>
      <c r="BO72" s="1445">
        <v>42370</v>
      </c>
      <c r="BP72" s="662">
        <v>42370</v>
      </c>
      <c r="BQ72" s="73"/>
      <c r="BR72" s="64">
        <v>42370</v>
      </c>
      <c r="BS72" s="74"/>
      <c r="BT72" s="75">
        <v>44696594</v>
      </c>
      <c r="BU72" s="2447" t="s">
        <v>22</v>
      </c>
      <c r="BV72" s="2447"/>
      <c r="BW72" s="2447">
        <v>40828588</v>
      </c>
      <c r="BX72" s="2447" t="s">
        <v>21</v>
      </c>
      <c r="BY72" s="2447" t="s">
        <v>21</v>
      </c>
      <c r="BZ72" s="2447">
        <v>40828588</v>
      </c>
      <c r="CA72" s="2447">
        <v>36710109</v>
      </c>
      <c r="CB72" s="2447">
        <v>4118479</v>
      </c>
      <c r="CC72" s="2447" t="s">
        <v>21</v>
      </c>
      <c r="CD72" s="2447">
        <v>4046732</v>
      </c>
      <c r="CE72" s="214">
        <v>3770043</v>
      </c>
      <c r="CF72" s="1445">
        <v>42370</v>
      </c>
      <c r="CG72" s="662">
        <v>42370</v>
      </c>
      <c r="CH72" s="73"/>
      <c r="CI72" s="64">
        <v>42370</v>
      </c>
      <c r="CJ72" s="74"/>
      <c r="CK72" s="75">
        <v>74873</v>
      </c>
      <c r="CL72" s="2447">
        <v>825533</v>
      </c>
      <c r="CM72" s="2447"/>
      <c r="CN72" s="2447">
        <v>118836</v>
      </c>
      <c r="CO72" s="2447" t="s">
        <v>21</v>
      </c>
      <c r="CP72" s="2447" t="s">
        <v>21</v>
      </c>
      <c r="CQ72" s="2447">
        <v>118836</v>
      </c>
      <c r="CR72" s="2447">
        <v>118836</v>
      </c>
      <c r="CS72" s="2447" t="s">
        <v>21</v>
      </c>
      <c r="CT72" s="2447" t="s">
        <v>21</v>
      </c>
      <c r="CU72" s="2447">
        <v>774501</v>
      </c>
      <c r="CV72" s="214">
        <v>15908</v>
      </c>
      <c r="CW72" s="1445">
        <v>42370</v>
      </c>
      <c r="CX72" s="662">
        <v>42370</v>
      </c>
      <c r="CY72" s="73"/>
      <c r="CZ72" s="64">
        <v>42370</v>
      </c>
      <c r="DA72" s="74"/>
      <c r="DB72" s="75">
        <v>65575</v>
      </c>
      <c r="DC72" s="2447">
        <v>7915863</v>
      </c>
      <c r="DD72" s="2447"/>
      <c r="DE72" s="2447">
        <v>5246855</v>
      </c>
      <c r="DF72" s="2447">
        <v>1989013</v>
      </c>
      <c r="DG72" s="2447">
        <v>14234</v>
      </c>
      <c r="DH72" s="2447">
        <v>3243608</v>
      </c>
      <c r="DI72" s="2447" t="s">
        <v>21</v>
      </c>
      <c r="DJ72" s="2447">
        <v>2893252</v>
      </c>
      <c r="DK72" s="2447">
        <v>350356</v>
      </c>
      <c r="DL72" s="2447">
        <v>2356534</v>
      </c>
      <c r="DM72" s="214" t="s">
        <v>22</v>
      </c>
      <c r="DN72" s="1445">
        <v>42370</v>
      </c>
      <c r="DO72" s="662">
        <v>42370</v>
      </c>
      <c r="DP72" s="73"/>
      <c r="DQ72" s="64">
        <v>42370</v>
      </c>
      <c r="DR72" s="74"/>
      <c r="DS72" s="75">
        <v>540967</v>
      </c>
      <c r="DT72" s="2447" t="s">
        <v>21</v>
      </c>
      <c r="DU72" s="2447"/>
      <c r="DV72" s="2447">
        <v>446209</v>
      </c>
      <c r="DW72" s="2447">
        <v>55369</v>
      </c>
      <c r="DX72" s="2447">
        <v>21824</v>
      </c>
      <c r="DY72" s="2447">
        <v>369016</v>
      </c>
      <c r="DZ72" s="2447" t="s">
        <v>21</v>
      </c>
      <c r="EA72" s="2447">
        <v>329825</v>
      </c>
      <c r="EB72" s="2447">
        <v>39191</v>
      </c>
      <c r="EC72" s="2447">
        <v>81274</v>
      </c>
      <c r="ED72" s="214">
        <v>35816</v>
      </c>
      <c r="EE72" s="1445">
        <v>42370</v>
      </c>
      <c r="EF72" s="662">
        <v>42370</v>
      </c>
      <c r="EG72" s="73"/>
      <c r="EH72" s="64">
        <v>42370</v>
      </c>
      <c r="EI72" s="74"/>
      <c r="EJ72" s="75">
        <v>7876355</v>
      </c>
      <c r="EK72" s="2447">
        <v>3709493</v>
      </c>
      <c r="EL72" s="2447"/>
      <c r="EM72" s="2447">
        <v>10935014</v>
      </c>
      <c r="EN72" s="2447" t="s">
        <v>22</v>
      </c>
      <c r="EO72" s="2447" t="s">
        <v>21</v>
      </c>
      <c r="EP72" s="2447">
        <v>10935014</v>
      </c>
      <c r="EQ72" s="2447" t="s">
        <v>21</v>
      </c>
      <c r="ER72" s="2447">
        <v>9874017</v>
      </c>
      <c r="ES72" s="2447">
        <v>1060997</v>
      </c>
      <c r="ET72" s="2447">
        <v>371265</v>
      </c>
      <c r="EU72" s="214">
        <v>1485</v>
      </c>
      <c r="EV72" s="1445">
        <v>42370</v>
      </c>
      <c r="EW72" s="662">
        <v>42370</v>
      </c>
      <c r="EX72" s="73"/>
      <c r="EY72" s="64">
        <v>42370</v>
      </c>
      <c r="EZ72" s="74"/>
      <c r="FA72" s="75">
        <v>234730</v>
      </c>
      <c r="FB72" s="2447">
        <v>28239</v>
      </c>
      <c r="FC72" s="2447"/>
      <c r="FD72" s="2447">
        <v>205136</v>
      </c>
      <c r="FE72" s="2447" t="s">
        <v>21</v>
      </c>
      <c r="FF72" s="2447" t="s">
        <v>21</v>
      </c>
      <c r="FG72" s="2447">
        <v>205136</v>
      </c>
      <c r="FH72" s="2447">
        <v>136537</v>
      </c>
      <c r="FI72" s="2447">
        <v>41854</v>
      </c>
      <c r="FJ72" s="2447">
        <v>26745</v>
      </c>
      <c r="FK72" s="2447">
        <v>28490</v>
      </c>
      <c r="FL72" s="214">
        <v>8838</v>
      </c>
      <c r="FM72" s="1445">
        <v>42370</v>
      </c>
      <c r="FN72" s="662">
        <v>42370</v>
      </c>
      <c r="FO72" s="4"/>
    </row>
    <row r="73" spans="1:171" ht="15" customHeight="1">
      <c r="A73" s="73"/>
      <c r="B73" s="64">
        <v>42736</v>
      </c>
      <c r="C73" s="74"/>
      <c r="D73" s="75">
        <v>1755</v>
      </c>
      <c r="E73" s="2447" t="s">
        <v>22</v>
      </c>
      <c r="F73" s="2447"/>
      <c r="G73" s="2447">
        <v>1707</v>
      </c>
      <c r="H73" s="2447" t="s">
        <v>22</v>
      </c>
      <c r="I73" s="2447" t="s">
        <v>22</v>
      </c>
      <c r="J73" s="2447">
        <v>1707</v>
      </c>
      <c r="K73" s="2447" t="s">
        <v>22</v>
      </c>
      <c r="L73" s="2447">
        <v>68</v>
      </c>
      <c r="M73" s="2447">
        <v>1639</v>
      </c>
      <c r="N73" s="2447">
        <v>50</v>
      </c>
      <c r="O73" s="214">
        <v>19</v>
      </c>
      <c r="P73" s="1445">
        <v>42736</v>
      </c>
      <c r="Q73" s="662">
        <v>42736</v>
      </c>
      <c r="R73" s="73"/>
      <c r="S73" s="64">
        <v>42736</v>
      </c>
      <c r="T73" s="74"/>
      <c r="U73" s="75">
        <v>539636</v>
      </c>
      <c r="V73" s="2447" t="s">
        <v>21</v>
      </c>
      <c r="W73" s="2447"/>
      <c r="X73" s="2447">
        <v>526085</v>
      </c>
      <c r="Y73" s="2447">
        <v>166032</v>
      </c>
      <c r="Z73" s="2447">
        <v>51382</v>
      </c>
      <c r="AA73" s="2447">
        <v>308671</v>
      </c>
      <c r="AB73" s="2447" t="s">
        <v>21</v>
      </c>
      <c r="AC73" s="2447">
        <v>300139</v>
      </c>
      <c r="AD73" s="2447">
        <v>8532</v>
      </c>
      <c r="AE73" s="2447">
        <v>18862</v>
      </c>
      <c r="AF73" s="214">
        <v>52475</v>
      </c>
      <c r="AG73" s="1445">
        <v>42736</v>
      </c>
      <c r="AH73" s="662">
        <v>42736</v>
      </c>
      <c r="AI73" s="73"/>
      <c r="AJ73" s="64">
        <v>42736</v>
      </c>
      <c r="AK73" s="74"/>
      <c r="AL73" s="75">
        <v>86838</v>
      </c>
      <c r="AM73" s="2447" t="s">
        <v>22</v>
      </c>
      <c r="AN73" s="2447"/>
      <c r="AO73" s="2447">
        <v>83267</v>
      </c>
      <c r="AP73" s="2447" t="s">
        <v>21</v>
      </c>
      <c r="AQ73" s="2447" t="s">
        <v>21</v>
      </c>
      <c r="AR73" s="2447">
        <v>83267</v>
      </c>
      <c r="AS73" s="2447">
        <v>83267</v>
      </c>
      <c r="AT73" s="2447" t="s">
        <v>21</v>
      </c>
      <c r="AU73" s="2447" t="s">
        <v>21</v>
      </c>
      <c r="AV73" s="2447" t="s">
        <v>21</v>
      </c>
      <c r="AW73" s="214">
        <v>8478</v>
      </c>
      <c r="AX73" s="1445">
        <v>42736</v>
      </c>
      <c r="AY73" s="662">
        <v>42736</v>
      </c>
      <c r="AZ73" s="73"/>
      <c r="BA73" s="64">
        <v>42736</v>
      </c>
      <c r="BB73" s="74"/>
      <c r="BC73" s="75">
        <v>1179247</v>
      </c>
      <c r="BD73" s="2447" t="s">
        <v>22</v>
      </c>
      <c r="BE73" s="2447"/>
      <c r="BF73" s="2447">
        <v>1036372</v>
      </c>
      <c r="BG73" s="2447" t="s">
        <v>21</v>
      </c>
      <c r="BH73" s="2447" t="s">
        <v>21</v>
      </c>
      <c r="BI73" s="2447">
        <v>1036372</v>
      </c>
      <c r="BJ73" s="2447">
        <v>382179</v>
      </c>
      <c r="BK73" s="2447">
        <v>653178</v>
      </c>
      <c r="BL73" s="2447">
        <v>1015</v>
      </c>
      <c r="BM73" s="2447">
        <v>230497</v>
      </c>
      <c r="BN73" s="214">
        <v>175130</v>
      </c>
      <c r="BO73" s="1445">
        <v>42736</v>
      </c>
      <c r="BP73" s="662">
        <v>42736</v>
      </c>
      <c r="BQ73" s="73"/>
      <c r="BR73" s="64">
        <v>42736</v>
      </c>
      <c r="BS73" s="74"/>
      <c r="BT73" s="75">
        <v>44881046</v>
      </c>
      <c r="BU73" s="2447" t="s">
        <v>22</v>
      </c>
      <c r="BV73" s="2447"/>
      <c r="BW73" s="2447">
        <v>40592230</v>
      </c>
      <c r="BX73" s="2447" t="s">
        <v>21</v>
      </c>
      <c r="BY73" s="2447" t="s">
        <v>21</v>
      </c>
      <c r="BZ73" s="2447">
        <v>40592230</v>
      </c>
      <c r="CA73" s="2447">
        <v>36410219</v>
      </c>
      <c r="CB73" s="2447">
        <v>4182011</v>
      </c>
      <c r="CC73" s="2447" t="s">
        <v>21</v>
      </c>
      <c r="CD73" s="2447">
        <v>3992173</v>
      </c>
      <c r="CE73" s="214">
        <v>4070918</v>
      </c>
      <c r="CF73" s="1445">
        <v>42736</v>
      </c>
      <c r="CG73" s="662">
        <v>42736</v>
      </c>
      <c r="CH73" s="73"/>
      <c r="CI73" s="64">
        <v>42736</v>
      </c>
      <c r="CJ73" s="74"/>
      <c r="CK73" s="75">
        <v>68423</v>
      </c>
      <c r="CL73" s="2447">
        <v>829294</v>
      </c>
      <c r="CM73" s="2447"/>
      <c r="CN73" s="2447">
        <v>115331</v>
      </c>
      <c r="CO73" s="2447" t="s">
        <v>21</v>
      </c>
      <c r="CP73" s="2447" t="s">
        <v>21</v>
      </c>
      <c r="CQ73" s="2447">
        <v>115331</v>
      </c>
      <c r="CR73" s="2447">
        <v>115331</v>
      </c>
      <c r="CS73" s="2447" t="s">
        <v>21</v>
      </c>
      <c r="CT73" s="2447" t="s">
        <v>21</v>
      </c>
      <c r="CU73" s="2447">
        <v>768729</v>
      </c>
      <c r="CV73" s="214">
        <v>12880</v>
      </c>
      <c r="CW73" s="1445">
        <v>42736</v>
      </c>
      <c r="CX73" s="662">
        <v>42736</v>
      </c>
      <c r="CY73" s="73"/>
      <c r="CZ73" s="64">
        <v>42736</v>
      </c>
      <c r="DA73" s="74"/>
      <c r="DB73" s="75">
        <v>71527</v>
      </c>
      <c r="DC73" s="2447">
        <v>7464036</v>
      </c>
      <c r="DD73" s="2447"/>
      <c r="DE73" s="2447">
        <v>5155961</v>
      </c>
      <c r="DF73" s="2447">
        <v>1787273</v>
      </c>
      <c r="DG73" s="2447">
        <v>17818</v>
      </c>
      <c r="DH73" s="2447">
        <v>3350870</v>
      </c>
      <c r="DI73" s="2447" t="s">
        <v>21</v>
      </c>
      <c r="DJ73" s="2447">
        <v>3032916</v>
      </c>
      <c r="DK73" s="2447">
        <v>317954</v>
      </c>
      <c r="DL73" s="2447">
        <v>2012292</v>
      </c>
      <c r="DM73" s="214" t="s">
        <v>22</v>
      </c>
      <c r="DN73" s="1445">
        <v>42736</v>
      </c>
      <c r="DO73" s="662">
        <v>42736</v>
      </c>
      <c r="DP73" s="73"/>
      <c r="DQ73" s="64">
        <v>42736</v>
      </c>
      <c r="DR73" s="74"/>
      <c r="DS73" s="75">
        <v>469413</v>
      </c>
      <c r="DT73" s="2447" t="s">
        <v>21</v>
      </c>
      <c r="DU73" s="2447"/>
      <c r="DV73" s="2447">
        <v>440141</v>
      </c>
      <c r="DW73" s="2447">
        <v>48805</v>
      </c>
      <c r="DX73" s="2447">
        <v>20009</v>
      </c>
      <c r="DY73" s="2447">
        <v>371327</v>
      </c>
      <c r="DZ73" s="2447" t="s">
        <v>21</v>
      </c>
      <c r="EA73" s="2447">
        <v>332568</v>
      </c>
      <c r="EB73" s="2447">
        <v>38759</v>
      </c>
      <c r="EC73" s="2447">
        <v>40337</v>
      </c>
      <c r="ED73" s="214">
        <v>24629</v>
      </c>
      <c r="EE73" s="1445">
        <v>42736</v>
      </c>
      <c r="EF73" s="662">
        <v>42736</v>
      </c>
      <c r="EG73" s="73"/>
      <c r="EH73" s="64">
        <v>42736</v>
      </c>
      <c r="EI73" s="74"/>
      <c r="EJ73" s="75">
        <v>8020388</v>
      </c>
      <c r="EK73" s="2447">
        <v>3527114</v>
      </c>
      <c r="EL73" s="2447"/>
      <c r="EM73" s="2447">
        <v>10889674</v>
      </c>
      <c r="EN73" s="2447" t="s">
        <v>22</v>
      </c>
      <c r="EO73" s="2447" t="s">
        <v>21</v>
      </c>
      <c r="EP73" s="2447">
        <v>10889674</v>
      </c>
      <c r="EQ73" s="2447" t="s">
        <v>21</v>
      </c>
      <c r="ER73" s="2447">
        <v>9805412</v>
      </c>
      <c r="ES73" s="2447">
        <v>1084262</v>
      </c>
      <c r="ET73" s="2447">
        <v>419986</v>
      </c>
      <c r="EU73" s="214">
        <v>1374</v>
      </c>
      <c r="EV73" s="1445">
        <v>42736</v>
      </c>
      <c r="EW73" s="662">
        <v>42736</v>
      </c>
      <c r="EX73" s="73"/>
      <c r="EY73" s="64">
        <v>42736</v>
      </c>
      <c r="EZ73" s="74"/>
      <c r="FA73" s="75">
        <v>241476</v>
      </c>
      <c r="FB73" s="2447">
        <v>26762</v>
      </c>
      <c r="FC73" s="2447"/>
      <c r="FD73" s="2447">
        <v>196250</v>
      </c>
      <c r="FE73" s="2447" t="s">
        <v>21</v>
      </c>
      <c r="FF73" s="2447" t="s">
        <v>21</v>
      </c>
      <c r="FG73" s="2447">
        <v>196250</v>
      </c>
      <c r="FH73" s="2447">
        <v>132046</v>
      </c>
      <c r="FI73" s="2447">
        <v>40316</v>
      </c>
      <c r="FJ73" s="2447">
        <v>23888</v>
      </c>
      <c r="FK73" s="2447">
        <v>36144</v>
      </c>
      <c r="FL73" s="214">
        <v>16894</v>
      </c>
      <c r="FM73" s="1445">
        <v>42736</v>
      </c>
      <c r="FN73" s="662">
        <v>42736</v>
      </c>
      <c r="FO73" s="4"/>
    </row>
    <row r="74" spans="1:171" ht="15" customHeight="1">
      <c r="A74" s="73"/>
      <c r="B74" s="64">
        <v>43101</v>
      </c>
      <c r="C74" s="74"/>
      <c r="D74" s="75">
        <v>1858</v>
      </c>
      <c r="E74" s="2447" t="s">
        <v>22</v>
      </c>
      <c r="F74" s="2447"/>
      <c r="G74" s="2447">
        <v>1816</v>
      </c>
      <c r="H74" s="2447" t="s">
        <v>22</v>
      </c>
      <c r="I74" s="2447" t="s">
        <v>22</v>
      </c>
      <c r="J74" s="2447">
        <v>1816</v>
      </c>
      <c r="K74" s="2447" t="s">
        <v>22</v>
      </c>
      <c r="L74" s="2447">
        <v>63</v>
      </c>
      <c r="M74" s="2447">
        <v>1753</v>
      </c>
      <c r="N74" s="2447">
        <v>47</v>
      </c>
      <c r="O74" s="214">
        <v>15</v>
      </c>
      <c r="P74" s="1445">
        <v>43101</v>
      </c>
      <c r="Q74" s="662">
        <v>43101</v>
      </c>
      <c r="R74" s="73"/>
      <c r="S74" s="64">
        <v>43101</v>
      </c>
      <c r="T74" s="74"/>
      <c r="U74" s="75">
        <v>438837</v>
      </c>
      <c r="V74" s="2447" t="s">
        <v>21</v>
      </c>
      <c r="W74" s="2447"/>
      <c r="X74" s="2447">
        <v>427224</v>
      </c>
      <c r="Y74" s="2447">
        <v>146869</v>
      </c>
      <c r="Z74" s="2447">
        <v>51954</v>
      </c>
      <c r="AA74" s="2447">
        <v>228401</v>
      </c>
      <c r="AB74" s="2447" t="s">
        <v>21</v>
      </c>
      <c r="AC74" s="2447">
        <v>219935</v>
      </c>
      <c r="AD74" s="2447">
        <v>8466</v>
      </c>
      <c r="AE74" s="2447">
        <v>14490</v>
      </c>
      <c r="AF74" s="214">
        <v>49437</v>
      </c>
      <c r="AG74" s="1445">
        <v>43101</v>
      </c>
      <c r="AH74" s="662">
        <v>43101</v>
      </c>
      <c r="AI74" s="73"/>
      <c r="AJ74" s="64">
        <v>43101</v>
      </c>
      <c r="AK74" s="74"/>
      <c r="AL74" s="75">
        <v>87265</v>
      </c>
      <c r="AM74" s="2447" t="s">
        <v>22</v>
      </c>
      <c r="AN74" s="2447"/>
      <c r="AO74" s="2447">
        <v>93751</v>
      </c>
      <c r="AP74" s="2447" t="s">
        <v>21</v>
      </c>
      <c r="AQ74" s="2447" t="s">
        <v>21</v>
      </c>
      <c r="AR74" s="2447">
        <v>93751</v>
      </c>
      <c r="AS74" s="2447">
        <v>93751</v>
      </c>
      <c r="AT74" s="2447" t="s">
        <v>21</v>
      </c>
      <c r="AU74" s="2447" t="s">
        <v>21</v>
      </c>
      <c r="AV74" s="2447" t="s">
        <v>21</v>
      </c>
      <c r="AW74" s="214">
        <v>1992</v>
      </c>
      <c r="AX74" s="1445">
        <v>43101</v>
      </c>
      <c r="AY74" s="662">
        <v>43101</v>
      </c>
      <c r="AZ74" s="73"/>
      <c r="BA74" s="64">
        <v>43101</v>
      </c>
      <c r="BB74" s="74"/>
      <c r="BC74" s="75">
        <v>1172172</v>
      </c>
      <c r="BD74" s="2447" t="s">
        <v>22</v>
      </c>
      <c r="BE74" s="2447"/>
      <c r="BF74" s="2447">
        <v>910101</v>
      </c>
      <c r="BG74" s="2447" t="s">
        <v>21</v>
      </c>
      <c r="BH74" s="2447" t="s">
        <v>21</v>
      </c>
      <c r="BI74" s="2447">
        <v>910101</v>
      </c>
      <c r="BJ74" s="2447">
        <v>338175</v>
      </c>
      <c r="BK74" s="2447">
        <v>569284</v>
      </c>
      <c r="BL74" s="2447">
        <v>2642</v>
      </c>
      <c r="BM74" s="2447">
        <v>236111</v>
      </c>
      <c r="BN74" s="214">
        <v>198768</v>
      </c>
      <c r="BO74" s="1445">
        <v>43101</v>
      </c>
      <c r="BP74" s="662">
        <v>43101</v>
      </c>
      <c r="BQ74" s="73"/>
      <c r="BR74" s="64">
        <v>43101</v>
      </c>
      <c r="BS74" s="74"/>
      <c r="BT74" s="75">
        <v>43958388</v>
      </c>
      <c r="BU74" s="2447" t="s">
        <v>22</v>
      </c>
      <c r="BV74" s="2447"/>
      <c r="BW74" s="2447">
        <v>40222595</v>
      </c>
      <c r="BX74" s="2447" t="s">
        <v>21</v>
      </c>
      <c r="BY74" s="2447" t="s">
        <v>21</v>
      </c>
      <c r="BZ74" s="2447">
        <v>40222595</v>
      </c>
      <c r="CA74" s="2447">
        <v>36056520</v>
      </c>
      <c r="CB74" s="2447">
        <v>4166075</v>
      </c>
      <c r="CC74" s="2447" t="s">
        <v>21</v>
      </c>
      <c r="CD74" s="2447">
        <v>3640251</v>
      </c>
      <c r="CE74" s="214">
        <v>3990253</v>
      </c>
      <c r="CF74" s="1445">
        <v>43101</v>
      </c>
      <c r="CG74" s="662">
        <v>43101</v>
      </c>
      <c r="CH74" s="73"/>
      <c r="CI74" s="64">
        <v>43101</v>
      </c>
      <c r="CJ74" s="74"/>
      <c r="CK74" s="75">
        <v>61120</v>
      </c>
      <c r="CL74" s="2447">
        <v>800246</v>
      </c>
      <c r="CM74" s="2447"/>
      <c r="CN74" s="2447">
        <v>103501</v>
      </c>
      <c r="CO74" s="2447" t="s">
        <v>21</v>
      </c>
      <c r="CP74" s="2447" t="s">
        <v>21</v>
      </c>
      <c r="CQ74" s="2447">
        <v>103501</v>
      </c>
      <c r="CR74" s="2447">
        <v>103501</v>
      </c>
      <c r="CS74" s="2447" t="s">
        <v>21</v>
      </c>
      <c r="CT74" s="2447" t="s">
        <v>21</v>
      </c>
      <c r="CU74" s="2447">
        <v>736525</v>
      </c>
      <c r="CV74" s="214">
        <v>16951</v>
      </c>
      <c r="CW74" s="1445">
        <v>43101</v>
      </c>
      <c r="CX74" s="662">
        <v>43101</v>
      </c>
      <c r="CY74" s="73"/>
      <c r="CZ74" s="64">
        <v>43101</v>
      </c>
      <c r="DA74" s="74"/>
      <c r="DB74" s="75">
        <v>72655</v>
      </c>
      <c r="DC74" s="2447">
        <v>7372432</v>
      </c>
      <c r="DD74" s="2447"/>
      <c r="DE74" s="2447">
        <v>5070480</v>
      </c>
      <c r="DF74" s="2447">
        <v>1733758</v>
      </c>
      <c r="DG74" s="2447">
        <v>18938</v>
      </c>
      <c r="DH74" s="2447">
        <v>3317784</v>
      </c>
      <c r="DI74" s="2447" t="s">
        <v>21</v>
      </c>
      <c r="DJ74" s="2447">
        <v>3032556</v>
      </c>
      <c r="DK74" s="2447">
        <v>285228</v>
      </c>
      <c r="DL74" s="2447">
        <v>1966491</v>
      </c>
      <c r="DM74" s="214" t="s">
        <v>22</v>
      </c>
      <c r="DN74" s="1445">
        <v>43101</v>
      </c>
      <c r="DO74" s="662">
        <v>43101</v>
      </c>
      <c r="DP74" s="73"/>
      <c r="DQ74" s="64">
        <v>43101</v>
      </c>
      <c r="DR74" s="74"/>
      <c r="DS74" s="75">
        <v>466128</v>
      </c>
      <c r="DT74" s="2447" t="s">
        <v>21</v>
      </c>
      <c r="DU74" s="2447"/>
      <c r="DV74" s="2447">
        <v>417536</v>
      </c>
      <c r="DW74" s="2447">
        <v>36614</v>
      </c>
      <c r="DX74" s="2447">
        <v>25150</v>
      </c>
      <c r="DY74" s="2447">
        <v>355772</v>
      </c>
      <c r="DZ74" s="2447" t="s">
        <v>21</v>
      </c>
      <c r="EA74" s="2447">
        <v>314756</v>
      </c>
      <c r="EB74" s="2447">
        <v>41016</v>
      </c>
      <c r="EC74" s="2447">
        <v>29354</v>
      </c>
      <c r="ED74" s="214">
        <v>43591</v>
      </c>
      <c r="EE74" s="1445">
        <v>43101</v>
      </c>
      <c r="EF74" s="662">
        <v>43101</v>
      </c>
      <c r="EG74" s="73"/>
      <c r="EH74" s="64">
        <v>43101</v>
      </c>
      <c r="EI74" s="74"/>
      <c r="EJ74" s="75">
        <v>9228975</v>
      </c>
      <c r="EK74" s="2447">
        <v>2428416</v>
      </c>
      <c r="EL74" s="2447"/>
      <c r="EM74" s="2447">
        <v>11042190</v>
      </c>
      <c r="EN74" s="2447" t="s">
        <v>22</v>
      </c>
      <c r="EO74" s="2447" t="s">
        <v>21</v>
      </c>
      <c r="EP74" s="2447">
        <v>11042190</v>
      </c>
      <c r="EQ74" s="2447" t="s">
        <v>21</v>
      </c>
      <c r="ER74" s="2447">
        <v>9996884</v>
      </c>
      <c r="ES74" s="2447">
        <v>1045306</v>
      </c>
      <c r="ET74" s="2447">
        <v>399075</v>
      </c>
      <c r="EU74" s="214">
        <v>1442</v>
      </c>
      <c r="EV74" s="1445">
        <v>43101</v>
      </c>
      <c r="EW74" s="662">
        <v>43101</v>
      </c>
      <c r="EX74" s="73"/>
      <c r="EY74" s="64">
        <v>43101</v>
      </c>
      <c r="EZ74" s="74"/>
      <c r="FA74" s="75">
        <v>245531</v>
      </c>
      <c r="FB74" s="2447">
        <v>28740</v>
      </c>
      <c r="FC74" s="2447"/>
      <c r="FD74" s="2447">
        <v>202795</v>
      </c>
      <c r="FE74" s="2447" t="s">
        <v>21</v>
      </c>
      <c r="FF74" s="2447" t="s">
        <v>21</v>
      </c>
      <c r="FG74" s="2447">
        <v>202795</v>
      </c>
      <c r="FH74" s="2447">
        <v>135759</v>
      </c>
      <c r="FI74" s="2447">
        <v>47338</v>
      </c>
      <c r="FJ74" s="2447">
        <v>19698</v>
      </c>
      <c r="FK74" s="2447">
        <v>35594</v>
      </c>
      <c r="FL74" s="214">
        <v>15655</v>
      </c>
      <c r="FM74" s="1445">
        <v>43101</v>
      </c>
      <c r="FN74" s="662">
        <v>43101</v>
      </c>
      <c r="FO74" s="4"/>
    </row>
    <row r="75" spans="1:171" ht="15" customHeight="1">
      <c r="A75" s="63">
        <v>43586</v>
      </c>
      <c r="B75" s="64">
        <v>43586</v>
      </c>
      <c r="C75" s="74" t="s">
        <v>2159</v>
      </c>
      <c r="D75" s="75">
        <v>1781</v>
      </c>
      <c r="E75" s="2447" t="s">
        <v>22</v>
      </c>
      <c r="F75" s="2447"/>
      <c r="G75" s="2447">
        <v>1728</v>
      </c>
      <c r="H75" s="2447" t="s">
        <v>22</v>
      </c>
      <c r="I75" s="2447" t="s">
        <v>22</v>
      </c>
      <c r="J75" s="2447">
        <v>1728</v>
      </c>
      <c r="K75" s="2447" t="s">
        <v>22</v>
      </c>
      <c r="L75" s="2447">
        <v>60</v>
      </c>
      <c r="M75" s="2447">
        <v>1668</v>
      </c>
      <c r="N75" s="2447">
        <v>48</v>
      </c>
      <c r="O75" s="214">
        <v>21</v>
      </c>
      <c r="P75" s="1445">
        <v>43466</v>
      </c>
      <c r="Q75" s="662">
        <v>43466</v>
      </c>
      <c r="R75" s="63">
        <v>43586</v>
      </c>
      <c r="S75" s="64">
        <v>43586</v>
      </c>
      <c r="T75" s="74" t="s">
        <v>2159</v>
      </c>
      <c r="U75" s="75">
        <v>376981</v>
      </c>
      <c r="V75" s="2447" t="s">
        <v>21</v>
      </c>
      <c r="W75" s="2447"/>
      <c r="X75" s="2447">
        <v>350875</v>
      </c>
      <c r="Y75" s="2447">
        <v>133449</v>
      </c>
      <c r="Z75" s="2447">
        <v>51922</v>
      </c>
      <c r="AA75" s="2447">
        <v>165504</v>
      </c>
      <c r="AB75" s="2447" t="s">
        <v>21</v>
      </c>
      <c r="AC75" s="2447">
        <v>154886</v>
      </c>
      <c r="AD75" s="2447">
        <v>10618</v>
      </c>
      <c r="AE75" s="2447">
        <v>13195</v>
      </c>
      <c r="AF75" s="214">
        <v>61582</v>
      </c>
      <c r="AG75" s="1445">
        <v>43466</v>
      </c>
      <c r="AH75" s="662">
        <v>43466</v>
      </c>
      <c r="AI75" s="63">
        <v>43586</v>
      </c>
      <c r="AJ75" s="64">
        <v>43586</v>
      </c>
      <c r="AK75" s="74" t="s">
        <v>2159</v>
      </c>
      <c r="AL75" s="75">
        <v>73595</v>
      </c>
      <c r="AM75" s="2447" t="s">
        <v>22</v>
      </c>
      <c r="AN75" s="2447"/>
      <c r="AO75" s="2447">
        <v>72964</v>
      </c>
      <c r="AP75" s="2447" t="s">
        <v>21</v>
      </c>
      <c r="AQ75" s="2447" t="s">
        <v>21</v>
      </c>
      <c r="AR75" s="2447">
        <v>72964</v>
      </c>
      <c r="AS75" s="2447">
        <v>72964</v>
      </c>
      <c r="AT75" s="2447" t="s">
        <v>21</v>
      </c>
      <c r="AU75" s="2447" t="s">
        <v>21</v>
      </c>
      <c r="AV75" s="2447" t="s">
        <v>21</v>
      </c>
      <c r="AW75" s="214">
        <v>2721</v>
      </c>
      <c r="AX75" s="1445">
        <v>43466</v>
      </c>
      <c r="AY75" s="662">
        <v>43466</v>
      </c>
      <c r="AZ75" s="63">
        <v>43586</v>
      </c>
      <c r="BA75" s="64">
        <v>43586</v>
      </c>
      <c r="BB75" s="74" t="s">
        <v>2159</v>
      </c>
      <c r="BC75" s="75">
        <v>1147915</v>
      </c>
      <c r="BD75" s="2447" t="s">
        <v>22</v>
      </c>
      <c r="BE75" s="2447"/>
      <c r="BF75" s="2447">
        <v>918971</v>
      </c>
      <c r="BG75" s="2447" t="s">
        <v>21</v>
      </c>
      <c r="BH75" s="2447" t="s">
        <v>21</v>
      </c>
      <c r="BI75" s="2447">
        <v>918971</v>
      </c>
      <c r="BJ75" s="2447">
        <v>261635</v>
      </c>
      <c r="BK75" s="2447">
        <v>657336</v>
      </c>
      <c r="BL75" s="2447" t="s">
        <v>21</v>
      </c>
      <c r="BM75" s="2447">
        <v>207576</v>
      </c>
      <c r="BN75" s="214">
        <v>209057</v>
      </c>
      <c r="BO75" s="1445">
        <v>43466</v>
      </c>
      <c r="BP75" s="662">
        <v>43466</v>
      </c>
      <c r="BQ75" s="63">
        <v>43586</v>
      </c>
      <c r="BR75" s="64">
        <v>43586</v>
      </c>
      <c r="BS75" s="74" t="s">
        <v>2159</v>
      </c>
      <c r="BT75" s="75">
        <v>43956582</v>
      </c>
      <c r="BU75" s="2447" t="s">
        <v>22</v>
      </c>
      <c r="BV75" s="2447"/>
      <c r="BW75" s="2447">
        <v>40071674</v>
      </c>
      <c r="BX75" s="2447" t="s">
        <v>21</v>
      </c>
      <c r="BY75" s="2447" t="s">
        <v>21</v>
      </c>
      <c r="BZ75" s="2447">
        <v>40071674</v>
      </c>
      <c r="CA75" s="2447">
        <v>36071829</v>
      </c>
      <c r="CB75" s="2447">
        <v>3999837</v>
      </c>
      <c r="CC75" s="2447">
        <v>8</v>
      </c>
      <c r="CD75" s="2447">
        <v>3736824</v>
      </c>
      <c r="CE75" s="214">
        <v>4221622</v>
      </c>
      <c r="CF75" s="1445">
        <v>43466</v>
      </c>
      <c r="CG75" s="662">
        <v>43466</v>
      </c>
      <c r="CH75" s="63">
        <v>43586</v>
      </c>
      <c r="CI75" s="64">
        <v>43586</v>
      </c>
      <c r="CJ75" s="74" t="s">
        <v>2159</v>
      </c>
      <c r="CK75" s="75">
        <v>55503</v>
      </c>
      <c r="CL75" s="2447">
        <v>764976</v>
      </c>
      <c r="CM75" s="2447"/>
      <c r="CN75" s="2447">
        <v>98693</v>
      </c>
      <c r="CO75" s="2447" t="s">
        <v>21</v>
      </c>
      <c r="CP75" s="2447" t="s">
        <v>21</v>
      </c>
      <c r="CQ75" s="2447">
        <v>98693</v>
      </c>
      <c r="CR75" s="2447">
        <v>98693</v>
      </c>
      <c r="CS75" s="2447" t="s">
        <v>21</v>
      </c>
      <c r="CT75" s="2447" t="s">
        <v>21</v>
      </c>
      <c r="CU75" s="2447">
        <v>682958</v>
      </c>
      <c r="CV75" s="214">
        <v>20565</v>
      </c>
      <c r="CW75" s="1445">
        <v>43466</v>
      </c>
      <c r="CX75" s="662">
        <v>43466</v>
      </c>
      <c r="CY75" s="63">
        <v>43586</v>
      </c>
      <c r="CZ75" s="64">
        <v>43586</v>
      </c>
      <c r="DA75" s="74" t="s">
        <v>2159</v>
      </c>
      <c r="DB75" s="75">
        <v>71489</v>
      </c>
      <c r="DC75" s="2447">
        <v>6962702</v>
      </c>
      <c r="DD75" s="2447"/>
      <c r="DE75" s="2447">
        <v>4834906</v>
      </c>
      <c r="DF75" s="2447">
        <v>1658963</v>
      </c>
      <c r="DG75" s="2447">
        <v>13031</v>
      </c>
      <c r="DH75" s="2447">
        <v>3162912</v>
      </c>
      <c r="DI75" s="2447" t="s">
        <v>21</v>
      </c>
      <c r="DJ75" s="2447">
        <v>2878570</v>
      </c>
      <c r="DK75" s="2447">
        <v>284342</v>
      </c>
      <c r="DL75" s="2447">
        <v>1773745</v>
      </c>
      <c r="DM75" s="214" t="s">
        <v>22</v>
      </c>
      <c r="DN75" s="1445">
        <v>43466</v>
      </c>
      <c r="DO75" s="662">
        <v>43466</v>
      </c>
      <c r="DP75" s="63">
        <v>43586</v>
      </c>
      <c r="DQ75" s="64">
        <v>43586</v>
      </c>
      <c r="DR75" s="74" t="s">
        <v>2159</v>
      </c>
      <c r="DS75" s="75">
        <v>454049</v>
      </c>
      <c r="DT75" s="2447" t="s">
        <v>21</v>
      </c>
      <c r="DU75" s="2447"/>
      <c r="DV75" s="2447">
        <v>394456</v>
      </c>
      <c r="DW75" s="2447">
        <v>34066</v>
      </c>
      <c r="DX75" s="2447">
        <v>26146</v>
      </c>
      <c r="DY75" s="2447">
        <v>334244</v>
      </c>
      <c r="DZ75" s="2447" t="s">
        <v>21</v>
      </c>
      <c r="EA75" s="2447">
        <v>302015</v>
      </c>
      <c r="EB75" s="2447">
        <v>32229</v>
      </c>
      <c r="EC75" s="2447">
        <v>20776</v>
      </c>
      <c r="ED75" s="214">
        <v>82181</v>
      </c>
      <c r="EE75" s="1445">
        <v>43466</v>
      </c>
      <c r="EF75" s="662">
        <v>43466</v>
      </c>
      <c r="EG75" s="63">
        <v>43586</v>
      </c>
      <c r="EH75" s="64">
        <v>43586</v>
      </c>
      <c r="EI75" s="74" t="s">
        <v>2159</v>
      </c>
      <c r="EJ75" s="75">
        <v>8769919</v>
      </c>
      <c r="EK75" s="2447">
        <v>2256041</v>
      </c>
      <c r="EL75" s="2447"/>
      <c r="EM75" s="2447">
        <v>10428373</v>
      </c>
      <c r="EN75" s="2447" t="s">
        <v>22</v>
      </c>
      <c r="EO75" s="2447" t="s">
        <v>21</v>
      </c>
      <c r="EP75" s="2447">
        <v>10428373</v>
      </c>
      <c r="EQ75" s="2447">
        <v>84</v>
      </c>
      <c r="ER75" s="2447">
        <v>9453745</v>
      </c>
      <c r="ES75" s="2447">
        <v>974544</v>
      </c>
      <c r="ET75" s="2447">
        <v>374504</v>
      </c>
      <c r="EU75" s="214">
        <v>1389</v>
      </c>
      <c r="EV75" s="1445">
        <v>43466</v>
      </c>
      <c r="EW75" s="662">
        <v>43466</v>
      </c>
      <c r="EX75" s="63">
        <v>43586</v>
      </c>
      <c r="EY75" s="64">
        <v>43586</v>
      </c>
      <c r="EZ75" s="74" t="s">
        <v>2159</v>
      </c>
      <c r="FA75" s="75">
        <v>239449</v>
      </c>
      <c r="FB75" s="2447">
        <v>27761</v>
      </c>
      <c r="FC75" s="2447"/>
      <c r="FD75" s="2447">
        <v>201722</v>
      </c>
      <c r="FE75" s="2447" t="s">
        <v>21</v>
      </c>
      <c r="FF75" s="2447" t="s">
        <v>21</v>
      </c>
      <c r="FG75" s="2447">
        <v>201722</v>
      </c>
      <c r="FH75" s="2447">
        <v>137493</v>
      </c>
      <c r="FI75" s="2447">
        <v>40727</v>
      </c>
      <c r="FJ75" s="2447">
        <v>23502</v>
      </c>
      <c r="FK75" s="2447">
        <v>36382</v>
      </c>
      <c r="FL75" s="214">
        <v>18587</v>
      </c>
      <c r="FM75" s="1445">
        <v>43466</v>
      </c>
      <c r="FN75" s="662">
        <v>43466</v>
      </c>
      <c r="FO75" s="4"/>
    </row>
    <row r="76" spans="1:171" ht="7.5" customHeight="1">
      <c r="A76" s="73"/>
      <c r="B76" s="76"/>
      <c r="C76" s="74"/>
      <c r="D76" s="1002"/>
      <c r="E76" s="663"/>
      <c r="F76" s="663"/>
      <c r="G76" s="663"/>
      <c r="H76" s="663"/>
      <c r="I76" s="663"/>
      <c r="J76" s="663"/>
      <c r="K76" s="663"/>
      <c r="L76" s="663"/>
      <c r="M76" s="663"/>
      <c r="N76" s="663"/>
      <c r="O76" s="664"/>
      <c r="P76" s="1446"/>
      <c r="Q76" s="505"/>
      <c r="R76" s="73"/>
      <c r="S76" s="76"/>
      <c r="T76" s="74"/>
      <c r="U76" s="1002"/>
      <c r="V76" s="663"/>
      <c r="W76" s="663"/>
      <c r="X76" s="663"/>
      <c r="Y76" s="663"/>
      <c r="Z76" s="663"/>
      <c r="AA76" s="663"/>
      <c r="AB76" s="663"/>
      <c r="AC76" s="663"/>
      <c r="AD76" s="663"/>
      <c r="AE76" s="663"/>
      <c r="AF76" s="664"/>
      <c r="AG76" s="1446"/>
      <c r="AH76" s="505"/>
      <c r="AI76" s="73"/>
      <c r="AJ76" s="76"/>
      <c r="AK76" s="74"/>
      <c r="AL76" s="1002"/>
      <c r="AM76" s="663"/>
      <c r="AN76" s="663"/>
      <c r="AO76" s="663"/>
      <c r="AP76" s="663"/>
      <c r="AQ76" s="663"/>
      <c r="AR76" s="663"/>
      <c r="AS76" s="663"/>
      <c r="AT76" s="663"/>
      <c r="AU76" s="663"/>
      <c r="AV76" s="663"/>
      <c r="AW76" s="664"/>
      <c r="AX76" s="1446"/>
      <c r="AY76" s="505"/>
      <c r="AZ76" s="73"/>
      <c r="BA76" s="76"/>
      <c r="BB76" s="74"/>
      <c r="BC76" s="1002"/>
      <c r="BD76" s="663"/>
      <c r="BE76" s="663"/>
      <c r="BF76" s="663"/>
      <c r="BG76" s="663"/>
      <c r="BH76" s="663"/>
      <c r="BI76" s="663"/>
      <c r="BJ76" s="663"/>
      <c r="BK76" s="663"/>
      <c r="BL76" s="663"/>
      <c r="BM76" s="663"/>
      <c r="BN76" s="664"/>
      <c r="BO76" s="1446"/>
      <c r="BP76" s="505"/>
      <c r="BQ76" s="73"/>
      <c r="BR76" s="76"/>
      <c r="BS76" s="74"/>
      <c r="BT76" s="1002"/>
      <c r="BU76" s="663"/>
      <c r="BV76" s="663"/>
      <c r="BW76" s="663"/>
      <c r="BX76" s="663"/>
      <c r="BY76" s="663"/>
      <c r="BZ76" s="663"/>
      <c r="CA76" s="663"/>
      <c r="CB76" s="663"/>
      <c r="CC76" s="663"/>
      <c r="CD76" s="663"/>
      <c r="CE76" s="664"/>
      <c r="CF76" s="1446"/>
      <c r="CG76" s="505"/>
      <c r="CH76" s="73"/>
      <c r="CI76" s="76"/>
      <c r="CJ76" s="74"/>
      <c r="CK76" s="1002"/>
      <c r="CL76" s="663"/>
      <c r="CM76" s="663"/>
      <c r="CN76" s="663"/>
      <c r="CO76" s="663"/>
      <c r="CP76" s="663"/>
      <c r="CQ76" s="663"/>
      <c r="CR76" s="663"/>
      <c r="CS76" s="663"/>
      <c r="CT76" s="663"/>
      <c r="CU76" s="663"/>
      <c r="CV76" s="664"/>
      <c r="CW76" s="1446"/>
      <c r="CX76" s="505"/>
      <c r="CY76" s="73"/>
      <c r="CZ76" s="76"/>
      <c r="DA76" s="74"/>
      <c r="DB76" s="1002"/>
      <c r="DC76" s="663"/>
      <c r="DD76" s="663"/>
      <c r="DE76" s="663"/>
      <c r="DF76" s="663"/>
      <c r="DG76" s="663"/>
      <c r="DH76" s="663"/>
      <c r="DI76" s="663"/>
      <c r="DJ76" s="663"/>
      <c r="DK76" s="663"/>
      <c r="DL76" s="663"/>
      <c r="DM76" s="664"/>
      <c r="DN76" s="1446"/>
      <c r="DO76" s="505"/>
      <c r="DP76" s="73"/>
      <c r="DQ76" s="76"/>
      <c r="DR76" s="74"/>
      <c r="DS76" s="1002"/>
      <c r="DT76" s="663"/>
      <c r="DU76" s="663"/>
      <c r="DV76" s="663"/>
      <c r="DW76" s="663"/>
      <c r="DX76" s="663"/>
      <c r="DY76" s="663"/>
      <c r="DZ76" s="663"/>
      <c r="EA76" s="663"/>
      <c r="EB76" s="663"/>
      <c r="EC76" s="663"/>
      <c r="ED76" s="664"/>
      <c r="EE76" s="1446"/>
      <c r="EF76" s="505"/>
      <c r="EG76" s="73"/>
      <c r="EH76" s="76"/>
      <c r="EI76" s="74"/>
      <c r="EJ76" s="1002"/>
      <c r="EK76" s="663"/>
      <c r="EL76" s="663"/>
      <c r="EM76" s="663"/>
      <c r="EN76" s="663"/>
      <c r="EO76" s="663"/>
      <c r="EP76" s="663"/>
      <c r="EQ76" s="663"/>
      <c r="ER76" s="663"/>
      <c r="ES76" s="663"/>
      <c r="ET76" s="663"/>
      <c r="EU76" s="664"/>
      <c r="EV76" s="1446"/>
      <c r="EW76" s="505"/>
      <c r="EX76" s="73"/>
      <c r="EY76" s="76"/>
      <c r="EZ76" s="74"/>
      <c r="FA76" s="1002"/>
      <c r="FB76" s="663"/>
      <c r="FC76" s="663"/>
      <c r="FD76" s="663"/>
      <c r="FE76" s="663"/>
      <c r="FF76" s="663"/>
      <c r="FG76" s="663"/>
      <c r="FH76" s="663"/>
      <c r="FI76" s="663"/>
      <c r="FJ76" s="663"/>
      <c r="FK76" s="663"/>
      <c r="FL76" s="663"/>
      <c r="FM76" s="1446"/>
      <c r="FN76" s="505"/>
      <c r="FO76" s="4"/>
    </row>
    <row r="77" spans="1:171" ht="15" customHeight="1">
      <c r="A77" s="79">
        <v>42826</v>
      </c>
      <c r="B77" s="80">
        <v>42826</v>
      </c>
      <c r="C77" s="81">
        <v>42826</v>
      </c>
      <c r="D77" s="82">
        <v>1801</v>
      </c>
      <c r="E77" s="2448" t="s">
        <v>22</v>
      </c>
      <c r="F77" s="2448"/>
      <c r="G77" s="2448">
        <v>1760</v>
      </c>
      <c r="H77" s="2448" t="s">
        <v>22</v>
      </c>
      <c r="I77" s="2448" t="s">
        <v>22</v>
      </c>
      <c r="J77" s="2448">
        <v>1760</v>
      </c>
      <c r="K77" s="2448" t="s">
        <v>22</v>
      </c>
      <c r="L77" s="2448">
        <v>67</v>
      </c>
      <c r="M77" s="2448">
        <v>1693</v>
      </c>
      <c r="N77" s="2448">
        <v>48</v>
      </c>
      <c r="O77" s="217">
        <v>32</v>
      </c>
      <c r="P77" s="1447">
        <v>42826</v>
      </c>
      <c r="Q77" s="666">
        <v>42826</v>
      </c>
      <c r="R77" s="79">
        <v>42826</v>
      </c>
      <c r="S77" s="80">
        <v>42826</v>
      </c>
      <c r="T77" s="81">
        <v>42826</v>
      </c>
      <c r="U77" s="82">
        <v>538732</v>
      </c>
      <c r="V77" s="2448" t="s">
        <v>21</v>
      </c>
      <c r="W77" s="2448"/>
      <c r="X77" s="2448">
        <v>521996</v>
      </c>
      <c r="Y77" s="2448">
        <v>170924</v>
      </c>
      <c r="Z77" s="2448">
        <v>50333</v>
      </c>
      <c r="AA77" s="2448">
        <v>300739</v>
      </c>
      <c r="AB77" s="2448" t="s">
        <v>21</v>
      </c>
      <c r="AC77" s="2448">
        <v>292370</v>
      </c>
      <c r="AD77" s="2448">
        <v>8369</v>
      </c>
      <c r="AE77" s="2448">
        <v>18374</v>
      </c>
      <c r="AF77" s="217">
        <v>53559</v>
      </c>
      <c r="AG77" s="1447">
        <v>42826</v>
      </c>
      <c r="AH77" s="666">
        <v>42826</v>
      </c>
      <c r="AI77" s="79">
        <v>42826</v>
      </c>
      <c r="AJ77" s="80">
        <v>42826</v>
      </c>
      <c r="AK77" s="81">
        <v>42826</v>
      </c>
      <c r="AL77" s="82">
        <v>84727</v>
      </c>
      <c r="AM77" s="2448" t="s">
        <v>22</v>
      </c>
      <c r="AN77" s="2448"/>
      <c r="AO77" s="2448">
        <v>83418</v>
      </c>
      <c r="AP77" s="2448" t="s">
        <v>21</v>
      </c>
      <c r="AQ77" s="2448" t="s">
        <v>21</v>
      </c>
      <c r="AR77" s="2448">
        <v>83418</v>
      </c>
      <c r="AS77" s="2448">
        <v>83418</v>
      </c>
      <c r="AT77" s="2448" t="s">
        <v>21</v>
      </c>
      <c r="AU77" s="2448" t="s">
        <v>21</v>
      </c>
      <c r="AV77" s="2448" t="s">
        <v>21</v>
      </c>
      <c r="AW77" s="217">
        <v>5886</v>
      </c>
      <c r="AX77" s="1447">
        <v>42826</v>
      </c>
      <c r="AY77" s="666">
        <v>42826</v>
      </c>
      <c r="AZ77" s="79">
        <v>42826</v>
      </c>
      <c r="BA77" s="80">
        <v>42826</v>
      </c>
      <c r="BB77" s="81">
        <v>42826</v>
      </c>
      <c r="BC77" s="82">
        <v>1135956</v>
      </c>
      <c r="BD77" s="2448" t="s">
        <v>22</v>
      </c>
      <c r="BE77" s="2448"/>
      <c r="BF77" s="2448">
        <v>943385</v>
      </c>
      <c r="BG77" s="2448" t="s">
        <v>21</v>
      </c>
      <c r="BH77" s="2448" t="s">
        <v>21</v>
      </c>
      <c r="BI77" s="2448">
        <v>943385</v>
      </c>
      <c r="BJ77" s="2448">
        <v>332401</v>
      </c>
      <c r="BK77" s="2448">
        <v>607327</v>
      </c>
      <c r="BL77" s="2448">
        <v>3657</v>
      </c>
      <c r="BM77" s="2448">
        <v>232589</v>
      </c>
      <c r="BN77" s="217">
        <v>186930</v>
      </c>
      <c r="BO77" s="1447">
        <v>42826</v>
      </c>
      <c r="BP77" s="666">
        <v>42826</v>
      </c>
      <c r="BQ77" s="79">
        <v>42826</v>
      </c>
      <c r="BR77" s="80">
        <v>42826</v>
      </c>
      <c r="BS77" s="81">
        <v>42826</v>
      </c>
      <c r="BT77" s="82">
        <v>44460361</v>
      </c>
      <c r="BU77" s="2448" t="s">
        <v>22</v>
      </c>
      <c r="BV77" s="2448"/>
      <c r="BW77" s="2448">
        <v>40384475</v>
      </c>
      <c r="BX77" s="2448" t="s">
        <v>21</v>
      </c>
      <c r="BY77" s="2448" t="s">
        <v>21</v>
      </c>
      <c r="BZ77" s="2448">
        <v>40384475</v>
      </c>
      <c r="CA77" s="2448">
        <v>36175800</v>
      </c>
      <c r="CB77" s="2448">
        <v>4208675</v>
      </c>
      <c r="CC77" s="2448" t="s">
        <v>21</v>
      </c>
      <c r="CD77" s="2448">
        <v>3867645</v>
      </c>
      <c r="CE77" s="217">
        <v>4353349</v>
      </c>
      <c r="CF77" s="1447">
        <v>42826</v>
      </c>
      <c r="CG77" s="666">
        <v>42826</v>
      </c>
      <c r="CH77" s="79">
        <v>42826</v>
      </c>
      <c r="CI77" s="80">
        <v>42826</v>
      </c>
      <c r="CJ77" s="81">
        <v>42826</v>
      </c>
      <c r="CK77" s="82">
        <v>67351</v>
      </c>
      <c r="CL77" s="2448">
        <v>819947</v>
      </c>
      <c r="CM77" s="2448"/>
      <c r="CN77" s="2448">
        <v>111040</v>
      </c>
      <c r="CO77" s="2448" t="s">
        <v>21</v>
      </c>
      <c r="CP77" s="2448" t="s">
        <v>21</v>
      </c>
      <c r="CQ77" s="2448">
        <v>111040</v>
      </c>
      <c r="CR77" s="2448">
        <v>111040</v>
      </c>
      <c r="CS77" s="2448" t="s">
        <v>21</v>
      </c>
      <c r="CT77" s="2448" t="s">
        <v>21</v>
      </c>
      <c r="CU77" s="2448">
        <v>762415</v>
      </c>
      <c r="CV77" s="217">
        <v>13521</v>
      </c>
      <c r="CW77" s="1447">
        <v>42826</v>
      </c>
      <c r="CX77" s="666">
        <v>42826</v>
      </c>
      <c r="CY77" s="79">
        <v>42826</v>
      </c>
      <c r="CZ77" s="80">
        <v>42826</v>
      </c>
      <c r="DA77" s="81">
        <v>42826</v>
      </c>
      <c r="DB77" s="82">
        <v>76875</v>
      </c>
      <c r="DC77" s="2448">
        <v>7380246</v>
      </c>
      <c r="DD77" s="2448"/>
      <c r="DE77" s="2448">
        <v>5082866</v>
      </c>
      <c r="DF77" s="2448">
        <v>1783390</v>
      </c>
      <c r="DG77" s="2448">
        <v>13823</v>
      </c>
      <c r="DH77" s="2448">
        <v>3285653</v>
      </c>
      <c r="DI77" s="2448" t="s">
        <v>21</v>
      </c>
      <c r="DJ77" s="2448">
        <v>2998207</v>
      </c>
      <c r="DK77" s="2448">
        <v>287446</v>
      </c>
      <c r="DL77" s="2448">
        <v>1991654</v>
      </c>
      <c r="DM77" s="217" t="s">
        <v>22</v>
      </c>
      <c r="DN77" s="1447">
        <v>42826</v>
      </c>
      <c r="DO77" s="666">
        <v>42826</v>
      </c>
      <c r="DP77" s="79">
        <v>42826</v>
      </c>
      <c r="DQ77" s="80">
        <v>42826</v>
      </c>
      <c r="DR77" s="81">
        <v>42826</v>
      </c>
      <c r="DS77" s="82">
        <v>479369</v>
      </c>
      <c r="DT77" s="2448" t="s">
        <v>21</v>
      </c>
      <c r="DU77" s="2448"/>
      <c r="DV77" s="2448">
        <v>431189</v>
      </c>
      <c r="DW77" s="2448">
        <v>44091</v>
      </c>
      <c r="DX77" s="2448">
        <v>21051</v>
      </c>
      <c r="DY77" s="2448">
        <v>366047</v>
      </c>
      <c r="DZ77" s="2448" t="s">
        <v>21</v>
      </c>
      <c r="EA77" s="2448">
        <v>325765</v>
      </c>
      <c r="EB77" s="2448">
        <v>40282</v>
      </c>
      <c r="EC77" s="2448">
        <v>35338</v>
      </c>
      <c r="ED77" s="217">
        <v>42433</v>
      </c>
      <c r="EE77" s="1447">
        <v>42826</v>
      </c>
      <c r="EF77" s="666">
        <v>42826</v>
      </c>
      <c r="EG77" s="79">
        <v>42826</v>
      </c>
      <c r="EH77" s="80">
        <v>42826</v>
      </c>
      <c r="EI77" s="81">
        <v>42826</v>
      </c>
      <c r="EJ77" s="82">
        <v>8398922</v>
      </c>
      <c r="EK77" s="2448">
        <v>3176655</v>
      </c>
      <c r="EL77" s="2448"/>
      <c r="EM77" s="2448">
        <v>10938912</v>
      </c>
      <c r="EN77" s="2448" t="s">
        <v>22</v>
      </c>
      <c r="EO77" s="2448" t="s">
        <v>21</v>
      </c>
      <c r="EP77" s="2448">
        <v>10938912</v>
      </c>
      <c r="EQ77" s="2448" t="s">
        <v>21</v>
      </c>
      <c r="ER77" s="2448">
        <v>9881932</v>
      </c>
      <c r="ES77" s="2448">
        <v>1056980</v>
      </c>
      <c r="ET77" s="2448">
        <v>422382</v>
      </c>
      <c r="EU77" s="217">
        <v>522</v>
      </c>
      <c r="EV77" s="1447">
        <v>42826</v>
      </c>
      <c r="EW77" s="666">
        <v>42826</v>
      </c>
      <c r="EX77" s="79">
        <v>42826</v>
      </c>
      <c r="EY77" s="80">
        <v>42826</v>
      </c>
      <c r="EZ77" s="81">
        <v>42826</v>
      </c>
      <c r="FA77" s="82">
        <v>247726</v>
      </c>
      <c r="FB77" s="2448">
        <v>27107</v>
      </c>
      <c r="FC77" s="2448"/>
      <c r="FD77" s="2448">
        <v>200125</v>
      </c>
      <c r="FE77" s="2448" t="s">
        <v>21</v>
      </c>
      <c r="FF77" s="2448" t="s">
        <v>21</v>
      </c>
      <c r="FG77" s="2448">
        <v>200125</v>
      </c>
      <c r="FH77" s="2448">
        <v>135581</v>
      </c>
      <c r="FI77" s="2448">
        <v>40228</v>
      </c>
      <c r="FJ77" s="2448">
        <v>24316</v>
      </c>
      <c r="FK77" s="2448">
        <v>38742</v>
      </c>
      <c r="FL77" s="217">
        <v>18278</v>
      </c>
      <c r="FM77" s="1447">
        <v>42826</v>
      </c>
      <c r="FN77" s="666">
        <v>42826</v>
      </c>
      <c r="FO77" s="4"/>
    </row>
    <row r="78" spans="1:171" ht="15" customHeight="1">
      <c r="A78" s="85"/>
      <c r="B78" s="80">
        <v>43191</v>
      </c>
      <c r="C78" s="86"/>
      <c r="D78" s="82">
        <v>1861</v>
      </c>
      <c r="E78" s="2448" t="s">
        <v>22</v>
      </c>
      <c r="F78" s="2448"/>
      <c r="G78" s="2448">
        <v>1809</v>
      </c>
      <c r="H78" s="2448" t="s">
        <v>22</v>
      </c>
      <c r="I78" s="2448" t="s">
        <v>22</v>
      </c>
      <c r="J78" s="2448">
        <v>1809</v>
      </c>
      <c r="K78" s="2448" t="s">
        <v>22</v>
      </c>
      <c r="L78" s="2448">
        <v>62</v>
      </c>
      <c r="M78" s="2448">
        <v>1747</v>
      </c>
      <c r="N78" s="2448">
        <v>49</v>
      </c>
      <c r="O78" s="217">
        <v>35</v>
      </c>
      <c r="P78" s="1447">
        <v>43191</v>
      </c>
      <c r="Q78" s="666">
        <v>43191</v>
      </c>
      <c r="R78" s="85"/>
      <c r="S78" s="80">
        <v>43191</v>
      </c>
      <c r="T78" s="86"/>
      <c r="U78" s="82">
        <v>409085</v>
      </c>
      <c r="V78" s="2448" t="s">
        <v>21</v>
      </c>
      <c r="W78" s="2448"/>
      <c r="X78" s="2448">
        <v>397811</v>
      </c>
      <c r="Y78" s="2448">
        <v>140083</v>
      </c>
      <c r="Z78" s="2448">
        <v>53908</v>
      </c>
      <c r="AA78" s="2448">
        <v>203820</v>
      </c>
      <c r="AB78" s="2448" t="s">
        <v>21</v>
      </c>
      <c r="AC78" s="2448">
        <v>195525</v>
      </c>
      <c r="AD78" s="2448">
        <v>8295</v>
      </c>
      <c r="AE78" s="2448">
        <v>14211</v>
      </c>
      <c r="AF78" s="217">
        <v>50403</v>
      </c>
      <c r="AG78" s="1447">
        <v>43191</v>
      </c>
      <c r="AH78" s="666">
        <v>43191</v>
      </c>
      <c r="AI78" s="85"/>
      <c r="AJ78" s="80">
        <v>43191</v>
      </c>
      <c r="AK78" s="86"/>
      <c r="AL78" s="82">
        <v>89430</v>
      </c>
      <c r="AM78" s="2448" t="s">
        <v>22</v>
      </c>
      <c r="AN78" s="2448"/>
      <c r="AO78" s="2448">
        <v>91094</v>
      </c>
      <c r="AP78" s="2448" t="s">
        <v>21</v>
      </c>
      <c r="AQ78" s="2448" t="s">
        <v>21</v>
      </c>
      <c r="AR78" s="2448">
        <v>91094</v>
      </c>
      <c r="AS78" s="2448">
        <v>91094</v>
      </c>
      <c r="AT78" s="2448" t="s">
        <v>21</v>
      </c>
      <c r="AU78" s="2448" t="s">
        <v>21</v>
      </c>
      <c r="AV78" s="2448" t="s">
        <v>21</v>
      </c>
      <c r="AW78" s="217">
        <v>4320</v>
      </c>
      <c r="AX78" s="1447">
        <v>43191</v>
      </c>
      <c r="AY78" s="666">
        <v>43191</v>
      </c>
      <c r="AZ78" s="85"/>
      <c r="BA78" s="80">
        <v>43191</v>
      </c>
      <c r="BB78" s="86"/>
      <c r="BC78" s="82">
        <v>1129953</v>
      </c>
      <c r="BD78" s="2448" t="s">
        <v>22</v>
      </c>
      <c r="BE78" s="2448"/>
      <c r="BF78" s="2448">
        <v>923154</v>
      </c>
      <c r="BG78" s="2448" t="s">
        <v>21</v>
      </c>
      <c r="BH78" s="2448" t="s">
        <v>21</v>
      </c>
      <c r="BI78" s="2448">
        <v>923154</v>
      </c>
      <c r="BJ78" s="2448">
        <v>340476</v>
      </c>
      <c r="BK78" s="2448">
        <v>582678</v>
      </c>
      <c r="BL78" s="2448" t="s">
        <v>21</v>
      </c>
      <c r="BM78" s="2448">
        <v>221584</v>
      </c>
      <c r="BN78" s="217">
        <v>165541</v>
      </c>
      <c r="BO78" s="1447">
        <v>43191</v>
      </c>
      <c r="BP78" s="666">
        <v>43191</v>
      </c>
      <c r="BQ78" s="85"/>
      <c r="BR78" s="80">
        <v>43191</v>
      </c>
      <c r="BS78" s="86"/>
      <c r="BT78" s="82">
        <v>43191777</v>
      </c>
      <c r="BU78" s="2448" t="s">
        <v>22</v>
      </c>
      <c r="BV78" s="2448"/>
      <c r="BW78" s="2448">
        <v>40046642</v>
      </c>
      <c r="BX78" s="2448" t="s">
        <v>21</v>
      </c>
      <c r="BY78" s="2448" t="s">
        <v>21</v>
      </c>
      <c r="BZ78" s="2448">
        <v>40046642</v>
      </c>
      <c r="CA78" s="2448">
        <v>36099055</v>
      </c>
      <c r="CB78" s="2448">
        <v>3947580</v>
      </c>
      <c r="CC78" s="2448">
        <v>7</v>
      </c>
      <c r="CD78" s="2448">
        <v>3675278</v>
      </c>
      <c r="CE78" s="217">
        <v>3801334</v>
      </c>
      <c r="CF78" s="1447">
        <v>43191</v>
      </c>
      <c r="CG78" s="666">
        <v>43191</v>
      </c>
      <c r="CH78" s="85"/>
      <c r="CI78" s="80">
        <v>43191</v>
      </c>
      <c r="CJ78" s="86"/>
      <c r="CK78" s="82">
        <v>62982</v>
      </c>
      <c r="CL78" s="2448">
        <v>799899</v>
      </c>
      <c r="CM78" s="2448"/>
      <c r="CN78" s="2448">
        <v>105318</v>
      </c>
      <c r="CO78" s="2448" t="s">
        <v>21</v>
      </c>
      <c r="CP78" s="2448" t="s">
        <v>21</v>
      </c>
      <c r="CQ78" s="2448">
        <v>105318</v>
      </c>
      <c r="CR78" s="2448">
        <v>105318</v>
      </c>
      <c r="CS78" s="2448" t="s">
        <v>21</v>
      </c>
      <c r="CT78" s="2448" t="s">
        <v>21</v>
      </c>
      <c r="CU78" s="2448">
        <v>727129</v>
      </c>
      <c r="CV78" s="217">
        <v>22233</v>
      </c>
      <c r="CW78" s="1447">
        <v>43191</v>
      </c>
      <c r="CX78" s="666">
        <v>43191</v>
      </c>
      <c r="CY78" s="85"/>
      <c r="CZ78" s="80">
        <v>43191</v>
      </c>
      <c r="DA78" s="86"/>
      <c r="DB78" s="82">
        <v>72029</v>
      </c>
      <c r="DC78" s="2448">
        <v>7231855</v>
      </c>
      <c r="DD78" s="2448"/>
      <c r="DE78" s="2448">
        <v>5002344</v>
      </c>
      <c r="DF78" s="2448">
        <v>1690409</v>
      </c>
      <c r="DG78" s="2448">
        <v>20647</v>
      </c>
      <c r="DH78" s="2448">
        <v>3291288</v>
      </c>
      <c r="DI78" s="2448" t="s">
        <v>21</v>
      </c>
      <c r="DJ78" s="2448">
        <v>2996738</v>
      </c>
      <c r="DK78" s="2448">
        <v>294550</v>
      </c>
      <c r="DL78" s="2448">
        <v>1914385</v>
      </c>
      <c r="DM78" s="217" t="s">
        <v>22</v>
      </c>
      <c r="DN78" s="1447">
        <v>43191</v>
      </c>
      <c r="DO78" s="666">
        <v>43191</v>
      </c>
      <c r="DP78" s="85"/>
      <c r="DQ78" s="80">
        <v>43191</v>
      </c>
      <c r="DR78" s="86"/>
      <c r="DS78" s="82">
        <v>448379</v>
      </c>
      <c r="DT78" s="2448" t="s">
        <v>21</v>
      </c>
      <c r="DU78" s="2448"/>
      <c r="DV78" s="2448">
        <v>410621</v>
      </c>
      <c r="DW78" s="2448">
        <v>36123</v>
      </c>
      <c r="DX78" s="2448">
        <v>25432</v>
      </c>
      <c r="DY78" s="2448">
        <v>349066</v>
      </c>
      <c r="DZ78" s="2448" t="s">
        <v>21</v>
      </c>
      <c r="EA78" s="2448">
        <v>311434</v>
      </c>
      <c r="EB78" s="2448">
        <v>37632</v>
      </c>
      <c r="EC78" s="2448">
        <v>29240</v>
      </c>
      <c r="ED78" s="217">
        <v>50645</v>
      </c>
      <c r="EE78" s="1447">
        <v>43191</v>
      </c>
      <c r="EF78" s="666">
        <v>43191</v>
      </c>
      <c r="EG78" s="85"/>
      <c r="EH78" s="80">
        <v>43191</v>
      </c>
      <c r="EI78" s="86"/>
      <c r="EJ78" s="82">
        <v>9073108</v>
      </c>
      <c r="EK78" s="2448">
        <v>2410704</v>
      </c>
      <c r="EL78" s="2448"/>
      <c r="EM78" s="2448">
        <v>10836468</v>
      </c>
      <c r="EN78" s="2448" t="s">
        <v>22</v>
      </c>
      <c r="EO78" s="2448" t="s">
        <v>21</v>
      </c>
      <c r="EP78" s="2448">
        <v>10836468</v>
      </c>
      <c r="EQ78" s="2448">
        <v>19</v>
      </c>
      <c r="ER78" s="2448">
        <v>9786599</v>
      </c>
      <c r="ES78" s="2448">
        <v>1049850</v>
      </c>
      <c r="ET78" s="2448">
        <v>386048</v>
      </c>
      <c r="EU78" s="217">
        <v>1293</v>
      </c>
      <c r="EV78" s="1447">
        <v>43191</v>
      </c>
      <c r="EW78" s="666">
        <v>43191</v>
      </c>
      <c r="EX78" s="85"/>
      <c r="EY78" s="80">
        <v>43191</v>
      </c>
      <c r="EZ78" s="86"/>
      <c r="FA78" s="82">
        <v>237356</v>
      </c>
      <c r="FB78" s="2448">
        <v>28934</v>
      </c>
      <c r="FC78" s="2448"/>
      <c r="FD78" s="2448">
        <v>196673</v>
      </c>
      <c r="FE78" s="2448" t="s">
        <v>21</v>
      </c>
      <c r="FF78" s="2448" t="s">
        <v>21</v>
      </c>
      <c r="FG78" s="2448">
        <v>196673</v>
      </c>
      <c r="FH78" s="2448">
        <v>132528</v>
      </c>
      <c r="FI78" s="2448">
        <v>45223</v>
      </c>
      <c r="FJ78" s="2448">
        <v>18922</v>
      </c>
      <c r="FK78" s="2448">
        <v>35010</v>
      </c>
      <c r="FL78" s="217">
        <v>18119</v>
      </c>
      <c r="FM78" s="1447">
        <v>43191</v>
      </c>
      <c r="FN78" s="666">
        <v>43191</v>
      </c>
      <c r="FO78" s="4"/>
    </row>
    <row r="79" spans="1:171" ht="7.5" customHeight="1">
      <c r="A79" s="85"/>
      <c r="B79" s="87"/>
      <c r="C79" s="86"/>
      <c r="D79" s="82"/>
      <c r="E79" s="2448"/>
      <c r="F79" s="2448"/>
      <c r="G79" s="2448"/>
      <c r="H79" s="2448"/>
      <c r="I79" s="2448"/>
      <c r="J79" s="2448"/>
      <c r="K79" s="2448"/>
      <c r="L79" s="2448"/>
      <c r="M79" s="2448"/>
      <c r="N79" s="2448"/>
      <c r="O79" s="217"/>
      <c r="P79" s="1446"/>
      <c r="Q79" s="505"/>
      <c r="R79" s="85"/>
      <c r="S79" s="87"/>
      <c r="T79" s="86"/>
      <c r="U79" s="82"/>
      <c r="V79" s="2448"/>
      <c r="W79" s="2448"/>
      <c r="X79" s="2448"/>
      <c r="Y79" s="2448"/>
      <c r="Z79" s="2448"/>
      <c r="AA79" s="2448"/>
      <c r="AB79" s="2448"/>
      <c r="AC79" s="2448"/>
      <c r="AD79" s="2448"/>
      <c r="AE79" s="2448"/>
      <c r="AF79" s="217"/>
      <c r="AG79" s="1446"/>
      <c r="AH79" s="505"/>
      <c r="AI79" s="85"/>
      <c r="AJ79" s="87"/>
      <c r="AK79" s="86"/>
      <c r="AL79" s="82"/>
      <c r="AM79" s="2448"/>
      <c r="AN79" s="2448"/>
      <c r="AO79" s="2448"/>
      <c r="AP79" s="2448"/>
      <c r="AQ79" s="2448"/>
      <c r="AR79" s="2448"/>
      <c r="AS79" s="2448"/>
      <c r="AT79" s="2448"/>
      <c r="AU79" s="2448"/>
      <c r="AV79" s="2448"/>
      <c r="AW79" s="217"/>
      <c r="AX79" s="1446"/>
      <c r="AY79" s="505"/>
      <c r="AZ79" s="85"/>
      <c r="BA79" s="87"/>
      <c r="BB79" s="86"/>
      <c r="BC79" s="82"/>
      <c r="BD79" s="2448"/>
      <c r="BE79" s="2448"/>
      <c r="BF79" s="2448"/>
      <c r="BG79" s="2448"/>
      <c r="BH79" s="2448"/>
      <c r="BI79" s="2448"/>
      <c r="BJ79" s="2448"/>
      <c r="BK79" s="2448"/>
      <c r="BL79" s="2448"/>
      <c r="BM79" s="2448"/>
      <c r="BN79" s="217"/>
      <c r="BO79" s="1446"/>
      <c r="BP79" s="505"/>
      <c r="BQ79" s="85"/>
      <c r="BR79" s="87"/>
      <c r="BS79" s="86"/>
      <c r="BT79" s="82"/>
      <c r="BU79" s="2448"/>
      <c r="BV79" s="2448"/>
      <c r="BW79" s="2448"/>
      <c r="BX79" s="2448"/>
      <c r="BY79" s="2448"/>
      <c r="BZ79" s="2448"/>
      <c r="CA79" s="2448"/>
      <c r="CB79" s="2448"/>
      <c r="CC79" s="2448"/>
      <c r="CD79" s="2448"/>
      <c r="CE79" s="217"/>
      <c r="CF79" s="1446"/>
      <c r="CG79" s="505"/>
      <c r="CH79" s="85"/>
      <c r="CI79" s="87"/>
      <c r="CJ79" s="86"/>
      <c r="CK79" s="82"/>
      <c r="CL79" s="2448"/>
      <c r="CM79" s="2448"/>
      <c r="CN79" s="2448"/>
      <c r="CO79" s="2448"/>
      <c r="CP79" s="2448"/>
      <c r="CQ79" s="2448"/>
      <c r="CR79" s="2448"/>
      <c r="CS79" s="2448"/>
      <c r="CT79" s="2448"/>
      <c r="CU79" s="2448"/>
      <c r="CV79" s="217"/>
      <c r="CW79" s="1446"/>
      <c r="CX79" s="505"/>
      <c r="CY79" s="85"/>
      <c r="CZ79" s="87"/>
      <c r="DA79" s="86"/>
      <c r="DB79" s="82"/>
      <c r="DC79" s="2448"/>
      <c r="DD79" s="2448"/>
      <c r="DE79" s="2448"/>
      <c r="DF79" s="2448"/>
      <c r="DG79" s="2448"/>
      <c r="DH79" s="2448"/>
      <c r="DI79" s="2448"/>
      <c r="DJ79" s="2448"/>
      <c r="DK79" s="2448"/>
      <c r="DL79" s="2448"/>
      <c r="DM79" s="217"/>
      <c r="DN79" s="1446"/>
      <c r="DO79" s="505"/>
      <c r="DP79" s="85"/>
      <c r="DQ79" s="87"/>
      <c r="DR79" s="86"/>
      <c r="DS79" s="82"/>
      <c r="DT79" s="2448"/>
      <c r="DU79" s="2448"/>
      <c r="DV79" s="2448"/>
      <c r="DW79" s="2448"/>
      <c r="DX79" s="2448"/>
      <c r="DY79" s="2448"/>
      <c r="DZ79" s="2448"/>
      <c r="EA79" s="2448"/>
      <c r="EB79" s="2448"/>
      <c r="EC79" s="2448"/>
      <c r="ED79" s="217"/>
      <c r="EE79" s="1446"/>
      <c r="EF79" s="505"/>
      <c r="EG79" s="85"/>
      <c r="EH79" s="87"/>
      <c r="EI79" s="86"/>
      <c r="EJ79" s="82"/>
      <c r="EK79" s="2448"/>
      <c r="EL79" s="2448"/>
      <c r="EM79" s="2448"/>
      <c r="EN79" s="2448"/>
      <c r="EO79" s="2448"/>
      <c r="EP79" s="2448"/>
      <c r="EQ79" s="2448"/>
      <c r="ER79" s="2448"/>
      <c r="ES79" s="2448"/>
      <c r="ET79" s="2448"/>
      <c r="EU79" s="217"/>
      <c r="EV79" s="1446"/>
      <c r="EW79" s="505"/>
      <c r="EX79" s="85"/>
      <c r="EY79" s="87"/>
      <c r="EZ79" s="86"/>
      <c r="FA79" s="82"/>
      <c r="FB79" s="2448"/>
      <c r="FC79" s="2448"/>
      <c r="FD79" s="2448"/>
      <c r="FE79" s="2448"/>
      <c r="FF79" s="2448"/>
      <c r="FG79" s="2448"/>
      <c r="FH79" s="2448"/>
      <c r="FI79" s="2448"/>
      <c r="FJ79" s="2448"/>
      <c r="FK79" s="2448"/>
      <c r="FL79" s="2448"/>
      <c r="FM79" s="1446"/>
      <c r="FN79" s="505"/>
      <c r="FO79" s="4"/>
    </row>
    <row r="80" spans="1:171" ht="15" customHeight="1">
      <c r="A80" s="88">
        <v>31</v>
      </c>
      <c r="B80" s="89" t="s">
        <v>23</v>
      </c>
      <c r="C80" s="134" t="s">
        <v>163</v>
      </c>
      <c r="D80" s="82">
        <v>454</v>
      </c>
      <c r="E80" s="2448" t="s">
        <v>22</v>
      </c>
      <c r="F80" s="2448"/>
      <c r="G80" s="2448">
        <v>422</v>
      </c>
      <c r="H80" s="2448" t="s">
        <v>22</v>
      </c>
      <c r="I80" s="2448" t="s">
        <v>22</v>
      </c>
      <c r="J80" s="2448">
        <v>422</v>
      </c>
      <c r="K80" s="2448" t="s">
        <v>22</v>
      </c>
      <c r="L80" s="2448">
        <v>15</v>
      </c>
      <c r="M80" s="2448">
        <v>407</v>
      </c>
      <c r="N80" s="2448">
        <v>12</v>
      </c>
      <c r="O80" s="217">
        <v>35</v>
      </c>
      <c r="P80" s="1548" t="s">
        <v>25</v>
      </c>
      <c r="Q80" s="669" t="s">
        <v>2160</v>
      </c>
      <c r="R80" s="88">
        <v>31</v>
      </c>
      <c r="S80" s="89" t="s">
        <v>23</v>
      </c>
      <c r="T80" s="134" t="s">
        <v>163</v>
      </c>
      <c r="U80" s="82">
        <v>99430</v>
      </c>
      <c r="V80" s="2448" t="s">
        <v>21</v>
      </c>
      <c r="W80" s="2448"/>
      <c r="X80" s="2448">
        <v>94761</v>
      </c>
      <c r="Y80" s="2448">
        <v>37032</v>
      </c>
      <c r="Z80" s="2448">
        <v>13438</v>
      </c>
      <c r="AA80" s="2448">
        <v>44291</v>
      </c>
      <c r="AB80" s="2448" t="s">
        <v>21</v>
      </c>
      <c r="AC80" s="2448">
        <v>42449</v>
      </c>
      <c r="AD80" s="2448">
        <v>1842</v>
      </c>
      <c r="AE80" s="2448">
        <v>3579</v>
      </c>
      <c r="AF80" s="217">
        <v>50403</v>
      </c>
      <c r="AG80" s="1548" t="s">
        <v>25</v>
      </c>
      <c r="AH80" s="669" t="s">
        <v>2160</v>
      </c>
      <c r="AI80" s="88">
        <v>31</v>
      </c>
      <c r="AJ80" s="89" t="s">
        <v>23</v>
      </c>
      <c r="AK80" s="134" t="s">
        <v>163</v>
      </c>
      <c r="AL80" s="82">
        <v>22803</v>
      </c>
      <c r="AM80" s="2448" t="s">
        <v>22</v>
      </c>
      <c r="AN80" s="2448"/>
      <c r="AO80" s="2448">
        <v>20573</v>
      </c>
      <c r="AP80" s="2448" t="s">
        <v>21</v>
      </c>
      <c r="AQ80" s="2448" t="s">
        <v>21</v>
      </c>
      <c r="AR80" s="2448">
        <v>20573</v>
      </c>
      <c r="AS80" s="2448">
        <v>20573</v>
      </c>
      <c r="AT80" s="2448" t="s">
        <v>21</v>
      </c>
      <c r="AU80" s="2448" t="s">
        <v>21</v>
      </c>
      <c r="AV80" s="2448" t="s">
        <v>21</v>
      </c>
      <c r="AW80" s="217">
        <v>4320</v>
      </c>
      <c r="AX80" s="1548" t="s">
        <v>25</v>
      </c>
      <c r="AY80" s="669" t="s">
        <v>2160</v>
      </c>
      <c r="AZ80" s="88">
        <v>31</v>
      </c>
      <c r="BA80" s="89" t="s">
        <v>23</v>
      </c>
      <c r="BB80" s="134" t="s">
        <v>163</v>
      </c>
      <c r="BC80" s="82">
        <v>239236</v>
      </c>
      <c r="BD80" s="2448" t="s">
        <v>22</v>
      </c>
      <c r="BE80" s="2448"/>
      <c r="BF80" s="2448">
        <v>233520</v>
      </c>
      <c r="BG80" s="2448" t="s">
        <v>21</v>
      </c>
      <c r="BH80" s="2448" t="s">
        <v>21</v>
      </c>
      <c r="BI80" s="2448">
        <v>233520</v>
      </c>
      <c r="BJ80" s="2448">
        <v>72782</v>
      </c>
      <c r="BK80" s="2448">
        <v>160738</v>
      </c>
      <c r="BL80" s="2448" t="s">
        <v>21</v>
      </c>
      <c r="BM80" s="2448">
        <v>36503</v>
      </c>
      <c r="BN80" s="217">
        <v>165541</v>
      </c>
      <c r="BO80" s="1548" t="s">
        <v>25</v>
      </c>
      <c r="BP80" s="669" t="s">
        <v>2160</v>
      </c>
      <c r="BQ80" s="88">
        <v>31</v>
      </c>
      <c r="BR80" s="89" t="s">
        <v>23</v>
      </c>
      <c r="BS80" s="134" t="s">
        <v>163</v>
      </c>
      <c r="BT80" s="82">
        <v>10503500</v>
      </c>
      <c r="BU80" s="2448" t="s">
        <v>22</v>
      </c>
      <c r="BV80" s="2448"/>
      <c r="BW80" s="2448">
        <v>9870610</v>
      </c>
      <c r="BX80" s="2448" t="s">
        <v>21</v>
      </c>
      <c r="BY80" s="2448" t="s">
        <v>21</v>
      </c>
      <c r="BZ80" s="2448">
        <v>9870610</v>
      </c>
      <c r="CA80" s="2448">
        <v>8942559</v>
      </c>
      <c r="CB80" s="2448">
        <v>928044</v>
      </c>
      <c r="CC80" s="2448">
        <v>7</v>
      </c>
      <c r="CD80" s="2448">
        <v>943566</v>
      </c>
      <c r="CE80" s="217">
        <v>3801334</v>
      </c>
      <c r="CF80" s="1548" t="s">
        <v>25</v>
      </c>
      <c r="CG80" s="669" t="s">
        <v>2160</v>
      </c>
      <c r="CH80" s="88">
        <v>31</v>
      </c>
      <c r="CI80" s="89" t="s">
        <v>23</v>
      </c>
      <c r="CJ80" s="134" t="s">
        <v>163</v>
      </c>
      <c r="CK80" s="82">
        <v>17981</v>
      </c>
      <c r="CL80" s="2448">
        <v>201671</v>
      </c>
      <c r="CM80" s="2448"/>
      <c r="CN80" s="2448">
        <v>28139</v>
      </c>
      <c r="CO80" s="2448" t="s">
        <v>21</v>
      </c>
      <c r="CP80" s="2448" t="s">
        <v>21</v>
      </c>
      <c r="CQ80" s="2448">
        <v>28139</v>
      </c>
      <c r="CR80" s="2448">
        <v>28139</v>
      </c>
      <c r="CS80" s="2448" t="s">
        <v>21</v>
      </c>
      <c r="CT80" s="2448" t="s">
        <v>21</v>
      </c>
      <c r="CU80" s="2448">
        <v>177327</v>
      </c>
      <c r="CV80" s="217">
        <v>22233</v>
      </c>
      <c r="CW80" s="1548" t="s">
        <v>25</v>
      </c>
      <c r="CX80" s="669" t="s">
        <v>2160</v>
      </c>
      <c r="CY80" s="88">
        <v>31</v>
      </c>
      <c r="CZ80" s="89" t="s">
        <v>23</v>
      </c>
      <c r="DA80" s="134" t="s">
        <v>163</v>
      </c>
      <c r="DB80" s="82">
        <v>22113</v>
      </c>
      <c r="DC80" s="2448">
        <v>1703952</v>
      </c>
      <c r="DD80" s="2448"/>
      <c r="DE80" s="2448">
        <v>1177671</v>
      </c>
      <c r="DF80" s="2448">
        <v>391780</v>
      </c>
      <c r="DG80" s="2448">
        <v>6091</v>
      </c>
      <c r="DH80" s="2448">
        <v>779800</v>
      </c>
      <c r="DI80" s="2448" t="s">
        <v>21</v>
      </c>
      <c r="DJ80" s="2448">
        <v>711616</v>
      </c>
      <c r="DK80" s="2448">
        <v>68184</v>
      </c>
      <c r="DL80" s="2448">
        <v>470925</v>
      </c>
      <c r="DM80" s="217" t="s">
        <v>22</v>
      </c>
      <c r="DN80" s="1548" t="s">
        <v>25</v>
      </c>
      <c r="DO80" s="669" t="s">
        <v>2160</v>
      </c>
      <c r="DP80" s="88">
        <v>31</v>
      </c>
      <c r="DQ80" s="89" t="s">
        <v>23</v>
      </c>
      <c r="DR80" s="134" t="s">
        <v>163</v>
      </c>
      <c r="DS80" s="82">
        <v>115024</v>
      </c>
      <c r="DT80" s="2448" t="s">
        <v>21</v>
      </c>
      <c r="DU80" s="2448"/>
      <c r="DV80" s="2448">
        <v>102380</v>
      </c>
      <c r="DW80" s="2448">
        <v>10063</v>
      </c>
      <c r="DX80" s="2448">
        <v>6448</v>
      </c>
      <c r="DY80" s="2448">
        <v>85869</v>
      </c>
      <c r="DZ80" s="2448" t="s">
        <v>21</v>
      </c>
      <c r="EA80" s="2448">
        <v>77465</v>
      </c>
      <c r="EB80" s="2448">
        <v>8404</v>
      </c>
      <c r="EC80" s="2448">
        <v>5559</v>
      </c>
      <c r="ED80" s="217">
        <v>50645</v>
      </c>
      <c r="EE80" s="1548" t="s">
        <v>25</v>
      </c>
      <c r="EF80" s="669" t="s">
        <v>2160</v>
      </c>
      <c r="EG80" s="88">
        <v>31</v>
      </c>
      <c r="EH80" s="89" t="s">
        <v>23</v>
      </c>
      <c r="EI80" s="134" t="s">
        <v>163</v>
      </c>
      <c r="EJ80" s="82">
        <v>2160398</v>
      </c>
      <c r="EK80" s="2448">
        <v>591209</v>
      </c>
      <c r="EL80" s="2448"/>
      <c r="EM80" s="2448">
        <v>2574511</v>
      </c>
      <c r="EN80" s="2448" t="s">
        <v>22</v>
      </c>
      <c r="EO80" s="2448" t="s">
        <v>21</v>
      </c>
      <c r="EP80" s="2448">
        <v>2574511</v>
      </c>
      <c r="EQ80" s="2448">
        <v>19</v>
      </c>
      <c r="ER80" s="2448">
        <v>2316761</v>
      </c>
      <c r="ES80" s="2448">
        <v>257731</v>
      </c>
      <c r="ET80" s="2448">
        <v>91328</v>
      </c>
      <c r="EU80" s="217">
        <v>1293</v>
      </c>
      <c r="EV80" s="1548" t="s">
        <v>25</v>
      </c>
      <c r="EW80" s="669" t="s">
        <v>2160</v>
      </c>
      <c r="EX80" s="88">
        <v>31</v>
      </c>
      <c r="EY80" s="89" t="s">
        <v>23</v>
      </c>
      <c r="EZ80" s="134" t="s">
        <v>163</v>
      </c>
      <c r="FA80" s="82">
        <v>55408</v>
      </c>
      <c r="FB80" s="2448">
        <v>7242</v>
      </c>
      <c r="FC80" s="2448"/>
      <c r="FD80" s="2448">
        <v>45800</v>
      </c>
      <c r="FE80" s="2448" t="s">
        <v>21</v>
      </c>
      <c r="FF80" s="2448" t="s">
        <v>21</v>
      </c>
      <c r="FG80" s="2448">
        <v>45800</v>
      </c>
      <c r="FH80" s="2448">
        <v>32757</v>
      </c>
      <c r="FI80" s="2448">
        <v>7845</v>
      </c>
      <c r="FJ80" s="2448">
        <v>5198</v>
      </c>
      <c r="FK80" s="2448">
        <v>9252</v>
      </c>
      <c r="FL80" s="217">
        <v>18119</v>
      </c>
      <c r="FM80" s="1548" t="s">
        <v>25</v>
      </c>
      <c r="FN80" s="669" t="s">
        <v>2160</v>
      </c>
      <c r="FO80" s="4"/>
    </row>
    <row r="81" spans="1:171" ht="15" customHeight="1">
      <c r="A81" s="93" t="s">
        <v>26</v>
      </c>
      <c r="B81" s="94" t="s">
        <v>26</v>
      </c>
      <c r="C81" s="134" t="s">
        <v>164</v>
      </c>
      <c r="D81" s="82">
        <v>437</v>
      </c>
      <c r="E81" s="2448" t="s">
        <v>22</v>
      </c>
      <c r="F81" s="2448"/>
      <c r="G81" s="2448">
        <v>446</v>
      </c>
      <c r="H81" s="2448" t="s">
        <v>22</v>
      </c>
      <c r="I81" s="2448" t="s">
        <v>22</v>
      </c>
      <c r="J81" s="2448">
        <v>446</v>
      </c>
      <c r="K81" s="2448" t="s">
        <v>22</v>
      </c>
      <c r="L81" s="2448">
        <v>15</v>
      </c>
      <c r="M81" s="2448">
        <v>431</v>
      </c>
      <c r="N81" s="2448">
        <v>11</v>
      </c>
      <c r="O81" s="217">
        <v>15</v>
      </c>
      <c r="P81" s="1448" t="s">
        <v>27</v>
      </c>
      <c r="Q81" s="670" t="s">
        <v>26</v>
      </c>
      <c r="R81" s="93" t="s">
        <v>26</v>
      </c>
      <c r="S81" s="94" t="s">
        <v>26</v>
      </c>
      <c r="T81" s="134" t="s">
        <v>164</v>
      </c>
      <c r="U81" s="82">
        <v>92405</v>
      </c>
      <c r="V81" s="2448" t="s">
        <v>21</v>
      </c>
      <c r="W81" s="2448"/>
      <c r="X81" s="2448">
        <v>82055</v>
      </c>
      <c r="Y81" s="2448">
        <v>29588</v>
      </c>
      <c r="Z81" s="2448">
        <v>11964</v>
      </c>
      <c r="AA81" s="2448">
        <v>40503</v>
      </c>
      <c r="AB81" s="2448" t="s">
        <v>21</v>
      </c>
      <c r="AC81" s="2448">
        <v>38496</v>
      </c>
      <c r="AD81" s="2448">
        <v>2007</v>
      </c>
      <c r="AE81" s="2448">
        <v>3174</v>
      </c>
      <c r="AF81" s="217">
        <v>57153</v>
      </c>
      <c r="AG81" s="1448" t="s">
        <v>27</v>
      </c>
      <c r="AH81" s="670" t="s">
        <v>26</v>
      </c>
      <c r="AI81" s="93" t="s">
        <v>26</v>
      </c>
      <c r="AJ81" s="94" t="s">
        <v>26</v>
      </c>
      <c r="AK81" s="134" t="s">
        <v>164</v>
      </c>
      <c r="AL81" s="82">
        <v>17963</v>
      </c>
      <c r="AM81" s="2448" t="s">
        <v>22</v>
      </c>
      <c r="AN81" s="2448"/>
      <c r="AO81" s="2448">
        <v>18613</v>
      </c>
      <c r="AP81" s="2448" t="s">
        <v>21</v>
      </c>
      <c r="AQ81" s="2448" t="s">
        <v>21</v>
      </c>
      <c r="AR81" s="2448">
        <v>18613</v>
      </c>
      <c r="AS81" s="2448">
        <v>18613</v>
      </c>
      <c r="AT81" s="2448" t="s">
        <v>21</v>
      </c>
      <c r="AU81" s="2448" t="s">
        <v>21</v>
      </c>
      <c r="AV81" s="2448" t="s">
        <v>21</v>
      </c>
      <c r="AW81" s="217">
        <v>3670</v>
      </c>
      <c r="AX81" s="1448" t="s">
        <v>27</v>
      </c>
      <c r="AY81" s="670" t="s">
        <v>26</v>
      </c>
      <c r="AZ81" s="93" t="s">
        <v>26</v>
      </c>
      <c r="BA81" s="94" t="s">
        <v>26</v>
      </c>
      <c r="BB81" s="134" t="s">
        <v>164</v>
      </c>
      <c r="BC81" s="82">
        <v>395991</v>
      </c>
      <c r="BD81" s="2448" t="s">
        <v>22</v>
      </c>
      <c r="BE81" s="2448"/>
      <c r="BF81" s="2448">
        <v>261325</v>
      </c>
      <c r="BG81" s="2448" t="s">
        <v>21</v>
      </c>
      <c r="BH81" s="2448" t="s">
        <v>21</v>
      </c>
      <c r="BI81" s="2448">
        <v>261325</v>
      </c>
      <c r="BJ81" s="2448">
        <v>78193</v>
      </c>
      <c r="BK81" s="2448">
        <v>183132</v>
      </c>
      <c r="BL81" s="2448" t="s">
        <v>21</v>
      </c>
      <c r="BM81" s="2448">
        <v>68759</v>
      </c>
      <c r="BN81" s="217">
        <v>229721</v>
      </c>
      <c r="BO81" s="1448" t="s">
        <v>27</v>
      </c>
      <c r="BP81" s="670" t="s">
        <v>26</v>
      </c>
      <c r="BQ81" s="93" t="s">
        <v>26</v>
      </c>
      <c r="BR81" s="94" t="s">
        <v>26</v>
      </c>
      <c r="BS81" s="134" t="s">
        <v>164</v>
      </c>
      <c r="BT81" s="82">
        <v>10829699</v>
      </c>
      <c r="BU81" s="2448" t="s">
        <v>22</v>
      </c>
      <c r="BV81" s="2448"/>
      <c r="BW81" s="2448">
        <v>10233219</v>
      </c>
      <c r="BX81" s="2448" t="s">
        <v>21</v>
      </c>
      <c r="BY81" s="2448" t="s">
        <v>21</v>
      </c>
      <c r="BZ81" s="2448">
        <v>10233219</v>
      </c>
      <c r="CA81" s="2448">
        <v>9136919</v>
      </c>
      <c r="CB81" s="2448">
        <v>1096300</v>
      </c>
      <c r="CC81" s="2448" t="s">
        <v>21</v>
      </c>
      <c r="CD81" s="2448">
        <v>872705</v>
      </c>
      <c r="CE81" s="217">
        <v>3530462</v>
      </c>
      <c r="CF81" s="1448" t="s">
        <v>27</v>
      </c>
      <c r="CG81" s="670" t="s">
        <v>26</v>
      </c>
      <c r="CH81" s="93" t="s">
        <v>26</v>
      </c>
      <c r="CI81" s="94" t="s">
        <v>26</v>
      </c>
      <c r="CJ81" s="134" t="s">
        <v>164</v>
      </c>
      <c r="CK81" s="82">
        <v>10091</v>
      </c>
      <c r="CL81" s="2448">
        <v>186118</v>
      </c>
      <c r="CM81" s="2448"/>
      <c r="CN81" s="2448">
        <v>19529</v>
      </c>
      <c r="CO81" s="2448" t="s">
        <v>21</v>
      </c>
      <c r="CP81" s="2448" t="s">
        <v>21</v>
      </c>
      <c r="CQ81" s="2448">
        <v>19529</v>
      </c>
      <c r="CR81" s="2448">
        <v>19529</v>
      </c>
      <c r="CS81" s="2448" t="s">
        <v>21</v>
      </c>
      <c r="CT81" s="2448" t="s">
        <v>21</v>
      </c>
      <c r="CU81" s="2448">
        <v>168524</v>
      </c>
      <c r="CV81" s="217">
        <v>20968</v>
      </c>
      <c r="CW81" s="1448" t="s">
        <v>27</v>
      </c>
      <c r="CX81" s="670" t="s">
        <v>26</v>
      </c>
      <c r="CY81" s="93" t="s">
        <v>26</v>
      </c>
      <c r="CZ81" s="94" t="s">
        <v>26</v>
      </c>
      <c r="DA81" s="134" t="s">
        <v>164</v>
      </c>
      <c r="DB81" s="82">
        <v>21043</v>
      </c>
      <c r="DC81" s="2448">
        <v>1876492</v>
      </c>
      <c r="DD81" s="2448"/>
      <c r="DE81" s="2448">
        <v>1303810</v>
      </c>
      <c r="DF81" s="2448">
        <v>440913</v>
      </c>
      <c r="DG81" s="2448">
        <v>994</v>
      </c>
      <c r="DH81" s="2448">
        <v>861903</v>
      </c>
      <c r="DI81" s="2448" t="s">
        <v>21</v>
      </c>
      <c r="DJ81" s="2448">
        <v>783879</v>
      </c>
      <c r="DK81" s="2448">
        <v>78024</v>
      </c>
      <c r="DL81" s="2448">
        <v>485463</v>
      </c>
      <c r="DM81" s="217" t="s">
        <v>22</v>
      </c>
      <c r="DN81" s="1448" t="s">
        <v>27</v>
      </c>
      <c r="DO81" s="670" t="s">
        <v>26</v>
      </c>
      <c r="DP81" s="93" t="s">
        <v>26</v>
      </c>
      <c r="DQ81" s="94" t="s">
        <v>26</v>
      </c>
      <c r="DR81" s="134" t="s">
        <v>164</v>
      </c>
      <c r="DS81" s="82">
        <v>108084</v>
      </c>
      <c r="DT81" s="2448" t="s">
        <v>21</v>
      </c>
      <c r="DU81" s="2448"/>
      <c r="DV81" s="2448">
        <v>100130</v>
      </c>
      <c r="DW81" s="2448">
        <v>7507</v>
      </c>
      <c r="DX81" s="2448">
        <v>6345</v>
      </c>
      <c r="DY81" s="2448">
        <v>86278</v>
      </c>
      <c r="DZ81" s="2448" t="s">
        <v>21</v>
      </c>
      <c r="EA81" s="2448">
        <v>78269</v>
      </c>
      <c r="EB81" s="2448">
        <v>8009</v>
      </c>
      <c r="EC81" s="2448">
        <v>4854</v>
      </c>
      <c r="ED81" s="217">
        <v>53697</v>
      </c>
      <c r="EE81" s="1448" t="s">
        <v>27</v>
      </c>
      <c r="EF81" s="670" t="s">
        <v>26</v>
      </c>
      <c r="EG81" s="93" t="s">
        <v>26</v>
      </c>
      <c r="EH81" s="94" t="s">
        <v>26</v>
      </c>
      <c r="EI81" s="134" t="s">
        <v>164</v>
      </c>
      <c r="EJ81" s="82">
        <v>2336277</v>
      </c>
      <c r="EK81" s="2448">
        <v>556342</v>
      </c>
      <c r="EL81" s="2448"/>
      <c r="EM81" s="2448">
        <v>2751545</v>
      </c>
      <c r="EN81" s="2448" t="s">
        <v>22</v>
      </c>
      <c r="EO81" s="2448" t="s">
        <v>21</v>
      </c>
      <c r="EP81" s="2448">
        <v>2751545</v>
      </c>
      <c r="EQ81" s="2448">
        <v>23</v>
      </c>
      <c r="ER81" s="2448">
        <v>2511000</v>
      </c>
      <c r="ES81" s="2448">
        <v>240522</v>
      </c>
      <c r="ET81" s="2448">
        <v>98074</v>
      </c>
      <c r="EU81" s="217">
        <v>1285</v>
      </c>
      <c r="EV81" s="1448" t="s">
        <v>27</v>
      </c>
      <c r="EW81" s="670" t="s">
        <v>26</v>
      </c>
      <c r="EX81" s="93" t="s">
        <v>26</v>
      </c>
      <c r="EY81" s="94" t="s">
        <v>26</v>
      </c>
      <c r="EZ81" s="134" t="s">
        <v>164</v>
      </c>
      <c r="FA81" s="82">
        <v>59832</v>
      </c>
      <c r="FB81" s="2448">
        <v>6939</v>
      </c>
      <c r="FC81" s="2448"/>
      <c r="FD81" s="2448">
        <v>52797</v>
      </c>
      <c r="FE81" s="2448" t="s">
        <v>21</v>
      </c>
      <c r="FF81" s="2448" t="s">
        <v>21</v>
      </c>
      <c r="FG81" s="2448">
        <v>52797</v>
      </c>
      <c r="FH81" s="2448">
        <v>36464</v>
      </c>
      <c r="FI81" s="2448">
        <v>10934</v>
      </c>
      <c r="FJ81" s="2448">
        <v>5399</v>
      </c>
      <c r="FK81" s="2448">
        <v>7806</v>
      </c>
      <c r="FL81" s="217">
        <v>17556</v>
      </c>
      <c r="FM81" s="1448" t="s">
        <v>27</v>
      </c>
      <c r="FN81" s="670" t="s">
        <v>26</v>
      </c>
      <c r="FO81" s="4"/>
    </row>
    <row r="82" spans="1:171" ht="15" customHeight="1">
      <c r="A82" s="88">
        <v>1</v>
      </c>
      <c r="B82" s="89" t="s">
        <v>2159</v>
      </c>
      <c r="C82" s="134" t="s">
        <v>2161</v>
      </c>
      <c r="D82" s="82">
        <v>449</v>
      </c>
      <c r="E82" s="2448" t="s">
        <v>22</v>
      </c>
      <c r="F82" s="2448"/>
      <c r="G82" s="2448">
        <v>407</v>
      </c>
      <c r="H82" s="2448" t="s">
        <v>22</v>
      </c>
      <c r="I82" s="2448" t="s">
        <v>22</v>
      </c>
      <c r="J82" s="2448">
        <v>407</v>
      </c>
      <c r="K82" s="2448" t="s">
        <v>22</v>
      </c>
      <c r="L82" s="2448">
        <v>16</v>
      </c>
      <c r="M82" s="2448">
        <v>391</v>
      </c>
      <c r="N82" s="2448">
        <v>13</v>
      </c>
      <c r="O82" s="217">
        <v>44</v>
      </c>
      <c r="P82" s="1448" t="s">
        <v>28</v>
      </c>
      <c r="Q82" s="670" t="s">
        <v>26</v>
      </c>
      <c r="R82" s="88">
        <v>1</v>
      </c>
      <c r="S82" s="89" t="s">
        <v>2159</v>
      </c>
      <c r="T82" s="134" t="s">
        <v>2161</v>
      </c>
      <c r="U82" s="82">
        <v>86938</v>
      </c>
      <c r="V82" s="2448" t="s">
        <v>21</v>
      </c>
      <c r="W82" s="2448"/>
      <c r="X82" s="2448">
        <v>85889</v>
      </c>
      <c r="Y82" s="2448">
        <v>33146</v>
      </c>
      <c r="Z82" s="2448">
        <v>13992</v>
      </c>
      <c r="AA82" s="2448">
        <v>38751</v>
      </c>
      <c r="AB82" s="2448" t="s">
        <v>21</v>
      </c>
      <c r="AC82" s="2448">
        <v>36771</v>
      </c>
      <c r="AD82" s="2448">
        <v>1980</v>
      </c>
      <c r="AE82" s="2448">
        <v>3375</v>
      </c>
      <c r="AF82" s="217">
        <v>54721</v>
      </c>
      <c r="AG82" s="1448" t="s">
        <v>28</v>
      </c>
      <c r="AH82" s="670" t="s">
        <v>26</v>
      </c>
      <c r="AI82" s="88">
        <v>1</v>
      </c>
      <c r="AJ82" s="89" t="s">
        <v>2159</v>
      </c>
      <c r="AK82" s="134" t="s">
        <v>2161</v>
      </c>
      <c r="AL82" s="82">
        <v>17622</v>
      </c>
      <c r="AM82" s="2448" t="s">
        <v>22</v>
      </c>
      <c r="AN82" s="2448"/>
      <c r="AO82" s="2448">
        <v>17508</v>
      </c>
      <c r="AP82" s="2448" t="s">
        <v>21</v>
      </c>
      <c r="AQ82" s="2448" t="s">
        <v>21</v>
      </c>
      <c r="AR82" s="2448">
        <v>17508</v>
      </c>
      <c r="AS82" s="2448">
        <v>17508</v>
      </c>
      <c r="AT82" s="2448" t="s">
        <v>21</v>
      </c>
      <c r="AU82" s="2448" t="s">
        <v>21</v>
      </c>
      <c r="AV82" s="2448" t="s">
        <v>21</v>
      </c>
      <c r="AW82" s="217">
        <v>3784</v>
      </c>
      <c r="AX82" s="1448" t="s">
        <v>28</v>
      </c>
      <c r="AY82" s="670" t="s">
        <v>26</v>
      </c>
      <c r="AZ82" s="88">
        <v>1</v>
      </c>
      <c r="BA82" s="89" t="s">
        <v>2159</v>
      </c>
      <c r="BB82" s="134" t="s">
        <v>2161</v>
      </c>
      <c r="BC82" s="82">
        <v>253515</v>
      </c>
      <c r="BD82" s="2448" t="s">
        <v>22</v>
      </c>
      <c r="BE82" s="2448"/>
      <c r="BF82" s="2448">
        <v>193259</v>
      </c>
      <c r="BG82" s="2448" t="s">
        <v>21</v>
      </c>
      <c r="BH82" s="2448" t="s">
        <v>21</v>
      </c>
      <c r="BI82" s="2448">
        <v>193259</v>
      </c>
      <c r="BJ82" s="2448">
        <v>42904</v>
      </c>
      <c r="BK82" s="2448">
        <v>150355</v>
      </c>
      <c r="BL82" s="2448" t="s">
        <v>21</v>
      </c>
      <c r="BM82" s="2448">
        <v>39014</v>
      </c>
      <c r="BN82" s="217">
        <v>244583</v>
      </c>
      <c r="BO82" s="1448" t="s">
        <v>28</v>
      </c>
      <c r="BP82" s="670" t="s">
        <v>26</v>
      </c>
      <c r="BQ82" s="88">
        <v>1</v>
      </c>
      <c r="BR82" s="89" t="s">
        <v>2159</v>
      </c>
      <c r="BS82" s="134" t="s">
        <v>2161</v>
      </c>
      <c r="BT82" s="82">
        <v>11044909</v>
      </c>
      <c r="BU82" s="2448" t="s">
        <v>22</v>
      </c>
      <c r="BV82" s="2448"/>
      <c r="BW82" s="2448">
        <v>10046801</v>
      </c>
      <c r="BX82" s="2448" t="s">
        <v>21</v>
      </c>
      <c r="BY82" s="2448" t="s">
        <v>21</v>
      </c>
      <c r="BZ82" s="2448">
        <v>10046801</v>
      </c>
      <c r="CA82" s="2448">
        <v>9021329</v>
      </c>
      <c r="CB82" s="2448">
        <v>1025471</v>
      </c>
      <c r="CC82" s="2448">
        <v>1</v>
      </c>
      <c r="CD82" s="2448">
        <v>911842</v>
      </c>
      <c r="CE82" s="217">
        <v>3562590</v>
      </c>
      <c r="CF82" s="1448" t="s">
        <v>28</v>
      </c>
      <c r="CG82" s="670" t="s">
        <v>26</v>
      </c>
      <c r="CH82" s="88">
        <v>1</v>
      </c>
      <c r="CI82" s="89" t="s">
        <v>2159</v>
      </c>
      <c r="CJ82" s="134" t="s">
        <v>2161</v>
      </c>
      <c r="CK82" s="82">
        <v>15633</v>
      </c>
      <c r="CL82" s="2448">
        <v>191943</v>
      </c>
      <c r="CM82" s="2448"/>
      <c r="CN82" s="2448">
        <v>27034</v>
      </c>
      <c r="CO82" s="2448" t="s">
        <v>21</v>
      </c>
      <c r="CP82" s="2448" t="s">
        <v>21</v>
      </c>
      <c r="CQ82" s="2448">
        <v>27034</v>
      </c>
      <c r="CR82" s="2448">
        <v>27034</v>
      </c>
      <c r="CS82" s="2448" t="s">
        <v>21</v>
      </c>
      <c r="CT82" s="2448" t="s">
        <v>21</v>
      </c>
      <c r="CU82" s="2448">
        <v>174121</v>
      </c>
      <c r="CV82" s="217">
        <v>19418</v>
      </c>
      <c r="CW82" s="1448" t="s">
        <v>28</v>
      </c>
      <c r="CX82" s="670" t="s">
        <v>26</v>
      </c>
      <c r="CY82" s="88">
        <v>1</v>
      </c>
      <c r="CZ82" s="89" t="s">
        <v>2159</v>
      </c>
      <c r="DA82" s="134" t="s">
        <v>2161</v>
      </c>
      <c r="DB82" s="82">
        <v>13470</v>
      </c>
      <c r="DC82" s="2448">
        <v>1765908</v>
      </c>
      <c r="DD82" s="2448"/>
      <c r="DE82" s="2448">
        <v>1225107</v>
      </c>
      <c r="DF82" s="2448">
        <v>427945</v>
      </c>
      <c r="DG82" s="2448">
        <v>41</v>
      </c>
      <c r="DH82" s="2448">
        <v>797121</v>
      </c>
      <c r="DI82" s="2448" t="s">
        <v>21</v>
      </c>
      <c r="DJ82" s="2448">
        <v>722996</v>
      </c>
      <c r="DK82" s="2448">
        <v>74125</v>
      </c>
      <c r="DL82" s="2448">
        <v>430245</v>
      </c>
      <c r="DM82" s="217" t="s">
        <v>22</v>
      </c>
      <c r="DN82" s="1448" t="s">
        <v>28</v>
      </c>
      <c r="DO82" s="670" t="s">
        <v>26</v>
      </c>
      <c r="DP82" s="88">
        <v>1</v>
      </c>
      <c r="DQ82" s="89" t="s">
        <v>2159</v>
      </c>
      <c r="DR82" s="134" t="s">
        <v>2161</v>
      </c>
      <c r="DS82" s="82">
        <v>111531</v>
      </c>
      <c r="DT82" s="2448" t="s">
        <v>21</v>
      </c>
      <c r="DU82" s="2448"/>
      <c r="DV82" s="2448">
        <v>94487</v>
      </c>
      <c r="DW82" s="2448">
        <v>7324</v>
      </c>
      <c r="DX82" s="2448">
        <v>6786</v>
      </c>
      <c r="DY82" s="2448">
        <v>80377</v>
      </c>
      <c r="DZ82" s="2448" t="s">
        <v>21</v>
      </c>
      <c r="EA82" s="2448">
        <v>72415</v>
      </c>
      <c r="EB82" s="2448">
        <v>7962</v>
      </c>
      <c r="EC82" s="2448">
        <v>5473</v>
      </c>
      <c r="ED82" s="217">
        <v>65203</v>
      </c>
      <c r="EE82" s="1448" t="s">
        <v>28</v>
      </c>
      <c r="EF82" s="670" t="s">
        <v>26</v>
      </c>
      <c r="EG82" s="88">
        <v>1</v>
      </c>
      <c r="EH82" s="89" t="s">
        <v>2159</v>
      </c>
      <c r="EI82" s="134" t="s">
        <v>2161</v>
      </c>
      <c r="EJ82" s="82">
        <v>2269727</v>
      </c>
      <c r="EK82" s="2448">
        <v>563455</v>
      </c>
      <c r="EL82" s="2448"/>
      <c r="EM82" s="2448">
        <v>2702933</v>
      </c>
      <c r="EN82" s="2448" t="s">
        <v>22</v>
      </c>
      <c r="EO82" s="2448" t="s">
        <v>21</v>
      </c>
      <c r="EP82" s="2448">
        <v>2702933</v>
      </c>
      <c r="EQ82" s="2448">
        <v>21</v>
      </c>
      <c r="ER82" s="2448">
        <v>2453963</v>
      </c>
      <c r="ES82" s="2448">
        <v>248949</v>
      </c>
      <c r="ET82" s="2448">
        <v>90895</v>
      </c>
      <c r="EU82" s="217">
        <v>1359</v>
      </c>
      <c r="EV82" s="1448" t="s">
        <v>28</v>
      </c>
      <c r="EW82" s="670" t="s">
        <v>26</v>
      </c>
      <c r="EX82" s="88">
        <v>1</v>
      </c>
      <c r="EY82" s="89" t="s">
        <v>2159</v>
      </c>
      <c r="EZ82" s="134" t="s">
        <v>2161</v>
      </c>
      <c r="FA82" s="82">
        <v>60206</v>
      </c>
      <c r="FB82" s="2448">
        <v>7029</v>
      </c>
      <c r="FC82" s="2448"/>
      <c r="FD82" s="2448">
        <v>50384</v>
      </c>
      <c r="FE82" s="2448" t="s">
        <v>21</v>
      </c>
      <c r="FF82" s="2448" t="s">
        <v>21</v>
      </c>
      <c r="FG82" s="2448">
        <v>50384</v>
      </c>
      <c r="FH82" s="2448">
        <v>32065</v>
      </c>
      <c r="FI82" s="2448">
        <v>11316</v>
      </c>
      <c r="FJ82" s="2448">
        <v>7003</v>
      </c>
      <c r="FK82" s="2448">
        <v>8711</v>
      </c>
      <c r="FL82" s="217">
        <v>17905</v>
      </c>
      <c r="FM82" s="1448" t="s">
        <v>28</v>
      </c>
      <c r="FN82" s="670" t="s">
        <v>26</v>
      </c>
      <c r="FO82" s="4"/>
    </row>
    <row r="83" spans="1:171" ht="15" customHeight="1">
      <c r="A83" s="88" t="s">
        <v>26</v>
      </c>
      <c r="B83" s="89" t="s">
        <v>26</v>
      </c>
      <c r="C83" s="134" t="s">
        <v>165</v>
      </c>
      <c r="D83" s="82">
        <v>441</v>
      </c>
      <c r="E83" s="2448" t="s">
        <v>22</v>
      </c>
      <c r="F83" s="2448"/>
      <c r="G83" s="2448">
        <v>453</v>
      </c>
      <c r="H83" s="2448" t="s">
        <v>22</v>
      </c>
      <c r="I83" s="2448" t="s">
        <v>22</v>
      </c>
      <c r="J83" s="2448">
        <v>453</v>
      </c>
      <c r="K83" s="2448" t="s">
        <v>22</v>
      </c>
      <c r="L83" s="2448">
        <v>14</v>
      </c>
      <c r="M83" s="2448">
        <v>439</v>
      </c>
      <c r="N83" s="2448">
        <v>12</v>
      </c>
      <c r="O83" s="217">
        <v>21</v>
      </c>
      <c r="P83" s="1448" t="s">
        <v>29</v>
      </c>
      <c r="Q83" s="670" t="s">
        <v>26</v>
      </c>
      <c r="R83" s="88" t="s">
        <v>26</v>
      </c>
      <c r="S83" s="89" t="s">
        <v>26</v>
      </c>
      <c r="T83" s="134" t="s">
        <v>165</v>
      </c>
      <c r="U83" s="82">
        <v>98208</v>
      </c>
      <c r="V83" s="2448" t="s">
        <v>21</v>
      </c>
      <c r="W83" s="2448"/>
      <c r="X83" s="2448">
        <v>88170</v>
      </c>
      <c r="Y83" s="2448">
        <v>33683</v>
      </c>
      <c r="Z83" s="2448">
        <v>12528</v>
      </c>
      <c r="AA83" s="2448">
        <v>41959</v>
      </c>
      <c r="AB83" s="2448" t="s">
        <v>21</v>
      </c>
      <c r="AC83" s="2448">
        <v>37170</v>
      </c>
      <c r="AD83" s="2448">
        <v>4789</v>
      </c>
      <c r="AE83" s="2448">
        <v>3067</v>
      </c>
      <c r="AF83" s="217">
        <v>61582</v>
      </c>
      <c r="AG83" s="1448" t="s">
        <v>29</v>
      </c>
      <c r="AH83" s="670" t="s">
        <v>26</v>
      </c>
      <c r="AI83" s="88" t="s">
        <v>26</v>
      </c>
      <c r="AJ83" s="89" t="s">
        <v>26</v>
      </c>
      <c r="AK83" s="134" t="s">
        <v>165</v>
      </c>
      <c r="AL83" s="82">
        <v>15207</v>
      </c>
      <c r="AM83" s="2448" t="s">
        <v>22</v>
      </c>
      <c r="AN83" s="2448"/>
      <c r="AO83" s="2448">
        <v>16270</v>
      </c>
      <c r="AP83" s="2448" t="s">
        <v>21</v>
      </c>
      <c r="AQ83" s="2448" t="s">
        <v>21</v>
      </c>
      <c r="AR83" s="2448">
        <v>16270</v>
      </c>
      <c r="AS83" s="2448">
        <v>16270</v>
      </c>
      <c r="AT83" s="2448" t="s">
        <v>21</v>
      </c>
      <c r="AU83" s="2448" t="s">
        <v>21</v>
      </c>
      <c r="AV83" s="2448" t="s">
        <v>21</v>
      </c>
      <c r="AW83" s="217">
        <v>2721</v>
      </c>
      <c r="AX83" s="1448" t="s">
        <v>29</v>
      </c>
      <c r="AY83" s="670" t="s">
        <v>26</v>
      </c>
      <c r="AZ83" s="88" t="s">
        <v>26</v>
      </c>
      <c r="BA83" s="89" t="s">
        <v>26</v>
      </c>
      <c r="BB83" s="134" t="s">
        <v>165</v>
      </c>
      <c r="BC83" s="82">
        <v>259173</v>
      </c>
      <c r="BD83" s="2448" t="s">
        <v>22</v>
      </c>
      <c r="BE83" s="2448"/>
      <c r="BF83" s="2448">
        <v>230867</v>
      </c>
      <c r="BG83" s="2448" t="s">
        <v>21</v>
      </c>
      <c r="BH83" s="2448" t="s">
        <v>21</v>
      </c>
      <c r="BI83" s="2448">
        <v>230867</v>
      </c>
      <c r="BJ83" s="2448">
        <v>67756</v>
      </c>
      <c r="BK83" s="2448">
        <v>163111</v>
      </c>
      <c r="BL83" s="2448" t="s">
        <v>21</v>
      </c>
      <c r="BM83" s="2448">
        <v>63300</v>
      </c>
      <c r="BN83" s="217">
        <v>209057</v>
      </c>
      <c r="BO83" s="1448" t="s">
        <v>29</v>
      </c>
      <c r="BP83" s="670" t="s">
        <v>26</v>
      </c>
      <c r="BQ83" s="88" t="s">
        <v>26</v>
      </c>
      <c r="BR83" s="89" t="s">
        <v>26</v>
      </c>
      <c r="BS83" s="134" t="s">
        <v>165</v>
      </c>
      <c r="BT83" s="82">
        <v>11578474</v>
      </c>
      <c r="BU83" s="2448" t="s">
        <v>22</v>
      </c>
      <c r="BV83" s="2448"/>
      <c r="BW83" s="2448">
        <v>9921044</v>
      </c>
      <c r="BX83" s="2448" t="s">
        <v>21</v>
      </c>
      <c r="BY83" s="2448" t="s">
        <v>21</v>
      </c>
      <c r="BZ83" s="2448">
        <v>9921044</v>
      </c>
      <c r="CA83" s="2448">
        <v>8971022</v>
      </c>
      <c r="CB83" s="2448">
        <v>950022</v>
      </c>
      <c r="CC83" s="2448" t="s">
        <v>21</v>
      </c>
      <c r="CD83" s="2448">
        <v>1008711</v>
      </c>
      <c r="CE83" s="217">
        <v>4221622</v>
      </c>
      <c r="CF83" s="1448" t="s">
        <v>29</v>
      </c>
      <c r="CG83" s="670" t="s">
        <v>26</v>
      </c>
      <c r="CH83" s="88" t="s">
        <v>26</v>
      </c>
      <c r="CI83" s="89" t="s">
        <v>26</v>
      </c>
      <c r="CJ83" s="134" t="s">
        <v>165</v>
      </c>
      <c r="CK83" s="82">
        <v>11798</v>
      </c>
      <c r="CL83" s="2448">
        <v>185244</v>
      </c>
      <c r="CM83" s="2448"/>
      <c r="CN83" s="2448">
        <v>23991</v>
      </c>
      <c r="CO83" s="2448" t="s">
        <v>21</v>
      </c>
      <c r="CP83" s="2448" t="s">
        <v>21</v>
      </c>
      <c r="CQ83" s="2448">
        <v>23991</v>
      </c>
      <c r="CR83" s="2448">
        <v>23991</v>
      </c>
      <c r="CS83" s="2448" t="s">
        <v>21</v>
      </c>
      <c r="CT83" s="2448" t="s">
        <v>21</v>
      </c>
      <c r="CU83" s="2448">
        <v>162986</v>
      </c>
      <c r="CV83" s="217">
        <v>20565</v>
      </c>
      <c r="CW83" s="1448" t="s">
        <v>29</v>
      </c>
      <c r="CX83" s="670" t="s">
        <v>26</v>
      </c>
      <c r="CY83" s="88" t="s">
        <v>26</v>
      </c>
      <c r="CZ83" s="89" t="s">
        <v>26</v>
      </c>
      <c r="DA83" s="134" t="s">
        <v>165</v>
      </c>
      <c r="DB83" s="82">
        <v>14863</v>
      </c>
      <c r="DC83" s="2448">
        <v>1616350</v>
      </c>
      <c r="DD83" s="2448"/>
      <c r="DE83" s="2448">
        <v>1128318</v>
      </c>
      <c r="DF83" s="2448">
        <v>398325</v>
      </c>
      <c r="DG83" s="2448">
        <v>5905</v>
      </c>
      <c r="DH83" s="2448">
        <v>724088</v>
      </c>
      <c r="DI83" s="2448" t="s">
        <v>21</v>
      </c>
      <c r="DJ83" s="2448">
        <v>660079</v>
      </c>
      <c r="DK83" s="2448">
        <v>64009</v>
      </c>
      <c r="DL83" s="2448">
        <v>387112</v>
      </c>
      <c r="DM83" s="217" t="s">
        <v>22</v>
      </c>
      <c r="DN83" s="1448" t="s">
        <v>29</v>
      </c>
      <c r="DO83" s="670" t="s">
        <v>26</v>
      </c>
      <c r="DP83" s="88" t="s">
        <v>26</v>
      </c>
      <c r="DQ83" s="89" t="s">
        <v>26</v>
      </c>
      <c r="DR83" s="134" t="s">
        <v>165</v>
      </c>
      <c r="DS83" s="82">
        <v>119410</v>
      </c>
      <c r="DT83" s="2448" t="s">
        <v>21</v>
      </c>
      <c r="DU83" s="2448"/>
      <c r="DV83" s="2448">
        <v>97459</v>
      </c>
      <c r="DW83" s="2448">
        <v>9172</v>
      </c>
      <c r="DX83" s="2448">
        <v>6567</v>
      </c>
      <c r="DY83" s="2448">
        <v>81720</v>
      </c>
      <c r="DZ83" s="2448" t="s">
        <v>21</v>
      </c>
      <c r="EA83" s="2448">
        <v>73866</v>
      </c>
      <c r="EB83" s="2448">
        <v>7854</v>
      </c>
      <c r="EC83" s="2448">
        <v>4890</v>
      </c>
      <c r="ED83" s="217">
        <v>82181</v>
      </c>
      <c r="EE83" s="1448" t="s">
        <v>29</v>
      </c>
      <c r="EF83" s="670" t="s">
        <v>26</v>
      </c>
      <c r="EG83" s="88" t="s">
        <v>26</v>
      </c>
      <c r="EH83" s="89" t="s">
        <v>26</v>
      </c>
      <c r="EI83" s="134" t="s">
        <v>165</v>
      </c>
      <c r="EJ83" s="82">
        <v>2003517</v>
      </c>
      <c r="EK83" s="2448">
        <v>545035</v>
      </c>
      <c r="EL83" s="2448"/>
      <c r="EM83" s="2448">
        <v>2399384</v>
      </c>
      <c r="EN83" s="2448" t="s">
        <v>22</v>
      </c>
      <c r="EO83" s="2448" t="s">
        <v>21</v>
      </c>
      <c r="EP83" s="2448">
        <v>2399384</v>
      </c>
      <c r="EQ83" s="2448">
        <v>21</v>
      </c>
      <c r="ER83" s="2448">
        <v>2172021</v>
      </c>
      <c r="ES83" s="2448">
        <v>227342</v>
      </c>
      <c r="ET83" s="2448">
        <v>94207</v>
      </c>
      <c r="EU83" s="217">
        <v>1389</v>
      </c>
      <c r="EV83" s="1448" t="s">
        <v>29</v>
      </c>
      <c r="EW83" s="670" t="s">
        <v>26</v>
      </c>
      <c r="EX83" s="88" t="s">
        <v>26</v>
      </c>
      <c r="EY83" s="89" t="s">
        <v>26</v>
      </c>
      <c r="EZ83" s="134" t="s">
        <v>165</v>
      </c>
      <c r="FA83" s="82">
        <v>64003</v>
      </c>
      <c r="FB83" s="2448">
        <v>6551</v>
      </c>
      <c r="FC83" s="2448"/>
      <c r="FD83" s="2448">
        <v>52741</v>
      </c>
      <c r="FE83" s="2448" t="s">
        <v>21</v>
      </c>
      <c r="FF83" s="2448" t="s">
        <v>21</v>
      </c>
      <c r="FG83" s="2448">
        <v>52741</v>
      </c>
      <c r="FH83" s="2448">
        <v>36207</v>
      </c>
      <c r="FI83" s="2448">
        <v>10632</v>
      </c>
      <c r="FJ83" s="2448">
        <v>5902</v>
      </c>
      <c r="FK83" s="2448">
        <v>10613</v>
      </c>
      <c r="FL83" s="217">
        <v>18587</v>
      </c>
      <c r="FM83" s="1448" t="s">
        <v>29</v>
      </c>
      <c r="FN83" s="670" t="s">
        <v>26</v>
      </c>
      <c r="FO83" s="4"/>
    </row>
    <row r="84" spans="1:171" ht="7.5" customHeight="1">
      <c r="A84" s="85"/>
      <c r="B84" s="87"/>
      <c r="C84" s="136"/>
      <c r="D84" s="82"/>
      <c r="E84" s="2448"/>
      <c r="F84" s="2448"/>
      <c r="G84" s="2448"/>
      <c r="H84" s="2448"/>
      <c r="I84" s="2448"/>
      <c r="J84" s="2448"/>
      <c r="K84" s="2448"/>
      <c r="L84" s="2448"/>
      <c r="M84" s="2448"/>
      <c r="N84" s="2448"/>
      <c r="O84" s="217"/>
      <c r="P84" s="1449"/>
      <c r="Q84" s="509"/>
      <c r="R84" s="85"/>
      <c r="S84" s="87"/>
      <c r="T84" s="136"/>
      <c r="U84" s="82"/>
      <c r="V84" s="2448"/>
      <c r="W84" s="2448"/>
      <c r="X84" s="2448"/>
      <c r="Y84" s="2448"/>
      <c r="Z84" s="2448"/>
      <c r="AA84" s="2448"/>
      <c r="AB84" s="2448"/>
      <c r="AC84" s="2448"/>
      <c r="AD84" s="2448"/>
      <c r="AE84" s="2448"/>
      <c r="AF84" s="217"/>
      <c r="AG84" s="1449"/>
      <c r="AH84" s="509"/>
      <c r="AI84" s="85"/>
      <c r="AJ84" s="87"/>
      <c r="AK84" s="136"/>
      <c r="AL84" s="82"/>
      <c r="AM84" s="2448"/>
      <c r="AN84" s="2448"/>
      <c r="AO84" s="2448"/>
      <c r="AP84" s="2448"/>
      <c r="AQ84" s="2448"/>
      <c r="AR84" s="2448"/>
      <c r="AS84" s="2448"/>
      <c r="AT84" s="2448"/>
      <c r="AU84" s="2448"/>
      <c r="AV84" s="2448"/>
      <c r="AW84" s="217"/>
      <c r="AX84" s="1449"/>
      <c r="AY84" s="509"/>
      <c r="AZ84" s="85"/>
      <c r="BA84" s="87"/>
      <c r="BB84" s="136"/>
      <c r="BC84" s="82"/>
      <c r="BD84" s="2448"/>
      <c r="BE84" s="2448"/>
      <c r="BF84" s="2448"/>
      <c r="BG84" s="2448"/>
      <c r="BH84" s="2448"/>
      <c r="BI84" s="2448"/>
      <c r="BJ84" s="2448"/>
      <c r="BK84" s="2448"/>
      <c r="BL84" s="2448"/>
      <c r="BM84" s="2448"/>
      <c r="BN84" s="217"/>
      <c r="BO84" s="1449"/>
      <c r="BP84" s="509"/>
      <c r="BQ84" s="85"/>
      <c r="BR84" s="87"/>
      <c r="BS84" s="136"/>
      <c r="BT84" s="82"/>
      <c r="BU84" s="2448"/>
      <c r="BV84" s="2448"/>
      <c r="BW84" s="2448"/>
      <c r="BX84" s="2448"/>
      <c r="BY84" s="2448"/>
      <c r="BZ84" s="2448"/>
      <c r="CA84" s="2448"/>
      <c r="CB84" s="2448"/>
      <c r="CC84" s="2448"/>
      <c r="CD84" s="2448"/>
      <c r="CE84" s="217"/>
      <c r="CF84" s="1449"/>
      <c r="CG84" s="509"/>
      <c r="CH84" s="85"/>
      <c r="CI84" s="87"/>
      <c r="CJ84" s="136"/>
      <c r="CK84" s="82"/>
      <c r="CL84" s="2448"/>
      <c r="CM84" s="2448"/>
      <c r="CN84" s="2448"/>
      <c r="CO84" s="2448"/>
      <c r="CP84" s="2448"/>
      <c r="CQ84" s="2448"/>
      <c r="CR84" s="2448"/>
      <c r="CS84" s="2448"/>
      <c r="CT84" s="2448"/>
      <c r="CU84" s="2448"/>
      <c r="CV84" s="217"/>
      <c r="CW84" s="1449"/>
      <c r="CX84" s="509"/>
      <c r="CY84" s="85"/>
      <c r="CZ84" s="87"/>
      <c r="DA84" s="136"/>
      <c r="DB84" s="82"/>
      <c r="DC84" s="2448"/>
      <c r="DD84" s="2448"/>
      <c r="DE84" s="2448"/>
      <c r="DF84" s="2448"/>
      <c r="DG84" s="2448"/>
      <c r="DH84" s="2448"/>
      <c r="DI84" s="2448"/>
      <c r="DJ84" s="2448"/>
      <c r="DK84" s="2448"/>
      <c r="DL84" s="2448"/>
      <c r="DM84" s="217"/>
      <c r="DN84" s="1449"/>
      <c r="DO84" s="509"/>
      <c r="DP84" s="85"/>
      <c r="DQ84" s="87"/>
      <c r="DR84" s="136"/>
      <c r="DS84" s="82"/>
      <c r="DT84" s="2448"/>
      <c r="DU84" s="2448"/>
      <c r="DV84" s="2448"/>
      <c r="DW84" s="2448"/>
      <c r="DX84" s="2448"/>
      <c r="DY84" s="2448"/>
      <c r="DZ84" s="2448"/>
      <c r="EA84" s="2448"/>
      <c r="EB84" s="2448"/>
      <c r="EC84" s="2448"/>
      <c r="ED84" s="217"/>
      <c r="EE84" s="1449"/>
      <c r="EF84" s="509"/>
      <c r="EG84" s="85"/>
      <c r="EH84" s="87"/>
      <c r="EI84" s="136"/>
      <c r="EJ84" s="82"/>
      <c r="EK84" s="2448"/>
      <c r="EL84" s="2448"/>
      <c r="EM84" s="2448"/>
      <c r="EN84" s="2448"/>
      <c r="EO84" s="2448"/>
      <c r="EP84" s="2448"/>
      <c r="EQ84" s="2448"/>
      <c r="ER84" s="2448"/>
      <c r="ES84" s="2448"/>
      <c r="ET84" s="2448"/>
      <c r="EU84" s="217"/>
      <c r="EV84" s="1449"/>
      <c r="EW84" s="509"/>
      <c r="EX84" s="85"/>
      <c r="EY84" s="87"/>
      <c r="EZ84" s="136"/>
      <c r="FA84" s="82"/>
      <c r="FB84" s="2448"/>
      <c r="FC84" s="2448"/>
      <c r="FD84" s="2448"/>
      <c r="FE84" s="2448"/>
      <c r="FF84" s="2448"/>
      <c r="FG84" s="2448"/>
      <c r="FH84" s="2448"/>
      <c r="FI84" s="2448"/>
      <c r="FJ84" s="2448"/>
      <c r="FK84" s="2448"/>
      <c r="FL84" s="2448"/>
      <c r="FM84" s="1449"/>
      <c r="FN84" s="509"/>
      <c r="FO84" s="4"/>
    </row>
    <row r="85" spans="1:171" ht="15" customHeight="1">
      <c r="A85" s="88" t="s">
        <v>2162</v>
      </c>
      <c r="B85" s="89" t="s">
        <v>23</v>
      </c>
      <c r="C85" s="137" t="s">
        <v>166</v>
      </c>
      <c r="D85" s="82">
        <v>153</v>
      </c>
      <c r="E85" s="2448" t="s">
        <v>22</v>
      </c>
      <c r="F85" s="2448"/>
      <c r="G85" s="2448">
        <v>149</v>
      </c>
      <c r="H85" s="2448" t="s">
        <v>22</v>
      </c>
      <c r="I85" s="2448" t="s">
        <v>22</v>
      </c>
      <c r="J85" s="2448">
        <v>149</v>
      </c>
      <c r="K85" s="2448" t="s">
        <v>22</v>
      </c>
      <c r="L85" s="2448">
        <v>5</v>
      </c>
      <c r="M85" s="2448">
        <v>144</v>
      </c>
      <c r="N85" s="2448">
        <v>4</v>
      </c>
      <c r="O85" s="217">
        <v>15</v>
      </c>
      <c r="P85" s="1548" t="s">
        <v>30</v>
      </c>
      <c r="Q85" s="669" t="s">
        <v>2160</v>
      </c>
      <c r="R85" s="88" t="s">
        <v>2162</v>
      </c>
      <c r="S85" s="89" t="s">
        <v>23</v>
      </c>
      <c r="T85" s="137" t="s">
        <v>166</v>
      </c>
      <c r="U85" s="82">
        <v>36493</v>
      </c>
      <c r="V85" s="2448" t="s">
        <v>21</v>
      </c>
      <c r="W85" s="2448"/>
      <c r="X85" s="2448">
        <v>32863</v>
      </c>
      <c r="Y85" s="2448">
        <v>13801</v>
      </c>
      <c r="Z85" s="2448">
        <v>4256</v>
      </c>
      <c r="AA85" s="2448">
        <v>14806</v>
      </c>
      <c r="AB85" s="2448" t="s">
        <v>21</v>
      </c>
      <c r="AC85" s="2448">
        <v>14264</v>
      </c>
      <c r="AD85" s="2448">
        <v>542</v>
      </c>
      <c r="AE85" s="2448">
        <v>1197</v>
      </c>
      <c r="AF85" s="217">
        <v>51827</v>
      </c>
      <c r="AG85" s="1548" t="s">
        <v>30</v>
      </c>
      <c r="AH85" s="669" t="s">
        <v>2160</v>
      </c>
      <c r="AI85" s="88" t="s">
        <v>2162</v>
      </c>
      <c r="AJ85" s="89" t="s">
        <v>23</v>
      </c>
      <c r="AK85" s="137" t="s">
        <v>166</v>
      </c>
      <c r="AL85" s="82">
        <v>7906</v>
      </c>
      <c r="AM85" s="2448" t="s">
        <v>22</v>
      </c>
      <c r="AN85" s="2448"/>
      <c r="AO85" s="2448">
        <v>4949</v>
      </c>
      <c r="AP85" s="2448" t="s">
        <v>21</v>
      </c>
      <c r="AQ85" s="2448" t="s">
        <v>21</v>
      </c>
      <c r="AR85" s="2448">
        <v>4949</v>
      </c>
      <c r="AS85" s="2448">
        <v>4949</v>
      </c>
      <c r="AT85" s="2448" t="s">
        <v>21</v>
      </c>
      <c r="AU85" s="2448" t="s">
        <v>21</v>
      </c>
      <c r="AV85" s="2448" t="s">
        <v>21</v>
      </c>
      <c r="AW85" s="217">
        <v>4949</v>
      </c>
      <c r="AX85" s="1548" t="s">
        <v>30</v>
      </c>
      <c r="AY85" s="669" t="s">
        <v>2160</v>
      </c>
      <c r="AZ85" s="88" t="s">
        <v>2162</v>
      </c>
      <c r="BA85" s="89" t="s">
        <v>23</v>
      </c>
      <c r="BB85" s="137" t="s">
        <v>166</v>
      </c>
      <c r="BC85" s="82">
        <v>84895</v>
      </c>
      <c r="BD85" s="2448" t="s">
        <v>22</v>
      </c>
      <c r="BE85" s="2448"/>
      <c r="BF85" s="2448">
        <v>79735</v>
      </c>
      <c r="BG85" s="2448" t="s">
        <v>21</v>
      </c>
      <c r="BH85" s="2448" t="s">
        <v>21</v>
      </c>
      <c r="BI85" s="2448">
        <v>79735</v>
      </c>
      <c r="BJ85" s="2448">
        <v>29253</v>
      </c>
      <c r="BK85" s="2448">
        <v>50482</v>
      </c>
      <c r="BL85" s="2448" t="s">
        <v>21</v>
      </c>
      <c r="BM85" s="2448">
        <v>13232</v>
      </c>
      <c r="BN85" s="217">
        <v>190186</v>
      </c>
      <c r="BO85" s="1548" t="s">
        <v>30</v>
      </c>
      <c r="BP85" s="669" t="s">
        <v>2160</v>
      </c>
      <c r="BQ85" s="88" t="s">
        <v>2162</v>
      </c>
      <c r="BR85" s="89" t="s">
        <v>23</v>
      </c>
      <c r="BS85" s="137" t="s">
        <v>166</v>
      </c>
      <c r="BT85" s="82">
        <v>3674626</v>
      </c>
      <c r="BU85" s="2448" t="s">
        <v>22</v>
      </c>
      <c r="BV85" s="2448"/>
      <c r="BW85" s="2448">
        <v>3320333</v>
      </c>
      <c r="BX85" s="2448" t="s">
        <v>21</v>
      </c>
      <c r="BY85" s="2448" t="s">
        <v>21</v>
      </c>
      <c r="BZ85" s="2448">
        <v>3320333</v>
      </c>
      <c r="CA85" s="2448">
        <v>3059929</v>
      </c>
      <c r="CB85" s="2448">
        <v>260404</v>
      </c>
      <c r="CC85" s="2448" t="s">
        <v>21</v>
      </c>
      <c r="CD85" s="2448">
        <v>288183</v>
      </c>
      <c r="CE85" s="217">
        <v>4046861</v>
      </c>
      <c r="CF85" s="1548" t="s">
        <v>30</v>
      </c>
      <c r="CG85" s="669" t="s">
        <v>2160</v>
      </c>
      <c r="CH85" s="88" t="s">
        <v>2162</v>
      </c>
      <c r="CI85" s="89" t="s">
        <v>23</v>
      </c>
      <c r="CJ85" s="137" t="s">
        <v>166</v>
      </c>
      <c r="CK85" s="82">
        <v>6249</v>
      </c>
      <c r="CL85" s="2448">
        <v>68152</v>
      </c>
      <c r="CM85" s="2448"/>
      <c r="CN85" s="2448">
        <v>9602</v>
      </c>
      <c r="CO85" s="2448" t="s">
        <v>21</v>
      </c>
      <c r="CP85" s="2448" t="s">
        <v>21</v>
      </c>
      <c r="CQ85" s="2448">
        <v>9602</v>
      </c>
      <c r="CR85" s="2448">
        <v>9602</v>
      </c>
      <c r="CS85" s="2448" t="s">
        <v>21</v>
      </c>
      <c r="CT85" s="2448" t="s">
        <v>21</v>
      </c>
      <c r="CU85" s="2448">
        <v>60911</v>
      </c>
      <c r="CV85" s="217">
        <v>17863</v>
      </c>
      <c r="CW85" s="1548" t="s">
        <v>30</v>
      </c>
      <c r="CX85" s="669" t="s">
        <v>2160</v>
      </c>
      <c r="CY85" s="88" t="s">
        <v>2162</v>
      </c>
      <c r="CZ85" s="89" t="s">
        <v>23</v>
      </c>
      <c r="DA85" s="137" t="s">
        <v>166</v>
      </c>
      <c r="DB85" s="82">
        <v>8183</v>
      </c>
      <c r="DC85" s="2448">
        <v>553378</v>
      </c>
      <c r="DD85" s="2448"/>
      <c r="DE85" s="2448">
        <v>377773</v>
      </c>
      <c r="DF85" s="2448">
        <v>118475</v>
      </c>
      <c r="DG85" s="2448">
        <v>2322</v>
      </c>
      <c r="DH85" s="2448">
        <v>256976</v>
      </c>
      <c r="DI85" s="2448" t="s">
        <v>21</v>
      </c>
      <c r="DJ85" s="2448">
        <v>238486</v>
      </c>
      <c r="DK85" s="2448">
        <v>18490</v>
      </c>
      <c r="DL85" s="2448">
        <v>163672</v>
      </c>
      <c r="DM85" s="217" t="s">
        <v>22</v>
      </c>
      <c r="DN85" s="1548" t="s">
        <v>30</v>
      </c>
      <c r="DO85" s="669" t="s">
        <v>2160</v>
      </c>
      <c r="DP85" s="88" t="s">
        <v>2162</v>
      </c>
      <c r="DQ85" s="89" t="s">
        <v>23</v>
      </c>
      <c r="DR85" s="137" t="s">
        <v>166</v>
      </c>
      <c r="DS85" s="82">
        <v>39956</v>
      </c>
      <c r="DT85" s="2448" t="s">
        <v>21</v>
      </c>
      <c r="DU85" s="2448"/>
      <c r="DV85" s="2448">
        <v>34453</v>
      </c>
      <c r="DW85" s="2448">
        <v>3713</v>
      </c>
      <c r="DX85" s="2448">
        <v>2179</v>
      </c>
      <c r="DY85" s="2448">
        <v>28561</v>
      </c>
      <c r="DZ85" s="2448" t="s">
        <v>21</v>
      </c>
      <c r="EA85" s="2448">
        <v>25449</v>
      </c>
      <c r="EB85" s="2448">
        <v>3112</v>
      </c>
      <c r="EC85" s="2448">
        <v>1840</v>
      </c>
      <c r="ED85" s="217">
        <v>47254</v>
      </c>
      <c r="EE85" s="1548" t="s">
        <v>30</v>
      </c>
      <c r="EF85" s="669" t="s">
        <v>2160</v>
      </c>
      <c r="EG85" s="88" t="s">
        <v>2162</v>
      </c>
      <c r="EH85" s="89" t="s">
        <v>23</v>
      </c>
      <c r="EI85" s="137" t="s">
        <v>166</v>
      </c>
      <c r="EJ85" s="82">
        <v>723626</v>
      </c>
      <c r="EK85" s="2448">
        <v>197524</v>
      </c>
      <c r="EL85" s="2448"/>
      <c r="EM85" s="2448">
        <v>856365</v>
      </c>
      <c r="EN85" s="2448" t="s">
        <v>22</v>
      </c>
      <c r="EO85" s="2448" t="s">
        <v>21</v>
      </c>
      <c r="EP85" s="2448">
        <v>856365</v>
      </c>
      <c r="EQ85" s="2448" t="s">
        <v>21</v>
      </c>
      <c r="ER85" s="2448">
        <v>772295</v>
      </c>
      <c r="ES85" s="2448">
        <v>84070</v>
      </c>
      <c r="ET85" s="2448">
        <v>28732</v>
      </c>
      <c r="EU85" s="217">
        <v>1279</v>
      </c>
      <c r="EV85" s="1548" t="s">
        <v>30</v>
      </c>
      <c r="EW85" s="669" t="s">
        <v>2160</v>
      </c>
      <c r="EX85" s="88" t="s">
        <v>2162</v>
      </c>
      <c r="EY85" s="89" t="s">
        <v>23</v>
      </c>
      <c r="EZ85" s="137" t="s">
        <v>166</v>
      </c>
      <c r="FA85" s="82">
        <v>17888</v>
      </c>
      <c r="FB85" s="2448">
        <v>2287</v>
      </c>
      <c r="FC85" s="2448"/>
      <c r="FD85" s="2448">
        <v>13964</v>
      </c>
      <c r="FE85" s="2448" t="s">
        <v>21</v>
      </c>
      <c r="FF85" s="2448" t="s">
        <v>21</v>
      </c>
      <c r="FG85" s="2448">
        <v>13964</v>
      </c>
      <c r="FH85" s="2448">
        <v>10017</v>
      </c>
      <c r="FI85" s="2448">
        <v>2453</v>
      </c>
      <c r="FJ85" s="2448">
        <v>1494</v>
      </c>
      <c r="FK85" s="2448">
        <v>2526</v>
      </c>
      <c r="FL85" s="217">
        <v>16134</v>
      </c>
      <c r="FM85" s="1548" t="s">
        <v>30</v>
      </c>
      <c r="FN85" s="669" t="s">
        <v>2160</v>
      </c>
      <c r="FO85" s="4"/>
    </row>
    <row r="86" spans="1:171" ht="15" customHeight="1">
      <c r="A86" s="88" t="s">
        <v>26</v>
      </c>
      <c r="B86" s="89" t="s">
        <v>26</v>
      </c>
      <c r="C86" s="137" t="s">
        <v>167</v>
      </c>
      <c r="D86" s="82">
        <v>151</v>
      </c>
      <c r="E86" s="2448" t="s">
        <v>22</v>
      </c>
      <c r="F86" s="2448"/>
      <c r="G86" s="2448">
        <v>146</v>
      </c>
      <c r="H86" s="2448" t="s">
        <v>22</v>
      </c>
      <c r="I86" s="2448" t="s">
        <v>22</v>
      </c>
      <c r="J86" s="2448">
        <v>146</v>
      </c>
      <c r="K86" s="2448" t="s">
        <v>22</v>
      </c>
      <c r="L86" s="2448">
        <v>5</v>
      </c>
      <c r="M86" s="2448">
        <v>141</v>
      </c>
      <c r="N86" s="2448">
        <v>4</v>
      </c>
      <c r="O86" s="217">
        <v>16</v>
      </c>
      <c r="P86" s="1448" t="s">
        <v>31</v>
      </c>
      <c r="Q86" s="670" t="s">
        <v>26</v>
      </c>
      <c r="R86" s="88" t="s">
        <v>26</v>
      </c>
      <c r="S86" s="89" t="s">
        <v>26</v>
      </c>
      <c r="T86" s="137" t="s">
        <v>167</v>
      </c>
      <c r="U86" s="82">
        <v>30031</v>
      </c>
      <c r="V86" s="2448" t="s">
        <v>21</v>
      </c>
      <c r="W86" s="2448"/>
      <c r="X86" s="2448">
        <v>30435</v>
      </c>
      <c r="Y86" s="2448">
        <v>11515</v>
      </c>
      <c r="Z86" s="2448">
        <v>4574</v>
      </c>
      <c r="AA86" s="2448">
        <v>14346</v>
      </c>
      <c r="AB86" s="2448" t="s">
        <v>21</v>
      </c>
      <c r="AC86" s="2448">
        <v>13738</v>
      </c>
      <c r="AD86" s="2448">
        <v>608</v>
      </c>
      <c r="AE86" s="2448">
        <v>1096</v>
      </c>
      <c r="AF86" s="217">
        <v>50286</v>
      </c>
      <c r="AG86" s="1448" t="s">
        <v>31</v>
      </c>
      <c r="AH86" s="670" t="s">
        <v>26</v>
      </c>
      <c r="AI86" s="88" t="s">
        <v>26</v>
      </c>
      <c r="AJ86" s="89" t="s">
        <v>26</v>
      </c>
      <c r="AK86" s="137" t="s">
        <v>167</v>
      </c>
      <c r="AL86" s="82">
        <v>6978</v>
      </c>
      <c r="AM86" s="2448" t="s">
        <v>22</v>
      </c>
      <c r="AN86" s="2448"/>
      <c r="AO86" s="2448">
        <v>8554</v>
      </c>
      <c r="AP86" s="2448" t="s">
        <v>21</v>
      </c>
      <c r="AQ86" s="2448" t="s">
        <v>21</v>
      </c>
      <c r="AR86" s="2448">
        <v>8554</v>
      </c>
      <c r="AS86" s="2448">
        <v>8554</v>
      </c>
      <c r="AT86" s="2448" t="s">
        <v>21</v>
      </c>
      <c r="AU86" s="2448" t="s">
        <v>21</v>
      </c>
      <c r="AV86" s="2448" t="s">
        <v>21</v>
      </c>
      <c r="AW86" s="217">
        <v>3373</v>
      </c>
      <c r="AX86" s="1448" t="s">
        <v>31</v>
      </c>
      <c r="AY86" s="670" t="s">
        <v>26</v>
      </c>
      <c r="AZ86" s="88" t="s">
        <v>26</v>
      </c>
      <c r="BA86" s="89" t="s">
        <v>26</v>
      </c>
      <c r="BB86" s="137" t="s">
        <v>167</v>
      </c>
      <c r="BC86" s="82">
        <v>28401</v>
      </c>
      <c r="BD86" s="2448" t="s">
        <v>22</v>
      </c>
      <c r="BE86" s="2448"/>
      <c r="BF86" s="2448">
        <v>68992</v>
      </c>
      <c r="BG86" s="2448" t="s">
        <v>21</v>
      </c>
      <c r="BH86" s="2448" t="s">
        <v>21</v>
      </c>
      <c r="BI86" s="2448">
        <v>68992</v>
      </c>
      <c r="BJ86" s="2448">
        <v>21547</v>
      </c>
      <c r="BK86" s="2448">
        <v>47445</v>
      </c>
      <c r="BL86" s="2448" t="s">
        <v>21</v>
      </c>
      <c r="BM86" s="2448">
        <v>7631</v>
      </c>
      <c r="BN86" s="217">
        <v>137884</v>
      </c>
      <c r="BO86" s="1448" t="s">
        <v>31</v>
      </c>
      <c r="BP86" s="670" t="s">
        <v>26</v>
      </c>
      <c r="BQ86" s="88" t="s">
        <v>26</v>
      </c>
      <c r="BR86" s="89" t="s">
        <v>26</v>
      </c>
      <c r="BS86" s="137" t="s">
        <v>167</v>
      </c>
      <c r="BT86" s="82">
        <v>3244591</v>
      </c>
      <c r="BU86" s="2448" t="s">
        <v>22</v>
      </c>
      <c r="BV86" s="2448"/>
      <c r="BW86" s="2448">
        <v>3008156</v>
      </c>
      <c r="BX86" s="2448" t="s">
        <v>21</v>
      </c>
      <c r="BY86" s="2448" t="s">
        <v>21</v>
      </c>
      <c r="BZ86" s="2448">
        <v>3008156</v>
      </c>
      <c r="CA86" s="2448">
        <v>2707592</v>
      </c>
      <c r="CB86" s="2448">
        <v>300564</v>
      </c>
      <c r="CC86" s="2448" t="s">
        <v>21</v>
      </c>
      <c r="CD86" s="2448">
        <v>366808</v>
      </c>
      <c r="CE86" s="217">
        <v>3910972</v>
      </c>
      <c r="CF86" s="1448" t="s">
        <v>31</v>
      </c>
      <c r="CG86" s="670" t="s">
        <v>26</v>
      </c>
      <c r="CH86" s="88" t="s">
        <v>26</v>
      </c>
      <c r="CI86" s="89" t="s">
        <v>26</v>
      </c>
      <c r="CJ86" s="137" t="s">
        <v>167</v>
      </c>
      <c r="CK86" s="82">
        <v>5516</v>
      </c>
      <c r="CL86" s="2448">
        <v>64488</v>
      </c>
      <c r="CM86" s="2448"/>
      <c r="CN86" s="2448">
        <v>8819</v>
      </c>
      <c r="CO86" s="2448" t="s">
        <v>21</v>
      </c>
      <c r="CP86" s="2448" t="s">
        <v>21</v>
      </c>
      <c r="CQ86" s="2448">
        <v>8819</v>
      </c>
      <c r="CR86" s="2448">
        <v>8819</v>
      </c>
      <c r="CS86" s="2448" t="s">
        <v>21</v>
      </c>
      <c r="CT86" s="2448" t="s">
        <v>21</v>
      </c>
      <c r="CU86" s="2448">
        <v>59619</v>
      </c>
      <c r="CV86" s="217">
        <v>16809</v>
      </c>
      <c r="CW86" s="1448" t="s">
        <v>31</v>
      </c>
      <c r="CX86" s="670" t="s">
        <v>26</v>
      </c>
      <c r="CY86" s="88" t="s">
        <v>26</v>
      </c>
      <c r="CZ86" s="89" t="s">
        <v>26</v>
      </c>
      <c r="DA86" s="137" t="s">
        <v>167</v>
      </c>
      <c r="DB86" s="82">
        <v>6094</v>
      </c>
      <c r="DC86" s="2448">
        <v>533722</v>
      </c>
      <c r="DD86" s="2448"/>
      <c r="DE86" s="2448">
        <v>372400</v>
      </c>
      <c r="DF86" s="2448">
        <v>131366</v>
      </c>
      <c r="DG86" s="2448">
        <v>2218</v>
      </c>
      <c r="DH86" s="2448">
        <v>238816</v>
      </c>
      <c r="DI86" s="2448" t="s">
        <v>21</v>
      </c>
      <c r="DJ86" s="2448">
        <v>214397</v>
      </c>
      <c r="DK86" s="2448">
        <v>24419</v>
      </c>
      <c r="DL86" s="2448">
        <v>138496</v>
      </c>
      <c r="DM86" s="217" t="s">
        <v>22</v>
      </c>
      <c r="DN86" s="1448" t="s">
        <v>31</v>
      </c>
      <c r="DO86" s="670" t="s">
        <v>26</v>
      </c>
      <c r="DP86" s="88" t="s">
        <v>26</v>
      </c>
      <c r="DQ86" s="89" t="s">
        <v>26</v>
      </c>
      <c r="DR86" s="137" t="s">
        <v>167</v>
      </c>
      <c r="DS86" s="82">
        <v>47279</v>
      </c>
      <c r="DT86" s="2448" t="s">
        <v>21</v>
      </c>
      <c r="DU86" s="2448"/>
      <c r="DV86" s="2448">
        <v>33956</v>
      </c>
      <c r="DW86" s="2448">
        <v>3134</v>
      </c>
      <c r="DX86" s="2448">
        <v>2163</v>
      </c>
      <c r="DY86" s="2448">
        <v>28659</v>
      </c>
      <c r="DZ86" s="2448" t="s">
        <v>21</v>
      </c>
      <c r="EA86" s="2448">
        <v>25980</v>
      </c>
      <c r="EB86" s="2448">
        <v>2679</v>
      </c>
      <c r="EC86" s="2448">
        <v>1735</v>
      </c>
      <c r="ED86" s="217">
        <v>58822</v>
      </c>
      <c r="EE86" s="1448" t="s">
        <v>31</v>
      </c>
      <c r="EF86" s="670" t="s">
        <v>26</v>
      </c>
      <c r="EG86" s="88" t="s">
        <v>26</v>
      </c>
      <c r="EH86" s="89" t="s">
        <v>26</v>
      </c>
      <c r="EI86" s="137" t="s">
        <v>167</v>
      </c>
      <c r="EJ86" s="82">
        <v>664932</v>
      </c>
      <c r="EK86" s="2448">
        <v>186359</v>
      </c>
      <c r="EL86" s="2448"/>
      <c r="EM86" s="2448">
        <v>791465</v>
      </c>
      <c r="EN86" s="2448" t="s">
        <v>22</v>
      </c>
      <c r="EO86" s="2448" t="s">
        <v>21</v>
      </c>
      <c r="EP86" s="2448">
        <v>791465</v>
      </c>
      <c r="EQ86" s="2448">
        <v>10</v>
      </c>
      <c r="ER86" s="2448">
        <v>710220</v>
      </c>
      <c r="ES86" s="2448">
        <v>81235</v>
      </c>
      <c r="ET86" s="2448">
        <v>29459</v>
      </c>
      <c r="EU86" s="217">
        <v>1226</v>
      </c>
      <c r="EV86" s="1448" t="s">
        <v>31</v>
      </c>
      <c r="EW86" s="670" t="s">
        <v>26</v>
      </c>
      <c r="EX86" s="88" t="s">
        <v>26</v>
      </c>
      <c r="EY86" s="89" t="s">
        <v>26</v>
      </c>
      <c r="EZ86" s="137" t="s">
        <v>167</v>
      </c>
      <c r="FA86" s="82">
        <v>17536</v>
      </c>
      <c r="FB86" s="2448">
        <v>2339</v>
      </c>
      <c r="FC86" s="2448"/>
      <c r="FD86" s="2448">
        <v>14254</v>
      </c>
      <c r="FE86" s="2448" t="s">
        <v>21</v>
      </c>
      <c r="FF86" s="2448" t="s">
        <v>21</v>
      </c>
      <c r="FG86" s="2448">
        <v>14254</v>
      </c>
      <c r="FH86" s="2448">
        <v>9886</v>
      </c>
      <c r="FI86" s="2448">
        <v>2494</v>
      </c>
      <c r="FJ86" s="2448">
        <v>1874</v>
      </c>
      <c r="FK86" s="2448">
        <v>2779</v>
      </c>
      <c r="FL86" s="217">
        <v>17389</v>
      </c>
      <c r="FM86" s="1448" t="s">
        <v>31</v>
      </c>
      <c r="FN86" s="670" t="s">
        <v>26</v>
      </c>
      <c r="FO86" s="4"/>
    </row>
    <row r="87" spans="1:171" ht="15" customHeight="1">
      <c r="A87" s="88" t="s">
        <v>26</v>
      </c>
      <c r="B87" s="89" t="s">
        <v>26</v>
      </c>
      <c r="C87" s="137" t="s">
        <v>168</v>
      </c>
      <c r="D87" s="82">
        <v>150</v>
      </c>
      <c r="E87" s="2448" t="s">
        <v>22</v>
      </c>
      <c r="F87" s="2448"/>
      <c r="G87" s="2448">
        <v>127</v>
      </c>
      <c r="H87" s="2448" t="s">
        <v>22</v>
      </c>
      <c r="I87" s="2448" t="s">
        <v>22</v>
      </c>
      <c r="J87" s="2448">
        <v>127</v>
      </c>
      <c r="K87" s="2448" t="s">
        <v>22</v>
      </c>
      <c r="L87" s="2448">
        <v>5</v>
      </c>
      <c r="M87" s="2448">
        <v>122</v>
      </c>
      <c r="N87" s="2448">
        <v>4</v>
      </c>
      <c r="O87" s="217">
        <v>35</v>
      </c>
      <c r="P87" s="1448" t="s">
        <v>32</v>
      </c>
      <c r="Q87" s="670" t="s">
        <v>26</v>
      </c>
      <c r="R87" s="88" t="s">
        <v>26</v>
      </c>
      <c r="S87" s="89" t="s">
        <v>26</v>
      </c>
      <c r="T87" s="137" t="s">
        <v>168</v>
      </c>
      <c r="U87" s="82">
        <v>32906</v>
      </c>
      <c r="V87" s="2448" t="s">
        <v>21</v>
      </c>
      <c r="W87" s="2448"/>
      <c r="X87" s="2448">
        <v>31463</v>
      </c>
      <c r="Y87" s="2448">
        <v>11716</v>
      </c>
      <c r="Z87" s="2448">
        <v>4608</v>
      </c>
      <c r="AA87" s="2448">
        <v>15139</v>
      </c>
      <c r="AB87" s="2448" t="s">
        <v>21</v>
      </c>
      <c r="AC87" s="2448">
        <v>14447</v>
      </c>
      <c r="AD87" s="2448">
        <v>692</v>
      </c>
      <c r="AE87" s="2448">
        <v>1286</v>
      </c>
      <c r="AF87" s="217">
        <v>50403</v>
      </c>
      <c r="AG87" s="1448" t="s">
        <v>32</v>
      </c>
      <c r="AH87" s="670" t="s">
        <v>26</v>
      </c>
      <c r="AI87" s="88" t="s">
        <v>26</v>
      </c>
      <c r="AJ87" s="89" t="s">
        <v>26</v>
      </c>
      <c r="AK87" s="137" t="s">
        <v>168</v>
      </c>
      <c r="AL87" s="82">
        <v>7919</v>
      </c>
      <c r="AM87" s="2448" t="s">
        <v>22</v>
      </c>
      <c r="AN87" s="2448"/>
      <c r="AO87" s="2448">
        <v>7070</v>
      </c>
      <c r="AP87" s="2448" t="s">
        <v>21</v>
      </c>
      <c r="AQ87" s="2448" t="s">
        <v>21</v>
      </c>
      <c r="AR87" s="2448">
        <v>7070</v>
      </c>
      <c r="AS87" s="2448">
        <v>7070</v>
      </c>
      <c r="AT87" s="2448" t="s">
        <v>21</v>
      </c>
      <c r="AU87" s="2448" t="s">
        <v>21</v>
      </c>
      <c r="AV87" s="2448" t="s">
        <v>21</v>
      </c>
      <c r="AW87" s="217">
        <v>4320</v>
      </c>
      <c r="AX87" s="1448" t="s">
        <v>32</v>
      </c>
      <c r="AY87" s="670" t="s">
        <v>26</v>
      </c>
      <c r="AZ87" s="88" t="s">
        <v>26</v>
      </c>
      <c r="BA87" s="89" t="s">
        <v>26</v>
      </c>
      <c r="BB87" s="137" t="s">
        <v>168</v>
      </c>
      <c r="BC87" s="82">
        <v>125940</v>
      </c>
      <c r="BD87" s="2448" t="s">
        <v>22</v>
      </c>
      <c r="BE87" s="2448"/>
      <c r="BF87" s="2448">
        <v>84793</v>
      </c>
      <c r="BG87" s="2448" t="s">
        <v>21</v>
      </c>
      <c r="BH87" s="2448" t="s">
        <v>21</v>
      </c>
      <c r="BI87" s="2448">
        <v>84793</v>
      </c>
      <c r="BJ87" s="2448">
        <v>21982</v>
      </c>
      <c r="BK87" s="2448">
        <v>62811</v>
      </c>
      <c r="BL87" s="2448" t="s">
        <v>21</v>
      </c>
      <c r="BM87" s="2448">
        <v>15640</v>
      </c>
      <c r="BN87" s="217">
        <v>165541</v>
      </c>
      <c r="BO87" s="1448" t="s">
        <v>32</v>
      </c>
      <c r="BP87" s="670" t="s">
        <v>26</v>
      </c>
      <c r="BQ87" s="88" t="s">
        <v>26</v>
      </c>
      <c r="BR87" s="89" t="s">
        <v>26</v>
      </c>
      <c r="BS87" s="137" t="s">
        <v>168</v>
      </c>
      <c r="BT87" s="82">
        <v>3584283</v>
      </c>
      <c r="BU87" s="2448" t="s">
        <v>22</v>
      </c>
      <c r="BV87" s="2448"/>
      <c r="BW87" s="2448">
        <v>3542121</v>
      </c>
      <c r="BX87" s="2448" t="s">
        <v>21</v>
      </c>
      <c r="BY87" s="2448" t="s">
        <v>21</v>
      </c>
      <c r="BZ87" s="2448">
        <v>3542121</v>
      </c>
      <c r="CA87" s="2448">
        <v>3175038</v>
      </c>
      <c r="CB87" s="2448">
        <v>367076</v>
      </c>
      <c r="CC87" s="2448">
        <v>7</v>
      </c>
      <c r="CD87" s="2448">
        <v>288575</v>
      </c>
      <c r="CE87" s="217">
        <v>3801334</v>
      </c>
      <c r="CF87" s="1448" t="s">
        <v>32</v>
      </c>
      <c r="CG87" s="670" t="s">
        <v>26</v>
      </c>
      <c r="CH87" s="88" t="s">
        <v>26</v>
      </c>
      <c r="CI87" s="89" t="s">
        <v>26</v>
      </c>
      <c r="CJ87" s="137" t="s">
        <v>168</v>
      </c>
      <c r="CK87" s="82">
        <v>6216</v>
      </c>
      <c r="CL87" s="2448">
        <v>69031</v>
      </c>
      <c r="CM87" s="2448"/>
      <c r="CN87" s="2448">
        <v>9718</v>
      </c>
      <c r="CO87" s="2448" t="s">
        <v>21</v>
      </c>
      <c r="CP87" s="2448" t="s">
        <v>21</v>
      </c>
      <c r="CQ87" s="2448">
        <v>9718</v>
      </c>
      <c r="CR87" s="2448">
        <v>9718</v>
      </c>
      <c r="CS87" s="2448" t="s">
        <v>21</v>
      </c>
      <c r="CT87" s="2448" t="s">
        <v>21</v>
      </c>
      <c r="CU87" s="2448">
        <v>56797</v>
      </c>
      <c r="CV87" s="217">
        <v>22233</v>
      </c>
      <c r="CW87" s="1448" t="s">
        <v>32</v>
      </c>
      <c r="CX87" s="670" t="s">
        <v>26</v>
      </c>
      <c r="CY87" s="88" t="s">
        <v>26</v>
      </c>
      <c r="CZ87" s="89" t="s">
        <v>26</v>
      </c>
      <c r="DA87" s="137" t="s">
        <v>168</v>
      </c>
      <c r="DB87" s="82">
        <v>7836</v>
      </c>
      <c r="DC87" s="2448">
        <v>616852</v>
      </c>
      <c r="DD87" s="2448"/>
      <c r="DE87" s="2448">
        <v>427498</v>
      </c>
      <c r="DF87" s="2448">
        <v>141939</v>
      </c>
      <c r="DG87" s="2448">
        <v>1551</v>
      </c>
      <c r="DH87" s="2448">
        <v>284008</v>
      </c>
      <c r="DI87" s="2448" t="s">
        <v>21</v>
      </c>
      <c r="DJ87" s="2448">
        <v>258733</v>
      </c>
      <c r="DK87" s="2448">
        <v>25275</v>
      </c>
      <c r="DL87" s="2448">
        <v>168757</v>
      </c>
      <c r="DM87" s="217" t="s">
        <v>22</v>
      </c>
      <c r="DN87" s="1448" t="s">
        <v>32</v>
      </c>
      <c r="DO87" s="670" t="s">
        <v>26</v>
      </c>
      <c r="DP87" s="88" t="s">
        <v>26</v>
      </c>
      <c r="DQ87" s="89" t="s">
        <v>26</v>
      </c>
      <c r="DR87" s="137" t="s">
        <v>168</v>
      </c>
      <c r="DS87" s="82">
        <v>27789</v>
      </c>
      <c r="DT87" s="2448" t="s">
        <v>21</v>
      </c>
      <c r="DU87" s="2448"/>
      <c r="DV87" s="2448">
        <v>33971</v>
      </c>
      <c r="DW87" s="2448">
        <v>3216</v>
      </c>
      <c r="DX87" s="2448">
        <v>2106</v>
      </c>
      <c r="DY87" s="2448">
        <v>28649</v>
      </c>
      <c r="DZ87" s="2448" t="s">
        <v>21</v>
      </c>
      <c r="EA87" s="2448">
        <v>26036</v>
      </c>
      <c r="EB87" s="2448">
        <v>2613</v>
      </c>
      <c r="EC87" s="2448">
        <v>1984</v>
      </c>
      <c r="ED87" s="217">
        <v>50645</v>
      </c>
      <c r="EE87" s="1448" t="s">
        <v>32</v>
      </c>
      <c r="EF87" s="670" t="s">
        <v>26</v>
      </c>
      <c r="EG87" s="88" t="s">
        <v>26</v>
      </c>
      <c r="EH87" s="89" t="s">
        <v>26</v>
      </c>
      <c r="EI87" s="137" t="s">
        <v>168</v>
      </c>
      <c r="EJ87" s="82">
        <v>771840</v>
      </c>
      <c r="EK87" s="2448">
        <v>207326</v>
      </c>
      <c r="EL87" s="2448"/>
      <c r="EM87" s="2448">
        <v>926681</v>
      </c>
      <c r="EN87" s="2448" t="s">
        <v>22</v>
      </c>
      <c r="EO87" s="2448" t="s">
        <v>21</v>
      </c>
      <c r="EP87" s="2448">
        <v>926681</v>
      </c>
      <c r="EQ87" s="2448">
        <v>9</v>
      </c>
      <c r="ER87" s="2448">
        <v>834246</v>
      </c>
      <c r="ES87" s="2448">
        <v>92426</v>
      </c>
      <c r="ET87" s="2448">
        <v>33137</v>
      </c>
      <c r="EU87" s="217">
        <v>1293</v>
      </c>
      <c r="EV87" s="1448" t="s">
        <v>32</v>
      </c>
      <c r="EW87" s="670" t="s">
        <v>26</v>
      </c>
      <c r="EX87" s="88" t="s">
        <v>26</v>
      </c>
      <c r="EY87" s="89" t="s">
        <v>26</v>
      </c>
      <c r="EZ87" s="137" t="s">
        <v>168</v>
      </c>
      <c r="FA87" s="82">
        <v>19984</v>
      </c>
      <c r="FB87" s="2448">
        <v>2616</v>
      </c>
      <c r="FC87" s="2448"/>
      <c r="FD87" s="2448">
        <v>17582</v>
      </c>
      <c r="FE87" s="2448" t="s">
        <v>21</v>
      </c>
      <c r="FF87" s="2448" t="s">
        <v>21</v>
      </c>
      <c r="FG87" s="2448">
        <v>17582</v>
      </c>
      <c r="FH87" s="2448">
        <v>12854</v>
      </c>
      <c r="FI87" s="2448">
        <v>2898</v>
      </c>
      <c r="FJ87" s="2448">
        <v>1830</v>
      </c>
      <c r="FK87" s="2448">
        <v>3947</v>
      </c>
      <c r="FL87" s="217">
        <v>18119</v>
      </c>
      <c r="FM87" s="1448" t="s">
        <v>32</v>
      </c>
      <c r="FN87" s="670" t="s">
        <v>26</v>
      </c>
      <c r="FO87" s="4"/>
    </row>
    <row r="88" spans="1:171" ht="15" customHeight="1">
      <c r="A88" s="88" t="s">
        <v>26</v>
      </c>
      <c r="B88" s="89" t="s">
        <v>26</v>
      </c>
      <c r="C88" s="137" t="s">
        <v>169</v>
      </c>
      <c r="D88" s="82">
        <v>128</v>
      </c>
      <c r="E88" s="2448" t="s">
        <v>22</v>
      </c>
      <c r="F88" s="2448"/>
      <c r="G88" s="2448">
        <v>143</v>
      </c>
      <c r="H88" s="2448" t="s">
        <v>22</v>
      </c>
      <c r="I88" s="2448" t="s">
        <v>22</v>
      </c>
      <c r="J88" s="2448">
        <v>143</v>
      </c>
      <c r="K88" s="2448" t="s">
        <v>22</v>
      </c>
      <c r="L88" s="2448">
        <v>4</v>
      </c>
      <c r="M88" s="2448">
        <v>139</v>
      </c>
      <c r="N88" s="2448">
        <v>3</v>
      </c>
      <c r="O88" s="217">
        <v>17</v>
      </c>
      <c r="P88" s="1448" t="s">
        <v>33</v>
      </c>
      <c r="Q88" s="670" t="s">
        <v>26</v>
      </c>
      <c r="R88" s="88" t="s">
        <v>26</v>
      </c>
      <c r="S88" s="89" t="s">
        <v>26</v>
      </c>
      <c r="T88" s="137" t="s">
        <v>169</v>
      </c>
      <c r="U88" s="82">
        <v>31083</v>
      </c>
      <c r="V88" s="2448" t="s">
        <v>21</v>
      </c>
      <c r="W88" s="2448"/>
      <c r="X88" s="2448">
        <v>28771</v>
      </c>
      <c r="Y88" s="2448">
        <v>10012</v>
      </c>
      <c r="Z88" s="2448">
        <v>4238</v>
      </c>
      <c r="AA88" s="2448">
        <v>14521</v>
      </c>
      <c r="AB88" s="2448" t="s">
        <v>21</v>
      </c>
      <c r="AC88" s="2448">
        <v>13795</v>
      </c>
      <c r="AD88" s="2448">
        <v>726</v>
      </c>
      <c r="AE88" s="2448">
        <v>1080</v>
      </c>
      <c r="AF88" s="217">
        <v>51595</v>
      </c>
      <c r="AG88" s="1448" t="s">
        <v>33</v>
      </c>
      <c r="AH88" s="670" t="s">
        <v>26</v>
      </c>
      <c r="AI88" s="88" t="s">
        <v>26</v>
      </c>
      <c r="AJ88" s="89" t="s">
        <v>26</v>
      </c>
      <c r="AK88" s="137" t="s">
        <v>169</v>
      </c>
      <c r="AL88" s="82">
        <v>6804</v>
      </c>
      <c r="AM88" s="2448" t="s">
        <v>22</v>
      </c>
      <c r="AN88" s="2448"/>
      <c r="AO88" s="2448">
        <v>6461</v>
      </c>
      <c r="AP88" s="2448" t="s">
        <v>21</v>
      </c>
      <c r="AQ88" s="2448" t="s">
        <v>21</v>
      </c>
      <c r="AR88" s="2448">
        <v>6461</v>
      </c>
      <c r="AS88" s="2448">
        <v>6461</v>
      </c>
      <c r="AT88" s="2448" t="s">
        <v>21</v>
      </c>
      <c r="AU88" s="2448" t="s">
        <v>21</v>
      </c>
      <c r="AV88" s="2448" t="s">
        <v>21</v>
      </c>
      <c r="AW88" s="217">
        <v>4663</v>
      </c>
      <c r="AX88" s="1448" t="s">
        <v>33</v>
      </c>
      <c r="AY88" s="670" t="s">
        <v>26</v>
      </c>
      <c r="AZ88" s="88" t="s">
        <v>26</v>
      </c>
      <c r="BA88" s="89" t="s">
        <v>26</v>
      </c>
      <c r="BB88" s="137" t="s">
        <v>169</v>
      </c>
      <c r="BC88" s="82">
        <v>62347</v>
      </c>
      <c r="BD88" s="2448" t="s">
        <v>22</v>
      </c>
      <c r="BE88" s="2448"/>
      <c r="BF88" s="2448">
        <v>90661</v>
      </c>
      <c r="BG88" s="2448" t="s">
        <v>21</v>
      </c>
      <c r="BH88" s="2448" t="s">
        <v>21</v>
      </c>
      <c r="BI88" s="2448">
        <v>90661</v>
      </c>
      <c r="BJ88" s="2448">
        <v>25488</v>
      </c>
      <c r="BK88" s="2448">
        <v>65173</v>
      </c>
      <c r="BL88" s="2448" t="s">
        <v>21</v>
      </c>
      <c r="BM88" s="2448">
        <v>6970</v>
      </c>
      <c r="BN88" s="217">
        <v>130222</v>
      </c>
      <c r="BO88" s="1448" t="s">
        <v>33</v>
      </c>
      <c r="BP88" s="670" t="s">
        <v>26</v>
      </c>
      <c r="BQ88" s="88" t="s">
        <v>26</v>
      </c>
      <c r="BR88" s="89" t="s">
        <v>26</v>
      </c>
      <c r="BS88" s="137" t="s">
        <v>169</v>
      </c>
      <c r="BT88" s="82">
        <v>4201811</v>
      </c>
      <c r="BU88" s="2448" t="s">
        <v>22</v>
      </c>
      <c r="BV88" s="2448"/>
      <c r="BW88" s="2448">
        <v>3374581</v>
      </c>
      <c r="BX88" s="2448" t="s">
        <v>21</v>
      </c>
      <c r="BY88" s="2448" t="s">
        <v>21</v>
      </c>
      <c r="BZ88" s="2448">
        <v>3374581</v>
      </c>
      <c r="CA88" s="2448">
        <v>3038587</v>
      </c>
      <c r="CB88" s="2448">
        <v>335994</v>
      </c>
      <c r="CC88" s="2448" t="s">
        <v>21</v>
      </c>
      <c r="CD88" s="2448">
        <v>319639</v>
      </c>
      <c r="CE88" s="217">
        <v>4302652</v>
      </c>
      <c r="CF88" s="1448" t="s">
        <v>33</v>
      </c>
      <c r="CG88" s="670" t="s">
        <v>26</v>
      </c>
      <c r="CH88" s="88" t="s">
        <v>26</v>
      </c>
      <c r="CI88" s="89" t="s">
        <v>26</v>
      </c>
      <c r="CJ88" s="137" t="s">
        <v>169</v>
      </c>
      <c r="CK88" s="82">
        <v>2581</v>
      </c>
      <c r="CL88" s="2448">
        <v>62175</v>
      </c>
      <c r="CM88" s="2448"/>
      <c r="CN88" s="2448">
        <v>5904</v>
      </c>
      <c r="CO88" s="2448" t="s">
        <v>21</v>
      </c>
      <c r="CP88" s="2448" t="s">
        <v>21</v>
      </c>
      <c r="CQ88" s="2448">
        <v>5904</v>
      </c>
      <c r="CR88" s="2448">
        <v>5904</v>
      </c>
      <c r="CS88" s="2448" t="s">
        <v>21</v>
      </c>
      <c r="CT88" s="2448" t="s">
        <v>21</v>
      </c>
      <c r="CU88" s="2448">
        <v>56142</v>
      </c>
      <c r="CV88" s="217">
        <v>21918</v>
      </c>
      <c r="CW88" s="1448" t="s">
        <v>33</v>
      </c>
      <c r="CX88" s="670" t="s">
        <v>26</v>
      </c>
      <c r="CY88" s="88" t="s">
        <v>26</v>
      </c>
      <c r="CZ88" s="89" t="s">
        <v>26</v>
      </c>
      <c r="DA88" s="137" t="s">
        <v>169</v>
      </c>
      <c r="DB88" s="82">
        <v>6690</v>
      </c>
      <c r="DC88" s="2448">
        <v>607445</v>
      </c>
      <c r="DD88" s="2448"/>
      <c r="DE88" s="2448">
        <v>420298</v>
      </c>
      <c r="DF88" s="2448">
        <v>138610</v>
      </c>
      <c r="DG88" s="2448">
        <v>729</v>
      </c>
      <c r="DH88" s="2448">
        <v>280959</v>
      </c>
      <c r="DI88" s="2448" t="s">
        <v>21</v>
      </c>
      <c r="DJ88" s="2448">
        <v>254312</v>
      </c>
      <c r="DK88" s="2448">
        <v>26647</v>
      </c>
      <c r="DL88" s="2448">
        <v>164014</v>
      </c>
      <c r="DM88" s="217" t="s">
        <v>22</v>
      </c>
      <c r="DN88" s="1448" t="s">
        <v>33</v>
      </c>
      <c r="DO88" s="670" t="s">
        <v>26</v>
      </c>
      <c r="DP88" s="88" t="s">
        <v>26</v>
      </c>
      <c r="DQ88" s="89" t="s">
        <v>26</v>
      </c>
      <c r="DR88" s="137" t="s">
        <v>169</v>
      </c>
      <c r="DS88" s="82">
        <v>32741</v>
      </c>
      <c r="DT88" s="2448" t="s">
        <v>21</v>
      </c>
      <c r="DU88" s="2448"/>
      <c r="DV88" s="2448">
        <v>33712</v>
      </c>
      <c r="DW88" s="2448">
        <v>2843</v>
      </c>
      <c r="DX88" s="2448">
        <v>2175</v>
      </c>
      <c r="DY88" s="2448">
        <v>28694</v>
      </c>
      <c r="DZ88" s="2448" t="s">
        <v>21</v>
      </c>
      <c r="EA88" s="2448">
        <v>26339</v>
      </c>
      <c r="EB88" s="2448">
        <v>2355</v>
      </c>
      <c r="EC88" s="2448">
        <v>1930</v>
      </c>
      <c r="ED88" s="217">
        <v>47726</v>
      </c>
      <c r="EE88" s="1448" t="s">
        <v>33</v>
      </c>
      <c r="EF88" s="670" t="s">
        <v>26</v>
      </c>
      <c r="EG88" s="88" t="s">
        <v>26</v>
      </c>
      <c r="EH88" s="89" t="s">
        <v>26</v>
      </c>
      <c r="EI88" s="137" t="s">
        <v>169</v>
      </c>
      <c r="EJ88" s="82">
        <v>766464</v>
      </c>
      <c r="EK88" s="2448">
        <v>190679</v>
      </c>
      <c r="EL88" s="2448"/>
      <c r="EM88" s="2448">
        <v>903097</v>
      </c>
      <c r="EN88" s="2448" t="s">
        <v>22</v>
      </c>
      <c r="EO88" s="2448" t="s">
        <v>21</v>
      </c>
      <c r="EP88" s="2448">
        <v>903097</v>
      </c>
      <c r="EQ88" s="2448">
        <v>7</v>
      </c>
      <c r="ER88" s="2448">
        <v>816694</v>
      </c>
      <c r="ES88" s="2448">
        <v>86396</v>
      </c>
      <c r="ET88" s="2448">
        <v>32981</v>
      </c>
      <c r="EU88" s="217">
        <v>1430</v>
      </c>
      <c r="EV88" s="1448" t="s">
        <v>33</v>
      </c>
      <c r="EW88" s="670" t="s">
        <v>26</v>
      </c>
      <c r="EX88" s="88" t="s">
        <v>26</v>
      </c>
      <c r="EY88" s="89" t="s">
        <v>26</v>
      </c>
      <c r="EZ88" s="137" t="s">
        <v>169</v>
      </c>
      <c r="FA88" s="82">
        <v>20993</v>
      </c>
      <c r="FB88" s="2448">
        <v>2362</v>
      </c>
      <c r="FC88" s="2448"/>
      <c r="FD88" s="2448">
        <v>18910</v>
      </c>
      <c r="FE88" s="2448" t="s">
        <v>21</v>
      </c>
      <c r="FF88" s="2448" t="s">
        <v>21</v>
      </c>
      <c r="FG88" s="2448">
        <v>18910</v>
      </c>
      <c r="FH88" s="2448">
        <v>13455</v>
      </c>
      <c r="FI88" s="2448">
        <v>3904</v>
      </c>
      <c r="FJ88" s="2448">
        <v>1551</v>
      </c>
      <c r="FK88" s="2448">
        <v>2640</v>
      </c>
      <c r="FL88" s="217">
        <v>17996</v>
      </c>
      <c r="FM88" s="1448" t="s">
        <v>33</v>
      </c>
      <c r="FN88" s="670" t="s">
        <v>26</v>
      </c>
      <c r="FO88" s="4"/>
    </row>
    <row r="89" spans="1:171" ht="15" customHeight="1">
      <c r="A89" s="88">
        <v>1</v>
      </c>
      <c r="B89" s="89" t="s">
        <v>2159</v>
      </c>
      <c r="C89" s="137" t="s">
        <v>2163</v>
      </c>
      <c r="D89" s="82">
        <v>161</v>
      </c>
      <c r="E89" s="2448" t="s">
        <v>22</v>
      </c>
      <c r="F89" s="2448"/>
      <c r="G89" s="2448">
        <v>160</v>
      </c>
      <c r="H89" s="2448" t="s">
        <v>22</v>
      </c>
      <c r="I89" s="2448" t="s">
        <v>22</v>
      </c>
      <c r="J89" s="2448">
        <v>160</v>
      </c>
      <c r="K89" s="2448" t="s">
        <v>22</v>
      </c>
      <c r="L89" s="2448">
        <v>6</v>
      </c>
      <c r="M89" s="2448">
        <v>154</v>
      </c>
      <c r="N89" s="2448">
        <v>4</v>
      </c>
      <c r="O89" s="217">
        <v>14</v>
      </c>
      <c r="P89" s="1448" t="s">
        <v>34</v>
      </c>
      <c r="Q89" s="670" t="s">
        <v>26</v>
      </c>
      <c r="R89" s="88">
        <v>1</v>
      </c>
      <c r="S89" s="89" t="s">
        <v>2159</v>
      </c>
      <c r="T89" s="137" t="s">
        <v>2163</v>
      </c>
      <c r="U89" s="82">
        <v>33907</v>
      </c>
      <c r="V89" s="2448" t="s">
        <v>21</v>
      </c>
      <c r="W89" s="2448"/>
      <c r="X89" s="2448">
        <v>27434</v>
      </c>
      <c r="Y89" s="2448">
        <v>10710</v>
      </c>
      <c r="Z89" s="2448">
        <v>3811</v>
      </c>
      <c r="AA89" s="2448">
        <v>12913</v>
      </c>
      <c r="AB89" s="2448" t="s">
        <v>21</v>
      </c>
      <c r="AC89" s="2448">
        <v>12130</v>
      </c>
      <c r="AD89" s="2448">
        <v>783</v>
      </c>
      <c r="AE89" s="2448">
        <v>1011</v>
      </c>
      <c r="AF89" s="217">
        <v>57017</v>
      </c>
      <c r="AG89" s="1448" t="s">
        <v>34</v>
      </c>
      <c r="AH89" s="670" t="s">
        <v>26</v>
      </c>
      <c r="AI89" s="88">
        <v>1</v>
      </c>
      <c r="AJ89" s="89" t="s">
        <v>2159</v>
      </c>
      <c r="AK89" s="137" t="s">
        <v>2163</v>
      </c>
      <c r="AL89" s="82">
        <v>6770</v>
      </c>
      <c r="AM89" s="2448" t="s">
        <v>22</v>
      </c>
      <c r="AN89" s="2448"/>
      <c r="AO89" s="2448">
        <v>6893</v>
      </c>
      <c r="AP89" s="2448" t="s">
        <v>21</v>
      </c>
      <c r="AQ89" s="2448" t="s">
        <v>21</v>
      </c>
      <c r="AR89" s="2448">
        <v>6893</v>
      </c>
      <c r="AS89" s="2448">
        <v>6893</v>
      </c>
      <c r="AT89" s="2448" t="s">
        <v>21</v>
      </c>
      <c r="AU89" s="2448" t="s">
        <v>21</v>
      </c>
      <c r="AV89" s="2448" t="s">
        <v>21</v>
      </c>
      <c r="AW89" s="217">
        <v>4540</v>
      </c>
      <c r="AX89" s="1448" t="s">
        <v>34</v>
      </c>
      <c r="AY89" s="670" t="s">
        <v>26</v>
      </c>
      <c r="AZ89" s="88">
        <v>1</v>
      </c>
      <c r="BA89" s="89" t="s">
        <v>2159</v>
      </c>
      <c r="BB89" s="137" t="s">
        <v>2163</v>
      </c>
      <c r="BC89" s="82">
        <v>241056</v>
      </c>
      <c r="BD89" s="2448" t="s">
        <v>22</v>
      </c>
      <c r="BE89" s="2448"/>
      <c r="BF89" s="2448">
        <v>82531</v>
      </c>
      <c r="BG89" s="2448" t="s">
        <v>21</v>
      </c>
      <c r="BH89" s="2448" t="s">
        <v>21</v>
      </c>
      <c r="BI89" s="2448">
        <v>82531</v>
      </c>
      <c r="BJ89" s="2448">
        <v>31146</v>
      </c>
      <c r="BK89" s="2448">
        <v>51385</v>
      </c>
      <c r="BL89" s="2448" t="s">
        <v>21</v>
      </c>
      <c r="BM89" s="2448">
        <v>48349</v>
      </c>
      <c r="BN89" s="217">
        <v>238192</v>
      </c>
      <c r="BO89" s="1448" t="s">
        <v>34</v>
      </c>
      <c r="BP89" s="670" t="s">
        <v>26</v>
      </c>
      <c r="BQ89" s="88">
        <v>1</v>
      </c>
      <c r="BR89" s="89" t="s">
        <v>2159</v>
      </c>
      <c r="BS89" s="137" t="s">
        <v>2163</v>
      </c>
      <c r="BT89" s="82">
        <v>3379807</v>
      </c>
      <c r="BU89" s="2448" t="s">
        <v>22</v>
      </c>
      <c r="BV89" s="2448"/>
      <c r="BW89" s="2448">
        <v>3440472</v>
      </c>
      <c r="BX89" s="2448" t="s">
        <v>21</v>
      </c>
      <c r="BY89" s="2448" t="s">
        <v>21</v>
      </c>
      <c r="BZ89" s="2448">
        <v>3440472</v>
      </c>
      <c r="CA89" s="2448">
        <v>3068308</v>
      </c>
      <c r="CB89" s="2448">
        <v>372164</v>
      </c>
      <c r="CC89" s="2448" t="s">
        <v>21</v>
      </c>
      <c r="CD89" s="2448">
        <v>256644</v>
      </c>
      <c r="CE89" s="217">
        <v>3996338</v>
      </c>
      <c r="CF89" s="1448" t="s">
        <v>34</v>
      </c>
      <c r="CG89" s="670" t="s">
        <v>26</v>
      </c>
      <c r="CH89" s="88">
        <v>1</v>
      </c>
      <c r="CI89" s="89" t="s">
        <v>2159</v>
      </c>
      <c r="CJ89" s="137" t="s">
        <v>2163</v>
      </c>
      <c r="CK89" s="82">
        <v>3898</v>
      </c>
      <c r="CL89" s="2448">
        <v>62171</v>
      </c>
      <c r="CM89" s="2448"/>
      <c r="CN89" s="2448">
        <v>6807</v>
      </c>
      <c r="CO89" s="2448" t="s">
        <v>21</v>
      </c>
      <c r="CP89" s="2448" t="s">
        <v>21</v>
      </c>
      <c r="CQ89" s="2448">
        <v>6807</v>
      </c>
      <c r="CR89" s="2448">
        <v>6807</v>
      </c>
      <c r="CS89" s="2448" t="s">
        <v>21</v>
      </c>
      <c r="CT89" s="2448" t="s">
        <v>21</v>
      </c>
      <c r="CU89" s="2448">
        <v>57347</v>
      </c>
      <c r="CV89" s="217">
        <v>20637</v>
      </c>
      <c r="CW89" s="1448" t="s">
        <v>34</v>
      </c>
      <c r="CX89" s="670" t="s">
        <v>26</v>
      </c>
      <c r="CY89" s="88">
        <v>1</v>
      </c>
      <c r="CZ89" s="89" t="s">
        <v>2159</v>
      </c>
      <c r="DA89" s="137" t="s">
        <v>2163</v>
      </c>
      <c r="DB89" s="82">
        <v>7497</v>
      </c>
      <c r="DC89" s="2448">
        <v>643727</v>
      </c>
      <c r="DD89" s="2448"/>
      <c r="DE89" s="2448">
        <v>442769</v>
      </c>
      <c r="DF89" s="2448">
        <v>151881</v>
      </c>
      <c r="DG89" s="2448">
        <v>265</v>
      </c>
      <c r="DH89" s="2448">
        <v>290623</v>
      </c>
      <c r="DI89" s="2448" t="s">
        <v>21</v>
      </c>
      <c r="DJ89" s="2448">
        <v>262157</v>
      </c>
      <c r="DK89" s="2448">
        <v>28466</v>
      </c>
      <c r="DL89" s="2448">
        <v>162792</v>
      </c>
      <c r="DM89" s="217" t="s">
        <v>22</v>
      </c>
      <c r="DN89" s="1448" t="s">
        <v>34</v>
      </c>
      <c r="DO89" s="670" t="s">
        <v>26</v>
      </c>
      <c r="DP89" s="88">
        <v>1</v>
      </c>
      <c r="DQ89" s="89" t="s">
        <v>2159</v>
      </c>
      <c r="DR89" s="137" t="s">
        <v>2163</v>
      </c>
      <c r="DS89" s="82">
        <v>25673</v>
      </c>
      <c r="DT89" s="2448" t="s">
        <v>21</v>
      </c>
      <c r="DU89" s="2448"/>
      <c r="DV89" s="2448">
        <v>33991</v>
      </c>
      <c r="DW89" s="2448">
        <v>2368</v>
      </c>
      <c r="DX89" s="2448">
        <v>2089</v>
      </c>
      <c r="DY89" s="2448">
        <v>29534</v>
      </c>
      <c r="DZ89" s="2448" t="s">
        <v>21</v>
      </c>
      <c r="EA89" s="2448">
        <v>26793</v>
      </c>
      <c r="EB89" s="2448">
        <v>2741</v>
      </c>
      <c r="EC89" s="2448">
        <v>1696</v>
      </c>
      <c r="ED89" s="217">
        <v>37708</v>
      </c>
      <c r="EE89" s="1448" t="s">
        <v>34</v>
      </c>
      <c r="EF89" s="670" t="s">
        <v>26</v>
      </c>
      <c r="EG89" s="88">
        <v>1</v>
      </c>
      <c r="EH89" s="89" t="s">
        <v>2159</v>
      </c>
      <c r="EI89" s="137" t="s">
        <v>2163</v>
      </c>
      <c r="EJ89" s="82">
        <v>790811</v>
      </c>
      <c r="EK89" s="2448">
        <v>177500</v>
      </c>
      <c r="EL89" s="2448"/>
      <c r="EM89" s="2448">
        <v>926472</v>
      </c>
      <c r="EN89" s="2448" t="s">
        <v>22</v>
      </c>
      <c r="EO89" s="2448" t="s">
        <v>21</v>
      </c>
      <c r="EP89" s="2448">
        <v>926472</v>
      </c>
      <c r="EQ89" s="2448">
        <v>8</v>
      </c>
      <c r="ER89" s="2448">
        <v>855562</v>
      </c>
      <c r="ES89" s="2448">
        <v>70902</v>
      </c>
      <c r="ET89" s="2448">
        <v>33517</v>
      </c>
      <c r="EU89" s="217">
        <v>1328</v>
      </c>
      <c r="EV89" s="1448" t="s">
        <v>34</v>
      </c>
      <c r="EW89" s="670" t="s">
        <v>26</v>
      </c>
      <c r="EX89" s="88">
        <v>1</v>
      </c>
      <c r="EY89" s="89" t="s">
        <v>2159</v>
      </c>
      <c r="EZ89" s="137" t="s">
        <v>2163</v>
      </c>
      <c r="FA89" s="82">
        <v>20077</v>
      </c>
      <c r="FB89" s="2448">
        <v>2335</v>
      </c>
      <c r="FC89" s="2448"/>
      <c r="FD89" s="2448">
        <v>16832</v>
      </c>
      <c r="FE89" s="2448" t="s">
        <v>21</v>
      </c>
      <c r="FF89" s="2448" t="s">
        <v>21</v>
      </c>
      <c r="FG89" s="2448">
        <v>16832</v>
      </c>
      <c r="FH89" s="2448">
        <v>11461</v>
      </c>
      <c r="FI89" s="2448">
        <v>3639</v>
      </c>
      <c r="FJ89" s="2448">
        <v>1732</v>
      </c>
      <c r="FK89" s="2448">
        <v>2515</v>
      </c>
      <c r="FL89" s="217">
        <v>17626</v>
      </c>
      <c r="FM89" s="1448" t="s">
        <v>34</v>
      </c>
      <c r="FN89" s="670" t="s">
        <v>26</v>
      </c>
      <c r="FO89" s="4"/>
    </row>
    <row r="90" spans="1:171" ht="15" customHeight="1">
      <c r="A90" s="88" t="s">
        <v>26</v>
      </c>
      <c r="B90" s="89" t="s">
        <v>26</v>
      </c>
      <c r="C90" s="137" t="s">
        <v>170</v>
      </c>
      <c r="D90" s="82">
        <v>148</v>
      </c>
      <c r="E90" s="2448" t="s">
        <v>22</v>
      </c>
      <c r="F90" s="2448"/>
      <c r="G90" s="2448">
        <v>143</v>
      </c>
      <c r="H90" s="2448" t="s">
        <v>22</v>
      </c>
      <c r="I90" s="2448" t="s">
        <v>22</v>
      </c>
      <c r="J90" s="2448">
        <v>143</v>
      </c>
      <c r="K90" s="2448" t="s">
        <v>22</v>
      </c>
      <c r="L90" s="2448">
        <v>5</v>
      </c>
      <c r="M90" s="2448">
        <v>138</v>
      </c>
      <c r="N90" s="2448">
        <v>4</v>
      </c>
      <c r="O90" s="217">
        <v>15</v>
      </c>
      <c r="P90" s="1448" t="s">
        <v>35</v>
      </c>
      <c r="Q90" s="670" t="s">
        <v>26</v>
      </c>
      <c r="R90" s="88" t="s">
        <v>26</v>
      </c>
      <c r="S90" s="89" t="s">
        <v>26</v>
      </c>
      <c r="T90" s="137" t="s">
        <v>170</v>
      </c>
      <c r="U90" s="82">
        <v>27415</v>
      </c>
      <c r="V90" s="2448" t="s">
        <v>21</v>
      </c>
      <c r="W90" s="2448"/>
      <c r="X90" s="2448">
        <v>25850</v>
      </c>
      <c r="Y90" s="2448">
        <v>8866</v>
      </c>
      <c r="Z90" s="2448">
        <v>3915</v>
      </c>
      <c r="AA90" s="2448">
        <v>13069</v>
      </c>
      <c r="AB90" s="2448" t="s">
        <v>21</v>
      </c>
      <c r="AC90" s="2448">
        <v>12571</v>
      </c>
      <c r="AD90" s="2448">
        <v>498</v>
      </c>
      <c r="AE90" s="2448">
        <v>1083</v>
      </c>
      <c r="AF90" s="217">
        <v>57153</v>
      </c>
      <c r="AG90" s="1448" t="s">
        <v>35</v>
      </c>
      <c r="AH90" s="670" t="s">
        <v>26</v>
      </c>
      <c r="AI90" s="88" t="s">
        <v>26</v>
      </c>
      <c r="AJ90" s="89" t="s">
        <v>26</v>
      </c>
      <c r="AK90" s="137" t="s">
        <v>170</v>
      </c>
      <c r="AL90" s="82">
        <v>4389</v>
      </c>
      <c r="AM90" s="2448" t="s">
        <v>22</v>
      </c>
      <c r="AN90" s="2448"/>
      <c r="AO90" s="2448">
        <v>5259</v>
      </c>
      <c r="AP90" s="2448" t="s">
        <v>21</v>
      </c>
      <c r="AQ90" s="2448" t="s">
        <v>21</v>
      </c>
      <c r="AR90" s="2448">
        <v>5259</v>
      </c>
      <c r="AS90" s="2448">
        <v>5259</v>
      </c>
      <c r="AT90" s="2448" t="s">
        <v>21</v>
      </c>
      <c r="AU90" s="2448" t="s">
        <v>21</v>
      </c>
      <c r="AV90" s="2448" t="s">
        <v>21</v>
      </c>
      <c r="AW90" s="217">
        <v>3670</v>
      </c>
      <c r="AX90" s="1448" t="s">
        <v>35</v>
      </c>
      <c r="AY90" s="670" t="s">
        <v>26</v>
      </c>
      <c r="AZ90" s="88" t="s">
        <v>26</v>
      </c>
      <c r="BA90" s="89" t="s">
        <v>26</v>
      </c>
      <c r="BB90" s="137" t="s">
        <v>170</v>
      </c>
      <c r="BC90" s="82">
        <v>92588</v>
      </c>
      <c r="BD90" s="2448" t="s">
        <v>22</v>
      </c>
      <c r="BE90" s="2448"/>
      <c r="BF90" s="2448">
        <v>88133</v>
      </c>
      <c r="BG90" s="2448" t="s">
        <v>21</v>
      </c>
      <c r="BH90" s="2448" t="s">
        <v>21</v>
      </c>
      <c r="BI90" s="2448">
        <v>88133</v>
      </c>
      <c r="BJ90" s="2448">
        <v>21559</v>
      </c>
      <c r="BK90" s="2448">
        <v>66574</v>
      </c>
      <c r="BL90" s="2448" t="s">
        <v>21</v>
      </c>
      <c r="BM90" s="2448">
        <v>13440</v>
      </c>
      <c r="BN90" s="217">
        <v>229721</v>
      </c>
      <c r="BO90" s="1448" t="s">
        <v>35</v>
      </c>
      <c r="BP90" s="670" t="s">
        <v>26</v>
      </c>
      <c r="BQ90" s="88" t="s">
        <v>26</v>
      </c>
      <c r="BR90" s="89" t="s">
        <v>26</v>
      </c>
      <c r="BS90" s="137" t="s">
        <v>170</v>
      </c>
      <c r="BT90" s="82">
        <v>3248081</v>
      </c>
      <c r="BU90" s="2448" t="s">
        <v>22</v>
      </c>
      <c r="BV90" s="2448"/>
      <c r="BW90" s="2448">
        <v>3418166</v>
      </c>
      <c r="BX90" s="2448" t="s">
        <v>21</v>
      </c>
      <c r="BY90" s="2448" t="s">
        <v>21</v>
      </c>
      <c r="BZ90" s="2448">
        <v>3418166</v>
      </c>
      <c r="CA90" s="2448">
        <v>3030024</v>
      </c>
      <c r="CB90" s="2448">
        <v>388142</v>
      </c>
      <c r="CC90" s="2448" t="s">
        <v>21</v>
      </c>
      <c r="CD90" s="2448">
        <v>296422</v>
      </c>
      <c r="CE90" s="217">
        <v>3530462</v>
      </c>
      <c r="CF90" s="1448" t="s">
        <v>35</v>
      </c>
      <c r="CG90" s="670" t="s">
        <v>26</v>
      </c>
      <c r="CH90" s="88" t="s">
        <v>26</v>
      </c>
      <c r="CI90" s="89" t="s">
        <v>26</v>
      </c>
      <c r="CJ90" s="137" t="s">
        <v>170</v>
      </c>
      <c r="CK90" s="82">
        <v>3612</v>
      </c>
      <c r="CL90" s="2448">
        <v>61772</v>
      </c>
      <c r="CM90" s="2448"/>
      <c r="CN90" s="2448">
        <v>6818</v>
      </c>
      <c r="CO90" s="2448" t="s">
        <v>21</v>
      </c>
      <c r="CP90" s="2448" t="s">
        <v>21</v>
      </c>
      <c r="CQ90" s="2448">
        <v>6818</v>
      </c>
      <c r="CR90" s="2448">
        <v>6818</v>
      </c>
      <c r="CS90" s="2448" t="s">
        <v>21</v>
      </c>
      <c r="CT90" s="2448" t="s">
        <v>21</v>
      </c>
      <c r="CU90" s="2448">
        <v>55035</v>
      </c>
      <c r="CV90" s="217">
        <v>20968</v>
      </c>
      <c r="CW90" s="1448" t="s">
        <v>35</v>
      </c>
      <c r="CX90" s="670" t="s">
        <v>26</v>
      </c>
      <c r="CY90" s="88" t="s">
        <v>26</v>
      </c>
      <c r="CZ90" s="89" t="s">
        <v>26</v>
      </c>
      <c r="DA90" s="137" t="s">
        <v>170</v>
      </c>
      <c r="DB90" s="82">
        <v>6856</v>
      </c>
      <c r="DC90" s="2448">
        <v>625320</v>
      </c>
      <c r="DD90" s="2448"/>
      <c r="DE90" s="2448">
        <v>440743</v>
      </c>
      <c r="DF90" s="2448">
        <v>150422</v>
      </c>
      <c r="DG90" s="2448" t="s">
        <v>21</v>
      </c>
      <c r="DH90" s="2448">
        <v>290321</v>
      </c>
      <c r="DI90" s="2448" t="s">
        <v>21</v>
      </c>
      <c r="DJ90" s="2448">
        <v>267410</v>
      </c>
      <c r="DK90" s="2448">
        <v>22911</v>
      </c>
      <c r="DL90" s="2448">
        <v>158657</v>
      </c>
      <c r="DM90" s="217" t="s">
        <v>22</v>
      </c>
      <c r="DN90" s="1448" t="s">
        <v>35</v>
      </c>
      <c r="DO90" s="670" t="s">
        <v>26</v>
      </c>
      <c r="DP90" s="88" t="s">
        <v>26</v>
      </c>
      <c r="DQ90" s="89" t="s">
        <v>26</v>
      </c>
      <c r="DR90" s="137" t="s">
        <v>170</v>
      </c>
      <c r="DS90" s="82">
        <v>49670</v>
      </c>
      <c r="DT90" s="2448" t="s">
        <v>21</v>
      </c>
      <c r="DU90" s="2448"/>
      <c r="DV90" s="2448">
        <v>32427</v>
      </c>
      <c r="DW90" s="2448">
        <v>2296</v>
      </c>
      <c r="DX90" s="2448">
        <v>2081</v>
      </c>
      <c r="DY90" s="2448">
        <v>28050</v>
      </c>
      <c r="DZ90" s="2448" t="s">
        <v>21</v>
      </c>
      <c r="EA90" s="2448">
        <v>25137</v>
      </c>
      <c r="EB90" s="2448">
        <v>2913</v>
      </c>
      <c r="EC90" s="2448">
        <v>1228</v>
      </c>
      <c r="ED90" s="217">
        <v>53697</v>
      </c>
      <c r="EE90" s="1448" t="s">
        <v>35</v>
      </c>
      <c r="EF90" s="670" t="s">
        <v>26</v>
      </c>
      <c r="EG90" s="88" t="s">
        <v>26</v>
      </c>
      <c r="EH90" s="89" t="s">
        <v>26</v>
      </c>
      <c r="EI90" s="137" t="s">
        <v>170</v>
      </c>
      <c r="EJ90" s="82">
        <v>779002</v>
      </c>
      <c r="EK90" s="2448">
        <v>188163</v>
      </c>
      <c r="EL90" s="2448"/>
      <c r="EM90" s="2448">
        <v>921976</v>
      </c>
      <c r="EN90" s="2448" t="s">
        <v>22</v>
      </c>
      <c r="EO90" s="2448" t="s">
        <v>21</v>
      </c>
      <c r="EP90" s="2448">
        <v>921976</v>
      </c>
      <c r="EQ90" s="2448">
        <v>8</v>
      </c>
      <c r="ER90" s="2448">
        <v>838744</v>
      </c>
      <c r="ES90" s="2448">
        <v>83224</v>
      </c>
      <c r="ET90" s="2448">
        <v>31576</v>
      </c>
      <c r="EU90" s="217">
        <v>1285</v>
      </c>
      <c r="EV90" s="1448" t="s">
        <v>35</v>
      </c>
      <c r="EW90" s="670" t="s">
        <v>26</v>
      </c>
      <c r="EX90" s="88" t="s">
        <v>26</v>
      </c>
      <c r="EY90" s="89" t="s">
        <v>26</v>
      </c>
      <c r="EZ90" s="137" t="s">
        <v>170</v>
      </c>
      <c r="FA90" s="82">
        <v>18762</v>
      </c>
      <c r="FB90" s="2448">
        <v>2242</v>
      </c>
      <c r="FC90" s="2448"/>
      <c r="FD90" s="2448">
        <v>17055</v>
      </c>
      <c r="FE90" s="2448" t="s">
        <v>21</v>
      </c>
      <c r="FF90" s="2448" t="s">
        <v>21</v>
      </c>
      <c r="FG90" s="2448">
        <v>17055</v>
      </c>
      <c r="FH90" s="2448">
        <v>11548</v>
      </c>
      <c r="FI90" s="2448">
        <v>3391</v>
      </c>
      <c r="FJ90" s="2448">
        <v>2116</v>
      </c>
      <c r="FK90" s="2448">
        <v>2651</v>
      </c>
      <c r="FL90" s="217">
        <v>17556</v>
      </c>
      <c r="FM90" s="1448" t="s">
        <v>35</v>
      </c>
      <c r="FN90" s="670" t="s">
        <v>26</v>
      </c>
      <c r="FO90" s="4"/>
    </row>
    <row r="91" spans="1:171" ht="15" customHeight="1">
      <c r="A91" s="88" t="s">
        <v>26</v>
      </c>
      <c r="B91" s="89" t="s">
        <v>26</v>
      </c>
      <c r="C91" s="137" t="s">
        <v>171</v>
      </c>
      <c r="D91" s="82">
        <v>172</v>
      </c>
      <c r="E91" s="2448" t="s">
        <v>22</v>
      </c>
      <c r="F91" s="2448"/>
      <c r="G91" s="2448">
        <v>169</v>
      </c>
      <c r="H91" s="2448" t="s">
        <v>22</v>
      </c>
      <c r="I91" s="2448" t="s">
        <v>22</v>
      </c>
      <c r="J91" s="2448">
        <v>169</v>
      </c>
      <c r="K91" s="2448" t="s">
        <v>22</v>
      </c>
      <c r="L91" s="2448">
        <v>5</v>
      </c>
      <c r="M91" s="2448">
        <v>164</v>
      </c>
      <c r="N91" s="2448">
        <v>4</v>
      </c>
      <c r="O91" s="217">
        <v>14</v>
      </c>
      <c r="P91" s="1448" t="s">
        <v>36</v>
      </c>
      <c r="Q91" s="670" t="s">
        <v>26</v>
      </c>
      <c r="R91" s="88" t="s">
        <v>26</v>
      </c>
      <c r="S91" s="89" t="s">
        <v>26</v>
      </c>
      <c r="T91" s="137" t="s">
        <v>171</v>
      </c>
      <c r="U91" s="82">
        <v>26515</v>
      </c>
      <c r="V91" s="2448" t="s">
        <v>21</v>
      </c>
      <c r="W91" s="2448"/>
      <c r="X91" s="2448">
        <v>27448</v>
      </c>
      <c r="Y91" s="2448">
        <v>9081</v>
      </c>
      <c r="Z91" s="2448">
        <v>4987</v>
      </c>
      <c r="AA91" s="2448">
        <v>13380</v>
      </c>
      <c r="AB91" s="2448" t="s">
        <v>21</v>
      </c>
      <c r="AC91" s="2448">
        <v>12853</v>
      </c>
      <c r="AD91" s="2448">
        <v>527</v>
      </c>
      <c r="AE91" s="2448">
        <v>1306</v>
      </c>
      <c r="AF91" s="217">
        <v>54876</v>
      </c>
      <c r="AG91" s="1448" t="s">
        <v>36</v>
      </c>
      <c r="AH91" s="670" t="s">
        <v>26</v>
      </c>
      <c r="AI91" s="88" t="s">
        <v>26</v>
      </c>
      <c r="AJ91" s="89" t="s">
        <v>26</v>
      </c>
      <c r="AK91" s="137" t="s">
        <v>171</v>
      </c>
      <c r="AL91" s="82">
        <v>4984</v>
      </c>
      <c r="AM91" s="2448" t="s">
        <v>22</v>
      </c>
      <c r="AN91" s="2448"/>
      <c r="AO91" s="2448">
        <v>6082</v>
      </c>
      <c r="AP91" s="2448" t="s">
        <v>21</v>
      </c>
      <c r="AQ91" s="2448" t="s">
        <v>21</v>
      </c>
      <c r="AR91" s="2448">
        <v>6082</v>
      </c>
      <c r="AS91" s="2448">
        <v>6082</v>
      </c>
      <c r="AT91" s="2448" t="s">
        <v>21</v>
      </c>
      <c r="AU91" s="2448" t="s">
        <v>21</v>
      </c>
      <c r="AV91" s="2448" t="s">
        <v>21</v>
      </c>
      <c r="AW91" s="217">
        <v>2572</v>
      </c>
      <c r="AX91" s="1448" t="s">
        <v>36</v>
      </c>
      <c r="AY91" s="670" t="s">
        <v>26</v>
      </c>
      <c r="AZ91" s="88" t="s">
        <v>26</v>
      </c>
      <c r="BA91" s="89" t="s">
        <v>26</v>
      </c>
      <c r="BB91" s="137" t="s">
        <v>171</v>
      </c>
      <c r="BC91" s="82">
        <v>61286</v>
      </c>
      <c r="BD91" s="2448" t="s">
        <v>22</v>
      </c>
      <c r="BE91" s="2448"/>
      <c r="BF91" s="2448">
        <v>78300</v>
      </c>
      <c r="BG91" s="2448" t="s">
        <v>21</v>
      </c>
      <c r="BH91" s="2448" t="s">
        <v>21</v>
      </c>
      <c r="BI91" s="2448">
        <v>78300</v>
      </c>
      <c r="BJ91" s="2448">
        <v>15741</v>
      </c>
      <c r="BK91" s="2448">
        <v>62559</v>
      </c>
      <c r="BL91" s="2448" t="s">
        <v>21</v>
      </c>
      <c r="BM91" s="2448">
        <v>14337</v>
      </c>
      <c r="BN91" s="217">
        <v>192666</v>
      </c>
      <c r="BO91" s="1448" t="s">
        <v>36</v>
      </c>
      <c r="BP91" s="670" t="s">
        <v>26</v>
      </c>
      <c r="BQ91" s="88" t="s">
        <v>26</v>
      </c>
      <c r="BR91" s="89" t="s">
        <v>26</v>
      </c>
      <c r="BS91" s="137" t="s">
        <v>171</v>
      </c>
      <c r="BT91" s="82">
        <v>4444868</v>
      </c>
      <c r="BU91" s="2448" t="s">
        <v>22</v>
      </c>
      <c r="BV91" s="2448"/>
      <c r="BW91" s="2448">
        <v>3413661</v>
      </c>
      <c r="BX91" s="2448" t="s">
        <v>21</v>
      </c>
      <c r="BY91" s="2448" t="s">
        <v>21</v>
      </c>
      <c r="BZ91" s="2448">
        <v>3413661</v>
      </c>
      <c r="CA91" s="2448">
        <v>3060393</v>
      </c>
      <c r="CB91" s="2448">
        <v>353268</v>
      </c>
      <c r="CC91" s="2448" t="s">
        <v>21</v>
      </c>
      <c r="CD91" s="2448">
        <v>448340</v>
      </c>
      <c r="CE91" s="217">
        <v>4080507</v>
      </c>
      <c r="CF91" s="1448" t="s">
        <v>36</v>
      </c>
      <c r="CG91" s="670" t="s">
        <v>26</v>
      </c>
      <c r="CH91" s="88" t="s">
        <v>26</v>
      </c>
      <c r="CI91" s="89" t="s">
        <v>26</v>
      </c>
      <c r="CJ91" s="137" t="s">
        <v>171</v>
      </c>
      <c r="CK91" s="82">
        <v>5214</v>
      </c>
      <c r="CL91" s="2448">
        <v>65390</v>
      </c>
      <c r="CM91" s="2448"/>
      <c r="CN91" s="2448">
        <v>9372</v>
      </c>
      <c r="CO91" s="2448" t="s">
        <v>21</v>
      </c>
      <c r="CP91" s="2448" t="s">
        <v>21</v>
      </c>
      <c r="CQ91" s="2448">
        <v>9372</v>
      </c>
      <c r="CR91" s="2448">
        <v>9372</v>
      </c>
      <c r="CS91" s="2448" t="s">
        <v>21</v>
      </c>
      <c r="CT91" s="2448" t="s">
        <v>21</v>
      </c>
      <c r="CU91" s="2448">
        <v>61511</v>
      </c>
      <c r="CV91" s="217">
        <v>18420</v>
      </c>
      <c r="CW91" s="1448" t="s">
        <v>36</v>
      </c>
      <c r="CX91" s="670" t="s">
        <v>26</v>
      </c>
      <c r="CY91" s="88" t="s">
        <v>26</v>
      </c>
      <c r="CZ91" s="89" t="s">
        <v>26</v>
      </c>
      <c r="DA91" s="137" t="s">
        <v>171</v>
      </c>
      <c r="DB91" s="82">
        <v>6903</v>
      </c>
      <c r="DC91" s="2448">
        <v>646138</v>
      </c>
      <c r="DD91" s="2448"/>
      <c r="DE91" s="2448">
        <v>454090</v>
      </c>
      <c r="DF91" s="2448">
        <v>163488</v>
      </c>
      <c r="DG91" s="2448" t="s">
        <v>21</v>
      </c>
      <c r="DH91" s="2448">
        <v>290602</v>
      </c>
      <c r="DI91" s="2448" t="s">
        <v>21</v>
      </c>
      <c r="DJ91" s="2448">
        <v>262952</v>
      </c>
      <c r="DK91" s="2448">
        <v>27650</v>
      </c>
      <c r="DL91" s="2448">
        <v>154329</v>
      </c>
      <c r="DM91" s="217" t="s">
        <v>22</v>
      </c>
      <c r="DN91" s="1448" t="s">
        <v>36</v>
      </c>
      <c r="DO91" s="670" t="s">
        <v>26</v>
      </c>
      <c r="DP91" s="88" t="s">
        <v>26</v>
      </c>
      <c r="DQ91" s="89" t="s">
        <v>26</v>
      </c>
      <c r="DR91" s="137" t="s">
        <v>171</v>
      </c>
      <c r="DS91" s="82">
        <v>28010</v>
      </c>
      <c r="DT91" s="2448" t="s">
        <v>21</v>
      </c>
      <c r="DU91" s="2448"/>
      <c r="DV91" s="2448">
        <v>33541</v>
      </c>
      <c r="DW91" s="2448">
        <v>2453</v>
      </c>
      <c r="DX91" s="2448">
        <v>2521</v>
      </c>
      <c r="DY91" s="2448">
        <v>28567</v>
      </c>
      <c r="DZ91" s="2448" t="s">
        <v>21</v>
      </c>
      <c r="EA91" s="2448">
        <v>25636</v>
      </c>
      <c r="EB91" s="2448">
        <v>2931</v>
      </c>
      <c r="EC91" s="2448">
        <v>1659</v>
      </c>
      <c r="ED91" s="217">
        <v>46486</v>
      </c>
      <c r="EE91" s="1448" t="s">
        <v>36</v>
      </c>
      <c r="EF91" s="670" t="s">
        <v>26</v>
      </c>
      <c r="EG91" s="88" t="s">
        <v>26</v>
      </c>
      <c r="EH91" s="89" t="s">
        <v>26</v>
      </c>
      <c r="EI91" s="137" t="s">
        <v>171</v>
      </c>
      <c r="EJ91" s="82">
        <v>781220</v>
      </c>
      <c r="EK91" s="2448">
        <v>194033</v>
      </c>
      <c r="EL91" s="2448"/>
      <c r="EM91" s="2448">
        <v>931455</v>
      </c>
      <c r="EN91" s="2448" t="s">
        <v>22</v>
      </c>
      <c r="EO91" s="2448" t="s">
        <v>21</v>
      </c>
      <c r="EP91" s="2448">
        <v>931455</v>
      </c>
      <c r="EQ91" s="2448">
        <v>8</v>
      </c>
      <c r="ER91" s="2448">
        <v>845673</v>
      </c>
      <c r="ES91" s="2448">
        <v>85774</v>
      </c>
      <c r="ET91" s="2448">
        <v>30267</v>
      </c>
      <c r="EU91" s="217">
        <v>1169</v>
      </c>
      <c r="EV91" s="1448" t="s">
        <v>36</v>
      </c>
      <c r="EW91" s="670" t="s">
        <v>26</v>
      </c>
      <c r="EX91" s="88" t="s">
        <v>26</v>
      </c>
      <c r="EY91" s="89" t="s">
        <v>26</v>
      </c>
      <c r="EZ91" s="137" t="s">
        <v>171</v>
      </c>
      <c r="FA91" s="82">
        <v>20728</v>
      </c>
      <c r="FB91" s="2448">
        <v>2161</v>
      </c>
      <c r="FC91" s="2448"/>
      <c r="FD91" s="2448">
        <v>16246</v>
      </c>
      <c r="FE91" s="2448" t="s">
        <v>21</v>
      </c>
      <c r="FF91" s="2448" t="s">
        <v>21</v>
      </c>
      <c r="FG91" s="2448">
        <v>16246</v>
      </c>
      <c r="FH91" s="2448">
        <v>10404</v>
      </c>
      <c r="FI91" s="2448">
        <v>3433</v>
      </c>
      <c r="FJ91" s="2448">
        <v>2409</v>
      </c>
      <c r="FK91" s="2448">
        <v>2964</v>
      </c>
      <c r="FL91" s="217">
        <v>18188</v>
      </c>
      <c r="FM91" s="1448" t="s">
        <v>36</v>
      </c>
      <c r="FN91" s="670" t="s">
        <v>26</v>
      </c>
      <c r="FO91" s="4"/>
    </row>
    <row r="92" spans="1:171" ht="15" customHeight="1">
      <c r="A92" s="88" t="s">
        <v>26</v>
      </c>
      <c r="B92" s="89" t="s">
        <v>26</v>
      </c>
      <c r="C92" s="137" t="s">
        <v>172</v>
      </c>
      <c r="D92" s="82">
        <v>116</v>
      </c>
      <c r="E92" s="2448" t="s">
        <v>22</v>
      </c>
      <c r="F92" s="2448"/>
      <c r="G92" s="2448">
        <v>111</v>
      </c>
      <c r="H92" s="2448" t="s">
        <v>22</v>
      </c>
      <c r="I92" s="2448" t="s">
        <v>22</v>
      </c>
      <c r="J92" s="2448">
        <v>111</v>
      </c>
      <c r="K92" s="2448" t="s">
        <v>22</v>
      </c>
      <c r="L92" s="2448">
        <v>5</v>
      </c>
      <c r="M92" s="2448">
        <v>106</v>
      </c>
      <c r="N92" s="2448">
        <v>5</v>
      </c>
      <c r="O92" s="217">
        <v>14</v>
      </c>
      <c r="P92" s="1448" t="s">
        <v>37</v>
      </c>
      <c r="Q92" s="670" t="s">
        <v>26</v>
      </c>
      <c r="R92" s="88" t="s">
        <v>26</v>
      </c>
      <c r="S92" s="89" t="s">
        <v>26</v>
      </c>
      <c r="T92" s="137" t="s">
        <v>172</v>
      </c>
      <c r="U92" s="82">
        <v>27911</v>
      </c>
      <c r="V92" s="2448" t="s">
        <v>21</v>
      </c>
      <c r="W92" s="2448"/>
      <c r="X92" s="2448">
        <v>27310</v>
      </c>
      <c r="Y92" s="2448">
        <v>10714</v>
      </c>
      <c r="Z92" s="2448">
        <v>4431</v>
      </c>
      <c r="AA92" s="2448">
        <v>12165</v>
      </c>
      <c r="AB92" s="2448" t="s">
        <v>21</v>
      </c>
      <c r="AC92" s="2448">
        <v>11523</v>
      </c>
      <c r="AD92" s="2448">
        <v>642</v>
      </c>
      <c r="AE92" s="2448">
        <v>1066</v>
      </c>
      <c r="AF92" s="217">
        <v>54370</v>
      </c>
      <c r="AG92" s="1448" t="s">
        <v>37</v>
      </c>
      <c r="AH92" s="670" t="s">
        <v>26</v>
      </c>
      <c r="AI92" s="88" t="s">
        <v>26</v>
      </c>
      <c r="AJ92" s="89" t="s">
        <v>26</v>
      </c>
      <c r="AK92" s="137" t="s">
        <v>172</v>
      </c>
      <c r="AL92" s="82">
        <v>6907</v>
      </c>
      <c r="AM92" s="2448" t="s">
        <v>22</v>
      </c>
      <c r="AN92" s="2448"/>
      <c r="AO92" s="2448">
        <v>6083</v>
      </c>
      <c r="AP92" s="2448" t="s">
        <v>21</v>
      </c>
      <c r="AQ92" s="2448" t="s">
        <v>21</v>
      </c>
      <c r="AR92" s="2448">
        <v>6083</v>
      </c>
      <c r="AS92" s="2448">
        <v>6083</v>
      </c>
      <c r="AT92" s="2448" t="s">
        <v>21</v>
      </c>
      <c r="AU92" s="2448" t="s">
        <v>21</v>
      </c>
      <c r="AV92" s="2448" t="s">
        <v>21</v>
      </c>
      <c r="AW92" s="217">
        <v>3396</v>
      </c>
      <c r="AX92" s="1448" t="s">
        <v>37</v>
      </c>
      <c r="AY92" s="670" t="s">
        <v>26</v>
      </c>
      <c r="AZ92" s="88" t="s">
        <v>26</v>
      </c>
      <c r="BA92" s="89" t="s">
        <v>26</v>
      </c>
      <c r="BB92" s="137" t="s">
        <v>172</v>
      </c>
      <c r="BC92" s="82">
        <v>35729</v>
      </c>
      <c r="BD92" s="2448" t="s">
        <v>22</v>
      </c>
      <c r="BE92" s="2448"/>
      <c r="BF92" s="2448">
        <v>62172</v>
      </c>
      <c r="BG92" s="2448" t="s">
        <v>21</v>
      </c>
      <c r="BH92" s="2448" t="s">
        <v>21</v>
      </c>
      <c r="BI92" s="2448">
        <v>62172</v>
      </c>
      <c r="BJ92" s="2448">
        <v>18466</v>
      </c>
      <c r="BK92" s="2448">
        <v>43706</v>
      </c>
      <c r="BL92" s="2448" t="s">
        <v>21</v>
      </c>
      <c r="BM92" s="2448">
        <v>12614</v>
      </c>
      <c r="BN92" s="217">
        <v>157532</v>
      </c>
      <c r="BO92" s="1448" t="s">
        <v>37</v>
      </c>
      <c r="BP92" s="670" t="s">
        <v>26</v>
      </c>
      <c r="BQ92" s="88" t="s">
        <v>26</v>
      </c>
      <c r="BR92" s="89" t="s">
        <v>26</v>
      </c>
      <c r="BS92" s="137" t="s">
        <v>172</v>
      </c>
      <c r="BT92" s="82">
        <v>3406480</v>
      </c>
      <c r="BU92" s="2448" t="s">
        <v>22</v>
      </c>
      <c r="BV92" s="2448"/>
      <c r="BW92" s="2448">
        <v>3415473</v>
      </c>
      <c r="BX92" s="2448" t="s">
        <v>21</v>
      </c>
      <c r="BY92" s="2448" t="s">
        <v>21</v>
      </c>
      <c r="BZ92" s="2448">
        <v>3415473</v>
      </c>
      <c r="CA92" s="2448">
        <v>3052916</v>
      </c>
      <c r="CB92" s="2448">
        <v>362557</v>
      </c>
      <c r="CC92" s="2448" t="s">
        <v>21</v>
      </c>
      <c r="CD92" s="2448">
        <v>202023</v>
      </c>
      <c r="CE92" s="217">
        <v>3851595</v>
      </c>
      <c r="CF92" s="1448" t="s">
        <v>37</v>
      </c>
      <c r="CG92" s="670" t="s">
        <v>26</v>
      </c>
      <c r="CH92" s="88" t="s">
        <v>26</v>
      </c>
      <c r="CI92" s="89" t="s">
        <v>26</v>
      </c>
      <c r="CJ92" s="137" t="s">
        <v>172</v>
      </c>
      <c r="CK92" s="82">
        <v>5398</v>
      </c>
      <c r="CL92" s="2448">
        <v>66548</v>
      </c>
      <c r="CM92" s="2448"/>
      <c r="CN92" s="2448">
        <v>9062</v>
      </c>
      <c r="CO92" s="2448" t="s">
        <v>21</v>
      </c>
      <c r="CP92" s="2448" t="s">
        <v>21</v>
      </c>
      <c r="CQ92" s="2448">
        <v>9062</v>
      </c>
      <c r="CR92" s="2448">
        <v>9062</v>
      </c>
      <c r="CS92" s="2448" t="s">
        <v>21</v>
      </c>
      <c r="CT92" s="2448" t="s">
        <v>21</v>
      </c>
      <c r="CU92" s="2448">
        <v>60265</v>
      </c>
      <c r="CV92" s="217">
        <v>17986</v>
      </c>
      <c r="CW92" s="1448" t="s">
        <v>37</v>
      </c>
      <c r="CX92" s="670" t="s">
        <v>26</v>
      </c>
      <c r="CY92" s="88" t="s">
        <v>26</v>
      </c>
      <c r="CZ92" s="89" t="s">
        <v>26</v>
      </c>
      <c r="DA92" s="137" t="s">
        <v>172</v>
      </c>
      <c r="DB92" s="82">
        <v>4797</v>
      </c>
      <c r="DC92" s="2448">
        <v>590514</v>
      </c>
      <c r="DD92" s="2448"/>
      <c r="DE92" s="2448">
        <v>411513</v>
      </c>
      <c r="DF92" s="2448">
        <v>149653</v>
      </c>
      <c r="DG92" s="2448">
        <v>30</v>
      </c>
      <c r="DH92" s="2448">
        <v>261830</v>
      </c>
      <c r="DI92" s="2448" t="s">
        <v>21</v>
      </c>
      <c r="DJ92" s="2448">
        <v>237724</v>
      </c>
      <c r="DK92" s="2448">
        <v>24106</v>
      </c>
      <c r="DL92" s="2448">
        <v>143535</v>
      </c>
      <c r="DM92" s="217" t="s">
        <v>22</v>
      </c>
      <c r="DN92" s="1448" t="s">
        <v>37</v>
      </c>
      <c r="DO92" s="670" t="s">
        <v>26</v>
      </c>
      <c r="DP92" s="88" t="s">
        <v>26</v>
      </c>
      <c r="DQ92" s="89" t="s">
        <v>26</v>
      </c>
      <c r="DR92" s="137" t="s">
        <v>172</v>
      </c>
      <c r="DS92" s="82">
        <v>33740</v>
      </c>
      <c r="DT92" s="2448" t="s">
        <v>21</v>
      </c>
      <c r="DU92" s="2448"/>
      <c r="DV92" s="2448">
        <v>30555</v>
      </c>
      <c r="DW92" s="2448">
        <v>2634</v>
      </c>
      <c r="DX92" s="2448">
        <v>2236</v>
      </c>
      <c r="DY92" s="2448">
        <v>25685</v>
      </c>
      <c r="DZ92" s="2448" t="s">
        <v>21</v>
      </c>
      <c r="EA92" s="2448">
        <v>23487</v>
      </c>
      <c r="EB92" s="2448">
        <v>2198</v>
      </c>
      <c r="EC92" s="2448">
        <v>1880</v>
      </c>
      <c r="ED92" s="217">
        <v>47774</v>
      </c>
      <c r="EE92" s="1448" t="s">
        <v>37</v>
      </c>
      <c r="EF92" s="670" t="s">
        <v>26</v>
      </c>
      <c r="EG92" s="88" t="s">
        <v>26</v>
      </c>
      <c r="EH92" s="89" t="s">
        <v>26</v>
      </c>
      <c r="EI92" s="137" t="s">
        <v>172</v>
      </c>
      <c r="EJ92" s="82">
        <v>760765</v>
      </c>
      <c r="EK92" s="2448">
        <v>185594</v>
      </c>
      <c r="EL92" s="2448"/>
      <c r="EM92" s="2448">
        <v>903974</v>
      </c>
      <c r="EN92" s="2448" t="s">
        <v>22</v>
      </c>
      <c r="EO92" s="2448" t="s">
        <v>21</v>
      </c>
      <c r="EP92" s="2448">
        <v>903974</v>
      </c>
      <c r="EQ92" s="2448">
        <v>7</v>
      </c>
      <c r="ER92" s="2448">
        <v>821418</v>
      </c>
      <c r="ES92" s="2448">
        <v>82549</v>
      </c>
      <c r="ET92" s="2448">
        <v>29451</v>
      </c>
      <c r="EU92" s="217">
        <v>1360</v>
      </c>
      <c r="EV92" s="1448" t="s">
        <v>37</v>
      </c>
      <c r="EW92" s="670" t="s">
        <v>26</v>
      </c>
      <c r="EX92" s="88" t="s">
        <v>26</v>
      </c>
      <c r="EY92" s="89" t="s">
        <v>26</v>
      </c>
      <c r="EZ92" s="137" t="s">
        <v>172</v>
      </c>
      <c r="FA92" s="82">
        <v>20316</v>
      </c>
      <c r="FB92" s="2448">
        <v>2471</v>
      </c>
      <c r="FC92" s="2448"/>
      <c r="FD92" s="2448">
        <v>16677</v>
      </c>
      <c r="FE92" s="2448" t="s">
        <v>21</v>
      </c>
      <c r="FF92" s="2448" t="s">
        <v>21</v>
      </c>
      <c r="FG92" s="2448">
        <v>16677</v>
      </c>
      <c r="FH92" s="2448">
        <v>10664</v>
      </c>
      <c r="FI92" s="2448">
        <v>3748</v>
      </c>
      <c r="FJ92" s="2448">
        <v>2265</v>
      </c>
      <c r="FK92" s="2448">
        <v>3089</v>
      </c>
      <c r="FL92" s="217">
        <v>18783</v>
      </c>
      <c r="FM92" s="1448" t="s">
        <v>37</v>
      </c>
      <c r="FN92" s="670" t="s">
        <v>26</v>
      </c>
      <c r="FO92" s="4"/>
    </row>
    <row r="93" spans="1:171" ht="15" customHeight="1">
      <c r="A93" s="88" t="s">
        <v>26</v>
      </c>
      <c r="B93" s="89" t="s">
        <v>26</v>
      </c>
      <c r="C93" s="137" t="s">
        <v>173</v>
      </c>
      <c r="D93" s="82">
        <v>161</v>
      </c>
      <c r="E93" s="2448" t="s">
        <v>22</v>
      </c>
      <c r="F93" s="2448"/>
      <c r="G93" s="2448">
        <v>127</v>
      </c>
      <c r="H93" s="2448" t="s">
        <v>22</v>
      </c>
      <c r="I93" s="2448" t="s">
        <v>22</v>
      </c>
      <c r="J93" s="2448">
        <v>127</v>
      </c>
      <c r="K93" s="2448" t="s">
        <v>22</v>
      </c>
      <c r="L93" s="2448">
        <v>6</v>
      </c>
      <c r="M93" s="2448">
        <v>121</v>
      </c>
      <c r="N93" s="2448">
        <v>4</v>
      </c>
      <c r="O93" s="217">
        <v>44</v>
      </c>
      <c r="P93" s="1448" t="s">
        <v>38</v>
      </c>
      <c r="Q93" s="670" t="s">
        <v>26</v>
      </c>
      <c r="R93" s="88" t="s">
        <v>26</v>
      </c>
      <c r="S93" s="89" t="s">
        <v>26</v>
      </c>
      <c r="T93" s="137" t="s">
        <v>173</v>
      </c>
      <c r="U93" s="82">
        <v>32512</v>
      </c>
      <c r="V93" s="2448" t="s">
        <v>21</v>
      </c>
      <c r="W93" s="2448"/>
      <c r="X93" s="2448">
        <v>31131</v>
      </c>
      <c r="Y93" s="2448">
        <v>13351</v>
      </c>
      <c r="Z93" s="2448">
        <v>4574</v>
      </c>
      <c r="AA93" s="2448">
        <v>13206</v>
      </c>
      <c r="AB93" s="2448" t="s">
        <v>21</v>
      </c>
      <c r="AC93" s="2448">
        <v>12395</v>
      </c>
      <c r="AD93" s="2448">
        <v>811</v>
      </c>
      <c r="AE93" s="2448">
        <v>1003</v>
      </c>
      <c r="AF93" s="217">
        <v>54721</v>
      </c>
      <c r="AG93" s="1448" t="s">
        <v>38</v>
      </c>
      <c r="AH93" s="670" t="s">
        <v>26</v>
      </c>
      <c r="AI93" s="88" t="s">
        <v>26</v>
      </c>
      <c r="AJ93" s="89" t="s">
        <v>26</v>
      </c>
      <c r="AK93" s="137" t="s">
        <v>173</v>
      </c>
      <c r="AL93" s="82">
        <v>5731</v>
      </c>
      <c r="AM93" s="2448" t="s">
        <v>22</v>
      </c>
      <c r="AN93" s="2448"/>
      <c r="AO93" s="2448">
        <v>5343</v>
      </c>
      <c r="AP93" s="2448" t="s">
        <v>21</v>
      </c>
      <c r="AQ93" s="2448" t="s">
        <v>21</v>
      </c>
      <c r="AR93" s="2448">
        <v>5343</v>
      </c>
      <c r="AS93" s="2448">
        <v>5343</v>
      </c>
      <c r="AT93" s="2448" t="s">
        <v>21</v>
      </c>
      <c r="AU93" s="2448" t="s">
        <v>21</v>
      </c>
      <c r="AV93" s="2448" t="s">
        <v>21</v>
      </c>
      <c r="AW93" s="217">
        <v>3784</v>
      </c>
      <c r="AX93" s="1448" t="s">
        <v>38</v>
      </c>
      <c r="AY93" s="670" t="s">
        <v>26</v>
      </c>
      <c r="AZ93" s="88" t="s">
        <v>26</v>
      </c>
      <c r="BA93" s="89" t="s">
        <v>26</v>
      </c>
      <c r="BB93" s="137" t="s">
        <v>173</v>
      </c>
      <c r="BC93" s="82">
        <v>156500</v>
      </c>
      <c r="BD93" s="2448" t="s">
        <v>22</v>
      </c>
      <c r="BE93" s="2448"/>
      <c r="BF93" s="2448">
        <v>52787</v>
      </c>
      <c r="BG93" s="2448" t="s">
        <v>21</v>
      </c>
      <c r="BH93" s="2448" t="s">
        <v>21</v>
      </c>
      <c r="BI93" s="2448">
        <v>52787</v>
      </c>
      <c r="BJ93" s="2448">
        <v>8697</v>
      </c>
      <c r="BK93" s="2448">
        <v>44090</v>
      </c>
      <c r="BL93" s="2448" t="s">
        <v>21</v>
      </c>
      <c r="BM93" s="2448">
        <v>12063</v>
      </c>
      <c r="BN93" s="217">
        <v>244583</v>
      </c>
      <c r="BO93" s="1448" t="s">
        <v>38</v>
      </c>
      <c r="BP93" s="670" t="s">
        <v>26</v>
      </c>
      <c r="BQ93" s="88" t="s">
        <v>26</v>
      </c>
      <c r="BR93" s="89" t="s">
        <v>26</v>
      </c>
      <c r="BS93" s="137" t="s">
        <v>173</v>
      </c>
      <c r="BT93" s="82">
        <v>3193561</v>
      </c>
      <c r="BU93" s="2448" t="s">
        <v>22</v>
      </c>
      <c r="BV93" s="2448"/>
      <c r="BW93" s="2448">
        <v>3217667</v>
      </c>
      <c r="BX93" s="2448" t="s">
        <v>21</v>
      </c>
      <c r="BY93" s="2448" t="s">
        <v>21</v>
      </c>
      <c r="BZ93" s="2448">
        <v>3217667</v>
      </c>
      <c r="CA93" s="2448">
        <v>2908020</v>
      </c>
      <c r="CB93" s="2448">
        <v>309646</v>
      </c>
      <c r="CC93" s="2448">
        <v>1</v>
      </c>
      <c r="CD93" s="2448">
        <v>261479</v>
      </c>
      <c r="CE93" s="217">
        <v>3562590</v>
      </c>
      <c r="CF93" s="1448" t="s">
        <v>38</v>
      </c>
      <c r="CG93" s="670" t="s">
        <v>26</v>
      </c>
      <c r="CH93" s="88" t="s">
        <v>26</v>
      </c>
      <c r="CI93" s="89" t="s">
        <v>26</v>
      </c>
      <c r="CJ93" s="137" t="s">
        <v>173</v>
      </c>
      <c r="CK93" s="82">
        <v>5021</v>
      </c>
      <c r="CL93" s="2448">
        <v>60005</v>
      </c>
      <c r="CM93" s="2448"/>
      <c r="CN93" s="2448">
        <v>8600</v>
      </c>
      <c r="CO93" s="2448" t="s">
        <v>21</v>
      </c>
      <c r="CP93" s="2448" t="s">
        <v>21</v>
      </c>
      <c r="CQ93" s="2448">
        <v>8600</v>
      </c>
      <c r="CR93" s="2448">
        <v>8600</v>
      </c>
      <c r="CS93" s="2448" t="s">
        <v>21</v>
      </c>
      <c r="CT93" s="2448" t="s">
        <v>21</v>
      </c>
      <c r="CU93" s="2448">
        <v>52345</v>
      </c>
      <c r="CV93" s="217">
        <v>19418</v>
      </c>
      <c r="CW93" s="1448" t="s">
        <v>38</v>
      </c>
      <c r="CX93" s="670" t="s">
        <v>26</v>
      </c>
      <c r="CY93" s="88" t="s">
        <v>26</v>
      </c>
      <c r="CZ93" s="89" t="s">
        <v>26</v>
      </c>
      <c r="DA93" s="137" t="s">
        <v>173</v>
      </c>
      <c r="DB93" s="82">
        <v>1770</v>
      </c>
      <c r="DC93" s="2448">
        <v>529256</v>
      </c>
      <c r="DD93" s="2448"/>
      <c r="DE93" s="2448">
        <v>359504</v>
      </c>
      <c r="DF93" s="2448">
        <v>114804</v>
      </c>
      <c r="DG93" s="2448">
        <v>11</v>
      </c>
      <c r="DH93" s="2448">
        <v>244689</v>
      </c>
      <c r="DI93" s="2448" t="s">
        <v>21</v>
      </c>
      <c r="DJ93" s="2448">
        <v>222320</v>
      </c>
      <c r="DK93" s="2448">
        <v>22369</v>
      </c>
      <c r="DL93" s="2448">
        <v>132381</v>
      </c>
      <c r="DM93" s="217" t="s">
        <v>22</v>
      </c>
      <c r="DN93" s="1448" t="s">
        <v>38</v>
      </c>
      <c r="DO93" s="670" t="s">
        <v>26</v>
      </c>
      <c r="DP93" s="88" t="s">
        <v>26</v>
      </c>
      <c r="DQ93" s="89" t="s">
        <v>26</v>
      </c>
      <c r="DR93" s="137" t="s">
        <v>173</v>
      </c>
      <c r="DS93" s="82">
        <v>49781</v>
      </c>
      <c r="DT93" s="2448" t="s">
        <v>21</v>
      </c>
      <c r="DU93" s="2448"/>
      <c r="DV93" s="2448">
        <v>30391</v>
      </c>
      <c r="DW93" s="2448">
        <v>2237</v>
      </c>
      <c r="DX93" s="2448">
        <v>2029</v>
      </c>
      <c r="DY93" s="2448">
        <v>26125</v>
      </c>
      <c r="DZ93" s="2448" t="s">
        <v>21</v>
      </c>
      <c r="EA93" s="2448">
        <v>23292</v>
      </c>
      <c r="EB93" s="2448">
        <v>2833</v>
      </c>
      <c r="EC93" s="2448">
        <v>1934</v>
      </c>
      <c r="ED93" s="217">
        <v>65203</v>
      </c>
      <c r="EE93" s="1448" t="s">
        <v>38</v>
      </c>
      <c r="EF93" s="670" t="s">
        <v>26</v>
      </c>
      <c r="EG93" s="88" t="s">
        <v>26</v>
      </c>
      <c r="EH93" s="89" t="s">
        <v>26</v>
      </c>
      <c r="EI93" s="137" t="s">
        <v>173</v>
      </c>
      <c r="EJ93" s="82">
        <v>727742</v>
      </c>
      <c r="EK93" s="2448">
        <v>183828</v>
      </c>
      <c r="EL93" s="2448"/>
      <c r="EM93" s="2448">
        <v>867504</v>
      </c>
      <c r="EN93" s="2448" t="s">
        <v>22</v>
      </c>
      <c r="EO93" s="2448" t="s">
        <v>21</v>
      </c>
      <c r="EP93" s="2448">
        <v>867504</v>
      </c>
      <c r="EQ93" s="2448">
        <v>6</v>
      </c>
      <c r="ER93" s="2448">
        <v>786872</v>
      </c>
      <c r="ES93" s="2448">
        <v>80626</v>
      </c>
      <c r="ET93" s="2448">
        <v>31177</v>
      </c>
      <c r="EU93" s="217">
        <v>1359</v>
      </c>
      <c r="EV93" s="1448" t="s">
        <v>38</v>
      </c>
      <c r="EW93" s="670" t="s">
        <v>26</v>
      </c>
      <c r="EX93" s="88" t="s">
        <v>26</v>
      </c>
      <c r="EY93" s="89" t="s">
        <v>26</v>
      </c>
      <c r="EZ93" s="137" t="s">
        <v>173</v>
      </c>
      <c r="FA93" s="82">
        <v>19162</v>
      </c>
      <c r="FB93" s="2448">
        <v>2397</v>
      </c>
      <c r="FC93" s="2448"/>
      <c r="FD93" s="2448">
        <v>17461</v>
      </c>
      <c r="FE93" s="2448" t="s">
        <v>21</v>
      </c>
      <c r="FF93" s="2448" t="s">
        <v>21</v>
      </c>
      <c r="FG93" s="2448">
        <v>17461</v>
      </c>
      <c r="FH93" s="2448">
        <v>10997</v>
      </c>
      <c r="FI93" s="2448">
        <v>4135</v>
      </c>
      <c r="FJ93" s="2448">
        <v>2329</v>
      </c>
      <c r="FK93" s="2448">
        <v>2658</v>
      </c>
      <c r="FL93" s="217">
        <v>17905</v>
      </c>
      <c r="FM93" s="1448" t="s">
        <v>38</v>
      </c>
      <c r="FN93" s="670" t="s">
        <v>26</v>
      </c>
      <c r="FO93" s="4"/>
    </row>
    <row r="94" spans="1:171" ht="15" customHeight="1">
      <c r="A94" s="88" t="s">
        <v>26</v>
      </c>
      <c r="B94" s="89" t="s">
        <v>26</v>
      </c>
      <c r="C94" s="137" t="s">
        <v>174</v>
      </c>
      <c r="D94" s="82">
        <v>143</v>
      </c>
      <c r="E94" s="2448" t="s">
        <v>22</v>
      </c>
      <c r="F94" s="2448"/>
      <c r="G94" s="2448">
        <v>160</v>
      </c>
      <c r="H94" s="2448" t="s">
        <v>22</v>
      </c>
      <c r="I94" s="2448" t="s">
        <v>22</v>
      </c>
      <c r="J94" s="2448">
        <v>160</v>
      </c>
      <c r="K94" s="2448" t="s">
        <v>22</v>
      </c>
      <c r="L94" s="2448">
        <v>5</v>
      </c>
      <c r="M94" s="2448">
        <v>155</v>
      </c>
      <c r="N94" s="2448">
        <v>4</v>
      </c>
      <c r="O94" s="217">
        <v>23</v>
      </c>
      <c r="P94" s="1448" t="s">
        <v>39</v>
      </c>
      <c r="Q94" s="670" t="s">
        <v>26</v>
      </c>
      <c r="R94" s="88" t="s">
        <v>26</v>
      </c>
      <c r="S94" s="89" t="s">
        <v>26</v>
      </c>
      <c r="T94" s="137" t="s">
        <v>174</v>
      </c>
      <c r="U94" s="82">
        <v>30247</v>
      </c>
      <c r="V94" s="2448" t="s">
        <v>21</v>
      </c>
      <c r="W94" s="2448"/>
      <c r="X94" s="2448">
        <v>29442</v>
      </c>
      <c r="Y94" s="2448">
        <v>10452</v>
      </c>
      <c r="Z94" s="2448">
        <v>4791</v>
      </c>
      <c r="AA94" s="2448">
        <v>14199</v>
      </c>
      <c r="AB94" s="2448" t="s">
        <v>21</v>
      </c>
      <c r="AC94" s="2448">
        <v>12983</v>
      </c>
      <c r="AD94" s="2448">
        <v>1216</v>
      </c>
      <c r="AE94" s="2448">
        <v>1053</v>
      </c>
      <c r="AF94" s="217">
        <v>54433</v>
      </c>
      <c r="AG94" s="1448" t="s">
        <v>39</v>
      </c>
      <c r="AH94" s="670" t="s">
        <v>26</v>
      </c>
      <c r="AI94" s="88" t="s">
        <v>26</v>
      </c>
      <c r="AJ94" s="89" t="s">
        <v>26</v>
      </c>
      <c r="AK94" s="137" t="s">
        <v>174</v>
      </c>
      <c r="AL94" s="82">
        <v>5454</v>
      </c>
      <c r="AM94" s="2448" t="s">
        <v>22</v>
      </c>
      <c r="AN94" s="2448"/>
      <c r="AO94" s="2448">
        <v>5007</v>
      </c>
      <c r="AP94" s="2448" t="s">
        <v>21</v>
      </c>
      <c r="AQ94" s="2448" t="s">
        <v>21</v>
      </c>
      <c r="AR94" s="2448">
        <v>5007</v>
      </c>
      <c r="AS94" s="2448">
        <v>5007</v>
      </c>
      <c r="AT94" s="2448" t="s">
        <v>21</v>
      </c>
      <c r="AU94" s="2448" t="s">
        <v>21</v>
      </c>
      <c r="AV94" s="2448" t="s">
        <v>21</v>
      </c>
      <c r="AW94" s="217">
        <v>4231</v>
      </c>
      <c r="AX94" s="1448" t="s">
        <v>39</v>
      </c>
      <c r="AY94" s="670" t="s">
        <v>26</v>
      </c>
      <c r="AZ94" s="88" t="s">
        <v>26</v>
      </c>
      <c r="BA94" s="89" t="s">
        <v>26</v>
      </c>
      <c r="BB94" s="137" t="s">
        <v>174</v>
      </c>
      <c r="BC94" s="82">
        <v>96320</v>
      </c>
      <c r="BD94" s="2448" t="s">
        <v>22</v>
      </c>
      <c r="BE94" s="2448"/>
      <c r="BF94" s="2448">
        <v>73766</v>
      </c>
      <c r="BG94" s="2448" t="s">
        <v>21</v>
      </c>
      <c r="BH94" s="2448" t="s">
        <v>21</v>
      </c>
      <c r="BI94" s="2448">
        <v>73766</v>
      </c>
      <c r="BJ94" s="2448">
        <v>17373</v>
      </c>
      <c r="BK94" s="2448">
        <v>56393</v>
      </c>
      <c r="BL94" s="2448" t="s">
        <v>21</v>
      </c>
      <c r="BM94" s="2448">
        <v>37169</v>
      </c>
      <c r="BN94" s="217">
        <v>230463</v>
      </c>
      <c r="BO94" s="1448" t="s">
        <v>39</v>
      </c>
      <c r="BP94" s="670" t="s">
        <v>26</v>
      </c>
      <c r="BQ94" s="88" t="s">
        <v>26</v>
      </c>
      <c r="BR94" s="89" t="s">
        <v>26</v>
      </c>
      <c r="BS94" s="137" t="s">
        <v>174</v>
      </c>
      <c r="BT94" s="82">
        <v>4085192</v>
      </c>
      <c r="BU94" s="2448" t="s">
        <v>22</v>
      </c>
      <c r="BV94" s="2448"/>
      <c r="BW94" s="2448">
        <v>3320096</v>
      </c>
      <c r="BX94" s="2448" t="s">
        <v>21</v>
      </c>
      <c r="BY94" s="2448" t="s">
        <v>21</v>
      </c>
      <c r="BZ94" s="2448">
        <v>3320096</v>
      </c>
      <c r="CA94" s="2448">
        <v>3001222</v>
      </c>
      <c r="CB94" s="2448">
        <v>318874</v>
      </c>
      <c r="CC94" s="2448" t="s">
        <v>21</v>
      </c>
      <c r="CD94" s="2448">
        <v>401578</v>
      </c>
      <c r="CE94" s="217">
        <v>3913646</v>
      </c>
      <c r="CF94" s="1448" t="s">
        <v>39</v>
      </c>
      <c r="CG94" s="670" t="s">
        <v>26</v>
      </c>
      <c r="CH94" s="88" t="s">
        <v>26</v>
      </c>
      <c r="CI94" s="89" t="s">
        <v>26</v>
      </c>
      <c r="CJ94" s="137" t="s">
        <v>174</v>
      </c>
      <c r="CK94" s="82">
        <v>2406</v>
      </c>
      <c r="CL94" s="2448">
        <v>61033</v>
      </c>
      <c r="CM94" s="2448"/>
      <c r="CN94" s="2448">
        <v>5741</v>
      </c>
      <c r="CO94" s="2448" t="s">
        <v>21</v>
      </c>
      <c r="CP94" s="2448" t="s">
        <v>21</v>
      </c>
      <c r="CQ94" s="2448">
        <v>5741</v>
      </c>
      <c r="CR94" s="2448">
        <v>5741</v>
      </c>
      <c r="CS94" s="2448" t="s">
        <v>21</v>
      </c>
      <c r="CT94" s="2448" t="s">
        <v>21</v>
      </c>
      <c r="CU94" s="2448">
        <v>54659</v>
      </c>
      <c r="CV94" s="217">
        <v>20008</v>
      </c>
      <c r="CW94" s="1448" t="s">
        <v>39</v>
      </c>
      <c r="CX94" s="670" t="s">
        <v>26</v>
      </c>
      <c r="CY94" s="88" t="s">
        <v>26</v>
      </c>
      <c r="CZ94" s="89" t="s">
        <v>26</v>
      </c>
      <c r="DA94" s="137" t="s">
        <v>174</v>
      </c>
      <c r="DB94" s="82">
        <v>4647</v>
      </c>
      <c r="DC94" s="2448">
        <v>545740</v>
      </c>
      <c r="DD94" s="2448"/>
      <c r="DE94" s="2448">
        <v>371973</v>
      </c>
      <c r="DF94" s="2448">
        <v>129247</v>
      </c>
      <c r="DG94" s="2448">
        <v>1625</v>
      </c>
      <c r="DH94" s="2448">
        <v>241101</v>
      </c>
      <c r="DI94" s="2448" t="s">
        <v>21</v>
      </c>
      <c r="DJ94" s="2448">
        <v>215544</v>
      </c>
      <c r="DK94" s="2448">
        <v>25557</v>
      </c>
      <c r="DL94" s="2448">
        <v>141629</v>
      </c>
      <c r="DM94" s="217" t="s">
        <v>22</v>
      </c>
      <c r="DN94" s="1448" t="s">
        <v>39</v>
      </c>
      <c r="DO94" s="670" t="s">
        <v>26</v>
      </c>
      <c r="DP94" s="88" t="s">
        <v>26</v>
      </c>
      <c r="DQ94" s="89" t="s">
        <v>26</v>
      </c>
      <c r="DR94" s="137" t="s">
        <v>174</v>
      </c>
      <c r="DS94" s="82">
        <v>58280</v>
      </c>
      <c r="DT94" s="2448" t="s">
        <v>21</v>
      </c>
      <c r="DU94" s="2448"/>
      <c r="DV94" s="2448">
        <v>33465</v>
      </c>
      <c r="DW94" s="2448">
        <v>2903</v>
      </c>
      <c r="DX94" s="2448">
        <v>2244</v>
      </c>
      <c r="DY94" s="2448">
        <v>28318</v>
      </c>
      <c r="DZ94" s="2448" t="s">
        <v>21</v>
      </c>
      <c r="EA94" s="2448">
        <v>26056</v>
      </c>
      <c r="EB94" s="2448">
        <v>2262</v>
      </c>
      <c r="EC94" s="2448">
        <v>1352</v>
      </c>
      <c r="ED94" s="217">
        <v>88636</v>
      </c>
      <c r="EE94" s="1448" t="s">
        <v>39</v>
      </c>
      <c r="EF94" s="670" t="s">
        <v>26</v>
      </c>
      <c r="EG94" s="88" t="s">
        <v>26</v>
      </c>
      <c r="EH94" s="89" t="s">
        <v>26</v>
      </c>
      <c r="EI94" s="137" t="s">
        <v>174</v>
      </c>
      <c r="EJ94" s="82">
        <v>713746</v>
      </c>
      <c r="EK94" s="2448">
        <v>178149</v>
      </c>
      <c r="EL94" s="2448"/>
      <c r="EM94" s="2448">
        <v>840316</v>
      </c>
      <c r="EN94" s="2448" t="s">
        <v>22</v>
      </c>
      <c r="EO94" s="2448" t="s">
        <v>21</v>
      </c>
      <c r="EP94" s="2448">
        <v>840316</v>
      </c>
      <c r="EQ94" s="2448">
        <v>7</v>
      </c>
      <c r="ER94" s="2448">
        <v>767630</v>
      </c>
      <c r="ES94" s="2448">
        <v>72679</v>
      </c>
      <c r="ET94" s="2448">
        <v>31159</v>
      </c>
      <c r="EU94" s="217">
        <v>1215</v>
      </c>
      <c r="EV94" s="1448" t="s">
        <v>39</v>
      </c>
      <c r="EW94" s="670" t="s">
        <v>26</v>
      </c>
      <c r="EX94" s="88" t="s">
        <v>26</v>
      </c>
      <c r="EY94" s="89" t="s">
        <v>26</v>
      </c>
      <c r="EZ94" s="137" t="s">
        <v>174</v>
      </c>
      <c r="FA94" s="82">
        <v>21166</v>
      </c>
      <c r="FB94" s="2448">
        <v>2044</v>
      </c>
      <c r="FC94" s="2448"/>
      <c r="FD94" s="2448">
        <v>16838</v>
      </c>
      <c r="FE94" s="2448" t="s">
        <v>21</v>
      </c>
      <c r="FF94" s="2448" t="s">
        <v>21</v>
      </c>
      <c r="FG94" s="2448">
        <v>16838</v>
      </c>
      <c r="FH94" s="2448">
        <v>11535</v>
      </c>
      <c r="FI94" s="2448">
        <v>3483</v>
      </c>
      <c r="FJ94" s="2448">
        <v>1820</v>
      </c>
      <c r="FK94" s="2448">
        <v>3825</v>
      </c>
      <c r="FL94" s="217">
        <v>18680</v>
      </c>
      <c r="FM94" s="1448" t="s">
        <v>39</v>
      </c>
      <c r="FN94" s="670" t="s">
        <v>26</v>
      </c>
      <c r="FO94" s="4"/>
    </row>
    <row r="95" spans="1:171" ht="15" customHeight="1">
      <c r="A95" s="88" t="s">
        <v>26</v>
      </c>
      <c r="B95" s="89" t="s">
        <v>26</v>
      </c>
      <c r="C95" s="137" t="s">
        <v>175</v>
      </c>
      <c r="D95" s="82">
        <v>168</v>
      </c>
      <c r="E95" s="2448" t="s">
        <v>22</v>
      </c>
      <c r="F95" s="2448"/>
      <c r="G95" s="2448">
        <v>168</v>
      </c>
      <c r="H95" s="2448" t="s">
        <v>22</v>
      </c>
      <c r="I95" s="2448" t="s">
        <v>22</v>
      </c>
      <c r="J95" s="2448">
        <v>168</v>
      </c>
      <c r="K95" s="2448" t="s">
        <v>22</v>
      </c>
      <c r="L95" s="2448">
        <v>5</v>
      </c>
      <c r="M95" s="2448">
        <v>163</v>
      </c>
      <c r="N95" s="2448">
        <v>4</v>
      </c>
      <c r="O95" s="217">
        <v>20</v>
      </c>
      <c r="P95" s="1448" t="s">
        <v>40</v>
      </c>
      <c r="Q95" s="670" t="s">
        <v>26</v>
      </c>
      <c r="R95" s="88" t="s">
        <v>26</v>
      </c>
      <c r="S95" s="89" t="s">
        <v>26</v>
      </c>
      <c r="T95" s="137" t="s">
        <v>175</v>
      </c>
      <c r="U95" s="82">
        <v>30876</v>
      </c>
      <c r="V95" s="2448" t="s">
        <v>21</v>
      </c>
      <c r="W95" s="2448"/>
      <c r="X95" s="2448">
        <v>30435</v>
      </c>
      <c r="Y95" s="2448">
        <v>11636</v>
      </c>
      <c r="Z95" s="2448">
        <v>4415</v>
      </c>
      <c r="AA95" s="2448">
        <v>14384</v>
      </c>
      <c r="AB95" s="2448" t="s">
        <v>21</v>
      </c>
      <c r="AC95" s="2448">
        <v>12426</v>
      </c>
      <c r="AD95" s="2448">
        <v>1958</v>
      </c>
      <c r="AE95" s="2448">
        <v>760</v>
      </c>
      <c r="AF95" s="217">
        <v>54081</v>
      </c>
      <c r="AG95" s="1448" t="s">
        <v>40</v>
      </c>
      <c r="AH95" s="670" t="s">
        <v>26</v>
      </c>
      <c r="AI95" s="88" t="s">
        <v>26</v>
      </c>
      <c r="AJ95" s="89" t="s">
        <v>26</v>
      </c>
      <c r="AK95" s="137" t="s">
        <v>175</v>
      </c>
      <c r="AL95" s="82">
        <v>3722</v>
      </c>
      <c r="AM95" s="2448" t="s">
        <v>22</v>
      </c>
      <c r="AN95" s="2448"/>
      <c r="AO95" s="2448">
        <v>4452</v>
      </c>
      <c r="AP95" s="2448" t="s">
        <v>21</v>
      </c>
      <c r="AQ95" s="2448" t="s">
        <v>21</v>
      </c>
      <c r="AR95" s="2448">
        <v>4452</v>
      </c>
      <c r="AS95" s="2448">
        <v>4452</v>
      </c>
      <c r="AT95" s="2448" t="s">
        <v>21</v>
      </c>
      <c r="AU95" s="2448" t="s">
        <v>21</v>
      </c>
      <c r="AV95" s="2448" t="s">
        <v>21</v>
      </c>
      <c r="AW95" s="217">
        <v>3501</v>
      </c>
      <c r="AX95" s="1448" t="s">
        <v>40</v>
      </c>
      <c r="AY95" s="670" t="s">
        <v>26</v>
      </c>
      <c r="AZ95" s="88" t="s">
        <v>26</v>
      </c>
      <c r="BA95" s="89" t="s">
        <v>26</v>
      </c>
      <c r="BB95" s="137" t="s">
        <v>175</v>
      </c>
      <c r="BC95" s="82">
        <v>17718</v>
      </c>
      <c r="BD95" s="2448" t="s">
        <v>22</v>
      </c>
      <c r="BE95" s="2448"/>
      <c r="BF95" s="2448">
        <v>76335</v>
      </c>
      <c r="BG95" s="2448" t="s">
        <v>21</v>
      </c>
      <c r="BH95" s="2448" t="s">
        <v>21</v>
      </c>
      <c r="BI95" s="2448">
        <v>76335</v>
      </c>
      <c r="BJ95" s="2448">
        <v>14885</v>
      </c>
      <c r="BK95" s="2448">
        <v>61450</v>
      </c>
      <c r="BL95" s="2448" t="s">
        <v>21</v>
      </c>
      <c r="BM95" s="2448">
        <v>12732</v>
      </c>
      <c r="BN95" s="217">
        <v>157699</v>
      </c>
      <c r="BO95" s="1448" t="s">
        <v>40</v>
      </c>
      <c r="BP95" s="670" t="s">
        <v>26</v>
      </c>
      <c r="BQ95" s="88" t="s">
        <v>26</v>
      </c>
      <c r="BR95" s="89" t="s">
        <v>26</v>
      </c>
      <c r="BS95" s="137" t="s">
        <v>175</v>
      </c>
      <c r="BT95" s="82">
        <v>3597698</v>
      </c>
      <c r="BU95" s="2448" t="s">
        <v>22</v>
      </c>
      <c r="BV95" s="2448"/>
      <c r="BW95" s="2448">
        <v>3215699</v>
      </c>
      <c r="BX95" s="2448" t="s">
        <v>21</v>
      </c>
      <c r="BY95" s="2448" t="s">
        <v>21</v>
      </c>
      <c r="BZ95" s="2448">
        <v>3215699</v>
      </c>
      <c r="CA95" s="2448">
        <v>2926840</v>
      </c>
      <c r="CB95" s="2448">
        <v>288859</v>
      </c>
      <c r="CC95" s="2448" t="s">
        <v>21</v>
      </c>
      <c r="CD95" s="2448">
        <v>244783</v>
      </c>
      <c r="CE95" s="217">
        <v>4046929</v>
      </c>
      <c r="CF95" s="1448" t="s">
        <v>40</v>
      </c>
      <c r="CG95" s="670" t="s">
        <v>26</v>
      </c>
      <c r="CH95" s="88" t="s">
        <v>26</v>
      </c>
      <c r="CI95" s="89" t="s">
        <v>26</v>
      </c>
      <c r="CJ95" s="137" t="s">
        <v>175</v>
      </c>
      <c r="CK95" s="82">
        <v>4104</v>
      </c>
      <c r="CL95" s="2448">
        <v>59194</v>
      </c>
      <c r="CM95" s="2448"/>
      <c r="CN95" s="2448">
        <v>7812</v>
      </c>
      <c r="CO95" s="2448" t="s">
        <v>21</v>
      </c>
      <c r="CP95" s="2448" t="s">
        <v>21</v>
      </c>
      <c r="CQ95" s="2448">
        <v>7812</v>
      </c>
      <c r="CR95" s="2448">
        <v>7812</v>
      </c>
      <c r="CS95" s="2448" t="s">
        <v>21</v>
      </c>
      <c r="CT95" s="2448" t="s">
        <v>21</v>
      </c>
      <c r="CU95" s="2448">
        <v>51206</v>
      </c>
      <c r="CV95" s="217">
        <v>21030</v>
      </c>
      <c r="CW95" s="1448" t="s">
        <v>40</v>
      </c>
      <c r="CX95" s="670" t="s">
        <v>26</v>
      </c>
      <c r="CY95" s="88" t="s">
        <v>26</v>
      </c>
      <c r="CZ95" s="89" t="s">
        <v>26</v>
      </c>
      <c r="DA95" s="137" t="s">
        <v>175</v>
      </c>
      <c r="DB95" s="82">
        <v>4359</v>
      </c>
      <c r="DC95" s="2448">
        <v>518109</v>
      </c>
      <c r="DD95" s="2448"/>
      <c r="DE95" s="2448">
        <v>356969</v>
      </c>
      <c r="DF95" s="2448">
        <v>124979</v>
      </c>
      <c r="DG95" s="2448">
        <v>2155</v>
      </c>
      <c r="DH95" s="2448">
        <v>229835</v>
      </c>
      <c r="DI95" s="2448" t="s">
        <v>21</v>
      </c>
      <c r="DJ95" s="2448">
        <v>210463</v>
      </c>
      <c r="DK95" s="2448">
        <v>19372</v>
      </c>
      <c r="DL95" s="2448">
        <v>125062</v>
      </c>
      <c r="DM95" s="217" t="s">
        <v>22</v>
      </c>
      <c r="DN95" s="1448" t="s">
        <v>40</v>
      </c>
      <c r="DO95" s="670" t="s">
        <v>26</v>
      </c>
      <c r="DP95" s="88" t="s">
        <v>26</v>
      </c>
      <c r="DQ95" s="89" t="s">
        <v>26</v>
      </c>
      <c r="DR95" s="137" t="s">
        <v>175</v>
      </c>
      <c r="DS95" s="82">
        <v>27398</v>
      </c>
      <c r="DT95" s="2448" t="s">
        <v>21</v>
      </c>
      <c r="DU95" s="2448"/>
      <c r="DV95" s="2448">
        <v>31615</v>
      </c>
      <c r="DW95" s="2448">
        <v>2680</v>
      </c>
      <c r="DX95" s="2448">
        <v>2143</v>
      </c>
      <c r="DY95" s="2448">
        <v>26792</v>
      </c>
      <c r="DZ95" s="2448" t="s">
        <v>21</v>
      </c>
      <c r="EA95" s="2448">
        <v>24094</v>
      </c>
      <c r="EB95" s="2448">
        <v>2698</v>
      </c>
      <c r="EC95" s="2448">
        <v>1579</v>
      </c>
      <c r="ED95" s="217">
        <v>82824</v>
      </c>
      <c r="EE95" s="1448" t="s">
        <v>40</v>
      </c>
      <c r="EF95" s="670" t="s">
        <v>26</v>
      </c>
      <c r="EG95" s="88" t="s">
        <v>26</v>
      </c>
      <c r="EH95" s="89" t="s">
        <v>26</v>
      </c>
      <c r="EI95" s="137" t="s">
        <v>175</v>
      </c>
      <c r="EJ95" s="82">
        <v>641153</v>
      </c>
      <c r="EK95" s="2448">
        <v>175844</v>
      </c>
      <c r="EL95" s="2448"/>
      <c r="EM95" s="2448">
        <v>766305</v>
      </c>
      <c r="EN95" s="2448" t="s">
        <v>22</v>
      </c>
      <c r="EO95" s="2448" t="s">
        <v>21</v>
      </c>
      <c r="EP95" s="2448">
        <v>766305</v>
      </c>
      <c r="EQ95" s="2448">
        <v>7</v>
      </c>
      <c r="ER95" s="2448">
        <v>692733</v>
      </c>
      <c r="ES95" s="2448">
        <v>73565</v>
      </c>
      <c r="ET95" s="2448">
        <v>31578</v>
      </c>
      <c r="EU95" s="217">
        <v>1411</v>
      </c>
      <c r="EV95" s="1448" t="s">
        <v>40</v>
      </c>
      <c r="EW95" s="670" t="s">
        <v>26</v>
      </c>
      <c r="EX95" s="88" t="s">
        <v>26</v>
      </c>
      <c r="EY95" s="89" t="s">
        <v>26</v>
      </c>
      <c r="EZ95" s="137" t="s">
        <v>175</v>
      </c>
      <c r="FA95" s="82">
        <v>21022</v>
      </c>
      <c r="FB95" s="2448">
        <v>2212</v>
      </c>
      <c r="FC95" s="2448"/>
      <c r="FD95" s="2448">
        <v>16740</v>
      </c>
      <c r="FE95" s="2448" t="s">
        <v>21</v>
      </c>
      <c r="FF95" s="2448" t="s">
        <v>21</v>
      </c>
      <c r="FG95" s="2448">
        <v>16740</v>
      </c>
      <c r="FH95" s="2448">
        <v>11351</v>
      </c>
      <c r="FI95" s="2448">
        <v>3305</v>
      </c>
      <c r="FJ95" s="2448">
        <v>2084</v>
      </c>
      <c r="FK95" s="2448">
        <v>3455</v>
      </c>
      <c r="FL95" s="217">
        <v>18860</v>
      </c>
      <c r="FM95" s="1448" t="s">
        <v>40</v>
      </c>
      <c r="FN95" s="670" t="s">
        <v>26</v>
      </c>
      <c r="FO95" s="4"/>
    </row>
    <row r="96" spans="1:171" ht="15" customHeight="1">
      <c r="A96" s="105" t="s">
        <v>26</v>
      </c>
      <c r="B96" s="106" t="s">
        <v>26</v>
      </c>
      <c r="C96" s="1174" t="s">
        <v>176</v>
      </c>
      <c r="D96" s="107">
        <v>130</v>
      </c>
      <c r="E96" s="2449" t="s">
        <v>22</v>
      </c>
      <c r="F96" s="2449"/>
      <c r="G96" s="2449">
        <v>125</v>
      </c>
      <c r="H96" s="2449" t="s">
        <v>22</v>
      </c>
      <c r="I96" s="2449" t="s">
        <v>22</v>
      </c>
      <c r="J96" s="2449">
        <v>125</v>
      </c>
      <c r="K96" s="2449" t="s">
        <v>22</v>
      </c>
      <c r="L96" s="2449">
        <v>4</v>
      </c>
      <c r="M96" s="2449">
        <v>121</v>
      </c>
      <c r="N96" s="2449">
        <v>4</v>
      </c>
      <c r="O96" s="512">
        <v>21</v>
      </c>
      <c r="P96" s="1450" t="s">
        <v>41</v>
      </c>
      <c r="Q96" s="673" t="s">
        <v>26</v>
      </c>
      <c r="R96" s="105" t="s">
        <v>26</v>
      </c>
      <c r="S96" s="106" t="s">
        <v>26</v>
      </c>
      <c r="T96" s="1174" t="s">
        <v>176</v>
      </c>
      <c r="U96" s="107">
        <v>37085</v>
      </c>
      <c r="V96" s="2449" t="s">
        <v>21</v>
      </c>
      <c r="W96" s="2449"/>
      <c r="X96" s="2449">
        <v>28293</v>
      </c>
      <c r="Y96" s="2449">
        <v>11595</v>
      </c>
      <c r="Z96" s="2449">
        <v>3322</v>
      </c>
      <c r="AA96" s="2449">
        <v>13376</v>
      </c>
      <c r="AB96" s="2449" t="s">
        <v>21</v>
      </c>
      <c r="AC96" s="2449">
        <v>11761</v>
      </c>
      <c r="AD96" s="2449">
        <v>1615</v>
      </c>
      <c r="AE96" s="2449">
        <v>1254</v>
      </c>
      <c r="AF96" s="512">
        <v>61582</v>
      </c>
      <c r="AG96" s="1450" t="s">
        <v>41</v>
      </c>
      <c r="AH96" s="673" t="s">
        <v>26</v>
      </c>
      <c r="AI96" s="105" t="s">
        <v>26</v>
      </c>
      <c r="AJ96" s="106" t="s">
        <v>26</v>
      </c>
      <c r="AK96" s="1174" t="s">
        <v>176</v>
      </c>
      <c r="AL96" s="107">
        <v>6031</v>
      </c>
      <c r="AM96" s="2449" t="s">
        <v>22</v>
      </c>
      <c r="AN96" s="2449"/>
      <c r="AO96" s="2449">
        <v>6811</v>
      </c>
      <c r="AP96" s="2449" t="s">
        <v>21</v>
      </c>
      <c r="AQ96" s="2449" t="s">
        <v>21</v>
      </c>
      <c r="AR96" s="2449">
        <v>6811</v>
      </c>
      <c r="AS96" s="2449">
        <v>6811</v>
      </c>
      <c r="AT96" s="2449" t="s">
        <v>21</v>
      </c>
      <c r="AU96" s="2449" t="s">
        <v>21</v>
      </c>
      <c r="AV96" s="2449" t="s">
        <v>21</v>
      </c>
      <c r="AW96" s="512">
        <v>2721</v>
      </c>
      <c r="AX96" s="1450" t="s">
        <v>41</v>
      </c>
      <c r="AY96" s="673" t="s">
        <v>26</v>
      </c>
      <c r="AZ96" s="105" t="s">
        <v>26</v>
      </c>
      <c r="BA96" s="106" t="s">
        <v>26</v>
      </c>
      <c r="BB96" s="1174" t="s">
        <v>176</v>
      </c>
      <c r="BC96" s="107">
        <v>145135</v>
      </c>
      <c r="BD96" s="2449" t="s">
        <v>22</v>
      </c>
      <c r="BE96" s="2449"/>
      <c r="BF96" s="2449">
        <v>80766</v>
      </c>
      <c r="BG96" s="2449" t="s">
        <v>21</v>
      </c>
      <c r="BH96" s="2449" t="s">
        <v>21</v>
      </c>
      <c r="BI96" s="2449">
        <v>80766</v>
      </c>
      <c r="BJ96" s="2449">
        <v>35498</v>
      </c>
      <c r="BK96" s="2449">
        <v>45268</v>
      </c>
      <c r="BL96" s="2449" t="s">
        <v>21</v>
      </c>
      <c r="BM96" s="2449">
        <v>13399</v>
      </c>
      <c r="BN96" s="512">
        <v>209057</v>
      </c>
      <c r="BO96" s="1450" t="s">
        <v>41</v>
      </c>
      <c r="BP96" s="673" t="s">
        <v>26</v>
      </c>
      <c r="BQ96" s="105" t="s">
        <v>26</v>
      </c>
      <c r="BR96" s="106" t="s">
        <v>26</v>
      </c>
      <c r="BS96" s="1174" t="s">
        <v>176</v>
      </c>
      <c r="BT96" s="107">
        <v>3895584</v>
      </c>
      <c r="BU96" s="2449" t="s">
        <v>22</v>
      </c>
      <c r="BV96" s="2449"/>
      <c r="BW96" s="2449">
        <v>3385249</v>
      </c>
      <c r="BX96" s="2449" t="s">
        <v>21</v>
      </c>
      <c r="BY96" s="2449" t="s">
        <v>21</v>
      </c>
      <c r="BZ96" s="2449">
        <v>3385249</v>
      </c>
      <c r="CA96" s="2449">
        <v>3042960</v>
      </c>
      <c r="CB96" s="2449">
        <v>342289</v>
      </c>
      <c r="CC96" s="2449" t="s">
        <v>21</v>
      </c>
      <c r="CD96" s="2449">
        <v>362350</v>
      </c>
      <c r="CE96" s="512">
        <v>4221622</v>
      </c>
      <c r="CF96" s="1450" t="s">
        <v>41</v>
      </c>
      <c r="CG96" s="673" t="s">
        <v>26</v>
      </c>
      <c r="CH96" s="105" t="s">
        <v>26</v>
      </c>
      <c r="CI96" s="106" t="s">
        <v>26</v>
      </c>
      <c r="CJ96" s="1174" t="s">
        <v>176</v>
      </c>
      <c r="CK96" s="107">
        <v>5288</v>
      </c>
      <c r="CL96" s="2449">
        <v>65017</v>
      </c>
      <c r="CM96" s="2449"/>
      <c r="CN96" s="2449">
        <v>10438</v>
      </c>
      <c r="CO96" s="2449" t="s">
        <v>21</v>
      </c>
      <c r="CP96" s="2449" t="s">
        <v>21</v>
      </c>
      <c r="CQ96" s="2449">
        <v>10438</v>
      </c>
      <c r="CR96" s="2449">
        <v>10438</v>
      </c>
      <c r="CS96" s="2449" t="s">
        <v>21</v>
      </c>
      <c r="CT96" s="2449" t="s">
        <v>21</v>
      </c>
      <c r="CU96" s="2449">
        <v>57121</v>
      </c>
      <c r="CV96" s="512">
        <v>20565</v>
      </c>
      <c r="CW96" s="1450" t="s">
        <v>41</v>
      </c>
      <c r="CX96" s="673" t="s">
        <v>26</v>
      </c>
      <c r="CY96" s="105" t="s">
        <v>26</v>
      </c>
      <c r="CZ96" s="106" t="s">
        <v>26</v>
      </c>
      <c r="DA96" s="1174" t="s">
        <v>176</v>
      </c>
      <c r="DB96" s="107">
        <v>5857</v>
      </c>
      <c r="DC96" s="2449">
        <v>552501</v>
      </c>
      <c r="DD96" s="2449"/>
      <c r="DE96" s="2449">
        <v>399376</v>
      </c>
      <c r="DF96" s="2449">
        <v>144099</v>
      </c>
      <c r="DG96" s="2449">
        <v>2125</v>
      </c>
      <c r="DH96" s="2449">
        <v>253152</v>
      </c>
      <c r="DI96" s="2449" t="s">
        <v>21</v>
      </c>
      <c r="DJ96" s="2449">
        <v>234072</v>
      </c>
      <c r="DK96" s="2449">
        <v>19080</v>
      </c>
      <c r="DL96" s="2449">
        <v>120421</v>
      </c>
      <c r="DM96" s="512" t="s">
        <v>22</v>
      </c>
      <c r="DN96" s="1450" t="s">
        <v>41</v>
      </c>
      <c r="DO96" s="673" t="s">
        <v>26</v>
      </c>
      <c r="DP96" s="105" t="s">
        <v>26</v>
      </c>
      <c r="DQ96" s="106" t="s">
        <v>26</v>
      </c>
      <c r="DR96" s="1174" t="s">
        <v>176</v>
      </c>
      <c r="DS96" s="107">
        <v>33732</v>
      </c>
      <c r="DT96" s="2449" t="s">
        <v>21</v>
      </c>
      <c r="DU96" s="2449"/>
      <c r="DV96" s="2449">
        <v>32379</v>
      </c>
      <c r="DW96" s="2449">
        <v>3589</v>
      </c>
      <c r="DX96" s="2449">
        <v>2180</v>
      </c>
      <c r="DY96" s="2449">
        <v>26610</v>
      </c>
      <c r="DZ96" s="2449" t="s">
        <v>21</v>
      </c>
      <c r="EA96" s="2449">
        <v>23716</v>
      </c>
      <c r="EB96" s="2449">
        <v>2894</v>
      </c>
      <c r="EC96" s="2449">
        <v>1959</v>
      </c>
      <c r="ED96" s="512">
        <v>82181</v>
      </c>
      <c r="EE96" s="1450" t="s">
        <v>41</v>
      </c>
      <c r="EF96" s="673" t="s">
        <v>26</v>
      </c>
      <c r="EG96" s="105" t="s">
        <v>26</v>
      </c>
      <c r="EH96" s="106" t="s">
        <v>26</v>
      </c>
      <c r="EI96" s="1174" t="s">
        <v>176</v>
      </c>
      <c r="EJ96" s="107">
        <v>648618</v>
      </c>
      <c r="EK96" s="2449">
        <v>191042</v>
      </c>
      <c r="EL96" s="2449"/>
      <c r="EM96" s="2449">
        <v>792763</v>
      </c>
      <c r="EN96" s="2449" t="s">
        <v>22</v>
      </c>
      <c r="EO96" s="2449" t="s">
        <v>21</v>
      </c>
      <c r="EP96" s="2449">
        <v>792763</v>
      </c>
      <c r="EQ96" s="2449">
        <v>7</v>
      </c>
      <c r="ER96" s="2449">
        <v>711658</v>
      </c>
      <c r="ES96" s="2449">
        <v>81098</v>
      </c>
      <c r="ET96" s="2449">
        <v>31470</v>
      </c>
      <c r="EU96" s="512">
        <v>1389</v>
      </c>
      <c r="EV96" s="1450" t="s">
        <v>41</v>
      </c>
      <c r="EW96" s="673" t="s">
        <v>26</v>
      </c>
      <c r="EX96" s="105" t="s">
        <v>26</v>
      </c>
      <c r="EY96" s="106" t="s">
        <v>26</v>
      </c>
      <c r="EZ96" s="1174" t="s">
        <v>176</v>
      </c>
      <c r="FA96" s="107">
        <v>21815</v>
      </c>
      <c r="FB96" s="2449">
        <v>2295</v>
      </c>
      <c r="FC96" s="2449"/>
      <c r="FD96" s="2449">
        <v>19163</v>
      </c>
      <c r="FE96" s="2449" t="s">
        <v>21</v>
      </c>
      <c r="FF96" s="2449" t="s">
        <v>21</v>
      </c>
      <c r="FG96" s="2449">
        <v>19163</v>
      </c>
      <c r="FH96" s="2449">
        <v>13321</v>
      </c>
      <c r="FI96" s="2449">
        <v>3844</v>
      </c>
      <c r="FJ96" s="2449">
        <v>1998</v>
      </c>
      <c r="FK96" s="2449">
        <v>3333</v>
      </c>
      <c r="FL96" s="512">
        <v>18587</v>
      </c>
      <c r="FM96" s="1450" t="s">
        <v>41</v>
      </c>
      <c r="FN96" s="673" t="s">
        <v>26</v>
      </c>
      <c r="FO96" s="4"/>
    </row>
    <row r="97" spans="154:171">
      <c r="EX97" s="4"/>
      <c r="EY97" s="4"/>
      <c r="EZ97" s="4"/>
      <c r="FL97" s="2"/>
      <c r="FM97" s="4"/>
      <c r="FN97" s="4"/>
      <c r="FO97" s="4"/>
    </row>
  </sheetData>
  <mergeCells count="40">
    <mergeCell ref="FM9:FN14"/>
    <mergeCell ref="J10:M10"/>
    <mergeCell ref="AA10:AD10"/>
    <mergeCell ref="AR10:AU10"/>
    <mergeCell ref="BI10:BL10"/>
    <mergeCell ref="BZ10:CC10"/>
    <mergeCell ref="CQ10:CT10"/>
    <mergeCell ref="DH10:DK10"/>
    <mergeCell ref="FG11:FJ11"/>
    <mergeCell ref="FG10:FJ10"/>
    <mergeCell ref="DN9:DO14"/>
    <mergeCell ref="DP9:DR14"/>
    <mergeCell ref="EE9:EF14"/>
    <mergeCell ref="EG9:EI14"/>
    <mergeCell ref="EP11:ES11"/>
    <mergeCell ref="EX9:EZ14"/>
    <mergeCell ref="EV9:EW14"/>
    <mergeCell ref="EP10:ES10"/>
    <mergeCell ref="AZ9:BB14"/>
    <mergeCell ref="BO9:BP14"/>
    <mergeCell ref="BQ9:BS14"/>
    <mergeCell ref="CF9:CG14"/>
    <mergeCell ref="CH9:CJ14"/>
    <mergeCell ref="CW9:CX14"/>
    <mergeCell ref="DY10:EB10"/>
    <mergeCell ref="CY9:DA14"/>
    <mergeCell ref="BI11:BL11"/>
    <mergeCell ref="BZ11:CC11"/>
    <mergeCell ref="CQ11:CT11"/>
    <mergeCell ref="DH11:DK11"/>
    <mergeCell ref="DY11:EB11"/>
    <mergeCell ref="AX9:AY14"/>
    <mergeCell ref="J11:M11"/>
    <mergeCell ref="AA11:AD11"/>
    <mergeCell ref="AR11:AU11"/>
    <mergeCell ref="A9:C14"/>
    <mergeCell ref="P9:Q14"/>
    <mergeCell ref="R9:T14"/>
    <mergeCell ref="AG9:AH14"/>
    <mergeCell ref="AI9:AK14"/>
  </mergeCells>
  <phoneticPr fontId="99"/>
  <printOptions horizontalCentered="1"/>
  <pageMargins left="0.59055118110236227" right="0.59055118110236227" top="0.39370078740157483" bottom="0.39370078740157483" header="0" footer="0"/>
  <pageSetup paperSize="9" scale="60" firstPageNumber="114" pageOrder="overThenDown" orientation="portrait" useFirstPageNumber="1" r:id="rId1"/>
  <headerFooter alignWithMargins="0">
    <oddFooter>&amp;C&amp;"ＭＳ Ｐ明朝,標準"&amp;18－&amp;P－</oddFooter>
  </headerFooter>
  <colBreaks count="12" manualBreakCount="12">
    <brk id="9" max="98" man="1"/>
    <brk id="17" max="98" man="1"/>
    <brk id="34" max="98" man="1"/>
    <brk id="51" max="98" man="1"/>
    <brk id="68" max="98" man="1"/>
    <brk id="85" max="98" man="1"/>
    <brk id="94" max="98" man="1"/>
    <brk id="102" max="98" man="1"/>
    <brk id="111" max="98" man="1"/>
    <brk id="119" max="98" man="1"/>
    <brk id="136" max="98" man="1"/>
    <brk id="153"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CK97"/>
  <sheetViews>
    <sheetView showGridLines="0" zoomScaleNormal="100" zoomScaleSheetLayoutView="100" workbookViewId="0"/>
  </sheetViews>
  <sheetFormatPr defaultColWidth="9" defaultRowHeight="13.5"/>
  <cols>
    <col min="1" max="2" width="8.625" style="1563" customWidth="1"/>
    <col min="3" max="3" width="10.125" style="1563" customWidth="1"/>
    <col min="4" max="11" width="15.625" style="1590" customWidth="1"/>
    <col min="12" max="15" width="16.25" style="1590" customWidth="1"/>
    <col min="16" max="18" width="16.375" style="1590" customWidth="1"/>
    <col min="19" max="19" width="16.25" style="1590" customWidth="1"/>
    <col min="20" max="21" width="10.625" style="1590" customWidth="1"/>
    <col min="22" max="23" width="8.625" style="1563" customWidth="1"/>
    <col min="24" max="24" width="10.125" style="1563" customWidth="1"/>
    <col min="25" max="29" width="15.625" style="1590" customWidth="1"/>
    <col min="30" max="30" width="16.5" style="1590" customWidth="1"/>
    <col min="31" max="32" width="15.625" style="1590" customWidth="1"/>
    <col min="33" max="36" width="16.25" style="1590" customWidth="1"/>
    <col min="37" max="39" width="16.375" style="1590" customWidth="1"/>
    <col min="40" max="40" width="16.25" style="1590" customWidth="1"/>
    <col min="41" max="42" width="10.625" style="1590" customWidth="1"/>
    <col min="43" max="44" width="8.625" style="1563" customWidth="1"/>
    <col min="45" max="45" width="10.125" style="1563" customWidth="1"/>
    <col min="46" max="53" width="15.625" style="1590" customWidth="1"/>
    <col min="54" max="57" width="16.25" style="1590" customWidth="1"/>
    <col min="58" max="60" width="16.375" style="1590" customWidth="1"/>
    <col min="61" max="61" width="16.25" style="1590" customWidth="1"/>
    <col min="62" max="63" width="10.625" style="1590" customWidth="1"/>
    <col min="64" max="65" width="8.625" style="1563" customWidth="1"/>
    <col min="66" max="66" width="10.125" style="1563" customWidth="1"/>
    <col min="67" max="74" width="15.625" style="1590" customWidth="1"/>
    <col min="75" max="78" width="16.25" style="1590" customWidth="1"/>
    <col min="79" max="81" width="16.375" style="1590" customWidth="1"/>
    <col min="82" max="82" width="16.25" style="1590" customWidth="1"/>
    <col min="83" max="84" width="10.625" style="1590" customWidth="1"/>
    <col min="85" max="16384" width="9" style="1563"/>
  </cols>
  <sheetData>
    <row r="1" spans="1:89" s="1556" customFormat="1" ht="15" customHeight="1">
      <c r="A1" s="516" t="s">
        <v>704</v>
      </c>
      <c r="B1" s="384"/>
      <c r="C1" s="384"/>
      <c r="D1" s="384"/>
      <c r="E1" s="384"/>
      <c r="F1" s="1555"/>
      <c r="G1" s="1555"/>
      <c r="H1" s="1555"/>
      <c r="I1" s="1555"/>
      <c r="J1" s="1555"/>
      <c r="K1" s="1555"/>
      <c r="L1" s="1555"/>
      <c r="M1" s="1555"/>
      <c r="N1" s="1555"/>
      <c r="O1" s="1555"/>
      <c r="P1" s="1555"/>
      <c r="Q1" s="1555"/>
      <c r="R1" s="1555"/>
      <c r="S1" s="642"/>
      <c r="T1" s="516"/>
      <c r="U1" s="642" t="s">
        <v>704</v>
      </c>
      <c r="V1" s="516" t="s">
        <v>704</v>
      </c>
      <c r="W1" s="384"/>
      <c r="X1" s="384"/>
      <c r="Y1" s="384"/>
      <c r="Z1" s="384"/>
      <c r="AA1" s="1555"/>
      <c r="AB1" s="1555"/>
      <c r="AC1" s="1555"/>
      <c r="AD1" s="1555"/>
      <c r="AE1" s="1555"/>
      <c r="AF1" s="1555"/>
      <c r="AG1" s="1555"/>
      <c r="AH1" s="1555"/>
      <c r="AI1" s="1555"/>
      <c r="AJ1" s="1555"/>
      <c r="AK1" s="1555"/>
      <c r="AL1" s="1555"/>
      <c r="AM1" s="1555"/>
      <c r="AN1" s="642"/>
      <c r="AO1" s="516"/>
      <c r="AP1" s="642" t="s">
        <v>704</v>
      </c>
      <c r="AQ1" s="516" t="s">
        <v>704</v>
      </c>
      <c r="AR1" s="384"/>
      <c r="AS1" s="384"/>
      <c r="AT1" s="384"/>
      <c r="AU1" s="384"/>
      <c r="AV1" s="1555"/>
      <c r="AW1" s="1555"/>
      <c r="AX1" s="1555"/>
      <c r="AY1" s="1555"/>
      <c r="AZ1" s="1555"/>
      <c r="BA1" s="1555"/>
      <c r="BB1" s="1555"/>
      <c r="BC1" s="1555"/>
      <c r="BD1" s="1555"/>
      <c r="BE1" s="1555"/>
      <c r="BF1" s="1555"/>
      <c r="BG1" s="1555"/>
      <c r="BH1" s="1555"/>
      <c r="BI1" s="642"/>
      <c r="BJ1" s="516"/>
      <c r="BK1" s="642" t="s">
        <v>704</v>
      </c>
      <c r="BL1" s="516" t="s">
        <v>704</v>
      </c>
      <c r="BM1" s="384"/>
      <c r="BN1" s="384"/>
      <c r="BO1" s="384"/>
      <c r="BP1" s="384"/>
      <c r="BQ1" s="1555"/>
      <c r="BR1" s="1555"/>
      <c r="BS1" s="1555"/>
      <c r="BT1" s="1555"/>
      <c r="BU1" s="1555"/>
      <c r="BV1" s="1555"/>
      <c r="BW1" s="1555"/>
      <c r="BX1" s="1555"/>
      <c r="BY1" s="1555"/>
      <c r="BZ1" s="1555"/>
      <c r="CA1" s="1555"/>
      <c r="CB1" s="1555"/>
      <c r="CC1" s="1555"/>
      <c r="CD1" s="642"/>
      <c r="CE1" s="516"/>
      <c r="CF1" s="642" t="s">
        <v>704</v>
      </c>
      <c r="CG1" s="516"/>
      <c r="CH1" s="384"/>
      <c r="CI1" s="384"/>
      <c r="CJ1" s="384"/>
      <c r="CK1" s="384"/>
    </row>
    <row r="2" spans="1:89" s="1556" customFormat="1" ht="15" customHeight="1">
      <c r="A2" s="1557" t="s">
        <v>603</v>
      </c>
      <c r="D2" s="1558"/>
      <c r="E2" s="1555"/>
      <c r="F2" s="1555"/>
      <c r="G2" s="1555"/>
      <c r="H2" s="1555"/>
      <c r="I2" s="1555"/>
      <c r="J2" s="1555"/>
      <c r="K2" s="1555"/>
      <c r="L2" s="1555"/>
      <c r="M2" s="1555"/>
      <c r="N2" s="1555"/>
      <c r="O2" s="1555"/>
      <c r="P2" s="1555"/>
      <c r="Q2" s="1555"/>
      <c r="R2" s="1555"/>
      <c r="S2" s="1559"/>
      <c r="T2" s="1558"/>
      <c r="U2" s="1560" t="s">
        <v>705</v>
      </c>
      <c r="V2" s="1557" t="s">
        <v>603</v>
      </c>
      <c r="Y2" s="1558"/>
      <c r="Z2" s="1555"/>
      <c r="AA2" s="1555"/>
      <c r="AB2" s="1555"/>
      <c r="AC2" s="1555"/>
      <c r="AD2" s="1555"/>
      <c r="AE2" s="1555"/>
      <c r="AF2" s="1555"/>
      <c r="AG2" s="1555"/>
      <c r="AH2" s="1555"/>
      <c r="AI2" s="1555"/>
      <c r="AJ2" s="1555"/>
      <c r="AK2" s="1555"/>
      <c r="AL2" s="1555"/>
      <c r="AM2" s="1555"/>
      <c r="AN2" s="1559"/>
      <c r="AO2" s="1558"/>
      <c r="AP2" s="1560" t="s">
        <v>705</v>
      </c>
      <c r="AQ2" s="1557" t="s">
        <v>603</v>
      </c>
      <c r="AT2" s="1558"/>
      <c r="AU2" s="1555"/>
      <c r="AV2" s="1555"/>
      <c r="AW2" s="1555"/>
      <c r="AX2" s="1555"/>
      <c r="AY2" s="1555"/>
      <c r="AZ2" s="1555"/>
      <c r="BA2" s="1555"/>
      <c r="BB2" s="1555"/>
      <c r="BC2" s="1555"/>
      <c r="BD2" s="1555"/>
      <c r="BE2" s="1555"/>
      <c r="BF2" s="1555"/>
      <c r="BG2" s="1555"/>
      <c r="BH2" s="1555"/>
      <c r="BI2" s="1559"/>
      <c r="BJ2" s="1558"/>
      <c r="BK2" s="1560" t="s">
        <v>705</v>
      </c>
      <c r="BL2" s="1557" t="s">
        <v>603</v>
      </c>
      <c r="BO2" s="1558"/>
      <c r="BP2" s="1555"/>
      <c r="BQ2" s="1555"/>
      <c r="BR2" s="1555"/>
      <c r="BS2" s="1555"/>
      <c r="BT2" s="1555"/>
      <c r="BU2" s="1555"/>
      <c r="BV2" s="1555"/>
      <c r="BW2" s="1555"/>
      <c r="BX2" s="1555"/>
      <c r="BY2" s="1555"/>
      <c r="BZ2" s="1555"/>
      <c r="CA2" s="1555"/>
      <c r="CB2" s="1555"/>
      <c r="CC2" s="1555"/>
      <c r="CD2" s="1559"/>
      <c r="CE2" s="1558"/>
      <c r="CF2" s="1560" t="s">
        <v>705</v>
      </c>
      <c r="CG2" s="1557"/>
      <c r="CJ2" s="1558"/>
      <c r="CK2" s="1555"/>
    </row>
    <row r="3" spans="1:89" s="719" customFormat="1" ht="15" customHeight="1">
      <c r="A3" s="1561"/>
      <c r="B3" s="1561"/>
      <c r="C3" s="1561"/>
      <c r="D3" s="1558"/>
      <c r="E3" s="1555"/>
      <c r="F3" s="1555"/>
      <c r="G3" s="1555"/>
      <c r="H3" s="1555"/>
      <c r="I3" s="1555"/>
      <c r="J3" s="1555"/>
      <c r="K3" s="1555"/>
      <c r="L3" s="1555"/>
      <c r="M3" s="1555"/>
      <c r="N3" s="1555"/>
      <c r="O3" s="1555"/>
      <c r="P3" s="1555"/>
      <c r="Q3" s="1555"/>
      <c r="R3" s="17"/>
      <c r="S3" s="1561"/>
      <c r="T3" s="1558"/>
      <c r="U3" s="1558"/>
      <c r="V3" s="1561"/>
      <c r="W3" s="1561"/>
      <c r="X3" s="1561"/>
      <c r="Y3" s="1558"/>
      <c r="Z3" s="1555"/>
      <c r="AA3" s="1555"/>
      <c r="AB3" s="1555"/>
      <c r="AC3" s="1555"/>
      <c r="AD3" s="1555"/>
      <c r="AE3" s="1555"/>
      <c r="AF3" s="1555"/>
      <c r="AG3" s="1555"/>
      <c r="AH3" s="1555"/>
      <c r="AI3" s="1555"/>
      <c r="AJ3" s="1555"/>
      <c r="AK3" s="1555"/>
      <c r="AL3" s="1555"/>
      <c r="AM3" s="17"/>
      <c r="AN3" s="1561"/>
      <c r="AO3" s="1558"/>
      <c r="AP3" s="1558"/>
      <c r="AQ3" s="1561"/>
      <c r="AR3" s="1561"/>
      <c r="AS3" s="1561"/>
      <c r="AT3" s="1558"/>
      <c r="AU3" s="1555"/>
      <c r="AV3" s="1555"/>
      <c r="AW3" s="1555"/>
      <c r="AX3" s="1555"/>
      <c r="AY3" s="1555"/>
      <c r="AZ3" s="1555"/>
      <c r="BA3" s="1555"/>
      <c r="BB3" s="1555"/>
      <c r="BC3" s="1555"/>
      <c r="BD3" s="1555"/>
      <c r="BE3" s="1555"/>
      <c r="BF3" s="1555"/>
      <c r="BG3" s="1555"/>
      <c r="BH3" s="17"/>
      <c r="BI3" s="1561"/>
      <c r="BJ3" s="1558"/>
      <c r="BK3" s="1558"/>
      <c r="BL3" s="1561"/>
      <c r="BM3" s="1561"/>
      <c r="BN3" s="1561"/>
      <c r="BO3" s="1558"/>
      <c r="BP3" s="1555"/>
      <c r="BQ3" s="1555"/>
      <c r="BR3" s="1555"/>
      <c r="BS3" s="1555"/>
      <c r="BT3" s="1555"/>
      <c r="BU3" s="1555"/>
      <c r="BV3" s="1555"/>
      <c r="BW3" s="1555"/>
      <c r="BX3" s="1555"/>
      <c r="BY3" s="1555"/>
      <c r="BZ3" s="1555"/>
      <c r="CA3" s="1555"/>
      <c r="CB3" s="1555"/>
      <c r="CC3" s="17"/>
      <c r="CD3" s="1561"/>
      <c r="CE3" s="1558"/>
      <c r="CF3" s="1558"/>
    </row>
    <row r="4" spans="1:89" ht="15" customHeight="1">
      <c r="A4" s="1562"/>
      <c r="B4" s="1562"/>
      <c r="C4" s="1562"/>
      <c r="D4" s="16"/>
      <c r="E4" s="16"/>
      <c r="F4" s="95"/>
      <c r="G4" s="23"/>
      <c r="H4" s="16"/>
      <c r="I4" s="16"/>
      <c r="J4" s="16"/>
      <c r="K4" s="16"/>
      <c r="L4" s="16"/>
      <c r="M4" s="16"/>
      <c r="N4" s="16"/>
      <c r="O4" s="16"/>
      <c r="P4" s="16"/>
      <c r="Q4" s="16"/>
      <c r="R4" s="16"/>
      <c r="S4" s="16"/>
      <c r="T4" s="16"/>
      <c r="U4" s="16"/>
      <c r="V4" s="1562"/>
      <c r="W4" s="1562"/>
      <c r="X4" s="1562"/>
      <c r="Y4" s="16"/>
      <c r="Z4" s="16"/>
      <c r="AA4" s="16"/>
      <c r="AB4" s="16"/>
      <c r="AC4" s="16"/>
      <c r="AD4" s="16"/>
      <c r="AE4" s="16"/>
      <c r="AF4" s="16"/>
      <c r="AG4" s="16"/>
      <c r="AH4" s="16"/>
      <c r="AI4" s="16"/>
      <c r="AJ4" s="16"/>
      <c r="AK4" s="16"/>
      <c r="AL4" s="16"/>
      <c r="AM4" s="16"/>
      <c r="AN4" s="16"/>
      <c r="AO4" s="16"/>
      <c r="AP4" s="16"/>
      <c r="AQ4" s="1562"/>
      <c r="AR4" s="1562"/>
      <c r="AS4" s="1562"/>
      <c r="AT4" s="16"/>
      <c r="AU4" s="16"/>
      <c r="AV4" s="16"/>
      <c r="AW4" s="16"/>
      <c r="AX4" s="16"/>
      <c r="AY4" s="16"/>
      <c r="AZ4" s="16"/>
      <c r="BA4" s="16"/>
      <c r="BB4" s="16"/>
      <c r="BC4" s="16"/>
      <c r="BD4" s="16"/>
      <c r="BE4" s="16"/>
      <c r="BF4" s="16"/>
      <c r="BG4" s="16"/>
      <c r="BH4" s="16"/>
      <c r="BI4" s="16"/>
      <c r="BJ4" s="16"/>
      <c r="BK4" s="16"/>
      <c r="BL4" s="1562"/>
      <c r="BM4" s="1562"/>
      <c r="BN4" s="1562"/>
      <c r="BO4" s="16"/>
      <c r="BP4" s="16"/>
      <c r="BQ4" s="16"/>
      <c r="BR4" s="16"/>
      <c r="BS4" s="16"/>
      <c r="BT4" s="16"/>
      <c r="BU4" s="16"/>
      <c r="BV4" s="16"/>
      <c r="BW4" s="16"/>
      <c r="BX4" s="16"/>
      <c r="BY4" s="16"/>
      <c r="BZ4" s="16"/>
      <c r="CA4" s="16"/>
      <c r="CB4" s="16"/>
      <c r="CC4" s="16"/>
      <c r="CD4" s="16"/>
      <c r="CE4" s="16"/>
      <c r="CF4" s="16"/>
    </row>
    <row r="5" spans="1:89" ht="15" customHeight="1">
      <c r="A5" s="1564"/>
      <c r="B5" s="1564"/>
      <c r="C5" s="1564"/>
      <c r="D5" s="1542" t="s">
        <v>726</v>
      </c>
      <c r="E5" s="16"/>
      <c r="F5" s="16"/>
      <c r="G5" s="16"/>
      <c r="H5" s="16"/>
      <c r="I5" s="16"/>
      <c r="J5" s="16"/>
      <c r="K5" s="1542" t="s">
        <v>726</v>
      </c>
      <c r="L5" s="1542" t="s">
        <v>726</v>
      </c>
      <c r="M5" s="16"/>
      <c r="N5" s="16"/>
      <c r="O5" s="16"/>
      <c r="P5" s="16"/>
      <c r="Q5" s="16"/>
      <c r="R5" s="16"/>
      <c r="S5" s="1542" t="s">
        <v>726</v>
      </c>
      <c r="T5" s="16"/>
      <c r="U5" s="16"/>
      <c r="V5" s="1564"/>
      <c r="W5" s="1564"/>
      <c r="X5" s="1564"/>
      <c r="Y5" s="16"/>
      <c r="Z5" s="16"/>
      <c r="AA5" s="16"/>
      <c r="AB5" s="16"/>
      <c r="AC5" s="16"/>
      <c r="AD5" s="16"/>
      <c r="AE5" s="16"/>
      <c r="AF5" s="16"/>
      <c r="AG5" s="16"/>
      <c r="AH5" s="16"/>
      <c r="AI5" s="16"/>
      <c r="AJ5" s="16"/>
      <c r="AK5" s="16"/>
      <c r="AL5" s="16"/>
      <c r="AM5" s="16"/>
      <c r="AN5" s="16"/>
      <c r="AO5" s="16"/>
      <c r="AP5" s="16"/>
      <c r="AQ5" s="1564"/>
      <c r="AR5" s="1564"/>
      <c r="AS5" s="1564"/>
      <c r="AT5" s="16"/>
      <c r="AU5" s="16"/>
      <c r="AV5" s="16"/>
      <c r="AW5" s="16"/>
      <c r="AX5" s="1235"/>
      <c r="AY5" s="16"/>
      <c r="AZ5" s="16"/>
      <c r="BA5" s="16"/>
      <c r="BB5" s="16"/>
      <c r="BC5" s="16"/>
      <c r="BD5" s="16"/>
      <c r="BE5" s="16"/>
      <c r="BF5" s="16"/>
      <c r="BG5" s="16"/>
      <c r="BH5" s="16"/>
      <c r="BI5" s="16"/>
      <c r="BJ5" s="16"/>
      <c r="BK5" s="16"/>
      <c r="BL5" s="1564"/>
      <c r="BM5" s="1564"/>
      <c r="BN5" s="1564"/>
      <c r="BO5" s="16"/>
      <c r="BP5" s="16"/>
      <c r="BQ5" s="16"/>
      <c r="BR5" s="16"/>
      <c r="BS5" s="16"/>
      <c r="BT5" s="16"/>
      <c r="BU5" s="16"/>
      <c r="BV5" s="16"/>
      <c r="BW5" s="16"/>
      <c r="BX5" s="16"/>
      <c r="BY5" s="16"/>
      <c r="BZ5" s="16"/>
      <c r="CA5" s="16"/>
      <c r="CB5" s="16"/>
      <c r="CC5" s="16"/>
      <c r="CD5" s="16"/>
      <c r="CE5" s="16"/>
      <c r="CF5" s="16"/>
    </row>
    <row r="6" spans="1:89" ht="15" customHeight="1">
      <c r="A6" s="1564"/>
      <c r="B6" s="1564"/>
      <c r="C6" s="1564"/>
      <c r="D6" s="1543"/>
      <c r="E6" s="16"/>
      <c r="F6" s="16"/>
      <c r="G6" s="16"/>
      <c r="H6" s="16"/>
      <c r="I6" s="16"/>
      <c r="J6" s="16"/>
      <c r="K6" s="1543"/>
      <c r="L6" s="1543"/>
      <c r="M6" s="16"/>
      <c r="N6" s="16"/>
      <c r="O6" s="16"/>
      <c r="P6" s="16"/>
      <c r="Q6" s="16"/>
      <c r="R6" s="16"/>
      <c r="S6" s="1543"/>
      <c r="T6" s="16"/>
      <c r="U6" s="16"/>
      <c r="V6" s="1564"/>
      <c r="W6" s="1564"/>
      <c r="X6" s="1564"/>
      <c r="Y6" s="16"/>
      <c r="Z6" s="16"/>
      <c r="AA6" s="16"/>
      <c r="AB6" s="16"/>
      <c r="AC6" s="16"/>
      <c r="AD6" s="16"/>
      <c r="AE6" s="16"/>
      <c r="AF6" s="16"/>
      <c r="AG6" s="16"/>
      <c r="AH6" s="16"/>
      <c r="AI6" s="16"/>
      <c r="AJ6" s="16"/>
      <c r="AK6" s="16"/>
      <c r="AL6" s="16"/>
      <c r="AM6" s="16"/>
      <c r="AN6" s="16"/>
      <c r="AO6" s="16"/>
      <c r="AP6" s="16"/>
      <c r="AQ6" s="1564"/>
      <c r="AR6" s="1564"/>
      <c r="AS6" s="1564"/>
      <c r="AT6" s="16"/>
      <c r="AU6" s="16"/>
      <c r="AV6" s="16"/>
      <c r="AW6" s="16"/>
      <c r="AX6" s="16"/>
      <c r="AY6" s="16"/>
      <c r="AZ6" s="16"/>
      <c r="BA6" s="16"/>
      <c r="BB6" s="16"/>
      <c r="BC6" s="16"/>
      <c r="BD6" s="16"/>
      <c r="BE6" s="16"/>
      <c r="BF6" s="16"/>
      <c r="BG6" s="16"/>
      <c r="BH6" s="16"/>
      <c r="BI6" s="16"/>
      <c r="BJ6" s="16"/>
      <c r="BK6" s="16"/>
      <c r="BL6" s="1564"/>
      <c r="BM6" s="1564"/>
      <c r="BN6" s="1564"/>
      <c r="BO6" s="16"/>
      <c r="BP6" s="16"/>
      <c r="BQ6" s="16"/>
      <c r="BR6" s="16"/>
      <c r="BS6" s="16"/>
      <c r="BT6" s="16"/>
      <c r="BU6" s="16"/>
      <c r="BV6" s="16"/>
      <c r="BW6" s="16"/>
      <c r="BX6" s="16"/>
      <c r="BY6" s="16"/>
      <c r="BZ6" s="16"/>
      <c r="CA6" s="16"/>
      <c r="CB6" s="16"/>
      <c r="CC6" s="16"/>
      <c r="CD6" s="16"/>
      <c r="CE6" s="16"/>
      <c r="CF6" s="16"/>
    </row>
    <row r="7" spans="1:89" s="719" customFormat="1" ht="20.25" customHeight="1">
      <c r="A7" s="1565" t="s">
        <v>217</v>
      </c>
      <c r="B7" s="1565"/>
      <c r="C7" s="1565"/>
      <c r="D7" s="1566"/>
      <c r="E7" s="1567" t="s">
        <v>1180</v>
      </c>
      <c r="F7" s="17"/>
      <c r="G7" s="17"/>
      <c r="H7" s="17"/>
      <c r="I7" s="17"/>
      <c r="J7" s="17"/>
      <c r="K7" s="1188"/>
      <c r="L7" s="1188"/>
      <c r="M7" s="17"/>
      <c r="N7" s="17"/>
      <c r="O7" s="17"/>
      <c r="P7" s="17"/>
      <c r="Q7" s="17"/>
      <c r="R7" s="17"/>
      <c r="S7" s="1188"/>
      <c r="T7" s="17"/>
      <c r="U7" s="17"/>
      <c r="V7" s="1565"/>
      <c r="W7" s="1565"/>
      <c r="X7" s="1565"/>
      <c r="Y7" s="17"/>
      <c r="Z7" s="17"/>
      <c r="AA7" s="17"/>
      <c r="AB7" s="17"/>
      <c r="AC7" s="17"/>
      <c r="AD7" s="17"/>
      <c r="AE7" s="17"/>
      <c r="AF7" s="17"/>
      <c r="AG7" s="17"/>
      <c r="AH7" s="17"/>
      <c r="AI7" s="17"/>
      <c r="AJ7" s="17"/>
      <c r="AK7" s="17"/>
      <c r="AL7" s="17"/>
      <c r="AM7" s="17"/>
      <c r="AN7" s="17"/>
      <c r="AO7" s="17"/>
      <c r="AP7" s="17"/>
      <c r="AQ7" s="1565"/>
      <c r="AR7" s="1565"/>
      <c r="AS7" s="1565"/>
      <c r="AT7" s="17"/>
      <c r="AU7" s="17"/>
      <c r="AV7" s="17"/>
      <c r="AW7" s="17"/>
      <c r="AX7" s="17"/>
      <c r="AY7" s="17"/>
      <c r="AZ7" s="17"/>
      <c r="BA7" s="17"/>
      <c r="BB7" s="17"/>
      <c r="BC7" s="17"/>
      <c r="BD7" s="17"/>
      <c r="BE7" s="17"/>
      <c r="BF7" s="17"/>
      <c r="BG7" s="17"/>
      <c r="BH7" s="17"/>
      <c r="BI7" s="17"/>
      <c r="BJ7" s="17"/>
      <c r="BK7" s="17"/>
      <c r="BL7" s="1565"/>
      <c r="BM7" s="1565"/>
      <c r="BN7" s="1565"/>
      <c r="BO7" s="17"/>
      <c r="BP7" s="17"/>
      <c r="BQ7" s="17"/>
      <c r="BR7" s="17"/>
      <c r="BS7" s="17"/>
      <c r="BT7" s="17"/>
      <c r="BU7" s="17"/>
      <c r="BV7" s="17"/>
      <c r="BW7" s="17"/>
      <c r="BX7" s="17"/>
      <c r="BY7" s="17"/>
      <c r="BZ7" s="17"/>
      <c r="CA7" s="17"/>
      <c r="CB7" s="17"/>
      <c r="CC7" s="17"/>
      <c r="CD7" s="17"/>
      <c r="CE7" s="17"/>
      <c r="CF7" s="17"/>
    </row>
    <row r="8" spans="1:89" s="719" customFormat="1" ht="18">
      <c r="A8" s="2202" t="s">
        <v>193</v>
      </c>
      <c r="B8" s="1568"/>
      <c r="C8" s="1568"/>
      <c r="D8" s="1569"/>
      <c r="E8" s="652" t="s">
        <v>1274</v>
      </c>
      <c r="F8" s="112"/>
      <c r="G8" s="112"/>
      <c r="H8" s="112"/>
      <c r="I8" s="112"/>
      <c r="J8" s="1546"/>
      <c r="K8" s="1570" t="s">
        <v>1275</v>
      </c>
      <c r="L8" s="2203" t="s">
        <v>858</v>
      </c>
      <c r="M8" s="1569"/>
      <c r="N8" s="751" t="s">
        <v>719</v>
      </c>
      <c r="O8" s="112"/>
      <c r="P8" s="112"/>
      <c r="Q8" s="112"/>
      <c r="R8" s="112"/>
      <c r="S8" s="1570" t="s">
        <v>1275</v>
      </c>
      <c r="T8" s="797"/>
      <c r="U8" s="797"/>
      <c r="V8" s="2202" t="s">
        <v>816</v>
      </c>
      <c r="W8" s="1568"/>
      <c r="X8" s="1568"/>
      <c r="Y8" s="1569"/>
      <c r="Z8" s="796" t="s">
        <v>1259</v>
      </c>
      <c r="AA8" s="112"/>
      <c r="AB8" s="112"/>
      <c r="AC8" s="112"/>
      <c r="AD8" s="112"/>
      <c r="AE8" s="1546"/>
      <c r="AF8" s="1570" t="s">
        <v>1275</v>
      </c>
      <c r="AG8" s="2204" t="s">
        <v>581</v>
      </c>
      <c r="AH8" s="1571"/>
      <c r="AI8" s="751" t="s">
        <v>1234</v>
      </c>
      <c r="AJ8" s="751"/>
      <c r="AK8" s="751"/>
      <c r="AL8" s="751"/>
      <c r="AM8" s="751"/>
      <c r="AN8" s="1572" t="s">
        <v>891</v>
      </c>
      <c r="AO8" s="797"/>
      <c r="AP8" s="797"/>
      <c r="AQ8" s="2202" t="s">
        <v>807</v>
      </c>
      <c r="AR8" s="1568"/>
      <c r="AS8" s="1568"/>
      <c r="AT8" s="17"/>
      <c r="AU8" s="796" t="s">
        <v>1273</v>
      </c>
      <c r="AV8" s="751"/>
      <c r="AW8" s="751"/>
      <c r="AX8" s="17"/>
      <c r="AY8" s="751"/>
      <c r="AZ8" s="796"/>
      <c r="BA8" s="1570" t="s">
        <v>1275</v>
      </c>
      <c r="BB8" s="2204" t="s">
        <v>892</v>
      </c>
      <c r="BC8" s="1571"/>
      <c r="BD8" s="796" t="s">
        <v>1260</v>
      </c>
      <c r="BE8" s="751"/>
      <c r="BF8" s="751"/>
      <c r="BG8" s="751"/>
      <c r="BH8" s="751"/>
      <c r="BI8" s="2200" t="s">
        <v>879</v>
      </c>
      <c r="BJ8" s="797"/>
      <c r="BK8" s="797"/>
      <c r="BL8" s="2202" t="s">
        <v>840</v>
      </c>
      <c r="BM8" s="1568"/>
      <c r="BN8" s="1568"/>
      <c r="BO8" s="1571"/>
      <c r="BP8" s="796" t="s">
        <v>1244</v>
      </c>
      <c r="BQ8" s="751"/>
      <c r="BR8" s="751"/>
      <c r="BS8" s="751"/>
      <c r="BT8" s="751"/>
      <c r="BU8" s="1573"/>
      <c r="BV8" s="2200" t="s">
        <v>879</v>
      </c>
      <c r="BW8" s="2204" t="s">
        <v>868</v>
      </c>
      <c r="BX8" s="1571"/>
      <c r="BY8" s="795" t="s">
        <v>1178</v>
      </c>
      <c r="BZ8" s="751"/>
      <c r="CA8" s="751"/>
      <c r="CB8" s="751"/>
      <c r="CC8" s="751"/>
      <c r="CD8" s="1572" t="s">
        <v>891</v>
      </c>
      <c r="CE8" s="797"/>
      <c r="CF8" s="797"/>
    </row>
    <row r="9" spans="1:89" s="719" customFormat="1" ht="18" customHeight="1">
      <c r="A9" s="2573" t="s">
        <v>737</v>
      </c>
      <c r="B9" s="2573"/>
      <c r="C9" s="2574"/>
      <c r="D9" s="31"/>
      <c r="E9" s="715"/>
      <c r="F9" s="2205" t="s">
        <v>893</v>
      </c>
      <c r="G9" s="2206" t="s">
        <v>189</v>
      </c>
      <c r="H9" s="717"/>
      <c r="I9" s="1575" t="s">
        <v>1228</v>
      </c>
      <c r="J9" s="718"/>
      <c r="K9" s="42"/>
      <c r="L9" s="2087"/>
      <c r="M9" s="1773"/>
      <c r="N9" s="2205" t="s">
        <v>893</v>
      </c>
      <c r="O9" s="2206" t="s">
        <v>189</v>
      </c>
      <c r="P9" s="717"/>
      <c r="Q9" s="1575" t="s">
        <v>1228</v>
      </c>
      <c r="R9" s="718"/>
      <c r="S9" s="42"/>
      <c r="T9" s="2566" t="s">
        <v>697</v>
      </c>
      <c r="U9" s="2631"/>
      <c r="V9" s="2573" t="s">
        <v>737</v>
      </c>
      <c r="W9" s="2573"/>
      <c r="X9" s="2574"/>
      <c r="Y9" s="31"/>
      <c r="Z9" s="715"/>
      <c r="AA9" s="2205" t="s">
        <v>893</v>
      </c>
      <c r="AB9" s="2206" t="s">
        <v>189</v>
      </c>
      <c r="AC9" s="717"/>
      <c r="AD9" s="1575" t="s">
        <v>1228</v>
      </c>
      <c r="AE9" s="718"/>
      <c r="AF9" s="42"/>
      <c r="AG9" s="42"/>
      <c r="AH9" s="715"/>
      <c r="AI9" s="2205" t="s">
        <v>893</v>
      </c>
      <c r="AJ9" s="2206" t="s">
        <v>189</v>
      </c>
      <c r="AK9" s="717"/>
      <c r="AL9" s="1575" t="s">
        <v>1228</v>
      </c>
      <c r="AM9" s="718"/>
      <c r="AN9" s="42"/>
      <c r="AO9" s="2566" t="s">
        <v>697</v>
      </c>
      <c r="AP9" s="2631"/>
      <c r="AQ9" s="2573" t="s">
        <v>737</v>
      </c>
      <c r="AR9" s="2573"/>
      <c r="AS9" s="2574"/>
      <c r="AT9" s="31"/>
      <c r="AU9" s="715"/>
      <c r="AV9" s="2205" t="s">
        <v>893</v>
      </c>
      <c r="AW9" s="1574" t="s">
        <v>189</v>
      </c>
      <c r="AX9" s="717"/>
      <c r="AY9" s="1575" t="s">
        <v>1228</v>
      </c>
      <c r="AZ9" s="718"/>
      <c r="BA9" s="42"/>
      <c r="BB9" s="42"/>
      <c r="BC9" s="715"/>
      <c r="BD9" s="2205" t="s">
        <v>893</v>
      </c>
      <c r="BE9" s="2206" t="s">
        <v>189</v>
      </c>
      <c r="BF9" s="717"/>
      <c r="BG9" s="1575" t="s">
        <v>1228</v>
      </c>
      <c r="BH9" s="718"/>
      <c r="BI9" s="42"/>
      <c r="BJ9" s="2566" t="s">
        <v>697</v>
      </c>
      <c r="BK9" s="2631"/>
      <c r="BL9" s="2573" t="s">
        <v>737</v>
      </c>
      <c r="BM9" s="2573"/>
      <c r="BN9" s="2574"/>
      <c r="BO9" s="31"/>
      <c r="BP9" s="715"/>
      <c r="BQ9" s="2205" t="s">
        <v>893</v>
      </c>
      <c r="BR9" s="2206" t="s">
        <v>189</v>
      </c>
      <c r="BS9" s="717"/>
      <c r="BT9" s="1575" t="s">
        <v>1228</v>
      </c>
      <c r="BU9" s="718"/>
      <c r="BV9" s="42"/>
      <c r="BW9" s="42"/>
      <c r="BX9" s="715"/>
      <c r="BY9" s="2205" t="s">
        <v>893</v>
      </c>
      <c r="BZ9" s="2206" t="s">
        <v>189</v>
      </c>
      <c r="CA9" s="717"/>
      <c r="CB9" s="1575" t="s">
        <v>1228</v>
      </c>
      <c r="CC9" s="718"/>
      <c r="CD9" s="42"/>
      <c r="CE9" s="2566" t="s">
        <v>697</v>
      </c>
      <c r="CF9" s="2631"/>
    </row>
    <row r="10" spans="1:89" s="719" customFormat="1" ht="18" customHeight="1">
      <c r="A10" s="2625"/>
      <c r="B10" s="2625"/>
      <c r="C10" s="2626"/>
      <c r="D10" s="2088" t="s">
        <v>96</v>
      </c>
      <c r="E10" s="2207" t="s">
        <v>97</v>
      </c>
      <c r="F10" s="2207" t="s">
        <v>60</v>
      </c>
      <c r="G10" s="2207" t="s">
        <v>735</v>
      </c>
      <c r="H10" s="2208" t="s">
        <v>894</v>
      </c>
      <c r="I10" s="1774"/>
      <c r="J10" s="1775"/>
      <c r="K10" s="2089" t="s">
        <v>803</v>
      </c>
      <c r="L10" s="2089" t="s">
        <v>96</v>
      </c>
      <c r="M10" s="2207" t="s">
        <v>97</v>
      </c>
      <c r="N10" s="2207" t="s">
        <v>60</v>
      </c>
      <c r="O10" s="2207" t="s">
        <v>735</v>
      </c>
      <c r="P10" s="2209" t="s">
        <v>894</v>
      </c>
      <c r="Q10" s="1578"/>
      <c r="R10" s="1579"/>
      <c r="S10" s="2089" t="s">
        <v>803</v>
      </c>
      <c r="T10" s="2558"/>
      <c r="U10" s="2632"/>
      <c r="V10" s="2625"/>
      <c r="W10" s="2625"/>
      <c r="X10" s="2626"/>
      <c r="Y10" s="2088" t="s">
        <v>96</v>
      </c>
      <c r="Z10" s="2207" t="s">
        <v>97</v>
      </c>
      <c r="AA10" s="2207" t="s">
        <v>60</v>
      </c>
      <c r="AB10" s="2207" t="s">
        <v>735</v>
      </c>
      <c r="AC10" s="2209" t="s">
        <v>604</v>
      </c>
      <c r="AD10" s="1576"/>
      <c r="AE10" s="1577"/>
      <c r="AF10" s="2089" t="s">
        <v>803</v>
      </c>
      <c r="AG10" s="2089" t="s">
        <v>96</v>
      </c>
      <c r="AH10" s="2207" t="s">
        <v>97</v>
      </c>
      <c r="AI10" s="2207" t="s">
        <v>60</v>
      </c>
      <c r="AJ10" s="2207" t="s">
        <v>735</v>
      </c>
      <c r="AK10" s="2209" t="s">
        <v>894</v>
      </c>
      <c r="AL10" s="1576"/>
      <c r="AM10" s="1577"/>
      <c r="AN10" s="2089" t="s">
        <v>803</v>
      </c>
      <c r="AO10" s="2558"/>
      <c r="AP10" s="2632"/>
      <c r="AQ10" s="2625"/>
      <c r="AR10" s="2625"/>
      <c r="AS10" s="2626"/>
      <c r="AT10" s="2088" t="s">
        <v>96</v>
      </c>
      <c r="AU10" s="2207" t="s">
        <v>97</v>
      </c>
      <c r="AV10" s="2207" t="s">
        <v>60</v>
      </c>
      <c r="AW10" s="2207" t="s">
        <v>735</v>
      </c>
      <c r="AX10" s="2209" t="s">
        <v>894</v>
      </c>
      <c r="AY10" s="1576"/>
      <c r="AZ10" s="1577"/>
      <c r="BA10" s="2089" t="s">
        <v>803</v>
      </c>
      <c r="BB10" s="2089" t="s">
        <v>96</v>
      </c>
      <c r="BC10" s="2207" t="s">
        <v>97</v>
      </c>
      <c r="BD10" s="2207" t="s">
        <v>60</v>
      </c>
      <c r="BE10" s="2207" t="s">
        <v>735</v>
      </c>
      <c r="BF10" s="2209" t="s">
        <v>894</v>
      </c>
      <c r="BG10" s="1576"/>
      <c r="BH10" s="1577"/>
      <c r="BI10" s="2089" t="s">
        <v>803</v>
      </c>
      <c r="BJ10" s="2558"/>
      <c r="BK10" s="2632"/>
      <c r="BL10" s="2625"/>
      <c r="BM10" s="2625"/>
      <c r="BN10" s="2626"/>
      <c r="BO10" s="2088" t="s">
        <v>96</v>
      </c>
      <c r="BP10" s="2207" t="s">
        <v>97</v>
      </c>
      <c r="BQ10" s="2207" t="s">
        <v>60</v>
      </c>
      <c r="BR10" s="2207" t="s">
        <v>735</v>
      </c>
      <c r="BS10" s="2209" t="s">
        <v>894</v>
      </c>
      <c r="BT10" s="1576"/>
      <c r="BU10" s="1577"/>
      <c r="BV10" s="2089" t="s">
        <v>803</v>
      </c>
      <c r="BW10" s="2089" t="s">
        <v>96</v>
      </c>
      <c r="BX10" s="2207" t="s">
        <v>97</v>
      </c>
      <c r="BY10" s="2207" t="s">
        <v>60</v>
      </c>
      <c r="BZ10" s="2207" t="s">
        <v>735</v>
      </c>
      <c r="CA10" s="2209" t="s">
        <v>894</v>
      </c>
      <c r="CB10" s="1576"/>
      <c r="CC10" s="1577"/>
      <c r="CD10" s="2089" t="s">
        <v>803</v>
      </c>
      <c r="CE10" s="2558"/>
      <c r="CF10" s="2632"/>
    </row>
    <row r="11" spans="1:89" s="719" customFormat="1" ht="18" customHeight="1">
      <c r="A11" s="2625"/>
      <c r="B11" s="2625"/>
      <c r="C11" s="2626"/>
      <c r="D11" s="36"/>
      <c r="E11" s="51"/>
      <c r="F11" s="51"/>
      <c r="G11" s="2089" t="s">
        <v>61</v>
      </c>
      <c r="H11" s="1580" t="s">
        <v>718</v>
      </c>
      <c r="I11" s="1581"/>
      <c r="J11" s="1582"/>
      <c r="K11" s="51"/>
      <c r="L11" s="51"/>
      <c r="M11" s="51"/>
      <c r="N11" s="51"/>
      <c r="O11" s="2089" t="s">
        <v>61</v>
      </c>
      <c r="P11" s="1580" t="s">
        <v>718</v>
      </c>
      <c r="Q11" s="1581"/>
      <c r="R11" s="1582"/>
      <c r="S11" s="51"/>
      <c r="T11" s="2558"/>
      <c r="U11" s="2632"/>
      <c r="V11" s="2625"/>
      <c r="W11" s="2625"/>
      <c r="X11" s="2626"/>
      <c r="Y11" s="36"/>
      <c r="Z11" s="51"/>
      <c r="AA11" s="51"/>
      <c r="AB11" s="2089" t="s">
        <v>61</v>
      </c>
      <c r="AC11" s="1580" t="s">
        <v>718</v>
      </c>
      <c r="AD11" s="1581"/>
      <c r="AE11" s="1582"/>
      <c r="AF11" s="51"/>
      <c r="AG11" s="51"/>
      <c r="AH11" s="51"/>
      <c r="AI11" s="51"/>
      <c r="AJ11" s="2089" t="s">
        <v>61</v>
      </c>
      <c r="AK11" s="1580" t="s">
        <v>718</v>
      </c>
      <c r="AL11" s="1581"/>
      <c r="AM11" s="1582"/>
      <c r="AN11" s="51"/>
      <c r="AO11" s="2558"/>
      <c r="AP11" s="2632"/>
      <c r="AQ11" s="2625"/>
      <c r="AR11" s="2625"/>
      <c r="AS11" s="2626"/>
      <c r="AT11" s="36"/>
      <c r="AU11" s="51"/>
      <c r="AV11" s="51"/>
      <c r="AW11" s="2089" t="s">
        <v>61</v>
      </c>
      <c r="AX11" s="1580" t="s">
        <v>718</v>
      </c>
      <c r="AY11" s="1581"/>
      <c r="AZ11" s="1582"/>
      <c r="BA11" s="51"/>
      <c r="BB11" s="51"/>
      <c r="BC11" s="51"/>
      <c r="BD11" s="51"/>
      <c r="BE11" s="2089" t="s">
        <v>61</v>
      </c>
      <c r="BF11" s="1580" t="s">
        <v>718</v>
      </c>
      <c r="BG11" s="1581"/>
      <c r="BH11" s="1582"/>
      <c r="BI11" s="51"/>
      <c r="BJ11" s="2558"/>
      <c r="BK11" s="2632"/>
      <c r="BL11" s="2625"/>
      <c r="BM11" s="2625"/>
      <c r="BN11" s="2626"/>
      <c r="BO11" s="36"/>
      <c r="BP11" s="51"/>
      <c r="BQ11" s="51"/>
      <c r="BR11" s="2089" t="s">
        <v>61</v>
      </c>
      <c r="BS11" s="1580" t="s">
        <v>718</v>
      </c>
      <c r="BT11" s="1581"/>
      <c r="BU11" s="1582"/>
      <c r="BV11" s="51"/>
      <c r="BW11" s="51"/>
      <c r="BX11" s="51"/>
      <c r="BY11" s="51"/>
      <c r="BZ11" s="2089" t="s">
        <v>61</v>
      </c>
      <c r="CA11" s="1580" t="s">
        <v>718</v>
      </c>
      <c r="CB11" s="1581"/>
      <c r="CC11" s="1582"/>
      <c r="CD11" s="51"/>
      <c r="CE11" s="2558"/>
      <c r="CF11" s="2632"/>
    </row>
    <row r="12" spans="1:89" s="719" customFormat="1" ht="18" customHeight="1">
      <c r="A12" s="2625"/>
      <c r="B12" s="2625"/>
      <c r="C12" s="2626"/>
      <c r="D12" s="36"/>
      <c r="E12" s="51"/>
      <c r="F12" s="51"/>
      <c r="G12" s="51" t="s">
        <v>725</v>
      </c>
      <c r="H12" s="2088" t="s">
        <v>767</v>
      </c>
      <c r="I12" s="2207" t="s">
        <v>119</v>
      </c>
      <c r="J12" s="2207" t="s">
        <v>769</v>
      </c>
      <c r="K12" s="51"/>
      <c r="L12" s="51"/>
      <c r="M12" s="51"/>
      <c r="N12" s="51"/>
      <c r="O12" s="51" t="s">
        <v>725</v>
      </c>
      <c r="P12" s="2088" t="s">
        <v>767</v>
      </c>
      <c r="Q12" s="2207" t="s">
        <v>119</v>
      </c>
      <c r="R12" s="2207" t="s">
        <v>769</v>
      </c>
      <c r="S12" s="51"/>
      <c r="T12" s="2558"/>
      <c r="U12" s="2632"/>
      <c r="V12" s="2625"/>
      <c r="W12" s="2625"/>
      <c r="X12" s="2626"/>
      <c r="Y12" s="36"/>
      <c r="Z12" s="51"/>
      <c r="AA12" s="51"/>
      <c r="AB12" s="51" t="s">
        <v>725</v>
      </c>
      <c r="AC12" s="2088" t="s">
        <v>767</v>
      </c>
      <c r="AD12" s="2207" t="s">
        <v>119</v>
      </c>
      <c r="AE12" s="2207" t="s">
        <v>769</v>
      </c>
      <c r="AF12" s="51"/>
      <c r="AG12" s="51"/>
      <c r="AH12" s="51"/>
      <c r="AI12" s="51"/>
      <c r="AJ12" s="51" t="s">
        <v>725</v>
      </c>
      <c r="AK12" s="2088" t="s">
        <v>767</v>
      </c>
      <c r="AL12" s="2207" t="s">
        <v>119</v>
      </c>
      <c r="AM12" s="2207" t="s">
        <v>769</v>
      </c>
      <c r="AN12" s="51"/>
      <c r="AO12" s="2558"/>
      <c r="AP12" s="2632"/>
      <c r="AQ12" s="2625"/>
      <c r="AR12" s="2625"/>
      <c r="AS12" s="2626"/>
      <c r="AT12" s="36"/>
      <c r="AU12" s="51"/>
      <c r="AV12" s="51"/>
      <c r="AW12" s="51" t="s">
        <v>725</v>
      </c>
      <c r="AX12" s="2088" t="s">
        <v>767</v>
      </c>
      <c r="AY12" s="2207" t="s">
        <v>119</v>
      </c>
      <c r="AZ12" s="2207" t="s">
        <v>769</v>
      </c>
      <c r="BA12" s="51"/>
      <c r="BB12" s="51"/>
      <c r="BC12" s="51"/>
      <c r="BD12" s="51"/>
      <c r="BE12" s="51" t="s">
        <v>725</v>
      </c>
      <c r="BF12" s="2088" t="s">
        <v>767</v>
      </c>
      <c r="BG12" s="2207" t="s">
        <v>119</v>
      </c>
      <c r="BH12" s="2207" t="s">
        <v>769</v>
      </c>
      <c r="BI12" s="51"/>
      <c r="BJ12" s="2558"/>
      <c r="BK12" s="2632"/>
      <c r="BL12" s="2625"/>
      <c r="BM12" s="2625"/>
      <c r="BN12" s="2626"/>
      <c r="BO12" s="36"/>
      <c r="BP12" s="51"/>
      <c r="BQ12" s="51"/>
      <c r="BR12" s="51" t="s">
        <v>725</v>
      </c>
      <c r="BS12" s="2088" t="s">
        <v>767</v>
      </c>
      <c r="BT12" s="2207" t="s">
        <v>119</v>
      </c>
      <c r="BU12" s="2207" t="s">
        <v>769</v>
      </c>
      <c r="BV12" s="51"/>
      <c r="BW12" s="51"/>
      <c r="BX12" s="51"/>
      <c r="BY12" s="51"/>
      <c r="BZ12" s="51" t="s">
        <v>725</v>
      </c>
      <c r="CA12" s="2088" t="s">
        <v>767</v>
      </c>
      <c r="CB12" s="2207" t="s">
        <v>119</v>
      </c>
      <c r="CC12" s="2207" t="s">
        <v>769</v>
      </c>
      <c r="CD12" s="51"/>
      <c r="CE12" s="2558"/>
      <c r="CF12" s="2632"/>
    </row>
    <row r="13" spans="1:89" s="719" customFormat="1" ht="18" customHeight="1">
      <c r="A13" s="2625"/>
      <c r="B13" s="2625"/>
      <c r="C13" s="2626"/>
      <c r="D13" s="36" t="s">
        <v>101</v>
      </c>
      <c r="E13" s="51" t="s">
        <v>1578</v>
      </c>
      <c r="F13" s="51" t="s">
        <v>1579</v>
      </c>
      <c r="G13" s="51" t="s">
        <v>102</v>
      </c>
      <c r="H13" s="36" t="s">
        <v>1351</v>
      </c>
      <c r="I13" s="51" t="s">
        <v>1633</v>
      </c>
      <c r="J13" s="51" t="s">
        <v>1351</v>
      </c>
      <c r="K13" s="51" t="s">
        <v>1581</v>
      </c>
      <c r="L13" s="51" t="s">
        <v>101</v>
      </c>
      <c r="M13" s="51" t="s">
        <v>1578</v>
      </c>
      <c r="N13" s="51" t="s">
        <v>1579</v>
      </c>
      <c r="O13" s="51" t="s">
        <v>102</v>
      </c>
      <c r="P13" s="36" t="s">
        <v>1351</v>
      </c>
      <c r="Q13" s="51" t="s">
        <v>1633</v>
      </c>
      <c r="R13" s="51" t="s">
        <v>1351</v>
      </c>
      <c r="S13" s="51" t="s">
        <v>1581</v>
      </c>
      <c r="T13" s="2558"/>
      <c r="U13" s="2632"/>
      <c r="V13" s="2625"/>
      <c r="W13" s="2625"/>
      <c r="X13" s="2626"/>
      <c r="Y13" s="36" t="s">
        <v>101</v>
      </c>
      <c r="Z13" s="51" t="s">
        <v>1578</v>
      </c>
      <c r="AA13" s="51" t="s">
        <v>1579</v>
      </c>
      <c r="AB13" s="51" t="s">
        <v>102</v>
      </c>
      <c r="AC13" s="36" t="s">
        <v>1351</v>
      </c>
      <c r="AD13" s="51" t="s">
        <v>1633</v>
      </c>
      <c r="AE13" s="51" t="s">
        <v>1351</v>
      </c>
      <c r="AF13" s="51" t="s">
        <v>1581</v>
      </c>
      <c r="AG13" s="51" t="s">
        <v>101</v>
      </c>
      <c r="AH13" s="51" t="s">
        <v>1578</v>
      </c>
      <c r="AI13" s="51" t="s">
        <v>1579</v>
      </c>
      <c r="AJ13" s="51" t="s">
        <v>102</v>
      </c>
      <c r="AK13" s="36" t="s">
        <v>1351</v>
      </c>
      <c r="AL13" s="51" t="s">
        <v>1633</v>
      </c>
      <c r="AM13" s="51" t="s">
        <v>1351</v>
      </c>
      <c r="AN13" s="51" t="s">
        <v>1581</v>
      </c>
      <c r="AO13" s="2558"/>
      <c r="AP13" s="2632"/>
      <c r="AQ13" s="2625"/>
      <c r="AR13" s="2625"/>
      <c r="AS13" s="2626"/>
      <c r="AT13" s="36" t="s">
        <v>101</v>
      </c>
      <c r="AU13" s="51" t="s">
        <v>1578</v>
      </c>
      <c r="AV13" s="51" t="s">
        <v>1579</v>
      </c>
      <c r="AW13" s="51" t="s">
        <v>102</v>
      </c>
      <c r="AX13" s="36" t="s">
        <v>1351</v>
      </c>
      <c r="AY13" s="51" t="s">
        <v>1633</v>
      </c>
      <c r="AZ13" s="51" t="s">
        <v>1351</v>
      </c>
      <c r="BA13" s="51" t="s">
        <v>1581</v>
      </c>
      <c r="BB13" s="51" t="s">
        <v>101</v>
      </c>
      <c r="BC13" s="51" t="s">
        <v>1578</v>
      </c>
      <c r="BD13" s="51" t="s">
        <v>1579</v>
      </c>
      <c r="BE13" s="51" t="s">
        <v>102</v>
      </c>
      <c r="BF13" s="36" t="s">
        <v>1351</v>
      </c>
      <c r="BG13" s="51" t="s">
        <v>1633</v>
      </c>
      <c r="BH13" s="51" t="s">
        <v>1351</v>
      </c>
      <c r="BI13" s="51" t="s">
        <v>1581</v>
      </c>
      <c r="BJ13" s="2558"/>
      <c r="BK13" s="2632"/>
      <c r="BL13" s="2625"/>
      <c r="BM13" s="2625"/>
      <c r="BN13" s="2626"/>
      <c r="BO13" s="36" t="s">
        <v>101</v>
      </c>
      <c r="BP13" s="51" t="s">
        <v>1578</v>
      </c>
      <c r="BQ13" s="51" t="s">
        <v>1579</v>
      </c>
      <c r="BR13" s="51" t="s">
        <v>102</v>
      </c>
      <c r="BS13" s="36" t="s">
        <v>1351</v>
      </c>
      <c r="BT13" s="51" t="s">
        <v>1633</v>
      </c>
      <c r="BU13" s="51" t="s">
        <v>1351</v>
      </c>
      <c r="BV13" s="51" t="s">
        <v>1581</v>
      </c>
      <c r="BW13" s="51" t="s">
        <v>101</v>
      </c>
      <c r="BX13" s="51" t="s">
        <v>1578</v>
      </c>
      <c r="BY13" s="51" t="s">
        <v>1579</v>
      </c>
      <c r="BZ13" s="51" t="s">
        <v>102</v>
      </c>
      <c r="CA13" s="36" t="s">
        <v>1351</v>
      </c>
      <c r="CB13" s="51" t="s">
        <v>1633</v>
      </c>
      <c r="CC13" s="51" t="s">
        <v>1351</v>
      </c>
      <c r="CD13" s="51" t="s">
        <v>1581</v>
      </c>
      <c r="CE13" s="2558"/>
      <c r="CF13" s="2632"/>
    </row>
    <row r="14" spans="1:89" s="719" customFormat="1" ht="18" customHeight="1">
      <c r="A14" s="2627"/>
      <c r="B14" s="2627"/>
      <c r="C14" s="2628"/>
      <c r="D14" s="122"/>
      <c r="E14" s="721"/>
      <c r="F14" s="722"/>
      <c r="G14" s="723"/>
      <c r="H14" s="720" t="s">
        <v>1578</v>
      </c>
      <c r="I14" s="723" t="s">
        <v>1635</v>
      </c>
      <c r="J14" s="724" t="s">
        <v>103</v>
      </c>
      <c r="K14" s="721"/>
      <c r="L14" s="721"/>
      <c r="M14" s="721"/>
      <c r="N14" s="722"/>
      <c r="O14" s="723"/>
      <c r="P14" s="720" t="s">
        <v>1578</v>
      </c>
      <c r="Q14" s="723" t="s">
        <v>1635</v>
      </c>
      <c r="R14" s="724" t="s">
        <v>103</v>
      </c>
      <c r="S14" s="721"/>
      <c r="T14" s="2633"/>
      <c r="U14" s="2634"/>
      <c r="V14" s="2627"/>
      <c r="W14" s="2627"/>
      <c r="X14" s="2628"/>
      <c r="Y14" s="122"/>
      <c r="Z14" s="721"/>
      <c r="AA14" s="722"/>
      <c r="AB14" s="723"/>
      <c r="AC14" s="720" t="s">
        <v>1578</v>
      </c>
      <c r="AD14" s="723" t="s">
        <v>1635</v>
      </c>
      <c r="AE14" s="724" t="s">
        <v>103</v>
      </c>
      <c r="AF14" s="721"/>
      <c r="AG14" s="721"/>
      <c r="AH14" s="721"/>
      <c r="AI14" s="722"/>
      <c r="AJ14" s="723"/>
      <c r="AK14" s="720" t="s">
        <v>1578</v>
      </c>
      <c r="AL14" s="723" t="s">
        <v>1635</v>
      </c>
      <c r="AM14" s="724" t="s">
        <v>103</v>
      </c>
      <c r="AN14" s="721"/>
      <c r="AO14" s="2633"/>
      <c r="AP14" s="2634"/>
      <c r="AQ14" s="2627"/>
      <c r="AR14" s="2627"/>
      <c r="AS14" s="2628"/>
      <c r="AT14" s="122"/>
      <c r="AU14" s="721"/>
      <c r="AV14" s="722"/>
      <c r="AW14" s="723"/>
      <c r="AX14" s="720" t="s">
        <v>1578</v>
      </c>
      <c r="AY14" s="723" t="s">
        <v>1635</v>
      </c>
      <c r="AZ14" s="724" t="s">
        <v>103</v>
      </c>
      <c r="BA14" s="721"/>
      <c r="BB14" s="721"/>
      <c r="BC14" s="721"/>
      <c r="BD14" s="722"/>
      <c r="BE14" s="723"/>
      <c r="BF14" s="720" t="s">
        <v>1578</v>
      </c>
      <c r="BG14" s="723" t="s">
        <v>1635</v>
      </c>
      <c r="BH14" s="724" t="s">
        <v>103</v>
      </c>
      <c r="BI14" s="721"/>
      <c r="BJ14" s="2633"/>
      <c r="BK14" s="2634"/>
      <c r="BL14" s="2627"/>
      <c r="BM14" s="2627"/>
      <c r="BN14" s="2628"/>
      <c r="BO14" s="122"/>
      <c r="BP14" s="721"/>
      <c r="BQ14" s="722"/>
      <c r="BR14" s="723"/>
      <c r="BS14" s="720" t="s">
        <v>1578</v>
      </c>
      <c r="BT14" s="723" t="s">
        <v>1635</v>
      </c>
      <c r="BU14" s="724" t="s">
        <v>103</v>
      </c>
      <c r="BV14" s="721"/>
      <c r="BW14" s="721"/>
      <c r="BX14" s="721"/>
      <c r="BY14" s="722"/>
      <c r="BZ14" s="723"/>
      <c r="CA14" s="720" t="s">
        <v>1578</v>
      </c>
      <c r="CB14" s="723" t="s">
        <v>1635</v>
      </c>
      <c r="CC14" s="724" t="s">
        <v>103</v>
      </c>
      <c r="CD14" s="721"/>
      <c r="CE14" s="2633"/>
      <c r="CF14" s="2634"/>
    </row>
    <row r="15" spans="1:89" ht="18" customHeight="1">
      <c r="A15" s="63">
        <v>42005</v>
      </c>
      <c r="B15" s="64">
        <v>42005</v>
      </c>
      <c r="C15" s="1048">
        <v>42005</v>
      </c>
      <c r="D15" s="2447">
        <v>565857</v>
      </c>
      <c r="E15" s="2447">
        <v>607274</v>
      </c>
      <c r="F15" s="2447">
        <v>29140</v>
      </c>
      <c r="G15" s="2447">
        <v>1586</v>
      </c>
      <c r="H15" s="2447">
        <v>576547</v>
      </c>
      <c r="I15" s="2447">
        <v>538328</v>
      </c>
      <c r="J15" s="2447">
        <v>38219</v>
      </c>
      <c r="K15" s="2446">
        <v>35185</v>
      </c>
      <c r="L15" s="2447">
        <v>18020</v>
      </c>
      <c r="M15" s="2447">
        <v>18002</v>
      </c>
      <c r="N15" s="2447">
        <v>1141</v>
      </c>
      <c r="O15" s="2447" t="s">
        <v>21</v>
      </c>
      <c r="P15" s="2447">
        <v>16861</v>
      </c>
      <c r="Q15" s="2447">
        <v>12447</v>
      </c>
      <c r="R15" s="2447">
        <v>4414</v>
      </c>
      <c r="S15" s="2446">
        <v>525</v>
      </c>
      <c r="T15" s="1445">
        <v>42005</v>
      </c>
      <c r="U15" s="662">
        <v>42005</v>
      </c>
      <c r="V15" s="63">
        <v>42005</v>
      </c>
      <c r="W15" s="64">
        <v>42005</v>
      </c>
      <c r="X15" s="1048">
        <v>42005</v>
      </c>
      <c r="Y15" s="2447">
        <v>62781</v>
      </c>
      <c r="Z15" s="2447">
        <v>62691</v>
      </c>
      <c r="AA15" s="2447">
        <v>6840</v>
      </c>
      <c r="AB15" s="2447">
        <v>70</v>
      </c>
      <c r="AC15" s="2447">
        <v>55781</v>
      </c>
      <c r="AD15" s="2447">
        <v>49264</v>
      </c>
      <c r="AE15" s="2447">
        <v>6517</v>
      </c>
      <c r="AF15" s="2446">
        <v>2541</v>
      </c>
      <c r="AG15" s="2447">
        <v>6464</v>
      </c>
      <c r="AH15" s="2447">
        <v>6469</v>
      </c>
      <c r="AI15" s="2447" t="s">
        <v>21</v>
      </c>
      <c r="AJ15" s="2447" t="s">
        <v>21</v>
      </c>
      <c r="AK15" s="2447">
        <v>6469</v>
      </c>
      <c r="AL15" s="2447">
        <v>5357</v>
      </c>
      <c r="AM15" s="2447">
        <v>1112</v>
      </c>
      <c r="AN15" s="2446">
        <v>83</v>
      </c>
      <c r="AO15" s="1445">
        <v>42005</v>
      </c>
      <c r="AP15" s="662">
        <v>42005</v>
      </c>
      <c r="AQ15" s="63">
        <v>42005</v>
      </c>
      <c r="AR15" s="64">
        <v>42005</v>
      </c>
      <c r="AS15" s="1048">
        <v>42005</v>
      </c>
      <c r="AT15" s="2447">
        <v>305966</v>
      </c>
      <c r="AU15" s="2447">
        <v>344745</v>
      </c>
      <c r="AV15" s="2447">
        <v>19108</v>
      </c>
      <c r="AW15" s="2447" t="s">
        <v>21</v>
      </c>
      <c r="AX15" s="2447">
        <v>325637</v>
      </c>
      <c r="AY15" s="2447">
        <v>312052</v>
      </c>
      <c r="AZ15" s="2447">
        <v>13584</v>
      </c>
      <c r="BA15" s="2446">
        <v>25698</v>
      </c>
      <c r="BB15" s="2447" t="s">
        <v>21</v>
      </c>
      <c r="BC15" s="2447">
        <v>406785</v>
      </c>
      <c r="BD15" s="2447">
        <v>161916</v>
      </c>
      <c r="BE15" s="2447" t="s">
        <v>21</v>
      </c>
      <c r="BF15" s="2447">
        <v>244869</v>
      </c>
      <c r="BG15" s="2447">
        <v>244869</v>
      </c>
      <c r="BH15" s="2447" t="s">
        <v>21</v>
      </c>
      <c r="BI15" s="2446" t="s">
        <v>22</v>
      </c>
      <c r="BJ15" s="1445">
        <v>42005</v>
      </c>
      <c r="BK15" s="662">
        <v>42005</v>
      </c>
      <c r="BL15" s="63">
        <v>42005</v>
      </c>
      <c r="BM15" s="64">
        <v>42005</v>
      </c>
      <c r="BN15" s="1048">
        <v>42005</v>
      </c>
      <c r="BO15" s="2447">
        <v>56734</v>
      </c>
      <c r="BP15" s="2447">
        <v>56734</v>
      </c>
      <c r="BQ15" s="2447">
        <v>2520</v>
      </c>
      <c r="BR15" s="2447" t="s">
        <v>21</v>
      </c>
      <c r="BS15" s="2447">
        <v>54214</v>
      </c>
      <c r="BT15" s="2447">
        <v>54214</v>
      </c>
      <c r="BU15" s="2447" t="s">
        <v>21</v>
      </c>
      <c r="BV15" s="2446" t="s">
        <v>22</v>
      </c>
      <c r="BW15" s="2447" t="s">
        <v>21</v>
      </c>
      <c r="BX15" s="2447" t="s">
        <v>21</v>
      </c>
      <c r="BY15" s="2447" t="s">
        <v>21</v>
      </c>
      <c r="BZ15" s="2447" t="s">
        <v>21</v>
      </c>
      <c r="CA15" s="2447" t="s">
        <v>21</v>
      </c>
      <c r="CB15" s="2447" t="s">
        <v>21</v>
      </c>
      <c r="CC15" s="2447" t="s">
        <v>21</v>
      </c>
      <c r="CD15" s="2446" t="s">
        <v>21</v>
      </c>
      <c r="CE15" s="1445">
        <v>42005</v>
      </c>
      <c r="CF15" s="662">
        <v>42005</v>
      </c>
    </row>
    <row r="16" spans="1:89" ht="15" customHeight="1">
      <c r="A16" s="73"/>
      <c r="B16" s="64">
        <v>42370</v>
      </c>
      <c r="C16" s="129"/>
      <c r="D16" s="2447">
        <v>548537</v>
      </c>
      <c r="E16" s="2447">
        <v>581123</v>
      </c>
      <c r="F16" s="2447">
        <v>29996</v>
      </c>
      <c r="G16" s="2447">
        <v>19</v>
      </c>
      <c r="H16" s="2447">
        <v>551109</v>
      </c>
      <c r="I16" s="2447">
        <v>513378</v>
      </c>
      <c r="J16" s="2447">
        <v>37731</v>
      </c>
      <c r="K16" s="2447">
        <v>41862</v>
      </c>
      <c r="L16" s="2447">
        <v>17910</v>
      </c>
      <c r="M16" s="2447">
        <v>17790</v>
      </c>
      <c r="N16" s="2447">
        <v>2641</v>
      </c>
      <c r="O16" s="2447" t="s">
        <v>21</v>
      </c>
      <c r="P16" s="2447">
        <v>15149</v>
      </c>
      <c r="Q16" s="2447">
        <v>10682</v>
      </c>
      <c r="R16" s="2447">
        <v>4467</v>
      </c>
      <c r="S16" s="2447">
        <v>613</v>
      </c>
      <c r="T16" s="1445">
        <v>42370</v>
      </c>
      <c r="U16" s="662">
        <v>42370</v>
      </c>
      <c r="V16" s="73"/>
      <c r="W16" s="64">
        <v>42370</v>
      </c>
      <c r="X16" s="129"/>
      <c r="Y16" s="2447">
        <v>59619</v>
      </c>
      <c r="Z16" s="2447">
        <v>60065</v>
      </c>
      <c r="AA16" s="2447">
        <v>5961</v>
      </c>
      <c r="AB16" s="2447">
        <v>19</v>
      </c>
      <c r="AC16" s="2447">
        <v>54085</v>
      </c>
      <c r="AD16" s="2447">
        <v>48249</v>
      </c>
      <c r="AE16" s="2447">
        <v>5836</v>
      </c>
      <c r="AF16" s="2447">
        <v>2252</v>
      </c>
      <c r="AG16" s="2447">
        <v>6654</v>
      </c>
      <c r="AH16" s="2447">
        <v>6682</v>
      </c>
      <c r="AI16" s="2447" t="s">
        <v>21</v>
      </c>
      <c r="AJ16" s="2447" t="s">
        <v>21</v>
      </c>
      <c r="AK16" s="2447">
        <v>6682</v>
      </c>
      <c r="AL16" s="2447">
        <v>5673</v>
      </c>
      <c r="AM16" s="2447">
        <v>1009</v>
      </c>
      <c r="AN16" s="2447">
        <v>57</v>
      </c>
      <c r="AO16" s="1445">
        <v>42370</v>
      </c>
      <c r="AP16" s="662">
        <v>42370</v>
      </c>
      <c r="AQ16" s="73"/>
      <c r="AR16" s="64">
        <v>42370</v>
      </c>
      <c r="AS16" s="129"/>
      <c r="AT16" s="2447">
        <v>286122</v>
      </c>
      <c r="AU16" s="2447">
        <v>318642</v>
      </c>
      <c r="AV16" s="2447">
        <v>19574</v>
      </c>
      <c r="AW16" s="2447" t="s">
        <v>21</v>
      </c>
      <c r="AX16" s="2447">
        <v>299069</v>
      </c>
      <c r="AY16" s="2447">
        <v>284164</v>
      </c>
      <c r="AZ16" s="2447">
        <v>14905</v>
      </c>
      <c r="BA16" s="2447">
        <v>32429</v>
      </c>
      <c r="BB16" s="2447" t="s">
        <v>21</v>
      </c>
      <c r="BC16" s="2447">
        <v>443968</v>
      </c>
      <c r="BD16" s="2447">
        <v>187429</v>
      </c>
      <c r="BE16" s="2447" t="s">
        <v>21</v>
      </c>
      <c r="BF16" s="2447">
        <v>256539</v>
      </c>
      <c r="BG16" s="2447">
        <v>256539</v>
      </c>
      <c r="BH16" s="2447" t="s">
        <v>21</v>
      </c>
      <c r="BI16" s="2447" t="s">
        <v>22</v>
      </c>
      <c r="BJ16" s="1445">
        <v>42370</v>
      </c>
      <c r="BK16" s="662">
        <v>42370</v>
      </c>
      <c r="BL16" s="73"/>
      <c r="BM16" s="64">
        <v>42370</v>
      </c>
      <c r="BN16" s="129"/>
      <c r="BO16" s="2447">
        <v>56790</v>
      </c>
      <c r="BP16" s="2447">
        <v>56790</v>
      </c>
      <c r="BQ16" s="2447">
        <v>889</v>
      </c>
      <c r="BR16" s="2447" t="s">
        <v>21</v>
      </c>
      <c r="BS16" s="2447">
        <v>55901</v>
      </c>
      <c r="BT16" s="2447">
        <v>55901</v>
      </c>
      <c r="BU16" s="2447" t="s">
        <v>21</v>
      </c>
      <c r="BV16" s="2447" t="s">
        <v>22</v>
      </c>
      <c r="BW16" s="2447" t="s">
        <v>21</v>
      </c>
      <c r="BX16" s="2447" t="s">
        <v>21</v>
      </c>
      <c r="BY16" s="2447" t="s">
        <v>21</v>
      </c>
      <c r="BZ16" s="2447" t="s">
        <v>21</v>
      </c>
      <c r="CA16" s="2447" t="s">
        <v>21</v>
      </c>
      <c r="CB16" s="2447" t="s">
        <v>21</v>
      </c>
      <c r="CC16" s="2447" t="s">
        <v>21</v>
      </c>
      <c r="CD16" s="2447" t="s">
        <v>21</v>
      </c>
      <c r="CE16" s="1445">
        <v>42370</v>
      </c>
      <c r="CF16" s="662">
        <v>42370</v>
      </c>
    </row>
    <row r="17" spans="1:84" ht="15" customHeight="1">
      <c r="A17" s="73"/>
      <c r="B17" s="64">
        <v>42736</v>
      </c>
      <c r="C17" s="129"/>
      <c r="D17" s="2447">
        <v>534766</v>
      </c>
      <c r="E17" s="2447">
        <v>574948</v>
      </c>
      <c r="F17" s="2447">
        <v>27394</v>
      </c>
      <c r="G17" s="2447">
        <v>2726</v>
      </c>
      <c r="H17" s="2447">
        <v>544828</v>
      </c>
      <c r="I17" s="2447">
        <v>506571</v>
      </c>
      <c r="J17" s="2447">
        <v>38257</v>
      </c>
      <c r="K17" s="2447">
        <v>36405</v>
      </c>
      <c r="L17" s="2447">
        <v>20266</v>
      </c>
      <c r="M17" s="2447">
        <v>20179</v>
      </c>
      <c r="N17" s="2447">
        <v>1028</v>
      </c>
      <c r="O17" s="2447" t="s">
        <v>21</v>
      </c>
      <c r="P17" s="2447">
        <v>19151</v>
      </c>
      <c r="Q17" s="2447">
        <v>15795</v>
      </c>
      <c r="R17" s="2447">
        <v>3356</v>
      </c>
      <c r="S17" s="2447">
        <v>706</v>
      </c>
      <c r="T17" s="1445">
        <v>42736</v>
      </c>
      <c r="U17" s="662">
        <v>42736</v>
      </c>
      <c r="V17" s="73"/>
      <c r="W17" s="64">
        <v>42736</v>
      </c>
      <c r="X17" s="129"/>
      <c r="Y17" s="2447">
        <v>66273</v>
      </c>
      <c r="Z17" s="2447">
        <v>66349</v>
      </c>
      <c r="AA17" s="2447">
        <v>6950</v>
      </c>
      <c r="AB17" s="2447">
        <v>50</v>
      </c>
      <c r="AC17" s="2447">
        <v>59349</v>
      </c>
      <c r="AD17" s="2447">
        <v>51536</v>
      </c>
      <c r="AE17" s="2447">
        <v>7813</v>
      </c>
      <c r="AF17" s="2447">
        <v>2214</v>
      </c>
      <c r="AG17" s="2447">
        <v>6256</v>
      </c>
      <c r="AH17" s="2447">
        <v>6238</v>
      </c>
      <c r="AI17" s="2447" t="s">
        <v>21</v>
      </c>
      <c r="AJ17" s="2447" t="s">
        <v>21</v>
      </c>
      <c r="AK17" s="2447">
        <v>6238</v>
      </c>
      <c r="AL17" s="2447">
        <v>5120</v>
      </c>
      <c r="AM17" s="2447">
        <v>1118</v>
      </c>
      <c r="AN17" s="2447">
        <v>75</v>
      </c>
      <c r="AO17" s="1445">
        <v>42736</v>
      </c>
      <c r="AP17" s="662">
        <v>42736</v>
      </c>
      <c r="AQ17" s="73"/>
      <c r="AR17" s="64">
        <v>42736</v>
      </c>
      <c r="AS17" s="129"/>
      <c r="AT17" s="2447">
        <v>271788</v>
      </c>
      <c r="AU17" s="2447">
        <v>311007</v>
      </c>
      <c r="AV17" s="2447">
        <v>17400</v>
      </c>
      <c r="AW17" s="2447" t="s">
        <v>21</v>
      </c>
      <c r="AX17" s="2447">
        <v>293607</v>
      </c>
      <c r="AY17" s="2447">
        <v>279121</v>
      </c>
      <c r="AZ17" s="2447">
        <v>14487</v>
      </c>
      <c r="BA17" s="2447">
        <v>27908</v>
      </c>
      <c r="BB17" s="2447" t="s">
        <v>21</v>
      </c>
      <c r="BC17" s="2447">
        <v>393800</v>
      </c>
      <c r="BD17" s="2447">
        <v>160004</v>
      </c>
      <c r="BE17" s="2447" t="s">
        <v>21</v>
      </c>
      <c r="BF17" s="2447">
        <v>233796</v>
      </c>
      <c r="BG17" s="2447">
        <v>233796</v>
      </c>
      <c r="BH17" s="2447" t="s">
        <v>21</v>
      </c>
      <c r="BI17" s="2447" t="s">
        <v>22</v>
      </c>
      <c r="BJ17" s="1445">
        <v>42736</v>
      </c>
      <c r="BK17" s="662">
        <v>42736</v>
      </c>
      <c r="BL17" s="73"/>
      <c r="BM17" s="64">
        <v>42736</v>
      </c>
      <c r="BN17" s="129"/>
      <c r="BO17" s="2447">
        <v>60250</v>
      </c>
      <c r="BP17" s="2447">
        <v>60250</v>
      </c>
      <c r="BQ17" s="2447">
        <v>893</v>
      </c>
      <c r="BR17" s="2447" t="s">
        <v>21</v>
      </c>
      <c r="BS17" s="2447">
        <v>59357</v>
      </c>
      <c r="BT17" s="2447">
        <v>59357</v>
      </c>
      <c r="BU17" s="2447" t="s">
        <v>21</v>
      </c>
      <c r="BV17" s="2447" t="s">
        <v>22</v>
      </c>
      <c r="BW17" s="2447" t="s">
        <v>21</v>
      </c>
      <c r="BX17" s="2447" t="s">
        <v>21</v>
      </c>
      <c r="BY17" s="2447" t="s">
        <v>21</v>
      </c>
      <c r="BZ17" s="2447" t="s">
        <v>21</v>
      </c>
      <c r="CA17" s="2447" t="s">
        <v>21</v>
      </c>
      <c r="CB17" s="2447" t="s">
        <v>21</v>
      </c>
      <c r="CC17" s="2447" t="s">
        <v>21</v>
      </c>
      <c r="CD17" s="2447" t="s">
        <v>21</v>
      </c>
      <c r="CE17" s="1445">
        <v>42736</v>
      </c>
      <c r="CF17" s="662">
        <v>42736</v>
      </c>
    </row>
    <row r="18" spans="1:84" ht="15" customHeight="1">
      <c r="A18" s="73"/>
      <c r="B18" s="64">
        <v>43101</v>
      </c>
      <c r="C18" s="129"/>
      <c r="D18" s="2447">
        <v>548103</v>
      </c>
      <c r="E18" s="2447">
        <v>569278</v>
      </c>
      <c r="F18" s="2447">
        <v>26466</v>
      </c>
      <c r="G18" s="2447">
        <v>2443</v>
      </c>
      <c r="H18" s="2447">
        <v>540370</v>
      </c>
      <c r="I18" s="2447">
        <v>503316</v>
      </c>
      <c r="J18" s="2447">
        <v>37054</v>
      </c>
      <c r="K18" s="2447">
        <v>48920</v>
      </c>
      <c r="L18" s="2447">
        <v>19452</v>
      </c>
      <c r="M18" s="2447">
        <v>19484</v>
      </c>
      <c r="N18" s="2447">
        <v>791</v>
      </c>
      <c r="O18" s="2447" t="s">
        <v>21</v>
      </c>
      <c r="P18" s="2447">
        <v>18693</v>
      </c>
      <c r="Q18" s="2447">
        <v>15162</v>
      </c>
      <c r="R18" s="2447">
        <v>3531</v>
      </c>
      <c r="S18" s="2447">
        <v>677</v>
      </c>
      <c r="T18" s="1445">
        <v>43101</v>
      </c>
      <c r="U18" s="662">
        <v>43101</v>
      </c>
      <c r="V18" s="73"/>
      <c r="W18" s="64">
        <v>43101</v>
      </c>
      <c r="X18" s="129"/>
      <c r="Y18" s="2447">
        <v>62130</v>
      </c>
      <c r="Z18" s="2447">
        <v>61837</v>
      </c>
      <c r="AA18" s="2447">
        <v>6326</v>
      </c>
      <c r="AB18" s="2447">
        <v>74</v>
      </c>
      <c r="AC18" s="2447">
        <v>55437</v>
      </c>
      <c r="AD18" s="2447">
        <v>49803</v>
      </c>
      <c r="AE18" s="2447">
        <v>5634</v>
      </c>
      <c r="AF18" s="2447">
        <v>2530</v>
      </c>
      <c r="AG18" s="2447">
        <v>6963</v>
      </c>
      <c r="AH18" s="2447">
        <v>6969</v>
      </c>
      <c r="AI18" s="2447" t="s">
        <v>21</v>
      </c>
      <c r="AJ18" s="2447" t="s">
        <v>21</v>
      </c>
      <c r="AK18" s="2447">
        <v>6969</v>
      </c>
      <c r="AL18" s="2447">
        <v>5683</v>
      </c>
      <c r="AM18" s="2447">
        <v>1286</v>
      </c>
      <c r="AN18" s="2447">
        <v>68</v>
      </c>
      <c r="AO18" s="1445">
        <v>43101</v>
      </c>
      <c r="AP18" s="662">
        <v>43101</v>
      </c>
      <c r="AQ18" s="73"/>
      <c r="AR18" s="64">
        <v>43101</v>
      </c>
      <c r="AS18" s="129"/>
      <c r="AT18" s="2447">
        <v>281395</v>
      </c>
      <c r="AU18" s="2447">
        <v>303805</v>
      </c>
      <c r="AV18" s="2447">
        <v>17379</v>
      </c>
      <c r="AW18" s="2447" t="s">
        <v>21</v>
      </c>
      <c r="AX18" s="2447">
        <v>286426</v>
      </c>
      <c r="AY18" s="2447">
        <v>272225</v>
      </c>
      <c r="AZ18" s="2447">
        <v>14202</v>
      </c>
      <c r="BA18" s="2447">
        <v>39158</v>
      </c>
      <c r="BB18" s="2447" t="s">
        <v>21</v>
      </c>
      <c r="BC18" s="2447">
        <v>386178</v>
      </c>
      <c r="BD18" s="2447">
        <v>157795</v>
      </c>
      <c r="BE18" s="2447" t="s">
        <v>21</v>
      </c>
      <c r="BF18" s="2447">
        <v>228383</v>
      </c>
      <c r="BG18" s="2447">
        <v>228383</v>
      </c>
      <c r="BH18" s="2447" t="s">
        <v>21</v>
      </c>
      <c r="BI18" s="2447" t="s">
        <v>22</v>
      </c>
      <c r="BJ18" s="1445">
        <v>43101</v>
      </c>
      <c r="BK18" s="662">
        <v>43101</v>
      </c>
      <c r="BL18" s="73"/>
      <c r="BM18" s="64">
        <v>43101</v>
      </c>
      <c r="BN18" s="129"/>
      <c r="BO18" s="2447">
        <v>61363</v>
      </c>
      <c r="BP18" s="2447">
        <v>61363</v>
      </c>
      <c r="BQ18" s="2447">
        <v>917</v>
      </c>
      <c r="BR18" s="2447" t="s">
        <v>21</v>
      </c>
      <c r="BS18" s="2447">
        <v>60446</v>
      </c>
      <c r="BT18" s="2447">
        <v>60446</v>
      </c>
      <c r="BU18" s="2447" t="s">
        <v>21</v>
      </c>
      <c r="BV18" s="2447" t="s">
        <v>22</v>
      </c>
      <c r="BW18" s="2447" t="s">
        <v>21</v>
      </c>
      <c r="BX18" s="2447" t="s">
        <v>21</v>
      </c>
      <c r="BY18" s="2447" t="s">
        <v>21</v>
      </c>
      <c r="BZ18" s="2447" t="s">
        <v>21</v>
      </c>
      <c r="CA18" s="2447" t="s">
        <v>21</v>
      </c>
      <c r="CB18" s="2447" t="s">
        <v>21</v>
      </c>
      <c r="CC18" s="2447" t="s">
        <v>21</v>
      </c>
      <c r="CD18" s="2447" t="s">
        <v>21</v>
      </c>
      <c r="CE18" s="1445">
        <v>43101</v>
      </c>
      <c r="CF18" s="662">
        <v>43101</v>
      </c>
    </row>
    <row r="19" spans="1:84" ht="15" customHeight="1">
      <c r="A19" s="63">
        <v>43586</v>
      </c>
      <c r="B19" s="64">
        <v>43586</v>
      </c>
      <c r="C19" s="129" t="s">
        <v>2159</v>
      </c>
      <c r="D19" s="2447">
        <v>508743</v>
      </c>
      <c r="E19" s="2447">
        <v>565764</v>
      </c>
      <c r="F19" s="2447">
        <v>28631</v>
      </c>
      <c r="G19" s="2447">
        <v>1781</v>
      </c>
      <c r="H19" s="2447">
        <v>535352</v>
      </c>
      <c r="I19" s="2447">
        <v>498747</v>
      </c>
      <c r="J19" s="2447">
        <v>36605</v>
      </c>
      <c r="K19" s="2447">
        <v>33734</v>
      </c>
      <c r="L19" s="2447">
        <v>14953</v>
      </c>
      <c r="M19" s="2447">
        <v>15099</v>
      </c>
      <c r="N19" s="2447">
        <v>639</v>
      </c>
      <c r="O19" s="2447" t="s">
        <v>21</v>
      </c>
      <c r="P19" s="2447">
        <v>14460</v>
      </c>
      <c r="Q19" s="2447">
        <v>11473</v>
      </c>
      <c r="R19" s="2447">
        <v>2987</v>
      </c>
      <c r="S19" s="2447">
        <v>532</v>
      </c>
      <c r="T19" s="1445">
        <v>43466</v>
      </c>
      <c r="U19" s="662">
        <v>43466</v>
      </c>
      <c r="V19" s="63">
        <v>43586</v>
      </c>
      <c r="W19" s="64">
        <v>43586</v>
      </c>
      <c r="X19" s="129" t="s">
        <v>2159</v>
      </c>
      <c r="Y19" s="2447">
        <v>74255</v>
      </c>
      <c r="Z19" s="2447">
        <v>73983</v>
      </c>
      <c r="AA19" s="2447">
        <v>6791</v>
      </c>
      <c r="AB19" s="2447">
        <v>43</v>
      </c>
      <c r="AC19" s="2447">
        <v>67149</v>
      </c>
      <c r="AD19" s="2447">
        <v>61600</v>
      </c>
      <c r="AE19" s="2447">
        <v>5549</v>
      </c>
      <c r="AF19" s="2447">
        <v>2811</v>
      </c>
      <c r="AG19" s="2447">
        <v>6605</v>
      </c>
      <c r="AH19" s="2447">
        <v>6598</v>
      </c>
      <c r="AI19" s="2447" t="s">
        <v>21</v>
      </c>
      <c r="AJ19" s="2447" t="s">
        <v>21</v>
      </c>
      <c r="AK19" s="2447">
        <v>6598</v>
      </c>
      <c r="AL19" s="2447">
        <v>5354</v>
      </c>
      <c r="AM19" s="2447">
        <v>1244</v>
      </c>
      <c r="AN19" s="2447">
        <v>69</v>
      </c>
      <c r="AO19" s="1445">
        <v>43466</v>
      </c>
      <c r="AP19" s="662">
        <v>43466</v>
      </c>
      <c r="AQ19" s="63">
        <v>43586</v>
      </c>
      <c r="AR19" s="64">
        <v>43586</v>
      </c>
      <c r="AS19" s="129" t="s">
        <v>2159</v>
      </c>
      <c r="AT19" s="2447">
        <v>259144</v>
      </c>
      <c r="AU19" s="2447">
        <v>315504</v>
      </c>
      <c r="AV19" s="2447">
        <v>19002</v>
      </c>
      <c r="AW19" s="2447" t="s">
        <v>21</v>
      </c>
      <c r="AX19" s="2447">
        <v>296502</v>
      </c>
      <c r="AY19" s="2447">
        <v>280933</v>
      </c>
      <c r="AZ19" s="2447">
        <v>15569</v>
      </c>
      <c r="BA19" s="2447">
        <v>24702</v>
      </c>
      <c r="BB19" s="2447" t="s">
        <v>21</v>
      </c>
      <c r="BC19" s="2447">
        <v>475632</v>
      </c>
      <c r="BD19" s="2447">
        <v>183891</v>
      </c>
      <c r="BE19" s="2447" t="s">
        <v>21</v>
      </c>
      <c r="BF19" s="2447">
        <v>291741</v>
      </c>
      <c r="BG19" s="2447">
        <v>291741</v>
      </c>
      <c r="BH19" s="2447" t="s">
        <v>21</v>
      </c>
      <c r="BI19" s="2447" t="s">
        <v>22</v>
      </c>
      <c r="BJ19" s="1445">
        <v>43466</v>
      </c>
      <c r="BK19" s="662">
        <v>43466</v>
      </c>
      <c r="BL19" s="63">
        <v>43586</v>
      </c>
      <c r="BM19" s="64">
        <v>43586</v>
      </c>
      <c r="BN19" s="129" t="s">
        <v>2159</v>
      </c>
      <c r="BO19" s="2447">
        <v>56205</v>
      </c>
      <c r="BP19" s="2447">
        <v>56205</v>
      </c>
      <c r="BQ19" s="2447">
        <v>805</v>
      </c>
      <c r="BR19" s="2447" t="s">
        <v>21</v>
      </c>
      <c r="BS19" s="2447">
        <v>55400</v>
      </c>
      <c r="BT19" s="2447">
        <v>55400</v>
      </c>
      <c r="BU19" s="2447" t="s">
        <v>21</v>
      </c>
      <c r="BV19" s="2447" t="s">
        <v>22</v>
      </c>
      <c r="BW19" s="2447" t="s">
        <v>21</v>
      </c>
      <c r="BX19" s="2447" t="s">
        <v>21</v>
      </c>
      <c r="BY19" s="2447" t="s">
        <v>21</v>
      </c>
      <c r="BZ19" s="2447" t="s">
        <v>21</v>
      </c>
      <c r="CA19" s="2447" t="s">
        <v>21</v>
      </c>
      <c r="CB19" s="2447" t="s">
        <v>21</v>
      </c>
      <c r="CC19" s="2447" t="s">
        <v>21</v>
      </c>
      <c r="CD19" s="2447" t="s">
        <v>21</v>
      </c>
      <c r="CE19" s="1445">
        <v>43466</v>
      </c>
      <c r="CF19" s="662">
        <v>43466</v>
      </c>
    </row>
    <row r="20" spans="1:84" ht="7.5" customHeight="1">
      <c r="A20" s="73"/>
      <c r="B20" s="76"/>
      <c r="C20" s="129"/>
      <c r="D20" s="1583"/>
      <c r="E20" s="1583"/>
      <c r="F20" s="1583"/>
      <c r="G20" s="1583"/>
      <c r="H20" s="1583"/>
      <c r="I20" s="1583"/>
      <c r="J20" s="1583"/>
      <c r="K20" s="1059"/>
      <c r="L20" s="1059"/>
      <c r="M20" s="1583"/>
      <c r="N20" s="1583"/>
      <c r="O20" s="1583"/>
      <c r="P20" s="1583"/>
      <c r="Q20" s="1583"/>
      <c r="R20" s="1583"/>
      <c r="S20" s="1059"/>
      <c r="T20" s="1449"/>
      <c r="U20" s="509"/>
      <c r="V20" s="73"/>
      <c r="W20" s="76"/>
      <c r="X20" s="129"/>
      <c r="Y20" s="1583"/>
      <c r="Z20" s="1583"/>
      <c r="AA20" s="1583"/>
      <c r="AB20" s="1583"/>
      <c r="AC20" s="1583"/>
      <c r="AD20" s="1583"/>
      <c r="AE20" s="1583"/>
      <c r="AF20" s="1059"/>
      <c r="AG20" s="1059"/>
      <c r="AH20" s="1583"/>
      <c r="AI20" s="1583"/>
      <c r="AJ20" s="1583"/>
      <c r="AK20" s="1583"/>
      <c r="AL20" s="1583"/>
      <c r="AM20" s="1583"/>
      <c r="AN20" s="1059"/>
      <c r="AO20" s="1449"/>
      <c r="AP20" s="509"/>
      <c r="AQ20" s="73"/>
      <c r="AR20" s="76"/>
      <c r="AS20" s="129"/>
      <c r="AT20" s="1583"/>
      <c r="AU20" s="1583"/>
      <c r="AV20" s="1583"/>
      <c r="AW20" s="1583"/>
      <c r="AX20" s="1583"/>
      <c r="AY20" s="1583"/>
      <c r="AZ20" s="1583"/>
      <c r="BA20" s="1059"/>
      <c r="BB20" s="1059"/>
      <c r="BC20" s="1583"/>
      <c r="BD20" s="1583"/>
      <c r="BE20" s="1583"/>
      <c r="BF20" s="1583"/>
      <c r="BG20" s="1583"/>
      <c r="BH20" s="1583"/>
      <c r="BI20" s="1059"/>
      <c r="BJ20" s="1449"/>
      <c r="BK20" s="509"/>
      <c r="BL20" s="73"/>
      <c r="BM20" s="76"/>
      <c r="BN20" s="129"/>
      <c r="BO20" s="1583"/>
      <c r="BP20" s="1583"/>
      <c r="BQ20" s="1583"/>
      <c r="BR20" s="1583"/>
      <c r="BS20" s="1583"/>
      <c r="BT20" s="1583"/>
      <c r="BU20" s="1583"/>
      <c r="BV20" s="1059"/>
      <c r="BW20" s="1059"/>
      <c r="BX20" s="1583"/>
      <c r="BY20" s="1583"/>
      <c r="BZ20" s="1583"/>
      <c r="CA20" s="1583"/>
      <c r="CB20" s="1583"/>
      <c r="CC20" s="1583"/>
      <c r="CD20" s="1059"/>
      <c r="CE20" s="1449"/>
      <c r="CF20" s="509"/>
    </row>
    <row r="21" spans="1:84" ht="15" customHeight="1">
      <c r="A21" s="79">
        <v>42826</v>
      </c>
      <c r="B21" s="80">
        <v>42826</v>
      </c>
      <c r="C21" s="130">
        <v>42826</v>
      </c>
      <c r="D21" s="2448">
        <v>542126</v>
      </c>
      <c r="E21" s="2448">
        <v>584423</v>
      </c>
      <c r="F21" s="2448">
        <v>28369</v>
      </c>
      <c r="G21" s="2448">
        <v>3471</v>
      </c>
      <c r="H21" s="2448">
        <v>552582</v>
      </c>
      <c r="I21" s="2448">
        <v>515363</v>
      </c>
      <c r="J21" s="2448">
        <v>37220</v>
      </c>
      <c r="K21" s="2448">
        <v>35513</v>
      </c>
      <c r="L21" s="2448">
        <v>19537</v>
      </c>
      <c r="M21" s="2448">
        <v>19479</v>
      </c>
      <c r="N21" s="2448">
        <v>960</v>
      </c>
      <c r="O21" s="2448" t="s">
        <v>21</v>
      </c>
      <c r="P21" s="2448">
        <v>18519</v>
      </c>
      <c r="Q21" s="2448">
        <v>15256</v>
      </c>
      <c r="R21" s="2448">
        <v>3263</v>
      </c>
      <c r="S21" s="2448">
        <v>578</v>
      </c>
      <c r="T21" s="1447">
        <v>42826</v>
      </c>
      <c r="U21" s="666">
        <v>42826</v>
      </c>
      <c r="V21" s="79">
        <v>42826</v>
      </c>
      <c r="W21" s="80">
        <v>42826</v>
      </c>
      <c r="X21" s="130">
        <v>42826</v>
      </c>
      <c r="Y21" s="2448">
        <v>65282</v>
      </c>
      <c r="Z21" s="2448">
        <v>65176</v>
      </c>
      <c r="AA21" s="2448">
        <v>7152</v>
      </c>
      <c r="AB21" s="2448">
        <v>59</v>
      </c>
      <c r="AC21" s="2448">
        <v>57965</v>
      </c>
      <c r="AD21" s="2448">
        <v>51745</v>
      </c>
      <c r="AE21" s="2448">
        <v>6220</v>
      </c>
      <c r="AF21" s="2448">
        <v>2317</v>
      </c>
      <c r="AG21" s="2448">
        <v>6388</v>
      </c>
      <c r="AH21" s="2448">
        <v>6390</v>
      </c>
      <c r="AI21" s="2448" t="s">
        <v>21</v>
      </c>
      <c r="AJ21" s="2448" t="s">
        <v>21</v>
      </c>
      <c r="AK21" s="2448">
        <v>6390</v>
      </c>
      <c r="AL21" s="2448">
        <v>5255</v>
      </c>
      <c r="AM21" s="2448">
        <v>1135</v>
      </c>
      <c r="AN21" s="2448">
        <v>69</v>
      </c>
      <c r="AO21" s="1447">
        <v>42826</v>
      </c>
      <c r="AP21" s="666">
        <v>42826</v>
      </c>
      <c r="AQ21" s="79">
        <v>42826</v>
      </c>
      <c r="AR21" s="80">
        <v>42826</v>
      </c>
      <c r="AS21" s="130">
        <v>42826</v>
      </c>
      <c r="AT21" s="2448">
        <v>276871</v>
      </c>
      <c r="AU21" s="2448">
        <v>319144</v>
      </c>
      <c r="AV21" s="2448">
        <v>18201</v>
      </c>
      <c r="AW21" s="2448" t="s">
        <v>21</v>
      </c>
      <c r="AX21" s="2448">
        <v>300943</v>
      </c>
      <c r="AY21" s="2448">
        <v>286146</v>
      </c>
      <c r="AZ21" s="2448">
        <v>14797</v>
      </c>
      <c r="BA21" s="2448">
        <v>26669</v>
      </c>
      <c r="BB21" s="2448" t="s">
        <v>21</v>
      </c>
      <c r="BC21" s="2448">
        <v>423106</v>
      </c>
      <c r="BD21" s="2448">
        <v>170459</v>
      </c>
      <c r="BE21" s="2448" t="s">
        <v>21</v>
      </c>
      <c r="BF21" s="2448">
        <v>252647</v>
      </c>
      <c r="BG21" s="2448">
        <v>252647</v>
      </c>
      <c r="BH21" s="2448" t="s">
        <v>21</v>
      </c>
      <c r="BI21" s="2448" t="s">
        <v>22</v>
      </c>
      <c r="BJ21" s="1447">
        <v>42826</v>
      </c>
      <c r="BK21" s="666">
        <v>42826</v>
      </c>
      <c r="BL21" s="79">
        <v>42826</v>
      </c>
      <c r="BM21" s="80">
        <v>42826</v>
      </c>
      <c r="BN21" s="130">
        <v>42826</v>
      </c>
      <c r="BO21" s="2448">
        <v>61086</v>
      </c>
      <c r="BP21" s="2448">
        <v>61086</v>
      </c>
      <c r="BQ21" s="2448">
        <v>902</v>
      </c>
      <c r="BR21" s="2448" t="s">
        <v>21</v>
      </c>
      <c r="BS21" s="2448">
        <v>60184</v>
      </c>
      <c r="BT21" s="2448">
        <v>60184</v>
      </c>
      <c r="BU21" s="2448" t="s">
        <v>21</v>
      </c>
      <c r="BV21" s="2448" t="s">
        <v>22</v>
      </c>
      <c r="BW21" s="2448" t="s">
        <v>21</v>
      </c>
      <c r="BX21" s="2448" t="s">
        <v>21</v>
      </c>
      <c r="BY21" s="2448" t="s">
        <v>21</v>
      </c>
      <c r="BZ21" s="2448" t="s">
        <v>21</v>
      </c>
      <c r="CA21" s="2448" t="s">
        <v>21</v>
      </c>
      <c r="CB21" s="2448" t="s">
        <v>21</v>
      </c>
      <c r="CC21" s="2448" t="s">
        <v>21</v>
      </c>
      <c r="CD21" s="2448" t="s">
        <v>21</v>
      </c>
      <c r="CE21" s="1447">
        <v>42826</v>
      </c>
      <c r="CF21" s="666">
        <v>42826</v>
      </c>
    </row>
    <row r="22" spans="1:84" ht="15" customHeight="1">
      <c r="A22" s="85"/>
      <c r="B22" s="80">
        <v>43191</v>
      </c>
      <c r="C22" s="132"/>
      <c r="D22" s="2448">
        <v>523234</v>
      </c>
      <c r="E22" s="2448">
        <v>561711</v>
      </c>
      <c r="F22" s="2448">
        <v>26480</v>
      </c>
      <c r="G22" s="2448">
        <v>1705</v>
      </c>
      <c r="H22" s="2448">
        <v>533526</v>
      </c>
      <c r="I22" s="2448">
        <v>496649</v>
      </c>
      <c r="J22" s="2448">
        <v>36877</v>
      </c>
      <c r="K22" s="2448">
        <v>31135</v>
      </c>
      <c r="L22" s="2448">
        <v>19146</v>
      </c>
      <c r="M22" s="2448">
        <v>19274</v>
      </c>
      <c r="N22" s="2448">
        <v>695</v>
      </c>
      <c r="O22" s="2448" t="s">
        <v>21</v>
      </c>
      <c r="P22" s="2448">
        <v>18579</v>
      </c>
      <c r="Q22" s="2448">
        <v>15159</v>
      </c>
      <c r="R22" s="2448">
        <v>3420</v>
      </c>
      <c r="S22" s="2448">
        <v>449</v>
      </c>
      <c r="T22" s="1447">
        <v>43191</v>
      </c>
      <c r="U22" s="666">
        <v>43191</v>
      </c>
      <c r="V22" s="85"/>
      <c r="W22" s="80">
        <v>43191</v>
      </c>
      <c r="X22" s="132"/>
      <c r="Y22" s="2448">
        <v>64713</v>
      </c>
      <c r="Z22" s="2448">
        <v>64776</v>
      </c>
      <c r="AA22" s="2448">
        <v>6597</v>
      </c>
      <c r="AB22" s="2448">
        <v>57</v>
      </c>
      <c r="AC22" s="2448">
        <v>58122</v>
      </c>
      <c r="AD22" s="2448">
        <v>52120</v>
      </c>
      <c r="AE22" s="2448">
        <v>6002</v>
      </c>
      <c r="AF22" s="2448">
        <v>2278</v>
      </c>
      <c r="AG22" s="2448">
        <v>6863</v>
      </c>
      <c r="AH22" s="2448">
        <v>6866</v>
      </c>
      <c r="AI22" s="2448" t="s">
        <v>21</v>
      </c>
      <c r="AJ22" s="2448" t="s">
        <v>21</v>
      </c>
      <c r="AK22" s="2448">
        <v>6866</v>
      </c>
      <c r="AL22" s="2448">
        <v>5562</v>
      </c>
      <c r="AM22" s="2448">
        <v>1304</v>
      </c>
      <c r="AN22" s="2448">
        <v>60</v>
      </c>
      <c r="AO22" s="1447">
        <v>43191</v>
      </c>
      <c r="AP22" s="666">
        <v>43191</v>
      </c>
      <c r="AQ22" s="85"/>
      <c r="AR22" s="80">
        <v>43191</v>
      </c>
      <c r="AS22" s="132"/>
      <c r="AT22" s="2448">
        <v>263946</v>
      </c>
      <c r="AU22" s="2448">
        <v>301523</v>
      </c>
      <c r="AV22" s="2448">
        <v>17186</v>
      </c>
      <c r="AW22" s="2448" t="s">
        <v>21</v>
      </c>
      <c r="AX22" s="2448">
        <v>284337</v>
      </c>
      <c r="AY22" s="2448">
        <v>269947</v>
      </c>
      <c r="AZ22" s="2448">
        <v>14390</v>
      </c>
      <c r="BA22" s="2448">
        <v>23169</v>
      </c>
      <c r="BB22" s="2448" t="s">
        <v>21</v>
      </c>
      <c r="BC22" s="2448">
        <v>390926</v>
      </c>
      <c r="BD22" s="2448">
        <v>155498</v>
      </c>
      <c r="BE22" s="2448" t="s">
        <v>21</v>
      </c>
      <c r="BF22" s="2448">
        <v>235428</v>
      </c>
      <c r="BG22" s="2448">
        <v>235428</v>
      </c>
      <c r="BH22" s="2448" t="s">
        <v>21</v>
      </c>
      <c r="BI22" s="2448" t="s">
        <v>22</v>
      </c>
      <c r="BJ22" s="1447">
        <v>43191</v>
      </c>
      <c r="BK22" s="666">
        <v>43191</v>
      </c>
      <c r="BL22" s="85"/>
      <c r="BM22" s="80">
        <v>43191</v>
      </c>
      <c r="BN22" s="132"/>
      <c r="BO22" s="2448">
        <v>60364</v>
      </c>
      <c r="BP22" s="2448">
        <v>60364</v>
      </c>
      <c r="BQ22" s="2448">
        <v>910</v>
      </c>
      <c r="BR22" s="2448" t="s">
        <v>21</v>
      </c>
      <c r="BS22" s="2448">
        <v>59454</v>
      </c>
      <c r="BT22" s="2448">
        <v>59454</v>
      </c>
      <c r="BU22" s="2448" t="s">
        <v>21</v>
      </c>
      <c r="BV22" s="2448" t="s">
        <v>22</v>
      </c>
      <c r="BW22" s="2448" t="s">
        <v>21</v>
      </c>
      <c r="BX22" s="2448" t="s">
        <v>21</v>
      </c>
      <c r="BY22" s="2448" t="s">
        <v>21</v>
      </c>
      <c r="BZ22" s="2448" t="s">
        <v>21</v>
      </c>
      <c r="CA22" s="2448" t="s">
        <v>21</v>
      </c>
      <c r="CB22" s="2448" t="s">
        <v>21</v>
      </c>
      <c r="CC22" s="2448" t="s">
        <v>21</v>
      </c>
      <c r="CD22" s="2448" t="s">
        <v>21</v>
      </c>
      <c r="CE22" s="1447">
        <v>43191</v>
      </c>
      <c r="CF22" s="666">
        <v>43191</v>
      </c>
    </row>
    <row r="23" spans="1:84" ht="7.5" customHeight="1">
      <c r="A23" s="85"/>
      <c r="B23" s="87"/>
      <c r="C23" s="132"/>
      <c r="D23" s="111"/>
      <c r="E23" s="111"/>
      <c r="F23" s="111"/>
      <c r="G23" s="111"/>
      <c r="H23" s="111"/>
      <c r="I23" s="111"/>
      <c r="J23" s="111"/>
      <c r="K23" s="111"/>
      <c r="L23" s="111"/>
      <c r="M23" s="111"/>
      <c r="N23" s="111"/>
      <c r="O23" s="111"/>
      <c r="P23" s="111"/>
      <c r="Q23" s="111"/>
      <c r="R23" s="111"/>
      <c r="S23" s="111"/>
      <c r="T23" s="1449"/>
      <c r="U23" s="509"/>
      <c r="V23" s="85"/>
      <c r="W23" s="87"/>
      <c r="X23" s="132"/>
      <c r="Y23" s="111"/>
      <c r="Z23" s="111"/>
      <c r="AA23" s="111"/>
      <c r="AB23" s="111"/>
      <c r="AC23" s="111"/>
      <c r="AD23" s="111"/>
      <c r="AE23" s="111"/>
      <c r="AF23" s="111"/>
      <c r="AG23" s="111"/>
      <c r="AH23" s="111"/>
      <c r="AI23" s="111"/>
      <c r="AJ23" s="111"/>
      <c r="AK23" s="111"/>
      <c r="AL23" s="111"/>
      <c r="AM23" s="111"/>
      <c r="AN23" s="111"/>
      <c r="AO23" s="1449"/>
      <c r="AP23" s="509"/>
      <c r="AQ23" s="85"/>
      <c r="AR23" s="87"/>
      <c r="AS23" s="132"/>
      <c r="AT23" s="111"/>
      <c r="AU23" s="111"/>
      <c r="AV23" s="111"/>
      <c r="AW23" s="111"/>
      <c r="AX23" s="111"/>
      <c r="AY23" s="111"/>
      <c r="AZ23" s="111"/>
      <c r="BA23" s="111"/>
      <c r="BB23" s="111"/>
      <c r="BC23" s="111"/>
      <c r="BD23" s="111"/>
      <c r="BE23" s="111"/>
      <c r="BF23" s="111"/>
      <c r="BG23" s="111"/>
      <c r="BH23" s="111"/>
      <c r="BI23" s="111"/>
      <c r="BJ23" s="1449"/>
      <c r="BK23" s="509"/>
      <c r="BL23" s="85"/>
      <c r="BM23" s="87"/>
      <c r="BN23" s="132"/>
      <c r="BO23" s="111"/>
      <c r="BP23" s="111"/>
      <c r="BQ23" s="111"/>
      <c r="BR23" s="111"/>
      <c r="BS23" s="111"/>
      <c r="BT23" s="111"/>
      <c r="BU23" s="111"/>
      <c r="BV23" s="111"/>
      <c r="BW23" s="111"/>
      <c r="BX23" s="111"/>
      <c r="BY23" s="111"/>
      <c r="BZ23" s="111"/>
      <c r="CA23" s="111"/>
      <c r="CB23" s="111"/>
      <c r="CC23" s="111"/>
      <c r="CD23" s="111"/>
      <c r="CE23" s="1449"/>
      <c r="CF23" s="509"/>
    </row>
    <row r="24" spans="1:84" ht="15" customHeight="1">
      <c r="A24" s="88">
        <v>31</v>
      </c>
      <c r="B24" s="89" t="s">
        <v>23</v>
      </c>
      <c r="C24" s="134" t="s">
        <v>163</v>
      </c>
      <c r="D24" s="2448">
        <v>113661</v>
      </c>
      <c r="E24" s="2448">
        <v>142130</v>
      </c>
      <c r="F24" s="2448">
        <v>7286</v>
      </c>
      <c r="G24" s="2448">
        <v>19</v>
      </c>
      <c r="H24" s="2448">
        <v>134825</v>
      </c>
      <c r="I24" s="2448">
        <v>125546</v>
      </c>
      <c r="J24" s="2448">
        <v>9279</v>
      </c>
      <c r="K24" s="2448">
        <v>31135</v>
      </c>
      <c r="L24" s="2448">
        <v>3749</v>
      </c>
      <c r="M24" s="2448">
        <v>3974</v>
      </c>
      <c r="N24" s="2448">
        <v>44</v>
      </c>
      <c r="O24" s="2448" t="s">
        <v>21</v>
      </c>
      <c r="P24" s="2448">
        <v>3930</v>
      </c>
      <c r="Q24" s="2448">
        <v>3129</v>
      </c>
      <c r="R24" s="2448">
        <v>801</v>
      </c>
      <c r="S24" s="2448">
        <v>449</v>
      </c>
      <c r="T24" s="1548" t="s">
        <v>25</v>
      </c>
      <c r="U24" s="669" t="s">
        <v>2160</v>
      </c>
      <c r="V24" s="88">
        <v>31</v>
      </c>
      <c r="W24" s="89" t="s">
        <v>23</v>
      </c>
      <c r="X24" s="134" t="s">
        <v>163</v>
      </c>
      <c r="Y24" s="2448">
        <v>19300</v>
      </c>
      <c r="Z24" s="2448">
        <v>19559</v>
      </c>
      <c r="AA24" s="2448">
        <v>1960</v>
      </c>
      <c r="AB24" s="2448">
        <v>3</v>
      </c>
      <c r="AC24" s="2448">
        <v>17596</v>
      </c>
      <c r="AD24" s="2448">
        <v>15725</v>
      </c>
      <c r="AE24" s="2448">
        <v>1871</v>
      </c>
      <c r="AF24" s="2448">
        <v>2278</v>
      </c>
      <c r="AG24" s="2448">
        <v>1692</v>
      </c>
      <c r="AH24" s="2448">
        <v>1698</v>
      </c>
      <c r="AI24" s="2448" t="s">
        <v>21</v>
      </c>
      <c r="AJ24" s="2448" t="s">
        <v>21</v>
      </c>
      <c r="AK24" s="2448">
        <v>1698</v>
      </c>
      <c r="AL24" s="2448">
        <v>1377</v>
      </c>
      <c r="AM24" s="2448">
        <v>321</v>
      </c>
      <c r="AN24" s="2448">
        <v>60</v>
      </c>
      <c r="AO24" s="1548" t="s">
        <v>25</v>
      </c>
      <c r="AP24" s="669" t="s">
        <v>2160</v>
      </c>
      <c r="AQ24" s="88">
        <v>31</v>
      </c>
      <c r="AR24" s="89" t="s">
        <v>23</v>
      </c>
      <c r="AS24" s="134" t="s">
        <v>163</v>
      </c>
      <c r="AT24" s="2448">
        <v>51945</v>
      </c>
      <c r="AU24" s="2448">
        <v>78615</v>
      </c>
      <c r="AV24" s="2448">
        <v>4755</v>
      </c>
      <c r="AW24" s="2448" t="s">
        <v>21</v>
      </c>
      <c r="AX24" s="2448">
        <v>73860</v>
      </c>
      <c r="AY24" s="2448">
        <v>69910</v>
      </c>
      <c r="AZ24" s="2448">
        <v>3950</v>
      </c>
      <c r="BA24" s="2448">
        <v>23169</v>
      </c>
      <c r="BB24" s="2448" t="s">
        <v>21</v>
      </c>
      <c r="BC24" s="2448">
        <v>121216</v>
      </c>
      <c r="BD24" s="2448">
        <v>45376</v>
      </c>
      <c r="BE24" s="2448" t="s">
        <v>21</v>
      </c>
      <c r="BF24" s="2448">
        <v>75840</v>
      </c>
      <c r="BG24" s="2448">
        <v>75840</v>
      </c>
      <c r="BH24" s="2448" t="s">
        <v>21</v>
      </c>
      <c r="BI24" s="2448" t="s">
        <v>22</v>
      </c>
      <c r="BJ24" s="1548" t="s">
        <v>25</v>
      </c>
      <c r="BK24" s="669" t="s">
        <v>2160</v>
      </c>
      <c r="BL24" s="88">
        <v>31</v>
      </c>
      <c r="BM24" s="89" t="s">
        <v>23</v>
      </c>
      <c r="BN24" s="134" t="s">
        <v>163</v>
      </c>
      <c r="BO24" s="2448">
        <v>14655</v>
      </c>
      <c r="BP24" s="2448">
        <v>14655</v>
      </c>
      <c r="BQ24" s="2448">
        <v>257</v>
      </c>
      <c r="BR24" s="2448" t="s">
        <v>21</v>
      </c>
      <c r="BS24" s="2448">
        <v>14398</v>
      </c>
      <c r="BT24" s="2448">
        <v>14398</v>
      </c>
      <c r="BU24" s="2448" t="s">
        <v>21</v>
      </c>
      <c r="BV24" s="2448" t="s">
        <v>22</v>
      </c>
      <c r="BW24" s="2448" t="s">
        <v>21</v>
      </c>
      <c r="BX24" s="2448" t="s">
        <v>21</v>
      </c>
      <c r="BY24" s="2448" t="s">
        <v>21</v>
      </c>
      <c r="BZ24" s="2448" t="s">
        <v>21</v>
      </c>
      <c r="CA24" s="2448" t="s">
        <v>21</v>
      </c>
      <c r="CB24" s="2448" t="s">
        <v>21</v>
      </c>
      <c r="CC24" s="2448" t="s">
        <v>21</v>
      </c>
      <c r="CD24" s="2448" t="s">
        <v>21</v>
      </c>
      <c r="CE24" s="1548" t="s">
        <v>25</v>
      </c>
      <c r="CF24" s="669" t="s">
        <v>2160</v>
      </c>
    </row>
    <row r="25" spans="1:84" ht="15" customHeight="1">
      <c r="A25" s="93" t="s">
        <v>26</v>
      </c>
      <c r="B25" s="94" t="s">
        <v>26</v>
      </c>
      <c r="C25" s="134" t="s">
        <v>164</v>
      </c>
      <c r="D25" s="2448">
        <v>125411</v>
      </c>
      <c r="E25" s="2448">
        <v>137915</v>
      </c>
      <c r="F25" s="2448">
        <v>6742</v>
      </c>
      <c r="G25" s="2448">
        <v>343</v>
      </c>
      <c r="H25" s="2448">
        <v>130830</v>
      </c>
      <c r="I25" s="2448">
        <v>121833</v>
      </c>
      <c r="J25" s="2448">
        <v>8997</v>
      </c>
      <c r="K25" s="2448">
        <v>28833</v>
      </c>
      <c r="L25" s="2448">
        <v>4039</v>
      </c>
      <c r="M25" s="2448">
        <v>3993</v>
      </c>
      <c r="N25" s="2448">
        <v>84</v>
      </c>
      <c r="O25" s="2448" t="s">
        <v>21</v>
      </c>
      <c r="P25" s="2448">
        <v>3909</v>
      </c>
      <c r="Q25" s="2448">
        <v>3175</v>
      </c>
      <c r="R25" s="2448">
        <v>734</v>
      </c>
      <c r="S25" s="2448">
        <v>497</v>
      </c>
      <c r="T25" s="1448" t="s">
        <v>27</v>
      </c>
      <c r="U25" s="670" t="s">
        <v>26</v>
      </c>
      <c r="V25" s="93" t="s">
        <v>26</v>
      </c>
      <c r="W25" s="94" t="s">
        <v>26</v>
      </c>
      <c r="X25" s="134" t="s">
        <v>164</v>
      </c>
      <c r="Y25" s="2448">
        <v>18452</v>
      </c>
      <c r="Z25" s="2448">
        <v>18109</v>
      </c>
      <c r="AA25" s="2448">
        <v>1428</v>
      </c>
      <c r="AB25" s="2448">
        <v>14</v>
      </c>
      <c r="AC25" s="2448">
        <v>16667</v>
      </c>
      <c r="AD25" s="2448">
        <v>15350</v>
      </c>
      <c r="AE25" s="2448">
        <v>1317</v>
      </c>
      <c r="AF25" s="2448">
        <v>2619</v>
      </c>
      <c r="AG25" s="2448">
        <v>1693</v>
      </c>
      <c r="AH25" s="2448">
        <v>1689</v>
      </c>
      <c r="AI25" s="2448" t="s">
        <v>21</v>
      </c>
      <c r="AJ25" s="2448" t="s">
        <v>21</v>
      </c>
      <c r="AK25" s="2448">
        <v>1689</v>
      </c>
      <c r="AL25" s="2448">
        <v>1379</v>
      </c>
      <c r="AM25" s="2448">
        <v>310</v>
      </c>
      <c r="AN25" s="2448">
        <v>61</v>
      </c>
      <c r="AO25" s="1448" t="s">
        <v>27</v>
      </c>
      <c r="AP25" s="670" t="s">
        <v>26</v>
      </c>
      <c r="AQ25" s="93" t="s">
        <v>26</v>
      </c>
      <c r="AR25" s="94" t="s">
        <v>26</v>
      </c>
      <c r="AS25" s="134" t="s">
        <v>164</v>
      </c>
      <c r="AT25" s="2448">
        <v>64349</v>
      </c>
      <c r="AU25" s="2448">
        <v>77194</v>
      </c>
      <c r="AV25" s="2448">
        <v>4702</v>
      </c>
      <c r="AW25" s="2448" t="s">
        <v>21</v>
      </c>
      <c r="AX25" s="2448">
        <v>72492</v>
      </c>
      <c r="AY25" s="2448">
        <v>68755</v>
      </c>
      <c r="AZ25" s="2448">
        <v>3737</v>
      </c>
      <c r="BA25" s="2448">
        <v>20553</v>
      </c>
      <c r="BB25" s="2448" t="s">
        <v>21</v>
      </c>
      <c r="BC25" s="2448">
        <v>116133</v>
      </c>
      <c r="BD25" s="2448">
        <v>45331</v>
      </c>
      <c r="BE25" s="2448" t="s">
        <v>21</v>
      </c>
      <c r="BF25" s="2448">
        <v>70802</v>
      </c>
      <c r="BG25" s="2448">
        <v>70802</v>
      </c>
      <c r="BH25" s="2448" t="s">
        <v>21</v>
      </c>
      <c r="BI25" s="2448" t="s">
        <v>22</v>
      </c>
      <c r="BJ25" s="1448" t="s">
        <v>27</v>
      </c>
      <c r="BK25" s="670" t="s">
        <v>26</v>
      </c>
      <c r="BL25" s="93" t="s">
        <v>26</v>
      </c>
      <c r="BM25" s="94" t="s">
        <v>26</v>
      </c>
      <c r="BN25" s="134" t="s">
        <v>164</v>
      </c>
      <c r="BO25" s="2448">
        <v>13717</v>
      </c>
      <c r="BP25" s="2448">
        <v>13717</v>
      </c>
      <c r="BQ25" s="2448">
        <v>201</v>
      </c>
      <c r="BR25" s="2448" t="s">
        <v>21</v>
      </c>
      <c r="BS25" s="2448">
        <v>13516</v>
      </c>
      <c r="BT25" s="2448">
        <v>13516</v>
      </c>
      <c r="BU25" s="2448" t="s">
        <v>21</v>
      </c>
      <c r="BV25" s="2448" t="s">
        <v>22</v>
      </c>
      <c r="BW25" s="2448" t="s">
        <v>21</v>
      </c>
      <c r="BX25" s="2448" t="s">
        <v>21</v>
      </c>
      <c r="BY25" s="2448" t="s">
        <v>21</v>
      </c>
      <c r="BZ25" s="2448" t="s">
        <v>21</v>
      </c>
      <c r="CA25" s="2448" t="s">
        <v>21</v>
      </c>
      <c r="CB25" s="2448" t="s">
        <v>21</v>
      </c>
      <c r="CC25" s="2448" t="s">
        <v>21</v>
      </c>
      <c r="CD25" s="2448" t="s">
        <v>21</v>
      </c>
      <c r="CE25" s="1448" t="s">
        <v>27</v>
      </c>
      <c r="CF25" s="670" t="s">
        <v>26</v>
      </c>
    </row>
    <row r="26" spans="1:84" ht="15" customHeight="1">
      <c r="A26" s="88">
        <v>1</v>
      </c>
      <c r="B26" s="89" t="s">
        <v>2159</v>
      </c>
      <c r="C26" s="134" t="s">
        <v>2161</v>
      </c>
      <c r="D26" s="2448">
        <v>128392</v>
      </c>
      <c r="E26" s="2448">
        <v>140144</v>
      </c>
      <c r="F26" s="2448">
        <v>7067</v>
      </c>
      <c r="G26" s="2448">
        <v>311</v>
      </c>
      <c r="H26" s="2448">
        <v>132766</v>
      </c>
      <c r="I26" s="2448">
        <v>123920</v>
      </c>
      <c r="J26" s="2448">
        <v>8846</v>
      </c>
      <c r="K26" s="2448">
        <v>27520</v>
      </c>
      <c r="L26" s="2448">
        <v>3635</v>
      </c>
      <c r="M26" s="2448">
        <v>3647</v>
      </c>
      <c r="N26" s="2448">
        <v>433</v>
      </c>
      <c r="O26" s="2448" t="s">
        <v>21</v>
      </c>
      <c r="P26" s="2448">
        <v>3214</v>
      </c>
      <c r="Q26" s="2448">
        <v>2611</v>
      </c>
      <c r="R26" s="2448">
        <v>603</v>
      </c>
      <c r="S26" s="2448">
        <v>485</v>
      </c>
      <c r="T26" s="1448" t="s">
        <v>28</v>
      </c>
      <c r="U26" s="670" t="s">
        <v>26</v>
      </c>
      <c r="V26" s="88">
        <v>1</v>
      </c>
      <c r="W26" s="89" t="s">
        <v>2159</v>
      </c>
      <c r="X26" s="134" t="s">
        <v>2161</v>
      </c>
      <c r="Y26" s="2448">
        <v>17610</v>
      </c>
      <c r="Z26" s="2448">
        <v>17874</v>
      </c>
      <c r="AA26" s="2448">
        <v>1334</v>
      </c>
      <c r="AB26" s="2448">
        <v>16</v>
      </c>
      <c r="AC26" s="2448">
        <v>16524</v>
      </c>
      <c r="AD26" s="2448">
        <v>15651</v>
      </c>
      <c r="AE26" s="2448">
        <v>873</v>
      </c>
      <c r="AF26" s="2448">
        <v>2361</v>
      </c>
      <c r="AG26" s="2448">
        <v>1630</v>
      </c>
      <c r="AH26" s="2448">
        <v>1624</v>
      </c>
      <c r="AI26" s="2448" t="s">
        <v>21</v>
      </c>
      <c r="AJ26" s="2448" t="s">
        <v>21</v>
      </c>
      <c r="AK26" s="2448">
        <v>1624</v>
      </c>
      <c r="AL26" s="2448">
        <v>1350</v>
      </c>
      <c r="AM26" s="2448">
        <v>274</v>
      </c>
      <c r="AN26" s="2448">
        <v>66</v>
      </c>
      <c r="AO26" s="1448" t="s">
        <v>28</v>
      </c>
      <c r="AP26" s="670" t="s">
        <v>26</v>
      </c>
      <c r="AQ26" s="88">
        <v>1</v>
      </c>
      <c r="AR26" s="89" t="s">
        <v>2159</v>
      </c>
      <c r="AS26" s="134" t="s">
        <v>2161</v>
      </c>
      <c r="AT26" s="2448">
        <v>67031</v>
      </c>
      <c r="AU26" s="2448">
        <v>78903</v>
      </c>
      <c r="AV26" s="2448">
        <v>4767</v>
      </c>
      <c r="AW26" s="2448" t="s">
        <v>21</v>
      </c>
      <c r="AX26" s="2448">
        <v>74136</v>
      </c>
      <c r="AY26" s="2448">
        <v>70039</v>
      </c>
      <c r="AZ26" s="2448">
        <v>4097</v>
      </c>
      <c r="BA26" s="2448">
        <v>19127</v>
      </c>
      <c r="BB26" s="2448" t="s">
        <v>21</v>
      </c>
      <c r="BC26" s="2448">
        <v>118568</v>
      </c>
      <c r="BD26" s="2448">
        <v>46830</v>
      </c>
      <c r="BE26" s="2448" t="s">
        <v>21</v>
      </c>
      <c r="BF26" s="2448">
        <v>71738</v>
      </c>
      <c r="BG26" s="2448">
        <v>71738</v>
      </c>
      <c r="BH26" s="2448" t="s">
        <v>21</v>
      </c>
      <c r="BI26" s="2448" t="s">
        <v>22</v>
      </c>
      <c r="BJ26" s="1448" t="s">
        <v>28</v>
      </c>
      <c r="BK26" s="670" t="s">
        <v>26</v>
      </c>
      <c r="BL26" s="88">
        <v>1</v>
      </c>
      <c r="BM26" s="89" t="s">
        <v>2159</v>
      </c>
      <c r="BN26" s="134" t="s">
        <v>2161</v>
      </c>
      <c r="BO26" s="2448">
        <v>14032</v>
      </c>
      <c r="BP26" s="2448">
        <v>14032</v>
      </c>
      <c r="BQ26" s="2448">
        <v>157</v>
      </c>
      <c r="BR26" s="2448" t="s">
        <v>21</v>
      </c>
      <c r="BS26" s="2448">
        <v>13875</v>
      </c>
      <c r="BT26" s="2448">
        <v>13875</v>
      </c>
      <c r="BU26" s="2448" t="s">
        <v>21</v>
      </c>
      <c r="BV26" s="2448" t="s">
        <v>22</v>
      </c>
      <c r="BW26" s="2448" t="s">
        <v>21</v>
      </c>
      <c r="BX26" s="2448" t="s">
        <v>21</v>
      </c>
      <c r="BY26" s="2448" t="s">
        <v>21</v>
      </c>
      <c r="BZ26" s="2448" t="s">
        <v>21</v>
      </c>
      <c r="CA26" s="2448" t="s">
        <v>21</v>
      </c>
      <c r="CB26" s="2448" t="s">
        <v>21</v>
      </c>
      <c r="CC26" s="2448" t="s">
        <v>21</v>
      </c>
      <c r="CD26" s="2448" t="s">
        <v>21</v>
      </c>
      <c r="CE26" s="1448" t="s">
        <v>28</v>
      </c>
      <c r="CF26" s="670" t="s">
        <v>26</v>
      </c>
    </row>
    <row r="27" spans="1:84" ht="15" customHeight="1">
      <c r="A27" s="88" t="s">
        <v>26</v>
      </c>
      <c r="B27" s="89" t="s">
        <v>26</v>
      </c>
      <c r="C27" s="134" t="s">
        <v>165</v>
      </c>
      <c r="D27" s="2448">
        <v>141280</v>
      </c>
      <c r="E27" s="2448">
        <v>145574</v>
      </c>
      <c r="F27" s="2448">
        <v>7536</v>
      </c>
      <c r="G27" s="2448">
        <v>1108</v>
      </c>
      <c r="H27" s="2448">
        <v>136930</v>
      </c>
      <c r="I27" s="2448">
        <v>127448</v>
      </c>
      <c r="J27" s="2448">
        <v>9483</v>
      </c>
      <c r="K27" s="2448">
        <v>33734</v>
      </c>
      <c r="L27" s="2448">
        <v>3530</v>
      </c>
      <c r="M27" s="2448">
        <v>3485</v>
      </c>
      <c r="N27" s="2448">
        <v>78</v>
      </c>
      <c r="O27" s="2448" t="s">
        <v>21</v>
      </c>
      <c r="P27" s="2448">
        <v>3407</v>
      </c>
      <c r="Q27" s="2448">
        <v>2558</v>
      </c>
      <c r="R27" s="2448">
        <v>849</v>
      </c>
      <c r="S27" s="2448">
        <v>532</v>
      </c>
      <c r="T27" s="1448" t="s">
        <v>29</v>
      </c>
      <c r="U27" s="670" t="s">
        <v>26</v>
      </c>
      <c r="V27" s="88" t="s">
        <v>26</v>
      </c>
      <c r="W27" s="89" t="s">
        <v>26</v>
      </c>
      <c r="X27" s="134" t="s">
        <v>165</v>
      </c>
      <c r="Y27" s="2448">
        <v>18893</v>
      </c>
      <c r="Z27" s="2448">
        <v>18441</v>
      </c>
      <c r="AA27" s="2448">
        <v>2069</v>
      </c>
      <c r="AB27" s="2448">
        <v>10</v>
      </c>
      <c r="AC27" s="2448">
        <v>16362</v>
      </c>
      <c r="AD27" s="2448">
        <v>14874</v>
      </c>
      <c r="AE27" s="2448">
        <v>1488</v>
      </c>
      <c r="AF27" s="2448">
        <v>2811</v>
      </c>
      <c r="AG27" s="2448">
        <v>1590</v>
      </c>
      <c r="AH27" s="2448">
        <v>1587</v>
      </c>
      <c r="AI27" s="2448" t="s">
        <v>21</v>
      </c>
      <c r="AJ27" s="2448" t="s">
        <v>21</v>
      </c>
      <c r="AK27" s="2448">
        <v>1587</v>
      </c>
      <c r="AL27" s="2448">
        <v>1248</v>
      </c>
      <c r="AM27" s="2448">
        <v>339</v>
      </c>
      <c r="AN27" s="2448">
        <v>69</v>
      </c>
      <c r="AO27" s="1448" t="s">
        <v>29</v>
      </c>
      <c r="AP27" s="670" t="s">
        <v>26</v>
      </c>
      <c r="AQ27" s="88" t="s">
        <v>26</v>
      </c>
      <c r="AR27" s="89" t="s">
        <v>26</v>
      </c>
      <c r="AS27" s="134" t="s">
        <v>165</v>
      </c>
      <c r="AT27" s="2448">
        <v>75820</v>
      </c>
      <c r="AU27" s="2448">
        <v>80791</v>
      </c>
      <c r="AV27" s="2448">
        <v>4778</v>
      </c>
      <c r="AW27" s="2448" t="s">
        <v>21</v>
      </c>
      <c r="AX27" s="2448">
        <v>76013</v>
      </c>
      <c r="AY27" s="2448">
        <v>72228</v>
      </c>
      <c r="AZ27" s="2448">
        <v>3784</v>
      </c>
      <c r="BA27" s="2448">
        <v>24702</v>
      </c>
      <c r="BB27" s="2448" t="s">
        <v>21</v>
      </c>
      <c r="BC27" s="2448">
        <v>119715</v>
      </c>
      <c r="BD27" s="2448">
        <v>46354</v>
      </c>
      <c r="BE27" s="2448" t="s">
        <v>21</v>
      </c>
      <c r="BF27" s="2448">
        <v>73361</v>
      </c>
      <c r="BG27" s="2448">
        <v>73361</v>
      </c>
      <c r="BH27" s="2448" t="s">
        <v>21</v>
      </c>
      <c r="BI27" s="2448" t="s">
        <v>22</v>
      </c>
      <c r="BJ27" s="1448" t="s">
        <v>29</v>
      </c>
      <c r="BK27" s="670" t="s">
        <v>26</v>
      </c>
      <c r="BL27" s="88" t="s">
        <v>26</v>
      </c>
      <c r="BM27" s="89" t="s">
        <v>26</v>
      </c>
      <c r="BN27" s="134" t="s">
        <v>165</v>
      </c>
      <c r="BO27" s="2448">
        <v>13801</v>
      </c>
      <c r="BP27" s="2448">
        <v>13801</v>
      </c>
      <c r="BQ27" s="2448">
        <v>190</v>
      </c>
      <c r="BR27" s="2448" t="s">
        <v>21</v>
      </c>
      <c r="BS27" s="2448">
        <v>13611</v>
      </c>
      <c r="BT27" s="2448">
        <v>13611</v>
      </c>
      <c r="BU27" s="2448" t="s">
        <v>21</v>
      </c>
      <c r="BV27" s="2448" t="s">
        <v>22</v>
      </c>
      <c r="BW27" s="2448" t="s">
        <v>21</v>
      </c>
      <c r="BX27" s="2448" t="s">
        <v>21</v>
      </c>
      <c r="BY27" s="2448" t="s">
        <v>21</v>
      </c>
      <c r="BZ27" s="2448" t="s">
        <v>21</v>
      </c>
      <c r="CA27" s="2448" t="s">
        <v>21</v>
      </c>
      <c r="CB27" s="2448" t="s">
        <v>21</v>
      </c>
      <c r="CC27" s="2448" t="s">
        <v>21</v>
      </c>
      <c r="CD27" s="2448" t="s">
        <v>21</v>
      </c>
      <c r="CE27" s="1448" t="s">
        <v>29</v>
      </c>
      <c r="CF27" s="670" t="s">
        <v>26</v>
      </c>
    </row>
    <row r="28" spans="1:84" ht="7.5" customHeight="1">
      <c r="A28" s="85"/>
      <c r="B28" s="87"/>
      <c r="C28" s="136"/>
      <c r="D28" s="111"/>
      <c r="E28" s="111"/>
      <c r="F28" s="111"/>
      <c r="G28" s="111"/>
      <c r="H28" s="111"/>
      <c r="I28" s="111"/>
      <c r="J28" s="111"/>
      <c r="K28" s="111"/>
      <c r="L28" s="111"/>
      <c r="M28" s="111"/>
      <c r="N28" s="111"/>
      <c r="O28" s="111"/>
      <c r="P28" s="111"/>
      <c r="Q28" s="111"/>
      <c r="R28" s="111"/>
      <c r="S28" s="111"/>
      <c r="T28" s="1449"/>
      <c r="U28" s="509"/>
      <c r="V28" s="85"/>
      <c r="W28" s="87"/>
      <c r="X28" s="136"/>
      <c r="Y28" s="111"/>
      <c r="Z28" s="111"/>
      <c r="AA28" s="111"/>
      <c r="AB28" s="111"/>
      <c r="AC28" s="111"/>
      <c r="AD28" s="111"/>
      <c r="AE28" s="111"/>
      <c r="AF28" s="111"/>
      <c r="AG28" s="111"/>
      <c r="AH28" s="111"/>
      <c r="AI28" s="111"/>
      <c r="AJ28" s="111"/>
      <c r="AK28" s="111"/>
      <c r="AL28" s="111"/>
      <c r="AM28" s="111"/>
      <c r="AN28" s="111"/>
      <c r="AO28" s="1449"/>
      <c r="AP28" s="509"/>
      <c r="AQ28" s="85"/>
      <c r="AR28" s="87"/>
      <c r="AS28" s="136"/>
      <c r="AT28" s="111"/>
      <c r="AU28" s="111"/>
      <c r="AV28" s="111"/>
      <c r="AW28" s="111"/>
      <c r="AX28" s="111"/>
      <c r="AY28" s="111"/>
      <c r="AZ28" s="111"/>
      <c r="BA28" s="111"/>
      <c r="BB28" s="111"/>
      <c r="BC28" s="111"/>
      <c r="BD28" s="111"/>
      <c r="BE28" s="111"/>
      <c r="BF28" s="111"/>
      <c r="BG28" s="111"/>
      <c r="BH28" s="111"/>
      <c r="BI28" s="111"/>
      <c r="BJ28" s="1449"/>
      <c r="BK28" s="509"/>
      <c r="BL28" s="85"/>
      <c r="BM28" s="87"/>
      <c r="BN28" s="136"/>
      <c r="BO28" s="111"/>
      <c r="BP28" s="111"/>
      <c r="BQ28" s="111"/>
      <c r="BR28" s="111"/>
      <c r="BS28" s="111"/>
      <c r="BT28" s="111"/>
      <c r="BU28" s="111"/>
      <c r="BV28" s="111"/>
      <c r="BW28" s="111"/>
      <c r="BX28" s="111"/>
      <c r="BY28" s="111"/>
      <c r="BZ28" s="111"/>
      <c r="CA28" s="111"/>
      <c r="CB28" s="111"/>
      <c r="CC28" s="111"/>
      <c r="CD28" s="111"/>
      <c r="CE28" s="1449"/>
      <c r="CF28" s="509"/>
    </row>
    <row r="29" spans="1:84" ht="15" customHeight="1">
      <c r="A29" s="88" t="s">
        <v>2162</v>
      </c>
      <c r="B29" s="89" t="s">
        <v>23</v>
      </c>
      <c r="C29" s="137" t="s">
        <v>166</v>
      </c>
      <c r="D29" s="2448">
        <v>38068</v>
      </c>
      <c r="E29" s="2448">
        <v>50093</v>
      </c>
      <c r="F29" s="2448">
        <v>2424</v>
      </c>
      <c r="G29" s="2448">
        <v>7</v>
      </c>
      <c r="H29" s="2448">
        <v>47661</v>
      </c>
      <c r="I29" s="2448">
        <v>44123</v>
      </c>
      <c r="J29" s="2448">
        <v>3539</v>
      </c>
      <c r="K29" s="2448">
        <v>40608</v>
      </c>
      <c r="L29" s="2448">
        <v>1482</v>
      </c>
      <c r="M29" s="2448">
        <v>1597</v>
      </c>
      <c r="N29" s="2448">
        <v>9</v>
      </c>
      <c r="O29" s="2448" t="s">
        <v>21</v>
      </c>
      <c r="P29" s="2448">
        <v>1588</v>
      </c>
      <c r="Q29" s="2448">
        <v>1316</v>
      </c>
      <c r="R29" s="2448">
        <v>272</v>
      </c>
      <c r="S29" s="2448">
        <v>560</v>
      </c>
      <c r="T29" s="1548" t="s">
        <v>30</v>
      </c>
      <c r="U29" s="669" t="s">
        <v>2160</v>
      </c>
      <c r="V29" s="88" t="s">
        <v>2162</v>
      </c>
      <c r="W29" s="89" t="s">
        <v>23</v>
      </c>
      <c r="X29" s="137" t="s">
        <v>166</v>
      </c>
      <c r="Y29" s="2448">
        <v>5363</v>
      </c>
      <c r="Z29" s="2448">
        <v>6248</v>
      </c>
      <c r="AA29" s="2448">
        <v>573</v>
      </c>
      <c r="AB29" s="2448">
        <v>2</v>
      </c>
      <c r="AC29" s="2448">
        <v>5673</v>
      </c>
      <c r="AD29" s="2448">
        <v>4854</v>
      </c>
      <c r="AE29" s="2448">
        <v>819</v>
      </c>
      <c r="AF29" s="2448">
        <v>1648</v>
      </c>
      <c r="AG29" s="2448">
        <v>598</v>
      </c>
      <c r="AH29" s="2448">
        <v>601</v>
      </c>
      <c r="AI29" s="2448" t="s">
        <v>21</v>
      </c>
      <c r="AJ29" s="2448" t="s">
        <v>21</v>
      </c>
      <c r="AK29" s="2448">
        <v>601</v>
      </c>
      <c r="AL29" s="2448">
        <v>485</v>
      </c>
      <c r="AM29" s="2448">
        <v>116</v>
      </c>
      <c r="AN29" s="2448">
        <v>63</v>
      </c>
      <c r="AO29" s="1548" t="s">
        <v>30</v>
      </c>
      <c r="AP29" s="669" t="s">
        <v>2160</v>
      </c>
      <c r="AQ29" s="88" t="s">
        <v>2162</v>
      </c>
      <c r="AR29" s="89" t="s">
        <v>23</v>
      </c>
      <c r="AS29" s="137" t="s">
        <v>166</v>
      </c>
      <c r="AT29" s="2448">
        <v>18214</v>
      </c>
      <c r="AU29" s="2448">
        <v>27744</v>
      </c>
      <c r="AV29" s="2448">
        <v>1654</v>
      </c>
      <c r="AW29" s="2448" t="s">
        <v>21</v>
      </c>
      <c r="AX29" s="2448">
        <v>26090</v>
      </c>
      <c r="AY29" s="2448">
        <v>24677</v>
      </c>
      <c r="AZ29" s="2448">
        <v>1414</v>
      </c>
      <c r="BA29" s="2448">
        <v>33342</v>
      </c>
      <c r="BB29" s="2448" t="s">
        <v>21</v>
      </c>
      <c r="BC29" s="2448">
        <v>42162</v>
      </c>
      <c r="BD29" s="2448">
        <v>16086</v>
      </c>
      <c r="BE29" s="2448" t="s">
        <v>21</v>
      </c>
      <c r="BF29" s="2448">
        <v>26076</v>
      </c>
      <c r="BG29" s="2448">
        <v>26076</v>
      </c>
      <c r="BH29" s="2448" t="s">
        <v>21</v>
      </c>
      <c r="BI29" s="2448" t="s">
        <v>22</v>
      </c>
      <c r="BJ29" s="1548" t="s">
        <v>30</v>
      </c>
      <c r="BK29" s="669" t="s">
        <v>2160</v>
      </c>
      <c r="BL29" s="88" t="s">
        <v>2162</v>
      </c>
      <c r="BM29" s="89" t="s">
        <v>23</v>
      </c>
      <c r="BN29" s="137" t="s">
        <v>166</v>
      </c>
      <c r="BO29" s="2448">
        <v>4606</v>
      </c>
      <c r="BP29" s="2448">
        <v>4606</v>
      </c>
      <c r="BQ29" s="2448">
        <v>72</v>
      </c>
      <c r="BR29" s="2448" t="s">
        <v>21</v>
      </c>
      <c r="BS29" s="2448">
        <v>4534</v>
      </c>
      <c r="BT29" s="2448">
        <v>4534</v>
      </c>
      <c r="BU29" s="2448" t="s">
        <v>21</v>
      </c>
      <c r="BV29" s="2448" t="s">
        <v>22</v>
      </c>
      <c r="BW29" s="2448" t="s">
        <v>21</v>
      </c>
      <c r="BX29" s="2448" t="s">
        <v>21</v>
      </c>
      <c r="BY29" s="2448" t="s">
        <v>21</v>
      </c>
      <c r="BZ29" s="2448" t="s">
        <v>21</v>
      </c>
      <c r="CA29" s="2448" t="s">
        <v>21</v>
      </c>
      <c r="CB29" s="2448" t="s">
        <v>21</v>
      </c>
      <c r="CC29" s="2448" t="s">
        <v>21</v>
      </c>
      <c r="CD29" s="2448" t="s">
        <v>21</v>
      </c>
      <c r="CE29" s="1548" t="s">
        <v>30</v>
      </c>
      <c r="CF29" s="669" t="s">
        <v>2160</v>
      </c>
    </row>
    <row r="30" spans="1:84" ht="15" customHeight="1">
      <c r="A30" s="88" t="s">
        <v>26</v>
      </c>
      <c r="B30" s="89" t="s">
        <v>26</v>
      </c>
      <c r="C30" s="137" t="s">
        <v>167</v>
      </c>
      <c r="D30" s="2448">
        <v>38521</v>
      </c>
      <c r="E30" s="2448">
        <v>44411</v>
      </c>
      <c r="F30" s="2448">
        <v>2409</v>
      </c>
      <c r="G30" s="2448">
        <v>5</v>
      </c>
      <c r="H30" s="2448">
        <v>41997</v>
      </c>
      <c r="I30" s="2448">
        <v>39494</v>
      </c>
      <c r="J30" s="2448">
        <v>2504</v>
      </c>
      <c r="K30" s="2448">
        <v>37884</v>
      </c>
      <c r="L30" s="2448">
        <v>1225</v>
      </c>
      <c r="M30" s="2448">
        <v>1294</v>
      </c>
      <c r="N30" s="2448">
        <v>15</v>
      </c>
      <c r="O30" s="2448" t="s">
        <v>21</v>
      </c>
      <c r="P30" s="2448">
        <v>1279</v>
      </c>
      <c r="Q30" s="2448">
        <v>1030</v>
      </c>
      <c r="R30" s="2448">
        <v>249</v>
      </c>
      <c r="S30" s="2448">
        <v>492</v>
      </c>
      <c r="T30" s="1448" t="s">
        <v>31</v>
      </c>
      <c r="U30" s="670" t="s">
        <v>26</v>
      </c>
      <c r="V30" s="88" t="s">
        <v>26</v>
      </c>
      <c r="W30" s="89" t="s">
        <v>26</v>
      </c>
      <c r="X30" s="137" t="s">
        <v>167</v>
      </c>
      <c r="Y30" s="2448">
        <v>7141</v>
      </c>
      <c r="Z30" s="2448">
        <v>6135</v>
      </c>
      <c r="AA30" s="2448">
        <v>748</v>
      </c>
      <c r="AB30" s="2448" t="s">
        <v>21</v>
      </c>
      <c r="AC30" s="2448">
        <v>5387</v>
      </c>
      <c r="AD30" s="2448">
        <v>5148</v>
      </c>
      <c r="AE30" s="2448">
        <v>239</v>
      </c>
      <c r="AF30" s="2448">
        <v>2655</v>
      </c>
      <c r="AG30" s="2448">
        <v>519</v>
      </c>
      <c r="AH30" s="2448">
        <v>533</v>
      </c>
      <c r="AI30" s="2448" t="s">
        <v>21</v>
      </c>
      <c r="AJ30" s="2448" t="s">
        <v>21</v>
      </c>
      <c r="AK30" s="2448">
        <v>533</v>
      </c>
      <c r="AL30" s="2448">
        <v>430</v>
      </c>
      <c r="AM30" s="2448">
        <v>103</v>
      </c>
      <c r="AN30" s="2448">
        <v>48</v>
      </c>
      <c r="AO30" s="1448" t="s">
        <v>31</v>
      </c>
      <c r="AP30" s="670" t="s">
        <v>26</v>
      </c>
      <c r="AQ30" s="88" t="s">
        <v>26</v>
      </c>
      <c r="AR30" s="89" t="s">
        <v>26</v>
      </c>
      <c r="AS30" s="137" t="s">
        <v>167</v>
      </c>
      <c r="AT30" s="2448">
        <v>18433</v>
      </c>
      <c r="AU30" s="2448">
        <v>24782</v>
      </c>
      <c r="AV30" s="2448">
        <v>1477</v>
      </c>
      <c r="AW30" s="2448" t="s">
        <v>21</v>
      </c>
      <c r="AX30" s="2448">
        <v>23305</v>
      </c>
      <c r="AY30" s="2448">
        <v>22081</v>
      </c>
      <c r="AZ30" s="2448">
        <v>1224</v>
      </c>
      <c r="BA30" s="2448">
        <v>30159</v>
      </c>
      <c r="BB30" s="2448" t="s">
        <v>21</v>
      </c>
      <c r="BC30" s="2448">
        <v>35911</v>
      </c>
      <c r="BD30" s="2448">
        <v>13526</v>
      </c>
      <c r="BE30" s="2448" t="s">
        <v>21</v>
      </c>
      <c r="BF30" s="2448">
        <v>22385</v>
      </c>
      <c r="BG30" s="2448">
        <v>22385</v>
      </c>
      <c r="BH30" s="2448" t="s">
        <v>21</v>
      </c>
      <c r="BI30" s="2448" t="s">
        <v>22</v>
      </c>
      <c r="BJ30" s="1448" t="s">
        <v>31</v>
      </c>
      <c r="BK30" s="670" t="s">
        <v>26</v>
      </c>
      <c r="BL30" s="88" t="s">
        <v>26</v>
      </c>
      <c r="BM30" s="89" t="s">
        <v>26</v>
      </c>
      <c r="BN30" s="137" t="s">
        <v>167</v>
      </c>
      <c r="BO30" s="2448">
        <v>4988</v>
      </c>
      <c r="BP30" s="2448">
        <v>4988</v>
      </c>
      <c r="BQ30" s="2448">
        <v>99</v>
      </c>
      <c r="BR30" s="2448" t="s">
        <v>21</v>
      </c>
      <c r="BS30" s="2448">
        <v>4889</v>
      </c>
      <c r="BT30" s="2448">
        <v>4889</v>
      </c>
      <c r="BU30" s="2448" t="s">
        <v>21</v>
      </c>
      <c r="BV30" s="2448" t="s">
        <v>22</v>
      </c>
      <c r="BW30" s="2448" t="s">
        <v>21</v>
      </c>
      <c r="BX30" s="2448" t="s">
        <v>21</v>
      </c>
      <c r="BY30" s="2448" t="s">
        <v>21</v>
      </c>
      <c r="BZ30" s="2448" t="s">
        <v>21</v>
      </c>
      <c r="CA30" s="2448" t="s">
        <v>21</v>
      </c>
      <c r="CB30" s="2448" t="s">
        <v>21</v>
      </c>
      <c r="CC30" s="2448" t="s">
        <v>21</v>
      </c>
      <c r="CD30" s="2448" t="s">
        <v>21</v>
      </c>
      <c r="CE30" s="1448" t="s">
        <v>31</v>
      </c>
      <c r="CF30" s="670" t="s">
        <v>26</v>
      </c>
    </row>
    <row r="31" spans="1:84" ht="15" customHeight="1">
      <c r="A31" s="88" t="s">
        <v>26</v>
      </c>
      <c r="B31" s="89" t="s">
        <v>26</v>
      </c>
      <c r="C31" s="137" t="s">
        <v>168</v>
      </c>
      <c r="D31" s="2448">
        <v>37072</v>
      </c>
      <c r="E31" s="2448">
        <v>47626</v>
      </c>
      <c r="F31" s="2448">
        <v>2453</v>
      </c>
      <c r="G31" s="2448">
        <v>6</v>
      </c>
      <c r="H31" s="2448">
        <v>45166</v>
      </c>
      <c r="I31" s="2448">
        <v>41930</v>
      </c>
      <c r="J31" s="2448">
        <v>3236</v>
      </c>
      <c r="K31" s="2448">
        <v>31135</v>
      </c>
      <c r="L31" s="2448">
        <v>1042</v>
      </c>
      <c r="M31" s="2448">
        <v>1083</v>
      </c>
      <c r="N31" s="2448">
        <v>20</v>
      </c>
      <c r="O31" s="2448" t="s">
        <v>21</v>
      </c>
      <c r="P31" s="2448">
        <v>1063</v>
      </c>
      <c r="Q31" s="2448">
        <v>783</v>
      </c>
      <c r="R31" s="2448">
        <v>280</v>
      </c>
      <c r="S31" s="2448">
        <v>449</v>
      </c>
      <c r="T31" s="1448" t="s">
        <v>32</v>
      </c>
      <c r="U31" s="670" t="s">
        <v>26</v>
      </c>
      <c r="V31" s="88" t="s">
        <v>26</v>
      </c>
      <c r="W31" s="89" t="s">
        <v>26</v>
      </c>
      <c r="X31" s="137" t="s">
        <v>168</v>
      </c>
      <c r="Y31" s="2448">
        <v>6796</v>
      </c>
      <c r="Z31" s="2448">
        <v>7176</v>
      </c>
      <c r="AA31" s="2448">
        <v>639</v>
      </c>
      <c r="AB31" s="2448">
        <v>1</v>
      </c>
      <c r="AC31" s="2448">
        <v>6536</v>
      </c>
      <c r="AD31" s="2448">
        <v>5723</v>
      </c>
      <c r="AE31" s="2448">
        <v>813</v>
      </c>
      <c r="AF31" s="2448">
        <v>2278</v>
      </c>
      <c r="AG31" s="2448">
        <v>575</v>
      </c>
      <c r="AH31" s="2448">
        <v>564</v>
      </c>
      <c r="AI31" s="2448" t="s">
        <v>21</v>
      </c>
      <c r="AJ31" s="2448" t="s">
        <v>21</v>
      </c>
      <c r="AK31" s="2448">
        <v>564</v>
      </c>
      <c r="AL31" s="2448">
        <v>462</v>
      </c>
      <c r="AM31" s="2448">
        <v>102</v>
      </c>
      <c r="AN31" s="2448">
        <v>60</v>
      </c>
      <c r="AO31" s="1448" t="s">
        <v>32</v>
      </c>
      <c r="AP31" s="670" t="s">
        <v>26</v>
      </c>
      <c r="AQ31" s="88" t="s">
        <v>26</v>
      </c>
      <c r="AR31" s="89" t="s">
        <v>26</v>
      </c>
      <c r="AS31" s="137" t="s">
        <v>168</v>
      </c>
      <c r="AT31" s="2448">
        <v>15298</v>
      </c>
      <c r="AU31" s="2448">
        <v>26089</v>
      </c>
      <c r="AV31" s="2448">
        <v>1624</v>
      </c>
      <c r="AW31" s="2448" t="s">
        <v>21</v>
      </c>
      <c r="AX31" s="2448">
        <v>24465</v>
      </c>
      <c r="AY31" s="2448">
        <v>23152</v>
      </c>
      <c r="AZ31" s="2448">
        <v>1313</v>
      </c>
      <c r="BA31" s="2448">
        <v>23169</v>
      </c>
      <c r="BB31" s="2448" t="s">
        <v>21</v>
      </c>
      <c r="BC31" s="2448">
        <v>43143</v>
      </c>
      <c r="BD31" s="2448">
        <v>15764</v>
      </c>
      <c r="BE31" s="2448" t="s">
        <v>21</v>
      </c>
      <c r="BF31" s="2448">
        <v>27379</v>
      </c>
      <c r="BG31" s="2448">
        <v>27379</v>
      </c>
      <c r="BH31" s="2448" t="s">
        <v>21</v>
      </c>
      <c r="BI31" s="2448" t="s">
        <v>22</v>
      </c>
      <c r="BJ31" s="1448" t="s">
        <v>32</v>
      </c>
      <c r="BK31" s="670" t="s">
        <v>26</v>
      </c>
      <c r="BL31" s="88" t="s">
        <v>26</v>
      </c>
      <c r="BM31" s="89" t="s">
        <v>26</v>
      </c>
      <c r="BN31" s="137" t="s">
        <v>168</v>
      </c>
      <c r="BO31" s="2448">
        <v>5061</v>
      </c>
      <c r="BP31" s="2448">
        <v>5061</v>
      </c>
      <c r="BQ31" s="2448">
        <v>86</v>
      </c>
      <c r="BR31" s="2448" t="s">
        <v>21</v>
      </c>
      <c r="BS31" s="2448">
        <v>4975</v>
      </c>
      <c r="BT31" s="2448">
        <v>4975</v>
      </c>
      <c r="BU31" s="2448" t="s">
        <v>21</v>
      </c>
      <c r="BV31" s="2448" t="s">
        <v>22</v>
      </c>
      <c r="BW31" s="2448" t="s">
        <v>21</v>
      </c>
      <c r="BX31" s="2448" t="s">
        <v>21</v>
      </c>
      <c r="BY31" s="2448" t="s">
        <v>21</v>
      </c>
      <c r="BZ31" s="2448" t="s">
        <v>21</v>
      </c>
      <c r="CA31" s="2448" t="s">
        <v>21</v>
      </c>
      <c r="CB31" s="2448" t="s">
        <v>21</v>
      </c>
      <c r="CC31" s="2448" t="s">
        <v>21</v>
      </c>
      <c r="CD31" s="2448" t="s">
        <v>21</v>
      </c>
      <c r="CE31" s="1448" t="s">
        <v>32</v>
      </c>
      <c r="CF31" s="670" t="s">
        <v>26</v>
      </c>
    </row>
    <row r="32" spans="1:84" ht="15" customHeight="1">
      <c r="A32" s="88" t="s">
        <v>26</v>
      </c>
      <c r="B32" s="89" t="s">
        <v>26</v>
      </c>
      <c r="C32" s="137" t="s">
        <v>169</v>
      </c>
      <c r="D32" s="2448">
        <v>47662</v>
      </c>
      <c r="E32" s="2448">
        <v>46260</v>
      </c>
      <c r="F32" s="2448">
        <v>2233</v>
      </c>
      <c r="G32" s="2448">
        <v>219</v>
      </c>
      <c r="H32" s="2448">
        <v>43808</v>
      </c>
      <c r="I32" s="2448">
        <v>40612</v>
      </c>
      <c r="J32" s="2448">
        <v>3196</v>
      </c>
      <c r="K32" s="2448">
        <v>35723</v>
      </c>
      <c r="L32" s="2448">
        <v>1377</v>
      </c>
      <c r="M32" s="2448">
        <v>1230</v>
      </c>
      <c r="N32" s="2448">
        <v>1</v>
      </c>
      <c r="O32" s="2448" t="s">
        <v>21</v>
      </c>
      <c r="P32" s="2448">
        <v>1229</v>
      </c>
      <c r="Q32" s="2448">
        <v>975</v>
      </c>
      <c r="R32" s="2448">
        <v>254</v>
      </c>
      <c r="S32" s="2448">
        <v>597</v>
      </c>
      <c r="T32" s="1448" t="s">
        <v>33</v>
      </c>
      <c r="U32" s="670" t="s">
        <v>26</v>
      </c>
      <c r="V32" s="88" t="s">
        <v>26</v>
      </c>
      <c r="W32" s="89" t="s">
        <v>26</v>
      </c>
      <c r="X32" s="137" t="s">
        <v>169</v>
      </c>
      <c r="Y32" s="2448">
        <v>6608</v>
      </c>
      <c r="Z32" s="2448">
        <v>6224</v>
      </c>
      <c r="AA32" s="2448">
        <v>567</v>
      </c>
      <c r="AB32" s="2448">
        <v>8</v>
      </c>
      <c r="AC32" s="2448">
        <v>5649</v>
      </c>
      <c r="AD32" s="2448">
        <v>5129</v>
      </c>
      <c r="AE32" s="2448">
        <v>520</v>
      </c>
      <c r="AF32" s="2448">
        <v>2664</v>
      </c>
      <c r="AG32" s="2448">
        <v>570</v>
      </c>
      <c r="AH32" s="2448">
        <v>551</v>
      </c>
      <c r="AI32" s="2448" t="s">
        <v>21</v>
      </c>
      <c r="AJ32" s="2448" t="s">
        <v>21</v>
      </c>
      <c r="AK32" s="2448">
        <v>551</v>
      </c>
      <c r="AL32" s="2448">
        <v>440</v>
      </c>
      <c r="AM32" s="2448">
        <v>111</v>
      </c>
      <c r="AN32" s="2448">
        <v>78</v>
      </c>
      <c r="AO32" s="1448" t="s">
        <v>33</v>
      </c>
      <c r="AP32" s="670" t="s">
        <v>26</v>
      </c>
      <c r="AQ32" s="88" t="s">
        <v>26</v>
      </c>
      <c r="AR32" s="89" t="s">
        <v>26</v>
      </c>
      <c r="AS32" s="137" t="s">
        <v>169</v>
      </c>
      <c r="AT32" s="2448">
        <v>26094</v>
      </c>
      <c r="AU32" s="2448">
        <v>25555</v>
      </c>
      <c r="AV32" s="2448">
        <v>1504</v>
      </c>
      <c r="AW32" s="2448" t="s">
        <v>21</v>
      </c>
      <c r="AX32" s="2448">
        <v>24050</v>
      </c>
      <c r="AY32" s="2448">
        <v>22724</v>
      </c>
      <c r="AZ32" s="2448">
        <v>1326</v>
      </c>
      <c r="BA32" s="2448">
        <v>26915</v>
      </c>
      <c r="BB32" s="2448" t="s">
        <v>21</v>
      </c>
      <c r="BC32" s="2448">
        <v>36404</v>
      </c>
      <c r="BD32" s="2448">
        <v>13922</v>
      </c>
      <c r="BE32" s="2448" t="s">
        <v>21</v>
      </c>
      <c r="BF32" s="2448">
        <v>22482</v>
      </c>
      <c r="BG32" s="2448">
        <v>22482</v>
      </c>
      <c r="BH32" s="2448" t="s">
        <v>21</v>
      </c>
      <c r="BI32" s="2448" t="s">
        <v>22</v>
      </c>
      <c r="BJ32" s="1448" t="s">
        <v>33</v>
      </c>
      <c r="BK32" s="670" t="s">
        <v>26</v>
      </c>
      <c r="BL32" s="88" t="s">
        <v>26</v>
      </c>
      <c r="BM32" s="89" t="s">
        <v>26</v>
      </c>
      <c r="BN32" s="137" t="s">
        <v>169</v>
      </c>
      <c r="BO32" s="2448">
        <v>4896</v>
      </c>
      <c r="BP32" s="2448">
        <v>4896</v>
      </c>
      <c r="BQ32" s="2448">
        <v>82</v>
      </c>
      <c r="BR32" s="2448" t="s">
        <v>21</v>
      </c>
      <c r="BS32" s="2448">
        <v>4814</v>
      </c>
      <c r="BT32" s="2448">
        <v>4814</v>
      </c>
      <c r="BU32" s="2448" t="s">
        <v>21</v>
      </c>
      <c r="BV32" s="2448" t="s">
        <v>22</v>
      </c>
      <c r="BW32" s="2448" t="s">
        <v>21</v>
      </c>
      <c r="BX32" s="2448" t="s">
        <v>21</v>
      </c>
      <c r="BY32" s="2448" t="s">
        <v>21</v>
      </c>
      <c r="BZ32" s="2448" t="s">
        <v>21</v>
      </c>
      <c r="CA32" s="2448" t="s">
        <v>21</v>
      </c>
      <c r="CB32" s="2448" t="s">
        <v>21</v>
      </c>
      <c r="CC32" s="2448" t="s">
        <v>21</v>
      </c>
      <c r="CD32" s="2448" t="s">
        <v>21</v>
      </c>
      <c r="CE32" s="1448" t="s">
        <v>33</v>
      </c>
      <c r="CF32" s="670" t="s">
        <v>26</v>
      </c>
    </row>
    <row r="33" spans="1:84" ht="15" customHeight="1">
      <c r="A33" s="88">
        <v>1</v>
      </c>
      <c r="B33" s="89" t="s">
        <v>2159</v>
      </c>
      <c r="C33" s="137" t="s">
        <v>2163</v>
      </c>
      <c r="D33" s="2448">
        <v>37163</v>
      </c>
      <c r="E33" s="2448">
        <v>45207</v>
      </c>
      <c r="F33" s="2448">
        <v>2262</v>
      </c>
      <c r="G33" s="2448">
        <v>26</v>
      </c>
      <c r="H33" s="2448">
        <v>42919</v>
      </c>
      <c r="I33" s="2448">
        <v>39994</v>
      </c>
      <c r="J33" s="2448">
        <v>2925</v>
      </c>
      <c r="K33" s="2448">
        <v>31294</v>
      </c>
      <c r="L33" s="2448">
        <v>1349</v>
      </c>
      <c r="M33" s="2448">
        <v>1431</v>
      </c>
      <c r="N33" s="2448">
        <v>69</v>
      </c>
      <c r="O33" s="2448" t="s">
        <v>21</v>
      </c>
      <c r="P33" s="2448">
        <v>1362</v>
      </c>
      <c r="Q33" s="2448">
        <v>1137</v>
      </c>
      <c r="R33" s="2448">
        <v>225</v>
      </c>
      <c r="S33" s="2448">
        <v>515</v>
      </c>
      <c r="T33" s="1448" t="s">
        <v>34</v>
      </c>
      <c r="U33" s="670" t="s">
        <v>26</v>
      </c>
      <c r="V33" s="88">
        <v>1</v>
      </c>
      <c r="W33" s="89" t="s">
        <v>2159</v>
      </c>
      <c r="X33" s="137" t="s">
        <v>2163</v>
      </c>
      <c r="Y33" s="2448">
        <v>5572</v>
      </c>
      <c r="Z33" s="2448">
        <v>5945</v>
      </c>
      <c r="AA33" s="2448">
        <v>423</v>
      </c>
      <c r="AB33" s="2448">
        <v>3</v>
      </c>
      <c r="AC33" s="2448">
        <v>5519</v>
      </c>
      <c r="AD33" s="2448">
        <v>5026</v>
      </c>
      <c r="AE33" s="2448">
        <v>493</v>
      </c>
      <c r="AF33" s="2448">
        <v>2285</v>
      </c>
      <c r="AG33" s="2448">
        <v>555</v>
      </c>
      <c r="AH33" s="2448">
        <v>567</v>
      </c>
      <c r="AI33" s="2448" t="s">
        <v>21</v>
      </c>
      <c r="AJ33" s="2448" t="s">
        <v>21</v>
      </c>
      <c r="AK33" s="2448">
        <v>567</v>
      </c>
      <c r="AL33" s="2448">
        <v>469</v>
      </c>
      <c r="AM33" s="2448">
        <v>98</v>
      </c>
      <c r="AN33" s="2448">
        <v>65</v>
      </c>
      <c r="AO33" s="1448" t="s">
        <v>34</v>
      </c>
      <c r="AP33" s="670" t="s">
        <v>26</v>
      </c>
      <c r="AQ33" s="88">
        <v>1</v>
      </c>
      <c r="AR33" s="89" t="s">
        <v>2159</v>
      </c>
      <c r="AS33" s="137" t="s">
        <v>2163</v>
      </c>
      <c r="AT33" s="2448">
        <v>18122</v>
      </c>
      <c r="AU33" s="2448">
        <v>25623</v>
      </c>
      <c r="AV33" s="2448">
        <v>1596</v>
      </c>
      <c r="AW33" s="2448" t="s">
        <v>21</v>
      </c>
      <c r="AX33" s="2448">
        <v>24027</v>
      </c>
      <c r="AY33" s="2448">
        <v>22868</v>
      </c>
      <c r="AZ33" s="2448">
        <v>1159</v>
      </c>
      <c r="BA33" s="2448">
        <v>23037</v>
      </c>
      <c r="BB33" s="2448" t="s">
        <v>21</v>
      </c>
      <c r="BC33" s="2448">
        <v>41134</v>
      </c>
      <c r="BD33" s="2448">
        <v>15806</v>
      </c>
      <c r="BE33" s="2448" t="s">
        <v>21</v>
      </c>
      <c r="BF33" s="2448">
        <v>25328</v>
      </c>
      <c r="BG33" s="2448">
        <v>25328</v>
      </c>
      <c r="BH33" s="2448" t="s">
        <v>21</v>
      </c>
      <c r="BI33" s="2448" t="s">
        <v>22</v>
      </c>
      <c r="BJ33" s="1448" t="s">
        <v>34</v>
      </c>
      <c r="BK33" s="670" t="s">
        <v>26</v>
      </c>
      <c r="BL33" s="88">
        <v>1</v>
      </c>
      <c r="BM33" s="89" t="s">
        <v>2159</v>
      </c>
      <c r="BN33" s="137" t="s">
        <v>2163</v>
      </c>
      <c r="BO33" s="2448">
        <v>4216</v>
      </c>
      <c r="BP33" s="2448">
        <v>4216</v>
      </c>
      <c r="BQ33" s="2448">
        <v>55</v>
      </c>
      <c r="BR33" s="2448" t="s">
        <v>21</v>
      </c>
      <c r="BS33" s="2448">
        <v>4161</v>
      </c>
      <c r="BT33" s="2448">
        <v>4161</v>
      </c>
      <c r="BU33" s="2448" t="s">
        <v>21</v>
      </c>
      <c r="BV33" s="2448" t="s">
        <v>22</v>
      </c>
      <c r="BW33" s="2448" t="s">
        <v>21</v>
      </c>
      <c r="BX33" s="2448" t="s">
        <v>21</v>
      </c>
      <c r="BY33" s="2448" t="s">
        <v>21</v>
      </c>
      <c r="BZ33" s="2448" t="s">
        <v>21</v>
      </c>
      <c r="CA33" s="2448" t="s">
        <v>21</v>
      </c>
      <c r="CB33" s="2448" t="s">
        <v>21</v>
      </c>
      <c r="CC33" s="2448" t="s">
        <v>21</v>
      </c>
      <c r="CD33" s="2448" t="s">
        <v>21</v>
      </c>
      <c r="CE33" s="1448" t="s">
        <v>34</v>
      </c>
      <c r="CF33" s="670" t="s">
        <v>26</v>
      </c>
    </row>
    <row r="34" spans="1:84" ht="15" customHeight="1">
      <c r="A34" s="88" t="s">
        <v>26</v>
      </c>
      <c r="B34" s="89" t="s">
        <v>26</v>
      </c>
      <c r="C34" s="137" t="s">
        <v>170</v>
      </c>
      <c r="D34" s="2448">
        <v>40585</v>
      </c>
      <c r="E34" s="2448">
        <v>46448</v>
      </c>
      <c r="F34" s="2448">
        <v>2247</v>
      </c>
      <c r="G34" s="2448">
        <v>98</v>
      </c>
      <c r="H34" s="2448">
        <v>44103</v>
      </c>
      <c r="I34" s="2448">
        <v>41226</v>
      </c>
      <c r="J34" s="2448">
        <v>2877</v>
      </c>
      <c r="K34" s="2448">
        <v>28833</v>
      </c>
      <c r="L34" s="2448">
        <v>1313</v>
      </c>
      <c r="M34" s="2448">
        <v>1332</v>
      </c>
      <c r="N34" s="2448">
        <v>14</v>
      </c>
      <c r="O34" s="2448" t="s">
        <v>21</v>
      </c>
      <c r="P34" s="2448">
        <v>1318</v>
      </c>
      <c r="Q34" s="2448">
        <v>1063</v>
      </c>
      <c r="R34" s="2448">
        <v>255</v>
      </c>
      <c r="S34" s="2448">
        <v>497</v>
      </c>
      <c r="T34" s="1448" t="s">
        <v>35</v>
      </c>
      <c r="U34" s="670" t="s">
        <v>26</v>
      </c>
      <c r="V34" s="88" t="s">
        <v>26</v>
      </c>
      <c r="W34" s="89" t="s">
        <v>26</v>
      </c>
      <c r="X34" s="137" t="s">
        <v>170</v>
      </c>
      <c r="Y34" s="2448">
        <v>6272</v>
      </c>
      <c r="Z34" s="2448">
        <v>5940</v>
      </c>
      <c r="AA34" s="2448">
        <v>438</v>
      </c>
      <c r="AB34" s="2448">
        <v>3</v>
      </c>
      <c r="AC34" s="2448">
        <v>5499</v>
      </c>
      <c r="AD34" s="2448">
        <v>5195</v>
      </c>
      <c r="AE34" s="2448">
        <v>304</v>
      </c>
      <c r="AF34" s="2448">
        <v>2619</v>
      </c>
      <c r="AG34" s="2448">
        <v>568</v>
      </c>
      <c r="AH34" s="2448">
        <v>571</v>
      </c>
      <c r="AI34" s="2448" t="s">
        <v>21</v>
      </c>
      <c r="AJ34" s="2448" t="s">
        <v>21</v>
      </c>
      <c r="AK34" s="2448">
        <v>571</v>
      </c>
      <c r="AL34" s="2448">
        <v>470</v>
      </c>
      <c r="AM34" s="2448">
        <v>101</v>
      </c>
      <c r="AN34" s="2448">
        <v>61</v>
      </c>
      <c r="AO34" s="1448" t="s">
        <v>35</v>
      </c>
      <c r="AP34" s="670" t="s">
        <v>26</v>
      </c>
      <c r="AQ34" s="88" t="s">
        <v>26</v>
      </c>
      <c r="AR34" s="89" t="s">
        <v>26</v>
      </c>
      <c r="AS34" s="137" t="s">
        <v>170</v>
      </c>
      <c r="AT34" s="2448">
        <v>20133</v>
      </c>
      <c r="AU34" s="2448">
        <v>26017</v>
      </c>
      <c r="AV34" s="2448">
        <v>1602</v>
      </c>
      <c r="AW34" s="2448" t="s">
        <v>21</v>
      </c>
      <c r="AX34" s="2448">
        <v>24415</v>
      </c>
      <c r="AY34" s="2448">
        <v>23163</v>
      </c>
      <c r="AZ34" s="2448">
        <v>1252</v>
      </c>
      <c r="BA34" s="2448">
        <v>20553</v>
      </c>
      <c r="BB34" s="2448" t="s">
        <v>21</v>
      </c>
      <c r="BC34" s="2448">
        <v>38595</v>
      </c>
      <c r="BD34" s="2448">
        <v>15603</v>
      </c>
      <c r="BE34" s="2448" t="s">
        <v>21</v>
      </c>
      <c r="BF34" s="2448">
        <v>22992</v>
      </c>
      <c r="BG34" s="2448">
        <v>22992</v>
      </c>
      <c r="BH34" s="2448" t="s">
        <v>21</v>
      </c>
      <c r="BI34" s="2448" t="s">
        <v>22</v>
      </c>
      <c r="BJ34" s="1448" t="s">
        <v>35</v>
      </c>
      <c r="BK34" s="670" t="s">
        <v>26</v>
      </c>
      <c r="BL34" s="88" t="s">
        <v>26</v>
      </c>
      <c r="BM34" s="89" t="s">
        <v>26</v>
      </c>
      <c r="BN34" s="137" t="s">
        <v>170</v>
      </c>
      <c r="BO34" s="2448">
        <v>4605</v>
      </c>
      <c r="BP34" s="2448">
        <v>4605</v>
      </c>
      <c r="BQ34" s="2448">
        <v>64</v>
      </c>
      <c r="BR34" s="2448" t="s">
        <v>21</v>
      </c>
      <c r="BS34" s="2448">
        <v>4541</v>
      </c>
      <c r="BT34" s="2448">
        <v>4541</v>
      </c>
      <c r="BU34" s="2448" t="s">
        <v>21</v>
      </c>
      <c r="BV34" s="2448" t="s">
        <v>22</v>
      </c>
      <c r="BW34" s="2448" t="s">
        <v>21</v>
      </c>
      <c r="BX34" s="2448" t="s">
        <v>21</v>
      </c>
      <c r="BY34" s="2448" t="s">
        <v>21</v>
      </c>
      <c r="BZ34" s="2448" t="s">
        <v>21</v>
      </c>
      <c r="CA34" s="2448" t="s">
        <v>21</v>
      </c>
      <c r="CB34" s="2448" t="s">
        <v>21</v>
      </c>
      <c r="CC34" s="2448" t="s">
        <v>21</v>
      </c>
      <c r="CD34" s="2448" t="s">
        <v>21</v>
      </c>
      <c r="CE34" s="1448" t="s">
        <v>35</v>
      </c>
      <c r="CF34" s="670" t="s">
        <v>26</v>
      </c>
    </row>
    <row r="35" spans="1:84" ht="15" customHeight="1">
      <c r="A35" s="88" t="s">
        <v>26</v>
      </c>
      <c r="B35" s="89" t="s">
        <v>26</v>
      </c>
      <c r="C35" s="137" t="s">
        <v>171</v>
      </c>
      <c r="D35" s="2448">
        <v>43685</v>
      </c>
      <c r="E35" s="2448">
        <v>49321</v>
      </c>
      <c r="F35" s="2448">
        <v>2412</v>
      </c>
      <c r="G35" s="2448">
        <v>174</v>
      </c>
      <c r="H35" s="2448">
        <v>46734</v>
      </c>
      <c r="I35" s="2448">
        <v>43817</v>
      </c>
      <c r="J35" s="2448">
        <v>2918</v>
      </c>
      <c r="K35" s="2448">
        <v>26870</v>
      </c>
      <c r="L35" s="2448">
        <v>1472</v>
      </c>
      <c r="M35" s="2448">
        <v>1481</v>
      </c>
      <c r="N35" s="2448">
        <v>3</v>
      </c>
      <c r="O35" s="2448" t="s">
        <v>21</v>
      </c>
      <c r="P35" s="2448">
        <v>1478</v>
      </c>
      <c r="Q35" s="2448">
        <v>1293</v>
      </c>
      <c r="R35" s="2448">
        <v>185</v>
      </c>
      <c r="S35" s="2448">
        <v>487</v>
      </c>
      <c r="T35" s="1448" t="s">
        <v>36</v>
      </c>
      <c r="U35" s="670" t="s">
        <v>26</v>
      </c>
      <c r="V35" s="88" t="s">
        <v>26</v>
      </c>
      <c r="W35" s="89" t="s">
        <v>26</v>
      </c>
      <c r="X35" s="137" t="s">
        <v>171</v>
      </c>
      <c r="Y35" s="2448">
        <v>6005</v>
      </c>
      <c r="Z35" s="2448">
        <v>6214</v>
      </c>
      <c r="AA35" s="2448">
        <v>524</v>
      </c>
      <c r="AB35" s="2448">
        <v>7</v>
      </c>
      <c r="AC35" s="2448">
        <v>5683</v>
      </c>
      <c r="AD35" s="2448">
        <v>5506</v>
      </c>
      <c r="AE35" s="2448">
        <v>177</v>
      </c>
      <c r="AF35" s="2448">
        <v>2412</v>
      </c>
      <c r="AG35" s="2448">
        <v>572</v>
      </c>
      <c r="AH35" s="2448">
        <v>572</v>
      </c>
      <c r="AI35" s="2448" t="s">
        <v>21</v>
      </c>
      <c r="AJ35" s="2448" t="s">
        <v>21</v>
      </c>
      <c r="AK35" s="2448">
        <v>572</v>
      </c>
      <c r="AL35" s="2448">
        <v>468</v>
      </c>
      <c r="AM35" s="2448">
        <v>104</v>
      </c>
      <c r="AN35" s="2448">
        <v>61</v>
      </c>
      <c r="AO35" s="1448" t="s">
        <v>36</v>
      </c>
      <c r="AP35" s="670" t="s">
        <v>26</v>
      </c>
      <c r="AQ35" s="88" t="s">
        <v>26</v>
      </c>
      <c r="AR35" s="89" t="s">
        <v>26</v>
      </c>
      <c r="AS35" s="137" t="s">
        <v>171</v>
      </c>
      <c r="AT35" s="2448">
        <v>21657</v>
      </c>
      <c r="AU35" s="2448">
        <v>27210</v>
      </c>
      <c r="AV35" s="2448">
        <v>1682</v>
      </c>
      <c r="AW35" s="2448" t="s">
        <v>21</v>
      </c>
      <c r="AX35" s="2448">
        <v>25528</v>
      </c>
      <c r="AY35" s="2448">
        <v>24061</v>
      </c>
      <c r="AZ35" s="2448">
        <v>1467</v>
      </c>
      <c r="BA35" s="2448">
        <v>18669</v>
      </c>
      <c r="BB35" s="2448" t="s">
        <v>21</v>
      </c>
      <c r="BC35" s="2448">
        <v>41650</v>
      </c>
      <c r="BD35" s="2448">
        <v>16657</v>
      </c>
      <c r="BE35" s="2448" t="s">
        <v>21</v>
      </c>
      <c r="BF35" s="2448">
        <v>24993</v>
      </c>
      <c r="BG35" s="2448">
        <v>24993</v>
      </c>
      <c r="BH35" s="2448" t="s">
        <v>21</v>
      </c>
      <c r="BI35" s="2448" t="s">
        <v>22</v>
      </c>
      <c r="BJ35" s="1448" t="s">
        <v>36</v>
      </c>
      <c r="BK35" s="670" t="s">
        <v>26</v>
      </c>
      <c r="BL35" s="88" t="s">
        <v>26</v>
      </c>
      <c r="BM35" s="89" t="s">
        <v>26</v>
      </c>
      <c r="BN35" s="137" t="s">
        <v>171</v>
      </c>
      <c r="BO35" s="2448">
        <v>5278</v>
      </c>
      <c r="BP35" s="2448">
        <v>5278</v>
      </c>
      <c r="BQ35" s="2448">
        <v>56</v>
      </c>
      <c r="BR35" s="2448" t="s">
        <v>21</v>
      </c>
      <c r="BS35" s="2448">
        <v>5222</v>
      </c>
      <c r="BT35" s="2448">
        <v>5222</v>
      </c>
      <c r="BU35" s="2448" t="s">
        <v>21</v>
      </c>
      <c r="BV35" s="2448" t="s">
        <v>22</v>
      </c>
      <c r="BW35" s="2448" t="s">
        <v>21</v>
      </c>
      <c r="BX35" s="2448" t="s">
        <v>21</v>
      </c>
      <c r="BY35" s="2448" t="s">
        <v>21</v>
      </c>
      <c r="BZ35" s="2448" t="s">
        <v>21</v>
      </c>
      <c r="CA35" s="2448" t="s">
        <v>21</v>
      </c>
      <c r="CB35" s="2448" t="s">
        <v>21</v>
      </c>
      <c r="CC35" s="2448" t="s">
        <v>21</v>
      </c>
      <c r="CD35" s="2448" t="s">
        <v>21</v>
      </c>
      <c r="CE35" s="1448" t="s">
        <v>36</v>
      </c>
      <c r="CF35" s="670" t="s">
        <v>26</v>
      </c>
    </row>
    <row r="36" spans="1:84" ht="15" customHeight="1">
      <c r="A36" s="88" t="s">
        <v>26</v>
      </c>
      <c r="B36" s="89" t="s">
        <v>26</v>
      </c>
      <c r="C36" s="137" t="s">
        <v>172</v>
      </c>
      <c r="D36" s="2448">
        <v>42144</v>
      </c>
      <c r="E36" s="2448">
        <v>43072</v>
      </c>
      <c r="F36" s="2448">
        <v>2399</v>
      </c>
      <c r="G36" s="2448">
        <v>62</v>
      </c>
      <c r="H36" s="2448">
        <v>40612</v>
      </c>
      <c r="I36" s="2448">
        <v>37530</v>
      </c>
      <c r="J36" s="2448">
        <v>3082</v>
      </c>
      <c r="K36" s="2448">
        <v>29321</v>
      </c>
      <c r="L36" s="2448">
        <v>1388</v>
      </c>
      <c r="M36" s="2448">
        <v>1399</v>
      </c>
      <c r="N36" s="2448">
        <v>162</v>
      </c>
      <c r="O36" s="2448" t="s">
        <v>21</v>
      </c>
      <c r="P36" s="2448">
        <v>1237</v>
      </c>
      <c r="Q36" s="2448">
        <v>1021</v>
      </c>
      <c r="R36" s="2448">
        <v>216</v>
      </c>
      <c r="S36" s="2448">
        <v>477</v>
      </c>
      <c r="T36" s="1448" t="s">
        <v>37</v>
      </c>
      <c r="U36" s="670" t="s">
        <v>26</v>
      </c>
      <c r="V36" s="88" t="s">
        <v>26</v>
      </c>
      <c r="W36" s="89" t="s">
        <v>26</v>
      </c>
      <c r="X36" s="137" t="s">
        <v>172</v>
      </c>
      <c r="Y36" s="2448">
        <v>5767</v>
      </c>
      <c r="Z36" s="2448">
        <v>5530</v>
      </c>
      <c r="AA36" s="2448">
        <v>468</v>
      </c>
      <c r="AB36" s="2448">
        <v>3</v>
      </c>
      <c r="AC36" s="2448">
        <v>5059</v>
      </c>
      <c r="AD36" s="2448">
        <v>4701</v>
      </c>
      <c r="AE36" s="2448">
        <v>358</v>
      </c>
      <c r="AF36" s="2448">
        <v>2651</v>
      </c>
      <c r="AG36" s="2448">
        <v>523</v>
      </c>
      <c r="AH36" s="2448">
        <v>521</v>
      </c>
      <c r="AI36" s="2448" t="s">
        <v>21</v>
      </c>
      <c r="AJ36" s="2448" t="s">
        <v>21</v>
      </c>
      <c r="AK36" s="2448">
        <v>521</v>
      </c>
      <c r="AL36" s="2448">
        <v>442</v>
      </c>
      <c r="AM36" s="2448">
        <v>79</v>
      </c>
      <c r="AN36" s="2448">
        <v>62</v>
      </c>
      <c r="AO36" s="1448" t="s">
        <v>37</v>
      </c>
      <c r="AP36" s="670" t="s">
        <v>26</v>
      </c>
      <c r="AQ36" s="88" t="s">
        <v>26</v>
      </c>
      <c r="AR36" s="89" t="s">
        <v>26</v>
      </c>
      <c r="AS36" s="137" t="s">
        <v>172</v>
      </c>
      <c r="AT36" s="2448">
        <v>23588</v>
      </c>
      <c r="AU36" s="2448">
        <v>24710</v>
      </c>
      <c r="AV36" s="2448">
        <v>1586</v>
      </c>
      <c r="AW36" s="2448" t="s">
        <v>21</v>
      </c>
      <c r="AX36" s="2448">
        <v>23124</v>
      </c>
      <c r="AY36" s="2448">
        <v>21716</v>
      </c>
      <c r="AZ36" s="2448">
        <v>1409</v>
      </c>
      <c r="BA36" s="2448">
        <v>20937</v>
      </c>
      <c r="BB36" s="2448" t="s">
        <v>21</v>
      </c>
      <c r="BC36" s="2448">
        <v>38477</v>
      </c>
      <c r="BD36" s="2448">
        <v>15387</v>
      </c>
      <c r="BE36" s="2448" t="s">
        <v>21</v>
      </c>
      <c r="BF36" s="2448">
        <v>23090</v>
      </c>
      <c r="BG36" s="2448">
        <v>23090</v>
      </c>
      <c r="BH36" s="2448" t="s">
        <v>21</v>
      </c>
      <c r="BI36" s="2448" t="s">
        <v>22</v>
      </c>
      <c r="BJ36" s="1448" t="s">
        <v>37</v>
      </c>
      <c r="BK36" s="670" t="s">
        <v>26</v>
      </c>
      <c r="BL36" s="88" t="s">
        <v>26</v>
      </c>
      <c r="BM36" s="89" t="s">
        <v>26</v>
      </c>
      <c r="BN36" s="137" t="s">
        <v>172</v>
      </c>
      <c r="BO36" s="2448">
        <v>3854</v>
      </c>
      <c r="BP36" s="2448">
        <v>3854</v>
      </c>
      <c r="BQ36" s="2448">
        <v>45</v>
      </c>
      <c r="BR36" s="2448" t="s">
        <v>21</v>
      </c>
      <c r="BS36" s="2448">
        <v>3809</v>
      </c>
      <c r="BT36" s="2448">
        <v>3809</v>
      </c>
      <c r="BU36" s="2448" t="s">
        <v>21</v>
      </c>
      <c r="BV36" s="2448" t="s">
        <v>22</v>
      </c>
      <c r="BW36" s="2448" t="s">
        <v>21</v>
      </c>
      <c r="BX36" s="2448" t="s">
        <v>21</v>
      </c>
      <c r="BY36" s="2448" t="s">
        <v>21</v>
      </c>
      <c r="BZ36" s="2448" t="s">
        <v>21</v>
      </c>
      <c r="CA36" s="2448" t="s">
        <v>21</v>
      </c>
      <c r="CB36" s="2448" t="s">
        <v>21</v>
      </c>
      <c r="CC36" s="2448" t="s">
        <v>21</v>
      </c>
      <c r="CD36" s="2448" t="s">
        <v>21</v>
      </c>
      <c r="CE36" s="1448" t="s">
        <v>37</v>
      </c>
      <c r="CF36" s="670" t="s">
        <v>26</v>
      </c>
    </row>
    <row r="37" spans="1:84" ht="15" customHeight="1">
      <c r="A37" s="88" t="s">
        <v>26</v>
      </c>
      <c r="B37" s="89" t="s">
        <v>26</v>
      </c>
      <c r="C37" s="137" t="s">
        <v>173</v>
      </c>
      <c r="D37" s="2448">
        <v>42562</v>
      </c>
      <c r="E37" s="2448">
        <v>47751</v>
      </c>
      <c r="F37" s="2448">
        <v>2256</v>
      </c>
      <c r="G37" s="2448">
        <v>75</v>
      </c>
      <c r="H37" s="2448">
        <v>45420</v>
      </c>
      <c r="I37" s="2448">
        <v>42574</v>
      </c>
      <c r="J37" s="2448">
        <v>2846</v>
      </c>
      <c r="K37" s="2448">
        <v>27520</v>
      </c>
      <c r="L37" s="2448">
        <v>775</v>
      </c>
      <c r="M37" s="2448">
        <v>767</v>
      </c>
      <c r="N37" s="2448">
        <v>268</v>
      </c>
      <c r="O37" s="2448" t="s">
        <v>21</v>
      </c>
      <c r="P37" s="2448">
        <v>499</v>
      </c>
      <c r="Q37" s="2448">
        <v>297</v>
      </c>
      <c r="R37" s="2448">
        <v>202</v>
      </c>
      <c r="S37" s="2448">
        <v>485</v>
      </c>
      <c r="T37" s="1448" t="s">
        <v>38</v>
      </c>
      <c r="U37" s="670" t="s">
        <v>26</v>
      </c>
      <c r="V37" s="88" t="s">
        <v>26</v>
      </c>
      <c r="W37" s="89" t="s">
        <v>26</v>
      </c>
      <c r="X37" s="137" t="s">
        <v>173</v>
      </c>
      <c r="Y37" s="2448">
        <v>5838</v>
      </c>
      <c r="Z37" s="2448">
        <v>6130</v>
      </c>
      <c r="AA37" s="2448">
        <v>342</v>
      </c>
      <c r="AB37" s="2448">
        <v>6</v>
      </c>
      <c r="AC37" s="2448">
        <v>5782</v>
      </c>
      <c r="AD37" s="2448">
        <v>5444</v>
      </c>
      <c r="AE37" s="2448">
        <v>338</v>
      </c>
      <c r="AF37" s="2448">
        <v>2361</v>
      </c>
      <c r="AG37" s="2448">
        <v>535</v>
      </c>
      <c r="AH37" s="2448">
        <v>531</v>
      </c>
      <c r="AI37" s="2448" t="s">
        <v>21</v>
      </c>
      <c r="AJ37" s="2448" t="s">
        <v>21</v>
      </c>
      <c r="AK37" s="2448">
        <v>531</v>
      </c>
      <c r="AL37" s="2448">
        <v>440</v>
      </c>
      <c r="AM37" s="2448">
        <v>91</v>
      </c>
      <c r="AN37" s="2448">
        <v>66</v>
      </c>
      <c r="AO37" s="1448" t="s">
        <v>38</v>
      </c>
      <c r="AP37" s="670" t="s">
        <v>26</v>
      </c>
      <c r="AQ37" s="88" t="s">
        <v>26</v>
      </c>
      <c r="AR37" s="89" t="s">
        <v>26</v>
      </c>
      <c r="AS37" s="137" t="s">
        <v>173</v>
      </c>
      <c r="AT37" s="2448">
        <v>21786</v>
      </c>
      <c r="AU37" s="2448">
        <v>26983</v>
      </c>
      <c r="AV37" s="2448">
        <v>1499</v>
      </c>
      <c r="AW37" s="2448" t="s">
        <v>21</v>
      </c>
      <c r="AX37" s="2448">
        <v>25484</v>
      </c>
      <c r="AY37" s="2448">
        <v>24263</v>
      </c>
      <c r="AZ37" s="2448">
        <v>1221</v>
      </c>
      <c r="BA37" s="2448">
        <v>19127</v>
      </c>
      <c r="BB37" s="2448" t="s">
        <v>21</v>
      </c>
      <c r="BC37" s="2448">
        <v>38441</v>
      </c>
      <c r="BD37" s="2448">
        <v>14786</v>
      </c>
      <c r="BE37" s="2448" t="s">
        <v>21</v>
      </c>
      <c r="BF37" s="2448">
        <v>23655</v>
      </c>
      <c r="BG37" s="2448">
        <v>23655</v>
      </c>
      <c r="BH37" s="2448" t="s">
        <v>21</v>
      </c>
      <c r="BI37" s="2448" t="s">
        <v>22</v>
      </c>
      <c r="BJ37" s="1448" t="s">
        <v>38</v>
      </c>
      <c r="BK37" s="670" t="s">
        <v>26</v>
      </c>
      <c r="BL37" s="88" t="s">
        <v>26</v>
      </c>
      <c r="BM37" s="89" t="s">
        <v>26</v>
      </c>
      <c r="BN37" s="137" t="s">
        <v>173</v>
      </c>
      <c r="BO37" s="2448">
        <v>4900</v>
      </c>
      <c r="BP37" s="2448">
        <v>4900</v>
      </c>
      <c r="BQ37" s="2448">
        <v>56</v>
      </c>
      <c r="BR37" s="2448" t="s">
        <v>21</v>
      </c>
      <c r="BS37" s="2448">
        <v>4844</v>
      </c>
      <c r="BT37" s="2448">
        <v>4844</v>
      </c>
      <c r="BU37" s="2448" t="s">
        <v>21</v>
      </c>
      <c r="BV37" s="2448" t="s">
        <v>22</v>
      </c>
      <c r="BW37" s="2448" t="s">
        <v>21</v>
      </c>
      <c r="BX37" s="2448" t="s">
        <v>21</v>
      </c>
      <c r="BY37" s="2448" t="s">
        <v>21</v>
      </c>
      <c r="BZ37" s="2448" t="s">
        <v>21</v>
      </c>
      <c r="CA37" s="2448" t="s">
        <v>21</v>
      </c>
      <c r="CB37" s="2448" t="s">
        <v>21</v>
      </c>
      <c r="CC37" s="2448" t="s">
        <v>21</v>
      </c>
      <c r="CD37" s="2448" t="s">
        <v>21</v>
      </c>
      <c r="CE37" s="1448" t="s">
        <v>38</v>
      </c>
      <c r="CF37" s="670" t="s">
        <v>26</v>
      </c>
    </row>
    <row r="38" spans="1:84" ht="15" customHeight="1">
      <c r="A38" s="88" t="s">
        <v>26</v>
      </c>
      <c r="B38" s="89" t="s">
        <v>26</v>
      </c>
      <c r="C38" s="137" t="s">
        <v>174</v>
      </c>
      <c r="D38" s="2448">
        <v>53575</v>
      </c>
      <c r="E38" s="2448">
        <v>48892</v>
      </c>
      <c r="F38" s="2448">
        <v>2302</v>
      </c>
      <c r="G38" s="2448">
        <v>185</v>
      </c>
      <c r="H38" s="2448">
        <v>46405</v>
      </c>
      <c r="I38" s="2448">
        <v>42933</v>
      </c>
      <c r="J38" s="2448">
        <v>3472</v>
      </c>
      <c r="K38" s="2448">
        <v>35771</v>
      </c>
      <c r="L38" s="2448">
        <v>1265</v>
      </c>
      <c r="M38" s="2448">
        <v>1243</v>
      </c>
      <c r="N38" s="2448">
        <v>16</v>
      </c>
      <c r="O38" s="2448" t="s">
        <v>21</v>
      </c>
      <c r="P38" s="2448">
        <v>1227</v>
      </c>
      <c r="Q38" s="2448">
        <v>1014</v>
      </c>
      <c r="R38" s="2448">
        <v>213</v>
      </c>
      <c r="S38" s="2448">
        <v>509</v>
      </c>
      <c r="T38" s="1448" t="s">
        <v>39</v>
      </c>
      <c r="U38" s="670" t="s">
        <v>26</v>
      </c>
      <c r="V38" s="88" t="s">
        <v>26</v>
      </c>
      <c r="W38" s="89" t="s">
        <v>26</v>
      </c>
      <c r="X38" s="137" t="s">
        <v>174</v>
      </c>
      <c r="Y38" s="2448">
        <v>6094</v>
      </c>
      <c r="Z38" s="2448">
        <v>6221</v>
      </c>
      <c r="AA38" s="2448">
        <v>467</v>
      </c>
      <c r="AB38" s="2448">
        <v>2</v>
      </c>
      <c r="AC38" s="2448">
        <v>5752</v>
      </c>
      <c r="AD38" s="2448">
        <v>5062</v>
      </c>
      <c r="AE38" s="2448">
        <v>690</v>
      </c>
      <c r="AF38" s="2448">
        <v>2236</v>
      </c>
      <c r="AG38" s="2448">
        <v>587</v>
      </c>
      <c r="AH38" s="2448">
        <v>595</v>
      </c>
      <c r="AI38" s="2448" t="s">
        <v>21</v>
      </c>
      <c r="AJ38" s="2448" t="s">
        <v>21</v>
      </c>
      <c r="AK38" s="2448">
        <v>595</v>
      </c>
      <c r="AL38" s="2448">
        <v>480</v>
      </c>
      <c r="AM38" s="2448">
        <v>115</v>
      </c>
      <c r="AN38" s="2448">
        <v>59</v>
      </c>
      <c r="AO38" s="1448" t="s">
        <v>39</v>
      </c>
      <c r="AP38" s="670" t="s">
        <v>26</v>
      </c>
      <c r="AQ38" s="88" t="s">
        <v>26</v>
      </c>
      <c r="AR38" s="89" t="s">
        <v>26</v>
      </c>
      <c r="AS38" s="137" t="s">
        <v>174</v>
      </c>
      <c r="AT38" s="2448">
        <v>32261</v>
      </c>
      <c r="AU38" s="2448">
        <v>27032</v>
      </c>
      <c r="AV38" s="2448">
        <v>1656</v>
      </c>
      <c r="AW38" s="2448" t="s">
        <v>21</v>
      </c>
      <c r="AX38" s="2448">
        <v>25376</v>
      </c>
      <c r="AY38" s="2448">
        <v>23960</v>
      </c>
      <c r="AZ38" s="2448">
        <v>1417</v>
      </c>
      <c r="BA38" s="2448">
        <v>27916</v>
      </c>
      <c r="BB38" s="2448" t="s">
        <v>21</v>
      </c>
      <c r="BC38" s="2448">
        <v>40442</v>
      </c>
      <c r="BD38" s="2448">
        <v>16150</v>
      </c>
      <c r="BE38" s="2448" t="s">
        <v>21</v>
      </c>
      <c r="BF38" s="2448">
        <v>24292</v>
      </c>
      <c r="BG38" s="2448">
        <v>24292</v>
      </c>
      <c r="BH38" s="2448" t="s">
        <v>21</v>
      </c>
      <c r="BI38" s="2448" t="s">
        <v>22</v>
      </c>
      <c r="BJ38" s="1448" t="s">
        <v>39</v>
      </c>
      <c r="BK38" s="670" t="s">
        <v>26</v>
      </c>
      <c r="BL38" s="88" t="s">
        <v>26</v>
      </c>
      <c r="BM38" s="89" t="s">
        <v>26</v>
      </c>
      <c r="BN38" s="137" t="s">
        <v>174</v>
      </c>
      <c r="BO38" s="2448">
        <v>5037</v>
      </c>
      <c r="BP38" s="2448">
        <v>5037</v>
      </c>
      <c r="BQ38" s="2448">
        <v>55</v>
      </c>
      <c r="BR38" s="2448" t="s">
        <v>21</v>
      </c>
      <c r="BS38" s="2448">
        <v>4982</v>
      </c>
      <c r="BT38" s="2448">
        <v>4982</v>
      </c>
      <c r="BU38" s="2448" t="s">
        <v>21</v>
      </c>
      <c r="BV38" s="2448" t="s">
        <v>22</v>
      </c>
      <c r="BW38" s="2448" t="s">
        <v>21</v>
      </c>
      <c r="BX38" s="2448" t="s">
        <v>21</v>
      </c>
      <c r="BY38" s="2448" t="s">
        <v>21</v>
      </c>
      <c r="BZ38" s="2448" t="s">
        <v>21</v>
      </c>
      <c r="CA38" s="2448" t="s">
        <v>21</v>
      </c>
      <c r="CB38" s="2448" t="s">
        <v>21</v>
      </c>
      <c r="CC38" s="2448" t="s">
        <v>21</v>
      </c>
      <c r="CD38" s="2448" t="s">
        <v>21</v>
      </c>
      <c r="CE38" s="1448" t="s">
        <v>39</v>
      </c>
      <c r="CF38" s="670" t="s">
        <v>26</v>
      </c>
    </row>
    <row r="39" spans="1:84" ht="15" customHeight="1">
      <c r="A39" s="88" t="s">
        <v>26</v>
      </c>
      <c r="B39" s="89" t="s">
        <v>26</v>
      </c>
      <c r="C39" s="137" t="s">
        <v>175</v>
      </c>
      <c r="D39" s="2448">
        <v>40503</v>
      </c>
      <c r="E39" s="2448">
        <v>47812</v>
      </c>
      <c r="F39" s="2448">
        <v>2431</v>
      </c>
      <c r="G39" s="2448">
        <v>728</v>
      </c>
      <c r="H39" s="2448">
        <v>44652</v>
      </c>
      <c r="I39" s="2448">
        <v>41523</v>
      </c>
      <c r="J39" s="2448">
        <v>3129</v>
      </c>
      <c r="K39" s="2448">
        <v>31965</v>
      </c>
      <c r="L39" s="2448">
        <v>971</v>
      </c>
      <c r="M39" s="2448">
        <v>965</v>
      </c>
      <c r="N39" s="2448">
        <v>6</v>
      </c>
      <c r="O39" s="2448" t="s">
        <v>21</v>
      </c>
      <c r="P39" s="2448">
        <v>959</v>
      </c>
      <c r="Q39" s="2448">
        <v>658</v>
      </c>
      <c r="R39" s="2448">
        <v>301</v>
      </c>
      <c r="S39" s="2448">
        <v>515</v>
      </c>
      <c r="T39" s="1448" t="s">
        <v>40</v>
      </c>
      <c r="U39" s="670" t="s">
        <v>26</v>
      </c>
      <c r="V39" s="88" t="s">
        <v>26</v>
      </c>
      <c r="W39" s="89" t="s">
        <v>26</v>
      </c>
      <c r="X39" s="137" t="s">
        <v>175</v>
      </c>
      <c r="Y39" s="2448">
        <v>6314</v>
      </c>
      <c r="Z39" s="2448">
        <v>6302</v>
      </c>
      <c r="AA39" s="2448">
        <v>656</v>
      </c>
      <c r="AB39" s="2448">
        <v>3</v>
      </c>
      <c r="AC39" s="2448">
        <v>5643</v>
      </c>
      <c r="AD39" s="2448">
        <v>5178</v>
      </c>
      <c r="AE39" s="2448">
        <v>465</v>
      </c>
      <c r="AF39" s="2448">
        <v>2244</v>
      </c>
      <c r="AG39" s="2448">
        <v>423</v>
      </c>
      <c r="AH39" s="2448">
        <v>418</v>
      </c>
      <c r="AI39" s="2448" t="s">
        <v>21</v>
      </c>
      <c r="AJ39" s="2448" t="s">
        <v>21</v>
      </c>
      <c r="AK39" s="2448">
        <v>418</v>
      </c>
      <c r="AL39" s="2448">
        <v>307</v>
      </c>
      <c r="AM39" s="2448">
        <v>111</v>
      </c>
      <c r="AN39" s="2448">
        <v>64</v>
      </c>
      <c r="AO39" s="1448" t="s">
        <v>40</v>
      </c>
      <c r="AP39" s="670" t="s">
        <v>26</v>
      </c>
      <c r="AQ39" s="88" t="s">
        <v>26</v>
      </c>
      <c r="AR39" s="89" t="s">
        <v>26</v>
      </c>
      <c r="AS39" s="137" t="s">
        <v>175</v>
      </c>
      <c r="AT39" s="2448">
        <v>19965</v>
      </c>
      <c r="AU39" s="2448">
        <v>27175</v>
      </c>
      <c r="AV39" s="2448">
        <v>1577</v>
      </c>
      <c r="AW39" s="2448" t="s">
        <v>21</v>
      </c>
      <c r="AX39" s="2448">
        <v>25598</v>
      </c>
      <c r="AY39" s="2448">
        <v>24356</v>
      </c>
      <c r="AZ39" s="2448">
        <v>1242</v>
      </c>
      <c r="BA39" s="2448">
        <v>24254</v>
      </c>
      <c r="BB39" s="2448" t="s">
        <v>21</v>
      </c>
      <c r="BC39" s="2448">
        <v>40259</v>
      </c>
      <c r="BD39" s="2448">
        <v>15514</v>
      </c>
      <c r="BE39" s="2448" t="s">
        <v>21</v>
      </c>
      <c r="BF39" s="2448">
        <v>24745</v>
      </c>
      <c r="BG39" s="2448">
        <v>24745</v>
      </c>
      <c r="BH39" s="2448" t="s">
        <v>21</v>
      </c>
      <c r="BI39" s="2448" t="s">
        <v>22</v>
      </c>
      <c r="BJ39" s="1448" t="s">
        <v>40</v>
      </c>
      <c r="BK39" s="670" t="s">
        <v>26</v>
      </c>
      <c r="BL39" s="88" t="s">
        <v>26</v>
      </c>
      <c r="BM39" s="89" t="s">
        <v>26</v>
      </c>
      <c r="BN39" s="137" t="s">
        <v>175</v>
      </c>
      <c r="BO39" s="2448">
        <v>4596</v>
      </c>
      <c r="BP39" s="2448">
        <v>4596</v>
      </c>
      <c r="BQ39" s="2448">
        <v>67</v>
      </c>
      <c r="BR39" s="2448" t="s">
        <v>21</v>
      </c>
      <c r="BS39" s="2448">
        <v>4529</v>
      </c>
      <c r="BT39" s="2448">
        <v>4529</v>
      </c>
      <c r="BU39" s="2448" t="s">
        <v>21</v>
      </c>
      <c r="BV39" s="2448" t="s">
        <v>22</v>
      </c>
      <c r="BW39" s="2448" t="s">
        <v>21</v>
      </c>
      <c r="BX39" s="2448" t="s">
        <v>21</v>
      </c>
      <c r="BY39" s="2448" t="s">
        <v>21</v>
      </c>
      <c r="BZ39" s="2448" t="s">
        <v>21</v>
      </c>
      <c r="CA39" s="2448" t="s">
        <v>21</v>
      </c>
      <c r="CB39" s="2448" t="s">
        <v>21</v>
      </c>
      <c r="CC39" s="2448" t="s">
        <v>21</v>
      </c>
      <c r="CD39" s="2448" t="s">
        <v>21</v>
      </c>
      <c r="CE39" s="1448" t="s">
        <v>40</v>
      </c>
      <c r="CF39" s="670" t="s">
        <v>26</v>
      </c>
    </row>
    <row r="40" spans="1:84" ht="15" customHeight="1">
      <c r="A40" s="105" t="s">
        <v>26</v>
      </c>
      <c r="B40" s="106" t="s">
        <v>26</v>
      </c>
      <c r="C40" s="1174" t="s">
        <v>176</v>
      </c>
      <c r="D40" s="2449">
        <v>47201</v>
      </c>
      <c r="E40" s="2449">
        <v>48870</v>
      </c>
      <c r="F40" s="2449">
        <v>2803</v>
      </c>
      <c r="G40" s="2449">
        <v>195</v>
      </c>
      <c r="H40" s="2449">
        <v>45873</v>
      </c>
      <c r="I40" s="2449">
        <v>42991</v>
      </c>
      <c r="J40" s="2449">
        <v>2881</v>
      </c>
      <c r="K40" s="2449">
        <v>33734</v>
      </c>
      <c r="L40" s="2449">
        <v>1294</v>
      </c>
      <c r="M40" s="2449">
        <v>1277</v>
      </c>
      <c r="N40" s="2449">
        <v>56</v>
      </c>
      <c r="O40" s="2449" t="s">
        <v>21</v>
      </c>
      <c r="P40" s="2449">
        <v>1221</v>
      </c>
      <c r="Q40" s="2449">
        <v>886</v>
      </c>
      <c r="R40" s="2449">
        <v>335</v>
      </c>
      <c r="S40" s="2449">
        <v>532</v>
      </c>
      <c r="T40" s="1450" t="s">
        <v>41</v>
      </c>
      <c r="U40" s="673" t="s">
        <v>26</v>
      </c>
      <c r="V40" s="105" t="s">
        <v>26</v>
      </c>
      <c r="W40" s="106" t="s">
        <v>26</v>
      </c>
      <c r="X40" s="1174" t="s">
        <v>176</v>
      </c>
      <c r="Y40" s="2449">
        <v>6485</v>
      </c>
      <c r="Z40" s="2449">
        <v>5918</v>
      </c>
      <c r="AA40" s="2449">
        <v>946</v>
      </c>
      <c r="AB40" s="2449">
        <v>5</v>
      </c>
      <c r="AC40" s="2449">
        <v>4967</v>
      </c>
      <c r="AD40" s="2449">
        <v>4634</v>
      </c>
      <c r="AE40" s="2449">
        <v>333</v>
      </c>
      <c r="AF40" s="2449">
        <v>2811</v>
      </c>
      <c r="AG40" s="2449">
        <v>580</v>
      </c>
      <c r="AH40" s="2449">
        <v>574</v>
      </c>
      <c r="AI40" s="2449" t="s">
        <v>21</v>
      </c>
      <c r="AJ40" s="2449" t="s">
        <v>21</v>
      </c>
      <c r="AK40" s="2449">
        <v>574</v>
      </c>
      <c r="AL40" s="2449">
        <v>461</v>
      </c>
      <c r="AM40" s="2449">
        <v>113</v>
      </c>
      <c r="AN40" s="2449">
        <v>69</v>
      </c>
      <c r="AO40" s="1450" t="s">
        <v>41</v>
      </c>
      <c r="AP40" s="673" t="s">
        <v>26</v>
      </c>
      <c r="AQ40" s="105" t="s">
        <v>26</v>
      </c>
      <c r="AR40" s="106" t="s">
        <v>26</v>
      </c>
      <c r="AS40" s="1174" t="s">
        <v>176</v>
      </c>
      <c r="AT40" s="2449">
        <v>23594</v>
      </c>
      <c r="AU40" s="2449">
        <v>26584</v>
      </c>
      <c r="AV40" s="2449">
        <v>1545</v>
      </c>
      <c r="AW40" s="2449" t="s">
        <v>21</v>
      </c>
      <c r="AX40" s="2449">
        <v>25039</v>
      </c>
      <c r="AY40" s="2449">
        <v>23913</v>
      </c>
      <c r="AZ40" s="2449">
        <v>1126</v>
      </c>
      <c r="BA40" s="2449">
        <v>24702</v>
      </c>
      <c r="BB40" s="2449" t="s">
        <v>21</v>
      </c>
      <c r="BC40" s="2449">
        <v>39014</v>
      </c>
      <c r="BD40" s="2449">
        <v>14690</v>
      </c>
      <c r="BE40" s="2449" t="s">
        <v>21</v>
      </c>
      <c r="BF40" s="2449">
        <v>24324</v>
      </c>
      <c r="BG40" s="2449">
        <v>24324</v>
      </c>
      <c r="BH40" s="2449" t="s">
        <v>21</v>
      </c>
      <c r="BI40" s="2449" t="s">
        <v>22</v>
      </c>
      <c r="BJ40" s="1450" t="s">
        <v>41</v>
      </c>
      <c r="BK40" s="673" t="s">
        <v>26</v>
      </c>
      <c r="BL40" s="105" t="s">
        <v>26</v>
      </c>
      <c r="BM40" s="106" t="s">
        <v>26</v>
      </c>
      <c r="BN40" s="1174" t="s">
        <v>176</v>
      </c>
      <c r="BO40" s="2449">
        <v>4168</v>
      </c>
      <c r="BP40" s="2449">
        <v>4168</v>
      </c>
      <c r="BQ40" s="2449">
        <v>68</v>
      </c>
      <c r="BR40" s="2449" t="s">
        <v>21</v>
      </c>
      <c r="BS40" s="2449">
        <v>4100</v>
      </c>
      <c r="BT40" s="2449">
        <v>4100</v>
      </c>
      <c r="BU40" s="2449" t="s">
        <v>21</v>
      </c>
      <c r="BV40" s="2449" t="s">
        <v>22</v>
      </c>
      <c r="BW40" s="2449" t="s">
        <v>21</v>
      </c>
      <c r="BX40" s="2449" t="s">
        <v>21</v>
      </c>
      <c r="BY40" s="2449" t="s">
        <v>21</v>
      </c>
      <c r="BZ40" s="2449" t="s">
        <v>21</v>
      </c>
      <c r="CA40" s="2449" t="s">
        <v>21</v>
      </c>
      <c r="CB40" s="2449" t="s">
        <v>21</v>
      </c>
      <c r="CC40" s="2449" t="s">
        <v>21</v>
      </c>
      <c r="CD40" s="2449" t="s">
        <v>21</v>
      </c>
      <c r="CE40" s="1450" t="s">
        <v>41</v>
      </c>
      <c r="CF40" s="673" t="s">
        <v>26</v>
      </c>
    </row>
    <row r="41" spans="1:84" ht="15" customHeight="1">
      <c r="A41" s="1584"/>
      <c r="B41" s="1584"/>
      <c r="C41" s="1584"/>
      <c r="D41" s="1549"/>
      <c r="E41" s="1549"/>
      <c r="F41" s="1549"/>
      <c r="G41" s="1549"/>
      <c r="H41" s="1549"/>
      <c r="I41" s="1549"/>
      <c r="J41" s="1549"/>
      <c r="K41" s="1549"/>
      <c r="L41" s="1549"/>
      <c r="M41" s="1549"/>
      <c r="N41" s="1549"/>
      <c r="O41" s="1549"/>
      <c r="P41" s="1549"/>
      <c r="Q41" s="1549"/>
      <c r="R41" s="1549"/>
      <c r="S41" s="1549"/>
      <c r="T41" s="1550"/>
      <c r="U41" s="676"/>
      <c r="V41" s="1584"/>
      <c r="W41" s="1584"/>
      <c r="X41" s="1584"/>
      <c r="Y41" s="1549"/>
      <c r="Z41" s="1549"/>
      <c r="AA41" s="1549"/>
      <c r="AB41" s="1549"/>
      <c r="AC41" s="1549"/>
      <c r="AD41" s="1549"/>
      <c r="AE41" s="1549"/>
      <c r="AF41" s="1549"/>
      <c r="AG41" s="1549"/>
      <c r="AH41" s="1549"/>
      <c r="AI41" s="1549"/>
      <c r="AJ41" s="1549"/>
      <c r="AK41" s="1549"/>
      <c r="AL41" s="1549"/>
      <c r="AM41" s="1549"/>
      <c r="AN41" s="1549"/>
      <c r="AO41" s="1550"/>
      <c r="AP41" s="676"/>
      <c r="AQ41" s="1584"/>
      <c r="AR41" s="1584"/>
      <c r="AS41" s="1584"/>
      <c r="AT41" s="1549"/>
      <c r="AU41" s="1549"/>
      <c r="AV41" s="1549"/>
      <c r="AW41" s="1549"/>
      <c r="AX41" s="1549"/>
      <c r="AY41" s="1549"/>
      <c r="AZ41" s="1549"/>
      <c r="BA41" s="1549"/>
      <c r="BB41" s="1549"/>
      <c r="BC41" s="1549"/>
      <c r="BD41" s="1549"/>
      <c r="BE41" s="1549"/>
      <c r="BF41" s="1549"/>
      <c r="BG41" s="1549"/>
      <c r="BH41" s="1549"/>
      <c r="BI41" s="1549"/>
      <c r="BJ41" s="1550"/>
      <c r="BK41" s="676"/>
      <c r="BL41" s="1584"/>
      <c r="BM41" s="1584"/>
      <c r="BN41" s="1584"/>
      <c r="BO41" s="1549"/>
      <c r="BP41" s="1549"/>
      <c r="BQ41" s="1549"/>
      <c r="BR41" s="1549"/>
      <c r="BS41" s="1549"/>
      <c r="BT41" s="1549"/>
      <c r="BU41" s="1549"/>
      <c r="BV41" s="1549"/>
      <c r="BW41" s="1549"/>
      <c r="BX41" s="1549"/>
      <c r="BY41" s="1549"/>
      <c r="BZ41" s="1549"/>
      <c r="CA41" s="1549"/>
      <c r="CB41" s="1549"/>
      <c r="CC41" s="1549"/>
      <c r="CD41" s="1549"/>
      <c r="CE41" s="1550"/>
      <c r="CF41" s="676"/>
    </row>
    <row r="42" spans="1:84" s="719" customFormat="1" ht="19.5" customHeight="1">
      <c r="A42" s="2210" t="s">
        <v>847</v>
      </c>
      <c r="B42" s="1585"/>
      <c r="C42" s="1585"/>
      <c r="D42" s="1571"/>
      <c r="E42" s="796" t="s">
        <v>1732</v>
      </c>
      <c r="F42" s="751"/>
      <c r="G42" s="751"/>
      <c r="H42" s="751"/>
      <c r="I42" s="751"/>
      <c r="J42" s="1546"/>
      <c r="K42" s="1570" t="s">
        <v>1275</v>
      </c>
      <c r="L42" s="2204" t="s">
        <v>833</v>
      </c>
      <c r="M42" s="1571"/>
      <c r="N42" s="796" t="s">
        <v>1177</v>
      </c>
      <c r="O42" s="751"/>
      <c r="P42" s="751"/>
      <c r="Q42" s="751"/>
      <c r="R42" s="751"/>
      <c r="S42" s="1570" t="s">
        <v>1275</v>
      </c>
      <c r="T42" s="1551"/>
      <c r="U42" s="652"/>
      <c r="V42" s="2210" t="s">
        <v>821</v>
      </c>
      <c r="W42" s="2210"/>
      <c r="X42" s="1585"/>
      <c r="Y42" s="1571"/>
      <c r="Z42" s="796" t="s">
        <v>1272</v>
      </c>
      <c r="AA42" s="751"/>
      <c r="AB42" s="751"/>
      <c r="AC42" s="751"/>
      <c r="AD42" s="751"/>
      <c r="AE42" s="1546"/>
      <c r="AF42" s="1570" t="s">
        <v>1275</v>
      </c>
      <c r="AG42" s="2204" t="s">
        <v>1733</v>
      </c>
      <c r="AH42" s="1571"/>
      <c r="AI42" s="795" t="s">
        <v>727</v>
      </c>
      <c r="AJ42" s="751"/>
      <c r="AK42" s="751"/>
      <c r="AL42" s="751"/>
      <c r="AM42" s="751"/>
      <c r="AN42" s="1572" t="s">
        <v>891</v>
      </c>
      <c r="AO42" s="1551"/>
      <c r="AP42" s="652"/>
      <c r="AQ42" s="2210" t="s">
        <v>197</v>
      </c>
      <c r="AR42" s="1585"/>
      <c r="AS42" s="1585"/>
      <c r="AT42" s="1571"/>
      <c r="AU42" s="751" t="s">
        <v>1203</v>
      </c>
      <c r="AV42" s="751"/>
      <c r="AW42" s="751"/>
      <c r="AX42" s="751"/>
      <c r="AY42" s="751"/>
      <c r="AZ42" s="796"/>
      <c r="BA42" s="1572" t="s">
        <v>891</v>
      </c>
      <c r="BB42" s="2204" t="s">
        <v>842</v>
      </c>
      <c r="BC42" s="1571"/>
      <c r="BD42" s="796" t="s">
        <v>1242</v>
      </c>
      <c r="BE42" s="751"/>
      <c r="BF42" s="751"/>
      <c r="BG42" s="751"/>
      <c r="BH42" s="751"/>
      <c r="BI42" s="2200" t="s">
        <v>879</v>
      </c>
      <c r="BJ42" s="1551"/>
      <c r="BK42" s="652"/>
      <c r="BL42" s="2210" t="s">
        <v>200</v>
      </c>
      <c r="BM42" s="1585"/>
      <c r="BN42" s="1585"/>
      <c r="BO42" s="1571"/>
      <c r="BP42" s="796" t="s">
        <v>1206</v>
      </c>
      <c r="BQ42" s="751"/>
      <c r="BR42" s="751"/>
      <c r="BS42" s="751"/>
      <c r="BT42" s="751"/>
      <c r="BU42" s="1573"/>
      <c r="BV42" s="2200" t="s">
        <v>879</v>
      </c>
      <c r="BW42" s="2204" t="s">
        <v>1268</v>
      </c>
      <c r="BX42" s="1571"/>
      <c r="BY42" s="681" t="s">
        <v>1208</v>
      </c>
      <c r="BZ42" s="751"/>
      <c r="CA42" s="751"/>
      <c r="CB42" s="751"/>
      <c r="CC42" s="751"/>
      <c r="CD42" s="1572" t="s">
        <v>891</v>
      </c>
      <c r="CE42" s="1551"/>
      <c r="CF42" s="652"/>
    </row>
    <row r="43" spans="1:84" ht="18" customHeight="1">
      <c r="A43" s="63">
        <v>42005</v>
      </c>
      <c r="B43" s="64">
        <v>42005</v>
      </c>
      <c r="C43" s="1048">
        <v>42005</v>
      </c>
      <c r="D43" s="2447">
        <v>259891</v>
      </c>
      <c r="E43" s="2447">
        <v>262529</v>
      </c>
      <c r="F43" s="2447">
        <v>10031</v>
      </c>
      <c r="G43" s="2447">
        <v>1586</v>
      </c>
      <c r="H43" s="2447">
        <v>250911</v>
      </c>
      <c r="I43" s="2447">
        <v>226276</v>
      </c>
      <c r="J43" s="2447">
        <v>24635</v>
      </c>
      <c r="K43" s="2446">
        <v>9487</v>
      </c>
      <c r="L43" s="2447">
        <v>3190</v>
      </c>
      <c r="M43" s="2447">
        <v>3396</v>
      </c>
      <c r="N43" s="2447" t="s">
        <v>21</v>
      </c>
      <c r="O43" s="2447" t="s">
        <v>21</v>
      </c>
      <c r="P43" s="2447">
        <v>3396</v>
      </c>
      <c r="Q43" s="2447">
        <v>42</v>
      </c>
      <c r="R43" s="2447">
        <v>3354</v>
      </c>
      <c r="S43" s="2446">
        <v>25</v>
      </c>
      <c r="T43" s="1445">
        <v>42005</v>
      </c>
      <c r="U43" s="662">
        <v>42005</v>
      </c>
      <c r="V43" s="63">
        <v>42005</v>
      </c>
      <c r="W43" s="64">
        <v>42005</v>
      </c>
      <c r="X43" s="1048">
        <v>42005</v>
      </c>
      <c r="Y43" s="2447">
        <v>75270</v>
      </c>
      <c r="Z43" s="2447">
        <v>77734</v>
      </c>
      <c r="AA43" s="2447">
        <v>1883</v>
      </c>
      <c r="AB43" s="2447">
        <v>1400</v>
      </c>
      <c r="AC43" s="2447">
        <v>74451</v>
      </c>
      <c r="AD43" s="2447">
        <v>73215</v>
      </c>
      <c r="AE43" s="2447">
        <v>1236</v>
      </c>
      <c r="AF43" s="2446">
        <v>3524</v>
      </c>
      <c r="AG43" s="2447">
        <v>2951</v>
      </c>
      <c r="AH43" s="2447">
        <v>2807</v>
      </c>
      <c r="AI43" s="2447" t="s">
        <v>21</v>
      </c>
      <c r="AJ43" s="2447" t="s">
        <v>21</v>
      </c>
      <c r="AK43" s="2447">
        <v>2807</v>
      </c>
      <c r="AL43" s="2447">
        <v>2807</v>
      </c>
      <c r="AM43" s="2447" t="s">
        <v>21</v>
      </c>
      <c r="AN43" s="2446">
        <v>570</v>
      </c>
      <c r="AO43" s="1445">
        <v>42005</v>
      </c>
      <c r="AP43" s="662">
        <v>42005</v>
      </c>
      <c r="AQ43" s="63">
        <v>42005</v>
      </c>
      <c r="AR43" s="64">
        <v>42005</v>
      </c>
      <c r="AS43" s="1048">
        <v>42005</v>
      </c>
      <c r="AT43" s="2447">
        <v>64532</v>
      </c>
      <c r="AU43" s="2447">
        <v>62265</v>
      </c>
      <c r="AV43" s="2447" t="s">
        <v>21</v>
      </c>
      <c r="AW43" s="2447" t="s">
        <v>21</v>
      </c>
      <c r="AX43" s="2447">
        <v>62265</v>
      </c>
      <c r="AY43" s="2447">
        <v>62265</v>
      </c>
      <c r="AZ43" s="2447" t="s">
        <v>21</v>
      </c>
      <c r="BA43" s="2446">
        <v>18103</v>
      </c>
      <c r="BB43" s="2447">
        <v>4395</v>
      </c>
      <c r="BC43" s="2447">
        <v>4395</v>
      </c>
      <c r="BD43" s="2447" t="s">
        <v>21</v>
      </c>
      <c r="BE43" s="2447" t="s">
        <v>21</v>
      </c>
      <c r="BF43" s="2447">
        <v>4395</v>
      </c>
      <c r="BG43" s="2447">
        <v>4395</v>
      </c>
      <c r="BH43" s="2447" t="s">
        <v>21</v>
      </c>
      <c r="BI43" s="2446" t="s">
        <v>22</v>
      </c>
      <c r="BJ43" s="1445">
        <v>42005</v>
      </c>
      <c r="BK43" s="662">
        <v>42005</v>
      </c>
      <c r="BL43" s="63">
        <v>42005</v>
      </c>
      <c r="BM43" s="64">
        <v>42005</v>
      </c>
      <c r="BN43" s="1048">
        <v>42005</v>
      </c>
      <c r="BO43" s="2447">
        <v>59880</v>
      </c>
      <c r="BP43" s="2447">
        <v>59880</v>
      </c>
      <c r="BQ43" s="2447">
        <v>2760</v>
      </c>
      <c r="BR43" s="2447" t="s">
        <v>21</v>
      </c>
      <c r="BS43" s="2447">
        <v>57120</v>
      </c>
      <c r="BT43" s="2447">
        <v>57120</v>
      </c>
      <c r="BU43" s="2447" t="s">
        <v>21</v>
      </c>
      <c r="BV43" s="2446" t="s">
        <v>22</v>
      </c>
      <c r="BW43" s="2447" t="s">
        <v>21</v>
      </c>
      <c r="BX43" s="2447" t="s">
        <v>21</v>
      </c>
      <c r="BY43" s="2447" t="s">
        <v>21</v>
      </c>
      <c r="BZ43" s="2447" t="s">
        <v>21</v>
      </c>
      <c r="CA43" s="2447" t="s">
        <v>21</v>
      </c>
      <c r="CB43" s="2447" t="s">
        <v>21</v>
      </c>
      <c r="CC43" s="2447" t="s">
        <v>21</v>
      </c>
      <c r="CD43" s="2446" t="s">
        <v>21</v>
      </c>
      <c r="CE43" s="1445">
        <v>42005</v>
      </c>
      <c r="CF43" s="662">
        <v>42005</v>
      </c>
    </row>
    <row r="44" spans="1:84" ht="15" customHeight="1">
      <c r="A44" s="73"/>
      <c r="B44" s="64">
        <v>42370</v>
      </c>
      <c r="C44" s="129"/>
      <c r="D44" s="2447">
        <v>262416</v>
      </c>
      <c r="E44" s="2447">
        <v>262481</v>
      </c>
      <c r="F44" s="2447">
        <v>10422</v>
      </c>
      <c r="G44" s="2447">
        <v>19</v>
      </c>
      <c r="H44" s="2447">
        <v>252040</v>
      </c>
      <c r="I44" s="2447">
        <v>229214</v>
      </c>
      <c r="J44" s="2447">
        <v>22826</v>
      </c>
      <c r="K44" s="2447">
        <v>9433</v>
      </c>
      <c r="L44" s="2447">
        <v>3319</v>
      </c>
      <c r="M44" s="2447">
        <v>3328</v>
      </c>
      <c r="N44" s="2447" t="s">
        <v>21</v>
      </c>
      <c r="O44" s="2447" t="s">
        <v>21</v>
      </c>
      <c r="P44" s="2447">
        <v>3328</v>
      </c>
      <c r="Q44" s="2447">
        <v>69</v>
      </c>
      <c r="R44" s="2447">
        <v>3259</v>
      </c>
      <c r="S44" s="2447">
        <v>18</v>
      </c>
      <c r="T44" s="1445">
        <v>42370</v>
      </c>
      <c r="U44" s="662">
        <v>42370</v>
      </c>
      <c r="V44" s="73"/>
      <c r="W44" s="64">
        <v>42370</v>
      </c>
      <c r="X44" s="129"/>
      <c r="Y44" s="2447">
        <v>77730</v>
      </c>
      <c r="Z44" s="2447">
        <v>77548</v>
      </c>
      <c r="AA44" s="2447">
        <v>1750</v>
      </c>
      <c r="AB44" s="2447" t="s">
        <v>21</v>
      </c>
      <c r="AC44" s="2447">
        <v>75798</v>
      </c>
      <c r="AD44" s="2447">
        <v>75564</v>
      </c>
      <c r="AE44" s="2447">
        <v>234</v>
      </c>
      <c r="AF44" s="2447">
        <v>3595</v>
      </c>
      <c r="AG44" s="2447">
        <v>2831</v>
      </c>
      <c r="AH44" s="2447">
        <v>2629</v>
      </c>
      <c r="AI44" s="2447" t="s">
        <v>21</v>
      </c>
      <c r="AJ44" s="2447" t="s">
        <v>21</v>
      </c>
      <c r="AK44" s="2447">
        <v>2629</v>
      </c>
      <c r="AL44" s="2447">
        <v>2629</v>
      </c>
      <c r="AM44" s="2447" t="s">
        <v>21</v>
      </c>
      <c r="AN44" s="2447">
        <v>772</v>
      </c>
      <c r="AO44" s="1445">
        <v>42370</v>
      </c>
      <c r="AP44" s="662">
        <v>42370</v>
      </c>
      <c r="AQ44" s="73"/>
      <c r="AR44" s="64">
        <v>42370</v>
      </c>
      <c r="AS44" s="129"/>
      <c r="AT44" s="2447">
        <v>72630</v>
      </c>
      <c r="AU44" s="2447">
        <v>58225</v>
      </c>
      <c r="AV44" s="2447" t="s">
        <v>21</v>
      </c>
      <c r="AW44" s="2447" t="s">
        <v>21</v>
      </c>
      <c r="AX44" s="2447">
        <v>58225</v>
      </c>
      <c r="AY44" s="2447">
        <v>58225</v>
      </c>
      <c r="AZ44" s="2447" t="s">
        <v>21</v>
      </c>
      <c r="BA44" s="2447">
        <v>32507</v>
      </c>
      <c r="BB44" s="2447">
        <v>4714</v>
      </c>
      <c r="BC44" s="2447">
        <v>4714</v>
      </c>
      <c r="BD44" s="2447" t="s">
        <v>21</v>
      </c>
      <c r="BE44" s="2447" t="s">
        <v>21</v>
      </c>
      <c r="BF44" s="2447">
        <v>4714</v>
      </c>
      <c r="BG44" s="2447">
        <v>4714</v>
      </c>
      <c r="BH44" s="2447" t="s">
        <v>21</v>
      </c>
      <c r="BI44" s="2447" t="s">
        <v>22</v>
      </c>
      <c r="BJ44" s="1445">
        <v>42370</v>
      </c>
      <c r="BK44" s="662">
        <v>42370</v>
      </c>
      <c r="BL44" s="73"/>
      <c r="BM44" s="64">
        <v>42370</v>
      </c>
      <c r="BN44" s="129"/>
      <c r="BO44" s="2447">
        <v>59871</v>
      </c>
      <c r="BP44" s="2447">
        <v>59873</v>
      </c>
      <c r="BQ44" s="2447">
        <v>975</v>
      </c>
      <c r="BR44" s="2447" t="s">
        <v>21</v>
      </c>
      <c r="BS44" s="2447">
        <v>58898</v>
      </c>
      <c r="BT44" s="2447">
        <v>58898</v>
      </c>
      <c r="BU44" s="2447" t="s">
        <v>21</v>
      </c>
      <c r="BV44" s="2447" t="s">
        <v>22</v>
      </c>
      <c r="BW44" s="2447" t="s">
        <v>21</v>
      </c>
      <c r="BX44" s="2447" t="s">
        <v>21</v>
      </c>
      <c r="BY44" s="2447" t="s">
        <v>21</v>
      </c>
      <c r="BZ44" s="2447" t="s">
        <v>21</v>
      </c>
      <c r="CA44" s="2447" t="s">
        <v>21</v>
      </c>
      <c r="CB44" s="2447" t="s">
        <v>21</v>
      </c>
      <c r="CC44" s="2447" t="s">
        <v>21</v>
      </c>
      <c r="CD44" s="2447" t="s">
        <v>21</v>
      </c>
      <c r="CE44" s="1445">
        <v>42370</v>
      </c>
      <c r="CF44" s="662">
        <v>42370</v>
      </c>
    </row>
    <row r="45" spans="1:84" ht="15" customHeight="1">
      <c r="A45" s="73"/>
      <c r="B45" s="64">
        <v>42736</v>
      </c>
      <c r="C45" s="129"/>
      <c r="D45" s="2447">
        <v>262979</v>
      </c>
      <c r="E45" s="2447">
        <v>263941</v>
      </c>
      <c r="F45" s="2447">
        <v>9994</v>
      </c>
      <c r="G45" s="2447">
        <v>2726</v>
      </c>
      <c r="H45" s="2447">
        <v>251221</v>
      </c>
      <c r="I45" s="2447">
        <v>227451</v>
      </c>
      <c r="J45" s="2447">
        <v>23770</v>
      </c>
      <c r="K45" s="2447">
        <v>8497</v>
      </c>
      <c r="L45" s="2447">
        <v>3257</v>
      </c>
      <c r="M45" s="2447">
        <v>3259</v>
      </c>
      <c r="N45" s="2447" t="s">
        <v>21</v>
      </c>
      <c r="O45" s="2447" t="s">
        <v>21</v>
      </c>
      <c r="P45" s="2447">
        <v>3259</v>
      </c>
      <c r="Q45" s="2447">
        <v>57</v>
      </c>
      <c r="R45" s="2447">
        <v>3202</v>
      </c>
      <c r="S45" s="2447">
        <v>20</v>
      </c>
      <c r="T45" s="1445">
        <v>42736</v>
      </c>
      <c r="U45" s="662">
        <v>42736</v>
      </c>
      <c r="V45" s="73"/>
      <c r="W45" s="64">
        <v>42736</v>
      </c>
      <c r="X45" s="129"/>
      <c r="Y45" s="2447">
        <v>71230</v>
      </c>
      <c r="Z45" s="2447">
        <v>71957</v>
      </c>
      <c r="AA45" s="2447">
        <v>1845</v>
      </c>
      <c r="AB45" s="2447">
        <v>2471</v>
      </c>
      <c r="AC45" s="2447">
        <v>67641</v>
      </c>
      <c r="AD45" s="2447">
        <v>67409</v>
      </c>
      <c r="AE45" s="2447">
        <v>232</v>
      </c>
      <c r="AF45" s="2447">
        <v>2849</v>
      </c>
      <c r="AG45" s="2447">
        <v>5641</v>
      </c>
      <c r="AH45" s="2447">
        <v>5597</v>
      </c>
      <c r="AI45" s="2447" t="s">
        <v>21</v>
      </c>
      <c r="AJ45" s="2447" t="s">
        <v>21</v>
      </c>
      <c r="AK45" s="2447">
        <v>5597</v>
      </c>
      <c r="AL45" s="2447">
        <v>5597</v>
      </c>
      <c r="AM45" s="2447" t="s">
        <v>21</v>
      </c>
      <c r="AN45" s="2447">
        <v>816</v>
      </c>
      <c r="AO45" s="1445">
        <v>42736</v>
      </c>
      <c r="AP45" s="662">
        <v>42736</v>
      </c>
      <c r="AQ45" s="73"/>
      <c r="AR45" s="64">
        <v>42736</v>
      </c>
      <c r="AS45" s="129"/>
      <c r="AT45" s="2447">
        <v>57283</v>
      </c>
      <c r="AU45" s="2447">
        <v>63464</v>
      </c>
      <c r="AV45" s="2447" t="s">
        <v>21</v>
      </c>
      <c r="AW45" s="2447" t="s">
        <v>21</v>
      </c>
      <c r="AX45" s="2447">
        <v>63464</v>
      </c>
      <c r="AY45" s="2447">
        <v>63464</v>
      </c>
      <c r="AZ45" s="2447" t="s">
        <v>21</v>
      </c>
      <c r="BA45" s="2447">
        <v>26326</v>
      </c>
      <c r="BB45" s="2447">
        <v>4726</v>
      </c>
      <c r="BC45" s="2447">
        <v>4726</v>
      </c>
      <c r="BD45" s="2447" t="s">
        <v>21</v>
      </c>
      <c r="BE45" s="2447" t="s">
        <v>21</v>
      </c>
      <c r="BF45" s="2447">
        <v>4726</v>
      </c>
      <c r="BG45" s="2447">
        <v>4726</v>
      </c>
      <c r="BH45" s="2447" t="s">
        <v>21</v>
      </c>
      <c r="BI45" s="2447" t="s">
        <v>22</v>
      </c>
      <c r="BJ45" s="1445">
        <v>42736</v>
      </c>
      <c r="BK45" s="662">
        <v>42736</v>
      </c>
      <c r="BL45" s="73"/>
      <c r="BM45" s="64">
        <v>42736</v>
      </c>
      <c r="BN45" s="129"/>
      <c r="BO45" s="2447">
        <v>63454</v>
      </c>
      <c r="BP45" s="2447">
        <v>63455</v>
      </c>
      <c r="BQ45" s="2447">
        <v>979</v>
      </c>
      <c r="BR45" s="2447" t="s">
        <v>21</v>
      </c>
      <c r="BS45" s="2447">
        <v>62476</v>
      </c>
      <c r="BT45" s="2447">
        <v>62476</v>
      </c>
      <c r="BU45" s="2447" t="s">
        <v>21</v>
      </c>
      <c r="BV45" s="2447" t="s">
        <v>22</v>
      </c>
      <c r="BW45" s="2447" t="s">
        <v>21</v>
      </c>
      <c r="BX45" s="2447" t="s">
        <v>21</v>
      </c>
      <c r="BY45" s="2447" t="s">
        <v>21</v>
      </c>
      <c r="BZ45" s="2447" t="s">
        <v>21</v>
      </c>
      <c r="CA45" s="2447" t="s">
        <v>21</v>
      </c>
      <c r="CB45" s="2447" t="s">
        <v>21</v>
      </c>
      <c r="CC45" s="2447" t="s">
        <v>21</v>
      </c>
      <c r="CD45" s="2447" t="s">
        <v>21</v>
      </c>
      <c r="CE45" s="1445">
        <v>42736</v>
      </c>
      <c r="CF45" s="662">
        <v>42736</v>
      </c>
    </row>
    <row r="46" spans="1:84" ht="15" customHeight="1">
      <c r="A46" s="73"/>
      <c r="B46" s="64">
        <v>43101</v>
      </c>
      <c r="C46" s="129"/>
      <c r="D46" s="2447">
        <v>266708</v>
      </c>
      <c r="E46" s="2447">
        <v>265473</v>
      </c>
      <c r="F46" s="2447">
        <v>9087</v>
      </c>
      <c r="G46" s="2447">
        <v>2443</v>
      </c>
      <c r="H46" s="2447">
        <v>253944</v>
      </c>
      <c r="I46" s="2447">
        <v>231091</v>
      </c>
      <c r="J46" s="2447">
        <v>22853</v>
      </c>
      <c r="K46" s="2447">
        <v>9761</v>
      </c>
      <c r="L46" s="2447">
        <v>3500</v>
      </c>
      <c r="M46" s="2447">
        <v>3506</v>
      </c>
      <c r="N46" s="2447" t="s">
        <v>21</v>
      </c>
      <c r="O46" s="2447" t="s">
        <v>21</v>
      </c>
      <c r="P46" s="2447">
        <v>3506</v>
      </c>
      <c r="Q46" s="2447">
        <v>36</v>
      </c>
      <c r="R46" s="2447">
        <v>3470</v>
      </c>
      <c r="S46" s="2447">
        <v>17</v>
      </c>
      <c r="T46" s="1445">
        <v>43101</v>
      </c>
      <c r="U46" s="662">
        <v>43101</v>
      </c>
      <c r="V46" s="73"/>
      <c r="W46" s="64">
        <v>43101</v>
      </c>
      <c r="X46" s="129"/>
      <c r="Y46" s="2447">
        <v>78836</v>
      </c>
      <c r="Z46" s="2447">
        <v>78352</v>
      </c>
      <c r="AA46" s="2447">
        <v>1797</v>
      </c>
      <c r="AB46" s="2447">
        <v>2187</v>
      </c>
      <c r="AC46" s="2447">
        <v>74368</v>
      </c>
      <c r="AD46" s="2447">
        <v>74097</v>
      </c>
      <c r="AE46" s="2447">
        <v>271</v>
      </c>
      <c r="AF46" s="2447">
        <v>3335</v>
      </c>
      <c r="AG46" s="2447">
        <v>1112</v>
      </c>
      <c r="AH46" s="2447">
        <v>1876</v>
      </c>
      <c r="AI46" s="2447" t="s">
        <v>21</v>
      </c>
      <c r="AJ46" s="2447" t="s">
        <v>21</v>
      </c>
      <c r="AK46" s="2447">
        <v>1876</v>
      </c>
      <c r="AL46" s="2447">
        <v>1876</v>
      </c>
      <c r="AM46" s="2447" t="s">
        <v>21</v>
      </c>
      <c r="AN46" s="2447">
        <v>52</v>
      </c>
      <c r="AO46" s="1445">
        <v>43101</v>
      </c>
      <c r="AP46" s="662">
        <v>43101</v>
      </c>
      <c r="AQ46" s="73"/>
      <c r="AR46" s="64">
        <v>43101</v>
      </c>
      <c r="AS46" s="129"/>
      <c r="AT46" s="2447">
        <v>63302</v>
      </c>
      <c r="AU46" s="2447">
        <v>51500</v>
      </c>
      <c r="AV46" s="2447" t="s">
        <v>21</v>
      </c>
      <c r="AW46" s="2447" t="s">
        <v>21</v>
      </c>
      <c r="AX46" s="2447">
        <v>51500</v>
      </c>
      <c r="AY46" s="2447">
        <v>51500</v>
      </c>
      <c r="AZ46" s="2447" t="s">
        <v>21</v>
      </c>
      <c r="BA46" s="2447">
        <v>38128</v>
      </c>
      <c r="BB46" s="2447">
        <v>4253</v>
      </c>
      <c r="BC46" s="2447">
        <v>4253</v>
      </c>
      <c r="BD46" s="2447" t="s">
        <v>21</v>
      </c>
      <c r="BE46" s="2447" t="s">
        <v>21</v>
      </c>
      <c r="BF46" s="2447">
        <v>4253</v>
      </c>
      <c r="BG46" s="2447">
        <v>4253</v>
      </c>
      <c r="BH46" s="2447" t="s">
        <v>21</v>
      </c>
      <c r="BI46" s="2447" t="s">
        <v>22</v>
      </c>
      <c r="BJ46" s="1445">
        <v>43101</v>
      </c>
      <c r="BK46" s="662">
        <v>43101</v>
      </c>
      <c r="BL46" s="73"/>
      <c r="BM46" s="64">
        <v>43101</v>
      </c>
      <c r="BN46" s="129"/>
      <c r="BO46" s="2447">
        <v>64675</v>
      </c>
      <c r="BP46" s="2447">
        <v>64676</v>
      </c>
      <c r="BQ46" s="2447">
        <v>1004</v>
      </c>
      <c r="BR46" s="2447" t="s">
        <v>21</v>
      </c>
      <c r="BS46" s="2447">
        <v>63672</v>
      </c>
      <c r="BT46" s="2447">
        <v>63672</v>
      </c>
      <c r="BU46" s="2447" t="s">
        <v>21</v>
      </c>
      <c r="BV46" s="2447" t="s">
        <v>22</v>
      </c>
      <c r="BW46" s="2447" t="s">
        <v>21</v>
      </c>
      <c r="BX46" s="2447" t="s">
        <v>21</v>
      </c>
      <c r="BY46" s="2447" t="s">
        <v>21</v>
      </c>
      <c r="BZ46" s="2447" t="s">
        <v>21</v>
      </c>
      <c r="CA46" s="2447" t="s">
        <v>21</v>
      </c>
      <c r="CB46" s="2447" t="s">
        <v>21</v>
      </c>
      <c r="CC46" s="2447" t="s">
        <v>21</v>
      </c>
      <c r="CD46" s="2447" t="s">
        <v>21</v>
      </c>
      <c r="CE46" s="1445">
        <v>43101</v>
      </c>
      <c r="CF46" s="662">
        <v>43101</v>
      </c>
    </row>
    <row r="47" spans="1:84" ht="15" customHeight="1">
      <c r="A47" s="63">
        <v>43586</v>
      </c>
      <c r="B47" s="64">
        <v>43586</v>
      </c>
      <c r="C47" s="129" t="s">
        <v>2159</v>
      </c>
      <c r="D47" s="2447">
        <v>249599</v>
      </c>
      <c r="E47" s="2447">
        <v>250260</v>
      </c>
      <c r="F47" s="2447">
        <v>9629</v>
      </c>
      <c r="G47" s="2447">
        <v>1781</v>
      </c>
      <c r="H47" s="2447">
        <v>238850</v>
      </c>
      <c r="I47" s="2447">
        <v>217814</v>
      </c>
      <c r="J47" s="2447">
        <v>21035</v>
      </c>
      <c r="K47" s="2447">
        <v>9031</v>
      </c>
      <c r="L47" s="2447">
        <v>3825</v>
      </c>
      <c r="M47" s="2447">
        <v>3823</v>
      </c>
      <c r="N47" s="2447" t="s">
        <v>21</v>
      </c>
      <c r="O47" s="2447" t="s">
        <v>21</v>
      </c>
      <c r="P47" s="2447">
        <v>3823</v>
      </c>
      <c r="Q47" s="2447">
        <v>33</v>
      </c>
      <c r="R47" s="2447">
        <v>3790</v>
      </c>
      <c r="S47" s="2447">
        <v>20</v>
      </c>
      <c r="T47" s="1445">
        <v>43466</v>
      </c>
      <c r="U47" s="662">
        <v>43466</v>
      </c>
      <c r="V47" s="63">
        <v>43586</v>
      </c>
      <c r="W47" s="64">
        <v>43586</v>
      </c>
      <c r="X47" s="129" t="s">
        <v>2159</v>
      </c>
      <c r="Y47" s="2447">
        <v>58024</v>
      </c>
      <c r="Z47" s="2447">
        <v>58469</v>
      </c>
      <c r="AA47" s="2447">
        <v>1997</v>
      </c>
      <c r="AB47" s="2447">
        <v>1605</v>
      </c>
      <c r="AC47" s="2447">
        <v>54867</v>
      </c>
      <c r="AD47" s="2447">
        <v>54596</v>
      </c>
      <c r="AE47" s="2447">
        <v>271</v>
      </c>
      <c r="AF47" s="2447">
        <v>2868</v>
      </c>
      <c r="AG47" s="2447">
        <v>3973</v>
      </c>
      <c r="AH47" s="2447">
        <v>3981</v>
      </c>
      <c r="AI47" s="2447" t="s">
        <v>21</v>
      </c>
      <c r="AJ47" s="2447" t="s">
        <v>21</v>
      </c>
      <c r="AK47" s="2447">
        <v>3981</v>
      </c>
      <c r="AL47" s="2447">
        <v>3981</v>
      </c>
      <c r="AM47" s="2447" t="s">
        <v>21</v>
      </c>
      <c r="AN47" s="2447">
        <v>44</v>
      </c>
      <c r="AO47" s="1445">
        <v>43466</v>
      </c>
      <c r="AP47" s="662">
        <v>43466</v>
      </c>
      <c r="AQ47" s="63">
        <v>43586</v>
      </c>
      <c r="AR47" s="64">
        <v>43586</v>
      </c>
      <c r="AS47" s="129" t="s">
        <v>2159</v>
      </c>
      <c r="AT47" s="2447">
        <v>29798</v>
      </c>
      <c r="AU47" s="2447">
        <v>50645</v>
      </c>
      <c r="AV47" s="2447" t="s">
        <v>21</v>
      </c>
      <c r="AW47" s="2447" t="s">
        <v>21</v>
      </c>
      <c r="AX47" s="2447">
        <v>50645</v>
      </c>
      <c r="AY47" s="2447">
        <v>50645</v>
      </c>
      <c r="AZ47" s="2447" t="s">
        <v>21</v>
      </c>
      <c r="BA47" s="2447">
        <v>17280</v>
      </c>
      <c r="BB47" s="2447">
        <v>4364</v>
      </c>
      <c r="BC47" s="2447">
        <v>4364</v>
      </c>
      <c r="BD47" s="2447" t="s">
        <v>21</v>
      </c>
      <c r="BE47" s="2447" t="s">
        <v>21</v>
      </c>
      <c r="BF47" s="2447">
        <v>4364</v>
      </c>
      <c r="BG47" s="2447">
        <v>4364</v>
      </c>
      <c r="BH47" s="2447" t="s">
        <v>21</v>
      </c>
      <c r="BI47" s="2447" t="s">
        <v>22</v>
      </c>
      <c r="BJ47" s="1445">
        <v>43466</v>
      </c>
      <c r="BK47" s="662">
        <v>43466</v>
      </c>
      <c r="BL47" s="63">
        <v>43586</v>
      </c>
      <c r="BM47" s="64">
        <v>43586</v>
      </c>
      <c r="BN47" s="129" t="s">
        <v>2159</v>
      </c>
      <c r="BO47" s="2447">
        <v>59167</v>
      </c>
      <c r="BP47" s="2447">
        <v>59163</v>
      </c>
      <c r="BQ47" s="2447">
        <v>879</v>
      </c>
      <c r="BR47" s="2447" t="s">
        <v>21</v>
      </c>
      <c r="BS47" s="2447">
        <v>58284</v>
      </c>
      <c r="BT47" s="2447">
        <v>58284</v>
      </c>
      <c r="BU47" s="2447" t="s">
        <v>21</v>
      </c>
      <c r="BV47" s="2447" t="s">
        <v>22</v>
      </c>
      <c r="BW47" s="2447" t="s">
        <v>21</v>
      </c>
      <c r="BX47" s="2447" t="s">
        <v>21</v>
      </c>
      <c r="BY47" s="2447" t="s">
        <v>21</v>
      </c>
      <c r="BZ47" s="2447" t="s">
        <v>21</v>
      </c>
      <c r="CA47" s="2447" t="s">
        <v>21</v>
      </c>
      <c r="CB47" s="2447" t="s">
        <v>21</v>
      </c>
      <c r="CC47" s="2447" t="s">
        <v>21</v>
      </c>
      <c r="CD47" s="2447" t="s">
        <v>21</v>
      </c>
      <c r="CE47" s="1445">
        <v>43466</v>
      </c>
      <c r="CF47" s="662">
        <v>43466</v>
      </c>
    </row>
    <row r="48" spans="1:84" ht="7.5" customHeight="1">
      <c r="A48" s="73"/>
      <c r="B48" s="76"/>
      <c r="C48" s="129"/>
      <c r="D48" s="1583"/>
      <c r="E48" s="1583"/>
      <c r="F48" s="1583"/>
      <c r="G48" s="1583"/>
      <c r="H48" s="1583"/>
      <c r="I48" s="1583"/>
      <c r="J48" s="1583"/>
      <c r="K48" s="1059"/>
      <c r="L48" s="1059"/>
      <c r="M48" s="1583"/>
      <c r="N48" s="1583"/>
      <c r="O48" s="1583"/>
      <c r="P48" s="1583"/>
      <c r="Q48" s="1583"/>
      <c r="R48" s="1583"/>
      <c r="S48" s="1059"/>
      <c r="T48" s="1449"/>
      <c r="U48" s="509"/>
      <c r="V48" s="73"/>
      <c r="W48" s="76"/>
      <c r="X48" s="129"/>
      <c r="Y48" s="1583"/>
      <c r="Z48" s="1583"/>
      <c r="AA48" s="1583"/>
      <c r="AB48" s="1583"/>
      <c r="AC48" s="1583"/>
      <c r="AD48" s="1583"/>
      <c r="AE48" s="1583"/>
      <c r="AF48" s="1059"/>
      <c r="AG48" s="1059"/>
      <c r="AH48" s="1583"/>
      <c r="AI48" s="1583"/>
      <c r="AJ48" s="1583"/>
      <c r="AK48" s="1583"/>
      <c r="AL48" s="1583"/>
      <c r="AM48" s="1583"/>
      <c r="AN48" s="1059"/>
      <c r="AO48" s="1449"/>
      <c r="AP48" s="509"/>
      <c r="AQ48" s="73"/>
      <c r="AR48" s="76"/>
      <c r="AS48" s="129"/>
      <c r="AT48" s="1583"/>
      <c r="AU48" s="1583"/>
      <c r="AV48" s="1583"/>
      <c r="AW48" s="1583"/>
      <c r="AX48" s="1583"/>
      <c r="AY48" s="1583"/>
      <c r="AZ48" s="1583"/>
      <c r="BA48" s="1059"/>
      <c r="BB48" s="1059"/>
      <c r="BC48" s="1583"/>
      <c r="BD48" s="1583"/>
      <c r="BE48" s="1583"/>
      <c r="BF48" s="1583"/>
      <c r="BG48" s="1583"/>
      <c r="BH48" s="1583"/>
      <c r="BI48" s="1059"/>
      <c r="BJ48" s="1449"/>
      <c r="BK48" s="509"/>
      <c r="BL48" s="73"/>
      <c r="BM48" s="76"/>
      <c r="BN48" s="129"/>
      <c r="BO48" s="1583"/>
      <c r="BP48" s="1583"/>
      <c r="BQ48" s="1583"/>
      <c r="BR48" s="1583"/>
      <c r="BS48" s="1583"/>
      <c r="BT48" s="1583"/>
      <c r="BU48" s="1583"/>
      <c r="BV48" s="1059"/>
      <c r="BW48" s="1059"/>
      <c r="BX48" s="1583"/>
      <c r="BY48" s="1583"/>
      <c r="BZ48" s="1583"/>
      <c r="CA48" s="1583"/>
      <c r="CB48" s="1583"/>
      <c r="CC48" s="1583"/>
      <c r="CD48" s="1059"/>
      <c r="CE48" s="1449"/>
      <c r="CF48" s="509"/>
    </row>
    <row r="49" spans="1:84" ht="15" customHeight="1">
      <c r="A49" s="79">
        <v>42826</v>
      </c>
      <c r="B49" s="80">
        <v>42826</v>
      </c>
      <c r="C49" s="130">
        <v>42826</v>
      </c>
      <c r="D49" s="2448">
        <v>265255</v>
      </c>
      <c r="E49" s="2448">
        <v>265279</v>
      </c>
      <c r="F49" s="2448">
        <v>10169</v>
      </c>
      <c r="G49" s="2448">
        <v>3471</v>
      </c>
      <c r="H49" s="2448">
        <v>251639</v>
      </c>
      <c r="I49" s="2448">
        <v>229217</v>
      </c>
      <c r="J49" s="2448">
        <v>22423</v>
      </c>
      <c r="K49" s="2448">
        <v>8844</v>
      </c>
      <c r="L49" s="2448">
        <v>3249</v>
      </c>
      <c r="M49" s="2448">
        <v>3252</v>
      </c>
      <c r="N49" s="2448" t="s">
        <v>21</v>
      </c>
      <c r="O49" s="2448" t="s">
        <v>21</v>
      </c>
      <c r="P49" s="2448">
        <v>3252</v>
      </c>
      <c r="Q49" s="2448">
        <v>53</v>
      </c>
      <c r="R49" s="2448">
        <v>3199</v>
      </c>
      <c r="S49" s="2448">
        <v>21</v>
      </c>
      <c r="T49" s="1447">
        <v>42826</v>
      </c>
      <c r="U49" s="666">
        <v>42826</v>
      </c>
      <c r="V49" s="79">
        <v>42826</v>
      </c>
      <c r="W49" s="80">
        <v>42826</v>
      </c>
      <c r="X49" s="130">
        <v>42826</v>
      </c>
      <c r="Y49" s="2448">
        <v>74912</v>
      </c>
      <c r="Z49" s="2448">
        <v>75085</v>
      </c>
      <c r="AA49" s="2448">
        <v>1877</v>
      </c>
      <c r="AB49" s="2448">
        <v>3151</v>
      </c>
      <c r="AC49" s="2448">
        <v>70057</v>
      </c>
      <c r="AD49" s="2448">
        <v>69702</v>
      </c>
      <c r="AE49" s="2448">
        <v>355</v>
      </c>
      <c r="AF49" s="2448">
        <v>3219</v>
      </c>
      <c r="AG49" s="2448">
        <v>4489</v>
      </c>
      <c r="AH49" s="2448">
        <v>4662</v>
      </c>
      <c r="AI49" s="2448" t="s">
        <v>21</v>
      </c>
      <c r="AJ49" s="2448" t="s">
        <v>21</v>
      </c>
      <c r="AK49" s="2448">
        <v>4662</v>
      </c>
      <c r="AL49" s="2448">
        <v>4662</v>
      </c>
      <c r="AM49" s="2448" t="s">
        <v>21</v>
      </c>
      <c r="AN49" s="2448">
        <v>302</v>
      </c>
      <c r="AO49" s="1447">
        <v>42826</v>
      </c>
      <c r="AP49" s="666">
        <v>42826</v>
      </c>
      <c r="AQ49" s="79">
        <v>42826</v>
      </c>
      <c r="AR49" s="80">
        <v>42826</v>
      </c>
      <c r="AS49" s="130">
        <v>42826</v>
      </c>
      <c r="AT49" s="2448">
        <v>46397</v>
      </c>
      <c r="AU49" s="2448">
        <v>58563</v>
      </c>
      <c r="AV49" s="2448" t="s">
        <v>21</v>
      </c>
      <c r="AW49" s="2448" t="s">
        <v>21</v>
      </c>
      <c r="AX49" s="2448">
        <v>58563</v>
      </c>
      <c r="AY49" s="2448">
        <v>58563</v>
      </c>
      <c r="AZ49" s="2448" t="s">
        <v>21</v>
      </c>
      <c r="BA49" s="2448">
        <v>27750</v>
      </c>
      <c r="BB49" s="2448">
        <v>4675</v>
      </c>
      <c r="BC49" s="2448">
        <v>4675</v>
      </c>
      <c r="BD49" s="2448" t="s">
        <v>21</v>
      </c>
      <c r="BE49" s="2448" t="s">
        <v>21</v>
      </c>
      <c r="BF49" s="2448">
        <v>4675</v>
      </c>
      <c r="BG49" s="2448">
        <v>4675</v>
      </c>
      <c r="BH49" s="2448" t="s">
        <v>21</v>
      </c>
      <c r="BI49" s="2448" t="s">
        <v>22</v>
      </c>
      <c r="BJ49" s="1447">
        <v>42826</v>
      </c>
      <c r="BK49" s="666">
        <v>42826</v>
      </c>
      <c r="BL49" s="79">
        <v>42826</v>
      </c>
      <c r="BM49" s="80">
        <v>42826</v>
      </c>
      <c r="BN49" s="130">
        <v>42826</v>
      </c>
      <c r="BO49" s="2448">
        <v>64330</v>
      </c>
      <c r="BP49" s="2448">
        <v>64331</v>
      </c>
      <c r="BQ49" s="2448">
        <v>988</v>
      </c>
      <c r="BR49" s="2448" t="s">
        <v>21</v>
      </c>
      <c r="BS49" s="2448">
        <v>63343</v>
      </c>
      <c r="BT49" s="2448">
        <v>63343</v>
      </c>
      <c r="BU49" s="2448" t="s">
        <v>21</v>
      </c>
      <c r="BV49" s="2448" t="s">
        <v>22</v>
      </c>
      <c r="BW49" s="2448" t="s">
        <v>21</v>
      </c>
      <c r="BX49" s="2448" t="s">
        <v>21</v>
      </c>
      <c r="BY49" s="2448" t="s">
        <v>21</v>
      </c>
      <c r="BZ49" s="2448" t="s">
        <v>21</v>
      </c>
      <c r="CA49" s="2448" t="s">
        <v>21</v>
      </c>
      <c r="CB49" s="2448" t="s">
        <v>21</v>
      </c>
      <c r="CC49" s="2448" t="s">
        <v>21</v>
      </c>
      <c r="CD49" s="2448" t="s">
        <v>21</v>
      </c>
      <c r="CE49" s="1447">
        <v>42826</v>
      </c>
      <c r="CF49" s="666">
        <v>42826</v>
      </c>
    </row>
    <row r="50" spans="1:84" ht="15" customHeight="1">
      <c r="A50" s="85"/>
      <c r="B50" s="80">
        <v>43191</v>
      </c>
      <c r="C50" s="132"/>
      <c r="D50" s="2448">
        <v>259289</v>
      </c>
      <c r="E50" s="2448">
        <v>260189</v>
      </c>
      <c r="F50" s="2448">
        <v>9294</v>
      </c>
      <c r="G50" s="2448">
        <v>1705</v>
      </c>
      <c r="H50" s="2448">
        <v>249190</v>
      </c>
      <c r="I50" s="2448">
        <v>226702</v>
      </c>
      <c r="J50" s="2448">
        <v>22488</v>
      </c>
      <c r="K50" s="2448">
        <v>7966</v>
      </c>
      <c r="L50" s="2448">
        <v>3576</v>
      </c>
      <c r="M50" s="2448">
        <v>3575</v>
      </c>
      <c r="N50" s="2448" t="s">
        <v>21</v>
      </c>
      <c r="O50" s="2448" t="s">
        <v>21</v>
      </c>
      <c r="P50" s="2448">
        <v>3575</v>
      </c>
      <c r="Q50" s="2448">
        <v>35</v>
      </c>
      <c r="R50" s="2448">
        <v>3540</v>
      </c>
      <c r="S50" s="2448">
        <v>25</v>
      </c>
      <c r="T50" s="1447">
        <v>43191</v>
      </c>
      <c r="U50" s="666">
        <v>43191</v>
      </c>
      <c r="V50" s="85"/>
      <c r="W50" s="80">
        <v>43191</v>
      </c>
      <c r="X50" s="132"/>
      <c r="Y50" s="2448">
        <v>71176</v>
      </c>
      <c r="Z50" s="2448">
        <v>71995</v>
      </c>
      <c r="AA50" s="2448">
        <v>1819</v>
      </c>
      <c r="AB50" s="2448">
        <v>1522</v>
      </c>
      <c r="AC50" s="2448">
        <v>68654</v>
      </c>
      <c r="AD50" s="2448">
        <v>68458</v>
      </c>
      <c r="AE50" s="2448">
        <v>196</v>
      </c>
      <c r="AF50" s="2448">
        <v>2404</v>
      </c>
      <c r="AG50" s="2448">
        <v>803</v>
      </c>
      <c r="AH50" s="2448">
        <v>1078</v>
      </c>
      <c r="AI50" s="2448" t="s">
        <v>21</v>
      </c>
      <c r="AJ50" s="2448" t="s">
        <v>21</v>
      </c>
      <c r="AK50" s="2448">
        <v>1078</v>
      </c>
      <c r="AL50" s="2448">
        <v>1078</v>
      </c>
      <c r="AM50" s="2448" t="s">
        <v>21</v>
      </c>
      <c r="AN50" s="2448">
        <v>27</v>
      </c>
      <c r="AO50" s="1447">
        <v>43191</v>
      </c>
      <c r="AP50" s="666">
        <v>43191</v>
      </c>
      <c r="AQ50" s="85"/>
      <c r="AR50" s="80">
        <v>43191</v>
      </c>
      <c r="AS50" s="132"/>
      <c r="AT50" s="2448">
        <v>52089</v>
      </c>
      <c r="AU50" s="2448">
        <v>52314</v>
      </c>
      <c r="AV50" s="2448" t="s">
        <v>21</v>
      </c>
      <c r="AW50" s="2448" t="s">
        <v>21</v>
      </c>
      <c r="AX50" s="2448">
        <v>52314</v>
      </c>
      <c r="AY50" s="2448">
        <v>52314</v>
      </c>
      <c r="AZ50" s="2448" t="s">
        <v>21</v>
      </c>
      <c r="BA50" s="2448">
        <v>27523</v>
      </c>
      <c r="BB50" s="2448">
        <v>4056</v>
      </c>
      <c r="BC50" s="2448">
        <v>4056</v>
      </c>
      <c r="BD50" s="2448" t="s">
        <v>21</v>
      </c>
      <c r="BE50" s="2448" t="s">
        <v>21</v>
      </c>
      <c r="BF50" s="2448">
        <v>4056</v>
      </c>
      <c r="BG50" s="2448">
        <v>4056</v>
      </c>
      <c r="BH50" s="2448" t="s">
        <v>21</v>
      </c>
      <c r="BI50" s="2448" t="s">
        <v>22</v>
      </c>
      <c r="BJ50" s="1447">
        <v>43191</v>
      </c>
      <c r="BK50" s="666">
        <v>43191</v>
      </c>
      <c r="BL50" s="85"/>
      <c r="BM50" s="80">
        <v>43191</v>
      </c>
      <c r="BN50" s="132"/>
      <c r="BO50" s="2448">
        <v>63671</v>
      </c>
      <c r="BP50" s="2448">
        <v>63671</v>
      </c>
      <c r="BQ50" s="2448">
        <v>996</v>
      </c>
      <c r="BR50" s="2448" t="s">
        <v>21</v>
      </c>
      <c r="BS50" s="2448">
        <v>62675</v>
      </c>
      <c r="BT50" s="2448">
        <v>62675</v>
      </c>
      <c r="BU50" s="2448" t="s">
        <v>21</v>
      </c>
      <c r="BV50" s="2448" t="s">
        <v>22</v>
      </c>
      <c r="BW50" s="2448" t="s">
        <v>21</v>
      </c>
      <c r="BX50" s="2448" t="s">
        <v>21</v>
      </c>
      <c r="BY50" s="2448" t="s">
        <v>21</v>
      </c>
      <c r="BZ50" s="2448" t="s">
        <v>21</v>
      </c>
      <c r="CA50" s="2448" t="s">
        <v>21</v>
      </c>
      <c r="CB50" s="2448" t="s">
        <v>21</v>
      </c>
      <c r="CC50" s="2448" t="s">
        <v>21</v>
      </c>
      <c r="CD50" s="2448" t="s">
        <v>21</v>
      </c>
      <c r="CE50" s="1447">
        <v>43191</v>
      </c>
      <c r="CF50" s="666">
        <v>43191</v>
      </c>
    </row>
    <row r="51" spans="1:84" ht="7.5" customHeight="1">
      <c r="A51" s="85"/>
      <c r="B51" s="87"/>
      <c r="C51" s="132"/>
      <c r="D51" s="111"/>
      <c r="E51" s="111"/>
      <c r="F51" s="111"/>
      <c r="G51" s="111"/>
      <c r="H51" s="111"/>
      <c r="I51" s="111"/>
      <c r="J51" s="111"/>
      <c r="K51" s="111"/>
      <c r="L51" s="111"/>
      <c r="M51" s="111"/>
      <c r="N51" s="111"/>
      <c r="O51" s="111"/>
      <c r="P51" s="111"/>
      <c r="Q51" s="111"/>
      <c r="R51" s="111"/>
      <c r="S51" s="111"/>
      <c r="T51" s="1449"/>
      <c r="U51" s="509"/>
      <c r="V51" s="85"/>
      <c r="W51" s="87"/>
      <c r="X51" s="132"/>
      <c r="Y51" s="111"/>
      <c r="Z51" s="111"/>
      <c r="AA51" s="111"/>
      <c r="AB51" s="111"/>
      <c r="AC51" s="111"/>
      <c r="AD51" s="111"/>
      <c r="AE51" s="111"/>
      <c r="AF51" s="111"/>
      <c r="AG51" s="111"/>
      <c r="AH51" s="111"/>
      <c r="AI51" s="111"/>
      <c r="AJ51" s="111"/>
      <c r="AK51" s="111"/>
      <c r="AL51" s="111"/>
      <c r="AM51" s="111"/>
      <c r="AN51" s="111"/>
      <c r="AO51" s="1449"/>
      <c r="AP51" s="509"/>
      <c r="AQ51" s="85"/>
      <c r="AR51" s="87"/>
      <c r="AS51" s="132"/>
      <c r="AT51" s="111"/>
      <c r="AU51" s="111"/>
      <c r="AV51" s="111"/>
      <c r="AW51" s="111"/>
      <c r="AX51" s="111"/>
      <c r="AY51" s="111"/>
      <c r="AZ51" s="111"/>
      <c r="BA51" s="111"/>
      <c r="BB51" s="111"/>
      <c r="BC51" s="111"/>
      <c r="BD51" s="111"/>
      <c r="BE51" s="111"/>
      <c r="BF51" s="111"/>
      <c r="BG51" s="111"/>
      <c r="BH51" s="111"/>
      <c r="BI51" s="111"/>
      <c r="BJ51" s="1449"/>
      <c r="BK51" s="509"/>
      <c r="BL51" s="85"/>
      <c r="BM51" s="87"/>
      <c r="BN51" s="132"/>
      <c r="BO51" s="111"/>
      <c r="BP51" s="111"/>
      <c r="BQ51" s="111"/>
      <c r="BR51" s="111"/>
      <c r="BS51" s="111"/>
      <c r="BT51" s="111"/>
      <c r="BU51" s="111"/>
      <c r="BV51" s="111"/>
      <c r="BW51" s="111"/>
      <c r="BX51" s="111"/>
      <c r="BY51" s="111"/>
      <c r="BZ51" s="111"/>
      <c r="CA51" s="111"/>
      <c r="CB51" s="111"/>
      <c r="CC51" s="111"/>
      <c r="CD51" s="111"/>
      <c r="CE51" s="1449"/>
      <c r="CF51" s="509"/>
    </row>
    <row r="52" spans="1:84" ht="15" customHeight="1">
      <c r="A52" s="88">
        <v>31</v>
      </c>
      <c r="B52" s="89" t="s">
        <v>23</v>
      </c>
      <c r="C52" s="134" t="s">
        <v>163</v>
      </c>
      <c r="D52" s="2448">
        <v>61716</v>
      </c>
      <c r="E52" s="2448">
        <v>63515</v>
      </c>
      <c r="F52" s="2448">
        <v>2531</v>
      </c>
      <c r="G52" s="2448">
        <v>19</v>
      </c>
      <c r="H52" s="2448">
        <v>60965</v>
      </c>
      <c r="I52" s="2448">
        <v>55636</v>
      </c>
      <c r="J52" s="2448">
        <v>5328</v>
      </c>
      <c r="K52" s="2448">
        <v>7966</v>
      </c>
      <c r="L52" s="2448">
        <v>918</v>
      </c>
      <c r="M52" s="2448">
        <v>911</v>
      </c>
      <c r="N52" s="2448" t="s">
        <v>21</v>
      </c>
      <c r="O52" s="2448" t="s">
        <v>21</v>
      </c>
      <c r="P52" s="2448">
        <v>911</v>
      </c>
      <c r="Q52" s="2448">
        <v>8</v>
      </c>
      <c r="R52" s="2448">
        <v>903</v>
      </c>
      <c r="S52" s="2448">
        <v>25</v>
      </c>
      <c r="T52" s="1548" t="s">
        <v>25</v>
      </c>
      <c r="U52" s="669" t="s">
        <v>2160</v>
      </c>
      <c r="V52" s="88">
        <v>31</v>
      </c>
      <c r="W52" s="89" t="s">
        <v>23</v>
      </c>
      <c r="X52" s="134" t="s">
        <v>163</v>
      </c>
      <c r="Y52" s="2448">
        <v>14394</v>
      </c>
      <c r="Z52" s="2448">
        <v>15326</v>
      </c>
      <c r="AA52" s="2448">
        <v>470</v>
      </c>
      <c r="AB52" s="2448">
        <v>15</v>
      </c>
      <c r="AC52" s="2448">
        <v>14841</v>
      </c>
      <c r="AD52" s="2448">
        <v>14749</v>
      </c>
      <c r="AE52" s="2448">
        <v>92</v>
      </c>
      <c r="AF52" s="2448">
        <v>2404</v>
      </c>
      <c r="AG52" s="2448">
        <v>149</v>
      </c>
      <c r="AH52" s="2448">
        <v>174</v>
      </c>
      <c r="AI52" s="2448" t="s">
        <v>21</v>
      </c>
      <c r="AJ52" s="2448" t="s">
        <v>21</v>
      </c>
      <c r="AK52" s="2448">
        <v>174</v>
      </c>
      <c r="AL52" s="2448">
        <v>174</v>
      </c>
      <c r="AM52" s="2448" t="s">
        <v>21</v>
      </c>
      <c r="AN52" s="2448">
        <v>27</v>
      </c>
      <c r="AO52" s="1548" t="s">
        <v>25</v>
      </c>
      <c r="AP52" s="669" t="s">
        <v>2160</v>
      </c>
      <c r="AQ52" s="88">
        <v>31</v>
      </c>
      <c r="AR52" s="89" t="s">
        <v>23</v>
      </c>
      <c r="AS52" s="134" t="s">
        <v>163</v>
      </c>
      <c r="AT52" s="2448">
        <v>2322</v>
      </c>
      <c r="AU52" s="2448">
        <v>12926</v>
      </c>
      <c r="AV52" s="2448" t="s">
        <v>21</v>
      </c>
      <c r="AW52" s="2448" t="s">
        <v>21</v>
      </c>
      <c r="AX52" s="2448">
        <v>12926</v>
      </c>
      <c r="AY52" s="2448">
        <v>12926</v>
      </c>
      <c r="AZ52" s="2448" t="s">
        <v>21</v>
      </c>
      <c r="BA52" s="2448">
        <v>27523</v>
      </c>
      <c r="BB52" s="2448">
        <v>927</v>
      </c>
      <c r="BC52" s="2448">
        <v>927</v>
      </c>
      <c r="BD52" s="2448" t="s">
        <v>21</v>
      </c>
      <c r="BE52" s="2448" t="s">
        <v>21</v>
      </c>
      <c r="BF52" s="2448">
        <v>927</v>
      </c>
      <c r="BG52" s="2448">
        <v>927</v>
      </c>
      <c r="BH52" s="2448" t="s">
        <v>21</v>
      </c>
      <c r="BI52" s="2448" t="s">
        <v>22</v>
      </c>
      <c r="BJ52" s="1548" t="s">
        <v>25</v>
      </c>
      <c r="BK52" s="669" t="s">
        <v>2160</v>
      </c>
      <c r="BL52" s="88">
        <v>31</v>
      </c>
      <c r="BM52" s="89" t="s">
        <v>23</v>
      </c>
      <c r="BN52" s="134" t="s">
        <v>163</v>
      </c>
      <c r="BO52" s="2448">
        <v>15474</v>
      </c>
      <c r="BP52" s="2448">
        <v>15474</v>
      </c>
      <c r="BQ52" s="2448">
        <v>281</v>
      </c>
      <c r="BR52" s="2448" t="s">
        <v>21</v>
      </c>
      <c r="BS52" s="2448">
        <v>15193</v>
      </c>
      <c r="BT52" s="2448">
        <v>15193</v>
      </c>
      <c r="BU52" s="2448" t="s">
        <v>21</v>
      </c>
      <c r="BV52" s="2448" t="s">
        <v>22</v>
      </c>
      <c r="BW52" s="2448" t="s">
        <v>21</v>
      </c>
      <c r="BX52" s="2448" t="s">
        <v>21</v>
      </c>
      <c r="BY52" s="2448" t="s">
        <v>21</v>
      </c>
      <c r="BZ52" s="2448" t="s">
        <v>21</v>
      </c>
      <c r="CA52" s="2448" t="s">
        <v>21</v>
      </c>
      <c r="CB52" s="2448" t="s">
        <v>21</v>
      </c>
      <c r="CC52" s="2448" t="s">
        <v>21</v>
      </c>
      <c r="CD52" s="2448" t="s">
        <v>21</v>
      </c>
      <c r="CE52" s="1548" t="s">
        <v>25</v>
      </c>
      <c r="CF52" s="669" t="s">
        <v>2160</v>
      </c>
    </row>
    <row r="53" spans="1:84" ht="15" customHeight="1">
      <c r="A53" s="93" t="s">
        <v>26</v>
      </c>
      <c r="B53" s="94" t="s">
        <v>26</v>
      </c>
      <c r="C53" s="134" t="s">
        <v>164</v>
      </c>
      <c r="D53" s="2448">
        <v>61062</v>
      </c>
      <c r="E53" s="2448">
        <v>60721</v>
      </c>
      <c r="F53" s="2448">
        <v>2040</v>
      </c>
      <c r="G53" s="2448">
        <v>343</v>
      </c>
      <c r="H53" s="2448">
        <v>58338</v>
      </c>
      <c r="I53" s="2448">
        <v>53078</v>
      </c>
      <c r="J53" s="2448">
        <v>5260</v>
      </c>
      <c r="K53" s="2448">
        <v>8280</v>
      </c>
      <c r="L53" s="2448">
        <v>961</v>
      </c>
      <c r="M53" s="2448">
        <v>967</v>
      </c>
      <c r="N53" s="2448" t="s">
        <v>21</v>
      </c>
      <c r="O53" s="2448" t="s">
        <v>21</v>
      </c>
      <c r="P53" s="2448">
        <v>967</v>
      </c>
      <c r="Q53" s="2448">
        <v>8</v>
      </c>
      <c r="R53" s="2448">
        <v>959</v>
      </c>
      <c r="S53" s="2448">
        <v>19</v>
      </c>
      <c r="T53" s="1448" t="s">
        <v>27</v>
      </c>
      <c r="U53" s="670" t="s">
        <v>26</v>
      </c>
      <c r="V53" s="93" t="s">
        <v>26</v>
      </c>
      <c r="W53" s="94" t="s">
        <v>26</v>
      </c>
      <c r="X53" s="134" t="s">
        <v>164</v>
      </c>
      <c r="Y53" s="2448">
        <v>13194</v>
      </c>
      <c r="Z53" s="2448">
        <v>13532</v>
      </c>
      <c r="AA53" s="2448">
        <v>478</v>
      </c>
      <c r="AB53" s="2448">
        <v>304</v>
      </c>
      <c r="AC53" s="2448">
        <v>12750</v>
      </c>
      <c r="AD53" s="2448">
        <v>12692</v>
      </c>
      <c r="AE53" s="2448">
        <v>58</v>
      </c>
      <c r="AF53" s="2448">
        <v>2053</v>
      </c>
      <c r="AG53" s="2448">
        <v>326</v>
      </c>
      <c r="AH53" s="2448">
        <v>313</v>
      </c>
      <c r="AI53" s="2448" t="s">
        <v>21</v>
      </c>
      <c r="AJ53" s="2448" t="s">
        <v>21</v>
      </c>
      <c r="AK53" s="2448">
        <v>313</v>
      </c>
      <c r="AL53" s="2448">
        <v>313</v>
      </c>
      <c r="AM53" s="2448" t="s">
        <v>21</v>
      </c>
      <c r="AN53" s="2448">
        <v>40</v>
      </c>
      <c r="AO53" s="1448" t="s">
        <v>27</v>
      </c>
      <c r="AP53" s="670" t="s">
        <v>26</v>
      </c>
      <c r="AQ53" s="93" t="s">
        <v>26</v>
      </c>
      <c r="AR53" s="94" t="s">
        <v>26</v>
      </c>
      <c r="AS53" s="134" t="s">
        <v>164</v>
      </c>
      <c r="AT53" s="2448">
        <v>1225</v>
      </c>
      <c r="AU53" s="2448">
        <v>12555</v>
      </c>
      <c r="AV53" s="2448" t="s">
        <v>21</v>
      </c>
      <c r="AW53" s="2448" t="s">
        <v>21</v>
      </c>
      <c r="AX53" s="2448">
        <v>12555</v>
      </c>
      <c r="AY53" s="2448">
        <v>12555</v>
      </c>
      <c r="AZ53" s="2448" t="s">
        <v>21</v>
      </c>
      <c r="BA53" s="2448">
        <v>16193</v>
      </c>
      <c r="BB53" s="2448">
        <v>1056</v>
      </c>
      <c r="BC53" s="2448">
        <v>1056</v>
      </c>
      <c r="BD53" s="2448" t="s">
        <v>21</v>
      </c>
      <c r="BE53" s="2448" t="s">
        <v>21</v>
      </c>
      <c r="BF53" s="2448">
        <v>1056</v>
      </c>
      <c r="BG53" s="2448">
        <v>1056</v>
      </c>
      <c r="BH53" s="2448" t="s">
        <v>21</v>
      </c>
      <c r="BI53" s="2448" t="s">
        <v>22</v>
      </c>
      <c r="BJ53" s="1448" t="s">
        <v>27</v>
      </c>
      <c r="BK53" s="670" t="s">
        <v>26</v>
      </c>
      <c r="BL53" s="93" t="s">
        <v>26</v>
      </c>
      <c r="BM53" s="94" t="s">
        <v>26</v>
      </c>
      <c r="BN53" s="134" t="s">
        <v>164</v>
      </c>
      <c r="BO53" s="2448">
        <v>14387</v>
      </c>
      <c r="BP53" s="2448">
        <v>14386</v>
      </c>
      <c r="BQ53" s="2448">
        <v>220</v>
      </c>
      <c r="BR53" s="2448" t="s">
        <v>21</v>
      </c>
      <c r="BS53" s="2448">
        <v>14166</v>
      </c>
      <c r="BT53" s="2448">
        <v>14166</v>
      </c>
      <c r="BU53" s="2448" t="s">
        <v>21</v>
      </c>
      <c r="BV53" s="2448" t="s">
        <v>22</v>
      </c>
      <c r="BW53" s="2448" t="s">
        <v>21</v>
      </c>
      <c r="BX53" s="2448" t="s">
        <v>21</v>
      </c>
      <c r="BY53" s="2448" t="s">
        <v>21</v>
      </c>
      <c r="BZ53" s="2448" t="s">
        <v>21</v>
      </c>
      <c r="CA53" s="2448" t="s">
        <v>21</v>
      </c>
      <c r="CB53" s="2448" t="s">
        <v>21</v>
      </c>
      <c r="CC53" s="2448" t="s">
        <v>21</v>
      </c>
      <c r="CD53" s="2448" t="s">
        <v>21</v>
      </c>
      <c r="CE53" s="1448" t="s">
        <v>27</v>
      </c>
      <c r="CF53" s="670" t="s">
        <v>26</v>
      </c>
    </row>
    <row r="54" spans="1:84" ht="15" customHeight="1">
      <c r="A54" s="88">
        <v>1</v>
      </c>
      <c r="B54" s="89" t="s">
        <v>2159</v>
      </c>
      <c r="C54" s="134" t="s">
        <v>2161</v>
      </c>
      <c r="D54" s="2448">
        <v>61361</v>
      </c>
      <c r="E54" s="2448">
        <v>61241</v>
      </c>
      <c r="F54" s="2448">
        <v>2301</v>
      </c>
      <c r="G54" s="2448">
        <v>311</v>
      </c>
      <c r="H54" s="2448">
        <v>58630</v>
      </c>
      <c r="I54" s="2448">
        <v>53881</v>
      </c>
      <c r="J54" s="2448">
        <v>4749</v>
      </c>
      <c r="K54" s="2448">
        <v>8394</v>
      </c>
      <c r="L54" s="2448">
        <v>1009</v>
      </c>
      <c r="M54" s="2448">
        <v>996</v>
      </c>
      <c r="N54" s="2448" t="s">
        <v>21</v>
      </c>
      <c r="O54" s="2448" t="s">
        <v>21</v>
      </c>
      <c r="P54" s="2448">
        <v>996</v>
      </c>
      <c r="Q54" s="2448">
        <v>11</v>
      </c>
      <c r="R54" s="2448">
        <v>985</v>
      </c>
      <c r="S54" s="2448">
        <v>31</v>
      </c>
      <c r="T54" s="1448" t="s">
        <v>28</v>
      </c>
      <c r="U54" s="670" t="s">
        <v>26</v>
      </c>
      <c r="V54" s="88">
        <v>1</v>
      </c>
      <c r="W54" s="89" t="s">
        <v>2159</v>
      </c>
      <c r="X54" s="134" t="s">
        <v>2161</v>
      </c>
      <c r="Y54" s="2448">
        <v>14114</v>
      </c>
      <c r="Z54" s="2448">
        <v>13647</v>
      </c>
      <c r="AA54" s="2448">
        <v>501</v>
      </c>
      <c r="AB54" s="2448">
        <v>272</v>
      </c>
      <c r="AC54" s="2448">
        <v>12874</v>
      </c>
      <c r="AD54" s="2448">
        <v>12807</v>
      </c>
      <c r="AE54" s="2448">
        <v>67</v>
      </c>
      <c r="AF54" s="2448">
        <v>2510</v>
      </c>
      <c r="AG54" s="2448">
        <v>2076</v>
      </c>
      <c r="AH54" s="2448">
        <v>2059</v>
      </c>
      <c r="AI54" s="2448" t="s">
        <v>21</v>
      </c>
      <c r="AJ54" s="2448" t="s">
        <v>21</v>
      </c>
      <c r="AK54" s="2448">
        <v>2059</v>
      </c>
      <c r="AL54" s="2448">
        <v>2059</v>
      </c>
      <c r="AM54" s="2448" t="s">
        <v>21</v>
      </c>
      <c r="AN54" s="2448">
        <v>57</v>
      </c>
      <c r="AO54" s="1448" t="s">
        <v>28</v>
      </c>
      <c r="AP54" s="670" t="s">
        <v>26</v>
      </c>
      <c r="AQ54" s="88">
        <v>1</v>
      </c>
      <c r="AR54" s="89" t="s">
        <v>2159</v>
      </c>
      <c r="AS54" s="134" t="s">
        <v>2161</v>
      </c>
      <c r="AT54" s="2448">
        <v>13274</v>
      </c>
      <c r="AU54" s="2448">
        <v>12680</v>
      </c>
      <c r="AV54" s="2448" t="s">
        <v>21</v>
      </c>
      <c r="AW54" s="2448" t="s">
        <v>21</v>
      </c>
      <c r="AX54" s="2448">
        <v>12680</v>
      </c>
      <c r="AY54" s="2448">
        <v>12680</v>
      </c>
      <c r="AZ54" s="2448" t="s">
        <v>21</v>
      </c>
      <c r="BA54" s="2448">
        <v>16786</v>
      </c>
      <c r="BB54" s="2448">
        <v>1213</v>
      </c>
      <c r="BC54" s="2448">
        <v>1213</v>
      </c>
      <c r="BD54" s="2448" t="s">
        <v>21</v>
      </c>
      <c r="BE54" s="2448" t="s">
        <v>21</v>
      </c>
      <c r="BF54" s="2448">
        <v>1213</v>
      </c>
      <c r="BG54" s="2448">
        <v>1213</v>
      </c>
      <c r="BH54" s="2448" t="s">
        <v>21</v>
      </c>
      <c r="BI54" s="2448" t="s">
        <v>22</v>
      </c>
      <c r="BJ54" s="1448" t="s">
        <v>28</v>
      </c>
      <c r="BK54" s="670" t="s">
        <v>26</v>
      </c>
      <c r="BL54" s="88">
        <v>1</v>
      </c>
      <c r="BM54" s="89" t="s">
        <v>2159</v>
      </c>
      <c r="BN54" s="134" t="s">
        <v>2161</v>
      </c>
      <c r="BO54" s="2448">
        <v>14753</v>
      </c>
      <c r="BP54" s="2448">
        <v>14751</v>
      </c>
      <c r="BQ54" s="2448">
        <v>171</v>
      </c>
      <c r="BR54" s="2448" t="s">
        <v>21</v>
      </c>
      <c r="BS54" s="2448">
        <v>14580</v>
      </c>
      <c r="BT54" s="2448">
        <v>14580</v>
      </c>
      <c r="BU54" s="2448" t="s">
        <v>21</v>
      </c>
      <c r="BV54" s="2448" t="s">
        <v>22</v>
      </c>
      <c r="BW54" s="2448" t="s">
        <v>21</v>
      </c>
      <c r="BX54" s="2448" t="s">
        <v>21</v>
      </c>
      <c r="BY54" s="2448" t="s">
        <v>21</v>
      </c>
      <c r="BZ54" s="2448" t="s">
        <v>21</v>
      </c>
      <c r="CA54" s="2448" t="s">
        <v>21</v>
      </c>
      <c r="CB54" s="2448" t="s">
        <v>21</v>
      </c>
      <c r="CC54" s="2448" t="s">
        <v>21</v>
      </c>
      <c r="CD54" s="2448" t="s">
        <v>21</v>
      </c>
      <c r="CE54" s="1448" t="s">
        <v>28</v>
      </c>
      <c r="CF54" s="670" t="s">
        <v>26</v>
      </c>
    </row>
    <row r="55" spans="1:84" ht="15" customHeight="1">
      <c r="A55" s="88" t="s">
        <v>26</v>
      </c>
      <c r="B55" s="89" t="s">
        <v>26</v>
      </c>
      <c r="C55" s="134" t="s">
        <v>165</v>
      </c>
      <c r="D55" s="2448">
        <v>65460</v>
      </c>
      <c r="E55" s="2448">
        <v>64783</v>
      </c>
      <c r="F55" s="2448">
        <v>2758</v>
      </c>
      <c r="G55" s="2448">
        <v>1108</v>
      </c>
      <c r="H55" s="2448">
        <v>60918</v>
      </c>
      <c r="I55" s="2448">
        <v>55219</v>
      </c>
      <c r="J55" s="2448">
        <v>5698</v>
      </c>
      <c r="K55" s="2448">
        <v>9031</v>
      </c>
      <c r="L55" s="2448">
        <v>937</v>
      </c>
      <c r="M55" s="2448">
        <v>949</v>
      </c>
      <c r="N55" s="2448" t="s">
        <v>21</v>
      </c>
      <c r="O55" s="2448" t="s">
        <v>21</v>
      </c>
      <c r="P55" s="2448">
        <v>949</v>
      </c>
      <c r="Q55" s="2448">
        <v>6</v>
      </c>
      <c r="R55" s="2448">
        <v>943</v>
      </c>
      <c r="S55" s="2448">
        <v>20</v>
      </c>
      <c r="T55" s="1448" t="s">
        <v>29</v>
      </c>
      <c r="U55" s="670" t="s">
        <v>26</v>
      </c>
      <c r="V55" s="88" t="s">
        <v>26</v>
      </c>
      <c r="W55" s="89" t="s">
        <v>26</v>
      </c>
      <c r="X55" s="134" t="s">
        <v>165</v>
      </c>
      <c r="Y55" s="2448">
        <v>16322</v>
      </c>
      <c r="Z55" s="2448">
        <v>15964</v>
      </c>
      <c r="AA55" s="2448">
        <v>548</v>
      </c>
      <c r="AB55" s="2448">
        <v>1014</v>
      </c>
      <c r="AC55" s="2448">
        <v>14402</v>
      </c>
      <c r="AD55" s="2448">
        <v>14348</v>
      </c>
      <c r="AE55" s="2448">
        <v>54</v>
      </c>
      <c r="AF55" s="2448">
        <v>2868</v>
      </c>
      <c r="AG55" s="2448">
        <v>1422</v>
      </c>
      <c r="AH55" s="2448">
        <v>1435</v>
      </c>
      <c r="AI55" s="2448" t="s">
        <v>21</v>
      </c>
      <c r="AJ55" s="2448" t="s">
        <v>21</v>
      </c>
      <c r="AK55" s="2448">
        <v>1435</v>
      </c>
      <c r="AL55" s="2448">
        <v>1435</v>
      </c>
      <c r="AM55" s="2448" t="s">
        <v>21</v>
      </c>
      <c r="AN55" s="2448">
        <v>44</v>
      </c>
      <c r="AO55" s="1448" t="s">
        <v>29</v>
      </c>
      <c r="AP55" s="670" t="s">
        <v>26</v>
      </c>
      <c r="AQ55" s="88" t="s">
        <v>26</v>
      </c>
      <c r="AR55" s="89" t="s">
        <v>26</v>
      </c>
      <c r="AS55" s="134" t="s">
        <v>165</v>
      </c>
      <c r="AT55" s="2448">
        <v>12977</v>
      </c>
      <c r="AU55" s="2448">
        <v>12484</v>
      </c>
      <c r="AV55" s="2448" t="s">
        <v>21</v>
      </c>
      <c r="AW55" s="2448" t="s">
        <v>21</v>
      </c>
      <c r="AX55" s="2448">
        <v>12484</v>
      </c>
      <c r="AY55" s="2448">
        <v>12484</v>
      </c>
      <c r="AZ55" s="2448" t="s">
        <v>21</v>
      </c>
      <c r="BA55" s="2448">
        <v>17280</v>
      </c>
      <c r="BB55" s="2448">
        <v>1168</v>
      </c>
      <c r="BC55" s="2448">
        <v>1168</v>
      </c>
      <c r="BD55" s="2448" t="s">
        <v>21</v>
      </c>
      <c r="BE55" s="2448" t="s">
        <v>21</v>
      </c>
      <c r="BF55" s="2448">
        <v>1168</v>
      </c>
      <c r="BG55" s="2448">
        <v>1168</v>
      </c>
      <c r="BH55" s="2448" t="s">
        <v>21</v>
      </c>
      <c r="BI55" s="2448" t="s">
        <v>22</v>
      </c>
      <c r="BJ55" s="1448" t="s">
        <v>29</v>
      </c>
      <c r="BK55" s="670" t="s">
        <v>26</v>
      </c>
      <c r="BL55" s="88" t="s">
        <v>26</v>
      </c>
      <c r="BM55" s="89" t="s">
        <v>26</v>
      </c>
      <c r="BN55" s="134" t="s">
        <v>165</v>
      </c>
      <c r="BO55" s="2448">
        <v>14553</v>
      </c>
      <c r="BP55" s="2448">
        <v>14552</v>
      </c>
      <c r="BQ55" s="2448">
        <v>207</v>
      </c>
      <c r="BR55" s="2448" t="s">
        <v>21</v>
      </c>
      <c r="BS55" s="2448">
        <v>14345</v>
      </c>
      <c r="BT55" s="2448">
        <v>14345</v>
      </c>
      <c r="BU55" s="2448" t="s">
        <v>21</v>
      </c>
      <c r="BV55" s="2448" t="s">
        <v>22</v>
      </c>
      <c r="BW55" s="2448" t="s">
        <v>21</v>
      </c>
      <c r="BX55" s="2448" t="s">
        <v>21</v>
      </c>
      <c r="BY55" s="2448" t="s">
        <v>21</v>
      </c>
      <c r="BZ55" s="2448" t="s">
        <v>21</v>
      </c>
      <c r="CA55" s="2448" t="s">
        <v>21</v>
      </c>
      <c r="CB55" s="2448" t="s">
        <v>21</v>
      </c>
      <c r="CC55" s="2448" t="s">
        <v>21</v>
      </c>
      <c r="CD55" s="2448" t="s">
        <v>21</v>
      </c>
      <c r="CE55" s="1448" t="s">
        <v>29</v>
      </c>
      <c r="CF55" s="670" t="s">
        <v>26</v>
      </c>
    </row>
    <row r="56" spans="1:84" ht="7.5" customHeight="1">
      <c r="A56" s="85"/>
      <c r="B56" s="87"/>
      <c r="C56" s="136"/>
      <c r="D56" s="111"/>
      <c r="E56" s="111"/>
      <c r="F56" s="111"/>
      <c r="G56" s="111"/>
      <c r="H56" s="111"/>
      <c r="I56" s="111"/>
      <c r="J56" s="111"/>
      <c r="K56" s="111"/>
      <c r="L56" s="111"/>
      <c r="M56" s="111"/>
      <c r="N56" s="111"/>
      <c r="O56" s="111"/>
      <c r="P56" s="111"/>
      <c r="Q56" s="111"/>
      <c r="R56" s="111"/>
      <c r="S56" s="111"/>
      <c r="T56" s="1449"/>
      <c r="U56" s="509"/>
      <c r="V56" s="85"/>
      <c r="W56" s="87"/>
      <c r="X56" s="136"/>
      <c r="Y56" s="111"/>
      <c r="Z56" s="111"/>
      <c r="AA56" s="111"/>
      <c r="AB56" s="111"/>
      <c r="AC56" s="111"/>
      <c r="AD56" s="111"/>
      <c r="AE56" s="111"/>
      <c r="AF56" s="111"/>
      <c r="AG56" s="111"/>
      <c r="AH56" s="111"/>
      <c r="AI56" s="111"/>
      <c r="AJ56" s="111"/>
      <c r="AK56" s="111"/>
      <c r="AL56" s="111"/>
      <c r="AM56" s="111"/>
      <c r="AN56" s="111"/>
      <c r="AO56" s="1449"/>
      <c r="AP56" s="509"/>
      <c r="AQ56" s="85"/>
      <c r="AR56" s="87"/>
      <c r="AS56" s="136"/>
      <c r="AT56" s="111"/>
      <c r="AU56" s="111"/>
      <c r="AV56" s="111"/>
      <c r="AW56" s="111"/>
      <c r="AX56" s="111"/>
      <c r="AY56" s="111"/>
      <c r="AZ56" s="111"/>
      <c r="BA56" s="111"/>
      <c r="BB56" s="111"/>
      <c r="BC56" s="111"/>
      <c r="BD56" s="111"/>
      <c r="BE56" s="111"/>
      <c r="BF56" s="111"/>
      <c r="BG56" s="111"/>
      <c r="BH56" s="111"/>
      <c r="BI56" s="111"/>
      <c r="BJ56" s="1449"/>
      <c r="BK56" s="509"/>
      <c r="BL56" s="85"/>
      <c r="BM56" s="87"/>
      <c r="BN56" s="136"/>
      <c r="BO56" s="111"/>
      <c r="BP56" s="111"/>
      <c r="BQ56" s="111"/>
      <c r="BR56" s="111"/>
      <c r="BS56" s="111"/>
      <c r="BT56" s="111"/>
      <c r="BU56" s="111"/>
      <c r="BV56" s="111"/>
      <c r="BW56" s="111"/>
      <c r="BX56" s="111"/>
      <c r="BY56" s="111"/>
      <c r="BZ56" s="111"/>
      <c r="CA56" s="111"/>
      <c r="CB56" s="111"/>
      <c r="CC56" s="111"/>
      <c r="CD56" s="111"/>
      <c r="CE56" s="1449"/>
      <c r="CF56" s="509"/>
    </row>
    <row r="57" spans="1:84" ht="15" customHeight="1">
      <c r="A57" s="88" t="s">
        <v>2162</v>
      </c>
      <c r="B57" s="89" t="s">
        <v>23</v>
      </c>
      <c r="C57" s="137" t="s">
        <v>166</v>
      </c>
      <c r="D57" s="2448">
        <v>19855</v>
      </c>
      <c r="E57" s="2448">
        <v>22349</v>
      </c>
      <c r="F57" s="2448">
        <v>770</v>
      </c>
      <c r="G57" s="2448">
        <v>7</v>
      </c>
      <c r="H57" s="2448">
        <v>21571</v>
      </c>
      <c r="I57" s="2448">
        <v>19446</v>
      </c>
      <c r="J57" s="2448">
        <v>2125</v>
      </c>
      <c r="K57" s="2448">
        <v>7266</v>
      </c>
      <c r="L57" s="2448">
        <v>281</v>
      </c>
      <c r="M57" s="2448">
        <v>282</v>
      </c>
      <c r="N57" s="2448" t="s">
        <v>21</v>
      </c>
      <c r="O57" s="2448" t="s">
        <v>21</v>
      </c>
      <c r="P57" s="2448">
        <v>282</v>
      </c>
      <c r="Q57" s="2448">
        <v>4</v>
      </c>
      <c r="R57" s="2448">
        <v>278</v>
      </c>
      <c r="S57" s="2448">
        <v>16</v>
      </c>
      <c r="T57" s="1548" t="s">
        <v>30</v>
      </c>
      <c r="U57" s="669" t="s">
        <v>2160</v>
      </c>
      <c r="V57" s="88" t="s">
        <v>2162</v>
      </c>
      <c r="W57" s="89" t="s">
        <v>23</v>
      </c>
      <c r="X57" s="137" t="s">
        <v>166</v>
      </c>
      <c r="Y57" s="2448">
        <v>4868</v>
      </c>
      <c r="Z57" s="2448">
        <v>6014</v>
      </c>
      <c r="AA57" s="2448">
        <v>169</v>
      </c>
      <c r="AB57" s="2448">
        <v>5</v>
      </c>
      <c r="AC57" s="2448">
        <v>5840</v>
      </c>
      <c r="AD57" s="2448">
        <v>5823</v>
      </c>
      <c r="AE57" s="2448">
        <v>17</v>
      </c>
      <c r="AF57" s="2448">
        <v>2190</v>
      </c>
      <c r="AG57" s="2448">
        <v>46</v>
      </c>
      <c r="AH57" s="2448">
        <v>64</v>
      </c>
      <c r="AI57" s="2448" t="s">
        <v>21</v>
      </c>
      <c r="AJ57" s="2448" t="s">
        <v>21</v>
      </c>
      <c r="AK57" s="2448">
        <v>64</v>
      </c>
      <c r="AL57" s="2448">
        <v>64</v>
      </c>
      <c r="AM57" s="2448" t="s">
        <v>21</v>
      </c>
      <c r="AN57" s="2448">
        <v>34</v>
      </c>
      <c r="AO57" s="1548" t="s">
        <v>30</v>
      </c>
      <c r="AP57" s="669" t="s">
        <v>2160</v>
      </c>
      <c r="AQ57" s="88" t="s">
        <v>2162</v>
      </c>
      <c r="AR57" s="89" t="s">
        <v>23</v>
      </c>
      <c r="AS57" s="137" t="s">
        <v>166</v>
      </c>
      <c r="AT57" s="2448">
        <v>795</v>
      </c>
      <c r="AU57" s="2448">
        <v>4643</v>
      </c>
      <c r="AV57" s="2448" t="s">
        <v>21</v>
      </c>
      <c r="AW57" s="2448" t="s">
        <v>21</v>
      </c>
      <c r="AX57" s="2448">
        <v>4643</v>
      </c>
      <c r="AY57" s="2448">
        <v>4643</v>
      </c>
      <c r="AZ57" s="2448" t="s">
        <v>21</v>
      </c>
      <c r="BA57" s="2448">
        <v>34279</v>
      </c>
      <c r="BB57" s="2448">
        <v>339</v>
      </c>
      <c r="BC57" s="2448">
        <v>339</v>
      </c>
      <c r="BD57" s="2448" t="s">
        <v>21</v>
      </c>
      <c r="BE57" s="2448" t="s">
        <v>21</v>
      </c>
      <c r="BF57" s="2448">
        <v>339</v>
      </c>
      <c r="BG57" s="2448">
        <v>339</v>
      </c>
      <c r="BH57" s="2448" t="s">
        <v>21</v>
      </c>
      <c r="BI57" s="2448" t="s">
        <v>22</v>
      </c>
      <c r="BJ57" s="1548" t="s">
        <v>30</v>
      </c>
      <c r="BK57" s="669" t="s">
        <v>2160</v>
      </c>
      <c r="BL57" s="88" t="s">
        <v>2162</v>
      </c>
      <c r="BM57" s="89" t="s">
        <v>23</v>
      </c>
      <c r="BN57" s="137" t="s">
        <v>166</v>
      </c>
      <c r="BO57" s="2448">
        <v>4869</v>
      </c>
      <c r="BP57" s="2448">
        <v>4869</v>
      </c>
      <c r="BQ57" s="2448">
        <v>79</v>
      </c>
      <c r="BR57" s="2448" t="s">
        <v>21</v>
      </c>
      <c r="BS57" s="2448">
        <v>4790</v>
      </c>
      <c r="BT57" s="2448">
        <v>4790</v>
      </c>
      <c r="BU57" s="2448" t="s">
        <v>21</v>
      </c>
      <c r="BV57" s="2448" t="s">
        <v>22</v>
      </c>
      <c r="BW57" s="2448" t="s">
        <v>21</v>
      </c>
      <c r="BX57" s="2448" t="s">
        <v>21</v>
      </c>
      <c r="BY57" s="2448" t="s">
        <v>21</v>
      </c>
      <c r="BZ57" s="2448" t="s">
        <v>21</v>
      </c>
      <c r="CA57" s="2448" t="s">
        <v>21</v>
      </c>
      <c r="CB57" s="2448" t="s">
        <v>21</v>
      </c>
      <c r="CC57" s="2448" t="s">
        <v>21</v>
      </c>
      <c r="CD57" s="2448" t="s">
        <v>21</v>
      </c>
      <c r="CE57" s="1548" t="s">
        <v>30</v>
      </c>
      <c r="CF57" s="669" t="s">
        <v>2160</v>
      </c>
    </row>
    <row r="58" spans="1:84" ht="15" customHeight="1">
      <c r="A58" s="88" t="s">
        <v>26</v>
      </c>
      <c r="B58" s="89" t="s">
        <v>26</v>
      </c>
      <c r="C58" s="137" t="s">
        <v>167</v>
      </c>
      <c r="D58" s="2448">
        <v>20088</v>
      </c>
      <c r="E58" s="2448">
        <v>19629</v>
      </c>
      <c r="F58" s="2448">
        <v>931</v>
      </c>
      <c r="G58" s="2448">
        <v>5</v>
      </c>
      <c r="H58" s="2448">
        <v>18693</v>
      </c>
      <c r="I58" s="2448">
        <v>17413</v>
      </c>
      <c r="J58" s="2448">
        <v>1280</v>
      </c>
      <c r="K58" s="2448">
        <v>7725</v>
      </c>
      <c r="L58" s="2448">
        <v>335</v>
      </c>
      <c r="M58" s="2448">
        <v>328</v>
      </c>
      <c r="N58" s="2448" t="s">
        <v>21</v>
      </c>
      <c r="O58" s="2448" t="s">
        <v>21</v>
      </c>
      <c r="P58" s="2448">
        <v>328</v>
      </c>
      <c r="Q58" s="2448">
        <v>2</v>
      </c>
      <c r="R58" s="2448">
        <v>326</v>
      </c>
      <c r="S58" s="2448">
        <v>24</v>
      </c>
      <c r="T58" s="1448" t="s">
        <v>31</v>
      </c>
      <c r="U58" s="670" t="s">
        <v>26</v>
      </c>
      <c r="V58" s="88" t="s">
        <v>26</v>
      </c>
      <c r="W58" s="89" t="s">
        <v>26</v>
      </c>
      <c r="X58" s="137" t="s">
        <v>167</v>
      </c>
      <c r="Y58" s="2448">
        <v>3767</v>
      </c>
      <c r="Z58" s="2448">
        <v>4330</v>
      </c>
      <c r="AA58" s="2448">
        <v>149</v>
      </c>
      <c r="AB58" s="2448">
        <v>5</v>
      </c>
      <c r="AC58" s="2448">
        <v>4176</v>
      </c>
      <c r="AD58" s="2448">
        <v>4172</v>
      </c>
      <c r="AE58" s="2448">
        <v>4</v>
      </c>
      <c r="AF58" s="2448">
        <v>1627</v>
      </c>
      <c r="AG58" s="2448">
        <v>55</v>
      </c>
      <c r="AH58" s="2448">
        <v>47</v>
      </c>
      <c r="AI58" s="2448" t="s">
        <v>21</v>
      </c>
      <c r="AJ58" s="2448" t="s">
        <v>21</v>
      </c>
      <c r="AK58" s="2448">
        <v>47</v>
      </c>
      <c r="AL58" s="2448">
        <v>47</v>
      </c>
      <c r="AM58" s="2448" t="s">
        <v>21</v>
      </c>
      <c r="AN58" s="2448">
        <v>42</v>
      </c>
      <c r="AO58" s="1448" t="s">
        <v>31</v>
      </c>
      <c r="AP58" s="670" t="s">
        <v>26</v>
      </c>
      <c r="AQ58" s="88" t="s">
        <v>26</v>
      </c>
      <c r="AR58" s="89" t="s">
        <v>26</v>
      </c>
      <c r="AS58" s="137" t="s">
        <v>167</v>
      </c>
      <c r="AT58" s="2448">
        <v>173</v>
      </c>
      <c r="AU58" s="2448">
        <v>4262</v>
      </c>
      <c r="AV58" s="2448" t="s">
        <v>21</v>
      </c>
      <c r="AW58" s="2448" t="s">
        <v>21</v>
      </c>
      <c r="AX58" s="2448">
        <v>4262</v>
      </c>
      <c r="AY58" s="2448">
        <v>4262</v>
      </c>
      <c r="AZ58" s="2448" t="s">
        <v>21</v>
      </c>
      <c r="BA58" s="2448">
        <v>30190</v>
      </c>
      <c r="BB58" s="2448">
        <v>283</v>
      </c>
      <c r="BC58" s="2448">
        <v>283</v>
      </c>
      <c r="BD58" s="2448" t="s">
        <v>21</v>
      </c>
      <c r="BE58" s="2448" t="s">
        <v>21</v>
      </c>
      <c r="BF58" s="2448">
        <v>283</v>
      </c>
      <c r="BG58" s="2448">
        <v>283</v>
      </c>
      <c r="BH58" s="2448" t="s">
        <v>21</v>
      </c>
      <c r="BI58" s="2448" t="s">
        <v>22</v>
      </c>
      <c r="BJ58" s="1448" t="s">
        <v>31</v>
      </c>
      <c r="BK58" s="670" t="s">
        <v>26</v>
      </c>
      <c r="BL58" s="88" t="s">
        <v>26</v>
      </c>
      <c r="BM58" s="89" t="s">
        <v>26</v>
      </c>
      <c r="BN58" s="137" t="s">
        <v>167</v>
      </c>
      <c r="BO58" s="2448">
        <v>5266</v>
      </c>
      <c r="BP58" s="2448">
        <v>5266</v>
      </c>
      <c r="BQ58" s="2448">
        <v>108</v>
      </c>
      <c r="BR58" s="2448" t="s">
        <v>21</v>
      </c>
      <c r="BS58" s="2448">
        <v>5158</v>
      </c>
      <c r="BT58" s="2448">
        <v>5158</v>
      </c>
      <c r="BU58" s="2448" t="s">
        <v>21</v>
      </c>
      <c r="BV58" s="2448" t="s">
        <v>22</v>
      </c>
      <c r="BW58" s="2448" t="s">
        <v>21</v>
      </c>
      <c r="BX58" s="2448" t="s">
        <v>21</v>
      </c>
      <c r="BY58" s="2448" t="s">
        <v>21</v>
      </c>
      <c r="BZ58" s="2448" t="s">
        <v>21</v>
      </c>
      <c r="CA58" s="2448" t="s">
        <v>21</v>
      </c>
      <c r="CB58" s="2448" t="s">
        <v>21</v>
      </c>
      <c r="CC58" s="2448" t="s">
        <v>21</v>
      </c>
      <c r="CD58" s="2448" t="s">
        <v>21</v>
      </c>
      <c r="CE58" s="1448" t="s">
        <v>31</v>
      </c>
      <c r="CF58" s="670" t="s">
        <v>26</v>
      </c>
    </row>
    <row r="59" spans="1:84" ht="15" customHeight="1">
      <c r="A59" s="88" t="s">
        <v>26</v>
      </c>
      <c r="B59" s="89" t="s">
        <v>26</v>
      </c>
      <c r="C59" s="137" t="s">
        <v>168</v>
      </c>
      <c r="D59" s="2448">
        <v>21774</v>
      </c>
      <c r="E59" s="2448">
        <v>21537</v>
      </c>
      <c r="F59" s="2448">
        <v>829</v>
      </c>
      <c r="G59" s="2448">
        <v>6</v>
      </c>
      <c r="H59" s="2448">
        <v>20701</v>
      </c>
      <c r="I59" s="2448">
        <v>18778</v>
      </c>
      <c r="J59" s="2448">
        <v>1923</v>
      </c>
      <c r="K59" s="2448">
        <v>7966</v>
      </c>
      <c r="L59" s="2448">
        <v>302</v>
      </c>
      <c r="M59" s="2448">
        <v>301</v>
      </c>
      <c r="N59" s="2448" t="s">
        <v>21</v>
      </c>
      <c r="O59" s="2448" t="s">
        <v>21</v>
      </c>
      <c r="P59" s="2448">
        <v>301</v>
      </c>
      <c r="Q59" s="2448">
        <v>2</v>
      </c>
      <c r="R59" s="2448">
        <v>299</v>
      </c>
      <c r="S59" s="2448">
        <v>25</v>
      </c>
      <c r="T59" s="1448" t="s">
        <v>32</v>
      </c>
      <c r="U59" s="670" t="s">
        <v>26</v>
      </c>
      <c r="V59" s="88" t="s">
        <v>26</v>
      </c>
      <c r="W59" s="89" t="s">
        <v>26</v>
      </c>
      <c r="X59" s="137" t="s">
        <v>168</v>
      </c>
      <c r="Y59" s="2448">
        <v>5759</v>
      </c>
      <c r="Z59" s="2448">
        <v>4982</v>
      </c>
      <c r="AA59" s="2448">
        <v>152</v>
      </c>
      <c r="AB59" s="2448">
        <v>5</v>
      </c>
      <c r="AC59" s="2448">
        <v>4825</v>
      </c>
      <c r="AD59" s="2448">
        <v>4754</v>
      </c>
      <c r="AE59" s="2448">
        <v>71</v>
      </c>
      <c r="AF59" s="2448">
        <v>2404</v>
      </c>
      <c r="AG59" s="2448">
        <v>48</v>
      </c>
      <c r="AH59" s="2448">
        <v>63</v>
      </c>
      <c r="AI59" s="2448" t="s">
        <v>21</v>
      </c>
      <c r="AJ59" s="2448" t="s">
        <v>21</v>
      </c>
      <c r="AK59" s="2448">
        <v>63</v>
      </c>
      <c r="AL59" s="2448">
        <v>63</v>
      </c>
      <c r="AM59" s="2448" t="s">
        <v>21</v>
      </c>
      <c r="AN59" s="2448">
        <v>27</v>
      </c>
      <c r="AO59" s="1448" t="s">
        <v>32</v>
      </c>
      <c r="AP59" s="670" t="s">
        <v>26</v>
      </c>
      <c r="AQ59" s="88" t="s">
        <v>26</v>
      </c>
      <c r="AR59" s="89" t="s">
        <v>26</v>
      </c>
      <c r="AS59" s="137" t="s">
        <v>168</v>
      </c>
      <c r="AT59" s="2448">
        <v>1354</v>
      </c>
      <c r="AU59" s="2448">
        <v>4021</v>
      </c>
      <c r="AV59" s="2448" t="s">
        <v>21</v>
      </c>
      <c r="AW59" s="2448" t="s">
        <v>21</v>
      </c>
      <c r="AX59" s="2448">
        <v>4021</v>
      </c>
      <c r="AY59" s="2448">
        <v>4021</v>
      </c>
      <c r="AZ59" s="2448" t="s">
        <v>21</v>
      </c>
      <c r="BA59" s="2448">
        <v>27523</v>
      </c>
      <c r="BB59" s="2448">
        <v>305</v>
      </c>
      <c r="BC59" s="2448">
        <v>305</v>
      </c>
      <c r="BD59" s="2448" t="s">
        <v>21</v>
      </c>
      <c r="BE59" s="2448" t="s">
        <v>21</v>
      </c>
      <c r="BF59" s="2448">
        <v>305</v>
      </c>
      <c r="BG59" s="2448">
        <v>305</v>
      </c>
      <c r="BH59" s="2448" t="s">
        <v>21</v>
      </c>
      <c r="BI59" s="2448" t="s">
        <v>22</v>
      </c>
      <c r="BJ59" s="1448" t="s">
        <v>32</v>
      </c>
      <c r="BK59" s="670" t="s">
        <v>26</v>
      </c>
      <c r="BL59" s="88" t="s">
        <v>26</v>
      </c>
      <c r="BM59" s="89" t="s">
        <v>26</v>
      </c>
      <c r="BN59" s="137" t="s">
        <v>168</v>
      </c>
      <c r="BO59" s="2448">
        <v>5339</v>
      </c>
      <c r="BP59" s="2448">
        <v>5339</v>
      </c>
      <c r="BQ59" s="2448">
        <v>94</v>
      </c>
      <c r="BR59" s="2448" t="s">
        <v>21</v>
      </c>
      <c r="BS59" s="2448">
        <v>5245</v>
      </c>
      <c r="BT59" s="2448">
        <v>5245</v>
      </c>
      <c r="BU59" s="2448" t="s">
        <v>21</v>
      </c>
      <c r="BV59" s="2448" t="s">
        <v>22</v>
      </c>
      <c r="BW59" s="2448" t="s">
        <v>21</v>
      </c>
      <c r="BX59" s="2448" t="s">
        <v>21</v>
      </c>
      <c r="BY59" s="2448" t="s">
        <v>21</v>
      </c>
      <c r="BZ59" s="2448" t="s">
        <v>21</v>
      </c>
      <c r="CA59" s="2448" t="s">
        <v>21</v>
      </c>
      <c r="CB59" s="2448" t="s">
        <v>21</v>
      </c>
      <c r="CC59" s="2448" t="s">
        <v>21</v>
      </c>
      <c r="CD59" s="2448" t="s">
        <v>21</v>
      </c>
      <c r="CE59" s="1448" t="s">
        <v>32</v>
      </c>
      <c r="CF59" s="670" t="s">
        <v>26</v>
      </c>
    </row>
    <row r="60" spans="1:84" ht="15" customHeight="1">
      <c r="A60" s="88" t="s">
        <v>26</v>
      </c>
      <c r="B60" s="89" t="s">
        <v>26</v>
      </c>
      <c r="C60" s="137" t="s">
        <v>169</v>
      </c>
      <c r="D60" s="2448">
        <v>21568</v>
      </c>
      <c r="E60" s="2448">
        <v>20705</v>
      </c>
      <c r="F60" s="2448">
        <v>729</v>
      </c>
      <c r="G60" s="2448">
        <v>219</v>
      </c>
      <c r="H60" s="2448">
        <v>19758</v>
      </c>
      <c r="I60" s="2448">
        <v>17888</v>
      </c>
      <c r="J60" s="2448">
        <v>1869</v>
      </c>
      <c r="K60" s="2448">
        <v>8808</v>
      </c>
      <c r="L60" s="2448">
        <v>351</v>
      </c>
      <c r="M60" s="2448">
        <v>346</v>
      </c>
      <c r="N60" s="2448" t="s">
        <v>21</v>
      </c>
      <c r="O60" s="2448" t="s">
        <v>21</v>
      </c>
      <c r="P60" s="2448">
        <v>346</v>
      </c>
      <c r="Q60" s="2448">
        <v>3</v>
      </c>
      <c r="R60" s="2448">
        <v>343</v>
      </c>
      <c r="S60" s="2448">
        <v>30</v>
      </c>
      <c r="T60" s="1448" t="s">
        <v>33</v>
      </c>
      <c r="U60" s="670" t="s">
        <v>26</v>
      </c>
      <c r="V60" s="88" t="s">
        <v>26</v>
      </c>
      <c r="W60" s="89" t="s">
        <v>26</v>
      </c>
      <c r="X60" s="137" t="s">
        <v>169</v>
      </c>
      <c r="Y60" s="2448">
        <v>5000</v>
      </c>
      <c r="Z60" s="2448">
        <v>4813</v>
      </c>
      <c r="AA60" s="2448">
        <v>143</v>
      </c>
      <c r="AB60" s="2448">
        <v>195</v>
      </c>
      <c r="AC60" s="2448">
        <v>4475</v>
      </c>
      <c r="AD60" s="2448">
        <v>4440</v>
      </c>
      <c r="AE60" s="2448">
        <v>35</v>
      </c>
      <c r="AF60" s="2448">
        <v>2578</v>
      </c>
      <c r="AG60" s="2448">
        <v>75</v>
      </c>
      <c r="AH60" s="2448">
        <v>58</v>
      </c>
      <c r="AI60" s="2448" t="s">
        <v>21</v>
      </c>
      <c r="AJ60" s="2448" t="s">
        <v>21</v>
      </c>
      <c r="AK60" s="2448">
        <v>58</v>
      </c>
      <c r="AL60" s="2448">
        <v>58</v>
      </c>
      <c r="AM60" s="2448" t="s">
        <v>21</v>
      </c>
      <c r="AN60" s="2448">
        <v>44</v>
      </c>
      <c r="AO60" s="1448" t="s">
        <v>33</v>
      </c>
      <c r="AP60" s="670" t="s">
        <v>26</v>
      </c>
      <c r="AQ60" s="88" t="s">
        <v>26</v>
      </c>
      <c r="AR60" s="89" t="s">
        <v>26</v>
      </c>
      <c r="AS60" s="137" t="s">
        <v>169</v>
      </c>
      <c r="AT60" s="2448">
        <v>227</v>
      </c>
      <c r="AU60" s="2448">
        <v>3930</v>
      </c>
      <c r="AV60" s="2448" t="s">
        <v>21</v>
      </c>
      <c r="AW60" s="2448" t="s">
        <v>21</v>
      </c>
      <c r="AX60" s="2448">
        <v>3930</v>
      </c>
      <c r="AY60" s="2448">
        <v>3930</v>
      </c>
      <c r="AZ60" s="2448" t="s">
        <v>21</v>
      </c>
      <c r="BA60" s="2448">
        <v>23820</v>
      </c>
      <c r="BB60" s="2448">
        <v>376</v>
      </c>
      <c r="BC60" s="2448">
        <v>376</v>
      </c>
      <c r="BD60" s="2448" t="s">
        <v>21</v>
      </c>
      <c r="BE60" s="2448" t="s">
        <v>21</v>
      </c>
      <c r="BF60" s="2448">
        <v>376</v>
      </c>
      <c r="BG60" s="2448">
        <v>376</v>
      </c>
      <c r="BH60" s="2448" t="s">
        <v>21</v>
      </c>
      <c r="BI60" s="2448" t="s">
        <v>22</v>
      </c>
      <c r="BJ60" s="1448" t="s">
        <v>33</v>
      </c>
      <c r="BK60" s="670" t="s">
        <v>26</v>
      </c>
      <c r="BL60" s="88" t="s">
        <v>26</v>
      </c>
      <c r="BM60" s="89" t="s">
        <v>26</v>
      </c>
      <c r="BN60" s="137" t="s">
        <v>169</v>
      </c>
      <c r="BO60" s="2448">
        <v>5139</v>
      </c>
      <c r="BP60" s="2448">
        <v>5139</v>
      </c>
      <c r="BQ60" s="2448">
        <v>90</v>
      </c>
      <c r="BR60" s="2448" t="s">
        <v>21</v>
      </c>
      <c r="BS60" s="2448">
        <v>5049</v>
      </c>
      <c r="BT60" s="2448">
        <v>5049</v>
      </c>
      <c r="BU60" s="2448" t="s">
        <v>21</v>
      </c>
      <c r="BV60" s="2448" t="s">
        <v>22</v>
      </c>
      <c r="BW60" s="2448" t="s">
        <v>21</v>
      </c>
      <c r="BX60" s="2448" t="s">
        <v>21</v>
      </c>
      <c r="BY60" s="2448" t="s">
        <v>21</v>
      </c>
      <c r="BZ60" s="2448" t="s">
        <v>21</v>
      </c>
      <c r="CA60" s="2448" t="s">
        <v>21</v>
      </c>
      <c r="CB60" s="2448" t="s">
        <v>21</v>
      </c>
      <c r="CC60" s="2448" t="s">
        <v>21</v>
      </c>
      <c r="CD60" s="2448" t="s">
        <v>21</v>
      </c>
      <c r="CE60" s="1448" t="s">
        <v>33</v>
      </c>
      <c r="CF60" s="670" t="s">
        <v>26</v>
      </c>
    </row>
    <row r="61" spans="1:84" ht="15" customHeight="1">
      <c r="A61" s="88">
        <v>1</v>
      </c>
      <c r="B61" s="89" t="s">
        <v>2159</v>
      </c>
      <c r="C61" s="137" t="s">
        <v>2163</v>
      </c>
      <c r="D61" s="2448">
        <v>19041</v>
      </c>
      <c r="E61" s="2448">
        <v>19584</v>
      </c>
      <c r="F61" s="2448">
        <v>666</v>
      </c>
      <c r="G61" s="2448">
        <v>26</v>
      </c>
      <c r="H61" s="2448">
        <v>18892</v>
      </c>
      <c r="I61" s="2448">
        <v>17126</v>
      </c>
      <c r="J61" s="2448">
        <v>1766</v>
      </c>
      <c r="K61" s="2448">
        <v>8258</v>
      </c>
      <c r="L61" s="2448">
        <v>291</v>
      </c>
      <c r="M61" s="2448">
        <v>302</v>
      </c>
      <c r="N61" s="2448" t="s">
        <v>21</v>
      </c>
      <c r="O61" s="2448" t="s">
        <v>21</v>
      </c>
      <c r="P61" s="2448">
        <v>302</v>
      </c>
      <c r="Q61" s="2448">
        <v>3</v>
      </c>
      <c r="R61" s="2448">
        <v>299</v>
      </c>
      <c r="S61" s="2448">
        <v>19</v>
      </c>
      <c r="T61" s="1448" t="s">
        <v>34</v>
      </c>
      <c r="U61" s="670" t="s">
        <v>26</v>
      </c>
      <c r="V61" s="88">
        <v>1</v>
      </c>
      <c r="W61" s="89" t="s">
        <v>2159</v>
      </c>
      <c r="X61" s="137" t="s">
        <v>2163</v>
      </c>
      <c r="Y61" s="2448">
        <v>3825</v>
      </c>
      <c r="Z61" s="2448">
        <v>4222</v>
      </c>
      <c r="AA61" s="2448">
        <v>160</v>
      </c>
      <c r="AB61" s="2448">
        <v>21</v>
      </c>
      <c r="AC61" s="2448">
        <v>4041</v>
      </c>
      <c r="AD61" s="2448">
        <v>4022</v>
      </c>
      <c r="AE61" s="2448">
        <v>19</v>
      </c>
      <c r="AF61" s="2448">
        <v>2181</v>
      </c>
      <c r="AG61" s="2448">
        <v>60</v>
      </c>
      <c r="AH61" s="2448">
        <v>63</v>
      </c>
      <c r="AI61" s="2448" t="s">
        <v>21</v>
      </c>
      <c r="AJ61" s="2448" t="s">
        <v>21</v>
      </c>
      <c r="AK61" s="2448">
        <v>63</v>
      </c>
      <c r="AL61" s="2448">
        <v>63</v>
      </c>
      <c r="AM61" s="2448" t="s">
        <v>21</v>
      </c>
      <c r="AN61" s="2448">
        <v>41</v>
      </c>
      <c r="AO61" s="1448" t="s">
        <v>34</v>
      </c>
      <c r="AP61" s="670" t="s">
        <v>26</v>
      </c>
      <c r="AQ61" s="88">
        <v>1</v>
      </c>
      <c r="AR61" s="89" t="s">
        <v>2159</v>
      </c>
      <c r="AS61" s="137" t="s">
        <v>2163</v>
      </c>
      <c r="AT61" s="2448">
        <v>206</v>
      </c>
      <c r="AU61" s="2448">
        <v>4392</v>
      </c>
      <c r="AV61" s="2448" t="s">
        <v>21</v>
      </c>
      <c r="AW61" s="2448" t="s">
        <v>21</v>
      </c>
      <c r="AX61" s="2448">
        <v>4392</v>
      </c>
      <c r="AY61" s="2448">
        <v>4392</v>
      </c>
      <c r="AZ61" s="2448" t="s">
        <v>21</v>
      </c>
      <c r="BA61" s="2448">
        <v>19634</v>
      </c>
      <c r="BB61" s="2448">
        <v>360</v>
      </c>
      <c r="BC61" s="2448">
        <v>360</v>
      </c>
      <c r="BD61" s="2448" t="s">
        <v>21</v>
      </c>
      <c r="BE61" s="2448" t="s">
        <v>21</v>
      </c>
      <c r="BF61" s="2448">
        <v>360</v>
      </c>
      <c r="BG61" s="2448">
        <v>360</v>
      </c>
      <c r="BH61" s="2448" t="s">
        <v>21</v>
      </c>
      <c r="BI61" s="2448" t="s">
        <v>22</v>
      </c>
      <c r="BJ61" s="1448" t="s">
        <v>34</v>
      </c>
      <c r="BK61" s="670" t="s">
        <v>26</v>
      </c>
      <c r="BL61" s="88">
        <v>1</v>
      </c>
      <c r="BM61" s="89" t="s">
        <v>2159</v>
      </c>
      <c r="BN61" s="137" t="s">
        <v>2163</v>
      </c>
      <c r="BO61" s="2448">
        <v>4416</v>
      </c>
      <c r="BP61" s="2448">
        <v>4415</v>
      </c>
      <c r="BQ61" s="2448">
        <v>60</v>
      </c>
      <c r="BR61" s="2448" t="s">
        <v>21</v>
      </c>
      <c r="BS61" s="2448">
        <v>4355</v>
      </c>
      <c r="BT61" s="2448">
        <v>4355</v>
      </c>
      <c r="BU61" s="2448" t="s">
        <v>21</v>
      </c>
      <c r="BV61" s="2448" t="s">
        <v>22</v>
      </c>
      <c r="BW61" s="2448" t="s">
        <v>21</v>
      </c>
      <c r="BX61" s="2448" t="s">
        <v>21</v>
      </c>
      <c r="BY61" s="2448" t="s">
        <v>21</v>
      </c>
      <c r="BZ61" s="2448" t="s">
        <v>21</v>
      </c>
      <c r="CA61" s="2448" t="s">
        <v>21</v>
      </c>
      <c r="CB61" s="2448" t="s">
        <v>21</v>
      </c>
      <c r="CC61" s="2448" t="s">
        <v>21</v>
      </c>
      <c r="CD61" s="2448" t="s">
        <v>21</v>
      </c>
      <c r="CE61" s="1448" t="s">
        <v>34</v>
      </c>
      <c r="CF61" s="670" t="s">
        <v>26</v>
      </c>
    </row>
    <row r="62" spans="1:84" ht="15" customHeight="1">
      <c r="A62" s="88" t="s">
        <v>26</v>
      </c>
      <c r="B62" s="89" t="s">
        <v>26</v>
      </c>
      <c r="C62" s="137" t="s">
        <v>170</v>
      </c>
      <c r="D62" s="2448">
        <v>20452</v>
      </c>
      <c r="E62" s="2448">
        <v>20432</v>
      </c>
      <c r="F62" s="2448">
        <v>645</v>
      </c>
      <c r="G62" s="2448">
        <v>98</v>
      </c>
      <c r="H62" s="2448">
        <v>19688</v>
      </c>
      <c r="I62" s="2448">
        <v>18063</v>
      </c>
      <c r="J62" s="2448">
        <v>1625</v>
      </c>
      <c r="K62" s="2448">
        <v>8280</v>
      </c>
      <c r="L62" s="2448">
        <v>319</v>
      </c>
      <c r="M62" s="2448">
        <v>319</v>
      </c>
      <c r="N62" s="2448" t="s">
        <v>21</v>
      </c>
      <c r="O62" s="2448" t="s">
        <v>21</v>
      </c>
      <c r="P62" s="2448">
        <v>319</v>
      </c>
      <c r="Q62" s="2448">
        <v>2</v>
      </c>
      <c r="R62" s="2448">
        <v>317</v>
      </c>
      <c r="S62" s="2448">
        <v>19</v>
      </c>
      <c r="T62" s="1448" t="s">
        <v>35</v>
      </c>
      <c r="U62" s="670" t="s">
        <v>26</v>
      </c>
      <c r="V62" s="88" t="s">
        <v>26</v>
      </c>
      <c r="W62" s="89" t="s">
        <v>26</v>
      </c>
      <c r="X62" s="137" t="s">
        <v>170</v>
      </c>
      <c r="Y62" s="2448">
        <v>4369</v>
      </c>
      <c r="Z62" s="2448">
        <v>4497</v>
      </c>
      <c r="AA62" s="2448">
        <v>175</v>
      </c>
      <c r="AB62" s="2448">
        <v>88</v>
      </c>
      <c r="AC62" s="2448">
        <v>4234</v>
      </c>
      <c r="AD62" s="2448">
        <v>4230</v>
      </c>
      <c r="AE62" s="2448">
        <v>4</v>
      </c>
      <c r="AF62" s="2448">
        <v>2053</v>
      </c>
      <c r="AG62" s="2448">
        <v>191</v>
      </c>
      <c r="AH62" s="2448">
        <v>192</v>
      </c>
      <c r="AI62" s="2448" t="s">
        <v>21</v>
      </c>
      <c r="AJ62" s="2448" t="s">
        <v>21</v>
      </c>
      <c r="AK62" s="2448">
        <v>192</v>
      </c>
      <c r="AL62" s="2448">
        <v>192</v>
      </c>
      <c r="AM62" s="2448" t="s">
        <v>21</v>
      </c>
      <c r="AN62" s="2448">
        <v>40</v>
      </c>
      <c r="AO62" s="1448" t="s">
        <v>35</v>
      </c>
      <c r="AP62" s="670" t="s">
        <v>26</v>
      </c>
      <c r="AQ62" s="88" t="s">
        <v>26</v>
      </c>
      <c r="AR62" s="89" t="s">
        <v>26</v>
      </c>
      <c r="AS62" s="137" t="s">
        <v>170</v>
      </c>
      <c r="AT62" s="2448">
        <v>792</v>
      </c>
      <c r="AU62" s="2448">
        <v>4233</v>
      </c>
      <c r="AV62" s="2448" t="s">
        <v>21</v>
      </c>
      <c r="AW62" s="2448" t="s">
        <v>21</v>
      </c>
      <c r="AX62" s="2448">
        <v>4233</v>
      </c>
      <c r="AY62" s="2448">
        <v>4233</v>
      </c>
      <c r="AZ62" s="2448" t="s">
        <v>21</v>
      </c>
      <c r="BA62" s="2448">
        <v>16193</v>
      </c>
      <c r="BB62" s="2448">
        <v>320</v>
      </c>
      <c r="BC62" s="2448">
        <v>320</v>
      </c>
      <c r="BD62" s="2448" t="s">
        <v>21</v>
      </c>
      <c r="BE62" s="2448" t="s">
        <v>21</v>
      </c>
      <c r="BF62" s="2448">
        <v>320</v>
      </c>
      <c r="BG62" s="2448">
        <v>320</v>
      </c>
      <c r="BH62" s="2448" t="s">
        <v>21</v>
      </c>
      <c r="BI62" s="2448" t="s">
        <v>22</v>
      </c>
      <c r="BJ62" s="1448" t="s">
        <v>35</v>
      </c>
      <c r="BK62" s="670" t="s">
        <v>26</v>
      </c>
      <c r="BL62" s="88" t="s">
        <v>26</v>
      </c>
      <c r="BM62" s="89" t="s">
        <v>26</v>
      </c>
      <c r="BN62" s="137" t="s">
        <v>170</v>
      </c>
      <c r="BO62" s="2448">
        <v>4832</v>
      </c>
      <c r="BP62" s="2448">
        <v>4832</v>
      </c>
      <c r="BQ62" s="2448">
        <v>70</v>
      </c>
      <c r="BR62" s="2448" t="s">
        <v>21</v>
      </c>
      <c r="BS62" s="2448">
        <v>4762</v>
      </c>
      <c r="BT62" s="2448">
        <v>4762</v>
      </c>
      <c r="BU62" s="2448" t="s">
        <v>21</v>
      </c>
      <c r="BV62" s="2448" t="s">
        <v>22</v>
      </c>
      <c r="BW62" s="2448" t="s">
        <v>21</v>
      </c>
      <c r="BX62" s="2448" t="s">
        <v>21</v>
      </c>
      <c r="BY62" s="2448" t="s">
        <v>21</v>
      </c>
      <c r="BZ62" s="2448" t="s">
        <v>21</v>
      </c>
      <c r="CA62" s="2448" t="s">
        <v>21</v>
      </c>
      <c r="CB62" s="2448" t="s">
        <v>21</v>
      </c>
      <c r="CC62" s="2448" t="s">
        <v>21</v>
      </c>
      <c r="CD62" s="2448" t="s">
        <v>21</v>
      </c>
      <c r="CE62" s="1448" t="s">
        <v>35</v>
      </c>
      <c r="CF62" s="670" t="s">
        <v>26</v>
      </c>
    </row>
    <row r="63" spans="1:84" ht="15" customHeight="1">
      <c r="A63" s="88" t="s">
        <v>26</v>
      </c>
      <c r="B63" s="89" t="s">
        <v>26</v>
      </c>
      <c r="C63" s="137" t="s">
        <v>171</v>
      </c>
      <c r="D63" s="2448">
        <v>22028</v>
      </c>
      <c r="E63" s="2448">
        <v>22110</v>
      </c>
      <c r="F63" s="2448">
        <v>730</v>
      </c>
      <c r="G63" s="2448">
        <v>174</v>
      </c>
      <c r="H63" s="2448">
        <v>21206</v>
      </c>
      <c r="I63" s="2448">
        <v>19756</v>
      </c>
      <c r="J63" s="2448">
        <v>1450</v>
      </c>
      <c r="K63" s="2448">
        <v>8200</v>
      </c>
      <c r="L63" s="2448">
        <v>337</v>
      </c>
      <c r="M63" s="2448">
        <v>326</v>
      </c>
      <c r="N63" s="2448" t="s">
        <v>21</v>
      </c>
      <c r="O63" s="2448" t="s">
        <v>21</v>
      </c>
      <c r="P63" s="2448">
        <v>326</v>
      </c>
      <c r="Q63" s="2448">
        <v>4</v>
      </c>
      <c r="R63" s="2448">
        <v>322</v>
      </c>
      <c r="S63" s="2448">
        <v>30</v>
      </c>
      <c r="T63" s="1448" t="s">
        <v>36</v>
      </c>
      <c r="U63" s="670" t="s">
        <v>26</v>
      </c>
      <c r="V63" s="88" t="s">
        <v>26</v>
      </c>
      <c r="W63" s="89" t="s">
        <v>26</v>
      </c>
      <c r="X63" s="137" t="s">
        <v>171</v>
      </c>
      <c r="Y63" s="2448">
        <v>5269</v>
      </c>
      <c r="Z63" s="2448">
        <v>5015</v>
      </c>
      <c r="AA63" s="2448">
        <v>183</v>
      </c>
      <c r="AB63" s="2448">
        <v>154</v>
      </c>
      <c r="AC63" s="2448">
        <v>4678</v>
      </c>
      <c r="AD63" s="2448">
        <v>4634</v>
      </c>
      <c r="AE63" s="2448">
        <v>44</v>
      </c>
      <c r="AF63" s="2448">
        <v>2307</v>
      </c>
      <c r="AG63" s="2448">
        <v>432</v>
      </c>
      <c r="AH63" s="2448">
        <v>425</v>
      </c>
      <c r="AI63" s="2448" t="s">
        <v>21</v>
      </c>
      <c r="AJ63" s="2448" t="s">
        <v>21</v>
      </c>
      <c r="AK63" s="2448">
        <v>425</v>
      </c>
      <c r="AL63" s="2448">
        <v>425</v>
      </c>
      <c r="AM63" s="2448" t="s">
        <v>21</v>
      </c>
      <c r="AN63" s="2448">
        <v>47</v>
      </c>
      <c r="AO63" s="1448" t="s">
        <v>36</v>
      </c>
      <c r="AP63" s="670" t="s">
        <v>26</v>
      </c>
      <c r="AQ63" s="88" t="s">
        <v>26</v>
      </c>
      <c r="AR63" s="89" t="s">
        <v>26</v>
      </c>
      <c r="AS63" s="137" t="s">
        <v>171</v>
      </c>
      <c r="AT63" s="2448">
        <v>776</v>
      </c>
      <c r="AU63" s="2448">
        <v>3570</v>
      </c>
      <c r="AV63" s="2448" t="s">
        <v>21</v>
      </c>
      <c r="AW63" s="2448" t="s">
        <v>21</v>
      </c>
      <c r="AX63" s="2448">
        <v>3570</v>
      </c>
      <c r="AY63" s="2448">
        <v>3570</v>
      </c>
      <c r="AZ63" s="2448" t="s">
        <v>21</v>
      </c>
      <c r="BA63" s="2448">
        <v>13399</v>
      </c>
      <c r="BB63" s="2448">
        <v>425</v>
      </c>
      <c r="BC63" s="2448">
        <v>425</v>
      </c>
      <c r="BD63" s="2448" t="s">
        <v>21</v>
      </c>
      <c r="BE63" s="2448" t="s">
        <v>21</v>
      </c>
      <c r="BF63" s="2448">
        <v>425</v>
      </c>
      <c r="BG63" s="2448">
        <v>425</v>
      </c>
      <c r="BH63" s="2448" t="s">
        <v>21</v>
      </c>
      <c r="BI63" s="2448" t="s">
        <v>22</v>
      </c>
      <c r="BJ63" s="1448" t="s">
        <v>36</v>
      </c>
      <c r="BK63" s="670" t="s">
        <v>26</v>
      </c>
      <c r="BL63" s="88" t="s">
        <v>26</v>
      </c>
      <c r="BM63" s="89" t="s">
        <v>26</v>
      </c>
      <c r="BN63" s="137" t="s">
        <v>171</v>
      </c>
      <c r="BO63" s="2448">
        <v>5543</v>
      </c>
      <c r="BP63" s="2448">
        <v>5543</v>
      </c>
      <c r="BQ63" s="2448">
        <v>61</v>
      </c>
      <c r="BR63" s="2448" t="s">
        <v>21</v>
      </c>
      <c r="BS63" s="2448">
        <v>5482</v>
      </c>
      <c r="BT63" s="2448">
        <v>5482</v>
      </c>
      <c r="BU63" s="2448" t="s">
        <v>21</v>
      </c>
      <c r="BV63" s="2448" t="s">
        <v>22</v>
      </c>
      <c r="BW63" s="2448" t="s">
        <v>21</v>
      </c>
      <c r="BX63" s="2448" t="s">
        <v>21</v>
      </c>
      <c r="BY63" s="2448" t="s">
        <v>21</v>
      </c>
      <c r="BZ63" s="2448" t="s">
        <v>21</v>
      </c>
      <c r="CA63" s="2448" t="s">
        <v>21</v>
      </c>
      <c r="CB63" s="2448" t="s">
        <v>21</v>
      </c>
      <c r="CC63" s="2448" t="s">
        <v>21</v>
      </c>
      <c r="CD63" s="2448" t="s">
        <v>21</v>
      </c>
      <c r="CE63" s="1448" t="s">
        <v>36</v>
      </c>
      <c r="CF63" s="670" t="s">
        <v>26</v>
      </c>
    </row>
    <row r="64" spans="1:84" ht="15" customHeight="1">
      <c r="A64" s="88" t="s">
        <v>26</v>
      </c>
      <c r="B64" s="89" t="s">
        <v>26</v>
      </c>
      <c r="C64" s="137" t="s">
        <v>172</v>
      </c>
      <c r="D64" s="2448">
        <v>18556</v>
      </c>
      <c r="E64" s="2448">
        <v>18362</v>
      </c>
      <c r="F64" s="2448">
        <v>814</v>
      </c>
      <c r="G64" s="2448">
        <v>62</v>
      </c>
      <c r="H64" s="2448">
        <v>17487</v>
      </c>
      <c r="I64" s="2448">
        <v>15814</v>
      </c>
      <c r="J64" s="2448">
        <v>1673</v>
      </c>
      <c r="K64" s="2448">
        <v>8385</v>
      </c>
      <c r="L64" s="2448">
        <v>319</v>
      </c>
      <c r="M64" s="2448">
        <v>334</v>
      </c>
      <c r="N64" s="2448" t="s">
        <v>21</v>
      </c>
      <c r="O64" s="2448" t="s">
        <v>21</v>
      </c>
      <c r="P64" s="2448">
        <v>334</v>
      </c>
      <c r="Q64" s="2448">
        <v>5</v>
      </c>
      <c r="R64" s="2448">
        <v>329</v>
      </c>
      <c r="S64" s="2448">
        <v>15</v>
      </c>
      <c r="T64" s="1448" t="s">
        <v>37</v>
      </c>
      <c r="U64" s="670" t="s">
        <v>26</v>
      </c>
      <c r="V64" s="88" t="s">
        <v>26</v>
      </c>
      <c r="W64" s="89" t="s">
        <v>26</v>
      </c>
      <c r="X64" s="137" t="s">
        <v>172</v>
      </c>
      <c r="Y64" s="2448">
        <v>3702</v>
      </c>
      <c r="Z64" s="2448">
        <v>3919</v>
      </c>
      <c r="AA64" s="2448">
        <v>173</v>
      </c>
      <c r="AB64" s="2448">
        <v>54</v>
      </c>
      <c r="AC64" s="2448">
        <v>3692</v>
      </c>
      <c r="AD64" s="2448">
        <v>3683</v>
      </c>
      <c r="AE64" s="2448">
        <v>9</v>
      </c>
      <c r="AF64" s="2448">
        <v>2080</v>
      </c>
      <c r="AG64" s="2448">
        <v>586</v>
      </c>
      <c r="AH64" s="2448">
        <v>592</v>
      </c>
      <c r="AI64" s="2448" t="s">
        <v>21</v>
      </c>
      <c r="AJ64" s="2448" t="s">
        <v>21</v>
      </c>
      <c r="AK64" s="2448">
        <v>592</v>
      </c>
      <c r="AL64" s="2448">
        <v>592</v>
      </c>
      <c r="AM64" s="2448" t="s">
        <v>21</v>
      </c>
      <c r="AN64" s="2448">
        <v>41</v>
      </c>
      <c r="AO64" s="1448" t="s">
        <v>37</v>
      </c>
      <c r="AP64" s="670" t="s">
        <v>26</v>
      </c>
      <c r="AQ64" s="88" t="s">
        <v>26</v>
      </c>
      <c r="AR64" s="89" t="s">
        <v>26</v>
      </c>
      <c r="AS64" s="137" t="s">
        <v>172</v>
      </c>
      <c r="AT64" s="2448">
        <v>11173</v>
      </c>
      <c r="AU64" s="2448">
        <v>4332</v>
      </c>
      <c r="AV64" s="2448" t="s">
        <v>21</v>
      </c>
      <c r="AW64" s="2448" t="s">
        <v>21</v>
      </c>
      <c r="AX64" s="2448">
        <v>4332</v>
      </c>
      <c r="AY64" s="2448">
        <v>4332</v>
      </c>
      <c r="AZ64" s="2448" t="s">
        <v>21</v>
      </c>
      <c r="BA64" s="2448">
        <v>20240</v>
      </c>
      <c r="BB64" s="2448">
        <v>379</v>
      </c>
      <c r="BC64" s="2448">
        <v>379</v>
      </c>
      <c r="BD64" s="2448" t="s">
        <v>21</v>
      </c>
      <c r="BE64" s="2448" t="s">
        <v>21</v>
      </c>
      <c r="BF64" s="2448">
        <v>379</v>
      </c>
      <c r="BG64" s="2448">
        <v>379</v>
      </c>
      <c r="BH64" s="2448" t="s">
        <v>21</v>
      </c>
      <c r="BI64" s="2448" t="s">
        <v>22</v>
      </c>
      <c r="BJ64" s="1448" t="s">
        <v>37</v>
      </c>
      <c r="BK64" s="670" t="s">
        <v>26</v>
      </c>
      <c r="BL64" s="88" t="s">
        <v>26</v>
      </c>
      <c r="BM64" s="89" t="s">
        <v>26</v>
      </c>
      <c r="BN64" s="137" t="s">
        <v>172</v>
      </c>
      <c r="BO64" s="2448">
        <v>4041</v>
      </c>
      <c r="BP64" s="2448">
        <v>4040</v>
      </c>
      <c r="BQ64" s="2448">
        <v>49</v>
      </c>
      <c r="BR64" s="2448" t="s">
        <v>21</v>
      </c>
      <c r="BS64" s="2448">
        <v>3991</v>
      </c>
      <c r="BT64" s="2448">
        <v>3991</v>
      </c>
      <c r="BU64" s="2448" t="s">
        <v>21</v>
      </c>
      <c r="BV64" s="2448" t="s">
        <v>22</v>
      </c>
      <c r="BW64" s="2448" t="s">
        <v>21</v>
      </c>
      <c r="BX64" s="2448" t="s">
        <v>21</v>
      </c>
      <c r="BY64" s="2448" t="s">
        <v>21</v>
      </c>
      <c r="BZ64" s="2448" t="s">
        <v>21</v>
      </c>
      <c r="CA64" s="2448" t="s">
        <v>21</v>
      </c>
      <c r="CB64" s="2448" t="s">
        <v>21</v>
      </c>
      <c r="CC64" s="2448" t="s">
        <v>21</v>
      </c>
      <c r="CD64" s="2448" t="s">
        <v>21</v>
      </c>
      <c r="CE64" s="1448" t="s">
        <v>37</v>
      </c>
      <c r="CF64" s="670" t="s">
        <v>26</v>
      </c>
    </row>
    <row r="65" spans="1:84" ht="15" customHeight="1">
      <c r="A65" s="88" t="s">
        <v>26</v>
      </c>
      <c r="B65" s="89" t="s">
        <v>26</v>
      </c>
      <c r="C65" s="137" t="s">
        <v>173</v>
      </c>
      <c r="D65" s="2448">
        <v>20777</v>
      </c>
      <c r="E65" s="2448">
        <v>20768</v>
      </c>
      <c r="F65" s="2448">
        <v>757</v>
      </c>
      <c r="G65" s="2448">
        <v>75</v>
      </c>
      <c r="H65" s="2448">
        <v>19936</v>
      </c>
      <c r="I65" s="2448">
        <v>18311</v>
      </c>
      <c r="J65" s="2448">
        <v>1625</v>
      </c>
      <c r="K65" s="2448">
        <v>8394</v>
      </c>
      <c r="L65" s="2448">
        <v>353</v>
      </c>
      <c r="M65" s="2448">
        <v>336</v>
      </c>
      <c r="N65" s="2448" t="s">
        <v>21</v>
      </c>
      <c r="O65" s="2448" t="s">
        <v>21</v>
      </c>
      <c r="P65" s="2448">
        <v>336</v>
      </c>
      <c r="Q65" s="2448">
        <v>2</v>
      </c>
      <c r="R65" s="2448">
        <v>334</v>
      </c>
      <c r="S65" s="2448">
        <v>31</v>
      </c>
      <c r="T65" s="1448" t="s">
        <v>38</v>
      </c>
      <c r="U65" s="670" t="s">
        <v>26</v>
      </c>
      <c r="V65" s="88" t="s">
        <v>26</v>
      </c>
      <c r="W65" s="89" t="s">
        <v>26</v>
      </c>
      <c r="X65" s="137" t="s">
        <v>173</v>
      </c>
      <c r="Y65" s="2448">
        <v>5143</v>
      </c>
      <c r="Z65" s="2448">
        <v>4713</v>
      </c>
      <c r="AA65" s="2448">
        <v>145</v>
      </c>
      <c r="AB65" s="2448">
        <v>64</v>
      </c>
      <c r="AC65" s="2448">
        <v>4504</v>
      </c>
      <c r="AD65" s="2448">
        <v>4490</v>
      </c>
      <c r="AE65" s="2448">
        <v>14</v>
      </c>
      <c r="AF65" s="2448">
        <v>2510</v>
      </c>
      <c r="AG65" s="2448">
        <v>1058</v>
      </c>
      <c r="AH65" s="2448">
        <v>1042</v>
      </c>
      <c r="AI65" s="2448" t="s">
        <v>21</v>
      </c>
      <c r="AJ65" s="2448" t="s">
        <v>21</v>
      </c>
      <c r="AK65" s="2448">
        <v>1042</v>
      </c>
      <c r="AL65" s="2448">
        <v>1042</v>
      </c>
      <c r="AM65" s="2448" t="s">
        <v>21</v>
      </c>
      <c r="AN65" s="2448">
        <v>57</v>
      </c>
      <c r="AO65" s="1448" t="s">
        <v>38</v>
      </c>
      <c r="AP65" s="670" t="s">
        <v>26</v>
      </c>
      <c r="AQ65" s="88" t="s">
        <v>26</v>
      </c>
      <c r="AR65" s="89" t="s">
        <v>26</v>
      </c>
      <c r="AS65" s="137" t="s">
        <v>173</v>
      </c>
      <c r="AT65" s="2448">
        <v>1325</v>
      </c>
      <c r="AU65" s="2448">
        <v>4778</v>
      </c>
      <c r="AV65" s="2448" t="s">
        <v>21</v>
      </c>
      <c r="AW65" s="2448" t="s">
        <v>21</v>
      </c>
      <c r="AX65" s="2448">
        <v>4778</v>
      </c>
      <c r="AY65" s="2448">
        <v>4778</v>
      </c>
      <c r="AZ65" s="2448" t="s">
        <v>21</v>
      </c>
      <c r="BA65" s="2448">
        <v>16786</v>
      </c>
      <c r="BB65" s="2448">
        <v>409</v>
      </c>
      <c r="BC65" s="2448">
        <v>409</v>
      </c>
      <c r="BD65" s="2448" t="s">
        <v>21</v>
      </c>
      <c r="BE65" s="2448" t="s">
        <v>21</v>
      </c>
      <c r="BF65" s="2448">
        <v>409</v>
      </c>
      <c r="BG65" s="2448">
        <v>409</v>
      </c>
      <c r="BH65" s="2448" t="s">
        <v>21</v>
      </c>
      <c r="BI65" s="2448" t="s">
        <v>22</v>
      </c>
      <c r="BJ65" s="1448" t="s">
        <v>38</v>
      </c>
      <c r="BK65" s="670" t="s">
        <v>26</v>
      </c>
      <c r="BL65" s="88" t="s">
        <v>26</v>
      </c>
      <c r="BM65" s="89" t="s">
        <v>26</v>
      </c>
      <c r="BN65" s="137" t="s">
        <v>173</v>
      </c>
      <c r="BO65" s="2448">
        <v>5169</v>
      </c>
      <c r="BP65" s="2448">
        <v>5168</v>
      </c>
      <c r="BQ65" s="2448">
        <v>61</v>
      </c>
      <c r="BR65" s="2448" t="s">
        <v>21</v>
      </c>
      <c r="BS65" s="2448">
        <v>5107</v>
      </c>
      <c r="BT65" s="2448">
        <v>5107</v>
      </c>
      <c r="BU65" s="2448" t="s">
        <v>21</v>
      </c>
      <c r="BV65" s="2448" t="s">
        <v>22</v>
      </c>
      <c r="BW65" s="2448" t="s">
        <v>21</v>
      </c>
      <c r="BX65" s="2448" t="s">
        <v>21</v>
      </c>
      <c r="BY65" s="2448" t="s">
        <v>21</v>
      </c>
      <c r="BZ65" s="2448" t="s">
        <v>21</v>
      </c>
      <c r="CA65" s="2448" t="s">
        <v>21</v>
      </c>
      <c r="CB65" s="2448" t="s">
        <v>21</v>
      </c>
      <c r="CC65" s="2448" t="s">
        <v>21</v>
      </c>
      <c r="CD65" s="2448" t="s">
        <v>21</v>
      </c>
      <c r="CE65" s="1448" t="s">
        <v>38</v>
      </c>
      <c r="CF65" s="670" t="s">
        <v>26</v>
      </c>
    </row>
    <row r="66" spans="1:84" ht="15" customHeight="1">
      <c r="A66" s="88" t="s">
        <v>26</v>
      </c>
      <c r="B66" s="89" t="s">
        <v>26</v>
      </c>
      <c r="C66" s="137" t="s">
        <v>174</v>
      </c>
      <c r="D66" s="2448">
        <v>21315</v>
      </c>
      <c r="E66" s="2448">
        <v>21860</v>
      </c>
      <c r="F66" s="2448">
        <v>646</v>
      </c>
      <c r="G66" s="2448">
        <v>185</v>
      </c>
      <c r="H66" s="2448">
        <v>21029</v>
      </c>
      <c r="I66" s="2448">
        <v>18974</v>
      </c>
      <c r="J66" s="2448">
        <v>2055</v>
      </c>
      <c r="K66" s="2448">
        <v>7855</v>
      </c>
      <c r="L66" s="2448">
        <v>328</v>
      </c>
      <c r="M66" s="2448">
        <v>338</v>
      </c>
      <c r="N66" s="2448" t="s">
        <v>21</v>
      </c>
      <c r="O66" s="2448" t="s">
        <v>21</v>
      </c>
      <c r="P66" s="2448">
        <v>338</v>
      </c>
      <c r="Q66" s="2448">
        <v>3</v>
      </c>
      <c r="R66" s="2448">
        <v>335</v>
      </c>
      <c r="S66" s="2448">
        <v>21</v>
      </c>
      <c r="T66" s="1448" t="s">
        <v>39</v>
      </c>
      <c r="U66" s="670" t="s">
        <v>26</v>
      </c>
      <c r="V66" s="88" t="s">
        <v>26</v>
      </c>
      <c r="W66" s="89" t="s">
        <v>26</v>
      </c>
      <c r="X66" s="137" t="s">
        <v>174</v>
      </c>
      <c r="Y66" s="2448">
        <v>5016</v>
      </c>
      <c r="Z66" s="2448">
        <v>5234</v>
      </c>
      <c r="AA66" s="2448">
        <v>147</v>
      </c>
      <c r="AB66" s="2448">
        <v>169</v>
      </c>
      <c r="AC66" s="2448">
        <v>4918</v>
      </c>
      <c r="AD66" s="2448">
        <v>4918</v>
      </c>
      <c r="AE66" s="2448" t="s">
        <v>21</v>
      </c>
      <c r="AF66" s="2448">
        <v>2292</v>
      </c>
      <c r="AG66" s="2448">
        <v>356</v>
      </c>
      <c r="AH66" s="2448">
        <v>358</v>
      </c>
      <c r="AI66" s="2448" t="s">
        <v>21</v>
      </c>
      <c r="AJ66" s="2448" t="s">
        <v>21</v>
      </c>
      <c r="AK66" s="2448">
        <v>358</v>
      </c>
      <c r="AL66" s="2448">
        <v>358</v>
      </c>
      <c r="AM66" s="2448" t="s">
        <v>21</v>
      </c>
      <c r="AN66" s="2448">
        <v>55</v>
      </c>
      <c r="AO66" s="1448" t="s">
        <v>39</v>
      </c>
      <c r="AP66" s="670" t="s">
        <v>26</v>
      </c>
      <c r="AQ66" s="88" t="s">
        <v>26</v>
      </c>
      <c r="AR66" s="89" t="s">
        <v>26</v>
      </c>
      <c r="AS66" s="137" t="s">
        <v>174</v>
      </c>
      <c r="AT66" s="2448">
        <v>11800</v>
      </c>
      <c r="AU66" s="2448">
        <v>2834</v>
      </c>
      <c r="AV66" s="2448" t="s">
        <v>21</v>
      </c>
      <c r="AW66" s="2448" t="s">
        <v>21</v>
      </c>
      <c r="AX66" s="2448">
        <v>2834</v>
      </c>
      <c r="AY66" s="2448">
        <v>2834</v>
      </c>
      <c r="AZ66" s="2448" t="s">
        <v>21</v>
      </c>
      <c r="BA66" s="2448">
        <v>25752</v>
      </c>
      <c r="BB66" s="2448">
        <v>406</v>
      </c>
      <c r="BC66" s="2448">
        <v>406</v>
      </c>
      <c r="BD66" s="2448" t="s">
        <v>21</v>
      </c>
      <c r="BE66" s="2448" t="s">
        <v>21</v>
      </c>
      <c r="BF66" s="2448">
        <v>406</v>
      </c>
      <c r="BG66" s="2448">
        <v>406</v>
      </c>
      <c r="BH66" s="2448" t="s">
        <v>21</v>
      </c>
      <c r="BI66" s="2448" t="s">
        <v>22</v>
      </c>
      <c r="BJ66" s="1448" t="s">
        <v>39</v>
      </c>
      <c r="BK66" s="670" t="s">
        <v>26</v>
      </c>
      <c r="BL66" s="88" t="s">
        <v>26</v>
      </c>
      <c r="BM66" s="89" t="s">
        <v>26</v>
      </c>
      <c r="BN66" s="137" t="s">
        <v>174</v>
      </c>
      <c r="BO66" s="2448">
        <v>5321</v>
      </c>
      <c r="BP66" s="2448">
        <v>5321</v>
      </c>
      <c r="BQ66" s="2448">
        <v>60</v>
      </c>
      <c r="BR66" s="2448" t="s">
        <v>21</v>
      </c>
      <c r="BS66" s="2448">
        <v>5261</v>
      </c>
      <c r="BT66" s="2448">
        <v>5261</v>
      </c>
      <c r="BU66" s="2448" t="s">
        <v>21</v>
      </c>
      <c r="BV66" s="2448" t="s">
        <v>22</v>
      </c>
      <c r="BW66" s="2448" t="s">
        <v>21</v>
      </c>
      <c r="BX66" s="2448" t="s">
        <v>21</v>
      </c>
      <c r="BY66" s="2448" t="s">
        <v>21</v>
      </c>
      <c r="BZ66" s="2448" t="s">
        <v>21</v>
      </c>
      <c r="CA66" s="2448" t="s">
        <v>21</v>
      </c>
      <c r="CB66" s="2448" t="s">
        <v>21</v>
      </c>
      <c r="CC66" s="2448" t="s">
        <v>21</v>
      </c>
      <c r="CD66" s="2448" t="s">
        <v>21</v>
      </c>
      <c r="CE66" s="1448" t="s">
        <v>39</v>
      </c>
      <c r="CF66" s="670" t="s">
        <v>26</v>
      </c>
    </row>
    <row r="67" spans="1:84" ht="15" customHeight="1">
      <c r="A67" s="88" t="s">
        <v>26</v>
      </c>
      <c r="B67" s="89" t="s">
        <v>26</v>
      </c>
      <c r="C67" s="137" t="s">
        <v>175</v>
      </c>
      <c r="D67" s="2448">
        <v>20538</v>
      </c>
      <c r="E67" s="2448">
        <v>20636</v>
      </c>
      <c r="F67" s="2448">
        <v>854</v>
      </c>
      <c r="G67" s="2448">
        <v>728</v>
      </c>
      <c r="H67" s="2448">
        <v>19054</v>
      </c>
      <c r="I67" s="2448">
        <v>17167</v>
      </c>
      <c r="J67" s="2448">
        <v>1887</v>
      </c>
      <c r="K67" s="2448">
        <v>7711</v>
      </c>
      <c r="L67" s="2448">
        <v>306</v>
      </c>
      <c r="M67" s="2448">
        <v>304</v>
      </c>
      <c r="N67" s="2448" t="s">
        <v>21</v>
      </c>
      <c r="O67" s="2448" t="s">
        <v>21</v>
      </c>
      <c r="P67" s="2448">
        <v>304</v>
      </c>
      <c r="Q67" s="2448">
        <v>1</v>
      </c>
      <c r="R67" s="2448">
        <v>303</v>
      </c>
      <c r="S67" s="2448">
        <v>23</v>
      </c>
      <c r="T67" s="1448" t="s">
        <v>40</v>
      </c>
      <c r="U67" s="670" t="s">
        <v>26</v>
      </c>
      <c r="V67" s="88" t="s">
        <v>26</v>
      </c>
      <c r="W67" s="89" t="s">
        <v>26</v>
      </c>
      <c r="X67" s="137" t="s">
        <v>175</v>
      </c>
      <c r="Y67" s="2448">
        <v>4652</v>
      </c>
      <c r="Z67" s="2448">
        <v>4763</v>
      </c>
      <c r="AA67" s="2448">
        <v>171</v>
      </c>
      <c r="AB67" s="2448">
        <v>670</v>
      </c>
      <c r="AC67" s="2448">
        <v>3922</v>
      </c>
      <c r="AD67" s="2448">
        <v>3880</v>
      </c>
      <c r="AE67" s="2448">
        <v>42</v>
      </c>
      <c r="AF67" s="2448">
        <v>2181</v>
      </c>
      <c r="AG67" s="2448">
        <v>115</v>
      </c>
      <c r="AH67" s="2448">
        <v>126</v>
      </c>
      <c r="AI67" s="2448" t="s">
        <v>21</v>
      </c>
      <c r="AJ67" s="2448" t="s">
        <v>21</v>
      </c>
      <c r="AK67" s="2448">
        <v>126</v>
      </c>
      <c r="AL67" s="2448">
        <v>126</v>
      </c>
      <c r="AM67" s="2448" t="s">
        <v>21</v>
      </c>
      <c r="AN67" s="2448">
        <v>44</v>
      </c>
      <c r="AO67" s="1448" t="s">
        <v>40</v>
      </c>
      <c r="AP67" s="670" t="s">
        <v>26</v>
      </c>
      <c r="AQ67" s="88" t="s">
        <v>26</v>
      </c>
      <c r="AR67" s="89" t="s">
        <v>26</v>
      </c>
      <c r="AS67" s="137" t="s">
        <v>175</v>
      </c>
      <c r="AT67" s="2448">
        <v>275</v>
      </c>
      <c r="AU67" s="2448">
        <v>4776</v>
      </c>
      <c r="AV67" s="2448" t="s">
        <v>21</v>
      </c>
      <c r="AW67" s="2448" t="s">
        <v>21</v>
      </c>
      <c r="AX67" s="2448">
        <v>4776</v>
      </c>
      <c r="AY67" s="2448">
        <v>4776</v>
      </c>
      <c r="AZ67" s="2448" t="s">
        <v>21</v>
      </c>
      <c r="BA67" s="2448">
        <v>21251</v>
      </c>
      <c r="BB67" s="2448">
        <v>370</v>
      </c>
      <c r="BC67" s="2448">
        <v>370</v>
      </c>
      <c r="BD67" s="2448" t="s">
        <v>21</v>
      </c>
      <c r="BE67" s="2448" t="s">
        <v>21</v>
      </c>
      <c r="BF67" s="2448">
        <v>370</v>
      </c>
      <c r="BG67" s="2448">
        <v>370</v>
      </c>
      <c r="BH67" s="2448" t="s">
        <v>21</v>
      </c>
      <c r="BI67" s="2448" t="s">
        <v>22</v>
      </c>
      <c r="BJ67" s="1448" t="s">
        <v>40</v>
      </c>
      <c r="BK67" s="670" t="s">
        <v>26</v>
      </c>
      <c r="BL67" s="88" t="s">
        <v>26</v>
      </c>
      <c r="BM67" s="89" t="s">
        <v>26</v>
      </c>
      <c r="BN67" s="137" t="s">
        <v>175</v>
      </c>
      <c r="BO67" s="2448">
        <v>4849</v>
      </c>
      <c r="BP67" s="2448">
        <v>4849</v>
      </c>
      <c r="BQ67" s="2448">
        <v>73</v>
      </c>
      <c r="BR67" s="2448" t="s">
        <v>21</v>
      </c>
      <c r="BS67" s="2448">
        <v>4776</v>
      </c>
      <c r="BT67" s="2448">
        <v>4776</v>
      </c>
      <c r="BU67" s="2448" t="s">
        <v>21</v>
      </c>
      <c r="BV67" s="2448" t="s">
        <v>22</v>
      </c>
      <c r="BW67" s="2448" t="s">
        <v>21</v>
      </c>
      <c r="BX67" s="2448" t="s">
        <v>21</v>
      </c>
      <c r="BY67" s="2448" t="s">
        <v>21</v>
      </c>
      <c r="BZ67" s="2448" t="s">
        <v>21</v>
      </c>
      <c r="CA67" s="2448" t="s">
        <v>21</v>
      </c>
      <c r="CB67" s="2448" t="s">
        <v>21</v>
      </c>
      <c r="CC67" s="2448" t="s">
        <v>21</v>
      </c>
      <c r="CD67" s="2448" t="s">
        <v>21</v>
      </c>
      <c r="CE67" s="1448" t="s">
        <v>40</v>
      </c>
      <c r="CF67" s="670" t="s">
        <v>26</v>
      </c>
    </row>
    <row r="68" spans="1:84" ht="15" customHeight="1">
      <c r="A68" s="105" t="s">
        <v>26</v>
      </c>
      <c r="B68" s="106" t="s">
        <v>26</v>
      </c>
      <c r="C68" s="1174" t="s">
        <v>176</v>
      </c>
      <c r="D68" s="2449">
        <v>23607</v>
      </c>
      <c r="E68" s="2449">
        <v>22287</v>
      </c>
      <c r="F68" s="2449">
        <v>1258</v>
      </c>
      <c r="G68" s="2449">
        <v>195</v>
      </c>
      <c r="H68" s="2449">
        <v>20834</v>
      </c>
      <c r="I68" s="2449">
        <v>19078</v>
      </c>
      <c r="J68" s="2449">
        <v>1756</v>
      </c>
      <c r="K68" s="2449">
        <v>9031</v>
      </c>
      <c r="L68" s="2449">
        <v>303</v>
      </c>
      <c r="M68" s="2449">
        <v>307</v>
      </c>
      <c r="N68" s="2449" t="s">
        <v>21</v>
      </c>
      <c r="O68" s="2449" t="s">
        <v>21</v>
      </c>
      <c r="P68" s="2449">
        <v>307</v>
      </c>
      <c r="Q68" s="2449">
        <v>2</v>
      </c>
      <c r="R68" s="2449">
        <v>305</v>
      </c>
      <c r="S68" s="2449">
        <v>20</v>
      </c>
      <c r="T68" s="1450" t="s">
        <v>41</v>
      </c>
      <c r="U68" s="673" t="s">
        <v>26</v>
      </c>
      <c r="V68" s="105" t="s">
        <v>26</v>
      </c>
      <c r="W68" s="106" t="s">
        <v>26</v>
      </c>
      <c r="X68" s="1174" t="s">
        <v>176</v>
      </c>
      <c r="Y68" s="2449">
        <v>6654</v>
      </c>
      <c r="Z68" s="2449">
        <v>5967</v>
      </c>
      <c r="AA68" s="2449">
        <v>230</v>
      </c>
      <c r="AB68" s="2449">
        <v>175</v>
      </c>
      <c r="AC68" s="2449">
        <v>5562</v>
      </c>
      <c r="AD68" s="2449">
        <v>5550</v>
      </c>
      <c r="AE68" s="2449">
        <v>12</v>
      </c>
      <c r="AF68" s="2449">
        <v>2868</v>
      </c>
      <c r="AG68" s="2449">
        <v>951</v>
      </c>
      <c r="AH68" s="2449">
        <v>951</v>
      </c>
      <c r="AI68" s="2449" t="s">
        <v>21</v>
      </c>
      <c r="AJ68" s="2449" t="s">
        <v>21</v>
      </c>
      <c r="AK68" s="2449">
        <v>951</v>
      </c>
      <c r="AL68" s="2449">
        <v>951</v>
      </c>
      <c r="AM68" s="2449" t="s">
        <v>21</v>
      </c>
      <c r="AN68" s="2449">
        <v>44</v>
      </c>
      <c r="AO68" s="1450" t="s">
        <v>41</v>
      </c>
      <c r="AP68" s="673" t="s">
        <v>26</v>
      </c>
      <c r="AQ68" s="105" t="s">
        <v>26</v>
      </c>
      <c r="AR68" s="106" t="s">
        <v>26</v>
      </c>
      <c r="AS68" s="1174" t="s">
        <v>176</v>
      </c>
      <c r="AT68" s="2449">
        <v>902</v>
      </c>
      <c r="AU68" s="2449">
        <v>4874</v>
      </c>
      <c r="AV68" s="2449" t="s">
        <v>21</v>
      </c>
      <c r="AW68" s="2449" t="s">
        <v>21</v>
      </c>
      <c r="AX68" s="2449">
        <v>4874</v>
      </c>
      <c r="AY68" s="2449">
        <v>4874</v>
      </c>
      <c r="AZ68" s="2449" t="s">
        <v>21</v>
      </c>
      <c r="BA68" s="2449">
        <v>17280</v>
      </c>
      <c r="BB68" s="2449">
        <v>392</v>
      </c>
      <c r="BC68" s="2449">
        <v>392</v>
      </c>
      <c r="BD68" s="2449" t="s">
        <v>21</v>
      </c>
      <c r="BE68" s="2449" t="s">
        <v>21</v>
      </c>
      <c r="BF68" s="2449">
        <v>392</v>
      </c>
      <c r="BG68" s="2449">
        <v>392</v>
      </c>
      <c r="BH68" s="2449" t="s">
        <v>21</v>
      </c>
      <c r="BI68" s="2449" t="s">
        <v>22</v>
      </c>
      <c r="BJ68" s="1450" t="s">
        <v>41</v>
      </c>
      <c r="BK68" s="673" t="s">
        <v>26</v>
      </c>
      <c r="BL68" s="105" t="s">
        <v>26</v>
      </c>
      <c r="BM68" s="106" t="s">
        <v>26</v>
      </c>
      <c r="BN68" s="1174" t="s">
        <v>176</v>
      </c>
      <c r="BO68" s="2449">
        <v>4383</v>
      </c>
      <c r="BP68" s="2449">
        <v>4382</v>
      </c>
      <c r="BQ68" s="2449">
        <v>74</v>
      </c>
      <c r="BR68" s="2449" t="s">
        <v>21</v>
      </c>
      <c r="BS68" s="2449">
        <v>4308</v>
      </c>
      <c r="BT68" s="2449">
        <v>4308</v>
      </c>
      <c r="BU68" s="2449" t="s">
        <v>21</v>
      </c>
      <c r="BV68" s="2449" t="s">
        <v>22</v>
      </c>
      <c r="BW68" s="2449" t="s">
        <v>21</v>
      </c>
      <c r="BX68" s="2449" t="s">
        <v>21</v>
      </c>
      <c r="BY68" s="2449" t="s">
        <v>21</v>
      </c>
      <c r="BZ68" s="2449" t="s">
        <v>21</v>
      </c>
      <c r="CA68" s="2449" t="s">
        <v>21</v>
      </c>
      <c r="CB68" s="2449" t="s">
        <v>21</v>
      </c>
      <c r="CC68" s="2449" t="s">
        <v>21</v>
      </c>
      <c r="CD68" s="2449" t="s">
        <v>21</v>
      </c>
      <c r="CE68" s="1450" t="s">
        <v>41</v>
      </c>
      <c r="CF68" s="673" t="s">
        <v>26</v>
      </c>
    </row>
    <row r="69" spans="1:84" ht="15" customHeight="1">
      <c r="A69" s="1586"/>
      <c r="B69" s="1586"/>
      <c r="C69" s="1586"/>
      <c r="D69" s="1552"/>
      <c r="E69" s="1552"/>
      <c r="F69" s="1552"/>
      <c r="G69" s="1552"/>
      <c r="H69" s="1552"/>
      <c r="I69" s="1552"/>
      <c r="J69" s="1552"/>
      <c r="K69" s="1552"/>
      <c r="L69" s="111"/>
      <c r="M69" s="1552"/>
      <c r="N69" s="1552"/>
      <c r="O69" s="1552"/>
      <c r="P69" s="1552"/>
      <c r="Q69" s="1552"/>
      <c r="R69" s="1552"/>
      <c r="S69" s="1552"/>
      <c r="T69" s="1515"/>
      <c r="U69" s="1553"/>
      <c r="V69" s="1586"/>
      <c r="W69" s="1586"/>
      <c r="X69" s="1586"/>
      <c r="Y69" s="1552"/>
      <c r="Z69" s="1552"/>
      <c r="AA69" s="1552"/>
      <c r="AB69" s="1552"/>
      <c r="AC69" s="1552"/>
      <c r="AD69" s="1552"/>
      <c r="AE69" s="1552"/>
      <c r="AF69" s="1552"/>
      <c r="AG69" s="111"/>
      <c r="AH69" s="1552"/>
      <c r="AI69" s="1552"/>
      <c r="AJ69" s="1552"/>
      <c r="AK69" s="1552"/>
      <c r="AL69" s="1552"/>
      <c r="AM69" s="1552"/>
      <c r="AN69" s="1552"/>
      <c r="AO69" s="1515"/>
      <c r="AP69" s="1553"/>
      <c r="AQ69" s="1586"/>
      <c r="AR69" s="1586"/>
      <c r="AS69" s="1586"/>
      <c r="AT69" s="1552"/>
      <c r="AU69" s="1552"/>
      <c r="AV69" s="1552"/>
      <c r="AW69" s="1552"/>
      <c r="AX69" s="1552"/>
      <c r="AY69" s="1552"/>
      <c r="AZ69" s="1552"/>
      <c r="BA69" s="1552"/>
      <c r="BB69" s="111"/>
      <c r="BC69" s="1552"/>
      <c r="BD69" s="1552"/>
      <c r="BE69" s="1552"/>
      <c r="BF69" s="1552"/>
      <c r="BG69" s="1552"/>
      <c r="BH69" s="1552"/>
      <c r="BI69" s="1552"/>
      <c r="BJ69" s="1515"/>
      <c r="BK69" s="1553"/>
      <c r="BL69" s="1586"/>
      <c r="BM69" s="1586"/>
      <c r="BN69" s="1586"/>
      <c r="BO69" s="1552"/>
      <c r="BP69" s="1552"/>
      <c r="BQ69" s="1552"/>
      <c r="BR69" s="1552"/>
      <c r="BS69" s="1552"/>
      <c r="BT69" s="1552"/>
      <c r="BU69" s="1552"/>
      <c r="BV69" s="111"/>
      <c r="BW69" s="1552"/>
      <c r="BX69" s="1552"/>
      <c r="BY69" s="1552"/>
      <c r="BZ69" s="1552"/>
      <c r="CA69" s="1552"/>
      <c r="CB69" s="1552"/>
      <c r="CC69" s="1552"/>
      <c r="CD69" s="1552"/>
      <c r="CE69" s="1515"/>
      <c r="CF69" s="1553"/>
    </row>
    <row r="70" spans="1:84" s="719" customFormat="1" ht="19.5" customHeight="1">
      <c r="A70" s="2210" t="s">
        <v>1276</v>
      </c>
      <c r="B70" s="1585"/>
      <c r="C70" s="1585"/>
      <c r="D70" s="1571"/>
      <c r="E70" s="751" t="s">
        <v>720</v>
      </c>
      <c r="F70" s="751"/>
      <c r="G70" s="751"/>
      <c r="H70" s="751"/>
      <c r="I70" s="751"/>
      <c r="J70" s="1546"/>
      <c r="K70" s="1570" t="s">
        <v>1275</v>
      </c>
      <c r="L70" s="2204" t="s">
        <v>869</v>
      </c>
      <c r="M70" s="1571"/>
      <c r="N70" s="796" t="s">
        <v>1183</v>
      </c>
      <c r="O70" s="751"/>
      <c r="P70" s="751"/>
      <c r="Q70" s="751"/>
      <c r="R70" s="751"/>
      <c r="S70" s="1570" t="s">
        <v>1275</v>
      </c>
      <c r="T70" s="1551"/>
      <c r="U70" s="652"/>
      <c r="V70" s="2210" t="s">
        <v>887</v>
      </c>
      <c r="W70" s="1585"/>
      <c r="X70" s="1585"/>
      <c r="Y70" s="1571"/>
      <c r="Z70" s="796" t="s">
        <v>1181</v>
      </c>
      <c r="AA70" s="751"/>
      <c r="AB70" s="751"/>
      <c r="AC70" s="751"/>
      <c r="AD70" s="751"/>
      <c r="AE70" s="796"/>
      <c r="AF70" s="1570" t="s">
        <v>1275</v>
      </c>
      <c r="AG70" s="2204" t="s">
        <v>592</v>
      </c>
      <c r="AH70" s="1571"/>
      <c r="AI70" s="795" t="s">
        <v>1269</v>
      </c>
      <c r="AJ70" s="796"/>
      <c r="AK70" s="751"/>
      <c r="AL70" s="751"/>
      <c r="AM70" s="751"/>
      <c r="AN70" s="1570" t="s">
        <v>1275</v>
      </c>
      <c r="AO70" s="1551"/>
      <c r="AP70" s="652"/>
      <c r="AQ70" s="2210" t="s">
        <v>895</v>
      </c>
      <c r="AR70" s="1585"/>
      <c r="AS70" s="1585"/>
      <c r="AT70" s="1571"/>
      <c r="AU70" s="796" t="s">
        <v>1277</v>
      </c>
      <c r="AV70" s="796"/>
      <c r="AW70" s="751"/>
      <c r="AX70" s="751"/>
      <c r="AY70" s="751"/>
      <c r="AZ70" s="796"/>
      <c r="BA70" s="1572" t="s">
        <v>891</v>
      </c>
      <c r="BB70" s="2204" t="s">
        <v>874</v>
      </c>
      <c r="BC70" s="796"/>
      <c r="BD70" s="796" t="s">
        <v>1261</v>
      </c>
      <c r="BE70" s="1571"/>
      <c r="BF70" s="122"/>
      <c r="BG70" s="751"/>
      <c r="BH70" s="751"/>
      <c r="BI70" s="1572" t="s">
        <v>891</v>
      </c>
      <c r="BJ70" s="1551"/>
      <c r="BK70" s="652"/>
      <c r="BL70" s="2210" t="s">
        <v>896</v>
      </c>
      <c r="BM70" s="1585"/>
      <c r="BN70" s="1585"/>
      <c r="BO70" s="751"/>
      <c r="BP70" s="796" t="s">
        <v>1207</v>
      </c>
      <c r="BQ70" s="751"/>
      <c r="BR70" s="751"/>
      <c r="BS70" s="122"/>
      <c r="BT70" s="1587"/>
      <c r="BU70" s="796"/>
      <c r="BV70" s="1572" t="s">
        <v>891</v>
      </c>
      <c r="BW70" s="5"/>
      <c r="BX70" s="5"/>
      <c r="BY70" s="5"/>
      <c r="BZ70" s="5"/>
      <c r="CA70" s="5"/>
      <c r="CB70" s="5"/>
      <c r="CC70" s="5"/>
      <c r="CD70" s="5"/>
      <c r="CE70" s="1456"/>
      <c r="CF70" s="505"/>
    </row>
    <row r="71" spans="1:84" ht="18" customHeight="1">
      <c r="A71" s="63">
        <v>42005</v>
      </c>
      <c r="B71" s="64">
        <v>42005</v>
      </c>
      <c r="C71" s="1048">
        <v>42005</v>
      </c>
      <c r="D71" s="2447">
        <v>52</v>
      </c>
      <c r="E71" s="2447">
        <v>52</v>
      </c>
      <c r="F71" s="2447" t="s">
        <v>22</v>
      </c>
      <c r="G71" s="2447" t="s">
        <v>22</v>
      </c>
      <c r="H71" s="2447">
        <v>52</v>
      </c>
      <c r="I71" s="2447" t="s">
        <v>22</v>
      </c>
      <c r="J71" s="2447">
        <v>52</v>
      </c>
      <c r="K71" s="2446">
        <v>2</v>
      </c>
      <c r="L71" s="2447">
        <v>138051</v>
      </c>
      <c r="M71" s="2447">
        <v>140425</v>
      </c>
      <c r="N71" s="2447">
        <v>8723</v>
      </c>
      <c r="O71" s="2447">
        <v>1470</v>
      </c>
      <c r="P71" s="2447">
        <v>130232</v>
      </c>
      <c r="Q71" s="2447">
        <v>122479</v>
      </c>
      <c r="R71" s="2447">
        <v>7753</v>
      </c>
      <c r="S71" s="2446">
        <v>6065</v>
      </c>
      <c r="T71" s="1445">
        <v>42005</v>
      </c>
      <c r="U71" s="662">
        <v>42005</v>
      </c>
      <c r="V71" s="63">
        <v>42005</v>
      </c>
      <c r="W71" s="64">
        <v>42005</v>
      </c>
      <c r="X71" s="1048">
        <v>42005</v>
      </c>
      <c r="Y71" s="2447">
        <v>44764</v>
      </c>
      <c r="Z71" s="2447">
        <v>44752</v>
      </c>
      <c r="AA71" s="2447" t="s">
        <v>21</v>
      </c>
      <c r="AB71" s="2447" t="s">
        <v>21</v>
      </c>
      <c r="AC71" s="2447">
        <v>44752</v>
      </c>
      <c r="AD71" s="2447">
        <v>39223</v>
      </c>
      <c r="AE71" s="2447">
        <v>5529</v>
      </c>
      <c r="AF71" s="2446">
        <v>1293</v>
      </c>
      <c r="AG71" s="2447">
        <v>34170</v>
      </c>
      <c r="AH71" s="2447">
        <v>34165</v>
      </c>
      <c r="AI71" s="2447" t="s">
        <v>21</v>
      </c>
      <c r="AJ71" s="2447" t="s">
        <v>21</v>
      </c>
      <c r="AK71" s="2447">
        <v>34165</v>
      </c>
      <c r="AL71" s="2447">
        <v>32464</v>
      </c>
      <c r="AM71" s="2447">
        <v>1701</v>
      </c>
      <c r="AN71" s="2446">
        <v>608</v>
      </c>
      <c r="AO71" s="1445">
        <v>42005</v>
      </c>
      <c r="AP71" s="662">
        <v>42005</v>
      </c>
      <c r="AQ71" s="63">
        <v>42005</v>
      </c>
      <c r="AR71" s="64">
        <v>42005</v>
      </c>
      <c r="AS71" s="1048">
        <v>42005</v>
      </c>
      <c r="AT71" s="2447">
        <v>215594</v>
      </c>
      <c r="AU71" s="2447">
        <v>221269</v>
      </c>
      <c r="AV71" s="2447" t="s">
        <v>21</v>
      </c>
      <c r="AW71" s="2447" t="s">
        <v>21</v>
      </c>
      <c r="AX71" s="2447">
        <v>221269</v>
      </c>
      <c r="AY71" s="2447">
        <v>207533</v>
      </c>
      <c r="AZ71" s="2447">
        <v>13736</v>
      </c>
      <c r="BA71" s="2446">
        <v>17892</v>
      </c>
      <c r="BB71" s="2447">
        <v>21826</v>
      </c>
      <c r="BC71" s="2447">
        <v>21918</v>
      </c>
      <c r="BD71" s="2447">
        <v>1354</v>
      </c>
      <c r="BE71" s="2447" t="s">
        <v>21</v>
      </c>
      <c r="BF71" s="2447">
        <v>20564</v>
      </c>
      <c r="BG71" s="2447">
        <v>18332</v>
      </c>
      <c r="BH71" s="2447">
        <v>2232</v>
      </c>
      <c r="BI71" s="2446">
        <v>59</v>
      </c>
      <c r="BJ71" s="1445">
        <v>42005</v>
      </c>
      <c r="BK71" s="662">
        <v>42005</v>
      </c>
      <c r="BL71" s="63">
        <v>42005</v>
      </c>
      <c r="BM71" s="64">
        <v>42005</v>
      </c>
      <c r="BN71" s="1048">
        <v>42005</v>
      </c>
      <c r="BO71" s="2447" t="s">
        <v>21</v>
      </c>
      <c r="BP71" s="2447" t="s">
        <v>21</v>
      </c>
      <c r="BQ71" s="2447" t="s">
        <v>21</v>
      </c>
      <c r="BR71" s="2447" t="s">
        <v>21</v>
      </c>
      <c r="BS71" s="2447" t="s">
        <v>21</v>
      </c>
      <c r="BT71" s="2447" t="s">
        <v>21</v>
      </c>
      <c r="BU71" s="2447" t="s">
        <v>21</v>
      </c>
      <c r="BV71" s="2446" t="s">
        <v>21</v>
      </c>
      <c r="BW71" s="659">
        <v>42005</v>
      </c>
      <c r="BX71" s="660">
        <v>42005</v>
      </c>
      <c r="BY71" s="2447"/>
      <c r="BZ71" s="2447"/>
      <c r="CA71" s="2447"/>
      <c r="CB71" s="2447"/>
      <c r="CC71" s="2447"/>
      <c r="CD71" s="2447"/>
      <c r="CE71" s="1455"/>
      <c r="CF71" s="662"/>
    </row>
    <row r="72" spans="1:84" ht="15" customHeight="1">
      <c r="A72" s="73"/>
      <c r="B72" s="64">
        <v>42370</v>
      </c>
      <c r="C72" s="129"/>
      <c r="D72" s="2447">
        <v>54</v>
      </c>
      <c r="E72" s="2447">
        <v>54</v>
      </c>
      <c r="F72" s="2447" t="s">
        <v>22</v>
      </c>
      <c r="G72" s="2447" t="s">
        <v>22</v>
      </c>
      <c r="H72" s="2447">
        <v>54</v>
      </c>
      <c r="I72" s="2447" t="s">
        <v>22</v>
      </c>
      <c r="J72" s="2447">
        <v>54</v>
      </c>
      <c r="K72" s="2447">
        <v>2</v>
      </c>
      <c r="L72" s="2447">
        <v>137349</v>
      </c>
      <c r="M72" s="2447">
        <v>137613</v>
      </c>
      <c r="N72" s="2447">
        <v>7711</v>
      </c>
      <c r="O72" s="2447">
        <v>19</v>
      </c>
      <c r="P72" s="2447">
        <v>129883</v>
      </c>
      <c r="Q72" s="2447">
        <v>123813</v>
      </c>
      <c r="R72" s="2447">
        <v>6070</v>
      </c>
      <c r="S72" s="2447">
        <v>5847</v>
      </c>
      <c r="T72" s="1445">
        <v>42370</v>
      </c>
      <c r="U72" s="662">
        <v>42370</v>
      </c>
      <c r="V72" s="73"/>
      <c r="W72" s="64">
        <v>42370</v>
      </c>
      <c r="X72" s="129"/>
      <c r="Y72" s="2447">
        <v>44360</v>
      </c>
      <c r="Z72" s="2447">
        <v>44634</v>
      </c>
      <c r="AA72" s="2447" t="s">
        <v>21</v>
      </c>
      <c r="AB72" s="2447" t="s">
        <v>21</v>
      </c>
      <c r="AC72" s="2447">
        <v>44634</v>
      </c>
      <c r="AD72" s="2447">
        <v>38950</v>
      </c>
      <c r="AE72" s="2447">
        <v>5684</v>
      </c>
      <c r="AF72" s="2447">
        <v>1020</v>
      </c>
      <c r="AG72" s="2447">
        <v>37360</v>
      </c>
      <c r="AH72" s="2447">
        <v>37109</v>
      </c>
      <c r="AI72" s="2447" t="s">
        <v>21</v>
      </c>
      <c r="AJ72" s="2447" t="s">
        <v>21</v>
      </c>
      <c r="AK72" s="2447">
        <v>37109</v>
      </c>
      <c r="AL72" s="2447">
        <v>35435</v>
      </c>
      <c r="AM72" s="2447">
        <v>1674</v>
      </c>
      <c r="AN72" s="2447">
        <v>856</v>
      </c>
      <c r="AO72" s="1445">
        <v>42370</v>
      </c>
      <c r="AP72" s="662">
        <v>42370</v>
      </c>
      <c r="AQ72" s="73"/>
      <c r="AR72" s="64">
        <v>42370</v>
      </c>
      <c r="AS72" s="129"/>
      <c r="AT72" s="2447">
        <v>179345</v>
      </c>
      <c r="AU72" s="2447">
        <v>183252</v>
      </c>
      <c r="AV72" s="2447" t="s">
        <v>21</v>
      </c>
      <c r="AW72" s="2447" t="s">
        <v>21</v>
      </c>
      <c r="AX72" s="2447">
        <v>183252</v>
      </c>
      <c r="AY72" s="2447">
        <v>167718</v>
      </c>
      <c r="AZ72" s="2447">
        <v>15534</v>
      </c>
      <c r="BA72" s="2447">
        <v>14158</v>
      </c>
      <c r="BB72" s="2447">
        <v>23220</v>
      </c>
      <c r="BC72" s="2447">
        <v>23218</v>
      </c>
      <c r="BD72" s="2447">
        <v>1434</v>
      </c>
      <c r="BE72" s="2447" t="s">
        <v>21</v>
      </c>
      <c r="BF72" s="2447">
        <v>21784</v>
      </c>
      <c r="BG72" s="2447">
        <v>19584</v>
      </c>
      <c r="BH72" s="2447">
        <v>2200</v>
      </c>
      <c r="BI72" s="2447">
        <v>61</v>
      </c>
      <c r="BJ72" s="1445">
        <v>42370</v>
      </c>
      <c r="BK72" s="662">
        <v>42370</v>
      </c>
      <c r="BL72" s="73"/>
      <c r="BM72" s="64">
        <v>42370</v>
      </c>
      <c r="BN72" s="129"/>
      <c r="BO72" s="2447" t="s">
        <v>21</v>
      </c>
      <c r="BP72" s="2447" t="s">
        <v>21</v>
      </c>
      <c r="BQ72" s="2447" t="s">
        <v>21</v>
      </c>
      <c r="BR72" s="2447" t="s">
        <v>21</v>
      </c>
      <c r="BS72" s="2447" t="s">
        <v>21</v>
      </c>
      <c r="BT72" s="2447" t="s">
        <v>21</v>
      </c>
      <c r="BU72" s="2447" t="s">
        <v>21</v>
      </c>
      <c r="BV72" s="2447" t="s">
        <v>21</v>
      </c>
      <c r="BW72" s="661">
        <v>42370</v>
      </c>
      <c r="BX72" s="662">
        <v>42370</v>
      </c>
      <c r="BY72" s="2447"/>
      <c r="BZ72" s="2447"/>
      <c r="CA72" s="2447"/>
      <c r="CB72" s="2447"/>
      <c r="CC72" s="2447"/>
      <c r="CD72" s="2447"/>
      <c r="CE72" s="1455"/>
      <c r="CF72" s="662"/>
    </row>
    <row r="73" spans="1:84" ht="15" customHeight="1">
      <c r="A73" s="73"/>
      <c r="B73" s="64">
        <v>42736</v>
      </c>
      <c r="C73" s="129"/>
      <c r="D73" s="2447">
        <v>54</v>
      </c>
      <c r="E73" s="2447">
        <v>54</v>
      </c>
      <c r="F73" s="2447" t="s">
        <v>22</v>
      </c>
      <c r="G73" s="2447" t="s">
        <v>22</v>
      </c>
      <c r="H73" s="2447">
        <v>54</v>
      </c>
      <c r="I73" s="2447" t="s">
        <v>22</v>
      </c>
      <c r="J73" s="2447">
        <v>54</v>
      </c>
      <c r="K73" s="2447">
        <v>2</v>
      </c>
      <c r="L73" s="2447">
        <v>137503</v>
      </c>
      <c r="M73" s="2447">
        <v>138306</v>
      </c>
      <c r="N73" s="2447">
        <v>8795</v>
      </c>
      <c r="O73" s="2447">
        <v>2521</v>
      </c>
      <c r="P73" s="2447">
        <v>126990</v>
      </c>
      <c r="Q73" s="2447">
        <v>118945</v>
      </c>
      <c r="R73" s="2447">
        <v>8045</v>
      </c>
      <c r="S73" s="2447">
        <v>5063</v>
      </c>
      <c r="T73" s="1445">
        <v>42736</v>
      </c>
      <c r="U73" s="662">
        <v>42736</v>
      </c>
      <c r="V73" s="73"/>
      <c r="W73" s="64">
        <v>42736</v>
      </c>
      <c r="X73" s="129"/>
      <c r="Y73" s="2447">
        <v>44357</v>
      </c>
      <c r="Z73" s="2447">
        <v>44891</v>
      </c>
      <c r="AA73" s="2447" t="s">
        <v>21</v>
      </c>
      <c r="AB73" s="2447" t="s">
        <v>21</v>
      </c>
      <c r="AC73" s="2447">
        <v>44891</v>
      </c>
      <c r="AD73" s="2447">
        <v>39264</v>
      </c>
      <c r="AE73" s="2447">
        <v>5627</v>
      </c>
      <c r="AF73" s="2447">
        <v>486</v>
      </c>
      <c r="AG73" s="2447">
        <v>34528</v>
      </c>
      <c r="AH73" s="2447">
        <v>34200</v>
      </c>
      <c r="AI73" s="2447" t="s">
        <v>21</v>
      </c>
      <c r="AJ73" s="2447" t="s">
        <v>21</v>
      </c>
      <c r="AK73" s="2447">
        <v>34200</v>
      </c>
      <c r="AL73" s="2447">
        <v>32548</v>
      </c>
      <c r="AM73" s="2447">
        <v>1652</v>
      </c>
      <c r="AN73" s="2447">
        <v>1184</v>
      </c>
      <c r="AO73" s="1445">
        <v>42736</v>
      </c>
      <c r="AP73" s="662">
        <v>42736</v>
      </c>
      <c r="AQ73" s="73"/>
      <c r="AR73" s="64">
        <v>42736</v>
      </c>
      <c r="AS73" s="129"/>
      <c r="AT73" s="2447">
        <v>168812</v>
      </c>
      <c r="AU73" s="2447">
        <v>169374</v>
      </c>
      <c r="AV73" s="2447" t="s">
        <v>21</v>
      </c>
      <c r="AW73" s="2447" t="s">
        <v>21</v>
      </c>
      <c r="AX73" s="2447">
        <v>169374</v>
      </c>
      <c r="AY73" s="2447">
        <v>154686</v>
      </c>
      <c r="AZ73" s="2447">
        <v>14688</v>
      </c>
      <c r="BA73" s="2447">
        <v>13595</v>
      </c>
      <c r="BB73" s="2447">
        <v>23249</v>
      </c>
      <c r="BC73" s="2447">
        <v>23240</v>
      </c>
      <c r="BD73" s="2447">
        <v>1603</v>
      </c>
      <c r="BE73" s="2447" t="s">
        <v>21</v>
      </c>
      <c r="BF73" s="2447">
        <v>21637</v>
      </c>
      <c r="BG73" s="2447">
        <v>19278</v>
      </c>
      <c r="BH73" s="2447">
        <v>2359</v>
      </c>
      <c r="BI73" s="2447">
        <v>69</v>
      </c>
      <c r="BJ73" s="1445">
        <v>42736</v>
      </c>
      <c r="BK73" s="662">
        <v>42736</v>
      </c>
      <c r="BL73" s="73"/>
      <c r="BM73" s="64">
        <v>42736</v>
      </c>
      <c r="BN73" s="129"/>
      <c r="BO73" s="2447" t="s">
        <v>21</v>
      </c>
      <c r="BP73" s="2447" t="s">
        <v>21</v>
      </c>
      <c r="BQ73" s="2447" t="s">
        <v>21</v>
      </c>
      <c r="BR73" s="2447" t="s">
        <v>21</v>
      </c>
      <c r="BS73" s="2447" t="s">
        <v>21</v>
      </c>
      <c r="BT73" s="2447" t="s">
        <v>21</v>
      </c>
      <c r="BU73" s="2447" t="s">
        <v>21</v>
      </c>
      <c r="BV73" s="2447" t="s">
        <v>21</v>
      </c>
      <c r="BW73" s="661">
        <v>42736</v>
      </c>
      <c r="BX73" s="662">
        <v>42736</v>
      </c>
      <c r="BY73" s="2447"/>
      <c r="BZ73" s="2447"/>
      <c r="CA73" s="2447"/>
      <c r="CB73" s="2447"/>
      <c r="CC73" s="2447"/>
      <c r="CD73" s="2447"/>
      <c r="CE73" s="1455"/>
      <c r="CF73" s="662"/>
    </row>
    <row r="74" spans="1:84" ht="15" customHeight="1">
      <c r="A74" s="73"/>
      <c r="B74" s="64">
        <v>43101</v>
      </c>
      <c r="C74" s="129"/>
      <c r="D74" s="2447">
        <v>56</v>
      </c>
      <c r="E74" s="2447">
        <v>56</v>
      </c>
      <c r="F74" s="2447" t="s">
        <v>22</v>
      </c>
      <c r="G74" s="2447" t="s">
        <v>22</v>
      </c>
      <c r="H74" s="2447">
        <v>56</v>
      </c>
      <c r="I74" s="2447" t="s">
        <v>22</v>
      </c>
      <c r="J74" s="2447">
        <v>56</v>
      </c>
      <c r="K74" s="2447">
        <v>2</v>
      </c>
      <c r="L74" s="2447">
        <v>140966</v>
      </c>
      <c r="M74" s="2447">
        <v>140189</v>
      </c>
      <c r="N74" s="2447">
        <v>8123</v>
      </c>
      <c r="O74" s="2447">
        <v>2261</v>
      </c>
      <c r="P74" s="2447">
        <v>129805</v>
      </c>
      <c r="Q74" s="2447">
        <v>123900</v>
      </c>
      <c r="R74" s="2447">
        <v>5905</v>
      </c>
      <c r="S74" s="2447">
        <v>5865</v>
      </c>
      <c r="T74" s="1445">
        <v>43101</v>
      </c>
      <c r="U74" s="662">
        <v>43101</v>
      </c>
      <c r="V74" s="73"/>
      <c r="W74" s="64">
        <v>43101</v>
      </c>
      <c r="X74" s="129"/>
      <c r="Y74" s="2447">
        <v>47262</v>
      </c>
      <c r="Z74" s="2447">
        <v>46375</v>
      </c>
      <c r="AA74" s="2447" t="s">
        <v>21</v>
      </c>
      <c r="AB74" s="2447" t="s">
        <v>21</v>
      </c>
      <c r="AC74" s="2447">
        <v>46375</v>
      </c>
      <c r="AD74" s="2447">
        <v>40206</v>
      </c>
      <c r="AE74" s="2447">
        <v>6169</v>
      </c>
      <c r="AF74" s="2447">
        <v>1373</v>
      </c>
      <c r="AG74" s="2447">
        <v>34181</v>
      </c>
      <c r="AH74" s="2447">
        <v>34096</v>
      </c>
      <c r="AI74" s="2447" t="s">
        <v>21</v>
      </c>
      <c r="AJ74" s="2447" t="s">
        <v>21</v>
      </c>
      <c r="AK74" s="2447">
        <v>34096</v>
      </c>
      <c r="AL74" s="2447">
        <v>32439</v>
      </c>
      <c r="AM74" s="2447">
        <v>1657</v>
      </c>
      <c r="AN74" s="2447">
        <v>1269</v>
      </c>
      <c r="AO74" s="1445">
        <v>43101</v>
      </c>
      <c r="AP74" s="662">
        <v>43101</v>
      </c>
      <c r="AQ74" s="73"/>
      <c r="AR74" s="64">
        <v>43101</v>
      </c>
      <c r="AS74" s="129"/>
      <c r="AT74" s="2447">
        <v>172447</v>
      </c>
      <c r="AU74" s="2447">
        <v>167464</v>
      </c>
      <c r="AV74" s="2447" t="s">
        <v>21</v>
      </c>
      <c r="AW74" s="2447" t="s">
        <v>21</v>
      </c>
      <c r="AX74" s="2447">
        <v>167464</v>
      </c>
      <c r="AY74" s="2447">
        <v>153695</v>
      </c>
      <c r="AZ74" s="2447">
        <v>13769</v>
      </c>
      <c r="BA74" s="2447">
        <v>18104</v>
      </c>
      <c r="BB74" s="2447">
        <v>24726</v>
      </c>
      <c r="BC74" s="2447">
        <v>24729</v>
      </c>
      <c r="BD74" s="2447">
        <v>1707</v>
      </c>
      <c r="BE74" s="2447" t="s">
        <v>21</v>
      </c>
      <c r="BF74" s="2447">
        <v>23022</v>
      </c>
      <c r="BG74" s="2447">
        <v>20370</v>
      </c>
      <c r="BH74" s="2447">
        <v>2652</v>
      </c>
      <c r="BI74" s="2447">
        <v>60</v>
      </c>
      <c r="BJ74" s="1445">
        <v>43101</v>
      </c>
      <c r="BK74" s="662">
        <v>43101</v>
      </c>
      <c r="BL74" s="73"/>
      <c r="BM74" s="64">
        <v>43101</v>
      </c>
      <c r="BN74" s="129"/>
      <c r="BO74" s="2447" t="s">
        <v>21</v>
      </c>
      <c r="BP74" s="2447" t="s">
        <v>21</v>
      </c>
      <c r="BQ74" s="2447" t="s">
        <v>21</v>
      </c>
      <c r="BR74" s="2447" t="s">
        <v>21</v>
      </c>
      <c r="BS74" s="2447" t="s">
        <v>21</v>
      </c>
      <c r="BT74" s="2447" t="s">
        <v>21</v>
      </c>
      <c r="BU74" s="2447" t="s">
        <v>21</v>
      </c>
      <c r="BV74" s="2447" t="s">
        <v>21</v>
      </c>
      <c r="BW74" s="661">
        <v>43101</v>
      </c>
      <c r="BX74" s="662">
        <v>43101</v>
      </c>
      <c r="BY74" s="2447"/>
      <c r="BZ74" s="2447"/>
      <c r="CA74" s="2447"/>
      <c r="CB74" s="2447"/>
      <c r="CC74" s="2447"/>
      <c r="CD74" s="2447"/>
      <c r="CE74" s="1455"/>
      <c r="CF74" s="662"/>
    </row>
    <row r="75" spans="1:84" ht="15" customHeight="1">
      <c r="A75" s="63">
        <v>43586</v>
      </c>
      <c r="B75" s="64">
        <v>43586</v>
      </c>
      <c r="C75" s="129" t="s">
        <v>2159</v>
      </c>
      <c r="D75" s="2447">
        <v>58</v>
      </c>
      <c r="E75" s="2447">
        <v>59</v>
      </c>
      <c r="F75" s="2447" t="s">
        <v>22</v>
      </c>
      <c r="G75" s="2447" t="s">
        <v>22</v>
      </c>
      <c r="H75" s="2447">
        <v>59</v>
      </c>
      <c r="I75" s="2447" t="s">
        <v>22</v>
      </c>
      <c r="J75" s="2447">
        <v>59</v>
      </c>
      <c r="K75" s="2447">
        <v>2</v>
      </c>
      <c r="L75" s="2447">
        <v>132279</v>
      </c>
      <c r="M75" s="2447">
        <v>132452</v>
      </c>
      <c r="N75" s="2447">
        <v>8788</v>
      </c>
      <c r="O75" s="2447">
        <v>1648</v>
      </c>
      <c r="P75" s="2447">
        <v>122016</v>
      </c>
      <c r="Q75" s="2447">
        <v>116196</v>
      </c>
      <c r="R75" s="2447">
        <v>5820</v>
      </c>
      <c r="S75" s="2447">
        <v>5679</v>
      </c>
      <c r="T75" s="1445">
        <v>43466</v>
      </c>
      <c r="U75" s="662">
        <v>43466</v>
      </c>
      <c r="V75" s="63">
        <v>43586</v>
      </c>
      <c r="W75" s="64">
        <v>43586</v>
      </c>
      <c r="X75" s="129" t="s">
        <v>2159</v>
      </c>
      <c r="Y75" s="2447">
        <v>42149</v>
      </c>
      <c r="Z75" s="2447">
        <v>42426</v>
      </c>
      <c r="AA75" s="2447" t="s">
        <v>21</v>
      </c>
      <c r="AB75" s="2447" t="s">
        <v>21</v>
      </c>
      <c r="AC75" s="2447">
        <v>42426</v>
      </c>
      <c r="AD75" s="2447">
        <v>37480</v>
      </c>
      <c r="AE75" s="2447">
        <v>4946</v>
      </c>
      <c r="AF75" s="2447">
        <v>1088</v>
      </c>
      <c r="AG75" s="2447">
        <v>35064</v>
      </c>
      <c r="AH75" s="2447">
        <v>35083</v>
      </c>
      <c r="AI75" s="2447" t="s">
        <v>21</v>
      </c>
      <c r="AJ75" s="2447" t="s">
        <v>21</v>
      </c>
      <c r="AK75" s="2447">
        <v>35083</v>
      </c>
      <c r="AL75" s="2447">
        <v>33571</v>
      </c>
      <c r="AM75" s="2447">
        <v>1512</v>
      </c>
      <c r="AN75" s="2447">
        <v>1211</v>
      </c>
      <c r="AO75" s="1445">
        <v>43466</v>
      </c>
      <c r="AP75" s="662">
        <v>43466</v>
      </c>
      <c r="AQ75" s="63">
        <v>43586</v>
      </c>
      <c r="AR75" s="64">
        <v>43586</v>
      </c>
      <c r="AS75" s="129" t="s">
        <v>2159</v>
      </c>
      <c r="AT75" s="2447">
        <v>183399</v>
      </c>
      <c r="AU75" s="2447">
        <v>184223</v>
      </c>
      <c r="AV75" s="2447" t="s">
        <v>21</v>
      </c>
      <c r="AW75" s="2447" t="s">
        <v>21</v>
      </c>
      <c r="AX75" s="2447">
        <v>184223</v>
      </c>
      <c r="AY75" s="2447">
        <v>168370</v>
      </c>
      <c r="AZ75" s="2447">
        <v>15853</v>
      </c>
      <c r="BA75" s="2447">
        <v>17279</v>
      </c>
      <c r="BB75" s="2447">
        <v>22885</v>
      </c>
      <c r="BC75" s="2447">
        <v>22874</v>
      </c>
      <c r="BD75" s="2447">
        <v>1322</v>
      </c>
      <c r="BE75" s="2447" t="s">
        <v>21</v>
      </c>
      <c r="BF75" s="2447">
        <v>21552</v>
      </c>
      <c r="BG75" s="2447">
        <v>19053</v>
      </c>
      <c r="BH75" s="2447">
        <v>2499</v>
      </c>
      <c r="BI75" s="2447">
        <v>71</v>
      </c>
      <c r="BJ75" s="1445">
        <v>43466</v>
      </c>
      <c r="BK75" s="662">
        <v>43466</v>
      </c>
      <c r="BL75" s="63">
        <v>43586</v>
      </c>
      <c r="BM75" s="64">
        <v>43586</v>
      </c>
      <c r="BN75" s="129" t="s">
        <v>2159</v>
      </c>
      <c r="BO75" s="2447" t="s">
        <v>21</v>
      </c>
      <c r="BP75" s="2447" t="s">
        <v>21</v>
      </c>
      <c r="BQ75" s="2447" t="s">
        <v>21</v>
      </c>
      <c r="BR75" s="2447" t="s">
        <v>21</v>
      </c>
      <c r="BS75" s="2447" t="s">
        <v>21</v>
      </c>
      <c r="BT75" s="2447" t="s">
        <v>21</v>
      </c>
      <c r="BU75" s="2447" t="s">
        <v>21</v>
      </c>
      <c r="BV75" s="2447" t="s">
        <v>21</v>
      </c>
      <c r="BW75" s="661">
        <v>43466</v>
      </c>
      <c r="BX75" s="662">
        <v>43466</v>
      </c>
      <c r="BY75" s="2447"/>
      <c r="BZ75" s="2447"/>
      <c r="CA75" s="2447"/>
      <c r="CB75" s="2447"/>
      <c r="CC75" s="2447"/>
      <c r="CD75" s="2447"/>
      <c r="CE75" s="1455"/>
      <c r="CF75" s="662"/>
    </row>
    <row r="76" spans="1:84" ht="7.5" customHeight="1">
      <c r="A76" s="73"/>
      <c r="B76" s="76"/>
      <c r="C76" s="129"/>
      <c r="D76" s="1583"/>
      <c r="E76" s="1583"/>
      <c r="F76" s="1583"/>
      <c r="G76" s="1583"/>
      <c r="H76" s="1583"/>
      <c r="I76" s="1583"/>
      <c r="J76" s="1583"/>
      <c r="K76" s="1059"/>
      <c r="L76" s="1059"/>
      <c r="M76" s="1583"/>
      <c r="N76" s="1583"/>
      <c r="O76" s="1583"/>
      <c r="P76" s="1583"/>
      <c r="Q76" s="1583"/>
      <c r="R76" s="1583"/>
      <c r="S76" s="1059"/>
      <c r="T76" s="1449"/>
      <c r="U76" s="509"/>
      <c r="V76" s="73"/>
      <c r="W76" s="76"/>
      <c r="X76" s="129"/>
      <c r="Y76" s="1583"/>
      <c r="Z76" s="1583"/>
      <c r="AA76" s="1583"/>
      <c r="AB76" s="1583"/>
      <c r="AC76" s="1583"/>
      <c r="AD76" s="1583"/>
      <c r="AE76" s="1583"/>
      <c r="AF76" s="1059"/>
      <c r="AG76" s="1059"/>
      <c r="AH76" s="1583"/>
      <c r="AI76" s="1583"/>
      <c r="AJ76" s="1583"/>
      <c r="AK76" s="1583"/>
      <c r="AL76" s="1583"/>
      <c r="AM76" s="1583"/>
      <c r="AN76" s="1059"/>
      <c r="AO76" s="1449"/>
      <c r="AP76" s="509"/>
      <c r="AQ76" s="73"/>
      <c r="AR76" s="76"/>
      <c r="AS76" s="129"/>
      <c r="AT76" s="1583"/>
      <c r="AU76" s="1583"/>
      <c r="AV76" s="1583"/>
      <c r="AW76" s="1583"/>
      <c r="AX76" s="1583"/>
      <c r="AY76" s="1583"/>
      <c r="AZ76" s="1583"/>
      <c r="BA76" s="1059"/>
      <c r="BB76" s="1059"/>
      <c r="BC76" s="1583"/>
      <c r="BD76" s="1583"/>
      <c r="BE76" s="1583"/>
      <c r="BF76" s="1583"/>
      <c r="BG76" s="1583"/>
      <c r="BH76" s="1583"/>
      <c r="BI76" s="1059"/>
      <c r="BJ76" s="1449"/>
      <c r="BK76" s="509"/>
      <c r="BL76" s="73"/>
      <c r="BM76" s="76"/>
      <c r="BN76" s="129"/>
      <c r="BO76" s="1583"/>
      <c r="BP76" s="1583"/>
      <c r="BQ76" s="1583"/>
      <c r="BR76" s="1583"/>
      <c r="BS76" s="1583"/>
      <c r="BT76" s="1583"/>
      <c r="BU76" s="1583"/>
      <c r="BV76" s="1059"/>
      <c r="BW76" s="665"/>
      <c r="BX76" s="666"/>
      <c r="BY76" s="1059"/>
      <c r="BZ76" s="1059"/>
      <c r="CA76" s="1059"/>
      <c r="CB76" s="1059"/>
      <c r="CC76" s="1059"/>
      <c r="CD76" s="1059"/>
      <c r="CE76" s="1459"/>
      <c r="CF76" s="509"/>
    </row>
    <row r="77" spans="1:84" ht="15" customHeight="1">
      <c r="A77" s="79">
        <v>42826</v>
      </c>
      <c r="B77" s="80">
        <v>42826</v>
      </c>
      <c r="C77" s="130">
        <v>42826</v>
      </c>
      <c r="D77" s="2448">
        <v>56</v>
      </c>
      <c r="E77" s="2448">
        <v>56</v>
      </c>
      <c r="F77" s="2448" t="s">
        <v>22</v>
      </c>
      <c r="G77" s="2448" t="s">
        <v>22</v>
      </c>
      <c r="H77" s="2448">
        <v>56</v>
      </c>
      <c r="I77" s="2448" t="s">
        <v>22</v>
      </c>
      <c r="J77" s="2448">
        <v>56</v>
      </c>
      <c r="K77" s="2448">
        <v>2</v>
      </c>
      <c r="L77" s="2448">
        <v>140194</v>
      </c>
      <c r="M77" s="2448">
        <v>140261</v>
      </c>
      <c r="N77" s="2448">
        <v>9029</v>
      </c>
      <c r="O77" s="2448">
        <v>3210</v>
      </c>
      <c r="P77" s="2448">
        <v>128022</v>
      </c>
      <c r="Q77" s="2448">
        <v>121447</v>
      </c>
      <c r="R77" s="2448">
        <v>6575</v>
      </c>
      <c r="S77" s="2448">
        <v>5536</v>
      </c>
      <c r="T77" s="1447">
        <v>42826</v>
      </c>
      <c r="U77" s="666">
        <v>42826</v>
      </c>
      <c r="V77" s="79">
        <v>42826</v>
      </c>
      <c r="W77" s="80">
        <v>42826</v>
      </c>
      <c r="X77" s="130">
        <v>42826</v>
      </c>
      <c r="Y77" s="2448">
        <v>45390</v>
      </c>
      <c r="Z77" s="2448">
        <v>45350</v>
      </c>
      <c r="AA77" s="2448" t="s">
        <v>21</v>
      </c>
      <c r="AB77" s="2448" t="s">
        <v>21</v>
      </c>
      <c r="AC77" s="2448">
        <v>45350</v>
      </c>
      <c r="AD77" s="2448">
        <v>39554</v>
      </c>
      <c r="AE77" s="2448">
        <v>5796</v>
      </c>
      <c r="AF77" s="2448">
        <v>985</v>
      </c>
      <c r="AG77" s="2448">
        <v>34130</v>
      </c>
      <c r="AH77" s="2448">
        <v>34037</v>
      </c>
      <c r="AI77" s="2448" t="s">
        <v>21</v>
      </c>
      <c r="AJ77" s="2448" t="s">
        <v>21</v>
      </c>
      <c r="AK77" s="2448">
        <v>34037</v>
      </c>
      <c r="AL77" s="2448">
        <v>32373</v>
      </c>
      <c r="AM77" s="2448">
        <v>1664</v>
      </c>
      <c r="AN77" s="2448">
        <v>1018</v>
      </c>
      <c r="AO77" s="1447">
        <v>42826</v>
      </c>
      <c r="AP77" s="666">
        <v>42826</v>
      </c>
      <c r="AQ77" s="79">
        <v>42826</v>
      </c>
      <c r="AR77" s="80">
        <v>42826</v>
      </c>
      <c r="AS77" s="130">
        <v>42826</v>
      </c>
      <c r="AT77" s="2448">
        <v>181818</v>
      </c>
      <c r="AU77" s="2448">
        <v>177750</v>
      </c>
      <c r="AV77" s="2448" t="s">
        <v>21</v>
      </c>
      <c r="AW77" s="2448" t="s">
        <v>21</v>
      </c>
      <c r="AX77" s="2448">
        <v>177750</v>
      </c>
      <c r="AY77" s="2448">
        <v>162828</v>
      </c>
      <c r="AZ77" s="2448">
        <v>14922</v>
      </c>
      <c r="BA77" s="2448">
        <v>10725</v>
      </c>
      <c r="BB77" s="2448">
        <v>24354</v>
      </c>
      <c r="BC77" s="2448">
        <v>24355</v>
      </c>
      <c r="BD77" s="2448">
        <v>1511</v>
      </c>
      <c r="BE77" s="2448" t="s">
        <v>21</v>
      </c>
      <c r="BF77" s="2448">
        <v>22844</v>
      </c>
      <c r="BG77" s="2448">
        <v>20391</v>
      </c>
      <c r="BH77" s="2448">
        <v>2453</v>
      </c>
      <c r="BI77" s="2448">
        <v>66</v>
      </c>
      <c r="BJ77" s="1447">
        <v>42826</v>
      </c>
      <c r="BK77" s="666">
        <v>42826</v>
      </c>
      <c r="BL77" s="79">
        <v>42826</v>
      </c>
      <c r="BM77" s="80">
        <v>42826</v>
      </c>
      <c r="BN77" s="130">
        <v>42826</v>
      </c>
      <c r="BO77" s="2448" t="s">
        <v>21</v>
      </c>
      <c r="BP77" s="2448" t="s">
        <v>21</v>
      </c>
      <c r="BQ77" s="2448" t="s">
        <v>21</v>
      </c>
      <c r="BR77" s="2448" t="s">
        <v>21</v>
      </c>
      <c r="BS77" s="2448" t="s">
        <v>21</v>
      </c>
      <c r="BT77" s="2448" t="s">
        <v>21</v>
      </c>
      <c r="BU77" s="2448" t="s">
        <v>21</v>
      </c>
      <c r="BV77" s="2448" t="s">
        <v>21</v>
      </c>
      <c r="BW77" s="667">
        <v>42826</v>
      </c>
      <c r="BX77" s="666">
        <v>42826</v>
      </c>
      <c r="BY77" s="2448"/>
      <c r="BZ77" s="2448"/>
      <c r="CA77" s="2448"/>
      <c r="CB77" s="2448"/>
      <c r="CC77" s="2448"/>
      <c r="CD77" s="2448"/>
      <c r="CE77" s="1457"/>
      <c r="CF77" s="666"/>
    </row>
    <row r="78" spans="1:84" ht="15" customHeight="1">
      <c r="A78" s="85"/>
      <c r="B78" s="80">
        <v>43191</v>
      </c>
      <c r="C78" s="132"/>
      <c r="D78" s="2448">
        <v>56</v>
      </c>
      <c r="E78" s="2448">
        <v>56</v>
      </c>
      <c r="F78" s="2448" t="s">
        <v>22</v>
      </c>
      <c r="G78" s="2448" t="s">
        <v>22</v>
      </c>
      <c r="H78" s="2448">
        <v>56</v>
      </c>
      <c r="I78" s="2448" t="s">
        <v>22</v>
      </c>
      <c r="J78" s="2448">
        <v>56</v>
      </c>
      <c r="K78" s="2448">
        <v>2</v>
      </c>
      <c r="L78" s="2448">
        <v>135889</v>
      </c>
      <c r="M78" s="2448">
        <v>136771</v>
      </c>
      <c r="N78" s="2448">
        <v>8416</v>
      </c>
      <c r="O78" s="2448">
        <v>1579</v>
      </c>
      <c r="P78" s="2448">
        <v>126776</v>
      </c>
      <c r="Q78" s="2448">
        <v>120578</v>
      </c>
      <c r="R78" s="2448">
        <v>6198</v>
      </c>
      <c r="S78" s="2448">
        <v>4682</v>
      </c>
      <c r="T78" s="1447">
        <v>43191</v>
      </c>
      <c r="U78" s="666">
        <v>43191</v>
      </c>
      <c r="V78" s="85"/>
      <c r="W78" s="80">
        <v>43191</v>
      </c>
      <c r="X78" s="132"/>
      <c r="Y78" s="2448">
        <v>45595</v>
      </c>
      <c r="Z78" s="2448">
        <v>45393</v>
      </c>
      <c r="AA78" s="2448" t="s">
        <v>21</v>
      </c>
      <c r="AB78" s="2448" t="s">
        <v>21</v>
      </c>
      <c r="AC78" s="2448">
        <v>45393</v>
      </c>
      <c r="AD78" s="2448">
        <v>39774</v>
      </c>
      <c r="AE78" s="2448">
        <v>5619</v>
      </c>
      <c r="AF78" s="2448">
        <v>1187</v>
      </c>
      <c r="AG78" s="2448">
        <v>34812</v>
      </c>
      <c r="AH78" s="2448">
        <v>34650</v>
      </c>
      <c r="AI78" s="2448" t="s">
        <v>21</v>
      </c>
      <c r="AJ78" s="2448" t="s">
        <v>21</v>
      </c>
      <c r="AK78" s="2448">
        <v>34650</v>
      </c>
      <c r="AL78" s="2448">
        <v>33038</v>
      </c>
      <c r="AM78" s="2448">
        <v>1612</v>
      </c>
      <c r="AN78" s="2448">
        <v>1179</v>
      </c>
      <c r="AO78" s="1447">
        <v>43191</v>
      </c>
      <c r="AP78" s="666">
        <v>43191</v>
      </c>
      <c r="AQ78" s="85"/>
      <c r="AR78" s="80">
        <v>43191</v>
      </c>
      <c r="AS78" s="132"/>
      <c r="AT78" s="2448">
        <v>161660</v>
      </c>
      <c r="AU78" s="2448">
        <v>165592</v>
      </c>
      <c r="AV78" s="2448" t="s">
        <v>21</v>
      </c>
      <c r="AW78" s="2448" t="s">
        <v>21</v>
      </c>
      <c r="AX78" s="2448">
        <v>165592</v>
      </c>
      <c r="AY78" s="2448">
        <v>151431</v>
      </c>
      <c r="AZ78" s="2448">
        <v>14161</v>
      </c>
      <c r="BA78" s="2448">
        <v>6318</v>
      </c>
      <c r="BB78" s="2448">
        <v>24357</v>
      </c>
      <c r="BC78" s="2448">
        <v>24353</v>
      </c>
      <c r="BD78" s="2448">
        <v>1720</v>
      </c>
      <c r="BE78" s="2448" t="s">
        <v>21</v>
      </c>
      <c r="BF78" s="2448">
        <v>22633</v>
      </c>
      <c r="BG78" s="2448">
        <v>20059</v>
      </c>
      <c r="BH78" s="2448">
        <v>2574</v>
      </c>
      <c r="BI78" s="2448">
        <v>65</v>
      </c>
      <c r="BJ78" s="1447">
        <v>43191</v>
      </c>
      <c r="BK78" s="666">
        <v>43191</v>
      </c>
      <c r="BL78" s="85"/>
      <c r="BM78" s="80">
        <v>43191</v>
      </c>
      <c r="BN78" s="132"/>
      <c r="BO78" s="2448" t="s">
        <v>21</v>
      </c>
      <c r="BP78" s="2448" t="s">
        <v>21</v>
      </c>
      <c r="BQ78" s="2448" t="s">
        <v>21</v>
      </c>
      <c r="BR78" s="2448" t="s">
        <v>21</v>
      </c>
      <c r="BS78" s="2448" t="s">
        <v>21</v>
      </c>
      <c r="BT78" s="2448" t="s">
        <v>21</v>
      </c>
      <c r="BU78" s="2448" t="s">
        <v>21</v>
      </c>
      <c r="BV78" s="2448" t="s">
        <v>21</v>
      </c>
      <c r="BW78" s="667">
        <v>43191</v>
      </c>
      <c r="BX78" s="666">
        <v>43191</v>
      </c>
      <c r="BY78" s="2448"/>
      <c r="BZ78" s="2448"/>
      <c r="CA78" s="2448"/>
      <c r="CB78" s="2448"/>
      <c r="CC78" s="2448"/>
      <c r="CD78" s="2448"/>
      <c r="CE78" s="1457"/>
      <c r="CF78" s="666"/>
    </row>
    <row r="79" spans="1:84" ht="7.5" customHeight="1">
      <c r="A79" s="85"/>
      <c r="B79" s="87"/>
      <c r="C79" s="132"/>
      <c r="D79" s="111"/>
      <c r="E79" s="111"/>
      <c r="F79" s="111"/>
      <c r="G79" s="111"/>
      <c r="H79" s="111"/>
      <c r="I79" s="111"/>
      <c r="J79" s="111"/>
      <c r="K79" s="111"/>
      <c r="L79" s="111"/>
      <c r="M79" s="111"/>
      <c r="N79" s="111"/>
      <c r="O79" s="111"/>
      <c r="P79" s="111"/>
      <c r="Q79" s="111"/>
      <c r="R79" s="111"/>
      <c r="S79" s="111"/>
      <c r="T79" s="1449"/>
      <c r="U79" s="509"/>
      <c r="V79" s="85"/>
      <c r="W79" s="87"/>
      <c r="X79" s="132"/>
      <c r="Y79" s="111"/>
      <c r="Z79" s="111"/>
      <c r="AA79" s="111"/>
      <c r="AB79" s="111"/>
      <c r="AC79" s="111"/>
      <c r="AD79" s="111"/>
      <c r="AE79" s="111"/>
      <c r="AF79" s="111"/>
      <c r="AG79" s="111"/>
      <c r="AH79" s="111"/>
      <c r="AI79" s="111"/>
      <c r="AJ79" s="111"/>
      <c r="AK79" s="111"/>
      <c r="AL79" s="111"/>
      <c r="AM79" s="111"/>
      <c r="AN79" s="111"/>
      <c r="AO79" s="1449"/>
      <c r="AP79" s="509"/>
      <c r="AQ79" s="85"/>
      <c r="AR79" s="87"/>
      <c r="AS79" s="132"/>
      <c r="AT79" s="111"/>
      <c r="AU79" s="111"/>
      <c r="AV79" s="111"/>
      <c r="AW79" s="111"/>
      <c r="AX79" s="111"/>
      <c r="AY79" s="111"/>
      <c r="AZ79" s="111"/>
      <c r="BA79" s="111"/>
      <c r="BB79" s="111"/>
      <c r="BC79" s="111"/>
      <c r="BD79" s="111"/>
      <c r="BE79" s="111"/>
      <c r="BF79" s="111"/>
      <c r="BG79" s="111"/>
      <c r="BH79" s="111"/>
      <c r="BI79" s="111"/>
      <c r="BJ79" s="1449"/>
      <c r="BK79" s="509"/>
      <c r="BL79" s="85"/>
      <c r="BM79" s="87"/>
      <c r="BN79" s="132"/>
      <c r="BO79" s="111"/>
      <c r="BP79" s="111"/>
      <c r="BQ79" s="111"/>
      <c r="BR79" s="111"/>
      <c r="BS79" s="111"/>
      <c r="BT79" s="111"/>
      <c r="BU79" s="111"/>
      <c r="BV79" s="111"/>
      <c r="BW79" s="667"/>
      <c r="BX79" s="666"/>
      <c r="BY79" s="111"/>
      <c r="BZ79" s="111"/>
      <c r="CA79" s="111"/>
      <c r="CB79" s="111"/>
      <c r="CC79" s="111"/>
      <c r="CD79" s="111"/>
      <c r="CE79" s="1459"/>
      <c r="CF79" s="509"/>
    </row>
    <row r="80" spans="1:84" ht="15" customHeight="1">
      <c r="A80" s="88">
        <v>31</v>
      </c>
      <c r="B80" s="89" t="s">
        <v>23</v>
      </c>
      <c r="C80" s="134" t="s">
        <v>163</v>
      </c>
      <c r="D80" s="2448">
        <v>13</v>
      </c>
      <c r="E80" s="2448">
        <v>13</v>
      </c>
      <c r="F80" s="2448" t="s">
        <v>22</v>
      </c>
      <c r="G80" s="2448" t="s">
        <v>22</v>
      </c>
      <c r="H80" s="2448">
        <v>13</v>
      </c>
      <c r="I80" s="2448" t="s">
        <v>22</v>
      </c>
      <c r="J80" s="2448">
        <v>13</v>
      </c>
      <c r="K80" s="2448">
        <v>2</v>
      </c>
      <c r="L80" s="2448">
        <v>33694</v>
      </c>
      <c r="M80" s="2448">
        <v>34885</v>
      </c>
      <c r="N80" s="2448">
        <v>2430</v>
      </c>
      <c r="O80" s="2448">
        <v>18</v>
      </c>
      <c r="P80" s="2448">
        <v>32437</v>
      </c>
      <c r="Q80" s="2448">
        <v>30474</v>
      </c>
      <c r="R80" s="2448">
        <v>1963</v>
      </c>
      <c r="S80" s="2448">
        <v>4682</v>
      </c>
      <c r="T80" s="1548" t="s">
        <v>25</v>
      </c>
      <c r="U80" s="669" t="s">
        <v>2160</v>
      </c>
      <c r="V80" s="88">
        <v>31</v>
      </c>
      <c r="W80" s="89" t="s">
        <v>23</v>
      </c>
      <c r="X80" s="134" t="s">
        <v>163</v>
      </c>
      <c r="Y80" s="2448">
        <v>9870</v>
      </c>
      <c r="Z80" s="2448">
        <v>10056</v>
      </c>
      <c r="AA80" s="2448" t="s">
        <v>21</v>
      </c>
      <c r="AB80" s="2448" t="s">
        <v>21</v>
      </c>
      <c r="AC80" s="2448">
        <v>10056</v>
      </c>
      <c r="AD80" s="2448">
        <v>9256</v>
      </c>
      <c r="AE80" s="2448">
        <v>800</v>
      </c>
      <c r="AF80" s="2448">
        <v>1187</v>
      </c>
      <c r="AG80" s="2448">
        <v>8808</v>
      </c>
      <c r="AH80" s="2448">
        <v>8897</v>
      </c>
      <c r="AI80" s="2448" t="s">
        <v>21</v>
      </c>
      <c r="AJ80" s="2448" t="s">
        <v>21</v>
      </c>
      <c r="AK80" s="2448">
        <v>8897</v>
      </c>
      <c r="AL80" s="2448">
        <v>8512</v>
      </c>
      <c r="AM80" s="2448">
        <v>385</v>
      </c>
      <c r="AN80" s="2448">
        <v>1179</v>
      </c>
      <c r="AO80" s="1548" t="s">
        <v>25</v>
      </c>
      <c r="AP80" s="669" t="s">
        <v>2160</v>
      </c>
      <c r="AQ80" s="88">
        <v>31</v>
      </c>
      <c r="AR80" s="89" t="s">
        <v>23</v>
      </c>
      <c r="AS80" s="134" t="s">
        <v>163</v>
      </c>
      <c r="AT80" s="2448">
        <v>32300</v>
      </c>
      <c r="AU80" s="2448">
        <v>44086</v>
      </c>
      <c r="AV80" s="2448" t="s">
        <v>21</v>
      </c>
      <c r="AW80" s="2448" t="s">
        <v>21</v>
      </c>
      <c r="AX80" s="2448">
        <v>44086</v>
      </c>
      <c r="AY80" s="2448">
        <v>40006</v>
      </c>
      <c r="AZ80" s="2448">
        <v>4080</v>
      </c>
      <c r="BA80" s="2448">
        <v>6318</v>
      </c>
      <c r="BB80" s="2448">
        <v>5946</v>
      </c>
      <c r="BC80" s="2448">
        <v>5942</v>
      </c>
      <c r="BD80" s="2448">
        <v>325</v>
      </c>
      <c r="BE80" s="2448" t="s">
        <v>21</v>
      </c>
      <c r="BF80" s="2448">
        <v>5617</v>
      </c>
      <c r="BG80" s="2448">
        <v>5014</v>
      </c>
      <c r="BH80" s="2448">
        <v>603</v>
      </c>
      <c r="BI80" s="2448">
        <v>65</v>
      </c>
      <c r="BJ80" s="1548" t="s">
        <v>25</v>
      </c>
      <c r="BK80" s="669" t="s">
        <v>2160</v>
      </c>
      <c r="BL80" s="88">
        <v>31</v>
      </c>
      <c r="BM80" s="89" t="s">
        <v>23</v>
      </c>
      <c r="BN80" s="134" t="s">
        <v>163</v>
      </c>
      <c r="BO80" s="2448" t="s">
        <v>21</v>
      </c>
      <c r="BP80" s="2448" t="s">
        <v>21</v>
      </c>
      <c r="BQ80" s="2448" t="s">
        <v>21</v>
      </c>
      <c r="BR80" s="2448" t="s">
        <v>21</v>
      </c>
      <c r="BS80" s="2448" t="s">
        <v>21</v>
      </c>
      <c r="BT80" s="2448" t="s">
        <v>21</v>
      </c>
      <c r="BU80" s="2448" t="s">
        <v>21</v>
      </c>
      <c r="BV80" s="2448" t="s">
        <v>21</v>
      </c>
      <c r="BW80" s="668" t="s">
        <v>25</v>
      </c>
      <c r="BX80" s="669" t="s">
        <v>2160</v>
      </c>
      <c r="BY80" s="2448"/>
      <c r="BZ80" s="2448"/>
      <c r="CA80" s="2448"/>
      <c r="CB80" s="2448"/>
      <c r="CC80" s="2448"/>
      <c r="CD80" s="2448"/>
      <c r="CE80" s="1554"/>
      <c r="CF80" s="669"/>
    </row>
    <row r="81" spans="1:84" ht="15" customHeight="1">
      <c r="A81" s="93" t="s">
        <v>26</v>
      </c>
      <c r="B81" s="94" t="s">
        <v>26</v>
      </c>
      <c r="C81" s="134" t="s">
        <v>164</v>
      </c>
      <c r="D81" s="2448">
        <v>13</v>
      </c>
      <c r="E81" s="2448">
        <v>13</v>
      </c>
      <c r="F81" s="2448" t="s">
        <v>22</v>
      </c>
      <c r="G81" s="2448" t="s">
        <v>22</v>
      </c>
      <c r="H81" s="2448">
        <v>13</v>
      </c>
      <c r="I81" s="2448" t="s">
        <v>22</v>
      </c>
      <c r="J81" s="2448">
        <v>13</v>
      </c>
      <c r="K81" s="2448">
        <v>2</v>
      </c>
      <c r="L81" s="2448">
        <v>31646</v>
      </c>
      <c r="M81" s="2448">
        <v>31641</v>
      </c>
      <c r="N81" s="2448">
        <v>1906</v>
      </c>
      <c r="O81" s="2448">
        <v>318</v>
      </c>
      <c r="P81" s="2448">
        <v>29417</v>
      </c>
      <c r="Q81" s="2448">
        <v>28042</v>
      </c>
      <c r="R81" s="2448">
        <v>1375</v>
      </c>
      <c r="S81" s="2448">
        <v>4672</v>
      </c>
      <c r="T81" s="1448" t="s">
        <v>27</v>
      </c>
      <c r="U81" s="670" t="s">
        <v>26</v>
      </c>
      <c r="V81" s="93" t="s">
        <v>26</v>
      </c>
      <c r="W81" s="94" t="s">
        <v>26</v>
      </c>
      <c r="X81" s="134" t="s">
        <v>164</v>
      </c>
      <c r="Y81" s="2448">
        <v>10811</v>
      </c>
      <c r="Z81" s="2448">
        <v>10785</v>
      </c>
      <c r="AA81" s="2448" t="s">
        <v>21</v>
      </c>
      <c r="AB81" s="2448" t="s">
        <v>21</v>
      </c>
      <c r="AC81" s="2448">
        <v>10785</v>
      </c>
      <c r="AD81" s="2448">
        <v>9478</v>
      </c>
      <c r="AE81" s="2448">
        <v>1307</v>
      </c>
      <c r="AF81" s="2448">
        <v>1205</v>
      </c>
      <c r="AG81" s="2448">
        <v>8835</v>
      </c>
      <c r="AH81" s="2448">
        <v>8566</v>
      </c>
      <c r="AI81" s="2448" t="s">
        <v>21</v>
      </c>
      <c r="AJ81" s="2448" t="s">
        <v>21</v>
      </c>
      <c r="AK81" s="2448">
        <v>8566</v>
      </c>
      <c r="AL81" s="2448">
        <v>8178</v>
      </c>
      <c r="AM81" s="2448">
        <v>388</v>
      </c>
      <c r="AN81" s="2448">
        <v>1448</v>
      </c>
      <c r="AO81" s="1448" t="s">
        <v>27</v>
      </c>
      <c r="AP81" s="670" t="s">
        <v>26</v>
      </c>
      <c r="AQ81" s="93" t="s">
        <v>26</v>
      </c>
      <c r="AR81" s="94" t="s">
        <v>26</v>
      </c>
      <c r="AS81" s="134" t="s">
        <v>164</v>
      </c>
      <c r="AT81" s="2448">
        <v>51075</v>
      </c>
      <c r="AU81" s="2448">
        <v>44623</v>
      </c>
      <c r="AV81" s="2448" t="s">
        <v>21</v>
      </c>
      <c r="AW81" s="2448" t="s">
        <v>21</v>
      </c>
      <c r="AX81" s="2448">
        <v>44623</v>
      </c>
      <c r="AY81" s="2448">
        <v>40933</v>
      </c>
      <c r="AZ81" s="2448">
        <v>3690</v>
      </c>
      <c r="BA81" s="2448">
        <v>12769</v>
      </c>
      <c r="BB81" s="2448">
        <v>5860</v>
      </c>
      <c r="BC81" s="2448">
        <v>5854</v>
      </c>
      <c r="BD81" s="2448">
        <v>336</v>
      </c>
      <c r="BE81" s="2448" t="s">
        <v>21</v>
      </c>
      <c r="BF81" s="2448">
        <v>5518</v>
      </c>
      <c r="BG81" s="2448">
        <v>4856</v>
      </c>
      <c r="BH81" s="2448">
        <v>662</v>
      </c>
      <c r="BI81" s="2448">
        <v>70</v>
      </c>
      <c r="BJ81" s="1448" t="s">
        <v>27</v>
      </c>
      <c r="BK81" s="670" t="s">
        <v>26</v>
      </c>
      <c r="BL81" s="93" t="s">
        <v>26</v>
      </c>
      <c r="BM81" s="94" t="s">
        <v>26</v>
      </c>
      <c r="BN81" s="134" t="s">
        <v>164</v>
      </c>
      <c r="BO81" s="2448" t="s">
        <v>21</v>
      </c>
      <c r="BP81" s="2448" t="s">
        <v>21</v>
      </c>
      <c r="BQ81" s="2448" t="s">
        <v>21</v>
      </c>
      <c r="BR81" s="2448" t="s">
        <v>21</v>
      </c>
      <c r="BS81" s="2448" t="s">
        <v>21</v>
      </c>
      <c r="BT81" s="2448" t="s">
        <v>21</v>
      </c>
      <c r="BU81" s="2448" t="s">
        <v>21</v>
      </c>
      <c r="BV81" s="2448" t="s">
        <v>21</v>
      </c>
      <c r="BW81" s="668" t="s">
        <v>27</v>
      </c>
      <c r="BX81" s="670" t="s">
        <v>26</v>
      </c>
      <c r="BY81" s="2448"/>
      <c r="BZ81" s="2448"/>
      <c r="CA81" s="2448"/>
      <c r="CB81" s="2448"/>
      <c r="CC81" s="2448"/>
      <c r="CD81" s="2448"/>
      <c r="CE81" s="1458"/>
      <c r="CF81" s="670"/>
    </row>
    <row r="82" spans="1:84" ht="15" customHeight="1">
      <c r="A82" s="88">
        <v>1</v>
      </c>
      <c r="B82" s="89" t="s">
        <v>2159</v>
      </c>
      <c r="C82" s="134" t="s">
        <v>2161</v>
      </c>
      <c r="D82" s="2448">
        <v>17</v>
      </c>
      <c r="E82" s="2448">
        <v>17</v>
      </c>
      <c r="F82" s="2448" t="s">
        <v>22</v>
      </c>
      <c r="G82" s="2448" t="s">
        <v>22</v>
      </c>
      <c r="H82" s="2448">
        <v>17</v>
      </c>
      <c r="I82" s="2448" t="s">
        <v>22</v>
      </c>
      <c r="J82" s="2448">
        <v>17</v>
      </c>
      <c r="K82" s="2448">
        <v>2</v>
      </c>
      <c r="L82" s="2448">
        <v>31724</v>
      </c>
      <c r="M82" s="2448">
        <v>31521</v>
      </c>
      <c r="N82" s="2448">
        <v>1835</v>
      </c>
      <c r="O82" s="2448">
        <v>288</v>
      </c>
      <c r="P82" s="2448">
        <v>29398</v>
      </c>
      <c r="Q82" s="2448">
        <v>28458</v>
      </c>
      <c r="R82" s="2448">
        <v>940</v>
      </c>
      <c r="S82" s="2448">
        <v>4871</v>
      </c>
      <c r="T82" s="1448" t="s">
        <v>28</v>
      </c>
      <c r="U82" s="670" t="s">
        <v>26</v>
      </c>
      <c r="V82" s="88">
        <v>1</v>
      </c>
      <c r="W82" s="89" t="s">
        <v>2159</v>
      </c>
      <c r="X82" s="134" t="s">
        <v>2161</v>
      </c>
      <c r="Y82" s="2448">
        <v>10479</v>
      </c>
      <c r="Z82" s="2448">
        <v>10531</v>
      </c>
      <c r="AA82" s="2448" t="s">
        <v>21</v>
      </c>
      <c r="AB82" s="2448" t="s">
        <v>21</v>
      </c>
      <c r="AC82" s="2448">
        <v>10531</v>
      </c>
      <c r="AD82" s="2448">
        <v>9127</v>
      </c>
      <c r="AE82" s="2448">
        <v>1404</v>
      </c>
      <c r="AF82" s="2448">
        <v>1153</v>
      </c>
      <c r="AG82" s="2448">
        <v>8427</v>
      </c>
      <c r="AH82" s="2448">
        <v>8509</v>
      </c>
      <c r="AI82" s="2448" t="s">
        <v>21</v>
      </c>
      <c r="AJ82" s="2448" t="s">
        <v>21</v>
      </c>
      <c r="AK82" s="2448">
        <v>8509</v>
      </c>
      <c r="AL82" s="2448">
        <v>8155</v>
      </c>
      <c r="AM82" s="2448">
        <v>354</v>
      </c>
      <c r="AN82" s="2448">
        <v>1367</v>
      </c>
      <c r="AO82" s="1448" t="s">
        <v>28</v>
      </c>
      <c r="AP82" s="670" t="s">
        <v>26</v>
      </c>
      <c r="AQ82" s="88">
        <v>1</v>
      </c>
      <c r="AR82" s="89" t="s">
        <v>2159</v>
      </c>
      <c r="AS82" s="134" t="s">
        <v>2161</v>
      </c>
      <c r="AT82" s="2448">
        <v>44410</v>
      </c>
      <c r="AU82" s="2448">
        <v>46774</v>
      </c>
      <c r="AV82" s="2448" t="s">
        <v>21</v>
      </c>
      <c r="AW82" s="2448" t="s">
        <v>21</v>
      </c>
      <c r="AX82" s="2448">
        <v>46774</v>
      </c>
      <c r="AY82" s="2448">
        <v>42562</v>
      </c>
      <c r="AZ82" s="2448">
        <v>4212</v>
      </c>
      <c r="BA82" s="2448">
        <v>10405</v>
      </c>
      <c r="BB82" s="2448">
        <v>5278</v>
      </c>
      <c r="BC82" s="2448">
        <v>5296</v>
      </c>
      <c r="BD82" s="2448">
        <v>325</v>
      </c>
      <c r="BE82" s="2448" t="s">
        <v>21</v>
      </c>
      <c r="BF82" s="2448">
        <v>4971</v>
      </c>
      <c r="BG82" s="2448">
        <v>4335</v>
      </c>
      <c r="BH82" s="2448">
        <v>636</v>
      </c>
      <c r="BI82" s="2448">
        <v>53</v>
      </c>
      <c r="BJ82" s="1448" t="s">
        <v>28</v>
      </c>
      <c r="BK82" s="670" t="s">
        <v>26</v>
      </c>
      <c r="BL82" s="88">
        <v>1</v>
      </c>
      <c r="BM82" s="89" t="s">
        <v>2159</v>
      </c>
      <c r="BN82" s="134" t="s">
        <v>2161</v>
      </c>
      <c r="BO82" s="2448" t="s">
        <v>21</v>
      </c>
      <c r="BP82" s="2448" t="s">
        <v>21</v>
      </c>
      <c r="BQ82" s="2448" t="s">
        <v>21</v>
      </c>
      <c r="BR82" s="2448" t="s">
        <v>21</v>
      </c>
      <c r="BS82" s="2448" t="s">
        <v>21</v>
      </c>
      <c r="BT82" s="2448" t="s">
        <v>21</v>
      </c>
      <c r="BU82" s="2448" t="s">
        <v>21</v>
      </c>
      <c r="BV82" s="2448" t="s">
        <v>21</v>
      </c>
      <c r="BW82" s="668" t="s">
        <v>28</v>
      </c>
      <c r="BX82" s="670" t="s">
        <v>26</v>
      </c>
      <c r="BY82" s="2448"/>
      <c r="BZ82" s="2448"/>
      <c r="CA82" s="2448"/>
      <c r="CB82" s="2448"/>
      <c r="CC82" s="2448"/>
      <c r="CD82" s="2448"/>
      <c r="CE82" s="1458"/>
      <c r="CF82" s="670"/>
    </row>
    <row r="83" spans="1:84" ht="15" customHeight="1">
      <c r="A83" s="88" t="s">
        <v>26</v>
      </c>
      <c r="B83" s="89" t="s">
        <v>26</v>
      </c>
      <c r="C83" s="134" t="s">
        <v>165</v>
      </c>
      <c r="D83" s="2448">
        <v>15</v>
      </c>
      <c r="E83" s="2448">
        <v>16</v>
      </c>
      <c r="F83" s="2448" t="s">
        <v>22</v>
      </c>
      <c r="G83" s="2448" t="s">
        <v>22</v>
      </c>
      <c r="H83" s="2448">
        <v>16</v>
      </c>
      <c r="I83" s="2448" t="s">
        <v>22</v>
      </c>
      <c r="J83" s="2448">
        <v>16</v>
      </c>
      <c r="K83" s="2448">
        <v>2</v>
      </c>
      <c r="L83" s="2448">
        <v>35215</v>
      </c>
      <c r="M83" s="2448">
        <v>34405</v>
      </c>
      <c r="N83" s="2448">
        <v>2617</v>
      </c>
      <c r="O83" s="2448">
        <v>1024</v>
      </c>
      <c r="P83" s="2448">
        <v>30764</v>
      </c>
      <c r="Q83" s="2448">
        <v>29222</v>
      </c>
      <c r="R83" s="2448">
        <v>1542</v>
      </c>
      <c r="S83" s="2448">
        <v>5679</v>
      </c>
      <c r="T83" s="1448" t="s">
        <v>29</v>
      </c>
      <c r="U83" s="670" t="s">
        <v>26</v>
      </c>
      <c r="V83" s="88" t="s">
        <v>26</v>
      </c>
      <c r="W83" s="89" t="s">
        <v>26</v>
      </c>
      <c r="X83" s="134" t="s">
        <v>165</v>
      </c>
      <c r="Y83" s="2448">
        <v>10989</v>
      </c>
      <c r="Z83" s="2448">
        <v>11054</v>
      </c>
      <c r="AA83" s="2448" t="s">
        <v>21</v>
      </c>
      <c r="AB83" s="2448" t="s">
        <v>21</v>
      </c>
      <c r="AC83" s="2448">
        <v>11054</v>
      </c>
      <c r="AD83" s="2448">
        <v>9619</v>
      </c>
      <c r="AE83" s="2448">
        <v>1435</v>
      </c>
      <c r="AF83" s="2448">
        <v>1088</v>
      </c>
      <c r="AG83" s="2448">
        <v>8994</v>
      </c>
      <c r="AH83" s="2448">
        <v>9111</v>
      </c>
      <c r="AI83" s="2448" t="s">
        <v>21</v>
      </c>
      <c r="AJ83" s="2448" t="s">
        <v>21</v>
      </c>
      <c r="AK83" s="2448">
        <v>9111</v>
      </c>
      <c r="AL83" s="2448">
        <v>8726</v>
      </c>
      <c r="AM83" s="2448">
        <v>385</v>
      </c>
      <c r="AN83" s="2448">
        <v>1211</v>
      </c>
      <c r="AO83" s="1448" t="s">
        <v>29</v>
      </c>
      <c r="AP83" s="670" t="s">
        <v>26</v>
      </c>
      <c r="AQ83" s="88" t="s">
        <v>26</v>
      </c>
      <c r="AR83" s="89" t="s">
        <v>26</v>
      </c>
      <c r="AS83" s="134" t="s">
        <v>165</v>
      </c>
      <c r="AT83" s="2448">
        <v>55614</v>
      </c>
      <c r="AU83" s="2448">
        <v>48740</v>
      </c>
      <c r="AV83" s="2448" t="s">
        <v>21</v>
      </c>
      <c r="AW83" s="2448" t="s">
        <v>21</v>
      </c>
      <c r="AX83" s="2448">
        <v>48740</v>
      </c>
      <c r="AY83" s="2448">
        <v>44869</v>
      </c>
      <c r="AZ83" s="2448">
        <v>3871</v>
      </c>
      <c r="BA83" s="2448">
        <v>17279</v>
      </c>
      <c r="BB83" s="2448">
        <v>5801</v>
      </c>
      <c r="BC83" s="2448">
        <v>5782</v>
      </c>
      <c r="BD83" s="2448">
        <v>336</v>
      </c>
      <c r="BE83" s="2448" t="s">
        <v>21</v>
      </c>
      <c r="BF83" s="2448">
        <v>5446</v>
      </c>
      <c r="BG83" s="2448">
        <v>4848</v>
      </c>
      <c r="BH83" s="2448">
        <v>598</v>
      </c>
      <c r="BI83" s="2448">
        <v>71</v>
      </c>
      <c r="BJ83" s="1448" t="s">
        <v>29</v>
      </c>
      <c r="BK83" s="670" t="s">
        <v>26</v>
      </c>
      <c r="BL83" s="88" t="s">
        <v>26</v>
      </c>
      <c r="BM83" s="89" t="s">
        <v>26</v>
      </c>
      <c r="BN83" s="134" t="s">
        <v>165</v>
      </c>
      <c r="BO83" s="2448" t="s">
        <v>21</v>
      </c>
      <c r="BP83" s="2448" t="s">
        <v>21</v>
      </c>
      <c r="BQ83" s="2448" t="s">
        <v>21</v>
      </c>
      <c r="BR83" s="2448" t="s">
        <v>21</v>
      </c>
      <c r="BS83" s="2448" t="s">
        <v>21</v>
      </c>
      <c r="BT83" s="2448" t="s">
        <v>21</v>
      </c>
      <c r="BU83" s="2448" t="s">
        <v>21</v>
      </c>
      <c r="BV83" s="2448" t="s">
        <v>21</v>
      </c>
      <c r="BW83" s="668" t="s">
        <v>29</v>
      </c>
      <c r="BX83" s="670" t="s">
        <v>26</v>
      </c>
      <c r="BY83" s="2448"/>
      <c r="BZ83" s="2448"/>
      <c r="CA83" s="2448"/>
      <c r="CB83" s="2448"/>
      <c r="CC83" s="2448"/>
      <c r="CD83" s="2448"/>
      <c r="CE83" s="1458"/>
      <c r="CF83" s="670"/>
    </row>
    <row r="84" spans="1:84" ht="7.5" customHeight="1">
      <c r="A84" s="85"/>
      <c r="B84" s="87"/>
      <c r="C84" s="136"/>
      <c r="D84" s="111"/>
      <c r="E84" s="111"/>
      <c r="F84" s="111"/>
      <c r="G84" s="111"/>
      <c r="H84" s="111"/>
      <c r="I84" s="111"/>
      <c r="J84" s="111"/>
      <c r="K84" s="111"/>
      <c r="L84" s="111"/>
      <c r="M84" s="111"/>
      <c r="N84" s="111"/>
      <c r="O84" s="111"/>
      <c r="P84" s="111"/>
      <c r="Q84" s="111"/>
      <c r="R84" s="111"/>
      <c r="S84" s="111"/>
      <c r="T84" s="1449"/>
      <c r="U84" s="509"/>
      <c r="V84" s="85"/>
      <c r="W84" s="87"/>
      <c r="X84" s="136"/>
      <c r="Y84" s="111"/>
      <c r="Z84" s="111"/>
      <c r="AA84" s="111"/>
      <c r="AB84" s="111"/>
      <c r="AC84" s="111"/>
      <c r="AD84" s="111"/>
      <c r="AE84" s="111"/>
      <c r="AF84" s="111"/>
      <c r="AG84" s="111"/>
      <c r="AH84" s="111"/>
      <c r="AI84" s="111"/>
      <c r="AJ84" s="111"/>
      <c r="AK84" s="111"/>
      <c r="AL84" s="111"/>
      <c r="AM84" s="111"/>
      <c r="AN84" s="111"/>
      <c r="AO84" s="1449"/>
      <c r="AP84" s="509"/>
      <c r="AQ84" s="85"/>
      <c r="AR84" s="87"/>
      <c r="AS84" s="136"/>
      <c r="AT84" s="111"/>
      <c r="AU84" s="111"/>
      <c r="AV84" s="111"/>
      <c r="AW84" s="111"/>
      <c r="AX84" s="111"/>
      <c r="AY84" s="111"/>
      <c r="AZ84" s="111"/>
      <c r="BA84" s="111"/>
      <c r="BB84" s="111"/>
      <c r="BC84" s="111"/>
      <c r="BD84" s="111"/>
      <c r="BE84" s="111"/>
      <c r="BF84" s="111"/>
      <c r="BG84" s="111"/>
      <c r="BH84" s="111"/>
      <c r="BI84" s="111"/>
      <c r="BJ84" s="1449"/>
      <c r="BK84" s="509"/>
      <c r="BL84" s="85"/>
      <c r="BM84" s="87"/>
      <c r="BN84" s="136"/>
      <c r="BO84" s="111"/>
      <c r="BP84" s="111"/>
      <c r="BQ84" s="111"/>
      <c r="BR84" s="111"/>
      <c r="BS84" s="111"/>
      <c r="BT84" s="111"/>
      <c r="BU84" s="111"/>
      <c r="BV84" s="111"/>
      <c r="BW84" s="1950"/>
      <c r="BX84" s="694"/>
      <c r="BY84" s="111"/>
      <c r="BZ84" s="111"/>
      <c r="CA84" s="111"/>
      <c r="CB84" s="111"/>
      <c r="CC84" s="111"/>
      <c r="CD84" s="111"/>
      <c r="CE84" s="1459"/>
      <c r="CF84" s="509"/>
    </row>
    <row r="85" spans="1:84" ht="15" customHeight="1">
      <c r="A85" s="88" t="s">
        <v>2162</v>
      </c>
      <c r="B85" s="89" t="s">
        <v>23</v>
      </c>
      <c r="C85" s="137" t="s">
        <v>166</v>
      </c>
      <c r="D85" s="2448">
        <v>3</v>
      </c>
      <c r="E85" s="2448">
        <v>3</v>
      </c>
      <c r="F85" s="2448" t="s">
        <v>22</v>
      </c>
      <c r="G85" s="2448" t="s">
        <v>22</v>
      </c>
      <c r="H85" s="2448">
        <v>3</v>
      </c>
      <c r="I85" s="2448" t="s">
        <v>22</v>
      </c>
      <c r="J85" s="2448">
        <v>3</v>
      </c>
      <c r="K85" s="2448">
        <v>2</v>
      </c>
      <c r="L85" s="2448">
        <v>10231</v>
      </c>
      <c r="M85" s="2448">
        <v>12262</v>
      </c>
      <c r="N85" s="2448">
        <v>742</v>
      </c>
      <c r="O85" s="2448">
        <v>7</v>
      </c>
      <c r="P85" s="2448">
        <v>11513</v>
      </c>
      <c r="Q85" s="2448">
        <v>10677</v>
      </c>
      <c r="R85" s="2448">
        <v>836</v>
      </c>
      <c r="S85" s="2448">
        <v>3838</v>
      </c>
      <c r="T85" s="1548" t="s">
        <v>30</v>
      </c>
      <c r="U85" s="669" t="s">
        <v>2160</v>
      </c>
      <c r="V85" s="88" t="s">
        <v>2162</v>
      </c>
      <c r="W85" s="89" t="s">
        <v>23</v>
      </c>
      <c r="X85" s="137" t="s">
        <v>166</v>
      </c>
      <c r="Y85" s="2448">
        <v>3540</v>
      </c>
      <c r="Z85" s="2448">
        <v>3626</v>
      </c>
      <c r="AA85" s="2448" t="s">
        <v>21</v>
      </c>
      <c r="AB85" s="2448" t="s">
        <v>21</v>
      </c>
      <c r="AC85" s="2448">
        <v>3626</v>
      </c>
      <c r="AD85" s="2448">
        <v>3195</v>
      </c>
      <c r="AE85" s="2448">
        <v>431</v>
      </c>
      <c r="AF85" s="2448">
        <v>1287</v>
      </c>
      <c r="AG85" s="2448">
        <v>2725</v>
      </c>
      <c r="AH85" s="2448">
        <v>2858</v>
      </c>
      <c r="AI85" s="2448" t="s">
        <v>21</v>
      </c>
      <c r="AJ85" s="2448" t="s">
        <v>21</v>
      </c>
      <c r="AK85" s="2448">
        <v>2858</v>
      </c>
      <c r="AL85" s="2448">
        <v>2734</v>
      </c>
      <c r="AM85" s="2448">
        <v>124</v>
      </c>
      <c r="AN85" s="2448">
        <v>1135</v>
      </c>
      <c r="AO85" s="1548" t="s">
        <v>30</v>
      </c>
      <c r="AP85" s="669" t="s">
        <v>2160</v>
      </c>
      <c r="AQ85" s="88" t="s">
        <v>2162</v>
      </c>
      <c r="AR85" s="89" t="s">
        <v>23</v>
      </c>
      <c r="AS85" s="137" t="s">
        <v>166</v>
      </c>
      <c r="AT85" s="2448">
        <v>12254</v>
      </c>
      <c r="AU85" s="2448">
        <v>16547</v>
      </c>
      <c r="AV85" s="2448" t="s">
        <v>21</v>
      </c>
      <c r="AW85" s="2448" t="s">
        <v>21</v>
      </c>
      <c r="AX85" s="2448">
        <v>16547</v>
      </c>
      <c r="AY85" s="2448">
        <v>15093</v>
      </c>
      <c r="AZ85" s="2448">
        <v>1454</v>
      </c>
      <c r="BA85" s="2448">
        <v>13811</v>
      </c>
      <c r="BB85" s="2448">
        <v>2002</v>
      </c>
      <c r="BC85" s="2448">
        <v>2001</v>
      </c>
      <c r="BD85" s="2448">
        <v>108</v>
      </c>
      <c r="BE85" s="2448" t="s">
        <v>21</v>
      </c>
      <c r="BF85" s="2448">
        <v>1893</v>
      </c>
      <c r="BG85" s="2448">
        <v>1674</v>
      </c>
      <c r="BH85" s="2448">
        <v>219</v>
      </c>
      <c r="BI85" s="2448">
        <v>61</v>
      </c>
      <c r="BJ85" s="1548" t="s">
        <v>30</v>
      </c>
      <c r="BK85" s="669" t="s">
        <v>2160</v>
      </c>
      <c r="BL85" s="88" t="s">
        <v>2162</v>
      </c>
      <c r="BM85" s="89" t="s">
        <v>23</v>
      </c>
      <c r="BN85" s="137" t="s">
        <v>166</v>
      </c>
      <c r="BO85" s="2448" t="s">
        <v>21</v>
      </c>
      <c r="BP85" s="2448" t="s">
        <v>21</v>
      </c>
      <c r="BQ85" s="2448" t="s">
        <v>21</v>
      </c>
      <c r="BR85" s="2448" t="s">
        <v>21</v>
      </c>
      <c r="BS85" s="2448" t="s">
        <v>21</v>
      </c>
      <c r="BT85" s="2448" t="s">
        <v>21</v>
      </c>
      <c r="BU85" s="2448" t="s">
        <v>21</v>
      </c>
      <c r="BV85" s="2448" t="s">
        <v>21</v>
      </c>
      <c r="BW85" s="668" t="s">
        <v>30</v>
      </c>
      <c r="BX85" s="669" t="s">
        <v>2160</v>
      </c>
      <c r="BY85" s="2448"/>
      <c r="BZ85" s="2448"/>
      <c r="CA85" s="2448"/>
      <c r="CB85" s="2448"/>
      <c r="CC85" s="2448"/>
      <c r="CD85" s="2448"/>
      <c r="CE85" s="1554"/>
      <c r="CF85" s="669"/>
    </row>
    <row r="86" spans="1:84" ht="15" customHeight="1">
      <c r="A86" s="88" t="s">
        <v>26</v>
      </c>
      <c r="B86" s="89" t="s">
        <v>26</v>
      </c>
      <c r="C86" s="137" t="s">
        <v>167</v>
      </c>
      <c r="D86" s="2448">
        <v>5</v>
      </c>
      <c r="E86" s="2448">
        <v>5</v>
      </c>
      <c r="F86" s="2448" t="s">
        <v>22</v>
      </c>
      <c r="G86" s="2448" t="s">
        <v>22</v>
      </c>
      <c r="H86" s="2448">
        <v>5</v>
      </c>
      <c r="I86" s="2448" t="s">
        <v>22</v>
      </c>
      <c r="J86" s="2448">
        <v>5</v>
      </c>
      <c r="K86" s="2448">
        <v>2</v>
      </c>
      <c r="L86" s="2448">
        <v>10908</v>
      </c>
      <c r="M86" s="2448">
        <v>10465</v>
      </c>
      <c r="N86" s="2448">
        <v>897</v>
      </c>
      <c r="O86" s="2448">
        <v>5</v>
      </c>
      <c r="P86" s="2448">
        <v>9563</v>
      </c>
      <c r="Q86" s="2448">
        <v>9320</v>
      </c>
      <c r="R86" s="2448">
        <v>243</v>
      </c>
      <c r="S86" s="2448">
        <v>4282</v>
      </c>
      <c r="T86" s="1448" t="s">
        <v>31</v>
      </c>
      <c r="U86" s="670" t="s">
        <v>26</v>
      </c>
      <c r="V86" s="88" t="s">
        <v>26</v>
      </c>
      <c r="W86" s="89" t="s">
        <v>26</v>
      </c>
      <c r="X86" s="137" t="s">
        <v>167</v>
      </c>
      <c r="Y86" s="2448">
        <v>3138</v>
      </c>
      <c r="Z86" s="2448">
        <v>3119</v>
      </c>
      <c r="AA86" s="2448" t="s">
        <v>21</v>
      </c>
      <c r="AB86" s="2448" t="s">
        <v>21</v>
      </c>
      <c r="AC86" s="2448">
        <v>3119</v>
      </c>
      <c r="AD86" s="2448">
        <v>2925</v>
      </c>
      <c r="AE86" s="2448">
        <v>194</v>
      </c>
      <c r="AF86" s="2448">
        <v>1306</v>
      </c>
      <c r="AG86" s="2448">
        <v>3062</v>
      </c>
      <c r="AH86" s="2448">
        <v>2964</v>
      </c>
      <c r="AI86" s="2448" t="s">
        <v>21</v>
      </c>
      <c r="AJ86" s="2448" t="s">
        <v>21</v>
      </c>
      <c r="AK86" s="2448">
        <v>2964</v>
      </c>
      <c r="AL86" s="2448">
        <v>2838</v>
      </c>
      <c r="AM86" s="2448">
        <v>126</v>
      </c>
      <c r="AN86" s="2448">
        <v>1232</v>
      </c>
      <c r="AO86" s="1448" t="s">
        <v>31</v>
      </c>
      <c r="AP86" s="670" t="s">
        <v>26</v>
      </c>
      <c r="AQ86" s="88" t="s">
        <v>26</v>
      </c>
      <c r="AR86" s="89" t="s">
        <v>26</v>
      </c>
      <c r="AS86" s="137" t="s">
        <v>167</v>
      </c>
      <c r="AT86" s="2448">
        <v>12761</v>
      </c>
      <c r="AU86" s="2448">
        <v>13388</v>
      </c>
      <c r="AV86" s="2448" t="s">
        <v>21</v>
      </c>
      <c r="AW86" s="2448" t="s">
        <v>21</v>
      </c>
      <c r="AX86" s="2448">
        <v>13388</v>
      </c>
      <c r="AY86" s="2448">
        <v>12184</v>
      </c>
      <c r="AZ86" s="2448">
        <v>1204</v>
      </c>
      <c r="BA86" s="2448">
        <v>13184</v>
      </c>
      <c r="BB86" s="2448">
        <v>1923</v>
      </c>
      <c r="BC86" s="2448">
        <v>1918</v>
      </c>
      <c r="BD86" s="2448">
        <v>121</v>
      </c>
      <c r="BE86" s="2448" t="s">
        <v>21</v>
      </c>
      <c r="BF86" s="2448">
        <v>1797</v>
      </c>
      <c r="BG86" s="2448">
        <v>1578</v>
      </c>
      <c r="BH86" s="2448">
        <v>219</v>
      </c>
      <c r="BI86" s="2448">
        <v>67</v>
      </c>
      <c r="BJ86" s="1448" t="s">
        <v>31</v>
      </c>
      <c r="BK86" s="670" t="s">
        <v>26</v>
      </c>
      <c r="BL86" s="88" t="s">
        <v>26</v>
      </c>
      <c r="BM86" s="89" t="s">
        <v>26</v>
      </c>
      <c r="BN86" s="137" t="s">
        <v>167</v>
      </c>
      <c r="BO86" s="2448" t="s">
        <v>21</v>
      </c>
      <c r="BP86" s="2448" t="s">
        <v>21</v>
      </c>
      <c r="BQ86" s="2448" t="s">
        <v>21</v>
      </c>
      <c r="BR86" s="2448" t="s">
        <v>21</v>
      </c>
      <c r="BS86" s="2448" t="s">
        <v>21</v>
      </c>
      <c r="BT86" s="2448" t="s">
        <v>21</v>
      </c>
      <c r="BU86" s="2448" t="s">
        <v>21</v>
      </c>
      <c r="BV86" s="2448" t="s">
        <v>21</v>
      </c>
      <c r="BW86" s="668" t="s">
        <v>31</v>
      </c>
      <c r="BX86" s="1952" t="s">
        <v>26</v>
      </c>
      <c r="BY86" s="2448"/>
      <c r="BZ86" s="2448"/>
      <c r="CA86" s="2448"/>
      <c r="CB86" s="2448"/>
      <c r="CC86" s="2448"/>
      <c r="CD86" s="2448"/>
      <c r="CE86" s="1458"/>
      <c r="CF86" s="670"/>
    </row>
    <row r="87" spans="1:84" ht="15" customHeight="1">
      <c r="A87" s="88" t="s">
        <v>26</v>
      </c>
      <c r="B87" s="89" t="s">
        <v>26</v>
      </c>
      <c r="C87" s="137" t="s">
        <v>168</v>
      </c>
      <c r="D87" s="2448">
        <v>5</v>
      </c>
      <c r="E87" s="2448">
        <v>5</v>
      </c>
      <c r="F87" s="2448" t="s">
        <v>22</v>
      </c>
      <c r="G87" s="2448" t="s">
        <v>22</v>
      </c>
      <c r="H87" s="2448">
        <v>5</v>
      </c>
      <c r="I87" s="2448" t="s">
        <v>22</v>
      </c>
      <c r="J87" s="2448">
        <v>5</v>
      </c>
      <c r="K87" s="2448">
        <v>2</v>
      </c>
      <c r="L87" s="2448">
        <v>12555</v>
      </c>
      <c r="M87" s="2448">
        <v>12158</v>
      </c>
      <c r="N87" s="2448">
        <v>791</v>
      </c>
      <c r="O87" s="2448">
        <v>6</v>
      </c>
      <c r="P87" s="2448">
        <v>11361</v>
      </c>
      <c r="Q87" s="2448">
        <v>10477</v>
      </c>
      <c r="R87" s="2448">
        <v>884</v>
      </c>
      <c r="S87" s="2448">
        <v>4682</v>
      </c>
      <c r="T87" s="1448" t="s">
        <v>32</v>
      </c>
      <c r="U87" s="670" t="s">
        <v>26</v>
      </c>
      <c r="V87" s="88" t="s">
        <v>26</v>
      </c>
      <c r="W87" s="89" t="s">
        <v>26</v>
      </c>
      <c r="X87" s="137" t="s">
        <v>168</v>
      </c>
      <c r="Y87" s="2448">
        <v>3192</v>
      </c>
      <c r="Z87" s="2448">
        <v>3311</v>
      </c>
      <c r="AA87" s="2448" t="s">
        <v>21</v>
      </c>
      <c r="AB87" s="2448" t="s">
        <v>21</v>
      </c>
      <c r="AC87" s="2448">
        <v>3311</v>
      </c>
      <c r="AD87" s="2448">
        <v>3136</v>
      </c>
      <c r="AE87" s="2448">
        <v>175</v>
      </c>
      <c r="AF87" s="2448">
        <v>1187</v>
      </c>
      <c r="AG87" s="2448">
        <v>3021</v>
      </c>
      <c r="AH87" s="2448">
        <v>3075</v>
      </c>
      <c r="AI87" s="2448" t="s">
        <v>21</v>
      </c>
      <c r="AJ87" s="2448" t="s">
        <v>21</v>
      </c>
      <c r="AK87" s="2448">
        <v>3075</v>
      </c>
      <c r="AL87" s="2448">
        <v>2940</v>
      </c>
      <c r="AM87" s="2448">
        <v>135</v>
      </c>
      <c r="AN87" s="2448">
        <v>1179</v>
      </c>
      <c r="AO87" s="1448" t="s">
        <v>32</v>
      </c>
      <c r="AP87" s="670" t="s">
        <v>26</v>
      </c>
      <c r="AQ87" s="88" t="s">
        <v>26</v>
      </c>
      <c r="AR87" s="89" t="s">
        <v>26</v>
      </c>
      <c r="AS87" s="137" t="s">
        <v>168</v>
      </c>
      <c r="AT87" s="2448">
        <v>7285</v>
      </c>
      <c r="AU87" s="2448">
        <v>14151</v>
      </c>
      <c r="AV87" s="2448" t="s">
        <v>21</v>
      </c>
      <c r="AW87" s="2448" t="s">
        <v>21</v>
      </c>
      <c r="AX87" s="2448">
        <v>14151</v>
      </c>
      <c r="AY87" s="2448">
        <v>12729</v>
      </c>
      <c r="AZ87" s="2448">
        <v>1422</v>
      </c>
      <c r="BA87" s="2448">
        <v>6318</v>
      </c>
      <c r="BB87" s="2448">
        <v>2021</v>
      </c>
      <c r="BC87" s="2448">
        <v>2023</v>
      </c>
      <c r="BD87" s="2448">
        <v>96</v>
      </c>
      <c r="BE87" s="2448" t="s">
        <v>21</v>
      </c>
      <c r="BF87" s="2448">
        <v>1927</v>
      </c>
      <c r="BG87" s="2448">
        <v>1762</v>
      </c>
      <c r="BH87" s="2448">
        <v>165</v>
      </c>
      <c r="BI87" s="2448">
        <v>65</v>
      </c>
      <c r="BJ87" s="1448" t="s">
        <v>32</v>
      </c>
      <c r="BK87" s="670" t="s">
        <v>26</v>
      </c>
      <c r="BL87" s="88" t="s">
        <v>26</v>
      </c>
      <c r="BM87" s="89" t="s">
        <v>26</v>
      </c>
      <c r="BN87" s="137" t="s">
        <v>168</v>
      </c>
      <c r="BO87" s="2448" t="s">
        <v>21</v>
      </c>
      <c r="BP87" s="2448" t="s">
        <v>21</v>
      </c>
      <c r="BQ87" s="2448" t="s">
        <v>21</v>
      </c>
      <c r="BR87" s="2448" t="s">
        <v>21</v>
      </c>
      <c r="BS87" s="2448" t="s">
        <v>21</v>
      </c>
      <c r="BT87" s="2448" t="s">
        <v>21</v>
      </c>
      <c r="BU87" s="2448" t="s">
        <v>21</v>
      </c>
      <c r="BV87" s="2448" t="s">
        <v>21</v>
      </c>
      <c r="BW87" s="668" t="s">
        <v>32</v>
      </c>
      <c r="BX87" s="1952" t="s">
        <v>26</v>
      </c>
      <c r="BY87" s="2448"/>
      <c r="BZ87" s="2448"/>
      <c r="CA87" s="2448"/>
      <c r="CB87" s="2448"/>
      <c r="CC87" s="2448"/>
      <c r="CD87" s="2448"/>
      <c r="CE87" s="1458"/>
      <c r="CF87" s="670"/>
    </row>
    <row r="88" spans="1:84" ht="15" customHeight="1">
      <c r="A88" s="88" t="s">
        <v>26</v>
      </c>
      <c r="B88" s="89" t="s">
        <v>26</v>
      </c>
      <c r="C88" s="137" t="s">
        <v>169</v>
      </c>
      <c r="D88" s="2448">
        <v>5</v>
      </c>
      <c r="E88" s="2448">
        <v>5</v>
      </c>
      <c r="F88" s="2448" t="s">
        <v>22</v>
      </c>
      <c r="G88" s="2448" t="s">
        <v>22</v>
      </c>
      <c r="H88" s="2448">
        <v>5</v>
      </c>
      <c r="I88" s="2448" t="s">
        <v>22</v>
      </c>
      <c r="J88" s="2448">
        <v>5</v>
      </c>
      <c r="K88" s="2448">
        <v>2</v>
      </c>
      <c r="L88" s="2448">
        <v>11608</v>
      </c>
      <c r="M88" s="2448">
        <v>11037</v>
      </c>
      <c r="N88" s="2448">
        <v>710</v>
      </c>
      <c r="O88" s="2448">
        <v>203</v>
      </c>
      <c r="P88" s="2448">
        <v>10124</v>
      </c>
      <c r="Q88" s="2448">
        <v>9569</v>
      </c>
      <c r="R88" s="2448">
        <v>555</v>
      </c>
      <c r="S88" s="2448">
        <v>5242</v>
      </c>
      <c r="T88" s="1448" t="s">
        <v>33</v>
      </c>
      <c r="U88" s="670" t="s">
        <v>26</v>
      </c>
      <c r="V88" s="88" t="s">
        <v>26</v>
      </c>
      <c r="W88" s="89" t="s">
        <v>26</v>
      </c>
      <c r="X88" s="137" t="s">
        <v>169</v>
      </c>
      <c r="Y88" s="2448">
        <v>3532</v>
      </c>
      <c r="Z88" s="2448">
        <v>3606</v>
      </c>
      <c r="AA88" s="2448" t="s">
        <v>21</v>
      </c>
      <c r="AB88" s="2448" t="s">
        <v>21</v>
      </c>
      <c r="AC88" s="2448">
        <v>3606</v>
      </c>
      <c r="AD88" s="2448">
        <v>3201</v>
      </c>
      <c r="AE88" s="2448">
        <v>405</v>
      </c>
      <c r="AF88" s="2448">
        <v>1105</v>
      </c>
      <c r="AG88" s="2448">
        <v>3077</v>
      </c>
      <c r="AH88" s="2448">
        <v>2913</v>
      </c>
      <c r="AI88" s="2448" t="s">
        <v>21</v>
      </c>
      <c r="AJ88" s="2448" t="s">
        <v>21</v>
      </c>
      <c r="AK88" s="2448">
        <v>2913</v>
      </c>
      <c r="AL88" s="2448">
        <v>2776</v>
      </c>
      <c r="AM88" s="2448">
        <v>137</v>
      </c>
      <c r="AN88" s="2448">
        <v>1343</v>
      </c>
      <c r="AO88" s="1448" t="s">
        <v>33</v>
      </c>
      <c r="AP88" s="670" t="s">
        <v>26</v>
      </c>
      <c r="AQ88" s="88" t="s">
        <v>26</v>
      </c>
      <c r="AR88" s="89" t="s">
        <v>26</v>
      </c>
      <c r="AS88" s="137" t="s">
        <v>169</v>
      </c>
      <c r="AT88" s="2448">
        <v>22760</v>
      </c>
      <c r="AU88" s="2448">
        <v>14602</v>
      </c>
      <c r="AV88" s="2448" t="s">
        <v>21</v>
      </c>
      <c r="AW88" s="2448" t="s">
        <v>21</v>
      </c>
      <c r="AX88" s="2448">
        <v>14602</v>
      </c>
      <c r="AY88" s="2448">
        <v>13261</v>
      </c>
      <c r="AZ88" s="2448">
        <v>1341</v>
      </c>
      <c r="BA88" s="2448">
        <v>14475</v>
      </c>
      <c r="BB88" s="2448">
        <v>1965</v>
      </c>
      <c r="BC88" s="2448">
        <v>1959</v>
      </c>
      <c r="BD88" s="2448">
        <v>129</v>
      </c>
      <c r="BE88" s="2448" t="s">
        <v>21</v>
      </c>
      <c r="BF88" s="2448">
        <v>1830</v>
      </c>
      <c r="BG88" s="2448">
        <v>1612</v>
      </c>
      <c r="BH88" s="2448">
        <v>218</v>
      </c>
      <c r="BI88" s="2448">
        <v>71</v>
      </c>
      <c r="BJ88" s="1448" t="s">
        <v>33</v>
      </c>
      <c r="BK88" s="670" t="s">
        <v>26</v>
      </c>
      <c r="BL88" s="88" t="s">
        <v>26</v>
      </c>
      <c r="BM88" s="89" t="s">
        <v>26</v>
      </c>
      <c r="BN88" s="137" t="s">
        <v>169</v>
      </c>
      <c r="BO88" s="2448" t="s">
        <v>21</v>
      </c>
      <c r="BP88" s="2448" t="s">
        <v>21</v>
      </c>
      <c r="BQ88" s="2448" t="s">
        <v>21</v>
      </c>
      <c r="BR88" s="2448" t="s">
        <v>21</v>
      </c>
      <c r="BS88" s="2448" t="s">
        <v>21</v>
      </c>
      <c r="BT88" s="2448" t="s">
        <v>21</v>
      </c>
      <c r="BU88" s="2448" t="s">
        <v>21</v>
      </c>
      <c r="BV88" s="2448" t="s">
        <v>21</v>
      </c>
      <c r="BW88" s="668" t="s">
        <v>33</v>
      </c>
      <c r="BX88" s="1952" t="s">
        <v>26</v>
      </c>
      <c r="BY88" s="2448"/>
      <c r="BZ88" s="2448"/>
      <c r="CA88" s="2448"/>
      <c r="CB88" s="2448"/>
      <c r="CC88" s="2448"/>
      <c r="CD88" s="2448"/>
      <c r="CE88" s="1458"/>
      <c r="CF88" s="670"/>
    </row>
    <row r="89" spans="1:84" ht="15" customHeight="1">
      <c r="A89" s="88">
        <v>1</v>
      </c>
      <c r="B89" s="89" t="s">
        <v>2159</v>
      </c>
      <c r="C89" s="137" t="s">
        <v>2163</v>
      </c>
      <c r="D89" s="2448">
        <v>3</v>
      </c>
      <c r="E89" s="2448">
        <v>3</v>
      </c>
      <c r="F89" s="2448" t="s">
        <v>22</v>
      </c>
      <c r="G89" s="2448" t="s">
        <v>22</v>
      </c>
      <c r="H89" s="2448">
        <v>3</v>
      </c>
      <c r="I89" s="2448" t="s">
        <v>22</v>
      </c>
      <c r="J89" s="2448">
        <v>3</v>
      </c>
      <c r="K89" s="2448">
        <v>2</v>
      </c>
      <c r="L89" s="2448">
        <v>9397</v>
      </c>
      <c r="M89" s="2448">
        <v>10167</v>
      </c>
      <c r="N89" s="2448">
        <v>583</v>
      </c>
      <c r="O89" s="2448">
        <v>24</v>
      </c>
      <c r="P89" s="2448">
        <v>9560</v>
      </c>
      <c r="Q89" s="2448">
        <v>9048</v>
      </c>
      <c r="R89" s="2448">
        <v>512</v>
      </c>
      <c r="S89" s="2448">
        <v>4466</v>
      </c>
      <c r="T89" s="1448" t="s">
        <v>34</v>
      </c>
      <c r="U89" s="670" t="s">
        <v>26</v>
      </c>
      <c r="V89" s="88">
        <v>1</v>
      </c>
      <c r="W89" s="89" t="s">
        <v>2159</v>
      </c>
      <c r="X89" s="137" t="s">
        <v>2163</v>
      </c>
      <c r="Y89" s="2448">
        <v>3656</v>
      </c>
      <c r="Z89" s="2448">
        <v>3499</v>
      </c>
      <c r="AA89" s="2448" t="s">
        <v>21</v>
      </c>
      <c r="AB89" s="2448" t="s">
        <v>21</v>
      </c>
      <c r="AC89" s="2448">
        <v>3499</v>
      </c>
      <c r="AD89" s="2448">
        <v>3056</v>
      </c>
      <c r="AE89" s="2448">
        <v>443</v>
      </c>
      <c r="AF89" s="2448">
        <v>1262</v>
      </c>
      <c r="AG89" s="2448">
        <v>2861</v>
      </c>
      <c r="AH89" s="2448">
        <v>2668</v>
      </c>
      <c r="AI89" s="2448" t="s">
        <v>21</v>
      </c>
      <c r="AJ89" s="2448" t="s">
        <v>21</v>
      </c>
      <c r="AK89" s="2448">
        <v>2668</v>
      </c>
      <c r="AL89" s="2448">
        <v>2541</v>
      </c>
      <c r="AM89" s="2448">
        <v>127</v>
      </c>
      <c r="AN89" s="2448">
        <v>1536</v>
      </c>
      <c r="AO89" s="1448" t="s">
        <v>34</v>
      </c>
      <c r="AP89" s="670" t="s">
        <v>26</v>
      </c>
      <c r="AQ89" s="88">
        <v>1</v>
      </c>
      <c r="AR89" s="89" t="s">
        <v>2159</v>
      </c>
      <c r="AS89" s="137" t="s">
        <v>2163</v>
      </c>
      <c r="AT89" s="2448">
        <v>13148</v>
      </c>
      <c r="AU89" s="2448">
        <v>14580</v>
      </c>
      <c r="AV89" s="2448" t="s">
        <v>21</v>
      </c>
      <c r="AW89" s="2448" t="s">
        <v>21</v>
      </c>
      <c r="AX89" s="2448">
        <v>14580</v>
      </c>
      <c r="AY89" s="2448">
        <v>13476</v>
      </c>
      <c r="AZ89" s="2448">
        <v>1104</v>
      </c>
      <c r="BA89" s="2448">
        <v>13044</v>
      </c>
      <c r="BB89" s="2448">
        <v>2057</v>
      </c>
      <c r="BC89" s="2448">
        <v>2064</v>
      </c>
      <c r="BD89" s="2448">
        <v>99</v>
      </c>
      <c r="BE89" s="2448" t="s">
        <v>21</v>
      </c>
      <c r="BF89" s="2448">
        <v>1965</v>
      </c>
      <c r="BG89" s="2448">
        <v>1738</v>
      </c>
      <c r="BH89" s="2448">
        <v>227</v>
      </c>
      <c r="BI89" s="2448">
        <v>63</v>
      </c>
      <c r="BJ89" s="1448" t="s">
        <v>34</v>
      </c>
      <c r="BK89" s="670" t="s">
        <v>26</v>
      </c>
      <c r="BL89" s="88">
        <v>1</v>
      </c>
      <c r="BM89" s="89" t="s">
        <v>2159</v>
      </c>
      <c r="BN89" s="137" t="s">
        <v>2163</v>
      </c>
      <c r="BO89" s="2448" t="s">
        <v>21</v>
      </c>
      <c r="BP89" s="2448" t="s">
        <v>21</v>
      </c>
      <c r="BQ89" s="2448" t="s">
        <v>21</v>
      </c>
      <c r="BR89" s="2448" t="s">
        <v>21</v>
      </c>
      <c r="BS89" s="2448" t="s">
        <v>21</v>
      </c>
      <c r="BT89" s="2448" t="s">
        <v>21</v>
      </c>
      <c r="BU89" s="2448" t="s">
        <v>21</v>
      </c>
      <c r="BV89" s="2448" t="s">
        <v>21</v>
      </c>
      <c r="BW89" s="668" t="s">
        <v>34</v>
      </c>
      <c r="BX89" s="1952" t="s">
        <v>26</v>
      </c>
      <c r="BY89" s="2448"/>
      <c r="BZ89" s="2448"/>
      <c r="CA89" s="2448"/>
      <c r="CB89" s="2448"/>
      <c r="CC89" s="2448"/>
      <c r="CD89" s="2448"/>
      <c r="CE89" s="1458"/>
      <c r="CF89" s="670"/>
    </row>
    <row r="90" spans="1:84" ht="15" customHeight="1">
      <c r="A90" s="88" t="s">
        <v>26</v>
      </c>
      <c r="B90" s="89" t="s">
        <v>26</v>
      </c>
      <c r="C90" s="137" t="s">
        <v>170</v>
      </c>
      <c r="D90" s="2448">
        <v>5</v>
      </c>
      <c r="E90" s="2448">
        <v>5</v>
      </c>
      <c r="F90" s="2448" t="s">
        <v>22</v>
      </c>
      <c r="G90" s="2448" t="s">
        <v>22</v>
      </c>
      <c r="H90" s="2448">
        <v>5</v>
      </c>
      <c r="I90" s="2448" t="s">
        <v>22</v>
      </c>
      <c r="J90" s="2448">
        <v>5</v>
      </c>
      <c r="K90" s="2448">
        <v>2</v>
      </c>
      <c r="L90" s="2448">
        <v>10641</v>
      </c>
      <c r="M90" s="2448">
        <v>10437</v>
      </c>
      <c r="N90" s="2448">
        <v>613</v>
      </c>
      <c r="O90" s="2448">
        <v>91</v>
      </c>
      <c r="P90" s="2448">
        <v>9733</v>
      </c>
      <c r="Q90" s="2448">
        <v>9425</v>
      </c>
      <c r="R90" s="2448">
        <v>308</v>
      </c>
      <c r="S90" s="2448">
        <v>4672</v>
      </c>
      <c r="T90" s="1448" t="s">
        <v>35</v>
      </c>
      <c r="U90" s="670" t="s">
        <v>26</v>
      </c>
      <c r="V90" s="88" t="s">
        <v>26</v>
      </c>
      <c r="W90" s="89" t="s">
        <v>26</v>
      </c>
      <c r="X90" s="137" t="s">
        <v>170</v>
      </c>
      <c r="Y90" s="2448">
        <v>3623</v>
      </c>
      <c r="Z90" s="2448">
        <v>3680</v>
      </c>
      <c r="AA90" s="2448" t="s">
        <v>21</v>
      </c>
      <c r="AB90" s="2448" t="s">
        <v>21</v>
      </c>
      <c r="AC90" s="2448">
        <v>3680</v>
      </c>
      <c r="AD90" s="2448">
        <v>3221</v>
      </c>
      <c r="AE90" s="2448">
        <v>459</v>
      </c>
      <c r="AF90" s="2448">
        <v>1205</v>
      </c>
      <c r="AG90" s="2448">
        <v>2897</v>
      </c>
      <c r="AH90" s="2448">
        <v>2985</v>
      </c>
      <c r="AI90" s="2448" t="s">
        <v>21</v>
      </c>
      <c r="AJ90" s="2448" t="s">
        <v>21</v>
      </c>
      <c r="AK90" s="2448">
        <v>2985</v>
      </c>
      <c r="AL90" s="2448">
        <v>2861</v>
      </c>
      <c r="AM90" s="2448">
        <v>124</v>
      </c>
      <c r="AN90" s="2448">
        <v>1448</v>
      </c>
      <c r="AO90" s="1448" t="s">
        <v>35</v>
      </c>
      <c r="AP90" s="670" t="s">
        <v>26</v>
      </c>
      <c r="AQ90" s="88" t="s">
        <v>26</v>
      </c>
      <c r="AR90" s="89" t="s">
        <v>26</v>
      </c>
      <c r="AS90" s="137" t="s">
        <v>170</v>
      </c>
      <c r="AT90" s="2448">
        <v>15167</v>
      </c>
      <c r="AU90" s="2448">
        <v>15441</v>
      </c>
      <c r="AV90" s="2448" t="s">
        <v>21</v>
      </c>
      <c r="AW90" s="2448" t="s">
        <v>21</v>
      </c>
      <c r="AX90" s="2448">
        <v>15441</v>
      </c>
      <c r="AY90" s="2448">
        <v>14196</v>
      </c>
      <c r="AZ90" s="2448">
        <v>1245</v>
      </c>
      <c r="BA90" s="2448">
        <v>12769</v>
      </c>
      <c r="BB90" s="2448">
        <v>1838</v>
      </c>
      <c r="BC90" s="2448">
        <v>1831</v>
      </c>
      <c r="BD90" s="2448">
        <v>108</v>
      </c>
      <c r="BE90" s="2448" t="s">
        <v>21</v>
      </c>
      <c r="BF90" s="2448">
        <v>1723</v>
      </c>
      <c r="BG90" s="2448">
        <v>1506</v>
      </c>
      <c r="BH90" s="2448">
        <v>217</v>
      </c>
      <c r="BI90" s="2448">
        <v>70</v>
      </c>
      <c r="BJ90" s="1448" t="s">
        <v>35</v>
      </c>
      <c r="BK90" s="670" t="s">
        <v>26</v>
      </c>
      <c r="BL90" s="88" t="s">
        <v>26</v>
      </c>
      <c r="BM90" s="89" t="s">
        <v>26</v>
      </c>
      <c r="BN90" s="137" t="s">
        <v>170</v>
      </c>
      <c r="BO90" s="2448" t="s">
        <v>21</v>
      </c>
      <c r="BP90" s="2448" t="s">
        <v>21</v>
      </c>
      <c r="BQ90" s="2448" t="s">
        <v>21</v>
      </c>
      <c r="BR90" s="2448" t="s">
        <v>21</v>
      </c>
      <c r="BS90" s="2448" t="s">
        <v>21</v>
      </c>
      <c r="BT90" s="2448" t="s">
        <v>21</v>
      </c>
      <c r="BU90" s="2448" t="s">
        <v>21</v>
      </c>
      <c r="BV90" s="2448" t="s">
        <v>21</v>
      </c>
      <c r="BW90" s="668" t="s">
        <v>35</v>
      </c>
      <c r="BX90" s="1952" t="s">
        <v>26</v>
      </c>
      <c r="BY90" s="2448"/>
      <c r="BZ90" s="2448"/>
      <c r="CA90" s="2448"/>
      <c r="CB90" s="2448"/>
      <c r="CC90" s="2448"/>
      <c r="CD90" s="2448"/>
      <c r="CE90" s="1458"/>
      <c r="CF90" s="670"/>
    </row>
    <row r="91" spans="1:84" ht="15" customHeight="1">
      <c r="A91" s="88" t="s">
        <v>26</v>
      </c>
      <c r="B91" s="89" t="s">
        <v>26</v>
      </c>
      <c r="C91" s="137" t="s">
        <v>171</v>
      </c>
      <c r="D91" s="2448">
        <v>6</v>
      </c>
      <c r="E91" s="2448">
        <v>6</v>
      </c>
      <c r="F91" s="2448" t="s">
        <v>22</v>
      </c>
      <c r="G91" s="2448" t="s">
        <v>22</v>
      </c>
      <c r="H91" s="2448">
        <v>6</v>
      </c>
      <c r="I91" s="2448" t="s">
        <v>22</v>
      </c>
      <c r="J91" s="2448">
        <v>6</v>
      </c>
      <c r="K91" s="2448">
        <v>2</v>
      </c>
      <c r="L91" s="2448">
        <v>11274</v>
      </c>
      <c r="M91" s="2448">
        <v>11229</v>
      </c>
      <c r="N91" s="2448">
        <v>707</v>
      </c>
      <c r="O91" s="2448">
        <v>161</v>
      </c>
      <c r="P91" s="2448">
        <v>10361</v>
      </c>
      <c r="Q91" s="2448">
        <v>10140</v>
      </c>
      <c r="R91" s="2448">
        <v>221</v>
      </c>
      <c r="S91" s="2448">
        <v>4719</v>
      </c>
      <c r="T91" s="1448" t="s">
        <v>36</v>
      </c>
      <c r="U91" s="670" t="s">
        <v>26</v>
      </c>
      <c r="V91" s="88" t="s">
        <v>26</v>
      </c>
      <c r="W91" s="89" t="s">
        <v>26</v>
      </c>
      <c r="X91" s="137" t="s">
        <v>171</v>
      </c>
      <c r="Y91" s="2448">
        <v>3850</v>
      </c>
      <c r="Z91" s="2448">
        <v>3915</v>
      </c>
      <c r="AA91" s="2448" t="s">
        <v>21</v>
      </c>
      <c r="AB91" s="2448" t="s">
        <v>21</v>
      </c>
      <c r="AC91" s="2448">
        <v>3915</v>
      </c>
      <c r="AD91" s="2448">
        <v>3493</v>
      </c>
      <c r="AE91" s="2448">
        <v>422</v>
      </c>
      <c r="AF91" s="2448">
        <v>1140</v>
      </c>
      <c r="AG91" s="2448">
        <v>3152</v>
      </c>
      <c r="AH91" s="2448">
        <v>3232</v>
      </c>
      <c r="AI91" s="2448" t="s">
        <v>21</v>
      </c>
      <c r="AJ91" s="2448" t="s">
        <v>21</v>
      </c>
      <c r="AK91" s="2448">
        <v>3232</v>
      </c>
      <c r="AL91" s="2448">
        <v>3101</v>
      </c>
      <c r="AM91" s="2448">
        <v>131</v>
      </c>
      <c r="AN91" s="2448">
        <v>1369</v>
      </c>
      <c r="AO91" s="1448" t="s">
        <v>36</v>
      </c>
      <c r="AP91" s="670" t="s">
        <v>26</v>
      </c>
      <c r="AQ91" s="88" t="s">
        <v>26</v>
      </c>
      <c r="AR91" s="89" t="s">
        <v>26</v>
      </c>
      <c r="AS91" s="137" t="s">
        <v>171</v>
      </c>
      <c r="AT91" s="2448">
        <v>16023</v>
      </c>
      <c r="AU91" s="2448">
        <v>16058</v>
      </c>
      <c r="AV91" s="2448" t="s">
        <v>21</v>
      </c>
      <c r="AW91" s="2448" t="s">
        <v>21</v>
      </c>
      <c r="AX91" s="2448">
        <v>16058</v>
      </c>
      <c r="AY91" s="2448">
        <v>14509</v>
      </c>
      <c r="AZ91" s="2448">
        <v>1549</v>
      </c>
      <c r="BA91" s="2448">
        <v>12734</v>
      </c>
      <c r="BB91" s="2448">
        <v>1846</v>
      </c>
      <c r="BC91" s="2448">
        <v>1847</v>
      </c>
      <c r="BD91" s="2448">
        <v>106</v>
      </c>
      <c r="BE91" s="2448" t="s">
        <v>21</v>
      </c>
      <c r="BF91" s="2448">
        <v>1741</v>
      </c>
      <c r="BG91" s="2448">
        <v>1535</v>
      </c>
      <c r="BH91" s="2448">
        <v>206</v>
      </c>
      <c r="BI91" s="2448">
        <v>69</v>
      </c>
      <c r="BJ91" s="1448" t="s">
        <v>36</v>
      </c>
      <c r="BK91" s="670" t="s">
        <v>26</v>
      </c>
      <c r="BL91" s="88" t="s">
        <v>26</v>
      </c>
      <c r="BM91" s="89" t="s">
        <v>26</v>
      </c>
      <c r="BN91" s="137" t="s">
        <v>171</v>
      </c>
      <c r="BO91" s="2448" t="s">
        <v>21</v>
      </c>
      <c r="BP91" s="2448" t="s">
        <v>21</v>
      </c>
      <c r="BQ91" s="2448" t="s">
        <v>21</v>
      </c>
      <c r="BR91" s="2448" t="s">
        <v>21</v>
      </c>
      <c r="BS91" s="2448" t="s">
        <v>21</v>
      </c>
      <c r="BT91" s="2448" t="s">
        <v>21</v>
      </c>
      <c r="BU91" s="2448" t="s">
        <v>21</v>
      </c>
      <c r="BV91" s="2448" t="s">
        <v>21</v>
      </c>
      <c r="BW91" s="668" t="s">
        <v>36</v>
      </c>
      <c r="BX91" s="1952" t="s">
        <v>26</v>
      </c>
      <c r="BY91" s="2448"/>
      <c r="BZ91" s="2448"/>
      <c r="CA91" s="2448"/>
      <c r="CB91" s="2448"/>
      <c r="CC91" s="2448"/>
      <c r="CD91" s="2448"/>
      <c r="CE91" s="1458"/>
      <c r="CF91" s="670"/>
    </row>
    <row r="92" spans="1:84" ht="15" customHeight="1">
      <c r="A92" s="88" t="s">
        <v>26</v>
      </c>
      <c r="B92" s="89" t="s">
        <v>26</v>
      </c>
      <c r="C92" s="137" t="s">
        <v>172</v>
      </c>
      <c r="D92" s="2448">
        <v>6</v>
      </c>
      <c r="E92" s="2448">
        <v>6</v>
      </c>
      <c r="F92" s="2448" t="s">
        <v>22</v>
      </c>
      <c r="G92" s="2448" t="s">
        <v>22</v>
      </c>
      <c r="H92" s="2448">
        <v>6</v>
      </c>
      <c r="I92" s="2448" t="s">
        <v>22</v>
      </c>
      <c r="J92" s="2448">
        <v>6</v>
      </c>
      <c r="K92" s="2448">
        <v>2</v>
      </c>
      <c r="L92" s="2448">
        <v>9469</v>
      </c>
      <c r="M92" s="2448">
        <v>9449</v>
      </c>
      <c r="N92" s="2448">
        <v>641</v>
      </c>
      <c r="O92" s="2448">
        <v>57</v>
      </c>
      <c r="P92" s="2448">
        <v>8751</v>
      </c>
      <c r="Q92" s="2448">
        <v>8384</v>
      </c>
      <c r="R92" s="2448">
        <v>367</v>
      </c>
      <c r="S92" s="2448">
        <v>4731</v>
      </c>
      <c r="T92" s="1448" t="s">
        <v>37</v>
      </c>
      <c r="U92" s="670" t="s">
        <v>26</v>
      </c>
      <c r="V92" s="88" t="s">
        <v>26</v>
      </c>
      <c r="W92" s="89" t="s">
        <v>26</v>
      </c>
      <c r="X92" s="137" t="s">
        <v>172</v>
      </c>
      <c r="Y92" s="2448">
        <v>3136</v>
      </c>
      <c r="Z92" s="2448">
        <v>3109</v>
      </c>
      <c r="AA92" s="2448" t="s">
        <v>21</v>
      </c>
      <c r="AB92" s="2448" t="s">
        <v>21</v>
      </c>
      <c r="AC92" s="2448">
        <v>3109</v>
      </c>
      <c r="AD92" s="2448">
        <v>2589</v>
      </c>
      <c r="AE92" s="2448">
        <v>520</v>
      </c>
      <c r="AF92" s="2448">
        <v>1167</v>
      </c>
      <c r="AG92" s="2448">
        <v>2459</v>
      </c>
      <c r="AH92" s="2448">
        <v>2279</v>
      </c>
      <c r="AI92" s="2448" t="s">
        <v>21</v>
      </c>
      <c r="AJ92" s="2448" t="s">
        <v>21</v>
      </c>
      <c r="AK92" s="2448">
        <v>2279</v>
      </c>
      <c r="AL92" s="2448">
        <v>2179</v>
      </c>
      <c r="AM92" s="2448">
        <v>100</v>
      </c>
      <c r="AN92" s="2448">
        <v>1549</v>
      </c>
      <c r="AO92" s="1448" t="s">
        <v>37</v>
      </c>
      <c r="AP92" s="670" t="s">
        <v>26</v>
      </c>
      <c r="AQ92" s="88" t="s">
        <v>26</v>
      </c>
      <c r="AR92" s="89" t="s">
        <v>26</v>
      </c>
      <c r="AS92" s="137" t="s">
        <v>172</v>
      </c>
      <c r="AT92" s="2448">
        <v>11914</v>
      </c>
      <c r="AU92" s="2448">
        <v>14887</v>
      </c>
      <c r="AV92" s="2448" t="s">
        <v>21</v>
      </c>
      <c r="AW92" s="2448" t="s">
        <v>21</v>
      </c>
      <c r="AX92" s="2448">
        <v>14887</v>
      </c>
      <c r="AY92" s="2448">
        <v>13441</v>
      </c>
      <c r="AZ92" s="2448">
        <v>1446</v>
      </c>
      <c r="BA92" s="2448">
        <v>9761</v>
      </c>
      <c r="BB92" s="2448">
        <v>1701</v>
      </c>
      <c r="BC92" s="2448">
        <v>1713</v>
      </c>
      <c r="BD92" s="2448">
        <v>126</v>
      </c>
      <c r="BE92" s="2448" t="s">
        <v>21</v>
      </c>
      <c r="BF92" s="2448">
        <v>1587</v>
      </c>
      <c r="BG92" s="2448">
        <v>1367</v>
      </c>
      <c r="BH92" s="2448">
        <v>220</v>
      </c>
      <c r="BI92" s="2448">
        <v>57</v>
      </c>
      <c r="BJ92" s="1448" t="s">
        <v>37</v>
      </c>
      <c r="BK92" s="670" t="s">
        <v>26</v>
      </c>
      <c r="BL92" s="88" t="s">
        <v>26</v>
      </c>
      <c r="BM92" s="89" t="s">
        <v>26</v>
      </c>
      <c r="BN92" s="137" t="s">
        <v>172</v>
      </c>
      <c r="BO92" s="2448" t="s">
        <v>21</v>
      </c>
      <c r="BP92" s="2448" t="s">
        <v>21</v>
      </c>
      <c r="BQ92" s="2448" t="s">
        <v>21</v>
      </c>
      <c r="BR92" s="2448" t="s">
        <v>21</v>
      </c>
      <c r="BS92" s="2448" t="s">
        <v>21</v>
      </c>
      <c r="BT92" s="2448" t="s">
        <v>21</v>
      </c>
      <c r="BU92" s="2448" t="s">
        <v>21</v>
      </c>
      <c r="BV92" s="2448" t="s">
        <v>21</v>
      </c>
      <c r="BW92" s="668" t="s">
        <v>37</v>
      </c>
      <c r="BX92" s="1952" t="s">
        <v>26</v>
      </c>
      <c r="BY92" s="2448"/>
      <c r="BZ92" s="2448"/>
      <c r="CA92" s="2448"/>
      <c r="CB92" s="2448"/>
      <c r="CC92" s="2448"/>
      <c r="CD92" s="2448"/>
      <c r="CE92" s="1458"/>
      <c r="CF92" s="670"/>
    </row>
    <row r="93" spans="1:84" ht="15" customHeight="1">
      <c r="A93" s="88" t="s">
        <v>26</v>
      </c>
      <c r="B93" s="89" t="s">
        <v>26</v>
      </c>
      <c r="C93" s="137" t="s">
        <v>173</v>
      </c>
      <c r="D93" s="2448">
        <v>5</v>
      </c>
      <c r="E93" s="2448">
        <v>5</v>
      </c>
      <c r="F93" s="2448" t="s">
        <v>22</v>
      </c>
      <c r="G93" s="2448" t="s">
        <v>22</v>
      </c>
      <c r="H93" s="2448">
        <v>5</v>
      </c>
      <c r="I93" s="2448" t="s">
        <v>22</v>
      </c>
      <c r="J93" s="2448">
        <v>5</v>
      </c>
      <c r="K93" s="2448">
        <v>2</v>
      </c>
      <c r="L93" s="2448">
        <v>10981</v>
      </c>
      <c r="M93" s="2448">
        <v>10843</v>
      </c>
      <c r="N93" s="2448">
        <v>487</v>
      </c>
      <c r="O93" s="2448">
        <v>70</v>
      </c>
      <c r="P93" s="2448">
        <v>10286</v>
      </c>
      <c r="Q93" s="2448">
        <v>9934</v>
      </c>
      <c r="R93" s="2448">
        <v>352</v>
      </c>
      <c r="S93" s="2448">
        <v>4871</v>
      </c>
      <c r="T93" s="1448" t="s">
        <v>38</v>
      </c>
      <c r="U93" s="670" t="s">
        <v>26</v>
      </c>
      <c r="V93" s="88" t="s">
        <v>26</v>
      </c>
      <c r="W93" s="89" t="s">
        <v>26</v>
      </c>
      <c r="X93" s="137" t="s">
        <v>173</v>
      </c>
      <c r="Y93" s="2448">
        <v>3493</v>
      </c>
      <c r="Z93" s="2448">
        <v>3507</v>
      </c>
      <c r="AA93" s="2448" t="s">
        <v>21</v>
      </c>
      <c r="AB93" s="2448" t="s">
        <v>21</v>
      </c>
      <c r="AC93" s="2448">
        <v>3507</v>
      </c>
      <c r="AD93" s="2448">
        <v>3045</v>
      </c>
      <c r="AE93" s="2448">
        <v>462</v>
      </c>
      <c r="AF93" s="2448">
        <v>1153</v>
      </c>
      <c r="AG93" s="2448">
        <v>2816</v>
      </c>
      <c r="AH93" s="2448">
        <v>2998</v>
      </c>
      <c r="AI93" s="2448" t="s">
        <v>21</v>
      </c>
      <c r="AJ93" s="2448" t="s">
        <v>21</v>
      </c>
      <c r="AK93" s="2448">
        <v>2998</v>
      </c>
      <c r="AL93" s="2448">
        <v>2875</v>
      </c>
      <c r="AM93" s="2448">
        <v>123</v>
      </c>
      <c r="AN93" s="2448">
        <v>1367</v>
      </c>
      <c r="AO93" s="1448" t="s">
        <v>38</v>
      </c>
      <c r="AP93" s="670" t="s">
        <v>26</v>
      </c>
      <c r="AQ93" s="88" t="s">
        <v>26</v>
      </c>
      <c r="AR93" s="89" t="s">
        <v>26</v>
      </c>
      <c r="AS93" s="137" t="s">
        <v>173</v>
      </c>
      <c r="AT93" s="2448">
        <v>16473</v>
      </c>
      <c r="AU93" s="2448">
        <v>15829</v>
      </c>
      <c r="AV93" s="2448" t="s">
        <v>21</v>
      </c>
      <c r="AW93" s="2448" t="s">
        <v>21</v>
      </c>
      <c r="AX93" s="2448">
        <v>15829</v>
      </c>
      <c r="AY93" s="2448">
        <v>14612</v>
      </c>
      <c r="AZ93" s="2448">
        <v>1217</v>
      </c>
      <c r="BA93" s="2448">
        <v>10405</v>
      </c>
      <c r="BB93" s="2448">
        <v>1731</v>
      </c>
      <c r="BC93" s="2448">
        <v>1736</v>
      </c>
      <c r="BD93" s="2448">
        <v>93</v>
      </c>
      <c r="BE93" s="2448" t="s">
        <v>21</v>
      </c>
      <c r="BF93" s="2448">
        <v>1643</v>
      </c>
      <c r="BG93" s="2448">
        <v>1433</v>
      </c>
      <c r="BH93" s="2448">
        <v>210</v>
      </c>
      <c r="BI93" s="2448">
        <v>53</v>
      </c>
      <c r="BJ93" s="1448" t="s">
        <v>38</v>
      </c>
      <c r="BK93" s="670" t="s">
        <v>26</v>
      </c>
      <c r="BL93" s="88" t="s">
        <v>26</v>
      </c>
      <c r="BM93" s="89" t="s">
        <v>26</v>
      </c>
      <c r="BN93" s="137" t="s">
        <v>173</v>
      </c>
      <c r="BO93" s="2448" t="s">
        <v>21</v>
      </c>
      <c r="BP93" s="2448" t="s">
        <v>21</v>
      </c>
      <c r="BQ93" s="2448" t="s">
        <v>21</v>
      </c>
      <c r="BR93" s="2448" t="s">
        <v>21</v>
      </c>
      <c r="BS93" s="2448" t="s">
        <v>21</v>
      </c>
      <c r="BT93" s="2448" t="s">
        <v>21</v>
      </c>
      <c r="BU93" s="2448" t="s">
        <v>21</v>
      </c>
      <c r="BV93" s="2448" t="s">
        <v>21</v>
      </c>
      <c r="BW93" s="668" t="s">
        <v>38</v>
      </c>
      <c r="BX93" s="1952" t="s">
        <v>26</v>
      </c>
      <c r="BY93" s="2448"/>
      <c r="BZ93" s="2448"/>
      <c r="CA93" s="2448"/>
      <c r="CB93" s="2448"/>
      <c r="CC93" s="2448"/>
      <c r="CD93" s="2448"/>
      <c r="CE93" s="1458"/>
      <c r="CF93" s="670"/>
    </row>
    <row r="94" spans="1:84" ht="15" customHeight="1">
      <c r="A94" s="88" t="s">
        <v>26</v>
      </c>
      <c r="B94" s="89" t="s">
        <v>26</v>
      </c>
      <c r="C94" s="137" t="s">
        <v>174</v>
      </c>
      <c r="D94" s="2448">
        <v>4</v>
      </c>
      <c r="E94" s="2448">
        <v>6</v>
      </c>
      <c r="F94" s="2448" t="s">
        <v>22</v>
      </c>
      <c r="G94" s="2448" t="s">
        <v>22</v>
      </c>
      <c r="H94" s="2448">
        <v>6</v>
      </c>
      <c r="I94" s="2448" t="s">
        <v>22</v>
      </c>
      <c r="J94" s="2448">
        <v>6</v>
      </c>
      <c r="K94" s="2448">
        <v>1</v>
      </c>
      <c r="L94" s="2448">
        <v>11110</v>
      </c>
      <c r="M94" s="2448">
        <v>11455</v>
      </c>
      <c r="N94" s="2448">
        <v>614</v>
      </c>
      <c r="O94" s="2448">
        <v>171</v>
      </c>
      <c r="P94" s="2448">
        <v>10670</v>
      </c>
      <c r="Q94" s="2448">
        <v>9980</v>
      </c>
      <c r="R94" s="2448">
        <v>690</v>
      </c>
      <c r="S94" s="2448">
        <v>4528</v>
      </c>
      <c r="T94" s="1448" t="s">
        <v>39</v>
      </c>
      <c r="U94" s="670" t="s">
        <v>26</v>
      </c>
      <c r="V94" s="88" t="s">
        <v>26</v>
      </c>
      <c r="W94" s="89" t="s">
        <v>26</v>
      </c>
      <c r="X94" s="137" t="s">
        <v>174</v>
      </c>
      <c r="Y94" s="2448">
        <v>3698</v>
      </c>
      <c r="Z94" s="2448">
        <v>3794</v>
      </c>
      <c r="AA94" s="2448" t="s">
        <v>21</v>
      </c>
      <c r="AB94" s="2448" t="s">
        <v>21</v>
      </c>
      <c r="AC94" s="2448">
        <v>3794</v>
      </c>
      <c r="AD94" s="2448">
        <v>3309</v>
      </c>
      <c r="AE94" s="2448">
        <v>485</v>
      </c>
      <c r="AF94" s="2448">
        <v>1057</v>
      </c>
      <c r="AG94" s="2448">
        <v>3037</v>
      </c>
      <c r="AH94" s="2448">
        <v>3109</v>
      </c>
      <c r="AI94" s="2448" t="s">
        <v>21</v>
      </c>
      <c r="AJ94" s="2448" t="s">
        <v>21</v>
      </c>
      <c r="AK94" s="2448">
        <v>3109</v>
      </c>
      <c r="AL94" s="2448">
        <v>2966</v>
      </c>
      <c r="AM94" s="2448">
        <v>143</v>
      </c>
      <c r="AN94" s="2448">
        <v>1296</v>
      </c>
      <c r="AO94" s="1448" t="s">
        <v>39</v>
      </c>
      <c r="AP94" s="670" t="s">
        <v>26</v>
      </c>
      <c r="AQ94" s="88" t="s">
        <v>26</v>
      </c>
      <c r="AR94" s="89" t="s">
        <v>26</v>
      </c>
      <c r="AS94" s="137" t="s">
        <v>174</v>
      </c>
      <c r="AT94" s="2448">
        <v>20559</v>
      </c>
      <c r="AU94" s="2448">
        <v>16823</v>
      </c>
      <c r="AV94" s="2448" t="s">
        <v>21</v>
      </c>
      <c r="AW94" s="2448" t="s">
        <v>21</v>
      </c>
      <c r="AX94" s="2448">
        <v>16823</v>
      </c>
      <c r="AY94" s="2448">
        <v>15237</v>
      </c>
      <c r="AZ94" s="2448">
        <v>1586</v>
      </c>
      <c r="BA94" s="2448">
        <v>14139</v>
      </c>
      <c r="BB94" s="2448">
        <v>1913</v>
      </c>
      <c r="BC94" s="2448">
        <v>1913</v>
      </c>
      <c r="BD94" s="2448">
        <v>120</v>
      </c>
      <c r="BE94" s="2448" t="s">
        <v>21</v>
      </c>
      <c r="BF94" s="2448">
        <v>1793</v>
      </c>
      <c r="BG94" s="2448">
        <v>1643</v>
      </c>
      <c r="BH94" s="2448">
        <v>150</v>
      </c>
      <c r="BI94" s="2448">
        <v>52</v>
      </c>
      <c r="BJ94" s="1448" t="s">
        <v>39</v>
      </c>
      <c r="BK94" s="670" t="s">
        <v>26</v>
      </c>
      <c r="BL94" s="88" t="s">
        <v>26</v>
      </c>
      <c r="BM94" s="89" t="s">
        <v>26</v>
      </c>
      <c r="BN94" s="137" t="s">
        <v>174</v>
      </c>
      <c r="BO94" s="2448" t="s">
        <v>21</v>
      </c>
      <c r="BP94" s="2448" t="s">
        <v>21</v>
      </c>
      <c r="BQ94" s="2448" t="s">
        <v>21</v>
      </c>
      <c r="BR94" s="2448" t="s">
        <v>21</v>
      </c>
      <c r="BS94" s="2448" t="s">
        <v>21</v>
      </c>
      <c r="BT94" s="2448" t="s">
        <v>21</v>
      </c>
      <c r="BU94" s="2448" t="s">
        <v>21</v>
      </c>
      <c r="BV94" s="2448" t="s">
        <v>21</v>
      </c>
      <c r="BW94" s="668" t="s">
        <v>39</v>
      </c>
      <c r="BX94" s="1952" t="s">
        <v>26</v>
      </c>
      <c r="BY94" s="2448"/>
      <c r="BZ94" s="2448"/>
      <c r="CA94" s="2448"/>
      <c r="CB94" s="2448"/>
      <c r="CC94" s="2448"/>
      <c r="CD94" s="2448"/>
      <c r="CE94" s="1458"/>
      <c r="CF94" s="670"/>
    </row>
    <row r="95" spans="1:84" ht="15" customHeight="1">
      <c r="A95" s="88" t="s">
        <v>26</v>
      </c>
      <c r="B95" s="89" t="s">
        <v>26</v>
      </c>
      <c r="C95" s="137" t="s">
        <v>175</v>
      </c>
      <c r="D95" s="2448">
        <v>5</v>
      </c>
      <c r="E95" s="2448">
        <v>5</v>
      </c>
      <c r="F95" s="2448" t="s">
        <v>22</v>
      </c>
      <c r="G95" s="2448" t="s">
        <v>22</v>
      </c>
      <c r="H95" s="2448">
        <v>5</v>
      </c>
      <c r="I95" s="2448" t="s">
        <v>22</v>
      </c>
      <c r="J95" s="2448">
        <v>5</v>
      </c>
      <c r="K95" s="2448">
        <v>1</v>
      </c>
      <c r="L95" s="2448">
        <v>10966</v>
      </c>
      <c r="M95" s="2448">
        <v>11065</v>
      </c>
      <c r="N95" s="2448">
        <v>827</v>
      </c>
      <c r="O95" s="2448">
        <v>673</v>
      </c>
      <c r="P95" s="2448">
        <v>9565</v>
      </c>
      <c r="Q95" s="2448">
        <v>9058</v>
      </c>
      <c r="R95" s="2448">
        <v>507</v>
      </c>
      <c r="S95" s="2448">
        <v>4425</v>
      </c>
      <c r="T95" s="1448" t="s">
        <v>40</v>
      </c>
      <c r="U95" s="670" t="s">
        <v>26</v>
      </c>
      <c r="V95" s="88" t="s">
        <v>26</v>
      </c>
      <c r="W95" s="89" t="s">
        <v>26</v>
      </c>
      <c r="X95" s="137" t="s">
        <v>175</v>
      </c>
      <c r="Y95" s="2448">
        <v>3756</v>
      </c>
      <c r="Z95" s="2448">
        <v>3716</v>
      </c>
      <c r="AA95" s="2448" t="s">
        <v>21</v>
      </c>
      <c r="AB95" s="2448" t="s">
        <v>21</v>
      </c>
      <c r="AC95" s="2448">
        <v>3716</v>
      </c>
      <c r="AD95" s="2448">
        <v>3242</v>
      </c>
      <c r="AE95" s="2448">
        <v>474</v>
      </c>
      <c r="AF95" s="2448">
        <v>1097</v>
      </c>
      <c r="AG95" s="2448">
        <v>3069</v>
      </c>
      <c r="AH95" s="2448">
        <v>3107</v>
      </c>
      <c r="AI95" s="2448" t="s">
        <v>21</v>
      </c>
      <c r="AJ95" s="2448" t="s">
        <v>21</v>
      </c>
      <c r="AK95" s="2448">
        <v>3107</v>
      </c>
      <c r="AL95" s="2448">
        <v>2984</v>
      </c>
      <c r="AM95" s="2448">
        <v>123</v>
      </c>
      <c r="AN95" s="2448">
        <v>1218</v>
      </c>
      <c r="AO95" s="1448" t="s">
        <v>40</v>
      </c>
      <c r="AP95" s="670" t="s">
        <v>26</v>
      </c>
      <c r="AQ95" s="88" t="s">
        <v>26</v>
      </c>
      <c r="AR95" s="89" t="s">
        <v>26</v>
      </c>
      <c r="AS95" s="137" t="s">
        <v>175</v>
      </c>
      <c r="AT95" s="2448">
        <v>15143</v>
      </c>
      <c r="AU95" s="2448">
        <v>16050</v>
      </c>
      <c r="AV95" s="2448" t="s">
        <v>21</v>
      </c>
      <c r="AW95" s="2448" t="s">
        <v>21</v>
      </c>
      <c r="AX95" s="2448">
        <v>16050</v>
      </c>
      <c r="AY95" s="2448">
        <v>14799</v>
      </c>
      <c r="AZ95" s="2448">
        <v>1251</v>
      </c>
      <c r="BA95" s="2448">
        <v>13233</v>
      </c>
      <c r="BB95" s="2448">
        <v>1923</v>
      </c>
      <c r="BC95" s="2448">
        <v>1912</v>
      </c>
      <c r="BD95" s="2448">
        <v>94</v>
      </c>
      <c r="BE95" s="2448" t="s">
        <v>21</v>
      </c>
      <c r="BF95" s="2448">
        <v>1818</v>
      </c>
      <c r="BG95" s="2448">
        <v>1611</v>
      </c>
      <c r="BH95" s="2448">
        <v>207</v>
      </c>
      <c r="BI95" s="2448">
        <v>63</v>
      </c>
      <c r="BJ95" s="1448" t="s">
        <v>40</v>
      </c>
      <c r="BK95" s="670" t="s">
        <v>26</v>
      </c>
      <c r="BL95" s="88" t="s">
        <v>26</v>
      </c>
      <c r="BM95" s="89" t="s">
        <v>26</v>
      </c>
      <c r="BN95" s="137" t="s">
        <v>175</v>
      </c>
      <c r="BO95" s="2448" t="s">
        <v>21</v>
      </c>
      <c r="BP95" s="2448" t="s">
        <v>21</v>
      </c>
      <c r="BQ95" s="2448" t="s">
        <v>21</v>
      </c>
      <c r="BR95" s="2448" t="s">
        <v>21</v>
      </c>
      <c r="BS95" s="2448" t="s">
        <v>21</v>
      </c>
      <c r="BT95" s="2448" t="s">
        <v>21</v>
      </c>
      <c r="BU95" s="2448" t="s">
        <v>21</v>
      </c>
      <c r="BV95" s="2448" t="s">
        <v>21</v>
      </c>
      <c r="BW95" s="668" t="s">
        <v>40</v>
      </c>
      <c r="BX95" s="1952" t="s">
        <v>26</v>
      </c>
      <c r="BY95" s="2448"/>
      <c r="BZ95" s="2448"/>
      <c r="CA95" s="2448"/>
      <c r="CB95" s="2448"/>
      <c r="CC95" s="2448"/>
      <c r="CD95" s="2448"/>
      <c r="CE95" s="1458"/>
      <c r="CF95" s="670"/>
    </row>
    <row r="96" spans="1:84" ht="15" customHeight="1">
      <c r="A96" s="105" t="s">
        <v>26</v>
      </c>
      <c r="B96" s="106" t="s">
        <v>26</v>
      </c>
      <c r="C96" s="1174" t="s">
        <v>176</v>
      </c>
      <c r="D96" s="2449">
        <v>6</v>
      </c>
      <c r="E96" s="2449">
        <v>5</v>
      </c>
      <c r="F96" s="2449" t="s">
        <v>22</v>
      </c>
      <c r="G96" s="2449" t="s">
        <v>22</v>
      </c>
      <c r="H96" s="2449">
        <v>5</v>
      </c>
      <c r="I96" s="2449" t="s">
        <v>22</v>
      </c>
      <c r="J96" s="2449">
        <v>5</v>
      </c>
      <c r="K96" s="2449">
        <v>2</v>
      </c>
      <c r="L96" s="2449">
        <v>13139</v>
      </c>
      <c r="M96" s="2449">
        <v>11885</v>
      </c>
      <c r="N96" s="2449">
        <v>1176</v>
      </c>
      <c r="O96" s="2449">
        <v>180</v>
      </c>
      <c r="P96" s="2449">
        <v>10529</v>
      </c>
      <c r="Q96" s="2449">
        <v>10184</v>
      </c>
      <c r="R96" s="2449">
        <v>345</v>
      </c>
      <c r="S96" s="2449">
        <v>5679</v>
      </c>
      <c r="T96" s="1450" t="s">
        <v>41</v>
      </c>
      <c r="U96" s="673" t="s">
        <v>26</v>
      </c>
      <c r="V96" s="105" t="s">
        <v>26</v>
      </c>
      <c r="W96" s="106" t="s">
        <v>26</v>
      </c>
      <c r="X96" s="1174" t="s">
        <v>176</v>
      </c>
      <c r="Y96" s="2449">
        <v>3535</v>
      </c>
      <c r="Z96" s="2449">
        <v>3544</v>
      </c>
      <c r="AA96" s="2449" t="s">
        <v>21</v>
      </c>
      <c r="AB96" s="2449" t="s">
        <v>21</v>
      </c>
      <c r="AC96" s="2449">
        <v>3544</v>
      </c>
      <c r="AD96" s="2449">
        <v>3068</v>
      </c>
      <c r="AE96" s="2449">
        <v>476</v>
      </c>
      <c r="AF96" s="2449">
        <v>1088</v>
      </c>
      <c r="AG96" s="2449">
        <v>2888</v>
      </c>
      <c r="AH96" s="2449">
        <v>2895</v>
      </c>
      <c r="AI96" s="2449" t="s">
        <v>21</v>
      </c>
      <c r="AJ96" s="2449" t="s">
        <v>21</v>
      </c>
      <c r="AK96" s="2449">
        <v>2895</v>
      </c>
      <c r="AL96" s="2449">
        <v>2776</v>
      </c>
      <c r="AM96" s="2449">
        <v>119</v>
      </c>
      <c r="AN96" s="2449">
        <v>1211</v>
      </c>
      <c r="AO96" s="1450" t="s">
        <v>41</v>
      </c>
      <c r="AP96" s="673" t="s">
        <v>26</v>
      </c>
      <c r="AQ96" s="105" t="s">
        <v>26</v>
      </c>
      <c r="AR96" s="106" t="s">
        <v>26</v>
      </c>
      <c r="AS96" s="1174" t="s">
        <v>176</v>
      </c>
      <c r="AT96" s="2449">
        <v>19912</v>
      </c>
      <c r="AU96" s="2449">
        <v>15867</v>
      </c>
      <c r="AV96" s="2449" t="s">
        <v>21</v>
      </c>
      <c r="AW96" s="2449" t="s">
        <v>21</v>
      </c>
      <c r="AX96" s="2449">
        <v>15867</v>
      </c>
      <c r="AY96" s="2449">
        <v>14833</v>
      </c>
      <c r="AZ96" s="2449">
        <v>1034</v>
      </c>
      <c r="BA96" s="2449">
        <v>17279</v>
      </c>
      <c r="BB96" s="2449">
        <v>1965</v>
      </c>
      <c r="BC96" s="2449">
        <v>1957</v>
      </c>
      <c r="BD96" s="2449">
        <v>122</v>
      </c>
      <c r="BE96" s="2449" t="s">
        <v>21</v>
      </c>
      <c r="BF96" s="2449">
        <v>1835</v>
      </c>
      <c r="BG96" s="2449">
        <v>1594</v>
      </c>
      <c r="BH96" s="2449">
        <v>241</v>
      </c>
      <c r="BI96" s="2449">
        <v>71</v>
      </c>
      <c r="BJ96" s="1450" t="s">
        <v>41</v>
      </c>
      <c r="BK96" s="673" t="s">
        <v>26</v>
      </c>
      <c r="BL96" s="105" t="s">
        <v>26</v>
      </c>
      <c r="BM96" s="106" t="s">
        <v>26</v>
      </c>
      <c r="BN96" s="1174" t="s">
        <v>176</v>
      </c>
      <c r="BO96" s="2449" t="s">
        <v>21</v>
      </c>
      <c r="BP96" s="2449" t="s">
        <v>21</v>
      </c>
      <c r="BQ96" s="2449" t="s">
        <v>21</v>
      </c>
      <c r="BR96" s="2449" t="s">
        <v>21</v>
      </c>
      <c r="BS96" s="2449" t="s">
        <v>21</v>
      </c>
      <c r="BT96" s="2449" t="s">
        <v>21</v>
      </c>
      <c r="BU96" s="2449" t="s">
        <v>21</v>
      </c>
      <c r="BV96" s="2449" t="s">
        <v>21</v>
      </c>
      <c r="BW96" s="2049" t="s">
        <v>41</v>
      </c>
      <c r="BX96" s="1954" t="s">
        <v>26</v>
      </c>
      <c r="BY96" s="2448"/>
      <c r="BZ96" s="2448"/>
      <c r="CA96" s="2448"/>
      <c r="CB96" s="2448"/>
      <c r="CC96" s="2448"/>
      <c r="CD96" s="2448"/>
      <c r="CE96" s="1458"/>
      <c r="CF96" s="670"/>
    </row>
    <row r="97" spans="4:84">
      <c r="D97" s="147"/>
      <c r="E97" s="147"/>
      <c r="F97" s="147"/>
      <c r="G97" s="147"/>
      <c r="H97" s="147"/>
      <c r="I97" s="147"/>
      <c r="J97" s="147"/>
      <c r="K97" s="147"/>
      <c r="L97" s="147"/>
      <c r="M97" s="147"/>
      <c r="N97" s="147"/>
      <c r="O97" s="147"/>
      <c r="P97" s="147"/>
      <c r="Q97" s="147"/>
      <c r="R97" s="147"/>
      <c r="S97" s="147"/>
      <c r="T97" s="1588"/>
      <c r="U97" s="147"/>
      <c r="Y97" s="147"/>
      <c r="Z97" s="147"/>
      <c r="AA97" s="147"/>
      <c r="AB97" s="147"/>
      <c r="AC97" s="147"/>
      <c r="AD97" s="147"/>
      <c r="AE97" s="147"/>
      <c r="AF97" s="147"/>
      <c r="AG97" s="147"/>
      <c r="AH97" s="147"/>
      <c r="AI97" s="147"/>
      <c r="AJ97" s="147"/>
      <c r="AK97" s="147"/>
      <c r="AL97" s="147"/>
      <c r="AM97" s="147"/>
      <c r="AN97" s="147"/>
      <c r="AO97" s="1588"/>
      <c r="AP97" s="147"/>
      <c r="AT97" s="147"/>
      <c r="AU97" s="147"/>
      <c r="AV97" s="147"/>
      <c r="AW97" s="147"/>
      <c r="AX97" s="147"/>
      <c r="AY97" s="147"/>
      <c r="AZ97" s="147"/>
      <c r="BA97" s="147"/>
      <c r="BB97" s="147"/>
      <c r="BC97" s="147"/>
      <c r="BD97" s="147"/>
      <c r="BE97" s="147"/>
      <c r="BF97" s="147"/>
      <c r="BG97" s="147"/>
      <c r="BH97" s="147"/>
      <c r="BI97" s="147"/>
      <c r="BJ97" s="1588"/>
      <c r="BK97" s="147"/>
      <c r="BO97" s="147"/>
      <c r="BP97" s="147"/>
      <c r="BQ97" s="147"/>
      <c r="BR97" s="147"/>
      <c r="BS97" s="147"/>
      <c r="BT97" s="147"/>
      <c r="BU97" s="147"/>
      <c r="BV97" s="147"/>
      <c r="BW97" s="2"/>
      <c r="BX97" s="2"/>
      <c r="BY97" s="2"/>
      <c r="BZ97" s="2"/>
      <c r="CA97" s="2"/>
      <c r="CB97" s="2"/>
      <c r="CC97" s="2"/>
      <c r="CD97" s="2"/>
      <c r="CE97" s="1589"/>
      <c r="CF97" s="2"/>
    </row>
  </sheetData>
  <mergeCells count="8">
    <mergeCell ref="BL9:BN14"/>
    <mergeCell ref="CE9:CF14"/>
    <mergeCell ref="A9:C14"/>
    <mergeCell ref="T9:U14"/>
    <mergeCell ref="V9:X14"/>
    <mergeCell ref="AO9:AP14"/>
    <mergeCell ref="AQ9:AS14"/>
    <mergeCell ref="BJ9:BK14"/>
  </mergeCells>
  <phoneticPr fontId="99"/>
  <printOptions horizontalCentered="1"/>
  <pageMargins left="0.59055118110236227" right="0.59055118110236227" top="0.39370078740157483" bottom="0.39370078740157483" header="0" footer="0"/>
  <pageSetup paperSize="9" scale="60" firstPageNumber="134" pageOrder="overThenDown" orientation="portrait" useFirstPageNumber="1" r:id="rId1"/>
  <headerFooter alignWithMargins="0">
    <oddFooter>&amp;C&amp;"ＭＳ Ｐ明朝,標準"&amp;18－&amp;P－</oddFooter>
  </headerFooter>
  <colBreaks count="7" manualBreakCount="7">
    <brk id="11" max="95" man="1"/>
    <brk id="21" max="95" man="1"/>
    <brk id="32" max="95" man="1"/>
    <brk id="42" max="95" man="1"/>
    <brk id="53" max="95" man="1"/>
    <brk id="63" max="95" man="1"/>
    <brk id="74" max="9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E52"/>
  <sheetViews>
    <sheetView showGridLines="0" zoomScaleNormal="100" zoomScaleSheetLayoutView="95" workbookViewId="0"/>
  </sheetViews>
  <sheetFormatPr defaultRowHeight="13.5"/>
  <cols>
    <col min="1" max="1" width="3.125" customWidth="1"/>
    <col min="2" max="2" width="40.875" customWidth="1"/>
    <col min="3" max="3" width="134.375" customWidth="1"/>
    <col min="4" max="4" width="3.25" customWidth="1"/>
    <col min="5" max="30" width="4.125" customWidth="1"/>
  </cols>
  <sheetData>
    <row r="1" spans="2:5" ht="8.1" customHeight="1" thickBot="1"/>
    <row r="2" spans="2:5" s="1238" customFormat="1" ht="30" customHeight="1" thickBot="1">
      <c r="B2" s="2488" t="s">
        <v>2157</v>
      </c>
      <c r="C2" s="2489"/>
      <c r="D2" s="1237"/>
      <c r="E2" s="1237"/>
    </row>
    <row r="3" spans="2:5" s="1238" customFormat="1" ht="19.5" customHeight="1">
      <c r="B3" s="1248" t="s">
        <v>519</v>
      </c>
      <c r="C3" s="1239"/>
      <c r="D3" s="1240"/>
      <c r="E3" s="1240"/>
    </row>
    <row r="4" spans="2:5" s="1238" customFormat="1" ht="23.25" customHeight="1" thickBot="1">
      <c r="B4" s="1241"/>
      <c r="C4" s="1239"/>
      <c r="D4" s="1240"/>
      <c r="E4" s="1240"/>
    </row>
    <row r="5" spans="2:5" s="1238" customFormat="1" ht="25.5" customHeight="1" thickTop="1" thickBot="1">
      <c r="B5" s="1250" t="s">
        <v>520</v>
      </c>
      <c r="C5" s="1242" t="s">
        <v>521</v>
      </c>
      <c r="D5" s="1240"/>
      <c r="E5" s="1240"/>
    </row>
    <row r="6" spans="2:5" ht="21.95" customHeight="1" thickTop="1">
      <c r="B6" s="2389" t="str">
        <f>HYPERLINK("#01エネルギー消費量の推移!A1","01エネルギー消費量の推移")</f>
        <v>01エネルギー消費量の推移</v>
      </c>
      <c r="C6" s="1243" t="s">
        <v>522</v>
      </c>
    </row>
    <row r="7" spans="2:5" ht="21.95" customHeight="1">
      <c r="B7" s="2390" t="str">
        <f>HYPERLINK("#02業種別エネルギー消費!A1","02業種別エネルギー消費")</f>
        <v>02業種別エネルギー消費</v>
      </c>
      <c r="C7" s="1244" t="s">
        <v>2151</v>
      </c>
    </row>
    <row r="8" spans="2:5" ht="21.95" customHeight="1">
      <c r="B8" s="2390" t="str">
        <f>HYPERLINK("#03燃料受払（総合表）!A1","03燃料受払（総合表）")</f>
        <v>03燃料受払（総合表）</v>
      </c>
      <c r="C8" s="1244" t="s">
        <v>2152</v>
      </c>
      <c r="D8" s="1245"/>
    </row>
    <row r="9" spans="2:5" ht="21.95" customHeight="1">
      <c r="B9" s="2390" t="str">
        <f>HYPERLINK("#04燃料受払（紙、化繊）!A1","04燃料受払（紙・化繊）")</f>
        <v>04燃料受払（紙・化繊）</v>
      </c>
      <c r="C9" s="1244" t="s">
        <v>526</v>
      </c>
      <c r="D9" s="1246"/>
    </row>
    <row r="10" spans="2:5" ht="21.95" customHeight="1">
      <c r="B10" s="2390" t="str">
        <f>HYPERLINK("#05燃料受払（石油、ガラス）!A1","05燃料受払（石油・ガラス）")</f>
        <v>05燃料受払（石油・ガラス）</v>
      </c>
      <c r="C10" s="1244" t="s">
        <v>1397</v>
      </c>
    </row>
    <row r="11" spans="2:5" ht="21.95" customHeight="1">
      <c r="B11" s="2481" t="str">
        <f>HYPERLINK("#06燃料受払（化学、窯・土）!A1","06燃料受払（化学・窯業土石）")</f>
        <v>06燃料受払（化学・窯業土石）</v>
      </c>
      <c r="C11" s="1244" t="s">
        <v>1398</v>
      </c>
    </row>
    <row r="12" spans="2:5" ht="21.95" customHeight="1">
      <c r="B12" s="2390" t="str">
        <f>HYPERLINK("#07燃料受払（鉄鋼）!A1","07燃料受払（鉄鋼）")</f>
        <v>07燃料受払（鉄鋼）</v>
      </c>
      <c r="C12" s="1244" t="s">
        <v>527</v>
      </c>
    </row>
    <row r="13" spans="2:5" ht="21.95" customHeight="1">
      <c r="B13" s="2390" t="str">
        <f>HYPERLINK("#08燃料受払（非鉄・機械）!A1","08燃料受払（非鉄・機械）")</f>
        <v>08燃料受払（非鉄・機械）</v>
      </c>
      <c r="C13" s="1244" t="s">
        <v>1399</v>
      </c>
    </row>
    <row r="14" spans="2:5" ht="21.95" customHeight="1">
      <c r="B14" s="2391" t="str">
        <f>HYPERLINK("#09燃料受払時系列業種合計!A1","09燃料受払時系列業種合計")</f>
        <v>09燃料受払時系列業種合計</v>
      </c>
      <c r="C14" s="1244" t="s">
        <v>529</v>
      </c>
    </row>
    <row r="15" spans="2:5" ht="21.95" customHeight="1">
      <c r="B15" s="2391" t="str">
        <f>HYPERLINK("#10燃料受払時系列（パルプ・紙）!A1","10燃料受払時系列（パルプ・紙）")</f>
        <v>10燃料受払時系列（パルプ・紙）</v>
      </c>
      <c r="C15" s="1244" t="s">
        <v>528</v>
      </c>
    </row>
    <row r="16" spans="2:5" ht="21.95" customHeight="1">
      <c r="B16" s="2391" t="str">
        <f>HYPERLINK("#11燃料受払時系列（化繊）!A1","11燃料受払時系列（化繊）")</f>
        <v>11燃料受払時系列（化繊）</v>
      </c>
      <c r="C16" s="1244" t="s">
        <v>530</v>
      </c>
    </row>
    <row r="17" spans="2:3" ht="21.95" customHeight="1">
      <c r="B17" s="2391" t="str">
        <f>HYPERLINK("#12燃料受払時系列（石油）!A1","12燃料受払時系列（石油）")</f>
        <v>12燃料受払時系列（石油）</v>
      </c>
      <c r="C17" s="1244" t="s">
        <v>531</v>
      </c>
    </row>
    <row r="18" spans="2:3" ht="21.95" customHeight="1">
      <c r="B18" s="2391" t="str">
        <f>HYPERLINK("#13燃料受払時系列（ガラス）!A1","13燃料受払時系列（ガラス）")</f>
        <v>13燃料受払時系列（ガラス）</v>
      </c>
      <c r="C18" s="1244" t="s">
        <v>532</v>
      </c>
    </row>
    <row r="19" spans="2:3" ht="21.95" customHeight="1">
      <c r="B19" s="2391" t="str">
        <f>HYPERLINK("#14燃料受払時系列（化学）!A1","14燃料受払時系列（化学）")</f>
        <v>14燃料受払時系列（化学）</v>
      </c>
      <c r="C19" s="1244" t="s">
        <v>533</v>
      </c>
    </row>
    <row r="20" spans="2:3" ht="21.95" customHeight="1">
      <c r="B20" s="2391" t="str">
        <f>HYPERLINK("#15燃料受払時系列（窯業土石）!A1","15燃料受払時系列（窯業・土石）")</f>
        <v>15燃料受払時系列（窯業・土石）</v>
      </c>
      <c r="C20" s="1244" t="s">
        <v>534</v>
      </c>
    </row>
    <row r="21" spans="2:3" ht="21.95" customHeight="1">
      <c r="B21" s="2391" t="str">
        <f>HYPERLINK("#16燃料受払時系列（鉄鋼）!A1","16燃料受払時系列（鉄鋼）")</f>
        <v>16燃料受払時系列（鉄鋼）</v>
      </c>
      <c r="C21" s="2392" t="s">
        <v>535</v>
      </c>
    </row>
    <row r="22" spans="2:3" ht="21.95" customHeight="1">
      <c r="B22" s="2391" t="str">
        <f>HYPERLINK("#17燃料受払時系列（非鉄）!A1","17燃料受払時系列（非鉄）")</f>
        <v>17燃料受払時系列（非鉄）</v>
      </c>
      <c r="C22" s="1244" t="s">
        <v>536</v>
      </c>
    </row>
    <row r="23" spans="2:3" ht="21.95" customHeight="1">
      <c r="B23" s="2391" t="str">
        <f>HYPERLINK("#18燃料受払時系列（機械）!A1","18燃料受払時系列（機械）")</f>
        <v>18燃料受払時系列（機械）</v>
      </c>
      <c r="C23" s="1244" t="s">
        <v>537</v>
      </c>
    </row>
    <row r="24" spans="2:3" ht="28.5" customHeight="1">
      <c r="B24" s="2482" t="str">
        <f>HYPERLINK("#19電力受払・時系列!A1","19電力受払時系列")</f>
        <v>19電力受払時系列</v>
      </c>
      <c r="C24" s="1249" t="s">
        <v>2153</v>
      </c>
    </row>
    <row r="25" spans="2:3" ht="28.5" customHeight="1">
      <c r="B25" s="2393" t="str">
        <f>HYPERLINK("#19電力業種別時系列!A1","19電力業種別時系列")</f>
        <v>19電力業種別時系列</v>
      </c>
      <c r="C25" s="1249" t="s">
        <v>1401</v>
      </c>
    </row>
    <row r="26" spans="2:3" ht="28.5" customHeight="1">
      <c r="B26" s="2482" t="str">
        <f>HYPERLINK("#20蒸気受払・時系列!A1","20蒸気受払時系列")</f>
        <v>20蒸気受払時系列</v>
      </c>
      <c r="C26" s="1249" t="s">
        <v>2154</v>
      </c>
    </row>
    <row r="27" spans="2:3" ht="28.5" customHeight="1">
      <c r="B27" s="2393" t="str">
        <f>HYPERLINK("#20蒸気業種別時系列!A1","20蒸気業種別時系列")</f>
        <v>20蒸気業種別時系列</v>
      </c>
      <c r="C27" s="2395" t="s">
        <v>538</v>
      </c>
    </row>
    <row r="28" spans="2:3" ht="21.95" customHeight="1">
      <c r="B28" s="2394" t="str">
        <f>HYPERLINK("#21指定生産品目別（紙、化繊、石油、ガラス）!A1","21指定生産品目別（紙・化繊・石油・ガラス）")</f>
        <v>21指定生産品目別（紙・化繊・石油・ガラス）</v>
      </c>
      <c r="C28" s="1249" t="s">
        <v>2155</v>
      </c>
    </row>
    <row r="29" spans="2:3" ht="21.95" customHeight="1">
      <c r="B29" s="2394" t="str">
        <f>HYPERLINK("#22品目別（化学）!A1","22指定生産品目別（化学）")</f>
        <v>22指定生産品目別（化学）</v>
      </c>
      <c r="C29" s="1244" t="s">
        <v>523</v>
      </c>
    </row>
    <row r="30" spans="2:3" ht="21.95" customHeight="1">
      <c r="B30" s="2394" t="str">
        <f>HYPERLINK("#23品目別（窯業土石）!A1","23指定生産品目別（窯業土石）")</f>
        <v>23指定生産品目別（窯業土石）</v>
      </c>
      <c r="C30" s="1244" t="s">
        <v>1402</v>
      </c>
    </row>
    <row r="31" spans="2:3" ht="21.95" customHeight="1">
      <c r="B31" s="2394" t="str">
        <f>HYPERLINK("#24品目別（鉄鋼）!A1","24指定生産品目別（鉄鋼）")</f>
        <v>24指定生産品目別（鉄鋼）</v>
      </c>
      <c r="C31" s="1244" t="s">
        <v>524</v>
      </c>
    </row>
    <row r="32" spans="2:3" ht="21.95" customHeight="1">
      <c r="B32" s="2394" t="str">
        <f>HYPERLINK("#25品目別（非鉄）!A1","25指定生産品目別（非鉄）")</f>
        <v>25指定生産品目別（非鉄）</v>
      </c>
      <c r="C32" s="1244" t="s">
        <v>1403</v>
      </c>
    </row>
    <row r="33" spans="2:3" ht="21.95" customHeight="1">
      <c r="B33" s="2394" t="str">
        <f>HYPERLINK("#26品目別（機械）!A1","26指定生産品目別（機械）")</f>
        <v>26指定生産品目別（機械）</v>
      </c>
      <c r="C33" s="1244" t="s">
        <v>525</v>
      </c>
    </row>
    <row r="34" spans="2:3" ht="21.75" customHeight="1">
      <c r="B34" s="2396" t="str">
        <f>HYPERLINK("#27品目別時系列（パルプ・紙）!A1","27指定生産品目別時系列（パルプ・紙）")</f>
        <v>27指定生産品目別時系列（パルプ・紙）</v>
      </c>
      <c r="C34" s="1249" t="s">
        <v>540</v>
      </c>
    </row>
    <row r="35" spans="2:3" ht="21.75" customHeight="1">
      <c r="B35" s="2396" t="str">
        <f>HYPERLINK("#28品目別時系列（化学）!A1","28指定生産品目別時系列（化学）")</f>
        <v>28指定生産品目別時系列（化学）</v>
      </c>
      <c r="C35" s="1249" t="s">
        <v>539</v>
      </c>
    </row>
    <row r="36" spans="2:3" ht="21.75" customHeight="1">
      <c r="B36" s="2396" t="str">
        <f>HYPERLINK("#29品目別時系列（化繊）!A1","29指定生産品目別時系列（化繊）")</f>
        <v>29指定生産品目別時系列（化繊）</v>
      </c>
      <c r="C36" s="1249" t="s">
        <v>541</v>
      </c>
    </row>
    <row r="37" spans="2:3" ht="21.75" customHeight="1">
      <c r="B37" s="2396" t="str">
        <f>HYPERLINK("#30品目別時系列（石油）!A1","30指定生産品目別時系列（石油）")</f>
        <v>30指定生産品目別時系列（石油）</v>
      </c>
      <c r="C37" s="1249" t="s">
        <v>544</v>
      </c>
    </row>
    <row r="38" spans="2:3" ht="21.75" customHeight="1">
      <c r="B38" s="2396" t="str">
        <f>HYPERLINK("#31品目別時系列（窯業土石）!A1","31指定生産品目別時系列（窯業土石）")</f>
        <v>31指定生産品目別時系列（窯業土石）</v>
      </c>
      <c r="C38" s="1249" t="s">
        <v>543</v>
      </c>
    </row>
    <row r="39" spans="2:3" ht="21.75" customHeight="1">
      <c r="B39" s="2396" t="str">
        <f>HYPERLINK("#32品目別時系列（ガラス）!A1","32指定生産品目別時系列（ガラス）")</f>
        <v>32指定生産品目別時系列（ガラス）</v>
      </c>
      <c r="C39" s="2395" t="s">
        <v>542</v>
      </c>
    </row>
    <row r="40" spans="2:3" ht="21.75" customHeight="1">
      <c r="B40" s="2396" t="str">
        <f>HYPERLINK("#33品目別時系列（鉄鋼）!A1","33指定生産品目別時系列（鉄鋼）")</f>
        <v>33指定生産品目別時系列（鉄鋼）</v>
      </c>
      <c r="C40" s="1249" t="s">
        <v>545</v>
      </c>
    </row>
    <row r="41" spans="2:3" ht="21.75" customHeight="1">
      <c r="B41" s="2396" t="str">
        <f>HYPERLINK("#34品目別時系列（非鉄）!A1","34指定生産品目別時系列（非鉄）")</f>
        <v>34指定生産品目別時系列（非鉄）</v>
      </c>
      <c r="C41" s="1249" t="s">
        <v>546</v>
      </c>
    </row>
    <row r="42" spans="2:3" ht="21.75" customHeight="1">
      <c r="B42" s="2396" t="str">
        <f>HYPERLINK("#35品目別時系列（機械）!A1","35指定生産品目別時系列（機械）")</f>
        <v>35指定生産品目別時系列（機械）</v>
      </c>
      <c r="C42" s="1249" t="s">
        <v>547</v>
      </c>
    </row>
    <row r="43" spans="2:3" ht="21.95" customHeight="1">
      <c r="B43" s="2397" t="str">
        <f>HYPERLINK("#36品目別在庫量時系列!A1","36指定生産品目別在庫量時系列")</f>
        <v>36指定生産品目別在庫量時系列</v>
      </c>
      <c r="C43" s="1244" t="s">
        <v>548</v>
      </c>
    </row>
    <row r="44" spans="2:3" ht="21.95" customHeight="1">
      <c r="B44" s="2483" t="str">
        <f>HYPERLINK("#37局別!A1","37経済産業局別")</f>
        <v>37経済産業局別</v>
      </c>
      <c r="C44" s="1244" t="s">
        <v>2156</v>
      </c>
    </row>
    <row r="45" spans="2:3" ht="21.95" customHeight="1">
      <c r="B45" s="2483" t="str">
        <f>HYPERLINK("#38局別時系列（北海道～中部）!A1","38経済産業局別時系列（北海道～中部）")</f>
        <v>38経済産業局別時系列（北海道～中部）</v>
      </c>
      <c r="C45" s="1244" t="s">
        <v>1400</v>
      </c>
    </row>
    <row r="46" spans="2:3" ht="21.95" customHeight="1">
      <c r="B46" s="2483" t="str">
        <f>HYPERLINK("#38局別時系列（近畿～九州）!A1","38経済産業局別時系列（近畿～九州）")</f>
        <v>38経済産業局別時系列（近畿～九州）</v>
      </c>
      <c r="C46" s="1251" t="s">
        <v>1404</v>
      </c>
    </row>
    <row r="47" spans="2:3" ht="21.95" customHeight="1" thickBot="1">
      <c r="B47" s="2398" t="str">
        <f>HYPERLINK("#39都道府県別!A1","39都道府県別")</f>
        <v>39都道府県別</v>
      </c>
      <c r="C47" s="1247" t="s">
        <v>549</v>
      </c>
    </row>
    <row r="48" spans="2:3" ht="14.25" thickTop="1"/>
    <row r="52" spans="3:3">
      <c r="C52" s="2399"/>
    </row>
  </sheetData>
  <mergeCells count="1">
    <mergeCell ref="B2:C2"/>
  </mergeCells>
  <phoneticPr fontId="74"/>
  <hyperlinks>
    <hyperlink ref="B7" location="'02業種別エネルギー消費'!A1" display="02業種別エネルギー消費" xr:uid="{00000000-0004-0000-0100-000000000000}"/>
    <hyperlink ref="B8" location="'03燃料受払（総合表）'!A1" display="03燃料受払（総合表）" xr:uid="{00000000-0004-0000-0100-000001000000}"/>
    <hyperlink ref="B11" location="'06燃料受払（化学、窯・土）'!A1" display="'06燃料受払（化学、窯・土）'!A1" xr:uid="{00000000-0004-0000-0100-000002000000}"/>
    <hyperlink ref="B9" location="'04燃料受払（紙、化繊）'!A1" display="04燃料受払（紙・化繊）" xr:uid="{00000000-0004-0000-0100-000003000000}"/>
    <hyperlink ref="B10" location="'05燃料受払（石油、ガラス）'!A1" display="05燃料受払（石油・ガラス）" xr:uid="{00000000-0004-0000-0100-000004000000}"/>
    <hyperlink ref="B12" location="'07燃料受払（鉄鋼）'!A1" display="07燃料受払（鉄鋼）" xr:uid="{00000000-0004-0000-0100-000005000000}"/>
    <hyperlink ref="B23" location="'18燃料受払時系列（機械）'!A1" display="18燃料受払時系列（機械）" xr:uid="{00000000-0004-0000-0100-000006000000}"/>
    <hyperlink ref="B29" location="'22品目別（化学）'!A1" display="22指定生産品目別（化学）" xr:uid="{00000000-0004-0000-0100-000007000000}"/>
    <hyperlink ref="B33" location="'26品目別（機械）'!A1" display="26指定生産品目別（機械）" xr:uid="{00000000-0004-0000-0100-000008000000}"/>
    <hyperlink ref="B31" location="'24品目別（鉄鋼）'!A1" display="24指定生産品目別（鉄鋼）" xr:uid="{00000000-0004-0000-0100-000009000000}"/>
    <hyperlink ref="B32" location="'25品目別（非鉄）'!A1" display="25指定生産品目別（非鉄）" xr:uid="{00000000-0004-0000-0100-00000A000000}"/>
    <hyperlink ref="B30" location="'23品目別（窯業土石）'!A1" display="23指定生産品目別（窯業土石）" xr:uid="{00000000-0004-0000-0100-00000B000000}"/>
    <hyperlink ref="B43" location="'36品目別在庫量時系列'!A1" display="36指定生産品目別在庫量時系列" xr:uid="{00000000-0004-0000-0100-00000C000000}"/>
    <hyperlink ref="B45" location="'38局別時系列（北海道～中部）'!A1" display="'38局別時系列（北海道～中部）'!A1" xr:uid="{00000000-0004-0000-0100-00000D000000}"/>
    <hyperlink ref="B46" location="'38局別時系列（近畿～九州）'!A1" display="'38局別時系列（近畿～九州）'!A1" xr:uid="{00000000-0004-0000-0100-00000E000000}"/>
    <hyperlink ref="B6" location="'01エネルギー消費量の推移'!A1" display="エネルギー消費量の推移" xr:uid="{00000000-0004-0000-0100-00000F000000}"/>
    <hyperlink ref="B13" location="'08燃料受払（非鉄・機械）'!A1" display="08燃料受払（非鉄・機械）" xr:uid="{00000000-0004-0000-0100-000010000000}"/>
    <hyperlink ref="B14" location="'09燃料受払時系列業種合計'!A1" display="09燃料受払時系列業種合計" xr:uid="{00000000-0004-0000-0100-000011000000}"/>
    <hyperlink ref="B17" location="'12燃料受払時系列（石油）'!A1" display="12燃料受払時系列（石油）" xr:uid="{00000000-0004-0000-0100-000012000000}"/>
    <hyperlink ref="B16" location="'11燃料受払時系列（化繊）'!A1" display="11燃料受払時系列（化繊）" xr:uid="{00000000-0004-0000-0100-000013000000}"/>
    <hyperlink ref="B15" location="'10燃料受払時系列（パルプ・紙）'!A1" display="10燃料受払時系列（パルプ・紙）" xr:uid="{00000000-0004-0000-0100-000014000000}"/>
    <hyperlink ref="B21" location="'16燃料受払時系列（鉄鋼）'!A1" display="16燃料受払時系列（鉄鋼）" xr:uid="{00000000-0004-0000-0100-000015000000}"/>
    <hyperlink ref="B20" location="'15燃料受払時系列（窯業土石）'!A1" display="15燃料受払時系列（窯業・土石）" xr:uid="{00000000-0004-0000-0100-000016000000}"/>
    <hyperlink ref="B19" location="'14燃料受払時系列（化学）'!A1" display="14燃料受払時系列（化学）" xr:uid="{00000000-0004-0000-0100-000017000000}"/>
    <hyperlink ref="B18" location="'13燃料受払時系列（ガラス）'!A1" display="13燃料受払時系列（ガラス）" xr:uid="{00000000-0004-0000-0100-000018000000}"/>
    <hyperlink ref="B22" location="'17燃料受払時系列（非鉄）'!A1" display="17燃料受払時系列（非鉄）" xr:uid="{00000000-0004-0000-0100-000019000000}"/>
    <hyperlink ref="B25" location="'19電力業種別時系列'!A1" display="19電力業種別時系列" xr:uid="{00000000-0004-0000-0100-00001A000000}"/>
    <hyperlink ref="B27" location="'20蒸気業種別時系列'!A1" display="20蒸気業種別時系列" xr:uid="{00000000-0004-0000-0100-00001B000000}"/>
    <hyperlink ref="B26" location="'20蒸気受払・時系列'!A1" display="'20蒸気受払・時系列'!A1" xr:uid="{00000000-0004-0000-0100-00001C000000}"/>
    <hyperlink ref="B28" location="'21品目別（紙、化繊、石油、ガラス）'!A1" display="21指定生産品目別（紙・化繊・石油・ガラス）" xr:uid="{00000000-0004-0000-0100-00001D000000}"/>
    <hyperlink ref="B34" location="'27品目別時系列（パルプ・紙）'!A1" display="27指定生産品目別時系列（パルプ・紙）" xr:uid="{00000000-0004-0000-0100-00001E000000}"/>
    <hyperlink ref="B35" location="'28品目別時系列（化学）'!A1" display="28指定生産品目別時系列（化学）" xr:uid="{00000000-0004-0000-0100-00001F000000}"/>
    <hyperlink ref="B36" location="'29品目別時系列（化繊）'!A1" display="29指定生産品目別時系列（化繊）" xr:uid="{00000000-0004-0000-0100-000020000000}"/>
    <hyperlink ref="B42" location="'35品目別時系列（機械）'!A1" display="35指定生産品目別時系列（機械）" xr:uid="{00000000-0004-0000-0100-000021000000}"/>
    <hyperlink ref="B39" location="'32品目別時系列（ガラス）'!A1" display="32指定生産品目別時系列（ガラス）" xr:uid="{00000000-0004-0000-0100-000022000000}"/>
    <hyperlink ref="B38" location="'31品目別時系列（窯業土石）'!A1" display="31指定生産品目別時系列（窯業土石）" xr:uid="{00000000-0004-0000-0100-000023000000}"/>
    <hyperlink ref="B41" location="'34品目別時系列（非鉄）'!A1" display="34指定生産品目別時系列（非鉄）" xr:uid="{00000000-0004-0000-0100-000024000000}"/>
    <hyperlink ref="B40" location="'33品目別時系列（鉄鋼）'!A1" display="33指定生産品目別時系列（鉄鋼）" xr:uid="{00000000-0004-0000-0100-000025000000}"/>
    <hyperlink ref="B44" location="'37局別'!A1" display="'37局別'!A1" xr:uid="{00000000-0004-0000-0100-000026000000}"/>
    <hyperlink ref="B24" location="'19電力受払・時系列'!A1" display="'19電力受払・時系列'!A1" xr:uid="{00000000-0004-0000-0100-000027000000}"/>
    <hyperlink ref="B37" location="'30品目別時系列（石油）'!A1" display="'30品目別時系列（石油）'!A1" xr:uid="{00000000-0004-0000-0100-000028000000}"/>
    <hyperlink ref="B47" location="'39都道府県別'!A1" display="39都道府県別" xr:uid="{00000000-0004-0000-0100-000029000000}"/>
  </hyperlinks>
  <pageMargins left="0.59055118110236227" right="0.59055118110236227" top="0.74803149606299213" bottom="0.74803149606299213" header="0.31496062992125984" footer="0.31496062992125984"/>
  <pageSetup paperSize="9" scale="49" fitToWidth="0" orientation="landscape"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A1:CN99"/>
  <sheetViews>
    <sheetView showGridLines="0" zoomScaleNormal="100" zoomScaleSheetLayoutView="75" workbookViewId="0"/>
  </sheetViews>
  <sheetFormatPr defaultColWidth="9" defaultRowHeight="13.5"/>
  <cols>
    <col min="1" max="2" width="8.625" style="115" customWidth="1"/>
    <col min="3" max="3" width="10.125" style="115" customWidth="1"/>
    <col min="4" max="11" width="15.625" style="115" customWidth="1"/>
    <col min="12" max="19" width="16.25" style="115" customWidth="1"/>
    <col min="20" max="21" width="10.625" style="115" customWidth="1"/>
    <col min="22" max="23" width="8.625" style="115" customWidth="1"/>
    <col min="24" max="24" width="10.125" style="115" customWidth="1"/>
    <col min="25" max="32" width="15.625" style="115" customWidth="1"/>
    <col min="33" max="40" width="16.25" style="115" customWidth="1"/>
    <col min="41" max="42" width="10.625" style="115" customWidth="1"/>
    <col min="43" max="44" width="8.625" style="115" customWidth="1"/>
    <col min="45" max="45" width="10.125" style="115" customWidth="1"/>
    <col min="46" max="53" width="15.625" style="115" customWidth="1"/>
    <col min="54" max="61" width="16.25" style="115" customWidth="1"/>
    <col min="62" max="63" width="10.625" style="115" customWidth="1"/>
    <col min="64" max="65" width="8.625" style="115" customWidth="1"/>
    <col min="66" max="66" width="10.125" style="115" customWidth="1"/>
    <col min="67" max="74" width="15.625" style="115" customWidth="1"/>
    <col min="75" max="82" width="16.25" style="115" customWidth="1"/>
    <col min="83" max="84" width="10.625" style="115" customWidth="1"/>
    <col min="85" max="90" width="14.625" style="115" customWidth="1"/>
    <col min="91" max="92" width="12.625" style="115" customWidth="1"/>
    <col min="93" max="16384" width="9" style="115"/>
  </cols>
  <sheetData>
    <row r="1" spans="1:92" s="388" customFormat="1" ht="15" customHeight="1">
      <c r="A1" s="516" t="s">
        <v>696</v>
      </c>
      <c r="B1" s="384"/>
      <c r="C1" s="384"/>
      <c r="D1" s="384"/>
      <c r="E1" s="384"/>
      <c r="F1" s="2080"/>
      <c r="G1" s="2080"/>
      <c r="H1" s="2080"/>
      <c r="I1" s="2080"/>
      <c r="J1" s="2080"/>
      <c r="K1" s="2080"/>
      <c r="L1" s="2080"/>
      <c r="M1" s="2080"/>
      <c r="N1" s="2080"/>
      <c r="O1" s="2080"/>
      <c r="P1" s="2080"/>
      <c r="Q1" s="2080"/>
      <c r="R1" s="2080"/>
      <c r="S1" s="642"/>
      <c r="T1" s="516"/>
      <c r="U1" s="642" t="s">
        <v>696</v>
      </c>
      <c r="V1" s="516" t="s">
        <v>696</v>
      </c>
      <c r="W1" s="384"/>
      <c r="X1" s="384"/>
      <c r="Y1" s="384"/>
      <c r="Z1" s="384"/>
      <c r="AA1" s="2080"/>
      <c r="AB1" s="2080"/>
      <c r="AC1" s="2080"/>
      <c r="AD1" s="2080"/>
      <c r="AE1" s="2080"/>
      <c r="AF1" s="2080"/>
      <c r="AG1" s="2080"/>
      <c r="AH1" s="2080"/>
      <c r="AI1" s="2080"/>
      <c r="AJ1" s="2080"/>
      <c r="AK1" s="2080"/>
      <c r="AL1" s="2080"/>
      <c r="AM1" s="2080"/>
      <c r="AN1" s="642"/>
      <c r="AO1" s="516"/>
      <c r="AP1" s="642" t="s">
        <v>696</v>
      </c>
      <c r="AQ1" s="516" t="s">
        <v>696</v>
      </c>
      <c r="AR1" s="384"/>
      <c r="AS1" s="384"/>
      <c r="AT1" s="384"/>
      <c r="AU1" s="384"/>
      <c r="AV1" s="2080"/>
      <c r="AW1" s="2080"/>
      <c r="AX1" s="2080"/>
      <c r="AY1" s="2080"/>
      <c r="AZ1" s="2080"/>
      <c r="BA1" s="2080"/>
      <c r="BB1" s="2080"/>
      <c r="BC1" s="2080"/>
      <c r="BD1" s="2080"/>
      <c r="BE1" s="2080"/>
      <c r="BF1" s="2080"/>
      <c r="BG1" s="2080"/>
      <c r="BH1" s="2080"/>
      <c r="BI1" s="642"/>
      <c r="BJ1" s="516"/>
      <c r="BK1" s="642" t="s">
        <v>696</v>
      </c>
      <c r="BL1" s="516" t="s">
        <v>696</v>
      </c>
      <c r="BM1" s="384"/>
      <c r="BN1" s="384"/>
      <c r="BO1" s="384"/>
      <c r="BP1" s="384"/>
      <c r="BW1" s="2080"/>
      <c r="BX1" s="2080"/>
      <c r="BY1" s="2080"/>
      <c r="BZ1" s="2080"/>
      <c r="CA1" s="2080"/>
      <c r="CB1" s="2080"/>
      <c r="CC1" s="2080"/>
      <c r="CD1" s="642"/>
      <c r="CE1" s="516"/>
      <c r="CF1" s="642" t="s">
        <v>696</v>
      </c>
      <c r="CG1" s="516"/>
      <c r="CH1" s="384"/>
      <c r="CI1" s="384"/>
      <c r="CJ1" s="384"/>
      <c r="CK1" s="384"/>
    </row>
    <row r="2" spans="1:92" s="388" customFormat="1" ht="15" customHeight="1">
      <c r="A2" s="384" t="s">
        <v>706</v>
      </c>
      <c r="B2" s="2080"/>
      <c r="C2" s="645"/>
      <c r="E2" s="2080"/>
      <c r="F2" s="2080"/>
      <c r="G2" s="2080"/>
      <c r="H2" s="2080"/>
      <c r="I2" s="2080"/>
      <c r="J2" s="2080"/>
      <c r="K2" s="2080"/>
      <c r="L2" s="2080"/>
      <c r="M2" s="2080"/>
      <c r="N2" s="2080"/>
      <c r="O2" s="2080"/>
      <c r="P2" s="2080"/>
      <c r="Q2" s="2080"/>
      <c r="R2" s="2080"/>
      <c r="S2" s="642"/>
      <c r="T2" s="443"/>
      <c r="U2" s="642" t="s">
        <v>706</v>
      </c>
      <c r="V2" s="384" t="s">
        <v>706</v>
      </c>
      <c r="W2" s="2080"/>
      <c r="X2" s="645"/>
      <c r="Z2" s="2080"/>
      <c r="AA2" s="2080"/>
      <c r="AB2" s="2080"/>
      <c r="AC2" s="2080"/>
      <c r="AD2" s="2080"/>
      <c r="AE2" s="2080"/>
      <c r="AF2" s="2080"/>
      <c r="AG2" s="2080"/>
      <c r="AH2" s="2080"/>
      <c r="AI2" s="2080"/>
      <c r="AJ2" s="2080"/>
      <c r="AK2" s="2080"/>
      <c r="AL2" s="2080"/>
      <c r="AM2" s="2080"/>
      <c r="AN2" s="642"/>
      <c r="AO2" s="443"/>
      <c r="AP2" s="642" t="s">
        <v>706</v>
      </c>
      <c r="AQ2" s="384" t="s">
        <v>706</v>
      </c>
      <c r="AR2" s="2080"/>
      <c r="AS2" s="645"/>
      <c r="AU2" s="2080"/>
      <c r="AV2" s="2080"/>
      <c r="AW2" s="2080"/>
      <c r="AX2" s="2080"/>
      <c r="AY2" s="2080"/>
      <c r="AZ2" s="2080"/>
      <c r="BA2" s="2080"/>
      <c r="BB2" s="2080"/>
      <c r="BC2" s="2080"/>
      <c r="BD2" s="2080"/>
      <c r="BE2" s="2080"/>
      <c r="BF2" s="2080"/>
      <c r="BG2" s="2080"/>
      <c r="BH2" s="2080"/>
      <c r="BI2" s="642"/>
      <c r="BJ2" s="443"/>
      <c r="BK2" s="642" t="s">
        <v>706</v>
      </c>
      <c r="BL2" s="384" t="s">
        <v>706</v>
      </c>
      <c r="BM2" s="2080"/>
      <c r="BN2" s="645"/>
      <c r="BP2" s="2080"/>
      <c r="BW2" s="2080"/>
      <c r="BX2" s="2080"/>
      <c r="BY2" s="2080"/>
      <c r="BZ2" s="2080"/>
      <c r="CA2" s="2080"/>
      <c r="CB2" s="2080"/>
      <c r="CC2" s="2080"/>
      <c r="CD2" s="642"/>
      <c r="CE2" s="443"/>
      <c r="CF2" s="642" t="s">
        <v>706</v>
      </c>
      <c r="CG2" s="384"/>
      <c r="CH2" s="2080"/>
      <c r="CI2" s="645"/>
      <c r="CK2" s="2080"/>
      <c r="CN2" s="443"/>
    </row>
    <row r="3" spans="1:92" ht="15" customHeight="1">
      <c r="A3" s="209"/>
      <c r="B3" s="209"/>
      <c r="C3" s="209"/>
      <c r="D3" s="209"/>
      <c r="E3" s="95"/>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row>
    <row r="4" spans="1:92" ht="15" customHeight="1">
      <c r="A4" s="209"/>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row>
    <row r="5" spans="1:92" ht="15" customHeight="1">
      <c r="A5" s="74"/>
      <c r="B5" s="74"/>
      <c r="C5" s="74"/>
      <c r="D5" s="647" t="s">
        <v>726</v>
      </c>
      <c r="E5" s="209"/>
      <c r="F5" s="209"/>
      <c r="G5" s="209"/>
      <c r="H5" s="209"/>
      <c r="I5" s="209"/>
      <c r="J5" s="209"/>
      <c r="K5" s="647" t="s">
        <v>726</v>
      </c>
      <c r="L5" s="647" t="s">
        <v>726</v>
      </c>
      <c r="M5" s="209"/>
      <c r="N5" s="209"/>
      <c r="O5" s="209"/>
      <c r="P5" s="209"/>
      <c r="Q5" s="209"/>
      <c r="R5" s="209"/>
      <c r="S5" s="647" t="s">
        <v>726</v>
      </c>
      <c r="T5" s="209"/>
      <c r="U5" s="209"/>
      <c r="V5" s="74"/>
      <c r="W5" s="74"/>
      <c r="X5" s="74"/>
      <c r="Y5" s="647" t="s">
        <v>726</v>
      </c>
      <c r="Z5" s="209"/>
      <c r="AA5" s="209"/>
      <c r="AB5" s="209"/>
      <c r="AC5" s="209"/>
      <c r="AD5" s="209"/>
      <c r="AE5" s="209"/>
      <c r="AF5" s="647" t="s">
        <v>726</v>
      </c>
      <c r="AG5" s="647" t="s">
        <v>726</v>
      </c>
      <c r="AH5" s="209"/>
      <c r="AI5" s="209"/>
      <c r="AJ5" s="209"/>
      <c r="AK5" s="209"/>
      <c r="AL5" s="209"/>
      <c r="AM5" s="209"/>
      <c r="AN5" s="647" t="s">
        <v>726</v>
      </c>
      <c r="AO5" s="209"/>
      <c r="AP5" s="209"/>
      <c r="AQ5" s="74"/>
      <c r="AR5" s="74"/>
      <c r="AS5" s="74"/>
      <c r="AT5" s="647" t="s">
        <v>726</v>
      </c>
      <c r="AU5" s="209"/>
      <c r="AV5" s="209"/>
      <c r="AW5" s="209"/>
      <c r="AX5" s="209"/>
      <c r="AY5" s="209"/>
      <c r="AZ5" s="209"/>
      <c r="BA5" s="647" t="s">
        <v>726</v>
      </c>
      <c r="BB5" s="647" t="s">
        <v>726</v>
      </c>
      <c r="BC5" s="209"/>
      <c r="BD5" s="209"/>
      <c r="BE5" s="209"/>
      <c r="BF5" s="209"/>
      <c r="BG5" s="209"/>
      <c r="BH5" s="209"/>
      <c r="BI5" s="647" t="s">
        <v>726</v>
      </c>
      <c r="BJ5" s="209"/>
      <c r="BK5" s="209"/>
      <c r="BL5" s="74"/>
      <c r="BM5" s="74"/>
      <c r="BN5" s="74"/>
      <c r="BO5" s="647" t="s">
        <v>726</v>
      </c>
      <c r="BP5" s="209"/>
      <c r="BQ5" s="209"/>
      <c r="BR5" s="209"/>
      <c r="BS5" s="209"/>
      <c r="BT5" s="209"/>
      <c r="BU5" s="209"/>
      <c r="BV5" s="647" t="s">
        <v>726</v>
      </c>
      <c r="BW5" s="647" t="s">
        <v>726</v>
      </c>
      <c r="BX5" s="209"/>
      <c r="BY5" s="209"/>
      <c r="BZ5" s="209"/>
      <c r="CA5" s="209"/>
      <c r="CB5" s="209"/>
      <c r="CC5" s="209"/>
      <c r="CD5" s="647" t="s">
        <v>726</v>
      </c>
      <c r="CE5" s="209"/>
      <c r="CF5" s="209"/>
    </row>
    <row r="6" spans="1:92" ht="15" customHeight="1">
      <c r="A6" s="74"/>
      <c r="B6" s="74"/>
      <c r="C6" s="74"/>
      <c r="D6" s="455"/>
      <c r="E6" s="209"/>
      <c r="F6" s="209"/>
      <c r="G6" s="209"/>
      <c r="H6" s="209"/>
      <c r="I6" s="209"/>
      <c r="J6" s="209"/>
      <c r="K6" s="455"/>
      <c r="L6" s="455"/>
      <c r="M6" s="209"/>
      <c r="N6" s="209"/>
      <c r="O6" s="209"/>
      <c r="P6" s="209"/>
      <c r="Q6" s="209"/>
      <c r="R6" s="209"/>
      <c r="S6" s="455"/>
      <c r="T6" s="209"/>
      <c r="U6" s="209"/>
      <c r="V6" s="74"/>
      <c r="W6" s="74"/>
      <c r="X6" s="74"/>
      <c r="Y6" s="455"/>
      <c r="Z6" s="209"/>
      <c r="AA6" s="209"/>
      <c r="AB6" s="209"/>
      <c r="AC6" s="209"/>
      <c r="AD6" s="209"/>
      <c r="AE6" s="209"/>
      <c r="AF6" s="455"/>
      <c r="AG6" s="455"/>
      <c r="AH6" s="209"/>
      <c r="AI6" s="209"/>
      <c r="AJ6" s="209"/>
      <c r="AK6" s="209"/>
      <c r="AL6" s="209"/>
      <c r="AM6" s="209"/>
      <c r="AN6" s="455"/>
      <c r="AO6" s="209"/>
      <c r="AP6" s="209"/>
      <c r="AQ6" s="74"/>
      <c r="AR6" s="74"/>
      <c r="AS6" s="74"/>
      <c r="AT6" s="455"/>
      <c r="AU6" s="209"/>
      <c r="AV6" s="209"/>
      <c r="AW6" s="209"/>
      <c r="AX6" s="209"/>
      <c r="AY6" s="209"/>
      <c r="AZ6" s="209"/>
      <c r="BA6" s="455"/>
      <c r="BB6" s="455"/>
      <c r="BC6" s="209"/>
      <c r="BD6" s="209"/>
      <c r="BE6" s="209"/>
      <c r="BF6" s="209"/>
      <c r="BG6" s="209"/>
      <c r="BH6" s="209"/>
      <c r="BI6" s="455"/>
      <c r="BJ6" s="209"/>
      <c r="BK6" s="209"/>
      <c r="BL6" s="74"/>
      <c r="BM6" s="74"/>
      <c r="BN6" s="74"/>
      <c r="BO6" s="455"/>
      <c r="BP6" s="209"/>
      <c r="BQ6" s="209"/>
      <c r="BR6" s="209"/>
      <c r="BS6" s="209"/>
      <c r="BT6" s="209"/>
      <c r="BU6" s="209"/>
      <c r="BV6" s="455"/>
      <c r="BW6" s="455"/>
      <c r="BX6" s="209"/>
      <c r="BY6" s="209"/>
      <c r="BZ6" s="209"/>
      <c r="CA6" s="209"/>
      <c r="CB6" s="209"/>
      <c r="CC6" s="209"/>
      <c r="CD6" s="455"/>
      <c r="CE6" s="209"/>
      <c r="CF6" s="209"/>
    </row>
    <row r="7" spans="1:92" s="388" customFormat="1" ht="20.25" customHeight="1">
      <c r="A7" s="650" t="s">
        <v>551</v>
      </c>
      <c r="B7" s="650"/>
      <c r="C7" s="650"/>
      <c r="D7" s="390" t="s">
        <v>1225</v>
      </c>
      <c r="K7" s="518"/>
      <c r="L7" s="518"/>
      <c r="S7" s="518"/>
      <c r="V7" s="650" t="s">
        <v>829</v>
      </c>
      <c r="W7" s="650"/>
      <c r="X7" s="650"/>
      <c r="Y7" s="518"/>
      <c r="AF7" s="518"/>
      <c r="AG7" s="518"/>
      <c r="AN7" s="518"/>
      <c r="AQ7" s="650"/>
      <c r="AR7" s="650"/>
      <c r="AS7" s="650"/>
      <c r="AT7" s="651"/>
      <c r="AU7" s="1046"/>
      <c r="AV7" s="1046"/>
      <c r="AW7" s="1046"/>
      <c r="AX7" s="1046"/>
      <c r="AY7" s="1046"/>
      <c r="AZ7" s="1046"/>
      <c r="BA7" s="518"/>
      <c r="BI7" s="1544"/>
      <c r="BL7" s="650"/>
      <c r="BM7" s="650"/>
      <c r="BN7" s="650"/>
      <c r="BV7" s="1544"/>
      <c r="CD7" s="1544"/>
    </row>
    <row r="8" spans="1:92" s="679" customFormat="1" ht="18">
      <c r="A8" s="1094" t="s">
        <v>193</v>
      </c>
      <c r="B8" s="504"/>
      <c r="C8" s="504"/>
      <c r="D8" s="651"/>
      <c r="E8" s="652" t="s">
        <v>801</v>
      </c>
      <c r="F8" s="504"/>
      <c r="I8" s="504"/>
      <c r="J8" s="653"/>
      <c r="K8" s="655" t="s">
        <v>1278</v>
      </c>
      <c r="L8" s="1094" t="s">
        <v>815</v>
      </c>
      <c r="M8" s="1761"/>
      <c r="N8" s="513" t="s">
        <v>719</v>
      </c>
      <c r="O8" s="504"/>
      <c r="P8" s="504"/>
      <c r="Q8" s="504"/>
      <c r="R8" s="504"/>
      <c r="S8" s="655" t="s">
        <v>1278</v>
      </c>
      <c r="T8" s="513"/>
      <c r="U8" s="513"/>
      <c r="V8" s="1094" t="s">
        <v>897</v>
      </c>
      <c r="W8" s="504"/>
      <c r="X8" s="504"/>
      <c r="Y8" s="651"/>
      <c r="Z8" s="652" t="s">
        <v>1259</v>
      </c>
      <c r="AA8" s="504"/>
      <c r="AB8" s="504"/>
      <c r="AC8" s="504"/>
      <c r="AD8" s="504"/>
      <c r="AE8" s="653"/>
      <c r="AF8" s="655" t="s">
        <v>1278</v>
      </c>
      <c r="AG8" s="2190" t="s">
        <v>581</v>
      </c>
      <c r="AH8" s="1761"/>
      <c r="AI8" s="513" t="s">
        <v>1234</v>
      </c>
      <c r="AJ8" s="513"/>
      <c r="AK8" s="513"/>
      <c r="AL8" s="513"/>
      <c r="AM8" s="513"/>
      <c r="AN8" s="655" t="s">
        <v>891</v>
      </c>
      <c r="AO8" s="513"/>
      <c r="AP8" s="513"/>
      <c r="AQ8" s="1094" t="s">
        <v>807</v>
      </c>
      <c r="AR8" s="504"/>
      <c r="AS8" s="504"/>
      <c r="AT8" s="1761"/>
      <c r="AU8" s="652" t="s">
        <v>1273</v>
      </c>
      <c r="AV8" s="513"/>
      <c r="AW8" s="513"/>
      <c r="AX8" s="513"/>
      <c r="AY8" s="513"/>
      <c r="AZ8" s="681"/>
      <c r="BA8" s="655" t="s">
        <v>1278</v>
      </c>
      <c r="BB8" s="2191" t="s">
        <v>898</v>
      </c>
      <c r="BC8" s="1761"/>
      <c r="BD8" s="513" t="s">
        <v>1238</v>
      </c>
      <c r="BE8" s="513"/>
      <c r="BF8" s="513"/>
      <c r="BG8" s="513"/>
      <c r="BH8" s="513"/>
      <c r="BI8" s="1466" t="s">
        <v>899</v>
      </c>
      <c r="BJ8" s="513"/>
      <c r="BK8" s="513"/>
      <c r="BL8" s="1094" t="s">
        <v>585</v>
      </c>
      <c r="BM8" s="504"/>
      <c r="BN8" s="504"/>
      <c r="BO8" s="1761"/>
      <c r="BP8" s="652" t="s">
        <v>1279</v>
      </c>
      <c r="BQ8" s="513"/>
      <c r="BR8" s="513"/>
      <c r="BS8" s="513"/>
      <c r="BT8" s="513"/>
      <c r="BU8" s="656"/>
      <c r="BV8" s="1466" t="s">
        <v>899</v>
      </c>
      <c r="BW8" s="2191" t="s">
        <v>868</v>
      </c>
      <c r="BX8" s="1761"/>
      <c r="BY8" s="681" t="s">
        <v>1178</v>
      </c>
      <c r="BZ8" s="513"/>
      <c r="CA8" s="513"/>
      <c r="CB8" s="513"/>
      <c r="CC8" s="513"/>
      <c r="CD8" s="655" t="s">
        <v>891</v>
      </c>
      <c r="CE8" s="513"/>
      <c r="CF8" s="504"/>
    </row>
    <row r="9" spans="1:92" s="388" customFormat="1" ht="18" customHeight="1">
      <c r="A9" s="2543" t="s">
        <v>737</v>
      </c>
      <c r="B9" s="2543"/>
      <c r="C9" s="2544"/>
      <c r="D9" s="438"/>
      <c r="E9" s="727" t="s">
        <v>219</v>
      </c>
      <c r="F9" s="2211"/>
      <c r="G9" s="2211"/>
      <c r="H9" s="728"/>
      <c r="I9" s="728"/>
      <c r="J9" s="729"/>
      <c r="K9" s="440"/>
      <c r="L9" s="530"/>
      <c r="M9" s="727" t="s">
        <v>219</v>
      </c>
      <c r="N9" s="2211"/>
      <c r="O9" s="2211"/>
      <c r="P9" s="728"/>
      <c r="Q9" s="728"/>
      <c r="R9" s="729"/>
      <c r="S9" s="440"/>
      <c r="T9" s="2566" t="s">
        <v>697</v>
      </c>
      <c r="U9" s="2631"/>
      <c r="V9" s="2543" t="s">
        <v>737</v>
      </c>
      <c r="W9" s="2543"/>
      <c r="X9" s="2544"/>
      <c r="Y9" s="438"/>
      <c r="Z9" s="727" t="s">
        <v>219</v>
      </c>
      <c r="AA9" s="2211"/>
      <c r="AB9" s="2211"/>
      <c r="AC9" s="728"/>
      <c r="AD9" s="728"/>
      <c r="AE9" s="729"/>
      <c r="AF9" s="440"/>
      <c r="AG9" s="530"/>
      <c r="AH9" s="727" t="s">
        <v>219</v>
      </c>
      <c r="AI9" s="2211"/>
      <c r="AJ9" s="2211"/>
      <c r="AK9" s="728"/>
      <c r="AL9" s="728"/>
      <c r="AM9" s="729"/>
      <c r="AN9" s="440"/>
      <c r="AO9" s="2566" t="s">
        <v>697</v>
      </c>
      <c r="AP9" s="2631"/>
      <c r="AQ9" s="2543" t="s">
        <v>737</v>
      </c>
      <c r="AR9" s="2543"/>
      <c r="AS9" s="2544"/>
      <c r="AT9" s="438"/>
      <c r="AU9" s="727" t="s">
        <v>219</v>
      </c>
      <c r="AV9" s="2211"/>
      <c r="AW9" s="2211"/>
      <c r="AX9" s="728"/>
      <c r="AY9" s="728"/>
      <c r="AZ9" s="729"/>
      <c r="BA9" s="440"/>
      <c r="BB9" s="530"/>
      <c r="BC9" s="727" t="s">
        <v>219</v>
      </c>
      <c r="BD9" s="2211"/>
      <c r="BE9" s="2211"/>
      <c r="BF9" s="728"/>
      <c r="BG9" s="728"/>
      <c r="BH9" s="729"/>
      <c r="BI9" s="440"/>
      <c r="BJ9" s="2566" t="s">
        <v>697</v>
      </c>
      <c r="BK9" s="2631"/>
      <c r="BL9" s="2543" t="s">
        <v>737</v>
      </c>
      <c r="BM9" s="2543"/>
      <c r="BN9" s="2544"/>
      <c r="BO9" s="438"/>
      <c r="BP9" s="727" t="s">
        <v>219</v>
      </c>
      <c r="BQ9" s="2211"/>
      <c r="BR9" s="2211"/>
      <c r="BS9" s="728"/>
      <c r="BT9" s="728"/>
      <c r="BU9" s="729"/>
      <c r="BV9" s="440"/>
      <c r="BW9" s="530"/>
      <c r="BX9" s="727" t="s">
        <v>219</v>
      </c>
      <c r="BY9" s="2211"/>
      <c r="BZ9" s="2211"/>
      <c r="CA9" s="728"/>
      <c r="CB9" s="728"/>
      <c r="CC9" s="729"/>
      <c r="CD9" s="440"/>
      <c r="CE9" s="2566" t="s">
        <v>697</v>
      </c>
      <c r="CF9" s="2631"/>
    </row>
    <row r="10" spans="1:92" s="388" customFormat="1" ht="18" customHeight="1">
      <c r="A10" s="2621"/>
      <c r="B10" s="2621"/>
      <c r="C10" s="2622"/>
      <c r="D10" s="2145" t="s">
        <v>96</v>
      </c>
      <c r="E10" s="909" t="s">
        <v>97</v>
      </c>
      <c r="F10" s="2431" t="s">
        <v>60</v>
      </c>
      <c r="G10" s="1709" t="s">
        <v>735</v>
      </c>
      <c r="H10" s="2212" t="s">
        <v>599</v>
      </c>
      <c r="I10" s="1591"/>
      <c r="J10" s="1592"/>
      <c r="K10" s="909" t="s">
        <v>803</v>
      </c>
      <c r="L10" s="2163" t="s">
        <v>96</v>
      </c>
      <c r="M10" s="2430" t="s">
        <v>97</v>
      </c>
      <c r="N10" s="1709" t="s">
        <v>60</v>
      </c>
      <c r="O10" s="1709" t="s">
        <v>735</v>
      </c>
      <c r="P10" s="2212" t="s">
        <v>599</v>
      </c>
      <c r="Q10" s="1591"/>
      <c r="R10" s="1592"/>
      <c r="S10" s="909" t="s">
        <v>803</v>
      </c>
      <c r="T10" s="2558"/>
      <c r="U10" s="2632"/>
      <c r="V10" s="2621"/>
      <c r="W10" s="2621"/>
      <c r="X10" s="2622"/>
      <c r="Y10" s="2145" t="s">
        <v>96</v>
      </c>
      <c r="Z10" s="909" t="s">
        <v>97</v>
      </c>
      <c r="AA10" s="2431" t="s">
        <v>60</v>
      </c>
      <c r="AB10" s="1709" t="s">
        <v>735</v>
      </c>
      <c r="AC10" s="2212" t="s">
        <v>599</v>
      </c>
      <c r="AD10" s="1591"/>
      <c r="AE10" s="1592"/>
      <c r="AF10" s="909" t="s">
        <v>803</v>
      </c>
      <c r="AG10" s="2163" t="s">
        <v>96</v>
      </c>
      <c r="AH10" s="2430" t="s">
        <v>97</v>
      </c>
      <c r="AI10" s="1709" t="s">
        <v>60</v>
      </c>
      <c r="AJ10" s="1709" t="s">
        <v>735</v>
      </c>
      <c r="AK10" s="2212" t="s">
        <v>599</v>
      </c>
      <c r="AL10" s="1591"/>
      <c r="AM10" s="1592"/>
      <c r="AN10" s="909" t="s">
        <v>803</v>
      </c>
      <c r="AO10" s="2558"/>
      <c r="AP10" s="2632"/>
      <c r="AQ10" s="2621"/>
      <c r="AR10" s="2621"/>
      <c r="AS10" s="2622"/>
      <c r="AT10" s="2145" t="s">
        <v>96</v>
      </c>
      <c r="AU10" s="909" t="s">
        <v>97</v>
      </c>
      <c r="AV10" s="2431" t="s">
        <v>60</v>
      </c>
      <c r="AW10" s="1709" t="s">
        <v>735</v>
      </c>
      <c r="AX10" s="2212" t="s">
        <v>599</v>
      </c>
      <c r="AY10" s="1591"/>
      <c r="AZ10" s="1592"/>
      <c r="BA10" s="909" t="s">
        <v>803</v>
      </c>
      <c r="BB10" s="2163" t="s">
        <v>96</v>
      </c>
      <c r="BC10" s="2430" t="s">
        <v>97</v>
      </c>
      <c r="BD10" s="1709" t="s">
        <v>60</v>
      </c>
      <c r="BE10" s="1709" t="s">
        <v>735</v>
      </c>
      <c r="BF10" s="2212" t="s">
        <v>599</v>
      </c>
      <c r="BG10" s="1591"/>
      <c r="BH10" s="1592"/>
      <c r="BI10" s="909" t="s">
        <v>803</v>
      </c>
      <c r="BJ10" s="2558"/>
      <c r="BK10" s="2632"/>
      <c r="BL10" s="2621"/>
      <c r="BM10" s="2621"/>
      <c r="BN10" s="2622"/>
      <c r="BO10" s="2145" t="s">
        <v>96</v>
      </c>
      <c r="BP10" s="909" t="s">
        <v>97</v>
      </c>
      <c r="BQ10" s="2431" t="s">
        <v>60</v>
      </c>
      <c r="BR10" s="1709" t="s">
        <v>735</v>
      </c>
      <c r="BS10" s="2212" t="s">
        <v>599</v>
      </c>
      <c r="BT10" s="1591"/>
      <c r="BU10" s="1592"/>
      <c r="BV10" s="909" t="s">
        <v>803</v>
      </c>
      <c r="BW10" s="2163" t="s">
        <v>96</v>
      </c>
      <c r="BX10" s="2430" t="s">
        <v>97</v>
      </c>
      <c r="BY10" s="1709" t="s">
        <v>60</v>
      </c>
      <c r="BZ10" s="1709" t="s">
        <v>735</v>
      </c>
      <c r="CA10" s="2212" t="s">
        <v>599</v>
      </c>
      <c r="CB10" s="1591"/>
      <c r="CC10" s="1592"/>
      <c r="CD10" s="909" t="s">
        <v>803</v>
      </c>
      <c r="CE10" s="2558"/>
      <c r="CF10" s="2632"/>
    </row>
    <row r="11" spans="1:92" s="388" customFormat="1" ht="18" customHeight="1">
      <c r="A11" s="2621"/>
      <c r="B11" s="2621"/>
      <c r="C11" s="2622"/>
      <c r="D11" s="400"/>
      <c r="E11" s="401"/>
      <c r="F11" s="442"/>
      <c r="G11" s="909" t="s">
        <v>61</v>
      </c>
      <c r="H11" s="1593" t="s">
        <v>718</v>
      </c>
      <c r="I11" s="1594"/>
      <c r="J11" s="1595"/>
      <c r="K11" s="401"/>
      <c r="L11" s="407"/>
      <c r="M11" s="407"/>
      <c r="N11" s="401"/>
      <c r="O11" s="909" t="s">
        <v>61</v>
      </c>
      <c r="P11" s="1593" t="s">
        <v>718</v>
      </c>
      <c r="Q11" s="1594"/>
      <c r="R11" s="1595"/>
      <c r="S11" s="401"/>
      <c r="T11" s="2558"/>
      <c r="U11" s="2632"/>
      <c r="V11" s="2621"/>
      <c r="W11" s="2621"/>
      <c r="X11" s="2622"/>
      <c r="Y11" s="400"/>
      <c r="Z11" s="401"/>
      <c r="AA11" s="442"/>
      <c r="AB11" s="909" t="s">
        <v>61</v>
      </c>
      <c r="AC11" s="1593" t="s">
        <v>718</v>
      </c>
      <c r="AD11" s="1594"/>
      <c r="AE11" s="1595"/>
      <c r="AF11" s="401"/>
      <c r="AG11" s="407"/>
      <c r="AH11" s="407"/>
      <c r="AI11" s="401"/>
      <c r="AJ11" s="909" t="s">
        <v>61</v>
      </c>
      <c r="AK11" s="1593" t="s">
        <v>718</v>
      </c>
      <c r="AL11" s="1594"/>
      <c r="AM11" s="1595"/>
      <c r="AN11" s="401"/>
      <c r="AO11" s="2558"/>
      <c r="AP11" s="2632"/>
      <c r="AQ11" s="2621"/>
      <c r="AR11" s="2621"/>
      <c r="AS11" s="2622"/>
      <c r="AT11" s="400"/>
      <c r="AU11" s="401"/>
      <c r="AV11" s="442"/>
      <c r="AW11" s="909" t="s">
        <v>61</v>
      </c>
      <c r="AX11" s="1593" t="s">
        <v>718</v>
      </c>
      <c r="AY11" s="1594"/>
      <c r="AZ11" s="1595"/>
      <c r="BA11" s="401"/>
      <c r="BB11" s="407"/>
      <c r="BC11" s="407"/>
      <c r="BD11" s="401"/>
      <c r="BE11" s="909" t="s">
        <v>61</v>
      </c>
      <c r="BF11" s="1593" t="s">
        <v>718</v>
      </c>
      <c r="BG11" s="1594"/>
      <c r="BH11" s="1595"/>
      <c r="BI11" s="401"/>
      <c r="BJ11" s="2558"/>
      <c r="BK11" s="2632"/>
      <c r="BL11" s="2621"/>
      <c r="BM11" s="2621"/>
      <c r="BN11" s="2622"/>
      <c r="BO11" s="400"/>
      <c r="BP11" s="401"/>
      <c r="BQ11" s="442"/>
      <c r="BR11" s="909" t="s">
        <v>61</v>
      </c>
      <c r="BS11" s="1593" t="s">
        <v>718</v>
      </c>
      <c r="BT11" s="1594"/>
      <c r="BU11" s="1595"/>
      <c r="BV11" s="401"/>
      <c r="BW11" s="407"/>
      <c r="BX11" s="407"/>
      <c r="BY11" s="401"/>
      <c r="BZ11" s="909" t="s">
        <v>61</v>
      </c>
      <c r="CA11" s="1593" t="s">
        <v>718</v>
      </c>
      <c r="CB11" s="1594"/>
      <c r="CC11" s="1595"/>
      <c r="CD11" s="401"/>
      <c r="CE11" s="2558"/>
      <c r="CF11" s="2632"/>
    </row>
    <row r="12" spans="1:92" s="388" customFormat="1" ht="18" customHeight="1">
      <c r="A12" s="2621"/>
      <c r="B12" s="2621"/>
      <c r="C12" s="2622"/>
      <c r="D12" s="400"/>
      <c r="E12" s="401"/>
      <c r="F12" s="442"/>
      <c r="G12" s="401" t="s">
        <v>725</v>
      </c>
      <c r="H12" s="2145" t="s">
        <v>767</v>
      </c>
      <c r="I12" s="1709" t="s">
        <v>119</v>
      </c>
      <c r="J12" s="1709" t="s">
        <v>769</v>
      </c>
      <c r="K12" s="401"/>
      <c r="L12" s="407"/>
      <c r="M12" s="407"/>
      <c r="N12" s="401"/>
      <c r="O12" s="401" t="s">
        <v>725</v>
      </c>
      <c r="P12" s="2145" t="s">
        <v>767</v>
      </c>
      <c r="Q12" s="1709" t="s">
        <v>119</v>
      </c>
      <c r="R12" s="1709" t="s">
        <v>769</v>
      </c>
      <c r="S12" s="401"/>
      <c r="T12" s="2558"/>
      <c r="U12" s="2632"/>
      <c r="V12" s="2621"/>
      <c r="W12" s="2621"/>
      <c r="X12" s="2622"/>
      <c r="Y12" s="400"/>
      <c r="Z12" s="401"/>
      <c r="AA12" s="442"/>
      <c r="AB12" s="401" t="s">
        <v>725</v>
      </c>
      <c r="AC12" s="2145" t="s">
        <v>767</v>
      </c>
      <c r="AD12" s="1709" t="s">
        <v>119</v>
      </c>
      <c r="AE12" s="1709" t="s">
        <v>769</v>
      </c>
      <c r="AF12" s="401"/>
      <c r="AG12" s="407"/>
      <c r="AH12" s="407"/>
      <c r="AI12" s="401"/>
      <c r="AJ12" s="401" t="s">
        <v>725</v>
      </c>
      <c r="AK12" s="2145" t="s">
        <v>767</v>
      </c>
      <c r="AL12" s="1709" t="s">
        <v>119</v>
      </c>
      <c r="AM12" s="1709" t="s">
        <v>769</v>
      </c>
      <c r="AN12" s="401"/>
      <c r="AO12" s="2558"/>
      <c r="AP12" s="2632"/>
      <c r="AQ12" s="2621"/>
      <c r="AR12" s="2621"/>
      <c r="AS12" s="2622"/>
      <c r="AT12" s="400"/>
      <c r="AU12" s="401"/>
      <c r="AV12" s="442"/>
      <c r="AW12" s="401" t="s">
        <v>725</v>
      </c>
      <c r="AX12" s="2145" t="s">
        <v>767</v>
      </c>
      <c r="AY12" s="1709" t="s">
        <v>119</v>
      </c>
      <c r="AZ12" s="1709" t="s">
        <v>769</v>
      </c>
      <c r="BA12" s="401"/>
      <c r="BB12" s="407"/>
      <c r="BC12" s="407"/>
      <c r="BD12" s="401"/>
      <c r="BE12" s="401" t="s">
        <v>725</v>
      </c>
      <c r="BF12" s="2145" t="s">
        <v>767</v>
      </c>
      <c r="BG12" s="1709" t="s">
        <v>119</v>
      </c>
      <c r="BH12" s="1709" t="s">
        <v>769</v>
      </c>
      <c r="BI12" s="401"/>
      <c r="BJ12" s="2558"/>
      <c r="BK12" s="2632"/>
      <c r="BL12" s="2621"/>
      <c r="BM12" s="2621"/>
      <c r="BN12" s="2622"/>
      <c r="BO12" s="400"/>
      <c r="BP12" s="401"/>
      <c r="BQ12" s="442"/>
      <c r="BR12" s="401" t="s">
        <v>725</v>
      </c>
      <c r="BS12" s="2145" t="s">
        <v>767</v>
      </c>
      <c r="BT12" s="1709" t="s">
        <v>119</v>
      </c>
      <c r="BU12" s="1709" t="s">
        <v>769</v>
      </c>
      <c r="BV12" s="401"/>
      <c r="BW12" s="407"/>
      <c r="BX12" s="407"/>
      <c r="BY12" s="401"/>
      <c r="BZ12" s="401" t="s">
        <v>725</v>
      </c>
      <c r="CA12" s="400" t="s">
        <v>117</v>
      </c>
      <c r="CB12" s="1709" t="s">
        <v>119</v>
      </c>
      <c r="CC12" s="1709" t="s">
        <v>769</v>
      </c>
      <c r="CD12" s="401"/>
      <c r="CE12" s="2558"/>
      <c r="CF12" s="2632"/>
    </row>
    <row r="13" spans="1:92" s="388" customFormat="1" ht="18" customHeight="1">
      <c r="A13" s="2621"/>
      <c r="B13" s="2621"/>
      <c r="C13" s="2622"/>
      <c r="D13" s="400" t="s">
        <v>101</v>
      </c>
      <c r="E13" s="401" t="s">
        <v>1578</v>
      </c>
      <c r="F13" s="733" t="s">
        <v>1615</v>
      </c>
      <c r="G13" s="403" t="s">
        <v>102</v>
      </c>
      <c r="H13" s="400" t="s">
        <v>1351</v>
      </c>
      <c r="I13" s="401" t="s">
        <v>1633</v>
      </c>
      <c r="J13" s="401" t="s">
        <v>1351</v>
      </c>
      <c r="K13" s="401" t="s">
        <v>1581</v>
      </c>
      <c r="L13" s="407" t="s">
        <v>101</v>
      </c>
      <c r="M13" s="407" t="s">
        <v>1578</v>
      </c>
      <c r="N13" s="403" t="s">
        <v>1615</v>
      </c>
      <c r="O13" s="403" t="s">
        <v>102</v>
      </c>
      <c r="P13" s="400" t="s">
        <v>1351</v>
      </c>
      <c r="Q13" s="401" t="s">
        <v>1633</v>
      </c>
      <c r="R13" s="401" t="s">
        <v>1351</v>
      </c>
      <c r="S13" s="401" t="s">
        <v>1581</v>
      </c>
      <c r="T13" s="2558"/>
      <c r="U13" s="2632"/>
      <c r="V13" s="2621"/>
      <c r="W13" s="2621"/>
      <c r="X13" s="2622"/>
      <c r="Y13" s="400" t="s">
        <v>101</v>
      </c>
      <c r="Z13" s="401" t="s">
        <v>1578</v>
      </c>
      <c r="AA13" s="733" t="s">
        <v>1615</v>
      </c>
      <c r="AB13" s="403" t="s">
        <v>102</v>
      </c>
      <c r="AC13" s="400" t="s">
        <v>1351</v>
      </c>
      <c r="AD13" s="401" t="s">
        <v>1633</v>
      </c>
      <c r="AE13" s="401" t="s">
        <v>1351</v>
      </c>
      <c r="AF13" s="401" t="s">
        <v>1581</v>
      </c>
      <c r="AG13" s="407" t="s">
        <v>101</v>
      </c>
      <c r="AH13" s="407" t="s">
        <v>1578</v>
      </c>
      <c r="AI13" s="403" t="s">
        <v>1615</v>
      </c>
      <c r="AJ13" s="403" t="s">
        <v>102</v>
      </c>
      <c r="AK13" s="400" t="s">
        <v>1351</v>
      </c>
      <c r="AL13" s="401" t="s">
        <v>1633</v>
      </c>
      <c r="AM13" s="401" t="s">
        <v>1351</v>
      </c>
      <c r="AN13" s="401" t="s">
        <v>1581</v>
      </c>
      <c r="AO13" s="2558"/>
      <c r="AP13" s="2632"/>
      <c r="AQ13" s="2621"/>
      <c r="AR13" s="2621"/>
      <c r="AS13" s="2622"/>
      <c r="AT13" s="400" t="s">
        <v>101</v>
      </c>
      <c r="AU13" s="401" t="s">
        <v>1578</v>
      </c>
      <c r="AV13" s="733" t="s">
        <v>1615</v>
      </c>
      <c r="AW13" s="403" t="s">
        <v>102</v>
      </c>
      <c r="AX13" s="400" t="s">
        <v>1351</v>
      </c>
      <c r="AY13" s="401" t="s">
        <v>1633</v>
      </c>
      <c r="AZ13" s="401" t="s">
        <v>1351</v>
      </c>
      <c r="BA13" s="401" t="s">
        <v>1581</v>
      </c>
      <c r="BB13" s="407" t="s">
        <v>101</v>
      </c>
      <c r="BC13" s="407" t="s">
        <v>1578</v>
      </c>
      <c r="BD13" s="403" t="s">
        <v>1615</v>
      </c>
      <c r="BE13" s="403" t="s">
        <v>102</v>
      </c>
      <c r="BF13" s="400" t="s">
        <v>1351</v>
      </c>
      <c r="BG13" s="401" t="s">
        <v>1633</v>
      </c>
      <c r="BH13" s="401" t="s">
        <v>1351</v>
      </c>
      <c r="BI13" s="401" t="s">
        <v>1581</v>
      </c>
      <c r="BJ13" s="2558"/>
      <c r="BK13" s="2632"/>
      <c r="BL13" s="2621"/>
      <c r="BM13" s="2621"/>
      <c r="BN13" s="2622"/>
      <c r="BO13" s="400" t="s">
        <v>101</v>
      </c>
      <c r="BP13" s="401" t="s">
        <v>1578</v>
      </c>
      <c r="BQ13" s="733" t="s">
        <v>1615</v>
      </c>
      <c r="BR13" s="403" t="s">
        <v>102</v>
      </c>
      <c r="BS13" s="400" t="s">
        <v>1351</v>
      </c>
      <c r="BT13" s="401" t="s">
        <v>1633</v>
      </c>
      <c r="BU13" s="401" t="s">
        <v>1351</v>
      </c>
      <c r="BV13" s="401" t="s">
        <v>1581</v>
      </c>
      <c r="BW13" s="407" t="s">
        <v>101</v>
      </c>
      <c r="BX13" s="407" t="s">
        <v>1578</v>
      </c>
      <c r="BY13" s="403" t="s">
        <v>1615</v>
      </c>
      <c r="BZ13" s="403" t="s">
        <v>102</v>
      </c>
      <c r="CA13" s="400" t="s">
        <v>1351</v>
      </c>
      <c r="CB13" s="401" t="s">
        <v>1633</v>
      </c>
      <c r="CC13" s="401" t="s">
        <v>1351</v>
      </c>
      <c r="CD13" s="401" t="s">
        <v>1581</v>
      </c>
      <c r="CE13" s="2558"/>
      <c r="CF13" s="2632"/>
      <c r="CG13" s="14"/>
      <c r="CH13" s="14"/>
    </row>
    <row r="14" spans="1:92" s="388" customFormat="1" ht="18" customHeight="1">
      <c r="A14" s="2623"/>
      <c r="B14" s="2623"/>
      <c r="C14" s="2624"/>
      <c r="D14" s="123"/>
      <c r="E14" s="410"/>
      <c r="F14" s="734"/>
      <c r="G14" s="411"/>
      <c r="H14" s="2433" t="s">
        <v>1578</v>
      </c>
      <c r="I14" s="411" t="s">
        <v>1635</v>
      </c>
      <c r="J14" s="605" t="s">
        <v>103</v>
      </c>
      <c r="K14" s="410"/>
      <c r="L14" s="475"/>
      <c r="M14" s="475"/>
      <c r="N14" s="409"/>
      <c r="O14" s="411"/>
      <c r="P14" s="2433" t="s">
        <v>1578</v>
      </c>
      <c r="Q14" s="411" t="s">
        <v>1635</v>
      </c>
      <c r="R14" s="605" t="s">
        <v>103</v>
      </c>
      <c r="S14" s="410"/>
      <c r="T14" s="2633"/>
      <c r="U14" s="2634"/>
      <c r="V14" s="2623"/>
      <c r="W14" s="2623"/>
      <c r="X14" s="2624"/>
      <c r="Y14" s="123"/>
      <c r="Z14" s="410"/>
      <c r="AA14" s="734"/>
      <c r="AB14" s="411"/>
      <c r="AC14" s="2433" t="s">
        <v>1578</v>
      </c>
      <c r="AD14" s="411" t="s">
        <v>1635</v>
      </c>
      <c r="AE14" s="605" t="s">
        <v>103</v>
      </c>
      <c r="AF14" s="410"/>
      <c r="AG14" s="475"/>
      <c r="AH14" s="475"/>
      <c r="AI14" s="409"/>
      <c r="AJ14" s="411"/>
      <c r="AK14" s="2433" t="s">
        <v>1578</v>
      </c>
      <c r="AL14" s="411" t="s">
        <v>1635</v>
      </c>
      <c r="AM14" s="605" t="s">
        <v>103</v>
      </c>
      <c r="AN14" s="410"/>
      <c r="AO14" s="2633"/>
      <c r="AP14" s="2634"/>
      <c r="AQ14" s="2623"/>
      <c r="AR14" s="2623"/>
      <c r="AS14" s="2624"/>
      <c r="AT14" s="123"/>
      <c r="AU14" s="410"/>
      <c r="AV14" s="734"/>
      <c r="AW14" s="411"/>
      <c r="AX14" s="2433" t="s">
        <v>1578</v>
      </c>
      <c r="AY14" s="411" t="s">
        <v>1635</v>
      </c>
      <c r="AZ14" s="605" t="s">
        <v>103</v>
      </c>
      <c r="BA14" s="410"/>
      <c r="BB14" s="475"/>
      <c r="BC14" s="475"/>
      <c r="BD14" s="409"/>
      <c r="BE14" s="411"/>
      <c r="BF14" s="2433" t="s">
        <v>1578</v>
      </c>
      <c r="BG14" s="411" t="s">
        <v>1635</v>
      </c>
      <c r="BH14" s="605" t="s">
        <v>103</v>
      </c>
      <c r="BI14" s="410"/>
      <c r="BJ14" s="2633"/>
      <c r="BK14" s="2634"/>
      <c r="BL14" s="2623"/>
      <c r="BM14" s="2623"/>
      <c r="BN14" s="2624"/>
      <c r="BO14" s="123"/>
      <c r="BP14" s="410"/>
      <c r="BQ14" s="734"/>
      <c r="BR14" s="411"/>
      <c r="BS14" s="2433" t="s">
        <v>1578</v>
      </c>
      <c r="BT14" s="411" t="s">
        <v>1635</v>
      </c>
      <c r="BU14" s="605" t="s">
        <v>103</v>
      </c>
      <c r="BV14" s="410"/>
      <c r="BW14" s="475"/>
      <c r="BX14" s="475"/>
      <c r="BY14" s="409"/>
      <c r="BZ14" s="411"/>
      <c r="CA14" s="2433" t="s">
        <v>1578</v>
      </c>
      <c r="CB14" s="411" t="s">
        <v>1635</v>
      </c>
      <c r="CC14" s="605" t="s">
        <v>103</v>
      </c>
      <c r="CD14" s="410"/>
      <c r="CE14" s="2633"/>
      <c r="CF14" s="2634"/>
      <c r="CG14" s="14"/>
      <c r="CH14" s="14"/>
    </row>
    <row r="15" spans="1:92" ht="18" customHeight="1">
      <c r="A15" s="979">
        <v>42005</v>
      </c>
      <c r="B15" s="980">
        <v>42005</v>
      </c>
      <c r="C15" s="981">
        <v>42005</v>
      </c>
      <c r="D15" s="75">
        <v>2186933</v>
      </c>
      <c r="E15" s="2447">
        <v>2185668</v>
      </c>
      <c r="F15" s="2447">
        <v>395170</v>
      </c>
      <c r="G15" s="2447">
        <v>821339</v>
      </c>
      <c r="H15" s="2447">
        <v>969159</v>
      </c>
      <c r="I15" s="2447">
        <v>572398</v>
      </c>
      <c r="J15" s="2447">
        <v>396761</v>
      </c>
      <c r="K15" s="2447">
        <v>22860</v>
      </c>
      <c r="L15" s="2447">
        <v>51797</v>
      </c>
      <c r="M15" s="2447">
        <v>51731</v>
      </c>
      <c r="N15" s="2447">
        <v>10840</v>
      </c>
      <c r="O15" s="2447">
        <v>238</v>
      </c>
      <c r="P15" s="2447">
        <v>40653</v>
      </c>
      <c r="Q15" s="2447">
        <v>21425</v>
      </c>
      <c r="R15" s="2447">
        <v>19228</v>
      </c>
      <c r="S15" s="2447">
        <v>5674</v>
      </c>
      <c r="T15" s="1445">
        <v>42005</v>
      </c>
      <c r="U15" s="662">
        <v>42005</v>
      </c>
      <c r="V15" s="979">
        <v>42005</v>
      </c>
      <c r="W15" s="980">
        <v>42005</v>
      </c>
      <c r="X15" s="981">
        <v>42005</v>
      </c>
      <c r="Y15" s="75">
        <v>86926</v>
      </c>
      <c r="Z15" s="2447">
        <v>85204</v>
      </c>
      <c r="AA15" s="2447">
        <v>29794</v>
      </c>
      <c r="AB15" s="2447">
        <v>9149</v>
      </c>
      <c r="AC15" s="2447">
        <v>46261</v>
      </c>
      <c r="AD15" s="2447">
        <v>8175</v>
      </c>
      <c r="AE15" s="2447">
        <v>38086</v>
      </c>
      <c r="AF15" s="2447">
        <v>11591</v>
      </c>
      <c r="AG15" s="2447">
        <v>84322</v>
      </c>
      <c r="AH15" s="2447">
        <v>84308</v>
      </c>
      <c r="AI15" s="2447">
        <v>17107</v>
      </c>
      <c r="AJ15" s="2447" t="s">
        <v>21</v>
      </c>
      <c r="AK15" s="2447">
        <v>67201</v>
      </c>
      <c r="AL15" s="2447">
        <v>40915</v>
      </c>
      <c r="AM15" s="2447">
        <v>26286</v>
      </c>
      <c r="AN15" s="2447">
        <v>1387</v>
      </c>
      <c r="AO15" s="1445">
        <v>42005</v>
      </c>
      <c r="AP15" s="662">
        <v>42005</v>
      </c>
      <c r="AQ15" s="979">
        <v>42005</v>
      </c>
      <c r="AR15" s="980">
        <v>42005</v>
      </c>
      <c r="AS15" s="981">
        <v>42005</v>
      </c>
      <c r="AT15" s="75">
        <v>1858118</v>
      </c>
      <c r="AU15" s="2447">
        <v>1858834</v>
      </c>
      <c r="AV15" s="2447">
        <v>332333</v>
      </c>
      <c r="AW15" s="2447">
        <v>811480</v>
      </c>
      <c r="AX15" s="2447">
        <v>715022</v>
      </c>
      <c r="AY15" s="2447">
        <v>489982</v>
      </c>
      <c r="AZ15" s="2447">
        <v>225039</v>
      </c>
      <c r="BA15" s="2447">
        <v>700</v>
      </c>
      <c r="BB15" s="2447" t="s">
        <v>21</v>
      </c>
      <c r="BC15" s="2447" t="s">
        <v>21</v>
      </c>
      <c r="BD15" s="2447" t="s">
        <v>21</v>
      </c>
      <c r="BE15" s="2447" t="s">
        <v>21</v>
      </c>
      <c r="BF15" s="2447" t="s">
        <v>21</v>
      </c>
      <c r="BG15" s="2447" t="s">
        <v>21</v>
      </c>
      <c r="BH15" s="2447" t="s">
        <v>21</v>
      </c>
      <c r="BI15" s="2447" t="s">
        <v>22</v>
      </c>
      <c r="BJ15" s="1445">
        <v>42005</v>
      </c>
      <c r="BK15" s="662">
        <v>42005</v>
      </c>
      <c r="BL15" s="979">
        <v>42005</v>
      </c>
      <c r="BM15" s="980">
        <v>42005</v>
      </c>
      <c r="BN15" s="981">
        <v>42005</v>
      </c>
      <c r="BO15" s="75">
        <v>1411765</v>
      </c>
      <c r="BP15" s="2447">
        <v>1411765</v>
      </c>
      <c r="BQ15" s="2447">
        <v>258068</v>
      </c>
      <c r="BR15" s="2447">
        <v>621386</v>
      </c>
      <c r="BS15" s="2447">
        <v>532311</v>
      </c>
      <c r="BT15" s="2447">
        <v>352819</v>
      </c>
      <c r="BU15" s="2447">
        <v>179492</v>
      </c>
      <c r="BV15" s="2447" t="s">
        <v>22</v>
      </c>
      <c r="BW15" s="2447" t="s">
        <v>21</v>
      </c>
      <c r="BX15" s="2447" t="s">
        <v>21</v>
      </c>
      <c r="BY15" s="2447" t="s">
        <v>21</v>
      </c>
      <c r="BZ15" s="2447" t="s">
        <v>21</v>
      </c>
      <c r="CA15" s="2447" t="s">
        <v>21</v>
      </c>
      <c r="CB15" s="2447" t="s">
        <v>21</v>
      </c>
      <c r="CC15" s="2447" t="s">
        <v>21</v>
      </c>
      <c r="CD15" s="2447" t="s">
        <v>21</v>
      </c>
      <c r="CE15" s="1445">
        <v>42005</v>
      </c>
      <c r="CF15" s="662">
        <v>42005</v>
      </c>
      <c r="CG15" s="500"/>
      <c r="CH15" s="4"/>
    </row>
    <row r="16" spans="1:92" ht="15" customHeight="1">
      <c r="A16" s="73"/>
      <c r="B16" s="64">
        <v>42370</v>
      </c>
      <c r="C16" s="129"/>
      <c r="D16" s="75">
        <v>2220446</v>
      </c>
      <c r="E16" s="2447">
        <v>2220604</v>
      </c>
      <c r="F16" s="2447">
        <v>384027</v>
      </c>
      <c r="G16" s="2447">
        <v>868120</v>
      </c>
      <c r="H16" s="2447">
        <v>968457</v>
      </c>
      <c r="I16" s="2447">
        <v>570051</v>
      </c>
      <c r="J16" s="2447">
        <v>398406</v>
      </c>
      <c r="K16" s="2447">
        <v>23054</v>
      </c>
      <c r="L16" s="2447">
        <v>52926</v>
      </c>
      <c r="M16" s="2447">
        <v>52806</v>
      </c>
      <c r="N16" s="2447">
        <v>10335</v>
      </c>
      <c r="O16" s="2447">
        <v>36</v>
      </c>
      <c r="P16" s="2447">
        <v>42435</v>
      </c>
      <c r="Q16" s="2447">
        <v>21891</v>
      </c>
      <c r="R16" s="2447">
        <v>20544</v>
      </c>
      <c r="S16" s="2447">
        <v>5711</v>
      </c>
      <c r="T16" s="1445">
        <v>42370</v>
      </c>
      <c r="U16" s="662">
        <v>42370</v>
      </c>
      <c r="V16" s="73"/>
      <c r="W16" s="64">
        <v>42370</v>
      </c>
      <c r="X16" s="129"/>
      <c r="Y16" s="75">
        <v>81683</v>
      </c>
      <c r="Z16" s="2447">
        <v>81915</v>
      </c>
      <c r="AA16" s="2447">
        <v>28692</v>
      </c>
      <c r="AB16" s="2447">
        <v>9220</v>
      </c>
      <c r="AC16" s="2447">
        <v>44003</v>
      </c>
      <c r="AD16" s="2447">
        <v>7362</v>
      </c>
      <c r="AE16" s="2447">
        <v>36641</v>
      </c>
      <c r="AF16" s="2447">
        <v>12007</v>
      </c>
      <c r="AG16" s="2447">
        <v>86832</v>
      </c>
      <c r="AH16" s="2447">
        <v>86973</v>
      </c>
      <c r="AI16" s="2447">
        <v>17417</v>
      </c>
      <c r="AJ16" s="2447" t="s">
        <v>21</v>
      </c>
      <c r="AK16" s="2447">
        <v>69556</v>
      </c>
      <c r="AL16" s="2447">
        <v>42901</v>
      </c>
      <c r="AM16" s="2447">
        <v>26655</v>
      </c>
      <c r="AN16" s="2447">
        <v>1233</v>
      </c>
      <c r="AO16" s="1445">
        <v>42370</v>
      </c>
      <c r="AP16" s="662">
        <v>42370</v>
      </c>
      <c r="AQ16" s="73"/>
      <c r="AR16" s="64">
        <v>42370</v>
      </c>
      <c r="AS16" s="129"/>
      <c r="AT16" s="75">
        <v>1890611</v>
      </c>
      <c r="AU16" s="2447">
        <v>1890616</v>
      </c>
      <c r="AV16" s="2447">
        <v>322375</v>
      </c>
      <c r="AW16" s="2447">
        <v>858364</v>
      </c>
      <c r="AX16" s="2447">
        <v>709877</v>
      </c>
      <c r="AY16" s="2447">
        <v>485411</v>
      </c>
      <c r="AZ16" s="2447">
        <v>224466</v>
      </c>
      <c r="BA16" s="2447">
        <v>750</v>
      </c>
      <c r="BB16" s="2447" t="s">
        <v>21</v>
      </c>
      <c r="BC16" s="2447" t="s">
        <v>21</v>
      </c>
      <c r="BD16" s="2447" t="s">
        <v>21</v>
      </c>
      <c r="BE16" s="2447" t="s">
        <v>21</v>
      </c>
      <c r="BF16" s="2447" t="s">
        <v>21</v>
      </c>
      <c r="BG16" s="2447" t="s">
        <v>21</v>
      </c>
      <c r="BH16" s="2447" t="s">
        <v>21</v>
      </c>
      <c r="BI16" s="2447" t="s">
        <v>22</v>
      </c>
      <c r="BJ16" s="1445">
        <v>42370</v>
      </c>
      <c r="BK16" s="662">
        <v>42370</v>
      </c>
      <c r="BL16" s="73"/>
      <c r="BM16" s="64">
        <v>42370</v>
      </c>
      <c r="BN16" s="129"/>
      <c r="BO16" s="75">
        <v>1452697</v>
      </c>
      <c r="BP16" s="2447">
        <v>1452697</v>
      </c>
      <c r="BQ16" s="2447">
        <v>253313</v>
      </c>
      <c r="BR16" s="2447">
        <v>664168</v>
      </c>
      <c r="BS16" s="2447">
        <v>535216</v>
      </c>
      <c r="BT16" s="2447">
        <v>355252</v>
      </c>
      <c r="BU16" s="2447">
        <v>179964</v>
      </c>
      <c r="BV16" s="2447" t="s">
        <v>22</v>
      </c>
      <c r="BW16" s="2447" t="s">
        <v>21</v>
      </c>
      <c r="BX16" s="2447" t="s">
        <v>21</v>
      </c>
      <c r="BY16" s="2447" t="s">
        <v>21</v>
      </c>
      <c r="BZ16" s="2447" t="s">
        <v>21</v>
      </c>
      <c r="CA16" s="2447" t="s">
        <v>21</v>
      </c>
      <c r="CB16" s="2447" t="s">
        <v>21</v>
      </c>
      <c r="CC16" s="2447" t="s">
        <v>21</v>
      </c>
      <c r="CD16" s="2447" t="s">
        <v>21</v>
      </c>
      <c r="CE16" s="1445">
        <v>42370</v>
      </c>
      <c r="CF16" s="662">
        <v>42370</v>
      </c>
      <c r="CG16" s="1056"/>
      <c r="CH16" s="4"/>
    </row>
    <row r="17" spans="1:92" ht="15" customHeight="1">
      <c r="A17" s="73"/>
      <c r="B17" s="64">
        <v>42736</v>
      </c>
      <c r="C17" s="129"/>
      <c r="D17" s="75">
        <v>2272419</v>
      </c>
      <c r="E17" s="2447">
        <v>2272474</v>
      </c>
      <c r="F17" s="2447">
        <v>382967</v>
      </c>
      <c r="G17" s="2447">
        <v>877292</v>
      </c>
      <c r="H17" s="2447">
        <v>1012215</v>
      </c>
      <c r="I17" s="2447">
        <v>593158</v>
      </c>
      <c r="J17" s="2447">
        <v>419057</v>
      </c>
      <c r="K17" s="2447">
        <v>21995</v>
      </c>
      <c r="L17" s="2447">
        <v>50268</v>
      </c>
      <c r="M17" s="2447">
        <v>50137</v>
      </c>
      <c r="N17" s="2447">
        <v>9907</v>
      </c>
      <c r="O17" s="2447">
        <v>5</v>
      </c>
      <c r="P17" s="2447">
        <v>40225</v>
      </c>
      <c r="Q17" s="2447">
        <v>22221</v>
      </c>
      <c r="R17" s="2447">
        <v>18004</v>
      </c>
      <c r="S17" s="214">
        <v>5686</v>
      </c>
      <c r="T17" s="1445">
        <v>42736</v>
      </c>
      <c r="U17" s="662">
        <v>42736</v>
      </c>
      <c r="V17" s="73"/>
      <c r="W17" s="64">
        <v>42736</v>
      </c>
      <c r="X17" s="129"/>
      <c r="Y17" s="75">
        <v>80623</v>
      </c>
      <c r="Z17" s="2447">
        <v>81621</v>
      </c>
      <c r="AA17" s="2447">
        <v>28014</v>
      </c>
      <c r="AB17" s="2447">
        <v>9620</v>
      </c>
      <c r="AC17" s="2447">
        <v>43987</v>
      </c>
      <c r="AD17" s="2447">
        <v>8020</v>
      </c>
      <c r="AE17" s="2447">
        <v>35967</v>
      </c>
      <c r="AF17" s="2447">
        <v>10776</v>
      </c>
      <c r="AG17" s="2447">
        <v>93312</v>
      </c>
      <c r="AH17" s="2447">
        <v>93181</v>
      </c>
      <c r="AI17" s="2447">
        <v>18311</v>
      </c>
      <c r="AJ17" s="2447" t="s">
        <v>21</v>
      </c>
      <c r="AK17" s="2447">
        <v>74870</v>
      </c>
      <c r="AL17" s="2447">
        <v>43540</v>
      </c>
      <c r="AM17" s="2447">
        <v>31330</v>
      </c>
      <c r="AN17" s="214">
        <v>1396</v>
      </c>
      <c r="AO17" s="1445">
        <v>42736</v>
      </c>
      <c r="AP17" s="662">
        <v>42736</v>
      </c>
      <c r="AQ17" s="73"/>
      <c r="AR17" s="64">
        <v>42736</v>
      </c>
      <c r="AS17" s="129"/>
      <c r="AT17" s="75">
        <v>1933087</v>
      </c>
      <c r="AU17" s="2447">
        <v>1932888</v>
      </c>
      <c r="AV17" s="2447">
        <v>321233</v>
      </c>
      <c r="AW17" s="2447">
        <v>867146</v>
      </c>
      <c r="AX17" s="2447">
        <v>744509</v>
      </c>
      <c r="AY17" s="2447">
        <v>506670</v>
      </c>
      <c r="AZ17" s="2447">
        <v>237839</v>
      </c>
      <c r="BA17" s="2447">
        <v>563</v>
      </c>
      <c r="BB17" s="2447" t="s">
        <v>21</v>
      </c>
      <c r="BC17" s="2447" t="s">
        <v>21</v>
      </c>
      <c r="BD17" s="2447" t="s">
        <v>21</v>
      </c>
      <c r="BE17" s="2447" t="s">
        <v>21</v>
      </c>
      <c r="BF17" s="2447" t="s">
        <v>21</v>
      </c>
      <c r="BG17" s="2447" t="s">
        <v>21</v>
      </c>
      <c r="BH17" s="2447" t="s">
        <v>21</v>
      </c>
      <c r="BI17" s="214" t="s">
        <v>22</v>
      </c>
      <c r="BJ17" s="1445">
        <v>42736</v>
      </c>
      <c r="BK17" s="662">
        <v>42736</v>
      </c>
      <c r="BL17" s="73"/>
      <c r="BM17" s="64">
        <v>42736</v>
      </c>
      <c r="BN17" s="129"/>
      <c r="BO17" s="75">
        <v>1486418</v>
      </c>
      <c r="BP17" s="2447">
        <v>1486418</v>
      </c>
      <c r="BQ17" s="2447">
        <v>251959</v>
      </c>
      <c r="BR17" s="2447">
        <v>671742</v>
      </c>
      <c r="BS17" s="2447">
        <v>562717</v>
      </c>
      <c r="BT17" s="2447">
        <v>369975</v>
      </c>
      <c r="BU17" s="2447">
        <v>192742</v>
      </c>
      <c r="BV17" s="2447" t="s">
        <v>22</v>
      </c>
      <c r="BW17" s="2447" t="s">
        <v>21</v>
      </c>
      <c r="BX17" s="2447" t="s">
        <v>21</v>
      </c>
      <c r="BY17" s="2447" t="s">
        <v>21</v>
      </c>
      <c r="BZ17" s="2447" t="s">
        <v>21</v>
      </c>
      <c r="CA17" s="2447" t="s">
        <v>21</v>
      </c>
      <c r="CB17" s="2447" t="s">
        <v>21</v>
      </c>
      <c r="CC17" s="2447" t="s">
        <v>21</v>
      </c>
      <c r="CD17" s="214" t="s">
        <v>21</v>
      </c>
      <c r="CE17" s="1445">
        <v>42736</v>
      </c>
      <c r="CF17" s="662">
        <v>42736</v>
      </c>
      <c r="CG17" s="1056"/>
      <c r="CH17" s="211"/>
      <c r="CI17" s="211"/>
      <c r="CJ17" s="211"/>
      <c r="CK17" s="211"/>
      <c r="CL17" s="211"/>
      <c r="CM17" s="211"/>
      <c r="CN17" s="4"/>
    </row>
    <row r="18" spans="1:92" ht="15" customHeight="1">
      <c r="A18" s="73"/>
      <c r="B18" s="64">
        <v>43101</v>
      </c>
      <c r="C18" s="129"/>
      <c r="D18" s="75">
        <v>2206884</v>
      </c>
      <c r="E18" s="2447">
        <v>2207920</v>
      </c>
      <c r="F18" s="2447">
        <v>360392</v>
      </c>
      <c r="G18" s="2447">
        <v>851601</v>
      </c>
      <c r="H18" s="2447">
        <v>995927</v>
      </c>
      <c r="I18" s="2447">
        <v>579293</v>
      </c>
      <c r="J18" s="2447">
        <v>416634</v>
      </c>
      <c r="K18" s="2447">
        <v>20499</v>
      </c>
      <c r="L18" s="2447">
        <v>44352</v>
      </c>
      <c r="M18" s="2447">
        <v>44439</v>
      </c>
      <c r="N18" s="2447">
        <v>9705</v>
      </c>
      <c r="O18" s="2447">
        <v>9</v>
      </c>
      <c r="P18" s="2447">
        <v>34725</v>
      </c>
      <c r="Q18" s="2447">
        <v>19864</v>
      </c>
      <c r="R18" s="2447">
        <v>14861</v>
      </c>
      <c r="S18" s="214">
        <v>5338</v>
      </c>
      <c r="T18" s="1445">
        <v>43101</v>
      </c>
      <c r="U18" s="662">
        <v>43101</v>
      </c>
      <c r="V18" s="73"/>
      <c r="W18" s="64">
        <v>43101</v>
      </c>
      <c r="X18" s="129"/>
      <c r="Y18" s="75">
        <v>71012</v>
      </c>
      <c r="Z18" s="2447">
        <v>71937</v>
      </c>
      <c r="AA18" s="2447">
        <v>26015</v>
      </c>
      <c r="AB18" s="2447">
        <v>6332</v>
      </c>
      <c r="AC18" s="2447">
        <v>39590</v>
      </c>
      <c r="AD18" s="2447">
        <v>8602</v>
      </c>
      <c r="AE18" s="2447">
        <v>30988</v>
      </c>
      <c r="AF18" s="2447">
        <v>9904</v>
      </c>
      <c r="AG18" s="2447">
        <v>90432</v>
      </c>
      <c r="AH18" s="2447">
        <v>90440</v>
      </c>
      <c r="AI18" s="2447">
        <v>18550</v>
      </c>
      <c r="AJ18" s="2447" t="s">
        <v>21</v>
      </c>
      <c r="AK18" s="2447">
        <v>71890</v>
      </c>
      <c r="AL18" s="2447">
        <v>40384</v>
      </c>
      <c r="AM18" s="2447">
        <v>31506</v>
      </c>
      <c r="AN18" s="214">
        <v>1358</v>
      </c>
      <c r="AO18" s="1445">
        <v>43101</v>
      </c>
      <c r="AP18" s="662">
        <v>43101</v>
      </c>
      <c r="AQ18" s="73"/>
      <c r="AR18" s="64">
        <v>43101</v>
      </c>
      <c r="AS18" s="129"/>
      <c r="AT18" s="75">
        <v>1893127</v>
      </c>
      <c r="AU18" s="2447">
        <v>1893082</v>
      </c>
      <c r="AV18" s="2447">
        <v>300550</v>
      </c>
      <c r="AW18" s="2447">
        <v>844802</v>
      </c>
      <c r="AX18" s="2447">
        <v>747730</v>
      </c>
      <c r="AY18" s="2447">
        <v>498649</v>
      </c>
      <c r="AZ18" s="2447">
        <v>249081</v>
      </c>
      <c r="BA18" s="2447">
        <v>616</v>
      </c>
      <c r="BB18" s="2447" t="s">
        <v>21</v>
      </c>
      <c r="BC18" s="2447" t="s">
        <v>21</v>
      </c>
      <c r="BD18" s="2447" t="s">
        <v>21</v>
      </c>
      <c r="BE18" s="2447" t="s">
        <v>21</v>
      </c>
      <c r="BF18" s="2447" t="s">
        <v>21</v>
      </c>
      <c r="BG18" s="2447" t="s">
        <v>21</v>
      </c>
      <c r="BH18" s="2447" t="s">
        <v>21</v>
      </c>
      <c r="BI18" s="214" t="s">
        <v>22</v>
      </c>
      <c r="BJ18" s="1445">
        <v>43101</v>
      </c>
      <c r="BK18" s="662">
        <v>43101</v>
      </c>
      <c r="BL18" s="73"/>
      <c r="BM18" s="64">
        <v>43101</v>
      </c>
      <c r="BN18" s="129"/>
      <c r="BO18" s="75">
        <v>1454729</v>
      </c>
      <c r="BP18" s="2447">
        <v>1454729</v>
      </c>
      <c r="BQ18" s="2447">
        <v>236883</v>
      </c>
      <c r="BR18" s="2447">
        <v>649595</v>
      </c>
      <c r="BS18" s="2447">
        <v>568251</v>
      </c>
      <c r="BT18" s="2447">
        <v>366403</v>
      </c>
      <c r="BU18" s="2447">
        <v>201848</v>
      </c>
      <c r="BV18" s="2447" t="s">
        <v>22</v>
      </c>
      <c r="BW18" s="2447" t="s">
        <v>21</v>
      </c>
      <c r="BX18" s="2447" t="s">
        <v>21</v>
      </c>
      <c r="BY18" s="2447" t="s">
        <v>21</v>
      </c>
      <c r="BZ18" s="2447" t="s">
        <v>21</v>
      </c>
      <c r="CA18" s="2447" t="s">
        <v>21</v>
      </c>
      <c r="CB18" s="2447" t="s">
        <v>21</v>
      </c>
      <c r="CC18" s="2447" t="s">
        <v>21</v>
      </c>
      <c r="CD18" s="214" t="s">
        <v>21</v>
      </c>
      <c r="CE18" s="1445">
        <v>43101</v>
      </c>
      <c r="CF18" s="662">
        <v>43101</v>
      </c>
      <c r="CG18" s="1056"/>
      <c r="CH18" s="211"/>
      <c r="CI18" s="211"/>
      <c r="CJ18" s="211"/>
      <c r="CK18" s="211"/>
      <c r="CL18" s="211"/>
      <c r="CM18" s="211"/>
      <c r="CN18" s="4"/>
    </row>
    <row r="19" spans="1:92" ht="15" customHeight="1">
      <c r="A19" s="1166">
        <v>43586</v>
      </c>
      <c r="B19" s="64">
        <v>43586</v>
      </c>
      <c r="C19" s="129" t="s">
        <v>2159</v>
      </c>
      <c r="D19" s="75">
        <v>2188258</v>
      </c>
      <c r="E19" s="2447">
        <v>2186310</v>
      </c>
      <c r="F19" s="2447">
        <v>327914</v>
      </c>
      <c r="G19" s="2447">
        <v>844469</v>
      </c>
      <c r="H19" s="2447">
        <v>1013927</v>
      </c>
      <c r="I19" s="2447">
        <v>562738</v>
      </c>
      <c r="J19" s="2447">
        <v>451189</v>
      </c>
      <c r="K19" s="2447">
        <v>21939</v>
      </c>
      <c r="L19" s="2447">
        <v>42544</v>
      </c>
      <c r="M19" s="2447">
        <v>42615</v>
      </c>
      <c r="N19" s="2447">
        <v>9026</v>
      </c>
      <c r="O19" s="2447">
        <v>21</v>
      </c>
      <c r="P19" s="2447">
        <v>33568</v>
      </c>
      <c r="Q19" s="2447">
        <v>18625</v>
      </c>
      <c r="R19" s="2447">
        <v>14943</v>
      </c>
      <c r="S19" s="214">
        <v>5177</v>
      </c>
      <c r="T19" s="1445">
        <v>43466</v>
      </c>
      <c r="U19" s="662">
        <v>43466</v>
      </c>
      <c r="V19" s="1166">
        <v>43586</v>
      </c>
      <c r="W19" s="64">
        <v>43586</v>
      </c>
      <c r="X19" s="129" t="s">
        <v>2159</v>
      </c>
      <c r="Y19" s="75">
        <v>66033</v>
      </c>
      <c r="Z19" s="2447">
        <v>64658</v>
      </c>
      <c r="AA19" s="2447">
        <v>23936</v>
      </c>
      <c r="AB19" s="2447">
        <v>5967</v>
      </c>
      <c r="AC19" s="2447">
        <v>34755</v>
      </c>
      <c r="AD19" s="2447">
        <v>8771</v>
      </c>
      <c r="AE19" s="2447">
        <v>25984</v>
      </c>
      <c r="AF19" s="2447">
        <v>11187</v>
      </c>
      <c r="AG19" s="2447">
        <v>86495</v>
      </c>
      <c r="AH19" s="2447">
        <v>86409</v>
      </c>
      <c r="AI19" s="2447">
        <v>18161</v>
      </c>
      <c r="AJ19" s="2447" t="s">
        <v>21</v>
      </c>
      <c r="AK19" s="2447">
        <v>68248</v>
      </c>
      <c r="AL19" s="2447">
        <v>38436</v>
      </c>
      <c r="AM19" s="2447">
        <v>29812</v>
      </c>
      <c r="AN19" s="214">
        <v>1441</v>
      </c>
      <c r="AO19" s="1445">
        <v>43466</v>
      </c>
      <c r="AP19" s="662">
        <v>43466</v>
      </c>
      <c r="AQ19" s="1166">
        <v>43586</v>
      </c>
      <c r="AR19" s="64">
        <v>43586</v>
      </c>
      <c r="AS19" s="129" t="s">
        <v>2159</v>
      </c>
      <c r="AT19" s="75">
        <v>1887828</v>
      </c>
      <c r="AU19" s="2447">
        <v>1887841</v>
      </c>
      <c r="AV19" s="2447">
        <v>271332</v>
      </c>
      <c r="AW19" s="2447">
        <v>838021</v>
      </c>
      <c r="AX19" s="2447">
        <v>778488</v>
      </c>
      <c r="AY19" s="2447">
        <v>485684</v>
      </c>
      <c r="AZ19" s="2447">
        <v>292804</v>
      </c>
      <c r="BA19" s="2447">
        <v>565</v>
      </c>
      <c r="BB19" s="2447" t="s">
        <v>21</v>
      </c>
      <c r="BC19" s="2447" t="s">
        <v>21</v>
      </c>
      <c r="BD19" s="2447" t="s">
        <v>21</v>
      </c>
      <c r="BE19" s="2447" t="s">
        <v>21</v>
      </c>
      <c r="BF19" s="2447" t="s">
        <v>21</v>
      </c>
      <c r="BG19" s="2447" t="s">
        <v>21</v>
      </c>
      <c r="BH19" s="2447" t="s">
        <v>21</v>
      </c>
      <c r="BI19" s="214" t="s">
        <v>22</v>
      </c>
      <c r="BJ19" s="1445">
        <v>43466</v>
      </c>
      <c r="BK19" s="662">
        <v>43466</v>
      </c>
      <c r="BL19" s="1166">
        <v>43586</v>
      </c>
      <c r="BM19" s="64">
        <v>43586</v>
      </c>
      <c r="BN19" s="129" t="s">
        <v>2159</v>
      </c>
      <c r="BO19" s="75">
        <v>1450982</v>
      </c>
      <c r="BP19" s="2447">
        <v>1450982</v>
      </c>
      <c r="BQ19" s="2447">
        <v>213322</v>
      </c>
      <c r="BR19" s="2447">
        <v>642118</v>
      </c>
      <c r="BS19" s="2447">
        <v>595542</v>
      </c>
      <c r="BT19" s="2447">
        <v>355279</v>
      </c>
      <c r="BU19" s="2447">
        <v>240263</v>
      </c>
      <c r="BV19" s="2447" t="s">
        <v>22</v>
      </c>
      <c r="BW19" s="2447" t="s">
        <v>21</v>
      </c>
      <c r="BX19" s="2447" t="s">
        <v>21</v>
      </c>
      <c r="BY19" s="2447" t="s">
        <v>21</v>
      </c>
      <c r="BZ19" s="2447" t="s">
        <v>21</v>
      </c>
      <c r="CA19" s="2447" t="s">
        <v>21</v>
      </c>
      <c r="CB19" s="2447" t="s">
        <v>21</v>
      </c>
      <c r="CC19" s="2447" t="s">
        <v>21</v>
      </c>
      <c r="CD19" s="214" t="s">
        <v>21</v>
      </c>
      <c r="CE19" s="1445">
        <v>43466</v>
      </c>
      <c r="CF19" s="662">
        <v>43466</v>
      </c>
      <c r="CG19" s="1056"/>
      <c r="CH19" s="211"/>
      <c r="CI19" s="211"/>
      <c r="CJ19" s="211"/>
      <c r="CK19" s="211"/>
      <c r="CL19" s="211"/>
      <c r="CM19" s="211"/>
      <c r="CN19" s="4"/>
    </row>
    <row r="20" spans="1:92" ht="7.5" customHeight="1">
      <c r="A20" s="73"/>
      <c r="B20" s="76"/>
      <c r="C20" s="129"/>
      <c r="D20" s="1002"/>
      <c r="E20" s="663"/>
      <c r="F20" s="663"/>
      <c r="G20" s="663"/>
      <c r="H20" s="663"/>
      <c r="I20" s="663"/>
      <c r="J20" s="663"/>
      <c r="K20" s="663"/>
      <c r="L20" s="663"/>
      <c r="M20" s="663"/>
      <c r="N20" s="663"/>
      <c r="O20" s="663"/>
      <c r="P20" s="663"/>
      <c r="Q20" s="663"/>
      <c r="R20" s="663"/>
      <c r="S20" s="664"/>
      <c r="T20" s="1446"/>
      <c r="U20" s="505"/>
      <c r="V20" s="73"/>
      <c r="W20" s="76"/>
      <c r="X20" s="129"/>
      <c r="Y20" s="1002"/>
      <c r="Z20" s="663"/>
      <c r="AA20" s="663"/>
      <c r="AB20" s="663"/>
      <c r="AC20" s="663"/>
      <c r="AD20" s="663"/>
      <c r="AE20" s="663"/>
      <c r="AF20" s="663"/>
      <c r="AG20" s="663"/>
      <c r="AH20" s="663"/>
      <c r="AI20" s="663"/>
      <c r="AJ20" s="663"/>
      <c r="AK20" s="663"/>
      <c r="AL20" s="663"/>
      <c r="AM20" s="663"/>
      <c r="AN20" s="664"/>
      <c r="AO20" s="1446"/>
      <c r="AP20" s="505"/>
      <c r="AQ20" s="73"/>
      <c r="AR20" s="76"/>
      <c r="AS20" s="129"/>
      <c r="AT20" s="1002"/>
      <c r="AU20" s="663"/>
      <c r="AV20" s="663"/>
      <c r="AW20" s="663"/>
      <c r="AX20" s="663"/>
      <c r="AY20" s="663"/>
      <c r="AZ20" s="663"/>
      <c r="BA20" s="663"/>
      <c r="BB20" s="663"/>
      <c r="BC20" s="663"/>
      <c r="BD20" s="663"/>
      <c r="BE20" s="663"/>
      <c r="BF20" s="663"/>
      <c r="BG20" s="663"/>
      <c r="BH20" s="663"/>
      <c r="BI20" s="664"/>
      <c r="BJ20" s="1446"/>
      <c r="BK20" s="505"/>
      <c r="BL20" s="73"/>
      <c r="BM20" s="76"/>
      <c r="BN20" s="129"/>
      <c r="BO20" s="1002"/>
      <c r="BP20" s="663"/>
      <c r="BQ20" s="663"/>
      <c r="BR20" s="663"/>
      <c r="BS20" s="663"/>
      <c r="BT20" s="663"/>
      <c r="BU20" s="663"/>
      <c r="BV20" s="663"/>
      <c r="BW20" s="663"/>
      <c r="BX20" s="663"/>
      <c r="BY20" s="663"/>
      <c r="BZ20" s="663"/>
      <c r="CA20" s="663"/>
      <c r="CB20" s="663"/>
      <c r="CC20" s="663"/>
      <c r="CD20" s="664"/>
      <c r="CE20" s="1446"/>
      <c r="CF20" s="505"/>
      <c r="CG20" s="1056"/>
      <c r="CH20" s="211"/>
      <c r="CI20" s="211"/>
      <c r="CJ20" s="211"/>
      <c r="CK20" s="211"/>
      <c r="CL20" s="211"/>
      <c r="CM20" s="211"/>
      <c r="CN20" s="4"/>
    </row>
    <row r="21" spans="1:92" ht="15" customHeight="1">
      <c r="A21" s="79">
        <v>42826</v>
      </c>
      <c r="B21" s="80">
        <v>42826</v>
      </c>
      <c r="C21" s="130">
        <v>42826</v>
      </c>
      <c r="D21" s="82">
        <v>2254371</v>
      </c>
      <c r="E21" s="2448">
        <v>2254767</v>
      </c>
      <c r="F21" s="2448">
        <v>374941</v>
      </c>
      <c r="G21" s="2448">
        <v>869506</v>
      </c>
      <c r="H21" s="2448">
        <v>1010320</v>
      </c>
      <c r="I21" s="2448">
        <v>589488</v>
      </c>
      <c r="J21" s="2448">
        <v>420831</v>
      </c>
      <c r="K21" s="2448">
        <v>21223</v>
      </c>
      <c r="L21" s="2448">
        <v>49212</v>
      </c>
      <c r="M21" s="2448">
        <v>49021</v>
      </c>
      <c r="N21" s="2448">
        <v>9612</v>
      </c>
      <c r="O21" s="2448">
        <v>12</v>
      </c>
      <c r="P21" s="2448">
        <v>39397</v>
      </c>
      <c r="Q21" s="2448">
        <v>21829</v>
      </c>
      <c r="R21" s="2448">
        <v>17568</v>
      </c>
      <c r="S21" s="217">
        <v>5424</v>
      </c>
      <c r="T21" s="1447">
        <v>42826</v>
      </c>
      <c r="U21" s="666">
        <v>42826</v>
      </c>
      <c r="V21" s="79">
        <v>42826</v>
      </c>
      <c r="W21" s="80">
        <v>42826</v>
      </c>
      <c r="X21" s="130">
        <v>42826</v>
      </c>
      <c r="Y21" s="82">
        <v>75025</v>
      </c>
      <c r="Z21" s="2448">
        <v>76141</v>
      </c>
      <c r="AA21" s="2448">
        <v>26622</v>
      </c>
      <c r="AB21" s="2448">
        <v>8602</v>
      </c>
      <c r="AC21" s="2448">
        <v>40917</v>
      </c>
      <c r="AD21" s="2448">
        <v>8317</v>
      </c>
      <c r="AE21" s="2448">
        <v>32600</v>
      </c>
      <c r="AF21" s="2448">
        <v>10265</v>
      </c>
      <c r="AG21" s="2448">
        <v>93380</v>
      </c>
      <c r="AH21" s="2448">
        <v>93272</v>
      </c>
      <c r="AI21" s="2448">
        <v>18771</v>
      </c>
      <c r="AJ21" s="2448" t="s">
        <v>21</v>
      </c>
      <c r="AK21" s="2448">
        <v>74501</v>
      </c>
      <c r="AL21" s="2448">
        <v>42162</v>
      </c>
      <c r="AM21" s="2448">
        <v>32339</v>
      </c>
      <c r="AN21" s="217">
        <v>1417</v>
      </c>
      <c r="AO21" s="1447">
        <v>42826</v>
      </c>
      <c r="AP21" s="666">
        <v>42826</v>
      </c>
      <c r="AQ21" s="79">
        <v>42826</v>
      </c>
      <c r="AR21" s="80">
        <v>42826</v>
      </c>
      <c r="AS21" s="130">
        <v>42826</v>
      </c>
      <c r="AT21" s="82">
        <v>1921740</v>
      </c>
      <c r="AU21" s="2448">
        <v>1921695</v>
      </c>
      <c r="AV21" s="2448">
        <v>314289</v>
      </c>
      <c r="AW21" s="2448">
        <v>860386</v>
      </c>
      <c r="AX21" s="2448">
        <v>747020</v>
      </c>
      <c r="AY21" s="2448">
        <v>504915</v>
      </c>
      <c r="AZ21" s="2448">
        <v>242106</v>
      </c>
      <c r="BA21" s="2448">
        <v>589</v>
      </c>
      <c r="BB21" s="2448" t="s">
        <v>21</v>
      </c>
      <c r="BC21" s="2448" t="s">
        <v>21</v>
      </c>
      <c r="BD21" s="2448" t="s">
        <v>21</v>
      </c>
      <c r="BE21" s="2448" t="s">
        <v>21</v>
      </c>
      <c r="BF21" s="2448" t="s">
        <v>21</v>
      </c>
      <c r="BG21" s="2448" t="s">
        <v>21</v>
      </c>
      <c r="BH21" s="2448" t="s">
        <v>21</v>
      </c>
      <c r="BI21" s="217" t="s">
        <v>22</v>
      </c>
      <c r="BJ21" s="1447">
        <v>42826</v>
      </c>
      <c r="BK21" s="666">
        <v>42826</v>
      </c>
      <c r="BL21" s="79">
        <v>42826</v>
      </c>
      <c r="BM21" s="80">
        <v>42826</v>
      </c>
      <c r="BN21" s="130">
        <v>42826</v>
      </c>
      <c r="BO21" s="82">
        <v>1478884</v>
      </c>
      <c r="BP21" s="2448">
        <v>1478884</v>
      </c>
      <c r="BQ21" s="2448">
        <v>247157</v>
      </c>
      <c r="BR21" s="2448">
        <v>666439</v>
      </c>
      <c r="BS21" s="2448">
        <v>565288</v>
      </c>
      <c r="BT21" s="2448">
        <v>368901</v>
      </c>
      <c r="BU21" s="2448">
        <v>196387</v>
      </c>
      <c r="BV21" s="2448" t="s">
        <v>22</v>
      </c>
      <c r="BW21" s="2448" t="s">
        <v>21</v>
      </c>
      <c r="BX21" s="2448" t="s">
        <v>21</v>
      </c>
      <c r="BY21" s="2448" t="s">
        <v>21</v>
      </c>
      <c r="BZ21" s="2448" t="s">
        <v>21</v>
      </c>
      <c r="CA21" s="2448" t="s">
        <v>21</v>
      </c>
      <c r="CB21" s="2448" t="s">
        <v>21</v>
      </c>
      <c r="CC21" s="2448" t="s">
        <v>21</v>
      </c>
      <c r="CD21" s="217" t="s">
        <v>21</v>
      </c>
      <c r="CE21" s="1447">
        <v>42826</v>
      </c>
      <c r="CF21" s="666">
        <v>42826</v>
      </c>
      <c r="CG21" s="74"/>
      <c r="CH21" s="211"/>
      <c r="CI21" s="211"/>
      <c r="CJ21" s="211"/>
      <c r="CK21" s="211"/>
      <c r="CL21" s="211"/>
      <c r="CM21" s="211"/>
    </row>
    <row r="22" spans="1:92" ht="15" customHeight="1">
      <c r="A22" s="85"/>
      <c r="B22" s="80">
        <v>43191</v>
      </c>
      <c r="C22" s="132"/>
      <c r="D22" s="82">
        <v>2174437</v>
      </c>
      <c r="E22" s="2448">
        <v>2173877</v>
      </c>
      <c r="F22" s="2448">
        <v>340517</v>
      </c>
      <c r="G22" s="2448">
        <v>844632</v>
      </c>
      <c r="H22" s="2448">
        <v>988728</v>
      </c>
      <c r="I22" s="2448">
        <v>572320</v>
      </c>
      <c r="J22" s="2448">
        <v>416408</v>
      </c>
      <c r="K22" s="2448">
        <v>21395</v>
      </c>
      <c r="L22" s="2448">
        <v>42467</v>
      </c>
      <c r="M22" s="2448">
        <v>42665</v>
      </c>
      <c r="N22" s="2448">
        <v>9498</v>
      </c>
      <c r="O22" s="2448" t="s">
        <v>21</v>
      </c>
      <c r="P22" s="2448">
        <v>33167</v>
      </c>
      <c r="Q22" s="2448">
        <v>19492</v>
      </c>
      <c r="R22" s="2448">
        <v>13675</v>
      </c>
      <c r="S22" s="217">
        <v>5144</v>
      </c>
      <c r="T22" s="1447">
        <v>43191</v>
      </c>
      <c r="U22" s="666">
        <v>43191</v>
      </c>
      <c r="V22" s="85"/>
      <c r="W22" s="80">
        <v>43191</v>
      </c>
      <c r="X22" s="132"/>
      <c r="Y22" s="82">
        <v>70668</v>
      </c>
      <c r="Z22" s="2448">
        <v>69974</v>
      </c>
      <c r="AA22" s="2448">
        <v>25841</v>
      </c>
      <c r="AB22" s="2448">
        <v>6188</v>
      </c>
      <c r="AC22" s="2448">
        <v>37945</v>
      </c>
      <c r="AD22" s="2448">
        <v>8730</v>
      </c>
      <c r="AE22" s="2448">
        <v>29215</v>
      </c>
      <c r="AF22" s="2448">
        <v>10976</v>
      </c>
      <c r="AG22" s="2448">
        <v>87877</v>
      </c>
      <c r="AH22" s="2448">
        <v>88009</v>
      </c>
      <c r="AI22" s="2448">
        <v>17918</v>
      </c>
      <c r="AJ22" s="2448" t="s">
        <v>21</v>
      </c>
      <c r="AK22" s="2448">
        <v>70091</v>
      </c>
      <c r="AL22" s="2448">
        <v>39564</v>
      </c>
      <c r="AM22" s="2448">
        <v>30527</v>
      </c>
      <c r="AN22" s="217">
        <v>1236</v>
      </c>
      <c r="AO22" s="1447">
        <v>43191</v>
      </c>
      <c r="AP22" s="666">
        <v>43191</v>
      </c>
      <c r="AQ22" s="85"/>
      <c r="AR22" s="80">
        <v>43191</v>
      </c>
      <c r="AS22" s="132"/>
      <c r="AT22" s="82">
        <v>1867003</v>
      </c>
      <c r="AU22" s="2448">
        <v>1866992</v>
      </c>
      <c r="AV22" s="2448">
        <v>281877</v>
      </c>
      <c r="AW22" s="2448">
        <v>837992</v>
      </c>
      <c r="AX22" s="2448">
        <v>747123</v>
      </c>
      <c r="AY22" s="2448">
        <v>492986</v>
      </c>
      <c r="AZ22" s="2448">
        <v>254138</v>
      </c>
      <c r="BA22" s="2448">
        <v>585</v>
      </c>
      <c r="BB22" s="2448" t="s">
        <v>21</v>
      </c>
      <c r="BC22" s="2448" t="s">
        <v>21</v>
      </c>
      <c r="BD22" s="2448" t="s">
        <v>21</v>
      </c>
      <c r="BE22" s="2448" t="s">
        <v>21</v>
      </c>
      <c r="BF22" s="2448" t="s">
        <v>21</v>
      </c>
      <c r="BG22" s="2448" t="s">
        <v>21</v>
      </c>
      <c r="BH22" s="2448" t="s">
        <v>21</v>
      </c>
      <c r="BI22" s="217" t="s">
        <v>22</v>
      </c>
      <c r="BJ22" s="1447">
        <v>43191</v>
      </c>
      <c r="BK22" s="666">
        <v>43191</v>
      </c>
      <c r="BL22" s="85"/>
      <c r="BM22" s="80">
        <v>43191</v>
      </c>
      <c r="BN22" s="132"/>
      <c r="BO22" s="82">
        <v>1434754</v>
      </c>
      <c r="BP22" s="2448">
        <v>1434754</v>
      </c>
      <c r="BQ22" s="2448">
        <v>222147</v>
      </c>
      <c r="BR22" s="2448">
        <v>643190</v>
      </c>
      <c r="BS22" s="2448">
        <v>569417</v>
      </c>
      <c r="BT22" s="2448">
        <v>362847</v>
      </c>
      <c r="BU22" s="2448">
        <v>206570</v>
      </c>
      <c r="BV22" s="2448" t="s">
        <v>22</v>
      </c>
      <c r="BW22" s="2448" t="s">
        <v>21</v>
      </c>
      <c r="BX22" s="2448" t="s">
        <v>21</v>
      </c>
      <c r="BY22" s="2448" t="s">
        <v>21</v>
      </c>
      <c r="BZ22" s="2448" t="s">
        <v>21</v>
      </c>
      <c r="CA22" s="2448" t="s">
        <v>21</v>
      </c>
      <c r="CB22" s="2448" t="s">
        <v>21</v>
      </c>
      <c r="CC22" s="2448" t="s">
        <v>21</v>
      </c>
      <c r="CD22" s="217" t="s">
        <v>21</v>
      </c>
      <c r="CE22" s="1447">
        <v>43191</v>
      </c>
      <c r="CF22" s="666">
        <v>43191</v>
      </c>
      <c r="CG22" s="74"/>
      <c r="CH22" s="211"/>
      <c r="CI22" s="211"/>
      <c r="CJ22" s="211"/>
      <c r="CK22" s="211"/>
      <c r="CL22" s="211"/>
      <c r="CM22" s="211"/>
    </row>
    <row r="23" spans="1:92" ht="7.5" customHeight="1">
      <c r="A23" s="85"/>
      <c r="B23" s="87"/>
      <c r="C23" s="132"/>
      <c r="D23" s="82"/>
      <c r="E23" s="2448"/>
      <c r="F23" s="2448"/>
      <c r="G23" s="2448"/>
      <c r="H23" s="2448"/>
      <c r="I23" s="2448"/>
      <c r="J23" s="2448"/>
      <c r="K23" s="2448"/>
      <c r="L23" s="2448"/>
      <c r="M23" s="2448"/>
      <c r="N23" s="2448"/>
      <c r="O23" s="2448"/>
      <c r="P23" s="2448"/>
      <c r="Q23" s="2448"/>
      <c r="R23" s="2448"/>
      <c r="S23" s="217"/>
      <c r="T23" s="1446"/>
      <c r="U23" s="505"/>
      <c r="V23" s="85"/>
      <c r="W23" s="87"/>
      <c r="X23" s="132"/>
      <c r="Y23" s="82"/>
      <c r="Z23" s="2448"/>
      <c r="AA23" s="2448"/>
      <c r="AB23" s="2448"/>
      <c r="AC23" s="2448"/>
      <c r="AD23" s="2448"/>
      <c r="AE23" s="2448"/>
      <c r="AF23" s="2448"/>
      <c r="AG23" s="2448"/>
      <c r="AH23" s="2448"/>
      <c r="AI23" s="2448"/>
      <c r="AJ23" s="2448"/>
      <c r="AK23" s="2448"/>
      <c r="AL23" s="2448"/>
      <c r="AM23" s="2448"/>
      <c r="AN23" s="217"/>
      <c r="AO23" s="1446"/>
      <c r="AP23" s="505"/>
      <c r="AQ23" s="85"/>
      <c r="AR23" s="87"/>
      <c r="AS23" s="132"/>
      <c r="AT23" s="82"/>
      <c r="AU23" s="2448"/>
      <c r="AV23" s="2448"/>
      <c r="AW23" s="2448"/>
      <c r="AX23" s="2448"/>
      <c r="AY23" s="2448"/>
      <c r="AZ23" s="2448"/>
      <c r="BA23" s="2448"/>
      <c r="BB23" s="2448"/>
      <c r="BC23" s="2448"/>
      <c r="BD23" s="2448"/>
      <c r="BE23" s="2448"/>
      <c r="BF23" s="2448"/>
      <c r="BG23" s="2448"/>
      <c r="BH23" s="2448"/>
      <c r="BI23" s="217"/>
      <c r="BJ23" s="1446"/>
      <c r="BK23" s="505"/>
      <c r="BL23" s="85"/>
      <c r="BM23" s="87"/>
      <c r="BN23" s="132"/>
      <c r="BO23" s="82"/>
      <c r="BP23" s="2448"/>
      <c r="BQ23" s="2448"/>
      <c r="BR23" s="2448"/>
      <c r="BS23" s="2448"/>
      <c r="BT23" s="2448"/>
      <c r="BU23" s="2448"/>
      <c r="BV23" s="2448"/>
      <c r="BW23" s="2448"/>
      <c r="BX23" s="2448"/>
      <c r="BY23" s="2448"/>
      <c r="BZ23" s="2448"/>
      <c r="CA23" s="2448"/>
      <c r="CB23" s="2448"/>
      <c r="CC23" s="2448"/>
      <c r="CD23" s="217"/>
      <c r="CE23" s="1446"/>
      <c r="CF23" s="505"/>
      <c r="CG23" s="74"/>
      <c r="CH23" s="211"/>
      <c r="CI23" s="211"/>
      <c r="CJ23" s="211"/>
      <c r="CK23" s="211"/>
      <c r="CL23" s="211"/>
      <c r="CM23" s="211"/>
    </row>
    <row r="24" spans="1:92" ht="15" customHeight="1">
      <c r="A24" s="88">
        <v>31</v>
      </c>
      <c r="B24" s="89" t="s">
        <v>23</v>
      </c>
      <c r="C24" s="134" t="s">
        <v>163</v>
      </c>
      <c r="D24" s="82">
        <v>623784</v>
      </c>
      <c r="E24" s="2448">
        <v>622751</v>
      </c>
      <c r="F24" s="2448">
        <v>120909</v>
      </c>
      <c r="G24" s="2448">
        <v>211353</v>
      </c>
      <c r="H24" s="2448">
        <v>290488</v>
      </c>
      <c r="I24" s="2448">
        <v>159879</v>
      </c>
      <c r="J24" s="2448">
        <v>130609</v>
      </c>
      <c r="K24" s="2448">
        <v>21395</v>
      </c>
      <c r="L24" s="2448">
        <v>13402</v>
      </c>
      <c r="M24" s="2448">
        <v>13573</v>
      </c>
      <c r="N24" s="2448">
        <v>3421</v>
      </c>
      <c r="O24" s="2448" t="s">
        <v>21</v>
      </c>
      <c r="P24" s="2448">
        <v>10152</v>
      </c>
      <c r="Q24" s="2448">
        <v>5004</v>
      </c>
      <c r="R24" s="2448">
        <v>5148</v>
      </c>
      <c r="S24" s="217">
        <v>5144</v>
      </c>
      <c r="T24" s="1548" t="s">
        <v>25</v>
      </c>
      <c r="U24" s="669" t="s">
        <v>2160</v>
      </c>
      <c r="V24" s="88">
        <v>31</v>
      </c>
      <c r="W24" s="89" t="s">
        <v>23</v>
      </c>
      <c r="X24" s="134" t="s">
        <v>163</v>
      </c>
      <c r="Y24" s="82">
        <v>25148</v>
      </c>
      <c r="Z24" s="2448">
        <v>24038</v>
      </c>
      <c r="AA24" s="2448">
        <v>9070</v>
      </c>
      <c r="AB24" s="2448">
        <v>1508</v>
      </c>
      <c r="AC24" s="2448">
        <v>13460</v>
      </c>
      <c r="AD24" s="2448">
        <v>2526</v>
      </c>
      <c r="AE24" s="2448">
        <v>10934</v>
      </c>
      <c r="AF24" s="2448">
        <v>10976</v>
      </c>
      <c r="AG24" s="2448">
        <v>26081</v>
      </c>
      <c r="AH24" s="2448">
        <v>26198</v>
      </c>
      <c r="AI24" s="2448">
        <v>6299</v>
      </c>
      <c r="AJ24" s="2448" t="s">
        <v>21</v>
      </c>
      <c r="AK24" s="2448">
        <v>19899</v>
      </c>
      <c r="AL24" s="2448">
        <v>11167</v>
      </c>
      <c r="AM24" s="2448">
        <v>8732</v>
      </c>
      <c r="AN24" s="217">
        <v>1236</v>
      </c>
      <c r="AO24" s="1548" t="s">
        <v>25</v>
      </c>
      <c r="AP24" s="669" t="s">
        <v>2160</v>
      </c>
      <c r="AQ24" s="88">
        <v>31</v>
      </c>
      <c r="AR24" s="89" t="s">
        <v>23</v>
      </c>
      <c r="AS24" s="134" t="s">
        <v>163</v>
      </c>
      <c r="AT24" s="82">
        <v>531100</v>
      </c>
      <c r="AU24" s="2448">
        <v>531103</v>
      </c>
      <c r="AV24" s="2448">
        <v>100233</v>
      </c>
      <c r="AW24" s="2448">
        <v>209731</v>
      </c>
      <c r="AX24" s="2448">
        <v>221139</v>
      </c>
      <c r="AY24" s="2448">
        <v>137902</v>
      </c>
      <c r="AZ24" s="2448">
        <v>83238</v>
      </c>
      <c r="BA24" s="2448">
        <v>585</v>
      </c>
      <c r="BB24" s="2448" t="s">
        <v>21</v>
      </c>
      <c r="BC24" s="2448" t="s">
        <v>21</v>
      </c>
      <c r="BD24" s="2448" t="s">
        <v>21</v>
      </c>
      <c r="BE24" s="2448" t="s">
        <v>21</v>
      </c>
      <c r="BF24" s="2448" t="s">
        <v>21</v>
      </c>
      <c r="BG24" s="2448" t="s">
        <v>21</v>
      </c>
      <c r="BH24" s="2448" t="s">
        <v>21</v>
      </c>
      <c r="BI24" s="217" t="s">
        <v>22</v>
      </c>
      <c r="BJ24" s="1548" t="s">
        <v>25</v>
      </c>
      <c r="BK24" s="669" t="s">
        <v>2160</v>
      </c>
      <c r="BL24" s="88">
        <v>31</v>
      </c>
      <c r="BM24" s="89" t="s">
        <v>23</v>
      </c>
      <c r="BN24" s="134" t="s">
        <v>163</v>
      </c>
      <c r="BO24" s="82">
        <v>410460</v>
      </c>
      <c r="BP24" s="2448">
        <v>410460</v>
      </c>
      <c r="BQ24" s="2448">
        <v>79708</v>
      </c>
      <c r="BR24" s="2448">
        <v>160439</v>
      </c>
      <c r="BS24" s="2448">
        <v>170313</v>
      </c>
      <c r="BT24" s="2448">
        <v>101845</v>
      </c>
      <c r="BU24" s="2448">
        <v>68468</v>
      </c>
      <c r="BV24" s="2448" t="s">
        <v>22</v>
      </c>
      <c r="BW24" s="2448" t="s">
        <v>21</v>
      </c>
      <c r="BX24" s="2448" t="s">
        <v>21</v>
      </c>
      <c r="BY24" s="2448" t="s">
        <v>21</v>
      </c>
      <c r="BZ24" s="2448" t="s">
        <v>21</v>
      </c>
      <c r="CA24" s="2448" t="s">
        <v>21</v>
      </c>
      <c r="CB24" s="2448" t="s">
        <v>21</v>
      </c>
      <c r="CC24" s="2448" t="s">
        <v>21</v>
      </c>
      <c r="CD24" s="217" t="s">
        <v>21</v>
      </c>
      <c r="CE24" s="1548" t="s">
        <v>25</v>
      </c>
      <c r="CF24" s="669" t="s">
        <v>2160</v>
      </c>
      <c r="CG24" s="74"/>
      <c r="CH24" s="211"/>
      <c r="CI24" s="211"/>
      <c r="CJ24" s="211"/>
      <c r="CK24" s="211"/>
      <c r="CL24" s="211"/>
      <c r="CM24" s="211"/>
    </row>
    <row r="25" spans="1:92" ht="15" customHeight="1">
      <c r="A25" s="93" t="s">
        <v>26</v>
      </c>
      <c r="B25" s="94" t="s">
        <v>26</v>
      </c>
      <c r="C25" s="134" t="s">
        <v>164</v>
      </c>
      <c r="D25" s="82">
        <v>501527</v>
      </c>
      <c r="E25" s="2448">
        <v>501952</v>
      </c>
      <c r="F25" s="2448">
        <v>67126</v>
      </c>
      <c r="G25" s="2448">
        <v>200673</v>
      </c>
      <c r="H25" s="2448">
        <v>234153</v>
      </c>
      <c r="I25" s="2448">
        <v>133260</v>
      </c>
      <c r="J25" s="2448">
        <v>100893</v>
      </c>
      <c r="K25" s="2448">
        <v>20884</v>
      </c>
      <c r="L25" s="2448">
        <v>10837</v>
      </c>
      <c r="M25" s="2448">
        <v>10955</v>
      </c>
      <c r="N25" s="2448">
        <v>1853</v>
      </c>
      <c r="O25" s="2448" t="s">
        <v>21</v>
      </c>
      <c r="P25" s="2448">
        <v>9102</v>
      </c>
      <c r="Q25" s="2448">
        <v>4602</v>
      </c>
      <c r="R25" s="2448">
        <v>4500</v>
      </c>
      <c r="S25" s="217">
        <v>4996</v>
      </c>
      <c r="T25" s="1448" t="s">
        <v>27</v>
      </c>
      <c r="U25" s="670" t="s">
        <v>26</v>
      </c>
      <c r="V25" s="93" t="s">
        <v>26</v>
      </c>
      <c r="W25" s="94" t="s">
        <v>26</v>
      </c>
      <c r="X25" s="134" t="s">
        <v>164</v>
      </c>
      <c r="Y25" s="82">
        <v>11174</v>
      </c>
      <c r="Z25" s="2448">
        <v>11467</v>
      </c>
      <c r="AA25" s="2448">
        <v>3959</v>
      </c>
      <c r="AB25" s="2448">
        <v>1215</v>
      </c>
      <c r="AC25" s="2448">
        <v>6293</v>
      </c>
      <c r="AD25" s="2448">
        <v>2014</v>
      </c>
      <c r="AE25" s="2448">
        <v>4279</v>
      </c>
      <c r="AF25" s="2448">
        <v>10687</v>
      </c>
      <c r="AG25" s="2448">
        <v>19738</v>
      </c>
      <c r="AH25" s="2448">
        <v>19693</v>
      </c>
      <c r="AI25" s="2448">
        <v>4129</v>
      </c>
      <c r="AJ25" s="2448" t="s">
        <v>21</v>
      </c>
      <c r="AK25" s="2448">
        <v>15564</v>
      </c>
      <c r="AL25" s="2448">
        <v>8752</v>
      </c>
      <c r="AM25" s="2448">
        <v>6812</v>
      </c>
      <c r="AN25" s="217">
        <v>1284</v>
      </c>
      <c r="AO25" s="1448" t="s">
        <v>27</v>
      </c>
      <c r="AP25" s="670" t="s">
        <v>26</v>
      </c>
      <c r="AQ25" s="93" t="s">
        <v>26</v>
      </c>
      <c r="AR25" s="94" t="s">
        <v>26</v>
      </c>
      <c r="AS25" s="134" t="s">
        <v>164</v>
      </c>
      <c r="AT25" s="82">
        <v>434019</v>
      </c>
      <c r="AU25" s="2448">
        <v>434066</v>
      </c>
      <c r="AV25" s="2448">
        <v>55949</v>
      </c>
      <c r="AW25" s="2448">
        <v>199349</v>
      </c>
      <c r="AX25" s="2448">
        <v>178767</v>
      </c>
      <c r="AY25" s="2448">
        <v>115355</v>
      </c>
      <c r="AZ25" s="2448">
        <v>63412</v>
      </c>
      <c r="BA25" s="2448">
        <v>532</v>
      </c>
      <c r="BB25" s="2448" t="s">
        <v>21</v>
      </c>
      <c r="BC25" s="2448" t="s">
        <v>21</v>
      </c>
      <c r="BD25" s="2448" t="s">
        <v>21</v>
      </c>
      <c r="BE25" s="2448" t="s">
        <v>21</v>
      </c>
      <c r="BF25" s="2448" t="s">
        <v>21</v>
      </c>
      <c r="BG25" s="2448" t="s">
        <v>21</v>
      </c>
      <c r="BH25" s="2448" t="s">
        <v>21</v>
      </c>
      <c r="BI25" s="217" t="s">
        <v>22</v>
      </c>
      <c r="BJ25" s="1448" t="s">
        <v>27</v>
      </c>
      <c r="BK25" s="670" t="s">
        <v>26</v>
      </c>
      <c r="BL25" s="93" t="s">
        <v>26</v>
      </c>
      <c r="BM25" s="94" t="s">
        <v>26</v>
      </c>
      <c r="BN25" s="134" t="s">
        <v>164</v>
      </c>
      <c r="BO25" s="82">
        <v>331215</v>
      </c>
      <c r="BP25" s="2448">
        <v>331215</v>
      </c>
      <c r="BQ25" s="2448">
        <v>43822</v>
      </c>
      <c r="BR25" s="2448">
        <v>152135</v>
      </c>
      <c r="BS25" s="2448">
        <v>135258</v>
      </c>
      <c r="BT25" s="2448">
        <v>83394</v>
      </c>
      <c r="BU25" s="2448">
        <v>51864</v>
      </c>
      <c r="BV25" s="2448" t="s">
        <v>22</v>
      </c>
      <c r="BW25" s="2448" t="s">
        <v>21</v>
      </c>
      <c r="BX25" s="2448" t="s">
        <v>21</v>
      </c>
      <c r="BY25" s="2448" t="s">
        <v>21</v>
      </c>
      <c r="BZ25" s="2448" t="s">
        <v>21</v>
      </c>
      <c r="CA25" s="2448" t="s">
        <v>21</v>
      </c>
      <c r="CB25" s="2448" t="s">
        <v>21</v>
      </c>
      <c r="CC25" s="2448" t="s">
        <v>21</v>
      </c>
      <c r="CD25" s="217" t="s">
        <v>21</v>
      </c>
      <c r="CE25" s="1448" t="s">
        <v>27</v>
      </c>
      <c r="CF25" s="670" t="s">
        <v>26</v>
      </c>
      <c r="CG25" s="1057"/>
      <c r="CH25" s="211"/>
      <c r="CI25" s="211"/>
      <c r="CJ25" s="211"/>
      <c r="CK25" s="211"/>
      <c r="CL25" s="211"/>
      <c r="CM25" s="211"/>
    </row>
    <row r="26" spans="1:92" ht="15" customHeight="1">
      <c r="A26" s="88">
        <v>1</v>
      </c>
      <c r="B26" s="89" t="s">
        <v>2159</v>
      </c>
      <c r="C26" s="134" t="s">
        <v>2161</v>
      </c>
      <c r="D26" s="82">
        <v>533525</v>
      </c>
      <c r="E26" s="2448">
        <v>534247</v>
      </c>
      <c r="F26" s="2448">
        <v>59761</v>
      </c>
      <c r="G26" s="2448">
        <v>231159</v>
      </c>
      <c r="H26" s="2448">
        <v>243327</v>
      </c>
      <c r="I26" s="2448">
        <v>129962</v>
      </c>
      <c r="J26" s="2448">
        <v>113365</v>
      </c>
      <c r="K26" s="2448">
        <v>20035</v>
      </c>
      <c r="L26" s="2448">
        <v>8571</v>
      </c>
      <c r="M26" s="2448">
        <v>8660</v>
      </c>
      <c r="N26" s="2448">
        <v>1606</v>
      </c>
      <c r="O26" s="2448">
        <v>21</v>
      </c>
      <c r="P26" s="2448">
        <v>7033</v>
      </c>
      <c r="Q26" s="2448">
        <v>4403</v>
      </c>
      <c r="R26" s="2448">
        <v>2630</v>
      </c>
      <c r="S26" s="217">
        <v>4887</v>
      </c>
      <c r="T26" s="1448" t="s">
        <v>28</v>
      </c>
      <c r="U26" s="670" t="s">
        <v>26</v>
      </c>
      <c r="V26" s="88">
        <v>1</v>
      </c>
      <c r="W26" s="89" t="s">
        <v>2159</v>
      </c>
      <c r="X26" s="134" t="s">
        <v>2161</v>
      </c>
      <c r="Y26" s="82">
        <v>13178</v>
      </c>
      <c r="Z26" s="2448">
        <v>14116</v>
      </c>
      <c r="AA26" s="2448">
        <v>5721</v>
      </c>
      <c r="AB26" s="2448">
        <v>2142</v>
      </c>
      <c r="AC26" s="2448">
        <v>6253</v>
      </c>
      <c r="AD26" s="2448">
        <v>2070</v>
      </c>
      <c r="AE26" s="2448">
        <v>4183</v>
      </c>
      <c r="AF26" s="2448">
        <v>9746</v>
      </c>
      <c r="AG26" s="2448">
        <v>19108</v>
      </c>
      <c r="AH26" s="2448">
        <v>19111</v>
      </c>
      <c r="AI26" s="2448">
        <v>3286</v>
      </c>
      <c r="AJ26" s="2448" t="s">
        <v>21</v>
      </c>
      <c r="AK26" s="2448">
        <v>15825</v>
      </c>
      <c r="AL26" s="2448">
        <v>8529</v>
      </c>
      <c r="AM26" s="2448">
        <v>7296</v>
      </c>
      <c r="AN26" s="217">
        <v>1290</v>
      </c>
      <c r="AO26" s="1448" t="s">
        <v>28</v>
      </c>
      <c r="AP26" s="670" t="s">
        <v>26</v>
      </c>
      <c r="AQ26" s="88">
        <v>1</v>
      </c>
      <c r="AR26" s="89" t="s">
        <v>2159</v>
      </c>
      <c r="AS26" s="134" t="s">
        <v>2161</v>
      </c>
      <c r="AT26" s="82">
        <v>466717</v>
      </c>
      <c r="AU26" s="2448">
        <v>466646</v>
      </c>
      <c r="AV26" s="2448">
        <v>48144</v>
      </c>
      <c r="AW26" s="2448">
        <v>228861</v>
      </c>
      <c r="AX26" s="2448">
        <v>189641</v>
      </c>
      <c r="AY26" s="2448">
        <v>112481</v>
      </c>
      <c r="AZ26" s="2448">
        <v>77160</v>
      </c>
      <c r="BA26" s="2448">
        <v>586</v>
      </c>
      <c r="BB26" s="2448" t="s">
        <v>21</v>
      </c>
      <c r="BC26" s="2448" t="s">
        <v>21</v>
      </c>
      <c r="BD26" s="2448" t="s">
        <v>21</v>
      </c>
      <c r="BE26" s="2448" t="s">
        <v>21</v>
      </c>
      <c r="BF26" s="2448" t="s">
        <v>21</v>
      </c>
      <c r="BG26" s="2448" t="s">
        <v>21</v>
      </c>
      <c r="BH26" s="2448" t="s">
        <v>21</v>
      </c>
      <c r="BI26" s="217" t="s">
        <v>22</v>
      </c>
      <c r="BJ26" s="1448" t="s">
        <v>28</v>
      </c>
      <c r="BK26" s="670" t="s">
        <v>26</v>
      </c>
      <c r="BL26" s="88">
        <v>1</v>
      </c>
      <c r="BM26" s="89" t="s">
        <v>2159</v>
      </c>
      <c r="BN26" s="134" t="s">
        <v>2161</v>
      </c>
      <c r="BO26" s="82">
        <v>360548</v>
      </c>
      <c r="BP26" s="2448">
        <v>360548</v>
      </c>
      <c r="BQ26" s="2448">
        <v>37424</v>
      </c>
      <c r="BR26" s="2448">
        <v>177272</v>
      </c>
      <c r="BS26" s="2448">
        <v>145852</v>
      </c>
      <c r="BT26" s="2448">
        <v>82575</v>
      </c>
      <c r="BU26" s="2448">
        <v>63277</v>
      </c>
      <c r="BV26" s="2448" t="s">
        <v>22</v>
      </c>
      <c r="BW26" s="2448" t="s">
        <v>21</v>
      </c>
      <c r="BX26" s="2448" t="s">
        <v>21</v>
      </c>
      <c r="BY26" s="2448" t="s">
        <v>21</v>
      </c>
      <c r="BZ26" s="2448" t="s">
        <v>21</v>
      </c>
      <c r="CA26" s="2448" t="s">
        <v>21</v>
      </c>
      <c r="CB26" s="2448" t="s">
        <v>21</v>
      </c>
      <c r="CC26" s="2448" t="s">
        <v>21</v>
      </c>
      <c r="CD26" s="217" t="s">
        <v>21</v>
      </c>
      <c r="CE26" s="1448" t="s">
        <v>28</v>
      </c>
      <c r="CF26" s="670" t="s">
        <v>26</v>
      </c>
      <c r="CG26" s="74"/>
      <c r="CH26" s="211"/>
      <c r="CI26" s="211"/>
      <c r="CJ26" s="211"/>
      <c r="CK26" s="211"/>
      <c r="CL26" s="211"/>
      <c r="CM26" s="211"/>
    </row>
    <row r="27" spans="1:92" ht="15" customHeight="1">
      <c r="A27" s="88" t="s">
        <v>26</v>
      </c>
      <c r="B27" s="89" t="s">
        <v>26</v>
      </c>
      <c r="C27" s="134" t="s">
        <v>165</v>
      </c>
      <c r="D27" s="82">
        <v>529422</v>
      </c>
      <c r="E27" s="2448">
        <v>527360</v>
      </c>
      <c r="F27" s="2448">
        <v>80118</v>
      </c>
      <c r="G27" s="2448">
        <v>201283</v>
      </c>
      <c r="H27" s="2448">
        <v>245959</v>
      </c>
      <c r="I27" s="2448">
        <v>139638</v>
      </c>
      <c r="J27" s="2448">
        <v>106322</v>
      </c>
      <c r="K27" s="2448">
        <v>21939</v>
      </c>
      <c r="L27" s="2448">
        <v>9734</v>
      </c>
      <c r="M27" s="2448">
        <v>9427</v>
      </c>
      <c r="N27" s="2448">
        <v>2146</v>
      </c>
      <c r="O27" s="2448" t="s">
        <v>21</v>
      </c>
      <c r="P27" s="2448">
        <v>7281</v>
      </c>
      <c r="Q27" s="2448">
        <v>4616</v>
      </c>
      <c r="R27" s="2448">
        <v>2665</v>
      </c>
      <c r="S27" s="217">
        <v>5177</v>
      </c>
      <c r="T27" s="1448" t="s">
        <v>29</v>
      </c>
      <c r="U27" s="670" t="s">
        <v>26</v>
      </c>
      <c r="V27" s="88" t="s">
        <v>26</v>
      </c>
      <c r="W27" s="89" t="s">
        <v>26</v>
      </c>
      <c r="X27" s="134" t="s">
        <v>165</v>
      </c>
      <c r="Y27" s="82">
        <v>16533</v>
      </c>
      <c r="Z27" s="2448">
        <v>15037</v>
      </c>
      <c r="AA27" s="2448">
        <v>5186</v>
      </c>
      <c r="AB27" s="2448">
        <v>1102</v>
      </c>
      <c r="AC27" s="2448">
        <v>8749</v>
      </c>
      <c r="AD27" s="2448">
        <v>2161</v>
      </c>
      <c r="AE27" s="2448">
        <v>6588</v>
      </c>
      <c r="AF27" s="2448">
        <v>11187</v>
      </c>
      <c r="AG27" s="2448">
        <v>21568</v>
      </c>
      <c r="AH27" s="2448">
        <v>21407</v>
      </c>
      <c r="AI27" s="2448">
        <v>4447</v>
      </c>
      <c r="AJ27" s="2448" t="s">
        <v>21</v>
      </c>
      <c r="AK27" s="2448">
        <v>16960</v>
      </c>
      <c r="AL27" s="2448">
        <v>9988</v>
      </c>
      <c r="AM27" s="2448">
        <v>6972</v>
      </c>
      <c r="AN27" s="217">
        <v>1441</v>
      </c>
      <c r="AO27" s="1448" t="s">
        <v>29</v>
      </c>
      <c r="AP27" s="670" t="s">
        <v>26</v>
      </c>
      <c r="AQ27" s="88" t="s">
        <v>26</v>
      </c>
      <c r="AR27" s="89" t="s">
        <v>26</v>
      </c>
      <c r="AS27" s="134" t="s">
        <v>165</v>
      </c>
      <c r="AT27" s="82">
        <v>455992</v>
      </c>
      <c r="AU27" s="2448">
        <v>456025</v>
      </c>
      <c r="AV27" s="2448">
        <v>67006</v>
      </c>
      <c r="AW27" s="2448">
        <v>200079</v>
      </c>
      <c r="AX27" s="2448">
        <v>188941</v>
      </c>
      <c r="AY27" s="2448">
        <v>119946</v>
      </c>
      <c r="AZ27" s="2448">
        <v>68994</v>
      </c>
      <c r="BA27" s="2448">
        <v>565</v>
      </c>
      <c r="BB27" s="2448" t="s">
        <v>21</v>
      </c>
      <c r="BC27" s="2448" t="s">
        <v>21</v>
      </c>
      <c r="BD27" s="2448" t="s">
        <v>21</v>
      </c>
      <c r="BE27" s="2448" t="s">
        <v>21</v>
      </c>
      <c r="BF27" s="2448" t="s">
        <v>21</v>
      </c>
      <c r="BG27" s="2448" t="s">
        <v>21</v>
      </c>
      <c r="BH27" s="2448" t="s">
        <v>21</v>
      </c>
      <c r="BI27" s="217" t="s">
        <v>22</v>
      </c>
      <c r="BJ27" s="1448" t="s">
        <v>29</v>
      </c>
      <c r="BK27" s="670" t="s">
        <v>26</v>
      </c>
      <c r="BL27" s="88" t="s">
        <v>26</v>
      </c>
      <c r="BM27" s="89" t="s">
        <v>26</v>
      </c>
      <c r="BN27" s="134" t="s">
        <v>165</v>
      </c>
      <c r="BO27" s="82">
        <v>348759</v>
      </c>
      <c r="BP27" s="2448">
        <v>348759</v>
      </c>
      <c r="BQ27" s="2448">
        <v>52368</v>
      </c>
      <c r="BR27" s="2448">
        <v>152272</v>
      </c>
      <c r="BS27" s="2448">
        <v>144119</v>
      </c>
      <c r="BT27" s="2448">
        <v>87465</v>
      </c>
      <c r="BU27" s="2448">
        <v>56654</v>
      </c>
      <c r="BV27" s="2448" t="s">
        <v>22</v>
      </c>
      <c r="BW27" s="2448" t="s">
        <v>21</v>
      </c>
      <c r="BX27" s="2448" t="s">
        <v>21</v>
      </c>
      <c r="BY27" s="2448" t="s">
        <v>21</v>
      </c>
      <c r="BZ27" s="2448" t="s">
        <v>21</v>
      </c>
      <c r="CA27" s="2448" t="s">
        <v>21</v>
      </c>
      <c r="CB27" s="2448" t="s">
        <v>21</v>
      </c>
      <c r="CC27" s="2448" t="s">
        <v>21</v>
      </c>
      <c r="CD27" s="217" t="s">
        <v>21</v>
      </c>
      <c r="CE27" s="1448" t="s">
        <v>29</v>
      </c>
      <c r="CF27" s="670" t="s">
        <v>26</v>
      </c>
      <c r="CG27" s="74"/>
      <c r="CH27" s="211"/>
      <c r="CI27" s="211"/>
      <c r="CJ27" s="211"/>
      <c r="CK27" s="211"/>
      <c r="CL27" s="211"/>
      <c r="CM27" s="211"/>
    </row>
    <row r="28" spans="1:92" ht="7.5" customHeight="1">
      <c r="A28" s="85"/>
      <c r="B28" s="87"/>
      <c r="C28" s="136"/>
      <c r="D28" s="82"/>
      <c r="E28" s="2448"/>
      <c r="F28" s="2448"/>
      <c r="G28" s="2448"/>
      <c r="H28" s="2448"/>
      <c r="I28" s="2448"/>
      <c r="J28" s="2448"/>
      <c r="K28" s="2448"/>
      <c r="L28" s="2448"/>
      <c r="M28" s="2448"/>
      <c r="N28" s="2448"/>
      <c r="O28" s="2448"/>
      <c r="P28" s="2448"/>
      <c r="Q28" s="2448"/>
      <c r="R28" s="2448"/>
      <c r="S28" s="217"/>
      <c r="T28" s="1449"/>
      <c r="U28" s="509"/>
      <c r="V28" s="85"/>
      <c r="W28" s="87"/>
      <c r="X28" s="136"/>
      <c r="Y28" s="82"/>
      <c r="Z28" s="2448"/>
      <c r="AA28" s="2448"/>
      <c r="AB28" s="2448"/>
      <c r="AC28" s="2448"/>
      <c r="AD28" s="2448"/>
      <c r="AE28" s="2448"/>
      <c r="AF28" s="2448"/>
      <c r="AG28" s="2448"/>
      <c r="AH28" s="2448"/>
      <c r="AI28" s="2448"/>
      <c r="AJ28" s="2448"/>
      <c r="AK28" s="2448"/>
      <c r="AL28" s="2448"/>
      <c r="AM28" s="2448"/>
      <c r="AN28" s="217"/>
      <c r="AO28" s="1449"/>
      <c r="AP28" s="509"/>
      <c r="AQ28" s="85"/>
      <c r="AR28" s="87"/>
      <c r="AS28" s="136"/>
      <c r="AT28" s="82"/>
      <c r="AU28" s="2448"/>
      <c r="AV28" s="2448"/>
      <c r="AW28" s="2448"/>
      <c r="AX28" s="2448"/>
      <c r="AY28" s="2448"/>
      <c r="AZ28" s="2448"/>
      <c r="BA28" s="2448"/>
      <c r="BB28" s="2448"/>
      <c r="BC28" s="2448"/>
      <c r="BD28" s="2448"/>
      <c r="BE28" s="2448"/>
      <c r="BF28" s="2448"/>
      <c r="BG28" s="2448"/>
      <c r="BH28" s="2448"/>
      <c r="BI28" s="217"/>
      <c r="BJ28" s="1449"/>
      <c r="BK28" s="509"/>
      <c r="BL28" s="85"/>
      <c r="BM28" s="87"/>
      <c r="BN28" s="136"/>
      <c r="BO28" s="82"/>
      <c r="BP28" s="2448"/>
      <c r="BQ28" s="2448"/>
      <c r="BR28" s="2448"/>
      <c r="BS28" s="2448"/>
      <c r="BT28" s="2448"/>
      <c r="BU28" s="2448"/>
      <c r="BV28" s="2448"/>
      <c r="BW28" s="2448"/>
      <c r="BX28" s="2448"/>
      <c r="BY28" s="2448"/>
      <c r="BZ28" s="2448"/>
      <c r="CA28" s="2448"/>
      <c r="CB28" s="2448"/>
      <c r="CC28" s="2448"/>
      <c r="CD28" s="217"/>
      <c r="CE28" s="1449"/>
      <c r="CF28" s="509"/>
      <c r="CG28" s="74"/>
      <c r="CH28" s="211"/>
      <c r="CI28" s="211"/>
      <c r="CJ28" s="211"/>
      <c r="CK28" s="211"/>
      <c r="CL28" s="211"/>
      <c r="CM28" s="211"/>
    </row>
    <row r="29" spans="1:92" ht="15" customHeight="1">
      <c r="A29" s="93" t="s">
        <v>2162</v>
      </c>
      <c r="B29" s="94" t="s">
        <v>23</v>
      </c>
      <c r="C29" s="137" t="s">
        <v>166</v>
      </c>
      <c r="D29" s="82">
        <v>215977</v>
      </c>
      <c r="E29" s="2448">
        <v>215549</v>
      </c>
      <c r="F29" s="2448">
        <v>45709</v>
      </c>
      <c r="G29" s="2448">
        <v>67642</v>
      </c>
      <c r="H29" s="2448">
        <v>102198</v>
      </c>
      <c r="I29" s="2448">
        <v>54127</v>
      </c>
      <c r="J29" s="2448">
        <v>48071</v>
      </c>
      <c r="K29" s="2448">
        <v>20897</v>
      </c>
      <c r="L29" s="2448">
        <v>4687</v>
      </c>
      <c r="M29" s="2448">
        <v>4771</v>
      </c>
      <c r="N29" s="2448">
        <v>1266</v>
      </c>
      <c r="O29" s="2448" t="s">
        <v>21</v>
      </c>
      <c r="P29" s="2448">
        <v>3505</v>
      </c>
      <c r="Q29" s="2448">
        <v>1689</v>
      </c>
      <c r="R29" s="2448">
        <v>1816</v>
      </c>
      <c r="S29" s="217">
        <v>5251</v>
      </c>
      <c r="T29" s="1548" t="s">
        <v>30</v>
      </c>
      <c r="U29" s="669" t="s">
        <v>2160</v>
      </c>
      <c r="V29" s="93" t="s">
        <v>2162</v>
      </c>
      <c r="W29" s="94" t="s">
        <v>23</v>
      </c>
      <c r="X29" s="137" t="s">
        <v>166</v>
      </c>
      <c r="Y29" s="82">
        <v>9655</v>
      </c>
      <c r="Z29" s="2448">
        <v>9231</v>
      </c>
      <c r="AA29" s="2448">
        <v>3641</v>
      </c>
      <c r="AB29" s="2448">
        <v>601</v>
      </c>
      <c r="AC29" s="2448">
        <v>4989</v>
      </c>
      <c r="AD29" s="2448">
        <v>784</v>
      </c>
      <c r="AE29" s="2448">
        <v>4205</v>
      </c>
      <c r="AF29" s="2448">
        <v>10318</v>
      </c>
      <c r="AG29" s="2448">
        <v>8949</v>
      </c>
      <c r="AH29" s="2448">
        <v>9023</v>
      </c>
      <c r="AI29" s="2448">
        <v>2229</v>
      </c>
      <c r="AJ29" s="2448" t="s">
        <v>21</v>
      </c>
      <c r="AK29" s="2448">
        <v>6794</v>
      </c>
      <c r="AL29" s="2448">
        <v>3827</v>
      </c>
      <c r="AM29" s="2448">
        <v>2967</v>
      </c>
      <c r="AN29" s="217">
        <v>1290</v>
      </c>
      <c r="AO29" s="1548" t="s">
        <v>30</v>
      </c>
      <c r="AP29" s="669" t="s">
        <v>2160</v>
      </c>
      <c r="AQ29" s="93" t="s">
        <v>2162</v>
      </c>
      <c r="AR29" s="94" t="s">
        <v>23</v>
      </c>
      <c r="AS29" s="137" t="s">
        <v>166</v>
      </c>
      <c r="AT29" s="82">
        <v>183560</v>
      </c>
      <c r="AU29" s="2448">
        <v>183578</v>
      </c>
      <c r="AV29" s="2448">
        <v>37904</v>
      </c>
      <c r="AW29" s="2448">
        <v>67004</v>
      </c>
      <c r="AX29" s="2448">
        <v>78670</v>
      </c>
      <c r="AY29" s="2448">
        <v>46703</v>
      </c>
      <c r="AZ29" s="2448">
        <v>31967</v>
      </c>
      <c r="BA29" s="2448">
        <v>591</v>
      </c>
      <c r="BB29" s="2448" t="s">
        <v>21</v>
      </c>
      <c r="BC29" s="2448" t="s">
        <v>21</v>
      </c>
      <c r="BD29" s="2448" t="s">
        <v>21</v>
      </c>
      <c r="BE29" s="2448" t="s">
        <v>21</v>
      </c>
      <c r="BF29" s="2448" t="s">
        <v>21</v>
      </c>
      <c r="BG29" s="2448" t="s">
        <v>21</v>
      </c>
      <c r="BH29" s="2448" t="s">
        <v>21</v>
      </c>
      <c r="BI29" s="217" t="s">
        <v>22</v>
      </c>
      <c r="BJ29" s="1548" t="s">
        <v>30</v>
      </c>
      <c r="BK29" s="669" t="s">
        <v>2160</v>
      </c>
      <c r="BL29" s="93" t="s">
        <v>2162</v>
      </c>
      <c r="BM29" s="94" t="s">
        <v>23</v>
      </c>
      <c r="BN29" s="137" t="s">
        <v>166</v>
      </c>
      <c r="BO29" s="82">
        <v>142344</v>
      </c>
      <c r="BP29" s="2448">
        <v>142344</v>
      </c>
      <c r="BQ29" s="2448">
        <v>30121</v>
      </c>
      <c r="BR29" s="2448">
        <v>51374</v>
      </c>
      <c r="BS29" s="2448">
        <v>60849</v>
      </c>
      <c r="BT29" s="2448">
        <v>34432</v>
      </c>
      <c r="BU29" s="2448">
        <v>26417</v>
      </c>
      <c r="BV29" s="2448" t="s">
        <v>22</v>
      </c>
      <c r="BW29" s="2448" t="s">
        <v>21</v>
      </c>
      <c r="BX29" s="2448" t="s">
        <v>21</v>
      </c>
      <c r="BY29" s="2448" t="s">
        <v>21</v>
      </c>
      <c r="BZ29" s="2448" t="s">
        <v>21</v>
      </c>
      <c r="CA29" s="2448" t="s">
        <v>21</v>
      </c>
      <c r="CB29" s="2448" t="s">
        <v>21</v>
      </c>
      <c r="CC29" s="2448" t="s">
        <v>21</v>
      </c>
      <c r="CD29" s="217" t="s">
        <v>21</v>
      </c>
      <c r="CE29" s="1548" t="s">
        <v>30</v>
      </c>
      <c r="CF29" s="669" t="s">
        <v>2160</v>
      </c>
      <c r="CG29" s="1057"/>
      <c r="CH29" s="211"/>
      <c r="CI29" s="211"/>
      <c r="CJ29" s="211"/>
      <c r="CK29" s="211"/>
      <c r="CL29" s="211"/>
      <c r="CM29" s="211"/>
    </row>
    <row r="30" spans="1:92" ht="15" customHeight="1">
      <c r="A30" s="88" t="s">
        <v>26</v>
      </c>
      <c r="B30" s="89" t="s">
        <v>26</v>
      </c>
      <c r="C30" s="137" t="s">
        <v>167</v>
      </c>
      <c r="D30" s="82">
        <v>209097</v>
      </c>
      <c r="E30" s="2448">
        <v>209309</v>
      </c>
      <c r="F30" s="2448">
        <v>40656</v>
      </c>
      <c r="G30" s="2448">
        <v>70630</v>
      </c>
      <c r="H30" s="2448">
        <v>98024</v>
      </c>
      <c r="I30" s="2448">
        <v>53555</v>
      </c>
      <c r="J30" s="2448">
        <v>44469</v>
      </c>
      <c r="K30" s="2448">
        <v>20634</v>
      </c>
      <c r="L30" s="2448">
        <v>4663</v>
      </c>
      <c r="M30" s="2448">
        <v>4382</v>
      </c>
      <c r="N30" s="2448">
        <v>1117</v>
      </c>
      <c r="O30" s="2448" t="s">
        <v>21</v>
      </c>
      <c r="P30" s="2448">
        <v>3265</v>
      </c>
      <c r="Q30" s="2448">
        <v>1664</v>
      </c>
      <c r="R30" s="2448">
        <v>1601</v>
      </c>
      <c r="S30" s="217">
        <v>5529</v>
      </c>
      <c r="T30" s="1448" t="s">
        <v>31</v>
      </c>
      <c r="U30" s="670" t="s">
        <v>26</v>
      </c>
      <c r="V30" s="88" t="s">
        <v>26</v>
      </c>
      <c r="W30" s="89" t="s">
        <v>26</v>
      </c>
      <c r="X30" s="137" t="s">
        <v>167</v>
      </c>
      <c r="Y30" s="82">
        <v>7811</v>
      </c>
      <c r="Z30" s="2448">
        <v>8411</v>
      </c>
      <c r="AA30" s="2448">
        <v>3163</v>
      </c>
      <c r="AB30" s="2448">
        <v>504</v>
      </c>
      <c r="AC30" s="2448">
        <v>4744</v>
      </c>
      <c r="AD30" s="2448">
        <v>830</v>
      </c>
      <c r="AE30" s="2448">
        <v>3914</v>
      </c>
      <c r="AF30" s="2448">
        <v>9689</v>
      </c>
      <c r="AG30" s="2448">
        <v>9069</v>
      </c>
      <c r="AH30" s="2448">
        <v>8985</v>
      </c>
      <c r="AI30" s="2448">
        <v>2153</v>
      </c>
      <c r="AJ30" s="2448" t="s">
        <v>21</v>
      </c>
      <c r="AK30" s="2448">
        <v>6832</v>
      </c>
      <c r="AL30" s="2448">
        <v>3763</v>
      </c>
      <c r="AM30" s="2448">
        <v>3069</v>
      </c>
      <c r="AN30" s="217">
        <v>1374</v>
      </c>
      <c r="AO30" s="1448" t="s">
        <v>31</v>
      </c>
      <c r="AP30" s="670" t="s">
        <v>26</v>
      </c>
      <c r="AQ30" s="88" t="s">
        <v>26</v>
      </c>
      <c r="AR30" s="89" t="s">
        <v>26</v>
      </c>
      <c r="AS30" s="137" t="s">
        <v>167</v>
      </c>
      <c r="AT30" s="82">
        <v>178024</v>
      </c>
      <c r="AU30" s="2448">
        <v>177964</v>
      </c>
      <c r="AV30" s="2448">
        <v>33575</v>
      </c>
      <c r="AW30" s="2448">
        <v>70089</v>
      </c>
      <c r="AX30" s="2448">
        <v>74300</v>
      </c>
      <c r="AY30" s="2448">
        <v>46191</v>
      </c>
      <c r="AZ30" s="2448">
        <v>28109</v>
      </c>
      <c r="BA30" s="2448">
        <v>647</v>
      </c>
      <c r="BB30" s="2448" t="s">
        <v>21</v>
      </c>
      <c r="BC30" s="2448" t="s">
        <v>21</v>
      </c>
      <c r="BD30" s="2448" t="s">
        <v>21</v>
      </c>
      <c r="BE30" s="2448" t="s">
        <v>21</v>
      </c>
      <c r="BF30" s="2448" t="s">
        <v>21</v>
      </c>
      <c r="BG30" s="2448" t="s">
        <v>21</v>
      </c>
      <c r="BH30" s="2448" t="s">
        <v>21</v>
      </c>
      <c r="BI30" s="217" t="s">
        <v>22</v>
      </c>
      <c r="BJ30" s="1448" t="s">
        <v>31</v>
      </c>
      <c r="BK30" s="670" t="s">
        <v>26</v>
      </c>
      <c r="BL30" s="88" t="s">
        <v>26</v>
      </c>
      <c r="BM30" s="89" t="s">
        <v>26</v>
      </c>
      <c r="BN30" s="137" t="s">
        <v>167</v>
      </c>
      <c r="BO30" s="82">
        <v>137633</v>
      </c>
      <c r="BP30" s="2448">
        <v>137633</v>
      </c>
      <c r="BQ30" s="2448">
        <v>26804</v>
      </c>
      <c r="BR30" s="2448">
        <v>53466</v>
      </c>
      <c r="BS30" s="2448">
        <v>57363</v>
      </c>
      <c r="BT30" s="2448">
        <v>34218</v>
      </c>
      <c r="BU30" s="2448">
        <v>23145</v>
      </c>
      <c r="BV30" s="2448" t="s">
        <v>22</v>
      </c>
      <c r="BW30" s="2448" t="s">
        <v>21</v>
      </c>
      <c r="BX30" s="2448" t="s">
        <v>21</v>
      </c>
      <c r="BY30" s="2448" t="s">
        <v>21</v>
      </c>
      <c r="BZ30" s="2448" t="s">
        <v>21</v>
      </c>
      <c r="CA30" s="2448" t="s">
        <v>21</v>
      </c>
      <c r="CB30" s="2448" t="s">
        <v>21</v>
      </c>
      <c r="CC30" s="2448" t="s">
        <v>21</v>
      </c>
      <c r="CD30" s="217" t="s">
        <v>21</v>
      </c>
      <c r="CE30" s="1448" t="s">
        <v>31</v>
      </c>
      <c r="CF30" s="670" t="s">
        <v>26</v>
      </c>
      <c r="CG30" s="74"/>
      <c r="CH30" s="211"/>
      <c r="CI30" s="211"/>
      <c r="CJ30" s="211"/>
      <c r="CK30" s="211"/>
      <c r="CL30" s="211"/>
      <c r="CM30" s="211"/>
    </row>
    <row r="31" spans="1:92" ht="15" customHeight="1">
      <c r="A31" s="88" t="s">
        <v>26</v>
      </c>
      <c r="B31" s="89" t="s">
        <v>26</v>
      </c>
      <c r="C31" s="137" t="s">
        <v>168</v>
      </c>
      <c r="D31" s="82">
        <v>198709</v>
      </c>
      <c r="E31" s="2448">
        <v>197893</v>
      </c>
      <c r="F31" s="2448">
        <v>34545</v>
      </c>
      <c r="G31" s="2448">
        <v>73081</v>
      </c>
      <c r="H31" s="2448">
        <v>90266</v>
      </c>
      <c r="I31" s="2448">
        <v>52197</v>
      </c>
      <c r="J31" s="2448">
        <v>38069</v>
      </c>
      <c r="K31" s="2448">
        <v>21395</v>
      </c>
      <c r="L31" s="2448">
        <v>4052</v>
      </c>
      <c r="M31" s="2448">
        <v>4420</v>
      </c>
      <c r="N31" s="2448">
        <v>1038</v>
      </c>
      <c r="O31" s="2448" t="s">
        <v>21</v>
      </c>
      <c r="P31" s="2448">
        <v>3382</v>
      </c>
      <c r="Q31" s="2448">
        <v>1651</v>
      </c>
      <c r="R31" s="2448">
        <v>1731</v>
      </c>
      <c r="S31" s="217">
        <v>5144</v>
      </c>
      <c r="T31" s="1448" t="s">
        <v>32</v>
      </c>
      <c r="U31" s="670" t="s">
        <v>26</v>
      </c>
      <c r="V31" s="88" t="s">
        <v>26</v>
      </c>
      <c r="W31" s="89" t="s">
        <v>26</v>
      </c>
      <c r="X31" s="137" t="s">
        <v>168</v>
      </c>
      <c r="Y31" s="82">
        <v>7682</v>
      </c>
      <c r="Z31" s="2448">
        <v>6396</v>
      </c>
      <c r="AA31" s="2448">
        <v>2266</v>
      </c>
      <c r="AB31" s="2448">
        <v>403</v>
      </c>
      <c r="AC31" s="2448">
        <v>3727</v>
      </c>
      <c r="AD31" s="2448">
        <v>912</v>
      </c>
      <c r="AE31" s="2448">
        <v>2815</v>
      </c>
      <c r="AF31" s="2448">
        <v>10976</v>
      </c>
      <c r="AG31" s="2448">
        <v>8063</v>
      </c>
      <c r="AH31" s="2448">
        <v>8190</v>
      </c>
      <c r="AI31" s="2448">
        <v>1917</v>
      </c>
      <c r="AJ31" s="2448" t="s">
        <v>21</v>
      </c>
      <c r="AK31" s="2448">
        <v>6273</v>
      </c>
      <c r="AL31" s="2448">
        <v>3577</v>
      </c>
      <c r="AM31" s="2448">
        <v>2696</v>
      </c>
      <c r="AN31" s="217">
        <v>1236</v>
      </c>
      <c r="AO31" s="1448" t="s">
        <v>32</v>
      </c>
      <c r="AP31" s="670" t="s">
        <v>26</v>
      </c>
      <c r="AQ31" s="88" t="s">
        <v>26</v>
      </c>
      <c r="AR31" s="89" t="s">
        <v>26</v>
      </c>
      <c r="AS31" s="137" t="s">
        <v>168</v>
      </c>
      <c r="AT31" s="82">
        <v>169516</v>
      </c>
      <c r="AU31" s="2448">
        <v>169561</v>
      </c>
      <c r="AV31" s="2448">
        <v>28755</v>
      </c>
      <c r="AW31" s="2448">
        <v>72637</v>
      </c>
      <c r="AX31" s="2448">
        <v>68169</v>
      </c>
      <c r="AY31" s="2448">
        <v>45008</v>
      </c>
      <c r="AZ31" s="2448">
        <v>23161</v>
      </c>
      <c r="BA31" s="2448">
        <v>585</v>
      </c>
      <c r="BB31" s="2448" t="s">
        <v>21</v>
      </c>
      <c r="BC31" s="2448" t="s">
        <v>21</v>
      </c>
      <c r="BD31" s="2448" t="s">
        <v>21</v>
      </c>
      <c r="BE31" s="2448" t="s">
        <v>21</v>
      </c>
      <c r="BF31" s="2448" t="s">
        <v>21</v>
      </c>
      <c r="BG31" s="2448" t="s">
        <v>21</v>
      </c>
      <c r="BH31" s="2448" t="s">
        <v>21</v>
      </c>
      <c r="BI31" s="217" t="s">
        <v>22</v>
      </c>
      <c r="BJ31" s="1448" t="s">
        <v>32</v>
      </c>
      <c r="BK31" s="670" t="s">
        <v>26</v>
      </c>
      <c r="BL31" s="88" t="s">
        <v>26</v>
      </c>
      <c r="BM31" s="89" t="s">
        <v>26</v>
      </c>
      <c r="BN31" s="137" t="s">
        <v>168</v>
      </c>
      <c r="BO31" s="82">
        <v>130483</v>
      </c>
      <c r="BP31" s="2448">
        <v>130483</v>
      </c>
      <c r="BQ31" s="2448">
        <v>22783</v>
      </c>
      <c r="BR31" s="2448">
        <v>55599</v>
      </c>
      <c r="BS31" s="2448">
        <v>52101</v>
      </c>
      <c r="BT31" s="2448">
        <v>33195</v>
      </c>
      <c r="BU31" s="2448">
        <v>18906</v>
      </c>
      <c r="BV31" s="2448" t="s">
        <v>22</v>
      </c>
      <c r="BW31" s="2448" t="s">
        <v>21</v>
      </c>
      <c r="BX31" s="2448" t="s">
        <v>21</v>
      </c>
      <c r="BY31" s="2448" t="s">
        <v>21</v>
      </c>
      <c r="BZ31" s="2448" t="s">
        <v>21</v>
      </c>
      <c r="CA31" s="2448" t="s">
        <v>21</v>
      </c>
      <c r="CB31" s="2448" t="s">
        <v>21</v>
      </c>
      <c r="CC31" s="2448" t="s">
        <v>21</v>
      </c>
      <c r="CD31" s="217" t="s">
        <v>21</v>
      </c>
      <c r="CE31" s="1448" t="s">
        <v>32</v>
      </c>
      <c r="CF31" s="670" t="s">
        <v>26</v>
      </c>
      <c r="CG31" s="74"/>
      <c r="CH31" s="211"/>
      <c r="CI31" s="211"/>
      <c r="CJ31" s="211"/>
      <c r="CK31" s="211"/>
      <c r="CL31" s="211"/>
      <c r="CM31" s="211"/>
    </row>
    <row r="32" spans="1:92" ht="15" customHeight="1">
      <c r="A32" s="88" t="s">
        <v>26</v>
      </c>
      <c r="B32" s="89" t="s">
        <v>26</v>
      </c>
      <c r="C32" s="137" t="s">
        <v>169</v>
      </c>
      <c r="D32" s="82">
        <v>177381</v>
      </c>
      <c r="E32" s="2448">
        <v>177036</v>
      </c>
      <c r="F32" s="2448">
        <v>27482</v>
      </c>
      <c r="G32" s="2448">
        <v>65240</v>
      </c>
      <c r="H32" s="2448">
        <v>84314</v>
      </c>
      <c r="I32" s="2448">
        <v>48169</v>
      </c>
      <c r="J32" s="2448">
        <v>36144</v>
      </c>
      <c r="K32" s="2448">
        <v>21752</v>
      </c>
      <c r="L32" s="2448">
        <v>4772</v>
      </c>
      <c r="M32" s="2448">
        <v>4643</v>
      </c>
      <c r="N32" s="2448">
        <v>716</v>
      </c>
      <c r="O32" s="2448" t="s">
        <v>21</v>
      </c>
      <c r="P32" s="2448">
        <v>3927</v>
      </c>
      <c r="Q32" s="2448">
        <v>1676</v>
      </c>
      <c r="R32" s="2448">
        <v>2251</v>
      </c>
      <c r="S32" s="217">
        <v>5272</v>
      </c>
      <c r="T32" s="1448" t="s">
        <v>33</v>
      </c>
      <c r="U32" s="670" t="s">
        <v>26</v>
      </c>
      <c r="V32" s="88" t="s">
        <v>26</v>
      </c>
      <c r="W32" s="89" t="s">
        <v>26</v>
      </c>
      <c r="X32" s="137" t="s">
        <v>169</v>
      </c>
      <c r="Y32" s="82">
        <v>4340</v>
      </c>
      <c r="Z32" s="2448">
        <v>4282</v>
      </c>
      <c r="AA32" s="2448">
        <v>1589</v>
      </c>
      <c r="AB32" s="2448">
        <v>284</v>
      </c>
      <c r="AC32" s="2448">
        <v>2409</v>
      </c>
      <c r="AD32" s="2448">
        <v>732</v>
      </c>
      <c r="AE32" s="2448">
        <v>1677</v>
      </c>
      <c r="AF32" s="2448">
        <v>11048</v>
      </c>
      <c r="AG32" s="2448">
        <v>7388</v>
      </c>
      <c r="AH32" s="2448">
        <v>7265</v>
      </c>
      <c r="AI32" s="2448">
        <v>1705</v>
      </c>
      <c r="AJ32" s="2448" t="s">
        <v>21</v>
      </c>
      <c r="AK32" s="2448">
        <v>5560</v>
      </c>
      <c r="AL32" s="2448">
        <v>3141</v>
      </c>
      <c r="AM32" s="2448">
        <v>2419</v>
      </c>
      <c r="AN32" s="217">
        <v>1363</v>
      </c>
      <c r="AO32" s="1448" t="s">
        <v>33</v>
      </c>
      <c r="AP32" s="670" t="s">
        <v>26</v>
      </c>
      <c r="AQ32" s="88" t="s">
        <v>26</v>
      </c>
      <c r="AR32" s="89" t="s">
        <v>26</v>
      </c>
      <c r="AS32" s="137" t="s">
        <v>169</v>
      </c>
      <c r="AT32" s="82">
        <v>151904</v>
      </c>
      <c r="AU32" s="2448">
        <v>151953</v>
      </c>
      <c r="AV32" s="2448">
        <v>22960</v>
      </c>
      <c r="AW32" s="2448">
        <v>64924</v>
      </c>
      <c r="AX32" s="2448">
        <v>64069</v>
      </c>
      <c r="AY32" s="2448">
        <v>41710</v>
      </c>
      <c r="AZ32" s="2448">
        <v>22359</v>
      </c>
      <c r="BA32" s="2448">
        <v>543</v>
      </c>
      <c r="BB32" s="2448" t="s">
        <v>21</v>
      </c>
      <c r="BC32" s="2448" t="s">
        <v>21</v>
      </c>
      <c r="BD32" s="2448" t="s">
        <v>21</v>
      </c>
      <c r="BE32" s="2448" t="s">
        <v>21</v>
      </c>
      <c r="BF32" s="2448" t="s">
        <v>21</v>
      </c>
      <c r="BG32" s="2448" t="s">
        <v>21</v>
      </c>
      <c r="BH32" s="2448" t="s">
        <v>21</v>
      </c>
      <c r="BI32" s="217" t="s">
        <v>22</v>
      </c>
      <c r="BJ32" s="1448" t="s">
        <v>33</v>
      </c>
      <c r="BK32" s="670" t="s">
        <v>26</v>
      </c>
      <c r="BL32" s="88" t="s">
        <v>26</v>
      </c>
      <c r="BM32" s="89" t="s">
        <v>26</v>
      </c>
      <c r="BN32" s="137" t="s">
        <v>169</v>
      </c>
      <c r="BO32" s="82">
        <v>115496</v>
      </c>
      <c r="BP32" s="2448">
        <v>115496</v>
      </c>
      <c r="BQ32" s="2448">
        <v>18152</v>
      </c>
      <c r="BR32" s="2448">
        <v>49256</v>
      </c>
      <c r="BS32" s="2448">
        <v>48088</v>
      </c>
      <c r="BT32" s="2448">
        <v>29766</v>
      </c>
      <c r="BU32" s="2448">
        <v>18322</v>
      </c>
      <c r="BV32" s="2448" t="s">
        <v>22</v>
      </c>
      <c r="BW32" s="2448" t="s">
        <v>21</v>
      </c>
      <c r="BX32" s="2448" t="s">
        <v>21</v>
      </c>
      <c r="BY32" s="2448" t="s">
        <v>21</v>
      </c>
      <c r="BZ32" s="2448" t="s">
        <v>21</v>
      </c>
      <c r="CA32" s="2448" t="s">
        <v>21</v>
      </c>
      <c r="CB32" s="2448" t="s">
        <v>21</v>
      </c>
      <c r="CC32" s="2448" t="s">
        <v>21</v>
      </c>
      <c r="CD32" s="217" t="s">
        <v>21</v>
      </c>
      <c r="CE32" s="1448" t="s">
        <v>33</v>
      </c>
      <c r="CF32" s="670" t="s">
        <v>26</v>
      </c>
      <c r="CG32" s="74"/>
      <c r="CH32" s="211"/>
      <c r="CI32" s="211"/>
      <c r="CJ32" s="211"/>
      <c r="CK32" s="211"/>
      <c r="CL32" s="211"/>
      <c r="CM32" s="211"/>
    </row>
    <row r="33" spans="1:92" ht="15" customHeight="1">
      <c r="A33" s="88">
        <v>1</v>
      </c>
      <c r="B33" s="89" t="s">
        <v>2159</v>
      </c>
      <c r="C33" s="137" t="s">
        <v>2163</v>
      </c>
      <c r="D33" s="82">
        <v>160634</v>
      </c>
      <c r="E33" s="2448">
        <v>160848</v>
      </c>
      <c r="F33" s="2448">
        <v>20865</v>
      </c>
      <c r="G33" s="2448">
        <v>64511</v>
      </c>
      <c r="H33" s="2448">
        <v>75471</v>
      </c>
      <c r="I33" s="2448">
        <v>43225</v>
      </c>
      <c r="J33" s="2448">
        <v>32247</v>
      </c>
      <c r="K33" s="2448">
        <v>21515</v>
      </c>
      <c r="L33" s="2448">
        <v>3489</v>
      </c>
      <c r="M33" s="2448">
        <v>3562</v>
      </c>
      <c r="N33" s="2448">
        <v>606</v>
      </c>
      <c r="O33" s="2448" t="s">
        <v>21</v>
      </c>
      <c r="P33" s="2448">
        <v>2956</v>
      </c>
      <c r="Q33" s="2448">
        <v>1481</v>
      </c>
      <c r="R33" s="2448">
        <v>1475</v>
      </c>
      <c r="S33" s="217">
        <v>5192</v>
      </c>
      <c r="T33" s="1448" t="s">
        <v>34</v>
      </c>
      <c r="U33" s="670" t="s">
        <v>26</v>
      </c>
      <c r="V33" s="88">
        <v>1</v>
      </c>
      <c r="W33" s="89" t="s">
        <v>2159</v>
      </c>
      <c r="X33" s="137" t="s">
        <v>2163</v>
      </c>
      <c r="Y33" s="82">
        <v>3191</v>
      </c>
      <c r="Z33" s="2448">
        <v>3213</v>
      </c>
      <c r="AA33" s="2448">
        <v>1178</v>
      </c>
      <c r="AB33" s="2448">
        <v>328</v>
      </c>
      <c r="AC33" s="2448">
        <v>1707</v>
      </c>
      <c r="AD33" s="2448">
        <v>573</v>
      </c>
      <c r="AE33" s="2448">
        <v>1134</v>
      </c>
      <c r="AF33" s="2448">
        <v>11019</v>
      </c>
      <c r="AG33" s="2448">
        <v>6130</v>
      </c>
      <c r="AH33" s="2448">
        <v>6185</v>
      </c>
      <c r="AI33" s="2448">
        <v>1260</v>
      </c>
      <c r="AJ33" s="2448" t="s">
        <v>21</v>
      </c>
      <c r="AK33" s="2448">
        <v>4925</v>
      </c>
      <c r="AL33" s="2448">
        <v>2772</v>
      </c>
      <c r="AM33" s="2448">
        <v>2153</v>
      </c>
      <c r="AN33" s="217">
        <v>1307</v>
      </c>
      <c r="AO33" s="1448" t="s">
        <v>34</v>
      </c>
      <c r="AP33" s="670" t="s">
        <v>26</v>
      </c>
      <c r="AQ33" s="88">
        <v>1</v>
      </c>
      <c r="AR33" s="89" t="s">
        <v>2159</v>
      </c>
      <c r="AS33" s="137" t="s">
        <v>2163</v>
      </c>
      <c r="AT33" s="82">
        <v>139581</v>
      </c>
      <c r="AU33" s="2448">
        <v>139553</v>
      </c>
      <c r="AV33" s="2448">
        <v>17447</v>
      </c>
      <c r="AW33" s="2448">
        <v>64149</v>
      </c>
      <c r="AX33" s="2448">
        <v>57958</v>
      </c>
      <c r="AY33" s="2448">
        <v>37597</v>
      </c>
      <c r="AZ33" s="2448">
        <v>20361</v>
      </c>
      <c r="BA33" s="2448">
        <v>578</v>
      </c>
      <c r="BB33" s="2448" t="s">
        <v>21</v>
      </c>
      <c r="BC33" s="2448" t="s">
        <v>21</v>
      </c>
      <c r="BD33" s="2448" t="s">
        <v>21</v>
      </c>
      <c r="BE33" s="2448" t="s">
        <v>21</v>
      </c>
      <c r="BF33" s="2448" t="s">
        <v>21</v>
      </c>
      <c r="BG33" s="2448" t="s">
        <v>21</v>
      </c>
      <c r="BH33" s="2448" t="s">
        <v>21</v>
      </c>
      <c r="BI33" s="217" t="s">
        <v>22</v>
      </c>
      <c r="BJ33" s="1448" t="s">
        <v>34</v>
      </c>
      <c r="BK33" s="670" t="s">
        <v>26</v>
      </c>
      <c r="BL33" s="88">
        <v>1</v>
      </c>
      <c r="BM33" s="89" t="s">
        <v>2159</v>
      </c>
      <c r="BN33" s="137" t="s">
        <v>2163</v>
      </c>
      <c r="BO33" s="82">
        <v>106446</v>
      </c>
      <c r="BP33" s="2448">
        <v>106446</v>
      </c>
      <c r="BQ33" s="2448">
        <v>13649</v>
      </c>
      <c r="BR33" s="2448">
        <v>48759</v>
      </c>
      <c r="BS33" s="2448">
        <v>44038</v>
      </c>
      <c r="BT33" s="2448">
        <v>27347</v>
      </c>
      <c r="BU33" s="2448">
        <v>16691</v>
      </c>
      <c r="BV33" s="2448" t="s">
        <v>22</v>
      </c>
      <c r="BW33" s="2448" t="s">
        <v>21</v>
      </c>
      <c r="BX33" s="2448" t="s">
        <v>21</v>
      </c>
      <c r="BY33" s="2448" t="s">
        <v>21</v>
      </c>
      <c r="BZ33" s="2448" t="s">
        <v>21</v>
      </c>
      <c r="CA33" s="2448" t="s">
        <v>21</v>
      </c>
      <c r="CB33" s="2448" t="s">
        <v>21</v>
      </c>
      <c r="CC33" s="2448" t="s">
        <v>21</v>
      </c>
      <c r="CD33" s="217" t="s">
        <v>21</v>
      </c>
      <c r="CE33" s="1448" t="s">
        <v>34</v>
      </c>
      <c r="CF33" s="670" t="s">
        <v>26</v>
      </c>
      <c r="CG33" s="74"/>
      <c r="CH33" s="211"/>
      <c r="CI33" s="211"/>
      <c r="CJ33" s="211"/>
      <c r="CK33" s="211"/>
      <c r="CL33" s="211"/>
      <c r="CM33" s="211"/>
    </row>
    <row r="34" spans="1:92" ht="15" customHeight="1">
      <c r="A34" s="88" t="s">
        <v>26</v>
      </c>
      <c r="B34" s="89" t="s">
        <v>26</v>
      </c>
      <c r="C34" s="137" t="s">
        <v>170</v>
      </c>
      <c r="D34" s="82">
        <v>163512</v>
      </c>
      <c r="E34" s="2448">
        <v>164068</v>
      </c>
      <c r="F34" s="2448">
        <v>18779</v>
      </c>
      <c r="G34" s="2448">
        <v>70922</v>
      </c>
      <c r="H34" s="2448">
        <v>74368</v>
      </c>
      <c r="I34" s="2448">
        <v>41866</v>
      </c>
      <c r="J34" s="2448">
        <v>32501</v>
      </c>
      <c r="K34" s="2448">
        <v>20884</v>
      </c>
      <c r="L34" s="2448">
        <v>2576</v>
      </c>
      <c r="M34" s="2448">
        <v>2750</v>
      </c>
      <c r="N34" s="2448">
        <v>531</v>
      </c>
      <c r="O34" s="2448" t="s">
        <v>21</v>
      </c>
      <c r="P34" s="2448">
        <v>2219</v>
      </c>
      <c r="Q34" s="2448">
        <v>1445</v>
      </c>
      <c r="R34" s="2448">
        <v>774</v>
      </c>
      <c r="S34" s="217">
        <v>4996</v>
      </c>
      <c r="T34" s="1448" t="s">
        <v>35</v>
      </c>
      <c r="U34" s="670" t="s">
        <v>26</v>
      </c>
      <c r="V34" s="88" t="s">
        <v>26</v>
      </c>
      <c r="W34" s="89" t="s">
        <v>26</v>
      </c>
      <c r="X34" s="137" t="s">
        <v>170</v>
      </c>
      <c r="Y34" s="82">
        <v>3643</v>
      </c>
      <c r="Z34" s="2448">
        <v>3972</v>
      </c>
      <c r="AA34" s="2448">
        <v>1192</v>
      </c>
      <c r="AB34" s="2448">
        <v>603</v>
      </c>
      <c r="AC34" s="2448">
        <v>2177</v>
      </c>
      <c r="AD34" s="2448">
        <v>709</v>
      </c>
      <c r="AE34" s="2448">
        <v>1468</v>
      </c>
      <c r="AF34" s="2448">
        <v>10687</v>
      </c>
      <c r="AG34" s="2448">
        <v>6220</v>
      </c>
      <c r="AH34" s="2448">
        <v>6243</v>
      </c>
      <c r="AI34" s="2448">
        <v>1164</v>
      </c>
      <c r="AJ34" s="2448" t="s">
        <v>21</v>
      </c>
      <c r="AK34" s="2448">
        <v>5079</v>
      </c>
      <c r="AL34" s="2448">
        <v>2839</v>
      </c>
      <c r="AM34" s="2448">
        <v>2240</v>
      </c>
      <c r="AN34" s="217">
        <v>1284</v>
      </c>
      <c r="AO34" s="1448" t="s">
        <v>35</v>
      </c>
      <c r="AP34" s="670" t="s">
        <v>26</v>
      </c>
      <c r="AQ34" s="88" t="s">
        <v>26</v>
      </c>
      <c r="AR34" s="89" t="s">
        <v>26</v>
      </c>
      <c r="AS34" s="137" t="s">
        <v>170</v>
      </c>
      <c r="AT34" s="82">
        <v>142534</v>
      </c>
      <c r="AU34" s="2448">
        <v>142560</v>
      </c>
      <c r="AV34" s="2448">
        <v>15543</v>
      </c>
      <c r="AW34" s="2448">
        <v>70276</v>
      </c>
      <c r="AX34" s="2448">
        <v>56740</v>
      </c>
      <c r="AY34" s="2448">
        <v>36048</v>
      </c>
      <c r="AZ34" s="2448">
        <v>20692</v>
      </c>
      <c r="BA34" s="2448">
        <v>532</v>
      </c>
      <c r="BB34" s="2448" t="s">
        <v>21</v>
      </c>
      <c r="BC34" s="2448" t="s">
        <v>21</v>
      </c>
      <c r="BD34" s="2448" t="s">
        <v>21</v>
      </c>
      <c r="BE34" s="2448" t="s">
        <v>21</v>
      </c>
      <c r="BF34" s="2448" t="s">
        <v>21</v>
      </c>
      <c r="BG34" s="2448" t="s">
        <v>21</v>
      </c>
      <c r="BH34" s="2448" t="s">
        <v>21</v>
      </c>
      <c r="BI34" s="217" t="s">
        <v>22</v>
      </c>
      <c r="BJ34" s="1448" t="s">
        <v>35</v>
      </c>
      <c r="BK34" s="670" t="s">
        <v>26</v>
      </c>
      <c r="BL34" s="88" t="s">
        <v>26</v>
      </c>
      <c r="BM34" s="89" t="s">
        <v>26</v>
      </c>
      <c r="BN34" s="137" t="s">
        <v>170</v>
      </c>
      <c r="BO34" s="82">
        <v>109273</v>
      </c>
      <c r="BP34" s="2448">
        <v>109273</v>
      </c>
      <c r="BQ34" s="2448">
        <v>12021</v>
      </c>
      <c r="BR34" s="2448">
        <v>54120</v>
      </c>
      <c r="BS34" s="2448">
        <v>43132</v>
      </c>
      <c r="BT34" s="2448">
        <v>26281</v>
      </c>
      <c r="BU34" s="2448">
        <v>16851</v>
      </c>
      <c r="BV34" s="2448" t="s">
        <v>22</v>
      </c>
      <c r="BW34" s="2448" t="s">
        <v>21</v>
      </c>
      <c r="BX34" s="2448" t="s">
        <v>21</v>
      </c>
      <c r="BY34" s="2448" t="s">
        <v>21</v>
      </c>
      <c r="BZ34" s="2448" t="s">
        <v>21</v>
      </c>
      <c r="CA34" s="2448" t="s">
        <v>21</v>
      </c>
      <c r="CB34" s="2448" t="s">
        <v>21</v>
      </c>
      <c r="CC34" s="2448" t="s">
        <v>21</v>
      </c>
      <c r="CD34" s="217" t="s">
        <v>21</v>
      </c>
      <c r="CE34" s="1448" t="s">
        <v>35</v>
      </c>
      <c r="CF34" s="670" t="s">
        <v>26</v>
      </c>
      <c r="CG34" s="74"/>
      <c r="CH34" s="211"/>
      <c r="CI34" s="211"/>
      <c r="CJ34" s="211"/>
      <c r="CK34" s="211"/>
      <c r="CL34" s="211"/>
      <c r="CM34" s="211"/>
    </row>
    <row r="35" spans="1:92" ht="15" customHeight="1">
      <c r="A35" s="88" t="s">
        <v>26</v>
      </c>
      <c r="B35" s="89" t="s">
        <v>26</v>
      </c>
      <c r="C35" s="137" t="s">
        <v>171</v>
      </c>
      <c r="D35" s="82">
        <v>190635</v>
      </c>
      <c r="E35" s="2448">
        <v>191410</v>
      </c>
      <c r="F35" s="2448">
        <v>20593</v>
      </c>
      <c r="G35" s="2448">
        <v>82901</v>
      </c>
      <c r="H35" s="2448">
        <v>87916</v>
      </c>
      <c r="I35" s="2448">
        <v>47263</v>
      </c>
      <c r="J35" s="2448">
        <v>40652</v>
      </c>
      <c r="K35" s="2448">
        <v>20083</v>
      </c>
      <c r="L35" s="2448">
        <v>2988</v>
      </c>
      <c r="M35" s="2448">
        <v>3026</v>
      </c>
      <c r="N35" s="2448">
        <v>566</v>
      </c>
      <c r="O35" s="2448" t="s">
        <v>21</v>
      </c>
      <c r="P35" s="2448">
        <v>2460</v>
      </c>
      <c r="Q35" s="2448">
        <v>1572</v>
      </c>
      <c r="R35" s="2448">
        <v>888</v>
      </c>
      <c r="S35" s="217">
        <v>4959</v>
      </c>
      <c r="T35" s="1448" t="s">
        <v>36</v>
      </c>
      <c r="U35" s="670" t="s">
        <v>26</v>
      </c>
      <c r="V35" s="88" t="s">
        <v>26</v>
      </c>
      <c r="W35" s="89" t="s">
        <v>26</v>
      </c>
      <c r="X35" s="137" t="s">
        <v>171</v>
      </c>
      <c r="Y35" s="82">
        <v>3950</v>
      </c>
      <c r="Z35" s="2448">
        <v>4695</v>
      </c>
      <c r="AA35" s="2448">
        <v>1675</v>
      </c>
      <c r="AB35" s="2448">
        <v>697</v>
      </c>
      <c r="AC35" s="2448">
        <v>2323</v>
      </c>
      <c r="AD35" s="2448">
        <v>804</v>
      </c>
      <c r="AE35" s="2448">
        <v>1519</v>
      </c>
      <c r="AF35" s="2448">
        <v>9943</v>
      </c>
      <c r="AG35" s="2448">
        <v>6774</v>
      </c>
      <c r="AH35" s="2448">
        <v>6794</v>
      </c>
      <c r="AI35" s="2448">
        <v>1155</v>
      </c>
      <c r="AJ35" s="2448" t="s">
        <v>21</v>
      </c>
      <c r="AK35" s="2448">
        <v>5639</v>
      </c>
      <c r="AL35" s="2448">
        <v>3137</v>
      </c>
      <c r="AM35" s="2448">
        <v>2502</v>
      </c>
      <c r="AN35" s="217">
        <v>1263</v>
      </c>
      <c r="AO35" s="1448" t="s">
        <v>36</v>
      </c>
      <c r="AP35" s="670" t="s">
        <v>26</v>
      </c>
      <c r="AQ35" s="88" t="s">
        <v>26</v>
      </c>
      <c r="AR35" s="89" t="s">
        <v>26</v>
      </c>
      <c r="AS35" s="137" t="s">
        <v>171</v>
      </c>
      <c r="AT35" s="82">
        <v>167279</v>
      </c>
      <c r="AU35" s="2448">
        <v>167264</v>
      </c>
      <c r="AV35" s="2448">
        <v>16848</v>
      </c>
      <c r="AW35" s="2448">
        <v>82156</v>
      </c>
      <c r="AX35" s="2448">
        <v>68261</v>
      </c>
      <c r="AY35" s="2448">
        <v>40836</v>
      </c>
      <c r="AZ35" s="2448">
        <v>27425</v>
      </c>
      <c r="BA35" s="2448">
        <v>553</v>
      </c>
      <c r="BB35" s="2448" t="s">
        <v>21</v>
      </c>
      <c r="BC35" s="2448" t="s">
        <v>21</v>
      </c>
      <c r="BD35" s="2448" t="s">
        <v>21</v>
      </c>
      <c r="BE35" s="2448" t="s">
        <v>21</v>
      </c>
      <c r="BF35" s="2448" t="s">
        <v>21</v>
      </c>
      <c r="BG35" s="2448" t="s">
        <v>21</v>
      </c>
      <c r="BH35" s="2448" t="s">
        <v>21</v>
      </c>
      <c r="BI35" s="217" t="s">
        <v>22</v>
      </c>
      <c r="BJ35" s="1448" t="s">
        <v>36</v>
      </c>
      <c r="BK35" s="670" t="s">
        <v>26</v>
      </c>
      <c r="BL35" s="88" t="s">
        <v>26</v>
      </c>
      <c r="BM35" s="89" t="s">
        <v>26</v>
      </c>
      <c r="BN35" s="137" t="s">
        <v>171</v>
      </c>
      <c r="BO35" s="82">
        <v>129075</v>
      </c>
      <c r="BP35" s="2448">
        <v>129075</v>
      </c>
      <c r="BQ35" s="2448">
        <v>13133</v>
      </c>
      <c r="BR35" s="2448">
        <v>63423</v>
      </c>
      <c r="BS35" s="2448">
        <v>52519</v>
      </c>
      <c r="BT35" s="2448">
        <v>30096</v>
      </c>
      <c r="BU35" s="2448">
        <v>22423</v>
      </c>
      <c r="BV35" s="2448" t="s">
        <v>22</v>
      </c>
      <c r="BW35" s="2448" t="s">
        <v>21</v>
      </c>
      <c r="BX35" s="2448" t="s">
        <v>21</v>
      </c>
      <c r="BY35" s="2448" t="s">
        <v>21</v>
      </c>
      <c r="BZ35" s="2448" t="s">
        <v>21</v>
      </c>
      <c r="CA35" s="2448" t="s">
        <v>21</v>
      </c>
      <c r="CB35" s="2448" t="s">
        <v>21</v>
      </c>
      <c r="CC35" s="2448" t="s">
        <v>21</v>
      </c>
      <c r="CD35" s="217" t="s">
        <v>21</v>
      </c>
      <c r="CE35" s="1448" t="s">
        <v>36</v>
      </c>
      <c r="CF35" s="670" t="s">
        <v>26</v>
      </c>
      <c r="CG35" s="74"/>
      <c r="CH35" s="211"/>
      <c r="CI35" s="211"/>
      <c r="CJ35" s="211"/>
      <c r="CK35" s="211"/>
      <c r="CL35" s="211"/>
      <c r="CM35" s="211"/>
    </row>
    <row r="36" spans="1:92" ht="15" customHeight="1">
      <c r="A36" s="88" t="s">
        <v>26</v>
      </c>
      <c r="B36" s="89" t="s">
        <v>26</v>
      </c>
      <c r="C36" s="137" t="s">
        <v>172</v>
      </c>
      <c r="D36" s="82">
        <v>162805</v>
      </c>
      <c r="E36" s="2448">
        <v>161971</v>
      </c>
      <c r="F36" s="2448">
        <v>19162</v>
      </c>
      <c r="G36" s="2448">
        <v>70418</v>
      </c>
      <c r="H36" s="2448">
        <v>72391</v>
      </c>
      <c r="I36" s="2448">
        <v>37935</v>
      </c>
      <c r="J36" s="2448">
        <v>34456</v>
      </c>
      <c r="K36" s="2448">
        <v>20909</v>
      </c>
      <c r="L36" s="2448">
        <v>2784</v>
      </c>
      <c r="M36" s="2448">
        <v>2769</v>
      </c>
      <c r="N36" s="2448">
        <v>499</v>
      </c>
      <c r="O36" s="2448" t="s">
        <v>21</v>
      </c>
      <c r="P36" s="2448">
        <v>2270</v>
      </c>
      <c r="Q36" s="2448">
        <v>1342</v>
      </c>
      <c r="R36" s="2448">
        <v>928</v>
      </c>
      <c r="S36" s="217">
        <v>4967</v>
      </c>
      <c r="T36" s="1448" t="s">
        <v>37</v>
      </c>
      <c r="U36" s="670" t="s">
        <v>26</v>
      </c>
      <c r="V36" s="88" t="s">
        <v>26</v>
      </c>
      <c r="W36" s="89" t="s">
        <v>26</v>
      </c>
      <c r="X36" s="137" t="s">
        <v>172</v>
      </c>
      <c r="Y36" s="82">
        <v>5674</v>
      </c>
      <c r="Z36" s="2448">
        <v>4897</v>
      </c>
      <c r="AA36" s="2448">
        <v>2261</v>
      </c>
      <c r="AB36" s="2448">
        <v>724</v>
      </c>
      <c r="AC36" s="2448">
        <v>1912</v>
      </c>
      <c r="AD36" s="2448">
        <v>495</v>
      </c>
      <c r="AE36" s="2448">
        <v>1417</v>
      </c>
      <c r="AF36" s="2448">
        <v>10729</v>
      </c>
      <c r="AG36" s="2448">
        <v>5786</v>
      </c>
      <c r="AH36" s="2448">
        <v>5773</v>
      </c>
      <c r="AI36" s="2448">
        <v>1032</v>
      </c>
      <c r="AJ36" s="2448" t="s">
        <v>21</v>
      </c>
      <c r="AK36" s="2448">
        <v>4741</v>
      </c>
      <c r="AL36" s="2448">
        <v>2386</v>
      </c>
      <c r="AM36" s="2448">
        <v>2355</v>
      </c>
      <c r="AN36" s="217">
        <v>1285</v>
      </c>
      <c r="AO36" s="1448" t="s">
        <v>37</v>
      </c>
      <c r="AP36" s="670" t="s">
        <v>26</v>
      </c>
      <c r="AQ36" s="88" t="s">
        <v>26</v>
      </c>
      <c r="AR36" s="89" t="s">
        <v>26</v>
      </c>
      <c r="AS36" s="137" t="s">
        <v>172</v>
      </c>
      <c r="AT36" s="82">
        <v>141287</v>
      </c>
      <c r="AU36" s="2448">
        <v>141248</v>
      </c>
      <c r="AV36" s="2448">
        <v>15050</v>
      </c>
      <c r="AW36" s="2448">
        <v>69652</v>
      </c>
      <c r="AX36" s="2448">
        <v>56547</v>
      </c>
      <c r="AY36" s="2448">
        <v>33025</v>
      </c>
      <c r="AZ36" s="2448">
        <v>23522</v>
      </c>
      <c r="BA36" s="2448">
        <v>594</v>
      </c>
      <c r="BB36" s="2448" t="s">
        <v>21</v>
      </c>
      <c r="BC36" s="2448" t="s">
        <v>21</v>
      </c>
      <c r="BD36" s="2448" t="s">
        <v>21</v>
      </c>
      <c r="BE36" s="2448" t="s">
        <v>21</v>
      </c>
      <c r="BF36" s="2448" t="s">
        <v>21</v>
      </c>
      <c r="BG36" s="2448" t="s">
        <v>21</v>
      </c>
      <c r="BH36" s="2448" t="s">
        <v>21</v>
      </c>
      <c r="BI36" s="217" t="s">
        <v>22</v>
      </c>
      <c r="BJ36" s="1448" t="s">
        <v>37</v>
      </c>
      <c r="BK36" s="670" t="s">
        <v>26</v>
      </c>
      <c r="BL36" s="88" t="s">
        <v>26</v>
      </c>
      <c r="BM36" s="89" t="s">
        <v>26</v>
      </c>
      <c r="BN36" s="137" t="s">
        <v>172</v>
      </c>
      <c r="BO36" s="82">
        <v>109412</v>
      </c>
      <c r="BP36" s="2448">
        <v>109412</v>
      </c>
      <c r="BQ36" s="2448">
        <v>11684</v>
      </c>
      <c r="BR36" s="2448">
        <v>54127</v>
      </c>
      <c r="BS36" s="2448">
        <v>43601</v>
      </c>
      <c r="BT36" s="2448">
        <v>24304</v>
      </c>
      <c r="BU36" s="2448">
        <v>19297</v>
      </c>
      <c r="BV36" s="2448" t="s">
        <v>22</v>
      </c>
      <c r="BW36" s="2448" t="s">
        <v>21</v>
      </c>
      <c r="BX36" s="2448" t="s">
        <v>21</v>
      </c>
      <c r="BY36" s="2448" t="s">
        <v>21</v>
      </c>
      <c r="BZ36" s="2448" t="s">
        <v>21</v>
      </c>
      <c r="CA36" s="2448" t="s">
        <v>21</v>
      </c>
      <c r="CB36" s="2448" t="s">
        <v>21</v>
      </c>
      <c r="CC36" s="2448" t="s">
        <v>21</v>
      </c>
      <c r="CD36" s="217" t="s">
        <v>21</v>
      </c>
      <c r="CE36" s="1448" t="s">
        <v>37</v>
      </c>
      <c r="CF36" s="670" t="s">
        <v>26</v>
      </c>
      <c r="CG36" s="74"/>
      <c r="CH36" s="211"/>
      <c r="CI36" s="211"/>
      <c r="CJ36" s="211"/>
      <c r="CK36" s="211"/>
      <c r="CL36" s="211"/>
      <c r="CM36" s="211"/>
    </row>
    <row r="37" spans="1:92" ht="15" customHeight="1">
      <c r="A37" s="88" t="s">
        <v>26</v>
      </c>
      <c r="B37" s="89" t="s">
        <v>26</v>
      </c>
      <c r="C37" s="137" t="s">
        <v>173</v>
      </c>
      <c r="D37" s="82">
        <v>180085</v>
      </c>
      <c r="E37" s="2448">
        <v>180866</v>
      </c>
      <c r="F37" s="2448">
        <v>20006</v>
      </c>
      <c r="G37" s="2448">
        <v>77840</v>
      </c>
      <c r="H37" s="2448">
        <v>83020</v>
      </c>
      <c r="I37" s="2448">
        <v>44764</v>
      </c>
      <c r="J37" s="2448">
        <v>38256</v>
      </c>
      <c r="K37" s="2448">
        <v>20035</v>
      </c>
      <c r="L37" s="2448">
        <v>2799</v>
      </c>
      <c r="M37" s="2448">
        <v>2865</v>
      </c>
      <c r="N37" s="2448">
        <v>541</v>
      </c>
      <c r="O37" s="2448">
        <v>21</v>
      </c>
      <c r="P37" s="2448">
        <v>2303</v>
      </c>
      <c r="Q37" s="2448">
        <v>1489</v>
      </c>
      <c r="R37" s="2448">
        <v>814</v>
      </c>
      <c r="S37" s="217">
        <v>4887</v>
      </c>
      <c r="T37" s="1448" t="s">
        <v>38</v>
      </c>
      <c r="U37" s="670" t="s">
        <v>26</v>
      </c>
      <c r="V37" s="88" t="s">
        <v>26</v>
      </c>
      <c r="W37" s="89" t="s">
        <v>26</v>
      </c>
      <c r="X37" s="137" t="s">
        <v>173</v>
      </c>
      <c r="Y37" s="82">
        <v>3554</v>
      </c>
      <c r="Z37" s="2448">
        <v>4524</v>
      </c>
      <c r="AA37" s="2448">
        <v>1785</v>
      </c>
      <c r="AB37" s="2448">
        <v>721</v>
      </c>
      <c r="AC37" s="2448">
        <v>2018</v>
      </c>
      <c r="AD37" s="2448">
        <v>771</v>
      </c>
      <c r="AE37" s="2448">
        <v>1247</v>
      </c>
      <c r="AF37" s="2448">
        <v>9746</v>
      </c>
      <c r="AG37" s="2448">
        <v>6548</v>
      </c>
      <c r="AH37" s="2448">
        <v>6544</v>
      </c>
      <c r="AI37" s="2448">
        <v>1099</v>
      </c>
      <c r="AJ37" s="2448" t="s">
        <v>21</v>
      </c>
      <c r="AK37" s="2448">
        <v>5445</v>
      </c>
      <c r="AL37" s="2448">
        <v>3006</v>
      </c>
      <c r="AM37" s="2448">
        <v>2439</v>
      </c>
      <c r="AN37" s="217">
        <v>1290</v>
      </c>
      <c r="AO37" s="1448" t="s">
        <v>38</v>
      </c>
      <c r="AP37" s="670" t="s">
        <v>26</v>
      </c>
      <c r="AQ37" s="88" t="s">
        <v>26</v>
      </c>
      <c r="AR37" s="89" t="s">
        <v>26</v>
      </c>
      <c r="AS37" s="137" t="s">
        <v>173</v>
      </c>
      <c r="AT37" s="82">
        <v>158150</v>
      </c>
      <c r="AU37" s="2448">
        <v>158133</v>
      </c>
      <c r="AV37" s="2448">
        <v>16247</v>
      </c>
      <c r="AW37" s="2448">
        <v>77054</v>
      </c>
      <c r="AX37" s="2448">
        <v>64833</v>
      </c>
      <c r="AY37" s="2448">
        <v>38620</v>
      </c>
      <c r="AZ37" s="2448">
        <v>26213</v>
      </c>
      <c r="BA37" s="2448">
        <v>586</v>
      </c>
      <c r="BB37" s="2448" t="s">
        <v>21</v>
      </c>
      <c r="BC37" s="2448" t="s">
        <v>21</v>
      </c>
      <c r="BD37" s="2448" t="s">
        <v>21</v>
      </c>
      <c r="BE37" s="2448" t="s">
        <v>21</v>
      </c>
      <c r="BF37" s="2448" t="s">
        <v>21</v>
      </c>
      <c r="BG37" s="2448" t="s">
        <v>21</v>
      </c>
      <c r="BH37" s="2448" t="s">
        <v>21</v>
      </c>
      <c r="BI37" s="217" t="s">
        <v>22</v>
      </c>
      <c r="BJ37" s="1448" t="s">
        <v>38</v>
      </c>
      <c r="BK37" s="670" t="s">
        <v>26</v>
      </c>
      <c r="BL37" s="88" t="s">
        <v>26</v>
      </c>
      <c r="BM37" s="89" t="s">
        <v>26</v>
      </c>
      <c r="BN37" s="137" t="s">
        <v>173</v>
      </c>
      <c r="BO37" s="82">
        <v>122061</v>
      </c>
      <c r="BP37" s="2448">
        <v>122061</v>
      </c>
      <c r="BQ37" s="2448">
        <v>12607</v>
      </c>
      <c r="BR37" s="2448">
        <v>59722</v>
      </c>
      <c r="BS37" s="2448">
        <v>49732</v>
      </c>
      <c r="BT37" s="2448">
        <v>28175</v>
      </c>
      <c r="BU37" s="2448">
        <v>21557</v>
      </c>
      <c r="BV37" s="2448" t="s">
        <v>22</v>
      </c>
      <c r="BW37" s="2448" t="s">
        <v>21</v>
      </c>
      <c r="BX37" s="2448" t="s">
        <v>21</v>
      </c>
      <c r="BY37" s="2448" t="s">
        <v>21</v>
      </c>
      <c r="BZ37" s="2448" t="s">
        <v>21</v>
      </c>
      <c r="CA37" s="2448" t="s">
        <v>21</v>
      </c>
      <c r="CB37" s="2448" t="s">
        <v>21</v>
      </c>
      <c r="CC37" s="2448" t="s">
        <v>21</v>
      </c>
      <c r="CD37" s="217" t="s">
        <v>21</v>
      </c>
      <c r="CE37" s="1448" t="s">
        <v>38</v>
      </c>
      <c r="CF37" s="670" t="s">
        <v>26</v>
      </c>
      <c r="CG37" s="74"/>
      <c r="CH37" s="211"/>
      <c r="CI37" s="211"/>
      <c r="CJ37" s="211"/>
      <c r="CK37" s="211"/>
      <c r="CL37" s="211"/>
      <c r="CM37" s="211"/>
    </row>
    <row r="38" spans="1:92" ht="15" customHeight="1">
      <c r="A38" s="88" t="s">
        <v>26</v>
      </c>
      <c r="B38" s="89" t="s">
        <v>26</v>
      </c>
      <c r="C38" s="137" t="s">
        <v>174</v>
      </c>
      <c r="D38" s="82">
        <v>165193</v>
      </c>
      <c r="E38" s="2448">
        <v>163159</v>
      </c>
      <c r="F38" s="2448">
        <v>19876</v>
      </c>
      <c r="G38" s="2448">
        <v>68631</v>
      </c>
      <c r="H38" s="2448">
        <v>74652</v>
      </c>
      <c r="I38" s="2448">
        <v>44530</v>
      </c>
      <c r="J38" s="2448">
        <v>30123</v>
      </c>
      <c r="K38" s="2448">
        <v>21999</v>
      </c>
      <c r="L38" s="2448">
        <v>2970</v>
      </c>
      <c r="M38" s="2448">
        <v>2808</v>
      </c>
      <c r="N38" s="2448">
        <v>564</v>
      </c>
      <c r="O38" s="2448" t="s">
        <v>21</v>
      </c>
      <c r="P38" s="2448">
        <v>2244</v>
      </c>
      <c r="Q38" s="2448">
        <v>1524</v>
      </c>
      <c r="R38" s="2448">
        <v>720</v>
      </c>
      <c r="S38" s="217">
        <v>5042</v>
      </c>
      <c r="T38" s="1448" t="s">
        <v>39</v>
      </c>
      <c r="U38" s="670" t="s">
        <v>26</v>
      </c>
      <c r="V38" s="88" t="s">
        <v>26</v>
      </c>
      <c r="W38" s="89" t="s">
        <v>26</v>
      </c>
      <c r="X38" s="137" t="s">
        <v>174</v>
      </c>
      <c r="Y38" s="82">
        <v>5667</v>
      </c>
      <c r="Z38" s="2448">
        <v>3724</v>
      </c>
      <c r="AA38" s="2448">
        <v>1250</v>
      </c>
      <c r="AB38" s="2448">
        <v>360</v>
      </c>
      <c r="AC38" s="2448">
        <v>2114</v>
      </c>
      <c r="AD38" s="2448">
        <v>668</v>
      </c>
      <c r="AE38" s="2448">
        <v>1446</v>
      </c>
      <c r="AF38" s="2448">
        <v>11679</v>
      </c>
      <c r="AG38" s="2448">
        <v>6383</v>
      </c>
      <c r="AH38" s="2448">
        <v>6405</v>
      </c>
      <c r="AI38" s="2448">
        <v>1167</v>
      </c>
      <c r="AJ38" s="2448" t="s">
        <v>21</v>
      </c>
      <c r="AK38" s="2448">
        <v>5238</v>
      </c>
      <c r="AL38" s="2448">
        <v>3156</v>
      </c>
      <c r="AM38" s="2448">
        <v>2082</v>
      </c>
      <c r="AN38" s="217">
        <v>1251</v>
      </c>
      <c r="AO38" s="1448" t="s">
        <v>39</v>
      </c>
      <c r="AP38" s="670" t="s">
        <v>26</v>
      </c>
      <c r="AQ38" s="88" t="s">
        <v>26</v>
      </c>
      <c r="AR38" s="89" t="s">
        <v>26</v>
      </c>
      <c r="AS38" s="137" t="s">
        <v>174</v>
      </c>
      <c r="AT38" s="82">
        <v>141768</v>
      </c>
      <c r="AU38" s="2448">
        <v>141757</v>
      </c>
      <c r="AV38" s="2448">
        <v>16546</v>
      </c>
      <c r="AW38" s="2448">
        <v>68232</v>
      </c>
      <c r="AX38" s="2448">
        <v>56979</v>
      </c>
      <c r="AY38" s="2448">
        <v>38261</v>
      </c>
      <c r="AZ38" s="2448">
        <v>18718</v>
      </c>
      <c r="BA38" s="2448">
        <v>619</v>
      </c>
      <c r="BB38" s="2448" t="s">
        <v>21</v>
      </c>
      <c r="BC38" s="2448" t="s">
        <v>21</v>
      </c>
      <c r="BD38" s="2448" t="s">
        <v>21</v>
      </c>
      <c r="BE38" s="2448" t="s">
        <v>21</v>
      </c>
      <c r="BF38" s="2448" t="s">
        <v>21</v>
      </c>
      <c r="BG38" s="2448" t="s">
        <v>21</v>
      </c>
      <c r="BH38" s="2448" t="s">
        <v>21</v>
      </c>
      <c r="BI38" s="217" t="s">
        <v>22</v>
      </c>
      <c r="BJ38" s="1448" t="s">
        <v>39</v>
      </c>
      <c r="BK38" s="670" t="s">
        <v>26</v>
      </c>
      <c r="BL38" s="88" t="s">
        <v>26</v>
      </c>
      <c r="BM38" s="89" t="s">
        <v>26</v>
      </c>
      <c r="BN38" s="137" t="s">
        <v>174</v>
      </c>
      <c r="BO38" s="82">
        <v>108119</v>
      </c>
      <c r="BP38" s="2448">
        <v>108119</v>
      </c>
      <c r="BQ38" s="2448">
        <v>12857</v>
      </c>
      <c r="BR38" s="2448">
        <v>52019</v>
      </c>
      <c r="BS38" s="2448">
        <v>43243</v>
      </c>
      <c r="BT38" s="2448">
        <v>27928</v>
      </c>
      <c r="BU38" s="2448">
        <v>15315</v>
      </c>
      <c r="BV38" s="2448" t="s">
        <v>22</v>
      </c>
      <c r="BW38" s="2448" t="s">
        <v>21</v>
      </c>
      <c r="BX38" s="2448" t="s">
        <v>21</v>
      </c>
      <c r="BY38" s="2448" t="s">
        <v>21</v>
      </c>
      <c r="BZ38" s="2448" t="s">
        <v>21</v>
      </c>
      <c r="CA38" s="2448" t="s">
        <v>21</v>
      </c>
      <c r="CB38" s="2448" t="s">
        <v>21</v>
      </c>
      <c r="CC38" s="2448" t="s">
        <v>21</v>
      </c>
      <c r="CD38" s="217" t="s">
        <v>21</v>
      </c>
      <c r="CE38" s="1448" t="s">
        <v>39</v>
      </c>
      <c r="CF38" s="670" t="s">
        <v>26</v>
      </c>
      <c r="CG38" s="74"/>
      <c r="CH38" s="211"/>
      <c r="CI38" s="211"/>
      <c r="CJ38" s="211"/>
      <c r="CK38" s="211"/>
      <c r="CL38" s="211"/>
      <c r="CM38" s="211"/>
    </row>
    <row r="39" spans="1:92" ht="15" customHeight="1">
      <c r="A39" s="88" t="s">
        <v>26</v>
      </c>
      <c r="B39" s="89" t="s">
        <v>26</v>
      </c>
      <c r="C39" s="137" t="s">
        <v>175</v>
      </c>
      <c r="D39" s="82">
        <v>174742</v>
      </c>
      <c r="E39" s="2448">
        <v>174840</v>
      </c>
      <c r="F39" s="2448">
        <v>26172</v>
      </c>
      <c r="G39" s="2448">
        <v>66559</v>
      </c>
      <c r="H39" s="2448">
        <v>82109</v>
      </c>
      <c r="I39" s="2448">
        <v>47663</v>
      </c>
      <c r="J39" s="2448">
        <v>34447</v>
      </c>
      <c r="K39" s="2448">
        <v>21877</v>
      </c>
      <c r="L39" s="2448">
        <v>3137</v>
      </c>
      <c r="M39" s="2448">
        <v>3061</v>
      </c>
      <c r="N39" s="2448">
        <v>690</v>
      </c>
      <c r="O39" s="2448" t="s">
        <v>21</v>
      </c>
      <c r="P39" s="2448">
        <v>2371</v>
      </c>
      <c r="Q39" s="2448">
        <v>1545</v>
      </c>
      <c r="R39" s="2448">
        <v>826</v>
      </c>
      <c r="S39" s="217">
        <v>5115</v>
      </c>
      <c r="T39" s="1448" t="s">
        <v>40</v>
      </c>
      <c r="U39" s="670" t="s">
        <v>26</v>
      </c>
      <c r="V39" s="88" t="s">
        <v>26</v>
      </c>
      <c r="W39" s="89" t="s">
        <v>26</v>
      </c>
      <c r="X39" s="137" t="s">
        <v>175</v>
      </c>
      <c r="Y39" s="82">
        <v>4516</v>
      </c>
      <c r="Z39" s="2448">
        <v>4788</v>
      </c>
      <c r="AA39" s="2448">
        <v>1631</v>
      </c>
      <c r="AB39" s="2448">
        <v>315</v>
      </c>
      <c r="AC39" s="2448">
        <v>2842</v>
      </c>
      <c r="AD39" s="2448">
        <v>865</v>
      </c>
      <c r="AE39" s="2448">
        <v>1977</v>
      </c>
      <c r="AF39" s="2448">
        <v>11400</v>
      </c>
      <c r="AG39" s="2448">
        <v>7235</v>
      </c>
      <c r="AH39" s="2448">
        <v>7165</v>
      </c>
      <c r="AI39" s="2448">
        <v>1454</v>
      </c>
      <c r="AJ39" s="2448" t="s">
        <v>21</v>
      </c>
      <c r="AK39" s="2448">
        <v>5711</v>
      </c>
      <c r="AL39" s="2448">
        <v>3486</v>
      </c>
      <c r="AM39" s="2448">
        <v>2225</v>
      </c>
      <c r="AN39" s="217">
        <v>1318</v>
      </c>
      <c r="AO39" s="1448" t="s">
        <v>40</v>
      </c>
      <c r="AP39" s="670" t="s">
        <v>26</v>
      </c>
      <c r="AQ39" s="88" t="s">
        <v>26</v>
      </c>
      <c r="AR39" s="89" t="s">
        <v>26</v>
      </c>
      <c r="AS39" s="137" t="s">
        <v>175</v>
      </c>
      <c r="AT39" s="82">
        <v>151176</v>
      </c>
      <c r="AU39" s="2448">
        <v>151193</v>
      </c>
      <c r="AV39" s="2448">
        <v>21961</v>
      </c>
      <c r="AW39" s="2448">
        <v>66213</v>
      </c>
      <c r="AX39" s="2448">
        <v>63019</v>
      </c>
      <c r="AY39" s="2448">
        <v>40741</v>
      </c>
      <c r="AZ39" s="2448">
        <v>22279</v>
      </c>
      <c r="BA39" s="2448">
        <v>606</v>
      </c>
      <c r="BB39" s="2448" t="s">
        <v>21</v>
      </c>
      <c r="BC39" s="2448" t="s">
        <v>21</v>
      </c>
      <c r="BD39" s="2448" t="s">
        <v>21</v>
      </c>
      <c r="BE39" s="2448" t="s">
        <v>21</v>
      </c>
      <c r="BF39" s="2448" t="s">
        <v>21</v>
      </c>
      <c r="BG39" s="2448" t="s">
        <v>21</v>
      </c>
      <c r="BH39" s="2448" t="s">
        <v>21</v>
      </c>
      <c r="BI39" s="217" t="s">
        <v>22</v>
      </c>
      <c r="BJ39" s="1448" t="s">
        <v>40</v>
      </c>
      <c r="BK39" s="670" t="s">
        <v>26</v>
      </c>
      <c r="BL39" s="88" t="s">
        <v>26</v>
      </c>
      <c r="BM39" s="89" t="s">
        <v>26</v>
      </c>
      <c r="BN39" s="137" t="s">
        <v>175</v>
      </c>
      <c r="BO39" s="82">
        <v>115359</v>
      </c>
      <c r="BP39" s="2448">
        <v>115359</v>
      </c>
      <c r="BQ39" s="2448">
        <v>17227</v>
      </c>
      <c r="BR39" s="2448">
        <v>50162</v>
      </c>
      <c r="BS39" s="2448">
        <v>47970</v>
      </c>
      <c r="BT39" s="2448">
        <v>29653</v>
      </c>
      <c r="BU39" s="2448">
        <v>18317</v>
      </c>
      <c r="BV39" s="2448" t="s">
        <v>22</v>
      </c>
      <c r="BW39" s="2448" t="s">
        <v>21</v>
      </c>
      <c r="BX39" s="2448" t="s">
        <v>21</v>
      </c>
      <c r="BY39" s="2448" t="s">
        <v>21</v>
      </c>
      <c r="BZ39" s="2448" t="s">
        <v>21</v>
      </c>
      <c r="CA39" s="2448" t="s">
        <v>21</v>
      </c>
      <c r="CB39" s="2448" t="s">
        <v>21</v>
      </c>
      <c r="CC39" s="2448" t="s">
        <v>21</v>
      </c>
      <c r="CD39" s="217" t="s">
        <v>21</v>
      </c>
      <c r="CE39" s="1448" t="s">
        <v>40</v>
      </c>
      <c r="CF39" s="670" t="s">
        <v>26</v>
      </c>
      <c r="CG39" s="74"/>
      <c r="CH39" s="211"/>
      <c r="CI39" s="211"/>
      <c r="CJ39" s="211"/>
      <c r="CK39" s="211"/>
      <c r="CL39" s="211"/>
      <c r="CM39" s="211"/>
    </row>
    <row r="40" spans="1:92" ht="15" customHeight="1">
      <c r="A40" s="105" t="s">
        <v>26</v>
      </c>
      <c r="B40" s="106" t="s">
        <v>26</v>
      </c>
      <c r="C40" s="1174" t="s">
        <v>176</v>
      </c>
      <c r="D40" s="107">
        <v>189487</v>
      </c>
      <c r="E40" s="2449">
        <v>189361</v>
      </c>
      <c r="F40" s="2449">
        <v>34071</v>
      </c>
      <c r="G40" s="2449">
        <v>66093</v>
      </c>
      <c r="H40" s="2449">
        <v>89198</v>
      </c>
      <c r="I40" s="2449">
        <v>47445</v>
      </c>
      <c r="J40" s="2449">
        <v>41752</v>
      </c>
      <c r="K40" s="2449">
        <v>21939</v>
      </c>
      <c r="L40" s="2449">
        <v>3627</v>
      </c>
      <c r="M40" s="2449">
        <v>3558</v>
      </c>
      <c r="N40" s="2449">
        <v>892</v>
      </c>
      <c r="O40" s="2449" t="s">
        <v>21</v>
      </c>
      <c r="P40" s="2449">
        <v>2666</v>
      </c>
      <c r="Q40" s="2449">
        <v>1547</v>
      </c>
      <c r="R40" s="2449">
        <v>1119</v>
      </c>
      <c r="S40" s="512">
        <v>5177</v>
      </c>
      <c r="T40" s="1450" t="s">
        <v>41</v>
      </c>
      <c r="U40" s="673" t="s">
        <v>26</v>
      </c>
      <c r="V40" s="105" t="s">
        <v>26</v>
      </c>
      <c r="W40" s="106" t="s">
        <v>26</v>
      </c>
      <c r="X40" s="1174" t="s">
        <v>176</v>
      </c>
      <c r="Y40" s="107">
        <v>6350</v>
      </c>
      <c r="Z40" s="2449">
        <v>6525</v>
      </c>
      <c r="AA40" s="2449">
        <v>2305</v>
      </c>
      <c r="AB40" s="2449">
        <v>427</v>
      </c>
      <c r="AC40" s="2449">
        <v>3793</v>
      </c>
      <c r="AD40" s="2449">
        <v>628</v>
      </c>
      <c r="AE40" s="2449">
        <v>3165</v>
      </c>
      <c r="AF40" s="2449">
        <v>11187</v>
      </c>
      <c r="AG40" s="2449">
        <v>7950</v>
      </c>
      <c r="AH40" s="2449">
        <v>7837</v>
      </c>
      <c r="AI40" s="2449">
        <v>1826</v>
      </c>
      <c r="AJ40" s="2449" t="s">
        <v>21</v>
      </c>
      <c r="AK40" s="2449">
        <v>6011</v>
      </c>
      <c r="AL40" s="2449">
        <v>3346</v>
      </c>
      <c r="AM40" s="2449">
        <v>2665</v>
      </c>
      <c r="AN40" s="512">
        <v>1441</v>
      </c>
      <c r="AO40" s="1450" t="s">
        <v>41</v>
      </c>
      <c r="AP40" s="673" t="s">
        <v>26</v>
      </c>
      <c r="AQ40" s="105" t="s">
        <v>26</v>
      </c>
      <c r="AR40" s="106" t="s">
        <v>26</v>
      </c>
      <c r="AS40" s="1174" t="s">
        <v>176</v>
      </c>
      <c r="AT40" s="107">
        <v>163047</v>
      </c>
      <c r="AU40" s="2449">
        <v>163076</v>
      </c>
      <c r="AV40" s="2449">
        <v>28499</v>
      </c>
      <c r="AW40" s="2449">
        <v>65634</v>
      </c>
      <c r="AX40" s="2449">
        <v>68942</v>
      </c>
      <c r="AY40" s="2449">
        <v>40945</v>
      </c>
      <c r="AZ40" s="2449">
        <v>27998</v>
      </c>
      <c r="BA40" s="2449">
        <v>565</v>
      </c>
      <c r="BB40" s="2449" t="s">
        <v>21</v>
      </c>
      <c r="BC40" s="2449" t="s">
        <v>21</v>
      </c>
      <c r="BD40" s="2449" t="s">
        <v>21</v>
      </c>
      <c r="BE40" s="2449" t="s">
        <v>21</v>
      </c>
      <c r="BF40" s="2449" t="s">
        <v>21</v>
      </c>
      <c r="BG40" s="2449" t="s">
        <v>21</v>
      </c>
      <c r="BH40" s="2449" t="s">
        <v>21</v>
      </c>
      <c r="BI40" s="512" t="s">
        <v>22</v>
      </c>
      <c r="BJ40" s="1450" t="s">
        <v>41</v>
      </c>
      <c r="BK40" s="673" t="s">
        <v>26</v>
      </c>
      <c r="BL40" s="105" t="s">
        <v>26</v>
      </c>
      <c r="BM40" s="106" t="s">
        <v>26</v>
      </c>
      <c r="BN40" s="1174" t="s">
        <v>176</v>
      </c>
      <c r="BO40" s="107">
        <v>125281</v>
      </c>
      <c r="BP40" s="2449">
        <v>125281</v>
      </c>
      <c r="BQ40" s="2449">
        <v>22284</v>
      </c>
      <c r="BR40" s="2449">
        <v>50091</v>
      </c>
      <c r="BS40" s="2449">
        <v>52906</v>
      </c>
      <c r="BT40" s="2449">
        <v>29884</v>
      </c>
      <c r="BU40" s="2449">
        <v>23022</v>
      </c>
      <c r="BV40" s="2449" t="s">
        <v>22</v>
      </c>
      <c r="BW40" s="2449" t="s">
        <v>21</v>
      </c>
      <c r="BX40" s="2449" t="s">
        <v>21</v>
      </c>
      <c r="BY40" s="2449" t="s">
        <v>21</v>
      </c>
      <c r="BZ40" s="2449" t="s">
        <v>21</v>
      </c>
      <c r="CA40" s="2449" t="s">
        <v>21</v>
      </c>
      <c r="CB40" s="2449" t="s">
        <v>21</v>
      </c>
      <c r="CC40" s="2449" t="s">
        <v>21</v>
      </c>
      <c r="CD40" s="512" t="s">
        <v>21</v>
      </c>
      <c r="CE40" s="1450" t="s">
        <v>41</v>
      </c>
      <c r="CF40" s="673" t="s">
        <v>26</v>
      </c>
      <c r="CG40" s="74"/>
      <c r="CH40" s="211"/>
      <c r="CI40" s="211"/>
      <c r="CJ40" s="211"/>
      <c r="CK40" s="211"/>
      <c r="CL40" s="211"/>
      <c r="CM40" s="211"/>
    </row>
    <row r="41" spans="1:92" ht="15" customHeight="1">
      <c r="A41" s="1510"/>
      <c r="B41" s="1510"/>
      <c r="C41" s="1510"/>
      <c r="D41" s="674"/>
      <c r="E41" s="674"/>
      <c r="F41" s="674"/>
      <c r="G41" s="674"/>
      <c r="H41" s="674"/>
      <c r="I41" s="674"/>
      <c r="J41" s="674"/>
      <c r="K41" s="674"/>
      <c r="L41" s="674"/>
      <c r="M41" s="674"/>
      <c r="N41" s="674"/>
      <c r="O41" s="674"/>
      <c r="P41" s="674"/>
      <c r="Q41" s="674"/>
      <c r="R41" s="674"/>
      <c r="S41" s="674"/>
      <c r="T41" s="1550"/>
      <c r="U41" s="676"/>
      <c r="V41" s="1510"/>
      <c r="W41" s="1510"/>
      <c r="X41" s="1510"/>
      <c r="Y41" s="674"/>
      <c r="Z41" s="674"/>
      <c r="AA41" s="674"/>
      <c r="AB41" s="674"/>
      <c r="AC41" s="674"/>
      <c r="AD41" s="674"/>
      <c r="AE41" s="674"/>
      <c r="AF41" s="674"/>
      <c r="AG41" s="674"/>
      <c r="AH41" s="674"/>
      <c r="AI41" s="674"/>
      <c r="AJ41" s="674"/>
      <c r="AK41" s="674"/>
      <c r="AL41" s="674"/>
      <c r="AM41" s="674"/>
      <c r="AN41" s="674"/>
      <c r="AO41" s="1550"/>
      <c r="AP41" s="676"/>
      <c r="AQ41" s="1510"/>
      <c r="AR41" s="1510"/>
      <c r="AS41" s="1510"/>
      <c r="AT41" s="674"/>
      <c r="AU41" s="674"/>
      <c r="AV41" s="674"/>
      <c r="AW41" s="674"/>
      <c r="AX41" s="674"/>
      <c r="AY41" s="674"/>
      <c r="AZ41" s="674"/>
      <c r="BA41" s="674"/>
      <c r="BB41" s="674"/>
      <c r="BC41" s="674"/>
      <c r="BD41" s="674"/>
      <c r="BE41" s="674"/>
      <c r="BF41" s="674"/>
      <c r="BG41" s="674"/>
      <c r="BH41" s="674"/>
      <c r="BI41" s="674"/>
      <c r="BJ41" s="1550"/>
      <c r="BK41" s="676"/>
      <c r="BL41" s="1510"/>
      <c r="BM41" s="1510"/>
      <c r="BN41" s="1510"/>
      <c r="BO41" s="674"/>
      <c r="BP41" s="674"/>
      <c r="BQ41" s="674"/>
      <c r="BR41" s="674"/>
      <c r="BS41" s="674"/>
      <c r="BT41" s="674"/>
      <c r="BU41" s="674"/>
      <c r="BV41" s="674"/>
      <c r="BW41" s="674"/>
      <c r="BX41" s="674"/>
      <c r="BY41" s="674"/>
      <c r="BZ41" s="674"/>
      <c r="CA41" s="674"/>
      <c r="CB41" s="674"/>
      <c r="CC41" s="674"/>
      <c r="CD41" s="674"/>
      <c r="CE41" s="1550"/>
      <c r="CF41" s="676"/>
      <c r="CG41" s="4"/>
      <c r="CH41" s="4"/>
    </row>
    <row r="42" spans="1:92" s="388" customFormat="1" ht="19.5" customHeight="1">
      <c r="A42" s="2199" t="s">
        <v>177</v>
      </c>
      <c r="B42" s="505"/>
      <c r="C42" s="505"/>
      <c r="D42" s="1761"/>
      <c r="E42" s="652" t="s">
        <v>1356</v>
      </c>
      <c r="F42" s="513"/>
      <c r="G42" s="513"/>
      <c r="H42" s="513"/>
      <c r="I42" s="513"/>
      <c r="J42" s="652"/>
      <c r="K42" s="655" t="s">
        <v>1278</v>
      </c>
      <c r="L42" s="2190" t="s">
        <v>900</v>
      </c>
      <c r="M42" s="1761"/>
      <c r="N42" s="513" t="s">
        <v>1177</v>
      </c>
      <c r="O42" s="513"/>
      <c r="P42" s="513"/>
      <c r="Q42" s="513"/>
      <c r="R42" s="513"/>
      <c r="S42" s="655" t="s">
        <v>1278</v>
      </c>
      <c r="T42" s="1551"/>
      <c r="U42" s="652"/>
      <c r="V42" s="2199" t="s">
        <v>627</v>
      </c>
      <c r="W42" s="505"/>
      <c r="X42" s="505"/>
      <c r="Y42" s="1761"/>
      <c r="Z42" s="652" t="s">
        <v>1272</v>
      </c>
      <c r="AA42" s="513"/>
      <c r="AB42" s="513"/>
      <c r="AC42" s="513"/>
      <c r="AD42" s="513"/>
      <c r="AE42" s="652"/>
      <c r="AF42" s="655" t="s">
        <v>1278</v>
      </c>
      <c r="AG42" s="2190" t="s">
        <v>901</v>
      </c>
      <c r="AH42" s="1761"/>
      <c r="AI42" s="652" t="s">
        <v>1235</v>
      </c>
      <c r="AJ42" s="513"/>
      <c r="AK42" s="513"/>
      <c r="AL42" s="513"/>
      <c r="AM42" s="513"/>
      <c r="AN42" s="1466" t="s">
        <v>899</v>
      </c>
      <c r="AO42" s="1551"/>
      <c r="AP42" s="652"/>
      <c r="AQ42" s="2199" t="s">
        <v>822</v>
      </c>
      <c r="AR42" s="505"/>
      <c r="AS42" s="505"/>
      <c r="AT42" s="1761"/>
      <c r="AU42" s="513" t="s">
        <v>1203</v>
      </c>
      <c r="AV42" s="513"/>
      <c r="AW42" s="513"/>
      <c r="AX42" s="513"/>
      <c r="AY42" s="513"/>
      <c r="AZ42" s="681"/>
      <c r="BA42" s="655" t="s">
        <v>891</v>
      </c>
      <c r="BB42" s="2191" t="s">
        <v>199</v>
      </c>
      <c r="BC42" s="1761"/>
      <c r="BD42" s="652" t="s">
        <v>1242</v>
      </c>
      <c r="BE42" s="513"/>
      <c r="BF42" s="513"/>
      <c r="BG42" s="513"/>
      <c r="BH42" s="513"/>
      <c r="BI42" s="1466" t="s">
        <v>899</v>
      </c>
      <c r="BJ42" s="1551"/>
      <c r="BK42" s="652"/>
      <c r="BL42" s="2199" t="s">
        <v>596</v>
      </c>
      <c r="BM42" s="505"/>
      <c r="BN42" s="505"/>
      <c r="BO42" s="1761"/>
      <c r="BP42" s="652" t="s">
        <v>1206</v>
      </c>
      <c r="BQ42" s="513"/>
      <c r="BR42" s="513"/>
      <c r="BS42" s="513"/>
      <c r="BT42" s="513"/>
      <c r="BU42" s="656"/>
      <c r="BV42" s="1466" t="s">
        <v>899</v>
      </c>
      <c r="BW42" s="2190" t="s">
        <v>1696</v>
      </c>
      <c r="BX42" s="1761"/>
      <c r="BY42" s="681" t="s">
        <v>1208</v>
      </c>
      <c r="BZ42" s="513"/>
      <c r="CA42" s="513"/>
      <c r="CB42" s="513"/>
      <c r="CC42" s="513"/>
      <c r="CD42" s="655" t="s">
        <v>891</v>
      </c>
      <c r="CE42" s="1551"/>
      <c r="CF42" s="652"/>
      <c r="CG42" s="14"/>
      <c r="CH42" s="14"/>
    </row>
    <row r="43" spans="1:92" ht="18" customHeight="1">
      <c r="A43" s="979">
        <v>42005</v>
      </c>
      <c r="B43" s="980">
        <v>42005</v>
      </c>
      <c r="C43" s="981">
        <v>42005</v>
      </c>
      <c r="D43" s="75">
        <v>328815</v>
      </c>
      <c r="E43" s="2447">
        <v>326834</v>
      </c>
      <c r="F43" s="2447">
        <v>62837</v>
      </c>
      <c r="G43" s="2447">
        <v>9860</v>
      </c>
      <c r="H43" s="2447">
        <v>254137</v>
      </c>
      <c r="I43" s="2447">
        <v>82416</v>
      </c>
      <c r="J43" s="2447">
        <v>171722</v>
      </c>
      <c r="K43" s="2447">
        <v>22161</v>
      </c>
      <c r="L43" s="2447">
        <v>33848</v>
      </c>
      <c r="M43" s="2447">
        <v>33751</v>
      </c>
      <c r="N43" s="2447" t="s">
        <v>21</v>
      </c>
      <c r="O43" s="2447">
        <v>401</v>
      </c>
      <c r="P43" s="2447">
        <v>33350</v>
      </c>
      <c r="Q43" s="2447">
        <v>111</v>
      </c>
      <c r="R43" s="2447">
        <v>33239</v>
      </c>
      <c r="S43" s="2447">
        <v>1462</v>
      </c>
      <c r="T43" s="1445">
        <v>42005</v>
      </c>
      <c r="U43" s="662">
        <v>42005</v>
      </c>
      <c r="V43" s="979">
        <v>42005</v>
      </c>
      <c r="W43" s="980">
        <v>42005</v>
      </c>
      <c r="X43" s="981">
        <v>42005</v>
      </c>
      <c r="Y43" s="75">
        <v>744</v>
      </c>
      <c r="Z43" s="2447">
        <v>749</v>
      </c>
      <c r="AA43" s="2447" t="s">
        <v>21</v>
      </c>
      <c r="AB43" s="2447" t="s">
        <v>21</v>
      </c>
      <c r="AC43" s="2447">
        <v>749</v>
      </c>
      <c r="AD43" s="2447">
        <v>21</v>
      </c>
      <c r="AE43" s="2447">
        <v>728</v>
      </c>
      <c r="AF43" s="2447">
        <v>254</v>
      </c>
      <c r="AG43" s="2447" t="s">
        <v>21</v>
      </c>
      <c r="AH43" s="2447" t="s">
        <v>21</v>
      </c>
      <c r="AI43" s="2447" t="s">
        <v>21</v>
      </c>
      <c r="AJ43" s="2447" t="s">
        <v>21</v>
      </c>
      <c r="AK43" s="2447" t="s">
        <v>21</v>
      </c>
      <c r="AL43" s="2447" t="s">
        <v>21</v>
      </c>
      <c r="AM43" s="2447" t="s">
        <v>21</v>
      </c>
      <c r="AN43" s="2447" t="s">
        <v>22</v>
      </c>
      <c r="AO43" s="1445">
        <v>42005</v>
      </c>
      <c r="AP43" s="662">
        <v>42005</v>
      </c>
      <c r="AQ43" s="979">
        <v>42005</v>
      </c>
      <c r="AR43" s="980">
        <v>42005</v>
      </c>
      <c r="AS43" s="981">
        <v>42005</v>
      </c>
      <c r="AT43" s="75" t="s">
        <v>21</v>
      </c>
      <c r="AU43" s="2447" t="s">
        <v>21</v>
      </c>
      <c r="AV43" s="2447" t="s">
        <v>21</v>
      </c>
      <c r="AW43" s="2447" t="s">
        <v>21</v>
      </c>
      <c r="AX43" s="2447" t="s">
        <v>21</v>
      </c>
      <c r="AY43" s="2447" t="s">
        <v>21</v>
      </c>
      <c r="AZ43" s="2447" t="s">
        <v>21</v>
      </c>
      <c r="BA43" s="2447" t="s">
        <v>21</v>
      </c>
      <c r="BB43" s="2447">
        <v>10395</v>
      </c>
      <c r="BC43" s="2447">
        <v>10395</v>
      </c>
      <c r="BD43" s="2447">
        <v>6874</v>
      </c>
      <c r="BE43" s="2447" t="s">
        <v>21</v>
      </c>
      <c r="BF43" s="2447">
        <v>3521</v>
      </c>
      <c r="BG43" s="2447">
        <v>2737</v>
      </c>
      <c r="BH43" s="2447">
        <v>784</v>
      </c>
      <c r="BI43" s="2447" t="s">
        <v>22</v>
      </c>
      <c r="BJ43" s="1445">
        <v>42005</v>
      </c>
      <c r="BK43" s="662">
        <v>42005</v>
      </c>
      <c r="BL43" s="979">
        <v>42005</v>
      </c>
      <c r="BM43" s="980">
        <v>42005</v>
      </c>
      <c r="BN43" s="981">
        <v>42005</v>
      </c>
      <c r="BO43" s="75">
        <v>1556270</v>
      </c>
      <c r="BP43" s="2447">
        <v>1556269</v>
      </c>
      <c r="BQ43" s="2447">
        <v>283901</v>
      </c>
      <c r="BR43" s="2447">
        <v>684091</v>
      </c>
      <c r="BS43" s="2447">
        <v>588277</v>
      </c>
      <c r="BT43" s="2447">
        <v>390276</v>
      </c>
      <c r="BU43" s="2447">
        <v>198001</v>
      </c>
      <c r="BV43" s="2447" t="s">
        <v>22</v>
      </c>
      <c r="BW43" s="2447" t="s">
        <v>21</v>
      </c>
      <c r="BX43" s="2447" t="s">
        <v>21</v>
      </c>
      <c r="BY43" s="2447" t="s">
        <v>21</v>
      </c>
      <c r="BZ43" s="2447" t="s">
        <v>21</v>
      </c>
      <c r="CA43" s="2447" t="s">
        <v>21</v>
      </c>
      <c r="CB43" s="2447" t="s">
        <v>21</v>
      </c>
      <c r="CC43" s="2447" t="s">
        <v>21</v>
      </c>
      <c r="CD43" s="2447" t="s">
        <v>21</v>
      </c>
      <c r="CE43" s="1445">
        <v>42005</v>
      </c>
      <c r="CF43" s="662">
        <v>42005</v>
      </c>
      <c r="CG43" s="500"/>
      <c r="CH43" s="4"/>
      <c r="CI43" s="4"/>
      <c r="CJ43" s="4"/>
      <c r="CK43" s="4"/>
      <c r="CL43" s="4"/>
      <c r="CM43" s="4"/>
      <c r="CN43" s="4"/>
    </row>
    <row r="44" spans="1:92" ht="15" customHeight="1">
      <c r="A44" s="73"/>
      <c r="B44" s="64">
        <v>42370</v>
      </c>
      <c r="C44" s="129"/>
      <c r="D44" s="75">
        <v>329835</v>
      </c>
      <c r="E44" s="2447">
        <v>329988</v>
      </c>
      <c r="F44" s="2447">
        <v>61652</v>
      </c>
      <c r="G44" s="2447">
        <v>9756</v>
      </c>
      <c r="H44" s="2447">
        <v>258580</v>
      </c>
      <c r="I44" s="2447">
        <v>84640</v>
      </c>
      <c r="J44" s="2447">
        <v>173940</v>
      </c>
      <c r="K44" s="2447">
        <v>22304</v>
      </c>
      <c r="L44" s="2447">
        <v>32615</v>
      </c>
      <c r="M44" s="2447">
        <v>32410</v>
      </c>
      <c r="N44" s="2447" t="s">
        <v>21</v>
      </c>
      <c r="O44" s="2447">
        <v>418</v>
      </c>
      <c r="P44" s="2447">
        <v>31992</v>
      </c>
      <c r="Q44" s="2447">
        <v>115</v>
      </c>
      <c r="R44" s="2447">
        <v>31877</v>
      </c>
      <c r="S44" s="2447">
        <v>1477</v>
      </c>
      <c r="T44" s="1445">
        <v>42370</v>
      </c>
      <c r="U44" s="662">
        <v>42370</v>
      </c>
      <c r="V44" s="73"/>
      <c r="W44" s="64">
        <v>42370</v>
      </c>
      <c r="X44" s="129"/>
      <c r="Y44" s="75">
        <v>434</v>
      </c>
      <c r="Z44" s="2447">
        <v>543</v>
      </c>
      <c r="AA44" s="2447" t="s">
        <v>21</v>
      </c>
      <c r="AB44" s="2447" t="s">
        <v>21</v>
      </c>
      <c r="AC44" s="2447">
        <v>543</v>
      </c>
      <c r="AD44" s="2447">
        <v>14</v>
      </c>
      <c r="AE44" s="2447">
        <v>529</v>
      </c>
      <c r="AF44" s="2447">
        <v>145</v>
      </c>
      <c r="AG44" s="2447" t="s">
        <v>21</v>
      </c>
      <c r="AH44" s="2447" t="s">
        <v>21</v>
      </c>
      <c r="AI44" s="2447" t="s">
        <v>21</v>
      </c>
      <c r="AJ44" s="2447" t="s">
        <v>21</v>
      </c>
      <c r="AK44" s="2447" t="s">
        <v>21</v>
      </c>
      <c r="AL44" s="2447" t="s">
        <v>21</v>
      </c>
      <c r="AM44" s="2447" t="s">
        <v>21</v>
      </c>
      <c r="AN44" s="2447" t="s">
        <v>22</v>
      </c>
      <c r="AO44" s="1445">
        <v>42370</v>
      </c>
      <c r="AP44" s="662">
        <v>42370</v>
      </c>
      <c r="AQ44" s="73"/>
      <c r="AR44" s="64">
        <v>42370</v>
      </c>
      <c r="AS44" s="129"/>
      <c r="AT44" s="75" t="s">
        <v>21</v>
      </c>
      <c r="AU44" s="2447" t="s">
        <v>21</v>
      </c>
      <c r="AV44" s="2447" t="s">
        <v>21</v>
      </c>
      <c r="AW44" s="2447" t="s">
        <v>21</v>
      </c>
      <c r="AX44" s="2447" t="s">
        <v>21</v>
      </c>
      <c r="AY44" s="2447" t="s">
        <v>21</v>
      </c>
      <c r="AZ44" s="2447" t="s">
        <v>21</v>
      </c>
      <c r="BA44" s="2447" t="s">
        <v>21</v>
      </c>
      <c r="BB44" s="2447">
        <v>8171</v>
      </c>
      <c r="BC44" s="2447">
        <v>8171</v>
      </c>
      <c r="BD44" s="2447">
        <v>4773</v>
      </c>
      <c r="BE44" s="2447" t="s">
        <v>21</v>
      </c>
      <c r="BF44" s="2447">
        <v>3398</v>
      </c>
      <c r="BG44" s="2447">
        <v>2607</v>
      </c>
      <c r="BH44" s="2447">
        <v>791</v>
      </c>
      <c r="BI44" s="2447" t="s">
        <v>22</v>
      </c>
      <c r="BJ44" s="1445">
        <v>42370</v>
      </c>
      <c r="BK44" s="662">
        <v>42370</v>
      </c>
      <c r="BL44" s="73"/>
      <c r="BM44" s="64">
        <v>42370</v>
      </c>
      <c r="BN44" s="129"/>
      <c r="BO44" s="75">
        <v>1589278</v>
      </c>
      <c r="BP44" s="2447">
        <v>1589277</v>
      </c>
      <c r="BQ44" s="2447">
        <v>275187</v>
      </c>
      <c r="BR44" s="2447">
        <v>727333</v>
      </c>
      <c r="BS44" s="2447">
        <v>586757</v>
      </c>
      <c r="BT44" s="2447">
        <v>389371</v>
      </c>
      <c r="BU44" s="2447">
        <v>197386</v>
      </c>
      <c r="BV44" s="2447" t="s">
        <v>22</v>
      </c>
      <c r="BW44" s="2447" t="s">
        <v>21</v>
      </c>
      <c r="BX44" s="2447" t="s">
        <v>21</v>
      </c>
      <c r="BY44" s="2447" t="s">
        <v>21</v>
      </c>
      <c r="BZ44" s="2447" t="s">
        <v>21</v>
      </c>
      <c r="CA44" s="2447" t="s">
        <v>21</v>
      </c>
      <c r="CB44" s="2447" t="s">
        <v>21</v>
      </c>
      <c r="CC44" s="2447" t="s">
        <v>21</v>
      </c>
      <c r="CD44" s="2447" t="s">
        <v>21</v>
      </c>
      <c r="CE44" s="1445">
        <v>42370</v>
      </c>
      <c r="CF44" s="662">
        <v>42370</v>
      </c>
      <c r="CG44" s="1056"/>
      <c r="CH44" s="4"/>
      <c r="CI44" s="4"/>
      <c r="CJ44" s="4"/>
      <c r="CK44" s="4"/>
      <c r="CL44" s="4"/>
      <c r="CM44" s="4"/>
      <c r="CN44" s="4"/>
    </row>
    <row r="45" spans="1:92" ht="15" customHeight="1">
      <c r="A45" s="73"/>
      <c r="B45" s="64">
        <v>42736</v>
      </c>
      <c r="C45" s="129"/>
      <c r="D45" s="75">
        <v>339332</v>
      </c>
      <c r="E45" s="2447">
        <v>339587</v>
      </c>
      <c r="F45" s="2447">
        <v>61735</v>
      </c>
      <c r="G45" s="2447">
        <v>10146</v>
      </c>
      <c r="H45" s="2447">
        <v>267706</v>
      </c>
      <c r="I45" s="2447">
        <v>86488</v>
      </c>
      <c r="J45" s="2447">
        <v>181218</v>
      </c>
      <c r="K45" s="2447">
        <v>21432</v>
      </c>
      <c r="L45" s="2447">
        <v>34987</v>
      </c>
      <c r="M45" s="2447">
        <v>34637</v>
      </c>
      <c r="N45" s="2447" t="s">
        <v>21</v>
      </c>
      <c r="O45" s="2447">
        <v>433</v>
      </c>
      <c r="P45" s="2447">
        <v>34204</v>
      </c>
      <c r="Q45" s="2447">
        <v>109</v>
      </c>
      <c r="R45" s="2447">
        <v>34095</v>
      </c>
      <c r="S45" s="214">
        <v>1558</v>
      </c>
      <c r="T45" s="1445">
        <v>42736</v>
      </c>
      <c r="U45" s="662">
        <v>42736</v>
      </c>
      <c r="V45" s="73"/>
      <c r="W45" s="64">
        <v>42736</v>
      </c>
      <c r="X45" s="129"/>
      <c r="Y45" s="75">
        <v>717</v>
      </c>
      <c r="Z45" s="2447">
        <v>722</v>
      </c>
      <c r="AA45" s="2447" t="s">
        <v>21</v>
      </c>
      <c r="AB45" s="2447" t="s">
        <v>21</v>
      </c>
      <c r="AC45" s="2447">
        <v>722</v>
      </c>
      <c r="AD45" s="2447">
        <v>49</v>
      </c>
      <c r="AE45" s="2447">
        <v>673</v>
      </c>
      <c r="AF45" s="2447">
        <v>140</v>
      </c>
      <c r="AG45" s="2447" t="s">
        <v>21</v>
      </c>
      <c r="AH45" s="2447" t="s">
        <v>21</v>
      </c>
      <c r="AI45" s="2447" t="s">
        <v>21</v>
      </c>
      <c r="AJ45" s="2447" t="s">
        <v>21</v>
      </c>
      <c r="AK45" s="2447" t="s">
        <v>21</v>
      </c>
      <c r="AL45" s="2447" t="s">
        <v>21</v>
      </c>
      <c r="AM45" s="2447" t="s">
        <v>21</v>
      </c>
      <c r="AN45" s="214" t="s">
        <v>22</v>
      </c>
      <c r="AO45" s="1445">
        <v>42736</v>
      </c>
      <c r="AP45" s="662">
        <v>42736</v>
      </c>
      <c r="AQ45" s="73"/>
      <c r="AR45" s="64">
        <v>42736</v>
      </c>
      <c r="AS45" s="129"/>
      <c r="AT45" s="75" t="s">
        <v>21</v>
      </c>
      <c r="AU45" s="2447" t="s">
        <v>21</v>
      </c>
      <c r="AV45" s="2447" t="s">
        <v>21</v>
      </c>
      <c r="AW45" s="2447" t="s">
        <v>21</v>
      </c>
      <c r="AX45" s="2447" t="s">
        <v>21</v>
      </c>
      <c r="AY45" s="2447" t="s">
        <v>21</v>
      </c>
      <c r="AZ45" s="2447" t="s">
        <v>21</v>
      </c>
      <c r="BA45" s="2447" t="s">
        <v>21</v>
      </c>
      <c r="BB45" s="2447">
        <v>21309</v>
      </c>
      <c r="BC45" s="2447">
        <v>21309</v>
      </c>
      <c r="BD45" s="2447">
        <v>6401</v>
      </c>
      <c r="BE45" s="2447">
        <v>8404</v>
      </c>
      <c r="BF45" s="2447">
        <v>6504</v>
      </c>
      <c r="BG45" s="2447">
        <v>5653</v>
      </c>
      <c r="BH45" s="2447">
        <v>851</v>
      </c>
      <c r="BI45" s="214" t="s">
        <v>22</v>
      </c>
      <c r="BJ45" s="1445">
        <v>42736</v>
      </c>
      <c r="BK45" s="662">
        <v>42736</v>
      </c>
      <c r="BL45" s="73"/>
      <c r="BM45" s="64">
        <v>42736</v>
      </c>
      <c r="BN45" s="129"/>
      <c r="BO45" s="75">
        <v>1621503</v>
      </c>
      <c r="BP45" s="2447">
        <v>1621502</v>
      </c>
      <c r="BQ45" s="2447">
        <v>272762</v>
      </c>
      <c r="BR45" s="2447">
        <v>734254</v>
      </c>
      <c r="BS45" s="2447">
        <v>614485</v>
      </c>
      <c r="BT45" s="2447">
        <v>403526</v>
      </c>
      <c r="BU45" s="2447">
        <v>210959</v>
      </c>
      <c r="BV45" s="2447" t="s">
        <v>22</v>
      </c>
      <c r="BW45" s="2447" t="s">
        <v>21</v>
      </c>
      <c r="BX45" s="2447" t="s">
        <v>21</v>
      </c>
      <c r="BY45" s="2447" t="s">
        <v>21</v>
      </c>
      <c r="BZ45" s="2447" t="s">
        <v>21</v>
      </c>
      <c r="CA45" s="2447" t="s">
        <v>21</v>
      </c>
      <c r="CB45" s="2447" t="s">
        <v>21</v>
      </c>
      <c r="CC45" s="2447" t="s">
        <v>21</v>
      </c>
      <c r="CD45" s="214" t="s">
        <v>21</v>
      </c>
      <c r="CE45" s="1445">
        <v>42736</v>
      </c>
      <c r="CF45" s="662">
        <v>42736</v>
      </c>
      <c r="CG45" s="1056"/>
      <c r="CH45" s="211"/>
      <c r="CI45" s="211"/>
      <c r="CJ45" s="211"/>
      <c r="CK45" s="211"/>
      <c r="CL45" s="211"/>
      <c r="CM45" s="211"/>
      <c r="CN45" s="4"/>
    </row>
    <row r="46" spans="1:92" ht="15" customHeight="1">
      <c r="A46" s="73"/>
      <c r="B46" s="64">
        <v>43101</v>
      </c>
      <c r="C46" s="129"/>
      <c r="D46" s="75">
        <v>313757</v>
      </c>
      <c r="E46" s="2447">
        <v>314838</v>
      </c>
      <c r="F46" s="2447">
        <v>59842</v>
      </c>
      <c r="G46" s="2447">
        <v>6799</v>
      </c>
      <c r="H46" s="2447">
        <v>248197</v>
      </c>
      <c r="I46" s="2447">
        <v>80644</v>
      </c>
      <c r="J46" s="2447">
        <v>167553</v>
      </c>
      <c r="K46" s="2447">
        <v>19883</v>
      </c>
      <c r="L46" s="2447">
        <v>30420</v>
      </c>
      <c r="M46" s="2447">
        <v>30319</v>
      </c>
      <c r="N46" s="2447">
        <v>4</v>
      </c>
      <c r="O46" s="2447">
        <v>404</v>
      </c>
      <c r="P46" s="2447">
        <v>29911</v>
      </c>
      <c r="Q46" s="2447">
        <v>101</v>
      </c>
      <c r="R46" s="2447">
        <v>29810</v>
      </c>
      <c r="S46" s="214">
        <v>1449</v>
      </c>
      <c r="T46" s="1445">
        <v>43101</v>
      </c>
      <c r="U46" s="662">
        <v>43101</v>
      </c>
      <c r="V46" s="73"/>
      <c r="W46" s="64">
        <v>43101</v>
      </c>
      <c r="X46" s="129"/>
      <c r="Y46" s="75">
        <v>570</v>
      </c>
      <c r="Z46" s="2447">
        <v>568</v>
      </c>
      <c r="AA46" s="2447" t="s">
        <v>21</v>
      </c>
      <c r="AB46" s="2447" t="s">
        <v>21</v>
      </c>
      <c r="AC46" s="2447">
        <v>568</v>
      </c>
      <c r="AD46" s="2447">
        <v>6</v>
      </c>
      <c r="AE46" s="2447">
        <v>562</v>
      </c>
      <c r="AF46" s="2447">
        <v>146</v>
      </c>
      <c r="AG46" s="2447" t="s">
        <v>21</v>
      </c>
      <c r="AH46" s="2447" t="s">
        <v>21</v>
      </c>
      <c r="AI46" s="2447" t="s">
        <v>21</v>
      </c>
      <c r="AJ46" s="2447" t="s">
        <v>21</v>
      </c>
      <c r="AK46" s="2447" t="s">
        <v>21</v>
      </c>
      <c r="AL46" s="2447" t="s">
        <v>21</v>
      </c>
      <c r="AM46" s="2447" t="s">
        <v>21</v>
      </c>
      <c r="AN46" s="214" t="s">
        <v>22</v>
      </c>
      <c r="AO46" s="1445">
        <v>43101</v>
      </c>
      <c r="AP46" s="662">
        <v>43101</v>
      </c>
      <c r="AQ46" s="73"/>
      <c r="AR46" s="64">
        <v>43101</v>
      </c>
      <c r="AS46" s="129"/>
      <c r="AT46" s="75" t="s">
        <v>21</v>
      </c>
      <c r="AU46" s="2447" t="s">
        <v>21</v>
      </c>
      <c r="AV46" s="2447" t="s">
        <v>21</v>
      </c>
      <c r="AW46" s="2447" t="s">
        <v>21</v>
      </c>
      <c r="AX46" s="2447" t="s">
        <v>21</v>
      </c>
      <c r="AY46" s="2447" t="s">
        <v>21</v>
      </c>
      <c r="AZ46" s="2447" t="s">
        <v>21</v>
      </c>
      <c r="BA46" s="2447" t="s">
        <v>21</v>
      </c>
      <c r="BB46" s="2447">
        <v>31831</v>
      </c>
      <c r="BC46" s="2447">
        <v>31831</v>
      </c>
      <c r="BD46" s="2447">
        <v>7642</v>
      </c>
      <c r="BE46" s="2447">
        <v>13424</v>
      </c>
      <c r="BF46" s="2447">
        <v>10765</v>
      </c>
      <c r="BG46" s="2447">
        <v>9860</v>
      </c>
      <c r="BH46" s="2447">
        <v>905</v>
      </c>
      <c r="BI46" s="214" t="s">
        <v>22</v>
      </c>
      <c r="BJ46" s="1445">
        <v>43101</v>
      </c>
      <c r="BK46" s="662">
        <v>43101</v>
      </c>
      <c r="BL46" s="73"/>
      <c r="BM46" s="64">
        <v>43101</v>
      </c>
      <c r="BN46" s="129"/>
      <c r="BO46" s="75">
        <v>1589475</v>
      </c>
      <c r="BP46" s="2447">
        <v>1589474</v>
      </c>
      <c r="BQ46" s="2447">
        <v>257161</v>
      </c>
      <c r="BR46" s="2447">
        <v>711676</v>
      </c>
      <c r="BS46" s="2447">
        <v>620637</v>
      </c>
      <c r="BT46" s="2447">
        <v>399678</v>
      </c>
      <c r="BU46" s="2447">
        <v>220960</v>
      </c>
      <c r="BV46" s="2447" t="s">
        <v>22</v>
      </c>
      <c r="BW46" s="2447" t="s">
        <v>21</v>
      </c>
      <c r="BX46" s="2447" t="s">
        <v>21</v>
      </c>
      <c r="BY46" s="2447" t="s">
        <v>21</v>
      </c>
      <c r="BZ46" s="2447" t="s">
        <v>21</v>
      </c>
      <c r="CA46" s="2447" t="s">
        <v>21</v>
      </c>
      <c r="CB46" s="2447" t="s">
        <v>21</v>
      </c>
      <c r="CC46" s="2447" t="s">
        <v>21</v>
      </c>
      <c r="CD46" s="214" t="s">
        <v>21</v>
      </c>
      <c r="CE46" s="1445">
        <v>43101</v>
      </c>
      <c r="CF46" s="662">
        <v>43101</v>
      </c>
      <c r="CG46" s="1056"/>
      <c r="CH46" s="211"/>
      <c r="CI46" s="211"/>
      <c r="CJ46" s="211"/>
      <c r="CK46" s="211"/>
      <c r="CL46" s="211"/>
      <c r="CM46" s="211"/>
      <c r="CN46" s="4"/>
    </row>
    <row r="47" spans="1:92" ht="15" customHeight="1">
      <c r="A47" s="1166">
        <v>43586</v>
      </c>
      <c r="B47" s="64">
        <v>43586</v>
      </c>
      <c r="C47" s="129" t="s">
        <v>2159</v>
      </c>
      <c r="D47" s="75">
        <v>300429</v>
      </c>
      <c r="E47" s="2447">
        <v>298469</v>
      </c>
      <c r="F47" s="2447">
        <v>56582</v>
      </c>
      <c r="G47" s="2447">
        <v>6448</v>
      </c>
      <c r="H47" s="2447">
        <v>235439</v>
      </c>
      <c r="I47" s="2447">
        <v>77055</v>
      </c>
      <c r="J47" s="2447">
        <v>158384</v>
      </c>
      <c r="K47" s="2447">
        <v>21374</v>
      </c>
      <c r="L47" s="2447">
        <v>29551</v>
      </c>
      <c r="M47" s="2447">
        <v>29150</v>
      </c>
      <c r="N47" s="2447" t="s">
        <v>21</v>
      </c>
      <c r="O47" s="2447">
        <v>410</v>
      </c>
      <c r="P47" s="2447">
        <v>28740</v>
      </c>
      <c r="Q47" s="2447">
        <v>79</v>
      </c>
      <c r="R47" s="2447">
        <v>28661</v>
      </c>
      <c r="S47" s="214">
        <v>1579</v>
      </c>
      <c r="T47" s="1445">
        <v>43466</v>
      </c>
      <c r="U47" s="662">
        <v>43466</v>
      </c>
      <c r="V47" s="1166">
        <v>43586</v>
      </c>
      <c r="W47" s="64">
        <v>43586</v>
      </c>
      <c r="X47" s="129" t="s">
        <v>2159</v>
      </c>
      <c r="Y47" s="75">
        <v>530</v>
      </c>
      <c r="Z47" s="2447">
        <v>530</v>
      </c>
      <c r="AA47" s="2447" t="s">
        <v>21</v>
      </c>
      <c r="AB47" s="2447" t="s">
        <v>21</v>
      </c>
      <c r="AC47" s="2447">
        <v>530</v>
      </c>
      <c r="AD47" s="2447" t="s">
        <v>21</v>
      </c>
      <c r="AE47" s="2447">
        <v>530</v>
      </c>
      <c r="AF47" s="2447">
        <v>146</v>
      </c>
      <c r="AG47" s="2447" t="s">
        <v>21</v>
      </c>
      <c r="AH47" s="2447" t="s">
        <v>21</v>
      </c>
      <c r="AI47" s="2447" t="s">
        <v>21</v>
      </c>
      <c r="AJ47" s="2447" t="s">
        <v>21</v>
      </c>
      <c r="AK47" s="2447" t="s">
        <v>21</v>
      </c>
      <c r="AL47" s="2447" t="s">
        <v>21</v>
      </c>
      <c r="AM47" s="2447" t="s">
        <v>21</v>
      </c>
      <c r="AN47" s="214" t="s">
        <v>22</v>
      </c>
      <c r="AO47" s="1445">
        <v>43466</v>
      </c>
      <c r="AP47" s="662">
        <v>43466</v>
      </c>
      <c r="AQ47" s="1166">
        <v>43586</v>
      </c>
      <c r="AR47" s="64">
        <v>43586</v>
      </c>
      <c r="AS47" s="129" t="s">
        <v>2159</v>
      </c>
      <c r="AT47" s="75" t="s">
        <v>21</v>
      </c>
      <c r="AU47" s="2447" t="s">
        <v>21</v>
      </c>
      <c r="AV47" s="2447" t="s">
        <v>21</v>
      </c>
      <c r="AW47" s="2447" t="s">
        <v>21</v>
      </c>
      <c r="AX47" s="2447" t="s">
        <v>21</v>
      </c>
      <c r="AY47" s="2447" t="s">
        <v>21</v>
      </c>
      <c r="AZ47" s="2447" t="s">
        <v>21</v>
      </c>
      <c r="BA47" s="2447" t="s">
        <v>21</v>
      </c>
      <c r="BB47" s="2447">
        <v>31540</v>
      </c>
      <c r="BC47" s="2447">
        <v>31538</v>
      </c>
      <c r="BD47" s="2447">
        <v>6463</v>
      </c>
      <c r="BE47" s="2447">
        <v>13950</v>
      </c>
      <c r="BF47" s="2447">
        <v>11125</v>
      </c>
      <c r="BG47" s="2447">
        <v>10293</v>
      </c>
      <c r="BH47" s="2447">
        <v>832</v>
      </c>
      <c r="BI47" s="214" t="s">
        <v>22</v>
      </c>
      <c r="BJ47" s="1445">
        <v>43466</v>
      </c>
      <c r="BK47" s="662">
        <v>43466</v>
      </c>
      <c r="BL47" s="1166">
        <v>43586</v>
      </c>
      <c r="BM47" s="64">
        <v>43586</v>
      </c>
      <c r="BN47" s="129" t="s">
        <v>2159</v>
      </c>
      <c r="BO47" s="75">
        <v>1587252</v>
      </c>
      <c r="BP47" s="2447">
        <v>1587251</v>
      </c>
      <c r="BQ47" s="2447">
        <v>232052</v>
      </c>
      <c r="BR47" s="2447">
        <v>704029</v>
      </c>
      <c r="BS47" s="2447">
        <v>651170</v>
      </c>
      <c r="BT47" s="2447">
        <v>387464</v>
      </c>
      <c r="BU47" s="2447">
        <v>263706</v>
      </c>
      <c r="BV47" s="2447" t="s">
        <v>22</v>
      </c>
      <c r="BW47" s="2447" t="s">
        <v>21</v>
      </c>
      <c r="BX47" s="2447" t="s">
        <v>21</v>
      </c>
      <c r="BY47" s="2447" t="s">
        <v>21</v>
      </c>
      <c r="BZ47" s="2447" t="s">
        <v>21</v>
      </c>
      <c r="CA47" s="2447" t="s">
        <v>21</v>
      </c>
      <c r="CB47" s="2447" t="s">
        <v>21</v>
      </c>
      <c r="CC47" s="2447" t="s">
        <v>21</v>
      </c>
      <c r="CD47" s="214" t="s">
        <v>21</v>
      </c>
      <c r="CE47" s="1445">
        <v>43466</v>
      </c>
      <c r="CF47" s="662">
        <v>43466</v>
      </c>
      <c r="CG47" s="1056"/>
      <c r="CH47" s="211"/>
      <c r="CI47" s="211"/>
      <c r="CJ47" s="211"/>
      <c r="CK47" s="211"/>
      <c r="CL47" s="211"/>
      <c r="CM47" s="211"/>
      <c r="CN47" s="4"/>
    </row>
    <row r="48" spans="1:92" ht="7.5" customHeight="1">
      <c r="A48" s="73"/>
      <c r="B48" s="76"/>
      <c r="C48" s="129"/>
      <c r="D48" s="1002"/>
      <c r="E48" s="663"/>
      <c r="F48" s="663"/>
      <c r="G48" s="663"/>
      <c r="H48" s="663"/>
      <c r="I48" s="663"/>
      <c r="J48" s="663"/>
      <c r="K48" s="663"/>
      <c r="L48" s="663"/>
      <c r="M48" s="663"/>
      <c r="N48" s="663"/>
      <c r="O48" s="663"/>
      <c r="P48" s="663"/>
      <c r="Q48" s="663"/>
      <c r="R48" s="663"/>
      <c r="S48" s="664"/>
      <c r="T48" s="1446"/>
      <c r="U48" s="505"/>
      <c r="V48" s="73"/>
      <c r="W48" s="76"/>
      <c r="X48" s="129"/>
      <c r="Y48" s="1002"/>
      <c r="Z48" s="663"/>
      <c r="AA48" s="663"/>
      <c r="AB48" s="663"/>
      <c r="AC48" s="663"/>
      <c r="AD48" s="663"/>
      <c r="AE48" s="663"/>
      <c r="AF48" s="663"/>
      <c r="AG48" s="663"/>
      <c r="AH48" s="663"/>
      <c r="AI48" s="663"/>
      <c r="AJ48" s="663"/>
      <c r="AK48" s="663"/>
      <c r="AL48" s="663"/>
      <c r="AM48" s="663"/>
      <c r="AN48" s="664"/>
      <c r="AO48" s="1446"/>
      <c r="AP48" s="505"/>
      <c r="AQ48" s="73"/>
      <c r="AR48" s="76"/>
      <c r="AS48" s="129"/>
      <c r="AT48" s="1002"/>
      <c r="AU48" s="663"/>
      <c r="AV48" s="663"/>
      <c r="AW48" s="663"/>
      <c r="AX48" s="663"/>
      <c r="AY48" s="663"/>
      <c r="AZ48" s="663"/>
      <c r="BA48" s="663"/>
      <c r="BB48" s="663"/>
      <c r="BC48" s="663"/>
      <c r="BD48" s="663"/>
      <c r="BE48" s="663"/>
      <c r="BF48" s="663"/>
      <c r="BG48" s="663"/>
      <c r="BH48" s="663"/>
      <c r="BI48" s="664"/>
      <c r="BJ48" s="1446"/>
      <c r="BK48" s="505"/>
      <c r="BL48" s="73"/>
      <c r="BM48" s="76"/>
      <c r="BN48" s="129"/>
      <c r="BO48" s="1002"/>
      <c r="BP48" s="663"/>
      <c r="BQ48" s="663"/>
      <c r="BR48" s="663"/>
      <c r="BS48" s="663"/>
      <c r="BT48" s="663"/>
      <c r="BU48" s="663"/>
      <c r="BV48" s="663"/>
      <c r="BW48" s="663"/>
      <c r="BX48" s="663"/>
      <c r="BY48" s="663"/>
      <c r="BZ48" s="663"/>
      <c r="CA48" s="663"/>
      <c r="CB48" s="663"/>
      <c r="CC48" s="663"/>
      <c r="CD48" s="664"/>
      <c r="CE48" s="1446"/>
      <c r="CF48" s="505"/>
      <c r="CG48" s="1056"/>
      <c r="CH48" s="211"/>
      <c r="CI48" s="211"/>
      <c r="CJ48" s="211"/>
      <c r="CK48" s="211"/>
      <c r="CL48" s="211"/>
      <c r="CM48" s="211"/>
      <c r="CN48" s="4"/>
    </row>
    <row r="49" spans="1:92" ht="15" customHeight="1">
      <c r="A49" s="79">
        <v>42826</v>
      </c>
      <c r="B49" s="80">
        <v>42826</v>
      </c>
      <c r="C49" s="130">
        <v>42826</v>
      </c>
      <c r="D49" s="82">
        <v>332631</v>
      </c>
      <c r="E49" s="2448">
        <v>333071</v>
      </c>
      <c r="F49" s="2448">
        <v>60652</v>
      </c>
      <c r="G49" s="2448">
        <v>9120</v>
      </c>
      <c r="H49" s="2448">
        <v>263299</v>
      </c>
      <c r="I49" s="2448">
        <v>84573</v>
      </c>
      <c r="J49" s="2448">
        <v>178726</v>
      </c>
      <c r="K49" s="2448">
        <v>20634</v>
      </c>
      <c r="L49" s="2448">
        <v>34757</v>
      </c>
      <c r="M49" s="2448">
        <v>34456</v>
      </c>
      <c r="N49" s="2448" t="s">
        <v>21</v>
      </c>
      <c r="O49" s="2448">
        <v>429</v>
      </c>
      <c r="P49" s="2448">
        <v>34027</v>
      </c>
      <c r="Q49" s="2448">
        <v>103</v>
      </c>
      <c r="R49" s="2448">
        <v>33924</v>
      </c>
      <c r="S49" s="217">
        <v>1477</v>
      </c>
      <c r="T49" s="1447">
        <v>42826</v>
      </c>
      <c r="U49" s="666">
        <v>42826</v>
      </c>
      <c r="V49" s="79">
        <v>42826</v>
      </c>
      <c r="W49" s="80">
        <v>42826</v>
      </c>
      <c r="X49" s="130">
        <v>42826</v>
      </c>
      <c r="Y49" s="82">
        <v>613</v>
      </c>
      <c r="Z49" s="2448">
        <v>609</v>
      </c>
      <c r="AA49" s="2448" t="s">
        <v>21</v>
      </c>
      <c r="AB49" s="2448" t="s">
        <v>21</v>
      </c>
      <c r="AC49" s="2448">
        <v>609</v>
      </c>
      <c r="AD49" s="2448">
        <v>23</v>
      </c>
      <c r="AE49" s="2448">
        <v>586</v>
      </c>
      <c r="AF49" s="2448">
        <v>138</v>
      </c>
      <c r="AG49" s="2448" t="s">
        <v>21</v>
      </c>
      <c r="AH49" s="2448" t="s">
        <v>21</v>
      </c>
      <c r="AI49" s="2448" t="s">
        <v>21</v>
      </c>
      <c r="AJ49" s="2448" t="s">
        <v>21</v>
      </c>
      <c r="AK49" s="2448" t="s">
        <v>21</v>
      </c>
      <c r="AL49" s="2448" t="s">
        <v>21</v>
      </c>
      <c r="AM49" s="2448" t="s">
        <v>21</v>
      </c>
      <c r="AN49" s="217" t="s">
        <v>22</v>
      </c>
      <c r="AO49" s="1447">
        <v>42826</v>
      </c>
      <c r="AP49" s="666">
        <v>42826</v>
      </c>
      <c r="AQ49" s="79">
        <v>42826</v>
      </c>
      <c r="AR49" s="80">
        <v>42826</v>
      </c>
      <c r="AS49" s="130">
        <v>42826</v>
      </c>
      <c r="AT49" s="82" t="s">
        <v>21</v>
      </c>
      <c r="AU49" s="2448" t="s">
        <v>21</v>
      </c>
      <c r="AV49" s="2448" t="s">
        <v>21</v>
      </c>
      <c r="AW49" s="2448" t="s">
        <v>21</v>
      </c>
      <c r="AX49" s="2448" t="s">
        <v>21</v>
      </c>
      <c r="AY49" s="2448" t="s">
        <v>21</v>
      </c>
      <c r="AZ49" s="2448" t="s">
        <v>21</v>
      </c>
      <c r="BA49" s="2448" t="s">
        <v>21</v>
      </c>
      <c r="BB49" s="2448">
        <v>28257</v>
      </c>
      <c r="BC49" s="2448">
        <v>28257</v>
      </c>
      <c r="BD49" s="2448">
        <v>7157</v>
      </c>
      <c r="BE49" s="2448">
        <v>12023</v>
      </c>
      <c r="BF49" s="2448">
        <v>9077</v>
      </c>
      <c r="BG49" s="2448">
        <v>8160</v>
      </c>
      <c r="BH49" s="2448">
        <v>917</v>
      </c>
      <c r="BI49" s="217" t="s">
        <v>22</v>
      </c>
      <c r="BJ49" s="1447">
        <v>42826</v>
      </c>
      <c r="BK49" s="666">
        <v>42826</v>
      </c>
      <c r="BL49" s="79">
        <v>42826</v>
      </c>
      <c r="BM49" s="80">
        <v>42826</v>
      </c>
      <c r="BN49" s="130">
        <v>42826</v>
      </c>
      <c r="BO49" s="82">
        <v>1613761</v>
      </c>
      <c r="BP49" s="2448">
        <v>1613760</v>
      </c>
      <c r="BQ49" s="2448">
        <v>267835</v>
      </c>
      <c r="BR49" s="2448">
        <v>728776</v>
      </c>
      <c r="BS49" s="2448">
        <v>617149</v>
      </c>
      <c r="BT49" s="2448">
        <v>402278</v>
      </c>
      <c r="BU49" s="2448">
        <v>214870</v>
      </c>
      <c r="BV49" s="2448" t="s">
        <v>22</v>
      </c>
      <c r="BW49" s="2448" t="s">
        <v>21</v>
      </c>
      <c r="BX49" s="2448" t="s">
        <v>21</v>
      </c>
      <c r="BY49" s="2448" t="s">
        <v>21</v>
      </c>
      <c r="BZ49" s="2448" t="s">
        <v>21</v>
      </c>
      <c r="CA49" s="2448" t="s">
        <v>21</v>
      </c>
      <c r="CB49" s="2448" t="s">
        <v>21</v>
      </c>
      <c r="CC49" s="2448" t="s">
        <v>21</v>
      </c>
      <c r="CD49" s="217" t="s">
        <v>21</v>
      </c>
      <c r="CE49" s="1447">
        <v>42826</v>
      </c>
      <c r="CF49" s="666">
        <v>42826</v>
      </c>
      <c r="CG49" s="74"/>
      <c r="CH49" s="211"/>
      <c r="CI49" s="211"/>
      <c r="CJ49" s="211"/>
      <c r="CK49" s="211"/>
      <c r="CL49" s="211"/>
      <c r="CM49" s="211"/>
      <c r="CN49" s="4"/>
    </row>
    <row r="50" spans="1:92" ht="15" customHeight="1">
      <c r="A50" s="85"/>
      <c r="B50" s="80">
        <v>43191</v>
      </c>
      <c r="C50" s="132"/>
      <c r="D50" s="82">
        <v>307434</v>
      </c>
      <c r="E50" s="2448">
        <v>306885</v>
      </c>
      <c r="F50" s="2448">
        <v>58640</v>
      </c>
      <c r="G50" s="2448">
        <v>6641</v>
      </c>
      <c r="H50" s="2448">
        <v>241605</v>
      </c>
      <c r="I50" s="2448">
        <v>79334</v>
      </c>
      <c r="J50" s="2448">
        <v>162270</v>
      </c>
      <c r="K50" s="2448">
        <v>20810</v>
      </c>
      <c r="L50" s="2448">
        <v>29934</v>
      </c>
      <c r="M50" s="2448">
        <v>29666</v>
      </c>
      <c r="N50" s="2448">
        <v>4</v>
      </c>
      <c r="O50" s="2448">
        <v>399</v>
      </c>
      <c r="P50" s="2448">
        <v>29263</v>
      </c>
      <c r="Q50" s="2448">
        <v>98</v>
      </c>
      <c r="R50" s="2448">
        <v>29165</v>
      </c>
      <c r="S50" s="217">
        <v>1514</v>
      </c>
      <c r="T50" s="1447">
        <v>43191</v>
      </c>
      <c r="U50" s="666">
        <v>43191</v>
      </c>
      <c r="V50" s="85"/>
      <c r="W50" s="80">
        <v>43191</v>
      </c>
      <c r="X50" s="132"/>
      <c r="Y50" s="82">
        <v>570</v>
      </c>
      <c r="Z50" s="2448">
        <v>562</v>
      </c>
      <c r="AA50" s="2448" t="s">
        <v>21</v>
      </c>
      <c r="AB50" s="2448" t="s">
        <v>21</v>
      </c>
      <c r="AC50" s="2448">
        <v>562</v>
      </c>
      <c r="AD50" s="2448" t="s">
        <v>21</v>
      </c>
      <c r="AE50" s="2448">
        <v>562</v>
      </c>
      <c r="AF50" s="2448">
        <v>146</v>
      </c>
      <c r="AG50" s="2448" t="s">
        <v>21</v>
      </c>
      <c r="AH50" s="2448" t="s">
        <v>21</v>
      </c>
      <c r="AI50" s="2448" t="s">
        <v>21</v>
      </c>
      <c r="AJ50" s="2448" t="s">
        <v>21</v>
      </c>
      <c r="AK50" s="2448" t="s">
        <v>21</v>
      </c>
      <c r="AL50" s="2448" t="s">
        <v>21</v>
      </c>
      <c r="AM50" s="2448" t="s">
        <v>21</v>
      </c>
      <c r="AN50" s="217" t="s">
        <v>22</v>
      </c>
      <c r="AO50" s="1447">
        <v>43191</v>
      </c>
      <c r="AP50" s="666">
        <v>43191</v>
      </c>
      <c r="AQ50" s="85"/>
      <c r="AR50" s="80">
        <v>43191</v>
      </c>
      <c r="AS50" s="132"/>
      <c r="AT50" s="82" t="s">
        <v>21</v>
      </c>
      <c r="AU50" s="2448" t="s">
        <v>21</v>
      </c>
      <c r="AV50" s="2448" t="s">
        <v>21</v>
      </c>
      <c r="AW50" s="2448" t="s">
        <v>21</v>
      </c>
      <c r="AX50" s="2448" t="s">
        <v>21</v>
      </c>
      <c r="AY50" s="2448" t="s">
        <v>21</v>
      </c>
      <c r="AZ50" s="2448" t="s">
        <v>21</v>
      </c>
      <c r="BA50" s="2448" t="s">
        <v>21</v>
      </c>
      <c r="BB50" s="2448">
        <v>31574</v>
      </c>
      <c r="BC50" s="2448">
        <v>31573</v>
      </c>
      <c r="BD50" s="2448">
        <v>6798</v>
      </c>
      <c r="BE50" s="2448">
        <v>13720</v>
      </c>
      <c r="BF50" s="2448">
        <v>11055</v>
      </c>
      <c r="BG50" s="2448">
        <v>10226</v>
      </c>
      <c r="BH50" s="2448">
        <v>829</v>
      </c>
      <c r="BI50" s="217" t="s">
        <v>22</v>
      </c>
      <c r="BJ50" s="1447">
        <v>43191</v>
      </c>
      <c r="BK50" s="666">
        <v>43191</v>
      </c>
      <c r="BL50" s="85"/>
      <c r="BM50" s="80">
        <v>43191</v>
      </c>
      <c r="BN50" s="132"/>
      <c r="BO50" s="82">
        <v>1567924</v>
      </c>
      <c r="BP50" s="2448">
        <v>1567923</v>
      </c>
      <c r="BQ50" s="2448">
        <v>241210</v>
      </c>
      <c r="BR50" s="2448">
        <v>704884</v>
      </c>
      <c r="BS50" s="2448">
        <v>621830</v>
      </c>
      <c r="BT50" s="2448">
        <v>395757</v>
      </c>
      <c r="BU50" s="2448">
        <v>226072</v>
      </c>
      <c r="BV50" s="2448" t="s">
        <v>22</v>
      </c>
      <c r="BW50" s="2448" t="s">
        <v>21</v>
      </c>
      <c r="BX50" s="2448" t="s">
        <v>21</v>
      </c>
      <c r="BY50" s="2448" t="s">
        <v>21</v>
      </c>
      <c r="BZ50" s="2448" t="s">
        <v>21</v>
      </c>
      <c r="CA50" s="2448" t="s">
        <v>21</v>
      </c>
      <c r="CB50" s="2448" t="s">
        <v>21</v>
      </c>
      <c r="CC50" s="2448" t="s">
        <v>21</v>
      </c>
      <c r="CD50" s="217" t="s">
        <v>21</v>
      </c>
      <c r="CE50" s="1447">
        <v>43191</v>
      </c>
      <c r="CF50" s="666">
        <v>43191</v>
      </c>
      <c r="CG50" s="74"/>
      <c r="CH50" s="211"/>
      <c r="CI50" s="211"/>
      <c r="CJ50" s="211"/>
      <c r="CK50" s="211"/>
      <c r="CL50" s="211"/>
      <c r="CM50" s="211"/>
      <c r="CN50" s="4"/>
    </row>
    <row r="51" spans="1:92" ht="7.5" customHeight="1">
      <c r="A51" s="85"/>
      <c r="B51" s="87"/>
      <c r="C51" s="132"/>
      <c r="D51" s="82"/>
      <c r="E51" s="2448"/>
      <c r="F51" s="2448"/>
      <c r="G51" s="2448"/>
      <c r="H51" s="2448"/>
      <c r="I51" s="2448"/>
      <c r="J51" s="2448"/>
      <c r="K51" s="2448"/>
      <c r="L51" s="2448"/>
      <c r="M51" s="2448"/>
      <c r="N51" s="2448"/>
      <c r="O51" s="2448"/>
      <c r="P51" s="2448"/>
      <c r="Q51" s="2448"/>
      <c r="R51" s="2448"/>
      <c r="S51" s="217"/>
      <c r="T51" s="1446"/>
      <c r="U51" s="505"/>
      <c r="V51" s="85"/>
      <c r="W51" s="87"/>
      <c r="X51" s="132"/>
      <c r="Y51" s="82"/>
      <c r="Z51" s="2448"/>
      <c r="AA51" s="2448"/>
      <c r="AB51" s="2448"/>
      <c r="AC51" s="2448"/>
      <c r="AD51" s="2448"/>
      <c r="AE51" s="2448"/>
      <c r="AF51" s="2448"/>
      <c r="AG51" s="2448"/>
      <c r="AH51" s="2448"/>
      <c r="AI51" s="2448"/>
      <c r="AJ51" s="2448"/>
      <c r="AK51" s="2448"/>
      <c r="AL51" s="2448"/>
      <c r="AM51" s="2448"/>
      <c r="AN51" s="217"/>
      <c r="AO51" s="1446"/>
      <c r="AP51" s="505"/>
      <c r="AQ51" s="85"/>
      <c r="AR51" s="87"/>
      <c r="AS51" s="132"/>
      <c r="AT51" s="82"/>
      <c r="AU51" s="2448"/>
      <c r="AV51" s="2448"/>
      <c r="AW51" s="2448"/>
      <c r="AX51" s="2448"/>
      <c r="AY51" s="2448"/>
      <c r="AZ51" s="2448"/>
      <c r="BA51" s="2448"/>
      <c r="BB51" s="2448"/>
      <c r="BC51" s="2448"/>
      <c r="BD51" s="2448"/>
      <c r="BE51" s="2448"/>
      <c r="BF51" s="2448"/>
      <c r="BG51" s="2448"/>
      <c r="BH51" s="2448"/>
      <c r="BI51" s="217"/>
      <c r="BJ51" s="1446"/>
      <c r="BK51" s="505"/>
      <c r="BL51" s="85"/>
      <c r="BM51" s="87"/>
      <c r="BN51" s="132"/>
      <c r="BO51" s="82"/>
      <c r="BP51" s="2448"/>
      <c r="BQ51" s="2448"/>
      <c r="BR51" s="2448"/>
      <c r="BS51" s="2448"/>
      <c r="BT51" s="2448"/>
      <c r="BU51" s="2448"/>
      <c r="BV51" s="2448"/>
      <c r="BW51" s="2448"/>
      <c r="BX51" s="2448"/>
      <c r="BY51" s="2448"/>
      <c r="BZ51" s="2448"/>
      <c r="CA51" s="2448"/>
      <c r="CB51" s="2448"/>
      <c r="CC51" s="2448"/>
      <c r="CD51" s="217"/>
      <c r="CE51" s="1446"/>
      <c r="CF51" s="505"/>
      <c r="CG51" s="74"/>
      <c r="CH51" s="211"/>
      <c r="CI51" s="211"/>
      <c r="CJ51" s="211"/>
      <c r="CK51" s="211"/>
      <c r="CL51" s="211"/>
      <c r="CM51" s="211"/>
      <c r="CN51" s="4"/>
    </row>
    <row r="52" spans="1:92" ht="15" customHeight="1">
      <c r="A52" s="88">
        <v>31</v>
      </c>
      <c r="B52" s="89" t="s">
        <v>23</v>
      </c>
      <c r="C52" s="134" t="s">
        <v>163</v>
      </c>
      <c r="D52" s="82">
        <v>92683</v>
      </c>
      <c r="E52" s="2448">
        <v>91648</v>
      </c>
      <c r="F52" s="2448">
        <v>20676</v>
      </c>
      <c r="G52" s="2448">
        <v>1622</v>
      </c>
      <c r="H52" s="2448">
        <v>69349</v>
      </c>
      <c r="I52" s="2448">
        <v>21977</v>
      </c>
      <c r="J52" s="2448">
        <v>47372</v>
      </c>
      <c r="K52" s="2448">
        <v>20810</v>
      </c>
      <c r="L52" s="2448">
        <v>7419</v>
      </c>
      <c r="M52" s="2448">
        <v>7309</v>
      </c>
      <c r="N52" s="2448" t="s">
        <v>21</v>
      </c>
      <c r="O52" s="2448">
        <v>101</v>
      </c>
      <c r="P52" s="2448">
        <v>7208</v>
      </c>
      <c r="Q52" s="2448">
        <v>22</v>
      </c>
      <c r="R52" s="2448">
        <v>7186</v>
      </c>
      <c r="S52" s="217">
        <v>1514</v>
      </c>
      <c r="T52" s="1548" t="s">
        <v>25</v>
      </c>
      <c r="U52" s="669" t="s">
        <v>2160</v>
      </c>
      <c r="V52" s="88">
        <v>31</v>
      </c>
      <c r="W52" s="89" t="s">
        <v>23</v>
      </c>
      <c r="X52" s="134" t="s">
        <v>163</v>
      </c>
      <c r="Y52" s="82">
        <v>80</v>
      </c>
      <c r="Z52" s="2448">
        <v>80</v>
      </c>
      <c r="AA52" s="2448" t="s">
        <v>21</v>
      </c>
      <c r="AB52" s="2448" t="s">
        <v>21</v>
      </c>
      <c r="AC52" s="2448">
        <v>80</v>
      </c>
      <c r="AD52" s="2448" t="s">
        <v>21</v>
      </c>
      <c r="AE52" s="2448">
        <v>80</v>
      </c>
      <c r="AF52" s="2448">
        <v>146</v>
      </c>
      <c r="AG52" s="2448" t="s">
        <v>21</v>
      </c>
      <c r="AH52" s="2448" t="s">
        <v>21</v>
      </c>
      <c r="AI52" s="2448" t="s">
        <v>21</v>
      </c>
      <c r="AJ52" s="2448" t="s">
        <v>21</v>
      </c>
      <c r="AK52" s="2448" t="s">
        <v>21</v>
      </c>
      <c r="AL52" s="2448" t="s">
        <v>21</v>
      </c>
      <c r="AM52" s="2448" t="s">
        <v>21</v>
      </c>
      <c r="AN52" s="217" t="s">
        <v>22</v>
      </c>
      <c r="AO52" s="1548" t="s">
        <v>25</v>
      </c>
      <c r="AP52" s="669" t="s">
        <v>2160</v>
      </c>
      <c r="AQ52" s="88">
        <v>31</v>
      </c>
      <c r="AR52" s="89" t="s">
        <v>23</v>
      </c>
      <c r="AS52" s="134" t="s">
        <v>163</v>
      </c>
      <c r="AT52" s="82" t="s">
        <v>21</v>
      </c>
      <c r="AU52" s="2448" t="s">
        <v>21</v>
      </c>
      <c r="AV52" s="2448" t="s">
        <v>21</v>
      </c>
      <c r="AW52" s="2448" t="s">
        <v>21</v>
      </c>
      <c r="AX52" s="2448" t="s">
        <v>21</v>
      </c>
      <c r="AY52" s="2448" t="s">
        <v>21</v>
      </c>
      <c r="AZ52" s="2448" t="s">
        <v>21</v>
      </c>
      <c r="BA52" s="2448" t="s">
        <v>21</v>
      </c>
      <c r="BB52" s="2448">
        <v>10458</v>
      </c>
      <c r="BC52" s="2448">
        <v>10457</v>
      </c>
      <c r="BD52" s="2448">
        <v>2235</v>
      </c>
      <c r="BE52" s="2448">
        <v>3915</v>
      </c>
      <c r="BF52" s="2448">
        <v>4307</v>
      </c>
      <c r="BG52" s="2448">
        <v>3904</v>
      </c>
      <c r="BH52" s="2448">
        <v>403</v>
      </c>
      <c r="BI52" s="217" t="s">
        <v>22</v>
      </c>
      <c r="BJ52" s="1548" t="s">
        <v>25</v>
      </c>
      <c r="BK52" s="669" t="s">
        <v>2160</v>
      </c>
      <c r="BL52" s="88">
        <v>31</v>
      </c>
      <c r="BM52" s="89" t="s">
        <v>23</v>
      </c>
      <c r="BN52" s="134" t="s">
        <v>163</v>
      </c>
      <c r="BO52" s="82">
        <v>448249</v>
      </c>
      <c r="BP52" s="2448">
        <v>448249</v>
      </c>
      <c r="BQ52" s="2448">
        <v>86560</v>
      </c>
      <c r="BR52" s="2448">
        <v>175979</v>
      </c>
      <c r="BS52" s="2448">
        <v>185710</v>
      </c>
      <c r="BT52" s="2448">
        <v>110938</v>
      </c>
      <c r="BU52" s="2448">
        <v>74773</v>
      </c>
      <c r="BV52" s="2448" t="s">
        <v>22</v>
      </c>
      <c r="BW52" s="2448" t="s">
        <v>21</v>
      </c>
      <c r="BX52" s="2448" t="s">
        <v>21</v>
      </c>
      <c r="BY52" s="2448" t="s">
        <v>21</v>
      </c>
      <c r="BZ52" s="2448" t="s">
        <v>21</v>
      </c>
      <c r="CA52" s="2448" t="s">
        <v>21</v>
      </c>
      <c r="CB52" s="2448" t="s">
        <v>21</v>
      </c>
      <c r="CC52" s="2448" t="s">
        <v>21</v>
      </c>
      <c r="CD52" s="217" t="s">
        <v>21</v>
      </c>
      <c r="CE52" s="1548" t="s">
        <v>25</v>
      </c>
      <c r="CF52" s="669" t="s">
        <v>2160</v>
      </c>
      <c r="CG52" s="74"/>
      <c r="CH52" s="211"/>
      <c r="CI52" s="211"/>
      <c r="CJ52" s="211"/>
      <c r="CK52" s="211"/>
      <c r="CL52" s="211"/>
      <c r="CM52" s="211"/>
      <c r="CN52" s="4"/>
    </row>
    <row r="53" spans="1:92" ht="15" customHeight="1">
      <c r="A53" s="93" t="s">
        <v>26</v>
      </c>
      <c r="B53" s="94" t="s">
        <v>26</v>
      </c>
      <c r="C53" s="134" t="s">
        <v>164</v>
      </c>
      <c r="D53" s="82">
        <v>67507</v>
      </c>
      <c r="E53" s="2448">
        <v>67886</v>
      </c>
      <c r="F53" s="2448">
        <v>11177</v>
      </c>
      <c r="G53" s="2448">
        <v>1324</v>
      </c>
      <c r="H53" s="2448">
        <v>55385</v>
      </c>
      <c r="I53" s="2448">
        <v>17905</v>
      </c>
      <c r="J53" s="2448">
        <v>37480</v>
      </c>
      <c r="K53" s="2448">
        <v>20352</v>
      </c>
      <c r="L53" s="2448">
        <v>7454</v>
      </c>
      <c r="M53" s="2448">
        <v>7462</v>
      </c>
      <c r="N53" s="2448" t="s">
        <v>21</v>
      </c>
      <c r="O53" s="2448">
        <v>99</v>
      </c>
      <c r="P53" s="2448">
        <v>7363</v>
      </c>
      <c r="Q53" s="2448">
        <v>18</v>
      </c>
      <c r="R53" s="2448">
        <v>7345</v>
      </c>
      <c r="S53" s="217">
        <v>1458</v>
      </c>
      <c r="T53" s="1448" t="s">
        <v>27</v>
      </c>
      <c r="U53" s="670" t="s">
        <v>26</v>
      </c>
      <c r="V53" s="93" t="s">
        <v>26</v>
      </c>
      <c r="W53" s="94" t="s">
        <v>26</v>
      </c>
      <c r="X53" s="134" t="s">
        <v>164</v>
      </c>
      <c r="Y53" s="82">
        <v>240</v>
      </c>
      <c r="Z53" s="2448">
        <v>240</v>
      </c>
      <c r="AA53" s="2448" t="s">
        <v>21</v>
      </c>
      <c r="AB53" s="2448" t="s">
        <v>21</v>
      </c>
      <c r="AC53" s="2448">
        <v>240</v>
      </c>
      <c r="AD53" s="2448" t="s">
        <v>21</v>
      </c>
      <c r="AE53" s="2448">
        <v>240</v>
      </c>
      <c r="AF53" s="2448">
        <v>146</v>
      </c>
      <c r="AG53" s="2448" t="s">
        <v>21</v>
      </c>
      <c r="AH53" s="2448" t="s">
        <v>21</v>
      </c>
      <c r="AI53" s="2448" t="s">
        <v>21</v>
      </c>
      <c r="AJ53" s="2448" t="s">
        <v>21</v>
      </c>
      <c r="AK53" s="2448" t="s">
        <v>21</v>
      </c>
      <c r="AL53" s="2448" t="s">
        <v>21</v>
      </c>
      <c r="AM53" s="2448" t="s">
        <v>21</v>
      </c>
      <c r="AN53" s="217" t="s">
        <v>22</v>
      </c>
      <c r="AO53" s="1448" t="s">
        <v>27</v>
      </c>
      <c r="AP53" s="670" t="s">
        <v>26</v>
      </c>
      <c r="AQ53" s="93" t="s">
        <v>26</v>
      </c>
      <c r="AR53" s="94" t="s">
        <v>26</v>
      </c>
      <c r="AS53" s="134" t="s">
        <v>164</v>
      </c>
      <c r="AT53" s="82" t="s">
        <v>21</v>
      </c>
      <c r="AU53" s="2448" t="s">
        <v>21</v>
      </c>
      <c r="AV53" s="2448" t="s">
        <v>21</v>
      </c>
      <c r="AW53" s="2448" t="s">
        <v>21</v>
      </c>
      <c r="AX53" s="2448" t="s">
        <v>21</v>
      </c>
      <c r="AY53" s="2448" t="s">
        <v>21</v>
      </c>
      <c r="AZ53" s="2448" t="s">
        <v>21</v>
      </c>
      <c r="BA53" s="2448" t="s">
        <v>21</v>
      </c>
      <c r="BB53" s="2448">
        <v>7315</v>
      </c>
      <c r="BC53" s="2448">
        <v>7315</v>
      </c>
      <c r="BD53" s="2448">
        <v>1370</v>
      </c>
      <c r="BE53" s="2448">
        <v>3662</v>
      </c>
      <c r="BF53" s="2448">
        <v>2283</v>
      </c>
      <c r="BG53" s="2448">
        <v>2181</v>
      </c>
      <c r="BH53" s="2448">
        <v>102</v>
      </c>
      <c r="BI53" s="217" t="s">
        <v>22</v>
      </c>
      <c r="BJ53" s="1448" t="s">
        <v>27</v>
      </c>
      <c r="BK53" s="670" t="s">
        <v>26</v>
      </c>
      <c r="BL53" s="93" t="s">
        <v>26</v>
      </c>
      <c r="BM53" s="94" t="s">
        <v>26</v>
      </c>
      <c r="BN53" s="134" t="s">
        <v>164</v>
      </c>
      <c r="BO53" s="82">
        <v>362579</v>
      </c>
      <c r="BP53" s="2448">
        <v>362579</v>
      </c>
      <c r="BQ53" s="2448">
        <v>47620</v>
      </c>
      <c r="BR53" s="2448">
        <v>166897</v>
      </c>
      <c r="BS53" s="2448">
        <v>148061</v>
      </c>
      <c r="BT53" s="2448">
        <v>90981</v>
      </c>
      <c r="BU53" s="2448">
        <v>57080</v>
      </c>
      <c r="BV53" s="2448" t="s">
        <v>22</v>
      </c>
      <c r="BW53" s="2448" t="s">
        <v>21</v>
      </c>
      <c r="BX53" s="2448" t="s">
        <v>21</v>
      </c>
      <c r="BY53" s="2448" t="s">
        <v>21</v>
      </c>
      <c r="BZ53" s="2448" t="s">
        <v>21</v>
      </c>
      <c r="CA53" s="2448" t="s">
        <v>21</v>
      </c>
      <c r="CB53" s="2448" t="s">
        <v>21</v>
      </c>
      <c r="CC53" s="2448" t="s">
        <v>21</v>
      </c>
      <c r="CD53" s="217" t="s">
        <v>21</v>
      </c>
      <c r="CE53" s="1448" t="s">
        <v>27</v>
      </c>
      <c r="CF53" s="670" t="s">
        <v>26</v>
      </c>
      <c r="CG53" s="1057"/>
      <c r="CH53" s="211"/>
      <c r="CI53" s="211"/>
      <c r="CJ53" s="211"/>
      <c r="CK53" s="211"/>
      <c r="CL53" s="211"/>
      <c r="CM53" s="211"/>
      <c r="CN53" s="4"/>
    </row>
    <row r="54" spans="1:92" ht="15" customHeight="1">
      <c r="A54" s="88">
        <v>1</v>
      </c>
      <c r="B54" s="89" t="s">
        <v>2159</v>
      </c>
      <c r="C54" s="134" t="s">
        <v>2161</v>
      </c>
      <c r="D54" s="82">
        <v>66808</v>
      </c>
      <c r="E54" s="2448">
        <v>67601</v>
      </c>
      <c r="F54" s="2448">
        <v>11617</v>
      </c>
      <c r="G54" s="2448">
        <v>2298</v>
      </c>
      <c r="H54" s="2448">
        <v>53686</v>
      </c>
      <c r="I54" s="2448">
        <v>17481</v>
      </c>
      <c r="J54" s="2448">
        <v>36205</v>
      </c>
      <c r="K54" s="2448">
        <v>19448</v>
      </c>
      <c r="L54" s="2448">
        <v>7439</v>
      </c>
      <c r="M54" s="2448">
        <v>7271</v>
      </c>
      <c r="N54" s="2448" t="s">
        <v>21</v>
      </c>
      <c r="O54" s="2448">
        <v>117</v>
      </c>
      <c r="P54" s="2448">
        <v>7154</v>
      </c>
      <c r="Q54" s="2448">
        <v>19</v>
      </c>
      <c r="R54" s="2448">
        <v>7135</v>
      </c>
      <c r="S54" s="217">
        <v>1528</v>
      </c>
      <c r="T54" s="1448" t="s">
        <v>28</v>
      </c>
      <c r="U54" s="670" t="s">
        <v>26</v>
      </c>
      <c r="V54" s="88">
        <v>1</v>
      </c>
      <c r="W54" s="89" t="s">
        <v>2159</v>
      </c>
      <c r="X54" s="134" t="s">
        <v>2161</v>
      </c>
      <c r="Y54" s="82">
        <v>210</v>
      </c>
      <c r="Z54" s="2448">
        <v>210</v>
      </c>
      <c r="AA54" s="2448" t="s">
        <v>21</v>
      </c>
      <c r="AB54" s="2448" t="s">
        <v>21</v>
      </c>
      <c r="AC54" s="2448">
        <v>210</v>
      </c>
      <c r="AD54" s="2448" t="s">
        <v>21</v>
      </c>
      <c r="AE54" s="2448">
        <v>210</v>
      </c>
      <c r="AF54" s="2448">
        <v>146</v>
      </c>
      <c r="AG54" s="2448" t="s">
        <v>21</v>
      </c>
      <c r="AH54" s="2448" t="s">
        <v>21</v>
      </c>
      <c r="AI54" s="2448" t="s">
        <v>21</v>
      </c>
      <c r="AJ54" s="2448" t="s">
        <v>21</v>
      </c>
      <c r="AK54" s="2448" t="s">
        <v>21</v>
      </c>
      <c r="AL54" s="2448" t="s">
        <v>21</v>
      </c>
      <c r="AM54" s="2448" t="s">
        <v>21</v>
      </c>
      <c r="AN54" s="217" t="s">
        <v>22</v>
      </c>
      <c r="AO54" s="1448" t="s">
        <v>28</v>
      </c>
      <c r="AP54" s="670" t="s">
        <v>26</v>
      </c>
      <c r="AQ54" s="88">
        <v>1</v>
      </c>
      <c r="AR54" s="89" t="s">
        <v>2159</v>
      </c>
      <c r="AS54" s="134" t="s">
        <v>2161</v>
      </c>
      <c r="AT54" s="82" t="s">
        <v>21</v>
      </c>
      <c r="AU54" s="2448" t="s">
        <v>21</v>
      </c>
      <c r="AV54" s="2448" t="s">
        <v>21</v>
      </c>
      <c r="AW54" s="2448" t="s">
        <v>21</v>
      </c>
      <c r="AX54" s="2448" t="s">
        <v>21</v>
      </c>
      <c r="AY54" s="2448" t="s">
        <v>21</v>
      </c>
      <c r="AZ54" s="2448" t="s">
        <v>21</v>
      </c>
      <c r="BA54" s="2448" t="s">
        <v>21</v>
      </c>
      <c r="BB54" s="2448">
        <v>6234</v>
      </c>
      <c r="BC54" s="2448">
        <v>6233</v>
      </c>
      <c r="BD54" s="2448">
        <v>1217</v>
      </c>
      <c r="BE54" s="2448">
        <v>3222</v>
      </c>
      <c r="BF54" s="2448">
        <v>1794</v>
      </c>
      <c r="BG54" s="2448">
        <v>1633</v>
      </c>
      <c r="BH54" s="2448">
        <v>161</v>
      </c>
      <c r="BI54" s="217" t="s">
        <v>22</v>
      </c>
      <c r="BJ54" s="1448" t="s">
        <v>28</v>
      </c>
      <c r="BK54" s="670" t="s">
        <v>26</v>
      </c>
      <c r="BL54" s="88">
        <v>1</v>
      </c>
      <c r="BM54" s="89" t="s">
        <v>2159</v>
      </c>
      <c r="BN54" s="134" t="s">
        <v>2161</v>
      </c>
      <c r="BO54" s="82">
        <v>394720</v>
      </c>
      <c r="BP54" s="2448">
        <v>394719</v>
      </c>
      <c r="BQ54" s="2448">
        <v>40721</v>
      </c>
      <c r="BR54" s="2448">
        <v>194232</v>
      </c>
      <c r="BS54" s="2448">
        <v>159766</v>
      </c>
      <c r="BT54" s="2448">
        <v>90152</v>
      </c>
      <c r="BU54" s="2448">
        <v>69614</v>
      </c>
      <c r="BV54" s="2448" t="s">
        <v>22</v>
      </c>
      <c r="BW54" s="2448" t="s">
        <v>21</v>
      </c>
      <c r="BX54" s="2448" t="s">
        <v>21</v>
      </c>
      <c r="BY54" s="2448" t="s">
        <v>21</v>
      </c>
      <c r="BZ54" s="2448" t="s">
        <v>21</v>
      </c>
      <c r="CA54" s="2448" t="s">
        <v>21</v>
      </c>
      <c r="CB54" s="2448" t="s">
        <v>21</v>
      </c>
      <c r="CC54" s="2448" t="s">
        <v>21</v>
      </c>
      <c r="CD54" s="217" t="s">
        <v>21</v>
      </c>
      <c r="CE54" s="1448" t="s">
        <v>28</v>
      </c>
      <c r="CF54" s="670" t="s">
        <v>26</v>
      </c>
      <c r="CG54" s="74"/>
      <c r="CH54" s="211"/>
      <c r="CI54" s="211"/>
      <c r="CJ54" s="211"/>
      <c r="CK54" s="211"/>
      <c r="CL54" s="211"/>
      <c r="CM54" s="211"/>
      <c r="CN54" s="4"/>
    </row>
    <row r="55" spans="1:92" ht="15" customHeight="1">
      <c r="A55" s="88" t="s">
        <v>26</v>
      </c>
      <c r="B55" s="89" t="s">
        <v>26</v>
      </c>
      <c r="C55" s="134" t="s">
        <v>165</v>
      </c>
      <c r="D55" s="82">
        <v>73431</v>
      </c>
      <c r="E55" s="2448">
        <v>71335</v>
      </c>
      <c r="F55" s="2448">
        <v>13112</v>
      </c>
      <c r="G55" s="2448">
        <v>1204</v>
      </c>
      <c r="H55" s="2448">
        <v>57019</v>
      </c>
      <c r="I55" s="2448">
        <v>19691</v>
      </c>
      <c r="J55" s="2448">
        <v>37327</v>
      </c>
      <c r="K55" s="2448">
        <v>21374</v>
      </c>
      <c r="L55" s="2448">
        <v>7239</v>
      </c>
      <c r="M55" s="2448">
        <v>7108</v>
      </c>
      <c r="N55" s="2448" t="s">
        <v>21</v>
      </c>
      <c r="O55" s="2448">
        <v>93</v>
      </c>
      <c r="P55" s="2448">
        <v>7015</v>
      </c>
      <c r="Q55" s="2448">
        <v>20</v>
      </c>
      <c r="R55" s="2448">
        <v>6995</v>
      </c>
      <c r="S55" s="217">
        <v>1579</v>
      </c>
      <c r="T55" s="1448" t="s">
        <v>29</v>
      </c>
      <c r="U55" s="670" t="s">
        <v>26</v>
      </c>
      <c r="V55" s="88" t="s">
        <v>26</v>
      </c>
      <c r="W55" s="89" t="s">
        <v>26</v>
      </c>
      <c r="X55" s="134" t="s">
        <v>165</v>
      </c>
      <c r="Y55" s="82" t="s">
        <v>21</v>
      </c>
      <c r="Z55" s="2448" t="s">
        <v>21</v>
      </c>
      <c r="AA55" s="2448" t="s">
        <v>21</v>
      </c>
      <c r="AB55" s="2448" t="s">
        <v>21</v>
      </c>
      <c r="AC55" s="2448" t="s">
        <v>21</v>
      </c>
      <c r="AD55" s="2448" t="s">
        <v>21</v>
      </c>
      <c r="AE55" s="2448" t="s">
        <v>21</v>
      </c>
      <c r="AF55" s="2448">
        <v>146</v>
      </c>
      <c r="AG55" s="2448" t="s">
        <v>21</v>
      </c>
      <c r="AH55" s="2448" t="s">
        <v>21</v>
      </c>
      <c r="AI55" s="2448" t="s">
        <v>21</v>
      </c>
      <c r="AJ55" s="2448" t="s">
        <v>21</v>
      </c>
      <c r="AK55" s="2448" t="s">
        <v>21</v>
      </c>
      <c r="AL55" s="2448" t="s">
        <v>21</v>
      </c>
      <c r="AM55" s="2448" t="s">
        <v>21</v>
      </c>
      <c r="AN55" s="217" t="s">
        <v>22</v>
      </c>
      <c r="AO55" s="1448" t="s">
        <v>29</v>
      </c>
      <c r="AP55" s="670" t="s">
        <v>26</v>
      </c>
      <c r="AQ55" s="88" t="s">
        <v>26</v>
      </c>
      <c r="AR55" s="89" t="s">
        <v>26</v>
      </c>
      <c r="AS55" s="134" t="s">
        <v>165</v>
      </c>
      <c r="AT55" s="82" t="s">
        <v>21</v>
      </c>
      <c r="AU55" s="2448" t="s">
        <v>21</v>
      </c>
      <c r="AV55" s="2448" t="s">
        <v>21</v>
      </c>
      <c r="AW55" s="2448" t="s">
        <v>21</v>
      </c>
      <c r="AX55" s="2448" t="s">
        <v>21</v>
      </c>
      <c r="AY55" s="2448" t="s">
        <v>21</v>
      </c>
      <c r="AZ55" s="2448" t="s">
        <v>21</v>
      </c>
      <c r="BA55" s="2448" t="s">
        <v>21</v>
      </c>
      <c r="BB55" s="2448">
        <v>7533</v>
      </c>
      <c r="BC55" s="2448">
        <v>7533</v>
      </c>
      <c r="BD55" s="2448">
        <v>1641</v>
      </c>
      <c r="BE55" s="2448">
        <v>3151</v>
      </c>
      <c r="BF55" s="2448">
        <v>2741</v>
      </c>
      <c r="BG55" s="2448">
        <v>2575</v>
      </c>
      <c r="BH55" s="2448">
        <v>166</v>
      </c>
      <c r="BI55" s="217" t="s">
        <v>22</v>
      </c>
      <c r="BJ55" s="1448" t="s">
        <v>29</v>
      </c>
      <c r="BK55" s="670" t="s">
        <v>26</v>
      </c>
      <c r="BL55" s="88" t="s">
        <v>26</v>
      </c>
      <c r="BM55" s="89" t="s">
        <v>26</v>
      </c>
      <c r="BN55" s="134" t="s">
        <v>165</v>
      </c>
      <c r="BO55" s="82">
        <v>381704</v>
      </c>
      <c r="BP55" s="2448">
        <v>381704</v>
      </c>
      <c r="BQ55" s="2448">
        <v>57152</v>
      </c>
      <c r="BR55" s="2448">
        <v>166920</v>
      </c>
      <c r="BS55" s="2448">
        <v>157632</v>
      </c>
      <c r="BT55" s="2448">
        <v>95393</v>
      </c>
      <c r="BU55" s="2448">
        <v>62239</v>
      </c>
      <c r="BV55" s="2448" t="s">
        <v>22</v>
      </c>
      <c r="BW55" s="2448" t="s">
        <v>21</v>
      </c>
      <c r="BX55" s="2448" t="s">
        <v>21</v>
      </c>
      <c r="BY55" s="2448" t="s">
        <v>21</v>
      </c>
      <c r="BZ55" s="2448" t="s">
        <v>21</v>
      </c>
      <c r="CA55" s="2448" t="s">
        <v>21</v>
      </c>
      <c r="CB55" s="2448" t="s">
        <v>21</v>
      </c>
      <c r="CC55" s="2448" t="s">
        <v>21</v>
      </c>
      <c r="CD55" s="217" t="s">
        <v>21</v>
      </c>
      <c r="CE55" s="1448" t="s">
        <v>29</v>
      </c>
      <c r="CF55" s="670" t="s">
        <v>26</v>
      </c>
      <c r="CG55" s="74"/>
      <c r="CH55" s="211"/>
      <c r="CI55" s="211"/>
      <c r="CJ55" s="211"/>
      <c r="CK55" s="211"/>
      <c r="CL55" s="211"/>
      <c r="CM55" s="211"/>
      <c r="CN55" s="4"/>
    </row>
    <row r="56" spans="1:92" ht="7.5" customHeight="1">
      <c r="A56" s="85"/>
      <c r="B56" s="87"/>
      <c r="C56" s="136"/>
      <c r="D56" s="82"/>
      <c r="E56" s="2448"/>
      <c r="F56" s="2448"/>
      <c r="G56" s="2448"/>
      <c r="H56" s="2448"/>
      <c r="I56" s="2448"/>
      <c r="J56" s="2448"/>
      <c r="K56" s="2448"/>
      <c r="L56" s="2448"/>
      <c r="M56" s="2448"/>
      <c r="N56" s="2448"/>
      <c r="O56" s="2448"/>
      <c r="P56" s="2448"/>
      <c r="Q56" s="2448"/>
      <c r="R56" s="2448"/>
      <c r="S56" s="217"/>
      <c r="T56" s="1449"/>
      <c r="U56" s="509"/>
      <c r="V56" s="85"/>
      <c r="W56" s="87"/>
      <c r="X56" s="136"/>
      <c r="Y56" s="82"/>
      <c r="Z56" s="2448"/>
      <c r="AA56" s="2448"/>
      <c r="AB56" s="2448"/>
      <c r="AC56" s="2448"/>
      <c r="AD56" s="2448"/>
      <c r="AE56" s="2448"/>
      <c r="AF56" s="2448"/>
      <c r="AG56" s="2448"/>
      <c r="AH56" s="2448"/>
      <c r="AI56" s="2448"/>
      <c r="AJ56" s="2448"/>
      <c r="AK56" s="2448"/>
      <c r="AL56" s="2448"/>
      <c r="AM56" s="2448"/>
      <c r="AN56" s="217"/>
      <c r="AO56" s="1449"/>
      <c r="AP56" s="509"/>
      <c r="AQ56" s="85"/>
      <c r="AR56" s="87"/>
      <c r="AS56" s="136"/>
      <c r="AT56" s="82"/>
      <c r="AU56" s="2448"/>
      <c r="AV56" s="2448"/>
      <c r="AW56" s="2448"/>
      <c r="AX56" s="2448"/>
      <c r="AY56" s="2448"/>
      <c r="AZ56" s="2448"/>
      <c r="BA56" s="2448"/>
      <c r="BB56" s="2448"/>
      <c r="BC56" s="2448"/>
      <c r="BD56" s="2448"/>
      <c r="BE56" s="2448"/>
      <c r="BF56" s="2448"/>
      <c r="BG56" s="2448"/>
      <c r="BH56" s="2448"/>
      <c r="BI56" s="217"/>
      <c r="BJ56" s="1449"/>
      <c r="BK56" s="509"/>
      <c r="BL56" s="85"/>
      <c r="BM56" s="87"/>
      <c r="BN56" s="136"/>
      <c r="BO56" s="82"/>
      <c r="BP56" s="2448"/>
      <c r="BQ56" s="2448"/>
      <c r="BR56" s="2448"/>
      <c r="BS56" s="2448"/>
      <c r="BT56" s="2448"/>
      <c r="BU56" s="2448"/>
      <c r="BV56" s="2448"/>
      <c r="BW56" s="2448"/>
      <c r="BX56" s="2448"/>
      <c r="BY56" s="2448"/>
      <c r="BZ56" s="2448"/>
      <c r="CA56" s="2448"/>
      <c r="CB56" s="2448"/>
      <c r="CC56" s="2448"/>
      <c r="CD56" s="217"/>
      <c r="CE56" s="1449"/>
      <c r="CF56" s="509"/>
      <c r="CG56" s="74"/>
      <c r="CH56" s="211"/>
      <c r="CI56" s="211"/>
      <c r="CJ56" s="211"/>
      <c r="CK56" s="211"/>
      <c r="CL56" s="211"/>
      <c r="CM56" s="211"/>
      <c r="CN56" s="4"/>
    </row>
    <row r="57" spans="1:92" ht="15" customHeight="1">
      <c r="A57" s="93" t="s">
        <v>2162</v>
      </c>
      <c r="B57" s="94" t="s">
        <v>23</v>
      </c>
      <c r="C57" s="137" t="s">
        <v>166</v>
      </c>
      <c r="D57" s="82">
        <v>32417</v>
      </c>
      <c r="E57" s="2448">
        <v>31971</v>
      </c>
      <c r="F57" s="2448">
        <v>7805</v>
      </c>
      <c r="G57" s="2448">
        <v>637</v>
      </c>
      <c r="H57" s="2448">
        <v>23528</v>
      </c>
      <c r="I57" s="2448">
        <v>7424</v>
      </c>
      <c r="J57" s="2448">
        <v>16104</v>
      </c>
      <c r="K57" s="2448">
        <v>20305</v>
      </c>
      <c r="L57" s="2448">
        <v>2438</v>
      </c>
      <c r="M57" s="2448">
        <v>2403</v>
      </c>
      <c r="N57" s="2448" t="s">
        <v>21</v>
      </c>
      <c r="O57" s="2448">
        <v>31</v>
      </c>
      <c r="P57" s="2448">
        <v>2372</v>
      </c>
      <c r="Q57" s="2448">
        <v>7</v>
      </c>
      <c r="R57" s="2448">
        <v>2365</v>
      </c>
      <c r="S57" s="217">
        <v>1465</v>
      </c>
      <c r="T57" s="1548" t="s">
        <v>30</v>
      </c>
      <c r="U57" s="669" t="s">
        <v>2160</v>
      </c>
      <c r="V57" s="93" t="s">
        <v>2162</v>
      </c>
      <c r="W57" s="94" t="s">
        <v>23</v>
      </c>
      <c r="X57" s="137" t="s">
        <v>166</v>
      </c>
      <c r="Y57" s="82" t="s">
        <v>21</v>
      </c>
      <c r="Z57" s="2448" t="s">
        <v>21</v>
      </c>
      <c r="AA57" s="2448" t="s">
        <v>21</v>
      </c>
      <c r="AB57" s="2448" t="s">
        <v>21</v>
      </c>
      <c r="AC57" s="2448" t="s">
        <v>21</v>
      </c>
      <c r="AD57" s="2448" t="s">
        <v>21</v>
      </c>
      <c r="AE57" s="2448" t="s">
        <v>21</v>
      </c>
      <c r="AF57" s="2448">
        <v>146</v>
      </c>
      <c r="AG57" s="2448" t="s">
        <v>21</v>
      </c>
      <c r="AH57" s="2448" t="s">
        <v>21</v>
      </c>
      <c r="AI57" s="2448" t="s">
        <v>21</v>
      </c>
      <c r="AJ57" s="2448" t="s">
        <v>21</v>
      </c>
      <c r="AK57" s="2448" t="s">
        <v>21</v>
      </c>
      <c r="AL57" s="2448" t="s">
        <v>21</v>
      </c>
      <c r="AM57" s="2448" t="s">
        <v>21</v>
      </c>
      <c r="AN57" s="217" t="s">
        <v>22</v>
      </c>
      <c r="AO57" s="1548" t="s">
        <v>30</v>
      </c>
      <c r="AP57" s="669" t="s">
        <v>2160</v>
      </c>
      <c r="AQ57" s="93" t="s">
        <v>2162</v>
      </c>
      <c r="AR57" s="94" t="s">
        <v>23</v>
      </c>
      <c r="AS57" s="137" t="s">
        <v>166</v>
      </c>
      <c r="AT57" s="82" t="s">
        <v>21</v>
      </c>
      <c r="AU57" s="2448" t="s">
        <v>21</v>
      </c>
      <c r="AV57" s="2448" t="s">
        <v>21</v>
      </c>
      <c r="AW57" s="2448" t="s">
        <v>21</v>
      </c>
      <c r="AX57" s="2448" t="s">
        <v>21</v>
      </c>
      <c r="AY57" s="2448" t="s">
        <v>21</v>
      </c>
      <c r="AZ57" s="2448" t="s">
        <v>21</v>
      </c>
      <c r="BA57" s="2448" t="s">
        <v>21</v>
      </c>
      <c r="BB57" s="2448">
        <v>3461</v>
      </c>
      <c r="BC57" s="2448">
        <v>3461</v>
      </c>
      <c r="BD57" s="2448">
        <v>826</v>
      </c>
      <c r="BE57" s="2448">
        <v>1199</v>
      </c>
      <c r="BF57" s="2448">
        <v>1436</v>
      </c>
      <c r="BG57" s="2448">
        <v>1279</v>
      </c>
      <c r="BH57" s="2448">
        <v>157</v>
      </c>
      <c r="BI57" s="217" t="s">
        <v>22</v>
      </c>
      <c r="BJ57" s="1548" t="s">
        <v>30</v>
      </c>
      <c r="BK57" s="669" t="s">
        <v>2160</v>
      </c>
      <c r="BL57" s="93" t="s">
        <v>2162</v>
      </c>
      <c r="BM57" s="94" t="s">
        <v>23</v>
      </c>
      <c r="BN57" s="137" t="s">
        <v>166</v>
      </c>
      <c r="BO57" s="82">
        <v>155409</v>
      </c>
      <c r="BP57" s="2448">
        <v>155409</v>
      </c>
      <c r="BQ57" s="2448">
        <v>32740</v>
      </c>
      <c r="BR57" s="2448">
        <v>56375</v>
      </c>
      <c r="BS57" s="2448">
        <v>66295</v>
      </c>
      <c r="BT57" s="2448">
        <v>37486</v>
      </c>
      <c r="BU57" s="2448">
        <v>28809</v>
      </c>
      <c r="BV57" s="2448" t="s">
        <v>22</v>
      </c>
      <c r="BW57" s="2448" t="s">
        <v>21</v>
      </c>
      <c r="BX57" s="2448" t="s">
        <v>21</v>
      </c>
      <c r="BY57" s="2448" t="s">
        <v>21</v>
      </c>
      <c r="BZ57" s="2448" t="s">
        <v>21</v>
      </c>
      <c r="CA57" s="2448" t="s">
        <v>21</v>
      </c>
      <c r="CB57" s="2448" t="s">
        <v>21</v>
      </c>
      <c r="CC57" s="2448" t="s">
        <v>21</v>
      </c>
      <c r="CD57" s="217" t="s">
        <v>21</v>
      </c>
      <c r="CE57" s="1548" t="s">
        <v>30</v>
      </c>
      <c r="CF57" s="669" t="s">
        <v>2160</v>
      </c>
      <c r="CG57" s="1057"/>
      <c r="CH57" s="211"/>
      <c r="CI57" s="211"/>
      <c r="CJ57" s="211"/>
      <c r="CK57" s="211"/>
      <c r="CL57" s="211"/>
      <c r="CM57" s="211"/>
      <c r="CN57" s="4"/>
    </row>
    <row r="58" spans="1:92" ht="15" customHeight="1">
      <c r="A58" s="88" t="s">
        <v>26</v>
      </c>
      <c r="B58" s="89" t="s">
        <v>26</v>
      </c>
      <c r="C58" s="137" t="s">
        <v>167</v>
      </c>
      <c r="D58" s="82">
        <v>31073</v>
      </c>
      <c r="E58" s="2448">
        <v>31346</v>
      </c>
      <c r="F58" s="2448">
        <v>7081</v>
      </c>
      <c r="G58" s="2448">
        <v>540</v>
      </c>
      <c r="H58" s="2448">
        <v>23724</v>
      </c>
      <c r="I58" s="2448">
        <v>7364</v>
      </c>
      <c r="J58" s="2448">
        <v>16360</v>
      </c>
      <c r="K58" s="2448">
        <v>19988</v>
      </c>
      <c r="L58" s="2448">
        <v>2455</v>
      </c>
      <c r="M58" s="2448">
        <v>2461</v>
      </c>
      <c r="N58" s="2448" t="s">
        <v>21</v>
      </c>
      <c r="O58" s="2448">
        <v>32</v>
      </c>
      <c r="P58" s="2448">
        <v>2429</v>
      </c>
      <c r="Q58" s="2448">
        <v>8</v>
      </c>
      <c r="R58" s="2448">
        <v>2421</v>
      </c>
      <c r="S58" s="217">
        <v>1442</v>
      </c>
      <c r="T58" s="1448" t="s">
        <v>31</v>
      </c>
      <c r="U58" s="670" t="s">
        <v>26</v>
      </c>
      <c r="V58" s="88" t="s">
        <v>26</v>
      </c>
      <c r="W58" s="89" t="s">
        <v>26</v>
      </c>
      <c r="X58" s="137" t="s">
        <v>167</v>
      </c>
      <c r="Y58" s="82">
        <v>80</v>
      </c>
      <c r="Z58" s="2448">
        <v>80</v>
      </c>
      <c r="AA58" s="2448" t="s">
        <v>21</v>
      </c>
      <c r="AB58" s="2448" t="s">
        <v>21</v>
      </c>
      <c r="AC58" s="2448">
        <v>80</v>
      </c>
      <c r="AD58" s="2448" t="s">
        <v>21</v>
      </c>
      <c r="AE58" s="2448">
        <v>80</v>
      </c>
      <c r="AF58" s="2448">
        <v>146</v>
      </c>
      <c r="AG58" s="2448" t="s">
        <v>21</v>
      </c>
      <c r="AH58" s="2448" t="s">
        <v>21</v>
      </c>
      <c r="AI58" s="2448" t="s">
        <v>21</v>
      </c>
      <c r="AJ58" s="2448" t="s">
        <v>21</v>
      </c>
      <c r="AK58" s="2448" t="s">
        <v>21</v>
      </c>
      <c r="AL58" s="2448" t="s">
        <v>21</v>
      </c>
      <c r="AM58" s="2448" t="s">
        <v>21</v>
      </c>
      <c r="AN58" s="217" t="s">
        <v>22</v>
      </c>
      <c r="AO58" s="1448" t="s">
        <v>31</v>
      </c>
      <c r="AP58" s="670" t="s">
        <v>26</v>
      </c>
      <c r="AQ58" s="88" t="s">
        <v>26</v>
      </c>
      <c r="AR58" s="89" t="s">
        <v>26</v>
      </c>
      <c r="AS58" s="137" t="s">
        <v>167</v>
      </c>
      <c r="AT58" s="82" t="s">
        <v>21</v>
      </c>
      <c r="AU58" s="2448" t="s">
        <v>21</v>
      </c>
      <c r="AV58" s="2448" t="s">
        <v>21</v>
      </c>
      <c r="AW58" s="2448" t="s">
        <v>21</v>
      </c>
      <c r="AX58" s="2448" t="s">
        <v>21</v>
      </c>
      <c r="AY58" s="2448" t="s">
        <v>21</v>
      </c>
      <c r="AZ58" s="2448" t="s">
        <v>21</v>
      </c>
      <c r="BA58" s="2448" t="s">
        <v>21</v>
      </c>
      <c r="BB58" s="2448">
        <v>3540</v>
      </c>
      <c r="BC58" s="2448">
        <v>3539</v>
      </c>
      <c r="BD58" s="2448">
        <v>703</v>
      </c>
      <c r="BE58" s="2448">
        <v>1320</v>
      </c>
      <c r="BF58" s="2448">
        <v>1516</v>
      </c>
      <c r="BG58" s="2448">
        <v>1373</v>
      </c>
      <c r="BH58" s="2448">
        <v>143</v>
      </c>
      <c r="BI58" s="217" t="s">
        <v>22</v>
      </c>
      <c r="BJ58" s="1448" t="s">
        <v>31</v>
      </c>
      <c r="BK58" s="670" t="s">
        <v>26</v>
      </c>
      <c r="BL58" s="88" t="s">
        <v>26</v>
      </c>
      <c r="BM58" s="89" t="s">
        <v>26</v>
      </c>
      <c r="BN58" s="137" t="s">
        <v>167</v>
      </c>
      <c r="BO58" s="82">
        <v>150290</v>
      </c>
      <c r="BP58" s="2448">
        <v>150290</v>
      </c>
      <c r="BQ58" s="2448">
        <v>29099</v>
      </c>
      <c r="BR58" s="2448">
        <v>58625</v>
      </c>
      <c r="BS58" s="2448">
        <v>62566</v>
      </c>
      <c r="BT58" s="2448">
        <v>37273</v>
      </c>
      <c r="BU58" s="2448">
        <v>25293</v>
      </c>
      <c r="BV58" s="2448" t="s">
        <v>22</v>
      </c>
      <c r="BW58" s="2448" t="s">
        <v>21</v>
      </c>
      <c r="BX58" s="2448" t="s">
        <v>21</v>
      </c>
      <c r="BY58" s="2448" t="s">
        <v>21</v>
      </c>
      <c r="BZ58" s="2448" t="s">
        <v>21</v>
      </c>
      <c r="CA58" s="2448" t="s">
        <v>21</v>
      </c>
      <c r="CB58" s="2448" t="s">
        <v>21</v>
      </c>
      <c r="CC58" s="2448" t="s">
        <v>21</v>
      </c>
      <c r="CD58" s="217" t="s">
        <v>21</v>
      </c>
      <c r="CE58" s="1448" t="s">
        <v>31</v>
      </c>
      <c r="CF58" s="670" t="s">
        <v>26</v>
      </c>
      <c r="CG58" s="74"/>
      <c r="CH58" s="211"/>
      <c r="CI58" s="211"/>
      <c r="CJ58" s="211"/>
      <c r="CK58" s="211"/>
      <c r="CL58" s="211"/>
      <c r="CM58" s="211"/>
      <c r="CN58" s="4"/>
    </row>
    <row r="59" spans="1:92" ht="15" customHeight="1">
      <c r="A59" s="88" t="s">
        <v>26</v>
      </c>
      <c r="B59" s="89" t="s">
        <v>26</v>
      </c>
      <c r="C59" s="137" t="s">
        <v>168</v>
      </c>
      <c r="D59" s="82">
        <v>29193</v>
      </c>
      <c r="E59" s="2448">
        <v>28331</v>
      </c>
      <c r="F59" s="2448">
        <v>5790</v>
      </c>
      <c r="G59" s="2448">
        <v>444</v>
      </c>
      <c r="H59" s="2448">
        <v>22097</v>
      </c>
      <c r="I59" s="2448">
        <v>7189</v>
      </c>
      <c r="J59" s="2448">
        <v>14908</v>
      </c>
      <c r="K59" s="2448">
        <v>20810</v>
      </c>
      <c r="L59" s="2448">
        <v>2526</v>
      </c>
      <c r="M59" s="2448">
        <v>2445</v>
      </c>
      <c r="N59" s="2448" t="s">
        <v>21</v>
      </c>
      <c r="O59" s="2448">
        <v>38</v>
      </c>
      <c r="P59" s="2448">
        <v>2407</v>
      </c>
      <c r="Q59" s="2448">
        <v>7</v>
      </c>
      <c r="R59" s="2448">
        <v>2400</v>
      </c>
      <c r="S59" s="217">
        <v>1514</v>
      </c>
      <c r="T59" s="1448" t="s">
        <v>32</v>
      </c>
      <c r="U59" s="670" t="s">
        <v>26</v>
      </c>
      <c r="V59" s="88" t="s">
        <v>26</v>
      </c>
      <c r="W59" s="89" t="s">
        <v>26</v>
      </c>
      <c r="X59" s="137" t="s">
        <v>168</v>
      </c>
      <c r="Y59" s="82" t="s">
        <v>21</v>
      </c>
      <c r="Z59" s="2448" t="s">
        <v>21</v>
      </c>
      <c r="AA59" s="2448" t="s">
        <v>21</v>
      </c>
      <c r="AB59" s="2448" t="s">
        <v>21</v>
      </c>
      <c r="AC59" s="2448" t="s">
        <v>21</v>
      </c>
      <c r="AD59" s="2448" t="s">
        <v>21</v>
      </c>
      <c r="AE59" s="2448" t="s">
        <v>21</v>
      </c>
      <c r="AF59" s="2448">
        <v>146</v>
      </c>
      <c r="AG59" s="2448" t="s">
        <v>21</v>
      </c>
      <c r="AH59" s="2448" t="s">
        <v>21</v>
      </c>
      <c r="AI59" s="2448" t="s">
        <v>21</v>
      </c>
      <c r="AJ59" s="2448" t="s">
        <v>21</v>
      </c>
      <c r="AK59" s="2448" t="s">
        <v>21</v>
      </c>
      <c r="AL59" s="2448" t="s">
        <v>21</v>
      </c>
      <c r="AM59" s="2448" t="s">
        <v>21</v>
      </c>
      <c r="AN59" s="217" t="s">
        <v>22</v>
      </c>
      <c r="AO59" s="1448" t="s">
        <v>32</v>
      </c>
      <c r="AP59" s="670" t="s">
        <v>26</v>
      </c>
      <c r="AQ59" s="88" t="s">
        <v>26</v>
      </c>
      <c r="AR59" s="89" t="s">
        <v>26</v>
      </c>
      <c r="AS59" s="137" t="s">
        <v>168</v>
      </c>
      <c r="AT59" s="82" t="s">
        <v>21</v>
      </c>
      <c r="AU59" s="2448" t="s">
        <v>21</v>
      </c>
      <c r="AV59" s="2448" t="s">
        <v>21</v>
      </c>
      <c r="AW59" s="2448" t="s">
        <v>21</v>
      </c>
      <c r="AX59" s="2448" t="s">
        <v>21</v>
      </c>
      <c r="AY59" s="2448" t="s">
        <v>21</v>
      </c>
      <c r="AZ59" s="2448" t="s">
        <v>21</v>
      </c>
      <c r="BA59" s="2448" t="s">
        <v>21</v>
      </c>
      <c r="BB59" s="2448">
        <v>3457</v>
      </c>
      <c r="BC59" s="2448">
        <v>3457</v>
      </c>
      <c r="BD59" s="2448">
        <v>706</v>
      </c>
      <c r="BE59" s="2448">
        <v>1396</v>
      </c>
      <c r="BF59" s="2448">
        <v>1355</v>
      </c>
      <c r="BG59" s="2448">
        <v>1252</v>
      </c>
      <c r="BH59" s="2448">
        <v>103</v>
      </c>
      <c r="BI59" s="217" t="s">
        <v>22</v>
      </c>
      <c r="BJ59" s="1448" t="s">
        <v>32</v>
      </c>
      <c r="BK59" s="670" t="s">
        <v>26</v>
      </c>
      <c r="BL59" s="88" t="s">
        <v>26</v>
      </c>
      <c r="BM59" s="89" t="s">
        <v>26</v>
      </c>
      <c r="BN59" s="137" t="s">
        <v>168</v>
      </c>
      <c r="BO59" s="82">
        <v>142550</v>
      </c>
      <c r="BP59" s="2448">
        <v>142550</v>
      </c>
      <c r="BQ59" s="2448">
        <v>24721</v>
      </c>
      <c r="BR59" s="2448">
        <v>60979</v>
      </c>
      <c r="BS59" s="2448">
        <v>56850</v>
      </c>
      <c r="BT59" s="2448">
        <v>36180</v>
      </c>
      <c r="BU59" s="2448">
        <v>20670</v>
      </c>
      <c r="BV59" s="2448" t="s">
        <v>22</v>
      </c>
      <c r="BW59" s="2448" t="s">
        <v>21</v>
      </c>
      <c r="BX59" s="2448" t="s">
        <v>21</v>
      </c>
      <c r="BY59" s="2448" t="s">
        <v>21</v>
      </c>
      <c r="BZ59" s="2448" t="s">
        <v>21</v>
      </c>
      <c r="CA59" s="2448" t="s">
        <v>21</v>
      </c>
      <c r="CB59" s="2448" t="s">
        <v>21</v>
      </c>
      <c r="CC59" s="2448" t="s">
        <v>21</v>
      </c>
      <c r="CD59" s="217" t="s">
        <v>21</v>
      </c>
      <c r="CE59" s="1448" t="s">
        <v>32</v>
      </c>
      <c r="CF59" s="670" t="s">
        <v>26</v>
      </c>
      <c r="CG59" s="74"/>
      <c r="CH59" s="211"/>
      <c r="CI59" s="211"/>
      <c r="CJ59" s="211"/>
      <c r="CK59" s="211"/>
      <c r="CL59" s="211"/>
      <c r="CM59" s="211"/>
      <c r="CN59" s="4"/>
    </row>
    <row r="60" spans="1:92" ht="15" customHeight="1">
      <c r="A60" s="88" t="s">
        <v>26</v>
      </c>
      <c r="B60" s="89" t="s">
        <v>26</v>
      </c>
      <c r="C60" s="137" t="s">
        <v>169</v>
      </c>
      <c r="D60" s="82">
        <v>25477</v>
      </c>
      <c r="E60" s="2448">
        <v>25083</v>
      </c>
      <c r="F60" s="2448">
        <v>4522</v>
      </c>
      <c r="G60" s="2448">
        <v>316</v>
      </c>
      <c r="H60" s="2448">
        <v>20244</v>
      </c>
      <c r="I60" s="2448">
        <v>6459</v>
      </c>
      <c r="J60" s="2448">
        <v>13785</v>
      </c>
      <c r="K60" s="2448">
        <v>21209</v>
      </c>
      <c r="L60" s="2448">
        <v>2575</v>
      </c>
      <c r="M60" s="2448">
        <v>2556</v>
      </c>
      <c r="N60" s="2448" t="s">
        <v>21</v>
      </c>
      <c r="O60" s="2448">
        <v>30</v>
      </c>
      <c r="P60" s="2448">
        <v>2526</v>
      </c>
      <c r="Q60" s="2448">
        <v>7</v>
      </c>
      <c r="R60" s="2448">
        <v>2519</v>
      </c>
      <c r="S60" s="217">
        <v>1527</v>
      </c>
      <c r="T60" s="1448" t="s">
        <v>33</v>
      </c>
      <c r="U60" s="670" t="s">
        <v>26</v>
      </c>
      <c r="V60" s="88" t="s">
        <v>26</v>
      </c>
      <c r="W60" s="89" t="s">
        <v>26</v>
      </c>
      <c r="X60" s="137" t="s">
        <v>169</v>
      </c>
      <c r="Y60" s="82">
        <v>80</v>
      </c>
      <c r="Z60" s="2448">
        <v>80</v>
      </c>
      <c r="AA60" s="2448" t="s">
        <v>21</v>
      </c>
      <c r="AB60" s="2448" t="s">
        <v>21</v>
      </c>
      <c r="AC60" s="2448">
        <v>80</v>
      </c>
      <c r="AD60" s="2448" t="s">
        <v>21</v>
      </c>
      <c r="AE60" s="2448">
        <v>80</v>
      </c>
      <c r="AF60" s="2448">
        <v>146</v>
      </c>
      <c r="AG60" s="2448" t="s">
        <v>21</v>
      </c>
      <c r="AH60" s="2448" t="s">
        <v>21</v>
      </c>
      <c r="AI60" s="2448" t="s">
        <v>21</v>
      </c>
      <c r="AJ60" s="2448" t="s">
        <v>21</v>
      </c>
      <c r="AK60" s="2448" t="s">
        <v>21</v>
      </c>
      <c r="AL60" s="2448" t="s">
        <v>21</v>
      </c>
      <c r="AM60" s="2448" t="s">
        <v>21</v>
      </c>
      <c r="AN60" s="217" t="s">
        <v>22</v>
      </c>
      <c r="AO60" s="1448" t="s">
        <v>33</v>
      </c>
      <c r="AP60" s="670" t="s">
        <v>26</v>
      </c>
      <c r="AQ60" s="88" t="s">
        <v>26</v>
      </c>
      <c r="AR60" s="89" t="s">
        <v>26</v>
      </c>
      <c r="AS60" s="137" t="s">
        <v>169</v>
      </c>
      <c r="AT60" s="82" t="s">
        <v>21</v>
      </c>
      <c r="AU60" s="2448" t="s">
        <v>21</v>
      </c>
      <c r="AV60" s="2448" t="s">
        <v>21</v>
      </c>
      <c r="AW60" s="2448" t="s">
        <v>21</v>
      </c>
      <c r="AX60" s="2448" t="s">
        <v>21</v>
      </c>
      <c r="AY60" s="2448" t="s">
        <v>21</v>
      </c>
      <c r="AZ60" s="2448" t="s">
        <v>21</v>
      </c>
      <c r="BA60" s="2448" t="s">
        <v>21</v>
      </c>
      <c r="BB60" s="2448">
        <v>2762</v>
      </c>
      <c r="BC60" s="2448">
        <v>2762</v>
      </c>
      <c r="BD60" s="2448">
        <v>520</v>
      </c>
      <c r="BE60" s="2448">
        <v>1223</v>
      </c>
      <c r="BF60" s="2448">
        <v>1019</v>
      </c>
      <c r="BG60" s="2448">
        <v>972</v>
      </c>
      <c r="BH60" s="2448">
        <v>47</v>
      </c>
      <c r="BI60" s="217" t="s">
        <v>22</v>
      </c>
      <c r="BJ60" s="1448" t="s">
        <v>33</v>
      </c>
      <c r="BK60" s="670" t="s">
        <v>26</v>
      </c>
      <c r="BL60" s="88" t="s">
        <v>26</v>
      </c>
      <c r="BM60" s="89" t="s">
        <v>26</v>
      </c>
      <c r="BN60" s="137" t="s">
        <v>169</v>
      </c>
      <c r="BO60" s="82">
        <v>126341</v>
      </c>
      <c r="BP60" s="2448">
        <v>126341</v>
      </c>
      <c r="BQ60" s="2448">
        <v>19697</v>
      </c>
      <c r="BR60" s="2448">
        <v>54037</v>
      </c>
      <c r="BS60" s="2448">
        <v>52607</v>
      </c>
      <c r="BT60" s="2448">
        <v>32461</v>
      </c>
      <c r="BU60" s="2448">
        <v>20146</v>
      </c>
      <c r="BV60" s="2448" t="s">
        <v>22</v>
      </c>
      <c r="BW60" s="2448" t="s">
        <v>21</v>
      </c>
      <c r="BX60" s="2448" t="s">
        <v>21</v>
      </c>
      <c r="BY60" s="2448" t="s">
        <v>21</v>
      </c>
      <c r="BZ60" s="2448" t="s">
        <v>21</v>
      </c>
      <c r="CA60" s="2448" t="s">
        <v>21</v>
      </c>
      <c r="CB60" s="2448" t="s">
        <v>21</v>
      </c>
      <c r="CC60" s="2448" t="s">
        <v>21</v>
      </c>
      <c r="CD60" s="217" t="s">
        <v>21</v>
      </c>
      <c r="CE60" s="1448" t="s">
        <v>33</v>
      </c>
      <c r="CF60" s="670" t="s">
        <v>26</v>
      </c>
      <c r="CG60" s="74"/>
      <c r="CH60" s="211"/>
      <c r="CI60" s="211"/>
      <c r="CJ60" s="211"/>
      <c r="CK60" s="211"/>
      <c r="CL60" s="211"/>
      <c r="CM60" s="211"/>
      <c r="CN60" s="4"/>
    </row>
    <row r="61" spans="1:92" ht="15" customHeight="1">
      <c r="A61" s="88">
        <v>1</v>
      </c>
      <c r="B61" s="89" t="s">
        <v>2159</v>
      </c>
      <c r="C61" s="137" t="s">
        <v>2163</v>
      </c>
      <c r="D61" s="82">
        <v>21052</v>
      </c>
      <c r="E61" s="2448">
        <v>21295</v>
      </c>
      <c r="F61" s="2448">
        <v>3419</v>
      </c>
      <c r="G61" s="2448">
        <v>363</v>
      </c>
      <c r="H61" s="2448">
        <v>17514</v>
      </c>
      <c r="I61" s="2448">
        <v>5628</v>
      </c>
      <c r="J61" s="2448">
        <v>11886</v>
      </c>
      <c r="K61" s="2448">
        <v>20937</v>
      </c>
      <c r="L61" s="2448">
        <v>2365</v>
      </c>
      <c r="M61" s="2448">
        <v>2441</v>
      </c>
      <c r="N61" s="2448" t="s">
        <v>21</v>
      </c>
      <c r="O61" s="2448">
        <v>32</v>
      </c>
      <c r="P61" s="2448">
        <v>2409</v>
      </c>
      <c r="Q61" s="2448">
        <v>6</v>
      </c>
      <c r="R61" s="2448">
        <v>2403</v>
      </c>
      <c r="S61" s="217">
        <v>1439</v>
      </c>
      <c r="T61" s="1448" t="s">
        <v>34</v>
      </c>
      <c r="U61" s="670" t="s">
        <v>26</v>
      </c>
      <c r="V61" s="88">
        <v>1</v>
      </c>
      <c r="W61" s="89" t="s">
        <v>2159</v>
      </c>
      <c r="X61" s="137" t="s">
        <v>2163</v>
      </c>
      <c r="Y61" s="82">
        <v>80</v>
      </c>
      <c r="Z61" s="2448">
        <v>80</v>
      </c>
      <c r="AA61" s="2448" t="s">
        <v>21</v>
      </c>
      <c r="AB61" s="2448" t="s">
        <v>21</v>
      </c>
      <c r="AC61" s="2448">
        <v>80</v>
      </c>
      <c r="AD61" s="2448" t="s">
        <v>21</v>
      </c>
      <c r="AE61" s="2448">
        <v>80</v>
      </c>
      <c r="AF61" s="2448">
        <v>146</v>
      </c>
      <c r="AG61" s="2448" t="s">
        <v>21</v>
      </c>
      <c r="AH61" s="2448" t="s">
        <v>21</v>
      </c>
      <c r="AI61" s="2448" t="s">
        <v>21</v>
      </c>
      <c r="AJ61" s="2448" t="s">
        <v>21</v>
      </c>
      <c r="AK61" s="2448" t="s">
        <v>21</v>
      </c>
      <c r="AL61" s="2448" t="s">
        <v>21</v>
      </c>
      <c r="AM61" s="2448" t="s">
        <v>21</v>
      </c>
      <c r="AN61" s="217" t="s">
        <v>22</v>
      </c>
      <c r="AO61" s="1448" t="s">
        <v>34</v>
      </c>
      <c r="AP61" s="670" t="s">
        <v>26</v>
      </c>
      <c r="AQ61" s="88">
        <v>1</v>
      </c>
      <c r="AR61" s="89" t="s">
        <v>2159</v>
      </c>
      <c r="AS61" s="137" t="s">
        <v>2163</v>
      </c>
      <c r="AT61" s="82" t="s">
        <v>21</v>
      </c>
      <c r="AU61" s="2448" t="s">
        <v>21</v>
      </c>
      <c r="AV61" s="2448" t="s">
        <v>21</v>
      </c>
      <c r="AW61" s="2448" t="s">
        <v>21</v>
      </c>
      <c r="AX61" s="2448" t="s">
        <v>21</v>
      </c>
      <c r="AY61" s="2448" t="s">
        <v>21</v>
      </c>
      <c r="AZ61" s="2448" t="s">
        <v>21</v>
      </c>
      <c r="BA61" s="2448" t="s">
        <v>21</v>
      </c>
      <c r="BB61" s="2448">
        <v>2229</v>
      </c>
      <c r="BC61" s="2448">
        <v>2229</v>
      </c>
      <c r="BD61" s="2448">
        <v>396</v>
      </c>
      <c r="BE61" s="2448">
        <v>1195</v>
      </c>
      <c r="BF61" s="2448">
        <v>638</v>
      </c>
      <c r="BG61" s="2448">
        <v>617</v>
      </c>
      <c r="BH61" s="2448">
        <v>21</v>
      </c>
      <c r="BI61" s="217" t="s">
        <v>22</v>
      </c>
      <c r="BJ61" s="1448" t="s">
        <v>34</v>
      </c>
      <c r="BK61" s="670" t="s">
        <v>26</v>
      </c>
      <c r="BL61" s="88">
        <v>1</v>
      </c>
      <c r="BM61" s="89" t="s">
        <v>2159</v>
      </c>
      <c r="BN61" s="137" t="s">
        <v>2163</v>
      </c>
      <c r="BO61" s="82">
        <v>116538</v>
      </c>
      <c r="BP61" s="2448">
        <v>116538</v>
      </c>
      <c r="BQ61" s="2448">
        <v>14821</v>
      </c>
      <c r="BR61" s="2448">
        <v>53480</v>
      </c>
      <c r="BS61" s="2448">
        <v>48236</v>
      </c>
      <c r="BT61" s="2448">
        <v>29841</v>
      </c>
      <c r="BU61" s="2448">
        <v>18395</v>
      </c>
      <c r="BV61" s="2448" t="s">
        <v>22</v>
      </c>
      <c r="BW61" s="2448" t="s">
        <v>21</v>
      </c>
      <c r="BX61" s="2448" t="s">
        <v>21</v>
      </c>
      <c r="BY61" s="2448" t="s">
        <v>21</v>
      </c>
      <c r="BZ61" s="2448" t="s">
        <v>21</v>
      </c>
      <c r="CA61" s="2448" t="s">
        <v>21</v>
      </c>
      <c r="CB61" s="2448" t="s">
        <v>21</v>
      </c>
      <c r="CC61" s="2448" t="s">
        <v>21</v>
      </c>
      <c r="CD61" s="217" t="s">
        <v>21</v>
      </c>
      <c r="CE61" s="1448" t="s">
        <v>34</v>
      </c>
      <c r="CF61" s="670" t="s">
        <v>26</v>
      </c>
      <c r="CG61" s="74"/>
      <c r="CH61" s="211"/>
      <c r="CI61" s="211"/>
      <c r="CJ61" s="211"/>
      <c r="CK61" s="211"/>
      <c r="CL61" s="211"/>
      <c r="CM61" s="211"/>
      <c r="CN61" s="4"/>
    </row>
    <row r="62" spans="1:92" ht="15" customHeight="1">
      <c r="A62" s="88" t="s">
        <v>26</v>
      </c>
      <c r="B62" s="89" t="s">
        <v>26</v>
      </c>
      <c r="C62" s="137" t="s">
        <v>170</v>
      </c>
      <c r="D62" s="82">
        <v>20979</v>
      </c>
      <c r="E62" s="2448">
        <v>21508</v>
      </c>
      <c r="F62" s="2448">
        <v>3236</v>
      </c>
      <c r="G62" s="2448">
        <v>645</v>
      </c>
      <c r="H62" s="2448">
        <v>17627</v>
      </c>
      <c r="I62" s="2448">
        <v>5818</v>
      </c>
      <c r="J62" s="2448">
        <v>11809</v>
      </c>
      <c r="K62" s="2448">
        <v>20352</v>
      </c>
      <c r="L62" s="2448">
        <v>2514</v>
      </c>
      <c r="M62" s="2448">
        <v>2465</v>
      </c>
      <c r="N62" s="2448" t="s">
        <v>21</v>
      </c>
      <c r="O62" s="2448">
        <v>37</v>
      </c>
      <c r="P62" s="2448">
        <v>2428</v>
      </c>
      <c r="Q62" s="2448">
        <v>5</v>
      </c>
      <c r="R62" s="2448">
        <v>2423</v>
      </c>
      <c r="S62" s="217">
        <v>1458</v>
      </c>
      <c r="T62" s="1448" t="s">
        <v>35</v>
      </c>
      <c r="U62" s="670" t="s">
        <v>26</v>
      </c>
      <c r="V62" s="88" t="s">
        <v>26</v>
      </c>
      <c r="W62" s="89" t="s">
        <v>26</v>
      </c>
      <c r="X62" s="137" t="s">
        <v>170</v>
      </c>
      <c r="Y62" s="82">
        <v>80</v>
      </c>
      <c r="Z62" s="2448">
        <v>80</v>
      </c>
      <c r="AA62" s="2448" t="s">
        <v>21</v>
      </c>
      <c r="AB62" s="2448" t="s">
        <v>21</v>
      </c>
      <c r="AC62" s="2448">
        <v>80</v>
      </c>
      <c r="AD62" s="2448" t="s">
        <v>21</v>
      </c>
      <c r="AE62" s="2448">
        <v>80</v>
      </c>
      <c r="AF62" s="2448">
        <v>146</v>
      </c>
      <c r="AG62" s="2448" t="s">
        <v>21</v>
      </c>
      <c r="AH62" s="2448" t="s">
        <v>21</v>
      </c>
      <c r="AI62" s="2448" t="s">
        <v>21</v>
      </c>
      <c r="AJ62" s="2448" t="s">
        <v>21</v>
      </c>
      <c r="AK62" s="2448" t="s">
        <v>21</v>
      </c>
      <c r="AL62" s="2448" t="s">
        <v>21</v>
      </c>
      <c r="AM62" s="2448" t="s">
        <v>21</v>
      </c>
      <c r="AN62" s="217" t="s">
        <v>22</v>
      </c>
      <c r="AO62" s="1448" t="s">
        <v>35</v>
      </c>
      <c r="AP62" s="670" t="s">
        <v>26</v>
      </c>
      <c r="AQ62" s="88" t="s">
        <v>26</v>
      </c>
      <c r="AR62" s="89" t="s">
        <v>26</v>
      </c>
      <c r="AS62" s="137" t="s">
        <v>170</v>
      </c>
      <c r="AT62" s="82" t="s">
        <v>21</v>
      </c>
      <c r="AU62" s="2448" t="s">
        <v>21</v>
      </c>
      <c r="AV62" s="2448" t="s">
        <v>21</v>
      </c>
      <c r="AW62" s="2448" t="s">
        <v>21</v>
      </c>
      <c r="AX62" s="2448" t="s">
        <v>21</v>
      </c>
      <c r="AY62" s="2448" t="s">
        <v>21</v>
      </c>
      <c r="AZ62" s="2448" t="s">
        <v>21</v>
      </c>
      <c r="BA62" s="2448" t="s">
        <v>21</v>
      </c>
      <c r="BB62" s="2448">
        <v>2324</v>
      </c>
      <c r="BC62" s="2448">
        <v>2324</v>
      </c>
      <c r="BD62" s="2448">
        <v>454</v>
      </c>
      <c r="BE62" s="2448">
        <v>1244</v>
      </c>
      <c r="BF62" s="2448">
        <v>626</v>
      </c>
      <c r="BG62" s="2448">
        <v>592</v>
      </c>
      <c r="BH62" s="2448">
        <v>34</v>
      </c>
      <c r="BI62" s="217" t="s">
        <v>22</v>
      </c>
      <c r="BJ62" s="1448" t="s">
        <v>35</v>
      </c>
      <c r="BK62" s="670" t="s">
        <v>26</v>
      </c>
      <c r="BL62" s="88" t="s">
        <v>26</v>
      </c>
      <c r="BM62" s="89" t="s">
        <v>26</v>
      </c>
      <c r="BN62" s="137" t="s">
        <v>170</v>
      </c>
      <c r="BO62" s="82">
        <v>119700</v>
      </c>
      <c r="BP62" s="2448">
        <v>119700</v>
      </c>
      <c r="BQ62" s="2448">
        <v>13102</v>
      </c>
      <c r="BR62" s="2448">
        <v>59380</v>
      </c>
      <c r="BS62" s="2448">
        <v>47218</v>
      </c>
      <c r="BT62" s="2448">
        <v>28679</v>
      </c>
      <c r="BU62" s="2448">
        <v>18539</v>
      </c>
      <c r="BV62" s="2448" t="s">
        <v>22</v>
      </c>
      <c r="BW62" s="2448" t="s">
        <v>21</v>
      </c>
      <c r="BX62" s="2448" t="s">
        <v>21</v>
      </c>
      <c r="BY62" s="2448" t="s">
        <v>21</v>
      </c>
      <c r="BZ62" s="2448" t="s">
        <v>21</v>
      </c>
      <c r="CA62" s="2448" t="s">
        <v>21</v>
      </c>
      <c r="CB62" s="2448" t="s">
        <v>21</v>
      </c>
      <c r="CC62" s="2448" t="s">
        <v>21</v>
      </c>
      <c r="CD62" s="217" t="s">
        <v>21</v>
      </c>
      <c r="CE62" s="1448" t="s">
        <v>35</v>
      </c>
      <c r="CF62" s="670" t="s">
        <v>26</v>
      </c>
      <c r="CG62" s="74"/>
      <c r="CH62" s="211"/>
      <c r="CI62" s="211"/>
      <c r="CJ62" s="211"/>
      <c r="CK62" s="211"/>
      <c r="CL62" s="211"/>
      <c r="CM62" s="211"/>
      <c r="CN62" s="4"/>
    </row>
    <row r="63" spans="1:92" ht="15" customHeight="1">
      <c r="A63" s="88" t="s">
        <v>26</v>
      </c>
      <c r="B63" s="89" t="s">
        <v>26</v>
      </c>
      <c r="C63" s="137" t="s">
        <v>171</v>
      </c>
      <c r="D63" s="82">
        <v>23355</v>
      </c>
      <c r="E63" s="2448">
        <v>24145</v>
      </c>
      <c r="F63" s="2448">
        <v>3745</v>
      </c>
      <c r="G63" s="2448">
        <v>745</v>
      </c>
      <c r="H63" s="2448">
        <v>19655</v>
      </c>
      <c r="I63" s="2448">
        <v>6428</v>
      </c>
      <c r="J63" s="2448">
        <v>13227</v>
      </c>
      <c r="K63" s="2448">
        <v>19530</v>
      </c>
      <c r="L63" s="2448">
        <v>2717</v>
      </c>
      <c r="M63" s="2448">
        <v>2696</v>
      </c>
      <c r="N63" s="2448" t="s">
        <v>21</v>
      </c>
      <c r="O63" s="2448">
        <v>42</v>
      </c>
      <c r="P63" s="2448">
        <v>2654</v>
      </c>
      <c r="Q63" s="2448">
        <v>7</v>
      </c>
      <c r="R63" s="2448">
        <v>2647</v>
      </c>
      <c r="S63" s="217">
        <v>1447</v>
      </c>
      <c r="T63" s="1448" t="s">
        <v>36</v>
      </c>
      <c r="U63" s="670" t="s">
        <v>26</v>
      </c>
      <c r="V63" s="88" t="s">
        <v>26</v>
      </c>
      <c r="W63" s="89" t="s">
        <v>26</v>
      </c>
      <c r="X63" s="137" t="s">
        <v>171</v>
      </c>
      <c r="Y63" s="82">
        <v>80</v>
      </c>
      <c r="Z63" s="2448">
        <v>80</v>
      </c>
      <c r="AA63" s="2448" t="s">
        <v>21</v>
      </c>
      <c r="AB63" s="2448" t="s">
        <v>21</v>
      </c>
      <c r="AC63" s="2448">
        <v>80</v>
      </c>
      <c r="AD63" s="2448" t="s">
        <v>21</v>
      </c>
      <c r="AE63" s="2448">
        <v>80</v>
      </c>
      <c r="AF63" s="2448">
        <v>146</v>
      </c>
      <c r="AG63" s="2448" t="s">
        <v>21</v>
      </c>
      <c r="AH63" s="2448" t="s">
        <v>21</v>
      </c>
      <c r="AI63" s="2448" t="s">
        <v>21</v>
      </c>
      <c r="AJ63" s="2448" t="s">
        <v>21</v>
      </c>
      <c r="AK63" s="2448" t="s">
        <v>21</v>
      </c>
      <c r="AL63" s="2448" t="s">
        <v>21</v>
      </c>
      <c r="AM63" s="2448" t="s">
        <v>21</v>
      </c>
      <c r="AN63" s="217" t="s">
        <v>22</v>
      </c>
      <c r="AO63" s="1448" t="s">
        <v>36</v>
      </c>
      <c r="AP63" s="670" t="s">
        <v>26</v>
      </c>
      <c r="AQ63" s="88" t="s">
        <v>26</v>
      </c>
      <c r="AR63" s="89" t="s">
        <v>26</v>
      </c>
      <c r="AS63" s="137" t="s">
        <v>171</v>
      </c>
      <c r="AT63" s="82" t="s">
        <v>21</v>
      </c>
      <c r="AU63" s="2448" t="s">
        <v>21</v>
      </c>
      <c r="AV63" s="2448" t="s">
        <v>21</v>
      </c>
      <c r="AW63" s="2448" t="s">
        <v>21</v>
      </c>
      <c r="AX63" s="2448" t="s">
        <v>21</v>
      </c>
      <c r="AY63" s="2448" t="s">
        <v>21</v>
      </c>
      <c r="AZ63" s="2448" t="s">
        <v>21</v>
      </c>
      <c r="BA63" s="2448" t="s">
        <v>21</v>
      </c>
      <c r="BB63" s="2448">
        <v>2510</v>
      </c>
      <c r="BC63" s="2448">
        <v>2510</v>
      </c>
      <c r="BD63" s="2448">
        <v>418</v>
      </c>
      <c r="BE63" s="2448">
        <v>1401</v>
      </c>
      <c r="BF63" s="2448">
        <v>691</v>
      </c>
      <c r="BG63" s="2448">
        <v>626</v>
      </c>
      <c r="BH63" s="2448">
        <v>65</v>
      </c>
      <c r="BI63" s="217" t="s">
        <v>22</v>
      </c>
      <c r="BJ63" s="1448" t="s">
        <v>36</v>
      </c>
      <c r="BK63" s="670" t="s">
        <v>26</v>
      </c>
      <c r="BL63" s="88" t="s">
        <v>26</v>
      </c>
      <c r="BM63" s="89" t="s">
        <v>26</v>
      </c>
      <c r="BN63" s="137" t="s">
        <v>171</v>
      </c>
      <c r="BO63" s="82">
        <v>141335</v>
      </c>
      <c r="BP63" s="2448">
        <v>141335</v>
      </c>
      <c r="BQ63" s="2448">
        <v>14290</v>
      </c>
      <c r="BR63" s="2448">
        <v>69498</v>
      </c>
      <c r="BS63" s="2448">
        <v>57547</v>
      </c>
      <c r="BT63" s="2448">
        <v>32854</v>
      </c>
      <c r="BU63" s="2448">
        <v>24693</v>
      </c>
      <c r="BV63" s="2448" t="s">
        <v>22</v>
      </c>
      <c r="BW63" s="2448" t="s">
        <v>21</v>
      </c>
      <c r="BX63" s="2448" t="s">
        <v>21</v>
      </c>
      <c r="BY63" s="2448" t="s">
        <v>21</v>
      </c>
      <c r="BZ63" s="2448" t="s">
        <v>21</v>
      </c>
      <c r="CA63" s="2448" t="s">
        <v>21</v>
      </c>
      <c r="CB63" s="2448" t="s">
        <v>21</v>
      </c>
      <c r="CC63" s="2448" t="s">
        <v>21</v>
      </c>
      <c r="CD63" s="217" t="s">
        <v>21</v>
      </c>
      <c r="CE63" s="1448" t="s">
        <v>36</v>
      </c>
      <c r="CF63" s="670" t="s">
        <v>26</v>
      </c>
      <c r="CG63" s="74"/>
      <c r="CH63" s="211"/>
      <c r="CI63" s="211"/>
      <c r="CJ63" s="211"/>
      <c r="CK63" s="211"/>
      <c r="CL63" s="211"/>
      <c r="CM63" s="211"/>
      <c r="CN63" s="4"/>
    </row>
    <row r="64" spans="1:92" ht="15" customHeight="1">
      <c r="A64" s="88" t="s">
        <v>26</v>
      </c>
      <c r="B64" s="89" t="s">
        <v>26</v>
      </c>
      <c r="C64" s="137" t="s">
        <v>172</v>
      </c>
      <c r="D64" s="82">
        <v>21518</v>
      </c>
      <c r="E64" s="2448">
        <v>20722</v>
      </c>
      <c r="F64" s="2448">
        <v>4112</v>
      </c>
      <c r="G64" s="2448">
        <v>767</v>
      </c>
      <c r="H64" s="2448">
        <v>15844</v>
      </c>
      <c r="I64" s="2448">
        <v>4910</v>
      </c>
      <c r="J64" s="2448">
        <v>10934</v>
      </c>
      <c r="K64" s="2448">
        <v>20315</v>
      </c>
      <c r="L64" s="2448">
        <v>2091</v>
      </c>
      <c r="M64" s="2448">
        <v>2087</v>
      </c>
      <c r="N64" s="2448" t="s">
        <v>21</v>
      </c>
      <c r="O64" s="2448">
        <v>36</v>
      </c>
      <c r="P64" s="2448">
        <v>2051</v>
      </c>
      <c r="Q64" s="2448">
        <v>5</v>
      </c>
      <c r="R64" s="2448">
        <v>2046</v>
      </c>
      <c r="S64" s="217">
        <v>1429</v>
      </c>
      <c r="T64" s="1448" t="s">
        <v>37</v>
      </c>
      <c r="U64" s="670" t="s">
        <v>26</v>
      </c>
      <c r="V64" s="88" t="s">
        <v>26</v>
      </c>
      <c r="W64" s="89" t="s">
        <v>26</v>
      </c>
      <c r="X64" s="137" t="s">
        <v>172</v>
      </c>
      <c r="Y64" s="82" t="s">
        <v>21</v>
      </c>
      <c r="Z64" s="2448" t="s">
        <v>21</v>
      </c>
      <c r="AA64" s="2448" t="s">
        <v>21</v>
      </c>
      <c r="AB64" s="2448" t="s">
        <v>21</v>
      </c>
      <c r="AC64" s="2448" t="s">
        <v>21</v>
      </c>
      <c r="AD64" s="2448" t="s">
        <v>21</v>
      </c>
      <c r="AE64" s="2448" t="s">
        <v>21</v>
      </c>
      <c r="AF64" s="2448">
        <v>146</v>
      </c>
      <c r="AG64" s="2448" t="s">
        <v>21</v>
      </c>
      <c r="AH64" s="2448" t="s">
        <v>21</v>
      </c>
      <c r="AI64" s="2448" t="s">
        <v>21</v>
      </c>
      <c r="AJ64" s="2448" t="s">
        <v>21</v>
      </c>
      <c r="AK64" s="2448" t="s">
        <v>21</v>
      </c>
      <c r="AL64" s="2448" t="s">
        <v>21</v>
      </c>
      <c r="AM64" s="2448" t="s">
        <v>21</v>
      </c>
      <c r="AN64" s="217" t="s">
        <v>22</v>
      </c>
      <c r="AO64" s="1448" t="s">
        <v>37</v>
      </c>
      <c r="AP64" s="670" t="s">
        <v>26</v>
      </c>
      <c r="AQ64" s="88" t="s">
        <v>26</v>
      </c>
      <c r="AR64" s="89" t="s">
        <v>26</v>
      </c>
      <c r="AS64" s="137" t="s">
        <v>172</v>
      </c>
      <c r="AT64" s="82" t="s">
        <v>21</v>
      </c>
      <c r="AU64" s="2448" t="s">
        <v>21</v>
      </c>
      <c r="AV64" s="2448" t="s">
        <v>21</v>
      </c>
      <c r="AW64" s="2448" t="s">
        <v>21</v>
      </c>
      <c r="AX64" s="2448" t="s">
        <v>21</v>
      </c>
      <c r="AY64" s="2448" t="s">
        <v>21</v>
      </c>
      <c r="AZ64" s="2448" t="s">
        <v>21</v>
      </c>
      <c r="BA64" s="2448" t="s">
        <v>21</v>
      </c>
      <c r="BB64" s="2448">
        <v>1775</v>
      </c>
      <c r="BC64" s="2448">
        <v>1774</v>
      </c>
      <c r="BD64" s="2448">
        <v>349</v>
      </c>
      <c r="BE64" s="2448">
        <v>984</v>
      </c>
      <c r="BF64" s="2448">
        <v>441</v>
      </c>
      <c r="BG64" s="2448">
        <v>393</v>
      </c>
      <c r="BH64" s="2448">
        <v>48</v>
      </c>
      <c r="BI64" s="217" t="s">
        <v>22</v>
      </c>
      <c r="BJ64" s="1448" t="s">
        <v>37</v>
      </c>
      <c r="BK64" s="670" t="s">
        <v>26</v>
      </c>
      <c r="BL64" s="88" t="s">
        <v>26</v>
      </c>
      <c r="BM64" s="89" t="s">
        <v>26</v>
      </c>
      <c r="BN64" s="137" t="s">
        <v>172</v>
      </c>
      <c r="BO64" s="82">
        <v>119744</v>
      </c>
      <c r="BP64" s="2448">
        <v>119744</v>
      </c>
      <c r="BQ64" s="2448">
        <v>12705</v>
      </c>
      <c r="BR64" s="2448">
        <v>59307</v>
      </c>
      <c r="BS64" s="2448">
        <v>47731</v>
      </c>
      <c r="BT64" s="2448">
        <v>26533</v>
      </c>
      <c r="BU64" s="2448">
        <v>21199</v>
      </c>
      <c r="BV64" s="2448" t="s">
        <v>22</v>
      </c>
      <c r="BW64" s="2448" t="s">
        <v>21</v>
      </c>
      <c r="BX64" s="2448" t="s">
        <v>21</v>
      </c>
      <c r="BY64" s="2448" t="s">
        <v>21</v>
      </c>
      <c r="BZ64" s="2448" t="s">
        <v>21</v>
      </c>
      <c r="CA64" s="2448" t="s">
        <v>21</v>
      </c>
      <c r="CB64" s="2448" t="s">
        <v>21</v>
      </c>
      <c r="CC64" s="2448" t="s">
        <v>21</v>
      </c>
      <c r="CD64" s="217" t="s">
        <v>21</v>
      </c>
      <c r="CE64" s="1448" t="s">
        <v>37</v>
      </c>
      <c r="CF64" s="670" t="s">
        <v>26</v>
      </c>
      <c r="CG64" s="74"/>
      <c r="CH64" s="211"/>
      <c r="CI64" s="211"/>
      <c r="CJ64" s="211"/>
      <c r="CK64" s="211"/>
      <c r="CL64" s="211"/>
      <c r="CM64" s="211"/>
      <c r="CN64" s="4"/>
    </row>
    <row r="65" spans="1:92" ht="15" customHeight="1">
      <c r="A65" s="88" t="s">
        <v>26</v>
      </c>
      <c r="B65" s="89" t="s">
        <v>26</v>
      </c>
      <c r="C65" s="137" t="s">
        <v>173</v>
      </c>
      <c r="D65" s="82">
        <v>21935</v>
      </c>
      <c r="E65" s="2448">
        <v>22733</v>
      </c>
      <c r="F65" s="2448">
        <v>3759</v>
      </c>
      <c r="G65" s="2448">
        <v>786</v>
      </c>
      <c r="H65" s="2448">
        <v>18187</v>
      </c>
      <c r="I65" s="2448">
        <v>6144</v>
      </c>
      <c r="J65" s="2448">
        <v>12044</v>
      </c>
      <c r="K65" s="2448">
        <v>19448</v>
      </c>
      <c r="L65" s="2448">
        <v>2631</v>
      </c>
      <c r="M65" s="2448">
        <v>2488</v>
      </c>
      <c r="N65" s="2448" t="s">
        <v>21</v>
      </c>
      <c r="O65" s="2448">
        <v>39</v>
      </c>
      <c r="P65" s="2448">
        <v>2449</v>
      </c>
      <c r="Q65" s="2448">
        <v>7</v>
      </c>
      <c r="R65" s="2448">
        <v>2442</v>
      </c>
      <c r="S65" s="217">
        <v>1528</v>
      </c>
      <c r="T65" s="1448" t="s">
        <v>38</v>
      </c>
      <c r="U65" s="670" t="s">
        <v>26</v>
      </c>
      <c r="V65" s="88" t="s">
        <v>26</v>
      </c>
      <c r="W65" s="89" t="s">
        <v>26</v>
      </c>
      <c r="X65" s="137" t="s">
        <v>173</v>
      </c>
      <c r="Y65" s="82">
        <v>130</v>
      </c>
      <c r="Z65" s="2448">
        <v>130</v>
      </c>
      <c r="AA65" s="2448" t="s">
        <v>21</v>
      </c>
      <c r="AB65" s="2448" t="s">
        <v>21</v>
      </c>
      <c r="AC65" s="2448">
        <v>130</v>
      </c>
      <c r="AD65" s="2448" t="s">
        <v>21</v>
      </c>
      <c r="AE65" s="2448">
        <v>130</v>
      </c>
      <c r="AF65" s="2448">
        <v>146</v>
      </c>
      <c r="AG65" s="2448" t="s">
        <v>21</v>
      </c>
      <c r="AH65" s="2448" t="s">
        <v>21</v>
      </c>
      <c r="AI65" s="2448" t="s">
        <v>21</v>
      </c>
      <c r="AJ65" s="2448" t="s">
        <v>21</v>
      </c>
      <c r="AK65" s="2448" t="s">
        <v>21</v>
      </c>
      <c r="AL65" s="2448" t="s">
        <v>21</v>
      </c>
      <c r="AM65" s="2448" t="s">
        <v>21</v>
      </c>
      <c r="AN65" s="217" t="s">
        <v>22</v>
      </c>
      <c r="AO65" s="1448" t="s">
        <v>38</v>
      </c>
      <c r="AP65" s="670" t="s">
        <v>26</v>
      </c>
      <c r="AQ65" s="88" t="s">
        <v>26</v>
      </c>
      <c r="AR65" s="89" t="s">
        <v>26</v>
      </c>
      <c r="AS65" s="137" t="s">
        <v>173</v>
      </c>
      <c r="AT65" s="82" t="s">
        <v>21</v>
      </c>
      <c r="AU65" s="2448" t="s">
        <v>21</v>
      </c>
      <c r="AV65" s="2448" t="s">
        <v>21</v>
      </c>
      <c r="AW65" s="2448" t="s">
        <v>21</v>
      </c>
      <c r="AX65" s="2448" t="s">
        <v>21</v>
      </c>
      <c r="AY65" s="2448" t="s">
        <v>21</v>
      </c>
      <c r="AZ65" s="2448" t="s">
        <v>21</v>
      </c>
      <c r="BA65" s="2448" t="s">
        <v>21</v>
      </c>
      <c r="BB65" s="2448">
        <v>1949</v>
      </c>
      <c r="BC65" s="2448">
        <v>1949</v>
      </c>
      <c r="BD65" s="2448">
        <v>450</v>
      </c>
      <c r="BE65" s="2448">
        <v>837</v>
      </c>
      <c r="BF65" s="2448">
        <v>662</v>
      </c>
      <c r="BG65" s="2448">
        <v>614</v>
      </c>
      <c r="BH65" s="2448">
        <v>48</v>
      </c>
      <c r="BI65" s="217" t="s">
        <v>22</v>
      </c>
      <c r="BJ65" s="1448" t="s">
        <v>38</v>
      </c>
      <c r="BK65" s="670" t="s">
        <v>26</v>
      </c>
      <c r="BL65" s="88" t="s">
        <v>26</v>
      </c>
      <c r="BM65" s="89" t="s">
        <v>26</v>
      </c>
      <c r="BN65" s="137" t="s">
        <v>173</v>
      </c>
      <c r="BO65" s="82">
        <v>133640</v>
      </c>
      <c r="BP65" s="2448">
        <v>133640</v>
      </c>
      <c r="BQ65" s="2448">
        <v>13726</v>
      </c>
      <c r="BR65" s="2448">
        <v>65427</v>
      </c>
      <c r="BS65" s="2448">
        <v>54488</v>
      </c>
      <c r="BT65" s="2448">
        <v>30765</v>
      </c>
      <c r="BU65" s="2448">
        <v>23723</v>
      </c>
      <c r="BV65" s="2448" t="s">
        <v>22</v>
      </c>
      <c r="BW65" s="2448" t="s">
        <v>21</v>
      </c>
      <c r="BX65" s="2448" t="s">
        <v>21</v>
      </c>
      <c r="BY65" s="2448" t="s">
        <v>21</v>
      </c>
      <c r="BZ65" s="2448" t="s">
        <v>21</v>
      </c>
      <c r="CA65" s="2448" t="s">
        <v>21</v>
      </c>
      <c r="CB65" s="2448" t="s">
        <v>21</v>
      </c>
      <c r="CC65" s="2448" t="s">
        <v>21</v>
      </c>
      <c r="CD65" s="217" t="s">
        <v>21</v>
      </c>
      <c r="CE65" s="1448" t="s">
        <v>38</v>
      </c>
      <c r="CF65" s="670" t="s">
        <v>26</v>
      </c>
      <c r="CG65" s="74"/>
      <c r="CH65" s="211"/>
      <c r="CI65" s="211"/>
      <c r="CJ65" s="211"/>
      <c r="CK65" s="211"/>
      <c r="CL65" s="211"/>
      <c r="CM65" s="211"/>
      <c r="CN65" s="4"/>
    </row>
    <row r="66" spans="1:92" ht="15" customHeight="1">
      <c r="A66" s="88" t="s">
        <v>26</v>
      </c>
      <c r="B66" s="89" t="s">
        <v>26</v>
      </c>
      <c r="C66" s="137" t="s">
        <v>174</v>
      </c>
      <c r="D66" s="82">
        <v>23425</v>
      </c>
      <c r="E66" s="2448">
        <v>21401</v>
      </c>
      <c r="F66" s="2448">
        <v>3330</v>
      </c>
      <c r="G66" s="2448">
        <v>399</v>
      </c>
      <c r="H66" s="2448">
        <v>17673</v>
      </c>
      <c r="I66" s="2448">
        <v>6269</v>
      </c>
      <c r="J66" s="2448">
        <v>11404</v>
      </c>
      <c r="K66" s="2448">
        <v>21381</v>
      </c>
      <c r="L66" s="2448">
        <v>2425</v>
      </c>
      <c r="M66" s="2448">
        <v>2409</v>
      </c>
      <c r="N66" s="2448" t="s">
        <v>21</v>
      </c>
      <c r="O66" s="2448">
        <v>36</v>
      </c>
      <c r="P66" s="2448">
        <v>2373</v>
      </c>
      <c r="Q66" s="2448">
        <v>6</v>
      </c>
      <c r="R66" s="2448">
        <v>2367</v>
      </c>
      <c r="S66" s="217">
        <v>1493</v>
      </c>
      <c r="T66" s="1448" t="s">
        <v>39</v>
      </c>
      <c r="U66" s="670" t="s">
        <v>26</v>
      </c>
      <c r="V66" s="88" t="s">
        <v>26</v>
      </c>
      <c r="W66" s="89" t="s">
        <v>26</v>
      </c>
      <c r="X66" s="137" t="s">
        <v>174</v>
      </c>
      <c r="Y66" s="82" t="s">
        <v>21</v>
      </c>
      <c r="Z66" s="2448" t="s">
        <v>21</v>
      </c>
      <c r="AA66" s="2448" t="s">
        <v>21</v>
      </c>
      <c r="AB66" s="2448" t="s">
        <v>21</v>
      </c>
      <c r="AC66" s="2448" t="s">
        <v>21</v>
      </c>
      <c r="AD66" s="2448" t="s">
        <v>21</v>
      </c>
      <c r="AE66" s="2448" t="s">
        <v>21</v>
      </c>
      <c r="AF66" s="2448">
        <v>146</v>
      </c>
      <c r="AG66" s="2448" t="s">
        <v>21</v>
      </c>
      <c r="AH66" s="2448" t="s">
        <v>21</v>
      </c>
      <c r="AI66" s="2448" t="s">
        <v>21</v>
      </c>
      <c r="AJ66" s="2448" t="s">
        <v>21</v>
      </c>
      <c r="AK66" s="2448" t="s">
        <v>21</v>
      </c>
      <c r="AL66" s="2448" t="s">
        <v>21</v>
      </c>
      <c r="AM66" s="2448" t="s">
        <v>21</v>
      </c>
      <c r="AN66" s="217" t="s">
        <v>22</v>
      </c>
      <c r="AO66" s="1448" t="s">
        <v>39</v>
      </c>
      <c r="AP66" s="670" t="s">
        <v>26</v>
      </c>
      <c r="AQ66" s="88" t="s">
        <v>26</v>
      </c>
      <c r="AR66" s="89" t="s">
        <v>26</v>
      </c>
      <c r="AS66" s="137" t="s">
        <v>174</v>
      </c>
      <c r="AT66" s="82" t="s">
        <v>21</v>
      </c>
      <c r="AU66" s="2448" t="s">
        <v>21</v>
      </c>
      <c r="AV66" s="2448" t="s">
        <v>21</v>
      </c>
      <c r="AW66" s="2448" t="s">
        <v>21</v>
      </c>
      <c r="AX66" s="2448" t="s">
        <v>21</v>
      </c>
      <c r="AY66" s="2448" t="s">
        <v>21</v>
      </c>
      <c r="AZ66" s="2448" t="s">
        <v>21</v>
      </c>
      <c r="BA66" s="2448" t="s">
        <v>21</v>
      </c>
      <c r="BB66" s="2448">
        <v>1878</v>
      </c>
      <c r="BC66" s="2448">
        <v>1878</v>
      </c>
      <c r="BD66" s="2448">
        <v>415</v>
      </c>
      <c r="BE66" s="2448">
        <v>856</v>
      </c>
      <c r="BF66" s="2448">
        <v>607</v>
      </c>
      <c r="BG66" s="2448">
        <v>580</v>
      </c>
      <c r="BH66" s="2448">
        <v>27</v>
      </c>
      <c r="BI66" s="217" t="s">
        <v>22</v>
      </c>
      <c r="BJ66" s="1448" t="s">
        <v>39</v>
      </c>
      <c r="BK66" s="670" t="s">
        <v>26</v>
      </c>
      <c r="BL66" s="88" t="s">
        <v>26</v>
      </c>
      <c r="BM66" s="89" t="s">
        <v>26</v>
      </c>
      <c r="BN66" s="137" t="s">
        <v>174</v>
      </c>
      <c r="BO66" s="82">
        <v>118350</v>
      </c>
      <c r="BP66" s="2448">
        <v>118350</v>
      </c>
      <c r="BQ66" s="2448">
        <v>14029</v>
      </c>
      <c r="BR66" s="2448">
        <v>57012</v>
      </c>
      <c r="BS66" s="2448">
        <v>47310</v>
      </c>
      <c r="BT66" s="2448">
        <v>30481</v>
      </c>
      <c r="BU66" s="2448">
        <v>16829</v>
      </c>
      <c r="BV66" s="2448" t="s">
        <v>22</v>
      </c>
      <c r="BW66" s="2448" t="s">
        <v>21</v>
      </c>
      <c r="BX66" s="2448" t="s">
        <v>21</v>
      </c>
      <c r="BY66" s="2448" t="s">
        <v>21</v>
      </c>
      <c r="BZ66" s="2448" t="s">
        <v>21</v>
      </c>
      <c r="CA66" s="2448" t="s">
        <v>21</v>
      </c>
      <c r="CB66" s="2448" t="s">
        <v>21</v>
      </c>
      <c r="CC66" s="2448" t="s">
        <v>21</v>
      </c>
      <c r="CD66" s="217" t="s">
        <v>21</v>
      </c>
      <c r="CE66" s="1448" t="s">
        <v>39</v>
      </c>
      <c r="CF66" s="670" t="s">
        <v>26</v>
      </c>
      <c r="CG66" s="74"/>
      <c r="CH66" s="211"/>
      <c r="CI66" s="211"/>
      <c r="CJ66" s="211"/>
      <c r="CK66" s="211"/>
      <c r="CL66" s="211"/>
      <c r="CM66" s="211"/>
      <c r="CN66" s="4"/>
    </row>
    <row r="67" spans="1:92" ht="15" customHeight="1">
      <c r="A67" s="88" t="s">
        <v>26</v>
      </c>
      <c r="B67" s="89" t="s">
        <v>26</v>
      </c>
      <c r="C67" s="137" t="s">
        <v>175</v>
      </c>
      <c r="D67" s="82">
        <v>23566</v>
      </c>
      <c r="E67" s="2448">
        <v>23647</v>
      </c>
      <c r="F67" s="2448">
        <v>4211</v>
      </c>
      <c r="G67" s="2448">
        <v>347</v>
      </c>
      <c r="H67" s="2448">
        <v>19090</v>
      </c>
      <c r="I67" s="2448">
        <v>6922</v>
      </c>
      <c r="J67" s="2448">
        <v>12168</v>
      </c>
      <c r="K67" s="2448">
        <v>21271</v>
      </c>
      <c r="L67" s="2448">
        <v>2350</v>
      </c>
      <c r="M67" s="2448">
        <v>2372</v>
      </c>
      <c r="N67" s="2448" t="s">
        <v>21</v>
      </c>
      <c r="O67" s="2448">
        <v>29</v>
      </c>
      <c r="P67" s="2448">
        <v>2343</v>
      </c>
      <c r="Q67" s="2448">
        <v>7</v>
      </c>
      <c r="R67" s="2448">
        <v>2336</v>
      </c>
      <c r="S67" s="217">
        <v>1460</v>
      </c>
      <c r="T67" s="1448" t="s">
        <v>40</v>
      </c>
      <c r="U67" s="670" t="s">
        <v>26</v>
      </c>
      <c r="V67" s="88" t="s">
        <v>26</v>
      </c>
      <c r="W67" s="89" t="s">
        <v>26</v>
      </c>
      <c r="X67" s="137" t="s">
        <v>175</v>
      </c>
      <c r="Y67" s="82" t="s">
        <v>21</v>
      </c>
      <c r="Z67" s="2448" t="s">
        <v>21</v>
      </c>
      <c r="AA67" s="2448" t="s">
        <v>21</v>
      </c>
      <c r="AB67" s="2448" t="s">
        <v>21</v>
      </c>
      <c r="AC67" s="2448" t="s">
        <v>21</v>
      </c>
      <c r="AD67" s="2448" t="s">
        <v>21</v>
      </c>
      <c r="AE67" s="2448" t="s">
        <v>21</v>
      </c>
      <c r="AF67" s="2448">
        <v>146</v>
      </c>
      <c r="AG67" s="2448" t="s">
        <v>21</v>
      </c>
      <c r="AH67" s="2448" t="s">
        <v>21</v>
      </c>
      <c r="AI67" s="2448" t="s">
        <v>21</v>
      </c>
      <c r="AJ67" s="2448" t="s">
        <v>21</v>
      </c>
      <c r="AK67" s="2448" t="s">
        <v>21</v>
      </c>
      <c r="AL67" s="2448" t="s">
        <v>21</v>
      </c>
      <c r="AM67" s="2448" t="s">
        <v>21</v>
      </c>
      <c r="AN67" s="217" t="s">
        <v>22</v>
      </c>
      <c r="AO67" s="1448" t="s">
        <v>40</v>
      </c>
      <c r="AP67" s="670" t="s">
        <v>26</v>
      </c>
      <c r="AQ67" s="88" t="s">
        <v>26</v>
      </c>
      <c r="AR67" s="89" t="s">
        <v>26</v>
      </c>
      <c r="AS67" s="137" t="s">
        <v>175</v>
      </c>
      <c r="AT67" s="82" t="s">
        <v>21</v>
      </c>
      <c r="AU67" s="2448" t="s">
        <v>21</v>
      </c>
      <c r="AV67" s="2448" t="s">
        <v>21</v>
      </c>
      <c r="AW67" s="2448" t="s">
        <v>21</v>
      </c>
      <c r="AX67" s="2448" t="s">
        <v>21</v>
      </c>
      <c r="AY67" s="2448" t="s">
        <v>21</v>
      </c>
      <c r="AZ67" s="2448" t="s">
        <v>21</v>
      </c>
      <c r="BA67" s="2448" t="s">
        <v>21</v>
      </c>
      <c r="BB67" s="2448">
        <v>2714</v>
      </c>
      <c r="BC67" s="2448">
        <v>2714</v>
      </c>
      <c r="BD67" s="2448">
        <v>538</v>
      </c>
      <c r="BE67" s="2448">
        <v>1203</v>
      </c>
      <c r="BF67" s="2448">
        <v>973</v>
      </c>
      <c r="BG67" s="2448">
        <v>942</v>
      </c>
      <c r="BH67" s="2448">
        <v>31</v>
      </c>
      <c r="BI67" s="217" t="s">
        <v>22</v>
      </c>
      <c r="BJ67" s="1448" t="s">
        <v>40</v>
      </c>
      <c r="BK67" s="670" t="s">
        <v>26</v>
      </c>
      <c r="BL67" s="88" t="s">
        <v>26</v>
      </c>
      <c r="BM67" s="89" t="s">
        <v>26</v>
      </c>
      <c r="BN67" s="137" t="s">
        <v>175</v>
      </c>
      <c r="BO67" s="82">
        <v>126286</v>
      </c>
      <c r="BP67" s="2448">
        <v>126286</v>
      </c>
      <c r="BQ67" s="2448">
        <v>18798</v>
      </c>
      <c r="BR67" s="2448">
        <v>55003</v>
      </c>
      <c r="BS67" s="2448">
        <v>52485</v>
      </c>
      <c r="BT67" s="2448">
        <v>32336</v>
      </c>
      <c r="BU67" s="2448">
        <v>20149</v>
      </c>
      <c r="BV67" s="2448" t="s">
        <v>22</v>
      </c>
      <c r="BW67" s="2448" t="s">
        <v>21</v>
      </c>
      <c r="BX67" s="2448" t="s">
        <v>21</v>
      </c>
      <c r="BY67" s="2448" t="s">
        <v>21</v>
      </c>
      <c r="BZ67" s="2448" t="s">
        <v>21</v>
      </c>
      <c r="CA67" s="2448" t="s">
        <v>21</v>
      </c>
      <c r="CB67" s="2448" t="s">
        <v>21</v>
      </c>
      <c r="CC67" s="2448" t="s">
        <v>21</v>
      </c>
      <c r="CD67" s="217" t="s">
        <v>21</v>
      </c>
      <c r="CE67" s="1448" t="s">
        <v>40</v>
      </c>
      <c r="CF67" s="670" t="s">
        <v>26</v>
      </c>
      <c r="CG67" s="74"/>
      <c r="CH67" s="211"/>
      <c r="CI67" s="211"/>
      <c r="CJ67" s="211"/>
      <c r="CK67" s="211"/>
      <c r="CL67" s="211"/>
      <c r="CM67" s="211"/>
      <c r="CN67" s="4"/>
    </row>
    <row r="68" spans="1:92" ht="15" customHeight="1">
      <c r="A68" s="105" t="s">
        <v>26</v>
      </c>
      <c r="B68" s="106" t="s">
        <v>26</v>
      </c>
      <c r="C68" s="1174" t="s">
        <v>176</v>
      </c>
      <c r="D68" s="107">
        <v>26440</v>
      </c>
      <c r="E68" s="2449">
        <v>26286</v>
      </c>
      <c r="F68" s="2449">
        <v>5572</v>
      </c>
      <c r="G68" s="2449">
        <v>459</v>
      </c>
      <c r="H68" s="2449">
        <v>20255</v>
      </c>
      <c r="I68" s="2449">
        <v>6501</v>
      </c>
      <c r="J68" s="2449">
        <v>13755</v>
      </c>
      <c r="K68" s="2449">
        <v>21374</v>
      </c>
      <c r="L68" s="2449">
        <v>2464</v>
      </c>
      <c r="M68" s="2449">
        <v>2327</v>
      </c>
      <c r="N68" s="2449" t="s">
        <v>21</v>
      </c>
      <c r="O68" s="2449">
        <v>28</v>
      </c>
      <c r="P68" s="2449">
        <v>2299</v>
      </c>
      <c r="Q68" s="2449">
        <v>7</v>
      </c>
      <c r="R68" s="2449">
        <v>2292</v>
      </c>
      <c r="S68" s="512">
        <v>1579</v>
      </c>
      <c r="T68" s="1450" t="s">
        <v>41</v>
      </c>
      <c r="U68" s="673" t="s">
        <v>26</v>
      </c>
      <c r="V68" s="105" t="s">
        <v>26</v>
      </c>
      <c r="W68" s="106" t="s">
        <v>26</v>
      </c>
      <c r="X68" s="1174" t="s">
        <v>176</v>
      </c>
      <c r="Y68" s="107" t="s">
        <v>21</v>
      </c>
      <c r="Z68" s="2449" t="s">
        <v>21</v>
      </c>
      <c r="AA68" s="2449" t="s">
        <v>21</v>
      </c>
      <c r="AB68" s="2449" t="s">
        <v>21</v>
      </c>
      <c r="AC68" s="2449" t="s">
        <v>21</v>
      </c>
      <c r="AD68" s="2449" t="s">
        <v>21</v>
      </c>
      <c r="AE68" s="2449" t="s">
        <v>21</v>
      </c>
      <c r="AF68" s="2449">
        <v>146</v>
      </c>
      <c r="AG68" s="2449" t="s">
        <v>21</v>
      </c>
      <c r="AH68" s="2449" t="s">
        <v>21</v>
      </c>
      <c r="AI68" s="2449" t="s">
        <v>21</v>
      </c>
      <c r="AJ68" s="2449" t="s">
        <v>21</v>
      </c>
      <c r="AK68" s="2449" t="s">
        <v>21</v>
      </c>
      <c r="AL68" s="2449" t="s">
        <v>21</v>
      </c>
      <c r="AM68" s="2449" t="s">
        <v>21</v>
      </c>
      <c r="AN68" s="512" t="s">
        <v>22</v>
      </c>
      <c r="AO68" s="1450" t="s">
        <v>41</v>
      </c>
      <c r="AP68" s="673" t="s">
        <v>26</v>
      </c>
      <c r="AQ68" s="105" t="s">
        <v>26</v>
      </c>
      <c r="AR68" s="106" t="s">
        <v>26</v>
      </c>
      <c r="AS68" s="1174" t="s">
        <v>176</v>
      </c>
      <c r="AT68" s="107" t="s">
        <v>21</v>
      </c>
      <c r="AU68" s="2449" t="s">
        <v>21</v>
      </c>
      <c r="AV68" s="2449" t="s">
        <v>21</v>
      </c>
      <c r="AW68" s="2449" t="s">
        <v>21</v>
      </c>
      <c r="AX68" s="2449" t="s">
        <v>21</v>
      </c>
      <c r="AY68" s="2449" t="s">
        <v>21</v>
      </c>
      <c r="AZ68" s="2449" t="s">
        <v>21</v>
      </c>
      <c r="BA68" s="2449" t="s">
        <v>21</v>
      </c>
      <c r="BB68" s="2449">
        <v>2941</v>
      </c>
      <c r="BC68" s="2449">
        <v>2941</v>
      </c>
      <c r="BD68" s="2449">
        <v>688</v>
      </c>
      <c r="BE68" s="2449">
        <v>1092</v>
      </c>
      <c r="BF68" s="2449">
        <v>1161</v>
      </c>
      <c r="BG68" s="2449">
        <v>1053</v>
      </c>
      <c r="BH68" s="2449">
        <v>108</v>
      </c>
      <c r="BI68" s="512" t="s">
        <v>22</v>
      </c>
      <c r="BJ68" s="1450" t="s">
        <v>41</v>
      </c>
      <c r="BK68" s="673" t="s">
        <v>26</v>
      </c>
      <c r="BL68" s="105" t="s">
        <v>26</v>
      </c>
      <c r="BM68" s="106" t="s">
        <v>26</v>
      </c>
      <c r="BN68" s="1174" t="s">
        <v>176</v>
      </c>
      <c r="BO68" s="107">
        <v>137068</v>
      </c>
      <c r="BP68" s="2449">
        <v>137068</v>
      </c>
      <c r="BQ68" s="2449">
        <v>24325</v>
      </c>
      <c r="BR68" s="2449">
        <v>54906</v>
      </c>
      <c r="BS68" s="2449">
        <v>57837</v>
      </c>
      <c r="BT68" s="2449">
        <v>32576</v>
      </c>
      <c r="BU68" s="2449">
        <v>25261</v>
      </c>
      <c r="BV68" s="2449" t="s">
        <v>22</v>
      </c>
      <c r="BW68" s="2449" t="s">
        <v>21</v>
      </c>
      <c r="BX68" s="2449" t="s">
        <v>21</v>
      </c>
      <c r="BY68" s="2449" t="s">
        <v>21</v>
      </c>
      <c r="BZ68" s="2449" t="s">
        <v>21</v>
      </c>
      <c r="CA68" s="2449" t="s">
        <v>21</v>
      </c>
      <c r="CB68" s="2449" t="s">
        <v>21</v>
      </c>
      <c r="CC68" s="2449" t="s">
        <v>21</v>
      </c>
      <c r="CD68" s="512" t="s">
        <v>21</v>
      </c>
      <c r="CE68" s="1450" t="s">
        <v>41</v>
      </c>
      <c r="CF68" s="673" t="s">
        <v>26</v>
      </c>
      <c r="CG68" s="74"/>
      <c r="CH68" s="211"/>
      <c r="CI68" s="211"/>
      <c r="CJ68" s="211"/>
      <c r="CK68" s="211"/>
      <c r="CL68" s="211"/>
      <c r="CM68" s="211"/>
      <c r="CN68" s="4"/>
    </row>
    <row r="69" spans="1:92" ht="15" customHeight="1">
      <c r="A69" s="1331"/>
      <c r="B69" s="1331"/>
      <c r="C69" s="1331"/>
      <c r="D69" s="677"/>
      <c r="E69" s="677"/>
      <c r="F69" s="677"/>
      <c r="G69" s="677"/>
      <c r="H69" s="677"/>
      <c r="I69" s="677"/>
      <c r="J69" s="677"/>
      <c r="K69" s="677"/>
      <c r="L69" s="677"/>
      <c r="M69" s="677"/>
      <c r="N69" s="677"/>
      <c r="O69" s="677"/>
      <c r="P69" s="677"/>
      <c r="Q69" s="677"/>
      <c r="R69" s="677"/>
      <c r="S69" s="677"/>
      <c r="T69" s="1515"/>
      <c r="U69" s="1553"/>
      <c r="V69" s="1331"/>
      <c r="W69" s="1331"/>
      <c r="X69" s="1331"/>
      <c r="Y69" s="677"/>
      <c r="Z69" s="677"/>
      <c r="AA69" s="677"/>
      <c r="AB69" s="677"/>
      <c r="AC69" s="677"/>
      <c r="AD69" s="677"/>
      <c r="AE69" s="677"/>
      <c r="AF69" s="677"/>
      <c r="AG69" s="677"/>
      <c r="AH69" s="677"/>
      <c r="AI69" s="677"/>
      <c r="AJ69" s="677"/>
      <c r="AK69" s="677"/>
      <c r="AL69" s="677"/>
      <c r="AM69" s="677"/>
      <c r="AN69" s="677"/>
      <c r="AO69" s="1515"/>
      <c r="AP69" s="1553"/>
      <c r="AQ69" s="1331"/>
      <c r="AR69" s="1331"/>
      <c r="AS69" s="1331"/>
      <c r="AT69" s="677"/>
      <c r="AU69" s="677"/>
      <c r="AV69" s="677"/>
      <c r="AW69" s="677"/>
      <c r="AX69" s="677"/>
      <c r="AY69" s="677"/>
      <c r="AZ69" s="677"/>
      <c r="BA69" s="677"/>
      <c r="BB69" s="677"/>
      <c r="BC69" s="677"/>
      <c r="BD69" s="677"/>
      <c r="BE69" s="677"/>
      <c r="BF69" s="677"/>
      <c r="BG69" s="677"/>
      <c r="BH69" s="677"/>
      <c r="BI69" s="677"/>
      <c r="BJ69" s="1515"/>
      <c r="BK69" s="1553"/>
      <c r="BL69" s="1331"/>
      <c r="BM69" s="1331"/>
      <c r="BN69" s="1331"/>
      <c r="BO69" s="677"/>
      <c r="BP69" s="677"/>
      <c r="BQ69" s="677"/>
      <c r="BR69" s="677"/>
      <c r="BS69" s="677"/>
      <c r="BT69" s="677"/>
      <c r="BU69" s="677"/>
      <c r="BV69" s="677"/>
      <c r="BW69" s="677"/>
      <c r="BX69" s="677"/>
      <c r="BY69" s="677"/>
      <c r="BZ69" s="677"/>
      <c r="CA69" s="677"/>
      <c r="CB69" s="677"/>
      <c r="CC69" s="677"/>
      <c r="CD69" s="677"/>
      <c r="CE69" s="1515"/>
      <c r="CF69" s="679"/>
      <c r="CG69" s="4"/>
      <c r="CH69" s="4"/>
      <c r="CI69" s="4"/>
      <c r="CJ69" s="4"/>
      <c r="CK69" s="4"/>
      <c r="CL69" s="4"/>
      <c r="CM69" s="4"/>
      <c r="CN69" s="4"/>
    </row>
    <row r="70" spans="1:92" s="388" customFormat="1" ht="18.75" customHeight="1">
      <c r="A70" s="1094" t="s">
        <v>1267</v>
      </c>
      <c r="B70" s="504"/>
      <c r="C70" s="504"/>
      <c r="D70" s="1761"/>
      <c r="E70" s="513" t="s">
        <v>720</v>
      </c>
      <c r="F70" s="513"/>
      <c r="G70" s="513"/>
      <c r="H70" s="513"/>
      <c r="I70" s="513"/>
      <c r="J70" s="652"/>
      <c r="K70" s="655" t="s">
        <v>1278</v>
      </c>
      <c r="L70" s="2190" t="s">
        <v>195</v>
      </c>
      <c r="M70" s="1761"/>
      <c r="N70" s="652" t="s">
        <v>1734</v>
      </c>
      <c r="O70" s="513"/>
      <c r="P70" s="513"/>
      <c r="Q70" s="513"/>
      <c r="R70" s="513"/>
      <c r="S70" s="655" t="s">
        <v>1278</v>
      </c>
      <c r="T70" s="1551"/>
      <c r="U70" s="652"/>
      <c r="V70" s="1094" t="s">
        <v>887</v>
      </c>
      <c r="W70" s="504"/>
      <c r="X70" s="504"/>
      <c r="Y70" s="1761"/>
      <c r="Z70" s="652" t="s">
        <v>1181</v>
      </c>
      <c r="AA70" s="513"/>
      <c r="AB70" s="513"/>
      <c r="AC70" s="513"/>
      <c r="AD70" s="513"/>
      <c r="AE70" s="652"/>
      <c r="AF70" s="655" t="s">
        <v>1278</v>
      </c>
      <c r="AG70" s="2190" t="s">
        <v>592</v>
      </c>
      <c r="AH70" s="1761"/>
      <c r="AI70" s="681" t="s">
        <v>1269</v>
      </c>
      <c r="AJ70" s="513"/>
      <c r="AK70" s="513"/>
      <c r="AL70" s="513"/>
      <c r="AM70" s="513"/>
      <c r="AN70" s="655" t="s">
        <v>1278</v>
      </c>
      <c r="AO70" s="1551"/>
      <c r="AP70" s="652"/>
      <c r="AQ70" s="1094" t="s">
        <v>884</v>
      </c>
      <c r="AR70" s="504"/>
      <c r="AS70" s="504"/>
      <c r="AT70" s="1761"/>
      <c r="AU70" s="513" t="s">
        <v>1204</v>
      </c>
      <c r="AV70" s="513"/>
      <c r="AW70" s="513"/>
      <c r="AX70" s="513"/>
      <c r="AY70" s="513"/>
      <c r="AZ70" s="681"/>
      <c r="BA70" s="655" t="s">
        <v>891</v>
      </c>
      <c r="BB70" s="2190" t="s">
        <v>823</v>
      </c>
      <c r="BC70" s="1761"/>
      <c r="BD70" s="681" t="s">
        <v>1261</v>
      </c>
      <c r="BE70" s="513"/>
      <c r="BF70" s="513"/>
      <c r="BG70" s="513"/>
      <c r="BH70" s="513"/>
      <c r="BI70" s="655" t="s">
        <v>891</v>
      </c>
      <c r="BJ70" s="1551"/>
      <c r="BK70" s="652"/>
      <c r="BL70" s="1094" t="s">
        <v>896</v>
      </c>
      <c r="BM70" s="504"/>
      <c r="BN70" s="504"/>
      <c r="BO70" s="1761"/>
      <c r="BP70" s="513" t="s">
        <v>1207</v>
      </c>
      <c r="BQ70" s="513"/>
      <c r="BR70" s="513"/>
      <c r="BS70" s="513"/>
      <c r="BT70" s="513"/>
      <c r="BU70" s="652"/>
      <c r="BV70" s="655" t="s">
        <v>891</v>
      </c>
      <c r="CE70" s="505"/>
      <c r="CF70" s="505"/>
      <c r="CG70" s="14"/>
      <c r="CH70" s="14"/>
      <c r="CI70" s="14"/>
      <c r="CJ70" s="14"/>
      <c r="CK70" s="14"/>
      <c r="CL70" s="14"/>
      <c r="CM70" s="14"/>
      <c r="CN70" s="14"/>
    </row>
    <row r="71" spans="1:92" ht="18" customHeight="1">
      <c r="A71" s="979">
        <v>42005</v>
      </c>
      <c r="B71" s="980">
        <v>42005</v>
      </c>
      <c r="C71" s="981">
        <v>42005</v>
      </c>
      <c r="D71" s="75">
        <v>53008</v>
      </c>
      <c r="E71" s="2447">
        <v>52929</v>
      </c>
      <c r="F71" s="2447" t="s">
        <v>22</v>
      </c>
      <c r="G71" s="2447" t="s">
        <v>22</v>
      </c>
      <c r="H71" s="2447">
        <v>52929</v>
      </c>
      <c r="I71" s="2447" t="s">
        <v>22</v>
      </c>
      <c r="J71" s="2447">
        <v>52929</v>
      </c>
      <c r="K71" s="2447">
        <v>1733</v>
      </c>
      <c r="L71" s="2447">
        <v>87670</v>
      </c>
      <c r="M71" s="2447">
        <v>85953</v>
      </c>
      <c r="N71" s="2447">
        <v>29794</v>
      </c>
      <c r="O71" s="2447">
        <v>9149</v>
      </c>
      <c r="P71" s="2447">
        <v>47010</v>
      </c>
      <c r="Q71" s="2447">
        <v>8196</v>
      </c>
      <c r="R71" s="2447">
        <v>38814</v>
      </c>
      <c r="S71" s="2447">
        <v>11845</v>
      </c>
      <c r="T71" s="1445">
        <v>42005</v>
      </c>
      <c r="U71" s="662">
        <v>42005</v>
      </c>
      <c r="V71" s="979">
        <v>42005</v>
      </c>
      <c r="W71" s="980">
        <v>42005</v>
      </c>
      <c r="X71" s="981">
        <v>42005</v>
      </c>
      <c r="Y71" s="75">
        <v>13</v>
      </c>
      <c r="Z71" s="2447">
        <v>13</v>
      </c>
      <c r="AA71" s="2447" t="s">
        <v>21</v>
      </c>
      <c r="AB71" s="2447" t="s">
        <v>21</v>
      </c>
      <c r="AC71" s="2447">
        <v>13</v>
      </c>
      <c r="AD71" s="2447" t="s">
        <v>21</v>
      </c>
      <c r="AE71" s="2447">
        <v>13</v>
      </c>
      <c r="AF71" s="2447" t="s">
        <v>21</v>
      </c>
      <c r="AG71" s="2447">
        <v>1</v>
      </c>
      <c r="AH71" s="2447">
        <v>1</v>
      </c>
      <c r="AI71" s="2447" t="s">
        <v>21</v>
      </c>
      <c r="AJ71" s="2447" t="s">
        <v>21</v>
      </c>
      <c r="AK71" s="2447">
        <v>1</v>
      </c>
      <c r="AL71" s="2447" t="s">
        <v>21</v>
      </c>
      <c r="AM71" s="2447">
        <v>1</v>
      </c>
      <c r="AN71" s="2447" t="s">
        <v>21</v>
      </c>
      <c r="AO71" s="1445">
        <v>42005</v>
      </c>
      <c r="AP71" s="662">
        <v>42005</v>
      </c>
      <c r="AQ71" s="979">
        <v>42005</v>
      </c>
      <c r="AR71" s="980">
        <v>42005</v>
      </c>
      <c r="AS71" s="981">
        <v>42005</v>
      </c>
      <c r="AT71" s="75">
        <v>28131</v>
      </c>
      <c r="AU71" s="2447">
        <v>28190</v>
      </c>
      <c r="AV71" s="2447" t="s">
        <v>21</v>
      </c>
      <c r="AW71" s="2447" t="s">
        <v>21</v>
      </c>
      <c r="AX71" s="2447">
        <v>28190</v>
      </c>
      <c r="AY71" s="2447">
        <v>28190</v>
      </c>
      <c r="AZ71" s="2447" t="s">
        <v>21</v>
      </c>
      <c r="BA71" s="2447">
        <v>139</v>
      </c>
      <c r="BB71" s="2447">
        <v>122110</v>
      </c>
      <c r="BC71" s="2447">
        <v>122586</v>
      </c>
      <c r="BD71" s="2447">
        <v>16372</v>
      </c>
      <c r="BE71" s="2447">
        <v>60222</v>
      </c>
      <c r="BF71" s="2447">
        <v>45992</v>
      </c>
      <c r="BG71" s="2447">
        <v>36156</v>
      </c>
      <c r="BH71" s="2447">
        <v>9836</v>
      </c>
      <c r="BI71" s="2447">
        <v>421</v>
      </c>
      <c r="BJ71" s="1445">
        <v>42005</v>
      </c>
      <c r="BK71" s="662">
        <v>42005</v>
      </c>
      <c r="BL71" s="979">
        <v>42005</v>
      </c>
      <c r="BM71" s="980">
        <v>42005</v>
      </c>
      <c r="BN71" s="981">
        <v>42005</v>
      </c>
      <c r="BO71" s="75" t="s">
        <v>21</v>
      </c>
      <c r="BP71" s="2447" t="s">
        <v>21</v>
      </c>
      <c r="BQ71" s="2447" t="s">
        <v>21</v>
      </c>
      <c r="BR71" s="2447" t="s">
        <v>21</v>
      </c>
      <c r="BS71" s="2447" t="s">
        <v>21</v>
      </c>
      <c r="BT71" s="2447" t="s">
        <v>21</v>
      </c>
      <c r="BU71" s="2447" t="s">
        <v>21</v>
      </c>
      <c r="BV71" s="2447" t="s">
        <v>21</v>
      </c>
      <c r="BW71" s="659">
        <v>42005</v>
      </c>
      <c r="BX71" s="660">
        <v>42005</v>
      </c>
      <c r="BY71" s="2447"/>
      <c r="BZ71" s="2447"/>
      <c r="CA71" s="2447"/>
      <c r="CB71" s="2447"/>
      <c r="CC71" s="2447"/>
      <c r="CD71" s="2447"/>
      <c r="CE71" s="76"/>
      <c r="CF71" s="76"/>
      <c r="CG71" s="500"/>
      <c r="CH71" s="4"/>
      <c r="CI71" s="4"/>
      <c r="CJ71" s="4"/>
      <c r="CK71" s="4"/>
      <c r="CL71" s="4"/>
      <c r="CM71" s="4"/>
      <c r="CN71" s="4"/>
    </row>
    <row r="72" spans="1:92" ht="15" customHeight="1">
      <c r="A72" s="73"/>
      <c r="B72" s="64">
        <v>42370</v>
      </c>
      <c r="C72" s="129"/>
      <c r="D72" s="75">
        <v>56447</v>
      </c>
      <c r="E72" s="2447">
        <v>56368</v>
      </c>
      <c r="F72" s="2447" t="s">
        <v>22</v>
      </c>
      <c r="G72" s="2447" t="s">
        <v>22</v>
      </c>
      <c r="H72" s="2447">
        <v>56368</v>
      </c>
      <c r="I72" s="2447" t="s">
        <v>22</v>
      </c>
      <c r="J72" s="2447">
        <v>56368</v>
      </c>
      <c r="K72" s="2447">
        <v>1725</v>
      </c>
      <c r="L72" s="2447">
        <v>82117</v>
      </c>
      <c r="M72" s="2447">
        <v>82458</v>
      </c>
      <c r="N72" s="2447">
        <v>28692</v>
      </c>
      <c r="O72" s="2447">
        <v>9220</v>
      </c>
      <c r="P72" s="2447">
        <v>44546</v>
      </c>
      <c r="Q72" s="2447">
        <v>7376</v>
      </c>
      <c r="R72" s="2447">
        <v>37170</v>
      </c>
      <c r="S72" s="2447">
        <v>12152</v>
      </c>
      <c r="T72" s="1445">
        <v>42370</v>
      </c>
      <c r="U72" s="662">
        <v>42370</v>
      </c>
      <c r="V72" s="73"/>
      <c r="W72" s="64">
        <v>42370</v>
      </c>
      <c r="X72" s="129"/>
      <c r="Y72" s="75">
        <v>12</v>
      </c>
      <c r="Z72" s="2447">
        <v>12</v>
      </c>
      <c r="AA72" s="2447" t="s">
        <v>21</v>
      </c>
      <c r="AB72" s="2447" t="s">
        <v>21</v>
      </c>
      <c r="AC72" s="2447">
        <v>12</v>
      </c>
      <c r="AD72" s="2447" t="s">
        <v>21</v>
      </c>
      <c r="AE72" s="2447">
        <v>12</v>
      </c>
      <c r="AF72" s="2447" t="s">
        <v>21</v>
      </c>
      <c r="AG72" s="2447">
        <v>401</v>
      </c>
      <c r="AH72" s="2447">
        <v>401</v>
      </c>
      <c r="AI72" s="2447" t="s">
        <v>21</v>
      </c>
      <c r="AJ72" s="2447" t="s">
        <v>21</v>
      </c>
      <c r="AK72" s="2447">
        <v>401</v>
      </c>
      <c r="AL72" s="2447" t="s">
        <v>21</v>
      </c>
      <c r="AM72" s="2447">
        <v>401</v>
      </c>
      <c r="AN72" s="2447" t="s">
        <v>21</v>
      </c>
      <c r="AO72" s="1445">
        <v>42370</v>
      </c>
      <c r="AP72" s="662">
        <v>42370</v>
      </c>
      <c r="AQ72" s="73"/>
      <c r="AR72" s="64">
        <v>42370</v>
      </c>
      <c r="AS72" s="129"/>
      <c r="AT72" s="75">
        <v>26914</v>
      </c>
      <c r="AU72" s="2447">
        <v>26969</v>
      </c>
      <c r="AV72" s="2447" t="s">
        <v>21</v>
      </c>
      <c r="AW72" s="2447" t="s">
        <v>21</v>
      </c>
      <c r="AX72" s="2447">
        <v>26969</v>
      </c>
      <c r="AY72" s="2447">
        <v>26864</v>
      </c>
      <c r="AZ72" s="2447">
        <v>105</v>
      </c>
      <c r="BA72" s="2447">
        <v>83</v>
      </c>
      <c r="BB72" s="2447">
        <v>122722</v>
      </c>
      <c r="BC72" s="2447">
        <v>122696</v>
      </c>
      <c r="BD72" s="2447">
        <v>17548</v>
      </c>
      <c r="BE72" s="2447">
        <v>60903</v>
      </c>
      <c r="BF72" s="2447">
        <v>44245</v>
      </c>
      <c r="BG72" s="2447">
        <v>34415</v>
      </c>
      <c r="BH72" s="2447">
        <v>9830</v>
      </c>
      <c r="BI72" s="2447">
        <v>487</v>
      </c>
      <c r="BJ72" s="1445">
        <v>42370</v>
      </c>
      <c r="BK72" s="662">
        <v>42370</v>
      </c>
      <c r="BL72" s="73"/>
      <c r="BM72" s="64">
        <v>42370</v>
      </c>
      <c r="BN72" s="129"/>
      <c r="BO72" s="75" t="s">
        <v>21</v>
      </c>
      <c r="BP72" s="2447" t="s">
        <v>21</v>
      </c>
      <c r="BQ72" s="2447" t="s">
        <v>21</v>
      </c>
      <c r="BR72" s="2447" t="s">
        <v>21</v>
      </c>
      <c r="BS72" s="2447" t="s">
        <v>21</v>
      </c>
      <c r="BT72" s="2447" t="s">
        <v>21</v>
      </c>
      <c r="BU72" s="2447" t="s">
        <v>21</v>
      </c>
      <c r="BV72" s="2447" t="s">
        <v>21</v>
      </c>
      <c r="BW72" s="661">
        <v>42370</v>
      </c>
      <c r="BX72" s="662">
        <v>42370</v>
      </c>
      <c r="BY72" s="2447"/>
      <c r="BZ72" s="2447"/>
      <c r="CA72" s="2447"/>
      <c r="CB72" s="2447"/>
      <c r="CC72" s="2447"/>
      <c r="CD72" s="2447"/>
      <c r="CE72" s="76"/>
      <c r="CF72" s="76"/>
      <c r="CG72" s="1056"/>
      <c r="CH72" s="4"/>
      <c r="CI72" s="4"/>
      <c r="CJ72" s="4"/>
      <c r="CK72" s="4"/>
      <c r="CL72" s="4"/>
      <c r="CM72" s="4"/>
      <c r="CN72" s="4"/>
    </row>
    <row r="73" spans="1:92" ht="15" customHeight="1">
      <c r="A73" s="73"/>
      <c r="B73" s="64">
        <v>42736</v>
      </c>
      <c r="C73" s="129"/>
      <c r="D73" s="75">
        <v>59111</v>
      </c>
      <c r="E73" s="2447">
        <v>58975</v>
      </c>
      <c r="F73" s="2447" t="s">
        <v>22</v>
      </c>
      <c r="G73" s="2447" t="s">
        <v>22</v>
      </c>
      <c r="H73" s="2447">
        <v>58975</v>
      </c>
      <c r="I73" s="2447" t="s">
        <v>22</v>
      </c>
      <c r="J73" s="2447">
        <v>58975</v>
      </c>
      <c r="K73" s="2447">
        <v>1846</v>
      </c>
      <c r="L73" s="2447">
        <v>81340</v>
      </c>
      <c r="M73" s="2447">
        <v>82343</v>
      </c>
      <c r="N73" s="2447">
        <v>28014</v>
      </c>
      <c r="O73" s="2447">
        <v>9620</v>
      </c>
      <c r="P73" s="2447">
        <v>44709</v>
      </c>
      <c r="Q73" s="2447">
        <v>8069</v>
      </c>
      <c r="R73" s="2447">
        <v>36640</v>
      </c>
      <c r="S73" s="214">
        <v>10916</v>
      </c>
      <c r="T73" s="1445">
        <v>42736</v>
      </c>
      <c r="U73" s="662">
        <v>42736</v>
      </c>
      <c r="V73" s="73"/>
      <c r="W73" s="64">
        <v>42736</v>
      </c>
      <c r="X73" s="129"/>
      <c r="Y73" s="75">
        <v>12</v>
      </c>
      <c r="Z73" s="2447">
        <v>12</v>
      </c>
      <c r="AA73" s="2447" t="s">
        <v>21</v>
      </c>
      <c r="AB73" s="2447" t="s">
        <v>21</v>
      </c>
      <c r="AC73" s="2447">
        <v>12</v>
      </c>
      <c r="AD73" s="2447" t="s">
        <v>21</v>
      </c>
      <c r="AE73" s="2447">
        <v>12</v>
      </c>
      <c r="AF73" s="2447" t="s">
        <v>21</v>
      </c>
      <c r="AG73" s="2447" t="s">
        <v>21</v>
      </c>
      <c r="AH73" s="2447" t="s">
        <v>21</v>
      </c>
      <c r="AI73" s="2447" t="s">
        <v>21</v>
      </c>
      <c r="AJ73" s="2447" t="s">
        <v>21</v>
      </c>
      <c r="AK73" s="2447" t="s">
        <v>21</v>
      </c>
      <c r="AL73" s="2447" t="s">
        <v>21</v>
      </c>
      <c r="AM73" s="2447" t="s">
        <v>21</v>
      </c>
      <c r="AN73" s="214" t="s">
        <v>21</v>
      </c>
      <c r="AO73" s="1445">
        <v>42736</v>
      </c>
      <c r="AP73" s="662">
        <v>42736</v>
      </c>
      <c r="AQ73" s="73"/>
      <c r="AR73" s="64">
        <v>42736</v>
      </c>
      <c r="AS73" s="129"/>
      <c r="AT73" s="75">
        <v>29646</v>
      </c>
      <c r="AU73" s="2447">
        <v>29648</v>
      </c>
      <c r="AV73" s="2447" t="s">
        <v>21</v>
      </c>
      <c r="AW73" s="2447" t="s">
        <v>21</v>
      </c>
      <c r="AX73" s="2447">
        <v>29648</v>
      </c>
      <c r="AY73" s="2447">
        <v>29154</v>
      </c>
      <c r="AZ73" s="2447">
        <v>494</v>
      </c>
      <c r="BA73" s="2447">
        <v>82</v>
      </c>
      <c r="BB73" s="2447">
        <v>116633</v>
      </c>
      <c r="BC73" s="2447">
        <v>116491</v>
      </c>
      <c r="BD73" s="2447">
        <v>17266</v>
      </c>
      <c r="BE73" s="2447">
        <v>55222</v>
      </c>
      <c r="BF73" s="2447">
        <v>44003</v>
      </c>
      <c r="BG73" s="2447">
        <v>35168</v>
      </c>
      <c r="BH73" s="2447">
        <v>8835</v>
      </c>
      <c r="BI73" s="214">
        <v>355</v>
      </c>
      <c r="BJ73" s="1445">
        <v>42736</v>
      </c>
      <c r="BK73" s="662">
        <v>42736</v>
      </c>
      <c r="BL73" s="73"/>
      <c r="BM73" s="64">
        <v>42736</v>
      </c>
      <c r="BN73" s="129"/>
      <c r="BO73" s="75" t="s">
        <v>21</v>
      </c>
      <c r="BP73" s="2447" t="s">
        <v>21</v>
      </c>
      <c r="BQ73" s="2447" t="s">
        <v>21</v>
      </c>
      <c r="BR73" s="2447" t="s">
        <v>21</v>
      </c>
      <c r="BS73" s="2447" t="s">
        <v>21</v>
      </c>
      <c r="BT73" s="2447" t="s">
        <v>21</v>
      </c>
      <c r="BU73" s="2447" t="s">
        <v>21</v>
      </c>
      <c r="BV73" s="2447" t="s">
        <v>21</v>
      </c>
      <c r="BW73" s="661">
        <v>42736</v>
      </c>
      <c r="BX73" s="662">
        <v>42736</v>
      </c>
      <c r="BY73" s="2447"/>
      <c r="BZ73" s="2447"/>
      <c r="CA73" s="2447"/>
      <c r="CB73" s="2447"/>
      <c r="CC73" s="2447"/>
      <c r="CD73" s="2447"/>
      <c r="CE73" s="76"/>
      <c r="CF73" s="76"/>
      <c r="CG73" s="1056"/>
      <c r="CH73" s="211"/>
      <c r="CI73" s="211"/>
      <c r="CJ73" s="211"/>
      <c r="CK73" s="211"/>
      <c r="CL73" s="211"/>
      <c r="CM73" s="211"/>
      <c r="CN73" s="4"/>
    </row>
    <row r="74" spans="1:92" ht="15" customHeight="1">
      <c r="A74" s="73"/>
      <c r="B74" s="64">
        <v>43101</v>
      </c>
      <c r="C74" s="129"/>
      <c r="D74" s="75">
        <v>57027</v>
      </c>
      <c r="E74" s="2447">
        <v>57200</v>
      </c>
      <c r="F74" s="2447">
        <v>1</v>
      </c>
      <c r="G74" s="2447" t="s">
        <v>22</v>
      </c>
      <c r="H74" s="2447">
        <v>57199</v>
      </c>
      <c r="I74" s="2447" t="s">
        <v>22</v>
      </c>
      <c r="J74" s="2447">
        <v>57199</v>
      </c>
      <c r="K74" s="2447">
        <v>1636</v>
      </c>
      <c r="L74" s="2447">
        <v>71582</v>
      </c>
      <c r="M74" s="2447">
        <v>72505</v>
      </c>
      <c r="N74" s="2447">
        <v>26015</v>
      </c>
      <c r="O74" s="2447">
        <v>6332</v>
      </c>
      <c r="P74" s="2447">
        <v>40158</v>
      </c>
      <c r="Q74" s="2447">
        <v>8608</v>
      </c>
      <c r="R74" s="2447">
        <v>31550</v>
      </c>
      <c r="S74" s="214">
        <v>10050</v>
      </c>
      <c r="T74" s="1445">
        <v>43101</v>
      </c>
      <c r="U74" s="662">
        <v>43101</v>
      </c>
      <c r="V74" s="73"/>
      <c r="W74" s="64">
        <v>43101</v>
      </c>
      <c r="X74" s="129"/>
      <c r="Y74" s="75">
        <v>10</v>
      </c>
      <c r="Z74" s="2447">
        <v>10</v>
      </c>
      <c r="AA74" s="2447" t="s">
        <v>21</v>
      </c>
      <c r="AB74" s="2447" t="s">
        <v>21</v>
      </c>
      <c r="AC74" s="2447">
        <v>10</v>
      </c>
      <c r="AD74" s="2447" t="s">
        <v>21</v>
      </c>
      <c r="AE74" s="2447">
        <v>10</v>
      </c>
      <c r="AF74" s="2447" t="s">
        <v>21</v>
      </c>
      <c r="AG74" s="2447" t="s">
        <v>21</v>
      </c>
      <c r="AH74" s="2447" t="s">
        <v>21</v>
      </c>
      <c r="AI74" s="2447" t="s">
        <v>21</v>
      </c>
      <c r="AJ74" s="2447" t="s">
        <v>21</v>
      </c>
      <c r="AK74" s="2447" t="s">
        <v>21</v>
      </c>
      <c r="AL74" s="2447" t="s">
        <v>21</v>
      </c>
      <c r="AM74" s="2447" t="s">
        <v>21</v>
      </c>
      <c r="AN74" s="214" t="s">
        <v>21</v>
      </c>
      <c r="AO74" s="1445">
        <v>43101</v>
      </c>
      <c r="AP74" s="662">
        <v>43101</v>
      </c>
      <c r="AQ74" s="73"/>
      <c r="AR74" s="64">
        <v>43101</v>
      </c>
      <c r="AS74" s="129"/>
      <c r="AT74" s="75">
        <v>18964</v>
      </c>
      <c r="AU74" s="2447">
        <v>18952</v>
      </c>
      <c r="AV74" s="2447" t="s">
        <v>21</v>
      </c>
      <c r="AW74" s="2447" t="s">
        <v>21</v>
      </c>
      <c r="AX74" s="2447">
        <v>18952</v>
      </c>
      <c r="AY74" s="2447">
        <v>18633</v>
      </c>
      <c r="AZ74" s="2447">
        <v>319</v>
      </c>
      <c r="BA74" s="2447">
        <v>94</v>
      </c>
      <c r="BB74" s="2447">
        <v>109788</v>
      </c>
      <c r="BC74" s="2447">
        <v>109763</v>
      </c>
      <c r="BD74" s="2447">
        <v>13362</v>
      </c>
      <c r="BE74" s="2447">
        <v>52381</v>
      </c>
      <c r="BF74" s="2447">
        <v>44020</v>
      </c>
      <c r="BG74" s="2447">
        <v>34693</v>
      </c>
      <c r="BH74" s="2447">
        <v>9327</v>
      </c>
      <c r="BI74" s="214">
        <v>386</v>
      </c>
      <c r="BJ74" s="1445">
        <v>43101</v>
      </c>
      <c r="BK74" s="662">
        <v>43101</v>
      </c>
      <c r="BL74" s="73"/>
      <c r="BM74" s="64">
        <v>43101</v>
      </c>
      <c r="BN74" s="129"/>
      <c r="BO74" s="75" t="s">
        <v>21</v>
      </c>
      <c r="BP74" s="2447" t="s">
        <v>21</v>
      </c>
      <c r="BQ74" s="2447" t="s">
        <v>21</v>
      </c>
      <c r="BR74" s="2447" t="s">
        <v>21</v>
      </c>
      <c r="BS74" s="2447" t="s">
        <v>21</v>
      </c>
      <c r="BT74" s="2447" t="s">
        <v>21</v>
      </c>
      <c r="BU74" s="2447" t="s">
        <v>21</v>
      </c>
      <c r="BV74" s="2447" t="s">
        <v>21</v>
      </c>
      <c r="BW74" s="661">
        <v>43101</v>
      </c>
      <c r="BX74" s="662">
        <v>43101</v>
      </c>
      <c r="BY74" s="2447"/>
      <c r="BZ74" s="2447"/>
      <c r="CA74" s="2447"/>
      <c r="CB74" s="2447"/>
      <c r="CC74" s="2447"/>
      <c r="CD74" s="2447"/>
      <c r="CE74" s="76"/>
      <c r="CF74" s="76"/>
      <c r="CG74" s="1056"/>
      <c r="CH74" s="211"/>
      <c r="CI74" s="211"/>
      <c r="CJ74" s="211"/>
      <c r="CK74" s="211"/>
      <c r="CL74" s="211"/>
      <c r="CM74" s="211"/>
      <c r="CN74" s="4"/>
    </row>
    <row r="75" spans="1:92" ht="15" customHeight="1">
      <c r="A75" s="1166">
        <v>43586</v>
      </c>
      <c r="B75" s="64">
        <v>43586</v>
      </c>
      <c r="C75" s="129" t="s">
        <v>2159</v>
      </c>
      <c r="D75" s="75">
        <v>56437</v>
      </c>
      <c r="E75" s="2447">
        <v>56287</v>
      </c>
      <c r="F75" s="2447" t="s">
        <v>22</v>
      </c>
      <c r="G75" s="2447" t="s">
        <v>22</v>
      </c>
      <c r="H75" s="2447">
        <v>56287</v>
      </c>
      <c r="I75" s="2447" t="s">
        <v>22</v>
      </c>
      <c r="J75" s="2447">
        <v>56287</v>
      </c>
      <c r="K75" s="2447">
        <v>1761</v>
      </c>
      <c r="L75" s="2447">
        <v>66563</v>
      </c>
      <c r="M75" s="2447">
        <v>65188</v>
      </c>
      <c r="N75" s="2447">
        <v>23936</v>
      </c>
      <c r="O75" s="2447">
        <v>5967</v>
      </c>
      <c r="P75" s="2447">
        <v>35285</v>
      </c>
      <c r="Q75" s="2447">
        <v>8771</v>
      </c>
      <c r="R75" s="2447">
        <v>26514</v>
      </c>
      <c r="S75" s="214">
        <v>11333</v>
      </c>
      <c r="T75" s="1445">
        <v>43466</v>
      </c>
      <c r="U75" s="662">
        <v>43466</v>
      </c>
      <c r="V75" s="1166">
        <v>43586</v>
      </c>
      <c r="W75" s="64">
        <v>43586</v>
      </c>
      <c r="X75" s="129" t="s">
        <v>2159</v>
      </c>
      <c r="Y75" s="75">
        <v>12</v>
      </c>
      <c r="Z75" s="2447">
        <v>12</v>
      </c>
      <c r="AA75" s="2447" t="s">
        <v>21</v>
      </c>
      <c r="AB75" s="2447" t="s">
        <v>21</v>
      </c>
      <c r="AC75" s="2447">
        <v>12</v>
      </c>
      <c r="AD75" s="2447" t="s">
        <v>21</v>
      </c>
      <c r="AE75" s="2447">
        <v>12</v>
      </c>
      <c r="AF75" s="2447" t="s">
        <v>21</v>
      </c>
      <c r="AG75" s="2447" t="s">
        <v>21</v>
      </c>
      <c r="AH75" s="2447" t="s">
        <v>21</v>
      </c>
      <c r="AI75" s="2447" t="s">
        <v>21</v>
      </c>
      <c r="AJ75" s="2447" t="s">
        <v>21</v>
      </c>
      <c r="AK75" s="2447" t="s">
        <v>21</v>
      </c>
      <c r="AL75" s="2447" t="s">
        <v>21</v>
      </c>
      <c r="AM75" s="2447" t="s">
        <v>21</v>
      </c>
      <c r="AN75" s="214" t="s">
        <v>21</v>
      </c>
      <c r="AO75" s="1445">
        <v>43466</v>
      </c>
      <c r="AP75" s="662">
        <v>43466</v>
      </c>
      <c r="AQ75" s="1166">
        <v>43586</v>
      </c>
      <c r="AR75" s="64">
        <v>43586</v>
      </c>
      <c r="AS75" s="129" t="s">
        <v>2159</v>
      </c>
      <c r="AT75" s="75">
        <v>12865</v>
      </c>
      <c r="AU75" s="2447">
        <v>12880</v>
      </c>
      <c r="AV75" s="2447" t="s">
        <v>21</v>
      </c>
      <c r="AW75" s="2447" t="s">
        <v>21</v>
      </c>
      <c r="AX75" s="2447">
        <v>12880</v>
      </c>
      <c r="AY75" s="2447">
        <v>12880</v>
      </c>
      <c r="AZ75" s="2447" t="s">
        <v>21</v>
      </c>
      <c r="BA75" s="2447">
        <v>79</v>
      </c>
      <c r="BB75" s="2447">
        <v>111221</v>
      </c>
      <c r="BC75" s="2447">
        <v>111224</v>
      </c>
      <c r="BD75" s="2447">
        <v>12492</v>
      </c>
      <c r="BE75" s="2447">
        <v>52912</v>
      </c>
      <c r="BF75" s="2447">
        <v>45820</v>
      </c>
      <c r="BG75" s="2447">
        <v>37450</v>
      </c>
      <c r="BH75" s="2447">
        <v>8370</v>
      </c>
      <c r="BI75" s="214">
        <v>358</v>
      </c>
      <c r="BJ75" s="1445">
        <v>43466</v>
      </c>
      <c r="BK75" s="662">
        <v>43466</v>
      </c>
      <c r="BL75" s="1166">
        <v>43586</v>
      </c>
      <c r="BM75" s="64">
        <v>43586</v>
      </c>
      <c r="BN75" s="129" t="s">
        <v>2159</v>
      </c>
      <c r="BO75" s="75" t="s">
        <v>21</v>
      </c>
      <c r="BP75" s="2447" t="s">
        <v>21</v>
      </c>
      <c r="BQ75" s="2447" t="s">
        <v>21</v>
      </c>
      <c r="BR75" s="2447" t="s">
        <v>21</v>
      </c>
      <c r="BS75" s="2447" t="s">
        <v>21</v>
      </c>
      <c r="BT75" s="2447" t="s">
        <v>21</v>
      </c>
      <c r="BU75" s="2447" t="s">
        <v>21</v>
      </c>
      <c r="BV75" s="2447" t="s">
        <v>21</v>
      </c>
      <c r="BW75" s="661">
        <v>43466</v>
      </c>
      <c r="BX75" s="662">
        <v>43466</v>
      </c>
      <c r="BY75" s="2447"/>
      <c r="BZ75" s="2447"/>
      <c r="CA75" s="2447"/>
      <c r="CB75" s="2447"/>
      <c r="CC75" s="2447"/>
      <c r="CD75" s="2447"/>
      <c r="CE75" s="76"/>
      <c r="CF75" s="76"/>
      <c r="CG75" s="1056"/>
      <c r="CH75" s="211"/>
      <c r="CI75" s="211"/>
      <c r="CJ75" s="211"/>
      <c r="CK75" s="211"/>
      <c r="CL75" s="211"/>
      <c r="CM75" s="211"/>
      <c r="CN75" s="4"/>
    </row>
    <row r="76" spans="1:92" ht="7.5" customHeight="1">
      <c r="A76" s="73"/>
      <c r="B76" s="76"/>
      <c r="C76" s="129"/>
      <c r="D76" s="1002"/>
      <c r="E76" s="663"/>
      <c r="F76" s="663"/>
      <c r="G76" s="663"/>
      <c r="H76" s="663"/>
      <c r="I76" s="663"/>
      <c r="J76" s="663"/>
      <c r="K76" s="663"/>
      <c r="L76" s="663"/>
      <c r="M76" s="663"/>
      <c r="N76" s="663"/>
      <c r="O76" s="663"/>
      <c r="P76" s="663"/>
      <c r="Q76" s="663"/>
      <c r="R76" s="663"/>
      <c r="S76" s="664"/>
      <c r="T76" s="1446"/>
      <c r="U76" s="505"/>
      <c r="V76" s="73"/>
      <c r="W76" s="76"/>
      <c r="X76" s="129"/>
      <c r="Y76" s="1002"/>
      <c r="Z76" s="663"/>
      <c r="AA76" s="663"/>
      <c r="AB76" s="663"/>
      <c r="AC76" s="663"/>
      <c r="AD76" s="663"/>
      <c r="AE76" s="663"/>
      <c r="AF76" s="663"/>
      <c r="AG76" s="663"/>
      <c r="AH76" s="663"/>
      <c r="AI76" s="663"/>
      <c r="AJ76" s="663"/>
      <c r="AK76" s="663"/>
      <c r="AL76" s="663"/>
      <c r="AM76" s="663"/>
      <c r="AN76" s="664"/>
      <c r="AO76" s="1446"/>
      <c r="AP76" s="505"/>
      <c r="AQ76" s="73"/>
      <c r="AR76" s="76"/>
      <c r="AS76" s="129"/>
      <c r="AT76" s="1002"/>
      <c r="AU76" s="663"/>
      <c r="AV76" s="663"/>
      <c r="AW76" s="663"/>
      <c r="AX76" s="663"/>
      <c r="AY76" s="663"/>
      <c r="AZ76" s="663"/>
      <c r="BA76" s="663"/>
      <c r="BB76" s="663"/>
      <c r="BC76" s="663"/>
      <c r="BD76" s="663"/>
      <c r="BE76" s="663"/>
      <c r="BF76" s="663"/>
      <c r="BG76" s="663"/>
      <c r="BH76" s="663"/>
      <c r="BI76" s="664"/>
      <c r="BJ76" s="1446"/>
      <c r="BK76" s="505"/>
      <c r="BL76" s="73"/>
      <c r="BM76" s="76"/>
      <c r="BN76" s="129"/>
      <c r="BO76" s="1002"/>
      <c r="BP76" s="663"/>
      <c r="BQ76" s="663"/>
      <c r="BR76" s="663"/>
      <c r="BS76" s="663"/>
      <c r="BT76" s="663"/>
      <c r="BU76" s="663"/>
      <c r="BV76" s="663"/>
      <c r="BW76" s="665"/>
      <c r="BX76" s="666"/>
      <c r="BY76" s="663"/>
      <c r="BZ76" s="663"/>
      <c r="CA76" s="663"/>
      <c r="CB76" s="663"/>
      <c r="CC76" s="663"/>
      <c r="CD76" s="663"/>
      <c r="CE76" s="76"/>
      <c r="CF76" s="76"/>
      <c r="CG76" s="1056"/>
      <c r="CH76" s="211"/>
      <c r="CI76" s="211"/>
      <c r="CJ76" s="211"/>
      <c r="CK76" s="211"/>
      <c r="CL76" s="211"/>
      <c r="CM76" s="211"/>
      <c r="CN76" s="4"/>
    </row>
    <row r="77" spans="1:92" ht="15" customHeight="1">
      <c r="A77" s="79">
        <v>42826</v>
      </c>
      <c r="B77" s="80">
        <v>42826</v>
      </c>
      <c r="C77" s="130">
        <v>42826</v>
      </c>
      <c r="D77" s="82">
        <v>59339</v>
      </c>
      <c r="E77" s="2448">
        <v>59265</v>
      </c>
      <c r="F77" s="2448" t="s">
        <v>22</v>
      </c>
      <c r="G77" s="2448" t="s">
        <v>22</v>
      </c>
      <c r="H77" s="2448">
        <v>59265</v>
      </c>
      <c r="I77" s="2448" t="s">
        <v>22</v>
      </c>
      <c r="J77" s="2448">
        <v>59265</v>
      </c>
      <c r="K77" s="2448">
        <v>1869</v>
      </c>
      <c r="L77" s="2448">
        <v>75638</v>
      </c>
      <c r="M77" s="2448">
        <v>76750</v>
      </c>
      <c r="N77" s="2448">
        <v>26622</v>
      </c>
      <c r="O77" s="2448">
        <v>8602</v>
      </c>
      <c r="P77" s="2448">
        <v>41526</v>
      </c>
      <c r="Q77" s="2448">
        <v>8340</v>
      </c>
      <c r="R77" s="2448">
        <v>33186</v>
      </c>
      <c r="S77" s="217">
        <v>10403</v>
      </c>
      <c r="T77" s="1447">
        <v>42826</v>
      </c>
      <c r="U77" s="666">
        <v>42826</v>
      </c>
      <c r="V77" s="79">
        <v>42826</v>
      </c>
      <c r="W77" s="80">
        <v>42826</v>
      </c>
      <c r="X77" s="130">
        <v>42826</v>
      </c>
      <c r="Y77" s="82">
        <v>12</v>
      </c>
      <c r="Z77" s="2448">
        <v>12</v>
      </c>
      <c r="AA77" s="2448" t="s">
        <v>21</v>
      </c>
      <c r="AB77" s="2448" t="s">
        <v>21</v>
      </c>
      <c r="AC77" s="2448">
        <v>12</v>
      </c>
      <c r="AD77" s="2448" t="s">
        <v>21</v>
      </c>
      <c r="AE77" s="2448">
        <v>12</v>
      </c>
      <c r="AF77" s="2448" t="s">
        <v>21</v>
      </c>
      <c r="AG77" s="2448" t="s">
        <v>21</v>
      </c>
      <c r="AH77" s="2448" t="s">
        <v>21</v>
      </c>
      <c r="AI77" s="2448" t="s">
        <v>21</v>
      </c>
      <c r="AJ77" s="2448" t="s">
        <v>21</v>
      </c>
      <c r="AK77" s="2448" t="s">
        <v>21</v>
      </c>
      <c r="AL77" s="2448" t="s">
        <v>21</v>
      </c>
      <c r="AM77" s="2448" t="s">
        <v>21</v>
      </c>
      <c r="AN77" s="217" t="s">
        <v>21</v>
      </c>
      <c r="AO77" s="1447">
        <v>42826</v>
      </c>
      <c r="AP77" s="666">
        <v>42826</v>
      </c>
      <c r="AQ77" s="79">
        <v>42826</v>
      </c>
      <c r="AR77" s="80">
        <v>42826</v>
      </c>
      <c r="AS77" s="130">
        <v>42826</v>
      </c>
      <c r="AT77" s="82">
        <v>29333</v>
      </c>
      <c r="AU77" s="2448">
        <v>29355</v>
      </c>
      <c r="AV77" s="2448" t="s">
        <v>21</v>
      </c>
      <c r="AW77" s="2448" t="s">
        <v>21</v>
      </c>
      <c r="AX77" s="2448">
        <v>29355</v>
      </c>
      <c r="AY77" s="2448">
        <v>29055</v>
      </c>
      <c r="AZ77" s="2448">
        <v>300</v>
      </c>
      <c r="BA77" s="2448">
        <v>72</v>
      </c>
      <c r="BB77" s="2448">
        <v>109051</v>
      </c>
      <c r="BC77" s="2448">
        <v>109008</v>
      </c>
      <c r="BD77" s="2448">
        <v>15451</v>
      </c>
      <c r="BE77" s="2448">
        <v>51671</v>
      </c>
      <c r="BF77" s="2448">
        <v>41886</v>
      </c>
      <c r="BG77" s="2448">
        <v>32919</v>
      </c>
      <c r="BH77" s="2448">
        <v>8967</v>
      </c>
      <c r="BI77" s="217">
        <v>379</v>
      </c>
      <c r="BJ77" s="1447">
        <v>42826</v>
      </c>
      <c r="BK77" s="666">
        <v>42826</v>
      </c>
      <c r="BL77" s="79">
        <v>42826</v>
      </c>
      <c r="BM77" s="80">
        <v>42826</v>
      </c>
      <c r="BN77" s="130">
        <v>42826</v>
      </c>
      <c r="BO77" s="82" t="s">
        <v>21</v>
      </c>
      <c r="BP77" s="2448" t="s">
        <v>21</v>
      </c>
      <c r="BQ77" s="2448" t="s">
        <v>21</v>
      </c>
      <c r="BR77" s="2448" t="s">
        <v>21</v>
      </c>
      <c r="BS77" s="2448" t="s">
        <v>21</v>
      </c>
      <c r="BT77" s="2448" t="s">
        <v>21</v>
      </c>
      <c r="BU77" s="2448" t="s">
        <v>21</v>
      </c>
      <c r="BV77" s="2448" t="s">
        <v>21</v>
      </c>
      <c r="BW77" s="667">
        <v>42826</v>
      </c>
      <c r="BX77" s="666">
        <v>42826</v>
      </c>
      <c r="BY77" s="2448"/>
      <c r="BZ77" s="2448"/>
      <c r="CA77" s="2448"/>
      <c r="CB77" s="2448"/>
      <c r="CC77" s="2448"/>
      <c r="CD77" s="2448"/>
      <c r="CE77" s="76"/>
      <c r="CF77" s="76"/>
      <c r="CG77" s="74"/>
      <c r="CH77" s="211"/>
      <c r="CI77" s="211"/>
      <c r="CJ77" s="211"/>
      <c r="CK77" s="211"/>
      <c r="CL77" s="211"/>
      <c r="CM77" s="211"/>
      <c r="CN77" s="4"/>
    </row>
    <row r="78" spans="1:92" ht="15" customHeight="1">
      <c r="A78" s="85"/>
      <c r="B78" s="80">
        <v>43191</v>
      </c>
      <c r="C78" s="132"/>
      <c r="D78" s="82">
        <v>56623</v>
      </c>
      <c r="E78" s="2448">
        <v>56693</v>
      </c>
      <c r="F78" s="2448">
        <v>1</v>
      </c>
      <c r="G78" s="2448" t="s">
        <v>22</v>
      </c>
      <c r="H78" s="2448">
        <v>56692</v>
      </c>
      <c r="I78" s="2448" t="s">
        <v>22</v>
      </c>
      <c r="J78" s="2448">
        <v>56692</v>
      </c>
      <c r="K78" s="2448">
        <v>1775</v>
      </c>
      <c r="L78" s="2448">
        <v>71238</v>
      </c>
      <c r="M78" s="2448">
        <v>70536</v>
      </c>
      <c r="N78" s="2448">
        <v>25841</v>
      </c>
      <c r="O78" s="2448">
        <v>6188</v>
      </c>
      <c r="P78" s="2448">
        <v>38507</v>
      </c>
      <c r="Q78" s="2448">
        <v>8730</v>
      </c>
      <c r="R78" s="2448">
        <v>29777</v>
      </c>
      <c r="S78" s="217">
        <v>11122</v>
      </c>
      <c r="T78" s="1447">
        <v>43191</v>
      </c>
      <c r="U78" s="666">
        <v>43191</v>
      </c>
      <c r="V78" s="85"/>
      <c r="W78" s="80">
        <v>43191</v>
      </c>
      <c r="X78" s="132"/>
      <c r="Y78" s="82">
        <v>10</v>
      </c>
      <c r="Z78" s="2448">
        <v>10</v>
      </c>
      <c r="AA78" s="2448" t="s">
        <v>21</v>
      </c>
      <c r="AB78" s="2448" t="s">
        <v>21</v>
      </c>
      <c r="AC78" s="2448">
        <v>10</v>
      </c>
      <c r="AD78" s="2448" t="s">
        <v>21</v>
      </c>
      <c r="AE78" s="2448">
        <v>10</v>
      </c>
      <c r="AF78" s="2448" t="s">
        <v>21</v>
      </c>
      <c r="AG78" s="2448" t="s">
        <v>21</v>
      </c>
      <c r="AH78" s="2448" t="s">
        <v>21</v>
      </c>
      <c r="AI78" s="2448" t="s">
        <v>21</v>
      </c>
      <c r="AJ78" s="2448" t="s">
        <v>21</v>
      </c>
      <c r="AK78" s="2448" t="s">
        <v>21</v>
      </c>
      <c r="AL78" s="2448" t="s">
        <v>21</v>
      </c>
      <c r="AM78" s="2448" t="s">
        <v>21</v>
      </c>
      <c r="AN78" s="217" t="s">
        <v>21</v>
      </c>
      <c r="AO78" s="1447">
        <v>43191</v>
      </c>
      <c r="AP78" s="666">
        <v>43191</v>
      </c>
      <c r="AQ78" s="85"/>
      <c r="AR78" s="80">
        <v>43191</v>
      </c>
      <c r="AS78" s="132"/>
      <c r="AT78" s="82">
        <v>14855</v>
      </c>
      <c r="AU78" s="2448">
        <v>14824</v>
      </c>
      <c r="AV78" s="2448" t="s">
        <v>21</v>
      </c>
      <c r="AW78" s="2448" t="s">
        <v>21</v>
      </c>
      <c r="AX78" s="2448">
        <v>14824</v>
      </c>
      <c r="AY78" s="2448">
        <v>14505</v>
      </c>
      <c r="AZ78" s="2448">
        <v>319</v>
      </c>
      <c r="BA78" s="2448">
        <v>103</v>
      </c>
      <c r="BB78" s="2448">
        <v>109911</v>
      </c>
      <c r="BC78" s="2448">
        <v>109921</v>
      </c>
      <c r="BD78" s="2448">
        <v>12806</v>
      </c>
      <c r="BE78" s="2448">
        <v>52431</v>
      </c>
      <c r="BF78" s="2448">
        <v>44684</v>
      </c>
      <c r="BG78" s="2448">
        <v>35561</v>
      </c>
      <c r="BH78" s="2448">
        <v>9123</v>
      </c>
      <c r="BI78" s="217">
        <v>359</v>
      </c>
      <c r="BJ78" s="1447">
        <v>43191</v>
      </c>
      <c r="BK78" s="666">
        <v>43191</v>
      </c>
      <c r="BL78" s="85"/>
      <c r="BM78" s="80">
        <v>43191</v>
      </c>
      <c r="BN78" s="132"/>
      <c r="BO78" s="82" t="s">
        <v>21</v>
      </c>
      <c r="BP78" s="2448" t="s">
        <v>21</v>
      </c>
      <c r="BQ78" s="2448" t="s">
        <v>21</v>
      </c>
      <c r="BR78" s="2448" t="s">
        <v>21</v>
      </c>
      <c r="BS78" s="2448" t="s">
        <v>21</v>
      </c>
      <c r="BT78" s="2448" t="s">
        <v>21</v>
      </c>
      <c r="BU78" s="2448" t="s">
        <v>21</v>
      </c>
      <c r="BV78" s="2448" t="s">
        <v>21</v>
      </c>
      <c r="BW78" s="667">
        <v>43191</v>
      </c>
      <c r="BX78" s="666">
        <v>43191</v>
      </c>
      <c r="BY78" s="2448"/>
      <c r="BZ78" s="2448"/>
      <c r="CA78" s="2448"/>
      <c r="CB78" s="2448"/>
      <c r="CC78" s="2448"/>
      <c r="CD78" s="2448"/>
      <c r="CE78" s="76"/>
      <c r="CF78" s="76"/>
      <c r="CG78" s="74"/>
      <c r="CH78" s="211"/>
      <c r="CI78" s="211"/>
      <c r="CJ78" s="211"/>
      <c r="CK78" s="211"/>
      <c r="CL78" s="211"/>
      <c r="CM78" s="211"/>
      <c r="CN78" s="4"/>
    </row>
    <row r="79" spans="1:92" ht="7.5" customHeight="1">
      <c r="A79" s="85"/>
      <c r="B79" s="87"/>
      <c r="C79" s="132"/>
      <c r="D79" s="82"/>
      <c r="E79" s="2448"/>
      <c r="F79" s="2448"/>
      <c r="G79" s="2448"/>
      <c r="H79" s="2448"/>
      <c r="I79" s="2448"/>
      <c r="J79" s="2448"/>
      <c r="K79" s="2448"/>
      <c r="L79" s="2448"/>
      <c r="M79" s="2448"/>
      <c r="N79" s="2448"/>
      <c r="O79" s="2448"/>
      <c r="P79" s="2448"/>
      <c r="Q79" s="2448"/>
      <c r="R79" s="2448"/>
      <c r="S79" s="217"/>
      <c r="T79" s="1446"/>
      <c r="U79" s="505"/>
      <c r="V79" s="85"/>
      <c r="W79" s="87"/>
      <c r="X79" s="132"/>
      <c r="Y79" s="82"/>
      <c r="Z79" s="2448"/>
      <c r="AA79" s="2448"/>
      <c r="AB79" s="2448"/>
      <c r="AC79" s="2448"/>
      <c r="AD79" s="2448"/>
      <c r="AE79" s="2448"/>
      <c r="AF79" s="2448"/>
      <c r="AG79" s="2448"/>
      <c r="AH79" s="2448"/>
      <c r="AI79" s="2448"/>
      <c r="AJ79" s="2448"/>
      <c r="AK79" s="2448"/>
      <c r="AL79" s="2448"/>
      <c r="AM79" s="2448"/>
      <c r="AN79" s="217"/>
      <c r="AO79" s="1446"/>
      <c r="AP79" s="505"/>
      <c r="AQ79" s="85"/>
      <c r="AR79" s="87"/>
      <c r="AS79" s="132"/>
      <c r="AT79" s="82"/>
      <c r="AU79" s="2448"/>
      <c r="AV79" s="2448"/>
      <c r="AW79" s="2448"/>
      <c r="AX79" s="2448"/>
      <c r="AY79" s="2448"/>
      <c r="AZ79" s="2448"/>
      <c r="BA79" s="2448"/>
      <c r="BB79" s="2448"/>
      <c r="BC79" s="2448"/>
      <c r="BD79" s="2448"/>
      <c r="BE79" s="2448"/>
      <c r="BF79" s="2448"/>
      <c r="BG79" s="2448"/>
      <c r="BH79" s="2448"/>
      <c r="BI79" s="217"/>
      <c r="BJ79" s="1446"/>
      <c r="BK79" s="505"/>
      <c r="BL79" s="85"/>
      <c r="BM79" s="87"/>
      <c r="BN79" s="132"/>
      <c r="BO79" s="82"/>
      <c r="BP79" s="2448"/>
      <c r="BQ79" s="2448"/>
      <c r="BR79" s="2448"/>
      <c r="BS79" s="2448"/>
      <c r="BT79" s="2448"/>
      <c r="BU79" s="2448"/>
      <c r="BV79" s="2448"/>
      <c r="BW79" s="667"/>
      <c r="BX79" s="666"/>
      <c r="BY79" s="2448"/>
      <c r="BZ79" s="2448"/>
      <c r="CA79" s="2448"/>
      <c r="CB79" s="2448"/>
      <c r="CC79" s="2448"/>
      <c r="CD79" s="2448"/>
      <c r="CE79" s="76"/>
      <c r="CF79" s="76"/>
      <c r="CG79" s="74"/>
      <c r="CH79" s="211"/>
      <c r="CI79" s="211"/>
      <c r="CJ79" s="211"/>
      <c r="CK79" s="211"/>
      <c r="CL79" s="211"/>
      <c r="CM79" s="211"/>
      <c r="CN79" s="4"/>
    </row>
    <row r="80" spans="1:92" ht="15" customHeight="1">
      <c r="A80" s="88">
        <v>31</v>
      </c>
      <c r="B80" s="89" t="s">
        <v>23</v>
      </c>
      <c r="C80" s="134" t="s">
        <v>163</v>
      </c>
      <c r="D80" s="82">
        <v>14556</v>
      </c>
      <c r="E80" s="2448">
        <v>14419</v>
      </c>
      <c r="F80" s="2448" t="s">
        <v>22</v>
      </c>
      <c r="G80" s="2448" t="s">
        <v>22</v>
      </c>
      <c r="H80" s="2448">
        <v>14419</v>
      </c>
      <c r="I80" s="2448" t="s">
        <v>22</v>
      </c>
      <c r="J80" s="2448">
        <v>14419</v>
      </c>
      <c r="K80" s="2448">
        <v>1775</v>
      </c>
      <c r="L80" s="2448">
        <v>25228</v>
      </c>
      <c r="M80" s="2448">
        <v>24118</v>
      </c>
      <c r="N80" s="2448">
        <v>9070</v>
      </c>
      <c r="O80" s="2448">
        <v>1508</v>
      </c>
      <c r="P80" s="2448">
        <v>13540</v>
      </c>
      <c r="Q80" s="2448">
        <v>2526</v>
      </c>
      <c r="R80" s="2448">
        <v>11014</v>
      </c>
      <c r="S80" s="217">
        <v>11122</v>
      </c>
      <c r="T80" s="1548" t="s">
        <v>25</v>
      </c>
      <c r="U80" s="669" t="s">
        <v>2160</v>
      </c>
      <c r="V80" s="88">
        <v>31</v>
      </c>
      <c r="W80" s="89" t="s">
        <v>23</v>
      </c>
      <c r="X80" s="134" t="s">
        <v>163</v>
      </c>
      <c r="Y80" s="82">
        <v>3</v>
      </c>
      <c r="Z80" s="2448">
        <v>3</v>
      </c>
      <c r="AA80" s="2448" t="s">
        <v>21</v>
      </c>
      <c r="AB80" s="2448" t="s">
        <v>21</v>
      </c>
      <c r="AC80" s="2448">
        <v>3</v>
      </c>
      <c r="AD80" s="2448" t="s">
        <v>21</v>
      </c>
      <c r="AE80" s="2448">
        <v>3</v>
      </c>
      <c r="AF80" s="2448" t="s">
        <v>21</v>
      </c>
      <c r="AG80" s="2448" t="s">
        <v>21</v>
      </c>
      <c r="AH80" s="2448" t="s">
        <v>21</v>
      </c>
      <c r="AI80" s="2448" t="s">
        <v>21</v>
      </c>
      <c r="AJ80" s="2448" t="s">
        <v>21</v>
      </c>
      <c r="AK80" s="2448" t="s">
        <v>21</v>
      </c>
      <c r="AL80" s="2448" t="s">
        <v>21</v>
      </c>
      <c r="AM80" s="2448" t="s">
        <v>21</v>
      </c>
      <c r="AN80" s="217" t="s">
        <v>21</v>
      </c>
      <c r="AO80" s="1548" t="s">
        <v>25</v>
      </c>
      <c r="AP80" s="669" t="s">
        <v>2160</v>
      </c>
      <c r="AQ80" s="88">
        <v>31</v>
      </c>
      <c r="AR80" s="89" t="s">
        <v>23</v>
      </c>
      <c r="AS80" s="134" t="s">
        <v>163</v>
      </c>
      <c r="AT80" s="82">
        <v>3092</v>
      </c>
      <c r="AU80" s="2448">
        <v>3083</v>
      </c>
      <c r="AV80" s="2448" t="s">
        <v>21</v>
      </c>
      <c r="AW80" s="2448" t="s">
        <v>21</v>
      </c>
      <c r="AX80" s="2448">
        <v>3083</v>
      </c>
      <c r="AY80" s="2448">
        <v>3083</v>
      </c>
      <c r="AZ80" s="2448" t="s">
        <v>21</v>
      </c>
      <c r="BA80" s="2448">
        <v>103</v>
      </c>
      <c r="BB80" s="2448">
        <v>29024</v>
      </c>
      <c r="BC80" s="2448">
        <v>29032</v>
      </c>
      <c r="BD80" s="2448">
        <v>4106</v>
      </c>
      <c r="BE80" s="2448">
        <v>13069</v>
      </c>
      <c r="BF80" s="2448">
        <v>11857</v>
      </c>
      <c r="BG80" s="2448">
        <v>9465</v>
      </c>
      <c r="BH80" s="2448">
        <v>2392</v>
      </c>
      <c r="BI80" s="217">
        <v>359</v>
      </c>
      <c r="BJ80" s="1548" t="s">
        <v>25</v>
      </c>
      <c r="BK80" s="669" t="s">
        <v>2160</v>
      </c>
      <c r="BL80" s="88">
        <v>31</v>
      </c>
      <c r="BM80" s="89" t="s">
        <v>23</v>
      </c>
      <c r="BN80" s="134" t="s">
        <v>163</v>
      </c>
      <c r="BO80" s="82" t="s">
        <v>21</v>
      </c>
      <c r="BP80" s="2448" t="s">
        <v>21</v>
      </c>
      <c r="BQ80" s="2448" t="s">
        <v>21</v>
      </c>
      <c r="BR80" s="2448" t="s">
        <v>21</v>
      </c>
      <c r="BS80" s="2448" t="s">
        <v>21</v>
      </c>
      <c r="BT80" s="2448" t="s">
        <v>21</v>
      </c>
      <c r="BU80" s="2448" t="s">
        <v>21</v>
      </c>
      <c r="BV80" s="2448" t="s">
        <v>21</v>
      </c>
      <c r="BW80" s="668" t="s">
        <v>25</v>
      </c>
      <c r="BX80" s="669" t="s">
        <v>2160</v>
      </c>
      <c r="BY80" s="2448"/>
      <c r="BZ80" s="2448"/>
      <c r="CA80" s="2448"/>
      <c r="CB80" s="2448"/>
      <c r="CC80" s="2448"/>
      <c r="CD80" s="2448"/>
      <c r="CE80" s="1057"/>
      <c r="CF80" s="1057"/>
      <c r="CG80" s="74"/>
      <c r="CH80" s="211"/>
      <c r="CI80" s="211"/>
      <c r="CJ80" s="211"/>
      <c r="CK80" s="211"/>
      <c r="CL80" s="211"/>
      <c r="CM80" s="211"/>
      <c r="CN80" s="4"/>
    </row>
    <row r="81" spans="1:92" ht="15" customHeight="1">
      <c r="A81" s="93" t="s">
        <v>26</v>
      </c>
      <c r="B81" s="94" t="s">
        <v>26</v>
      </c>
      <c r="C81" s="134" t="s">
        <v>164</v>
      </c>
      <c r="D81" s="82">
        <v>13990</v>
      </c>
      <c r="E81" s="2448">
        <v>14015</v>
      </c>
      <c r="F81" s="2448" t="s">
        <v>22</v>
      </c>
      <c r="G81" s="2448" t="s">
        <v>22</v>
      </c>
      <c r="H81" s="2448">
        <v>14015</v>
      </c>
      <c r="I81" s="2448" t="s">
        <v>22</v>
      </c>
      <c r="J81" s="2448">
        <v>14015</v>
      </c>
      <c r="K81" s="2448">
        <v>1737</v>
      </c>
      <c r="L81" s="2448">
        <v>11414</v>
      </c>
      <c r="M81" s="2448">
        <v>11707</v>
      </c>
      <c r="N81" s="2448">
        <v>3959</v>
      </c>
      <c r="O81" s="2448">
        <v>1215</v>
      </c>
      <c r="P81" s="2448">
        <v>6533</v>
      </c>
      <c r="Q81" s="2448">
        <v>2014</v>
      </c>
      <c r="R81" s="2448">
        <v>4519</v>
      </c>
      <c r="S81" s="217">
        <v>10833</v>
      </c>
      <c r="T81" s="1448" t="s">
        <v>27</v>
      </c>
      <c r="U81" s="670" t="s">
        <v>26</v>
      </c>
      <c r="V81" s="93" t="s">
        <v>26</v>
      </c>
      <c r="W81" s="94" t="s">
        <v>26</v>
      </c>
      <c r="X81" s="134" t="s">
        <v>164</v>
      </c>
      <c r="Y81" s="82">
        <v>3</v>
      </c>
      <c r="Z81" s="2448">
        <v>3</v>
      </c>
      <c r="AA81" s="2448" t="s">
        <v>21</v>
      </c>
      <c r="AB81" s="2448" t="s">
        <v>21</v>
      </c>
      <c r="AC81" s="2448">
        <v>3</v>
      </c>
      <c r="AD81" s="2448" t="s">
        <v>21</v>
      </c>
      <c r="AE81" s="2448">
        <v>3</v>
      </c>
      <c r="AF81" s="2448" t="s">
        <v>21</v>
      </c>
      <c r="AG81" s="2448" t="s">
        <v>21</v>
      </c>
      <c r="AH81" s="2448" t="s">
        <v>21</v>
      </c>
      <c r="AI81" s="2448" t="s">
        <v>21</v>
      </c>
      <c r="AJ81" s="2448" t="s">
        <v>21</v>
      </c>
      <c r="AK81" s="2448" t="s">
        <v>21</v>
      </c>
      <c r="AL81" s="2448" t="s">
        <v>21</v>
      </c>
      <c r="AM81" s="2448" t="s">
        <v>21</v>
      </c>
      <c r="AN81" s="217" t="s">
        <v>21</v>
      </c>
      <c r="AO81" s="1448" t="s">
        <v>27</v>
      </c>
      <c r="AP81" s="670" t="s">
        <v>26</v>
      </c>
      <c r="AQ81" s="93" t="s">
        <v>26</v>
      </c>
      <c r="AR81" s="94" t="s">
        <v>26</v>
      </c>
      <c r="AS81" s="134" t="s">
        <v>164</v>
      </c>
      <c r="AT81" s="82">
        <v>4145</v>
      </c>
      <c r="AU81" s="2448">
        <v>4175</v>
      </c>
      <c r="AV81" s="2448" t="s">
        <v>21</v>
      </c>
      <c r="AW81" s="2448" t="s">
        <v>21</v>
      </c>
      <c r="AX81" s="2448">
        <v>4175</v>
      </c>
      <c r="AY81" s="2448">
        <v>4175</v>
      </c>
      <c r="AZ81" s="2448" t="s">
        <v>21</v>
      </c>
      <c r="BA81" s="2448">
        <v>73</v>
      </c>
      <c r="BB81" s="2448">
        <v>26639</v>
      </c>
      <c r="BC81" s="2448">
        <v>26656</v>
      </c>
      <c r="BD81" s="2448">
        <v>2719</v>
      </c>
      <c r="BE81" s="2448">
        <v>12748</v>
      </c>
      <c r="BF81" s="2448">
        <v>11189</v>
      </c>
      <c r="BG81" s="2448">
        <v>9291</v>
      </c>
      <c r="BH81" s="2448">
        <v>1898</v>
      </c>
      <c r="BI81" s="217">
        <v>338</v>
      </c>
      <c r="BJ81" s="1448" t="s">
        <v>27</v>
      </c>
      <c r="BK81" s="670" t="s">
        <v>26</v>
      </c>
      <c r="BL81" s="93" t="s">
        <v>26</v>
      </c>
      <c r="BM81" s="94" t="s">
        <v>26</v>
      </c>
      <c r="BN81" s="134" t="s">
        <v>164</v>
      </c>
      <c r="BO81" s="82" t="s">
        <v>21</v>
      </c>
      <c r="BP81" s="2448" t="s">
        <v>21</v>
      </c>
      <c r="BQ81" s="2448" t="s">
        <v>21</v>
      </c>
      <c r="BR81" s="2448" t="s">
        <v>21</v>
      </c>
      <c r="BS81" s="2448" t="s">
        <v>21</v>
      </c>
      <c r="BT81" s="2448" t="s">
        <v>21</v>
      </c>
      <c r="BU81" s="2448" t="s">
        <v>21</v>
      </c>
      <c r="BV81" s="2448" t="s">
        <v>21</v>
      </c>
      <c r="BW81" s="668" t="s">
        <v>27</v>
      </c>
      <c r="BX81" s="670" t="s">
        <v>26</v>
      </c>
      <c r="BY81" s="2448"/>
      <c r="BZ81" s="2448"/>
      <c r="CA81" s="2448"/>
      <c r="CB81" s="2448"/>
      <c r="CC81" s="2448"/>
      <c r="CD81" s="2448"/>
      <c r="CE81" s="1057"/>
      <c r="CF81" s="1057"/>
      <c r="CG81" s="1057"/>
      <c r="CH81" s="211"/>
      <c r="CI81" s="211"/>
      <c r="CJ81" s="211"/>
      <c r="CK81" s="211"/>
      <c r="CL81" s="211"/>
      <c r="CM81" s="211"/>
      <c r="CN81" s="4"/>
    </row>
    <row r="82" spans="1:92" ht="15" customHeight="1">
      <c r="A82" s="88">
        <v>1</v>
      </c>
      <c r="B82" s="89" t="s">
        <v>2159</v>
      </c>
      <c r="C82" s="134" t="s">
        <v>2161</v>
      </c>
      <c r="D82" s="82">
        <v>14324</v>
      </c>
      <c r="E82" s="2448">
        <v>14235</v>
      </c>
      <c r="F82" s="2448" t="s">
        <v>22</v>
      </c>
      <c r="G82" s="2448" t="s">
        <v>22</v>
      </c>
      <c r="H82" s="2448">
        <v>14235</v>
      </c>
      <c r="I82" s="2448" t="s">
        <v>22</v>
      </c>
      <c r="J82" s="2448">
        <v>14235</v>
      </c>
      <c r="K82" s="2448">
        <v>1820</v>
      </c>
      <c r="L82" s="2448">
        <v>13388</v>
      </c>
      <c r="M82" s="2448">
        <v>14326</v>
      </c>
      <c r="N82" s="2448">
        <v>5721</v>
      </c>
      <c r="O82" s="2448">
        <v>2142</v>
      </c>
      <c r="P82" s="2448">
        <v>6463</v>
      </c>
      <c r="Q82" s="2448">
        <v>2070</v>
      </c>
      <c r="R82" s="2448">
        <v>4393</v>
      </c>
      <c r="S82" s="217">
        <v>9892</v>
      </c>
      <c r="T82" s="1448" t="s">
        <v>28</v>
      </c>
      <c r="U82" s="670" t="s">
        <v>26</v>
      </c>
      <c r="V82" s="88">
        <v>1</v>
      </c>
      <c r="W82" s="89" t="s">
        <v>2159</v>
      </c>
      <c r="X82" s="134" t="s">
        <v>2161</v>
      </c>
      <c r="Y82" s="82">
        <v>3</v>
      </c>
      <c r="Z82" s="2448">
        <v>3</v>
      </c>
      <c r="AA82" s="2448" t="s">
        <v>21</v>
      </c>
      <c r="AB82" s="2448" t="s">
        <v>21</v>
      </c>
      <c r="AC82" s="2448">
        <v>3</v>
      </c>
      <c r="AD82" s="2448" t="s">
        <v>21</v>
      </c>
      <c r="AE82" s="2448">
        <v>3</v>
      </c>
      <c r="AF82" s="2448" t="s">
        <v>21</v>
      </c>
      <c r="AG82" s="2448" t="s">
        <v>21</v>
      </c>
      <c r="AH82" s="2448" t="s">
        <v>21</v>
      </c>
      <c r="AI82" s="2448" t="s">
        <v>21</v>
      </c>
      <c r="AJ82" s="2448" t="s">
        <v>21</v>
      </c>
      <c r="AK82" s="2448" t="s">
        <v>21</v>
      </c>
      <c r="AL82" s="2448" t="s">
        <v>21</v>
      </c>
      <c r="AM82" s="2448" t="s">
        <v>21</v>
      </c>
      <c r="AN82" s="217" t="s">
        <v>21</v>
      </c>
      <c r="AO82" s="1448" t="s">
        <v>28</v>
      </c>
      <c r="AP82" s="670" t="s">
        <v>26</v>
      </c>
      <c r="AQ82" s="88">
        <v>1</v>
      </c>
      <c r="AR82" s="89" t="s">
        <v>2159</v>
      </c>
      <c r="AS82" s="134" t="s">
        <v>2161</v>
      </c>
      <c r="AT82" s="82">
        <v>2797</v>
      </c>
      <c r="AU82" s="2448">
        <v>2735</v>
      </c>
      <c r="AV82" s="2448" t="s">
        <v>21</v>
      </c>
      <c r="AW82" s="2448" t="s">
        <v>21</v>
      </c>
      <c r="AX82" s="2448">
        <v>2735</v>
      </c>
      <c r="AY82" s="2448">
        <v>2735</v>
      </c>
      <c r="AZ82" s="2448" t="s">
        <v>21</v>
      </c>
      <c r="BA82" s="2448">
        <v>135</v>
      </c>
      <c r="BB82" s="2448">
        <v>27208</v>
      </c>
      <c r="BC82" s="2448">
        <v>27192</v>
      </c>
      <c r="BD82" s="2448">
        <v>2502</v>
      </c>
      <c r="BE82" s="2448">
        <v>13440</v>
      </c>
      <c r="BF82" s="2448">
        <v>11250</v>
      </c>
      <c r="BG82" s="2448">
        <v>9090</v>
      </c>
      <c r="BH82" s="2448">
        <v>2160</v>
      </c>
      <c r="BI82" s="217">
        <v>343</v>
      </c>
      <c r="BJ82" s="1448" t="s">
        <v>28</v>
      </c>
      <c r="BK82" s="670" t="s">
        <v>26</v>
      </c>
      <c r="BL82" s="88">
        <v>1</v>
      </c>
      <c r="BM82" s="89" t="s">
        <v>2159</v>
      </c>
      <c r="BN82" s="134" t="s">
        <v>2161</v>
      </c>
      <c r="BO82" s="82" t="s">
        <v>21</v>
      </c>
      <c r="BP82" s="2448" t="s">
        <v>21</v>
      </c>
      <c r="BQ82" s="2448" t="s">
        <v>21</v>
      </c>
      <c r="BR82" s="2448" t="s">
        <v>21</v>
      </c>
      <c r="BS82" s="2448" t="s">
        <v>21</v>
      </c>
      <c r="BT82" s="2448" t="s">
        <v>21</v>
      </c>
      <c r="BU82" s="2448" t="s">
        <v>21</v>
      </c>
      <c r="BV82" s="2448" t="s">
        <v>21</v>
      </c>
      <c r="BW82" s="668" t="s">
        <v>28</v>
      </c>
      <c r="BX82" s="670" t="s">
        <v>26</v>
      </c>
      <c r="BY82" s="2448"/>
      <c r="BZ82" s="2448"/>
      <c r="CA82" s="2448"/>
      <c r="CB82" s="2448"/>
      <c r="CC82" s="2448"/>
      <c r="CD82" s="2448"/>
      <c r="CE82" s="1060"/>
      <c r="CF82" s="1060"/>
      <c r="CG82" s="74"/>
      <c r="CH82" s="211"/>
      <c r="CI82" s="211"/>
      <c r="CJ82" s="211"/>
      <c r="CK82" s="211"/>
      <c r="CL82" s="211"/>
      <c r="CM82" s="211"/>
      <c r="CN82" s="4"/>
    </row>
    <row r="83" spans="1:92" ht="15" customHeight="1">
      <c r="A83" s="88" t="s">
        <v>26</v>
      </c>
      <c r="B83" s="89" t="s">
        <v>26</v>
      </c>
      <c r="C83" s="134" t="s">
        <v>165</v>
      </c>
      <c r="D83" s="82">
        <v>13567</v>
      </c>
      <c r="E83" s="2448">
        <v>13618</v>
      </c>
      <c r="F83" s="2448" t="s">
        <v>22</v>
      </c>
      <c r="G83" s="2448" t="s">
        <v>22</v>
      </c>
      <c r="H83" s="2448">
        <v>13618</v>
      </c>
      <c r="I83" s="2448" t="s">
        <v>22</v>
      </c>
      <c r="J83" s="2448">
        <v>13618</v>
      </c>
      <c r="K83" s="2448">
        <v>1761</v>
      </c>
      <c r="L83" s="2448">
        <v>16533</v>
      </c>
      <c r="M83" s="2448">
        <v>15037</v>
      </c>
      <c r="N83" s="2448">
        <v>5186</v>
      </c>
      <c r="O83" s="2448">
        <v>1102</v>
      </c>
      <c r="P83" s="2448">
        <v>8749</v>
      </c>
      <c r="Q83" s="2448">
        <v>2161</v>
      </c>
      <c r="R83" s="2448">
        <v>6588</v>
      </c>
      <c r="S83" s="217">
        <v>11333</v>
      </c>
      <c r="T83" s="1448" t="s">
        <v>29</v>
      </c>
      <c r="U83" s="670" t="s">
        <v>26</v>
      </c>
      <c r="V83" s="88" t="s">
        <v>26</v>
      </c>
      <c r="W83" s="89" t="s">
        <v>26</v>
      </c>
      <c r="X83" s="134" t="s">
        <v>165</v>
      </c>
      <c r="Y83" s="82">
        <v>3</v>
      </c>
      <c r="Z83" s="2448">
        <v>3</v>
      </c>
      <c r="AA83" s="2448" t="s">
        <v>21</v>
      </c>
      <c r="AB83" s="2448" t="s">
        <v>21</v>
      </c>
      <c r="AC83" s="2448">
        <v>3</v>
      </c>
      <c r="AD83" s="2448" t="s">
        <v>21</v>
      </c>
      <c r="AE83" s="2448">
        <v>3</v>
      </c>
      <c r="AF83" s="2448" t="s">
        <v>21</v>
      </c>
      <c r="AG83" s="2448" t="s">
        <v>21</v>
      </c>
      <c r="AH83" s="2448" t="s">
        <v>21</v>
      </c>
      <c r="AI83" s="2448" t="s">
        <v>21</v>
      </c>
      <c r="AJ83" s="2448" t="s">
        <v>21</v>
      </c>
      <c r="AK83" s="2448" t="s">
        <v>21</v>
      </c>
      <c r="AL83" s="2448" t="s">
        <v>21</v>
      </c>
      <c r="AM83" s="2448" t="s">
        <v>21</v>
      </c>
      <c r="AN83" s="217" t="s">
        <v>21</v>
      </c>
      <c r="AO83" s="1448" t="s">
        <v>29</v>
      </c>
      <c r="AP83" s="670" t="s">
        <v>26</v>
      </c>
      <c r="AQ83" s="88" t="s">
        <v>26</v>
      </c>
      <c r="AR83" s="89" t="s">
        <v>26</v>
      </c>
      <c r="AS83" s="134" t="s">
        <v>165</v>
      </c>
      <c r="AT83" s="82">
        <v>2831</v>
      </c>
      <c r="AU83" s="2448">
        <v>2887</v>
      </c>
      <c r="AV83" s="2448" t="s">
        <v>21</v>
      </c>
      <c r="AW83" s="2448" t="s">
        <v>21</v>
      </c>
      <c r="AX83" s="2448">
        <v>2887</v>
      </c>
      <c r="AY83" s="2448">
        <v>2887</v>
      </c>
      <c r="AZ83" s="2448" t="s">
        <v>21</v>
      </c>
      <c r="BA83" s="2448">
        <v>79</v>
      </c>
      <c r="BB83" s="2448">
        <v>28350</v>
      </c>
      <c r="BC83" s="2448">
        <v>28344</v>
      </c>
      <c r="BD83" s="2448">
        <v>3165</v>
      </c>
      <c r="BE83" s="2448">
        <v>13655</v>
      </c>
      <c r="BF83" s="2448">
        <v>11524</v>
      </c>
      <c r="BG83" s="2448">
        <v>9604</v>
      </c>
      <c r="BH83" s="2448">
        <v>1920</v>
      </c>
      <c r="BI83" s="217">
        <v>358</v>
      </c>
      <c r="BJ83" s="1448" t="s">
        <v>29</v>
      </c>
      <c r="BK83" s="670" t="s">
        <v>26</v>
      </c>
      <c r="BL83" s="88" t="s">
        <v>26</v>
      </c>
      <c r="BM83" s="89" t="s">
        <v>26</v>
      </c>
      <c r="BN83" s="134" t="s">
        <v>165</v>
      </c>
      <c r="BO83" s="82" t="s">
        <v>21</v>
      </c>
      <c r="BP83" s="2448" t="s">
        <v>21</v>
      </c>
      <c r="BQ83" s="2448" t="s">
        <v>21</v>
      </c>
      <c r="BR83" s="2448" t="s">
        <v>21</v>
      </c>
      <c r="BS83" s="2448" t="s">
        <v>21</v>
      </c>
      <c r="BT83" s="2448" t="s">
        <v>21</v>
      </c>
      <c r="BU83" s="2448" t="s">
        <v>21</v>
      </c>
      <c r="BV83" s="2448" t="s">
        <v>21</v>
      </c>
      <c r="BW83" s="668" t="s">
        <v>29</v>
      </c>
      <c r="BX83" s="670" t="s">
        <v>26</v>
      </c>
      <c r="BY83" s="2448"/>
      <c r="BZ83" s="2448"/>
      <c r="CA83" s="2448"/>
      <c r="CB83" s="2448"/>
      <c r="CC83" s="2448"/>
      <c r="CD83" s="2448"/>
      <c r="CE83" s="1060"/>
      <c r="CF83" s="1060"/>
      <c r="CG83" s="74"/>
      <c r="CH83" s="211"/>
      <c r="CI83" s="211"/>
      <c r="CJ83" s="211"/>
      <c r="CK83" s="211"/>
      <c r="CL83" s="211"/>
      <c r="CM83" s="211"/>
      <c r="CN83" s="4"/>
    </row>
    <row r="84" spans="1:92" ht="7.5" customHeight="1">
      <c r="A84" s="85"/>
      <c r="B84" s="87"/>
      <c r="C84" s="136"/>
      <c r="D84" s="82"/>
      <c r="E84" s="2448"/>
      <c r="F84" s="2448"/>
      <c r="G84" s="2448"/>
      <c r="H84" s="2448"/>
      <c r="I84" s="2448"/>
      <c r="J84" s="2448"/>
      <c r="K84" s="2448"/>
      <c r="L84" s="2448"/>
      <c r="M84" s="2448"/>
      <c r="N84" s="2448"/>
      <c r="O84" s="2448"/>
      <c r="P84" s="2448"/>
      <c r="Q84" s="2448"/>
      <c r="R84" s="2448"/>
      <c r="S84" s="217"/>
      <c r="T84" s="1449"/>
      <c r="U84" s="509"/>
      <c r="V84" s="85"/>
      <c r="W84" s="87"/>
      <c r="X84" s="136"/>
      <c r="Y84" s="82"/>
      <c r="Z84" s="2448"/>
      <c r="AA84" s="2448"/>
      <c r="AB84" s="2448"/>
      <c r="AC84" s="2448"/>
      <c r="AD84" s="2448"/>
      <c r="AE84" s="2448"/>
      <c r="AF84" s="2448"/>
      <c r="AG84" s="2448"/>
      <c r="AH84" s="2448"/>
      <c r="AI84" s="2448"/>
      <c r="AJ84" s="2448"/>
      <c r="AK84" s="2448"/>
      <c r="AL84" s="2448"/>
      <c r="AM84" s="2448"/>
      <c r="AN84" s="217"/>
      <c r="AO84" s="1449"/>
      <c r="AP84" s="509"/>
      <c r="AQ84" s="85"/>
      <c r="AR84" s="87"/>
      <c r="AS84" s="136"/>
      <c r="AT84" s="82"/>
      <c r="AU84" s="2448"/>
      <c r="AV84" s="2448"/>
      <c r="AW84" s="2448"/>
      <c r="AX84" s="2448"/>
      <c r="AY84" s="2448"/>
      <c r="AZ84" s="2448"/>
      <c r="BA84" s="2448"/>
      <c r="BB84" s="2448"/>
      <c r="BC84" s="2448"/>
      <c r="BD84" s="2448"/>
      <c r="BE84" s="2448"/>
      <c r="BF84" s="2448"/>
      <c r="BG84" s="2448"/>
      <c r="BH84" s="2448"/>
      <c r="BI84" s="217"/>
      <c r="BJ84" s="1449"/>
      <c r="BK84" s="509"/>
      <c r="BL84" s="85"/>
      <c r="BM84" s="87"/>
      <c r="BN84" s="136"/>
      <c r="BO84" s="82"/>
      <c r="BP84" s="2448"/>
      <c r="BQ84" s="2448"/>
      <c r="BR84" s="2448"/>
      <c r="BS84" s="2448"/>
      <c r="BT84" s="2448"/>
      <c r="BU84" s="2448"/>
      <c r="BV84" s="2448"/>
      <c r="BW84" s="1950"/>
      <c r="BX84" s="694"/>
      <c r="BY84" s="2448"/>
      <c r="BZ84" s="2448"/>
      <c r="CA84" s="2448"/>
      <c r="CB84" s="2448"/>
      <c r="CC84" s="2448"/>
      <c r="CD84" s="2448"/>
      <c r="CE84" s="1060"/>
      <c r="CF84" s="1060"/>
      <c r="CG84" s="74"/>
      <c r="CH84" s="211"/>
      <c r="CI84" s="211"/>
      <c r="CJ84" s="211"/>
      <c r="CK84" s="211"/>
      <c r="CL84" s="211"/>
      <c r="CM84" s="211"/>
      <c r="CN84" s="4"/>
    </row>
    <row r="85" spans="1:92" ht="15" customHeight="1">
      <c r="A85" s="93" t="s">
        <v>2162</v>
      </c>
      <c r="B85" s="94" t="s">
        <v>23</v>
      </c>
      <c r="C85" s="137" t="s">
        <v>166</v>
      </c>
      <c r="D85" s="82">
        <v>4580</v>
      </c>
      <c r="E85" s="2448">
        <v>4400</v>
      </c>
      <c r="F85" s="2448" t="s">
        <v>22</v>
      </c>
      <c r="G85" s="2448" t="s">
        <v>22</v>
      </c>
      <c r="H85" s="2448">
        <v>4400</v>
      </c>
      <c r="I85" s="2448" t="s">
        <v>22</v>
      </c>
      <c r="J85" s="2448">
        <v>4400</v>
      </c>
      <c r="K85" s="2448">
        <v>1815</v>
      </c>
      <c r="L85" s="2448">
        <v>9655</v>
      </c>
      <c r="M85" s="2448">
        <v>9231</v>
      </c>
      <c r="N85" s="2448">
        <v>3641</v>
      </c>
      <c r="O85" s="2448">
        <v>601</v>
      </c>
      <c r="P85" s="2448">
        <v>4989</v>
      </c>
      <c r="Q85" s="2448">
        <v>784</v>
      </c>
      <c r="R85" s="2448">
        <v>4205</v>
      </c>
      <c r="S85" s="217">
        <v>10464</v>
      </c>
      <c r="T85" s="1548" t="s">
        <v>30</v>
      </c>
      <c r="U85" s="669" t="s">
        <v>2160</v>
      </c>
      <c r="V85" s="93" t="s">
        <v>2162</v>
      </c>
      <c r="W85" s="94" t="s">
        <v>23</v>
      </c>
      <c r="X85" s="137" t="s">
        <v>166</v>
      </c>
      <c r="Y85" s="82">
        <v>1</v>
      </c>
      <c r="Z85" s="2448">
        <v>1</v>
      </c>
      <c r="AA85" s="2448" t="s">
        <v>21</v>
      </c>
      <c r="AB85" s="2448" t="s">
        <v>21</v>
      </c>
      <c r="AC85" s="2448">
        <v>1</v>
      </c>
      <c r="AD85" s="2448" t="s">
        <v>21</v>
      </c>
      <c r="AE85" s="2448">
        <v>1</v>
      </c>
      <c r="AF85" s="2448" t="s">
        <v>21</v>
      </c>
      <c r="AG85" s="2448" t="s">
        <v>21</v>
      </c>
      <c r="AH85" s="2448" t="s">
        <v>21</v>
      </c>
      <c r="AI85" s="2448" t="s">
        <v>21</v>
      </c>
      <c r="AJ85" s="2448" t="s">
        <v>21</v>
      </c>
      <c r="AK85" s="2448" t="s">
        <v>21</v>
      </c>
      <c r="AL85" s="2448" t="s">
        <v>21</v>
      </c>
      <c r="AM85" s="2448" t="s">
        <v>21</v>
      </c>
      <c r="AN85" s="217" t="s">
        <v>21</v>
      </c>
      <c r="AO85" s="1548" t="s">
        <v>30</v>
      </c>
      <c r="AP85" s="669" t="s">
        <v>2160</v>
      </c>
      <c r="AQ85" s="93" t="s">
        <v>2162</v>
      </c>
      <c r="AR85" s="94" t="s">
        <v>23</v>
      </c>
      <c r="AS85" s="137" t="s">
        <v>166</v>
      </c>
      <c r="AT85" s="82">
        <v>1096</v>
      </c>
      <c r="AU85" s="2448">
        <v>1106</v>
      </c>
      <c r="AV85" s="2448" t="s">
        <v>21</v>
      </c>
      <c r="AW85" s="2448" t="s">
        <v>21</v>
      </c>
      <c r="AX85" s="2448">
        <v>1106</v>
      </c>
      <c r="AY85" s="2448">
        <v>1106</v>
      </c>
      <c r="AZ85" s="2448" t="s">
        <v>21</v>
      </c>
      <c r="BA85" s="2448">
        <v>84</v>
      </c>
      <c r="BB85" s="2448">
        <v>9774</v>
      </c>
      <c r="BC85" s="2448">
        <v>9782</v>
      </c>
      <c r="BD85" s="2448">
        <v>1563</v>
      </c>
      <c r="BE85" s="2448">
        <v>4101</v>
      </c>
      <c r="BF85" s="2448">
        <v>4118</v>
      </c>
      <c r="BG85" s="2448">
        <v>3271</v>
      </c>
      <c r="BH85" s="2448">
        <v>847</v>
      </c>
      <c r="BI85" s="217">
        <v>374</v>
      </c>
      <c r="BJ85" s="1548" t="s">
        <v>30</v>
      </c>
      <c r="BK85" s="669" t="s">
        <v>2160</v>
      </c>
      <c r="BL85" s="93" t="s">
        <v>2162</v>
      </c>
      <c r="BM85" s="94" t="s">
        <v>23</v>
      </c>
      <c r="BN85" s="137" t="s">
        <v>166</v>
      </c>
      <c r="BO85" s="82" t="s">
        <v>21</v>
      </c>
      <c r="BP85" s="2448" t="s">
        <v>21</v>
      </c>
      <c r="BQ85" s="2448" t="s">
        <v>21</v>
      </c>
      <c r="BR85" s="2448" t="s">
        <v>21</v>
      </c>
      <c r="BS85" s="2448" t="s">
        <v>21</v>
      </c>
      <c r="BT85" s="2448" t="s">
        <v>21</v>
      </c>
      <c r="BU85" s="2448" t="s">
        <v>21</v>
      </c>
      <c r="BV85" s="2448" t="s">
        <v>21</v>
      </c>
      <c r="BW85" s="668" t="s">
        <v>30</v>
      </c>
      <c r="BX85" s="669" t="s">
        <v>2160</v>
      </c>
      <c r="BY85" s="2448"/>
      <c r="BZ85" s="2448"/>
      <c r="CA85" s="2448"/>
      <c r="CB85" s="2448"/>
      <c r="CC85" s="2448"/>
      <c r="CD85" s="2448"/>
      <c r="CE85" s="1061"/>
      <c r="CF85" s="1061"/>
      <c r="CG85" s="1057"/>
      <c r="CH85" s="211"/>
      <c r="CI85" s="211"/>
      <c r="CJ85" s="211"/>
      <c r="CK85" s="211"/>
      <c r="CL85" s="211"/>
      <c r="CM85" s="211"/>
      <c r="CN85" s="4"/>
    </row>
    <row r="86" spans="1:92" ht="15" customHeight="1">
      <c r="A86" s="88" t="s">
        <v>26</v>
      </c>
      <c r="B86" s="89" t="s">
        <v>26</v>
      </c>
      <c r="C86" s="137" t="s">
        <v>167</v>
      </c>
      <c r="D86" s="82">
        <v>4894</v>
      </c>
      <c r="E86" s="2448">
        <v>4936</v>
      </c>
      <c r="F86" s="2448" t="s">
        <v>22</v>
      </c>
      <c r="G86" s="2448" t="s">
        <v>22</v>
      </c>
      <c r="H86" s="2448">
        <v>4936</v>
      </c>
      <c r="I86" s="2448" t="s">
        <v>22</v>
      </c>
      <c r="J86" s="2448">
        <v>4936</v>
      </c>
      <c r="K86" s="2448">
        <v>1777</v>
      </c>
      <c r="L86" s="2448">
        <v>7891</v>
      </c>
      <c r="M86" s="2448">
        <v>8491</v>
      </c>
      <c r="N86" s="2448">
        <v>3163</v>
      </c>
      <c r="O86" s="2448">
        <v>504</v>
      </c>
      <c r="P86" s="2448">
        <v>4824</v>
      </c>
      <c r="Q86" s="2448">
        <v>830</v>
      </c>
      <c r="R86" s="2448">
        <v>3994</v>
      </c>
      <c r="S86" s="217">
        <v>9835</v>
      </c>
      <c r="T86" s="1448" t="s">
        <v>31</v>
      </c>
      <c r="U86" s="670" t="s">
        <v>26</v>
      </c>
      <c r="V86" s="88" t="s">
        <v>26</v>
      </c>
      <c r="W86" s="89" t="s">
        <v>26</v>
      </c>
      <c r="X86" s="137" t="s">
        <v>167</v>
      </c>
      <c r="Y86" s="82">
        <v>1</v>
      </c>
      <c r="Z86" s="2448">
        <v>1</v>
      </c>
      <c r="AA86" s="2448" t="s">
        <v>21</v>
      </c>
      <c r="AB86" s="2448" t="s">
        <v>21</v>
      </c>
      <c r="AC86" s="2448">
        <v>1</v>
      </c>
      <c r="AD86" s="2448" t="s">
        <v>21</v>
      </c>
      <c r="AE86" s="2448">
        <v>1</v>
      </c>
      <c r="AF86" s="2448" t="s">
        <v>21</v>
      </c>
      <c r="AG86" s="2448" t="s">
        <v>21</v>
      </c>
      <c r="AH86" s="2448" t="s">
        <v>21</v>
      </c>
      <c r="AI86" s="2448" t="s">
        <v>21</v>
      </c>
      <c r="AJ86" s="2448" t="s">
        <v>21</v>
      </c>
      <c r="AK86" s="2448" t="s">
        <v>21</v>
      </c>
      <c r="AL86" s="2448" t="s">
        <v>21</v>
      </c>
      <c r="AM86" s="2448" t="s">
        <v>21</v>
      </c>
      <c r="AN86" s="217" t="s">
        <v>21</v>
      </c>
      <c r="AO86" s="1448" t="s">
        <v>31</v>
      </c>
      <c r="AP86" s="670" t="s">
        <v>26</v>
      </c>
      <c r="AQ86" s="88" t="s">
        <v>26</v>
      </c>
      <c r="AR86" s="89" t="s">
        <v>26</v>
      </c>
      <c r="AS86" s="137" t="s">
        <v>167</v>
      </c>
      <c r="AT86" s="82">
        <v>1020</v>
      </c>
      <c r="AU86" s="2448">
        <v>1029</v>
      </c>
      <c r="AV86" s="2448" t="s">
        <v>21</v>
      </c>
      <c r="AW86" s="2448" t="s">
        <v>21</v>
      </c>
      <c r="AX86" s="2448">
        <v>1029</v>
      </c>
      <c r="AY86" s="2448">
        <v>1029</v>
      </c>
      <c r="AZ86" s="2448" t="s">
        <v>21</v>
      </c>
      <c r="BA86" s="2448">
        <v>75</v>
      </c>
      <c r="BB86" s="2448">
        <v>9682</v>
      </c>
      <c r="BC86" s="2448">
        <v>9635</v>
      </c>
      <c r="BD86" s="2448">
        <v>1333</v>
      </c>
      <c r="BE86" s="2448">
        <v>4497</v>
      </c>
      <c r="BF86" s="2448">
        <v>3805</v>
      </c>
      <c r="BG86" s="2448">
        <v>3035</v>
      </c>
      <c r="BH86" s="2448">
        <v>770</v>
      </c>
      <c r="BI86" s="217">
        <v>418</v>
      </c>
      <c r="BJ86" s="1448" t="s">
        <v>31</v>
      </c>
      <c r="BK86" s="670" t="s">
        <v>26</v>
      </c>
      <c r="BL86" s="88" t="s">
        <v>26</v>
      </c>
      <c r="BM86" s="89" t="s">
        <v>26</v>
      </c>
      <c r="BN86" s="137" t="s">
        <v>167</v>
      </c>
      <c r="BO86" s="82" t="s">
        <v>21</v>
      </c>
      <c r="BP86" s="2448" t="s">
        <v>21</v>
      </c>
      <c r="BQ86" s="2448" t="s">
        <v>21</v>
      </c>
      <c r="BR86" s="2448" t="s">
        <v>21</v>
      </c>
      <c r="BS86" s="2448" t="s">
        <v>21</v>
      </c>
      <c r="BT86" s="2448" t="s">
        <v>21</v>
      </c>
      <c r="BU86" s="2448" t="s">
        <v>21</v>
      </c>
      <c r="BV86" s="2448" t="s">
        <v>21</v>
      </c>
      <c r="BW86" s="668" t="s">
        <v>31</v>
      </c>
      <c r="BX86" s="1952" t="s">
        <v>26</v>
      </c>
      <c r="BY86" s="2448"/>
      <c r="BZ86" s="2448"/>
      <c r="CA86" s="2448"/>
      <c r="CB86" s="2448"/>
      <c r="CC86" s="2448"/>
      <c r="CD86" s="2448"/>
      <c r="CE86" s="1060"/>
      <c r="CF86" s="1060"/>
      <c r="CG86" s="74"/>
      <c r="CH86" s="211"/>
      <c r="CI86" s="211"/>
      <c r="CJ86" s="211"/>
      <c r="CK86" s="211"/>
      <c r="CL86" s="211"/>
      <c r="CM86" s="211"/>
      <c r="CN86" s="4"/>
    </row>
    <row r="87" spans="1:92" ht="15" customHeight="1">
      <c r="A87" s="88" t="s">
        <v>26</v>
      </c>
      <c r="B87" s="89" t="s">
        <v>26</v>
      </c>
      <c r="C87" s="137" t="s">
        <v>168</v>
      </c>
      <c r="D87" s="82">
        <v>5082</v>
      </c>
      <c r="E87" s="2448">
        <v>5083</v>
      </c>
      <c r="F87" s="2448" t="s">
        <v>22</v>
      </c>
      <c r="G87" s="2448" t="s">
        <v>22</v>
      </c>
      <c r="H87" s="2448">
        <v>5083</v>
      </c>
      <c r="I87" s="2448" t="s">
        <v>22</v>
      </c>
      <c r="J87" s="2448">
        <v>5083</v>
      </c>
      <c r="K87" s="2448">
        <v>1775</v>
      </c>
      <c r="L87" s="2448">
        <v>7682</v>
      </c>
      <c r="M87" s="2448">
        <v>6396</v>
      </c>
      <c r="N87" s="2448">
        <v>2266</v>
      </c>
      <c r="O87" s="2448">
        <v>403</v>
      </c>
      <c r="P87" s="2448">
        <v>3727</v>
      </c>
      <c r="Q87" s="2448">
        <v>912</v>
      </c>
      <c r="R87" s="2448">
        <v>2815</v>
      </c>
      <c r="S87" s="217">
        <v>11122</v>
      </c>
      <c r="T87" s="1448" t="s">
        <v>32</v>
      </c>
      <c r="U87" s="670" t="s">
        <v>26</v>
      </c>
      <c r="V87" s="88" t="s">
        <v>26</v>
      </c>
      <c r="W87" s="89" t="s">
        <v>26</v>
      </c>
      <c r="X87" s="137" t="s">
        <v>168</v>
      </c>
      <c r="Y87" s="82">
        <v>1</v>
      </c>
      <c r="Z87" s="2448">
        <v>1</v>
      </c>
      <c r="AA87" s="2448" t="s">
        <v>21</v>
      </c>
      <c r="AB87" s="2448" t="s">
        <v>21</v>
      </c>
      <c r="AC87" s="2448">
        <v>1</v>
      </c>
      <c r="AD87" s="2448" t="s">
        <v>21</v>
      </c>
      <c r="AE87" s="2448">
        <v>1</v>
      </c>
      <c r="AF87" s="2448" t="s">
        <v>21</v>
      </c>
      <c r="AG87" s="2448" t="s">
        <v>21</v>
      </c>
      <c r="AH87" s="2448" t="s">
        <v>21</v>
      </c>
      <c r="AI87" s="2448" t="s">
        <v>21</v>
      </c>
      <c r="AJ87" s="2448" t="s">
        <v>21</v>
      </c>
      <c r="AK87" s="2448" t="s">
        <v>21</v>
      </c>
      <c r="AL87" s="2448" t="s">
        <v>21</v>
      </c>
      <c r="AM87" s="2448" t="s">
        <v>21</v>
      </c>
      <c r="AN87" s="217" t="s">
        <v>21</v>
      </c>
      <c r="AO87" s="1448" t="s">
        <v>32</v>
      </c>
      <c r="AP87" s="670" t="s">
        <v>26</v>
      </c>
      <c r="AQ87" s="88" t="s">
        <v>26</v>
      </c>
      <c r="AR87" s="89" t="s">
        <v>26</v>
      </c>
      <c r="AS87" s="137" t="s">
        <v>168</v>
      </c>
      <c r="AT87" s="82">
        <v>976</v>
      </c>
      <c r="AU87" s="2448">
        <v>948</v>
      </c>
      <c r="AV87" s="2448" t="s">
        <v>21</v>
      </c>
      <c r="AW87" s="2448" t="s">
        <v>21</v>
      </c>
      <c r="AX87" s="2448">
        <v>948</v>
      </c>
      <c r="AY87" s="2448">
        <v>948</v>
      </c>
      <c r="AZ87" s="2448" t="s">
        <v>21</v>
      </c>
      <c r="BA87" s="2448">
        <v>103</v>
      </c>
      <c r="BB87" s="2448">
        <v>9568</v>
      </c>
      <c r="BC87" s="2448">
        <v>9615</v>
      </c>
      <c r="BD87" s="2448">
        <v>1210</v>
      </c>
      <c r="BE87" s="2448">
        <v>4471</v>
      </c>
      <c r="BF87" s="2448">
        <v>3934</v>
      </c>
      <c r="BG87" s="2448">
        <v>3159</v>
      </c>
      <c r="BH87" s="2448">
        <v>775</v>
      </c>
      <c r="BI87" s="217">
        <v>359</v>
      </c>
      <c r="BJ87" s="1448" t="s">
        <v>32</v>
      </c>
      <c r="BK87" s="670" t="s">
        <v>26</v>
      </c>
      <c r="BL87" s="88" t="s">
        <v>26</v>
      </c>
      <c r="BM87" s="89" t="s">
        <v>26</v>
      </c>
      <c r="BN87" s="137" t="s">
        <v>168</v>
      </c>
      <c r="BO87" s="82" t="s">
        <v>21</v>
      </c>
      <c r="BP87" s="2448" t="s">
        <v>21</v>
      </c>
      <c r="BQ87" s="2448" t="s">
        <v>21</v>
      </c>
      <c r="BR87" s="2448" t="s">
        <v>21</v>
      </c>
      <c r="BS87" s="2448" t="s">
        <v>21</v>
      </c>
      <c r="BT87" s="2448" t="s">
        <v>21</v>
      </c>
      <c r="BU87" s="2448" t="s">
        <v>21</v>
      </c>
      <c r="BV87" s="2448" t="s">
        <v>21</v>
      </c>
      <c r="BW87" s="668" t="s">
        <v>32</v>
      </c>
      <c r="BX87" s="1952" t="s">
        <v>26</v>
      </c>
      <c r="BY87" s="2448"/>
      <c r="BZ87" s="2448"/>
      <c r="CA87" s="2448"/>
      <c r="CB87" s="2448"/>
      <c r="CC87" s="2448"/>
      <c r="CD87" s="2448"/>
      <c r="CE87" s="1060"/>
      <c r="CF87" s="1060"/>
      <c r="CG87" s="74"/>
      <c r="CH87" s="211"/>
      <c r="CI87" s="211"/>
      <c r="CJ87" s="211"/>
      <c r="CK87" s="211"/>
      <c r="CL87" s="211"/>
      <c r="CM87" s="211"/>
      <c r="CN87" s="4"/>
    </row>
    <row r="88" spans="1:92" ht="15" customHeight="1">
      <c r="A88" s="88" t="s">
        <v>26</v>
      </c>
      <c r="B88" s="89" t="s">
        <v>26</v>
      </c>
      <c r="C88" s="137" t="s">
        <v>169</v>
      </c>
      <c r="D88" s="82">
        <v>4779</v>
      </c>
      <c r="E88" s="2448">
        <v>4742</v>
      </c>
      <c r="F88" s="2448" t="s">
        <v>22</v>
      </c>
      <c r="G88" s="2448" t="s">
        <v>22</v>
      </c>
      <c r="H88" s="2448">
        <v>4742</v>
      </c>
      <c r="I88" s="2448" t="s">
        <v>22</v>
      </c>
      <c r="J88" s="2448">
        <v>4742</v>
      </c>
      <c r="K88" s="2448">
        <v>1804</v>
      </c>
      <c r="L88" s="2448">
        <v>4420</v>
      </c>
      <c r="M88" s="2448">
        <v>4362</v>
      </c>
      <c r="N88" s="2448">
        <v>1589</v>
      </c>
      <c r="O88" s="2448">
        <v>284</v>
      </c>
      <c r="P88" s="2448">
        <v>2489</v>
      </c>
      <c r="Q88" s="2448">
        <v>732</v>
      </c>
      <c r="R88" s="2448">
        <v>1757</v>
      </c>
      <c r="S88" s="217">
        <v>11194</v>
      </c>
      <c r="T88" s="1448" t="s">
        <v>33</v>
      </c>
      <c r="U88" s="670" t="s">
        <v>26</v>
      </c>
      <c r="V88" s="88" t="s">
        <v>26</v>
      </c>
      <c r="W88" s="89" t="s">
        <v>26</v>
      </c>
      <c r="X88" s="137" t="s">
        <v>169</v>
      </c>
      <c r="Y88" s="82">
        <v>1</v>
      </c>
      <c r="Z88" s="2448">
        <v>1</v>
      </c>
      <c r="AA88" s="2448" t="s">
        <v>21</v>
      </c>
      <c r="AB88" s="2448" t="s">
        <v>21</v>
      </c>
      <c r="AC88" s="2448">
        <v>1</v>
      </c>
      <c r="AD88" s="2448" t="s">
        <v>21</v>
      </c>
      <c r="AE88" s="2448">
        <v>1</v>
      </c>
      <c r="AF88" s="2448" t="s">
        <v>21</v>
      </c>
      <c r="AG88" s="2448" t="s">
        <v>21</v>
      </c>
      <c r="AH88" s="2448" t="s">
        <v>21</v>
      </c>
      <c r="AI88" s="2448" t="s">
        <v>21</v>
      </c>
      <c r="AJ88" s="2448" t="s">
        <v>21</v>
      </c>
      <c r="AK88" s="2448" t="s">
        <v>21</v>
      </c>
      <c r="AL88" s="2448" t="s">
        <v>21</v>
      </c>
      <c r="AM88" s="2448" t="s">
        <v>21</v>
      </c>
      <c r="AN88" s="217" t="s">
        <v>21</v>
      </c>
      <c r="AO88" s="1448" t="s">
        <v>33</v>
      </c>
      <c r="AP88" s="670" t="s">
        <v>26</v>
      </c>
      <c r="AQ88" s="88" t="s">
        <v>26</v>
      </c>
      <c r="AR88" s="89" t="s">
        <v>26</v>
      </c>
      <c r="AS88" s="137" t="s">
        <v>169</v>
      </c>
      <c r="AT88" s="82">
        <v>2198</v>
      </c>
      <c r="AU88" s="2448">
        <v>2207</v>
      </c>
      <c r="AV88" s="2448" t="s">
        <v>21</v>
      </c>
      <c r="AW88" s="2448" t="s">
        <v>21</v>
      </c>
      <c r="AX88" s="2448">
        <v>2207</v>
      </c>
      <c r="AY88" s="2448">
        <v>2207</v>
      </c>
      <c r="AZ88" s="2448" t="s">
        <v>21</v>
      </c>
      <c r="BA88" s="2448">
        <v>94</v>
      </c>
      <c r="BB88" s="2448">
        <v>9181</v>
      </c>
      <c r="BC88" s="2448">
        <v>9211</v>
      </c>
      <c r="BD88" s="2448">
        <v>1032</v>
      </c>
      <c r="BE88" s="2448">
        <v>4367</v>
      </c>
      <c r="BF88" s="2448">
        <v>3812</v>
      </c>
      <c r="BG88" s="2448">
        <v>3166</v>
      </c>
      <c r="BH88" s="2448">
        <v>646</v>
      </c>
      <c r="BI88" s="217">
        <v>334</v>
      </c>
      <c r="BJ88" s="1448" t="s">
        <v>33</v>
      </c>
      <c r="BK88" s="670" t="s">
        <v>26</v>
      </c>
      <c r="BL88" s="88" t="s">
        <v>26</v>
      </c>
      <c r="BM88" s="89" t="s">
        <v>26</v>
      </c>
      <c r="BN88" s="137" t="s">
        <v>169</v>
      </c>
      <c r="BO88" s="82" t="s">
        <v>21</v>
      </c>
      <c r="BP88" s="2448" t="s">
        <v>21</v>
      </c>
      <c r="BQ88" s="2448" t="s">
        <v>21</v>
      </c>
      <c r="BR88" s="2448" t="s">
        <v>21</v>
      </c>
      <c r="BS88" s="2448" t="s">
        <v>21</v>
      </c>
      <c r="BT88" s="2448" t="s">
        <v>21</v>
      </c>
      <c r="BU88" s="2448" t="s">
        <v>21</v>
      </c>
      <c r="BV88" s="2448" t="s">
        <v>21</v>
      </c>
      <c r="BW88" s="668" t="s">
        <v>33</v>
      </c>
      <c r="BX88" s="1952" t="s">
        <v>26</v>
      </c>
      <c r="BY88" s="2448"/>
      <c r="BZ88" s="2448"/>
      <c r="CA88" s="2448"/>
      <c r="CB88" s="2448"/>
      <c r="CC88" s="2448"/>
      <c r="CD88" s="2448"/>
      <c r="CE88" s="1060"/>
      <c r="CF88" s="1060"/>
      <c r="CG88" s="74"/>
      <c r="CH88" s="211"/>
      <c r="CI88" s="211"/>
      <c r="CJ88" s="211"/>
      <c r="CK88" s="211"/>
      <c r="CL88" s="211"/>
      <c r="CM88" s="211"/>
      <c r="CN88" s="4"/>
    </row>
    <row r="89" spans="1:92" ht="15" customHeight="1">
      <c r="A89" s="88">
        <v>1</v>
      </c>
      <c r="B89" s="89" t="s">
        <v>2159</v>
      </c>
      <c r="C89" s="137" t="s">
        <v>2163</v>
      </c>
      <c r="D89" s="82">
        <v>4565</v>
      </c>
      <c r="E89" s="2448">
        <v>4571</v>
      </c>
      <c r="F89" s="2448" t="s">
        <v>22</v>
      </c>
      <c r="G89" s="2448" t="s">
        <v>22</v>
      </c>
      <c r="H89" s="2448">
        <v>4571</v>
      </c>
      <c r="I89" s="2448" t="s">
        <v>22</v>
      </c>
      <c r="J89" s="2448">
        <v>4571</v>
      </c>
      <c r="K89" s="2448">
        <v>1795</v>
      </c>
      <c r="L89" s="2448">
        <v>3271</v>
      </c>
      <c r="M89" s="2448">
        <v>3293</v>
      </c>
      <c r="N89" s="2448">
        <v>1178</v>
      </c>
      <c r="O89" s="2448">
        <v>328</v>
      </c>
      <c r="P89" s="2448">
        <v>1787</v>
      </c>
      <c r="Q89" s="2448">
        <v>573</v>
      </c>
      <c r="R89" s="2448">
        <v>1214</v>
      </c>
      <c r="S89" s="217">
        <v>11165</v>
      </c>
      <c r="T89" s="1448" t="s">
        <v>34</v>
      </c>
      <c r="U89" s="670" t="s">
        <v>26</v>
      </c>
      <c r="V89" s="88">
        <v>1</v>
      </c>
      <c r="W89" s="89" t="s">
        <v>2159</v>
      </c>
      <c r="X89" s="137" t="s">
        <v>2163</v>
      </c>
      <c r="Y89" s="82">
        <v>1</v>
      </c>
      <c r="Z89" s="2448">
        <v>1</v>
      </c>
      <c r="AA89" s="2448" t="s">
        <v>21</v>
      </c>
      <c r="AB89" s="2448" t="s">
        <v>21</v>
      </c>
      <c r="AC89" s="2448">
        <v>1</v>
      </c>
      <c r="AD89" s="2448" t="s">
        <v>21</v>
      </c>
      <c r="AE89" s="2448">
        <v>1</v>
      </c>
      <c r="AF89" s="2448" t="s">
        <v>21</v>
      </c>
      <c r="AG89" s="2448" t="s">
        <v>21</v>
      </c>
      <c r="AH89" s="2448" t="s">
        <v>21</v>
      </c>
      <c r="AI89" s="2448" t="s">
        <v>21</v>
      </c>
      <c r="AJ89" s="2448" t="s">
        <v>21</v>
      </c>
      <c r="AK89" s="2448" t="s">
        <v>21</v>
      </c>
      <c r="AL89" s="2448" t="s">
        <v>21</v>
      </c>
      <c r="AM89" s="2448" t="s">
        <v>21</v>
      </c>
      <c r="AN89" s="217" t="s">
        <v>21</v>
      </c>
      <c r="AO89" s="1448" t="s">
        <v>34</v>
      </c>
      <c r="AP89" s="670" t="s">
        <v>26</v>
      </c>
      <c r="AQ89" s="88">
        <v>1</v>
      </c>
      <c r="AR89" s="89" t="s">
        <v>2159</v>
      </c>
      <c r="AS89" s="137" t="s">
        <v>2163</v>
      </c>
      <c r="AT89" s="82">
        <v>910</v>
      </c>
      <c r="AU89" s="2448">
        <v>917</v>
      </c>
      <c r="AV89" s="2448" t="s">
        <v>21</v>
      </c>
      <c r="AW89" s="2448" t="s">
        <v>21</v>
      </c>
      <c r="AX89" s="2448">
        <v>917</v>
      </c>
      <c r="AY89" s="2448">
        <v>917</v>
      </c>
      <c r="AZ89" s="2448" t="s">
        <v>21</v>
      </c>
      <c r="BA89" s="2448">
        <v>87</v>
      </c>
      <c r="BB89" s="2448">
        <v>8945</v>
      </c>
      <c r="BC89" s="2448">
        <v>8921</v>
      </c>
      <c r="BD89" s="2448">
        <v>894</v>
      </c>
      <c r="BE89" s="2448">
        <v>4259</v>
      </c>
      <c r="BF89" s="2448">
        <v>3768</v>
      </c>
      <c r="BG89" s="2448">
        <v>3200</v>
      </c>
      <c r="BH89" s="2448">
        <v>568</v>
      </c>
      <c r="BI89" s="217">
        <v>363</v>
      </c>
      <c r="BJ89" s="1448" t="s">
        <v>34</v>
      </c>
      <c r="BK89" s="670" t="s">
        <v>26</v>
      </c>
      <c r="BL89" s="88">
        <v>1</v>
      </c>
      <c r="BM89" s="89" t="s">
        <v>2159</v>
      </c>
      <c r="BN89" s="137" t="s">
        <v>2163</v>
      </c>
      <c r="BO89" s="82" t="s">
        <v>21</v>
      </c>
      <c r="BP89" s="2448" t="s">
        <v>21</v>
      </c>
      <c r="BQ89" s="2448" t="s">
        <v>21</v>
      </c>
      <c r="BR89" s="2448" t="s">
        <v>21</v>
      </c>
      <c r="BS89" s="2448" t="s">
        <v>21</v>
      </c>
      <c r="BT89" s="2448" t="s">
        <v>21</v>
      </c>
      <c r="BU89" s="2448" t="s">
        <v>21</v>
      </c>
      <c r="BV89" s="2448" t="s">
        <v>21</v>
      </c>
      <c r="BW89" s="668" t="s">
        <v>34</v>
      </c>
      <c r="BX89" s="1952" t="s">
        <v>26</v>
      </c>
      <c r="BY89" s="2448"/>
      <c r="BZ89" s="2448"/>
      <c r="CA89" s="2448"/>
      <c r="CB89" s="2448"/>
      <c r="CC89" s="2448"/>
      <c r="CD89" s="2448"/>
      <c r="CE89" s="1060"/>
      <c r="CF89" s="1060"/>
      <c r="CG89" s="74"/>
      <c r="CH89" s="211"/>
      <c r="CI89" s="211"/>
      <c r="CJ89" s="211"/>
      <c r="CK89" s="211"/>
      <c r="CL89" s="211"/>
      <c r="CM89" s="211"/>
      <c r="CN89" s="4"/>
    </row>
    <row r="90" spans="1:92" ht="15" customHeight="1">
      <c r="A90" s="88" t="s">
        <v>26</v>
      </c>
      <c r="B90" s="89" t="s">
        <v>26</v>
      </c>
      <c r="C90" s="137" t="s">
        <v>170</v>
      </c>
      <c r="D90" s="82">
        <v>4646</v>
      </c>
      <c r="E90" s="2448">
        <v>4702</v>
      </c>
      <c r="F90" s="2448" t="s">
        <v>22</v>
      </c>
      <c r="G90" s="2448" t="s">
        <v>22</v>
      </c>
      <c r="H90" s="2448">
        <v>4702</v>
      </c>
      <c r="I90" s="2448" t="s">
        <v>22</v>
      </c>
      <c r="J90" s="2448">
        <v>4702</v>
      </c>
      <c r="K90" s="2448">
        <v>1737</v>
      </c>
      <c r="L90" s="2448">
        <v>3723</v>
      </c>
      <c r="M90" s="2448">
        <v>4052</v>
      </c>
      <c r="N90" s="2448">
        <v>1192</v>
      </c>
      <c r="O90" s="2448">
        <v>603</v>
      </c>
      <c r="P90" s="2448">
        <v>2257</v>
      </c>
      <c r="Q90" s="2448">
        <v>709</v>
      </c>
      <c r="R90" s="2448">
        <v>1548</v>
      </c>
      <c r="S90" s="217">
        <v>10833</v>
      </c>
      <c r="T90" s="1448" t="s">
        <v>35</v>
      </c>
      <c r="U90" s="670" t="s">
        <v>26</v>
      </c>
      <c r="V90" s="88" t="s">
        <v>26</v>
      </c>
      <c r="W90" s="89" t="s">
        <v>26</v>
      </c>
      <c r="X90" s="137" t="s">
        <v>170</v>
      </c>
      <c r="Y90" s="82">
        <v>1</v>
      </c>
      <c r="Z90" s="2448">
        <v>1</v>
      </c>
      <c r="AA90" s="2448" t="s">
        <v>21</v>
      </c>
      <c r="AB90" s="2448" t="s">
        <v>21</v>
      </c>
      <c r="AC90" s="2448">
        <v>1</v>
      </c>
      <c r="AD90" s="2448" t="s">
        <v>21</v>
      </c>
      <c r="AE90" s="2448">
        <v>1</v>
      </c>
      <c r="AF90" s="2448" t="s">
        <v>21</v>
      </c>
      <c r="AG90" s="2448" t="s">
        <v>21</v>
      </c>
      <c r="AH90" s="2448" t="s">
        <v>21</v>
      </c>
      <c r="AI90" s="2448" t="s">
        <v>21</v>
      </c>
      <c r="AJ90" s="2448" t="s">
        <v>21</v>
      </c>
      <c r="AK90" s="2448" t="s">
        <v>21</v>
      </c>
      <c r="AL90" s="2448" t="s">
        <v>21</v>
      </c>
      <c r="AM90" s="2448" t="s">
        <v>21</v>
      </c>
      <c r="AN90" s="217" t="s">
        <v>21</v>
      </c>
      <c r="AO90" s="1448" t="s">
        <v>35</v>
      </c>
      <c r="AP90" s="670" t="s">
        <v>26</v>
      </c>
      <c r="AQ90" s="88" t="s">
        <v>26</v>
      </c>
      <c r="AR90" s="89" t="s">
        <v>26</v>
      </c>
      <c r="AS90" s="137" t="s">
        <v>170</v>
      </c>
      <c r="AT90" s="82">
        <v>1037</v>
      </c>
      <c r="AU90" s="2448">
        <v>1051</v>
      </c>
      <c r="AV90" s="2448" t="s">
        <v>21</v>
      </c>
      <c r="AW90" s="2448" t="s">
        <v>21</v>
      </c>
      <c r="AX90" s="2448">
        <v>1051</v>
      </c>
      <c r="AY90" s="2448">
        <v>1051</v>
      </c>
      <c r="AZ90" s="2448" t="s">
        <v>21</v>
      </c>
      <c r="BA90" s="2448">
        <v>73</v>
      </c>
      <c r="BB90" s="2448">
        <v>8513</v>
      </c>
      <c r="BC90" s="2448">
        <v>8524</v>
      </c>
      <c r="BD90" s="2448">
        <v>793</v>
      </c>
      <c r="BE90" s="2448">
        <v>4122</v>
      </c>
      <c r="BF90" s="2448">
        <v>3609</v>
      </c>
      <c r="BG90" s="2448">
        <v>2925</v>
      </c>
      <c r="BH90" s="2448">
        <v>684</v>
      </c>
      <c r="BI90" s="217">
        <v>338</v>
      </c>
      <c r="BJ90" s="1448" t="s">
        <v>35</v>
      </c>
      <c r="BK90" s="670" t="s">
        <v>26</v>
      </c>
      <c r="BL90" s="88" t="s">
        <v>26</v>
      </c>
      <c r="BM90" s="89" t="s">
        <v>26</v>
      </c>
      <c r="BN90" s="137" t="s">
        <v>170</v>
      </c>
      <c r="BO90" s="82" t="s">
        <v>21</v>
      </c>
      <c r="BP90" s="2448" t="s">
        <v>21</v>
      </c>
      <c r="BQ90" s="2448" t="s">
        <v>21</v>
      </c>
      <c r="BR90" s="2448" t="s">
        <v>21</v>
      </c>
      <c r="BS90" s="2448" t="s">
        <v>21</v>
      </c>
      <c r="BT90" s="2448" t="s">
        <v>21</v>
      </c>
      <c r="BU90" s="2448" t="s">
        <v>21</v>
      </c>
      <c r="BV90" s="2448" t="s">
        <v>21</v>
      </c>
      <c r="BW90" s="668" t="s">
        <v>35</v>
      </c>
      <c r="BX90" s="1952" t="s">
        <v>26</v>
      </c>
      <c r="BY90" s="2448"/>
      <c r="BZ90" s="2448"/>
      <c r="CA90" s="2448"/>
      <c r="CB90" s="2448"/>
      <c r="CC90" s="2448"/>
      <c r="CD90" s="2448"/>
      <c r="CE90" s="1060"/>
      <c r="CF90" s="1060"/>
      <c r="CG90" s="74"/>
      <c r="CH90" s="211"/>
      <c r="CI90" s="211"/>
      <c r="CJ90" s="211"/>
      <c r="CK90" s="211"/>
      <c r="CL90" s="211"/>
      <c r="CM90" s="211"/>
      <c r="CN90" s="4"/>
    </row>
    <row r="91" spans="1:92" ht="15" customHeight="1">
      <c r="A91" s="88" t="s">
        <v>26</v>
      </c>
      <c r="B91" s="89" t="s">
        <v>26</v>
      </c>
      <c r="C91" s="137" t="s">
        <v>171</v>
      </c>
      <c r="D91" s="82">
        <v>5486</v>
      </c>
      <c r="E91" s="2448">
        <v>5481</v>
      </c>
      <c r="F91" s="2448" t="s">
        <v>22</v>
      </c>
      <c r="G91" s="2448" t="s">
        <v>22</v>
      </c>
      <c r="H91" s="2448">
        <v>5481</v>
      </c>
      <c r="I91" s="2448" t="s">
        <v>22</v>
      </c>
      <c r="J91" s="2448">
        <v>5481</v>
      </c>
      <c r="K91" s="2448">
        <v>1741</v>
      </c>
      <c r="L91" s="2448">
        <v>4030</v>
      </c>
      <c r="M91" s="2448">
        <v>4775</v>
      </c>
      <c r="N91" s="2448">
        <v>1675</v>
      </c>
      <c r="O91" s="2448">
        <v>697</v>
      </c>
      <c r="P91" s="2448">
        <v>2403</v>
      </c>
      <c r="Q91" s="2448">
        <v>804</v>
      </c>
      <c r="R91" s="2448">
        <v>1599</v>
      </c>
      <c r="S91" s="217">
        <v>10089</v>
      </c>
      <c r="T91" s="1448" t="s">
        <v>36</v>
      </c>
      <c r="U91" s="670" t="s">
        <v>26</v>
      </c>
      <c r="V91" s="88" t="s">
        <v>26</v>
      </c>
      <c r="W91" s="89" t="s">
        <v>26</v>
      </c>
      <c r="X91" s="137" t="s">
        <v>171</v>
      </c>
      <c r="Y91" s="82">
        <v>1</v>
      </c>
      <c r="Z91" s="2448">
        <v>1</v>
      </c>
      <c r="AA91" s="2448" t="s">
        <v>21</v>
      </c>
      <c r="AB91" s="2448" t="s">
        <v>21</v>
      </c>
      <c r="AC91" s="2448">
        <v>1</v>
      </c>
      <c r="AD91" s="2448" t="s">
        <v>21</v>
      </c>
      <c r="AE91" s="2448">
        <v>1</v>
      </c>
      <c r="AF91" s="2448" t="s">
        <v>21</v>
      </c>
      <c r="AG91" s="2448" t="s">
        <v>21</v>
      </c>
      <c r="AH91" s="2448" t="s">
        <v>21</v>
      </c>
      <c r="AI91" s="2448" t="s">
        <v>21</v>
      </c>
      <c r="AJ91" s="2448" t="s">
        <v>21</v>
      </c>
      <c r="AK91" s="2448" t="s">
        <v>21</v>
      </c>
      <c r="AL91" s="2448" t="s">
        <v>21</v>
      </c>
      <c r="AM91" s="2448" t="s">
        <v>21</v>
      </c>
      <c r="AN91" s="217" t="s">
        <v>21</v>
      </c>
      <c r="AO91" s="1448" t="s">
        <v>36</v>
      </c>
      <c r="AP91" s="670" t="s">
        <v>26</v>
      </c>
      <c r="AQ91" s="88" t="s">
        <v>26</v>
      </c>
      <c r="AR91" s="89" t="s">
        <v>26</v>
      </c>
      <c r="AS91" s="137" t="s">
        <v>171</v>
      </c>
      <c r="AT91" s="82">
        <v>1101</v>
      </c>
      <c r="AU91" s="2448">
        <v>1037</v>
      </c>
      <c r="AV91" s="2448" t="s">
        <v>21</v>
      </c>
      <c r="AW91" s="2448" t="s">
        <v>21</v>
      </c>
      <c r="AX91" s="2448">
        <v>1037</v>
      </c>
      <c r="AY91" s="2448">
        <v>1037</v>
      </c>
      <c r="AZ91" s="2448" t="s">
        <v>21</v>
      </c>
      <c r="BA91" s="2448">
        <v>137</v>
      </c>
      <c r="BB91" s="2448">
        <v>9584</v>
      </c>
      <c r="BC91" s="2448">
        <v>9608</v>
      </c>
      <c r="BD91" s="2448">
        <v>852</v>
      </c>
      <c r="BE91" s="2448">
        <v>4801</v>
      </c>
      <c r="BF91" s="2448">
        <v>3955</v>
      </c>
      <c r="BG91" s="2448">
        <v>3156</v>
      </c>
      <c r="BH91" s="2448">
        <v>799</v>
      </c>
      <c r="BI91" s="217">
        <v>318</v>
      </c>
      <c r="BJ91" s="1448" t="s">
        <v>36</v>
      </c>
      <c r="BK91" s="670" t="s">
        <v>26</v>
      </c>
      <c r="BL91" s="88" t="s">
        <v>26</v>
      </c>
      <c r="BM91" s="89" t="s">
        <v>26</v>
      </c>
      <c r="BN91" s="137" t="s">
        <v>171</v>
      </c>
      <c r="BO91" s="82" t="s">
        <v>21</v>
      </c>
      <c r="BP91" s="2448" t="s">
        <v>21</v>
      </c>
      <c r="BQ91" s="2448" t="s">
        <v>21</v>
      </c>
      <c r="BR91" s="2448" t="s">
        <v>21</v>
      </c>
      <c r="BS91" s="2448" t="s">
        <v>21</v>
      </c>
      <c r="BT91" s="2448" t="s">
        <v>21</v>
      </c>
      <c r="BU91" s="2448" t="s">
        <v>21</v>
      </c>
      <c r="BV91" s="2448" t="s">
        <v>21</v>
      </c>
      <c r="BW91" s="668" t="s">
        <v>36</v>
      </c>
      <c r="BX91" s="1952" t="s">
        <v>26</v>
      </c>
      <c r="BY91" s="2448"/>
      <c r="BZ91" s="2448"/>
      <c r="CA91" s="2448"/>
      <c r="CB91" s="2448"/>
      <c r="CC91" s="2448"/>
      <c r="CD91" s="2448"/>
      <c r="CE91" s="1060"/>
      <c r="CF91" s="1060"/>
      <c r="CG91" s="74"/>
      <c r="CH91" s="211"/>
      <c r="CI91" s="211"/>
      <c r="CJ91" s="211"/>
      <c r="CK91" s="211"/>
      <c r="CL91" s="211"/>
      <c r="CM91" s="211"/>
      <c r="CN91" s="4"/>
    </row>
    <row r="92" spans="1:92" ht="15" customHeight="1">
      <c r="A92" s="88" t="s">
        <v>26</v>
      </c>
      <c r="B92" s="89" t="s">
        <v>26</v>
      </c>
      <c r="C92" s="137" t="s">
        <v>172</v>
      </c>
      <c r="D92" s="82">
        <v>3928</v>
      </c>
      <c r="E92" s="2448">
        <v>3956</v>
      </c>
      <c r="F92" s="2448" t="s">
        <v>22</v>
      </c>
      <c r="G92" s="2448" t="s">
        <v>22</v>
      </c>
      <c r="H92" s="2448">
        <v>3956</v>
      </c>
      <c r="I92" s="2448" t="s">
        <v>22</v>
      </c>
      <c r="J92" s="2448">
        <v>3956</v>
      </c>
      <c r="K92" s="2448">
        <v>1709</v>
      </c>
      <c r="L92" s="2448">
        <v>5674</v>
      </c>
      <c r="M92" s="2448">
        <v>4897</v>
      </c>
      <c r="N92" s="2448">
        <v>2261</v>
      </c>
      <c r="O92" s="2448">
        <v>724</v>
      </c>
      <c r="P92" s="2448">
        <v>1912</v>
      </c>
      <c r="Q92" s="2448">
        <v>495</v>
      </c>
      <c r="R92" s="2448">
        <v>1417</v>
      </c>
      <c r="S92" s="217">
        <v>10875</v>
      </c>
      <c r="T92" s="1448" t="s">
        <v>37</v>
      </c>
      <c r="U92" s="670" t="s">
        <v>26</v>
      </c>
      <c r="V92" s="88" t="s">
        <v>26</v>
      </c>
      <c r="W92" s="89" t="s">
        <v>26</v>
      </c>
      <c r="X92" s="137" t="s">
        <v>172</v>
      </c>
      <c r="Y92" s="82">
        <v>1</v>
      </c>
      <c r="Z92" s="2448">
        <v>1</v>
      </c>
      <c r="AA92" s="2448" t="s">
        <v>21</v>
      </c>
      <c r="AB92" s="2448" t="s">
        <v>21</v>
      </c>
      <c r="AC92" s="2448">
        <v>1</v>
      </c>
      <c r="AD92" s="2448" t="s">
        <v>21</v>
      </c>
      <c r="AE92" s="2448">
        <v>1</v>
      </c>
      <c r="AF92" s="2448" t="s">
        <v>21</v>
      </c>
      <c r="AG92" s="2448" t="s">
        <v>21</v>
      </c>
      <c r="AH92" s="2448" t="s">
        <v>21</v>
      </c>
      <c r="AI92" s="2448" t="s">
        <v>21</v>
      </c>
      <c r="AJ92" s="2448" t="s">
        <v>21</v>
      </c>
      <c r="AK92" s="2448" t="s">
        <v>21</v>
      </c>
      <c r="AL92" s="2448" t="s">
        <v>21</v>
      </c>
      <c r="AM92" s="2448" t="s">
        <v>21</v>
      </c>
      <c r="AN92" s="217" t="s">
        <v>21</v>
      </c>
      <c r="AO92" s="1448" t="s">
        <v>37</v>
      </c>
      <c r="AP92" s="670" t="s">
        <v>26</v>
      </c>
      <c r="AQ92" s="88" t="s">
        <v>26</v>
      </c>
      <c r="AR92" s="89" t="s">
        <v>26</v>
      </c>
      <c r="AS92" s="137" t="s">
        <v>172</v>
      </c>
      <c r="AT92" s="82">
        <v>592</v>
      </c>
      <c r="AU92" s="2448">
        <v>617</v>
      </c>
      <c r="AV92" s="2448" t="s">
        <v>21</v>
      </c>
      <c r="AW92" s="2448" t="s">
        <v>21</v>
      </c>
      <c r="AX92" s="2448">
        <v>617</v>
      </c>
      <c r="AY92" s="2448">
        <v>617</v>
      </c>
      <c r="AZ92" s="2448" t="s">
        <v>21</v>
      </c>
      <c r="BA92" s="2448">
        <v>112</v>
      </c>
      <c r="BB92" s="2448">
        <v>8273</v>
      </c>
      <c r="BC92" s="2448">
        <v>8233</v>
      </c>
      <c r="BD92" s="2448">
        <v>825</v>
      </c>
      <c r="BE92" s="2448">
        <v>3941</v>
      </c>
      <c r="BF92" s="2448">
        <v>3467</v>
      </c>
      <c r="BG92" s="2448">
        <v>2790</v>
      </c>
      <c r="BH92" s="2448">
        <v>677</v>
      </c>
      <c r="BI92" s="217">
        <v>361</v>
      </c>
      <c r="BJ92" s="1448" t="s">
        <v>37</v>
      </c>
      <c r="BK92" s="670" t="s">
        <v>26</v>
      </c>
      <c r="BL92" s="88" t="s">
        <v>26</v>
      </c>
      <c r="BM92" s="89" t="s">
        <v>26</v>
      </c>
      <c r="BN92" s="137" t="s">
        <v>172</v>
      </c>
      <c r="BO92" s="82" t="s">
        <v>21</v>
      </c>
      <c r="BP92" s="2448" t="s">
        <v>21</v>
      </c>
      <c r="BQ92" s="2448" t="s">
        <v>21</v>
      </c>
      <c r="BR92" s="2448" t="s">
        <v>21</v>
      </c>
      <c r="BS92" s="2448" t="s">
        <v>21</v>
      </c>
      <c r="BT92" s="2448" t="s">
        <v>21</v>
      </c>
      <c r="BU92" s="2448" t="s">
        <v>21</v>
      </c>
      <c r="BV92" s="2448" t="s">
        <v>21</v>
      </c>
      <c r="BW92" s="668" t="s">
        <v>37</v>
      </c>
      <c r="BX92" s="1952" t="s">
        <v>26</v>
      </c>
      <c r="BY92" s="2448"/>
      <c r="BZ92" s="2448"/>
      <c r="CA92" s="2448"/>
      <c r="CB92" s="2448"/>
      <c r="CC92" s="2448"/>
      <c r="CD92" s="2448"/>
      <c r="CE92" s="1060"/>
      <c r="CF92" s="1060"/>
      <c r="CG92" s="74"/>
      <c r="CH92" s="211"/>
      <c r="CI92" s="211"/>
      <c r="CJ92" s="211"/>
      <c r="CK92" s="211"/>
      <c r="CL92" s="211"/>
      <c r="CM92" s="211"/>
      <c r="CN92" s="4"/>
    </row>
    <row r="93" spans="1:92" ht="15" customHeight="1">
      <c r="A93" s="88" t="s">
        <v>26</v>
      </c>
      <c r="B93" s="89" t="s">
        <v>26</v>
      </c>
      <c r="C93" s="137" t="s">
        <v>173</v>
      </c>
      <c r="D93" s="82">
        <v>4910</v>
      </c>
      <c r="E93" s="2448">
        <v>4798</v>
      </c>
      <c r="F93" s="2448" t="s">
        <v>22</v>
      </c>
      <c r="G93" s="2448" t="s">
        <v>22</v>
      </c>
      <c r="H93" s="2448">
        <v>4798</v>
      </c>
      <c r="I93" s="2448" t="s">
        <v>22</v>
      </c>
      <c r="J93" s="2448">
        <v>4798</v>
      </c>
      <c r="K93" s="2448">
        <v>1820</v>
      </c>
      <c r="L93" s="2448">
        <v>3684</v>
      </c>
      <c r="M93" s="2448">
        <v>4654</v>
      </c>
      <c r="N93" s="2448">
        <v>1785</v>
      </c>
      <c r="O93" s="2448">
        <v>721</v>
      </c>
      <c r="P93" s="2448">
        <v>2148</v>
      </c>
      <c r="Q93" s="2448">
        <v>771</v>
      </c>
      <c r="R93" s="2448">
        <v>1377</v>
      </c>
      <c r="S93" s="217">
        <v>9892</v>
      </c>
      <c r="T93" s="1448" t="s">
        <v>38</v>
      </c>
      <c r="U93" s="670" t="s">
        <v>26</v>
      </c>
      <c r="V93" s="88" t="s">
        <v>26</v>
      </c>
      <c r="W93" s="89" t="s">
        <v>26</v>
      </c>
      <c r="X93" s="137" t="s">
        <v>173</v>
      </c>
      <c r="Y93" s="82">
        <v>1</v>
      </c>
      <c r="Z93" s="2448">
        <v>1</v>
      </c>
      <c r="AA93" s="2448" t="s">
        <v>21</v>
      </c>
      <c r="AB93" s="2448" t="s">
        <v>21</v>
      </c>
      <c r="AC93" s="2448">
        <v>1</v>
      </c>
      <c r="AD93" s="2448" t="s">
        <v>21</v>
      </c>
      <c r="AE93" s="2448">
        <v>1</v>
      </c>
      <c r="AF93" s="2448" t="s">
        <v>21</v>
      </c>
      <c r="AG93" s="2448" t="s">
        <v>21</v>
      </c>
      <c r="AH93" s="2448" t="s">
        <v>21</v>
      </c>
      <c r="AI93" s="2448" t="s">
        <v>21</v>
      </c>
      <c r="AJ93" s="2448" t="s">
        <v>21</v>
      </c>
      <c r="AK93" s="2448" t="s">
        <v>21</v>
      </c>
      <c r="AL93" s="2448" t="s">
        <v>21</v>
      </c>
      <c r="AM93" s="2448" t="s">
        <v>21</v>
      </c>
      <c r="AN93" s="217" t="s">
        <v>21</v>
      </c>
      <c r="AO93" s="1448" t="s">
        <v>38</v>
      </c>
      <c r="AP93" s="670" t="s">
        <v>26</v>
      </c>
      <c r="AQ93" s="88" t="s">
        <v>26</v>
      </c>
      <c r="AR93" s="89" t="s">
        <v>26</v>
      </c>
      <c r="AS93" s="137" t="s">
        <v>173</v>
      </c>
      <c r="AT93" s="82">
        <v>1104</v>
      </c>
      <c r="AU93" s="2448">
        <v>1081</v>
      </c>
      <c r="AV93" s="2448" t="s">
        <v>21</v>
      </c>
      <c r="AW93" s="2448" t="s">
        <v>21</v>
      </c>
      <c r="AX93" s="2448">
        <v>1081</v>
      </c>
      <c r="AY93" s="2448">
        <v>1081</v>
      </c>
      <c r="AZ93" s="2448" t="s">
        <v>21</v>
      </c>
      <c r="BA93" s="2448">
        <v>135</v>
      </c>
      <c r="BB93" s="2448">
        <v>9351</v>
      </c>
      <c r="BC93" s="2448">
        <v>9351</v>
      </c>
      <c r="BD93" s="2448">
        <v>825</v>
      </c>
      <c r="BE93" s="2448">
        <v>4698</v>
      </c>
      <c r="BF93" s="2448">
        <v>3828</v>
      </c>
      <c r="BG93" s="2448">
        <v>3144</v>
      </c>
      <c r="BH93" s="2448">
        <v>684</v>
      </c>
      <c r="BI93" s="217">
        <v>343</v>
      </c>
      <c r="BJ93" s="1448" t="s">
        <v>38</v>
      </c>
      <c r="BK93" s="670" t="s">
        <v>26</v>
      </c>
      <c r="BL93" s="88" t="s">
        <v>26</v>
      </c>
      <c r="BM93" s="89" t="s">
        <v>26</v>
      </c>
      <c r="BN93" s="137" t="s">
        <v>173</v>
      </c>
      <c r="BO93" s="82" t="s">
        <v>21</v>
      </c>
      <c r="BP93" s="2448" t="s">
        <v>21</v>
      </c>
      <c r="BQ93" s="2448" t="s">
        <v>21</v>
      </c>
      <c r="BR93" s="2448" t="s">
        <v>21</v>
      </c>
      <c r="BS93" s="2448" t="s">
        <v>21</v>
      </c>
      <c r="BT93" s="2448" t="s">
        <v>21</v>
      </c>
      <c r="BU93" s="2448" t="s">
        <v>21</v>
      </c>
      <c r="BV93" s="2448" t="s">
        <v>21</v>
      </c>
      <c r="BW93" s="668" t="s">
        <v>38</v>
      </c>
      <c r="BX93" s="1952" t="s">
        <v>26</v>
      </c>
      <c r="BY93" s="2448"/>
      <c r="BZ93" s="2448"/>
      <c r="CA93" s="2448"/>
      <c r="CB93" s="2448"/>
      <c r="CC93" s="2448"/>
      <c r="CD93" s="2448"/>
      <c r="CE93" s="1060"/>
      <c r="CF93" s="1060"/>
      <c r="CG93" s="74"/>
      <c r="CH93" s="211"/>
      <c r="CI93" s="211"/>
      <c r="CJ93" s="211"/>
      <c r="CK93" s="211"/>
      <c r="CL93" s="211"/>
      <c r="CM93" s="211"/>
      <c r="CN93" s="4"/>
    </row>
    <row r="94" spans="1:92" ht="15" customHeight="1">
      <c r="A94" s="88" t="s">
        <v>26</v>
      </c>
      <c r="B94" s="89" t="s">
        <v>26</v>
      </c>
      <c r="C94" s="137" t="s">
        <v>174</v>
      </c>
      <c r="D94" s="82">
        <v>4631</v>
      </c>
      <c r="E94" s="2448">
        <v>4721</v>
      </c>
      <c r="F94" s="2448" t="s">
        <v>22</v>
      </c>
      <c r="G94" s="2448" t="s">
        <v>22</v>
      </c>
      <c r="H94" s="2448">
        <v>4721</v>
      </c>
      <c r="I94" s="2448" t="s">
        <v>22</v>
      </c>
      <c r="J94" s="2448">
        <v>4721</v>
      </c>
      <c r="K94" s="2448">
        <v>1728</v>
      </c>
      <c r="L94" s="2448">
        <v>5667</v>
      </c>
      <c r="M94" s="2448">
        <v>3724</v>
      </c>
      <c r="N94" s="2448">
        <v>1250</v>
      </c>
      <c r="O94" s="2448">
        <v>360</v>
      </c>
      <c r="P94" s="2448">
        <v>2114</v>
      </c>
      <c r="Q94" s="2448">
        <v>668</v>
      </c>
      <c r="R94" s="2448">
        <v>1446</v>
      </c>
      <c r="S94" s="217">
        <v>11825</v>
      </c>
      <c r="T94" s="1448" t="s">
        <v>39</v>
      </c>
      <c r="U94" s="670" t="s">
        <v>26</v>
      </c>
      <c r="V94" s="88" t="s">
        <v>26</v>
      </c>
      <c r="W94" s="89" t="s">
        <v>26</v>
      </c>
      <c r="X94" s="137" t="s">
        <v>174</v>
      </c>
      <c r="Y94" s="82">
        <v>1</v>
      </c>
      <c r="Z94" s="2448">
        <v>1</v>
      </c>
      <c r="AA94" s="2448" t="s">
        <v>21</v>
      </c>
      <c r="AB94" s="2448" t="s">
        <v>21</v>
      </c>
      <c r="AC94" s="2448">
        <v>1</v>
      </c>
      <c r="AD94" s="2448" t="s">
        <v>21</v>
      </c>
      <c r="AE94" s="2448">
        <v>1</v>
      </c>
      <c r="AF94" s="2448" t="s">
        <v>21</v>
      </c>
      <c r="AG94" s="2448" t="s">
        <v>21</v>
      </c>
      <c r="AH94" s="2448" t="s">
        <v>21</v>
      </c>
      <c r="AI94" s="2448" t="s">
        <v>21</v>
      </c>
      <c r="AJ94" s="2448" t="s">
        <v>21</v>
      </c>
      <c r="AK94" s="2448" t="s">
        <v>21</v>
      </c>
      <c r="AL94" s="2448" t="s">
        <v>21</v>
      </c>
      <c r="AM94" s="2448" t="s">
        <v>21</v>
      </c>
      <c r="AN94" s="217" t="s">
        <v>21</v>
      </c>
      <c r="AO94" s="1448" t="s">
        <v>39</v>
      </c>
      <c r="AP94" s="670" t="s">
        <v>26</v>
      </c>
      <c r="AQ94" s="88" t="s">
        <v>26</v>
      </c>
      <c r="AR94" s="89" t="s">
        <v>26</v>
      </c>
      <c r="AS94" s="137" t="s">
        <v>174</v>
      </c>
      <c r="AT94" s="82">
        <v>1064</v>
      </c>
      <c r="AU94" s="2448">
        <v>1081</v>
      </c>
      <c r="AV94" s="2448" t="s">
        <v>21</v>
      </c>
      <c r="AW94" s="2448" t="s">
        <v>21</v>
      </c>
      <c r="AX94" s="2448">
        <v>1081</v>
      </c>
      <c r="AY94" s="2448">
        <v>1081</v>
      </c>
      <c r="AZ94" s="2448" t="s">
        <v>21</v>
      </c>
      <c r="BA94" s="2448">
        <v>118</v>
      </c>
      <c r="BB94" s="2448">
        <v>9327</v>
      </c>
      <c r="BC94" s="2448">
        <v>9310</v>
      </c>
      <c r="BD94" s="2448">
        <v>837</v>
      </c>
      <c r="BE94" s="2448">
        <v>4765</v>
      </c>
      <c r="BF94" s="2448">
        <v>3708</v>
      </c>
      <c r="BG94" s="2448">
        <v>3130</v>
      </c>
      <c r="BH94" s="2448">
        <v>578</v>
      </c>
      <c r="BI94" s="217">
        <v>375</v>
      </c>
      <c r="BJ94" s="1448" t="s">
        <v>39</v>
      </c>
      <c r="BK94" s="670" t="s">
        <v>26</v>
      </c>
      <c r="BL94" s="88" t="s">
        <v>26</v>
      </c>
      <c r="BM94" s="89" t="s">
        <v>26</v>
      </c>
      <c r="BN94" s="137" t="s">
        <v>174</v>
      </c>
      <c r="BO94" s="82" t="s">
        <v>21</v>
      </c>
      <c r="BP94" s="2448" t="s">
        <v>21</v>
      </c>
      <c r="BQ94" s="2448" t="s">
        <v>21</v>
      </c>
      <c r="BR94" s="2448" t="s">
        <v>21</v>
      </c>
      <c r="BS94" s="2448" t="s">
        <v>21</v>
      </c>
      <c r="BT94" s="2448" t="s">
        <v>21</v>
      </c>
      <c r="BU94" s="2448" t="s">
        <v>21</v>
      </c>
      <c r="BV94" s="2448" t="s">
        <v>21</v>
      </c>
      <c r="BW94" s="668" t="s">
        <v>39</v>
      </c>
      <c r="BX94" s="1952" t="s">
        <v>26</v>
      </c>
      <c r="BY94" s="2448"/>
      <c r="BZ94" s="2448"/>
      <c r="CA94" s="2448"/>
      <c r="CB94" s="2448"/>
      <c r="CC94" s="2448"/>
      <c r="CD94" s="2448"/>
      <c r="CE94" s="1060"/>
      <c r="CF94" s="1060"/>
      <c r="CG94" s="74"/>
      <c r="CH94" s="211"/>
      <c r="CI94" s="211"/>
      <c r="CJ94" s="211"/>
      <c r="CK94" s="211"/>
      <c r="CL94" s="211"/>
      <c r="CM94" s="211"/>
      <c r="CN94" s="4"/>
    </row>
    <row r="95" spans="1:92" ht="15" customHeight="1">
      <c r="A95" s="88" t="s">
        <v>26</v>
      </c>
      <c r="B95" s="89" t="s">
        <v>26</v>
      </c>
      <c r="C95" s="137" t="s">
        <v>175</v>
      </c>
      <c r="D95" s="82">
        <v>4744</v>
      </c>
      <c r="E95" s="2448">
        <v>4687</v>
      </c>
      <c r="F95" s="2448" t="s">
        <v>22</v>
      </c>
      <c r="G95" s="2448" t="s">
        <v>22</v>
      </c>
      <c r="H95" s="2448">
        <v>4687</v>
      </c>
      <c r="I95" s="2448" t="s">
        <v>22</v>
      </c>
      <c r="J95" s="2448">
        <v>4687</v>
      </c>
      <c r="K95" s="2448">
        <v>1781</v>
      </c>
      <c r="L95" s="2448">
        <v>4516</v>
      </c>
      <c r="M95" s="2448">
        <v>4788</v>
      </c>
      <c r="N95" s="2448">
        <v>1631</v>
      </c>
      <c r="O95" s="2448">
        <v>315</v>
      </c>
      <c r="P95" s="2448">
        <v>2842</v>
      </c>
      <c r="Q95" s="2448">
        <v>865</v>
      </c>
      <c r="R95" s="2448">
        <v>1977</v>
      </c>
      <c r="S95" s="217">
        <v>11546</v>
      </c>
      <c r="T95" s="1448" t="s">
        <v>40</v>
      </c>
      <c r="U95" s="670" t="s">
        <v>26</v>
      </c>
      <c r="V95" s="88" t="s">
        <v>26</v>
      </c>
      <c r="W95" s="89" t="s">
        <v>26</v>
      </c>
      <c r="X95" s="137" t="s">
        <v>175</v>
      </c>
      <c r="Y95" s="82">
        <v>1</v>
      </c>
      <c r="Z95" s="2448">
        <v>1</v>
      </c>
      <c r="AA95" s="2448" t="s">
        <v>21</v>
      </c>
      <c r="AB95" s="2448" t="s">
        <v>21</v>
      </c>
      <c r="AC95" s="2448">
        <v>1</v>
      </c>
      <c r="AD95" s="2448" t="s">
        <v>21</v>
      </c>
      <c r="AE95" s="2448">
        <v>1</v>
      </c>
      <c r="AF95" s="2448" t="s">
        <v>21</v>
      </c>
      <c r="AG95" s="2448" t="s">
        <v>21</v>
      </c>
      <c r="AH95" s="2448" t="s">
        <v>21</v>
      </c>
      <c r="AI95" s="2448" t="s">
        <v>21</v>
      </c>
      <c r="AJ95" s="2448" t="s">
        <v>21</v>
      </c>
      <c r="AK95" s="2448" t="s">
        <v>21</v>
      </c>
      <c r="AL95" s="2448" t="s">
        <v>21</v>
      </c>
      <c r="AM95" s="2448" t="s">
        <v>21</v>
      </c>
      <c r="AN95" s="217" t="s">
        <v>21</v>
      </c>
      <c r="AO95" s="1448" t="s">
        <v>40</v>
      </c>
      <c r="AP95" s="670" t="s">
        <v>26</v>
      </c>
      <c r="AQ95" s="88" t="s">
        <v>26</v>
      </c>
      <c r="AR95" s="89" t="s">
        <v>26</v>
      </c>
      <c r="AS95" s="137" t="s">
        <v>175</v>
      </c>
      <c r="AT95" s="82">
        <v>1045</v>
      </c>
      <c r="AU95" s="2448">
        <v>1039</v>
      </c>
      <c r="AV95" s="2448" t="s">
        <v>21</v>
      </c>
      <c r="AW95" s="2448" t="s">
        <v>21</v>
      </c>
      <c r="AX95" s="2448">
        <v>1039</v>
      </c>
      <c r="AY95" s="2448">
        <v>1039</v>
      </c>
      <c r="AZ95" s="2448" t="s">
        <v>21</v>
      </c>
      <c r="BA95" s="2448">
        <v>124</v>
      </c>
      <c r="BB95" s="2448">
        <v>9366</v>
      </c>
      <c r="BC95" s="2448">
        <v>9381</v>
      </c>
      <c r="BD95" s="2448">
        <v>987</v>
      </c>
      <c r="BE95" s="2448">
        <v>4569</v>
      </c>
      <c r="BF95" s="2448">
        <v>3825</v>
      </c>
      <c r="BG95" s="2448">
        <v>3226</v>
      </c>
      <c r="BH95" s="2448">
        <v>599</v>
      </c>
      <c r="BI95" s="217">
        <v>363</v>
      </c>
      <c r="BJ95" s="1448" t="s">
        <v>40</v>
      </c>
      <c r="BK95" s="670" t="s">
        <v>26</v>
      </c>
      <c r="BL95" s="88" t="s">
        <v>26</v>
      </c>
      <c r="BM95" s="89" t="s">
        <v>26</v>
      </c>
      <c r="BN95" s="137" t="s">
        <v>175</v>
      </c>
      <c r="BO95" s="82" t="s">
        <v>21</v>
      </c>
      <c r="BP95" s="2448" t="s">
        <v>21</v>
      </c>
      <c r="BQ95" s="2448" t="s">
        <v>21</v>
      </c>
      <c r="BR95" s="2448" t="s">
        <v>21</v>
      </c>
      <c r="BS95" s="2448" t="s">
        <v>21</v>
      </c>
      <c r="BT95" s="2448" t="s">
        <v>21</v>
      </c>
      <c r="BU95" s="2448" t="s">
        <v>21</v>
      </c>
      <c r="BV95" s="2448" t="s">
        <v>21</v>
      </c>
      <c r="BW95" s="668" t="s">
        <v>40</v>
      </c>
      <c r="BX95" s="1952" t="s">
        <v>26</v>
      </c>
      <c r="BY95" s="2448"/>
      <c r="BZ95" s="2448"/>
      <c r="CA95" s="2448"/>
      <c r="CB95" s="2448"/>
      <c r="CC95" s="2448"/>
      <c r="CD95" s="2448"/>
      <c r="CE95" s="1060"/>
      <c r="CF95" s="1060"/>
      <c r="CG95" s="74"/>
      <c r="CH95" s="211"/>
      <c r="CI95" s="211"/>
      <c r="CJ95" s="211"/>
      <c r="CK95" s="211"/>
      <c r="CL95" s="211"/>
      <c r="CM95" s="211"/>
      <c r="CN95" s="4"/>
    </row>
    <row r="96" spans="1:92" ht="15" customHeight="1">
      <c r="A96" s="105" t="s">
        <v>26</v>
      </c>
      <c r="B96" s="106" t="s">
        <v>26</v>
      </c>
      <c r="C96" s="1174" t="s">
        <v>176</v>
      </c>
      <c r="D96" s="107">
        <v>4192</v>
      </c>
      <c r="E96" s="2449">
        <v>4210</v>
      </c>
      <c r="F96" s="2449" t="s">
        <v>22</v>
      </c>
      <c r="G96" s="2449" t="s">
        <v>22</v>
      </c>
      <c r="H96" s="2449">
        <v>4210</v>
      </c>
      <c r="I96" s="2449" t="s">
        <v>22</v>
      </c>
      <c r="J96" s="2449">
        <v>4210</v>
      </c>
      <c r="K96" s="2449">
        <v>1761</v>
      </c>
      <c r="L96" s="2449">
        <v>6350</v>
      </c>
      <c r="M96" s="2449">
        <v>6525</v>
      </c>
      <c r="N96" s="2449">
        <v>2305</v>
      </c>
      <c r="O96" s="2449">
        <v>427</v>
      </c>
      <c r="P96" s="2449">
        <v>3793</v>
      </c>
      <c r="Q96" s="2449">
        <v>628</v>
      </c>
      <c r="R96" s="2449">
        <v>3165</v>
      </c>
      <c r="S96" s="512">
        <v>11333</v>
      </c>
      <c r="T96" s="1450" t="s">
        <v>41</v>
      </c>
      <c r="U96" s="673" t="s">
        <v>26</v>
      </c>
      <c r="V96" s="105" t="s">
        <v>26</v>
      </c>
      <c r="W96" s="106" t="s">
        <v>26</v>
      </c>
      <c r="X96" s="1174" t="s">
        <v>176</v>
      </c>
      <c r="Y96" s="107">
        <v>1</v>
      </c>
      <c r="Z96" s="2449">
        <v>1</v>
      </c>
      <c r="AA96" s="2449" t="s">
        <v>21</v>
      </c>
      <c r="AB96" s="2449" t="s">
        <v>21</v>
      </c>
      <c r="AC96" s="2449">
        <v>1</v>
      </c>
      <c r="AD96" s="2449" t="s">
        <v>21</v>
      </c>
      <c r="AE96" s="2449">
        <v>1</v>
      </c>
      <c r="AF96" s="2449" t="s">
        <v>21</v>
      </c>
      <c r="AG96" s="2449" t="s">
        <v>21</v>
      </c>
      <c r="AH96" s="2449" t="s">
        <v>21</v>
      </c>
      <c r="AI96" s="2449" t="s">
        <v>21</v>
      </c>
      <c r="AJ96" s="2449" t="s">
        <v>21</v>
      </c>
      <c r="AK96" s="2449" t="s">
        <v>21</v>
      </c>
      <c r="AL96" s="2449" t="s">
        <v>21</v>
      </c>
      <c r="AM96" s="2449" t="s">
        <v>21</v>
      </c>
      <c r="AN96" s="512" t="s">
        <v>21</v>
      </c>
      <c r="AO96" s="1450" t="s">
        <v>41</v>
      </c>
      <c r="AP96" s="673" t="s">
        <v>26</v>
      </c>
      <c r="AQ96" s="105" t="s">
        <v>26</v>
      </c>
      <c r="AR96" s="106" t="s">
        <v>26</v>
      </c>
      <c r="AS96" s="1174" t="s">
        <v>176</v>
      </c>
      <c r="AT96" s="107">
        <v>722</v>
      </c>
      <c r="AU96" s="2449">
        <v>767</v>
      </c>
      <c r="AV96" s="2449" t="s">
        <v>21</v>
      </c>
      <c r="AW96" s="2449" t="s">
        <v>21</v>
      </c>
      <c r="AX96" s="2449">
        <v>767</v>
      </c>
      <c r="AY96" s="2449">
        <v>767</v>
      </c>
      <c r="AZ96" s="2449" t="s">
        <v>21</v>
      </c>
      <c r="BA96" s="2449">
        <v>79</v>
      </c>
      <c r="BB96" s="2449">
        <v>9657</v>
      </c>
      <c r="BC96" s="2449">
        <v>9653</v>
      </c>
      <c r="BD96" s="2449">
        <v>1341</v>
      </c>
      <c r="BE96" s="2449">
        <v>4321</v>
      </c>
      <c r="BF96" s="2449">
        <v>3991</v>
      </c>
      <c r="BG96" s="2449">
        <v>3248</v>
      </c>
      <c r="BH96" s="2449">
        <v>743</v>
      </c>
      <c r="BI96" s="512">
        <v>358</v>
      </c>
      <c r="BJ96" s="1450" t="s">
        <v>41</v>
      </c>
      <c r="BK96" s="673" t="s">
        <v>26</v>
      </c>
      <c r="BL96" s="105" t="s">
        <v>26</v>
      </c>
      <c r="BM96" s="106" t="s">
        <v>26</v>
      </c>
      <c r="BN96" s="1174" t="s">
        <v>176</v>
      </c>
      <c r="BO96" s="107" t="s">
        <v>21</v>
      </c>
      <c r="BP96" s="2449" t="s">
        <v>21</v>
      </c>
      <c r="BQ96" s="2449" t="s">
        <v>21</v>
      </c>
      <c r="BR96" s="2449" t="s">
        <v>21</v>
      </c>
      <c r="BS96" s="2449" t="s">
        <v>21</v>
      </c>
      <c r="BT96" s="2449" t="s">
        <v>21</v>
      </c>
      <c r="BU96" s="2449" t="s">
        <v>21</v>
      </c>
      <c r="BV96" s="2449" t="s">
        <v>21</v>
      </c>
      <c r="BW96" s="2049" t="s">
        <v>41</v>
      </c>
      <c r="BX96" s="1954" t="s">
        <v>26</v>
      </c>
      <c r="BY96" s="2448"/>
      <c r="BZ96" s="2448"/>
      <c r="CA96" s="2448"/>
      <c r="CB96" s="2448"/>
      <c r="CC96" s="2448"/>
      <c r="CD96" s="2448"/>
      <c r="CE96" s="1060"/>
      <c r="CF96" s="1060"/>
      <c r="CG96" s="74"/>
      <c r="CH96" s="211"/>
      <c r="CI96" s="211"/>
      <c r="CJ96" s="211"/>
      <c r="CK96" s="211"/>
      <c r="CL96" s="211"/>
      <c r="CM96" s="211"/>
      <c r="CN96" s="4"/>
    </row>
    <row r="97" spans="75:86">
      <c r="BW97" s="4"/>
      <c r="BX97" s="4"/>
      <c r="BY97" s="4"/>
      <c r="BZ97" s="4"/>
      <c r="CA97" s="4"/>
      <c r="CB97" s="4"/>
      <c r="CC97" s="4"/>
      <c r="CD97" s="4"/>
      <c r="CE97" s="4"/>
      <c r="CF97" s="4"/>
      <c r="CG97" s="4"/>
      <c r="CH97" s="4"/>
    </row>
    <row r="98" spans="75:86">
      <c r="BW98" s="4"/>
      <c r="BX98" s="4"/>
      <c r="BY98" s="4"/>
      <c r="BZ98" s="4"/>
      <c r="CA98" s="4"/>
      <c r="CB98" s="4"/>
      <c r="CC98" s="4"/>
      <c r="CD98" s="4"/>
      <c r="CG98" s="4"/>
      <c r="CH98" s="4"/>
    </row>
    <row r="99" spans="75:86">
      <c r="CG99" s="4"/>
      <c r="CH99" s="4"/>
    </row>
  </sheetData>
  <mergeCells count="8">
    <mergeCell ref="BL9:BN14"/>
    <mergeCell ref="CE9:CF14"/>
    <mergeCell ref="A9:C14"/>
    <mergeCell ref="T9:U14"/>
    <mergeCell ref="V9:X14"/>
    <mergeCell ref="AO9:AP14"/>
    <mergeCell ref="AQ9:AS14"/>
    <mergeCell ref="BJ9:BK14"/>
  </mergeCells>
  <phoneticPr fontId="99"/>
  <printOptions horizontalCentered="1"/>
  <pageMargins left="0.59055118110236227" right="0.59055118110236227" top="0.39370078740157483" bottom="0.39370078740157483" header="0" footer="0"/>
  <pageSetup paperSize="9" scale="60" firstPageNumber="142" pageOrder="overThenDown" orientation="portrait" useFirstPageNumber="1" r:id="rId1"/>
  <headerFooter alignWithMargins="0">
    <oddFooter>&amp;C&amp;"ＭＳ Ｐ明朝,標準"&amp;18－&amp;P－</oddFooter>
  </headerFooter>
  <colBreaks count="6" manualBreakCount="6">
    <brk id="11" max="99" man="1"/>
    <brk id="21" max="99" man="1"/>
    <brk id="32" max="99" man="1"/>
    <brk id="42" max="99" man="1"/>
    <brk id="53" max="99" man="1"/>
    <brk id="63" max="9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39997558519241921"/>
  </sheetPr>
  <dimension ref="A1:Q104"/>
  <sheetViews>
    <sheetView showGridLines="0" zoomScaleNormal="100" zoomScaleSheetLayoutView="100" workbookViewId="0"/>
  </sheetViews>
  <sheetFormatPr defaultColWidth="8" defaultRowHeight="12"/>
  <cols>
    <col min="1" max="1" width="12.75" style="1783" customWidth="1"/>
    <col min="2" max="2" width="7" style="1783" customWidth="1"/>
    <col min="3" max="3" width="17.625" style="1783" customWidth="1"/>
    <col min="4" max="8" width="18.625" style="1783" customWidth="1"/>
    <col min="9" max="12" width="21.625" style="1783" customWidth="1"/>
    <col min="13" max="13" width="15.625" style="1783" customWidth="1"/>
    <col min="14" max="14" width="23.5" style="1783" customWidth="1"/>
    <col min="15" max="15" width="12.625" style="1783" customWidth="1"/>
    <col min="16" max="16384" width="8" style="1783"/>
  </cols>
  <sheetData>
    <row r="1" spans="1:14" s="736" customFormat="1" ht="15">
      <c r="A1" s="2213" t="s">
        <v>902</v>
      </c>
      <c r="B1" s="1776"/>
      <c r="C1" s="1776"/>
      <c r="D1" s="1777"/>
      <c r="E1" s="1778"/>
      <c r="M1" s="1779"/>
      <c r="N1" s="2214" t="s">
        <v>902</v>
      </c>
    </row>
    <row r="2" spans="1:14" s="736" customFormat="1" ht="15">
      <c r="A2" s="1776"/>
      <c r="B2" s="1776"/>
      <c r="C2" s="1776"/>
      <c r="D2" s="1777"/>
      <c r="E2" s="1778"/>
      <c r="M2" s="1779"/>
      <c r="N2" s="1780"/>
    </row>
    <row r="3" spans="1:14" ht="18.75">
      <c r="A3" s="1781"/>
      <c r="B3" s="1781"/>
      <c r="C3" s="1781"/>
      <c r="D3" s="1782"/>
      <c r="E3" s="1781"/>
      <c r="J3" s="2637"/>
      <c r="K3" s="2637"/>
      <c r="L3" s="2637"/>
      <c r="M3" s="2637"/>
    </row>
    <row r="4" spans="1:14" ht="10.5" customHeight="1">
      <c r="A4" s="1781"/>
      <c r="B4" s="1781"/>
      <c r="C4" s="1781"/>
      <c r="D4" s="1782"/>
      <c r="E4" s="1781"/>
    </row>
    <row r="5" spans="1:14" ht="9" customHeight="1">
      <c r="A5" s="1781"/>
      <c r="B5" s="1781"/>
      <c r="C5" s="1781"/>
      <c r="D5" s="1782"/>
      <c r="E5" s="1781"/>
    </row>
    <row r="7" spans="1:14" s="736" customFormat="1" ht="25.5" customHeight="1">
      <c r="A7" s="2638">
        <v>43800</v>
      </c>
      <c r="B7" s="2638"/>
      <c r="C7" s="2638"/>
      <c r="D7" s="2638"/>
      <c r="E7" s="2639">
        <v>43800</v>
      </c>
      <c r="F7" s="2639"/>
      <c r="G7" s="2639"/>
      <c r="I7" s="1784"/>
      <c r="J7" s="1785"/>
      <c r="N7" s="1786"/>
    </row>
    <row r="8" spans="1:14" s="736" customFormat="1" ht="20.25" customHeight="1">
      <c r="K8" s="1777"/>
      <c r="L8" s="2215" t="s">
        <v>903</v>
      </c>
      <c r="M8" s="1787"/>
    </row>
    <row r="9" spans="1:14" s="736" customFormat="1" ht="18" customHeight="1">
      <c r="A9" s="2640" t="s">
        <v>220</v>
      </c>
      <c r="B9" s="2641"/>
      <c r="C9" s="2642"/>
      <c r="D9" s="1788"/>
      <c r="E9" s="1789"/>
      <c r="F9" s="1790"/>
      <c r="G9" s="1791" t="s">
        <v>1280</v>
      </c>
      <c r="H9" s="1792" t="s">
        <v>1281</v>
      </c>
      <c r="I9" s="1792" t="s">
        <v>1282</v>
      </c>
      <c r="J9" s="1793"/>
      <c r="K9" s="1794"/>
      <c r="L9" s="1795"/>
      <c r="M9" s="2647" t="s">
        <v>1218</v>
      </c>
      <c r="N9" s="2648"/>
    </row>
    <row r="10" spans="1:14" s="736" customFormat="1" ht="18" customHeight="1">
      <c r="A10" s="2643"/>
      <c r="B10" s="2643"/>
      <c r="C10" s="2644"/>
      <c r="D10" s="1796" t="s">
        <v>221</v>
      </c>
      <c r="E10" s="1797" t="s">
        <v>222</v>
      </c>
      <c r="F10" s="1798"/>
      <c r="G10" s="1799" t="s">
        <v>223</v>
      </c>
      <c r="H10" s="1800"/>
      <c r="I10" s="1800" t="s">
        <v>1735</v>
      </c>
      <c r="J10" s="1801"/>
      <c r="K10" s="1802" t="s">
        <v>224</v>
      </c>
      <c r="L10" s="1803" t="s">
        <v>225</v>
      </c>
      <c r="M10" s="2649"/>
      <c r="N10" s="2650"/>
    </row>
    <row r="11" spans="1:14" s="736" customFormat="1" ht="18" customHeight="1">
      <c r="A11" s="2643"/>
      <c r="B11" s="2643"/>
      <c r="C11" s="2644"/>
      <c r="D11" s="1796"/>
      <c r="E11" s="1804"/>
      <c r="F11" s="1798"/>
      <c r="G11" s="1798" t="s">
        <v>1736</v>
      </c>
      <c r="H11" s="1798"/>
      <c r="I11" s="1805" t="s">
        <v>1737</v>
      </c>
      <c r="J11" s="1806"/>
      <c r="K11" s="1807"/>
      <c r="L11" s="1808"/>
      <c r="M11" s="2649"/>
      <c r="N11" s="2650"/>
    </row>
    <row r="12" spans="1:14" s="736" customFormat="1" ht="18" customHeight="1">
      <c r="A12" s="2643"/>
      <c r="B12" s="2643"/>
      <c r="C12" s="2644"/>
      <c r="D12" s="1808"/>
      <c r="E12" s="1809" t="s">
        <v>829</v>
      </c>
      <c r="F12" s="1810" t="s">
        <v>221</v>
      </c>
      <c r="G12" s="1810" t="s">
        <v>226</v>
      </c>
      <c r="H12" s="1811" t="s">
        <v>1738</v>
      </c>
      <c r="I12" s="1812" t="s">
        <v>227</v>
      </c>
      <c r="J12" s="1812" t="s">
        <v>228</v>
      </c>
      <c r="K12" s="1807" t="s">
        <v>1722</v>
      </c>
      <c r="L12" s="1803" t="s">
        <v>1739</v>
      </c>
      <c r="M12" s="2649"/>
      <c r="N12" s="2650"/>
    </row>
    <row r="13" spans="1:14" s="736" customFormat="1" ht="18" customHeight="1">
      <c r="A13" s="2645"/>
      <c r="B13" s="2645"/>
      <c r="C13" s="2646"/>
      <c r="D13" s="1808" t="s">
        <v>728</v>
      </c>
      <c r="E13" s="1809" t="s">
        <v>1740</v>
      </c>
      <c r="F13" s="1809" t="s">
        <v>728</v>
      </c>
      <c r="G13" s="1809" t="s">
        <v>1741</v>
      </c>
      <c r="H13" s="1809" t="s">
        <v>102</v>
      </c>
      <c r="I13" s="1803" t="s">
        <v>1742</v>
      </c>
      <c r="J13" s="1803" t="s">
        <v>229</v>
      </c>
      <c r="K13" s="1807"/>
      <c r="L13" s="1809" t="s">
        <v>829</v>
      </c>
      <c r="M13" s="2651"/>
      <c r="N13" s="2652"/>
    </row>
    <row r="14" spans="1:14" ht="18" customHeight="1">
      <c r="A14" s="2653" t="s">
        <v>904</v>
      </c>
      <c r="B14" s="2653"/>
      <c r="C14" s="2654"/>
      <c r="D14" s="636">
        <v>212254697</v>
      </c>
      <c r="E14" s="564">
        <v>106719199</v>
      </c>
      <c r="F14" s="564">
        <v>105535498</v>
      </c>
      <c r="G14" s="564">
        <v>77489401</v>
      </c>
      <c r="H14" s="564">
        <v>17731311</v>
      </c>
      <c r="I14" s="564">
        <v>2301808</v>
      </c>
      <c r="J14" s="564">
        <v>8012978</v>
      </c>
      <c r="K14" s="564">
        <v>182996287</v>
      </c>
      <c r="L14" s="567">
        <v>29258410</v>
      </c>
      <c r="M14" s="1813" t="s">
        <v>728</v>
      </c>
      <c r="N14" s="1814"/>
    </row>
    <row r="15" spans="1:14" ht="18" customHeight="1">
      <c r="A15" s="2655" t="s">
        <v>230</v>
      </c>
      <c r="B15" s="2655"/>
      <c r="C15" s="2656"/>
      <c r="D15" s="570">
        <v>13466674</v>
      </c>
      <c r="E15" s="569">
        <v>2812584</v>
      </c>
      <c r="F15" s="569">
        <v>10654090</v>
      </c>
      <c r="G15" s="569">
        <v>9909304</v>
      </c>
      <c r="H15" s="569">
        <v>309291</v>
      </c>
      <c r="I15" s="569">
        <v>405925</v>
      </c>
      <c r="J15" s="569">
        <v>29570</v>
      </c>
      <c r="K15" s="569">
        <v>12102194</v>
      </c>
      <c r="L15" s="637">
        <v>1364480</v>
      </c>
      <c r="M15" s="1813" t="s">
        <v>52</v>
      </c>
      <c r="N15" s="1815"/>
    </row>
    <row r="16" spans="1:14" ht="18" customHeight="1">
      <c r="A16" s="2635" t="s">
        <v>231</v>
      </c>
      <c r="B16" s="2635"/>
      <c r="C16" s="2636"/>
      <c r="D16" s="638">
        <v>29175029</v>
      </c>
      <c r="E16" s="576">
        <v>4897946</v>
      </c>
      <c r="F16" s="576">
        <v>24277083</v>
      </c>
      <c r="G16" s="576">
        <v>22212440</v>
      </c>
      <c r="H16" s="576">
        <v>1684853</v>
      </c>
      <c r="I16" s="576">
        <v>276487</v>
      </c>
      <c r="J16" s="576">
        <v>103303</v>
      </c>
      <c r="K16" s="576">
        <v>26136599</v>
      </c>
      <c r="L16" s="621">
        <v>3038430</v>
      </c>
      <c r="M16" s="1798" t="s">
        <v>1221</v>
      </c>
      <c r="N16" s="1817"/>
    </row>
    <row r="17" spans="1:17" ht="18" customHeight="1">
      <c r="A17" s="2635" t="s">
        <v>191</v>
      </c>
      <c r="B17" s="2635"/>
      <c r="C17" s="2636"/>
      <c r="D17" s="638">
        <v>41743137</v>
      </c>
      <c r="E17" s="576">
        <v>17749156</v>
      </c>
      <c r="F17" s="576">
        <v>23993981</v>
      </c>
      <c r="G17" s="576">
        <v>18573420</v>
      </c>
      <c r="H17" s="576">
        <v>3530044</v>
      </c>
      <c r="I17" s="576">
        <v>905969</v>
      </c>
      <c r="J17" s="576">
        <v>984548</v>
      </c>
      <c r="K17" s="576">
        <v>35844813</v>
      </c>
      <c r="L17" s="621">
        <v>5898324</v>
      </c>
      <c r="M17" s="1798" t="s">
        <v>1222</v>
      </c>
      <c r="N17" s="1817"/>
    </row>
    <row r="18" spans="1:17" ht="18" customHeight="1">
      <c r="A18" s="2635" t="s">
        <v>180</v>
      </c>
      <c r="B18" s="2635"/>
      <c r="C18" s="2636"/>
      <c r="D18" s="638">
        <v>6207607</v>
      </c>
      <c r="E18" s="576">
        <v>2169607</v>
      </c>
      <c r="F18" s="576">
        <v>4038000</v>
      </c>
      <c r="G18" s="576">
        <v>2846360</v>
      </c>
      <c r="H18" s="576">
        <v>1179116</v>
      </c>
      <c r="I18" s="576">
        <v>0</v>
      </c>
      <c r="J18" s="576">
        <v>12524</v>
      </c>
      <c r="K18" s="576">
        <v>5495747</v>
      </c>
      <c r="L18" s="621">
        <v>711860</v>
      </c>
      <c r="M18" s="1798" t="s">
        <v>1705</v>
      </c>
      <c r="N18" s="1817"/>
    </row>
    <row r="19" spans="1:17" ht="18" customHeight="1">
      <c r="A19" s="2635" t="s">
        <v>232</v>
      </c>
      <c r="B19" s="2635"/>
      <c r="C19" s="2636"/>
      <c r="D19" s="638">
        <v>19615458</v>
      </c>
      <c r="E19" s="576">
        <v>2665122</v>
      </c>
      <c r="F19" s="576">
        <v>16950336</v>
      </c>
      <c r="G19" s="576">
        <v>9218691</v>
      </c>
      <c r="H19" s="576">
        <v>7433573</v>
      </c>
      <c r="I19" s="576" t="s">
        <v>22</v>
      </c>
      <c r="J19" s="576">
        <v>298072</v>
      </c>
      <c r="K19" s="576">
        <v>11772842</v>
      </c>
      <c r="L19" s="621">
        <v>7842616</v>
      </c>
      <c r="M19" s="1798" t="s">
        <v>760</v>
      </c>
      <c r="N19" s="1817"/>
    </row>
    <row r="20" spans="1:17" ht="18" customHeight="1">
      <c r="A20" s="2635" t="s">
        <v>233</v>
      </c>
      <c r="B20" s="2635"/>
      <c r="C20" s="2636"/>
      <c r="D20" s="638">
        <v>19100373</v>
      </c>
      <c r="E20" s="576">
        <v>4545057</v>
      </c>
      <c r="F20" s="576">
        <v>14555316</v>
      </c>
      <c r="G20" s="576">
        <v>13164798</v>
      </c>
      <c r="H20" s="576">
        <v>166563</v>
      </c>
      <c r="I20" s="576">
        <v>405925</v>
      </c>
      <c r="J20" s="576">
        <v>818030</v>
      </c>
      <c r="K20" s="576">
        <v>16571528</v>
      </c>
      <c r="L20" s="621">
        <v>2528845</v>
      </c>
      <c r="M20" s="1818" t="s">
        <v>1557</v>
      </c>
      <c r="N20" s="1817"/>
    </row>
    <row r="21" spans="1:17" ht="18" customHeight="1">
      <c r="A21" s="2635" t="s">
        <v>188</v>
      </c>
      <c r="B21" s="2635"/>
      <c r="C21" s="2636"/>
      <c r="D21" s="638">
        <v>1510478</v>
      </c>
      <c r="E21" s="576">
        <v>1360277</v>
      </c>
      <c r="F21" s="576">
        <v>150201</v>
      </c>
      <c r="G21" s="576">
        <v>0</v>
      </c>
      <c r="H21" s="576">
        <v>87017</v>
      </c>
      <c r="I21" s="576">
        <v>63086</v>
      </c>
      <c r="J21" s="576">
        <v>98</v>
      </c>
      <c r="K21" s="576">
        <v>1509763</v>
      </c>
      <c r="L21" s="621">
        <v>715</v>
      </c>
      <c r="M21" s="1798" t="s">
        <v>1223</v>
      </c>
      <c r="N21" s="1817"/>
    </row>
    <row r="22" spans="1:17" ht="18" customHeight="1">
      <c r="A22" s="2667" t="s">
        <v>905</v>
      </c>
      <c r="B22" s="2667"/>
      <c r="C22" s="2668"/>
      <c r="D22" s="638">
        <v>74911572</v>
      </c>
      <c r="E22" s="576">
        <v>47356645</v>
      </c>
      <c r="F22" s="576">
        <v>27554927</v>
      </c>
      <c r="G22" s="576">
        <v>21288526</v>
      </c>
      <c r="H22" s="576">
        <v>801243</v>
      </c>
      <c r="I22" s="576">
        <v>1012</v>
      </c>
      <c r="J22" s="576">
        <v>5464146</v>
      </c>
      <c r="K22" s="576">
        <v>64580901</v>
      </c>
      <c r="L22" s="621">
        <v>10330671</v>
      </c>
      <c r="M22" s="1818" t="s">
        <v>1224</v>
      </c>
      <c r="N22" s="1817"/>
    </row>
    <row r="23" spans="1:17" ht="18" customHeight="1">
      <c r="A23" s="1816"/>
      <c r="B23" s="1816"/>
      <c r="C23" s="1816"/>
      <c r="D23" s="1819"/>
      <c r="E23" s="1820"/>
      <c r="F23" s="1820"/>
      <c r="G23" s="1820"/>
      <c r="H23" s="1820"/>
      <c r="I23" s="1821"/>
      <c r="J23" s="1822">
        <v>2984232</v>
      </c>
      <c r="K23" s="1820"/>
      <c r="L23" s="2366"/>
      <c r="M23" s="1798"/>
      <c r="N23" s="1817"/>
    </row>
    <row r="24" spans="1:17" ht="18" customHeight="1">
      <c r="A24" s="2635" t="s">
        <v>216</v>
      </c>
      <c r="B24" s="2635"/>
      <c r="C24" s="2636"/>
      <c r="D24" s="638">
        <v>5674422</v>
      </c>
      <c r="E24" s="576">
        <v>4239419</v>
      </c>
      <c r="F24" s="576">
        <v>1435003</v>
      </c>
      <c r="G24" s="576">
        <v>37363</v>
      </c>
      <c r="H24" s="576">
        <v>7218</v>
      </c>
      <c r="I24" s="576">
        <v>1055254</v>
      </c>
      <c r="J24" s="576">
        <v>335168</v>
      </c>
      <c r="K24" s="576">
        <v>5465636</v>
      </c>
      <c r="L24" s="621">
        <v>208786</v>
      </c>
      <c r="M24" s="1818" t="s">
        <v>1180</v>
      </c>
      <c r="N24" s="1817"/>
    </row>
    <row r="25" spans="1:17" ht="18" customHeight="1">
      <c r="A25" s="2669" t="s">
        <v>218</v>
      </c>
      <c r="B25" s="2669"/>
      <c r="C25" s="2670"/>
      <c r="D25" s="592">
        <v>27783295</v>
      </c>
      <c r="E25" s="589">
        <v>24548554</v>
      </c>
      <c r="F25" s="589">
        <v>3234741</v>
      </c>
      <c r="G25" s="589">
        <v>57107</v>
      </c>
      <c r="H25" s="589">
        <v>3150975</v>
      </c>
      <c r="I25" s="589" t="s">
        <v>22</v>
      </c>
      <c r="J25" s="589">
        <v>26659</v>
      </c>
      <c r="K25" s="589">
        <v>27720652</v>
      </c>
      <c r="L25" s="624">
        <v>62643</v>
      </c>
      <c r="M25" s="1823" t="s">
        <v>1225</v>
      </c>
      <c r="N25" s="1824"/>
      <c r="O25" s="1825"/>
      <c r="P25" s="1825"/>
      <c r="Q25" s="1825"/>
    </row>
    <row r="26" spans="1:17" s="1827" customFormat="1" ht="18" customHeight="1">
      <c r="A26" s="1826" t="s">
        <v>679</v>
      </c>
      <c r="I26" s="1828" t="s">
        <v>1743</v>
      </c>
      <c r="J26" s="2671" t="s">
        <v>1744</v>
      </c>
      <c r="K26" s="2671"/>
      <c r="L26" s="2671"/>
      <c r="M26" s="2671"/>
      <c r="N26" s="2671"/>
      <c r="O26" s="1829"/>
      <c r="P26" s="1829"/>
      <c r="Q26" s="1829"/>
    </row>
    <row r="27" spans="1:17" s="1827" customFormat="1" ht="16.5" customHeight="1">
      <c r="A27" s="1826" t="s">
        <v>1745</v>
      </c>
      <c r="I27" s="1830"/>
      <c r="J27" s="2672"/>
      <c r="K27" s="2672"/>
      <c r="L27" s="2672"/>
      <c r="M27" s="2672"/>
      <c r="N27" s="2672"/>
      <c r="O27" s="1829"/>
      <c r="P27" s="1829"/>
      <c r="Q27" s="1829"/>
    </row>
    <row r="28" spans="1:17" s="1827" customFormat="1" ht="17.100000000000001" customHeight="1">
      <c r="A28" s="1831" t="s">
        <v>235</v>
      </c>
      <c r="I28" s="2673" t="s">
        <v>1746</v>
      </c>
      <c r="J28" s="2675" t="s">
        <v>1747</v>
      </c>
      <c r="K28" s="2675"/>
      <c r="L28" s="2675"/>
      <c r="M28" s="2675"/>
      <c r="N28" s="2675"/>
      <c r="O28" s="1832"/>
      <c r="P28" s="1832"/>
      <c r="Q28" s="1832"/>
    </row>
    <row r="29" spans="1:17" s="1827" customFormat="1" ht="16.5" customHeight="1">
      <c r="B29" s="1833"/>
      <c r="C29" s="1833"/>
      <c r="I29" s="2674"/>
      <c r="J29" s="2675"/>
      <c r="K29" s="2675"/>
      <c r="L29" s="2675"/>
      <c r="M29" s="2675"/>
      <c r="N29" s="2675"/>
      <c r="O29" s="1832"/>
      <c r="P29" s="1832"/>
      <c r="Q29" s="1832"/>
    </row>
    <row r="30" spans="1:17" s="1827" customFormat="1" ht="18" customHeight="1"/>
    <row r="31" spans="1:17" s="1827" customFormat="1" ht="18" customHeight="1">
      <c r="F31" s="1834"/>
    </row>
    <row r="32" spans="1:17" s="1827" customFormat="1" ht="18" customHeight="1"/>
    <row r="33" spans="1:14" s="1827" customFormat="1" ht="18" customHeight="1"/>
    <row r="34" spans="1:14" s="1827" customFormat="1" ht="18" customHeight="1">
      <c r="M34" s="1835"/>
    </row>
    <row r="35" spans="1:14" ht="21.75" customHeight="1">
      <c r="A35" s="1836" t="s">
        <v>563</v>
      </c>
      <c r="B35" s="1836"/>
      <c r="C35" s="1836"/>
      <c r="D35" s="1836"/>
      <c r="E35" s="1837" t="s">
        <v>1748</v>
      </c>
      <c r="F35" s="1838"/>
      <c r="G35" s="1838"/>
      <c r="H35" s="1839"/>
      <c r="I35" s="1840"/>
      <c r="J35" s="1839"/>
      <c r="K35" s="1839"/>
      <c r="L35" s="1839"/>
      <c r="M35" s="1839" t="s">
        <v>1186</v>
      </c>
      <c r="N35" s="1839"/>
    </row>
    <row r="36" spans="1:14" ht="14.45" customHeight="1">
      <c r="A36" s="1839" t="s">
        <v>1187</v>
      </c>
      <c r="B36" s="1839"/>
      <c r="C36" s="1839"/>
      <c r="D36" s="1839"/>
      <c r="E36" s="1838"/>
      <c r="F36" s="1838"/>
      <c r="G36" s="1838"/>
      <c r="H36" s="1839"/>
      <c r="I36" s="1839"/>
      <c r="J36" s="1839"/>
      <c r="K36" s="1839"/>
      <c r="L36" s="1839"/>
      <c r="M36" s="1839"/>
      <c r="N36" s="1839"/>
    </row>
    <row r="37" spans="1:14" ht="20.25" customHeight="1">
      <c r="A37" s="1841" t="s">
        <v>236</v>
      </c>
      <c r="B37" s="1841"/>
      <c r="C37" s="1841"/>
      <c r="D37" s="1842" t="s">
        <v>1749</v>
      </c>
      <c r="E37" s="1841"/>
      <c r="F37" s="1843"/>
      <c r="G37" s="1839"/>
      <c r="H37" s="1839"/>
      <c r="I37" s="1839"/>
      <c r="J37" s="1839"/>
      <c r="K37" s="1782"/>
      <c r="L37" s="2215" t="s">
        <v>903</v>
      </c>
      <c r="M37" s="546"/>
      <c r="N37" s="546"/>
    </row>
    <row r="38" spans="1:14" ht="18" customHeight="1">
      <c r="A38" s="2657" t="s">
        <v>737</v>
      </c>
      <c r="B38" s="2658"/>
      <c r="C38" s="2658"/>
      <c r="D38" s="1844"/>
      <c r="E38" s="1845"/>
      <c r="F38" s="1792"/>
      <c r="G38" s="1846" t="s">
        <v>1280</v>
      </c>
      <c r="H38" s="1792" t="s">
        <v>1281</v>
      </c>
      <c r="I38" s="1792" t="s">
        <v>1282</v>
      </c>
      <c r="J38" s="1793"/>
      <c r="K38" s="1794"/>
      <c r="L38" s="1795"/>
      <c r="M38" s="2661" t="s">
        <v>697</v>
      </c>
      <c r="N38" s="2662"/>
    </row>
    <row r="39" spans="1:14" ht="18" customHeight="1">
      <c r="A39" s="2659"/>
      <c r="B39" s="2659"/>
      <c r="C39" s="2659"/>
      <c r="D39" s="1796" t="s">
        <v>221</v>
      </c>
      <c r="E39" s="1797" t="s">
        <v>222</v>
      </c>
      <c r="F39" s="1800"/>
      <c r="G39" s="1799" t="s">
        <v>237</v>
      </c>
      <c r="H39" s="1800"/>
      <c r="I39" s="1800" t="s">
        <v>1735</v>
      </c>
      <c r="J39" s="1847"/>
      <c r="K39" s="1802" t="s">
        <v>224</v>
      </c>
      <c r="L39" s="1797" t="s">
        <v>238</v>
      </c>
      <c r="M39" s="2663"/>
      <c r="N39" s="2664"/>
    </row>
    <row r="40" spans="1:14" ht="18" customHeight="1">
      <c r="A40" s="2659"/>
      <c r="B40" s="2659"/>
      <c r="C40" s="2659"/>
      <c r="D40" s="1808"/>
      <c r="E40" s="1809"/>
      <c r="F40" s="1798"/>
      <c r="G40" s="1798" t="s">
        <v>1750</v>
      </c>
      <c r="H40" s="1798"/>
      <c r="I40" s="1805" t="s">
        <v>1737</v>
      </c>
      <c r="J40" s="1806"/>
      <c r="K40" s="1807"/>
      <c r="L40" s="1808"/>
      <c r="M40" s="2663"/>
      <c r="N40" s="2664"/>
    </row>
    <row r="41" spans="1:14" ht="18" customHeight="1">
      <c r="A41" s="2659"/>
      <c r="B41" s="2659"/>
      <c r="C41" s="2659"/>
      <c r="D41" s="1808"/>
      <c r="E41" s="1809" t="s">
        <v>829</v>
      </c>
      <c r="F41" s="1810" t="s">
        <v>221</v>
      </c>
      <c r="G41" s="1810" t="s">
        <v>226</v>
      </c>
      <c r="H41" s="1811" t="s">
        <v>1738</v>
      </c>
      <c r="I41" s="1812" t="s">
        <v>227</v>
      </c>
      <c r="J41" s="1812" t="s">
        <v>228</v>
      </c>
      <c r="K41" s="1807" t="s">
        <v>1722</v>
      </c>
      <c r="L41" s="1803" t="s">
        <v>1739</v>
      </c>
      <c r="M41" s="2663"/>
      <c r="N41" s="2664"/>
    </row>
    <row r="42" spans="1:14" ht="18" customHeight="1">
      <c r="A42" s="2660"/>
      <c r="B42" s="2660"/>
      <c r="C42" s="2660"/>
      <c r="D42" s="1808" t="s">
        <v>728</v>
      </c>
      <c r="E42" s="1809" t="s">
        <v>1740</v>
      </c>
      <c r="F42" s="1809" t="s">
        <v>728</v>
      </c>
      <c r="G42" s="1809" t="s">
        <v>1741</v>
      </c>
      <c r="H42" s="1809" t="s">
        <v>102</v>
      </c>
      <c r="I42" s="1803" t="s">
        <v>1742</v>
      </c>
      <c r="J42" s="1803" t="s">
        <v>1751</v>
      </c>
      <c r="K42" s="1807"/>
      <c r="L42" s="1809" t="s">
        <v>829</v>
      </c>
      <c r="M42" s="2665"/>
      <c r="N42" s="2666"/>
    </row>
    <row r="43" spans="1:14" ht="18.75" customHeight="1">
      <c r="A43" s="1848">
        <v>42005</v>
      </c>
      <c r="B43" s="563">
        <v>42005</v>
      </c>
      <c r="C43" s="1849">
        <v>42005</v>
      </c>
      <c r="D43" s="636">
        <v>213612541</v>
      </c>
      <c r="E43" s="564">
        <v>107160167</v>
      </c>
      <c r="F43" s="564">
        <v>106452374</v>
      </c>
      <c r="G43" s="564">
        <v>77529016</v>
      </c>
      <c r="H43" s="564">
        <v>17509138</v>
      </c>
      <c r="I43" s="564">
        <v>2571944</v>
      </c>
      <c r="J43" s="564">
        <v>8842276</v>
      </c>
      <c r="K43" s="564">
        <v>184986540</v>
      </c>
      <c r="L43" s="567">
        <v>28626001</v>
      </c>
      <c r="M43" s="565">
        <v>42005</v>
      </c>
      <c r="N43" s="566">
        <v>42005</v>
      </c>
    </row>
    <row r="44" spans="1:14" ht="15.75" customHeight="1">
      <c r="A44" s="1850"/>
      <c r="B44" s="568">
        <v>42370</v>
      </c>
      <c r="C44" s="1851"/>
      <c r="D44" s="570">
        <v>213589513</v>
      </c>
      <c r="E44" s="569">
        <v>105452343</v>
      </c>
      <c r="F44" s="569">
        <v>108137170</v>
      </c>
      <c r="G44" s="569">
        <v>78824552</v>
      </c>
      <c r="H44" s="569">
        <v>18251264</v>
      </c>
      <c r="I44" s="569">
        <v>2443386</v>
      </c>
      <c r="J44" s="569">
        <v>8617968</v>
      </c>
      <c r="K44" s="569">
        <v>185330676</v>
      </c>
      <c r="L44" s="637">
        <v>28258837</v>
      </c>
      <c r="M44" s="565">
        <v>42370</v>
      </c>
      <c r="N44" s="566">
        <v>42370</v>
      </c>
    </row>
    <row r="45" spans="1:14" ht="15.75" customHeight="1">
      <c r="A45" s="1850"/>
      <c r="B45" s="568">
        <v>42736</v>
      </c>
      <c r="C45" s="1851"/>
      <c r="D45" s="570">
        <v>216277351</v>
      </c>
      <c r="E45" s="569">
        <v>107835238</v>
      </c>
      <c r="F45" s="569">
        <v>108442113</v>
      </c>
      <c r="G45" s="569">
        <v>78469162</v>
      </c>
      <c r="H45" s="569">
        <v>18791428</v>
      </c>
      <c r="I45" s="569">
        <v>2314451</v>
      </c>
      <c r="J45" s="569">
        <v>8867072</v>
      </c>
      <c r="K45" s="569">
        <v>186834533</v>
      </c>
      <c r="L45" s="637">
        <v>29442818</v>
      </c>
      <c r="M45" s="565">
        <v>42736</v>
      </c>
      <c r="N45" s="566">
        <v>42736</v>
      </c>
    </row>
    <row r="46" spans="1:14" ht="15.75" customHeight="1">
      <c r="A46" s="1850"/>
      <c r="B46" s="568">
        <v>43101</v>
      </c>
      <c r="C46" s="1851"/>
      <c r="D46" s="570">
        <v>215761324</v>
      </c>
      <c r="E46" s="569">
        <v>109597196</v>
      </c>
      <c r="F46" s="569">
        <v>106164128</v>
      </c>
      <c r="G46" s="569">
        <v>78124760</v>
      </c>
      <c r="H46" s="569">
        <v>17487941</v>
      </c>
      <c r="I46" s="569">
        <v>2289822</v>
      </c>
      <c r="J46" s="569">
        <v>8261605</v>
      </c>
      <c r="K46" s="569">
        <v>186357933</v>
      </c>
      <c r="L46" s="637">
        <v>29403391</v>
      </c>
      <c r="M46" s="565">
        <v>43101</v>
      </c>
      <c r="N46" s="566">
        <v>43101</v>
      </c>
    </row>
    <row r="47" spans="1:14" ht="15.75" customHeight="1">
      <c r="A47" s="1848">
        <v>43586</v>
      </c>
      <c r="B47" s="568">
        <v>43586</v>
      </c>
      <c r="C47" s="1851" t="s">
        <v>2159</v>
      </c>
      <c r="D47" s="570">
        <v>212254697</v>
      </c>
      <c r="E47" s="569">
        <v>106719199</v>
      </c>
      <c r="F47" s="569">
        <v>105535498</v>
      </c>
      <c r="G47" s="569">
        <v>77489401</v>
      </c>
      <c r="H47" s="569">
        <v>17731311</v>
      </c>
      <c r="I47" s="569">
        <v>2301808</v>
      </c>
      <c r="J47" s="569">
        <v>8012978</v>
      </c>
      <c r="K47" s="569">
        <v>182996287</v>
      </c>
      <c r="L47" s="637">
        <v>29258410</v>
      </c>
      <c r="M47" s="565">
        <v>43466</v>
      </c>
      <c r="N47" s="566">
        <v>43466</v>
      </c>
    </row>
    <row r="48" spans="1:14" ht="15.75" customHeight="1">
      <c r="A48" s="1850"/>
      <c r="B48" s="571"/>
      <c r="C48" s="1851"/>
      <c r="D48" s="1852"/>
      <c r="E48" s="572"/>
      <c r="F48" s="572"/>
      <c r="G48" s="572"/>
      <c r="H48" s="572"/>
      <c r="I48" s="572"/>
      <c r="J48" s="572"/>
      <c r="K48" s="572"/>
      <c r="L48" s="1853"/>
      <c r="M48" s="573"/>
      <c r="N48" s="574"/>
    </row>
    <row r="49" spans="1:14" ht="15.75" customHeight="1">
      <c r="A49" s="1854">
        <v>42826</v>
      </c>
      <c r="B49" s="575">
        <v>42826</v>
      </c>
      <c r="C49" s="1855">
        <v>42826</v>
      </c>
      <c r="D49" s="638">
        <v>216442085</v>
      </c>
      <c r="E49" s="576">
        <v>108354641</v>
      </c>
      <c r="F49" s="576">
        <v>108087444</v>
      </c>
      <c r="G49" s="576">
        <v>78487804</v>
      </c>
      <c r="H49" s="576">
        <v>18555169</v>
      </c>
      <c r="I49" s="576">
        <v>2298209</v>
      </c>
      <c r="J49" s="576">
        <v>8746262</v>
      </c>
      <c r="K49" s="576">
        <v>186816111</v>
      </c>
      <c r="L49" s="621">
        <v>29625974</v>
      </c>
      <c r="M49" s="577">
        <v>42826</v>
      </c>
      <c r="N49" s="578">
        <v>42826</v>
      </c>
    </row>
    <row r="50" spans="1:14" ht="15.75" customHeight="1">
      <c r="A50" s="1856"/>
      <c r="B50" s="575">
        <v>43191</v>
      </c>
      <c r="C50" s="1857"/>
      <c r="D50" s="638">
        <v>215509246</v>
      </c>
      <c r="E50" s="576">
        <v>109226719</v>
      </c>
      <c r="F50" s="576">
        <v>106282527</v>
      </c>
      <c r="G50" s="576">
        <v>78204983</v>
      </c>
      <c r="H50" s="576">
        <v>17718896</v>
      </c>
      <c r="I50" s="576">
        <v>2278507</v>
      </c>
      <c r="J50" s="576">
        <v>8080141</v>
      </c>
      <c r="K50" s="576">
        <v>186003463</v>
      </c>
      <c r="L50" s="621">
        <v>29505783</v>
      </c>
      <c r="M50" s="577">
        <v>43191</v>
      </c>
      <c r="N50" s="578">
        <v>43191</v>
      </c>
    </row>
    <row r="51" spans="1:14" ht="15.75" customHeight="1">
      <c r="A51" s="1856"/>
      <c r="B51" s="700"/>
      <c r="C51" s="1857"/>
      <c r="D51" s="638"/>
      <c r="E51" s="576"/>
      <c r="F51" s="576"/>
      <c r="G51" s="576"/>
      <c r="H51" s="576"/>
      <c r="I51" s="576"/>
      <c r="J51" s="576"/>
      <c r="K51" s="576"/>
      <c r="L51" s="621"/>
      <c r="M51" s="573"/>
      <c r="N51" s="574"/>
    </row>
    <row r="52" spans="1:14" ht="15.75" customHeight="1">
      <c r="A52" s="1858">
        <v>31</v>
      </c>
      <c r="B52" s="579" t="s">
        <v>23</v>
      </c>
      <c r="C52" s="580" t="s">
        <v>163</v>
      </c>
      <c r="D52" s="638">
        <v>53896837</v>
      </c>
      <c r="E52" s="576">
        <v>26504656</v>
      </c>
      <c r="F52" s="576">
        <v>27392181</v>
      </c>
      <c r="G52" s="576">
        <v>20150755</v>
      </c>
      <c r="H52" s="576">
        <v>4867958</v>
      </c>
      <c r="I52" s="576">
        <v>426050</v>
      </c>
      <c r="J52" s="576">
        <v>1947418</v>
      </c>
      <c r="K52" s="576">
        <v>46015884</v>
      </c>
      <c r="L52" s="621">
        <v>7880953</v>
      </c>
      <c r="M52" s="581" t="s">
        <v>25</v>
      </c>
      <c r="N52" s="582" t="s">
        <v>2160</v>
      </c>
    </row>
    <row r="53" spans="1:14" ht="15.75" customHeight="1">
      <c r="A53" s="1859" t="s">
        <v>26</v>
      </c>
      <c r="B53" s="583" t="s">
        <v>26</v>
      </c>
      <c r="C53" s="580" t="s">
        <v>164</v>
      </c>
      <c r="D53" s="638">
        <v>51791191</v>
      </c>
      <c r="E53" s="576">
        <v>26971236</v>
      </c>
      <c r="F53" s="576">
        <v>24819955</v>
      </c>
      <c r="G53" s="576">
        <v>17695162</v>
      </c>
      <c r="H53" s="576">
        <v>4464283</v>
      </c>
      <c r="I53" s="576">
        <v>654725</v>
      </c>
      <c r="J53" s="576">
        <v>2005785</v>
      </c>
      <c r="K53" s="576">
        <v>44950507</v>
      </c>
      <c r="L53" s="621">
        <v>6840684</v>
      </c>
      <c r="M53" s="581" t="s">
        <v>27</v>
      </c>
      <c r="N53" s="582" t="s">
        <v>26</v>
      </c>
    </row>
    <row r="54" spans="1:14" ht="15.75" customHeight="1">
      <c r="A54" s="1859">
        <v>1</v>
      </c>
      <c r="B54" s="583" t="s">
        <v>2159</v>
      </c>
      <c r="C54" s="580" t="s">
        <v>2161</v>
      </c>
      <c r="D54" s="638">
        <v>55068326</v>
      </c>
      <c r="E54" s="576">
        <v>27146186</v>
      </c>
      <c r="F54" s="576">
        <v>27922140</v>
      </c>
      <c r="G54" s="576">
        <v>20683971</v>
      </c>
      <c r="H54" s="576">
        <v>4486869</v>
      </c>
      <c r="I54" s="576">
        <v>664590</v>
      </c>
      <c r="J54" s="576">
        <v>2086710</v>
      </c>
      <c r="K54" s="576">
        <v>46925448</v>
      </c>
      <c r="L54" s="621">
        <v>8142878</v>
      </c>
      <c r="M54" s="581" t="s">
        <v>28</v>
      </c>
      <c r="N54" s="582" t="s">
        <v>26</v>
      </c>
    </row>
    <row r="55" spans="1:14" ht="15.75" customHeight="1">
      <c r="A55" s="1859" t="s">
        <v>26</v>
      </c>
      <c r="B55" s="583" t="s">
        <v>26</v>
      </c>
      <c r="C55" s="580" t="s">
        <v>165</v>
      </c>
      <c r="D55" s="638">
        <v>51498343</v>
      </c>
      <c r="E55" s="576">
        <v>26097121</v>
      </c>
      <c r="F55" s="576">
        <v>25401222</v>
      </c>
      <c r="G55" s="576">
        <v>18959513</v>
      </c>
      <c r="H55" s="576">
        <v>3912201</v>
      </c>
      <c r="I55" s="576">
        <v>556443</v>
      </c>
      <c r="J55" s="576">
        <v>1973065</v>
      </c>
      <c r="K55" s="576">
        <v>45104448</v>
      </c>
      <c r="L55" s="621">
        <v>6393895</v>
      </c>
      <c r="M55" s="581" t="s">
        <v>29</v>
      </c>
      <c r="N55" s="582" t="s">
        <v>26</v>
      </c>
    </row>
    <row r="56" spans="1:14" ht="15.75" customHeight="1">
      <c r="A56" s="1860"/>
      <c r="B56" s="584"/>
      <c r="C56" s="585"/>
      <c r="D56" s="638"/>
      <c r="E56" s="576"/>
      <c r="F56" s="576"/>
      <c r="G56" s="576"/>
      <c r="H56" s="576"/>
      <c r="I56" s="576"/>
      <c r="J56" s="576"/>
      <c r="K56" s="576"/>
      <c r="L56" s="621"/>
      <c r="M56" s="586"/>
      <c r="N56" s="587"/>
    </row>
    <row r="57" spans="1:14" ht="15.75" customHeight="1">
      <c r="A57" s="1859" t="s">
        <v>2162</v>
      </c>
      <c r="B57" s="583" t="s">
        <v>23</v>
      </c>
      <c r="C57" s="1902" t="s">
        <v>166</v>
      </c>
      <c r="D57" s="638">
        <v>18368374</v>
      </c>
      <c r="E57" s="576">
        <v>9079622</v>
      </c>
      <c r="F57" s="576">
        <v>9288752</v>
      </c>
      <c r="G57" s="576">
        <v>6851927</v>
      </c>
      <c r="H57" s="576">
        <v>1684109</v>
      </c>
      <c r="I57" s="576">
        <v>123173</v>
      </c>
      <c r="J57" s="576">
        <v>629543</v>
      </c>
      <c r="K57" s="576">
        <v>15613831</v>
      </c>
      <c r="L57" s="621">
        <v>2754543</v>
      </c>
      <c r="M57" s="581" t="s">
        <v>30</v>
      </c>
      <c r="N57" s="582" t="s">
        <v>2160</v>
      </c>
    </row>
    <row r="58" spans="1:14" ht="15.75" customHeight="1">
      <c r="A58" s="1858" t="s">
        <v>26</v>
      </c>
      <c r="B58" s="579" t="s">
        <v>26</v>
      </c>
      <c r="C58" s="1902" t="s">
        <v>167</v>
      </c>
      <c r="D58" s="638">
        <v>17082891</v>
      </c>
      <c r="E58" s="576">
        <v>8411605</v>
      </c>
      <c r="F58" s="576">
        <v>8671286</v>
      </c>
      <c r="G58" s="576">
        <v>6384031</v>
      </c>
      <c r="H58" s="576">
        <v>1571521</v>
      </c>
      <c r="I58" s="576">
        <v>121363</v>
      </c>
      <c r="J58" s="576">
        <v>594371</v>
      </c>
      <c r="K58" s="576">
        <v>14531174</v>
      </c>
      <c r="L58" s="621">
        <v>2551717</v>
      </c>
      <c r="M58" s="581" t="s">
        <v>31</v>
      </c>
      <c r="N58" s="582" t="s">
        <v>26</v>
      </c>
    </row>
    <row r="59" spans="1:14" ht="15.75" customHeight="1">
      <c r="A59" s="1858" t="s">
        <v>26</v>
      </c>
      <c r="B59" s="579" t="s">
        <v>26</v>
      </c>
      <c r="C59" s="1902" t="s">
        <v>168</v>
      </c>
      <c r="D59" s="638">
        <v>18445572</v>
      </c>
      <c r="E59" s="576">
        <v>9013429</v>
      </c>
      <c r="F59" s="576">
        <v>9432143</v>
      </c>
      <c r="G59" s="576">
        <v>6914797</v>
      </c>
      <c r="H59" s="576">
        <v>1612328</v>
      </c>
      <c r="I59" s="576">
        <v>181514</v>
      </c>
      <c r="J59" s="576">
        <v>723504</v>
      </c>
      <c r="K59" s="576">
        <v>15870879</v>
      </c>
      <c r="L59" s="621">
        <v>2574693</v>
      </c>
      <c r="M59" s="581" t="s">
        <v>32</v>
      </c>
      <c r="N59" s="582" t="s">
        <v>26</v>
      </c>
    </row>
    <row r="60" spans="1:14" ht="15.75" customHeight="1">
      <c r="A60" s="1858" t="s">
        <v>26</v>
      </c>
      <c r="B60" s="579" t="s">
        <v>26</v>
      </c>
      <c r="C60" s="1902" t="s">
        <v>169</v>
      </c>
      <c r="D60" s="638">
        <v>17245757</v>
      </c>
      <c r="E60" s="576">
        <v>8820634</v>
      </c>
      <c r="F60" s="576">
        <v>8425123</v>
      </c>
      <c r="G60" s="576">
        <v>6009311</v>
      </c>
      <c r="H60" s="576">
        <v>1542230</v>
      </c>
      <c r="I60" s="576">
        <v>197575</v>
      </c>
      <c r="J60" s="576">
        <v>676007</v>
      </c>
      <c r="K60" s="576">
        <v>15009499</v>
      </c>
      <c r="L60" s="621">
        <v>2236258</v>
      </c>
      <c r="M60" s="581" t="s">
        <v>33</v>
      </c>
      <c r="N60" s="582" t="s">
        <v>26</v>
      </c>
    </row>
    <row r="61" spans="1:14" ht="15.75" customHeight="1">
      <c r="A61" s="1858">
        <v>1</v>
      </c>
      <c r="B61" s="579" t="s">
        <v>2159</v>
      </c>
      <c r="C61" s="1902" t="s">
        <v>2163</v>
      </c>
      <c r="D61" s="638">
        <v>17161531</v>
      </c>
      <c r="E61" s="576">
        <v>9073765</v>
      </c>
      <c r="F61" s="576">
        <v>8087766</v>
      </c>
      <c r="G61" s="576">
        <v>5700413</v>
      </c>
      <c r="H61" s="576">
        <v>1501105</v>
      </c>
      <c r="I61" s="576">
        <v>234885</v>
      </c>
      <c r="J61" s="576">
        <v>651363</v>
      </c>
      <c r="K61" s="576">
        <v>14979489</v>
      </c>
      <c r="L61" s="621">
        <v>2182042</v>
      </c>
      <c r="M61" s="581" t="s">
        <v>34</v>
      </c>
      <c r="N61" s="582" t="s">
        <v>26</v>
      </c>
    </row>
    <row r="62" spans="1:14" ht="15.75" customHeight="1">
      <c r="A62" s="1858" t="s">
        <v>26</v>
      </c>
      <c r="B62" s="579" t="s">
        <v>26</v>
      </c>
      <c r="C62" s="1902" t="s">
        <v>170</v>
      </c>
      <c r="D62" s="638">
        <v>17383903</v>
      </c>
      <c r="E62" s="576">
        <v>9076837</v>
      </c>
      <c r="F62" s="576">
        <v>8307066</v>
      </c>
      <c r="G62" s="576">
        <v>5985438</v>
      </c>
      <c r="H62" s="576">
        <v>1420948</v>
      </c>
      <c r="I62" s="576">
        <v>222265</v>
      </c>
      <c r="J62" s="576">
        <v>678415</v>
      </c>
      <c r="K62" s="576">
        <v>14961519</v>
      </c>
      <c r="L62" s="621">
        <v>2422384</v>
      </c>
      <c r="M62" s="581" t="s">
        <v>35</v>
      </c>
      <c r="N62" s="582" t="s">
        <v>26</v>
      </c>
    </row>
    <row r="63" spans="1:14" ht="15.75" customHeight="1">
      <c r="A63" s="1858" t="s">
        <v>26</v>
      </c>
      <c r="B63" s="579" t="s">
        <v>26</v>
      </c>
      <c r="C63" s="1902" t="s">
        <v>171</v>
      </c>
      <c r="D63" s="638">
        <v>18605879</v>
      </c>
      <c r="E63" s="576">
        <v>9170354</v>
      </c>
      <c r="F63" s="576">
        <v>9435525</v>
      </c>
      <c r="G63" s="576">
        <v>7031135</v>
      </c>
      <c r="H63" s="576">
        <v>1461494</v>
      </c>
      <c r="I63" s="576">
        <v>245695</v>
      </c>
      <c r="J63" s="576">
        <v>697201</v>
      </c>
      <c r="K63" s="576">
        <v>15870604</v>
      </c>
      <c r="L63" s="621">
        <v>2735275</v>
      </c>
      <c r="M63" s="581" t="s">
        <v>36</v>
      </c>
      <c r="N63" s="582" t="s">
        <v>26</v>
      </c>
    </row>
    <row r="64" spans="1:14" ht="15.75" customHeight="1">
      <c r="A64" s="1858" t="s">
        <v>26</v>
      </c>
      <c r="B64" s="579" t="s">
        <v>26</v>
      </c>
      <c r="C64" s="1902" t="s">
        <v>172</v>
      </c>
      <c r="D64" s="638">
        <v>18605838</v>
      </c>
      <c r="E64" s="576">
        <v>9029214</v>
      </c>
      <c r="F64" s="576">
        <v>9576624</v>
      </c>
      <c r="G64" s="576">
        <v>7123893</v>
      </c>
      <c r="H64" s="576">
        <v>1522038</v>
      </c>
      <c r="I64" s="576">
        <v>218409</v>
      </c>
      <c r="J64" s="576">
        <v>712284</v>
      </c>
      <c r="K64" s="576">
        <v>15772150</v>
      </c>
      <c r="L64" s="621">
        <v>2833688</v>
      </c>
      <c r="M64" s="581" t="s">
        <v>37</v>
      </c>
      <c r="N64" s="582" t="s">
        <v>26</v>
      </c>
    </row>
    <row r="65" spans="1:14" ht="15.75" customHeight="1">
      <c r="A65" s="1858" t="s">
        <v>26</v>
      </c>
      <c r="B65" s="579" t="s">
        <v>26</v>
      </c>
      <c r="C65" s="1902" t="s">
        <v>173</v>
      </c>
      <c r="D65" s="638">
        <v>17856609</v>
      </c>
      <c r="E65" s="576">
        <v>8946618</v>
      </c>
      <c r="F65" s="576">
        <v>8909991</v>
      </c>
      <c r="G65" s="576">
        <v>6528943</v>
      </c>
      <c r="H65" s="576">
        <v>1503337</v>
      </c>
      <c r="I65" s="576">
        <v>200486</v>
      </c>
      <c r="J65" s="576">
        <v>677225</v>
      </c>
      <c r="K65" s="576">
        <v>15282694</v>
      </c>
      <c r="L65" s="621">
        <v>2573915</v>
      </c>
      <c r="M65" s="581" t="s">
        <v>38</v>
      </c>
      <c r="N65" s="582" t="s">
        <v>26</v>
      </c>
    </row>
    <row r="66" spans="1:14" ht="15.75" customHeight="1">
      <c r="A66" s="1858" t="s">
        <v>26</v>
      </c>
      <c r="B66" s="579" t="s">
        <v>26</v>
      </c>
      <c r="C66" s="1902" t="s">
        <v>174</v>
      </c>
      <c r="D66" s="638">
        <v>17257491</v>
      </c>
      <c r="E66" s="576">
        <v>9040841</v>
      </c>
      <c r="F66" s="576">
        <v>8216650</v>
      </c>
      <c r="G66" s="576">
        <v>5974843</v>
      </c>
      <c r="H66" s="576">
        <v>1339509</v>
      </c>
      <c r="I66" s="576">
        <v>188971</v>
      </c>
      <c r="J66" s="576">
        <v>713327</v>
      </c>
      <c r="K66" s="576">
        <v>15175801</v>
      </c>
      <c r="L66" s="621">
        <v>2081690</v>
      </c>
      <c r="M66" s="581" t="s">
        <v>39</v>
      </c>
      <c r="N66" s="582" t="s">
        <v>26</v>
      </c>
    </row>
    <row r="67" spans="1:14" ht="15.75" customHeight="1">
      <c r="A67" s="1858" t="s">
        <v>26</v>
      </c>
      <c r="B67" s="579" t="s">
        <v>26</v>
      </c>
      <c r="C67" s="1902" t="s">
        <v>175</v>
      </c>
      <c r="D67" s="638">
        <v>16726006</v>
      </c>
      <c r="E67" s="576">
        <v>8533103</v>
      </c>
      <c r="F67" s="576">
        <v>8192903</v>
      </c>
      <c r="G67" s="576">
        <v>6185584</v>
      </c>
      <c r="H67" s="576">
        <v>1190088</v>
      </c>
      <c r="I67" s="576">
        <v>186382</v>
      </c>
      <c r="J67" s="576">
        <v>630849</v>
      </c>
      <c r="K67" s="576">
        <v>14818117</v>
      </c>
      <c r="L67" s="621">
        <v>1907889</v>
      </c>
      <c r="M67" s="581" t="s">
        <v>40</v>
      </c>
      <c r="N67" s="582" t="s">
        <v>26</v>
      </c>
    </row>
    <row r="68" spans="1:14" ht="15.75" customHeight="1">
      <c r="A68" s="1861" t="s">
        <v>26</v>
      </c>
      <c r="B68" s="588" t="s">
        <v>26</v>
      </c>
      <c r="C68" s="1904" t="s">
        <v>176</v>
      </c>
      <c r="D68" s="592">
        <v>17514846</v>
      </c>
      <c r="E68" s="589">
        <v>8523177</v>
      </c>
      <c r="F68" s="589">
        <v>8991669</v>
      </c>
      <c r="G68" s="589">
        <v>6799086</v>
      </c>
      <c r="H68" s="589">
        <v>1382604</v>
      </c>
      <c r="I68" s="589">
        <v>181090</v>
      </c>
      <c r="J68" s="589">
        <v>628889</v>
      </c>
      <c r="K68" s="589">
        <v>15110530</v>
      </c>
      <c r="L68" s="624">
        <v>2404316</v>
      </c>
      <c r="M68" s="590" t="s">
        <v>41</v>
      </c>
      <c r="N68" s="591" t="s">
        <v>26</v>
      </c>
    </row>
    <row r="69" spans="1:14" ht="15.75" customHeight="1">
      <c r="A69" s="707"/>
      <c r="B69" s="707"/>
      <c r="C69" s="707"/>
      <c r="D69" s="707"/>
      <c r="E69" s="707"/>
      <c r="F69" s="707"/>
      <c r="G69" s="707"/>
      <c r="H69" s="707"/>
      <c r="I69" s="707"/>
      <c r="J69" s="707"/>
      <c r="K69" s="707"/>
      <c r="L69" s="707"/>
      <c r="M69" s="737"/>
      <c r="N69" s="737"/>
    </row>
    <row r="70" spans="1:14" ht="15.75" customHeight="1"/>
    <row r="71" spans="1:14" ht="15.75" customHeight="1">
      <c r="A71" s="1862"/>
      <c r="B71" s="1862"/>
      <c r="C71" s="1862"/>
    </row>
    <row r="72" spans="1:14" ht="15.75" customHeight="1">
      <c r="A72" s="1862"/>
      <c r="B72" s="1862"/>
      <c r="C72" s="1862"/>
    </row>
    <row r="73" spans="1:14" ht="15.75" customHeight="1"/>
    <row r="74" spans="1:14" ht="15.75" customHeight="1"/>
    <row r="75" spans="1:14">
      <c r="D75" s="1862"/>
      <c r="E75" s="1862"/>
      <c r="F75" s="1862"/>
      <c r="G75" s="1862"/>
      <c r="H75" s="1862"/>
      <c r="I75" s="1862"/>
      <c r="J75" s="1862"/>
      <c r="K75" s="1862"/>
      <c r="L75" s="1862"/>
    </row>
    <row r="76" spans="1:14">
      <c r="D76" s="1862"/>
      <c r="E76" s="1862"/>
      <c r="F76" s="1862"/>
      <c r="G76" s="1862"/>
      <c r="H76" s="1862"/>
      <c r="I76" s="1862"/>
      <c r="J76" s="1862"/>
      <c r="K76" s="1862"/>
      <c r="L76" s="1862"/>
    </row>
    <row r="77" spans="1:14">
      <c r="D77" s="1862"/>
      <c r="E77" s="1862"/>
      <c r="F77" s="1862"/>
      <c r="G77" s="1862"/>
      <c r="H77" s="1862"/>
      <c r="I77" s="1862"/>
      <c r="J77" s="1862"/>
      <c r="K77" s="1862"/>
      <c r="L77" s="1862"/>
    </row>
    <row r="78" spans="1:14">
      <c r="D78" s="1862"/>
      <c r="E78" s="1862"/>
      <c r="F78" s="1862"/>
      <c r="G78" s="1862"/>
      <c r="H78" s="1862"/>
      <c r="I78" s="1862"/>
      <c r="J78" s="1862"/>
      <c r="K78" s="1862"/>
      <c r="L78" s="1862"/>
    </row>
    <row r="79" spans="1:14">
      <c r="D79" s="1862"/>
      <c r="E79" s="1862"/>
      <c r="F79" s="1862"/>
      <c r="G79" s="1862"/>
      <c r="H79" s="1862"/>
      <c r="I79" s="1862"/>
      <c r="J79" s="1862"/>
      <c r="K79" s="1862"/>
      <c r="L79" s="1862"/>
    </row>
    <row r="80" spans="1:14">
      <c r="D80" s="1862"/>
      <c r="E80" s="1862"/>
      <c r="F80" s="1862"/>
      <c r="G80" s="1862"/>
      <c r="H80" s="1862"/>
      <c r="I80" s="1862"/>
      <c r="J80" s="1862"/>
      <c r="K80" s="1862"/>
      <c r="L80" s="1862"/>
      <c r="M80" s="1825"/>
    </row>
    <row r="81" spans="4:13">
      <c r="D81" s="1862"/>
      <c r="E81" s="1862"/>
      <c r="F81" s="1862"/>
      <c r="G81" s="1862"/>
      <c r="H81" s="1862"/>
      <c r="I81" s="1862"/>
      <c r="J81" s="1862"/>
      <c r="K81" s="1862"/>
      <c r="L81" s="1862"/>
      <c r="M81" s="1825"/>
    </row>
    <row r="82" spans="4:13">
      <c r="D82" s="1862"/>
      <c r="E82" s="1862"/>
      <c r="F82" s="1862"/>
      <c r="G82" s="1862"/>
      <c r="H82" s="1862"/>
      <c r="I82" s="1862"/>
      <c r="J82" s="1862"/>
      <c r="K82" s="1862"/>
      <c r="L82" s="1862"/>
      <c r="M82" s="1825"/>
    </row>
    <row r="83" spans="4:13">
      <c r="D83" s="1862"/>
      <c r="E83" s="1862"/>
      <c r="F83" s="1862"/>
      <c r="G83" s="1862"/>
      <c r="H83" s="1862"/>
      <c r="I83" s="1862"/>
      <c r="J83" s="1862"/>
      <c r="K83" s="1862"/>
      <c r="L83" s="1862"/>
      <c r="M83" s="1825"/>
    </row>
    <row r="84" spans="4:13">
      <c r="D84" s="1862"/>
      <c r="E84" s="1862"/>
      <c r="F84" s="1862"/>
      <c r="G84" s="1862"/>
      <c r="H84" s="1862"/>
      <c r="I84" s="1862"/>
      <c r="J84" s="1862"/>
      <c r="K84" s="1862"/>
      <c r="L84" s="1862"/>
      <c r="M84" s="1825"/>
    </row>
    <row r="85" spans="4:13">
      <c r="D85" s="1862"/>
      <c r="E85" s="1862"/>
      <c r="F85" s="1862"/>
      <c r="G85" s="1862"/>
      <c r="H85" s="1862"/>
      <c r="I85" s="1862"/>
      <c r="J85" s="1862"/>
      <c r="K85" s="1862"/>
      <c r="L85" s="1862"/>
      <c r="M85" s="1825"/>
    </row>
    <row r="86" spans="4:13">
      <c r="D86" s="1862"/>
      <c r="E86" s="1862"/>
      <c r="F86" s="1862"/>
      <c r="G86" s="1862"/>
      <c r="H86" s="1862"/>
      <c r="I86" s="1862"/>
      <c r="J86" s="1862"/>
      <c r="K86" s="1862"/>
      <c r="L86" s="1862"/>
      <c r="M86" s="1825"/>
    </row>
    <row r="87" spans="4:13">
      <c r="D87" s="1862"/>
      <c r="E87" s="1862"/>
      <c r="F87" s="1862"/>
      <c r="G87" s="1862"/>
      <c r="H87" s="1862"/>
      <c r="I87" s="1862"/>
      <c r="J87" s="1862"/>
      <c r="K87" s="1862"/>
      <c r="L87" s="1862"/>
      <c r="M87" s="1825"/>
    </row>
    <row r="88" spans="4:13">
      <c r="D88" s="1862"/>
      <c r="M88" s="1825"/>
    </row>
    <row r="89" spans="4:13">
      <c r="D89" s="1862"/>
      <c r="M89" s="1825"/>
    </row>
    <row r="90" spans="4:13">
      <c r="D90" s="1862"/>
      <c r="M90" s="1825"/>
    </row>
    <row r="91" spans="4:13">
      <c r="D91" s="1862"/>
      <c r="M91" s="1825"/>
    </row>
    <row r="92" spans="4:13">
      <c r="M92" s="1825"/>
    </row>
    <row r="93" spans="4:13">
      <c r="M93" s="1825"/>
    </row>
    <row r="94" spans="4:13">
      <c r="M94" s="1825"/>
    </row>
    <row r="95" spans="4:13">
      <c r="M95" s="1825"/>
    </row>
    <row r="96" spans="4:13">
      <c r="M96" s="1825"/>
    </row>
    <row r="97" spans="13:13">
      <c r="M97" s="1825"/>
    </row>
    <row r="98" spans="13:13">
      <c r="M98" s="1825"/>
    </row>
    <row r="99" spans="13:13">
      <c r="M99" s="1825"/>
    </row>
    <row r="100" spans="13:13">
      <c r="M100" s="1825"/>
    </row>
    <row r="101" spans="13:13">
      <c r="M101" s="1825"/>
    </row>
    <row r="102" spans="13:13">
      <c r="M102" s="1825"/>
    </row>
    <row r="103" spans="13:13">
      <c r="M103" s="1825"/>
    </row>
    <row r="104" spans="13:13">
      <c r="M104" s="1825"/>
    </row>
  </sheetData>
  <mergeCells count="21">
    <mergeCell ref="A38:C42"/>
    <mergeCell ref="M38:N42"/>
    <mergeCell ref="A21:C21"/>
    <mergeCell ref="A22:C22"/>
    <mergeCell ref="A24:C24"/>
    <mergeCell ref="A25:C25"/>
    <mergeCell ref="J26:N27"/>
    <mergeCell ref="I28:I29"/>
    <mergeCell ref="J28:N29"/>
    <mergeCell ref="A20:C20"/>
    <mergeCell ref="J3:M3"/>
    <mergeCell ref="A7:D7"/>
    <mergeCell ref="E7:G7"/>
    <mergeCell ref="A9:C13"/>
    <mergeCell ref="M9:N13"/>
    <mergeCell ref="A14:C14"/>
    <mergeCell ref="A15:C15"/>
    <mergeCell ref="A16:C16"/>
    <mergeCell ref="A17:C17"/>
    <mergeCell ref="A18:C18"/>
    <mergeCell ref="A19:C19"/>
  </mergeCells>
  <phoneticPr fontId="99"/>
  <printOptions horizontalCentered="1"/>
  <pageMargins left="0.59055118110236227" right="0.59055118110236227" top="0.39370078740157483" bottom="0.39370078740157483" header="0" footer="0"/>
  <pageSetup paperSize="9" scale="70" firstPageNumber="150" fitToWidth="4" orientation="portrait" useFirstPageNumber="1" r:id="rId1"/>
  <headerFooter alignWithMargins="0">
    <oddFooter>&amp;C&amp;"ＭＳ Ｐ明朝,標準"&amp;16－&amp;P－</oddFooter>
  </headerFooter>
  <colBreaks count="1" manualBreakCount="1">
    <brk id="8" max="7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AR94"/>
  <sheetViews>
    <sheetView showGridLines="0" zoomScaleNormal="100" zoomScaleSheetLayoutView="70" workbookViewId="0"/>
  </sheetViews>
  <sheetFormatPr defaultColWidth="9" defaultRowHeight="13.5"/>
  <cols>
    <col min="1" max="1" width="15.875" style="737" customWidth="1"/>
    <col min="2" max="2" width="7.25" style="737" customWidth="1"/>
    <col min="3" max="3" width="16.125" style="737" customWidth="1"/>
    <col min="4" max="7" width="27.625" style="707" customWidth="1"/>
    <col min="8" max="12" width="25.625" style="707" customWidth="1"/>
    <col min="13" max="13" width="10.625" style="726" customWidth="1"/>
    <col min="14" max="14" width="10.625" style="707" customWidth="1"/>
    <col min="15" max="15" width="16" style="707" customWidth="1"/>
    <col min="16" max="16" width="7.25" style="707" customWidth="1"/>
    <col min="17" max="17" width="16" style="707" customWidth="1"/>
    <col min="18" max="21" width="27.625" style="707" customWidth="1"/>
    <col min="22" max="26" width="25.625" style="707" customWidth="1"/>
    <col min="27" max="27" width="10.625" style="726" customWidth="1"/>
    <col min="28" max="28" width="10.625" style="707" customWidth="1"/>
    <col min="29" max="29" width="16.125" style="707" customWidth="1"/>
    <col min="30" max="30" width="7.375" style="707" customWidth="1"/>
    <col min="31" max="31" width="16.125" style="707" customWidth="1"/>
    <col min="32" max="35" width="27.625" style="707" customWidth="1"/>
    <col min="36" max="40" width="25.625" style="707" customWidth="1"/>
    <col min="41" max="41" width="10.625" style="785" customWidth="1"/>
    <col min="42" max="42" width="10.625" style="786" customWidth="1"/>
    <col min="43" max="16384" width="9" style="544"/>
  </cols>
  <sheetData>
    <row r="1" spans="1:44" s="736" customFormat="1" ht="15" customHeight="1">
      <c r="A1" s="598" t="s">
        <v>707</v>
      </c>
      <c r="B1" s="597"/>
      <c r="C1" s="597"/>
      <c r="D1" s="709"/>
      <c r="E1" s="709"/>
      <c r="F1" s="709"/>
      <c r="G1" s="709"/>
      <c r="H1" s="709"/>
      <c r="I1" s="709"/>
      <c r="J1" s="709"/>
      <c r="K1" s="709"/>
      <c r="L1" s="598"/>
      <c r="M1" s="738"/>
      <c r="N1" s="537" t="s">
        <v>707</v>
      </c>
      <c r="O1" s="598" t="s">
        <v>707</v>
      </c>
      <c r="P1" s="597"/>
      <c r="Q1" s="597"/>
      <c r="R1" s="709"/>
      <c r="S1" s="709"/>
      <c r="T1" s="709"/>
      <c r="U1" s="709"/>
      <c r="V1" s="709"/>
      <c r="W1" s="709"/>
      <c r="X1" s="709"/>
      <c r="Y1" s="709"/>
      <c r="Z1" s="598"/>
      <c r="AA1" s="738"/>
      <c r="AB1" s="537" t="s">
        <v>707</v>
      </c>
      <c r="AC1" s="598" t="s">
        <v>707</v>
      </c>
      <c r="AD1" s="597"/>
      <c r="AE1" s="597"/>
      <c r="AF1" s="709"/>
      <c r="AG1" s="709"/>
      <c r="AH1" s="709"/>
      <c r="AI1" s="709"/>
      <c r="AJ1" s="709"/>
      <c r="AK1" s="709"/>
      <c r="AL1" s="709"/>
      <c r="AM1" s="709"/>
      <c r="AN1" s="598"/>
      <c r="AO1" s="738"/>
      <c r="AP1" s="537" t="s">
        <v>707</v>
      </c>
      <c r="AQ1" s="598"/>
    </row>
    <row r="2" spans="1:44">
      <c r="AO2" s="1327"/>
      <c r="AP2" s="544"/>
    </row>
    <row r="3" spans="1:44" s="1783" customFormat="1" ht="15" customHeight="1">
      <c r="A3" s="737"/>
      <c r="B3" s="737"/>
      <c r="C3" s="737"/>
      <c r="D3" s="707"/>
      <c r="E3" s="540"/>
      <c r="F3" s="707"/>
      <c r="G3" s="707"/>
      <c r="H3" s="707"/>
      <c r="I3" s="707"/>
      <c r="J3" s="707"/>
      <c r="K3" s="707"/>
      <c r="L3" s="707"/>
      <c r="M3" s="726"/>
      <c r="N3" s="707"/>
      <c r="O3" s="707"/>
      <c r="P3" s="707"/>
      <c r="Q3" s="707"/>
      <c r="R3" s="707"/>
      <c r="S3" s="707"/>
      <c r="T3" s="707"/>
      <c r="U3" s="707"/>
      <c r="V3" s="707"/>
      <c r="W3" s="707"/>
      <c r="X3" s="707"/>
      <c r="Y3" s="707"/>
      <c r="Z3" s="707"/>
      <c r="AA3" s="726"/>
      <c r="AB3" s="707"/>
      <c r="AC3" s="707"/>
      <c r="AD3" s="707"/>
      <c r="AE3" s="707"/>
      <c r="AF3" s="707"/>
      <c r="AG3" s="707"/>
      <c r="AH3" s="707"/>
      <c r="AI3" s="707"/>
      <c r="AJ3" s="707"/>
      <c r="AK3" s="707"/>
      <c r="AL3" s="707"/>
      <c r="AM3" s="707"/>
      <c r="AN3" s="707"/>
      <c r="AO3" s="726"/>
      <c r="AP3" s="707"/>
    </row>
    <row r="4" spans="1:44" s="1783" customFormat="1" ht="15" customHeight="1">
      <c r="A4" s="737"/>
      <c r="B4" s="737"/>
      <c r="C4" s="737"/>
      <c r="D4" s="707"/>
      <c r="E4" s="707"/>
      <c r="F4" s="707"/>
      <c r="G4" s="707"/>
      <c r="H4" s="707"/>
      <c r="I4" s="707"/>
      <c r="J4" s="707"/>
      <c r="K4" s="707"/>
      <c r="L4" s="707"/>
      <c r="M4" s="726"/>
      <c r="N4" s="707"/>
      <c r="O4" s="707"/>
      <c r="P4" s="707"/>
      <c r="Q4" s="707"/>
      <c r="R4" s="707"/>
      <c r="S4" s="707"/>
      <c r="T4" s="707"/>
      <c r="U4" s="707"/>
      <c r="V4" s="707"/>
      <c r="W4" s="707"/>
      <c r="X4" s="707"/>
      <c r="Y4" s="707"/>
      <c r="Z4" s="707"/>
      <c r="AA4" s="726"/>
      <c r="AB4" s="707"/>
      <c r="AC4" s="707"/>
      <c r="AD4" s="707"/>
      <c r="AE4" s="707"/>
      <c r="AF4" s="707"/>
      <c r="AG4" s="707"/>
      <c r="AH4" s="707"/>
      <c r="AI4" s="707"/>
      <c r="AJ4" s="707"/>
      <c r="AK4" s="707"/>
      <c r="AL4" s="707"/>
      <c r="AM4" s="707"/>
      <c r="AN4" s="707"/>
      <c r="AO4" s="726"/>
      <c r="AP4" s="707"/>
    </row>
    <row r="5" spans="1:44" s="1783" customFormat="1" ht="15" customHeight="1">
      <c r="A5" s="737"/>
      <c r="B5" s="737"/>
      <c r="C5" s="737"/>
      <c r="D5" s="707"/>
      <c r="E5" s="707"/>
      <c r="F5" s="707"/>
      <c r="G5" s="707"/>
      <c r="H5" s="707"/>
      <c r="I5" s="707"/>
      <c r="J5" s="707"/>
      <c r="K5" s="707"/>
      <c r="L5" s="707"/>
      <c r="M5" s="726"/>
      <c r="N5" s="707"/>
      <c r="O5" s="707"/>
      <c r="P5" s="707"/>
      <c r="Q5" s="707"/>
      <c r="R5" s="707"/>
      <c r="S5" s="707"/>
      <c r="T5" s="707"/>
      <c r="U5" s="707"/>
      <c r="V5" s="707"/>
      <c r="W5" s="707"/>
      <c r="X5" s="707"/>
      <c r="Y5" s="707"/>
      <c r="Z5" s="707"/>
      <c r="AA5" s="726"/>
      <c r="AB5" s="707"/>
      <c r="AC5" s="707"/>
      <c r="AD5" s="707"/>
      <c r="AE5" s="707"/>
      <c r="AF5" s="707"/>
      <c r="AG5" s="707"/>
      <c r="AH5" s="707"/>
      <c r="AI5" s="707"/>
      <c r="AJ5" s="707"/>
      <c r="AK5" s="707"/>
      <c r="AL5" s="707"/>
      <c r="AM5" s="707"/>
      <c r="AN5" s="707"/>
      <c r="AO5" s="726"/>
      <c r="AP5" s="707"/>
    </row>
    <row r="6" spans="1:44" s="1783" customFormat="1" ht="19.5" customHeight="1">
      <c r="A6" s="739" t="s">
        <v>239</v>
      </c>
      <c r="B6" s="740"/>
      <c r="C6" s="740"/>
      <c r="D6" s="711" t="s">
        <v>1283</v>
      </c>
      <c r="E6" s="712"/>
      <c r="F6" s="712"/>
      <c r="G6" s="712"/>
      <c r="H6" s="712"/>
      <c r="I6" s="712"/>
      <c r="J6" s="712"/>
      <c r="K6" s="712"/>
      <c r="L6" s="2216" t="s">
        <v>903</v>
      </c>
      <c r="M6" s="741"/>
      <c r="N6" s="712"/>
      <c r="O6" s="742" t="s">
        <v>240</v>
      </c>
      <c r="P6" s="742"/>
      <c r="Q6" s="742"/>
      <c r="R6" s="711" t="s">
        <v>760</v>
      </c>
      <c r="S6" s="712"/>
      <c r="T6" s="712"/>
      <c r="U6" s="712"/>
      <c r="V6" s="712"/>
      <c r="W6" s="712"/>
      <c r="X6" s="712"/>
      <c r="Y6" s="712"/>
      <c r="Z6" s="2216" t="s">
        <v>903</v>
      </c>
      <c r="AA6" s="741"/>
      <c r="AB6" s="712"/>
      <c r="AC6" s="742" t="s">
        <v>241</v>
      </c>
      <c r="AD6" s="714"/>
      <c r="AE6" s="714"/>
      <c r="AF6" s="713" t="s">
        <v>1224</v>
      </c>
      <c r="AG6" s="712"/>
      <c r="AH6" s="712"/>
      <c r="AI6" s="712"/>
      <c r="AJ6" s="712"/>
      <c r="AK6" s="712"/>
      <c r="AL6" s="712"/>
      <c r="AM6" s="712"/>
      <c r="AN6" s="2216" t="s">
        <v>903</v>
      </c>
      <c r="AO6" s="640"/>
      <c r="AP6" s="552"/>
    </row>
    <row r="7" spans="1:44" s="736" customFormat="1" ht="18" customHeight="1">
      <c r="A7" s="2682" t="s">
        <v>737</v>
      </c>
      <c r="B7" s="2682"/>
      <c r="C7" s="2683"/>
      <c r="D7" s="1863"/>
      <c r="E7" s="1864" t="s">
        <v>242</v>
      </c>
      <c r="F7" s="1865"/>
      <c r="G7" s="1865"/>
      <c r="H7" s="1866" t="s">
        <v>1365</v>
      </c>
      <c r="I7" s="1866"/>
      <c r="J7" s="1867"/>
      <c r="K7" s="1868"/>
      <c r="L7" s="1868"/>
      <c r="M7" s="2676" t="s">
        <v>697</v>
      </c>
      <c r="N7" s="2677"/>
      <c r="O7" s="2682" t="s">
        <v>737</v>
      </c>
      <c r="P7" s="2682"/>
      <c r="Q7" s="2683"/>
      <c r="R7" s="1863"/>
      <c r="S7" s="1864" t="s">
        <v>242</v>
      </c>
      <c r="T7" s="1865"/>
      <c r="U7" s="1865"/>
      <c r="V7" s="1866" t="s">
        <v>1366</v>
      </c>
      <c r="W7" s="1866"/>
      <c r="X7" s="1867"/>
      <c r="Y7" s="1868"/>
      <c r="Z7" s="1868"/>
      <c r="AA7" s="2676" t="s">
        <v>697</v>
      </c>
      <c r="AB7" s="2677"/>
      <c r="AC7" s="2688" t="s">
        <v>1270</v>
      </c>
      <c r="AD7" s="2688"/>
      <c r="AE7" s="2689"/>
      <c r="AF7" s="1863"/>
      <c r="AG7" s="1864" t="s">
        <v>242</v>
      </c>
      <c r="AH7" s="1865"/>
      <c r="AI7" s="1865"/>
      <c r="AJ7" s="1866" t="s">
        <v>1367</v>
      </c>
      <c r="AK7" s="1866"/>
      <c r="AL7" s="1867"/>
      <c r="AM7" s="1868"/>
      <c r="AN7" s="1868"/>
      <c r="AO7" s="2676" t="s">
        <v>697</v>
      </c>
      <c r="AP7" s="2677"/>
    </row>
    <row r="8" spans="1:44" s="736" customFormat="1" ht="18" customHeight="1">
      <c r="A8" s="2684"/>
      <c r="B8" s="2684"/>
      <c r="C8" s="2685"/>
      <c r="D8" s="1869" t="s">
        <v>221</v>
      </c>
      <c r="E8" s="1870" t="s">
        <v>222</v>
      </c>
      <c r="F8" s="1871"/>
      <c r="G8" s="1872" t="s">
        <v>243</v>
      </c>
      <c r="H8" s="1872" t="s">
        <v>244</v>
      </c>
      <c r="I8" s="1871"/>
      <c r="J8" s="1873"/>
      <c r="K8" s="1874" t="s">
        <v>245</v>
      </c>
      <c r="L8" s="1870" t="s">
        <v>238</v>
      </c>
      <c r="M8" s="2678"/>
      <c r="N8" s="2679"/>
      <c r="O8" s="2684"/>
      <c r="P8" s="2684"/>
      <c r="Q8" s="2685"/>
      <c r="R8" s="1869" t="s">
        <v>221</v>
      </c>
      <c r="S8" s="1870" t="s">
        <v>222</v>
      </c>
      <c r="T8" s="1871"/>
      <c r="U8" s="1872" t="s">
        <v>243</v>
      </c>
      <c r="V8" s="1875" t="s">
        <v>244</v>
      </c>
      <c r="W8" s="782"/>
      <c r="X8" s="1876"/>
      <c r="Y8" s="1874" t="s">
        <v>245</v>
      </c>
      <c r="Z8" s="1870" t="s">
        <v>238</v>
      </c>
      <c r="AA8" s="2678"/>
      <c r="AB8" s="2679"/>
      <c r="AC8" s="2690"/>
      <c r="AD8" s="2690"/>
      <c r="AE8" s="2691"/>
      <c r="AF8" s="1869" t="s">
        <v>221</v>
      </c>
      <c r="AG8" s="1870" t="s">
        <v>222</v>
      </c>
      <c r="AH8" s="1871"/>
      <c r="AI8" s="1872" t="s">
        <v>243</v>
      </c>
      <c r="AJ8" s="1872" t="s">
        <v>244</v>
      </c>
      <c r="AK8" s="1871"/>
      <c r="AL8" s="1873"/>
      <c r="AM8" s="1874" t="s">
        <v>245</v>
      </c>
      <c r="AN8" s="1870" t="s">
        <v>238</v>
      </c>
      <c r="AO8" s="2678"/>
      <c r="AP8" s="2679"/>
    </row>
    <row r="9" spans="1:44" s="736" customFormat="1" ht="18" customHeight="1">
      <c r="A9" s="2684"/>
      <c r="B9" s="2684"/>
      <c r="C9" s="2685"/>
      <c r="D9" s="1877"/>
      <c r="E9" s="1878"/>
      <c r="F9" s="710"/>
      <c r="G9" s="710" t="s">
        <v>1752</v>
      </c>
      <c r="H9" s="710" t="s">
        <v>1753</v>
      </c>
      <c r="I9" s="711"/>
      <c r="J9" s="1879"/>
      <c r="K9" s="1878"/>
      <c r="L9" s="1878"/>
      <c r="M9" s="2678"/>
      <c r="N9" s="2679"/>
      <c r="O9" s="2684"/>
      <c r="P9" s="2684"/>
      <c r="Q9" s="2685"/>
      <c r="R9" s="1877"/>
      <c r="S9" s="1878"/>
      <c r="T9" s="710"/>
      <c r="U9" s="710" t="s">
        <v>1752</v>
      </c>
      <c r="V9" s="710" t="s">
        <v>1753</v>
      </c>
      <c r="W9" s="711"/>
      <c r="X9" s="1879"/>
      <c r="Y9" s="1878"/>
      <c r="Z9" s="1878"/>
      <c r="AA9" s="2678"/>
      <c r="AB9" s="2679"/>
      <c r="AC9" s="2690"/>
      <c r="AD9" s="2690"/>
      <c r="AE9" s="2691"/>
      <c r="AF9" s="1877"/>
      <c r="AG9" s="1878"/>
      <c r="AH9" s="710"/>
      <c r="AI9" s="710" t="s">
        <v>1752</v>
      </c>
      <c r="AJ9" s="710" t="s">
        <v>1753</v>
      </c>
      <c r="AK9" s="711"/>
      <c r="AL9" s="1879"/>
      <c r="AM9" s="1878"/>
      <c r="AN9" s="1878"/>
      <c r="AO9" s="2678"/>
      <c r="AP9" s="2679"/>
    </row>
    <row r="10" spans="1:44" s="736" customFormat="1" ht="18" customHeight="1">
      <c r="A10" s="2684"/>
      <c r="B10" s="2684"/>
      <c r="C10" s="2685"/>
      <c r="D10" s="1878"/>
      <c r="E10" s="1878" t="s">
        <v>829</v>
      </c>
      <c r="F10" s="1880" t="s">
        <v>221</v>
      </c>
      <c r="G10" s="1880" t="s">
        <v>226</v>
      </c>
      <c r="H10" s="1880" t="s">
        <v>1738</v>
      </c>
      <c r="I10" s="1881" t="s">
        <v>628</v>
      </c>
      <c r="J10" s="1881" t="s">
        <v>629</v>
      </c>
      <c r="K10" s="1878" t="s">
        <v>246</v>
      </c>
      <c r="L10" s="1878" t="s">
        <v>190</v>
      </c>
      <c r="M10" s="2678"/>
      <c r="N10" s="2679"/>
      <c r="O10" s="2684"/>
      <c r="P10" s="2684"/>
      <c r="Q10" s="2685"/>
      <c r="R10" s="1877"/>
      <c r="S10" s="1878" t="s">
        <v>829</v>
      </c>
      <c r="T10" s="1880" t="s">
        <v>221</v>
      </c>
      <c r="U10" s="1880" t="s">
        <v>226</v>
      </c>
      <c r="V10" s="1880" t="s">
        <v>1738</v>
      </c>
      <c r="W10" s="1881" t="s">
        <v>628</v>
      </c>
      <c r="X10" s="1881" t="s">
        <v>629</v>
      </c>
      <c r="Y10" s="1878" t="s">
        <v>246</v>
      </c>
      <c r="Z10" s="1878" t="s">
        <v>190</v>
      </c>
      <c r="AA10" s="2678"/>
      <c r="AB10" s="2679"/>
      <c r="AC10" s="2690"/>
      <c r="AD10" s="2690"/>
      <c r="AE10" s="2691"/>
      <c r="AF10" s="1877"/>
      <c r="AG10" s="1878" t="s">
        <v>829</v>
      </c>
      <c r="AH10" s="1882" t="s">
        <v>247</v>
      </c>
      <c r="AI10" s="1882" t="s">
        <v>248</v>
      </c>
      <c r="AJ10" s="1882" t="s">
        <v>1754</v>
      </c>
      <c r="AK10" s="1883" t="s">
        <v>628</v>
      </c>
      <c r="AL10" s="1883" t="s">
        <v>629</v>
      </c>
      <c r="AM10" s="1878" t="s">
        <v>246</v>
      </c>
      <c r="AN10" s="1878" t="s">
        <v>190</v>
      </c>
      <c r="AO10" s="2678"/>
      <c r="AP10" s="2679"/>
    </row>
    <row r="11" spans="1:44" s="736" customFormat="1" ht="18" customHeight="1">
      <c r="A11" s="2686"/>
      <c r="B11" s="2686"/>
      <c r="C11" s="2687"/>
      <c r="D11" s="1884" t="s">
        <v>728</v>
      </c>
      <c r="E11" s="1885" t="s">
        <v>1740</v>
      </c>
      <c r="F11" s="1885" t="s">
        <v>728</v>
      </c>
      <c r="G11" s="1885" t="s">
        <v>1741</v>
      </c>
      <c r="H11" s="1885" t="s">
        <v>102</v>
      </c>
      <c r="I11" s="1886" t="s">
        <v>1742</v>
      </c>
      <c r="J11" s="1886" t="s">
        <v>229</v>
      </c>
      <c r="K11" s="1885"/>
      <c r="L11" s="1885" t="s">
        <v>829</v>
      </c>
      <c r="M11" s="2680"/>
      <c r="N11" s="2681"/>
      <c r="O11" s="2686"/>
      <c r="P11" s="2686"/>
      <c r="Q11" s="2687"/>
      <c r="R11" s="1884" t="s">
        <v>728</v>
      </c>
      <c r="S11" s="1885" t="s">
        <v>1740</v>
      </c>
      <c r="T11" s="1885" t="s">
        <v>728</v>
      </c>
      <c r="U11" s="1885" t="s">
        <v>1741</v>
      </c>
      <c r="V11" s="1885" t="s">
        <v>102</v>
      </c>
      <c r="W11" s="1886" t="s">
        <v>1742</v>
      </c>
      <c r="X11" s="1886" t="s">
        <v>229</v>
      </c>
      <c r="Y11" s="1885"/>
      <c r="Z11" s="1885" t="s">
        <v>829</v>
      </c>
      <c r="AA11" s="2680"/>
      <c r="AB11" s="2681"/>
      <c r="AC11" s="2692"/>
      <c r="AD11" s="2692"/>
      <c r="AE11" s="2693"/>
      <c r="AF11" s="1884" t="s">
        <v>728</v>
      </c>
      <c r="AG11" s="1885" t="s">
        <v>1740</v>
      </c>
      <c r="AH11" s="1885" t="s">
        <v>728</v>
      </c>
      <c r="AI11" s="1885" t="s">
        <v>1741</v>
      </c>
      <c r="AJ11" s="1885" t="s">
        <v>102</v>
      </c>
      <c r="AK11" s="1886" t="s">
        <v>1742</v>
      </c>
      <c r="AL11" s="1886" t="s">
        <v>229</v>
      </c>
      <c r="AM11" s="1885"/>
      <c r="AN11" s="1885" t="s">
        <v>829</v>
      </c>
      <c r="AO11" s="2680"/>
      <c r="AP11" s="2681"/>
    </row>
    <row r="12" spans="1:44" ht="18.75" customHeight="1">
      <c r="A12" s="756">
        <v>42005</v>
      </c>
      <c r="B12" s="563">
        <v>42005</v>
      </c>
      <c r="C12" s="757">
        <v>42005</v>
      </c>
      <c r="D12" s="636">
        <v>30021170</v>
      </c>
      <c r="E12" s="564">
        <v>5698704</v>
      </c>
      <c r="F12" s="564">
        <v>24322466</v>
      </c>
      <c r="G12" s="564">
        <v>22327758</v>
      </c>
      <c r="H12" s="564">
        <v>1572186</v>
      </c>
      <c r="I12" s="564">
        <v>314444</v>
      </c>
      <c r="J12" s="564">
        <v>108078</v>
      </c>
      <c r="K12" s="564">
        <v>27476733</v>
      </c>
      <c r="L12" s="567">
        <v>2544437</v>
      </c>
      <c r="M12" s="565">
        <v>42005</v>
      </c>
      <c r="N12" s="566">
        <v>42005</v>
      </c>
      <c r="O12" s="756">
        <v>42005</v>
      </c>
      <c r="P12" s="563">
        <v>42005</v>
      </c>
      <c r="Q12" s="757">
        <v>42005</v>
      </c>
      <c r="R12" s="636">
        <v>19625264</v>
      </c>
      <c r="S12" s="564">
        <v>3008905</v>
      </c>
      <c r="T12" s="564">
        <v>16616359</v>
      </c>
      <c r="U12" s="564">
        <v>8685686</v>
      </c>
      <c r="V12" s="564">
        <v>7635199</v>
      </c>
      <c r="W12" s="564" t="s">
        <v>22</v>
      </c>
      <c r="X12" s="564">
        <v>295474</v>
      </c>
      <c r="Y12" s="564">
        <v>11929052</v>
      </c>
      <c r="Z12" s="567">
        <v>7696212</v>
      </c>
      <c r="AA12" s="565">
        <v>42005</v>
      </c>
      <c r="AB12" s="566">
        <v>42005</v>
      </c>
      <c r="AC12" s="756">
        <v>42005</v>
      </c>
      <c r="AD12" s="563">
        <v>42005</v>
      </c>
      <c r="AE12" s="757">
        <v>42005</v>
      </c>
      <c r="AF12" s="636">
        <v>77915733</v>
      </c>
      <c r="AG12" s="564">
        <v>48514595</v>
      </c>
      <c r="AH12" s="564">
        <v>29401138</v>
      </c>
      <c r="AI12" s="564">
        <v>22076077</v>
      </c>
      <c r="AJ12" s="564">
        <v>1137952</v>
      </c>
      <c r="AK12" s="564">
        <v>1092</v>
      </c>
      <c r="AL12" s="564">
        <v>6186017</v>
      </c>
      <c r="AM12" s="564">
        <v>67548131</v>
      </c>
      <c r="AN12" s="567">
        <v>10367602</v>
      </c>
      <c r="AO12" s="565">
        <v>42005</v>
      </c>
      <c r="AP12" s="566">
        <v>42005</v>
      </c>
      <c r="AQ12" s="549"/>
      <c r="AR12" s="596"/>
    </row>
    <row r="13" spans="1:44" ht="15.75">
      <c r="A13" s="758"/>
      <c r="B13" s="568">
        <v>42370</v>
      </c>
      <c r="C13" s="759"/>
      <c r="D13" s="570">
        <v>30233519</v>
      </c>
      <c r="E13" s="569">
        <v>5231523</v>
      </c>
      <c r="F13" s="569">
        <v>25001996</v>
      </c>
      <c r="G13" s="569">
        <v>22897813</v>
      </c>
      <c r="H13" s="569">
        <v>1650509</v>
      </c>
      <c r="I13" s="569">
        <v>327991</v>
      </c>
      <c r="J13" s="569">
        <v>125683</v>
      </c>
      <c r="K13" s="569">
        <v>27393977</v>
      </c>
      <c r="L13" s="637">
        <v>2839542</v>
      </c>
      <c r="M13" s="565">
        <v>42370</v>
      </c>
      <c r="N13" s="566">
        <v>42370</v>
      </c>
      <c r="O13" s="758"/>
      <c r="P13" s="568">
        <v>42370</v>
      </c>
      <c r="Q13" s="759"/>
      <c r="R13" s="570">
        <v>19200719</v>
      </c>
      <c r="S13" s="569">
        <v>2771113</v>
      </c>
      <c r="T13" s="569">
        <v>16429606</v>
      </c>
      <c r="U13" s="569">
        <v>8378804</v>
      </c>
      <c r="V13" s="569">
        <v>7732955</v>
      </c>
      <c r="W13" s="569" t="s">
        <v>22</v>
      </c>
      <c r="X13" s="569">
        <v>317847</v>
      </c>
      <c r="Y13" s="569">
        <v>11988937</v>
      </c>
      <c r="Z13" s="637">
        <v>7211782</v>
      </c>
      <c r="AA13" s="565">
        <v>42370</v>
      </c>
      <c r="AB13" s="566">
        <v>42370</v>
      </c>
      <c r="AC13" s="758"/>
      <c r="AD13" s="568">
        <v>42370</v>
      </c>
      <c r="AE13" s="759"/>
      <c r="AF13" s="570">
        <v>76837107</v>
      </c>
      <c r="AG13" s="569">
        <v>46854650</v>
      </c>
      <c r="AH13" s="569">
        <v>29982457</v>
      </c>
      <c r="AI13" s="569">
        <v>22899761</v>
      </c>
      <c r="AJ13" s="569">
        <v>1251339</v>
      </c>
      <c r="AK13" s="569">
        <v>928</v>
      </c>
      <c r="AL13" s="569">
        <v>5830429</v>
      </c>
      <c r="AM13" s="569">
        <v>66673038</v>
      </c>
      <c r="AN13" s="637">
        <v>10164069</v>
      </c>
      <c r="AO13" s="565">
        <v>42370</v>
      </c>
      <c r="AP13" s="566">
        <v>42370</v>
      </c>
      <c r="AQ13" s="735"/>
      <c r="AR13" s="596"/>
    </row>
    <row r="14" spans="1:44" ht="15.75">
      <c r="A14" s="758"/>
      <c r="B14" s="568">
        <v>42736</v>
      </c>
      <c r="C14" s="759"/>
      <c r="D14" s="570">
        <v>29986195</v>
      </c>
      <c r="E14" s="569">
        <v>5165159</v>
      </c>
      <c r="F14" s="569">
        <v>24821036</v>
      </c>
      <c r="G14" s="569">
        <v>22685902</v>
      </c>
      <c r="H14" s="569">
        <v>1658795</v>
      </c>
      <c r="I14" s="569">
        <v>347769</v>
      </c>
      <c r="J14" s="569">
        <v>128570</v>
      </c>
      <c r="K14" s="569">
        <v>26973771</v>
      </c>
      <c r="L14" s="637">
        <v>3012424</v>
      </c>
      <c r="M14" s="565">
        <v>42736</v>
      </c>
      <c r="N14" s="566">
        <v>42736</v>
      </c>
      <c r="O14" s="758"/>
      <c r="P14" s="568">
        <v>42736</v>
      </c>
      <c r="Q14" s="759"/>
      <c r="R14" s="570">
        <v>19461080</v>
      </c>
      <c r="S14" s="569">
        <v>2897380</v>
      </c>
      <c r="T14" s="569">
        <v>16563700</v>
      </c>
      <c r="U14" s="569">
        <v>8387052</v>
      </c>
      <c r="V14" s="569">
        <v>7848942</v>
      </c>
      <c r="W14" s="569" t="s">
        <v>22</v>
      </c>
      <c r="X14" s="569">
        <v>327706</v>
      </c>
      <c r="Y14" s="569">
        <v>11953680</v>
      </c>
      <c r="Z14" s="637">
        <v>7507400</v>
      </c>
      <c r="AA14" s="565">
        <v>42736</v>
      </c>
      <c r="AB14" s="566">
        <v>42736</v>
      </c>
      <c r="AC14" s="758"/>
      <c r="AD14" s="568">
        <v>42736</v>
      </c>
      <c r="AE14" s="759"/>
      <c r="AF14" s="570">
        <v>77945656</v>
      </c>
      <c r="AG14" s="569">
        <v>48022099</v>
      </c>
      <c r="AH14" s="569">
        <v>29923557</v>
      </c>
      <c r="AI14" s="569">
        <v>22622829</v>
      </c>
      <c r="AJ14" s="569">
        <v>1186624</v>
      </c>
      <c r="AK14" s="569">
        <v>866</v>
      </c>
      <c r="AL14" s="569">
        <v>6113238</v>
      </c>
      <c r="AM14" s="569">
        <v>67164270</v>
      </c>
      <c r="AN14" s="637">
        <v>10781386</v>
      </c>
      <c r="AO14" s="565">
        <v>42736</v>
      </c>
      <c r="AP14" s="566">
        <v>42736</v>
      </c>
      <c r="AQ14" s="735"/>
      <c r="AR14" s="596"/>
    </row>
    <row r="15" spans="1:44" ht="15.75">
      <c r="A15" s="758"/>
      <c r="B15" s="568">
        <v>43101</v>
      </c>
      <c r="C15" s="759"/>
      <c r="D15" s="570">
        <v>30259448</v>
      </c>
      <c r="E15" s="569">
        <v>5285905</v>
      </c>
      <c r="F15" s="569">
        <v>24973543</v>
      </c>
      <c r="G15" s="569">
        <v>22866532</v>
      </c>
      <c r="H15" s="569">
        <v>1629530</v>
      </c>
      <c r="I15" s="569">
        <v>371300</v>
      </c>
      <c r="J15" s="569">
        <v>106181</v>
      </c>
      <c r="K15" s="569">
        <v>27013329</v>
      </c>
      <c r="L15" s="637">
        <v>3246119</v>
      </c>
      <c r="M15" s="565">
        <v>43101</v>
      </c>
      <c r="N15" s="566">
        <v>43101</v>
      </c>
      <c r="O15" s="758"/>
      <c r="P15" s="568">
        <v>43101</v>
      </c>
      <c r="Q15" s="759"/>
      <c r="R15" s="570">
        <v>18974181</v>
      </c>
      <c r="S15" s="569">
        <v>2704370</v>
      </c>
      <c r="T15" s="569">
        <v>16269811</v>
      </c>
      <c r="U15" s="569">
        <v>8759590</v>
      </c>
      <c r="V15" s="569">
        <v>7176840</v>
      </c>
      <c r="W15" s="569" t="s">
        <v>22</v>
      </c>
      <c r="X15" s="569">
        <v>333381</v>
      </c>
      <c r="Y15" s="569">
        <v>11833489</v>
      </c>
      <c r="Z15" s="637">
        <v>7140692</v>
      </c>
      <c r="AA15" s="565">
        <v>43101</v>
      </c>
      <c r="AB15" s="566">
        <v>43101</v>
      </c>
      <c r="AC15" s="758"/>
      <c r="AD15" s="568">
        <v>43101</v>
      </c>
      <c r="AE15" s="759"/>
      <c r="AF15" s="570">
        <v>77554012</v>
      </c>
      <c r="AG15" s="569">
        <v>49130952</v>
      </c>
      <c r="AH15" s="569">
        <v>28423060</v>
      </c>
      <c r="AI15" s="569">
        <v>21831333</v>
      </c>
      <c r="AJ15" s="569">
        <v>1031113</v>
      </c>
      <c r="AK15" s="569">
        <v>894</v>
      </c>
      <c r="AL15" s="569">
        <v>5559720</v>
      </c>
      <c r="AM15" s="569">
        <v>66667265</v>
      </c>
      <c r="AN15" s="637">
        <v>10886747</v>
      </c>
      <c r="AO15" s="565">
        <v>43101</v>
      </c>
      <c r="AP15" s="566">
        <v>43101</v>
      </c>
      <c r="AQ15" s="735"/>
      <c r="AR15" s="596"/>
    </row>
    <row r="16" spans="1:44" ht="15.75">
      <c r="A16" s="756">
        <v>43586</v>
      </c>
      <c r="B16" s="568">
        <v>43586</v>
      </c>
      <c r="C16" s="759" t="s">
        <v>2159</v>
      </c>
      <c r="D16" s="570">
        <v>29175029</v>
      </c>
      <c r="E16" s="569">
        <v>4897946</v>
      </c>
      <c r="F16" s="569">
        <v>24277083</v>
      </c>
      <c r="G16" s="569">
        <v>22212440</v>
      </c>
      <c r="H16" s="569">
        <v>1684853</v>
      </c>
      <c r="I16" s="569">
        <v>276487</v>
      </c>
      <c r="J16" s="569">
        <v>103303</v>
      </c>
      <c r="K16" s="569">
        <v>26136599</v>
      </c>
      <c r="L16" s="637">
        <v>3038430</v>
      </c>
      <c r="M16" s="565">
        <v>43466</v>
      </c>
      <c r="N16" s="566">
        <v>43466</v>
      </c>
      <c r="O16" s="756">
        <v>43586</v>
      </c>
      <c r="P16" s="568">
        <v>43586</v>
      </c>
      <c r="Q16" s="759" t="s">
        <v>2159</v>
      </c>
      <c r="R16" s="570">
        <v>19615458</v>
      </c>
      <c r="S16" s="569">
        <v>2665122</v>
      </c>
      <c r="T16" s="569">
        <v>16950336</v>
      </c>
      <c r="U16" s="569">
        <v>9218691</v>
      </c>
      <c r="V16" s="569">
        <v>7433573</v>
      </c>
      <c r="W16" s="569" t="s">
        <v>22</v>
      </c>
      <c r="X16" s="569">
        <v>298072</v>
      </c>
      <c r="Y16" s="569">
        <v>11772842</v>
      </c>
      <c r="Z16" s="637">
        <v>7842616</v>
      </c>
      <c r="AA16" s="565">
        <v>43466</v>
      </c>
      <c r="AB16" s="566">
        <v>43466</v>
      </c>
      <c r="AC16" s="756">
        <v>43586</v>
      </c>
      <c r="AD16" s="568">
        <v>43586</v>
      </c>
      <c r="AE16" s="759" t="s">
        <v>2159</v>
      </c>
      <c r="AF16" s="570">
        <v>74911572</v>
      </c>
      <c r="AG16" s="569">
        <v>47356645</v>
      </c>
      <c r="AH16" s="569">
        <v>27554927</v>
      </c>
      <c r="AI16" s="569">
        <v>21288526</v>
      </c>
      <c r="AJ16" s="569">
        <v>801243</v>
      </c>
      <c r="AK16" s="569">
        <v>1012</v>
      </c>
      <c r="AL16" s="569">
        <v>5464146</v>
      </c>
      <c r="AM16" s="569">
        <v>64580901</v>
      </c>
      <c r="AN16" s="637">
        <v>10330671</v>
      </c>
      <c r="AO16" s="565">
        <v>43466</v>
      </c>
      <c r="AP16" s="566">
        <v>43466</v>
      </c>
      <c r="AQ16" s="735"/>
      <c r="AR16" s="596"/>
    </row>
    <row r="17" spans="1:44" ht="7.5" customHeight="1">
      <c r="A17" s="760"/>
      <c r="B17" s="700"/>
      <c r="C17" s="761"/>
      <c r="D17" s="638"/>
      <c r="E17" s="576"/>
      <c r="F17" s="576"/>
      <c r="G17" s="576"/>
      <c r="H17" s="576"/>
      <c r="I17" s="576"/>
      <c r="J17" s="576"/>
      <c r="K17" s="576"/>
      <c r="L17" s="621"/>
      <c r="M17" s="573"/>
      <c r="N17" s="574"/>
      <c r="O17" s="760"/>
      <c r="P17" s="700"/>
      <c r="Q17" s="761"/>
      <c r="R17" s="638"/>
      <c r="S17" s="576"/>
      <c r="T17" s="576"/>
      <c r="U17" s="576"/>
      <c r="V17" s="576"/>
      <c r="W17" s="576"/>
      <c r="X17" s="576"/>
      <c r="Y17" s="576"/>
      <c r="Z17" s="621"/>
      <c r="AA17" s="573"/>
      <c r="AB17" s="574"/>
      <c r="AC17" s="760"/>
      <c r="AD17" s="700"/>
      <c r="AE17" s="761"/>
      <c r="AF17" s="638"/>
      <c r="AG17" s="576"/>
      <c r="AH17" s="576"/>
      <c r="AI17" s="576"/>
      <c r="AJ17" s="576"/>
      <c r="AK17" s="576"/>
      <c r="AL17" s="576"/>
      <c r="AM17" s="576"/>
      <c r="AN17" s="621"/>
      <c r="AO17" s="573"/>
      <c r="AP17" s="574"/>
      <c r="AQ17" s="735"/>
      <c r="AR17" s="596"/>
    </row>
    <row r="18" spans="1:44" ht="15.75">
      <c r="A18" s="762">
        <v>42826</v>
      </c>
      <c r="B18" s="575">
        <v>42826</v>
      </c>
      <c r="C18" s="763">
        <v>42826</v>
      </c>
      <c r="D18" s="638">
        <v>29956159</v>
      </c>
      <c r="E18" s="576">
        <v>5247783</v>
      </c>
      <c r="F18" s="576">
        <v>24708376</v>
      </c>
      <c r="G18" s="576">
        <v>22593456</v>
      </c>
      <c r="H18" s="576">
        <v>1650117</v>
      </c>
      <c r="I18" s="576">
        <v>342403</v>
      </c>
      <c r="J18" s="576">
        <v>122400</v>
      </c>
      <c r="K18" s="576">
        <v>26979161</v>
      </c>
      <c r="L18" s="621">
        <v>2976998</v>
      </c>
      <c r="M18" s="577">
        <v>42826</v>
      </c>
      <c r="N18" s="578">
        <v>42826</v>
      </c>
      <c r="O18" s="762">
        <v>42826</v>
      </c>
      <c r="P18" s="575">
        <v>42826</v>
      </c>
      <c r="Q18" s="763">
        <v>42826</v>
      </c>
      <c r="R18" s="638">
        <v>19474011</v>
      </c>
      <c r="S18" s="576">
        <v>2886171</v>
      </c>
      <c r="T18" s="576">
        <v>16587840</v>
      </c>
      <c r="U18" s="576">
        <v>8640049</v>
      </c>
      <c r="V18" s="576">
        <v>7603111</v>
      </c>
      <c r="W18" s="576" t="s">
        <v>22</v>
      </c>
      <c r="X18" s="576">
        <v>344680</v>
      </c>
      <c r="Y18" s="576">
        <v>12017070</v>
      </c>
      <c r="Z18" s="621">
        <v>7456941</v>
      </c>
      <c r="AA18" s="577">
        <v>42826</v>
      </c>
      <c r="AB18" s="578">
        <v>42826</v>
      </c>
      <c r="AC18" s="762">
        <v>42826</v>
      </c>
      <c r="AD18" s="575">
        <v>42826</v>
      </c>
      <c r="AE18" s="763">
        <v>42826</v>
      </c>
      <c r="AF18" s="638">
        <v>77950662</v>
      </c>
      <c r="AG18" s="576">
        <v>48247918</v>
      </c>
      <c r="AH18" s="576">
        <v>29702744</v>
      </c>
      <c r="AI18" s="576">
        <v>22528066</v>
      </c>
      <c r="AJ18" s="576">
        <v>1168207</v>
      </c>
      <c r="AK18" s="576">
        <v>797</v>
      </c>
      <c r="AL18" s="576">
        <v>6005674</v>
      </c>
      <c r="AM18" s="576">
        <v>67000773</v>
      </c>
      <c r="AN18" s="621">
        <v>10949889</v>
      </c>
      <c r="AO18" s="577">
        <v>42826</v>
      </c>
      <c r="AP18" s="578">
        <v>42826</v>
      </c>
      <c r="AQ18" s="545"/>
      <c r="AR18" s="596"/>
    </row>
    <row r="19" spans="1:44" ht="15.75">
      <c r="A19" s="760"/>
      <c r="B19" s="575">
        <v>43191</v>
      </c>
      <c r="C19" s="761"/>
      <c r="D19" s="638">
        <v>30306799</v>
      </c>
      <c r="E19" s="576">
        <v>5205605</v>
      </c>
      <c r="F19" s="576">
        <v>25101194</v>
      </c>
      <c r="G19" s="576">
        <v>22980635</v>
      </c>
      <c r="H19" s="576">
        <v>1650419</v>
      </c>
      <c r="I19" s="576">
        <v>363541</v>
      </c>
      <c r="J19" s="576">
        <v>106599</v>
      </c>
      <c r="K19" s="576">
        <v>26982357</v>
      </c>
      <c r="L19" s="621">
        <v>3324442</v>
      </c>
      <c r="M19" s="577">
        <v>43191</v>
      </c>
      <c r="N19" s="578">
        <v>43191</v>
      </c>
      <c r="O19" s="760"/>
      <c r="P19" s="575">
        <v>43191</v>
      </c>
      <c r="Q19" s="761"/>
      <c r="R19" s="638">
        <v>19462520</v>
      </c>
      <c r="S19" s="576">
        <v>2632524</v>
      </c>
      <c r="T19" s="576">
        <v>16829996</v>
      </c>
      <c r="U19" s="576">
        <v>9004795</v>
      </c>
      <c r="V19" s="576">
        <v>7491078</v>
      </c>
      <c r="W19" s="576" t="s">
        <v>22</v>
      </c>
      <c r="X19" s="576">
        <v>334123</v>
      </c>
      <c r="Y19" s="576">
        <v>11844472</v>
      </c>
      <c r="Z19" s="621">
        <v>7618048</v>
      </c>
      <c r="AA19" s="577">
        <v>43191</v>
      </c>
      <c r="AB19" s="578">
        <v>43191</v>
      </c>
      <c r="AC19" s="760"/>
      <c r="AD19" s="575">
        <v>43191</v>
      </c>
      <c r="AE19" s="761"/>
      <c r="AF19" s="638">
        <v>76939523</v>
      </c>
      <c r="AG19" s="576">
        <v>48944241</v>
      </c>
      <c r="AH19" s="576">
        <v>27995282</v>
      </c>
      <c r="AI19" s="576">
        <v>21592799</v>
      </c>
      <c r="AJ19" s="576">
        <v>1006927</v>
      </c>
      <c r="AK19" s="576">
        <v>1053</v>
      </c>
      <c r="AL19" s="576">
        <v>5394503</v>
      </c>
      <c r="AM19" s="576">
        <v>66360943</v>
      </c>
      <c r="AN19" s="621">
        <v>10578580</v>
      </c>
      <c r="AO19" s="577">
        <v>43191</v>
      </c>
      <c r="AP19" s="578">
        <v>43191</v>
      </c>
      <c r="AQ19" s="545"/>
      <c r="AR19" s="596"/>
    </row>
    <row r="20" spans="1:44" ht="7.5" customHeight="1">
      <c r="A20" s="760"/>
      <c r="B20" s="700"/>
      <c r="C20" s="761"/>
      <c r="D20" s="638"/>
      <c r="E20" s="576"/>
      <c r="F20" s="576"/>
      <c r="G20" s="576"/>
      <c r="H20" s="576"/>
      <c r="I20" s="576"/>
      <c r="J20" s="576"/>
      <c r="K20" s="576"/>
      <c r="L20" s="621"/>
      <c r="M20" s="573"/>
      <c r="N20" s="574"/>
      <c r="O20" s="760"/>
      <c r="P20" s="700"/>
      <c r="Q20" s="761"/>
      <c r="R20" s="638"/>
      <c r="S20" s="576"/>
      <c r="T20" s="576"/>
      <c r="U20" s="576"/>
      <c r="V20" s="576"/>
      <c r="W20" s="576"/>
      <c r="X20" s="576"/>
      <c r="Y20" s="576"/>
      <c r="Z20" s="621"/>
      <c r="AA20" s="573"/>
      <c r="AB20" s="574"/>
      <c r="AC20" s="760"/>
      <c r="AD20" s="700"/>
      <c r="AE20" s="761"/>
      <c r="AF20" s="638"/>
      <c r="AG20" s="576"/>
      <c r="AH20" s="576"/>
      <c r="AI20" s="576"/>
      <c r="AJ20" s="576"/>
      <c r="AK20" s="576"/>
      <c r="AL20" s="576"/>
      <c r="AM20" s="576"/>
      <c r="AN20" s="621"/>
      <c r="AO20" s="573"/>
      <c r="AP20" s="574"/>
      <c r="AQ20" s="545"/>
      <c r="AR20" s="596"/>
    </row>
    <row r="21" spans="1:44" ht="15.75">
      <c r="A21" s="764">
        <v>31</v>
      </c>
      <c r="B21" s="579" t="s">
        <v>23</v>
      </c>
      <c r="C21" s="580" t="s">
        <v>163</v>
      </c>
      <c r="D21" s="638">
        <v>7618536</v>
      </c>
      <c r="E21" s="576">
        <v>1224385</v>
      </c>
      <c r="F21" s="576">
        <v>6394151</v>
      </c>
      <c r="G21" s="576">
        <v>5873057</v>
      </c>
      <c r="H21" s="576">
        <v>429606</v>
      </c>
      <c r="I21" s="576">
        <v>66646</v>
      </c>
      <c r="J21" s="576">
        <v>24842</v>
      </c>
      <c r="K21" s="576">
        <v>6786915</v>
      </c>
      <c r="L21" s="621">
        <v>831621</v>
      </c>
      <c r="M21" s="581" t="s">
        <v>25</v>
      </c>
      <c r="N21" s="582" t="s">
        <v>2160</v>
      </c>
      <c r="O21" s="764">
        <v>31</v>
      </c>
      <c r="P21" s="579" t="s">
        <v>23</v>
      </c>
      <c r="Q21" s="580" t="s">
        <v>163</v>
      </c>
      <c r="R21" s="638">
        <v>5503397</v>
      </c>
      <c r="S21" s="576">
        <v>601023</v>
      </c>
      <c r="T21" s="576">
        <v>4902374</v>
      </c>
      <c r="U21" s="576">
        <v>2603727</v>
      </c>
      <c r="V21" s="576">
        <v>2206479</v>
      </c>
      <c r="W21" s="576" t="s">
        <v>22</v>
      </c>
      <c r="X21" s="576">
        <v>92168</v>
      </c>
      <c r="Y21" s="576">
        <v>3114585</v>
      </c>
      <c r="Z21" s="621">
        <v>2388812</v>
      </c>
      <c r="AA21" s="581" t="s">
        <v>25</v>
      </c>
      <c r="AB21" s="582" t="s">
        <v>2160</v>
      </c>
      <c r="AC21" s="764">
        <v>31</v>
      </c>
      <c r="AD21" s="579" t="s">
        <v>23</v>
      </c>
      <c r="AE21" s="580" t="s">
        <v>163</v>
      </c>
      <c r="AF21" s="638">
        <v>18968070</v>
      </c>
      <c r="AG21" s="576">
        <v>11960605</v>
      </c>
      <c r="AH21" s="576">
        <v>7007465</v>
      </c>
      <c r="AI21" s="576">
        <v>5447547</v>
      </c>
      <c r="AJ21" s="576">
        <v>280568</v>
      </c>
      <c r="AK21" s="576">
        <v>267</v>
      </c>
      <c r="AL21" s="576">
        <v>1279083</v>
      </c>
      <c r="AM21" s="576">
        <v>16281480</v>
      </c>
      <c r="AN21" s="621">
        <v>2686590</v>
      </c>
      <c r="AO21" s="581" t="s">
        <v>25</v>
      </c>
      <c r="AP21" s="582" t="s">
        <v>2160</v>
      </c>
      <c r="AQ21" s="545"/>
      <c r="AR21" s="596"/>
    </row>
    <row r="22" spans="1:44" ht="15.75">
      <c r="A22" s="765" t="s">
        <v>26</v>
      </c>
      <c r="B22" s="583" t="s">
        <v>26</v>
      </c>
      <c r="C22" s="580" t="s">
        <v>164</v>
      </c>
      <c r="D22" s="638">
        <v>7073496</v>
      </c>
      <c r="E22" s="576">
        <v>1263253</v>
      </c>
      <c r="F22" s="576">
        <v>5810243</v>
      </c>
      <c r="G22" s="576">
        <v>5314446</v>
      </c>
      <c r="H22" s="576">
        <v>398324</v>
      </c>
      <c r="I22" s="576">
        <v>73539</v>
      </c>
      <c r="J22" s="576">
        <v>23934</v>
      </c>
      <c r="K22" s="576">
        <v>6391624</v>
      </c>
      <c r="L22" s="621">
        <v>681872</v>
      </c>
      <c r="M22" s="581" t="s">
        <v>27</v>
      </c>
      <c r="N22" s="582" t="s">
        <v>26</v>
      </c>
      <c r="O22" s="765" t="s">
        <v>26</v>
      </c>
      <c r="P22" s="583" t="s">
        <v>26</v>
      </c>
      <c r="Q22" s="580" t="s">
        <v>164</v>
      </c>
      <c r="R22" s="638">
        <v>4746852</v>
      </c>
      <c r="S22" s="576">
        <v>678805</v>
      </c>
      <c r="T22" s="576">
        <v>4068047</v>
      </c>
      <c r="U22" s="576">
        <v>2025096</v>
      </c>
      <c r="V22" s="576">
        <v>1976998</v>
      </c>
      <c r="W22" s="576" t="s">
        <v>22</v>
      </c>
      <c r="X22" s="576">
        <v>65953</v>
      </c>
      <c r="Y22" s="576">
        <v>2813432</v>
      </c>
      <c r="Z22" s="621">
        <v>1933420</v>
      </c>
      <c r="AA22" s="581" t="s">
        <v>27</v>
      </c>
      <c r="AB22" s="582" t="s">
        <v>26</v>
      </c>
      <c r="AC22" s="765" t="s">
        <v>26</v>
      </c>
      <c r="AD22" s="583" t="s">
        <v>26</v>
      </c>
      <c r="AE22" s="580" t="s">
        <v>164</v>
      </c>
      <c r="AF22" s="638">
        <v>18720777</v>
      </c>
      <c r="AG22" s="576">
        <v>12326956</v>
      </c>
      <c r="AH22" s="576">
        <v>6393821</v>
      </c>
      <c r="AI22" s="576">
        <v>4798948</v>
      </c>
      <c r="AJ22" s="576">
        <v>181043</v>
      </c>
      <c r="AK22" s="576">
        <v>259</v>
      </c>
      <c r="AL22" s="576">
        <v>1413571</v>
      </c>
      <c r="AM22" s="576">
        <v>16350264</v>
      </c>
      <c r="AN22" s="621">
        <v>2370513</v>
      </c>
      <c r="AO22" s="581" t="s">
        <v>27</v>
      </c>
      <c r="AP22" s="582" t="s">
        <v>26</v>
      </c>
      <c r="AQ22" s="699"/>
      <c r="AR22" s="596"/>
    </row>
    <row r="23" spans="1:44" ht="15.75">
      <c r="A23" s="765">
        <v>1</v>
      </c>
      <c r="B23" s="583" t="s">
        <v>2159</v>
      </c>
      <c r="C23" s="580" t="s">
        <v>2161</v>
      </c>
      <c r="D23" s="638">
        <v>7398328</v>
      </c>
      <c r="E23" s="576">
        <v>1190796</v>
      </c>
      <c r="F23" s="576">
        <v>6207532</v>
      </c>
      <c r="G23" s="576">
        <v>5692816</v>
      </c>
      <c r="H23" s="576">
        <v>417379</v>
      </c>
      <c r="I23" s="576">
        <v>71162</v>
      </c>
      <c r="J23" s="576">
        <v>26175</v>
      </c>
      <c r="K23" s="576">
        <v>6601085</v>
      </c>
      <c r="L23" s="621">
        <v>797243</v>
      </c>
      <c r="M23" s="581" t="s">
        <v>28</v>
      </c>
      <c r="N23" s="582" t="s">
        <v>26</v>
      </c>
      <c r="O23" s="765">
        <v>1</v>
      </c>
      <c r="P23" s="583" t="s">
        <v>2159</v>
      </c>
      <c r="Q23" s="580" t="s">
        <v>2161</v>
      </c>
      <c r="R23" s="638">
        <v>5241345</v>
      </c>
      <c r="S23" s="576">
        <v>711809</v>
      </c>
      <c r="T23" s="576">
        <v>4529536</v>
      </c>
      <c r="U23" s="576">
        <v>2601034</v>
      </c>
      <c r="V23" s="576">
        <v>1864594</v>
      </c>
      <c r="W23" s="576" t="s">
        <v>22</v>
      </c>
      <c r="X23" s="576">
        <v>63908</v>
      </c>
      <c r="Y23" s="576">
        <v>2999334</v>
      </c>
      <c r="Z23" s="621">
        <v>2242011</v>
      </c>
      <c r="AA23" s="581" t="s">
        <v>28</v>
      </c>
      <c r="AB23" s="582" t="s">
        <v>26</v>
      </c>
      <c r="AC23" s="765">
        <v>1</v>
      </c>
      <c r="AD23" s="583" t="s">
        <v>2159</v>
      </c>
      <c r="AE23" s="580" t="s">
        <v>2161</v>
      </c>
      <c r="AF23" s="638">
        <v>19041861</v>
      </c>
      <c r="AG23" s="576">
        <v>11685463</v>
      </c>
      <c r="AH23" s="576">
        <v>7356398</v>
      </c>
      <c r="AI23" s="576">
        <v>5772207</v>
      </c>
      <c r="AJ23" s="576">
        <v>164683</v>
      </c>
      <c r="AK23" s="576">
        <v>245</v>
      </c>
      <c r="AL23" s="576">
        <v>1419263</v>
      </c>
      <c r="AM23" s="576">
        <v>16119189</v>
      </c>
      <c r="AN23" s="621">
        <v>2922672</v>
      </c>
      <c r="AO23" s="581" t="s">
        <v>28</v>
      </c>
      <c r="AP23" s="582" t="s">
        <v>26</v>
      </c>
      <c r="AQ23" s="545"/>
      <c r="AR23" s="596"/>
    </row>
    <row r="24" spans="1:44" ht="15.75">
      <c r="A24" s="765" t="s">
        <v>26</v>
      </c>
      <c r="B24" s="583" t="s">
        <v>26</v>
      </c>
      <c r="C24" s="580" t="s">
        <v>165</v>
      </c>
      <c r="D24" s="638">
        <v>7084669</v>
      </c>
      <c r="E24" s="576">
        <v>1219512</v>
      </c>
      <c r="F24" s="576">
        <v>5865157</v>
      </c>
      <c r="G24" s="576">
        <v>5332121</v>
      </c>
      <c r="H24" s="576">
        <v>439544</v>
      </c>
      <c r="I24" s="576">
        <v>65140</v>
      </c>
      <c r="J24" s="576">
        <v>28352</v>
      </c>
      <c r="K24" s="576">
        <v>6356975</v>
      </c>
      <c r="L24" s="621">
        <v>727694</v>
      </c>
      <c r="M24" s="581" t="s">
        <v>29</v>
      </c>
      <c r="N24" s="582" t="s">
        <v>26</v>
      </c>
      <c r="O24" s="765" t="s">
        <v>26</v>
      </c>
      <c r="P24" s="583" t="s">
        <v>26</v>
      </c>
      <c r="Q24" s="580" t="s">
        <v>165</v>
      </c>
      <c r="R24" s="638">
        <v>4123864</v>
      </c>
      <c r="S24" s="576">
        <v>673485</v>
      </c>
      <c r="T24" s="576">
        <v>3450379</v>
      </c>
      <c r="U24" s="576">
        <v>1988834</v>
      </c>
      <c r="V24" s="576">
        <v>1385502</v>
      </c>
      <c r="W24" s="576" t="s">
        <v>22</v>
      </c>
      <c r="X24" s="576">
        <v>76043</v>
      </c>
      <c r="Y24" s="576">
        <v>2845491</v>
      </c>
      <c r="Z24" s="621">
        <v>1278373</v>
      </c>
      <c r="AA24" s="581" t="s">
        <v>29</v>
      </c>
      <c r="AB24" s="582" t="s">
        <v>26</v>
      </c>
      <c r="AC24" s="765" t="s">
        <v>26</v>
      </c>
      <c r="AD24" s="583" t="s">
        <v>26</v>
      </c>
      <c r="AE24" s="580" t="s">
        <v>165</v>
      </c>
      <c r="AF24" s="638">
        <v>18180864</v>
      </c>
      <c r="AG24" s="576">
        <v>11383621</v>
      </c>
      <c r="AH24" s="576">
        <v>6797243</v>
      </c>
      <c r="AI24" s="576">
        <v>5269824</v>
      </c>
      <c r="AJ24" s="576">
        <v>174949</v>
      </c>
      <c r="AK24" s="576">
        <v>241</v>
      </c>
      <c r="AL24" s="576">
        <v>1352229</v>
      </c>
      <c r="AM24" s="576">
        <v>15829968</v>
      </c>
      <c r="AN24" s="621">
        <v>2350896</v>
      </c>
      <c r="AO24" s="581" t="s">
        <v>29</v>
      </c>
      <c r="AP24" s="582" t="s">
        <v>26</v>
      </c>
      <c r="AQ24" s="545"/>
      <c r="AR24" s="596"/>
    </row>
    <row r="25" spans="1:44" ht="7.5" customHeight="1">
      <c r="A25" s="766"/>
      <c r="B25" s="584"/>
      <c r="C25" s="585"/>
      <c r="D25" s="638"/>
      <c r="E25" s="576"/>
      <c r="F25" s="576"/>
      <c r="G25" s="576"/>
      <c r="H25" s="576"/>
      <c r="I25" s="576"/>
      <c r="J25" s="576"/>
      <c r="K25" s="576"/>
      <c r="L25" s="621"/>
      <c r="M25" s="586"/>
      <c r="N25" s="587"/>
      <c r="O25" s="766"/>
      <c r="P25" s="584"/>
      <c r="Q25" s="585"/>
      <c r="R25" s="638"/>
      <c r="S25" s="576"/>
      <c r="T25" s="576"/>
      <c r="U25" s="576"/>
      <c r="V25" s="576"/>
      <c r="W25" s="576"/>
      <c r="X25" s="576"/>
      <c r="Y25" s="576"/>
      <c r="Z25" s="621"/>
      <c r="AA25" s="586"/>
      <c r="AB25" s="587"/>
      <c r="AC25" s="766"/>
      <c r="AD25" s="584"/>
      <c r="AE25" s="585"/>
      <c r="AF25" s="638"/>
      <c r="AG25" s="576"/>
      <c r="AH25" s="576"/>
      <c r="AI25" s="576"/>
      <c r="AJ25" s="576"/>
      <c r="AK25" s="576"/>
      <c r="AL25" s="576"/>
      <c r="AM25" s="576"/>
      <c r="AN25" s="621"/>
      <c r="AO25" s="586"/>
      <c r="AP25" s="587"/>
      <c r="AQ25" s="545"/>
      <c r="AR25" s="596"/>
    </row>
    <row r="26" spans="1:44" ht="15.75">
      <c r="A26" s="765" t="s">
        <v>2162</v>
      </c>
      <c r="B26" s="583" t="s">
        <v>23</v>
      </c>
      <c r="C26" s="1902" t="s">
        <v>166</v>
      </c>
      <c r="D26" s="638">
        <v>2525353</v>
      </c>
      <c r="E26" s="576">
        <v>409486</v>
      </c>
      <c r="F26" s="576">
        <v>2115867</v>
      </c>
      <c r="G26" s="576">
        <v>1946494</v>
      </c>
      <c r="H26" s="576">
        <v>138811</v>
      </c>
      <c r="I26" s="576">
        <v>22565</v>
      </c>
      <c r="J26" s="576">
        <v>7997</v>
      </c>
      <c r="K26" s="576">
        <v>2248860</v>
      </c>
      <c r="L26" s="621">
        <v>276493</v>
      </c>
      <c r="M26" s="581" t="s">
        <v>30</v>
      </c>
      <c r="N26" s="582" t="s">
        <v>2160</v>
      </c>
      <c r="O26" s="765" t="s">
        <v>2162</v>
      </c>
      <c r="P26" s="583" t="s">
        <v>23</v>
      </c>
      <c r="Q26" s="1902" t="s">
        <v>166</v>
      </c>
      <c r="R26" s="638">
        <v>2005314</v>
      </c>
      <c r="S26" s="576">
        <v>193038</v>
      </c>
      <c r="T26" s="576">
        <v>1812276</v>
      </c>
      <c r="U26" s="576">
        <v>978209</v>
      </c>
      <c r="V26" s="576">
        <v>804140</v>
      </c>
      <c r="W26" s="576" t="s">
        <v>22</v>
      </c>
      <c r="X26" s="576">
        <v>29927</v>
      </c>
      <c r="Y26" s="576">
        <v>1094593</v>
      </c>
      <c r="Z26" s="621">
        <v>910721</v>
      </c>
      <c r="AA26" s="581" t="s">
        <v>30</v>
      </c>
      <c r="AB26" s="582" t="s">
        <v>2160</v>
      </c>
      <c r="AC26" s="765" t="s">
        <v>2162</v>
      </c>
      <c r="AD26" s="583" t="s">
        <v>23</v>
      </c>
      <c r="AE26" s="1902" t="s">
        <v>166</v>
      </c>
      <c r="AF26" s="638">
        <v>6311036</v>
      </c>
      <c r="AG26" s="576">
        <v>4056645</v>
      </c>
      <c r="AH26" s="576">
        <v>2254391</v>
      </c>
      <c r="AI26" s="576">
        <v>1757794</v>
      </c>
      <c r="AJ26" s="576">
        <v>82890</v>
      </c>
      <c r="AK26" s="576">
        <v>102</v>
      </c>
      <c r="AL26" s="576">
        <v>413605</v>
      </c>
      <c r="AM26" s="576">
        <v>5449299</v>
      </c>
      <c r="AN26" s="621">
        <v>861737</v>
      </c>
      <c r="AO26" s="581" t="s">
        <v>30</v>
      </c>
      <c r="AP26" s="582" t="s">
        <v>2160</v>
      </c>
      <c r="AQ26" s="699"/>
      <c r="AR26" s="596"/>
    </row>
    <row r="27" spans="1:44" ht="15.75">
      <c r="A27" s="764" t="s">
        <v>26</v>
      </c>
      <c r="B27" s="579" t="s">
        <v>26</v>
      </c>
      <c r="C27" s="1902" t="s">
        <v>167</v>
      </c>
      <c r="D27" s="638">
        <v>2398119</v>
      </c>
      <c r="E27" s="576">
        <v>396007</v>
      </c>
      <c r="F27" s="576">
        <v>2002112</v>
      </c>
      <c r="G27" s="576">
        <v>1835529</v>
      </c>
      <c r="H27" s="576">
        <v>138384</v>
      </c>
      <c r="I27" s="576">
        <v>20180</v>
      </c>
      <c r="J27" s="576">
        <v>8019</v>
      </c>
      <c r="K27" s="576">
        <v>2137000</v>
      </c>
      <c r="L27" s="621">
        <v>261119</v>
      </c>
      <c r="M27" s="581" t="s">
        <v>31</v>
      </c>
      <c r="N27" s="582" t="s">
        <v>26</v>
      </c>
      <c r="O27" s="764" t="s">
        <v>26</v>
      </c>
      <c r="P27" s="579" t="s">
        <v>26</v>
      </c>
      <c r="Q27" s="1902" t="s">
        <v>167</v>
      </c>
      <c r="R27" s="638">
        <v>1709103</v>
      </c>
      <c r="S27" s="576">
        <v>185505</v>
      </c>
      <c r="T27" s="576">
        <v>1523598</v>
      </c>
      <c r="U27" s="576">
        <v>766877</v>
      </c>
      <c r="V27" s="576">
        <v>727529</v>
      </c>
      <c r="W27" s="576" t="s">
        <v>22</v>
      </c>
      <c r="X27" s="576">
        <v>29192</v>
      </c>
      <c r="Y27" s="576">
        <v>970440</v>
      </c>
      <c r="Z27" s="621">
        <v>738663</v>
      </c>
      <c r="AA27" s="581" t="s">
        <v>31</v>
      </c>
      <c r="AB27" s="582" t="s">
        <v>26</v>
      </c>
      <c r="AC27" s="764" t="s">
        <v>26</v>
      </c>
      <c r="AD27" s="579" t="s">
        <v>26</v>
      </c>
      <c r="AE27" s="1902" t="s">
        <v>167</v>
      </c>
      <c r="AF27" s="638">
        <v>6027912</v>
      </c>
      <c r="AG27" s="576">
        <v>3785789</v>
      </c>
      <c r="AH27" s="576">
        <v>2242123</v>
      </c>
      <c r="AI27" s="576">
        <v>1773217</v>
      </c>
      <c r="AJ27" s="576">
        <v>88727</v>
      </c>
      <c r="AK27" s="576">
        <v>88</v>
      </c>
      <c r="AL27" s="576">
        <v>380091</v>
      </c>
      <c r="AM27" s="576">
        <v>5113020</v>
      </c>
      <c r="AN27" s="621">
        <v>914892</v>
      </c>
      <c r="AO27" s="581" t="s">
        <v>31</v>
      </c>
      <c r="AP27" s="582" t="s">
        <v>26</v>
      </c>
      <c r="AQ27" s="545"/>
      <c r="AR27" s="596"/>
    </row>
    <row r="28" spans="1:44" ht="15.75">
      <c r="A28" s="764" t="s">
        <v>26</v>
      </c>
      <c r="B28" s="579" t="s">
        <v>26</v>
      </c>
      <c r="C28" s="1902" t="s">
        <v>168</v>
      </c>
      <c r="D28" s="638">
        <v>2695064</v>
      </c>
      <c r="E28" s="576">
        <v>418892</v>
      </c>
      <c r="F28" s="576">
        <v>2276172</v>
      </c>
      <c r="G28" s="576">
        <v>2091034</v>
      </c>
      <c r="H28" s="576">
        <v>152411</v>
      </c>
      <c r="I28" s="576">
        <v>23901</v>
      </c>
      <c r="J28" s="576">
        <v>8826</v>
      </c>
      <c r="K28" s="576">
        <v>2401055</v>
      </c>
      <c r="L28" s="621">
        <v>294009</v>
      </c>
      <c r="M28" s="581" t="s">
        <v>32</v>
      </c>
      <c r="N28" s="582" t="s">
        <v>26</v>
      </c>
      <c r="O28" s="764" t="s">
        <v>26</v>
      </c>
      <c r="P28" s="579" t="s">
        <v>26</v>
      </c>
      <c r="Q28" s="1902" t="s">
        <v>168</v>
      </c>
      <c r="R28" s="638">
        <v>1788980</v>
      </c>
      <c r="S28" s="576">
        <v>222480</v>
      </c>
      <c r="T28" s="576">
        <v>1566500</v>
      </c>
      <c r="U28" s="576">
        <v>858641</v>
      </c>
      <c r="V28" s="576">
        <v>674810</v>
      </c>
      <c r="W28" s="576" t="s">
        <v>22</v>
      </c>
      <c r="X28" s="576">
        <v>33049</v>
      </c>
      <c r="Y28" s="576">
        <v>1049552</v>
      </c>
      <c r="Z28" s="621">
        <v>739428</v>
      </c>
      <c r="AA28" s="581" t="s">
        <v>32</v>
      </c>
      <c r="AB28" s="582" t="s">
        <v>26</v>
      </c>
      <c r="AC28" s="764" t="s">
        <v>26</v>
      </c>
      <c r="AD28" s="579" t="s">
        <v>26</v>
      </c>
      <c r="AE28" s="1902" t="s">
        <v>168</v>
      </c>
      <c r="AF28" s="638">
        <v>6629122</v>
      </c>
      <c r="AG28" s="576">
        <v>4118171</v>
      </c>
      <c r="AH28" s="576">
        <v>2510951</v>
      </c>
      <c r="AI28" s="576">
        <v>1916536</v>
      </c>
      <c r="AJ28" s="576">
        <v>108951</v>
      </c>
      <c r="AK28" s="576">
        <v>77</v>
      </c>
      <c r="AL28" s="576">
        <v>485387</v>
      </c>
      <c r="AM28" s="576">
        <v>5719161</v>
      </c>
      <c r="AN28" s="621">
        <v>909961</v>
      </c>
      <c r="AO28" s="581" t="s">
        <v>32</v>
      </c>
      <c r="AP28" s="582" t="s">
        <v>26</v>
      </c>
      <c r="AQ28" s="545"/>
      <c r="AR28" s="596"/>
    </row>
    <row r="29" spans="1:44" ht="15.75">
      <c r="A29" s="764" t="s">
        <v>26</v>
      </c>
      <c r="B29" s="579" t="s">
        <v>26</v>
      </c>
      <c r="C29" s="1902" t="s">
        <v>169</v>
      </c>
      <c r="D29" s="638">
        <v>2382916</v>
      </c>
      <c r="E29" s="576">
        <v>414904</v>
      </c>
      <c r="F29" s="576">
        <v>1968012</v>
      </c>
      <c r="G29" s="576">
        <v>1795918</v>
      </c>
      <c r="H29" s="576">
        <v>137801</v>
      </c>
      <c r="I29" s="576">
        <v>26898</v>
      </c>
      <c r="J29" s="576">
        <v>7395</v>
      </c>
      <c r="K29" s="576">
        <v>2145990</v>
      </c>
      <c r="L29" s="621">
        <v>236926</v>
      </c>
      <c r="M29" s="581" t="s">
        <v>33</v>
      </c>
      <c r="N29" s="582" t="s">
        <v>26</v>
      </c>
      <c r="O29" s="764" t="s">
        <v>26</v>
      </c>
      <c r="P29" s="579" t="s">
        <v>26</v>
      </c>
      <c r="Q29" s="1902" t="s">
        <v>169</v>
      </c>
      <c r="R29" s="638">
        <v>1655895</v>
      </c>
      <c r="S29" s="576">
        <v>210874</v>
      </c>
      <c r="T29" s="576">
        <v>1445021</v>
      </c>
      <c r="U29" s="576">
        <v>726219</v>
      </c>
      <c r="V29" s="576">
        <v>688104</v>
      </c>
      <c r="W29" s="576" t="s">
        <v>22</v>
      </c>
      <c r="X29" s="576">
        <v>30698</v>
      </c>
      <c r="Y29" s="576">
        <v>981585</v>
      </c>
      <c r="Z29" s="621">
        <v>674310</v>
      </c>
      <c r="AA29" s="581" t="s">
        <v>33</v>
      </c>
      <c r="AB29" s="582" t="s">
        <v>26</v>
      </c>
      <c r="AC29" s="764" t="s">
        <v>26</v>
      </c>
      <c r="AD29" s="579" t="s">
        <v>26</v>
      </c>
      <c r="AE29" s="1902" t="s">
        <v>169</v>
      </c>
      <c r="AF29" s="638">
        <v>6101282</v>
      </c>
      <c r="AG29" s="576">
        <v>4018048</v>
      </c>
      <c r="AH29" s="576">
        <v>2083234</v>
      </c>
      <c r="AI29" s="576">
        <v>1529384</v>
      </c>
      <c r="AJ29" s="576">
        <v>80068</v>
      </c>
      <c r="AK29" s="576">
        <v>82</v>
      </c>
      <c r="AL29" s="576">
        <v>473700</v>
      </c>
      <c r="AM29" s="576">
        <v>5392872</v>
      </c>
      <c r="AN29" s="621">
        <v>708410</v>
      </c>
      <c r="AO29" s="581" t="s">
        <v>33</v>
      </c>
      <c r="AP29" s="582" t="s">
        <v>26</v>
      </c>
      <c r="AQ29" s="545"/>
      <c r="AR29" s="596"/>
    </row>
    <row r="30" spans="1:44" ht="15.75">
      <c r="A30" s="764">
        <v>1</v>
      </c>
      <c r="B30" s="579" t="s">
        <v>2159</v>
      </c>
      <c r="C30" s="1902" t="s">
        <v>2163</v>
      </c>
      <c r="D30" s="638">
        <v>2377648</v>
      </c>
      <c r="E30" s="576">
        <v>432551</v>
      </c>
      <c r="F30" s="576">
        <v>1945097</v>
      </c>
      <c r="G30" s="576">
        <v>1789125</v>
      </c>
      <c r="H30" s="576">
        <v>120464</v>
      </c>
      <c r="I30" s="576">
        <v>26882</v>
      </c>
      <c r="J30" s="576">
        <v>8626</v>
      </c>
      <c r="K30" s="576">
        <v>2169697</v>
      </c>
      <c r="L30" s="621">
        <v>207951</v>
      </c>
      <c r="M30" s="581" t="s">
        <v>34</v>
      </c>
      <c r="N30" s="582" t="s">
        <v>26</v>
      </c>
      <c r="O30" s="764">
        <v>1</v>
      </c>
      <c r="P30" s="579" t="s">
        <v>2159</v>
      </c>
      <c r="Q30" s="1902" t="s">
        <v>2163</v>
      </c>
      <c r="R30" s="638">
        <v>1485139</v>
      </c>
      <c r="S30" s="576">
        <v>220521</v>
      </c>
      <c r="T30" s="576">
        <v>1264618</v>
      </c>
      <c r="U30" s="576">
        <v>537620</v>
      </c>
      <c r="V30" s="576">
        <v>708208</v>
      </c>
      <c r="W30" s="576" t="s">
        <v>22</v>
      </c>
      <c r="X30" s="576">
        <v>18790</v>
      </c>
      <c r="Y30" s="576">
        <v>894378</v>
      </c>
      <c r="Z30" s="621">
        <v>590761</v>
      </c>
      <c r="AA30" s="581" t="s">
        <v>34</v>
      </c>
      <c r="AB30" s="582" t="s">
        <v>26</v>
      </c>
      <c r="AC30" s="764">
        <v>1</v>
      </c>
      <c r="AD30" s="579" t="s">
        <v>2159</v>
      </c>
      <c r="AE30" s="1902" t="s">
        <v>2163</v>
      </c>
      <c r="AF30" s="638">
        <v>6182248</v>
      </c>
      <c r="AG30" s="576">
        <v>4190826</v>
      </c>
      <c r="AH30" s="576">
        <v>1991422</v>
      </c>
      <c r="AI30" s="576">
        <v>1474612</v>
      </c>
      <c r="AJ30" s="576">
        <v>51869</v>
      </c>
      <c r="AK30" s="576">
        <v>86</v>
      </c>
      <c r="AL30" s="576">
        <v>464855</v>
      </c>
      <c r="AM30" s="576">
        <v>5443713</v>
      </c>
      <c r="AN30" s="621">
        <v>738535</v>
      </c>
      <c r="AO30" s="581" t="s">
        <v>34</v>
      </c>
      <c r="AP30" s="582" t="s">
        <v>26</v>
      </c>
      <c r="AQ30" s="545"/>
      <c r="AR30" s="596"/>
    </row>
    <row r="31" spans="1:44" ht="15.75">
      <c r="A31" s="764" t="s">
        <v>26</v>
      </c>
      <c r="B31" s="579" t="s">
        <v>26</v>
      </c>
      <c r="C31" s="1902" t="s">
        <v>170</v>
      </c>
      <c r="D31" s="638">
        <v>2312932</v>
      </c>
      <c r="E31" s="576">
        <v>415798</v>
      </c>
      <c r="F31" s="576">
        <v>1897134</v>
      </c>
      <c r="G31" s="576">
        <v>1729403</v>
      </c>
      <c r="H31" s="576">
        <v>140059</v>
      </c>
      <c r="I31" s="576">
        <v>19759</v>
      </c>
      <c r="J31" s="576">
        <v>7913</v>
      </c>
      <c r="K31" s="576">
        <v>2075937</v>
      </c>
      <c r="L31" s="621">
        <v>236995</v>
      </c>
      <c r="M31" s="581" t="s">
        <v>35</v>
      </c>
      <c r="N31" s="582" t="s">
        <v>26</v>
      </c>
      <c r="O31" s="764" t="s">
        <v>26</v>
      </c>
      <c r="P31" s="579" t="s">
        <v>26</v>
      </c>
      <c r="Q31" s="1902" t="s">
        <v>170</v>
      </c>
      <c r="R31" s="638">
        <v>1605818</v>
      </c>
      <c r="S31" s="576">
        <v>247410</v>
      </c>
      <c r="T31" s="576">
        <v>1358408</v>
      </c>
      <c r="U31" s="576">
        <v>761257</v>
      </c>
      <c r="V31" s="576">
        <v>580686</v>
      </c>
      <c r="W31" s="576" t="s">
        <v>22</v>
      </c>
      <c r="X31" s="576">
        <v>16465</v>
      </c>
      <c r="Y31" s="576">
        <v>937469</v>
      </c>
      <c r="Z31" s="621">
        <v>668349</v>
      </c>
      <c r="AA31" s="581" t="s">
        <v>35</v>
      </c>
      <c r="AB31" s="582" t="s">
        <v>26</v>
      </c>
      <c r="AC31" s="764" t="s">
        <v>26</v>
      </c>
      <c r="AD31" s="579" t="s">
        <v>26</v>
      </c>
      <c r="AE31" s="1902" t="s">
        <v>170</v>
      </c>
      <c r="AF31" s="638">
        <v>6437247</v>
      </c>
      <c r="AG31" s="576">
        <v>4118082</v>
      </c>
      <c r="AH31" s="576">
        <v>2319165</v>
      </c>
      <c r="AI31" s="576">
        <v>1794952</v>
      </c>
      <c r="AJ31" s="576">
        <v>49106</v>
      </c>
      <c r="AK31" s="576">
        <v>91</v>
      </c>
      <c r="AL31" s="576">
        <v>475016</v>
      </c>
      <c r="AM31" s="576">
        <v>5513679</v>
      </c>
      <c r="AN31" s="621">
        <v>923568</v>
      </c>
      <c r="AO31" s="581" t="s">
        <v>35</v>
      </c>
      <c r="AP31" s="582" t="s">
        <v>26</v>
      </c>
      <c r="AQ31" s="545"/>
      <c r="AR31" s="596"/>
    </row>
    <row r="32" spans="1:44" ht="15.75">
      <c r="A32" s="764" t="s">
        <v>26</v>
      </c>
      <c r="B32" s="579" t="s">
        <v>26</v>
      </c>
      <c r="C32" s="1902" t="s">
        <v>171</v>
      </c>
      <c r="D32" s="638">
        <v>2482180</v>
      </c>
      <c r="E32" s="576">
        <v>390867</v>
      </c>
      <c r="F32" s="576">
        <v>2091313</v>
      </c>
      <c r="G32" s="576">
        <v>1919644</v>
      </c>
      <c r="H32" s="576">
        <v>139669</v>
      </c>
      <c r="I32" s="576">
        <v>23026</v>
      </c>
      <c r="J32" s="576">
        <v>8974</v>
      </c>
      <c r="K32" s="576">
        <v>2202028</v>
      </c>
      <c r="L32" s="621">
        <v>280152</v>
      </c>
      <c r="M32" s="581" t="s">
        <v>36</v>
      </c>
      <c r="N32" s="582" t="s">
        <v>26</v>
      </c>
      <c r="O32" s="764" t="s">
        <v>26</v>
      </c>
      <c r="P32" s="579" t="s">
        <v>26</v>
      </c>
      <c r="Q32" s="1902" t="s">
        <v>171</v>
      </c>
      <c r="R32" s="638">
        <v>1793100</v>
      </c>
      <c r="S32" s="576">
        <v>254802</v>
      </c>
      <c r="T32" s="576">
        <v>1538298</v>
      </c>
      <c r="U32" s="576">
        <v>945912</v>
      </c>
      <c r="V32" s="576">
        <v>572574</v>
      </c>
      <c r="W32" s="576" t="s">
        <v>22</v>
      </c>
      <c r="X32" s="576">
        <v>19812</v>
      </c>
      <c r="Y32" s="576">
        <v>1004385</v>
      </c>
      <c r="Z32" s="621">
        <v>788715</v>
      </c>
      <c r="AA32" s="581" t="s">
        <v>36</v>
      </c>
      <c r="AB32" s="582" t="s">
        <v>26</v>
      </c>
      <c r="AC32" s="764" t="s">
        <v>26</v>
      </c>
      <c r="AD32" s="579" t="s">
        <v>26</v>
      </c>
      <c r="AE32" s="1902" t="s">
        <v>171</v>
      </c>
      <c r="AF32" s="638">
        <v>6470778</v>
      </c>
      <c r="AG32" s="576">
        <v>3953518</v>
      </c>
      <c r="AH32" s="576">
        <v>2517260</v>
      </c>
      <c r="AI32" s="576">
        <v>1987930</v>
      </c>
      <c r="AJ32" s="576">
        <v>59285</v>
      </c>
      <c r="AK32" s="576">
        <v>82</v>
      </c>
      <c r="AL32" s="576">
        <v>469963</v>
      </c>
      <c r="AM32" s="576">
        <v>5477934</v>
      </c>
      <c r="AN32" s="621">
        <v>992844</v>
      </c>
      <c r="AO32" s="581" t="s">
        <v>36</v>
      </c>
      <c r="AP32" s="582" t="s">
        <v>26</v>
      </c>
      <c r="AQ32" s="545"/>
      <c r="AR32" s="596"/>
    </row>
    <row r="33" spans="1:44" ht="15.75">
      <c r="A33" s="764" t="s">
        <v>26</v>
      </c>
      <c r="B33" s="579" t="s">
        <v>26</v>
      </c>
      <c r="C33" s="1902" t="s">
        <v>172</v>
      </c>
      <c r="D33" s="638">
        <v>2447883</v>
      </c>
      <c r="E33" s="576">
        <v>398278</v>
      </c>
      <c r="F33" s="576">
        <v>2049605</v>
      </c>
      <c r="G33" s="576">
        <v>1885119</v>
      </c>
      <c r="H33" s="576">
        <v>132709</v>
      </c>
      <c r="I33" s="576">
        <v>24733</v>
      </c>
      <c r="J33" s="576">
        <v>7044</v>
      </c>
      <c r="K33" s="576">
        <v>2198709</v>
      </c>
      <c r="L33" s="621">
        <v>249174</v>
      </c>
      <c r="M33" s="581" t="s">
        <v>37</v>
      </c>
      <c r="N33" s="582" t="s">
        <v>26</v>
      </c>
      <c r="O33" s="764" t="s">
        <v>26</v>
      </c>
      <c r="P33" s="579" t="s">
        <v>26</v>
      </c>
      <c r="Q33" s="1902" t="s">
        <v>172</v>
      </c>
      <c r="R33" s="638">
        <v>1861588</v>
      </c>
      <c r="S33" s="576">
        <v>245423</v>
      </c>
      <c r="T33" s="576">
        <v>1616165</v>
      </c>
      <c r="U33" s="576">
        <v>917981</v>
      </c>
      <c r="V33" s="576">
        <v>675844</v>
      </c>
      <c r="W33" s="576" t="s">
        <v>22</v>
      </c>
      <c r="X33" s="576">
        <v>22340</v>
      </c>
      <c r="Y33" s="576">
        <v>1053464</v>
      </c>
      <c r="Z33" s="621">
        <v>808124</v>
      </c>
      <c r="AA33" s="581" t="s">
        <v>37</v>
      </c>
      <c r="AB33" s="582" t="s">
        <v>26</v>
      </c>
      <c r="AC33" s="764" t="s">
        <v>26</v>
      </c>
      <c r="AD33" s="579" t="s">
        <v>26</v>
      </c>
      <c r="AE33" s="1902" t="s">
        <v>172</v>
      </c>
      <c r="AF33" s="638">
        <v>6357905</v>
      </c>
      <c r="AG33" s="576">
        <v>3829771</v>
      </c>
      <c r="AH33" s="576">
        <v>2528134</v>
      </c>
      <c r="AI33" s="576">
        <v>1993317</v>
      </c>
      <c r="AJ33" s="576">
        <v>51515</v>
      </c>
      <c r="AK33" s="576">
        <v>87</v>
      </c>
      <c r="AL33" s="576">
        <v>483215</v>
      </c>
      <c r="AM33" s="576">
        <v>5346858</v>
      </c>
      <c r="AN33" s="621">
        <v>1011047</v>
      </c>
      <c r="AO33" s="581" t="s">
        <v>37</v>
      </c>
      <c r="AP33" s="582" t="s">
        <v>26</v>
      </c>
      <c r="AQ33" s="545"/>
      <c r="AR33" s="596"/>
    </row>
    <row r="34" spans="1:44" ht="15.75">
      <c r="A34" s="764" t="s">
        <v>26</v>
      </c>
      <c r="B34" s="579" t="s">
        <v>26</v>
      </c>
      <c r="C34" s="1902" t="s">
        <v>173</v>
      </c>
      <c r="D34" s="638">
        <v>2468265</v>
      </c>
      <c r="E34" s="576">
        <v>401651</v>
      </c>
      <c r="F34" s="576">
        <v>2066614</v>
      </c>
      <c r="G34" s="576">
        <v>1888053</v>
      </c>
      <c r="H34" s="576">
        <v>145001</v>
      </c>
      <c r="I34" s="576">
        <v>23403</v>
      </c>
      <c r="J34" s="576">
        <v>10157</v>
      </c>
      <c r="K34" s="576">
        <v>2200348</v>
      </c>
      <c r="L34" s="621">
        <v>267917</v>
      </c>
      <c r="M34" s="581" t="s">
        <v>38</v>
      </c>
      <c r="N34" s="582" t="s">
        <v>26</v>
      </c>
      <c r="O34" s="764" t="s">
        <v>26</v>
      </c>
      <c r="P34" s="579" t="s">
        <v>26</v>
      </c>
      <c r="Q34" s="1902" t="s">
        <v>173</v>
      </c>
      <c r="R34" s="638">
        <v>1586657</v>
      </c>
      <c r="S34" s="576">
        <v>211584</v>
      </c>
      <c r="T34" s="576">
        <v>1375073</v>
      </c>
      <c r="U34" s="576">
        <v>737141</v>
      </c>
      <c r="V34" s="576">
        <v>616176</v>
      </c>
      <c r="W34" s="576" t="s">
        <v>22</v>
      </c>
      <c r="X34" s="576">
        <v>21756</v>
      </c>
      <c r="Y34" s="576">
        <v>941485</v>
      </c>
      <c r="Z34" s="621">
        <v>645172</v>
      </c>
      <c r="AA34" s="581" t="s">
        <v>38</v>
      </c>
      <c r="AB34" s="582" t="s">
        <v>26</v>
      </c>
      <c r="AC34" s="764" t="s">
        <v>26</v>
      </c>
      <c r="AD34" s="579" t="s">
        <v>26</v>
      </c>
      <c r="AE34" s="1902" t="s">
        <v>173</v>
      </c>
      <c r="AF34" s="638">
        <v>6213178</v>
      </c>
      <c r="AG34" s="576">
        <v>3902174</v>
      </c>
      <c r="AH34" s="576">
        <v>2311004</v>
      </c>
      <c r="AI34" s="576">
        <v>1790960</v>
      </c>
      <c r="AJ34" s="576">
        <v>53883</v>
      </c>
      <c r="AK34" s="576">
        <v>76</v>
      </c>
      <c r="AL34" s="576">
        <v>466085</v>
      </c>
      <c r="AM34" s="576">
        <v>5294397</v>
      </c>
      <c r="AN34" s="621">
        <v>918781</v>
      </c>
      <c r="AO34" s="581" t="s">
        <v>38</v>
      </c>
      <c r="AP34" s="582" t="s">
        <v>26</v>
      </c>
      <c r="AQ34" s="545"/>
      <c r="AR34" s="596"/>
    </row>
    <row r="35" spans="1:44" ht="15.75">
      <c r="A35" s="764" t="s">
        <v>26</v>
      </c>
      <c r="B35" s="579" t="s">
        <v>26</v>
      </c>
      <c r="C35" s="1902" t="s">
        <v>174</v>
      </c>
      <c r="D35" s="638">
        <v>2395620</v>
      </c>
      <c r="E35" s="576">
        <v>436820</v>
      </c>
      <c r="F35" s="576">
        <v>1958800</v>
      </c>
      <c r="G35" s="576">
        <v>1771123</v>
      </c>
      <c r="H35" s="576">
        <v>155142</v>
      </c>
      <c r="I35" s="576">
        <v>22047</v>
      </c>
      <c r="J35" s="576">
        <v>10488</v>
      </c>
      <c r="K35" s="576">
        <v>2149812</v>
      </c>
      <c r="L35" s="621">
        <v>245808</v>
      </c>
      <c r="M35" s="581" t="s">
        <v>39</v>
      </c>
      <c r="N35" s="582" t="s">
        <v>26</v>
      </c>
      <c r="O35" s="764" t="s">
        <v>26</v>
      </c>
      <c r="P35" s="579" t="s">
        <v>26</v>
      </c>
      <c r="Q35" s="1902" t="s">
        <v>174</v>
      </c>
      <c r="R35" s="638">
        <v>1228262</v>
      </c>
      <c r="S35" s="576">
        <v>232840</v>
      </c>
      <c r="T35" s="576">
        <v>995422</v>
      </c>
      <c r="U35" s="576">
        <v>506720</v>
      </c>
      <c r="V35" s="576">
        <v>469087</v>
      </c>
      <c r="W35" s="576" t="s">
        <v>22</v>
      </c>
      <c r="X35" s="576">
        <v>19615</v>
      </c>
      <c r="Y35" s="576">
        <v>879362</v>
      </c>
      <c r="Z35" s="621">
        <v>348900</v>
      </c>
      <c r="AA35" s="581" t="s">
        <v>39</v>
      </c>
      <c r="AB35" s="582" t="s">
        <v>26</v>
      </c>
      <c r="AC35" s="764" t="s">
        <v>26</v>
      </c>
      <c r="AD35" s="579" t="s">
        <v>26</v>
      </c>
      <c r="AE35" s="1902" t="s">
        <v>174</v>
      </c>
      <c r="AF35" s="638">
        <v>6180730</v>
      </c>
      <c r="AG35" s="576">
        <v>3988010</v>
      </c>
      <c r="AH35" s="576">
        <v>2192720</v>
      </c>
      <c r="AI35" s="576">
        <v>1642167</v>
      </c>
      <c r="AJ35" s="576">
        <v>62266</v>
      </c>
      <c r="AK35" s="576">
        <v>83</v>
      </c>
      <c r="AL35" s="576">
        <v>488204</v>
      </c>
      <c r="AM35" s="576">
        <v>5387200</v>
      </c>
      <c r="AN35" s="621">
        <v>793530</v>
      </c>
      <c r="AO35" s="581" t="s">
        <v>39</v>
      </c>
      <c r="AP35" s="582" t="s">
        <v>26</v>
      </c>
      <c r="AQ35" s="545"/>
      <c r="AR35" s="596"/>
    </row>
    <row r="36" spans="1:44" ht="15.75">
      <c r="A36" s="764" t="s">
        <v>26</v>
      </c>
      <c r="B36" s="579" t="s">
        <v>26</v>
      </c>
      <c r="C36" s="1902" t="s">
        <v>175</v>
      </c>
      <c r="D36" s="638">
        <v>2314052</v>
      </c>
      <c r="E36" s="576">
        <v>407580</v>
      </c>
      <c r="F36" s="576">
        <v>1906472</v>
      </c>
      <c r="G36" s="576">
        <v>1727081</v>
      </c>
      <c r="H36" s="576">
        <v>148396</v>
      </c>
      <c r="I36" s="576">
        <v>20898</v>
      </c>
      <c r="J36" s="576">
        <v>10097</v>
      </c>
      <c r="K36" s="576">
        <v>2103227</v>
      </c>
      <c r="L36" s="621">
        <v>210825</v>
      </c>
      <c r="M36" s="581" t="s">
        <v>40</v>
      </c>
      <c r="N36" s="582" t="s">
        <v>26</v>
      </c>
      <c r="O36" s="764" t="s">
        <v>26</v>
      </c>
      <c r="P36" s="579" t="s">
        <v>26</v>
      </c>
      <c r="Q36" s="1902" t="s">
        <v>175</v>
      </c>
      <c r="R36" s="638">
        <v>1277339</v>
      </c>
      <c r="S36" s="576">
        <v>217883</v>
      </c>
      <c r="T36" s="576">
        <v>1059456</v>
      </c>
      <c r="U36" s="576">
        <v>658368</v>
      </c>
      <c r="V36" s="576">
        <v>374514</v>
      </c>
      <c r="W36" s="576" t="s">
        <v>22</v>
      </c>
      <c r="X36" s="576">
        <v>26574</v>
      </c>
      <c r="Y36" s="576">
        <v>952925</v>
      </c>
      <c r="Z36" s="621">
        <v>324414</v>
      </c>
      <c r="AA36" s="581" t="s">
        <v>40</v>
      </c>
      <c r="AB36" s="582" t="s">
        <v>26</v>
      </c>
      <c r="AC36" s="764" t="s">
        <v>26</v>
      </c>
      <c r="AD36" s="579" t="s">
        <v>26</v>
      </c>
      <c r="AE36" s="1902" t="s">
        <v>175</v>
      </c>
      <c r="AF36" s="638">
        <v>5920417</v>
      </c>
      <c r="AG36" s="576">
        <v>3756527</v>
      </c>
      <c r="AH36" s="576">
        <v>2163890</v>
      </c>
      <c r="AI36" s="576">
        <v>1672964</v>
      </c>
      <c r="AJ36" s="576">
        <v>57179</v>
      </c>
      <c r="AK36" s="576">
        <v>79</v>
      </c>
      <c r="AL36" s="576">
        <v>433668</v>
      </c>
      <c r="AM36" s="576">
        <v>5202462</v>
      </c>
      <c r="AN36" s="621">
        <v>717955</v>
      </c>
      <c r="AO36" s="581" t="s">
        <v>40</v>
      </c>
      <c r="AP36" s="582" t="s">
        <v>26</v>
      </c>
      <c r="AQ36" s="545"/>
      <c r="AR36" s="596"/>
    </row>
    <row r="37" spans="1:44" ht="15.75">
      <c r="A37" s="1903" t="s">
        <v>26</v>
      </c>
      <c r="B37" s="588" t="s">
        <v>26</v>
      </c>
      <c r="C37" s="1904" t="s">
        <v>176</v>
      </c>
      <c r="D37" s="592">
        <v>2374997</v>
      </c>
      <c r="E37" s="589">
        <v>375112</v>
      </c>
      <c r="F37" s="589">
        <v>1999885</v>
      </c>
      <c r="G37" s="589">
        <v>1833917</v>
      </c>
      <c r="H37" s="589">
        <v>136006</v>
      </c>
      <c r="I37" s="589">
        <v>22195</v>
      </c>
      <c r="J37" s="589">
        <v>7767</v>
      </c>
      <c r="K37" s="589">
        <v>2103936</v>
      </c>
      <c r="L37" s="624">
        <v>271061</v>
      </c>
      <c r="M37" s="590" t="s">
        <v>41</v>
      </c>
      <c r="N37" s="591" t="s">
        <v>26</v>
      </c>
      <c r="O37" s="1903" t="s">
        <v>26</v>
      </c>
      <c r="P37" s="588" t="s">
        <v>26</v>
      </c>
      <c r="Q37" s="1904" t="s">
        <v>176</v>
      </c>
      <c r="R37" s="592">
        <v>1618263</v>
      </c>
      <c r="S37" s="589">
        <v>222762</v>
      </c>
      <c r="T37" s="589">
        <v>1395501</v>
      </c>
      <c r="U37" s="589">
        <v>823746</v>
      </c>
      <c r="V37" s="589">
        <v>541901</v>
      </c>
      <c r="W37" s="589" t="s">
        <v>22</v>
      </c>
      <c r="X37" s="589">
        <v>29854</v>
      </c>
      <c r="Y37" s="589">
        <v>1013204</v>
      </c>
      <c r="Z37" s="624">
        <v>605059</v>
      </c>
      <c r="AA37" s="590" t="s">
        <v>41</v>
      </c>
      <c r="AB37" s="591" t="s">
        <v>26</v>
      </c>
      <c r="AC37" s="1903" t="s">
        <v>26</v>
      </c>
      <c r="AD37" s="588" t="s">
        <v>26</v>
      </c>
      <c r="AE37" s="1904" t="s">
        <v>176</v>
      </c>
      <c r="AF37" s="592">
        <v>6079717</v>
      </c>
      <c r="AG37" s="589">
        <v>3639084</v>
      </c>
      <c r="AH37" s="589">
        <v>2440633</v>
      </c>
      <c r="AI37" s="589">
        <v>1954693</v>
      </c>
      <c r="AJ37" s="589">
        <v>55504</v>
      </c>
      <c r="AK37" s="589">
        <v>79</v>
      </c>
      <c r="AL37" s="589">
        <v>430357</v>
      </c>
      <c r="AM37" s="589">
        <v>5240306</v>
      </c>
      <c r="AN37" s="624">
        <v>839411</v>
      </c>
      <c r="AO37" s="590" t="s">
        <v>41</v>
      </c>
      <c r="AP37" s="591" t="s">
        <v>26</v>
      </c>
      <c r="AQ37" s="545"/>
      <c r="AR37" s="596"/>
    </row>
    <row r="38" spans="1:44" s="1783" customFormat="1" ht="15.75" customHeight="1">
      <c r="A38" s="767"/>
      <c r="B38" s="767"/>
      <c r="C38" s="767"/>
      <c r="D38" s="708"/>
      <c r="E38" s="708"/>
      <c r="F38" s="708"/>
      <c r="G38" s="708"/>
      <c r="H38" s="708"/>
      <c r="I38" s="708"/>
      <c r="J38" s="708"/>
      <c r="K38" s="708"/>
      <c r="L38" s="708"/>
      <c r="M38" s="768"/>
      <c r="N38" s="639"/>
      <c r="O38" s="769"/>
      <c r="P38" s="769"/>
      <c r="Q38" s="769"/>
      <c r="R38" s="708"/>
      <c r="S38" s="708"/>
      <c r="T38" s="708"/>
      <c r="U38" s="708"/>
      <c r="V38" s="708"/>
      <c r="W38" s="708"/>
      <c r="X38" s="708"/>
      <c r="Y38" s="708"/>
      <c r="Z38" s="708"/>
      <c r="AA38" s="768"/>
      <c r="AB38" s="639"/>
      <c r="AC38" s="769"/>
      <c r="AD38" s="769"/>
      <c r="AE38" s="770"/>
      <c r="AF38" s="708"/>
      <c r="AG38" s="708"/>
      <c r="AH38" s="708"/>
      <c r="AI38" s="708"/>
      <c r="AJ38" s="708"/>
      <c r="AK38" s="708"/>
      <c r="AL38" s="708"/>
      <c r="AM38" s="708"/>
      <c r="AN38" s="708"/>
      <c r="AO38" s="768"/>
      <c r="AP38" s="639"/>
    </row>
    <row r="39" spans="1:44" s="1783" customFormat="1" ht="18.75" customHeight="1">
      <c r="A39" s="771" t="s">
        <v>249</v>
      </c>
      <c r="B39" s="772"/>
      <c r="C39" s="772"/>
      <c r="D39" s="710" t="s">
        <v>1222</v>
      </c>
      <c r="E39" s="710"/>
      <c r="F39" s="710"/>
      <c r="G39" s="710"/>
      <c r="H39" s="710"/>
      <c r="I39" s="710"/>
      <c r="J39" s="710"/>
      <c r="K39" s="710"/>
      <c r="L39" s="710"/>
      <c r="M39" s="641"/>
      <c r="N39" s="554"/>
      <c r="O39" s="711" t="s">
        <v>250</v>
      </c>
      <c r="P39" s="711"/>
      <c r="Q39" s="711"/>
      <c r="R39" s="713" t="s">
        <v>1557</v>
      </c>
      <c r="S39" s="711"/>
      <c r="T39" s="711"/>
      <c r="U39" s="711"/>
      <c r="V39" s="711"/>
      <c r="W39" s="711"/>
      <c r="X39" s="711"/>
      <c r="Y39" s="711"/>
      <c r="Z39" s="711"/>
      <c r="AA39" s="641"/>
      <c r="AB39" s="554"/>
      <c r="AC39" s="773" t="s">
        <v>251</v>
      </c>
      <c r="AD39" s="711"/>
      <c r="AE39" s="774"/>
      <c r="AF39" s="713" t="s">
        <v>1180</v>
      </c>
      <c r="AG39" s="711"/>
      <c r="AH39" s="711"/>
      <c r="AI39" s="711"/>
      <c r="AJ39" s="711"/>
      <c r="AK39" s="711"/>
      <c r="AL39" s="711"/>
      <c r="AM39" s="711"/>
      <c r="AN39" s="711"/>
      <c r="AO39" s="641"/>
      <c r="AP39" s="554"/>
    </row>
    <row r="40" spans="1:44" ht="18.75" customHeight="1">
      <c r="A40" s="756">
        <v>42005</v>
      </c>
      <c r="B40" s="563">
        <v>42005</v>
      </c>
      <c r="C40" s="757">
        <v>42005</v>
      </c>
      <c r="D40" s="636">
        <v>41180182</v>
      </c>
      <c r="E40" s="564">
        <v>18127397</v>
      </c>
      <c r="F40" s="564">
        <v>23052785</v>
      </c>
      <c r="G40" s="564">
        <v>17605932</v>
      </c>
      <c r="H40" s="564">
        <v>3423852</v>
      </c>
      <c r="I40" s="564">
        <v>992757</v>
      </c>
      <c r="J40" s="564">
        <v>1030244</v>
      </c>
      <c r="K40" s="564">
        <v>35438628</v>
      </c>
      <c r="L40" s="567">
        <v>5741554</v>
      </c>
      <c r="M40" s="565">
        <v>42005</v>
      </c>
      <c r="N40" s="566">
        <v>42005</v>
      </c>
      <c r="O40" s="756">
        <v>42005</v>
      </c>
      <c r="P40" s="563">
        <v>42005</v>
      </c>
      <c r="Q40" s="757">
        <v>42005</v>
      </c>
      <c r="R40" s="636">
        <v>19174557</v>
      </c>
      <c r="S40" s="564">
        <v>4631629</v>
      </c>
      <c r="T40" s="564">
        <v>14542928</v>
      </c>
      <c r="U40" s="564">
        <v>13050596</v>
      </c>
      <c r="V40" s="564">
        <v>205676</v>
      </c>
      <c r="W40" s="564">
        <v>418855</v>
      </c>
      <c r="X40" s="564">
        <v>867801</v>
      </c>
      <c r="Y40" s="564">
        <v>16527798</v>
      </c>
      <c r="Z40" s="567">
        <v>2646759</v>
      </c>
      <c r="AA40" s="565">
        <v>42005</v>
      </c>
      <c r="AB40" s="566">
        <v>42005</v>
      </c>
      <c r="AC40" s="756">
        <v>42005</v>
      </c>
      <c r="AD40" s="563">
        <v>42005</v>
      </c>
      <c r="AE40" s="757">
        <v>42005</v>
      </c>
      <c r="AF40" s="636">
        <v>4717994</v>
      </c>
      <c r="AG40" s="564">
        <v>3152752</v>
      </c>
      <c r="AH40" s="564">
        <v>1565242</v>
      </c>
      <c r="AI40" s="564">
        <v>32547</v>
      </c>
      <c r="AJ40" s="564">
        <v>452</v>
      </c>
      <c r="AK40" s="564">
        <v>1206656</v>
      </c>
      <c r="AL40" s="564">
        <v>325587</v>
      </c>
      <c r="AM40" s="564">
        <v>4688541</v>
      </c>
      <c r="AN40" s="567">
        <v>29453</v>
      </c>
      <c r="AO40" s="630">
        <v>42005</v>
      </c>
      <c r="AP40" s="631">
        <v>42005</v>
      </c>
      <c r="AQ40" s="549"/>
      <c r="AR40" s="596"/>
    </row>
    <row r="41" spans="1:44" ht="15.75">
      <c r="A41" s="758"/>
      <c r="B41" s="568">
        <v>42370</v>
      </c>
      <c r="C41" s="759"/>
      <c r="D41" s="570">
        <v>41187377</v>
      </c>
      <c r="E41" s="569">
        <v>17646026</v>
      </c>
      <c r="F41" s="569">
        <v>23541351</v>
      </c>
      <c r="G41" s="569">
        <v>17927703</v>
      </c>
      <c r="H41" s="569">
        <v>3554948</v>
      </c>
      <c r="I41" s="569">
        <v>986359</v>
      </c>
      <c r="J41" s="569">
        <v>1072341</v>
      </c>
      <c r="K41" s="569">
        <v>35325828</v>
      </c>
      <c r="L41" s="637">
        <v>5861549</v>
      </c>
      <c r="M41" s="565">
        <v>42370</v>
      </c>
      <c r="N41" s="566">
        <v>42370</v>
      </c>
      <c r="O41" s="758"/>
      <c r="P41" s="568">
        <v>42370</v>
      </c>
      <c r="Q41" s="759"/>
      <c r="R41" s="570">
        <v>19307710</v>
      </c>
      <c r="S41" s="569">
        <v>4568260</v>
      </c>
      <c r="T41" s="569">
        <v>14739450</v>
      </c>
      <c r="U41" s="569">
        <v>13242974</v>
      </c>
      <c r="V41" s="569">
        <v>185188</v>
      </c>
      <c r="W41" s="569">
        <v>421393</v>
      </c>
      <c r="X41" s="569">
        <v>889895</v>
      </c>
      <c r="Y41" s="569">
        <v>16793574</v>
      </c>
      <c r="Z41" s="637">
        <v>2514136</v>
      </c>
      <c r="AA41" s="565">
        <v>42370</v>
      </c>
      <c r="AB41" s="566">
        <v>42370</v>
      </c>
      <c r="AC41" s="758"/>
      <c r="AD41" s="568">
        <v>42370</v>
      </c>
      <c r="AE41" s="759"/>
      <c r="AF41" s="570">
        <v>5644071</v>
      </c>
      <c r="AG41" s="569">
        <v>4179849</v>
      </c>
      <c r="AH41" s="569">
        <v>1464222</v>
      </c>
      <c r="AI41" s="569">
        <v>38155</v>
      </c>
      <c r="AJ41" s="569">
        <v>133</v>
      </c>
      <c r="AK41" s="569">
        <v>1067190</v>
      </c>
      <c r="AL41" s="569">
        <v>358744</v>
      </c>
      <c r="AM41" s="569">
        <v>5612774</v>
      </c>
      <c r="AN41" s="637">
        <v>31297</v>
      </c>
      <c r="AO41" s="565">
        <v>42370</v>
      </c>
      <c r="AP41" s="566">
        <v>42370</v>
      </c>
      <c r="AQ41" s="735"/>
      <c r="AR41" s="596"/>
    </row>
    <row r="42" spans="1:44" ht="15.75">
      <c r="A42" s="758"/>
      <c r="B42" s="568">
        <v>42736</v>
      </c>
      <c r="C42" s="759"/>
      <c r="D42" s="570">
        <v>42137660</v>
      </c>
      <c r="E42" s="569">
        <v>18199221</v>
      </c>
      <c r="F42" s="569">
        <v>23938439</v>
      </c>
      <c r="G42" s="569">
        <v>18240909</v>
      </c>
      <c r="H42" s="569">
        <v>3717307</v>
      </c>
      <c r="I42" s="569">
        <v>967077</v>
      </c>
      <c r="J42" s="569">
        <v>1013146</v>
      </c>
      <c r="K42" s="569">
        <v>36087325</v>
      </c>
      <c r="L42" s="637">
        <v>6050335</v>
      </c>
      <c r="M42" s="565">
        <v>42736</v>
      </c>
      <c r="N42" s="566">
        <v>42736</v>
      </c>
      <c r="O42" s="758"/>
      <c r="P42" s="568">
        <v>42736</v>
      </c>
      <c r="Q42" s="759"/>
      <c r="R42" s="570">
        <v>19515419</v>
      </c>
      <c r="S42" s="569">
        <v>4646730</v>
      </c>
      <c r="T42" s="569">
        <v>14868689</v>
      </c>
      <c r="U42" s="569">
        <v>13330545</v>
      </c>
      <c r="V42" s="569">
        <v>172099</v>
      </c>
      <c r="W42" s="569">
        <v>434072</v>
      </c>
      <c r="X42" s="569">
        <v>931973</v>
      </c>
      <c r="Y42" s="569">
        <v>17023573</v>
      </c>
      <c r="Z42" s="637">
        <v>2491846</v>
      </c>
      <c r="AA42" s="565">
        <v>42736</v>
      </c>
      <c r="AB42" s="566">
        <v>42736</v>
      </c>
      <c r="AC42" s="758"/>
      <c r="AD42" s="568">
        <v>42736</v>
      </c>
      <c r="AE42" s="759"/>
      <c r="AF42" s="570">
        <v>5547373</v>
      </c>
      <c r="AG42" s="569">
        <v>4225873</v>
      </c>
      <c r="AH42" s="569">
        <v>1321500</v>
      </c>
      <c r="AI42" s="569">
        <v>32715</v>
      </c>
      <c r="AJ42" s="569">
        <v>11152</v>
      </c>
      <c r="AK42" s="569">
        <v>932931</v>
      </c>
      <c r="AL42" s="569">
        <v>344702</v>
      </c>
      <c r="AM42" s="569">
        <v>5514867</v>
      </c>
      <c r="AN42" s="637">
        <v>32506</v>
      </c>
      <c r="AO42" s="565">
        <v>42736</v>
      </c>
      <c r="AP42" s="566">
        <v>42736</v>
      </c>
      <c r="AQ42" s="735"/>
      <c r="AR42" s="596"/>
    </row>
    <row r="43" spans="1:44" ht="15.75">
      <c r="A43" s="758"/>
      <c r="B43" s="568">
        <v>43101</v>
      </c>
      <c r="C43" s="759"/>
      <c r="D43" s="570">
        <v>41546012</v>
      </c>
      <c r="E43" s="569">
        <v>18085672</v>
      </c>
      <c r="F43" s="569">
        <v>23460340</v>
      </c>
      <c r="G43" s="569">
        <v>18184883</v>
      </c>
      <c r="H43" s="569">
        <v>3304898</v>
      </c>
      <c r="I43" s="569">
        <v>946092</v>
      </c>
      <c r="J43" s="569">
        <v>1024467</v>
      </c>
      <c r="K43" s="569">
        <v>35475171</v>
      </c>
      <c r="L43" s="637">
        <v>6070841</v>
      </c>
      <c r="M43" s="565">
        <v>43101</v>
      </c>
      <c r="N43" s="566">
        <v>43101</v>
      </c>
      <c r="O43" s="758"/>
      <c r="P43" s="568">
        <v>43101</v>
      </c>
      <c r="Q43" s="759"/>
      <c r="R43" s="570">
        <v>19322859</v>
      </c>
      <c r="S43" s="569">
        <v>4691892</v>
      </c>
      <c r="T43" s="569">
        <v>14630967</v>
      </c>
      <c r="U43" s="569">
        <v>13175240</v>
      </c>
      <c r="V43" s="569">
        <v>174058</v>
      </c>
      <c r="W43" s="569">
        <v>406647</v>
      </c>
      <c r="X43" s="569">
        <v>875022</v>
      </c>
      <c r="Y43" s="569">
        <v>16692464</v>
      </c>
      <c r="Z43" s="637">
        <v>2630395</v>
      </c>
      <c r="AA43" s="565">
        <v>43101</v>
      </c>
      <c r="AB43" s="566">
        <v>43101</v>
      </c>
      <c r="AC43" s="758"/>
      <c r="AD43" s="568">
        <v>43101</v>
      </c>
      <c r="AE43" s="759"/>
      <c r="AF43" s="570">
        <v>5615349</v>
      </c>
      <c r="AG43" s="569">
        <v>4297586</v>
      </c>
      <c r="AH43" s="569">
        <v>1317763</v>
      </c>
      <c r="AI43" s="569">
        <v>32523</v>
      </c>
      <c r="AJ43" s="569">
        <v>9916</v>
      </c>
      <c r="AK43" s="569">
        <v>916550</v>
      </c>
      <c r="AL43" s="569">
        <v>358774</v>
      </c>
      <c r="AM43" s="569">
        <v>5582194</v>
      </c>
      <c r="AN43" s="637">
        <v>33155</v>
      </c>
      <c r="AO43" s="565">
        <v>43101</v>
      </c>
      <c r="AP43" s="566">
        <v>43101</v>
      </c>
      <c r="AQ43" s="735"/>
      <c r="AR43" s="596"/>
    </row>
    <row r="44" spans="1:44" ht="15.75">
      <c r="A44" s="756">
        <v>43586</v>
      </c>
      <c r="B44" s="568">
        <v>43586</v>
      </c>
      <c r="C44" s="759" t="s">
        <v>2159</v>
      </c>
      <c r="D44" s="570">
        <v>41743137</v>
      </c>
      <c r="E44" s="569">
        <v>17749156</v>
      </c>
      <c r="F44" s="569">
        <v>23993981</v>
      </c>
      <c r="G44" s="569">
        <v>18573420</v>
      </c>
      <c r="H44" s="569">
        <v>3530044</v>
      </c>
      <c r="I44" s="569">
        <v>905969</v>
      </c>
      <c r="J44" s="569">
        <v>984548</v>
      </c>
      <c r="K44" s="569">
        <v>35844813</v>
      </c>
      <c r="L44" s="637">
        <v>5898324</v>
      </c>
      <c r="M44" s="565">
        <v>43466</v>
      </c>
      <c r="N44" s="566">
        <v>43466</v>
      </c>
      <c r="O44" s="756">
        <v>43586</v>
      </c>
      <c r="P44" s="568">
        <v>43586</v>
      </c>
      <c r="Q44" s="759" t="s">
        <v>2159</v>
      </c>
      <c r="R44" s="570">
        <v>19100373</v>
      </c>
      <c r="S44" s="569">
        <v>4545057</v>
      </c>
      <c r="T44" s="569">
        <v>14555316</v>
      </c>
      <c r="U44" s="569">
        <v>13164798</v>
      </c>
      <c r="V44" s="569">
        <v>166563</v>
      </c>
      <c r="W44" s="569">
        <v>405925</v>
      </c>
      <c r="X44" s="569">
        <v>818030</v>
      </c>
      <c r="Y44" s="569">
        <v>16571528</v>
      </c>
      <c r="Z44" s="637">
        <v>2528845</v>
      </c>
      <c r="AA44" s="565">
        <v>43466</v>
      </c>
      <c r="AB44" s="566">
        <v>43466</v>
      </c>
      <c r="AC44" s="756">
        <v>43586</v>
      </c>
      <c r="AD44" s="568">
        <v>43586</v>
      </c>
      <c r="AE44" s="759" t="s">
        <v>2159</v>
      </c>
      <c r="AF44" s="570">
        <v>5674422</v>
      </c>
      <c r="AG44" s="569">
        <v>4239419</v>
      </c>
      <c r="AH44" s="569">
        <v>1435003</v>
      </c>
      <c r="AI44" s="569">
        <v>37363</v>
      </c>
      <c r="AJ44" s="569">
        <v>7218</v>
      </c>
      <c r="AK44" s="569">
        <v>1055254</v>
      </c>
      <c r="AL44" s="569">
        <v>335168</v>
      </c>
      <c r="AM44" s="569">
        <v>5465636</v>
      </c>
      <c r="AN44" s="637">
        <v>208786</v>
      </c>
      <c r="AO44" s="565">
        <v>43466</v>
      </c>
      <c r="AP44" s="566">
        <v>43466</v>
      </c>
      <c r="AQ44" s="735"/>
      <c r="AR44" s="596"/>
    </row>
    <row r="45" spans="1:44" ht="7.5" customHeight="1">
      <c r="A45" s="760"/>
      <c r="B45" s="700"/>
      <c r="C45" s="761"/>
      <c r="D45" s="638"/>
      <c r="E45" s="576"/>
      <c r="F45" s="576"/>
      <c r="G45" s="576"/>
      <c r="H45" s="576"/>
      <c r="I45" s="576"/>
      <c r="J45" s="576"/>
      <c r="K45" s="576"/>
      <c r="L45" s="621"/>
      <c r="M45" s="573"/>
      <c r="N45" s="574"/>
      <c r="O45" s="760"/>
      <c r="P45" s="700"/>
      <c r="Q45" s="761"/>
      <c r="R45" s="638"/>
      <c r="S45" s="576"/>
      <c r="T45" s="576"/>
      <c r="U45" s="576"/>
      <c r="V45" s="576"/>
      <c r="W45" s="576"/>
      <c r="X45" s="576"/>
      <c r="Y45" s="576"/>
      <c r="Z45" s="621"/>
      <c r="AA45" s="573"/>
      <c r="AB45" s="574"/>
      <c r="AC45" s="760"/>
      <c r="AD45" s="700"/>
      <c r="AE45" s="761"/>
      <c r="AF45" s="638"/>
      <c r="AG45" s="576"/>
      <c r="AH45" s="576"/>
      <c r="AI45" s="576"/>
      <c r="AJ45" s="576"/>
      <c r="AK45" s="576"/>
      <c r="AL45" s="576"/>
      <c r="AM45" s="576"/>
      <c r="AN45" s="621"/>
      <c r="AO45" s="573"/>
      <c r="AP45" s="574"/>
      <c r="AQ45" s="735"/>
      <c r="AR45" s="596"/>
    </row>
    <row r="46" spans="1:44" ht="15.75">
      <c r="A46" s="762">
        <v>42826</v>
      </c>
      <c r="B46" s="575">
        <v>42826</v>
      </c>
      <c r="C46" s="763">
        <v>42826</v>
      </c>
      <c r="D46" s="638">
        <v>42246257</v>
      </c>
      <c r="E46" s="576">
        <v>18286205</v>
      </c>
      <c r="F46" s="576">
        <v>23960052</v>
      </c>
      <c r="G46" s="576">
        <v>18236139</v>
      </c>
      <c r="H46" s="576">
        <v>3731343</v>
      </c>
      <c r="I46" s="576">
        <v>985522</v>
      </c>
      <c r="J46" s="576">
        <v>1007048</v>
      </c>
      <c r="K46" s="576">
        <v>36107795</v>
      </c>
      <c r="L46" s="621">
        <v>6138462</v>
      </c>
      <c r="M46" s="577">
        <v>42826</v>
      </c>
      <c r="N46" s="578">
        <v>42826</v>
      </c>
      <c r="O46" s="762">
        <v>42826</v>
      </c>
      <c r="P46" s="575">
        <v>42826</v>
      </c>
      <c r="Q46" s="763">
        <v>42826</v>
      </c>
      <c r="R46" s="638">
        <v>19561345</v>
      </c>
      <c r="S46" s="576">
        <v>4663167</v>
      </c>
      <c r="T46" s="576">
        <v>14898178</v>
      </c>
      <c r="U46" s="576">
        <v>13367966</v>
      </c>
      <c r="V46" s="576">
        <v>174017</v>
      </c>
      <c r="W46" s="576">
        <v>445369</v>
      </c>
      <c r="X46" s="576">
        <v>910826</v>
      </c>
      <c r="Y46" s="576">
        <v>16926263</v>
      </c>
      <c r="Z46" s="621">
        <v>2635082</v>
      </c>
      <c r="AA46" s="577">
        <v>42826</v>
      </c>
      <c r="AB46" s="578">
        <v>42826</v>
      </c>
      <c r="AC46" s="762">
        <v>42826</v>
      </c>
      <c r="AD46" s="575">
        <v>42826</v>
      </c>
      <c r="AE46" s="763">
        <v>42826</v>
      </c>
      <c r="AF46" s="638">
        <v>5555573</v>
      </c>
      <c r="AG46" s="576">
        <v>4253268</v>
      </c>
      <c r="AH46" s="576">
        <v>1302305</v>
      </c>
      <c r="AI46" s="576">
        <v>35056</v>
      </c>
      <c r="AJ46" s="576">
        <v>14271</v>
      </c>
      <c r="AK46" s="576">
        <v>906029</v>
      </c>
      <c r="AL46" s="576">
        <v>346949</v>
      </c>
      <c r="AM46" s="576">
        <v>5523323</v>
      </c>
      <c r="AN46" s="621">
        <v>32250</v>
      </c>
      <c r="AO46" s="577">
        <v>42826</v>
      </c>
      <c r="AP46" s="578">
        <v>42826</v>
      </c>
      <c r="AQ46" s="545"/>
      <c r="AR46" s="596"/>
    </row>
    <row r="47" spans="1:44" ht="15.75">
      <c r="A47" s="760"/>
      <c r="B47" s="575">
        <v>43191</v>
      </c>
      <c r="C47" s="761"/>
      <c r="D47" s="638">
        <v>41384973</v>
      </c>
      <c r="E47" s="576">
        <v>17987662</v>
      </c>
      <c r="F47" s="576">
        <v>23397311</v>
      </c>
      <c r="G47" s="576">
        <v>18185301</v>
      </c>
      <c r="H47" s="576">
        <v>3248953</v>
      </c>
      <c r="I47" s="576">
        <v>944920</v>
      </c>
      <c r="J47" s="576">
        <v>1018137</v>
      </c>
      <c r="K47" s="576">
        <v>35411981</v>
      </c>
      <c r="L47" s="621">
        <v>5972992</v>
      </c>
      <c r="M47" s="577">
        <v>43191</v>
      </c>
      <c r="N47" s="578">
        <v>43191</v>
      </c>
      <c r="O47" s="760"/>
      <c r="P47" s="575">
        <v>43191</v>
      </c>
      <c r="Q47" s="761"/>
      <c r="R47" s="638">
        <v>19177760</v>
      </c>
      <c r="S47" s="576">
        <v>4697770</v>
      </c>
      <c r="T47" s="576">
        <v>14479990</v>
      </c>
      <c r="U47" s="576">
        <v>13040569</v>
      </c>
      <c r="V47" s="576">
        <v>170998</v>
      </c>
      <c r="W47" s="576">
        <v>399300</v>
      </c>
      <c r="X47" s="576">
        <v>869123</v>
      </c>
      <c r="Y47" s="576">
        <v>16713027</v>
      </c>
      <c r="Z47" s="621">
        <v>2464733</v>
      </c>
      <c r="AA47" s="577">
        <v>43191</v>
      </c>
      <c r="AB47" s="578">
        <v>43191</v>
      </c>
      <c r="AC47" s="760"/>
      <c r="AD47" s="575">
        <v>43191</v>
      </c>
      <c r="AE47" s="761"/>
      <c r="AF47" s="638">
        <v>5548149</v>
      </c>
      <c r="AG47" s="576">
        <v>4244456</v>
      </c>
      <c r="AH47" s="576">
        <v>1303693</v>
      </c>
      <c r="AI47" s="576">
        <v>32150</v>
      </c>
      <c r="AJ47" s="576">
        <v>6870</v>
      </c>
      <c r="AK47" s="576">
        <v>911382</v>
      </c>
      <c r="AL47" s="576">
        <v>353291</v>
      </c>
      <c r="AM47" s="576">
        <v>5515172</v>
      </c>
      <c r="AN47" s="621">
        <v>32977</v>
      </c>
      <c r="AO47" s="577">
        <v>43191</v>
      </c>
      <c r="AP47" s="578">
        <v>43191</v>
      </c>
      <c r="AQ47" s="545"/>
      <c r="AR47" s="596"/>
    </row>
    <row r="48" spans="1:44" ht="7.5" customHeight="1">
      <c r="A48" s="760"/>
      <c r="B48" s="700"/>
      <c r="C48" s="761"/>
      <c r="D48" s="638"/>
      <c r="E48" s="576"/>
      <c r="F48" s="576"/>
      <c r="G48" s="576"/>
      <c r="H48" s="576"/>
      <c r="I48" s="576"/>
      <c r="J48" s="576"/>
      <c r="K48" s="576"/>
      <c r="L48" s="621"/>
      <c r="M48" s="573"/>
      <c r="N48" s="574"/>
      <c r="O48" s="760"/>
      <c r="P48" s="700"/>
      <c r="Q48" s="761"/>
      <c r="R48" s="638"/>
      <c r="S48" s="576"/>
      <c r="T48" s="576"/>
      <c r="U48" s="576"/>
      <c r="V48" s="576"/>
      <c r="W48" s="576"/>
      <c r="X48" s="576"/>
      <c r="Y48" s="576"/>
      <c r="Z48" s="621"/>
      <c r="AA48" s="573"/>
      <c r="AB48" s="574"/>
      <c r="AC48" s="760"/>
      <c r="AD48" s="700"/>
      <c r="AE48" s="761"/>
      <c r="AF48" s="638"/>
      <c r="AG48" s="576"/>
      <c r="AH48" s="576"/>
      <c r="AI48" s="576"/>
      <c r="AJ48" s="576"/>
      <c r="AK48" s="576"/>
      <c r="AL48" s="576"/>
      <c r="AM48" s="576"/>
      <c r="AN48" s="621"/>
      <c r="AO48" s="573"/>
      <c r="AP48" s="574"/>
      <c r="AQ48" s="545"/>
      <c r="AR48" s="596"/>
    </row>
    <row r="49" spans="1:44" ht="15.75">
      <c r="A49" s="764">
        <v>31</v>
      </c>
      <c r="B49" s="579" t="s">
        <v>23</v>
      </c>
      <c r="C49" s="580" t="s">
        <v>163</v>
      </c>
      <c r="D49" s="638">
        <v>10384350</v>
      </c>
      <c r="E49" s="576">
        <v>4428582</v>
      </c>
      <c r="F49" s="576">
        <v>5955768</v>
      </c>
      <c r="G49" s="576">
        <v>4651505</v>
      </c>
      <c r="H49" s="576">
        <v>872324</v>
      </c>
      <c r="I49" s="576">
        <v>170741</v>
      </c>
      <c r="J49" s="576">
        <v>261198</v>
      </c>
      <c r="K49" s="576">
        <v>8899073</v>
      </c>
      <c r="L49" s="621">
        <v>1485277</v>
      </c>
      <c r="M49" s="581" t="s">
        <v>25</v>
      </c>
      <c r="N49" s="582" t="s">
        <v>2160</v>
      </c>
      <c r="O49" s="764">
        <v>31</v>
      </c>
      <c r="P49" s="579" t="s">
        <v>23</v>
      </c>
      <c r="Q49" s="580" t="s">
        <v>163</v>
      </c>
      <c r="R49" s="638">
        <v>4843566</v>
      </c>
      <c r="S49" s="576">
        <v>1204014</v>
      </c>
      <c r="T49" s="576">
        <v>3639552</v>
      </c>
      <c r="U49" s="576">
        <v>3320590</v>
      </c>
      <c r="V49" s="576">
        <v>45433</v>
      </c>
      <c r="W49" s="576">
        <v>66901</v>
      </c>
      <c r="X49" s="576">
        <v>206628</v>
      </c>
      <c r="Y49" s="576">
        <v>4283953</v>
      </c>
      <c r="Z49" s="621">
        <v>559613</v>
      </c>
      <c r="AA49" s="581" t="s">
        <v>25</v>
      </c>
      <c r="AB49" s="582" t="s">
        <v>2160</v>
      </c>
      <c r="AC49" s="764">
        <v>31</v>
      </c>
      <c r="AD49" s="579" t="s">
        <v>23</v>
      </c>
      <c r="AE49" s="580" t="s">
        <v>163</v>
      </c>
      <c r="AF49" s="638">
        <v>1333297</v>
      </c>
      <c r="AG49" s="576">
        <v>1071348</v>
      </c>
      <c r="AH49" s="576">
        <v>261949</v>
      </c>
      <c r="AI49" s="576">
        <v>8704</v>
      </c>
      <c r="AJ49" s="576">
        <v>103</v>
      </c>
      <c r="AK49" s="576">
        <v>172634</v>
      </c>
      <c r="AL49" s="576">
        <v>80508</v>
      </c>
      <c r="AM49" s="576">
        <v>1327429</v>
      </c>
      <c r="AN49" s="621">
        <v>5868</v>
      </c>
      <c r="AO49" s="581" t="s">
        <v>25</v>
      </c>
      <c r="AP49" s="582" t="s">
        <v>2160</v>
      </c>
      <c r="AQ49" s="545"/>
      <c r="AR49" s="596"/>
    </row>
    <row r="50" spans="1:44" ht="15.75">
      <c r="A50" s="765" t="s">
        <v>26</v>
      </c>
      <c r="B50" s="583" t="s">
        <v>26</v>
      </c>
      <c r="C50" s="580" t="s">
        <v>164</v>
      </c>
      <c r="D50" s="638">
        <v>9857511</v>
      </c>
      <c r="E50" s="576">
        <v>4292770</v>
      </c>
      <c r="F50" s="576">
        <v>5564741</v>
      </c>
      <c r="G50" s="576">
        <v>4195025</v>
      </c>
      <c r="H50" s="576">
        <v>886410</v>
      </c>
      <c r="I50" s="576">
        <v>270586</v>
      </c>
      <c r="J50" s="576">
        <v>212720</v>
      </c>
      <c r="K50" s="576">
        <v>8498732</v>
      </c>
      <c r="L50" s="621">
        <v>1358779</v>
      </c>
      <c r="M50" s="581" t="s">
        <v>27</v>
      </c>
      <c r="N50" s="582" t="s">
        <v>26</v>
      </c>
      <c r="O50" s="765" t="s">
        <v>26</v>
      </c>
      <c r="P50" s="583" t="s">
        <v>26</v>
      </c>
      <c r="Q50" s="580" t="s">
        <v>164</v>
      </c>
      <c r="R50" s="638">
        <v>4383041</v>
      </c>
      <c r="S50" s="576">
        <v>1145789</v>
      </c>
      <c r="T50" s="576">
        <v>3237252</v>
      </c>
      <c r="U50" s="576">
        <v>2849716</v>
      </c>
      <c r="V50" s="576">
        <v>42783</v>
      </c>
      <c r="W50" s="576">
        <v>149134</v>
      </c>
      <c r="X50" s="576">
        <v>195619</v>
      </c>
      <c r="Y50" s="576">
        <v>3813156</v>
      </c>
      <c r="Z50" s="621">
        <v>569885</v>
      </c>
      <c r="AA50" s="581" t="s">
        <v>27</v>
      </c>
      <c r="AB50" s="582" t="s">
        <v>26</v>
      </c>
      <c r="AC50" s="765" t="s">
        <v>26</v>
      </c>
      <c r="AD50" s="583" t="s">
        <v>26</v>
      </c>
      <c r="AE50" s="580" t="s">
        <v>164</v>
      </c>
      <c r="AF50" s="638">
        <v>1484976</v>
      </c>
      <c r="AG50" s="576">
        <v>1092758</v>
      </c>
      <c r="AH50" s="576">
        <v>392218</v>
      </c>
      <c r="AI50" s="576">
        <v>8869</v>
      </c>
      <c r="AJ50" s="576">
        <v>1393</v>
      </c>
      <c r="AK50" s="576">
        <v>290135</v>
      </c>
      <c r="AL50" s="576">
        <v>91821</v>
      </c>
      <c r="AM50" s="576">
        <v>1410509</v>
      </c>
      <c r="AN50" s="621">
        <v>74467</v>
      </c>
      <c r="AO50" s="581" t="s">
        <v>27</v>
      </c>
      <c r="AP50" s="582" t="s">
        <v>26</v>
      </c>
      <c r="AQ50" s="699"/>
      <c r="AR50" s="596"/>
    </row>
    <row r="51" spans="1:44" ht="15.75">
      <c r="A51" s="765">
        <v>1</v>
      </c>
      <c r="B51" s="583" t="s">
        <v>2159</v>
      </c>
      <c r="C51" s="580" t="s">
        <v>2161</v>
      </c>
      <c r="D51" s="638">
        <v>10943494</v>
      </c>
      <c r="E51" s="576">
        <v>4536446</v>
      </c>
      <c r="F51" s="576">
        <v>6407048</v>
      </c>
      <c r="G51" s="576">
        <v>4936378</v>
      </c>
      <c r="H51" s="576">
        <v>916518</v>
      </c>
      <c r="I51" s="576">
        <v>268974</v>
      </c>
      <c r="J51" s="576">
        <v>285178</v>
      </c>
      <c r="K51" s="576">
        <v>9356237</v>
      </c>
      <c r="L51" s="621">
        <v>1587257</v>
      </c>
      <c r="M51" s="581" t="s">
        <v>28</v>
      </c>
      <c r="N51" s="582" t="s">
        <v>26</v>
      </c>
      <c r="O51" s="765">
        <v>1</v>
      </c>
      <c r="P51" s="583" t="s">
        <v>2159</v>
      </c>
      <c r="Q51" s="580" t="s">
        <v>2161</v>
      </c>
      <c r="R51" s="638">
        <v>4874855</v>
      </c>
      <c r="S51" s="576">
        <v>1057144</v>
      </c>
      <c r="T51" s="576">
        <v>3817711</v>
      </c>
      <c r="U51" s="576">
        <v>3470995</v>
      </c>
      <c r="V51" s="576">
        <v>45430</v>
      </c>
      <c r="W51" s="576">
        <v>102351</v>
      </c>
      <c r="X51" s="576">
        <v>198935</v>
      </c>
      <c r="Y51" s="576">
        <v>4168492</v>
      </c>
      <c r="Z51" s="621">
        <v>706363</v>
      </c>
      <c r="AA51" s="581" t="s">
        <v>28</v>
      </c>
      <c r="AB51" s="582" t="s">
        <v>26</v>
      </c>
      <c r="AC51" s="765">
        <v>1</v>
      </c>
      <c r="AD51" s="583" t="s">
        <v>2159</v>
      </c>
      <c r="AE51" s="580" t="s">
        <v>2161</v>
      </c>
      <c r="AF51" s="638">
        <v>1433458</v>
      </c>
      <c r="AG51" s="576">
        <v>1019431</v>
      </c>
      <c r="AH51" s="576">
        <v>414027</v>
      </c>
      <c r="AI51" s="576">
        <v>9214</v>
      </c>
      <c r="AJ51" s="576">
        <v>1217</v>
      </c>
      <c r="AK51" s="576">
        <v>313114</v>
      </c>
      <c r="AL51" s="576">
        <v>90482</v>
      </c>
      <c r="AM51" s="576">
        <v>1366989</v>
      </c>
      <c r="AN51" s="621">
        <v>66469</v>
      </c>
      <c r="AO51" s="581" t="s">
        <v>28</v>
      </c>
      <c r="AP51" s="582" t="s">
        <v>26</v>
      </c>
      <c r="AQ51" s="545"/>
      <c r="AR51" s="596"/>
    </row>
    <row r="52" spans="1:44" ht="15.75">
      <c r="A52" s="765" t="s">
        <v>26</v>
      </c>
      <c r="B52" s="583" t="s">
        <v>26</v>
      </c>
      <c r="C52" s="580" t="s">
        <v>165</v>
      </c>
      <c r="D52" s="638">
        <v>10557782</v>
      </c>
      <c r="E52" s="576">
        <v>4491358</v>
      </c>
      <c r="F52" s="576">
        <v>6066424</v>
      </c>
      <c r="G52" s="576">
        <v>4790512</v>
      </c>
      <c r="H52" s="576">
        <v>854792</v>
      </c>
      <c r="I52" s="576">
        <v>195668</v>
      </c>
      <c r="J52" s="576">
        <v>225452</v>
      </c>
      <c r="K52" s="576">
        <v>9090771</v>
      </c>
      <c r="L52" s="621">
        <v>1467011</v>
      </c>
      <c r="M52" s="581" t="s">
        <v>29</v>
      </c>
      <c r="N52" s="582" t="s">
        <v>26</v>
      </c>
      <c r="O52" s="765" t="s">
        <v>26</v>
      </c>
      <c r="P52" s="583" t="s">
        <v>26</v>
      </c>
      <c r="Q52" s="580" t="s">
        <v>165</v>
      </c>
      <c r="R52" s="638">
        <v>4998911</v>
      </c>
      <c r="S52" s="576">
        <v>1138110</v>
      </c>
      <c r="T52" s="576">
        <v>3860801</v>
      </c>
      <c r="U52" s="576">
        <v>3523497</v>
      </c>
      <c r="V52" s="576">
        <v>32917</v>
      </c>
      <c r="W52" s="576">
        <v>87539</v>
      </c>
      <c r="X52" s="576">
        <v>216848</v>
      </c>
      <c r="Y52" s="576">
        <v>4305927</v>
      </c>
      <c r="Z52" s="621">
        <v>692984</v>
      </c>
      <c r="AA52" s="581" t="s">
        <v>29</v>
      </c>
      <c r="AB52" s="582" t="s">
        <v>26</v>
      </c>
      <c r="AC52" s="765" t="s">
        <v>26</v>
      </c>
      <c r="AD52" s="583" t="s">
        <v>26</v>
      </c>
      <c r="AE52" s="580" t="s">
        <v>165</v>
      </c>
      <c r="AF52" s="638">
        <v>1422691</v>
      </c>
      <c r="AG52" s="576">
        <v>1055882</v>
      </c>
      <c r="AH52" s="576">
        <v>366809</v>
      </c>
      <c r="AI52" s="576">
        <v>10576</v>
      </c>
      <c r="AJ52" s="576">
        <v>4505</v>
      </c>
      <c r="AK52" s="576">
        <v>279371</v>
      </c>
      <c r="AL52" s="576">
        <v>72357</v>
      </c>
      <c r="AM52" s="576">
        <v>1360709</v>
      </c>
      <c r="AN52" s="621">
        <v>61982</v>
      </c>
      <c r="AO52" s="581" t="s">
        <v>29</v>
      </c>
      <c r="AP52" s="582" t="s">
        <v>26</v>
      </c>
      <c r="AQ52" s="545"/>
      <c r="AR52" s="596"/>
    </row>
    <row r="53" spans="1:44" ht="7.5" customHeight="1">
      <c r="A53" s="766"/>
      <c r="B53" s="584"/>
      <c r="C53" s="585"/>
      <c r="D53" s="638"/>
      <c r="E53" s="576"/>
      <c r="F53" s="576"/>
      <c r="G53" s="576"/>
      <c r="H53" s="576"/>
      <c r="I53" s="576"/>
      <c r="J53" s="576"/>
      <c r="K53" s="576"/>
      <c r="L53" s="621"/>
      <c r="M53" s="586"/>
      <c r="N53" s="587"/>
      <c r="O53" s="766"/>
      <c r="P53" s="584"/>
      <c r="Q53" s="585"/>
      <c r="R53" s="638"/>
      <c r="S53" s="576"/>
      <c r="T53" s="576"/>
      <c r="U53" s="576"/>
      <c r="V53" s="576"/>
      <c r="W53" s="576"/>
      <c r="X53" s="576"/>
      <c r="Y53" s="576"/>
      <c r="Z53" s="621"/>
      <c r="AA53" s="586"/>
      <c r="AB53" s="587"/>
      <c r="AC53" s="766"/>
      <c r="AD53" s="584"/>
      <c r="AE53" s="585"/>
      <c r="AF53" s="638"/>
      <c r="AG53" s="576"/>
      <c r="AH53" s="576"/>
      <c r="AI53" s="576"/>
      <c r="AJ53" s="576"/>
      <c r="AK53" s="576"/>
      <c r="AL53" s="576"/>
      <c r="AM53" s="576"/>
      <c r="AN53" s="621"/>
      <c r="AO53" s="586"/>
      <c r="AP53" s="587"/>
      <c r="AQ53" s="545"/>
      <c r="AR53" s="596"/>
    </row>
    <row r="54" spans="1:44" ht="15.75">
      <c r="A54" s="765" t="s">
        <v>2162</v>
      </c>
      <c r="B54" s="583" t="s">
        <v>23</v>
      </c>
      <c r="C54" s="1902" t="s">
        <v>166</v>
      </c>
      <c r="D54" s="638">
        <v>3698313</v>
      </c>
      <c r="E54" s="576">
        <v>1599489</v>
      </c>
      <c r="F54" s="576">
        <v>2098824</v>
      </c>
      <c r="G54" s="576">
        <v>1664068</v>
      </c>
      <c r="H54" s="576">
        <v>306535</v>
      </c>
      <c r="I54" s="576">
        <v>45132</v>
      </c>
      <c r="J54" s="576">
        <v>83089</v>
      </c>
      <c r="K54" s="576">
        <v>3159835</v>
      </c>
      <c r="L54" s="621">
        <v>538478</v>
      </c>
      <c r="M54" s="581" t="s">
        <v>30</v>
      </c>
      <c r="N54" s="582" t="s">
        <v>2160</v>
      </c>
      <c r="O54" s="765" t="s">
        <v>2162</v>
      </c>
      <c r="P54" s="583" t="s">
        <v>23</v>
      </c>
      <c r="Q54" s="1902" t="s">
        <v>166</v>
      </c>
      <c r="R54" s="638">
        <v>1641907</v>
      </c>
      <c r="S54" s="576">
        <v>425220</v>
      </c>
      <c r="T54" s="576">
        <v>1216687</v>
      </c>
      <c r="U54" s="576">
        <v>1122609</v>
      </c>
      <c r="V54" s="576">
        <v>16071</v>
      </c>
      <c r="W54" s="576">
        <v>13182</v>
      </c>
      <c r="X54" s="576">
        <v>64825</v>
      </c>
      <c r="Y54" s="576">
        <v>1426544</v>
      </c>
      <c r="Z54" s="621">
        <v>215363</v>
      </c>
      <c r="AA54" s="581" t="s">
        <v>30</v>
      </c>
      <c r="AB54" s="582" t="s">
        <v>2160</v>
      </c>
      <c r="AC54" s="765" t="s">
        <v>2162</v>
      </c>
      <c r="AD54" s="583" t="s">
        <v>23</v>
      </c>
      <c r="AE54" s="1902" t="s">
        <v>166</v>
      </c>
      <c r="AF54" s="638">
        <v>471318</v>
      </c>
      <c r="AG54" s="576">
        <v>387858</v>
      </c>
      <c r="AH54" s="576">
        <v>83460</v>
      </c>
      <c r="AI54" s="576">
        <v>2971</v>
      </c>
      <c r="AJ54" s="576">
        <v>27</v>
      </c>
      <c r="AK54" s="576">
        <v>51628</v>
      </c>
      <c r="AL54" s="576">
        <v>28834</v>
      </c>
      <c r="AM54" s="576">
        <v>469392</v>
      </c>
      <c r="AN54" s="621">
        <v>1926</v>
      </c>
      <c r="AO54" s="581" t="s">
        <v>30</v>
      </c>
      <c r="AP54" s="582" t="s">
        <v>2160</v>
      </c>
      <c r="AQ54" s="699"/>
      <c r="AR54" s="596"/>
    </row>
    <row r="55" spans="1:44" ht="15.75">
      <c r="A55" s="764" t="s">
        <v>26</v>
      </c>
      <c r="B55" s="579" t="s">
        <v>26</v>
      </c>
      <c r="C55" s="1902" t="s">
        <v>167</v>
      </c>
      <c r="D55" s="638">
        <v>3269430</v>
      </c>
      <c r="E55" s="576">
        <v>1395588</v>
      </c>
      <c r="F55" s="576">
        <v>1873842</v>
      </c>
      <c r="G55" s="576">
        <v>1484506</v>
      </c>
      <c r="H55" s="576">
        <v>259978</v>
      </c>
      <c r="I55" s="576">
        <v>47718</v>
      </c>
      <c r="J55" s="576">
        <v>81640</v>
      </c>
      <c r="K55" s="576">
        <v>2790935</v>
      </c>
      <c r="L55" s="621">
        <v>478495</v>
      </c>
      <c r="M55" s="581" t="s">
        <v>31</v>
      </c>
      <c r="N55" s="582" t="s">
        <v>26</v>
      </c>
      <c r="O55" s="764" t="s">
        <v>26</v>
      </c>
      <c r="P55" s="579" t="s">
        <v>26</v>
      </c>
      <c r="Q55" s="1902" t="s">
        <v>167</v>
      </c>
      <c r="R55" s="638">
        <v>1544943</v>
      </c>
      <c r="S55" s="576">
        <v>369028</v>
      </c>
      <c r="T55" s="576">
        <v>1175915</v>
      </c>
      <c r="U55" s="576">
        <v>1074504</v>
      </c>
      <c r="V55" s="576">
        <v>14782</v>
      </c>
      <c r="W55" s="576">
        <v>17507</v>
      </c>
      <c r="X55" s="576">
        <v>69122</v>
      </c>
      <c r="Y55" s="576">
        <v>1362025</v>
      </c>
      <c r="Z55" s="621">
        <v>182918</v>
      </c>
      <c r="AA55" s="581" t="s">
        <v>31</v>
      </c>
      <c r="AB55" s="582" t="s">
        <v>26</v>
      </c>
      <c r="AC55" s="764" t="s">
        <v>26</v>
      </c>
      <c r="AD55" s="579" t="s">
        <v>26</v>
      </c>
      <c r="AE55" s="1902" t="s">
        <v>167</v>
      </c>
      <c r="AF55" s="638">
        <v>415450</v>
      </c>
      <c r="AG55" s="576">
        <v>338554</v>
      </c>
      <c r="AH55" s="576">
        <v>76896</v>
      </c>
      <c r="AI55" s="576">
        <v>2744</v>
      </c>
      <c r="AJ55" s="576" t="s">
        <v>2171</v>
      </c>
      <c r="AK55" s="576">
        <v>48617</v>
      </c>
      <c r="AL55" s="576">
        <v>25535</v>
      </c>
      <c r="AM55" s="576">
        <v>413568</v>
      </c>
      <c r="AN55" s="621">
        <v>1882</v>
      </c>
      <c r="AO55" s="581" t="s">
        <v>31</v>
      </c>
      <c r="AP55" s="582" t="s">
        <v>26</v>
      </c>
      <c r="AQ55" s="545"/>
      <c r="AR55" s="596"/>
    </row>
    <row r="56" spans="1:44" ht="15.75">
      <c r="A56" s="764" t="s">
        <v>26</v>
      </c>
      <c r="B56" s="579" t="s">
        <v>26</v>
      </c>
      <c r="C56" s="1902" t="s">
        <v>168</v>
      </c>
      <c r="D56" s="638">
        <v>3416607</v>
      </c>
      <c r="E56" s="576">
        <v>1433505</v>
      </c>
      <c r="F56" s="576">
        <v>1983102</v>
      </c>
      <c r="G56" s="576">
        <v>1502931</v>
      </c>
      <c r="H56" s="576">
        <v>305811</v>
      </c>
      <c r="I56" s="576">
        <v>77891</v>
      </c>
      <c r="J56" s="576">
        <v>96469</v>
      </c>
      <c r="K56" s="576">
        <v>2948303</v>
      </c>
      <c r="L56" s="621">
        <v>468304</v>
      </c>
      <c r="M56" s="581" t="s">
        <v>32</v>
      </c>
      <c r="N56" s="582" t="s">
        <v>26</v>
      </c>
      <c r="O56" s="764" t="s">
        <v>26</v>
      </c>
      <c r="P56" s="579" t="s">
        <v>26</v>
      </c>
      <c r="Q56" s="1902" t="s">
        <v>168</v>
      </c>
      <c r="R56" s="638">
        <v>1656716</v>
      </c>
      <c r="S56" s="576">
        <v>409766</v>
      </c>
      <c r="T56" s="576">
        <v>1246950</v>
      </c>
      <c r="U56" s="576">
        <v>1123477</v>
      </c>
      <c r="V56" s="576">
        <v>14580</v>
      </c>
      <c r="W56" s="576">
        <v>36212</v>
      </c>
      <c r="X56" s="576">
        <v>72681</v>
      </c>
      <c r="Y56" s="576">
        <v>1495384</v>
      </c>
      <c r="Z56" s="621">
        <v>161332</v>
      </c>
      <c r="AA56" s="581" t="s">
        <v>32</v>
      </c>
      <c r="AB56" s="582" t="s">
        <v>26</v>
      </c>
      <c r="AC56" s="764" t="s">
        <v>26</v>
      </c>
      <c r="AD56" s="579" t="s">
        <v>26</v>
      </c>
      <c r="AE56" s="1902" t="s">
        <v>168</v>
      </c>
      <c r="AF56" s="638">
        <v>446529</v>
      </c>
      <c r="AG56" s="576">
        <v>344936</v>
      </c>
      <c r="AH56" s="576">
        <v>101593</v>
      </c>
      <c r="AI56" s="576">
        <v>2989</v>
      </c>
      <c r="AJ56" s="576">
        <v>76</v>
      </c>
      <c r="AK56" s="576">
        <v>72389</v>
      </c>
      <c r="AL56" s="576">
        <v>26139</v>
      </c>
      <c r="AM56" s="576">
        <v>444469</v>
      </c>
      <c r="AN56" s="621">
        <v>2060</v>
      </c>
      <c r="AO56" s="581" t="s">
        <v>32</v>
      </c>
      <c r="AP56" s="582" t="s">
        <v>26</v>
      </c>
      <c r="AQ56" s="545"/>
      <c r="AR56" s="596"/>
    </row>
    <row r="57" spans="1:44" ht="15.75">
      <c r="A57" s="764" t="s">
        <v>26</v>
      </c>
      <c r="B57" s="579" t="s">
        <v>26</v>
      </c>
      <c r="C57" s="1902" t="s">
        <v>169</v>
      </c>
      <c r="D57" s="638">
        <v>3392536</v>
      </c>
      <c r="E57" s="576">
        <v>1458824</v>
      </c>
      <c r="F57" s="576">
        <v>1933712</v>
      </c>
      <c r="G57" s="576">
        <v>1477649</v>
      </c>
      <c r="H57" s="576">
        <v>303507</v>
      </c>
      <c r="I57" s="576">
        <v>81807</v>
      </c>
      <c r="J57" s="576">
        <v>70749</v>
      </c>
      <c r="K57" s="576">
        <v>2961315</v>
      </c>
      <c r="L57" s="621">
        <v>431221</v>
      </c>
      <c r="M57" s="581" t="s">
        <v>33</v>
      </c>
      <c r="N57" s="582" t="s">
        <v>26</v>
      </c>
      <c r="O57" s="764" t="s">
        <v>26</v>
      </c>
      <c r="P57" s="579" t="s">
        <v>26</v>
      </c>
      <c r="Q57" s="1902" t="s">
        <v>169</v>
      </c>
      <c r="R57" s="638">
        <v>1538031</v>
      </c>
      <c r="S57" s="576">
        <v>365072</v>
      </c>
      <c r="T57" s="576">
        <v>1172959</v>
      </c>
      <c r="U57" s="576">
        <v>1051684</v>
      </c>
      <c r="V57" s="576">
        <v>12337</v>
      </c>
      <c r="W57" s="576">
        <v>45380</v>
      </c>
      <c r="X57" s="576">
        <v>63558</v>
      </c>
      <c r="Y57" s="576">
        <v>1356877</v>
      </c>
      <c r="Z57" s="621">
        <v>181154</v>
      </c>
      <c r="AA57" s="581" t="s">
        <v>33</v>
      </c>
      <c r="AB57" s="582" t="s">
        <v>26</v>
      </c>
      <c r="AC57" s="764" t="s">
        <v>26</v>
      </c>
      <c r="AD57" s="579" t="s">
        <v>26</v>
      </c>
      <c r="AE57" s="1902" t="s">
        <v>169</v>
      </c>
      <c r="AF57" s="638">
        <v>473162</v>
      </c>
      <c r="AG57" s="576">
        <v>359521</v>
      </c>
      <c r="AH57" s="576">
        <v>113641</v>
      </c>
      <c r="AI57" s="576">
        <v>2829</v>
      </c>
      <c r="AJ57" s="576">
        <v>857</v>
      </c>
      <c r="AK57" s="576">
        <v>81811</v>
      </c>
      <c r="AL57" s="576">
        <v>28144</v>
      </c>
      <c r="AM57" s="576">
        <v>449583</v>
      </c>
      <c r="AN57" s="621">
        <v>23579</v>
      </c>
      <c r="AO57" s="581" t="s">
        <v>33</v>
      </c>
      <c r="AP57" s="582" t="s">
        <v>26</v>
      </c>
      <c r="AQ57" s="545"/>
      <c r="AR57" s="596"/>
    </row>
    <row r="58" spans="1:44" ht="15.75">
      <c r="A58" s="764">
        <v>1</v>
      </c>
      <c r="B58" s="579" t="s">
        <v>2159</v>
      </c>
      <c r="C58" s="1902" t="s">
        <v>2163</v>
      </c>
      <c r="D58" s="638">
        <v>3321158</v>
      </c>
      <c r="E58" s="576">
        <v>1431262</v>
      </c>
      <c r="F58" s="576">
        <v>1889896</v>
      </c>
      <c r="G58" s="576">
        <v>1442794</v>
      </c>
      <c r="H58" s="576">
        <v>290524</v>
      </c>
      <c r="I58" s="576">
        <v>98087</v>
      </c>
      <c r="J58" s="576">
        <v>58491</v>
      </c>
      <c r="K58" s="576">
        <v>2838663</v>
      </c>
      <c r="L58" s="621">
        <v>482495</v>
      </c>
      <c r="M58" s="581" t="s">
        <v>34</v>
      </c>
      <c r="N58" s="582" t="s">
        <v>26</v>
      </c>
      <c r="O58" s="764">
        <v>1</v>
      </c>
      <c r="P58" s="579" t="s">
        <v>2159</v>
      </c>
      <c r="Q58" s="1902" t="s">
        <v>2163</v>
      </c>
      <c r="R58" s="638">
        <v>1467710</v>
      </c>
      <c r="S58" s="576">
        <v>382856</v>
      </c>
      <c r="T58" s="576">
        <v>1084854</v>
      </c>
      <c r="U58" s="576">
        <v>946116</v>
      </c>
      <c r="V58" s="576">
        <v>15361</v>
      </c>
      <c r="W58" s="576">
        <v>56096</v>
      </c>
      <c r="X58" s="576">
        <v>67281</v>
      </c>
      <c r="Y58" s="576">
        <v>1262274</v>
      </c>
      <c r="Z58" s="621">
        <v>205436</v>
      </c>
      <c r="AA58" s="581" t="s">
        <v>34</v>
      </c>
      <c r="AB58" s="582" t="s">
        <v>26</v>
      </c>
      <c r="AC58" s="764">
        <v>1</v>
      </c>
      <c r="AD58" s="579" t="s">
        <v>2159</v>
      </c>
      <c r="AE58" s="1902" t="s">
        <v>2163</v>
      </c>
      <c r="AF58" s="638">
        <v>508851</v>
      </c>
      <c r="AG58" s="576">
        <v>370570</v>
      </c>
      <c r="AH58" s="576">
        <v>138281</v>
      </c>
      <c r="AI58" s="576">
        <v>2945</v>
      </c>
      <c r="AJ58" s="576">
        <v>104</v>
      </c>
      <c r="AK58" s="576">
        <v>102583</v>
      </c>
      <c r="AL58" s="576">
        <v>32649</v>
      </c>
      <c r="AM58" s="576">
        <v>482305</v>
      </c>
      <c r="AN58" s="621">
        <v>26546</v>
      </c>
      <c r="AO58" s="581" t="s">
        <v>34</v>
      </c>
      <c r="AP58" s="582" t="s">
        <v>26</v>
      </c>
      <c r="AQ58" s="545"/>
      <c r="AR58" s="596"/>
    </row>
    <row r="59" spans="1:44" ht="16.5" customHeight="1">
      <c r="A59" s="764" t="s">
        <v>26</v>
      </c>
      <c r="B59" s="579" t="s">
        <v>26</v>
      </c>
      <c r="C59" s="1902" t="s">
        <v>170</v>
      </c>
      <c r="D59" s="638">
        <v>3143817</v>
      </c>
      <c r="E59" s="576">
        <v>1402684</v>
      </c>
      <c r="F59" s="576">
        <v>1741133</v>
      </c>
      <c r="G59" s="576">
        <v>1274582</v>
      </c>
      <c r="H59" s="576">
        <v>292379</v>
      </c>
      <c r="I59" s="576">
        <v>90692</v>
      </c>
      <c r="J59" s="576">
        <v>83480</v>
      </c>
      <c r="K59" s="576">
        <v>2698754</v>
      </c>
      <c r="L59" s="621">
        <v>445063</v>
      </c>
      <c r="M59" s="581" t="s">
        <v>35</v>
      </c>
      <c r="N59" s="582" t="s">
        <v>26</v>
      </c>
      <c r="O59" s="764" t="s">
        <v>26</v>
      </c>
      <c r="P59" s="579" t="s">
        <v>26</v>
      </c>
      <c r="Q59" s="1902" t="s">
        <v>170</v>
      </c>
      <c r="R59" s="638">
        <v>1377300</v>
      </c>
      <c r="S59" s="576">
        <v>397861</v>
      </c>
      <c r="T59" s="576">
        <v>979439</v>
      </c>
      <c r="U59" s="576">
        <v>851916</v>
      </c>
      <c r="V59" s="576">
        <v>15085</v>
      </c>
      <c r="W59" s="576">
        <v>47658</v>
      </c>
      <c r="X59" s="576">
        <v>64780</v>
      </c>
      <c r="Y59" s="576">
        <v>1194005</v>
      </c>
      <c r="Z59" s="621">
        <v>183295</v>
      </c>
      <c r="AA59" s="581" t="s">
        <v>35</v>
      </c>
      <c r="AB59" s="582" t="s">
        <v>26</v>
      </c>
      <c r="AC59" s="764" t="s">
        <v>26</v>
      </c>
      <c r="AD59" s="579" t="s">
        <v>26</v>
      </c>
      <c r="AE59" s="1902" t="s">
        <v>170</v>
      </c>
      <c r="AF59" s="638">
        <v>502963</v>
      </c>
      <c r="AG59" s="576">
        <v>362667</v>
      </c>
      <c r="AH59" s="576">
        <v>140296</v>
      </c>
      <c r="AI59" s="576">
        <v>3095</v>
      </c>
      <c r="AJ59" s="576">
        <v>432</v>
      </c>
      <c r="AK59" s="576">
        <v>105741</v>
      </c>
      <c r="AL59" s="576">
        <v>31028</v>
      </c>
      <c r="AM59" s="576">
        <v>478621</v>
      </c>
      <c r="AN59" s="621">
        <v>24342</v>
      </c>
      <c r="AO59" s="581" t="s">
        <v>35</v>
      </c>
      <c r="AP59" s="582" t="s">
        <v>26</v>
      </c>
      <c r="AQ59" s="545"/>
      <c r="AR59" s="596"/>
    </row>
    <row r="60" spans="1:44" ht="15.75" customHeight="1">
      <c r="A60" s="764" t="s">
        <v>26</v>
      </c>
      <c r="B60" s="579" t="s">
        <v>26</v>
      </c>
      <c r="C60" s="1902" t="s">
        <v>171</v>
      </c>
      <c r="D60" s="638">
        <v>3620462</v>
      </c>
      <c r="E60" s="576">
        <v>1498727</v>
      </c>
      <c r="F60" s="576">
        <v>2121735</v>
      </c>
      <c r="G60" s="576">
        <v>1626649</v>
      </c>
      <c r="H60" s="576">
        <v>293819</v>
      </c>
      <c r="I60" s="576">
        <v>102312</v>
      </c>
      <c r="J60" s="576">
        <v>98955</v>
      </c>
      <c r="K60" s="576">
        <v>3148646</v>
      </c>
      <c r="L60" s="621">
        <v>471816</v>
      </c>
      <c r="M60" s="581" t="s">
        <v>36</v>
      </c>
      <c r="N60" s="582" t="s">
        <v>26</v>
      </c>
      <c r="O60" s="764" t="s">
        <v>26</v>
      </c>
      <c r="P60" s="579" t="s">
        <v>26</v>
      </c>
      <c r="Q60" s="1902" t="s">
        <v>171</v>
      </c>
      <c r="R60" s="638">
        <v>1615060</v>
      </c>
      <c r="S60" s="576">
        <v>375889</v>
      </c>
      <c r="T60" s="576">
        <v>1239171</v>
      </c>
      <c r="U60" s="576">
        <v>1112520</v>
      </c>
      <c r="V60" s="576">
        <v>16198</v>
      </c>
      <c r="W60" s="576">
        <v>42699</v>
      </c>
      <c r="X60" s="576">
        <v>67754</v>
      </c>
      <c r="Y60" s="576">
        <v>1407776</v>
      </c>
      <c r="Z60" s="621">
        <v>207284</v>
      </c>
      <c r="AA60" s="581" t="s">
        <v>36</v>
      </c>
      <c r="AB60" s="582" t="s">
        <v>26</v>
      </c>
      <c r="AC60" s="764" t="s">
        <v>26</v>
      </c>
      <c r="AD60" s="579" t="s">
        <v>26</v>
      </c>
      <c r="AE60" s="1902" t="s">
        <v>171</v>
      </c>
      <c r="AF60" s="638">
        <v>464403</v>
      </c>
      <c r="AG60" s="576">
        <v>314140</v>
      </c>
      <c r="AH60" s="576">
        <v>150263</v>
      </c>
      <c r="AI60" s="576">
        <v>3226</v>
      </c>
      <c r="AJ60" s="576">
        <v>660</v>
      </c>
      <c r="AK60" s="576">
        <v>115108</v>
      </c>
      <c r="AL60" s="576">
        <v>31269</v>
      </c>
      <c r="AM60" s="576">
        <v>437741</v>
      </c>
      <c r="AN60" s="621">
        <v>26662</v>
      </c>
      <c r="AO60" s="581" t="s">
        <v>36</v>
      </c>
      <c r="AP60" s="582" t="s">
        <v>26</v>
      </c>
      <c r="AQ60" s="545"/>
      <c r="AR60" s="596"/>
    </row>
    <row r="61" spans="1:44" ht="15.75">
      <c r="A61" s="764" t="s">
        <v>26</v>
      </c>
      <c r="B61" s="579" t="s">
        <v>26</v>
      </c>
      <c r="C61" s="1902" t="s">
        <v>172</v>
      </c>
      <c r="D61" s="638">
        <v>3832163</v>
      </c>
      <c r="E61" s="576">
        <v>1590684</v>
      </c>
      <c r="F61" s="576">
        <v>2241479</v>
      </c>
      <c r="G61" s="576">
        <v>1747080</v>
      </c>
      <c r="H61" s="576">
        <v>307556</v>
      </c>
      <c r="I61" s="576">
        <v>88000</v>
      </c>
      <c r="J61" s="576">
        <v>98843</v>
      </c>
      <c r="K61" s="576">
        <v>3267567</v>
      </c>
      <c r="L61" s="621">
        <v>564596</v>
      </c>
      <c r="M61" s="581" t="s">
        <v>37</v>
      </c>
      <c r="N61" s="582" t="s">
        <v>26</v>
      </c>
      <c r="O61" s="764" t="s">
        <v>26</v>
      </c>
      <c r="P61" s="579" t="s">
        <v>26</v>
      </c>
      <c r="Q61" s="1902" t="s">
        <v>172</v>
      </c>
      <c r="R61" s="638">
        <v>1685814</v>
      </c>
      <c r="S61" s="576">
        <v>342100</v>
      </c>
      <c r="T61" s="576">
        <v>1343714</v>
      </c>
      <c r="U61" s="576">
        <v>1229351</v>
      </c>
      <c r="V61" s="576">
        <v>15934</v>
      </c>
      <c r="W61" s="576">
        <v>29955</v>
      </c>
      <c r="X61" s="576">
        <v>68474</v>
      </c>
      <c r="Y61" s="576">
        <v>1434448</v>
      </c>
      <c r="Z61" s="621">
        <v>251366</v>
      </c>
      <c r="AA61" s="581" t="s">
        <v>37</v>
      </c>
      <c r="AB61" s="582" t="s">
        <v>26</v>
      </c>
      <c r="AC61" s="764" t="s">
        <v>26</v>
      </c>
      <c r="AD61" s="579" t="s">
        <v>26</v>
      </c>
      <c r="AE61" s="1902" t="s">
        <v>172</v>
      </c>
      <c r="AF61" s="638">
        <v>494175</v>
      </c>
      <c r="AG61" s="576">
        <v>357303</v>
      </c>
      <c r="AH61" s="576">
        <v>136872</v>
      </c>
      <c r="AI61" s="576">
        <v>3094</v>
      </c>
      <c r="AJ61" s="576">
        <v>255</v>
      </c>
      <c r="AK61" s="576">
        <v>102203</v>
      </c>
      <c r="AL61" s="576">
        <v>31320</v>
      </c>
      <c r="AM61" s="576">
        <v>475692</v>
      </c>
      <c r="AN61" s="621">
        <v>18483</v>
      </c>
      <c r="AO61" s="581" t="s">
        <v>37</v>
      </c>
      <c r="AP61" s="582" t="s">
        <v>26</v>
      </c>
      <c r="AQ61" s="545"/>
      <c r="AR61" s="596"/>
    </row>
    <row r="62" spans="1:44" ht="15.75">
      <c r="A62" s="764" t="s">
        <v>26</v>
      </c>
      <c r="B62" s="579" t="s">
        <v>26</v>
      </c>
      <c r="C62" s="1902" t="s">
        <v>173</v>
      </c>
      <c r="D62" s="638">
        <v>3490869</v>
      </c>
      <c r="E62" s="576">
        <v>1447035</v>
      </c>
      <c r="F62" s="576">
        <v>2043834</v>
      </c>
      <c r="G62" s="576">
        <v>1562649</v>
      </c>
      <c r="H62" s="576">
        <v>315143</v>
      </c>
      <c r="I62" s="576">
        <v>78662</v>
      </c>
      <c r="J62" s="576">
        <v>87380</v>
      </c>
      <c r="K62" s="576">
        <v>2940024</v>
      </c>
      <c r="L62" s="621">
        <v>550845</v>
      </c>
      <c r="M62" s="581" t="s">
        <v>38</v>
      </c>
      <c r="N62" s="582" t="s">
        <v>26</v>
      </c>
      <c r="O62" s="764" t="s">
        <v>26</v>
      </c>
      <c r="P62" s="579" t="s">
        <v>26</v>
      </c>
      <c r="Q62" s="1902" t="s">
        <v>173</v>
      </c>
      <c r="R62" s="638">
        <v>1573981</v>
      </c>
      <c r="S62" s="576">
        <v>339155</v>
      </c>
      <c r="T62" s="576">
        <v>1234826</v>
      </c>
      <c r="U62" s="576">
        <v>1129124</v>
      </c>
      <c r="V62" s="576">
        <v>13298</v>
      </c>
      <c r="W62" s="576">
        <v>29697</v>
      </c>
      <c r="X62" s="576">
        <v>62707</v>
      </c>
      <c r="Y62" s="576">
        <v>1326268</v>
      </c>
      <c r="Z62" s="621">
        <v>247713</v>
      </c>
      <c r="AA62" s="581" t="s">
        <v>38</v>
      </c>
      <c r="AB62" s="582" t="s">
        <v>26</v>
      </c>
      <c r="AC62" s="764" t="s">
        <v>26</v>
      </c>
      <c r="AD62" s="579" t="s">
        <v>26</v>
      </c>
      <c r="AE62" s="1902" t="s">
        <v>173</v>
      </c>
      <c r="AF62" s="638">
        <v>474880</v>
      </c>
      <c r="AG62" s="576">
        <v>347988</v>
      </c>
      <c r="AH62" s="576">
        <v>126892</v>
      </c>
      <c r="AI62" s="576">
        <v>2894</v>
      </c>
      <c r="AJ62" s="576">
        <v>302</v>
      </c>
      <c r="AK62" s="576">
        <v>95803</v>
      </c>
      <c r="AL62" s="576">
        <v>27893</v>
      </c>
      <c r="AM62" s="576">
        <v>453556</v>
      </c>
      <c r="AN62" s="621">
        <v>21324</v>
      </c>
      <c r="AO62" s="581" t="s">
        <v>38</v>
      </c>
      <c r="AP62" s="582" t="s">
        <v>26</v>
      </c>
      <c r="AQ62" s="545"/>
      <c r="AR62" s="596"/>
    </row>
    <row r="63" spans="1:44" ht="16.5" customHeight="1">
      <c r="A63" s="764" t="s">
        <v>26</v>
      </c>
      <c r="B63" s="579" t="s">
        <v>26</v>
      </c>
      <c r="C63" s="1902" t="s">
        <v>174</v>
      </c>
      <c r="D63" s="638">
        <v>3504133</v>
      </c>
      <c r="E63" s="576">
        <v>1481006</v>
      </c>
      <c r="F63" s="576">
        <v>2023127</v>
      </c>
      <c r="G63" s="576">
        <v>1557883</v>
      </c>
      <c r="H63" s="576">
        <v>298447</v>
      </c>
      <c r="I63" s="576">
        <v>73101</v>
      </c>
      <c r="J63" s="576">
        <v>93696</v>
      </c>
      <c r="K63" s="576">
        <v>2998703</v>
      </c>
      <c r="L63" s="621">
        <v>505430</v>
      </c>
      <c r="M63" s="581" t="s">
        <v>39</v>
      </c>
      <c r="N63" s="582" t="s">
        <v>26</v>
      </c>
      <c r="O63" s="764" t="s">
        <v>26</v>
      </c>
      <c r="P63" s="579" t="s">
        <v>26</v>
      </c>
      <c r="Q63" s="1902" t="s">
        <v>174</v>
      </c>
      <c r="R63" s="638">
        <v>1656088</v>
      </c>
      <c r="S63" s="576">
        <v>372536</v>
      </c>
      <c r="T63" s="576">
        <v>1283552</v>
      </c>
      <c r="U63" s="576">
        <v>1169625</v>
      </c>
      <c r="V63" s="576">
        <v>7028</v>
      </c>
      <c r="W63" s="576">
        <v>31639</v>
      </c>
      <c r="X63" s="576">
        <v>75260</v>
      </c>
      <c r="Y63" s="576">
        <v>1411800</v>
      </c>
      <c r="Z63" s="621">
        <v>244288</v>
      </c>
      <c r="AA63" s="581" t="s">
        <v>39</v>
      </c>
      <c r="AB63" s="582" t="s">
        <v>26</v>
      </c>
      <c r="AC63" s="764" t="s">
        <v>26</v>
      </c>
      <c r="AD63" s="579" t="s">
        <v>26</v>
      </c>
      <c r="AE63" s="1902" t="s">
        <v>174</v>
      </c>
      <c r="AF63" s="638">
        <v>487220</v>
      </c>
      <c r="AG63" s="576">
        <v>367361</v>
      </c>
      <c r="AH63" s="576">
        <v>119859</v>
      </c>
      <c r="AI63" s="576">
        <v>3634</v>
      </c>
      <c r="AJ63" s="576">
        <v>761</v>
      </c>
      <c r="AK63" s="576">
        <v>89190</v>
      </c>
      <c r="AL63" s="576">
        <v>26274</v>
      </c>
      <c r="AM63" s="576">
        <v>463919</v>
      </c>
      <c r="AN63" s="621">
        <v>23301</v>
      </c>
      <c r="AO63" s="581" t="s">
        <v>39</v>
      </c>
      <c r="AP63" s="582" t="s">
        <v>26</v>
      </c>
      <c r="AQ63" s="545"/>
      <c r="AR63" s="596"/>
    </row>
    <row r="64" spans="1:44" ht="15.75">
      <c r="A64" s="764" t="s">
        <v>26</v>
      </c>
      <c r="B64" s="579" t="s">
        <v>26</v>
      </c>
      <c r="C64" s="1902" t="s">
        <v>175</v>
      </c>
      <c r="D64" s="638">
        <v>3440949</v>
      </c>
      <c r="E64" s="576">
        <v>1453849</v>
      </c>
      <c r="F64" s="576">
        <v>1987100</v>
      </c>
      <c r="G64" s="576">
        <v>1601382</v>
      </c>
      <c r="H64" s="576">
        <v>260871</v>
      </c>
      <c r="I64" s="576">
        <v>59006</v>
      </c>
      <c r="J64" s="576">
        <v>65841</v>
      </c>
      <c r="K64" s="576">
        <v>2967039</v>
      </c>
      <c r="L64" s="621">
        <v>473910</v>
      </c>
      <c r="M64" s="581" t="s">
        <v>40</v>
      </c>
      <c r="N64" s="582" t="s">
        <v>26</v>
      </c>
      <c r="O64" s="764" t="s">
        <v>26</v>
      </c>
      <c r="P64" s="579" t="s">
        <v>26</v>
      </c>
      <c r="Q64" s="1902" t="s">
        <v>175</v>
      </c>
      <c r="R64" s="638">
        <v>1639607</v>
      </c>
      <c r="S64" s="576">
        <v>375282</v>
      </c>
      <c r="T64" s="576">
        <v>1264325</v>
      </c>
      <c r="U64" s="576">
        <v>1154465</v>
      </c>
      <c r="V64" s="576">
        <v>10696</v>
      </c>
      <c r="W64" s="576">
        <v>25338</v>
      </c>
      <c r="X64" s="576">
        <v>73826</v>
      </c>
      <c r="Y64" s="576">
        <v>1430839</v>
      </c>
      <c r="Z64" s="621">
        <v>208768</v>
      </c>
      <c r="AA64" s="581" t="s">
        <v>40</v>
      </c>
      <c r="AB64" s="582" t="s">
        <v>26</v>
      </c>
      <c r="AC64" s="764" t="s">
        <v>26</v>
      </c>
      <c r="AD64" s="579" t="s">
        <v>26</v>
      </c>
      <c r="AE64" s="1902" t="s">
        <v>175</v>
      </c>
      <c r="AF64" s="638">
        <v>438896</v>
      </c>
      <c r="AG64" s="576">
        <v>312956</v>
      </c>
      <c r="AH64" s="576">
        <v>125940</v>
      </c>
      <c r="AI64" s="576">
        <v>3801</v>
      </c>
      <c r="AJ64" s="576">
        <v>2970</v>
      </c>
      <c r="AK64" s="576">
        <v>101421</v>
      </c>
      <c r="AL64" s="576">
        <v>17748</v>
      </c>
      <c r="AM64" s="576">
        <v>419008</v>
      </c>
      <c r="AN64" s="621">
        <v>19888</v>
      </c>
      <c r="AO64" s="581" t="s">
        <v>40</v>
      </c>
      <c r="AP64" s="582" t="s">
        <v>26</v>
      </c>
      <c r="AQ64" s="545"/>
      <c r="AR64" s="596"/>
    </row>
    <row r="65" spans="1:44" ht="15.75">
      <c r="A65" s="1903" t="s">
        <v>26</v>
      </c>
      <c r="B65" s="588" t="s">
        <v>26</v>
      </c>
      <c r="C65" s="1904" t="s">
        <v>176</v>
      </c>
      <c r="D65" s="592">
        <v>3612700</v>
      </c>
      <c r="E65" s="589">
        <v>1556503</v>
      </c>
      <c r="F65" s="589">
        <v>2056197</v>
      </c>
      <c r="G65" s="589">
        <v>1631247</v>
      </c>
      <c r="H65" s="589">
        <v>295474</v>
      </c>
      <c r="I65" s="589">
        <v>63561</v>
      </c>
      <c r="J65" s="589">
        <v>65915</v>
      </c>
      <c r="K65" s="589">
        <v>3125029</v>
      </c>
      <c r="L65" s="624">
        <v>487671</v>
      </c>
      <c r="M65" s="590" t="s">
        <v>41</v>
      </c>
      <c r="N65" s="591" t="s">
        <v>26</v>
      </c>
      <c r="O65" s="1903" t="s">
        <v>26</v>
      </c>
      <c r="P65" s="588" t="s">
        <v>26</v>
      </c>
      <c r="Q65" s="1904" t="s">
        <v>176</v>
      </c>
      <c r="R65" s="592">
        <v>1703216</v>
      </c>
      <c r="S65" s="589">
        <v>390292</v>
      </c>
      <c r="T65" s="589">
        <v>1312924</v>
      </c>
      <c r="U65" s="589">
        <v>1199407</v>
      </c>
      <c r="V65" s="589">
        <v>15193</v>
      </c>
      <c r="W65" s="589">
        <v>30562</v>
      </c>
      <c r="X65" s="589">
        <v>67762</v>
      </c>
      <c r="Y65" s="589">
        <v>1463288</v>
      </c>
      <c r="Z65" s="624">
        <v>239928</v>
      </c>
      <c r="AA65" s="590" t="s">
        <v>41</v>
      </c>
      <c r="AB65" s="591" t="s">
        <v>26</v>
      </c>
      <c r="AC65" s="1903" t="s">
        <v>26</v>
      </c>
      <c r="AD65" s="588" t="s">
        <v>26</v>
      </c>
      <c r="AE65" s="1904" t="s">
        <v>176</v>
      </c>
      <c r="AF65" s="592">
        <v>496575</v>
      </c>
      <c r="AG65" s="589">
        <v>375565</v>
      </c>
      <c r="AH65" s="589">
        <v>121010</v>
      </c>
      <c r="AI65" s="589">
        <v>3141</v>
      </c>
      <c r="AJ65" s="589">
        <v>774</v>
      </c>
      <c r="AK65" s="589">
        <v>88760</v>
      </c>
      <c r="AL65" s="589">
        <v>28335</v>
      </c>
      <c r="AM65" s="589">
        <v>477782</v>
      </c>
      <c r="AN65" s="624">
        <v>18793</v>
      </c>
      <c r="AO65" s="590" t="s">
        <v>41</v>
      </c>
      <c r="AP65" s="591" t="s">
        <v>26</v>
      </c>
      <c r="AQ65" s="545"/>
      <c r="AR65" s="596"/>
    </row>
    <row r="66" spans="1:44" s="1783" customFormat="1" ht="15.75" customHeight="1">
      <c r="A66" s="775"/>
      <c r="B66" s="775"/>
      <c r="C66" s="775"/>
      <c r="D66" s="708"/>
      <c r="E66" s="708"/>
      <c r="F66" s="708"/>
      <c r="G66" s="708"/>
      <c r="H66" s="708"/>
      <c r="I66" s="708"/>
      <c r="J66" s="708"/>
      <c r="K66" s="708"/>
      <c r="L66" s="708"/>
      <c r="M66" s="768"/>
      <c r="N66" s="639"/>
      <c r="O66" s="708"/>
      <c r="P66" s="708"/>
      <c r="Q66" s="708"/>
      <c r="R66" s="708"/>
      <c r="S66" s="708"/>
      <c r="T66" s="708"/>
      <c r="U66" s="708"/>
      <c r="V66" s="708"/>
      <c r="W66" s="708"/>
      <c r="X66" s="708"/>
      <c r="Y66" s="708"/>
      <c r="Z66" s="708"/>
      <c r="AA66" s="768"/>
      <c r="AB66" s="639"/>
      <c r="AC66" s="708"/>
      <c r="AD66" s="708"/>
      <c r="AE66" s="776"/>
      <c r="AF66" s="708"/>
      <c r="AG66" s="708"/>
      <c r="AH66" s="708"/>
      <c r="AI66" s="708"/>
      <c r="AJ66" s="708"/>
      <c r="AK66" s="708"/>
      <c r="AL66" s="708"/>
      <c r="AM66" s="708"/>
      <c r="AN66" s="708"/>
      <c r="AO66" s="768"/>
      <c r="AP66" s="639"/>
    </row>
    <row r="67" spans="1:44" s="1783" customFormat="1" ht="18.75" customHeight="1">
      <c r="A67" s="777" t="s">
        <v>252</v>
      </c>
      <c r="B67" s="777"/>
      <c r="C67" s="777"/>
      <c r="D67" s="711" t="s">
        <v>1420</v>
      </c>
      <c r="E67" s="778"/>
      <c r="F67" s="778"/>
      <c r="G67" s="778"/>
      <c r="H67" s="778"/>
      <c r="I67" s="778"/>
      <c r="J67" s="778"/>
      <c r="K67" s="778"/>
      <c r="L67" s="778"/>
      <c r="M67" s="779"/>
      <c r="N67" s="780"/>
      <c r="O67" s="781" t="s">
        <v>253</v>
      </c>
      <c r="P67" s="781"/>
      <c r="Q67" s="781"/>
      <c r="R67" s="711" t="s">
        <v>1223</v>
      </c>
      <c r="S67" s="778"/>
      <c r="T67" s="778"/>
      <c r="U67" s="778"/>
      <c r="V67" s="778"/>
      <c r="W67" s="778"/>
      <c r="X67" s="778"/>
      <c r="Y67" s="778"/>
      <c r="Z67" s="778"/>
      <c r="AA67" s="779"/>
      <c r="AB67" s="780"/>
      <c r="AC67" s="781" t="s">
        <v>254</v>
      </c>
      <c r="AD67" s="782"/>
      <c r="AE67" s="783"/>
      <c r="AF67" s="710" t="s">
        <v>1225</v>
      </c>
      <c r="AG67" s="725"/>
      <c r="AH67" s="725"/>
      <c r="AI67" s="725"/>
      <c r="AJ67" s="725"/>
      <c r="AK67" s="725"/>
      <c r="AL67" s="725"/>
      <c r="AM67" s="725"/>
      <c r="AN67" s="725"/>
      <c r="AO67" s="779"/>
      <c r="AP67" s="780"/>
    </row>
    <row r="68" spans="1:44" ht="18.75" customHeight="1">
      <c r="A68" s="756">
        <v>42005</v>
      </c>
      <c r="B68" s="563">
        <v>42005</v>
      </c>
      <c r="C68" s="757">
        <v>42005</v>
      </c>
      <c r="D68" s="636">
        <v>6780518</v>
      </c>
      <c r="E68" s="564">
        <v>2677262</v>
      </c>
      <c r="F68" s="564">
        <v>4103256</v>
      </c>
      <c r="G68" s="564">
        <v>3223673</v>
      </c>
      <c r="H68" s="564">
        <v>868778</v>
      </c>
      <c r="I68" s="569" t="s">
        <v>21</v>
      </c>
      <c r="J68" s="564">
        <v>10805</v>
      </c>
      <c r="K68" s="564">
        <v>5991732</v>
      </c>
      <c r="L68" s="567">
        <v>788786</v>
      </c>
      <c r="M68" s="565">
        <v>42005</v>
      </c>
      <c r="N68" s="566">
        <v>42005</v>
      </c>
      <c r="O68" s="756">
        <v>42005</v>
      </c>
      <c r="P68" s="563">
        <v>42005</v>
      </c>
      <c r="Q68" s="757">
        <v>42005</v>
      </c>
      <c r="R68" s="636">
        <v>1696787</v>
      </c>
      <c r="S68" s="564">
        <v>1562960</v>
      </c>
      <c r="T68" s="564">
        <v>133827</v>
      </c>
      <c r="U68" s="564" t="s">
        <v>21</v>
      </c>
      <c r="V68" s="564">
        <v>76736</v>
      </c>
      <c r="W68" s="564">
        <v>56995</v>
      </c>
      <c r="X68" s="564">
        <v>96</v>
      </c>
      <c r="Y68" s="564">
        <v>1696026</v>
      </c>
      <c r="Z68" s="567">
        <v>761</v>
      </c>
      <c r="AA68" s="565">
        <v>42005</v>
      </c>
      <c r="AB68" s="566">
        <v>42005</v>
      </c>
      <c r="AC68" s="756">
        <v>42005</v>
      </c>
      <c r="AD68" s="563">
        <v>42005</v>
      </c>
      <c r="AE68" s="757">
        <v>42005</v>
      </c>
      <c r="AF68" s="636">
        <v>25538461</v>
      </c>
      <c r="AG68" s="564">
        <v>22549751</v>
      </c>
      <c r="AH68" s="564">
        <v>2988710</v>
      </c>
      <c r="AI68" s="564">
        <v>49926</v>
      </c>
      <c r="AJ68" s="564">
        <v>2895204</v>
      </c>
      <c r="AK68" s="564" t="s">
        <v>1755</v>
      </c>
      <c r="AL68" s="564">
        <v>43580</v>
      </c>
      <c r="AM68" s="564">
        <v>25530850</v>
      </c>
      <c r="AN68" s="567">
        <v>7611</v>
      </c>
      <c r="AO68" s="630">
        <v>42005</v>
      </c>
      <c r="AP68" s="631">
        <v>42005</v>
      </c>
      <c r="AQ68" s="549"/>
      <c r="AR68" s="596"/>
    </row>
    <row r="69" spans="1:44" ht="15.75">
      <c r="A69" s="758"/>
      <c r="B69" s="568">
        <v>42370</v>
      </c>
      <c r="C69" s="759"/>
      <c r="D69" s="570">
        <v>6559133</v>
      </c>
      <c r="E69" s="569">
        <v>2244815</v>
      </c>
      <c r="F69" s="569">
        <v>4314318</v>
      </c>
      <c r="G69" s="569">
        <v>3182590</v>
      </c>
      <c r="H69" s="569">
        <v>1107797</v>
      </c>
      <c r="I69" s="569" t="s">
        <v>21</v>
      </c>
      <c r="J69" s="569">
        <v>23931</v>
      </c>
      <c r="K69" s="569">
        <v>5833868</v>
      </c>
      <c r="L69" s="637">
        <v>725265</v>
      </c>
      <c r="M69" s="565">
        <v>42370</v>
      </c>
      <c r="N69" s="566">
        <v>42370</v>
      </c>
      <c r="O69" s="758"/>
      <c r="P69" s="568">
        <v>42370</v>
      </c>
      <c r="Q69" s="759"/>
      <c r="R69" s="570">
        <v>1728123</v>
      </c>
      <c r="S69" s="569">
        <v>1573217</v>
      </c>
      <c r="T69" s="569">
        <v>154906</v>
      </c>
      <c r="U69" s="569" t="s">
        <v>21</v>
      </c>
      <c r="V69" s="569">
        <v>93891</v>
      </c>
      <c r="W69" s="569">
        <v>60918</v>
      </c>
      <c r="X69" s="569">
        <v>97</v>
      </c>
      <c r="Y69" s="569">
        <v>1727099</v>
      </c>
      <c r="Z69" s="637">
        <v>1024</v>
      </c>
      <c r="AA69" s="565">
        <v>42370</v>
      </c>
      <c r="AB69" s="566">
        <v>42370</v>
      </c>
      <c r="AC69" s="758"/>
      <c r="AD69" s="568">
        <v>42370</v>
      </c>
      <c r="AE69" s="759"/>
      <c r="AF69" s="570">
        <v>26084325</v>
      </c>
      <c r="AG69" s="569">
        <v>22908428</v>
      </c>
      <c r="AH69" s="569">
        <v>3175897</v>
      </c>
      <c r="AI69" s="569">
        <v>42696</v>
      </c>
      <c r="AJ69" s="569">
        <v>3108650</v>
      </c>
      <c r="AK69" s="569" t="s">
        <v>22</v>
      </c>
      <c r="AL69" s="569">
        <v>24551</v>
      </c>
      <c r="AM69" s="569">
        <v>26078262</v>
      </c>
      <c r="AN69" s="637">
        <v>6063</v>
      </c>
      <c r="AO69" s="565">
        <v>42370</v>
      </c>
      <c r="AP69" s="566">
        <v>42370</v>
      </c>
      <c r="AQ69" s="735"/>
      <c r="AR69" s="596"/>
    </row>
    <row r="70" spans="1:44" ht="15.75">
      <c r="A70" s="758"/>
      <c r="B70" s="568">
        <v>42736</v>
      </c>
      <c r="C70" s="759"/>
      <c r="D70" s="570">
        <v>6580370</v>
      </c>
      <c r="E70" s="569">
        <v>2144819</v>
      </c>
      <c r="F70" s="569">
        <v>4435551</v>
      </c>
      <c r="G70" s="569">
        <v>3101548</v>
      </c>
      <c r="H70" s="569">
        <v>1320478</v>
      </c>
      <c r="I70" s="569" t="s">
        <v>21</v>
      </c>
      <c r="J70" s="569">
        <v>13525</v>
      </c>
      <c r="K70" s="569">
        <v>5810272</v>
      </c>
      <c r="L70" s="637">
        <v>770098</v>
      </c>
      <c r="M70" s="565">
        <v>42736</v>
      </c>
      <c r="N70" s="566">
        <v>42736</v>
      </c>
      <c r="O70" s="758"/>
      <c r="P70" s="568">
        <v>42736</v>
      </c>
      <c r="Q70" s="759"/>
      <c r="R70" s="570">
        <v>1738690</v>
      </c>
      <c r="S70" s="569">
        <v>1571256</v>
      </c>
      <c r="T70" s="569">
        <v>167434</v>
      </c>
      <c r="U70" s="569" t="s">
        <v>21</v>
      </c>
      <c r="V70" s="569">
        <v>101527</v>
      </c>
      <c r="W70" s="569">
        <v>65808</v>
      </c>
      <c r="X70" s="569">
        <v>99</v>
      </c>
      <c r="Y70" s="569">
        <v>1737681</v>
      </c>
      <c r="Z70" s="637">
        <v>1009</v>
      </c>
      <c r="AA70" s="565">
        <v>42736</v>
      </c>
      <c r="AB70" s="566">
        <v>42736</v>
      </c>
      <c r="AC70" s="758"/>
      <c r="AD70" s="568">
        <v>42736</v>
      </c>
      <c r="AE70" s="759"/>
      <c r="AF70" s="570">
        <v>26912255</v>
      </c>
      <c r="AG70" s="569">
        <v>23610721</v>
      </c>
      <c r="AH70" s="569">
        <v>3301534</v>
      </c>
      <c r="AI70" s="569">
        <v>51648</v>
      </c>
      <c r="AJ70" s="569">
        <v>3219215</v>
      </c>
      <c r="AK70" s="569" t="s">
        <v>22</v>
      </c>
      <c r="AL70" s="569">
        <v>30671</v>
      </c>
      <c r="AM70" s="569">
        <v>26889657</v>
      </c>
      <c r="AN70" s="637">
        <v>22598</v>
      </c>
      <c r="AO70" s="565">
        <v>42736</v>
      </c>
      <c r="AP70" s="566">
        <v>42736</v>
      </c>
      <c r="AQ70" s="735"/>
      <c r="AR70" s="596"/>
    </row>
    <row r="71" spans="1:44" ht="15.75">
      <c r="A71" s="758"/>
      <c r="B71" s="568">
        <v>43101</v>
      </c>
      <c r="C71" s="759"/>
      <c r="D71" s="570">
        <v>6518482</v>
      </c>
      <c r="E71" s="569">
        <v>2141578</v>
      </c>
      <c r="F71" s="569">
        <v>4376904</v>
      </c>
      <c r="G71" s="569">
        <v>3068680</v>
      </c>
      <c r="H71" s="569">
        <v>1297970</v>
      </c>
      <c r="I71" s="569" t="s">
        <v>21</v>
      </c>
      <c r="J71" s="569">
        <v>10254</v>
      </c>
      <c r="K71" s="569">
        <v>5740625</v>
      </c>
      <c r="L71" s="637">
        <v>777857</v>
      </c>
      <c r="M71" s="565">
        <v>43101</v>
      </c>
      <c r="N71" s="566">
        <v>43101</v>
      </c>
      <c r="O71" s="758"/>
      <c r="P71" s="568">
        <v>43101</v>
      </c>
      <c r="Q71" s="759"/>
      <c r="R71" s="570">
        <v>1662797</v>
      </c>
      <c r="S71" s="569">
        <v>1505884</v>
      </c>
      <c r="T71" s="569">
        <v>156913</v>
      </c>
      <c r="U71" s="569" t="s">
        <v>21</v>
      </c>
      <c r="V71" s="569">
        <v>101828</v>
      </c>
      <c r="W71" s="569">
        <v>54986</v>
      </c>
      <c r="X71" s="569">
        <v>99</v>
      </c>
      <c r="Y71" s="569">
        <v>1661790</v>
      </c>
      <c r="Z71" s="637">
        <v>1007</v>
      </c>
      <c r="AA71" s="565">
        <v>43101</v>
      </c>
      <c r="AB71" s="566">
        <v>43101</v>
      </c>
      <c r="AC71" s="758"/>
      <c r="AD71" s="568">
        <v>43101</v>
      </c>
      <c r="AE71" s="759"/>
      <c r="AF71" s="570">
        <v>27833846</v>
      </c>
      <c r="AG71" s="569">
        <v>24593720</v>
      </c>
      <c r="AH71" s="569">
        <v>3240126</v>
      </c>
      <c r="AI71" s="569">
        <v>55867</v>
      </c>
      <c r="AJ71" s="569">
        <v>3158246</v>
      </c>
      <c r="AK71" s="569" t="s">
        <v>22</v>
      </c>
      <c r="AL71" s="569">
        <v>26013</v>
      </c>
      <c r="AM71" s="569">
        <v>27769727</v>
      </c>
      <c r="AN71" s="637">
        <v>64119</v>
      </c>
      <c r="AO71" s="565">
        <v>43101</v>
      </c>
      <c r="AP71" s="566">
        <v>43101</v>
      </c>
      <c r="AQ71" s="735"/>
      <c r="AR71" s="596"/>
    </row>
    <row r="72" spans="1:44" ht="15.75">
      <c r="A72" s="756">
        <v>43586</v>
      </c>
      <c r="B72" s="568">
        <v>43586</v>
      </c>
      <c r="C72" s="759" t="s">
        <v>2159</v>
      </c>
      <c r="D72" s="570">
        <v>6207607</v>
      </c>
      <c r="E72" s="569">
        <v>2169607</v>
      </c>
      <c r="F72" s="569">
        <v>4038000</v>
      </c>
      <c r="G72" s="569">
        <v>2846360</v>
      </c>
      <c r="H72" s="569">
        <v>1179116</v>
      </c>
      <c r="I72" s="569" t="s">
        <v>21</v>
      </c>
      <c r="J72" s="569">
        <v>12524</v>
      </c>
      <c r="K72" s="569">
        <v>5495747</v>
      </c>
      <c r="L72" s="637">
        <v>711860</v>
      </c>
      <c r="M72" s="565">
        <v>43466</v>
      </c>
      <c r="N72" s="566">
        <v>43466</v>
      </c>
      <c r="O72" s="756">
        <v>43586</v>
      </c>
      <c r="P72" s="568">
        <v>43586</v>
      </c>
      <c r="Q72" s="759" t="s">
        <v>2159</v>
      </c>
      <c r="R72" s="570">
        <v>1510478</v>
      </c>
      <c r="S72" s="569">
        <v>1360277</v>
      </c>
      <c r="T72" s="569">
        <v>150201</v>
      </c>
      <c r="U72" s="569" t="s">
        <v>21</v>
      </c>
      <c r="V72" s="569">
        <v>87017</v>
      </c>
      <c r="W72" s="569">
        <v>63086</v>
      </c>
      <c r="X72" s="569">
        <v>98</v>
      </c>
      <c r="Y72" s="569">
        <v>1509763</v>
      </c>
      <c r="Z72" s="637">
        <v>715</v>
      </c>
      <c r="AA72" s="565">
        <v>43466</v>
      </c>
      <c r="AB72" s="566">
        <v>43466</v>
      </c>
      <c r="AC72" s="756">
        <v>43586</v>
      </c>
      <c r="AD72" s="568">
        <v>43586</v>
      </c>
      <c r="AE72" s="759" t="s">
        <v>2159</v>
      </c>
      <c r="AF72" s="570">
        <v>27783295</v>
      </c>
      <c r="AG72" s="569">
        <v>24548554</v>
      </c>
      <c r="AH72" s="569">
        <v>3234741</v>
      </c>
      <c r="AI72" s="569">
        <v>57107</v>
      </c>
      <c r="AJ72" s="569">
        <v>3150975</v>
      </c>
      <c r="AK72" s="569" t="s">
        <v>22</v>
      </c>
      <c r="AL72" s="569">
        <v>26659</v>
      </c>
      <c r="AM72" s="569">
        <v>27720652</v>
      </c>
      <c r="AN72" s="637">
        <v>62643</v>
      </c>
      <c r="AO72" s="565">
        <v>43466</v>
      </c>
      <c r="AP72" s="566">
        <v>43466</v>
      </c>
      <c r="AQ72" s="735"/>
      <c r="AR72" s="596"/>
    </row>
    <row r="73" spans="1:44" ht="7.5" customHeight="1">
      <c r="A73" s="760"/>
      <c r="B73" s="700"/>
      <c r="C73" s="761"/>
      <c r="D73" s="638"/>
      <c r="E73" s="576"/>
      <c r="F73" s="576"/>
      <c r="G73" s="576"/>
      <c r="H73" s="576"/>
      <c r="I73" s="576"/>
      <c r="J73" s="576"/>
      <c r="K73" s="576"/>
      <c r="L73" s="621"/>
      <c r="M73" s="573"/>
      <c r="N73" s="574"/>
      <c r="O73" s="760"/>
      <c r="P73" s="700"/>
      <c r="Q73" s="761"/>
      <c r="R73" s="638"/>
      <c r="S73" s="576"/>
      <c r="T73" s="576"/>
      <c r="U73" s="576"/>
      <c r="V73" s="576"/>
      <c r="W73" s="576"/>
      <c r="X73" s="576"/>
      <c r="Y73" s="576"/>
      <c r="Z73" s="621"/>
      <c r="AA73" s="573"/>
      <c r="AB73" s="574"/>
      <c r="AC73" s="760"/>
      <c r="AD73" s="700"/>
      <c r="AE73" s="761"/>
      <c r="AF73" s="638"/>
      <c r="AG73" s="576"/>
      <c r="AH73" s="576"/>
      <c r="AI73" s="576"/>
      <c r="AJ73" s="576"/>
      <c r="AK73" s="576" t="s">
        <v>22</v>
      </c>
      <c r="AL73" s="576"/>
      <c r="AM73" s="576"/>
      <c r="AN73" s="621"/>
      <c r="AO73" s="573"/>
      <c r="AP73" s="574"/>
      <c r="AQ73" s="735"/>
      <c r="AR73" s="596"/>
    </row>
    <row r="74" spans="1:44" ht="15.75">
      <c r="A74" s="762">
        <v>42826</v>
      </c>
      <c r="B74" s="575">
        <v>42826</v>
      </c>
      <c r="C74" s="763">
        <v>42826</v>
      </c>
      <c r="D74" s="638">
        <v>6603601</v>
      </c>
      <c r="E74" s="576">
        <v>2124872</v>
      </c>
      <c r="F74" s="576">
        <v>4478729</v>
      </c>
      <c r="G74" s="576">
        <v>3106318</v>
      </c>
      <c r="H74" s="576">
        <v>1358978</v>
      </c>
      <c r="I74" s="576" t="s">
        <v>21</v>
      </c>
      <c r="J74" s="576">
        <v>13433</v>
      </c>
      <c r="K74" s="576">
        <v>5821211</v>
      </c>
      <c r="L74" s="621">
        <v>782390</v>
      </c>
      <c r="M74" s="577">
        <v>42826</v>
      </c>
      <c r="N74" s="578">
        <v>42826</v>
      </c>
      <c r="O74" s="762">
        <v>42826</v>
      </c>
      <c r="P74" s="575">
        <v>42826</v>
      </c>
      <c r="Q74" s="763">
        <v>42826</v>
      </c>
      <c r="R74" s="638">
        <v>1695278</v>
      </c>
      <c r="S74" s="576">
        <v>1527920</v>
      </c>
      <c r="T74" s="576">
        <v>167358</v>
      </c>
      <c r="U74" s="576" t="s">
        <v>21</v>
      </c>
      <c r="V74" s="576">
        <v>103800</v>
      </c>
      <c r="W74" s="576">
        <v>63458</v>
      </c>
      <c r="X74" s="576">
        <v>100</v>
      </c>
      <c r="Y74" s="576">
        <v>1694273</v>
      </c>
      <c r="Z74" s="621">
        <v>1005</v>
      </c>
      <c r="AA74" s="577">
        <v>42826</v>
      </c>
      <c r="AB74" s="578">
        <v>42826</v>
      </c>
      <c r="AC74" s="762">
        <v>42826</v>
      </c>
      <c r="AD74" s="575">
        <v>42826</v>
      </c>
      <c r="AE74" s="763">
        <v>42826</v>
      </c>
      <c r="AF74" s="638">
        <v>27075435</v>
      </c>
      <c r="AG74" s="576">
        <v>23796010</v>
      </c>
      <c r="AH74" s="576">
        <v>3279425</v>
      </c>
      <c r="AI74" s="576">
        <v>51459</v>
      </c>
      <c r="AJ74" s="576">
        <v>3198435</v>
      </c>
      <c r="AK74" s="576" t="s">
        <v>22</v>
      </c>
      <c r="AL74" s="576">
        <v>29531</v>
      </c>
      <c r="AM74" s="576">
        <v>27039816</v>
      </c>
      <c r="AN74" s="621">
        <v>35619</v>
      </c>
      <c r="AO74" s="577">
        <v>42826</v>
      </c>
      <c r="AP74" s="578">
        <v>42826</v>
      </c>
      <c r="AQ74" s="545"/>
      <c r="AR74" s="596"/>
    </row>
    <row r="75" spans="1:44" ht="15.75">
      <c r="A75" s="760"/>
      <c r="B75" s="575">
        <v>43191</v>
      </c>
      <c r="C75" s="761"/>
      <c r="D75" s="638">
        <v>6483983</v>
      </c>
      <c r="E75" s="576">
        <v>2200732</v>
      </c>
      <c r="F75" s="576">
        <v>4283251</v>
      </c>
      <c r="G75" s="576">
        <v>3031601</v>
      </c>
      <c r="H75" s="576">
        <v>1241518</v>
      </c>
      <c r="I75" s="576" t="s">
        <v>21</v>
      </c>
      <c r="J75" s="576">
        <v>10132</v>
      </c>
      <c r="K75" s="576">
        <v>5705281</v>
      </c>
      <c r="L75" s="621">
        <v>778702</v>
      </c>
      <c r="M75" s="577">
        <v>43191</v>
      </c>
      <c r="N75" s="578">
        <v>43191</v>
      </c>
      <c r="O75" s="760"/>
      <c r="P75" s="575">
        <v>43191</v>
      </c>
      <c r="Q75" s="761"/>
      <c r="R75" s="638">
        <v>1666090</v>
      </c>
      <c r="S75" s="576">
        <v>1506549</v>
      </c>
      <c r="T75" s="576">
        <v>159541</v>
      </c>
      <c r="U75" s="576" t="s">
        <v>21</v>
      </c>
      <c r="V75" s="576">
        <v>101833</v>
      </c>
      <c r="W75" s="576">
        <v>57611</v>
      </c>
      <c r="X75" s="576">
        <v>97</v>
      </c>
      <c r="Y75" s="576">
        <v>1665087</v>
      </c>
      <c r="Z75" s="621">
        <v>1003</v>
      </c>
      <c r="AA75" s="577">
        <v>43191</v>
      </c>
      <c r="AB75" s="578">
        <v>43191</v>
      </c>
      <c r="AC75" s="760"/>
      <c r="AD75" s="575">
        <v>43191</v>
      </c>
      <c r="AE75" s="761"/>
      <c r="AF75" s="638">
        <v>27955776</v>
      </c>
      <c r="AG75" s="576">
        <v>24722242</v>
      </c>
      <c r="AH75" s="576">
        <v>3233534</v>
      </c>
      <c r="AI75" s="576">
        <v>52353</v>
      </c>
      <c r="AJ75" s="576">
        <v>3156692</v>
      </c>
      <c r="AK75" s="576" t="s">
        <v>22</v>
      </c>
      <c r="AL75" s="576">
        <v>24489</v>
      </c>
      <c r="AM75" s="576">
        <v>27891091</v>
      </c>
      <c r="AN75" s="621">
        <v>64685</v>
      </c>
      <c r="AO75" s="577">
        <v>43191</v>
      </c>
      <c r="AP75" s="578">
        <v>43191</v>
      </c>
      <c r="AQ75" s="545"/>
      <c r="AR75" s="596"/>
    </row>
    <row r="76" spans="1:44" ht="7.5" customHeight="1">
      <c r="A76" s="760"/>
      <c r="B76" s="700"/>
      <c r="C76" s="761"/>
      <c r="D76" s="638"/>
      <c r="E76" s="576"/>
      <c r="F76" s="576"/>
      <c r="G76" s="576"/>
      <c r="H76" s="576"/>
      <c r="I76" s="576"/>
      <c r="J76" s="576"/>
      <c r="K76" s="576"/>
      <c r="L76" s="621"/>
      <c r="M76" s="573"/>
      <c r="N76" s="574"/>
      <c r="O76" s="760"/>
      <c r="P76" s="700"/>
      <c r="Q76" s="761"/>
      <c r="R76" s="638"/>
      <c r="S76" s="576"/>
      <c r="T76" s="576"/>
      <c r="U76" s="576"/>
      <c r="V76" s="576"/>
      <c r="W76" s="576"/>
      <c r="X76" s="576"/>
      <c r="Y76" s="576"/>
      <c r="Z76" s="621"/>
      <c r="AA76" s="573"/>
      <c r="AB76" s="574"/>
      <c r="AC76" s="760"/>
      <c r="AD76" s="700"/>
      <c r="AE76" s="761"/>
      <c r="AF76" s="638"/>
      <c r="AG76" s="576"/>
      <c r="AH76" s="576"/>
      <c r="AI76" s="576"/>
      <c r="AJ76" s="576"/>
      <c r="AK76" s="576" t="s">
        <v>22</v>
      </c>
      <c r="AL76" s="576"/>
      <c r="AM76" s="576"/>
      <c r="AN76" s="621"/>
      <c r="AO76" s="573"/>
      <c r="AP76" s="574"/>
      <c r="AQ76" s="545"/>
      <c r="AR76" s="596"/>
    </row>
    <row r="77" spans="1:44" ht="15.75">
      <c r="A77" s="764">
        <v>31</v>
      </c>
      <c r="B77" s="579" t="s">
        <v>23</v>
      </c>
      <c r="C77" s="580" t="s">
        <v>163</v>
      </c>
      <c r="D77" s="638">
        <v>1586843</v>
      </c>
      <c r="E77" s="576">
        <v>540063</v>
      </c>
      <c r="F77" s="576">
        <v>1046780</v>
      </c>
      <c r="G77" s="576">
        <v>749364</v>
      </c>
      <c r="H77" s="576">
        <v>295531</v>
      </c>
      <c r="I77" s="576" t="s">
        <v>21</v>
      </c>
      <c r="J77" s="576">
        <v>1885</v>
      </c>
      <c r="K77" s="576">
        <v>1385990</v>
      </c>
      <c r="L77" s="621">
        <v>200853</v>
      </c>
      <c r="M77" s="581" t="s">
        <v>25</v>
      </c>
      <c r="N77" s="582" t="s">
        <v>2160</v>
      </c>
      <c r="O77" s="764">
        <v>31</v>
      </c>
      <c r="P77" s="579" t="s">
        <v>23</v>
      </c>
      <c r="Q77" s="580" t="s">
        <v>163</v>
      </c>
      <c r="R77" s="638">
        <v>380174</v>
      </c>
      <c r="S77" s="576">
        <v>338531</v>
      </c>
      <c r="T77" s="576">
        <v>41643</v>
      </c>
      <c r="U77" s="576" t="s">
        <v>21</v>
      </c>
      <c r="V77" s="576">
        <v>25859</v>
      </c>
      <c r="W77" s="576">
        <v>15762</v>
      </c>
      <c r="X77" s="576">
        <v>22</v>
      </c>
      <c r="Y77" s="576">
        <v>379889</v>
      </c>
      <c r="Z77" s="621">
        <v>285</v>
      </c>
      <c r="AA77" s="581" t="s">
        <v>25</v>
      </c>
      <c r="AB77" s="582" t="s">
        <v>2160</v>
      </c>
      <c r="AC77" s="764">
        <v>31</v>
      </c>
      <c r="AD77" s="579" t="s">
        <v>23</v>
      </c>
      <c r="AE77" s="580" t="s">
        <v>163</v>
      </c>
      <c r="AF77" s="638">
        <v>6728102</v>
      </c>
      <c r="AG77" s="576">
        <v>5908488</v>
      </c>
      <c r="AH77" s="576">
        <v>819614</v>
      </c>
      <c r="AI77" s="576">
        <v>12512</v>
      </c>
      <c r="AJ77" s="576">
        <v>802250</v>
      </c>
      <c r="AK77" s="576" t="s">
        <v>22</v>
      </c>
      <c r="AL77" s="576">
        <v>4852</v>
      </c>
      <c r="AM77" s="576">
        <v>6713166</v>
      </c>
      <c r="AN77" s="621">
        <v>14936</v>
      </c>
      <c r="AO77" s="581" t="s">
        <v>25</v>
      </c>
      <c r="AP77" s="582" t="s">
        <v>2160</v>
      </c>
      <c r="AQ77" s="545"/>
      <c r="AR77" s="596"/>
    </row>
    <row r="78" spans="1:44" ht="15.75">
      <c r="A78" s="765" t="s">
        <v>26</v>
      </c>
      <c r="B78" s="583" t="s">
        <v>26</v>
      </c>
      <c r="C78" s="580" t="s">
        <v>164</v>
      </c>
      <c r="D78" s="638">
        <v>1566384</v>
      </c>
      <c r="E78" s="576">
        <v>600559</v>
      </c>
      <c r="F78" s="576">
        <v>965825</v>
      </c>
      <c r="G78" s="576">
        <v>678360</v>
      </c>
      <c r="H78" s="576">
        <v>283049</v>
      </c>
      <c r="I78" s="576" t="s">
        <v>21</v>
      </c>
      <c r="J78" s="576">
        <v>4416</v>
      </c>
      <c r="K78" s="576">
        <v>1383235</v>
      </c>
      <c r="L78" s="621">
        <v>183149</v>
      </c>
      <c r="M78" s="581" t="s">
        <v>27</v>
      </c>
      <c r="N78" s="582" t="s">
        <v>26</v>
      </c>
      <c r="O78" s="765" t="s">
        <v>26</v>
      </c>
      <c r="P78" s="583" t="s">
        <v>26</v>
      </c>
      <c r="Q78" s="580" t="s">
        <v>164</v>
      </c>
      <c r="R78" s="638">
        <v>375980</v>
      </c>
      <c r="S78" s="576">
        <v>336253</v>
      </c>
      <c r="T78" s="576">
        <v>39727</v>
      </c>
      <c r="U78" s="576" t="s">
        <v>21</v>
      </c>
      <c r="V78" s="576">
        <v>19494</v>
      </c>
      <c r="W78" s="576">
        <v>20206</v>
      </c>
      <c r="X78" s="576">
        <v>27</v>
      </c>
      <c r="Y78" s="576">
        <v>375840</v>
      </c>
      <c r="Z78" s="621">
        <v>140</v>
      </c>
      <c r="AA78" s="581" t="s">
        <v>27</v>
      </c>
      <c r="AB78" s="582" t="s">
        <v>26</v>
      </c>
      <c r="AC78" s="765" t="s">
        <v>26</v>
      </c>
      <c r="AD78" s="583" t="s">
        <v>26</v>
      </c>
      <c r="AE78" s="580" t="s">
        <v>164</v>
      </c>
      <c r="AF78" s="638">
        <v>6743793</v>
      </c>
      <c r="AG78" s="576">
        <v>5969021</v>
      </c>
      <c r="AH78" s="576">
        <v>774772</v>
      </c>
      <c r="AI78" s="576">
        <v>12596</v>
      </c>
      <c r="AJ78" s="576">
        <v>755740</v>
      </c>
      <c r="AK78" s="576" t="s">
        <v>22</v>
      </c>
      <c r="AL78" s="576">
        <v>6436</v>
      </c>
      <c r="AM78" s="576">
        <v>6726862</v>
      </c>
      <c r="AN78" s="621">
        <v>16931</v>
      </c>
      <c r="AO78" s="581" t="s">
        <v>27</v>
      </c>
      <c r="AP78" s="582" t="s">
        <v>26</v>
      </c>
      <c r="AQ78" s="699"/>
      <c r="AR78" s="596"/>
    </row>
    <row r="79" spans="1:44" ht="15.75">
      <c r="A79" s="765">
        <v>1</v>
      </c>
      <c r="B79" s="583" t="s">
        <v>2159</v>
      </c>
      <c r="C79" s="580" t="s">
        <v>2161</v>
      </c>
      <c r="D79" s="638">
        <v>1633328</v>
      </c>
      <c r="E79" s="576">
        <v>554075</v>
      </c>
      <c r="F79" s="576">
        <v>1079253</v>
      </c>
      <c r="G79" s="576">
        <v>786142</v>
      </c>
      <c r="H79" s="576">
        <v>289833</v>
      </c>
      <c r="I79" s="576" t="s">
        <v>21</v>
      </c>
      <c r="J79" s="576">
        <v>3278</v>
      </c>
      <c r="K79" s="576">
        <v>1452116</v>
      </c>
      <c r="L79" s="621">
        <v>181212</v>
      </c>
      <c r="M79" s="581" t="s">
        <v>28</v>
      </c>
      <c r="N79" s="582" t="s">
        <v>26</v>
      </c>
      <c r="O79" s="765">
        <v>1</v>
      </c>
      <c r="P79" s="583" t="s">
        <v>2159</v>
      </c>
      <c r="Q79" s="580" t="s">
        <v>2161</v>
      </c>
      <c r="R79" s="638">
        <v>393516</v>
      </c>
      <c r="S79" s="576">
        <v>357015</v>
      </c>
      <c r="T79" s="576">
        <v>36501</v>
      </c>
      <c r="U79" s="576" t="s">
        <v>21</v>
      </c>
      <c r="V79" s="576">
        <v>25380</v>
      </c>
      <c r="W79" s="576">
        <v>11095</v>
      </c>
      <c r="X79" s="576">
        <v>26</v>
      </c>
      <c r="Y79" s="576">
        <v>393390</v>
      </c>
      <c r="Z79" s="621">
        <v>126</v>
      </c>
      <c r="AA79" s="581" t="s">
        <v>28</v>
      </c>
      <c r="AB79" s="582" t="s">
        <v>26</v>
      </c>
      <c r="AC79" s="765">
        <v>1</v>
      </c>
      <c r="AD79" s="583" t="s">
        <v>2159</v>
      </c>
      <c r="AE79" s="580" t="s">
        <v>2161</v>
      </c>
      <c r="AF79" s="638">
        <v>7584856</v>
      </c>
      <c r="AG79" s="576">
        <v>6715117</v>
      </c>
      <c r="AH79" s="576">
        <v>869739</v>
      </c>
      <c r="AI79" s="576">
        <v>18823</v>
      </c>
      <c r="AJ79" s="576">
        <v>842828</v>
      </c>
      <c r="AK79" s="576" t="s">
        <v>22</v>
      </c>
      <c r="AL79" s="576">
        <v>8088</v>
      </c>
      <c r="AM79" s="576">
        <v>7569326</v>
      </c>
      <c r="AN79" s="621">
        <v>15530</v>
      </c>
      <c r="AO79" s="581" t="s">
        <v>28</v>
      </c>
      <c r="AP79" s="582" t="s">
        <v>26</v>
      </c>
      <c r="AQ79" s="545"/>
      <c r="AR79" s="596"/>
    </row>
    <row r="80" spans="1:44" ht="15.75">
      <c r="A80" s="765" t="s">
        <v>26</v>
      </c>
      <c r="B80" s="583" t="s">
        <v>26</v>
      </c>
      <c r="C80" s="580" t="s">
        <v>165</v>
      </c>
      <c r="D80" s="638">
        <v>1421052</v>
      </c>
      <c r="E80" s="576">
        <v>474910</v>
      </c>
      <c r="F80" s="576">
        <v>946142</v>
      </c>
      <c r="G80" s="576">
        <v>632494</v>
      </c>
      <c r="H80" s="576">
        <v>310703</v>
      </c>
      <c r="I80" s="576" t="s">
        <v>21</v>
      </c>
      <c r="J80" s="576">
        <v>2945</v>
      </c>
      <c r="K80" s="576">
        <v>1274406</v>
      </c>
      <c r="L80" s="621">
        <v>146646</v>
      </c>
      <c r="M80" s="581" t="s">
        <v>29</v>
      </c>
      <c r="N80" s="582" t="s">
        <v>26</v>
      </c>
      <c r="O80" s="765" t="s">
        <v>26</v>
      </c>
      <c r="P80" s="583" t="s">
        <v>26</v>
      </c>
      <c r="Q80" s="580" t="s">
        <v>165</v>
      </c>
      <c r="R80" s="638">
        <v>360808</v>
      </c>
      <c r="S80" s="576">
        <v>328478</v>
      </c>
      <c r="T80" s="576">
        <v>32330</v>
      </c>
      <c r="U80" s="576" t="s">
        <v>21</v>
      </c>
      <c r="V80" s="576">
        <v>16284</v>
      </c>
      <c r="W80" s="576">
        <v>16023</v>
      </c>
      <c r="X80" s="576">
        <v>23</v>
      </c>
      <c r="Y80" s="576">
        <v>360644</v>
      </c>
      <c r="Z80" s="621">
        <v>164</v>
      </c>
      <c r="AA80" s="581" t="s">
        <v>29</v>
      </c>
      <c r="AB80" s="582" t="s">
        <v>26</v>
      </c>
      <c r="AC80" s="765" t="s">
        <v>26</v>
      </c>
      <c r="AD80" s="583" t="s">
        <v>26</v>
      </c>
      <c r="AE80" s="580" t="s">
        <v>165</v>
      </c>
      <c r="AF80" s="638">
        <v>6726544</v>
      </c>
      <c r="AG80" s="576">
        <v>5955928</v>
      </c>
      <c r="AH80" s="576">
        <v>770616</v>
      </c>
      <c r="AI80" s="576">
        <v>13176</v>
      </c>
      <c r="AJ80" s="576">
        <v>750157</v>
      </c>
      <c r="AK80" s="576" t="s">
        <v>22</v>
      </c>
      <c r="AL80" s="576">
        <v>7283</v>
      </c>
      <c r="AM80" s="576">
        <v>6711298</v>
      </c>
      <c r="AN80" s="621">
        <v>15246</v>
      </c>
      <c r="AO80" s="581" t="s">
        <v>29</v>
      </c>
      <c r="AP80" s="582" t="s">
        <v>26</v>
      </c>
      <c r="AQ80" s="545"/>
      <c r="AR80" s="596"/>
    </row>
    <row r="81" spans="1:44" ht="7.5" customHeight="1">
      <c r="A81" s="766"/>
      <c r="B81" s="584"/>
      <c r="C81" s="585"/>
      <c r="D81" s="638"/>
      <c r="E81" s="576"/>
      <c r="F81" s="576"/>
      <c r="G81" s="576"/>
      <c r="H81" s="576"/>
      <c r="I81" s="576"/>
      <c r="J81" s="576"/>
      <c r="K81" s="576"/>
      <c r="L81" s="621"/>
      <c r="M81" s="586"/>
      <c r="N81" s="587"/>
      <c r="O81" s="766"/>
      <c r="P81" s="584"/>
      <c r="Q81" s="585"/>
      <c r="R81" s="638"/>
      <c r="S81" s="576"/>
      <c r="T81" s="576"/>
      <c r="U81" s="576"/>
      <c r="V81" s="576"/>
      <c r="W81" s="576"/>
      <c r="X81" s="576"/>
      <c r="Y81" s="576"/>
      <c r="Z81" s="621"/>
      <c r="AA81" s="586"/>
      <c r="AB81" s="587"/>
      <c r="AC81" s="766"/>
      <c r="AD81" s="584"/>
      <c r="AE81" s="585"/>
      <c r="AF81" s="638"/>
      <c r="AG81" s="576"/>
      <c r="AH81" s="576"/>
      <c r="AI81" s="576"/>
      <c r="AJ81" s="576"/>
      <c r="AK81" s="576" t="s">
        <v>22</v>
      </c>
      <c r="AL81" s="576"/>
      <c r="AM81" s="576"/>
      <c r="AN81" s="621"/>
      <c r="AO81" s="586"/>
      <c r="AP81" s="587"/>
      <c r="AQ81" s="545"/>
      <c r="AR81" s="596"/>
    </row>
    <row r="82" spans="1:44" ht="15.75">
      <c r="A82" s="765" t="s">
        <v>2162</v>
      </c>
      <c r="B82" s="583" t="s">
        <v>23</v>
      </c>
      <c r="C82" s="1902" t="s">
        <v>166</v>
      </c>
      <c r="D82" s="638">
        <v>531935</v>
      </c>
      <c r="E82" s="576">
        <v>174005</v>
      </c>
      <c r="F82" s="576">
        <v>357930</v>
      </c>
      <c r="G82" s="576">
        <v>255524</v>
      </c>
      <c r="H82" s="576">
        <v>102390</v>
      </c>
      <c r="I82" s="576" t="s">
        <v>21</v>
      </c>
      <c r="J82" s="576">
        <v>16</v>
      </c>
      <c r="K82" s="576">
        <v>467016</v>
      </c>
      <c r="L82" s="621">
        <v>64919</v>
      </c>
      <c r="M82" s="581" t="s">
        <v>30</v>
      </c>
      <c r="N82" s="582" t="s">
        <v>2160</v>
      </c>
      <c r="O82" s="765" t="s">
        <v>2162</v>
      </c>
      <c r="P82" s="583" t="s">
        <v>23</v>
      </c>
      <c r="Q82" s="1902" t="s">
        <v>166</v>
      </c>
      <c r="R82" s="638">
        <v>135194</v>
      </c>
      <c r="S82" s="576">
        <v>122899</v>
      </c>
      <c r="T82" s="576">
        <v>12295</v>
      </c>
      <c r="U82" s="576" t="s">
        <v>21</v>
      </c>
      <c r="V82" s="576">
        <v>8542</v>
      </c>
      <c r="W82" s="576">
        <v>3746</v>
      </c>
      <c r="X82" s="576">
        <v>7</v>
      </c>
      <c r="Y82" s="576">
        <v>135087</v>
      </c>
      <c r="Z82" s="621">
        <v>107</v>
      </c>
      <c r="AA82" s="581" t="s">
        <v>30</v>
      </c>
      <c r="AB82" s="582" t="s">
        <v>2160</v>
      </c>
      <c r="AC82" s="765" t="s">
        <v>2162</v>
      </c>
      <c r="AD82" s="583" t="s">
        <v>23</v>
      </c>
      <c r="AE82" s="1902" t="s">
        <v>166</v>
      </c>
      <c r="AF82" s="638">
        <v>2229380</v>
      </c>
      <c r="AG82" s="576">
        <v>1969439</v>
      </c>
      <c r="AH82" s="576">
        <v>259941</v>
      </c>
      <c r="AI82" s="576">
        <v>3763</v>
      </c>
      <c r="AJ82" s="576">
        <v>254707</v>
      </c>
      <c r="AK82" s="576" t="s">
        <v>22</v>
      </c>
      <c r="AL82" s="576">
        <v>1471</v>
      </c>
      <c r="AM82" s="576">
        <v>2224578</v>
      </c>
      <c r="AN82" s="621">
        <v>4802</v>
      </c>
      <c r="AO82" s="581" t="s">
        <v>30</v>
      </c>
      <c r="AP82" s="582" t="s">
        <v>2160</v>
      </c>
      <c r="AQ82" s="699"/>
      <c r="AR82" s="596"/>
    </row>
    <row r="83" spans="1:44" ht="15.75">
      <c r="A83" s="764" t="s">
        <v>26</v>
      </c>
      <c r="B83" s="579" t="s">
        <v>26</v>
      </c>
      <c r="C83" s="1902" t="s">
        <v>167</v>
      </c>
      <c r="D83" s="638">
        <v>512535</v>
      </c>
      <c r="E83" s="576">
        <v>167422</v>
      </c>
      <c r="F83" s="576">
        <v>345113</v>
      </c>
      <c r="G83" s="576">
        <v>249950</v>
      </c>
      <c r="H83" s="576">
        <v>95143</v>
      </c>
      <c r="I83" s="576" t="s">
        <v>21</v>
      </c>
      <c r="J83" s="576">
        <v>20</v>
      </c>
      <c r="K83" s="576">
        <v>441773</v>
      </c>
      <c r="L83" s="621">
        <v>70762</v>
      </c>
      <c r="M83" s="581" t="s">
        <v>31</v>
      </c>
      <c r="N83" s="582" t="s">
        <v>26</v>
      </c>
      <c r="O83" s="764" t="s">
        <v>26</v>
      </c>
      <c r="P83" s="579" t="s">
        <v>26</v>
      </c>
      <c r="Q83" s="1902" t="s">
        <v>167</v>
      </c>
      <c r="R83" s="638">
        <v>119693</v>
      </c>
      <c r="S83" s="576">
        <v>106862</v>
      </c>
      <c r="T83" s="576">
        <v>12831</v>
      </c>
      <c r="U83" s="576" t="s">
        <v>21</v>
      </c>
      <c r="V83" s="576">
        <v>8064</v>
      </c>
      <c r="W83" s="576">
        <v>4760</v>
      </c>
      <c r="X83" s="576">
        <v>7</v>
      </c>
      <c r="Y83" s="576">
        <v>119598</v>
      </c>
      <c r="Z83" s="621">
        <v>95</v>
      </c>
      <c r="AA83" s="581" t="s">
        <v>31</v>
      </c>
      <c r="AB83" s="582" t="s">
        <v>26</v>
      </c>
      <c r="AC83" s="764" t="s">
        <v>26</v>
      </c>
      <c r="AD83" s="579" t="s">
        <v>26</v>
      </c>
      <c r="AE83" s="1902" t="s">
        <v>167</v>
      </c>
      <c r="AF83" s="638">
        <v>2186393</v>
      </c>
      <c r="AG83" s="576">
        <v>1912675</v>
      </c>
      <c r="AH83" s="576">
        <v>273718</v>
      </c>
      <c r="AI83" s="576">
        <v>4233</v>
      </c>
      <c r="AJ83" s="576">
        <v>268149</v>
      </c>
      <c r="AK83" s="576" t="s">
        <v>22</v>
      </c>
      <c r="AL83" s="576">
        <v>1336</v>
      </c>
      <c r="AM83" s="576">
        <v>2181276</v>
      </c>
      <c r="AN83" s="621">
        <v>5117</v>
      </c>
      <c r="AO83" s="581" t="s">
        <v>31</v>
      </c>
      <c r="AP83" s="582" t="s">
        <v>26</v>
      </c>
      <c r="AQ83" s="545"/>
      <c r="AR83" s="596"/>
    </row>
    <row r="84" spans="1:44" ht="15.75">
      <c r="A84" s="764" t="s">
        <v>26</v>
      </c>
      <c r="B84" s="579" t="s">
        <v>26</v>
      </c>
      <c r="C84" s="1902" t="s">
        <v>168</v>
      </c>
      <c r="D84" s="638">
        <v>542373</v>
      </c>
      <c r="E84" s="576">
        <v>198636</v>
      </c>
      <c r="F84" s="576">
        <v>343737</v>
      </c>
      <c r="G84" s="576">
        <v>243890</v>
      </c>
      <c r="H84" s="576">
        <v>97998</v>
      </c>
      <c r="I84" s="576" t="s">
        <v>21</v>
      </c>
      <c r="J84" s="576">
        <v>1849</v>
      </c>
      <c r="K84" s="576">
        <v>477201</v>
      </c>
      <c r="L84" s="621">
        <v>65172</v>
      </c>
      <c r="M84" s="581" t="s">
        <v>32</v>
      </c>
      <c r="N84" s="582" t="s">
        <v>26</v>
      </c>
      <c r="O84" s="764" t="s">
        <v>26</v>
      </c>
      <c r="P84" s="579" t="s">
        <v>26</v>
      </c>
      <c r="Q84" s="1902" t="s">
        <v>168</v>
      </c>
      <c r="R84" s="638">
        <v>125287</v>
      </c>
      <c r="S84" s="576">
        <v>108770</v>
      </c>
      <c r="T84" s="576">
        <v>16517</v>
      </c>
      <c r="U84" s="576" t="s">
        <v>21</v>
      </c>
      <c r="V84" s="576">
        <v>9253</v>
      </c>
      <c r="W84" s="576">
        <v>7256</v>
      </c>
      <c r="X84" s="576">
        <v>8</v>
      </c>
      <c r="Y84" s="576">
        <v>125204</v>
      </c>
      <c r="Z84" s="621">
        <v>83</v>
      </c>
      <c r="AA84" s="581" t="s">
        <v>32</v>
      </c>
      <c r="AB84" s="582" t="s">
        <v>26</v>
      </c>
      <c r="AC84" s="764" t="s">
        <v>26</v>
      </c>
      <c r="AD84" s="579" t="s">
        <v>26</v>
      </c>
      <c r="AE84" s="1902" t="s">
        <v>168</v>
      </c>
      <c r="AF84" s="638">
        <v>2312329</v>
      </c>
      <c r="AG84" s="576">
        <v>2026374</v>
      </c>
      <c r="AH84" s="576">
        <v>285955</v>
      </c>
      <c r="AI84" s="576">
        <v>4516</v>
      </c>
      <c r="AJ84" s="576">
        <v>279394</v>
      </c>
      <c r="AK84" s="576" t="s">
        <v>22</v>
      </c>
      <c r="AL84" s="576">
        <v>2045</v>
      </c>
      <c r="AM84" s="576">
        <v>2307312</v>
      </c>
      <c r="AN84" s="621">
        <v>5017</v>
      </c>
      <c r="AO84" s="581" t="s">
        <v>32</v>
      </c>
      <c r="AP84" s="582" t="s">
        <v>26</v>
      </c>
      <c r="AQ84" s="545"/>
      <c r="AR84" s="596"/>
    </row>
    <row r="85" spans="1:44" ht="15.75">
      <c r="A85" s="764" t="s">
        <v>26</v>
      </c>
      <c r="B85" s="579" t="s">
        <v>26</v>
      </c>
      <c r="C85" s="1902" t="s">
        <v>169</v>
      </c>
      <c r="D85" s="638">
        <v>528606</v>
      </c>
      <c r="E85" s="576">
        <v>191909</v>
      </c>
      <c r="F85" s="576">
        <v>336697</v>
      </c>
      <c r="G85" s="576">
        <v>233478</v>
      </c>
      <c r="H85" s="576">
        <v>100556</v>
      </c>
      <c r="I85" s="576" t="s">
        <v>21</v>
      </c>
      <c r="J85" s="576">
        <v>2663</v>
      </c>
      <c r="K85" s="576">
        <v>463008</v>
      </c>
      <c r="L85" s="621">
        <v>65598</v>
      </c>
      <c r="M85" s="581" t="s">
        <v>33</v>
      </c>
      <c r="N85" s="582" t="s">
        <v>26</v>
      </c>
      <c r="O85" s="764" t="s">
        <v>26</v>
      </c>
      <c r="P85" s="579" t="s">
        <v>26</v>
      </c>
      <c r="Q85" s="1902" t="s">
        <v>169</v>
      </c>
      <c r="R85" s="638">
        <v>123312</v>
      </c>
      <c r="S85" s="576">
        <v>110374</v>
      </c>
      <c r="T85" s="576">
        <v>12938</v>
      </c>
      <c r="U85" s="576" t="s">
        <v>21</v>
      </c>
      <c r="V85" s="576">
        <v>5952</v>
      </c>
      <c r="W85" s="576">
        <v>6977</v>
      </c>
      <c r="X85" s="576">
        <v>9</v>
      </c>
      <c r="Y85" s="576">
        <v>123255</v>
      </c>
      <c r="Z85" s="621">
        <v>57</v>
      </c>
      <c r="AA85" s="581" t="s">
        <v>33</v>
      </c>
      <c r="AB85" s="582" t="s">
        <v>26</v>
      </c>
      <c r="AC85" s="764" t="s">
        <v>26</v>
      </c>
      <c r="AD85" s="579" t="s">
        <v>26</v>
      </c>
      <c r="AE85" s="1902" t="s">
        <v>169</v>
      </c>
      <c r="AF85" s="638">
        <v>2172887</v>
      </c>
      <c r="AG85" s="576">
        <v>1920488</v>
      </c>
      <c r="AH85" s="576">
        <v>252399</v>
      </c>
      <c r="AI85" s="576">
        <v>3912</v>
      </c>
      <c r="AJ85" s="576">
        <v>246376</v>
      </c>
      <c r="AK85" s="576" t="s">
        <v>22</v>
      </c>
      <c r="AL85" s="576">
        <v>2111</v>
      </c>
      <c r="AM85" s="576">
        <v>2167604</v>
      </c>
      <c r="AN85" s="621">
        <v>5283</v>
      </c>
      <c r="AO85" s="581" t="s">
        <v>33</v>
      </c>
      <c r="AP85" s="582" t="s">
        <v>26</v>
      </c>
      <c r="AQ85" s="545"/>
      <c r="AR85" s="596"/>
    </row>
    <row r="86" spans="1:44" ht="15.75">
      <c r="A86" s="764">
        <v>1</v>
      </c>
      <c r="B86" s="579" t="s">
        <v>2159</v>
      </c>
      <c r="C86" s="1902" t="s">
        <v>2163</v>
      </c>
      <c r="D86" s="638">
        <v>514589</v>
      </c>
      <c r="E86" s="576">
        <v>199458</v>
      </c>
      <c r="F86" s="576">
        <v>315131</v>
      </c>
      <c r="G86" s="576">
        <v>225741</v>
      </c>
      <c r="H86" s="576">
        <v>88879</v>
      </c>
      <c r="I86" s="576" t="s">
        <v>21</v>
      </c>
      <c r="J86" s="576">
        <v>511</v>
      </c>
      <c r="K86" s="576">
        <v>464233</v>
      </c>
      <c r="L86" s="621">
        <v>50356</v>
      </c>
      <c r="M86" s="581" t="s">
        <v>34</v>
      </c>
      <c r="N86" s="582" t="s">
        <v>26</v>
      </c>
      <c r="O86" s="764">
        <v>1</v>
      </c>
      <c r="P86" s="579" t="s">
        <v>2159</v>
      </c>
      <c r="Q86" s="1902" t="s">
        <v>2163</v>
      </c>
      <c r="R86" s="638">
        <v>125692</v>
      </c>
      <c r="S86" s="576">
        <v>112817</v>
      </c>
      <c r="T86" s="576">
        <v>12875</v>
      </c>
      <c r="U86" s="576" t="s">
        <v>21</v>
      </c>
      <c r="V86" s="576">
        <v>5619</v>
      </c>
      <c r="W86" s="576">
        <v>7247</v>
      </c>
      <c r="X86" s="576">
        <v>9</v>
      </c>
      <c r="Y86" s="576">
        <v>125647</v>
      </c>
      <c r="Z86" s="621">
        <v>45</v>
      </c>
      <c r="AA86" s="581" t="s">
        <v>34</v>
      </c>
      <c r="AB86" s="582" t="s">
        <v>26</v>
      </c>
      <c r="AC86" s="764">
        <v>1</v>
      </c>
      <c r="AD86" s="579" t="s">
        <v>2159</v>
      </c>
      <c r="AE86" s="1902" t="s">
        <v>2163</v>
      </c>
      <c r="AF86" s="638">
        <v>2221833</v>
      </c>
      <c r="AG86" s="576">
        <v>1971642</v>
      </c>
      <c r="AH86" s="576">
        <v>250191</v>
      </c>
      <c r="AI86" s="576">
        <v>4074</v>
      </c>
      <c r="AJ86" s="576">
        <v>243244</v>
      </c>
      <c r="AK86" s="576" t="s">
        <v>22</v>
      </c>
      <c r="AL86" s="576">
        <v>2873</v>
      </c>
      <c r="AM86" s="576">
        <v>2216138</v>
      </c>
      <c r="AN86" s="621">
        <v>5695</v>
      </c>
      <c r="AO86" s="581" t="s">
        <v>34</v>
      </c>
      <c r="AP86" s="582" t="s">
        <v>26</v>
      </c>
      <c r="AQ86" s="545"/>
      <c r="AR86" s="596"/>
    </row>
    <row r="87" spans="1:44" ht="15.75">
      <c r="A87" s="764" t="s">
        <v>26</v>
      </c>
      <c r="B87" s="579" t="s">
        <v>26</v>
      </c>
      <c r="C87" s="1902" t="s">
        <v>170</v>
      </c>
      <c r="D87" s="638">
        <v>523189</v>
      </c>
      <c r="E87" s="576">
        <v>209192</v>
      </c>
      <c r="F87" s="576">
        <v>313997</v>
      </c>
      <c r="G87" s="576">
        <v>219141</v>
      </c>
      <c r="H87" s="576">
        <v>93614</v>
      </c>
      <c r="I87" s="576" t="s">
        <v>21</v>
      </c>
      <c r="J87" s="576">
        <v>1242</v>
      </c>
      <c r="K87" s="576">
        <v>455994</v>
      </c>
      <c r="L87" s="621">
        <v>67195</v>
      </c>
      <c r="M87" s="581" t="s">
        <v>35</v>
      </c>
      <c r="N87" s="582" t="s">
        <v>26</v>
      </c>
      <c r="O87" s="764" t="s">
        <v>26</v>
      </c>
      <c r="P87" s="579" t="s">
        <v>26</v>
      </c>
      <c r="Q87" s="1902" t="s">
        <v>170</v>
      </c>
      <c r="R87" s="638">
        <v>126976</v>
      </c>
      <c r="S87" s="576">
        <v>113062</v>
      </c>
      <c r="T87" s="576">
        <v>13914</v>
      </c>
      <c r="U87" s="576" t="s">
        <v>21</v>
      </c>
      <c r="V87" s="576">
        <v>7923</v>
      </c>
      <c r="W87" s="576">
        <v>5982</v>
      </c>
      <c r="X87" s="576">
        <v>9</v>
      </c>
      <c r="Y87" s="576">
        <v>126938</v>
      </c>
      <c r="Z87" s="621">
        <v>38</v>
      </c>
      <c r="AA87" s="581" t="s">
        <v>35</v>
      </c>
      <c r="AB87" s="582" t="s">
        <v>26</v>
      </c>
      <c r="AC87" s="764" t="s">
        <v>26</v>
      </c>
      <c r="AD87" s="579" t="s">
        <v>26</v>
      </c>
      <c r="AE87" s="1902" t="s">
        <v>170</v>
      </c>
      <c r="AF87" s="638">
        <v>2349073</v>
      </c>
      <c r="AG87" s="576">
        <v>2076891</v>
      </c>
      <c r="AH87" s="576">
        <v>272182</v>
      </c>
      <c r="AI87" s="576">
        <v>4610</v>
      </c>
      <c r="AJ87" s="576">
        <v>266120</v>
      </c>
      <c r="AK87" s="576" t="s">
        <v>22</v>
      </c>
      <c r="AL87" s="576">
        <v>1452</v>
      </c>
      <c r="AM87" s="576">
        <v>2343120</v>
      </c>
      <c r="AN87" s="621">
        <v>5953</v>
      </c>
      <c r="AO87" s="581" t="s">
        <v>35</v>
      </c>
      <c r="AP87" s="582" t="s">
        <v>26</v>
      </c>
      <c r="AQ87" s="545"/>
      <c r="AR87" s="596"/>
    </row>
    <row r="88" spans="1:44" ht="15.75">
      <c r="A88" s="764" t="s">
        <v>26</v>
      </c>
      <c r="B88" s="579" t="s">
        <v>26</v>
      </c>
      <c r="C88" s="1902" t="s">
        <v>171</v>
      </c>
      <c r="D88" s="638">
        <v>544336</v>
      </c>
      <c r="E88" s="576">
        <v>181860</v>
      </c>
      <c r="F88" s="576">
        <v>362476</v>
      </c>
      <c r="G88" s="576">
        <v>262838</v>
      </c>
      <c r="H88" s="576">
        <v>98337</v>
      </c>
      <c r="I88" s="576" t="s">
        <v>21</v>
      </c>
      <c r="J88" s="576">
        <v>1301</v>
      </c>
      <c r="K88" s="576">
        <v>477886</v>
      </c>
      <c r="L88" s="621">
        <v>66450</v>
      </c>
      <c r="M88" s="581" t="s">
        <v>36</v>
      </c>
      <c r="N88" s="582" t="s">
        <v>26</v>
      </c>
      <c r="O88" s="764" t="s">
        <v>26</v>
      </c>
      <c r="P88" s="579" t="s">
        <v>26</v>
      </c>
      <c r="Q88" s="1902" t="s">
        <v>171</v>
      </c>
      <c r="R88" s="638">
        <v>133216</v>
      </c>
      <c r="S88" s="576">
        <v>119552</v>
      </c>
      <c r="T88" s="576">
        <v>13664</v>
      </c>
      <c r="U88" s="576" t="s">
        <v>21</v>
      </c>
      <c r="V88" s="576">
        <v>8489</v>
      </c>
      <c r="W88" s="576">
        <v>5167</v>
      </c>
      <c r="X88" s="576">
        <v>8</v>
      </c>
      <c r="Y88" s="576">
        <v>133167</v>
      </c>
      <c r="Z88" s="621">
        <v>49</v>
      </c>
      <c r="AA88" s="581" t="s">
        <v>36</v>
      </c>
      <c r="AB88" s="582" t="s">
        <v>26</v>
      </c>
      <c r="AC88" s="764" t="s">
        <v>26</v>
      </c>
      <c r="AD88" s="579" t="s">
        <v>26</v>
      </c>
      <c r="AE88" s="1902" t="s">
        <v>171</v>
      </c>
      <c r="AF88" s="638">
        <v>2624260</v>
      </c>
      <c r="AG88" s="576">
        <v>2314700</v>
      </c>
      <c r="AH88" s="576">
        <v>309560</v>
      </c>
      <c r="AI88" s="576">
        <v>6965</v>
      </c>
      <c r="AJ88" s="576">
        <v>300233</v>
      </c>
      <c r="AK88" s="576" t="s">
        <v>22</v>
      </c>
      <c r="AL88" s="576">
        <v>2362</v>
      </c>
      <c r="AM88" s="576">
        <v>2618796</v>
      </c>
      <c r="AN88" s="621">
        <v>5464</v>
      </c>
      <c r="AO88" s="581" t="s">
        <v>36</v>
      </c>
      <c r="AP88" s="582" t="s">
        <v>26</v>
      </c>
      <c r="AQ88" s="545"/>
      <c r="AR88" s="596"/>
    </row>
    <row r="89" spans="1:44" ht="15.75">
      <c r="A89" s="764" t="s">
        <v>26</v>
      </c>
      <c r="B89" s="579" t="s">
        <v>26</v>
      </c>
      <c r="C89" s="1902" t="s">
        <v>172</v>
      </c>
      <c r="D89" s="638">
        <v>555924</v>
      </c>
      <c r="E89" s="576">
        <v>182621</v>
      </c>
      <c r="F89" s="576">
        <v>373303</v>
      </c>
      <c r="G89" s="576">
        <v>274705</v>
      </c>
      <c r="H89" s="576">
        <v>97103</v>
      </c>
      <c r="I89" s="576" t="s">
        <v>21</v>
      </c>
      <c r="J89" s="576">
        <v>1495</v>
      </c>
      <c r="K89" s="576">
        <v>493140</v>
      </c>
      <c r="L89" s="621">
        <v>62784</v>
      </c>
      <c r="M89" s="581" t="s">
        <v>37</v>
      </c>
      <c r="N89" s="582" t="s">
        <v>26</v>
      </c>
      <c r="O89" s="764" t="s">
        <v>26</v>
      </c>
      <c r="P89" s="579" t="s">
        <v>26</v>
      </c>
      <c r="Q89" s="1902" t="s">
        <v>172</v>
      </c>
      <c r="R89" s="638">
        <v>134010</v>
      </c>
      <c r="S89" s="576">
        <v>121884</v>
      </c>
      <c r="T89" s="576">
        <v>12126</v>
      </c>
      <c r="U89" s="576" t="s">
        <v>21</v>
      </c>
      <c r="V89" s="576">
        <v>8731</v>
      </c>
      <c r="W89" s="576">
        <v>3386</v>
      </c>
      <c r="X89" s="576">
        <v>9</v>
      </c>
      <c r="Y89" s="576">
        <v>133970</v>
      </c>
      <c r="Z89" s="621">
        <v>40</v>
      </c>
      <c r="AA89" s="581" t="s">
        <v>37</v>
      </c>
      <c r="AB89" s="582" t="s">
        <v>26</v>
      </c>
      <c r="AC89" s="764" t="s">
        <v>26</v>
      </c>
      <c r="AD89" s="579" t="s">
        <v>26</v>
      </c>
      <c r="AE89" s="1902" t="s">
        <v>172</v>
      </c>
      <c r="AF89" s="638">
        <v>2448389</v>
      </c>
      <c r="AG89" s="576">
        <v>2180499</v>
      </c>
      <c r="AH89" s="576">
        <v>267890</v>
      </c>
      <c r="AI89" s="576">
        <v>5426</v>
      </c>
      <c r="AJ89" s="576">
        <v>259547</v>
      </c>
      <c r="AK89" s="576" t="s">
        <v>22</v>
      </c>
      <c r="AL89" s="576">
        <v>2917</v>
      </c>
      <c r="AM89" s="576">
        <v>2443552</v>
      </c>
      <c r="AN89" s="621">
        <v>4837</v>
      </c>
      <c r="AO89" s="581" t="s">
        <v>37</v>
      </c>
      <c r="AP89" s="582" t="s">
        <v>26</v>
      </c>
      <c r="AQ89" s="545"/>
      <c r="AR89" s="596"/>
    </row>
    <row r="90" spans="1:44" ht="15.75">
      <c r="A90" s="764" t="s">
        <v>26</v>
      </c>
      <c r="B90" s="579" t="s">
        <v>26</v>
      </c>
      <c r="C90" s="1902" t="s">
        <v>173</v>
      </c>
      <c r="D90" s="638">
        <v>533068</v>
      </c>
      <c r="E90" s="576">
        <v>189594</v>
      </c>
      <c r="F90" s="576">
        <v>343474</v>
      </c>
      <c r="G90" s="576">
        <v>248599</v>
      </c>
      <c r="H90" s="576">
        <v>94393</v>
      </c>
      <c r="I90" s="576" t="s">
        <v>21</v>
      </c>
      <c r="J90" s="576">
        <v>482</v>
      </c>
      <c r="K90" s="576">
        <v>481090</v>
      </c>
      <c r="L90" s="621">
        <v>51978</v>
      </c>
      <c r="M90" s="581" t="s">
        <v>38</v>
      </c>
      <c r="N90" s="582" t="s">
        <v>26</v>
      </c>
      <c r="O90" s="764" t="s">
        <v>26</v>
      </c>
      <c r="P90" s="579" t="s">
        <v>26</v>
      </c>
      <c r="Q90" s="1902" t="s">
        <v>173</v>
      </c>
      <c r="R90" s="638">
        <v>126290</v>
      </c>
      <c r="S90" s="576">
        <v>115579</v>
      </c>
      <c r="T90" s="576">
        <v>10711</v>
      </c>
      <c r="U90" s="576" t="s">
        <v>21</v>
      </c>
      <c r="V90" s="576">
        <v>8160</v>
      </c>
      <c r="W90" s="576">
        <v>2542</v>
      </c>
      <c r="X90" s="576">
        <v>9</v>
      </c>
      <c r="Y90" s="576">
        <v>126253</v>
      </c>
      <c r="Z90" s="621">
        <v>37</v>
      </c>
      <c r="AA90" s="581" t="s">
        <v>38</v>
      </c>
      <c r="AB90" s="582" t="s">
        <v>26</v>
      </c>
      <c r="AC90" s="764" t="s">
        <v>26</v>
      </c>
      <c r="AD90" s="579" t="s">
        <v>26</v>
      </c>
      <c r="AE90" s="1902" t="s">
        <v>173</v>
      </c>
      <c r="AF90" s="638">
        <v>2512207</v>
      </c>
      <c r="AG90" s="576">
        <v>2219918</v>
      </c>
      <c r="AH90" s="576">
        <v>292289</v>
      </c>
      <c r="AI90" s="576">
        <v>6432</v>
      </c>
      <c r="AJ90" s="576">
        <v>283048</v>
      </c>
      <c r="AK90" s="576" t="s">
        <v>22</v>
      </c>
      <c r="AL90" s="576">
        <v>2809</v>
      </c>
      <c r="AM90" s="576">
        <v>2506978</v>
      </c>
      <c r="AN90" s="621">
        <v>5229</v>
      </c>
      <c r="AO90" s="581" t="s">
        <v>38</v>
      </c>
      <c r="AP90" s="582" t="s">
        <v>26</v>
      </c>
      <c r="AQ90" s="545"/>
      <c r="AR90" s="596"/>
    </row>
    <row r="91" spans="1:44" ht="15.75">
      <c r="A91" s="764" t="s">
        <v>26</v>
      </c>
      <c r="B91" s="579" t="s">
        <v>26</v>
      </c>
      <c r="C91" s="1902" t="s">
        <v>174</v>
      </c>
      <c r="D91" s="638">
        <v>494346</v>
      </c>
      <c r="E91" s="576">
        <v>178864</v>
      </c>
      <c r="F91" s="576">
        <v>315482</v>
      </c>
      <c r="G91" s="576">
        <v>210163</v>
      </c>
      <c r="H91" s="576">
        <v>104834</v>
      </c>
      <c r="I91" s="576" t="s">
        <v>21</v>
      </c>
      <c r="J91" s="576">
        <v>485</v>
      </c>
      <c r="K91" s="576">
        <v>445299</v>
      </c>
      <c r="L91" s="621">
        <v>49047</v>
      </c>
      <c r="M91" s="581" t="s">
        <v>39</v>
      </c>
      <c r="N91" s="582" t="s">
        <v>26</v>
      </c>
      <c r="O91" s="764" t="s">
        <v>26</v>
      </c>
      <c r="P91" s="579" t="s">
        <v>26</v>
      </c>
      <c r="Q91" s="1902" t="s">
        <v>174</v>
      </c>
      <c r="R91" s="638">
        <v>125376</v>
      </c>
      <c r="S91" s="576">
        <v>113956</v>
      </c>
      <c r="T91" s="576">
        <v>11420</v>
      </c>
      <c r="U91" s="576" t="s">
        <v>21</v>
      </c>
      <c r="V91" s="576">
        <v>6862</v>
      </c>
      <c r="W91" s="576">
        <v>4550</v>
      </c>
      <c r="X91" s="576">
        <v>8</v>
      </c>
      <c r="Y91" s="576">
        <v>125333</v>
      </c>
      <c r="Z91" s="621">
        <v>43</v>
      </c>
      <c r="AA91" s="581" t="s">
        <v>39</v>
      </c>
      <c r="AB91" s="582" t="s">
        <v>26</v>
      </c>
      <c r="AC91" s="764" t="s">
        <v>26</v>
      </c>
      <c r="AD91" s="579" t="s">
        <v>26</v>
      </c>
      <c r="AE91" s="1902" t="s">
        <v>174</v>
      </c>
      <c r="AF91" s="638">
        <v>2340273</v>
      </c>
      <c r="AG91" s="576">
        <v>2080107</v>
      </c>
      <c r="AH91" s="576">
        <v>260166</v>
      </c>
      <c r="AI91" s="576">
        <v>4650</v>
      </c>
      <c r="AJ91" s="576">
        <v>253386</v>
      </c>
      <c r="AK91" s="576" t="s">
        <v>22</v>
      </c>
      <c r="AL91" s="576">
        <v>2130</v>
      </c>
      <c r="AM91" s="576">
        <v>2334988</v>
      </c>
      <c r="AN91" s="621">
        <v>5285</v>
      </c>
      <c r="AO91" s="581" t="s">
        <v>39</v>
      </c>
      <c r="AP91" s="582" t="s">
        <v>26</v>
      </c>
      <c r="AQ91" s="545"/>
      <c r="AR91" s="596"/>
    </row>
    <row r="92" spans="1:44" ht="15.75">
      <c r="A92" s="764" t="s">
        <v>26</v>
      </c>
      <c r="B92" s="579" t="s">
        <v>26</v>
      </c>
      <c r="C92" s="1902" t="s">
        <v>175</v>
      </c>
      <c r="D92" s="638">
        <v>440729</v>
      </c>
      <c r="E92" s="576">
        <v>129320</v>
      </c>
      <c r="F92" s="576">
        <v>311409</v>
      </c>
      <c r="G92" s="576">
        <v>214433</v>
      </c>
      <c r="H92" s="576">
        <v>94581</v>
      </c>
      <c r="I92" s="576" t="s">
        <v>21</v>
      </c>
      <c r="J92" s="576">
        <v>2395</v>
      </c>
      <c r="K92" s="576">
        <v>392533</v>
      </c>
      <c r="L92" s="621">
        <v>48196</v>
      </c>
      <c r="M92" s="581" t="s">
        <v>40</v>
      </c>
      <c r="N92" s="582" t="s">
        <v>26</v>
      </c>
      <c r="O92" s="764" t="s">
        <v>26</v>
      </c>
      <c r="P92" s="579" t="s">
        <v>26</v>
      </c>
      <c r="Q92" s="1902" t="s">
        <v>175</v>
      </c>
      <c r="R92" s="638">
        <v>123272</v>
      </c>
      <c r="S92" s="576">
        <v>112467</v>
      </c>
      <c r="T92" s="576">
        <v>10805</v>
      </c>
      <c r="U92" s="576" t="s">
        <v>21</v>
      </c>
      <c r="V92" s="576">
        <v>5819</v>
      </c>
      <c r="W92" s="576">
        <v>4978</v>
      </c>
      <c r="X92" s="576">
        <v>8</v>
      </c>
      <c r="Y92" s="576">
        <v>123218</v>
      </c>
      <c r="Z92" s="621">
        <v>54</v>
      </c>
      <c r="AA92" s="581" t="s">
        <v>40</v>
      </c>
      <c r="AB92" s="582" t="s">
        <v>26</v>
      </c>
      <c r="AC92" s="764" t="s">
        <v>26</v>
      </c>
      <c r="AD92" s="579" t="s">
        <v>26</v>
      </c>
      <c r="AE92" s="1902" t="s">
        <v>175</v>
      </c>
      <c r="AF92" s="638">
        <v>2211905</v>
      </c>
      <c r="AG92" s="576">
        <v>1953703</v>
      </c>
      <c r="AH92" s="576">
        <v>258202</v>
      </c>
      <c r="AI92" s="576">
        <v>4709</v>
      </c>
      <c r="AJ92" s="576">
        <v>249998</v>
      </c>
      <c r="AK92" s="576" t="s">
        <v>22</v>
      </c>
      <c r="AL92" s="576">
        <v>3495</v>
      </c>
      <c r="AM92" s="576">
        <v>2206608</v>
      </c>
      <c r="AN92" s="621">
        <v>5297</v>
      </c>
      <c r="AO92" s="581" t="s">
        <v>40</v>
      </c>
      <c r="AP92" s="582" t="s">
        <v>26</v>
      </c>
      <c r="AQ92" s="545"/>
      <c r="AR92" s="596"/>
    </row>
    <row r="93" spans="1:44" ht="15.75">
      <c r="A93" s="1903" t="s">
        <v>26</v>
      </c>
      <c r="B93" s="588" t="s">
        <v>26</v>
      </c>
      <c r="C93" s="1904" t="s">
        <v>176</v>
      </c>
      <c r="D93" s="592">
        <v>485977</v>
      </c>
      <c r="E93" s="589">
        <v>166726</v>
      </c>
      <c r="F93" s="589">
        <v>319251</v>
      </c>
      <c r="G93" s="589">
        <v>207898</v>
      </c>
      <c r="H93" s="589">
        <v>111288</v>
      </c>
      <c r="I93" s="589" t="s">
        <v>21</v>
      </c>
      <c r="J93" s="589">
        <v>65</v>
      </c>
      <c r="K93" s="589">
        <v>436574</v>
      </c>
      <c r="L93" s="624">
        <v>49403</v>
      </c>
      <c r="M93" s="590" t="s">
        <v>41</v>
      </c>
      <c r="N93" s="591" t="s">
        <v>26</v>
      </c>
      <c r="O93" s="1903" t="s">
        <v>26</v>
      </c>
      <c r="P93" s="588" t="s">
        <v>26</v>
      </c>
      <c r="Q93" s="1904" t="s">
        <v>176</v>
      </c>
      <c r="R93" s="592">
        <v>112160</v>
      </c>
      <c r="S93" s="589">
        <v>102055</v>
      </c>
      <c r="T93" s="589">
        <v>10105</v>
      </c>
      <c r="U93" s="589" t="s">
        <v>21</v>
      </c>
      <c r="V93" s="589">
        <v>3603</v>
      </c>
      <c r="W93" s="589">
        <v>6495</v>
      </c>
      <c r="X93" s="589">
        <v>7</v>
      </c>
      <c r="Y93" s="589">
        <v>112093</v>
      </c>
      <c r="Z93" s="624">
        <v>67</v>
      </c>
      <c r="AA93" s="590" t="s">
        <v>41</v>
      </c>
      <c r="AB93" s="591" t="s">
        <v>26</v>
      </c>
      <c r="AC93" s="1903" t="s">
        <v>26</v>
      </c>
      <c r="AD93" s="588" t="s">
        <v>26</v>
      </c>
      <c r="AE93" s="1904" t="s">
        <v>176</v>
      </c>
      <c r="AF93" s="592">
        <v>2174366</v>
      </c>
      <c r="AG93" s="589">
        <v>1922118</v>
      </c>
      <c r="AH93" s="589">
        <v>252248</v>
      </c>
      <c r="AI93" s="589">
        <v>3817</v>
      </c>
      <c r="AJ93" s="589">
        <v>246773</v>
      </c>
      <c r="AK93" s="589" t="s">
        <v>22</v>
      </c>
      <c r="AL93" s="589">
        <v>1658</v>
      </c>
      <c r="AM93" s="589">
        <v>2169702</v>
      </c>
      <c r="AN93" s="624">
        <v>4664</v>
      </c>
      <c r="AO93" s="590" t="s">
        <v>41</v>
      </c>
      <c r="AP93" s="591" t="s">
        <v>26</v>
      </c>
      <c r="AQ93" s="545"/>
      <c r="AR93" s="596"/>
    </row>
    <row r="94" spans="1:44" ht="15.75" customHeight="1">
      <c r="M94" s="784"/>
      <c r="N94" s="737"/>
      <c r="AA94" s="784"/>
      <c r="AB94" s="737"/>
      <c r="AO94" s="784"/>
      <c r="AP94" s="737"/>
      <c r="AQ94" s="596"/>
      <c r="AR94" s="596"/>
    </row>
  </sheetData>
  <mergeCells count="6">
    <mergeCell ref="AO7:AP11"/>
    <mergeCell ref="A7:C11"/>
    <mergeCell ref="M7:N11"/>
    <mergeCell ref="O7:Q11"/>
    <mergeCell ref="AA7:AB11"/>
    <mergeCell ref="AC7:AE11"/>
  </mergeCells>
  <phoneticPr fontId="99"/>
  <printOptions horizontalCentered="1"/>
  <pageMargins left="0.59055118110236227" right="0.59055118110236227" top="0.39370078740157483" bottom="0.39370078740157483" header="0" footer="0"/>
  <pageSetup paperSize="9" scale="60" firstPageNumber="152" pageOrder="overThenDown" orientation="portrait" useFirstPageNumber="1" r:id="rId1"/>
  <headerFooter alignWithMargins="0">
    <oddFooter>&amp;C&amp;"ＭＳ Ｐ明朝,標準"&amp;18－&amp;P－</oddFooter>
  </headerFooter>
  <colBreaks count="5" manualBreakCount="5">
    <brk id="7" max="93" man="1"/>
    <brk id="14" max="93" man="1"/>
    <brk id="21" max="93" man="1"/>
    <brk id="28" max="93" man="1"/>
    <brk id="35" max="9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39997558519241921"/>
  </sheetPr>
  <dimension ref="A1:Q154"/>
  <sheetViews>
    <sheetView showGridLines="0" zoomScaleNormal="100" zoomScaleSheetLayoutView="100" workbookViewId="0"/>
  </sheetViews>
  <sheetFormatPr defaultColWidth="8" defaultRowHeight="12"/>
  <cols>
    <col min="1" max="1" width="10.625" style="1602" customWidth="1"/>
    <col min="2" max="2" width="7.75" style="1602" customWidth="1"/>
    <col min="3" max="3" width="12.625" style="1602" customWidth="1"/>
    <col min="4" max="8" width="19.625" style="1602" customWidth="1"/>
    <col min="9" max="14" width="15.875" style="1602" customWidth="1"/>
    <col min="15" max="15" width="15.625" style="1602" customWidth="1"/>
    <col min="16" max="16" width="20.75" style="1602" customWidth="1"/>
    <col min="17" max="16384" width="8" style="1602"/>
  </cols>
  <sheetData>
    <row r="1" spans="1:16" s="746" customFormat="1" ht="15">
      <c r="A1" s="2217" t="s">
        <v>906</v>
      </c>
      <c r="B1" s="1622"/>
      <c r="C1" s="1597"/>
      <c r="D1" s="1597"/>
      <c r="E1" s="1597"/>
      <c r="F1" s="1598"/>
      <c r="G1" s="1599"/>
      <c r="N1" s="1623"/>
      <c r="P1" s="2218" t="s">
        <v>906</v>
      </c>
    </row>
    <row r="3" spans="1:16" ht="13.5">
      <c r="A3" s="1600"/>
      <c r="B3" s="1600"/>
      <c r="C3" s="1600"/>
      <c r="D3" s="1600"/>
      <c r="E3" s="1600"/>
      <c r="F3" s="1601"/>
      <c r="G3" s="1600"/>
    </row>
    <row r="4" spans="1:16" ht="13.5">
      <c r="A4" s="1600"/>
      <c r="B4" s="1600"/>
      <c r="C4" s="1600"/>
      <c r="D4" s="1600"/>
      <c r="E4" s="1600"/>
      <c r="F4" s="1601"/>
      <c r="G4" s="1600"/>
    </row>
    <row r="5" spans="1:16" ht="13.5">
      <c r="A5" s="1600"/>
      <c r="B5" s="1600"/>
      <c r="C5" s="1600"/>
      <c r="D5" s="1600"/>
      <c r="E5" s="1600"/>
      <c r="F5" s="1601"/>
      <c r="G5" s="1600"/>
    </row>
    <row r="6" spans="1:16" ht="15.75" customHeight="1">
      <c r="A6" s="1624"/>
      <c r="B6" s="1624"/>
      <c r="C6" s="1624"/>
      <c r="D6" s="1625"/>
      <c r="E6" s="1626"/>
      <c r="F6" s="1627"/>
      <c r="M6" s="1602" t="s">
        <v>1186</v>
      </c>
    </row>
    <row r="7" spans="1:16" ht="22.5" customHeight="1">
      <c r="A7" s="2696">
        <v>43800</v>
      </c>
      <c r="B7" s="2696"/>
      <c r="C7" s="2696"/>
      <c r="D7" s="2696"/>
      <c r="E7" s="2696"/>
      <c r="F7" s="2697">
        <v>43800</v>
      </c>
      <c r="G7" s="2697"/>
      <c r="H7" s="2697"/>
      <c r="I7" s="1628"/>
      <c r="J7" s="1628"/>
      <c r="K7" s="1628"/>
      <c r="L7" s="1628"/>
      <c r="M7" s="1629"/>
      <c r="N7" s="1629"/>
      <c r="O7" s="1629"/>
    </row>
    <row r="8" spans="1:16" ht="20.25" customHeight="1">
      <c r="N8" s="1630" t="s">
        <v>708</v>
      </c>
      <c r="O8" s="1601"/>
      <c r="P8" s="1616"/>
    </row>
    <row r="9" spans="1:16" ht="18" customHeight="1">
      <c r="A9" s="2698" t="s">
        <v>907</v>
      </c>
      <c r="B9" s="2573"/>
      <c r="C9" s="2574"/>
      <c r="D9" s="1631"/>
      <c r="E9" s="1632" t="s">
        <v>630</v>
      </c>
      <c r="F9" s="1604"/>
      <c r="G9" s="1604"/>
      <c r="H9" s="1604"/>
      <c r="I9" s="1605"/>
      <c r="J9" s="1619"/>
      <c r="K9" s="1633" t="s">
        <v>255</v>
      </c>
      <c r="L9" s="1604"/>
      <c r="M9" s="1605"/>
      <c r="N9" s="1606"/>
      <c r="O9" s="2700" t="s">
        <v>1218</v>
      </c>
      <c r="P9" s="2631"/>
    </row>
    <row r="10" spans="1:16" ht="18" customHeight="1">
      <c r="A10" s="2699"/>
      <c r="B10" s="2699"/>
      <c r="C10" s="2626"/>
      <c r="D10" s="1634"/>
      <c r="E10" s="1606"/>
      <c r="F10" s="1635" t="s">
        <v>256</v>
      </c>
      <c r="G10" s="1620"/>
      <c r="H10" s="1604"/>
      <c r="I10" s="1605"/>
      <c r="J10" s="1606"/>
      <c r="K10" s="1608"/>
      <c r="L10" s="1606"/>
      <c r="M10" s="1608"/>
      <c r="N10" s="1607" t="s">
        <v>262</v>
      </c>
      <c r="O10" s="2558"/>
      <c r="P10" s="2701"/>
    </row>
    <row r="11" spans="1:16" ht="18" customHeight="1">
      <c r="A11" s="2699"/>
      <c r="B11" s="2699"/>
      <c r="C11" s="2626"/>
      <c r="D11" s="1607" t="s">
        <v>221</v>
      </c>
      <c r="E11" s="1610" t="s">
        <v>257</v>
      </c>
      <c r="F11" s="1636" t="s">
        <v>221</v>
      </c>
      <c r="G11" s="1614" t="s">
        <v>258</v>
      </c>
      <c r="H11" s="1636" t="s">
        <v>258</v>
      </c>
      <c r="I11" s="1637" t="s">
        <v>1756</v>
      </c>
      <c r="J11" s="1610" t="s">
        <v>221</v>
      </c>
      <c r="K11" s="1636" t="s">
        <v>259</v>
      </c>
      <c r="L11" s="1610" t="s">
        <v>260</v>
      </c>
      <c r="M11" s="1636" t="s">
        <v>261</v>
      </c>
      <c r="N11" s="1607"/>
      <c r="O11" s="2558"/>
      <c r="P11" s="2701"/>
    </row>
    <row r="12" spans="1:16" ht="18" customHeight="1">
      <c r="A12" s="2699"/>
      <c r="B12" s="2699"/>
      <c r="C12" s="2626"/>
      <c r="D12" s="1612"/>
      <c r="E12" s="1613"/>
      <c r="F12" s="1611"/>
      <c r="G12" s="1613"/>
      <c r="H12" s="1638" t="s">
        <v>1757</v>
      </c>
      <c r="I12" s="1639" t="s">
        <v>1758</v>
      </c>
      <c r="J12" s="1613"/>
      <c r="K12" s="1611"/>
      <c r="L12" s="1613"/>
      <c r="M12" s="1611"/>
      <c r="N12" s="1613"/>
      <c r="O12" s="2558"/>
      <c r="P12" s="2701"/>
    </row>
    <row r="13" spans="1:16" ht="18" customHeight="1">
      <c r="A13" s="2699"/>
      <c r="B13" s="2699"/>
      <c r="C13" s="2626"/>
      <c r="D13" s="1612" t="s">
        <v>728</v>
      </c>
      <c r="E13" s="1613" t="s">
        <v>1759</v>
      </c>
      <c r="F13" s="1611" t="s">
        <v>728</v>
      </c>
      <c r="G13" s="1613" t="s">
        <v>1760</v>
      </c>
      <c r="H13" s="1640" t="s">
        <v>1738</v>
      </c>
      <c r="I13" s="1637" t="s">
        <v>228</v>
      </c>
      <c r="J13" s="1613" t="s">
        <v>728</v>
      </c>
      <c r="K13" s="1641" t="s">
        <v>1761</v>
      </c>
      <c r="L13" s="1642" t="s">
        <v>263</v>
      </c>
      <c r="M13" s="1641" t="s">
        <v>203</v>
      </c>
      <c r="N13" s="1609" t="s">
        <v>1739</v>
      </c>
      <c r="O13" s="2558"/>
      <c r="P13" s="2701"/>
    </row>
    <row r="14" spans="1:16" ht="18" customHeight="1">
      <c r="A14" s="2627"/>
      <c r="B14" s="2627"/>
      <c r="C14" s="2628"/>
      <c r="D14" s="1634"/>
      <c r="E14" s="1643"/>
      <c r="F14" s="1608"/>
      <c r="G14" s="1613"/>
      <c r="H14" s="1644" t="s">
        <v>102</v>
      </c>
      <c r="I14" s="1644" t="s">
        <v>229</v>
      </c>
      <c r="J14" s="1613"/>
      <c r="K14" s="1611"/>
      <c r="L14" s="1613" t="s">
        <v>1762</v>
      </c>
      <c r="M14" s="1611"/>
      <c r="N14" s="1613"/>
      <c r="O14" s="2633"/>
      <c r="P14" s="2634"/>
    </row>
    <row r="15" spans="1:16" ht="18" customHeight="1">
      <c r="A15" s="2702" t="s">
        <v>908</v>
      </c>
      <c r="B15" s="2702"/>
      <c r="C15" s="2703"/>
      <c r="D15" s="1645">
        <v>535865864</v>
      </c>
      <c r="E15" s="1646">
        <v>39200829</v>
      </c>
      <c r="F15" s="1646">
        <v>496665035</v>
      </c>
      <c r="G15" s="1646">
        <v>400091834</v>
      </c>
      <c r="H15" s="1646">
        <v>28432715</v>
      </c>
      <c r="I15" s="1646">
        <v>68140486</v>
      </c>
      <c r="J15" s="1646">
        <v>510697210</v>
      </c>
      <c r="K15" s="1646">
        <v>244672018</v>
      </c>
      <c r="L15" s="1646">
        <v>233065927</v>
      </c>
      <c r="M15" s="1646">
        <v>32959265</v>
      </c>
      <c r="N15" s="1646">
        <v>25168654</v>
      </c>
      <c r="O15" s="2050" t="s">
        <v>728</v>
      </c>
      <c r="P15" s="1615"/>
    </row>
    <row r="16" spans="1:16" ht="18" customHeight="1">
      <c r="A16" s="2694" t="s">
        <v>230</v>
      </c>
      <c r="B16" s="2694"/>
      <c r="C16" s="2695"/>
      <c r="D16" s="1647">
        <v>39211244</v>
      </c>
      <c r="E16" s="1648">
        <v>428907</v>
      </c>
      <c r="F16" s="1648">
        <v>38782337</v>
      </c>
      <c r="G16" s="1648">
        <v>38047672</v>
      </c>
      <c r="H16" s="1648">
        <v>442011</v>
      </c>
      <c r="I16" s="1648">
        <v>292654</v>
      </c>
      <c r="J16" s="1648">
        <v>38297301</v>
      </c>
      <c r="K16" s="1648">
        <v>11071430</v>
      </c>
      <c r="L16" s="1648">
        <v>27216340</v>
      </c>
      <c r="M16" s="1648">
        <v>9531</v>
      </c>
      <c r="N16" s="1648">
        <v>913943</v>
      </c>
      <c r="O16" s="2051" t="s">
        <v>52</v>
      </c>
      <c r="P16" s="1649"/>
    </row>
    <row r="17" spans="1:17" ht="18" customHeight="1">
      <c r="A17" s="2712" t="s">
        <v>231</v>
      </c>
      <c r="B17" s="2712"/>
      <c r="C17" s="2713"/>
      <c r="D17" s="1650">
        <v>155970007</v>
      </c>
      <c r="E17" s="1651">
        <v>567482</v>
      </c>
      <c r="F17" s="1651">
        <v>155402525</v>
      </c>
      <c r="G17" s="1651">
        <v>151261938</v>
      </c>
      <c r="H17" s="1651">
        <v>3473938</v>
      </c>
      <c r="I17" s="1651">
        <v>666649</v>
      </c>
      <c r="J17" s="1651">
        <v>155122616</v>
      </c>
      <c r="K17" s="1651">
        <v>68709777</v>
      </c>
      <c r="L17" s="1651">
        <v>82520572</v>
      </c>
      <c r="M17" s="1651">
        <v>3892267</v>
      </c>
      <c r="N17" s="1651">
        <v>847391</v>
      </c>
      <c r="O17" s="1634" t="s">
        <v>1221</v>
      </c>
      <c r="P17" s="1603"/>
    </row>
    <row r="18" spans="1:17" ht="18" customHeight="1">
      <c r="A18" s="2712" t="s">
        <v>191</v>
      </c>
      <c r="B18" s="2712"/>
      <c r="C18" s="2713"/>
      <c r="D18" s="1650">
        <v>166366852</v>
      </c>
      <c r="E18" s="1651">
        <v>28340064</v>
      </c>
      <c r="F18" s="1651">
        <v>138026788</v>
      </c>
      <c r="G18" s="1651">
        <v>102473377</v>
      </c>
      <c r="H18" s="1651">
        <v>7571445</v>
      </c>
      <c r="I18" s="1651">
        <v>27981966</v>
      </c>
      <c r="J18" s="1651">
        <v>150496441</v>
      </c>
      <c r="K18" s="1651">
        <v>93869371</v>
      </c>
      <c r="L18" s="1651">
        <v>50495619</v>
      </c>
      <c r="M18" s="1651">
        <v>6131451</v>
      </c>
      <c r="N18" s="1651">
        <v>15870411</v>
      </c>
      <c r="O18" s="1634" t="s">
        <v>1222</v>
      </c>
      <c r="P18" s="1603"/>
    </row>
    <row r="19" spans="1:17" ht="18" customHeight="1">
      <c r="A19" s="2712" t="s">
        <v>180</v>
      </c>
      <c r="B19" s="2712"/>
      <c r="C19" s="2713"/>
      <c r="D19" s="1650">
        <v>21367868</v>
      </c>
      <c r="E19" s="1651">
        <v>1591710</v>
      </c>
      <c r="F19" s="1651">
        <v>19776158</v>
      </c>
      <c r="G19" s="1651">
        <v>17453272</v>
      </c>
      <c r="H19" s="1651">
        <v>2222588</v>
      </c>
      <c r="I19" s="1651">
        <v>100298</v>
      </c>
      <c r="J19" s="1651">
        <v>20661990</v>
      </c>
      <c r="K19" s="1651">
        <v>11020372</v>
      </c>
      <c r="L19" s="1651">
        <v>9193355</v>
      </c>
      <c r="M19" s="1651">
        <v>448263</v>
      </c>
      <c r="N19" s="1651">
        <v>705878</v>
      </c>
      <c r="O19" s="1634" t="s">
        <v>1705</v>
      </c>
      <c r="P19" s="1603"/>
    </row>
    <row r="20" spans="1:17" ht="18" customHeight="1">
      <c r="A20" s="2712" t="s">
        <v>232</v>
      </c>
      <c r="B20" s="2712"/>
      <c r="C20" s="2713"/>
      <c r="D20" s="1650">
        <v>89321120</v>
      </c>
      <c r="E20" s="1651">
        <v>4212988</v>
      </c>
      <c r="F20" s="1651">
        <v>85108132</v>
      </c>
      <c r="G20" s="1651">
        <v>61649163</v>
      </c>
      <c r="H20" s="1651">
        <v>14219807</v>
      </c>
      <c r="I20" s="1651">
        <v>9239162</v>
      </c>
      <c r="J20" s="1651">
        <v>85142674</v>
      </c>
      <c r="K20" s="1651">
        <v>46725557</v>
      </c>
      <c r="L20" s="1651">
        <v>32946433</v>
      </c>
      <c r="M20" s="1651">
        <v>5470684</v>
      </c>
      <c r="N20" s="1651">
        <v>4178446</v>
      </c>
      <c r="O20" s="1634" t="s">
        <v>760</v>
      </c>
      <c r="P20" s="1603"/>
    </row>
    <row r="21" spans="1:17" ht="18" customHeight="1">
      <c r="A21" s="2712" t="s">
        <v>233</v>
      </c>
      <c r="B21" s="2712"/>
      <c r="C21" s="2713"/>
      <c r="D21" s="1650">
        <v>51920722</v>
      </c>
      <c r="E21" s="1651">
        <v>97074</v>
      </c>
      <c r="F21" s="1651">
        <v>51823648</v>
      </c>
      <c r="G21" s="1651">
        <v>48801699</v>
      </c>
      <c r="H21" s="1651">
        <v>283335</v>
      </c>
      <c r="I21" s="1651">
        <v>2738614</v>
      </c>
      <c r="J21" s="1651">
        <v>50940530</v>
      </c>
      <c r="K21" s="1651">
        <v>9171652</v>
      </c>
      <c r="L21" s="1651">
        <v>41242860</v>
      </c>
      <c r="M21" s="1651">
        <v>526018</v>
      </c>
      <c r="N21" s="1651">
        <v>980192</v>
      </c>
      <c r="O21" s="2714" t="s">
        <v>1557</v>
      </c>
      <c r="P21" s="2715"/>
    </row>
    <row r="22" spans="1:17" ht="18" customHeight="1">
      <c r="A22" s="2712" t="s">
        <v>188</v>
      </c>
      <c r="B22" s="2712"/>
      <c r="C22" s="2713"/>
      <c r="D22" s="1650">
        <v>169232</v>
      </c>
      <c r="E22" s="1651" t="s">
        <v>21</v>
      </c>
      <c r="F22" s="1651">
        <v>169232</v>
      </c>
      <c r="G22" s="1651">
        <v>73285</v>
      </c>
      <c r="H22" s="1651">
        <v>95587</v>
      </c>
      <c r="I22" s="1651">
        <v>360</v>
      </c>
      <c r="J22" s="1651">
        <v>169232</v>
      </c>
      <c r="K22" s="1651">
        <v>154253</v>
      </c>
      <c r="L22" s="1651" t="s">
        <v>21</v>
      </c>
      <c r="M22" s="1651">
        <v>14979</v>
      </c>
      <c r="N22" s="1651" t="s">
        <v>21</v>
      </c>
      <c r="O22" s="1634" t="s">
        <v>1223</v>
      </c>
      <c r="P22" s="1603"/>
    </row>
    <row r="23" spans="1:17" ht="18" customHeight="1">
      <c r="A23" s="2712" t="s">
        <v>234</v>
      </c>
      <c r="B23" s="2712"/>
      <c r="C23" s="2713"/>
      <c r="D23" s="1650">
        <v>86237294</v>
      </c>
      <c r="E23" s="1651">
        <v>4382540</v>
      </c>
      <c r="F23" s="1651">
        <v>81854754</v>
      </c>
      <c r="G23" s="1651">
        <v>56045733</v>
      </c>
      <c r="H23" s="1651">
        <v>1003274</v>
      </c>
      <c r="I23" s="1651">
        <v>24805747</v>
      </c>
      <c r="J23" s="1651">
        <v>82935515</v>
      </c>
      <c r="K23" s="1651">
        <v>24566188</v>
      </c>
      <c r="L23" s="1651">
        <v>43515860</v>
      </c>
      <c r="M23" s="1651">
        <v>14853467</v>
      </c>
      <c r="N23" s="1651">
        <v>3301779</v>
      </c>
      <c r="O23" s="2052" t="s">
        <v>1224</v>
      </c>
      <c r="P23" s="1652"/>
    </row>
    <row r="24" spans="1:17" ht="18" customHeight="1">
      <c r="A24" s="2716" t="s">
        <v>216</v>
      </c>
      <c r="B24" s="2716"/>
      <c r="C24" s="2717"/>
      <c r="D24" s="1653">
        <v>3724013</v>
      </c>
      <c r="E24" s="1654">
        <v>437878</v>
      </c>
      <c r="F24" s="1654">
        <v>3286135</v>
      </c>
      <c r="G24" s="1654">
        <v>381039</v>
      </c>
      <c r="H24" s="1654">
        <v>4752</v>
      </c>
      <c r="I24" s="1654">
        <v>2900344</v>
      </c>
      <c r="J24" s="1654">
        <v>3525513</v>
      </c>
      <c r="K24" s="1654">
        <v>1526278</v>
      </c>
      <c r="L24" s="1654">
        <v>367568</v>
      </c>
      <c r="M24" s="1654">
        <v>1631667</v>
      </c>
      <c r="N24" s="1654">
        <v>198500</v>
      </c>
      <c r="O24" s="2053" t="s">
        <v>1180</v>
      </c>
      <c r="P24" s="1655"/>
      <c r="Q24" s="1616"/>
    </row>
    <row r="25" spans="1:17" ht="18" customHeight="1">
      <c r="A25" s="1273" t="s">
        <v>680</v>
      </c>
      <c r="I25" s="1656" t="s">
        <v>1763</v>
      </c>
      <c r="J25" s="2718" t="s">
        <v>1744</v>
      </c>
      <c r="K25" s="2718"/>
      <c r="L25" s="2718"/>
      <c r="M25" s="2718"/>
      <c r="N25" s="2718"/>
      <c r="O25" s="2718"/>
      <c r="P25" s="2718"/>
      <c r="Q25" s="1617"/>
    </row>
    <row r="26" spans="1:17" ht="15.75" customHeight="1">
      <c r="A26" s="1273" t="s">
        <v>1764</v>
      </c>
      <c r="B26" s="1274"/>
      <c r="C26" s="1274"/>
      <c r="I26" s="1657"/>
      <c r="J26" s="2719"/>
      <c r="K26" s="2719"/>
      <c r="L26" s="2719"/>
      <c r="M26" s="2719"/>
      <c r="N26" s="2719"/>
      <c r="O26" s="2719"/>
      <c r="P26" s="2719"/>
      <c r="Q26" s="1617"/>
    </row>
    <row r="27" spans="1:17" ht="15.75" customHeight="1">
      <c r="A27" s="1600"/>
      <c r="B27" s="1274"/>
      <c r="C27" s="1274"/>
    </row>
    <row r="28" spans="1:17" ht="15.75" customHeight="1"/>
    <row r="29" spans="1:17" ht="15.75" customHeight="1">
      <c r="F29" s="1440"/>
    </row>
    <row r="30" spans="1:17" ht="15.75" customHeight="1"/>
    <row r="31" spans="1:17" ht="15.75" customHeight="1"/>
    <row r="32" spans="1:17" ht="15.75" customHeight="1"/>
    <row r="33" spans="1:16" ht="15.75" customHeight="1"/>
    <row r="34" spans="1:16" ht="15.75" customHeight="1">
      <c r="A34" s="2720" t="s">
        <v>605</v>
      </c>
      <c r="B34" s="2720"/>
      <c r="C34" s="2720"/>
      <c r="D34" s="2720"/>
      <c r="E34" s="2720"/>
      <c r="F34" s="2720"/>
      <c r="G34" s="2720"/>
      <c r="H34" s="2720"/>
      <c r="I34" s="1618"/>
      <c r="J34" s="1618"/>
      <c r="K34" s="1618"/>
      <c r="L34" s="1618"/>
      <c r="M34" s="1618"/>
      <c r="N34" s="1618"/>
      <c r="O34" s="1618"/>
      <c r="P34" s="1618"/>
    </row>
    <row r="35" spans="1:16" ht="15.75" customHeight="1">
      <c r="A35" s="2720"/>
      <c r="B35" s="2720"/>
      <c r="C35" s="2720"/>
      <c r="D35" s="2720"/>
      <c r="E35" s="2720"/>
      <c r="F35" s="2720"/>
      <c r="G35" s="2720"/>
      <c r="H35" s="2720"/>
      <c r="I35" s="1618"/>
      <c r="J35" s="1618"/>
      <c r="K35" s="1618"/>
      <c r="L35" s="1618"/>
      <c r="M35" s="1618"/>
      <c r="N35" s="1618"/>
      <c r="O35" s="1618"/>
      <c r="P35" s="1618"/>
    </row>
    <row r="36" spans="1:16" ht="15.75" customHeight="1">
      <c r="A36" s="1658"/>
      <c r="B36" s="1658"/>
      <c r="C36" s="1658"/>
      <c r="D36" s="1658"/>
      <c r="E36" s="1658"/>
      <c r="F36" s="1618"/>
      <c r="G36" s="1658"/>
      <c r="H36" s="1658"/>
      <c r="I36" s="1618"/>
      <c r="J36" s="1618"/>
      <c r="K36" s="1618"/>
      <c r="L36" s="1618"/>
      <c r="M36" s="1618"/>
      <c r="N36" s="1618"/>
      <c r="O36" s="1618"/>
      <c r="P36" s="1618"/>
    </row>
    <row r="37" spans="1:16" ht="20.25" customHeight="1">
      <c r="A37" s="1659" t="s">
        <v>264</v>
      </c>
      <c r="B37" s="1659"/>
      <c r="C37" s="1659"/>
      <c r="D37" s="829" t="s">
        <v>1749</v>
      </c>
      <c r="E37" s="1659"/>
      <c r="F37" s="829"/>
      <c r="G37" s="829"/>
      <c r="H37" s="1660"/>
      <c r="I37" s="1660"/>
      <c r="J37" s="1660"/>
      <c r="K37" s="1660"/>
      <c r="L37" s="1660"/>
      <c r="M37" s="1660"/>
      <c r="N37" s="1630" t="s">
        <v>708</v>
      </c>
      <c r="O37" s="1661"/>
      <c r="P37" s="1618"/>
    </row>
    <row r="38" spans="1:16" ht="18" customHeight="1">
      <c r="A38" s="2704" t="s">
        <v>737</v>
      </c>
      <c r="B38" s="2543"/>
      <c r="C38" s="2544"/>
      <c r="D38" s="1662"/>
      <c r="E38" s="1632" t="s">
        <v>630</v>
      </c>
      <c r="F38" s="1663"/>
      <c r="G38" s="1663"/>
      <c r="H38" s="1663"/>
      <c r="I38" s="1664"/>
      <c r="J38" s="1619"/>
      <c r="K38" s="1633" t="s">
        <v>255</v>
      </c>
      <c r="L38" s="1604"/>
      <c r="M38" s="1605"/>
      <c r="N38" s="1606"/>
      <c r="O38" s="2706" t="s">
        <v>697</v>
      </c>
      <c r="P38" s="2707"/>
    </row>
    <row r="39" spans="1:16" ht="18" customHeight="1">
      <c r="A39" s="2705"/>
      <c r="B39" s="2705"/>
      <c r="C39" s="2622"/>
      <c r="D39" s="1634"/>
      <c r="E39" s="1606"/>
      <c r="F39" s="1635" t="s">
        <v>256</v>
      </c>
      <c r="G39" s="1632"/>
      <c r="H39" s="1663"/>
      <c r="I39" s="1664"/>
      <c r="J39" s="1606"/>
      <c r="K39" s="1608"/>
      <c r="L39" s="1606"/>
      <c r="M39" s="1608"/>
      <c r="N39" s="1607" t="s">
        <v>262</v>
      </c>
      <c r="O39" s="2708"/>
      <c r="P39" s="2709"/>
    </row>
    <row r="40" spans="1:16" ht="18" customHeight="1">
      <c r="A40" s="2705"/>
      <c r="B40" s="2705"/>
      <c r="C40" s="2622"/>
      <c r="D40" s="1607" t="s">
        <v>221</v>
      </c>
      <c r="E40" s="1610" t="s">
        <v>257</v>
      </c>
      <c r="F40" s="1636" t="s">
        <v>221</v>
      </c>
      <c r="G40" s="1614" t="s">
        <v>258</v>
      </c>
      <c r="H40" s="1636" t="s">
        <v>258</v>
      </c>
      <c r="I40" s="1637" t="s">
        <v>1756</v>
      </c>
      <c r="J40" s="1610" t="s">
        <v>221</v>
      </c>
      <c r="K40" s="1636" t="s">
        <v>259</v>
      </c>
      <c r="L40" s="1610" t="s">
        <v>260</v>
      </c>
      <c r="M40" s="1636" t="s">
        <v>261</v>
      </c>
      <c r="N40" s="1607"/>
      <c r="O40" s="2708"/>
      <c r="P40" s="2709"/>
    </row>
    <row r="41" spans="1:16" ht="18" customHeight="1">
      <c r="A41" s="2705"/>
      <c r="B41" s="2705"/>
      <c r="C41" s="2622"/>
      <c r="D41" s="1612"/>
      <c r="E41" s="1613"/>
      <c r="F41" s="1611"/>
      <c r="G41" s="1613"/>
      <c r="H41" s="1638" t="s">
        <v>1757</v>
      </c>
      <c r="I41" s="1639" t="s">
        <v>1758</v>
      </c>
      <c r="J41" s="1613"/>
      <c r="K41" s="1611"/>
      <c r="L41" s="1613"/>
      <c r="M41" s="1611"/>
      <c r="N41" s="1613"/>
      <c r="O41" s="2708"/>
      <c r="P41" s="2709"/>
    </row>
    <row r="42" spans="1:16" ht="18" customHeight="1">
      <c r="A42" s="2705"/>
      <c r="B42" s="2705"/>
      <c r="C42" s="2622"/>
      <c r="D42" s="1612" t="s">
        <v>728</v>
      </c>
      <c r="E42" s="1613" t="s">
        <v>1759</v>
      </c>
      <c r="F42" s="1611" t="s">
        <v>728</v>
      </c>
      <c r="G42" s="1613" t="s">
        <v>1760</v>
      </c>
      <c r="H42" s="1640" t="s">
        <v>1738</v>
      </c>
      <c r="I42" s="1637" t="s">
        <v>228</v>
      </c>
      <c r="J42" s="1613" t="s">
        <v>728</v>
      </c>
      <c r="K42" s="1641" t="s">
        <v>1761</v>
      </c>
      <c r="L42" s="1642" t="s">
        <v>263</v>
      </c>
      <c r="M42" s="1641" t="s">
        <v>203</v>
      </c>
      <c r="N42" s="1609" t="s">
        <v>1739</v>
      </c>
      <c r="O42" s="2708"/>
      <c r="P42" s="2709"/>
    </row>
    <row r="43" spans="1:16" ht="18" customHeight="1">
      <c r="A43" s="2623"/>
      <c r="B43" s="2623"/>
      <c r="C43" s="2624"/>
      <c r="D43" s="1634"/>
      <c r="E43" s="1643"/>
      <c r="F43" s="1608"/>
      <c r="G43" s="1613"/>
      <c r="H43" s="1644" t="s">
        <v>102</v>
      </c>
      <c r="I43" s="1644" t="s">
        <v>229</v>
      </c>
      <c r="J43" s="1613"/>
      <c r="K43" s="1611"/>
      <c r="L43" s="1613" t="s">
        <v>1762</v>
      </c>
      <c r="M43" s="1611"/>
      <c r="N43" s="1613"/>
      <c r="O43" s="2710"/>
      <c r="P43" s="2711"/>
    </row>
    <row r="44" spans="1:16" ht="18" customHeight="1">
      <c r="A44" s="1665">
        <v>42005</v>
      </c>
      <c r="B44" s="126">
        <v>42005</v>
      </c>
      <c r="C44" s="1666">
        <v>42005</v>
      </c>
      <c r="D44" s="1290">
        <v>543632137</v>
      </c>
      <c r="E44" s="1291">
        <v>40691394</v>
      </c>
      <c r="F44" s="1291">
        <v>502940743</v>
      </c>
      <c r="G44" s="1291">
        <v>402971198</v>
      </c>
      <c r="H44" s="1291">
        <v>29128271</v>
      </c>
      <c r="I44" s="1291">
        <v>70841274</v>
      </c>
      <c r="J44" s="1291">
        <v>518016696</v>
      </c>
      <c r="K44" s="1291">
        <v>249806205</v>
      </c>
      <c r="L44" s="1291">
        <v>236426713</v>
      </c>
      <c r="M44" s="1291">
        <v>32266774</v>
      </c>
      <c r="N44" s="1293">
        <v>25615441</v>
      </c>
      <c r="O44" s="661">
        <v>42005</v>
      </c>
      <c r="P44" s="662">
        <v>42005</v>
      </c>
    </row>
    <row r="45" spans="1:16" ht="18" customHeight="1">
      <c r="A45" s="1667"/>
      <c r="B45" s="64">
        <v>42370</v>
      </c>
      <c r="C45" s="1668"/>
      <c r="D45" s="1002">
        <v>544631060</v>
      </c>
      <c r="E45" s="663">
        <v>40510732</v>
      </c>
      <c r="F45" s="663">
        <v>504120328</v>
      </c>
      <c r="G45" s="663">
        <v>404187855</v>
      </c>
      <c r="H45" s="663">
        <v>30018260</v>
      </c>
      <c r="I45" s="663">
        <v>69914213</v>
      </c>
      <c r="J45" s="663">
        <v>518548663</v>
      </c>
      <c r="K45" s="663">
        <v>246573295</v>
      </c>
      <c r="L45" s="663">
        <v>239673307</v>
      </c>
      <c r="M45" s="663">
        <v>32337259</v>
      </c>
      <c r="N45" s="664">
        <v>26082397</v>
      </c>
      <c r="O45" s="661">
        <v>42370</v>
      </c>
      <c r="P45" s="662">
        <v>42370</v>
      </c>
    </row>
    <row r="46" spans="1:16" ht="18" customHeight="1">
      <c r="A46" s="1667"/>
      <c r="B46" s="64">
        <v>42736</v>
      </c>
      <c r="C46" s="1668"/>
      <c r="D46" s="1002">
        <v>545654663</v>
      </c>
      <c r="E46" s="663">
        <v>40965719</v>
      </c>
      <c r="F46" s="663">
        <v>504688944</v>
      </c>
      <c r="G46" s="663">
        <v>402774575</v>
      </c>
      <c r="H46" s="663">
        <v>31529814</v>
      </c>
      <c r="I46" s="663">
        <v>70384555</v>
      </c>
      <c r="J46" s="663">
        <v>519213083</v>
      </c>
      <c r="K46" s="663">
        <v>250989708</v>
      </c>
      <c r="L46" s="663">
        <v>236073344</v>
      </c>
      <c r="M46" s="663">
        <v>32150031</v>
      </c>
      <c r="N46" s="664">
        <v>26441580</v>
      </c>
      <c r="O46" s="661">
        <v>42736</v>
      </c>
      <c r="P46" s="662">
        <v>42736</v>
      </c>
    </row>
    <row r="47" spans="1:16" ht="18" customHeight="1">
      <c r="A47" s="1667"/>
      <c r="B47" s="64">
        <v>43101</v>
      </c>
      <c r="C47" s="1668"/>
      <c r="D47" s="1002">
        <v>541962812</v>
      </c>
      <c r="E47" s="663">
        <v>40754603</v>
      </c>
      <c r="F47" s="663">
        <v>501208209</v>
      </c>
      <c r="G47" s="663">
        <v>404106931</v>
      </c>
      <c r="H47" s="663">
        <v>29180305</v>
      </c>
      <c r="I47" s="663">
        <v>67920973</v>
      </c>
      <c r="J47" s="663">
        <v>514961893</v>
      </c>
      <c r="K47" s="663">
        <v>248796317</v>
      </c>
      <c r="L47" s="663">
        <v>233232876</v>
      </c>
      <c r="M47" s="663">
        <v>32932700</v>
      </c>
      <c r="N47" s="664">
        <v>27000919</v>
      </c>
      <c r="O47" s="661">
        <v>43101</v>
      </c>
      <c r="P47" s="662">
        <v>43101</v>
      </c>
    </row>
    <row r="48" spans="1:16" ht="18" customHeight="1">
      <c r="A48" s="1665">
        <v>43586</v>
      </c>
      <c r="B48" s="64">
        <v>43586</v>
      </c>
      <c r="C48" s="1668" t="s">
        <v>2159</v>
      </c>
      <c r="D48" s="1002">
        <v>535865864</v>
      </c>
      <c r="E48" s="663">
        <v>39200829</v>
      </c>
      <c r="F48" s="663">
        <v>496665035</v>
      </c>
      <c r="G48" s="663">
        <v>400091834</v>
      </c>
      <c r="H48" s="663">
        <v>28432715</v>
      </c>
      <c r="I48" s="663">
        <v>68140486</v>
      </c>
      <c r="J48" s="663">
        <v>510697210</v>
      </c>
      <c r="K48" s="663">
        <v>244672018</v>
      </c>
      <c r="L48" s="663">
        <v>233065927</v>
      </c>
      <c r="M48" s="663">
        <v>32959265</v>
      </c>
      <c r="N48" s="664">
        <v>25168654</v>
      </c>
      <c r="O48" s="661">
        <v>43466</v>
      </c>
      <c r="P48" s="662">
        <v>43466</v>
      </c>
    </row>
    <row r="49" spans="1:16" ht="18" customHeight="1">
      <c r="A49" s="1667"/>
      <c r="B49" s="76"/>
      <c r="C49" s="1668"/>
      <c r="D49" s="1002"/>
      <c r="E49" s="663"/>
      <c r="F49" s="663"/>
      <c r="G49" s="663"/>
      <c r="H49" s="663"/>
      <c r="I49" s="663"/>
      <c r="J49" s="663"/>
      <c r="K49" s="663"/>
      <c r="L49" s="663"/>
      <c r="M49" s="663"/>
      <c r="N49" s="664"/>
      <c r="O49" s="1669"/>
      <c r="P49" s="505"/>
    </row>
    <row r="50" spans="1:16" ht="18" customHeight="1">
      <c r="A50" s="1670">
        <v>42826</v>
      </c>
      <c r="B50" s="80">
        <v>42826</v>
      </c>
      <c r="C50" s="1671">
        <v>42826</v>
      </c>
      <c r="D50" s="82">
        <v>546492067</v>
      </c>
      <c r="E50" s="2448">
        <v>40953909</v>
      </c>
      <c r="F50" s="2448">
        <v>505538158</v>
      </c>
      <c r="G50" s="2448">
        <v>404309908</v>
      </c>
      <c r="H50" s="2448">
        <v>31068674</v>
      </c>
      <c r="I50" s="2448">
        <v>70159576</v>
      </c>
      <c r="J50" s="2448">
        <v>519943120</v>
      </c>
      <c r="K50" s="2448">
        <v>251852976</v>
      </c>
      <c r="L50" s="2448">
        <v>235749094</v>
      </c>
      <c r="M50" s="2448">
        <v>32341050</v>
      </c>
      <c r="N50" s="217">
        <v>26548947</v>
      </c>
      <c r="O50" s="667">
        <v>42826</v>
      </c>
      <c r="P50" s="666">
        <v>42826</v>
      </c>
    </row>
    <row r="51" spans="1:16" ht="18" customHeight="1">
      <c r="A51" s="1672"/>
      <c r="B51" s="80">
        <v>43191</v>
      </c>
      <c r="C51" s="1673"/>
      <c r="D51" s="82">
        <v>541265435</v>
      </c>
      <c r="E51" s="2448">
        <v>40337402</v>
      </c>
      <c r="F51" s="2448">
        <v>500928033</v>
      </c>
      <c r="G51" s="2448">
        <v>404174862</v>
      </c>
      <c r="H51" s="2448">
        <v>29591330</v>
      </c>
      <c r="I51" s="2448">
        <v>67161841</v>
      </c>
      <c r="J51" s="2448">
        <v>514487750</v>
      </c>
      <c r="K51" s="2448">
        <v>247909095</v>
      </c>
      <c r="L51" s="2448">
        <v>233456291</v>
      </c>
      <c r="M51" s="2448">
        <v>33122364</v>
      </c>
      <c r="N51" s="217">
        <v>26777685</v>
      </c>
      <c r="O51" s="667">
        <v>43191</v>
      </c>
      <c r="P51" s="666">
        <v>43191</v>
      </c>
    </row>
    <row r="52" spans="1:16" ht="18" customHeight="1">
      <c r="A52" s="1672"/>
      <c r="B52" s="87"/>
      <c r="C52" s="1673"/>
      <c r="D52" s="82"/>
      <c r="E52" s="2448"/>
      <c r="F52" s="2448"/>
      <c r="G52" s="2448"/>
      <c r="H52" s="2448"/>
      <c r="I52" s="2448"/>
      <c r="J52" s="2448"/>
      <c r="K52" s="2448"/>
      <c r="L52" s="2448"/>
      <c r="M52" s="2448"/>
      <c r="N52" s="217"/>
      <c r="O52" s="1669"/>
      <c r="P52" s="505"/>
    </row>
    <row r="53" spans="1:16" ht="18" customHeight="1">
      <c r="A53" s="1674">
        <v>31</v>
      </c>
      <c r="B53" s="89" t="s">
        <v>23</v>
      </c>
      <c r="C53" s="134" t="s">
        <v>163</v>
      </c>
      <c r="D53" s="82">
        <v>139746268</v>
      </c>
      <c r="E53" s="2448">
        <v>10368856</v>
      </c>
      <c r="F53" s="2448">
        <v>129377412</v>
      </c>
      <c r="G53" s="2448">
        <v>104344215</v>
      </c>
      <c r="H53" s="2448">
        <v>8157936</v>
      </c>
      <c r="I53" s="2448">
        <v>16875261</v>
      </c>
      <c r="J53" s="2448">
        <v>132887539</v>
      </c>
      <c r="K53" s="2448">
        <v>65325049</v>
      </c>
      <c r="L53" s="2448">
        <v>58929261</v>
      </c>
      <c r="M53" s="2448">
        <v>8633229</v>
      </c>
      <c r="N53" s="217">
        <v>6858729</v>
      </c>
      <c r="O53" s="671" t="s">
        <v>25</v>
      </c>
      <c r="P53" s="670" t="s">
        <v>2160</v>
      </c>
    </row>
    <row r="54" spans="1:16" ht="18" customHeight="1">
      <c r="A54" s="1675" t="s">
        <v>26</v>
      </c>
      <c r="B54" s="94" t="s">
        <v>26</v>
      </c>
      <c r="C54" s="134" t="s">
        <v>164</v>
      </c>
      <c r="D54" s="82">
        <v>126830880</v>
      </c>
      <c r="E54" s="2448">
        <v>8960906</v>
      </c>
      <c r="F54" s="2448">
        <v>117869974</v>
      </c>
      <c r="G54" s="2448">
        <v>93609961</v>
      </c>
      <c r="H54" s="2448">
        <v>7129400</v>
      </c>
      <c r="I54" s="2448">
        <v>17130613</v>
      </c>
      <c r="J54" s="2448">
        <v>121060355</v>
      </c>
      <c r="K54" s="2448">
        <v>58453868</v>
      </c>
      <c r="L54" s="2448">
        <v>54791901</v>
      </c>
      <c r="M54" s="2448">
        <v>7814586</v>
      </c>
      <c r="N54" s="217">
        <v>5770525</v>
      </c>
      <c r="O54" s="671" t="s">
        <v>27</v>
      </c>
      <c r="P54" s="670" t="s">
        <v>26</v>
      </c>
    </row>
    <row r="55" spans="1:16" ht="18" customHeight="1">
      <c r="A55" s="1675">
        <v>1</v>
      </c>
      <c r="B55" s="94" t="s">
        <v>2159</v>
      </c>
      <c r="C55" s="134" t="s">
        <v>2161</v>
      </c>
      <c r="D55" s="82">
        <v>136245315</v>
      </c>
      <c r="E55" s="2448">
        <v>9845382</v>
      </c>
      <c r="F55" s="2448">
        <v>126399933</v>
      </c>
      <c r="G55" s="2448">
        <v>102474427</v>
      </c>
      <c r="H55" s="2448">
        <v>6868670</v>
      </c>
      <c r="I55" s="2448">
        <v>17056836</v>
      </c>
      <c r="J55" s="2448">
        <v>130146063</v>
      </c>
      <c r="K55" s="2448">
        <v>59721323</v>
      </c>
      <c r="L55" s="2448">
        <v>62160639</v>
      </c>
      <c r="M55" s="2448">
        <v>8264101</v>
      </c>
      <c r="N55" s="217">
        <v>6099252</v>
      </c>
      <c r="O55" s="671" t="s">
        <v>28</v>
      </c>
      <c r="P55" s="670" t="s">
        <v>26</v>
      </c>
    </row>
    <row r="56" spans="1:16" ht="18" customHeight="1">
      <c r="A56" s="1675" t="s">
        <v>26</v>
      </c>
      <c r="B56" s="94" t="s">
        <v>26</v>
      </c>
      <c r="C56" s="134" t="s">
        <v>165</v>
      </c>
      <c r="D56" s="82">
        <v>133043401</v>
      </c>
      <c r="E56" s="2448">
        <v>10025685</v>
      </c>
      <c r="F56" s="2448">
        <v>123017716</v>
      </c>
      <c r="G56" s="2448">
        <v>99663231</v>
      </c>
      <c r="H56" s="2448">
        <v>6276709</v>
      </c>
      <c r="I56" s="2448">
        <v>17077776</v>
      </c>
      <c r="J56" s="2448">
        <v>126603253</v>
      </c>
      <c r="K56" s="2448">
        <v>61171778</v>
      </c>
      <c r="L56" s="2448">
        <v>57184126</v>
      </c>
      <c r="M56" s="2448">
        <v>8247349</v>
      </c>
      <c r="N56" s="217">
        <v>6440148</v>
      </c>
      <c r="O56" s="671" t="s">
        <v>29</v>
      </c>
      <c r="P56" s="670" t="s">
        <v>26</v>
      </c>
    </row>
    <row r="57" spans="1:16" ht="18" customHeight="1">
      <c r="A57" s="1676"/>
      <c r="B57" s="98"/>
      <c r="C57" s="136"/>
      <c r="D57" s="82"/>
      <c r="E57" s="2448"/>
      <c r="F57" s="2448"/>
      <c r="G57" s="2448"/>
      <c r="H57" s="2448"/>
      <c r="I57" s="2448"/>
      <c r="J57" s="2448"/>
      <c r="K57" s="2448"/>
      <c r="L57" s="2448"/>
      <c r="M57" s="2448"/>
      <c r="N57" s="217"/>
      <c r="O57" s="1677"/>
      <c r="P57" s="509"/>
    </row>
    <row r="58" spans="1:16" ht="18" customHeight="1">
      <c r="A58" s="1675" t="s">
        <v>2162</v>
      </c>
      <c r="B58" s="94" t="s">
        <v>23</v>
      </c>
      <c r="C58" s="137" t="s">
        <v>166</v>
      </c>
      <c r="D58" s="82">
        <v>48160729</v>
      </c>
      <c r="E58" s="2448">
        <v>3746349</v>
      </c>
      <c r="F58" s="2448">
        <v>44414380</v>
      </c>
      <c r="G58" s="2448">
        <v>35766728</v>
      </c>
      <c r="H58" s="2448">
        <v>2889610</v>
      </c>
      <c r="I58" s="2448">
        <v>5758042</v>
      </c>
      <c r="J58" s="2448">
        <v>45755550</v>
      </c>
      <c r="K58" s="2448">
        <v>22688864</v>
      </c>
      <c r="L58" s="2448">
        <v>20139913</v>
      </c>
      <c r="M58" s="2448">
        <v>2926773</v>
      </c>
      <c r="N58" s="217">
        <v>2405179</v>
      </c>
      <c r="O58" s="671" t="s">
        <v>30</v>
      </c>
      <c r="P58" s="670" t="s">
        <v>2160</v>
      </c>
    </row>
    <row r="59" spans="1:16" ht="18" customHeight="1">
      <c r="A59" s="1674" t="s">
        <v>26</v>
      </c>
      <c r="B59" s="89" t="s">
        <v>26</v>
      </c>
      <c r="C59" s="137" t="s">
        <v>167</v>
      </c>
      <c r="D59" s="82">
        <v>44010880</v>
      </c>
      <c r="E59" s="2448">
        <v>3260032</v>
      </c>
      <c r="F59" s="2448">
        <v>40750848</v>
      </c>
      <c r="G59" s="2448">
        <v>32941672</v>
      </c>
      <c r="H59" s="2448">
        <v>2626832</v>
      </c>
      <c r="I59" s="2448">
        <v>5182344</v>
      </c>
      <c r="J59" s="2448">
        <v>41842981</v>
      </c>
      <c r="K59" s="2448">
        <v>20605613</v>
      </c>
      <c r="L59" s="2448">
        <v>18532167</v>
      </c>
      <c r="M59" s="2448">
        <v>2705201</v>
      </c>
      <c r="N59" s="217">
        <v>2167899</v>
      </c>
      <c r="O59" s="671" t="s">
        <v>31</v>
      </c>
      <c r="P59" s="670" t="s">
        <v>26</v>
      </c>
    </row>
    <row r="60" spans="1:16" ht="18" customHeight="1">
      <c r="A60" s="1674" t="s">
        <v>26</v>
      </c>
      <c r="B60" s="89" t="s">
        <v>26</v>
      </c>
      <c r="C60" s="137" t="s">
        <v>168</v>
      </c>
      <c r="D60" s="82">
        <v>47574659</v>
      </c>
      <c r="E60" s="2448">
        <v>3362475</v>
      </c>
      <c r="F60" s="2448">
        <v>44212184</v>
      </c>
      <c r="G60" s="2448">
        <v>35635815</v>
      </c>
      <c r="H60" s="2448">
        <v>2641494</v>
      </c>
      <c r="I60" s="2448">
        <v>5934875</v>
      </c>
      <c r="J60" s="2448">
        <v>45289008</v>
      </c>
      <c r="K60" s="2448">
        <v>22030572</v>
      </c>
      <c r="L60" s="2448">
        <v>20257181</v>
      </c>
      <c r="M60" s="2448">
        <v>3001255</v>
      </c>
      <c r="N60" s="217">
        <v>2285651</v>
      </c>
      <c r="O60" s="671" t="s">
        <v>32</v>
      </c>
      <c r="P60" s="670" t="s">
        <v>26</v>
      </c>
    </row>
    <row r="61" spans="1:16" ht="18" customHeight="1">
      <c r="A61" s="1674" t="s">
        <v>26</v>
      </c>
      <c r="B61" s="89" t="s">
        <v>26</v>
      </c>
      <c r="C61" s="137" t="s">
        <v>169</v>
      </c>
      <c r="D61" s="82">
        <v>43326587</v>
      </c>
      <c r="E61" s="2448">
        <v>3192977</v>
      </c>
      <c r="F61" s="2448">
        <v>40133610</v>
      </c>
      <c r="G61" s="2448">
        <v>31890247</v>
      </c>
      <c r="H61" s="2448">
        <v>2503074</v>
      </c>
      <c r="I61" s="2448">
        <v>5740289</v>
      </c>
      <c r="J61" s="2448">
        <v>41231691</v>
      </c>
      <c r="K61" s="2448">
        <v>20543040</v>
      </c>
      <c r="L61" s="2448">
        <v>18194028</v>
      </c>
      <c r="M61" s="2448">
        <v>2494623</v>
      </c>
      <c r="N61" s="217">
        <v>2094896</v>
      </c>
      <c r="O61" s="671" t="s">
        <v>33</v>
      </c>
      <c r="P61" s="670" t="s">
        <v>26</v>
      </c>
    </row>
    <row r="62" spans="1:16" ht="18" customHeight="1">
      <c r="A62" s="1674">
        <v>1</v>
      </c>
      <c r="B62" s="89" t="s">
        <v>2159</v>
      </c>
      <c r="C62" s="137" t="s">
        <v>2163</v>
      </c>
      <c r="D62" s="82">
        <v>42243372</v>
      </c>
      <c r="E62" s="2448">
        <v>2982223</v>
      </c>
      <c r="F62" s="2448">
        <v>39261149</v>
      </c>
      <c r="G62" s="2448">
        <v>31232174</v>
      </c>
      <c r="H62" s="2448">
        <v>2399144</v>
      </c>
      <c r="I62" s="2448">
        <v>5629831</v>
      </c>
      <c r="J62" s="2448">
        <v>40347053</v>
      </c>
      <c r="K62" s="2448">
        <v>19409059</v>
      </c>
      <c r="L62" s="2448">
        <v>18276218</v>
      </c>
      <c r="M62" s="2448">
        <v>2661776</v>
      </c>
      <c r="N62" s="217">
        <v>1896319</v>
      </c>
      <c r="O62" s="671" t="s">
        <v>34</v>
      </c>
      <c r="P62" s="670" t="s">
        <v>26</v>
      </c>
    </row>
    <row r="63" spans="1:16" ht="18" customHeight="1">
      <c r="A63" s="1674" t="s">
        <v>26</v>
      </c>
      <c r="B63" s="89" t="s">
        <v>26</v>
      </c>
      <c r="C63" s="137" t="s">
        <v>170</v>
      </c>
      <c r="D63" s="82">
        <v>41260921</v>
      </c>
      <c r="E63" s="2448">
        <v>2785706</v>
      </c>
      <c r="F63" s="2448">
        <v>38475215</v>
      </c>
      <c r="G63" s="2448">
        <v>30487540</v>
      </c>
      <c r="H63" s="2448">
        <v>2227182</v>
      </c>
      <c r="I63" s="2448">
        <v>5760493</v>
      </c>
      <c r="J63" s="2448">
        <v>39481611</v>
      </c>
      <c r="K63" s="2448">
        <v>18501769</v>
      </c>
      <c r="L63" s="2448">
        <v>18321655</v>
      </c>
      <c r="M63" s="2448">
        <v>2658187</v>
      </c>
      <c r="N63" s="217">
        <v>1779310</v>
      </c>
      <c r="O63" s="671" t="s">
        <v>35</v>
      </c>
      <c r="P63" s="670" t="s">
        <v>26</v>
      </c>
    </row>
    <row r="64" spans="1:16" ht="18" customHeight="1">
      <c r="A64" s="1674" t="s">
        <v>26</v>
      </c>
      <c r="B64" s="89" t="s">
        <v>26</v>
      </c>
      <c r="C64" s="137" t="s">
        <v>171</v>
      </c>
      <c r="D64" s="82">
        <v>45749799</v>
      </c>
      <c r="E64" s="2448">
        <v>3400217</v>
      </c>
      <c r="F64" s="2448">
        <v>42349582</v>
      </c>
      <c r="G64" s="2448">
        <v>34428210</v>
      </c>
      <c r="H64" s="2448">
        <v>2259897</v>
      </c>
      <c r="I64" s="2448">
        <v>5661475</v>
      </c>
      <c r="J64" s="2448">
        <v>43767489</v>
      </c>
      <c r="K64" s="2448">
        <v>20016295</v>
      </c>
      <c r="L64" s="2448">
        <v>20965773</v>
      </c>
      <c r="M64" s="2448">
        <v>2785421</v>
      </c>
      <c r="N64" s="217">
        <v>1982310</v>
      </c>
      <c r="O64" s="671" t="s">
        <v>36</v>
      </c>
      <c r="P64" s="670" t="s">
        <v>26</v>
      </c>
    </row>
    <row r="65" spans="1:16" ht="18" customHeight="1">
      <c r="A65" s="1674" t="s">
        <v>26</v>
      </c>
      <c r="B65" s="89" t="s">
        <v>26</v>
      </c>
      <c r="C65" s="137" t="s">
        <v>172</v>
      </c>
      <c r="D65" s="82">
        <v>46670293</v>
      </c>
      <c r="E65" s="2448">
        <v>3278637</v>
      </c>
      <c r="F65" s="2448">
        <v>43391656</v>
      </c>
      <c r="G65" s="2448">
        <v>35081911</v>
      </c>
      <c r="H65" s="2448">
        <v>2381249</v>
      </c>
      <c r="I65" s="2448">
        <v>5928496</v>
      </c>
      <c r="J65" s="2448">
        <v>44586423</v>
      </c>
      <c r="K65" s="2448">
        <v>20316669</v>
      </c>
      <c r="L65" s="2448">
        <v>21450899</v>
      </c>
      <c r="M65" s="2448">
        <v>2818855</v>
      </c>
      <c r="N65" s="217">
        <v>2083870</v>
      </c>
      <c r="O65" s="671" t="s">
        <v>37</v>
      </c>
      <c r="P65" s="670" t="s">
        <v>26</v>
      </c>
    </row>
    <row r="66" spans="1:16" ht="18" customHeight="1">
      <c r="A66" s="1674" t="s">
        <v>26</v>
      </c>
      <c r="B66" s="89" t="s">
        <v>26</v>
      </c>
      <c r="C66" s="137" t="s">
        <v>173</v>
      </c>
      <c r="D66" s="82">
        <v>43825223</v>
      </c>
      <c r="E66" s="2448">
        <v>3166528</v>
      </c>
      <c r="F66" s="2448">
        <v>40658695</v>
      </c>
      <c r="G66" s="2448">
        <v>32964306</v>
      </c>
      <c r="H66" s="2448">
        <v>2227524</v>
      </c>
      <c r="I66" s="2448">
        <v>5466865</v>
      </c>
      <c r="J66" s="2448">
        <v>41792151</v>
      </c>
      <c r="K66" s="2448">
        <v>19388359</v>
      </c>
      <c r="L66" s="2448">
        <v>19743967</v>
      </c>
      <c r="M66" s="2448">
        <v>2659825</v>
      </c>
      <c r="N66" s="217">
        <v>2033072</v>
      </c>
      <c r="O66" s="671" t="s">
        <v>38</v>
      </c>
      <c r="P66" s="670" t="s">
        <v>26</v>
      </c>
    </row>
    <row r="67" spans="1:16" ht="18" customHeight="1">
      <c r="A67" s="1674" t="s">
        <v>26</v>
      </c>
      <c r="B67" s="89" t="s">
        <v>26</v>
      </c>
      <c r="C67" s="137" t="s">
        <v>174</v>
      </c>
      <c r="D67" s="82">
        <v>42840142</v>
      </c>
      <c r="E67" s="2448">
        <v>3209309</v>
      </c>
      <c r="F67" s="2448">
        <v>39630833</v>
      </c>
      <c r="G67" s="2448">
        <v>31972211</v>
      </c>
      <c r="H67" s="2448">
        <v>2041202</v>
      </c>
      <c r="I67" s="2448">
        <v>5617420</v>
      </c>
      <c r="J67" s="2448">
        <v>40759428</v>
      </c>
      <c r="K67" s="2448">
        <v>19753964</v>
      </c>
      <c r="L67" s="2448">
        <v>18274788</v>
      </c>
      <c r="M67" s="2448">
        <v>2730676</v>
      </c>
      <c r="N67" s="217">
        <v>2080714</v>
      </c>
      <c r="O67" s="671" t="s">
        <v>39</v>
      </c>
      <c r="P67" s="670" t="s">
        <v>26</v>
      </c>
    </row>
    <row r="68" spans="1:16" ht="18" customHeight="1">
      <c r="A68" s="1674" t="s">
        <v>26</v>
      </c>
      <c r="B68" s="89" t="s">
        <v>26</v>
      </c>
      <c r="C68" s="137" t="s">
        <v>175</v>
      </c>
      <c r="D68" s="82">
        <v>43718465</v>
      </c>
      <c r="E68" s="2448">
        <v>3337907</v>
      </c>
      <c r="F68" s="2448">
        <v>40380558</v>
      </c>
      <c r="G68" s="2448">
        <v>32807357</v>
      </c>
      <c r="H68" s="2448">
        <v>2003695</v>
      </c>
      <c r="I68" s="2448">
        <v>5569506</v>
      </c>
      <c r="J68" s="2448">
        <v>41583218</v>
      </c>
      <c r="K68" s="2448">
        <v>20362764</v>
      </c>
      <c r="L68" s="2448">
        <v>18632909</v>
      </c>
      <c r="M68" s="2448">
        <v>2587545</v>
      </c>
      <c r="N68" s="217">
        <v>2135247</v>
      </c>
      <c r="O68" s="671" t="s">
        <v>40</v>
      </c>
      <c r="P68" s="670" t="s">
        <v>26</v>
      </c>
    </row>
    <row r="69" spans="1:16" ht="18" customHeight="1">
      <c r="A69" s="1678" t="s">
        <v>26</v>
      </c>
      <c r="B69" s="106" t="s">
        <v>26</v>
      </c>
      <c r="C69" s="1174" t="s">
        <v>176</v>
      </c>
      <c r="D69" s="107">
        <v>46484794</v>
      </c>
      <c r="E69" s="2449">
        <v>3478469</v>
      </c>
      <c r="F69" s="2449">
        <v>43006325</v>
      </c>
      <c r="G69" s="2449">
        <v>34883663</v>
      </c>
      <c r="H69" s="2449">
        <v>2231812</v>
      </c>
      <c r="I69" s="2449">
        <v>5890850</v>
      </c>
      <c r="J69" s="2449">
        <v>44260607</v>
      </c>
      <c r="K69" s="2449">
        <v>21055050</v>
      </c>
      <c r="L69" s="2449">
        <v>20276429</v>
      </c>
      <c r="M69" s="2449">
        <v>2929128</v>
      </c>
      <c r="N69" s="512">
        <v>2224187</v>
      </c>
      <c r="O69" s="672" t="s">
        <v>41</v>
      </c>
      <c r="P69" s="673" t="s">
        <v>26</v>
      </c>
    </row>
    <row r="70" spans="1:16" ht="18" customHeight="1">
      <c r="A70" s="147"/>
      <c r="B70" s="147"/>
      <c r="C70" s="147"/>
      <c r="D70" s="147"/>
      <c r="E70" s="147"/>
      <c r="F70" s="147"/>
      <c r="G70" s="147"/>
      <c r="H70" s="147"/>
      <c r="I70" s="147"/>
      <c r="J70" s="147"/>
      <c r="K70" s="147"/>
      <c r="L70" s="147"/>
      <c r="M70" s="147"/>
      <c r="N70" s="147"/>
      <c r="O70" s="16"/>
      <c r="P70" s="16"/>
    </row>
    <row r="71" spans="1:16" ht="18" customHeight="1">
      <c r="A71" s="147"/>
      <c r="B71" s="147"/>
      <c r="C71" s="147"/>
      <c r="D71" s="147"/>
      <c r="E71" s="147"/>
      <c r="F71" s="147"/>
      <c r="G71" s="147"/>
      <c r="H71" s="147"/>
      <c r="I71" s="147"/>
      <c r="J71" s="147"/>
      <c r="K71" s="147"/>
      <c r="L71" s="147"/>
      <c r="M71" s="147"/>
      <c r="N71" s="147"/>
      <c r="O71" s="147"/>
      <c r="P71" s="147"/>
    </row>
    <row r="72" spans="1:16" ht="18" customHeight="1"/>
    <row r="73" spans="1:16" ht="18" customHeight="1"/>
    <row r="74" spans="1:16" ht="18" customHeight="1"/>
    <row r="75" spans="1:16" ht="18" customHeight="1"/>
    <row r="76" spans="1:16" ht="18" customHeight="1"/>
    <row r="77" spans="1:16" ht="18" customHeight="1"/>
    <row r="78" spans="1:16" ht="18" customHeight="1"/>
    <row r="79" spans="1:16" ht="18" customHeight="1"/>
    <row r="80" spans="1:16" ht="18" customHeight="1"/>
    <row r="81" spans="1:3" ht="18" customHeight="1"/>
    <row r="82" spans="1:3" ht="18" customHeight="1">
      <c r="A82" s="1616"/>
      <c r="B82" s="1616"/>
      <c r="C82" s="1616"/>
    </row>
    <row r="83" spans="1:3" ht="18" customHeight="1">
      <c r="A83" s="1616"/>
      <c r="B83" s="1616"/>
      <c r="C83" s="1616"/>
    </row>
    <row r="84" spans="1:3" ht="18" customHeight="1">
      <c r="A84" s="1616"/>
      <c r="B84" s="1616"/>
      <c r="C84" s="1616"/>
    </row>
    <row r="85" spans="1:3" ht="18" customHeight="1">
      <c r="A85" s="1616"/>
      <c r="B85" s="1616"/>
      <c r="C85" s="1616"/>
    </row>
    <row r="86" spans="1:3" ht="18" customHeight="1">
      <c r="A86" s="1616"/>
      <c r="B86" s="1616"/>
      <c r="C86" s="1616"/>
    </row>
    <row r="87" spans="1:3" ht="18" customHeight="1">
      <c r="A87" s="1616"/>
      <c r="B87" s="1616"/>
      <c r="C87" s="1616"/>
    </row>
    <row r="88" spans="1:3" ht="18" customHeight="1">
      <c r="A88" s="1616"/>
      <c r="B88" s="1616"/>
      <c r="C88" s="1616"/>
    </row>
    <row r="89" spans="1:3" ht="18" customHeight="1">
      <c r="A89" s="1616"/>
      <c r="B89" s="1616"/>
      <c r="C89" s="1616"/>
    </row>
    <row r="90" spans="1:3" ht="18" customHeight="1">
      <c r="A90" s="1616"/>
      <c r="B90" s="1616"/>
      <c r="C90" s="1616"/>
    </row>
    <row r="91" spans="1:3" ht="18" customHeight="1">
      <c r="A91" s="1616"/>
      <c r="B91" s="1616"/>
      <c r="C91" s="1616"/>
    </row>
    <row r="92" spans="1:3" ht="18" customHeight="1">
      <c r="A92" s="1616"/>
      <c r="B92" s="1616"/>
      <c r="C92" s="1616"/>
    </row>
    <row r="93" spans="1:3" ht="18" customHeight="1">
      <c r="A93" s="1616"/>
      <c r="B93" s="1616"/>
      <c r="C93" s="1616"/>
    </row>
    <row r="94" spans="1:3">
      <c r="A94" s="1616"/>
      <c r="B94" s="1616"/>
      <c r="C94" s="1616"/>
    </row>
    <row r="95" spans="1:3">
      <c r="A95" s="1616"/>
      <c r="B95" s="1616"/>
      <c r="C95" s="1616"/>
    </row>
    <row r="96" spans="1:3">
      <c r="A96" s="1616"/>
      <c r="B96" s="1616"/>
      <c r="C96" s="1616"/>
    </row>
    <row r="97" spans="1:3">
      <c r="A97" s="1616"/>
      <c r="B97" s="1616"/>
      <c r="C97" s="1616"/>
    </row>
    <row r="98" spans="1:3">
      <c r="A98" s="1616"/>
      <c r="B98" s="1616"/>
      <c r="C98" s="1616"/>
    </row>
    <row r="99" spans="1:3">
      <c r="A99" s="1616"/>
      <c r="B99" s="1616"/>
      <c r="C99" s="1616"/>
    </row>
    <row r="100" spans="1:3">
      <c r="A100" s="1616"/>
      <c r="B100" s="1616"/>
      <c r="C100" s="1616"/>
    </row>
    <row r="101" spans="1:3">
      <c r="A101" s="1616"/>
      <c r="B101" s="1616"/>
      <c r="C101" s="1616"/>
    </row>
    <row r="102" spans="1:3">
      <c r="A102" s="1616"/>
      <c r="B102" s="1616"/>
      <c r="C102" s="1616"/>
    </row>
    <row r="103" spans="1:3">
      <c r="A103" s="1616"/>
      <c r="B103" s="1616"/>
      <c r="C103" s="1616"/>
    </row>
    <row r="104" spans="1:3">
      <c r="A104" s="1616"/>
      <c r="B104" s="1616"/>
      <c r="C104" s="1616"/>
    </row>
    <row r="114" spans="1:15" ht="28.5">
      <c r="F114" s="1679"/>
    </row>
    <row r="115" spans="1:15">
      <c r="N115" s="1621"/>
      <c r="O115" s="1616"/>
    </row>
    <row r="116" spans="1:15">
      <c r="A116" s="1616"/>
      <c r="B116" s="1616"/>
      <c r="C116" s="1616"/>
      <c r="D116" s="1616"/>
      <c r="E116" s="1681"/>
      <c r="F116" s="1616"/>
      <c r="G116" s="1616"/>
      <c r="H116" s="1616"/>
      <c r="I116" s="1616"/>
      <c r="J116" s="1616"/>
      <c r="K116" s="1681"/>
      <c r="L116" s="1616"/>
      <c r="M116" s="1616"/>
      <c r="N116" s="2219"/>
      <c r="O116" s="1616"/>
    </row>
    <row r="117" spans="1:15">
      <c r="A117" s="1616"/>
      <c r="B117" s="1616"/>
      <c r="C117" s="1616"/>
      <c r="D117" s="1616"/>
      <c r="E117" s="1616"/>
      <c r="F117" s="1616"/>
      <c r="G117" s="1681"/>
      <c r="H117" s="1616"/>
      <c r="I117" s="1616"/>
      <c r="J117" s="1616"/>
      <c r="K117" s="1616"/>
      <c r="L117" s="1616"/>
      <c r="M117" s="1616"/>
      <c r="N117" s="2219"/>
      <c r="O117" s="1616"/>
    </row>
    <row r="118" spans="1:15">
      <c r="A118" s="1616"/>
      <c r="B118" s="1616"/>
      <c r="C118" s="1616"/>
      <c r="D118" s="1680"/>
      <c r="E118" s="1680"/>
      <c r="F118" s="1680"/>
      <c r="G118" s="1680"/>
      <c r="H118" s="1681"/>
      <c r="I118" s="1616"/>
      <c r="J118" s="1680"/>
      <c r="K118" s="1680"/>
      <c r="L118" s="1680"/>
      <c r="M118" s="1680"/>
      <c r="N118" s="2220"/>
      <c r="O118" s="1616"/>
    </row>
    <row r="119" spans="1:15">
      <c r="A119" s="1616"/>
      <c r="B119" s="1616"/>
      <c r="C119" s="1616"/>
      <c r="D119" s="1680"/>
      <c r="E119" s="1680"/>
      <c r="F119" s="1680"/>
      <c r="G119" s="1680"/>
      <c r="H119" s="2221"/>
      <c r="I119" s="1616"/>
      <c r="J119" s="1680"/>
      <c r="K119" s="1680"/>
      <c r="L119" s="1680"/>
      <c r="M119" s="1680"/>
      <c r="N119" s="2220"/>
      <c r="O119" s="1616"/>
    </row>
    <row r="120" spans="1:15">
      <c r="A120" s="1616"/>
      <c r="B120" s="1616"/>
      <c r="C120" s="1616"/>
      <c r="D120" s="1616"/>
      <c r="E120" s="1616"/>
      <c r="F120" s="1616"/>
      <c r="G120" s="1616"/>
      <c r="H120" s="2222"/>
      <c r="I120" s="1616"/>
      <c r="J120" s="1616"/>
      <c r="K120" s="1681"/>
      <c r="L120" s="1681"/>
      <c r="M120" s="1616"/>
      <c r="N120" s="2219"/>
      <c r="O120" s="1616"/>
    </row>
    <row r="121" spans="1:15">
      <c r="A121" s="1616"/>
      <c r="B121" s="1616"/>
      <c r="C121" s="1616"/>
      <c r="D121" s="1616"/>
      <c r="E121" s="1616"/>
      <c r="F121" s="1616"/>
      <c r="G121" s="1616"/>
      <c r="H121" s="2223"/>
      <c r="I121" s="1616"/>
      <c r="J121" s="1616"/>
      <c r="K121" s="1616"/>
      <c r="L121" s="2221"/>
      <c r="M121" s="1616"/>
      <c r="N121" s="2219"/>
      <c r="O121" s="1616"/>
    </row>
    <row r="122" spans="1:15">
      <c r="A122" s="1682"/>
      <c r="B122" s="1682"/>
      <c r="C122" s="1682"/>
      <c r="D122" s="1616"/>
      <c r="E122" s="1616"/>
      <c r="F122" s="1616"/>
      <c r="G122" s="1616"/>
      <c r="H122" s="1616"/>
      <c r="I122" s="1616"/>
      <c r="J122" s="1616"/>
      <c r="K122" s="1616"/>
      <c r="L122" s="1616"/>
      <c r="M122" s="1616"/>
      <c r="N122" s="1616"/>
      <c r="O122" s="1616"/>
    </row>
    <row r="123" spans="1:15">
      <c r="A123" s="1682"/>
      <c r="B123" s="1682"/>
      <c r="C123" s="1682"/>
      <c r="D123" s="1616"/>
      <c r="E123" s="1616"/>
      <c r="F123" s="1616"/>
      <c r="G123" s="1616"/>
      <c r="H123" s="1616"/>
      <c r="I123" s="1616"/>
      <c r="J123" s="1616"/>
      <c r="K123" s="1616"/>
      <c r="L123" s="1616"/>
      <c r="M123" s="1616"/>
      <c r="N123" s="1616"/>
      <c r="O123" s="1616"/>
    </row>
    <row r="124" spans="1:15">
      <c r="A124" s="1682"/>
      <c r="B124" s="1682"/>
      <c r="C124" s="1682"/>
      <c r="D124" s="1616"/>
      <c r="E124" s="1616"/>
      <c r="F124" s="1616"/>
      <c r="G124" s="1616"/>
      <c r="H124" s="1616"/>
      <c r="I124" s="1616"/>
      <c r="J124" s="1616"/>
      <c r="K124" s="1616"/>
      <c r="L124" s="1616"/>
      <c r="M124" s="1616"/>
      <c r="N124" s="1616"/>
      <c r="O124" s="1616"/>
    </row>
    <row r="125" spans="1:15">
      <c r="A125" s="1682"/>
      <c r="B125" s="1682"/>
      <c r="C125" s="1682"/>
      <c r="D125" s="1616"/>
      <c r="E125" s="1616"/>
      <c r="F125" s="1616"/>
      <c r="G125" s="1616"/>
      <c r="H125" s="1616"/>
      <c r="I125" s="1616"/>
      <c r="J125" s="1616"/>
      <c r="K125" s="1616"/>
      <c r="L125" s="1616"/>
      <c r="M125" s="1616"/>
      <c r="N125" s="1616"/>
      <c r="O125" s="1616"/>
    </row>
    <row r="126" spans="1:15">
      <c r="A126" s="1682"/>
      <c r="B126" s="1682"/>
      <c r="C126" s="1682"/>
      <c r="D126" s="1616"/>
      <c r="E126" s="1616"/>
      <c r="F126" s="1616"/>
      <c r="G126" s="1616"/>
      <c r="H126" s="1616"/>
      <c r="I126" s="1616"/>
      <c r="J126" s="1616"/>
      <c r="K126" s="1616"/>
      <c r="L126" s="1616"/>
      <c r="M126" s="1616"/>
      <c r="N126" s="1616"/>
      <c r="O126" s="1616"/>
    </row>
    <row r="127" spans="1:15">
      <c r="A127" s="1682"/>
      <c r="B127" s="1682"/>
      <c r="C127" s="1682"/>
      <c r="D127" s="1616"/>
      <c r="E127" s="1616"/>
      <c r="F127" s="1616"/>
      <c r="G127" s="1616"/>
      <c r="H127" s="1616"/>
      <c r="I127" s="1616"/>
      <c r="J127" s="1616"/>
      <c r="K127" s="1616"/>
      <c r="L127" s="1616"/>
      <c r="M127" s="1616"/>
      <c r="N127" s="1616"/>
      <c r="O127" s="1616"/>
    </row>
    <row r="128" spans="1:15">
      <c r="A128" s="1682"/>
      <c r="B128" s="1682"/>
      <c r="C128" s="1682"/>
      <c r="D128" s="1616"/>
      <c r="E128" s="1616"/>
      <c r="F128" s="1616"/>
      <c r="G128" s="1616"/>
      <c r="H128" s="1616"/>
      <c r="I128" s="1616"/>
      <c r="J128" s="1616"/>
      <c r="K128" s="1616"/>
      <c r="L128" s="1616"/>
      <c r="M128" s="1616"/>
      <c r="N128" s="1616"/>
      <c r="O128" s="1616"/>
    </row>
    <row r="129" spans="1:15">
      <c r="A129" s="1682"/>
      <c r="B129" s="1682"/>
      <c r="C129" s="1682"/>
      <c r="D129" s="1616"/>
      <c r="E129" s="1616"/>
      <c r="F129" s="1616"/>
      <c r="G129" s="1616"/>
      <c r="H129" s="1616"/>
      <c r="I129" s="1616"/>
      <c r="J129" s="1616"/>
      <c r="K129" s="1616"/>
      <c r="L129" s="1616"/>
      <c r="M129" s="1616"/>
      <c r="N129" s="1616"/>
      <c r="O129" s="1616"/>
    </row>
    <row r="130" spans="1:15">
      <c r="A130" s="1682"/>
      <c r="B130" s="1682"/>
      <c r="C130" s="1682"/>
      <c r="D130" s="1616"/>
      <c r="E130" s="1616"/>
      <c r="F130" s="1616"/>
      <c r="G130" s="1616"/>
      <c r="H130" s="1616"/>
      <c r="I130" s="1616"/>
      <c r="J130" s="1616"/>
      <c r="K130" s="1616"/>
      <c r="L130" s="1616"/>
      <c r="M130" s="1616"/>
      <c r="N130" s="1616"/>
      <c r="O130" s="1616"/>
    </row>
    <row r="131" spans="1:15">
      <c r="A131" s="1682"/>
      <c r="B131" s="1682"/>
      <c r="C131" s="1682"/>
      <c r="D131" s="1616"/>
      <c r="E131" s="1616"/>
      <c r="F131" s="1616"/>
      <c r="G131" s="1616"/>
      <c r="H131" s="1616"/>
      <c r="I131" s="1616"/>
      <c r="J131" s="1616"/>
      <c r="K131" s="1616"/>
      <c r="L131" s="1616"/>
      <c r="M131" s="1616"/>
      <c r="N131" s="1616"/>
      <c r="O131" s="1616"/>
    </row>
    <row r="132" spans="1:15">
      <c r="A132" s="1682"/>
      <c r="B132" s="1682"/>
      <c r="C132" s="1682"/>
      <c r="D132" s="1616"/>
      <c r="E132" s="1616"/>
      <c r="F132" s="1616"/>
      <c r="G132" s="1616"/>
      <c r="H132" s="1616"/>
      <c r="I132" s="1616"/>
      <c r="J132" s="1616"/>
      <c r="K132" s="1616"/>
      <c r="L132" s="1616"/>
      <c r="M132" s="1616"/>
      <c r="N132" s="1616"/>
      <c r="O132" s="1616"/>
    </row>
    <row r="133" spans="1:15">
      <c r="A133" s="1682"/>
      <c r="B133" s="1682"/>
      <c r="C133" s="1682"/>
      <c r="D133" s="1616"/>
      <c r="E133" s="1616"/>
      <c r="F133" s="1616"/>
      <c r="G133" s="1616"/>
      <c r="H133" s="1616"/>
      <c r="I133" s="1616"/>
      <c r="J133" s="1616"/>
      <c r="K133" s="1616"/>
      <c r="L133" s="1616"/>
      <c r="M133" s="1616"/>
      <c r="N133" s="1616"/>
      <c r="O133" s="1616"/>
    </row>
    <row r="134" spans="1:15">
      <c r="A134" s="1682"/>
      <c r="B134" s="1682"/>
      <c r="C134" s="1682"/>
      <c r="D134" s="1616"/>
      <c r="E134" s="1616"/>
      <c r="F134" s="1616"/>
      <c r="G134" s="1616"/>
      <c r="H134" s="1616"/>
      <c r="I134" s="1616"/>
      <c r="J134" s="1616"/>
      <c r="K134" s="1616"/>
      <c r="L134" s="1616"/>
      <c r="M134" s="1616"/>
      <c r="N134" s="1616"/>
      <c r="O134" s="1616"/>
    </row>
    <row r="135" spans="1:15">
      <c r="A135" s="1682"/>
      <c r="B135" s="1682"/>
      <c r="C135" s="1682"/>
      <c r="D135" s="1616"/>
      <c r="E135" s="1616"/>
      <c r="F135" s="1616"/>
      <c r="G135" s="1616"/>
      <c r="H135" s="1616"/>
      <c r="I135" s="1616"/>
      <c r="J135" s="1616"/>
      <c r="K135" s="1616"/>
      <c r="L135" s="1616"/>
      <c r="M135" s="1616"/>
      <c r="N135" s="1616"/>
      <c r="O135" s="1616"/>
    </row>
    <row r="136" spans="1:15">
      <c r="A136" s="1682"/>
      <c r="B136" s="1682"/>
      <c r="C136" s="1682"/>
      <c r="D136" s="1616"/>
      <c r="E136" s="1616"/>
      <c r="F136" s="1616"/>
      <c r="G136" s="1616"/>
      <c r="H136" s="1616"/>
      <c r="I136" s="1616"/>
      <c r="J136" s="1616"/>
      <c r="K136" s="1616"/>
      <c r="L136" s="1616"/>
      <c r="M136" s="1616"/>
      <c r="N136" s="1616"/>
      <c r="O136" s="1616"/>
    </row>
    <row r="137" spans="1:15">
      <c r="A137" s="1682"/>
      <c r="B137" s="1682"/>
      <c r="C137" s="1682"/>
      <c r="D137" s="1616"/>
      <c r="E137" s="1616"/>
      <c r="F137" s="1616"/>
      <c r="G137" s="1616"/>
      <c r="H137" s="1616"/>
      <c r="I137" s="1616"/>
      <c r="J137" s="1616"/>
      <c r="K137" s="1616"/>
      <c r="L137" s="1616"/>
      <c r="M137" s="1616"/>
      <c r="N137" s="1616"/>
      <c r="O137" s="1616"/>
    </row>
    <row r="138" spans="1:15">
      <c r="A138" s="1682"/>
      <c r="B138" s="1682"/>
      <c r="C138" s="1682"/>
      <c r="D138" s="1616"/>
      <c r="E138" s="1616"/>
      <c r="F138" s="1616"/>
      <c r="G138" s="1616"/>
      <c r="H138" s="1616"/>
      <c r="I138" s="1616"/>
      <c r="J138" s="1616"/>
      <c r="K138" s="1616"/>
      <c r="L138" s="1616"/>
      <c r="M138" s="1616"/>
      <c r="N138" s="1616"/>
      <c r="O138" s="1616"/>
    </row>
    <row r="139" spans="1:15">
      <c r="A139" s="1682"/>
      <c r="B139" s="1682"/>
      <c r="C139" s="1682"/>
      <c r="D139" s="1616"/>
      <c r="E139" s="1616"/>
      <c r="F139" s="1616"/>
      <c r="G139" s="1616"/>
      <c r="H139" s="1616"/>
      <c r="I139" s="1616"/>
      <c r="J139" s="1616"/>
      <c r="K139" s="1616"/>
      <c r="L139" s="1616"/>
      <c r="M139" s="1616"/>
      <c r="N139" s="1616"/>
      <c r="O139" s="1616"/>
    </row>
    <row r="140" spans="1:15">
      <c r="A140" s="1682"/>
      <c r="B140" s="1682"/>
      <c r="C140" s="1682"/>
      <c r="D140" s="1616"/>
      <c r="E140" s="1616"/>
      <c r="F140" s="1616"/>
      <c r="G140" s="1616"/>
      <c r="H140" s="1616"/>
      <c r="I140" s="1616"/>
      <c r="J140" s="1616"/>
      <c r="K140" s="1616"/>
      <c r="L140" s="1616"/>
      <c r="M140" s="1616"/>
      <c r="N140" s="1616"/>
      <c r="O140" s="1616"/>
    </row>
    <row r="141" spans="1:15">
      <c r="O141" s="1616"/>
    </row>
    <row r="142" spans="1:15">
      <c r="O142" s="1616"/>
    </row>
    <row r="143" spans="1:15">
      <c r="O143" s="1616"/>
    </row>
    <row r="144" spans="1:15">
      <c r="O144" s="1616"/>
    </row>
    <row r="145" spans="4:14">
      <c r="D145" s="1621"/>
      <c r="E145" s="1621"/>
      <c r="F145" s="1621"/>
      <c r="G145" s="1621"/>
      <c r="H145" s="1621"/>
      <c r="I145" s="1621"/>
      <c r="J145" s="1621"/>
      <c r="K145" s="1621"/>
      <c r="L145" s="1621"/>
      <c r="M145" s="1621"/>
      <c r="N145" s="1621"/>
    </row>
    <row r="146" spans="4:14">
      <c r="D146" s="1621"/>
      <c r="E146" s="1621"/>
      <c r="F146" s="1621"/>
      <c r="G146" s="1621"/>
      <c r="H146" s="1621"/>
      <c r="I146" s="1621"/>
      <c r="J146" s="1621"/>
      <c r="K146" s="1621"/>
      <c r="L146" s="1621"/>
      <c r="M146" s="1621"/>
      <c r="N146" s="1621"/>
    </row>
    <row r="147" spans="4:14">
      <c r="D147" s="1621"/>
      <c r="E147" s="1621"/>
      <c r="F147" s="1621"/>
      <c r="G147" s="1621"/>
      <c r="H147" s="1621"/>
      <c r="I147" s="1621"/>
      <c r="J147" s="1621"/>
      <c r="K147" s="1621"/>
      <c r="L147" s="1621"/>
      <c r="M147" s="1621"/>
      <c r="N147" s="1621"/>
    </row>
    <row r="148" spans="4:14">
      <c r="D148" s="1621"/>
      <c r="E148" s="1621"/>
      <c r="F148" s="1621"/>
      <c r="G148" s="1621"/>
      <c r="H148" s="1621"/>
      <c r="I148" s="1621"/>
      <c r="J148" s="1621"/>
      <c r="K148" s="1621"/>
      <c r="L148" s="1621"/>
      <c r="M148" s="1621"/>
      <c r="N148" s="1621"/>
    </row>
    <row r="149" spans="4:14">
      <c r="D149" s="1621"/>
      <c r="E149" s="1621"/>
      <c r="F149" s="1621"/>
      <c r="G149" s="1621"/>
      <c r="H149" s="1621"/>
      <c r="I149" s="1621"/>
      <c r="J149" s="1621"/>
      <c r="K149" s="1621"/>
      <c r="L149" s="1621"/>
      <c r="M149" s="1621"/>
      <c r="N149" s="1621"/>
    </row>
    <row r="150" spans="4:14">
      <c r="D150" s="1621"/>
      <c r="E150" s="1621"/>
      <c r="F150" s="1621"/>
      <c r="G150" s="1621"/>
      <c r="H150" s="1621"/>
      <c r="I150" s="1621"/>
      <c r="J150" s="1621"/>
      <c r="K150" s="1621"/>
      <c r="L150" s="1621"/>
      <c r="M150" s="1621"/>
      <c r="N150" s="1621"/>
    </row>
    <row r="151" spans="4:14">
      <c r="D151" s="1621"/>
      <c r="E151" s="1621"/>
      <c r="F151" s="1621"/>
      <c r="G151" s="1621"/>
      <c r="H151" s="1621"/>
      <c r="I151" s="1621"/>
      <c r="J151" s="1621"/>
      <c r="K151" s="1621"/>
      <c r="L151" s="1621"/>
      <c r="M151" s="1621"/>
      <c r="N151" s="1621"/>
    </row>
    <row r="152" spans="4:14">
      <c r="D152" s="1621"/>
      <c r="E152" s="1621"/>
      <c r="F152" s="1621"/>
      <c r="G152" s="1621"/>
      <c r="H152" s="1621"/>
      <c r="I152" s="1621"/>
      <c r="J152" s="1621"/>
      <c r="K152" s="1621"/>
      <c r="L152" s="1621"/>
      <c r="M152" s="1621"/>
      <c r="N152" s="1621"/>
    </row>
    <row r="153" spans="4:14">
      <c r="D153" s="1621"/>
      <c r="E153" s="1621"/>
      <c r="F153" s="1621"/>
      <c r="G153" s="1621"/>
      <c r="H153" s="1621"/>
      <c r="I153" s="1621"/>
      <c r="J153" s="1621"/>
      <c r="K153" s="1621"/>
      <c r="L153" s="1621"/>
      <c r="M153" s="1621"/>
      <c r="N153" s="1621"/>
    </row>
    <row r="154" spans="4:14">
      <c r="D154" s="1621"/>
      <c r="E154" s="1621"/>
      <c r="F154" s="1621"/>
      <c r="G154" s="1621"/>
      <c r="H154" s="1621"/>
      <c r="I154" s="1621"/>
      <c r="J154" s="1621"/>
      <c r="K154" s="1621"/>
      <c r="L154" s="1621"/>
      <c r="M154" s="1621"/>
      <c r="N154" s="1621"/>
    </row>
  </sheetData>
  <mergeCells count="19">
    <mergeCell ref="A38:C43"/>
    <mergeCell ref="O38:P43"/>
    <mergeCell ref="A17:C17"/>
    <mergeCell ref="A18:C18"/>
    <mergeCell ref="A19:C19"/>
    <mergeCell ref="A20:C20"/>
    <mergeCell ref="A21:C21"/>
    <mergeCell ref="O21:P21"/>
    <mergeCell ref="A22:C22"/>
    <mergeCell ref="A23:C23"/>
    <mergeCell ref="A24:C24"/>
    <mergeCell ref="J25:P26"/>
    <mergeCell ref="A34:H35"/>
    <mergeCell ref="A16:C16"/>
    <mergeCell ref="A7:E7"/>
    <mergeCell ref="F7:H7"/>
    <mergeCell ref="A9:C14"/>
    <mergeCell ref="O9:P14"/>
    <mergeCell ref="A15:C15"/>
  </mergeCells>
  <phoneticPr fontId="99"/>
  <printOptions horizontalCentered="1"/>
  <pageMargins left="0.59055118110236227" right="0.59055118110236227" top="0.39370078740157483" bottom="0.39370078740157483" header="0" footer="0"/>
  <pageSetup paperSize="9" scale="70" firstPageNumber="158" fitToWidth="4" orientation="portrait" useFirstPageNumber="1" r:id="rId1"/>
  <headerFooter alignWithMargins="0">
    <oddFooter>&amp;C&amp;"ＭＳ Ｐ明朝,標準"&amp;16－&amp;P－</oddFooter>
  </headerFooter>
  <colBreaks count="1" manualBreakCount="1">
    <brk id="8" max="69"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39997558519241921"/>
  </sheetPr>
  <dimension ref="A1:AY140"/>
  <sheetViews>
    <sheetView showGridLines="0" zoomScaleNormal="100" zoomScaleSheetLayoutView="70" workbookViewId="0"/>
  </sheetViews>
  <sheetFormatPr defaultColWidth="9" defaultRowHeight="13.5"/>
  <cols>
    <col min="1" max="1" width="16.125" style="159" customWidth="1"/>
    <col min="2" max="2" width="7.25" style="159" customWidth="1"/>
    <col min="3" max="3" width="16.125" style="159" customWidth="1"/>
    <col min="4" max="7" width="21.625" style="159" customWidth="1"/>
    <col min="8" max="8" width="22.875" style="159" customWidth="1"/>
    <col min="9" max="14" width="21.625" style="159" customWidth="1"/>
    <col min="15" max="16" width="11" style="159" customWidth="1"/>
    <col min="17" max="17" width="11.625" style="159" customWidth="1"/>
    <col min="18" max="18" width="6.375" style="159" customWidth="1"/>
    <col min="19" max="19" width="15.75" style="159" customWidth="1"/>
    <col min="20" max="24" width="24" style="159" customWidth="1"/>
    <col min="25" max="30" width="21.625" style="159" customWidth="1"/>
    <col min="31" max="32" width="10.625" style="159" customWidth="1"/>
    <col min="33" max="33" width="12.5" style="159" customWidth="1"/>
    <col min="34" max="34" width="6.375" style="159" customWidth="1"/>
    <col min="35" max="35" width="16.5" style="159" customWidth="1"/>
    <col min="36" max="40" width="23.625" style="159" customWidth="1"/>
    <col min="41" max="46" width="21.625" style="159" customWidth="1"/>
    <col min="47" max="48" width="10.625" style="159" customWidth="1"/>
    <col min="49" max="16384" width="9" style="104"/>
  </cols>
  <sheetData>
    <row r="1" spans="1:51" s="746" customFormat="1" ht="15">
      <c r="A1" s="2224" t="s">
        <v>909</v>
      </c>
      <c r="B1" s="793"/>
      <c r="C1" s="793"/>
      <c r="D1" s="793"/>
      <c r="E1" s="17"/>
      <c r="F1" s="17"/>
      <c r="G1" s="17"/>
      <c r="H1" s="17"/>
      <c r="I1" s="17"/>
      <c r="J1" s="17"/>
      <c r="K1" s="17"/>
      <c r="L1" s="17"/>
      <c r="M1" s="17"/>
      <c r="O1" s="793"/>
      <c r="P1" s="386" t="s">
        <v>909</v>
      </c>
      <c r="Q1" s="2224" t="s">
        <v>909</v>
      </c>
      <c r="R1" s="793"/>
      <c r="S1" s="793"/>
      <c r="T1" s="793"/>
      <c r="U1" s="17"/>
      <c r="V1" s="17"/>
      <c r="W1" s="17"/>
      <c r="X1" s="17"/>
      <c r="Y1" s="17"/>
      <c r="Z1" s="17"/>
      <c r="AA1" s="17"/>
      <c r="AB1" s="17"/>
      <c r="AC1" s="17"/>
      <c r="AE1" s="793"/>
      <c r="AF1" s="386" t="s">
        <v>909</v>
      </c>
      <c r="AG1" s="2224" t="s">
        <v>909</v>
      </c>
      <c r="AH1" s="793"/>
      <c r="AI1" s="793"/>
      <c r="AJ1" s="793"/>
      <c r="AK1" s="17"/>
      <c r="AL1" s="17"/>
      <c r="AM1" s="17"/>
      <c r="AN1" s="17"/>
      <c r="AO1" s="17"/>
      <c r="AP1" s="17"/>
      <c r="AQ1" s="17"/>
      <c r="AR1" s="17"/>
      <c r="AS1" s="17"/>
      <c r="AU1" s="793"/>
      <c r="AV1" s="386" t="s">
        <v>909</v>
      </c>
      <c r="AW1" s="793"/>
      <c r="AX1" s="793"/>
      <c r="AY1" s="793"/>
    </row>
    <row r="3" spans="1:51" s="746" customFormat="1" ht="15">
      <c r="A3" s="1765"/>
      <c r="B3" s="1765"/>
      <c r="C3" s="1765"/>
      <c r="D3" s="1765"/>
      <c r="E3" s="17"/>
      <c r="F3" s="17"/>
      <c r="G3" s="17"/>
      <c r="H3" s="17"/>
      <c r="I3" s="17"/>
      <c r="J3" s="17"/>
      <c r="K3" s="17"/>
      <c r="L3" s="17"/>
      <c r="M3" s="17"/>
      <c r="N3" s="793"/>
      <c r="O3" s="793"/>
      <c r="P3" s="793"/>
      <c r="Q3" s="1765"/>
      <c r="R3" s="1765"/>
      <c r="S3" s="1765"/>
      <c r="T3" s="1765"/>
      <c r="U3" s="17"/>
      <c r="V3" s="17"/>
      <c r="W3" s="17"/>
      <c r="X3" s="17"/>
      <c r="Y3" s="17"/>
      <c r="Z3" s="17"/>
      <c r="AA3" s="17"/>
      <c r="AB3" s="17"/>
      <c r="AC3" s="17"/>
      <c r="AD3" s="793"/>
      <c r="AE3" s="793"/>
      <c r="AF3" s="793"/>
      <c r="AG3" s="1765"/>
      <c r="AH3" s="1765"/>
      <c r="AI3" s="1765"/>
      <c r="AJ3" s="1765"/>
      <c r="AK3" s="17"/>
      <c r="AL3" s="17"/>
      <c r="AM3" s="17"/>
      <c r="AN3" s="17"/>
      <c r="AO3" s="17"/>
      <c r="AP3" s="17"/>
      <c r="AQ3" s="17"/>
      <c r="AR3" s="17"/>
      <c r="AS3" s="17"/>
      <c r="AT3" s="793"/>
      <c r="AU3" s="793"/>
      <c r="AV3" s="793"/>
    </row>
    <row r="4" spans="1:51" s="1901" customFormat="1" ht="14.25">
      <c r="A4" s="16"/>
      <c r="B4" s="16"/>
      <c r="C4" s="16"/>
      <c r="D4" s="16"/>
      <c r="E4" s="540"/>
      <c r="F4" s="23"/>
      <c r="G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row>
    <row r="5" spans="1:51" s="1901"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row>
    <row r="6" spans="1:51" s="1901" customFormat="1" ht="20.25" customHeight="1">
      <c r="A6" s="794" t="s">
        <v>266</v>
      </c>
      <c r="B6" s="795"/>
      <c r="C6" s="795"/>
      <c r="D6" s="751" t="s">
        <v>1284</v>
      </c>
      <c r="E6" s="796"/>
      <c r="F6" s="797"/>
      <c r="G6" s="797"/>
      <c r="H6" s="797"/>
      <c r="I6" s="797"/>
      <c r="J6" s="797"/>
      <c r="K6" s="797"/>
      <c r="L6" s="797"/>
      <c r="M6" s="797"/>
      <c r="N6" s="1630" t="s">
        <v>708</v>
      </c>
      <c r="O6" s="112"/>
      <c r="P6" s="112"/>
      <c r="Q6" s="794" t="s">
        <v>240</v>
      </c>
      <c r="R6" s="795"/>
      <c r="S6" s="795"/>
      <c r="T6" s="751" t="s">
        <v>760</v>
      </c>
      <c r="U6" s="797"/>
      <c r="V6" s="797"/>
      <c r="W6" s="797"/>
      <c r="X6" s="797"/>
      <c r="Y6" s="797"/>
      <c r="Z6" s="797"/>
      <c r="AA6" s="797"/>
      <c r="AB6" s="797"/>
      <c r="AC6" s="797"/>
      <c r="AD6" s="1630" t="s">
        <v>708</v>
      </c>
      <c r="AE6" s="112"/>
      <c r="AF6" s="112"/>
      <c r="AG6" s="794" t="s">
        <v>241</v>
      </c>
      <c r="AH6" s="795"/>
      <c r="AI6" s="795"/>
      <c r="AJ6" s="796" t="s">
        <v>1224</v>
      </c>
      <c r="AK6" s="797"/>
      <c r="AL6" s="797"/>
      <c r="AM6" s="797"/>
      <c r="AN6" s="797"/>
      <c r="AO6" s="797"/>
      <c r="AP6" s="797"/>
      <c r="AQ6" s="797"/>
      <c r="AR6" s="797"/>
      <c r="AS6" s="797"/>
      <c r="AT6" s="1630" t="s">
        <v>708</v>
      </c>
      <c r="AU6" s="112"/>
      <c r="AV6" s="112"/>
    </row>
    <row r="7" spans="1:51" s="1901" customFormat="1" ht="15.75" customHeight="1">
      <c r="A7" s="2726" t="s">
        <v>737</v>
      </c>
      <c r="B7" s="2543"/>
      <c r="C7" s="2544"/>
      <c r="D7" s="798"/>
      <c r="E7" s="799" t="s">
        <v>630</v>
      </c>
      <c r="F7" s="744"/>
      <c r="G7" s="744"/>
      <c r="H7" s="744"/>
      <c r="I7" s="745"/>
      <c r="J7" s="798"/>
      <c r="K7" s="800" t="s">
        <v>267</v>
      </c>
      <c r="L7" s="744"/>
      <c r="M7" s="745"/>
      <c r="N7" s="701"/>
      <c r="O7" s="2497" t="s">
        <v>697</v>
      </c>
      <c r="P7" s="2721"/>
      <c r="Q7" s="2726" t="s">
        <v>737</v>
      </c>
      <c r="R7" s="2543"/>
      <c r="S7" s="2544"/>
      <c r="T7" s="798"/>
      <c r="U7" s="800" t="s">
        <v>630</v>
      </c>
      <c r="V7" s="744"/>
      <c r="W7" s="744"/>
      <c r="X7" s="744"/>
      <c r="Y7" s="745"/>
      <c r="Z7" s="798"/>
      <c r="AA7" s="800" t="s">
        <v>267</v>
      </c>
      <c r="AB7" s="744"/>
      <c r="AC7" s="745"/>
      <c r="AD7" s="701"/>
      <c r="AE7" s="2497" t="s">
        <v>697</v>
      </c>
      <c r="AF7" s="2721"/>
      <c r="AG7" s="2727" t="s">
        <v>1270</v>
      </c>
      <c r="AH7" s="2606"/>
      <c r="AI7" s="2607"/>
      <c r="AJ7" s="798"/>
      <c r="AK7" s="800" t="s">
        <v>630</v>
      </c>
      <c r="AL7" s="744"/>
      <c r="AM7" s="744"/>
      <c r="AN7" s="744"/>
      <c r="AO7" s="745"/>
      <c r="AP7" s="798"/>
      <c r="AQ7" s="800" t="s">
        <v>267</v>
      </c>
      <c r="AR7" s="744"/>
      <c r="AS7" s="745"/>
      <c r="AT7" s="701"/>
      <c r="AU7" s="2497" t="s">
        <v>697</v>
      </c>
      <c r="AV7" s="2721"/>
    </row>
    <row r="8" spans="1:51" s="1901" customFormat="1" ht="18" customHeight="1">
      <c r="A8" s="2705"/>
      <c r="B8" s="2705"/>
      <c r="C8" s="2622"/>
      <c r="D8" s="801"/>
      <c r="E8" s="701"/>
      <c r="F8" s="744"/>
      <c r="G8" s="802" t="s">
        <v>268</v>
      </c>
      <c r="H8" s="744" t="s">
        <v>1285</v>
      </c>
      <c r="I8" s="745"/>
      <c r="J8" s="701"/>
      <c r="K8" s="112"/>
      <c r="L8" s="701"/>
      <c r="M8" s="112"/>
      <c r="N8" s="705"/>
      <c r="O8" s="2722"/>
      <c r="P8" s="2723"/>
      <c r="Q8" s="2705"/>
      <c r="R8" s="2705"/>
      <c r="S8" s="2622"/>
      <c r="T8" s="801"/>
      <c r="U8" s="701"/>
      <c r="V8" s="744"/>
      <c r="W8" s="800" t="s">
        <v>269</v>
      </c>
      <c r="X8" s="744"/>
      <c r="Y8" s="745"/>
      <c r="Z8" s="701"/>
      <c r="AA8" s="112"/>
      <c r="AB8" s="701"/>
      <c r="AC8" s="112"/>
      <c r="AD8" s="705"/>
      <c r="AE8" s="2722"/>
      <c r="AF8" s="2723"/>
      <c r="AG8" s="2728"/>
      <c r="AH8" s="2728"/>
      <c r="AI8" s="2609"/>
      <c r="AJ8" s="801"/>
      <c r="AK8" s="701"/>
      <c r="AL8" s="744"/>
      <c r="AM8" s="800" t="s">
        <v>269</v>
      </c>
      <c r="AN8" s="744"/>
      <c r="AO8" s="745"/>
      <c r="AP8" s="701"/>
      <c r="AQ8" s="112"/>
      <c r="AR8" s="701"/>
      <c r="AS8" s="112"/>
      <c r="AT8" s="705"/>
      <c r="AU8" s="2722"/>
      <c r="AV8" s="2723"/>
    </row>
    <row r="9" spans="1:51" s="1901" customFormat="1" ht="14.25">
      <c r="A9" s="2705"/>
      <c r="B9" s="2705"/>
      <c r="C9" s="2622"/>
      <c r="D9" s="747" t="s">
        <v>221</v>
      </c>
      <c r="E9" s="749" t="s">
        <v>257</v>
      </c>
      <c r="F9" s="803" t="s">
        <v>221</v>
      </c>
      <c r="G9" s="752" t="s">
        <v>258</v>
      </c>
      <c r="H9" s="804" t="s">
        <v>270</v>
      </c>
      <c r="I9" s="1762" t="s">
        <v>271</v>
      </c>
      <c r="J9" s="749" t="s">
        <v>221</v>
      </c>
      <c r="K9" s="803" t="s">
        <v>259</v>
      </c>
      <c r="L9" s="749" t="s">
        <v>260</v>
      </c>
      <c r="M9" s="803" t="s">
        <v>261</v>
      </c>
      <c r="N9" s="749" t="s">
        <v>262</v>
      </c>
      <c r="O9" s="2722"/>
      <c r="P9" s="2723"/>
      <c r="Q9" s="2705"/>
      <c r="R9" s="2705"/>
      <c r="S9" s="2622"/>
      <c r="T9" s="747" t="s">
        <v>221</v>
      </c>
      <c r="U9" s="749" t="s">
        <v>257</v>
      </c>
      <c r="V9" s="803" t="s">
        <v>221</v>
      </c>
      <c r="W9" s="752" t="s">
        <v>258</v>
      </c>
      <c r="X9" s="804" t="s">
        <v>270</v>
      </c>
      <c r="Y9" s="1762" t="s">
        <v>271</v>
      </c>
      <c r="Z9" s="749" t="s">
        <v>221</v>
      </c>
      <c r="AA9" s="803" t="s">
        <v>259</v>
      </c>
      <c r="AB9" s="749" t="s">
        <v>260</v>
      </c>
      <c r="AC9" s="803" t="s">
        <v>261</v>
      </c>
      <c r="AD9" s="749" t="s">
        <v>262</v>
      </c>
      <c r="AE9" s="2722"/>
      <c r="AF9" s="2723"/>
      <c r="AG9" s="2728"/>
      <c r="AH9" s="2728"/>
      <c r="AI9" s="2609"/>
      <c r="AJ9" s="747" t="s">
        <v>221</v>
      </c>
      <c r="AK9" s="749" t="s">
        <v>257</v>
      </c>
      <c r="AL9" s="803" t="s">
        <v>221</v>
      </c>
      <c r="AM9" s="752" t="s">
        <v>258</v>
      </c>
      <c r="AN9" s="804" t="s">
        <v>272</v>
      </c>
      <c r="AO9" s="1762" t="s">
        <v>271</v>
      </c>
      <c r="AP9" s="749" t="s">
        <v>221</v>
      </c>
      <c r="AQ9" s="803" t="s">
        <v>259</v>
      </c>
      <c r="AR9" s="749" t="s">
        <v>260</v>
      </c>
      <c r="AS9" s="803" t="s">
        <v>261</v>
      </c>
      <c r="AT9" s="749" t="s">
        <v>262</v>
      </c>
      <c r="AU9" s="2722"/>
      <c r="AV9" s="2723"/>
    </row>
    <row r="10" spans="1:51" s="1901" customFormat="1" ht="14.1" customHeight="1">
      <c r="A10" s="2705"/>
      <c r="B10" s="2705"/>
      <c r="C10" s="2622"/>
      <c r="D10" s="750"/>
      <c r="E10" s="702"/>
      <c r="F10" s="805"/>
      <c r="G10" s="702"/>
      <c r="H10" s="754" t="s">
        <v>1765</v>
      </c>
      <c r="I10" s="806" t="s">
        <v>1766</v>
      </c>
      <c r="J10" s="702"/>
      <c r="K10" s="805"/>
      <c r="L10" s="702"/>
      <c r="M10" s="805"/>
      <c r="N10" s="702"/>
      <c r="O10" s="2722"/>
      <c r="P10" s="2723"/>
      <c r="Q10" s="2705"/>
      <c r="R10" s="2705"/>
      <c r="S10" s="2622"/>
      <c r="T10" s="750"/>
      <c r="U10" s="702"/>
      <c r="V10" s="805"/>
      <c r="W10" s="702"/>
      <c r="X10" s="754" t="s">
        <v>1765</v>
      </c>
      <c r="Y10" s="806" t="s">
        <v>1766</v>
      </c>
      <c r="Z10" s="702"/>
      <c r="AA10" s="805"/>
      <c r="AB10" s="702"/>
      <c r="AC10" s="805"/>
      <c r="AD10" s="702"/>
      <c r="AE10" s="2722"/>
      <c r="AF10" s="2723"/>
      <c r="AG10" s="2728"/>
      <c r="AH10" s="2728"/>
      <c r="AI10" s="2609"/>
      <c r="AJ10" s="750"/>
      <c r="AK10" s="702"/>
      <c r="AL10" s="805"/>
      <c r="AM10" s="702"/>
      <c r="AN10" s="754" t="s">
        <v>1767</v>
      </c>
      <c r="AO10" s="806" t="s">
        <v>1766</v>
      </c>
      <c r="AP10" s="702"/>
      <c r="AQ10" s="805"/>
      <c r="AR10" s="702"/>
      <c r="AS10" s="805"/>
      <c r="AT10" s="702"/>
      <c r="AU10" s="2722"/>
      <c r="AV10" s="2723"/>
    </row>
    <row r="11" spans="1:51" s="1901" customFormat="1" ht="14.1" customHeight="1">
      <c r="A11" s="2705"/>
      <c r="B11" s="2705"/>
      <c r="C11" s="2622"/>
      <c r="D11" s="750" t="s">
        <v>728</v>
      </c>
      <c r="E11" s="702" t="s">
        <v>101</v>
      </c>
      <c r="F11" s="805" t="s">
        <v>728</v>
      </c>
      <c r="G11" s="702" t="s">
        <v>1760</v>
      </c>
      <c r="H11" s="1683" t="s">
        <v>1738</v>
      </c>
      <c r="I11" s="807" t="s">
        <v>228</v>
      </c>
      <c r="J11" s="702" t="s">
        <v>728</v>
      </c>
      <c r="K11" s="808" t="s">
        <v>273</v>
      </c>
      <c r="L11" s="809" t="s">
        <v>265</v>
      </c>
      <c r="M11" s="808" t="s">
        <v>1701</v>
      </c>
      <c r="N11" s="702" t="s">
        <v>190</v>
      </c>
      <c r="O11" s="2722"/>
      <c r="P11" s="2723"/>
      <c r="Q11" s="2705"/>
      <c r="R11" s="2705"/>
      <c r="S11" s="2622"/>
      <c r="T11" s="750" t="s">
        <v>728</v>
      </c>
      <c r="U11" s="702" t="s">
        <v>101</v>
      </c>
      <c r="V11" s="805" t="s">
        <v>728</v>
      </c>
      <c r="W11" s="702" t="s">
        <v>1760</v>
      </c>
      <c r="X11" s="1683" t="s">
        <v>1738</v>
      </c>
      <c r="Y11" s="807" t="s">
        <v>228</v>
      </c>
      <c r="Z11" s="702" t="s">
        <v>728</v>
      </c>
      <c r="AA11" s="808" t="s">
        <v>273</v>
      </c>
      <c r="AB11" s="809" t="s">
        <v>265</v>
      </c>
      <c r="AC11" s="808" t="s">
        <v>1701</v>
      </c>
      <c r="AD11" s="702" t="s">
        <v>190</v>
      </c>
      <c r="AE11" s="2722"/>
      <c r="AF11" s="2723"/>
      <c r="AG11" s="2728"/>
      <c r="AH11" s="2728"/>
      <c r="AI11" s="2609"/>
      <c r="AJ11" s="750" t="s">
        <v>728</v>
      </c>
      <c r="AK11" s="702" t="s">
        <v>101</v>
      </c>
      <c r="AL11" s="805" t="s">
        <v>728</v>
      </c>
      <c r="AM11" s="702" t="s">
        <v>1760</v>
      </c>
      <c r="AN11" s="1683" t="s">
        <v>1738</v>
      </c>
      <c r="AO11" s="807" t="s">
        <v>228</v>
      </c>
      <c r="AP11" s="702" t="s">
        <v>728</v>
      </c>
      <c r="AQ11" s="808" t="s">
        <v>273</v>
      </c>
      <c r="AR11" s="809" t="s">
        <v>265</v>
      </c>
      <c r="AS11" s="808" t="s">
        <v>1701</v>
      </c>
      <c r="AT11" s="702" t="s">
        <v>190</v>
      </c>
      <c r="AU11" s="2722"/>
      <c r="AV11" s="2723"/>
    </row>
    <row r="12" spans="1:51" s="1901" customFormat="1" ht="14.1" customHeight="1">
      <c r="A12" s="2623"/>
      <c r="B12" s="2623"/>
      <c r="C12" s="2624"/>
      <c r="D12" s="801"/>
      <c r="E12" s="705"/>
      <c r="F12" s="112"/>
      <c r="G12" s="755"/>
      <c r="H12" s="810" t="s">
        <v>102</v>
      </c>
      <c r="I12" s="755" t="s">
        <v>229</v>
      </c>
      <c r="J12" s="702"/>
      <c r="K12" s="805"/>
      <c r="L12" s="702" t="s">
        <v>1762</v>
      </c>
      <c r="M12" s="805"/>
      <c r="N12" s="702"/>
      <c r="O12" s="2724"/>
      <c r="P12" s="2725"/>
      <c r="Q12" s="2623"/>
      <c r="R12" s="2623"/>
      <c r="S12" s="2624"/>
      <c r="T12" s="801"/>
      <c r="U12" s="705"/>
      <c r="V12" s="112"/>
      <c r="W12" s="702"/>
      <c r="X12" s="810" t="s">
        <v>102</v>
      </c>
      <c r="Y12" s="755" t="s">
        <v>229</v>
      </c>
      <c r="Z12" s="702"/>
      <c r="AA12" s="805"/>
      <c r="AB12" s="702" t="s">
        <v>1762</v>
      </c>
      <c r="AC12" s="805"/>
      <c r="AD12" s="702"/>
      <c r="AE12" s="2724"/>
      <c r="AF12" s="2725"/>
      <c r="AG12" s="2546"/>
      <c r="AH12" s="2546"/>
      <c r="AI12" s="2547"/>
      <c r="AJ12" s="801"/>
      <c r="AK12" s="705"/>
      <c r="AL12" s="112"/>
      <c r="AM12" s="702"/>
      <c r="AN12" s="810" t="s">
        <v>102</v>
      </c>
      <c r="AO12" s="755" t="s">
        <v>229</v>
      </c>
      <c r="AP12" s="702"/>
      <c r="AQ12" s="805"/>
      <c r="AR12" s="702" t="s">
        <v>1762</v>
      </c>
      <c r="AS12" s="805"/>
      <c r="AT12" s="702"/>
      <c r="AU12" s="2724"/>
      <c r="AV12" s="2725"/>
    </row>
    <row r="13" spans="1:51" ht="18.75" customHeight="1">
      <c r="A13" s="756">
        <v>42005</v>
      </c>
      <c r="B13" s="563">
        <v>42005</v>
      </c>
      <c r="C13" s="757">
        <v>42005</v>
      </c>
      <c r="D13" s="811">
        <v>156280503</v>
      </c>
      <c r="E13" s="812">
        <v>289979</v>
      </c>
      <c r="F13" s="812">
        <v>155990524</v>
      </c>
      <c r="G13" s="812">
        <v>152265947</v>
      </c>
      <c r="H13" s="812">
        <v>3038226</v>
      </c>
      <c r="I13" s="812">
        <v>686351</v>
      </c>
      <c r="J13" s="812">
        <v>155825439</v>
      </c>
      <c r="K13" s="812">
        <v>70847793</v>
      </c>
      <c r="L13" s="812">
        <v>81524929</v>
      </c>
      <c r="M13" s="812">
        <v>3935713</v>
      </c>
      <c r="N13" s="813">
        <v>455064</v>
      </c>
      <c r="O13" s="787">
        <v>42005</v>
      </c>
      <c r="P13" s="566">
        <v>42005</v>
      </c>
      <c r="Q13" s="756">
        <v>42005</v>
      </c>
      <c r="R13" s="563">
        <v>42005</v>
      </c>
      <c r="S13" s="757">
        <v>42005</v>
      </c>
      <c r="T13" s="811">
        <v>86448424</v>
      </c>
      <c r="U13" s="812">
        <v>3715775</v>
      </c>
      <c r="V13" s="812">
        <v>82732649</v>
      </c>
      <c r="W13" s="812">
        <v>56977414</v>
      </c>
      <c r="X13" s="812">
        <v>15249022</v>
      </c>
      <c r="Y13" s="812">
        <v>10506213</v>
      </c>
      <c r="Z13" s="812">
        <v>82749238</v>
      </c>
      <c r="AA13" s="812">
        <v>46315846</v>
      </c>
      <c r="AB13" s="812">
        <v>32629125</v>
      </c>
      <c r="AC13" s="812">
        <v>3804267</v>
      </c>
      <c r="AD13" s="813">
        <v>3699186</v>
      </c>
      <c r="AE13" s="787">
        <v>42005</v>
      </c>
      <c r="AF13" s="566">
        <v>42005</v>
      </c>
      <c r="AG13" s="756">
        <v>42005</v>
      </c>
      <c r="AH13" s="563">
        <v>42005</v>
      </c>
      <c r="AI13" s="757">
        <v>42005</v>
      </c>
      <c r="AJ13" s="811">
        <v>90917664</v>
      </c>
      <c r="AK13" s="812">
        <v>4599217</v>
      </c>
      <c r="AL13" s="812">
        <v>86318447</v>
      </c>
      <c r="AM13" s="812">
        <v>58242811</v>
      </c>
      <c r="AN13" s="812">
        <v>2107650</v>
      </c>
      <c r="AO13" s="812">
        <v>25967986</v>
      </c>
      <c r="AP13" s="812">
        <v>87372038</v>
      </c>
      <c r="AQ13" s="812">
        <v>24307037</v>
      </c>
      <c r="AR13" s="812">
        <v>47268134</v>
      </c>
      <c r="AS13" s="812">
        <v>15796867</v>
      </c>
      <c r="AT13" s="813">
        <v>3545626</v>
      </c>
      <c r="AU13" s="787">
        <v>42005</v>
      </c>
      <c r="AV13" s="566">
        <v>42005</v>
      </c>
      <c r="AW13" s="814"/>
      <c r="AX13" s="72"/>
    </row>
    <row r="14" spans="1:51" ht="15.75">
      <c r="A14" s="758"/>
      <c r="B14" s="568">
        <v>42370</v>
      </c>
      <c r="C14" s="759"/>
      <c r="D14" s="815">
        <v>158793938</v>
      </c>
      <c r="E14" s="816">
        <v>277181</v>
      </c>
      <c r="F14" s="816">
        <v>158516757</v>
      </c>
      <c r="G14" s="816">
        <v>154290175</v>
      </c>
      <c r="H14" s="816">
        <v>3562921</v>
      </c>
      <c r="I14" s="816">
        <v>663661</v>
      </c>
      <c r="J14" s="816">
        <v>158230412</v>
      </c>
      <c r="K14" s="816">
        <v>70609377</v>
      </c>
      <c r="L14" s="816">
        <v>83615964</v>
      </c>
      <c r="M14" s="816">
        <v>4040269</v>
      </c>
      <c r="N14" s="817">
        <v>563526</v>
      </c>
      <c r="O14" s="787">
        <v>42370</v>
      </c>
      <c r="P14" s="566">
        <v>42370</v>
      </c>
      <c r="Q14" s="758"/>
      <c r="R14" s="568">
        <v>42370</v>
      </c>
      <c r="S14" s="759"/>
      <c r="T14" s="815">
        <v>85742496</v>
      </c>
      <c r="U14" s="816">
        <v>4135919</v>
      </c>
      <c r="V14" s="816">
        <v>81606577</v>
      </c>
      <c r="W14" s="816">
        <v>56597986</v>
      </c>
      <c r="X14" s="816">
        <v>15063281</v>
      </c>
      <c r="Y14" s="816">
        <v>9945310</v>
      </c>
      <c r="Z14" s="816">
        <v>81595905</v>
      </c>
      <c r="AA14" s="816">
        <v>46474209</v>
      </c>
      <c r="AB14" s="816">
        <v>31420818</v>
      </c>
      <c r="AC14" s="816">
        <v>3700878</v>
      </c>
      <c r="AD14" s="817">
        <v>4146591</v>
      </c>
      <c r="AE14" s="787">
        <v>42370</v>
      </c>
      <c r="AF14" s="566">
        <v>42370</v>
      </c>
      <c r="AG14" s="758"/>
      <c r="AH14" s="568">
        <v>42370</v>
      </c>
      <c r="AI14" s="759"/>
      <c r="AJ14" s="815">
        <v>92165026</v>
      </c>
      <c r="AK14" s="816">
        <v>4391932</v>
      </c>
      <c r="AL14" s="816">
        <v>87773094</v>
      </c>
      <c r="AM14" s="816">
        <v>59462247</v>
      </c>
      <c r="AN14" s="816">
        <v>2350688</v>
      </c>
      <c r="AO14" s="816">
        <v>25960159</v>
      </c>
      <c r="AP14" s="816">
        <v>88973318</v>
      </c>
      <c r="AQ14" s="816">
        <v>24412279</v>
      </c>
      <c r="AR14" s="816">
        <v>48911465</v>
      </c>
      <c r="AS14" s="816">
        <v>15649574</v>
      </c>
      <c r="AT14" s="817">
        <v>3191708</v>
      </c>
      <c r="AU14" s="787">
        <v>42370</v>
      </c>
      <c r="AV14" s="566">
        <v>42370</v>
      </c>
      <c r="AW14" s="71"/>
      <c r="AX14" s="72"/>
    </row>
    <row r="15" spans="1:51" ht="15.75">
      <c r="A15" s="758"/>
      <c r="B15" s="568">
        <v>42736</v>
      </c>
      <c r="C15" s="759"/>
      <c r="D15" s="815">
        <v>158021800</v>
      </c>
      <c r="E15" s="816">
        <v>320034</v>
      </c>
      <c r="F15" s="816">
        <v>157701766</v>
      </c>
      <c r="G15" s="816">
        <v>153387144</v>
      </c>
      <c r="H15" s="816">
        <v>3661013</v>
      </c>
      <c r="I15" s="816">
        <v>653609</v>
      </c>
      <c r="J15" s="816">
        <v>157373634</v>
      </c>
      <c r="K15" s="816">
        <v>71020934</v>
      </c>
      <c r="L15" s="816">
        <v>82258394</v>
      </c>
      <c r="M15" s="816">
        <v>4094306</v>
      </c>
      <c r="N15" s="817">
        <v>648166</v>
      </c>
      <c r="O15" s="787">
        <v>42736</v>
      </c>
      <c r="P15" s="566">
        <v>42736</v>
      </c>
      <c r="Q15" s="758"/>
      <c r="R15" s="568">
        <v>42736</v>
      </c>
      <c r="S15" s="759"/>
      <c r="T15" s="815">
        <v>86951640</v>
      </c>
      <c r="U15" s="816">
        <v>3956738</v>
      </c>
      <c r="V15" s="816">
        <v>82994902</v>
      </c>
      <c r="W15" s="816">
        <v>57176673</v>
      </c>
      <c r="X15" s="816">
        <v>15920829</v>
      </c>
      <c r="Y15" s="816">
        <v>9897400</v>
      </c>
      <c r="Z15" s="816">
        <v>82487727</v>
      </c>
      <c r="AA15" s="816">
        <v>46889141</v>
      </c>
      <c r="AB15" s="816">
        <v>31900877</v>
      </c>
      <c r="AC15" s="816">
        <v>3697709</v>
      </c>
      <c r="AD15" s="817">
        <v>4463913</v>
      </c>
      <c r="AE15" s="787">
        <v>42736</v>
      </c>
      <c r="AF15" s="566">
        <v>42736</v>
      </c>
      <c r="AG15" s="758"/>
      <c r="AH15" s="568">
        <v>42736</v>
      </c>
      <c r="AI15" s="759"/>
      <c r="AJ15" s="815">
        <v>88901273</v>
      </c>
      <c r="AK15" s="816">
        <v>4518536</v>
      </c>
      <c r="AL15" s="816">
        <v>84382737</v>
      </c>
      <c r="AM15" s="816">
        <v>56347649</v>
      </c>
      <c r="AN15" s="816">
        <v>2228791</v>
      </c>
      <c r="AO15" s="816">
        <v>25806297</v>
      </c>
      <c r="AP15" s="816">
        <v>85564931</v>
      </c>
      <c r="AQ15" s="816">
        <v>24856947</v>
      </c>
      <c r="AR15" s="816">
        <v>45415640</v>
      </c>
      <c r="AS15" s="816">
        <v>15292344</v>
      </c>
      <c r="AT15" s="817">
        <v>3336342</v>
      </c>
      <c r="AU15" s="787">
        <v>42736</v>
      </c>
      <c r="AV15" s="566">
        <v>42736</v>
      </c>
      <c r="AW15" s="71"/>
      <c r="AX15" s="72"/>
    </row>
    <row r="16" spans="1:51" ht="15.75">
      <c r="A16" s="758"/>
      <c r="B16" s="568">
        <v>43101</v>
      </c>
      <c r="C16" s="759"/>
      <c r="D16" s="815">
        <v>159640293</v>
      </c>
      <c r="E16" s="816">
        <v>321035</v>
      </c>
      <c r="F16" s="816">
        <v>159319258</v>
      </c>
      <c r="G16" s="816">
        <v>155179422</v>
      </c>
      <c r="H16" s="816">
        <v>3479438</v>
      </c>
      <c r="I16" s="816">
        <v>660398</v>
      </c>
      <c r="J16" s="816">
        <v>158842996</v>
      </c>
      <c r="K16" s="816">
        <v>70693019</v>
      </c>
      <c r="L16" s="816">
        <v>84107194</v>
      </c>
      <c r="M16" s="816">
        <v>4042783</v>
      </c>
      <c r="N16" s="817">
        <v>797297</v>
      </c>
      <c r="O16" s="787">
        <v>43101</v>
      </c>
      <c r="P16" s="566">
        <v>43101</v>
      </c>
      <c r="Q16" s="758"/>
      <c r="R16" s="568">
        <v>43101</v>
      </c>
      <c r="S16" s="759"/>
      <c r="T16" s="815">
        <v>89201568</v>
      </c>
      <c r="U16" s="816">
        <v>4162764</v>
      </c>
      <c r="V16" s="816">
        <v>85038804</v>
      </c>
      <c r="W16" s="816">
        <v>61326099</v>
      </c>
      <c r="X16" s="816">
        <v>15007930</v>
      </c>
      <c r="Y16" s="816">
        <v>8704775</v>
      </c>
      <c r="Z16" s="816">
        <v>84704167</v>
      </c>
      <c r="AA16" s="816">
        <v>48836906</v>
      </c>
      <c r="AB16" s="816">
        <v>30889609</v>
      </c>
      <c r="AC16" s="816">
        <v>4977652</v>
      </c>
      <c r="AD16" s="817">
        <v>4497401</v>
      </c>
      <c r="AE16" s="787">
        <v>43101</v>
      </c>
      <c r="AF16" s="566">
        <v>43101</v>
      </c>
      <c r="AG16" s="758"/>
      <c r="AH16" s="568">
        <v>43101</v>
      </c>
      <c r="AI16" s="759"/>
      <c r="AJ16" s="815">
        <v>86421976</v>
      </c>
      <c r="AK16" s="816">
        <v>4429297</v>
      </c>
      <c r="AL16" s="816">
        <v>81992679</v>
      </c>
      <c r="AM16" s="816">
        <v>54927656</v>
      </c>
      <c r="AN16" s="816">
        <v>1632280</v>
      </c>
      <c r="AO16" s="816">
        <v>25432743</v>
      </c>
      <c r="AP16" s="816">
        <v>83045093</v>
      </c>
      <c r="AQ16" s="816">
        <v>24511194</v>
      </c>
      <c r="AR16" s="816">
        <v>43475441</v>
      </c>
      <c r="AS16" s="816">
        <v>15058458</v>
      </c>
      <c r="AT16" s="817">
        <v>3376883</v>
      </c>
      <c r="AU16" s="787">
        <v>43101</v>
      </c>
      <c r="AV16" s="566">
        <v>43101</v>
      </c>
      <c r="AW16" s="71"/>
      <c r="AX16" s="72"/>
    </row>
    <row r="17" spans="1:50" ht="15.75">
      <c r="A17" s="756">
        <v>43586</v>
      </c>
      <c r="B17" s="568">
        <v>43586</v>
      </c>
      <c r="C17" s="759" t="s">
        <v>2159</v>
      </c>
      <c r="D17" s="815">
        <v>155970007</v>
      </c>
      <c r="E17" s="816">
        <v>567482</v>
      </c>
      <c r="F17" s="816">
        <v>155402525</v>
      </c>
      <c r="G17" s="816">
        <v>151261938</v>
      </c>
      <c r="H17" s="816">
        <v>3473938</v>
      </c>
      <c r="I17" s="816">
        <v>666649</v>
      </c>
      <c r="J17" s="816">
        <v>155122616</v>
      </c>
      <c r="K17" s="816">
        <v>68709777</v>
      </c>
      <c r="L17" s="816">
        <v>82520572</v>
      </c>
      <c r="M17" s="816">
        <v>3892267</v>
      </c>
      <c r="N17" s="817">
        <v>847391</v>
      </c>
      <c r="O17" s="787">
        <v>43466</v>
      </c>
      <c r="P17" s="566">
        <v>43466</v>
      </c>
      <c r="Q17" s="756">
        <v>43586</v>
      </c>
      <c r="R17" s="568">
        <v>43586</v>
      </c>
      <c r="S17" s="759" t="s">
        <v>2159</v>
      </c>
      <c r="T17" s="815">
        <v>89321120</v>
      </c>
      <c r="U17" s="816">
        <v>4212988</v>
      </c>
      <c r="V17" s="816">
        <v>85108132</v>
      </c>
      <c r="W17" s="816">
        <v>61649163</v>
      </c>
      <c r="X17" s="816">
        <v>14219807</v>
      </c>
      <c r="Y17" s="816">
        <v>9239162</v>
      </c>
      <c r="Z17" s="816">
        <v>85142674</v>
      </c>
      <c r="AA17" s="816">
        <v>46725557</v>
      </c>
      <c r="AB17" s="816">
        <v>32946433</v>
      </c>
      <c r="AC17" s="816">
        <v>5470684</v>
      </c>
      <c r="AD17" s="817">
        <v>4178446</v>
      </c>
      <c r="AE17" s="787">
        <v>43466</v>
      </c>
      <c r="AF17" s="566">
        <v>43466</v>
      </c>
      <c r="AG17" s="756">
        <v>43586</v>
      </c>
      <c r="AH17" s="568">
        <v>43586</v>
      </c>
      <c r="AI17" s="759" t="s">
        <v>2159</v>
      </c>
      <c r="AJ17" s="815">
        <v>86237294</v>
      </c>
      <c r="AK17" s="816">
        <v>4382540</v>
      </c>
      <c r="AL17" s="816">
        <v>81854754</v>
      </c>
      <c r="AM17" s="816">
        <v>56045733</v>
      </c>
      <c r="AN17" s="816">
        <v>1003274</v>
      </c>
      <c r="AO17" s="816">
        <v>24805747</v>
      </c>
      <c r="AP17" s="816">
        <v>82935515</v>
      </c>
      <c r="AQ17" s="816">
        <v>24566188</v>
      </c>
      <c r="AR17" s="816">
        <v>43515860</v>
      </c>
      <c r="AS17" s="816">
        <v>14853467</v>
      </c>
      <c r="AT17" s="817">
        <v>3301779</v>
      </c>
      <c r="AU17" s="787">
        <v>43466</v>
      </c>
      <c r="AV17" s="566">
        <v>43466</v>
      </c>
      <c r="AW17" s="71"/>
      <c r="AX17" s="72"/>
    </row>
    <row r="18" spans="1:50" ht="7.5" customHeight="1">
      <c r="A18" s="758"/>
      <c r="B18" s="571"/>
      <c r="C18" s="759"/>
      <c r="D18" s="818"/>
      <c r="E18" s="819"/>
      <c r="F18" s="819"/>
      <c r="G18" s="819"/>
      <c r="H18" s="819"/>
      <c r="I18" s="819"/>
      <c r="J18" s="819"/>
      <c r="K18" s="819"/>
      <c r="L18" s="819"/>
      <c r="M18" s="819"/>
      <c r="N18" s="820"/>
      <c r="O18" s="788"/>
      <c r="P18" s="574"/>
      <c r="Q18" s="758"/>
      <c r="R18" s="571"/>
      <c r="S18" s="759"/>
      <c r="T18" s="818"/>
      <c r="U18" s="819"/>
      <c r="V18" s="819"/>
      <c r="W18" s="819"/>
      <c r="X18" s="819"/>
      <c r="Y18" s="819"/>
      <c r="Z18" s="819"/>
      <c r="AA18" s="819"/>
      <c r="AB18" s="819"/>
      <c r="AC18" s="819"/>
      <c r="AD18" s="820"/>
      <c r="AE18" s="788"/>
      <c r="AF18" s="574"/>
      <c r="AG18" s="758"/>
      <c r="AH18" s="571"/>
      <c r="AI18" s="759"/>
      <c r="AJ18" s="818"/>
      <c r="AK18" s="819"/>
      <c r="AL18" s="819"/>
      <c r="AM18" s="819"/>
      <c r="AN18" s="819"/>
      <c r="AO18" s="819"/>
      <c r="AP18" s="819"/>
      <c r="AQ18" s="819"/>
      <c r="AR18" s="819"/>
      <c r="AS18" s="819"/>
      <c r="AT18" s="820"/>
      <c r="AU18" s="788"/>
      <c r="AV18" s="574"/>
      <c r="AW18" s="71"/>
      <c r="AX18" s="72"/>
    </row>
    <row r="19" spans="1:50" ht="15.75">
      <c r="A19" s="762">
        <v>42826</v>
      </c>
      <c r="B19" s="575">
        <v>42826</v>
      </c>
      <c r="C19" s="763">
        <v>42826</v>
      </c>
      <c r="D19" s="821">
        <v>158080901</v>
      </c>
      <c r="E19" s="822">
        <v>320761</v>
      </c>
      <c r="F19" s="822">
        <v>157760140</v>
      </c>
      <c r="G19" s="822">
        <v>153463526</v>
      </c>
      <c r="H19" s="822">
        <v>3631490</v>
      </c>
      <c r="I19" s="822">
        <v>665124</v>
      </c>
      <c r="J19" s="822">
        <v>157366111</v>
      </c>
      <c r="K19" s="822">
        <v>70974904</v>
      </c>
      <c r="L19" s="822">
        <v>82288288</v>
      </c>
      <c r="M19" s="822">
        <v>4102919</v>
      </c>
      <c r="N19" s="823">
        <v>714790</v>
      </c>
      <c r="O19" s="789">
        <v>42826</v>
      </c>
      <c r="P19" s="578">
        <v>42826</v>
      </c>
      <c r="Q19" s="762">
        <v>42826</v>
      </c>
      <c r="R19" s="575">
        <v>42826</v>
      </c>
      <c r="S19" s="763">
        <v>42826</v>
      </c>
      <c r="T19" s="821">
        <v>88405664</v>
      </c>
      <c r="U19" s="822">
        <v>3991987</v>
      </c>
      <c r="V19" s="822">
        <v>84413677</v>
      </c>
      <c r="W19" s="822">
        <v>59096369</v>
      </c>
      <c r="X19" s="822">
        <v>15539337</v>
      </c>
      <c r="Y19" s="822">
        <v>9777971</v>
      </c>
      <c r="Z19" s="822">
        <v>83923699</v>
      </c>
      <c r="AA19" s="822">
        <v>47828498</v>
      </c>
      <c r="AB19" s="822">
        <v>32201227</v>
      </c>
      <c r="AC19" s="822">
        <v>3893974</v>
      </c>
      <c r="AD19" s="823">
        <v>4481965</v>
      </c>
      <c r="AE19" s="789">
        <v>42826</v>
      </c>
      <c r="AF19" s="578">
        <v>42826</v>
      </c>
      <c r="AG19" s="762">
        <v>42826</v>
      </c>
      <c r="AH19" s="575">
        <v>42826</v>
      </c>
      <c r="AI19" s="763">
        <v>42826</v>
      </c>
      <c r="AJ19" s="821">
        <v>88800416</v>
      </c>
      <c r="AK19" s="822">
        <v>4539812</v>
      </c>
      <c r="AL19" s="822">
        <v>84260604</v>
      </c>
      <c r="AM19" s="822">
        <v>56355038</v>
      </c>
      <c r="AN19" s="822">
        <v>2141539</v>
      </c>
      <c r="AO19" s="822">
        <v>25764027</v>
      </c>
      <c r="AP19" s="822">
        <v>85390484</v>
      </c>
      <c r="AQ19" s="822">
        <v>25156627</v>
      </c>
      <c r="AR19" s="822">
        <v>44898080</v>
      </c>
      <c r="AS19" s="822">
        <v>15335777</v>
      </c>
      <c r="AT19" s="823">
        <v>3409932</v>
      </c>
      <c r="AU19" s="789">
        <v>42826</v>
      </c>
      <c r="AV19" s="578">
        <v>42826</v>
      </c>
      <c r="AW19" s="84"/>
      <c r="AX19" s="72"/>
    </row>
    <row r="20" spans="1:50" ht="15.75">
      <c r="A20" s="760"/>
      <c r="B20" s="575">
        <v>43191</v>
      </c>
      <c r="C20" s="761"/>
      <c r="D20" s="821">
        <v>159869617</v>
      </c>
      <c r="E20" s="822">
        <v>341904</v>
      </c>
      <c r="F20" s="822">
        <v>159527713</v>
      </c>
      <c r="G20" s="822">
        <v>155370713</v>
      </c>
      <c r="H20" s="822">
        <v>3506588</v>
      </c>
      <c r="I20" s="822">
        <v>650412</v>
      </c>
      <c r="J20" s="822">
        <v>159056922</v>
      </c>
      <c r="K20" s="822">
        <v>70454140</v>
      </c>
      <c r="L20" s="822">
        <v>84578924</v>
      </c>
      <c r="M20" s="822">
        <v>4023858</v>
      </c>
      <c r="N20" s="823">
        <v>812695</v>
      </c>
      <c r="O20" s="789">
        <v>43191</v>
      </c>
      <c r="P20" s="578">
        <v>43191</v>
      </c>
      <c r="Q20" s="760"/>
      <c r="R20" s="575">
        <v>43191</v>
      </c>
      <c r="S20" s="761"/>
      <c r="T20" s="821">
        <v>90467850</v>
      </c>
      <c r="U20" s="822">
        <v>4069630</v>
      </c>
      <c r="V20" s="822">
        <v>86398220</v>
      </c>
      <c r="W20" s="822">
        <v>62284043</v>
      </c>
      <c r="X20" s="822">
        <v>15406082</v>
      </c>
      <c r="Y20" s="822">
        <v>8708095</v>
      </c>
      <c r="Z20" s="822">
        <v>86023838</v>
      </c>
      <c r="AA20" s="822">
        <v>48760850</v>
      </c>
      <c r="AB20" s="822">
        <v>31790505</v>
      </c>
      <c r="AC20" s="822">
        <v>5472483</v>
      </c>
      <c r="AD20" s="823">
        <v>4444012</v>
      </c>
      <c r="AE20" s="789">
        <v>43191</v>
      </c>
      <c r="AF20" s="578">
        <v>43191</v>
      </c>
      <c r="AG20" s="760"/>
      <c r="AH20" s="575">
        <v>43191</v>
      </c>
      <c r="AI20" s="761"/>
      <c r="AJ20" s="821">
        <v>85435894</v>
      </c>
      <c r="AK20" s="822">
        <v>4405928</v>
      </c>
      <c r="AL20" s="822">
        <v>81029966</v>
      </c>
      <c r="AM20" s="822">
        <v>54479319</v>
      </c>
      <c r="AN20" s="822">
        <v>1575867</v>
      </c>
      <c r="AO20" s="822">
        <v>24974780</v>
      </c>
      <c r="AP20" s="822">
        <v>82051865</v>
      </c>
      <c r="AQ20" s="822">
        <v>24390714</v>
      </c>
      <c r="AR20" s="822">
        <v>42922311</v>
      </c>
      <c r="AS20" s="822">
        <v>14738840</v>
      </c>
      <c r="AT20" s="823">
        <v>3384029</v>
      </c>
      <c r="AU20" s="789">
        <v>43191</v>
      </c>
      <c r="AV20" s="578">
        <v>43191</v>
      </c>
      <c r="AW20" s="84"/>
      <c r="AX20" s="72"/>
    </row>
    <row r="21" spans="1:50" ht="7.5" customHeight="1">
      <c r="A21" s="760"/>
      <c r="B21" s="700"/>
      <c r="C21" s="761"/>
      <c r="D21" s="821"/>
      <c r="E21" s="822"/>
      <c r="F21" s="822"/>
      <c r="G21" s="822"/>
      <c r="H21" s="822"/>
      <c r="I21" s="822"/>
      <c r="J21" s="822"/>
      <c r="K21" s="822"/>
      <c r="L21" s="822"/>
      <c r="M21" s="822"/>
      <c r="N21" s="823"/>
      <c r="O21" s="788"/>
      <c r="P21" s="574"/>
      <c r="Q21" s="760"/>
      <c r="R21" s="700"/>
      <c r="S21" s="761"/>
      <c r="T21" s="821"/>
      <c r="U21" s="822"/>
      <c r="V21" s="822"/>
      <c r="W21" s="822"/>
      <c r="X21" s="822"/>
      <c r="Y21" s="822"/>
      <c r="Z21" s="822"/>
      <c r="AA21" s="822"/>
      <c r="AB21" s="822"/>
      <c r="AC21" s="822"/>
      <c r="AD21" s="823"/>
      <c r="AE21" s="788"/>
      <c r="AF21" s="574"/>
      <c r="AG21" s="760"/>
      <c r="AH21" s="700"/>
      <c r="AI21" s="761"/>
      <c r="AJ21" s="821"/>
      <c r="AK21" s="822"/>
      <c r="AL21" s="822"/>
      <c r="AM21" s="822"/>
      <c r="AN21" s="822"/>
      <c r="AO21" s="822"/>
      <c r="AP21" s="822"/>
      <c r="AQ21" s="822"/>
      <c r="AR21" s="822"/>
      <c r="AS21" s="822"/>
      <c r="AT21" s="823"/>
      <c r="AU21" s="788"/>
      <c r="AV21" s="574"/>
      <c r="AW21" s="84"/>
      <c r="AX21" s="72"/>
    </row>
    <row r="22" spans="1:50" ht="15.75">
      <c r="A22" s="764">
        <v>31</v>
      </c>
      <c r="B22" s="579" t="s">
        <v>23</v>
      </c>
      <c r="C22" s="580" t="s">
        <v>163</v>
      </c>
      <c r="D22" s="821">
        <v>41422419</v>
      </c>
      <c r="E22" s="822">
        <v>102596</v>
      </c>
      <c r="F22" s="822">
        <v>41319823</v>
      </c>
      <c r="G22" s="822">
        <v>40245022</v>
      </c>
      <c r="H22" s="822">
        <v>921104</v>
      </c>
      <c r="I22" s="822">
        <v>153697</v>
      </c>
      <c r="J22" s="822">
        <v>41185210</v>
      </c>
      <c r="K22" s="822">
        <v>18833715</v>
      </c>
      <c r="L22" s="822">
        <v>21161112</v>
      </c>
      <c r="M22" s="822">
        <v>1190383</v>
      </c>
      <c r="N22" s="823">
        <v>237209</v>
      </c>
      <c r="O22" s="790" t="s">
        <v>25</v>
      </c>
      <c r="P22" s="582" t="s">
        <v>2160</v>
      </c>
      <c r="Q22" s="764">
        <v>31</v>
      </c>
      <c r="R22" s="579" t="s">
        <v>23</v>
      </c>
      <c r="S22" s="580" t="s">
        <v>163</v>
      </c>
      <c r="T22" s="821">
        <v>24611467</v>
      </c>
      <c r="U22" s="822">
        <v>969807</v>
      </c>
      <c r="V22" s="822">
        <v>23641660</v>
      </c>
      <c r="W22" s="822">
        <v>16903407</v>
      </c>
      <c r="X22" s="822">
        <v>4264720</v>
      </c>
      <c r="Y22" s="822">
        <v>2473533</v>
      </c>
      <c r="Z22" s="822">
        <v>23488182</v>
      </c>
      <c r="AA22" s="822">
        <v>12735221</v>
      </c>
      <c r="AB22" s="822">
        <v>9177906</v>
      </c>
      <c r="AC22" s="822">
        <v>1575055</v>
      </c>
      <c r="AD22" s="823">
        <v>1123285</v>
      </c>
      <c r="AE22" s="790" t="s">
        <v>25</v>
      </c>
      <c r="AF22" s="582" t="s">
        <v>2160</v>
      </c>
      <c r="AG22" s="764">
        <v>31</v>
      </c>
      <c r="AH22" s="579" t="s">
        <v>23</v>
      </c>
      <c r="AI22" s="580" t="s">
        <v>163</v>
      </c>
      <c r="AJ22" s="821">
        <v>21492187</v>
      </c>
      <c r="AK22" s="822">
        <v>1163134</v>
      </c>
      <c r="AL22" s="822">
        <v>20329053</v>
      </c>
      <c r="AM22" s="822">
        <v>13917884</v>
      </c>
      <c r="AN22" s="822">
        <v>488586</v>
      </c>
      <c r="AO22" s="822">
        <v>5922583</v>
      </c>
      <c r="AP22" s="822">
        <v>20522252</v>
      </c>
      <c r="AQ22" s="822">
        <v>6435658</v>
      </c>
      <c r="AR22" s="822">
        <v>10360756</v>
      </c>
      <c r="AS22" s="822">
        <v>3725838</v>
      </c>
      <c r="AT22" s="823">
        <v>969935</v>
      </c>
      <c r="AU22" s="790" t="s">
        <v>25</v>
      </c>
      <c r="AV22" s="582" t="s">
        <v>2160</v>
      </c>
      <c r="AW22" s="84"/>
      <c r="AX22" s="72"/>
    </row>
    <row r="23" spans="1:50" ht="15.75">
      <c r="A23" s="765" t="s">
        <v>26</v>
      </c>
      <c r="B23" s="583" t="s">
        <v>26</v>
      </c>
      <c r="C23" s="580" t="s">
        <v>164</v>
      </c>
      <c r="D23" s="821">
        <v>37195587</v>
      </c>
      <c r="E23" s="822">
        <v>164070</v>
      </c>
      <c r="F23" s="822">
        <v>37031517</v>
      </c>
      <c r="G23" s="822">
        <v>36026975</v>
      </c>
      <c r="H23" s="822">
        <v>832436</v>
      </c>
      <c r="I23" s="822">
        <v>172106</v>
      </c>
      <c r="J23" s="822">
        <v>37004810</v>
      </c>
      <c r="K23" s="822">
        <v>16384881</v>
      </c>
      <c r="L23" s="822">
        <v>19769661</v>
      </c>
      <c r="M23" s="822">
        <v>850268</v>
      </c>
      <c r="N23" s="823">
        <v>190777</v>
      </c>
      <c r="O23" s="790" t="s">
        <v>27</v>
      </c>
      <c r="P23" s="582" t="s">
        <v>26</v>
      </c>
      <c r="Q23" s="765" t="s">
        <v>26</v>
      </c>
      <c r="R23" s="583" t="s">
        <v>26</v>
      </c>
      <c r="S23" s="580" t="s">
        <v>164</v>
      </c>
      <c r="T23" s="821">
        <v>20761666</v>
      </c>
      <c r="U23" s="822">
        <v>965746</v>
      </c>
      <c r="V23" s="822">
        <v>19795920</v>
      </c>
      <c r="W23" s="822">
        <v>13886201</v>
      </c>
      <c r="X23" s="822">
        <v>3675384</v>
      </c>
      <c r="Y23" s="822">
        <v>2234335</v>
      </c>
      <c r="Z23" s="822">
        <v>19833407</v>
      </c>
      <c r="AA23" s="822">
        <v>10799735</v>
      </c>
      <c r="AB23" s="822">
        <v>7794477</v>
      </c>
      <c r="AC23" s="822">
        <v>1239195</v>
      </c>
      <c r="AD23" s="823">
        <v>928259</v>
      </c>
      <c r="AE23" s="790" t="s">
        <v>27</v>
      </c>
      <c r="AF23" s="582" t="s">
        <v>26</v>
      </c>
      <c r="AG23" s="765" t="s">
        <v>26</v>
      </c>
      <c r="AH23" s="583" t="s">
        <v>26</v>
      </c>
      <c r="AI23" s="580" t="s">
        <v>164</v>
      </c>
      <c r="AJ23" s="821">
        <v>21268590</v>
      </c>
      <c r="AK23" s="822">
        <v>1093437</v>
      </c>
      <c r="AL23" s="822">
        <v>20175153</v>
      </c>
      <c r="AM23" s="822">
        <v>13638635</v>
      </c>
      <c r="AN23" s="822">
        <v>206499</v>
      </c>
      <c r="AO23" s="822">
        <v>6330019</v>
      </c>
      <c r="AP23" s="822">
        <v>20468235</v>
      </c>
      <c r="AQ23" s="822">
        <v>6187977</v>
      </c>
      <c r="AR23" s="822">
        <v>10630330</v>
      </c>
      <c r="AS23" s="822">
        <v>3649928</v>
      </c>
      <c r="AT23" s="823">
        <v>800355</v>
      </c>
      <c r="AU23" s="790" t="s">
        <v>27</v>
      </c>
      <c r="AV23" s="582" t="s">
        <v>26</v>
      </c>
      <c r="AW23" s="96"/>
      <c r="AX23" s="72"/>
    </row>
    <row r="24" spans="1:50" ht="15.75">
      <c r="A24" s="765">
        <v>1</v>
      </c>
      <c r="B24" s="583" t="s">
        <v>2159</v>
      </c>
      <c r="C24" s="580" t="s">
        <v>2161</v>
      </c>
      <c r="D24" s="821">
        <v>39140265</v>
      </c>
      <c r="E24" s="822">
        <v>136501</v>
      </c>
      <c r="F24" s="822">
        <v>39003764</v>
      </c>
      <c r="G24" s="822">
        <v>37998435</v>
      </c>
      <c r="H24" s="822">
        <v>825713</v>
      </c>
      <c r="I24" s="822">
        <v>179616</v>
      </c>
      <c r="J24" s="822">
        <v>38940957</v>
      </c>
      <c r="K24" s="822">
        <v>16449283</v>
      </c>
      <c r="L24" s="822">
        <v>21683991</v>
      </c>
      <c r="M24" s="822">
        <v>807683</v>
      </c>
      <c r="N24" s="823">
        <v>199308</v>
      </c>
      <c r="O24" s="790" t="s">
        <v>28</v>
      </c>
      <c r="P24" s="582" t="s">
        <v>26</v>
      </c>
      <c r="Q24" s="765">
        <v>1</v>
      </c>
      <c r="R24" s="583" t="s">
        <v>2159</v>
      </c>
      <c r="S24" s="580" t="s">
        <v>2161</v>
      </c>
      <c r="T24" s="821">
        <v>23017694</v>
      </c>
      <c r="U24" s="822">
        <v>1159865</v>
      </c>
      <c r="V24" s="822">
        <v>21857829</v>
      </c>
      <c r="W24" s="822">
        <v>16179587</v>
      </c>
      <c r="X24" s="822">
        <v>3517788</v>
      </c>
      <c r="Y24" s="822">
        <v>2160454</v>
      </c>
      <c r="Z24" s="822">
        <v>21995830</v>
      </c>
      <c r="AA24" s="822">
        <v>11420947</v>
      </c>
      <c r="AB24" s="822">
        <v>9194418</v>
      </c>
      <c r="AC24" s="822">
        <v>1380465</v>
      </c>
      <c r="AD24" s="823">
        <v>1021864</v>
      </c>
      <c r="AE24" s="790" t="s">
        <v>28</v>
      </c>
      <c r="AF24" s="582" t="s">
        <v>26</v>
      </c>
      <c r="AG24" s="765">
        <v>1</v>
      </c>
      <c r="AH24" s="583" t="s">
        <v>2159</v>
      </c>
      <c r="AI24" s="580" t="s">
        <v>2161</v>
      </c>
      <c r="AJ24" s="821">
        <v>21842052</v>
      </c>
      <c r="AK24" s="822">
        <v>1044449</v>
      </c>
      <c r="AL24" s="822">
        <v>20797603</v>
      </c>
      <c r="AM24" s="822">
        <v>14351454</v>
      </c>
      <c r="AN24" s="822">
        <v>83003</v>
      </c>
      <c r="AO24" s="822">
        <v>6363146</v>
      </c>
      <c r="AP24" s="822">
        <v>21111051</v>
      </c>
      <c r="AQ24" s="822">
        <v>5955289</v>
      </c>
      <c r="AR24" s="822">
        <v>11421593</v>
      </c>
      <c r="AS24" s="822">
        <v>3734169</v>
      </c>
      <c r="AT24" s="823">
        <v>731001</v>
      </c>
      <c r="AU24" s="790" t="s">
        <v>28</v>
      </c>
      <c r="AV24" s="582" t="s">
        <v>26</v>
      </c>
      <c r="AW24" s="84"/>
      <c r="AX24" s="72"/>
    </row>
    <row r="25" spans="1:50" ht="15.75">
      <c r="A25" s="765" t="s">
        <v>26</v>
      </c>
      <c r="B25" s="583" t="s">
        <v>26</v>
      </c>
      <c r="C25" s="580" t="s">
        <v>165</v>
      </c>
      <c r="D25" s="821">
        <v>38211736</v>
      </c>
      <c r="E25" s="822">
        <v>164315</v>
      </c>
      <c r="F25" s="822">
        <v>38047421</v>
      </c>
      <c r="G25" s="822">
        <v>36991506</v>
      </c>
      <c r="H25" s="822">
        <v>894685</v>
      </c>
      <c r="I25" s="822">
        <v>161230</v>
      </c>
      <c r="J25" s="822">
        <v>37991639</v>
      </c>
      <c r="K25" s="822">
        <v>17041898</v>
      </c>
      <c r="L25" s="822">
        <v>19905808</v>
      </c>
      <c r="M25" s="822">
        <v>1043933</v>
      </c>
      <c r="N25" s="823">
        <v>220097</v>
      </c>
      <c r="O25" s="790" t="s">
        <v>29</v>
      </c>
      <c r="P25" s="582" t="s">
        <v>26</v>
      </c>
      <c r="Q25" s="765" t="s">
        <v>26</v>
      </c>
      <c r="R25" s="583" t="s">
        <v>26</v>
      </c>
      <c r="S25" s="580" t="s">
        <v>165</v>
      </c>
      <c r="T25" s="821">
        <v>20930293</v>
      </c>
      <c r="U25" s="822">
        <v>1117570</v>
      </c>
      <c r="V25" s="822">
        <v>19812723</v>
      </c>
      <c r="W25" s="822">
        <v>14679968</v>
      </c>
      <c r="X25" s="822">
        <v>2761915</v>
      </c>
      <c r="Y25" s="822">
        <v>2370840</v>
      </c>
      <c r="Z25" s="822">
        <v>19825255</v>
      </c>
      <c r="AA25" s="822">
        <v>11769654</v>
      </c>
      <c r="AB25" s="822">
        <v>6779632</v>
      </c>
      <c r="AC25" s="822">
        <v>1275969</v>
      </c>
      <c r="AD25" s="823">
        <v>1105038</v>
      </c>
      <c r="AE25" s="790" t="s">
        <v>29</v>
      </c>
      <c r="AF25" s="582" t="s">
        <v>26</v>
      </c>
      <c r="AG25" s="765" t="s">
        <v>26</v>
      </c>
      <c r="AH25" s="583" t="s">
        <v>26</v>
      </c>
      <c r="AI25" s="580" t="s">
        <v>165</v>
      </c>
      <c r="AJ25" s="821">
        <v>21634465</v>
      </c>
      <c r="AK25" s="822">
        <v>1081520</v>
      </c>
      <c r="AL25" s="822">
        <v>20552945</v>
      </c>
      <c r="AM25" s="822">
        <v>14137760</v>
      </c>
      <c r="AN25" s="822">
        <v>225186</v>
      </c>
      <c r="AO25" s="822">
        <v>6189999</v>
      </c>
      <c r="AP25" s="822">
        <v>20833977</v>
      </c>
      <c r="AQ25" s="822">
        <v>5987264</v>
      </c>
      <c r="AR25" s="822">
        <v>11103181</v>
      </c>
      <c r="AS25" s="822">
        <v>3743532</v>
      </c>
      <c r="AT25" s="823">
        <v>800488</v>
      </c>
      <c r="AU25" s="790" t="s">
        <v>29</v>
      </c>
      <c r="AV25" s="582" t="s">
        <v>26</v>
      </c>
      <c r="AW25" s="84"/>
      <c r="AX25" s="72"/>
    </row>
    <row r="26" spans="1:50" ht="7.5" customHeight="1">
      <c r="A26" s="766"/>
      <c r="B26" s="584"/>
      <c r="C26" s="585"/>
      <c r="D26" s="821"/>
      <c r="E26" s="822"/>
      <c r="F26" s="822"/>
      <c r="G26" s="822"/>
      <c r="H26" s="822"/>
      <c r="I26" s="822"/>
      <c r="J26" s="822"/>
      <c r="K26" s="822"/>
      <c r="L26" s="822"/>
      <c r="M26" s="822"/>
      <c r="N26" s="823"/>
      <c r="O26" s="791"/>
      <c r="P26" s="587"/>
      <c r="Q26" s="766"/>
      <c r="R26" s="584"/>
      <c r="S26" s="585"/>
      <c r="T26" s="821"/>
      <c r="U26" s="822"/>
      <c r="V26" s="822"/>
      <c r="W26" s="822"/>
      <c r="X26" s="822"/>
      <c r="Y26" s="822"/>
      <c r="Z26" s="822"/>
      <c r="AA26" s="822"/>
      <c r="AB26" s="822"/>
      <c r="AC26" s="822"/>
      <c r="AD26" s="823"/>
      <c r="AE26" s="791"/>
      <c r="AF26" s="587"/>
      <c r="AG26" s="766"/>
      <c r="AH26" s="584"/>
      <c r="AI26" s="585"/>
      <c r="AJ26" s="821"/>
      <c r="AK26" s="822"/>
      <c r="AL26" s="822"/>
      <c r="AM26" s="822"/>
      <c r="AN26" s="822"/>
      <c r="AO26" s="822"/>
      <c r="AP26" s="822"/>
      <c r="AQ26" s="822"/>
      <c r="AR26" s="822"/>
      <c r="AS26" s="822"/>
      <c r="AT26" s="823"/>
      <c r="AU26" s="791"/>
      <c r="AV26" s="587"/>
      <c r="AW26" s="84"/>
      <c r="AX26" s="72"/>
    </row>
    <row r="27" spans="1:50" ht="15.75">
      <c r="A27" s="765" t="s">
        <v>2162</v>
      </c>
      <c r="B27" s="583" t="s">
        <v>23</v>
      </c>
      <c r="C27" s="1902" t="s">
        <v>166</v>
      </c>
      <c r="D27" s="821">
        <v>13804598</v>
      </c>
      <c r="E27" s="822">
        <v>31700</v>
      </c>
      <c r="F27" s="822">
        <v>13772898</v>
      </c>
      <c r="G27" s="822">
        <v>13432131</v>
      </c>
      <c r="H27" s="822">
        <v>292365</v>
      </c>
      <c r="I27" s="822">
        <v>48402</v>
      </c>
      <c r="J27" s="822">
        <v>13735928</v>
      </c>
      <c r="K27" s="822">
        <v>6304240</v>
      </c>
      <c r="L27" s="822">
        <v>7036569</v>
      </c>
      <c r="M27" s="822">
        <v>395119</v>
      </c>
      <c r="N27" s="823">
        <v>68670</v>
      </c>
      <c r="O27" s="790" t="s">
        <v>30</v>
      </c>
      <c r="P27" s="582" t="s">
        <v>2160</v>
      </c>
      <c r="Q27" s="765" t="s">
        <v>2162</v>
      </c>
      <c r="R27" s="583" t="s">
        <v>23</v>
      </c>
      <c r="S27" s="1902" t="s">
        <v>166</v>
      </c>
      <c r="T27" s="821">
        <v>8834708</v>
      </c>
      <c r="U27" s="822">
        <v>343553</v>
      </c>
      <c r="V27" s="822">
        <v>8491155</v>
      </c>
      <c r="W27" s="822">
        <v>6055226</v>
      </c>
      <c r="X27" s="822">
        <v>1592766</v>
      </c>
      <c r="Y27" s="822">
        <v>843163</v>
      </c>
      <c r="Z27" s="822">
        <v>8455187</v>
      </c>
      <c r="AA27" s="822">
        <v>4465197</v>
      </c>
      <c r="AB27" s="822">
        <v>3447361</v>
      </c>
      <c r="AC27" s="822">
        <v>542629</v>
      </c>
      <c r="AD27" s="823">
        <v>379521</v>
      </c>
      <c r="AE27" s="790" t="s">
        <v>30</v>
      </c>
      <c r="AF27" s="582" t="s">
        <v>2160</v>
      </c>
      <c r="AG27" s="765" t="s">
        <v>2162</v>
      </c>
      <c r="AH27" s="583" t="s">
        <v>23</v>
      </c>
      <c r="AI27" s="1902" t="s">
        <v>166</v>
      </c>
      <c r="AJ27" s="821">
        <v>7198587</v>
      </c>
      <c r="AK27" s="822">
        <v>390031</v>
      </c>
      <c r="AL27" s="822">
        <v>6808556</v>
      </c>
      <c r="AM27" s="822">
        <v>4705972</v>
      </c>
      <c r="AN27" s="822">
        <v>130908</v>
      </c>
      <c r="AO27" s="822">
        <v>1971676</v>
      </c>
      <c r="AP27" s="822">
        <v>6862595</v>
      </c>
      <c r="AQ27" s="822">
        <v>2236518</v>
      </c>
      <c r="AR27" s="822">
        <v>3433484</v>
      </c>
      <c r="AS27" s="822">
        <v>1192593</v>
      </c>
      <c r="AT27" s="823">
        <v>335992</v>
      </c>
      <c r="AU27" s="790" t="s">
        <v>30</v>
      </c>
      <c r="AV27" s="582" t="s">
        <v>2160</v>
      </c>
      <c r="AW27" s="96"/>
      <c r="AX27" s="72"/>
    </row>
    <row r="28" spans="1:50" ht="15.75">
      <c r="A28" s="764" t="s">
        <v>26</v>
      </c>
      <c r="B28" s="579" t="s">
        <v>26</v>
      </c>
      <c r="C28" s="1902" t="s">
        <v>167</v>
      </c>
      <c r="D28" s="821">
        <v>13001481</v>
      </c>
      <c r="E28" s="822">
        <v>31714</v>
      </c>
      <c r="F28" s="822">
        <v>12969767</v>
      </c>
      <c r="G28" s="822">
        <v>12623042</v>
      </c>
      <c r="H28" s="822">
        <v>298366</v>
      </c>
      <c r="I28" s="822">
        <v>48359</v>
      </c>
      <c r="J28" s="822">
        <v>12920265</v>
      </c>
      <c r="K28" s="822">
        <v>5964169</v>
      </c>
      <c r="L28" s="822">
        <v>6591422</v>
      </c>
      <c r="M28" s="822">
        <v>364674</v>
      </c>
      <c r="N28" s="823">
        <v>81216</v>
      </c>
      <c r="O28" s="790" t="s">
        <v>31</v>
      </c>
      <c r="P28" s="582" t="s">
        <v>26</v>
      </c>
      <c r="Q28" s="764" t="s">
        <v>26</v>
      </c>
      <c r="R28" s="579" t="s">
        <v>26</v>
      </c>
      <c r="S28" s="1902" t="s">
        <v>167</v>
      </c>
      <c r="T28" s="821">
        <v>7563595</v>
      </c>
      <c r="U28" s="822">
        <v>305664</v>
      </c>
      <c r="V28" s="822">
        <v>7257931</v>
      </c>
      <c r="W28" s="822">
        <v>5067536</v>
      </c>
      <c r="X28" s="822">
        <v>1417892</v>
      </c>
      <c r="Y28" s="822">
        <v>772503</v>
      </c>
      <c r="Z28" s="822">
        <v>7208655</v>
      </c>
      <c r="AA28" s="822">
        <v>4018021</v>
      </c>
      <c r="AB28" s="822">
        <v>2717880</v>
      </c>
      <c r="AC28" s="822">
        <v>472754</v>
      </c>
      <c r="AD28" s="823">
        <v>354940</v>
      </c>
      <c r="AE28" s="790" t="s">
        <v>31</v>
      </c>
      <c r="AF28" s="582" t="s">
        <v>26</v>
      </c>
      <c r="AG28" s="764" t="s">
        <v>26</v>
      </c>
      <c r="AH28" s="579" t="s">
        <v>26</v>
      </c>
      <c r="AI28" s="1902" t="s">
        <v>167</v>
      </c>
      <c r="AJ28" s="821">
        <v>6841643</v>
      </c>
      <c r="AK28" s="822">
        <v>354331</v>
      </c>
      <c r="AL28" s="822">
        <v>6487312</v>
      </c>
      <c r="AM28" s="822">
        <v>4530684</v>
      </c>
      <c r="AN28" s="822">
        <v>145791</v>
      </c>
      <c r="AO28" s="822">
        <v>1810837</v>
      </c>
      <c r="AP28" s="822">
        <v>6536855</v>
      </c>
      <c r="AQ28" s="822">
        <v>2071357</v>
      </c>
      <c r="AR28" s="822">
        <v>3292078</v>
      </c>
      <c r="AS28" s="822">
        <v>1173420</v>
      </c>
      <c r="AT28" s="823">
        <v>304788</v>
      </c>
      <c r="AU28" s="790" t="s">
        <v>31</v>
      </c>
      <c r="AV28" s="582" t="s">
        <v>26</v>
      </c>
      <c r="AW28" s="84"/>
      <c r="AX28" s="72"/>
    </row>
    <row r="29" spans="1:50" ht="15.75">
      <c r="A29" s="764" t="s">
        <v>26</v>
      </c>
      <c r="B29" s="579" t="s">
        <v>26</v>
      </c>
      <c r="C29" s="1902" t="s">
        <v>168</v>
      </c>
      <c r="D29" s="821">
        <v>14616340</v>
      </c>
      <c r="E29" s="822">
        <v>39182</v>
      </c>
      <c r="F29" s="822">
        <v>14577158</v>
      </c>
      <c r="G29" s="822">
        <v>14189849</v>
      </c>
      <c r="H29" s="822">
        <v>330373</v>
      </c>
      <c r="I29" s="822">
        <v>56936</v>
      </c>
      <c r="J29" s="822">
        <v>14529017</v>
      </c>
      <c r="K29" s="822">
        <v>6565306</v>
      </c>
      <c r="L29" s="822">
        <v>7533121</v>
      </c>
      <c r="M29" s="822">
        <v>430590</v>
      </c>
      <c r="N29" s="823">
        <v>87323</v>
      </c>
      <c r="O29" s="790" t="s">
        <v>32</v>
      </c>
      <c r="P29" s="582" t="s">
        <v>26</v>
      </c>
      <c r="Q29" s="764" t="s">
        <v>26</v>
      </c>
      <c r="R29" s="579" t="s">
        <v>26</v>
      </c>
      <c r="S29" s="1902" t="s">
        <v>168</v>
      </c>
      <c r="T29" s="821">
        <v>8213164</v>
      </c>
      <c r="U29" s="822">
        <v>320590</v>
      </c>
      <c r="V29" s="822">
        <v>7892574</v>
      </c>
      <c r="W29" s="822">
        <v>5780645</v>
      </c>
      <c r="X29" s="822">
        <v>1254062</v>
      </c>
      <c r="Y29" s="822">
        <v>857867</v>
      </c>
      <c r="Z29" s="822">
        <v>7824340</v>
      </c>
      <c r="AA29" s="822">
        <v>4252003</v>
      </c>
      <c r="AB29" s="822">
        <v>3012665</v>
      </c>
      <c r="AC29" s="822">
        <v>559672</v>
      </c>
      <c r="AD29" s="823">
        <v>388824</v>
      </c>
      <c r="AE29" s="790" t="s">
        <v>32</v>
      </c>
      <c r="AF29" s="582" t="s">
        <v>26</v>
      </c>
      <c r="AG29" s="764" t="s">
        <v>26</v>
      </c>
      <c r="AH29" s="579" t="s">
        <v>26</v>
      </c>
      <c r="AI29" s="1902" t="s">
        <v>168</v>
      </c>
      <c r="AJ29" s="821">
        <v>7451957</v>
      </c>
      <c r="AK29" s="822">
        <v>418772</v>
      </c>
      <c r="AL29" s="822">
        <v>7033185</v>
      </c>
      <c r="AM29" s="822">
        <v>4681228</v>
      </c>
      <c r="AN29" s="822">
        <v>211887</v>
      </c>
      <c r="AO29" s="822">
        <v>2140070</v>
      </c>
      <c r="AP29" s="822">
        <v>7122802</v>
      </c>
      <c r="AQ29" s="822">
        <v>2127783</v>
      </c>
      <c r="AR29" s="822">
        <v>3635194</v>
      </c>
      <c r="AS29" s="822">
        <v>1359825</v>
      </c>
      <c r="AT29" s="823">
        <v>329155</v>
      </c>
      <c r="AU29" s="790" t="s">
        <v>32</v>
      </c>
      <c r="AV29" s="582" t="s">
        <v>26</v>
      </c>
      <c r="AW29" s="84"/>
      <c r="AX29" s="72"/>
    </row>
    <row r="30" spans="1:50" ht="15.75">
      <c r="A30" s="764" t="s">
        <v>26</v>
      </c>
      <c r="B30" s="579" t="s">
        <v>26</v>
      </c>
      <c r="C30" s="1902" t="s">
        <v>169</v>
      </c>
      <c r="D30" s="821">
        <v>12632878</v>
      </c>
      <c r="E30" s="822">
        <v>58386</v>
      </c>
      <c r="F30" s="822">
        <v>12574492</v>
      </c>
      <c r="G30" s="822">
        <v>12221641</v>
      </c>
      <c r="H30" s="822">
        <v>294844</v>
      </c>
      <c r="I30" s="822">
        <v>58007</v>
      </c>
      <c r="J30" s="822">
        <v>12554153</v>
      </c>
      <c r="K30" s="822">
        <v>5671616</v>
      </c>
      <c r="L30" s="822">
        <v>6566700</v>
      </c>
      <c r="M30" s="822">
        <v>315837</v>
      </c>
      <c r="N30" s="823">
        <v>78725</v>
      </c>
      <c r="O30" s="790" t="s">
        <v>33</v>
      </c>
      <c r="P30" s="582" t="s">
        <v>26</v>
      </c>
      <c r="Q30" s="764" t="s">
        <v>26</v>
      </c>
      <c r="R30" s="579" t="s">
        <v>26</v>
      </c>
      <c r="S30" s="1902" t="s">
        <v>169</v>
      </c>
      <c r="T30" s="821">
        <v>7218309</v>
      </c>
      <c r="U30" s="822">
        <v>321608</v>
      </c>
      <c r="V30" s="822">
        <v>6896701</v>
      </c>
      <c r="W30" s="822">
        <v>4847232</v>
      </c>
      <c r="X30" s="822">
        <v>1252500</v>
      </c>
      <c r="Y30" s="822">
        <v>796969</v>
      </c>
      <c r="Z30" s="822">
        <v>6892303</v>
      </c>
      <c r="AA30" s="822">
        <v>3892174</v>
      </c>
      <c r="AB30" s="822">
        <v>2672770</v>
      </c>
      <c r="AC30" s="822">
        <v>327359</v>
      </c>
      <c r="AD30" s="823">
        <v>326006</v>
      </c>
      <c r="AE30" s="790" t="s">
        <v>33</v>
      </c>
      <c r="AF30" s="582" t="s">
        <v>26</v>
      </c>
      <c r="AG30" s="764" t="s">
        <v>26</v>
      </c>
      <c r="AH30" s="579" t="s">
        <v>26</v>
      </c>
      <c r="AI30" s="1902" t="s">
        <v>169</v>
      </c>
      <c r="AJ30" s="821">
        <v>6752770</v>
      </c>
      <c r="AK30" s="822">
        <v>371071</v>
      </c>
      <c r="AL30" s="822">
        <v>6381699</v>
      </c>
      <c r="AM30" s="822">
        <v>4185101</v>
      </c>
      <c r="AN30" s="822">
        <v>128161</v>
      </c>
      <c r="AO30" s="822">
        <v>2068437</v>
      </c>
      <c r="AP30" s="822">
        <v>6472576</v>
      </c>
      <c r="AQ30" s="822">
        <v>2019314</v>
      </c>
      <c r="AR30" s="822">
        <v>3229465</v>
      </c>
      <c r="AS30" s="822">
        <v>1223797</v>
      </c>
      <c r="AT30" s="823">
        <v>280194</v>
      </c>
      <c r="AU30" s="790" t="s">
        <v>33</v>
      </c>
      <c r="AV30" s="582" t="s">
        <v>26</v>
      </c>
      <c r="AW30" s="84"/>
      <c r="AX30" s="72"/>
    </row>
    <row r="31" spans="1:50" ht="15.75">
      <c r="A31" s="764">
        <v>1</v>
      </c>
      <c r="B31" s="579" t="s">
        <v>2159</v>
      </c>
      <c r="C31" s="1902" t="s">
        <v>2163</v>
      </c>
      <c r="D31" s="821">
        <v>12556522</v>
      </c>
      <c r="E31" s="822">
        <v>53750</v>
      </c>
      <c r="F31" s="822">
        <v>12502772</v>
      </c>
      <c r="G31" s="822">
        <v>12191335</v>
      </c>
      <c r="H31" s="822">
        <v>251944</v>
      </c>
      <c r="I31" s="822">
        <v>59493</v>
      </c>
      <c r="J31" s="822">
        <v>12486997</v>
      </c>
      <c r="K31" s="822">
        <v>5534074</v>
      </c>
      <c r="L31" s="822">
        <v>6684504</v>
      </c>
      <c r="M31" s="822">
        <v>268419</v>
      </c>
      <c r="N31" s="823">
        <v>69525</v>
      </c>
      <c r="O31" s="790" t="s">
        <v>34</v>
      </c>
      <c r="P31" s="582" t="s">
        <v>26</v>
      </c>
      <c r="Q31" s="764">
        <v>1</v>
      </c>
      <c r="R31" s="579" t="s">
        <v>2159</v>
      </c>
      <c r="S31" s="1902" t="s">
        <v>2163</v>
      </c>
      <c r="T31" s="821">
        <v>6528791</v>
      </c>
      <c r="U31" s="822">
        <v>319503</v>
      </c>
      <c r="V31" s="822">
        <v>6209288</v>
      </c>
      <c r="W31" s="822">
        <v>4200369</v>
      </c>
      <c r="X31" s="822">
        <v>1294307</v>
      </c>
      <c r="Y31" s="822">
        <v>714612</v>
      </c>
      <c r="Z31" s="822">
        <v>6213087</v>
      </c>
      <c r="AA31" s="822">
        <v>3408731</v>
      </c>
      <c r="AB31" s="822">
        <v>2342215</v>
      </c>
      <c r="AC31" s="822">
        <v>462141</v>
      </c>
      <c r="AD31" s="823">
        <v>315704</v>
      </c>
      <c r="AE31" s="790" t="s">
        <v>34</v>
      </c>
      <c r="AF31" s="582" t="s">
        <v>26</v>
      </c>
      <c r="AG31" s="764">
        <v>1</v>
      </c>
      <c r="AH31" s="579" t="s">
        <v>2159</v>
      </c>
      <c r="AI31" s="1902" t="s">
        <v>2163</v>
      </c>
      <c r="AJ31" s="821">
        <v>7243568</v>
      </c>
      <c r="AK31" s="822">
        <v>372401</v>
      </c>
      <c r="AL31" s="822">
        <v>6871167</v>
      </c>
      <c r="AM31" s="822">
        <v>4679658</v>
      </c>
      <c r="AN31" s="822">
        <v>51610</v>
      </c>
      <c r="AO31" s="822">
        <v>2139899</v>
      </c>
      <c r="AP31" s="822">
        <v>6970000</v>
      </c>
      <c r="AQ31" s="822">
        <v>2099006</v>
      </c>
      <c r="AR31" s="822">
        <v>3655470</v>
      </c>
      <c r="AS31" s="822">
        <v>1215524</v>
      </c>
      <c r="AT31" s="823">
        <v>273568</v>
      </c>
      <c r="AU31" s="790" t="s">
        <v>34</v>
      </c>
      <c r="AV31" s="582" t="s">
        <v>26</v>
      </c>
      <c r="AW31" s="84"/>
      <c r="AX31" s="72"/>
    </row>
    <row r="32" spans="1:50" ht="15.75">
      <c r="A32" s="764" t="s">
        <v>26</v>
      </c>
      <c r="B32" s="579" t="s">
        <v>26</v>
      </c>
      <c r="C32" s="1902" t="s">
        <v>170</v>
      </c>
      <c r="D32" s="821">
        <v>12006187</v>
      </c>
      <c r="E32" s="822">
        <v>51934</v>
      </c>
      <c r="F32" s="822">
        <v>11954253</v>
      </c>
      <c r="G32" s="822">
        <v>11613999</v>
      </c>
      <c r="H32" s="822">
        <v>285648</v>
      </c>
      <c r="I32" s="822">
        <v>54606</v>
      </c>
      <c r="J32" s="822">
        <v>11963660</v>
      </c>
      <c r="K32" s="822">
        <v>5179191</v>
      </c>
      <c r="L32" s="822">
        <v>6518457</v>
      </c>
      <c r="M32" s="822">
        <v>266012</v>
      </c>
      <c r="N32" s="823">
        <v>42527</v>
      </c>
      <c r="O32" s="790" t="s">
        <v>35</v>
      </c>
      <c r="P32" s="582" t="s">
        <v>26</v>
      </c>
      <c r="Q32" s="764" t="s">
        <v>26</v>
      </c>
      <c r="R32" s="579" t="s">
        <v>26</v>
      </c>
      <c r="S32" s="1902" t="s">
        <v>170</v>
      </c>
      <c r="T32" s="821">
        <v>7014566</v>
      </c>
      <c r="U32" s="822">
        <v>324635</v>
      </c>
      <c r="V32" s="822">
        <v>6689931</v>
      </c>
      <c r="W32" s="822">
        <v>4838600</v>
      </c>
      <c r="X32" s="822">
        <v>1128577</v>
      </c>
      <c r="Y32" s="822">
        <v>722754</v>
      </c>
      <c r="Z32" s="822">
        <v>6728017</v>
      </c>
      <c r="AA32" s="822">
        <v>3498830</v>
      </c>
      <c r="AB32" s="822">
        <v>2779492</v>
      </c>
      <c r="AC32" s="822">
        <v>449695</v>
      </c>
      <c r="AD32" s="823">
        <v>286549</v>
      </c>
      <c r="AE32" s="790" t="s">
        <v>35</v>
      </c>
      <c r="AF32" s="582" t="s">
        <v>26</v>
      </c>
      <c r="AG32" s="764" t="s">
        <v>26</v>
      </c>
      <c r="AH32" s="579" t="s">
        <v>26</v>
      </c>
      <c r="AI32" s="1902" t="s">
        <v>170</v>
      </c>
      <c r="AJ32" s="821">
        <v>7272252</v>
      </c>
      <c r="AK32" s="822">
        <v>349965</v>
      </c>
      <c r="AL32" s="822">
        <v>6922287</v>
      </c>
      <c r="AM32" s="822">
        <v>4773876</v>
      </c>
      <c r="AN32" s="822">
        <v>26728</v>
      </c>
      <c r="AO32" s="822">
        <v>2121683</v>
      </c>
      <c r="AP32" s="822">
        <v>7025659</v>
      </c>
      <c r="AQ32" s="822">
        <v>2069657</v>
      </c>
      <c r="AR32" s="822">
        <v>3745395</v>
      </c>
      <c r="AS32" s="822">
        <v>1210607</v>
      </c>
      <c r="AT32" s="823">
        <v>246593</v>
      </c>
      <c r="AU32" s="790" t="s">
        <v>35</v>
      </c>
      <c r="AV32" s="582" t="s">
        <v>26</v>
      </c>
      <c r="AW32" s="84"/>
      <c r="AX32" s="72"/>
    </row>
    <row r="33" spans="1:50" ht="15.75">
      <c r="A33" s="764" t="s">
        <v>26</v>
      </c>
      <c r="B33" s="579" t="s">
        <v>26</v>
      </c>
      <c r="C33" s="1902" t="s">
        <v>171</v>
      </c>
      <c r="D33" s="821">
        <v>13181658</v>
      </c>
      <c r="E33" s="822">
        <v>52361</v>
      </c>
      <c r="F33" s="822">
        <v>13129297</v>
      </c>
      <c r="G33" s="822">
        <v>12783816</v>
      </c>
      <c r="H33" s="822">
        <v>282561</v>
      </c>
      <c r="I33" s="822">
        <v>62920</v>
      </c>
      <c r="J33" s="822">
        <v>13107734</v>
      </c>
      <c r="K33" s="822">
        <v>5540652</v>
      </c>
      <c r="L33" s="822">
        <v>7278996</v>
      </c>
      <c r="M33" s="822">
        <v>288086</v>
      </c>
      <c r="N33" s="823">
        <v>73924</v>
      </c>
      <c r="O33" s="790" t="s">
        <v>36</v>
      </c>
      <c r="P33" s="582" t="s">
        <v>26</v>
      </c>
      <c r="Q33" s="764" t="s">
        <v>26</v>
      </c>
      <c r="R33" s="579" t="s">
        <v>26</v>
      </c>
      <c r="S33" s="1902" t="s">
        <v>171</v>
      </c>
      <c r="T33" s="821">
        <v>7924780</v>
      </c>
      <c r="U33" s="822">
        <v>531481</v>
      </c>
      <c r="V33" s="822">
        <v>7393299</v>
      </c>
      <c r="W33" s="822">
        <v>5499598</v>
      </c>
      <c r="X33" s="822">
        <v>1145259</v>
      </c>
      <c r="Y33" s="822">
        <v>748442</v>
      </c>
      <c r="Z33" s="822">
        <v>7604096</v>
      </c>
      <c r="AA33" s="822">
        <v>3910384</v>
      </c>
      <c r="AB33" s="822">
        <v>3258983</v>
      </c>
      <c r="AC33" s="822">
        <v>434729</v>
      </c>
      <c r="AD33" s="823">
        <v>320684</v>
      </c>
      <c r="AE33" s="790" t="s">
        <v>36</v>
      </c>
      <c r="AF33" s="582" t="s">
        <v>26</v>
      </c>
      <c r="AG33" s="764" t="s">
        <v>26</v>
      </c>
      <c r="AH33" s="579" t="s">
        <v>26</v>
      </c>
      <c r="AI33" s="1902" t="s">
        <v>171</v>
      </c>
      <c r="AJ33" s="821">
        <v>7431601</v>
      </c>
      <c r="AK33" s="822">
        <v>352682</v>
      </c>
      <c r="AL33" s="822">
        <v>7078919</v>
      </c>
      <c r="AM33" s="822">
        <v>4934810</v>
      </c>
      <c r="AN33" s="822">
        <v>29836</v>
      </c>
      <c r="AO33" s="822">
        <v>2114273</v>
      </c>
      <c r="AP33" s="822">
        <v>7187855</v>
      </c>
      <c r="AQ33" s="822">
        <v>2029977</v>
      </c>
      <c r="AR33" s="822">
        <v>3897572</v>
      </c>
      <c r="AS33" s="822">
        <v>1260306</v>
      </c>
      <c r="AT33" s="823">
        <v>243746</v>
      </c>
      <c r="AU33" s="790" t="s">
        <v>36</v>
      </c>
      <c r="AV33" s="582" t="s">
        <v>26</v>
      </c>
      <c r="AW33" s="84"/>
      <c r="AX33" s="72"/>
    </row>
    <row r="34" spans="1:50" ht="15.75">
      <c r="A34" s="764" t="s">
        <v>26</v>
      </c>
      <c r="B34" s="579" t="s">
        <v>26</v>
      </c>
      <c r="C34" s="1902" t="s">
        <v>172</v>
      </c>
      <c r="D34" s="821">
        <v>12927200</v>
      </c>
      <c r="E34" s="822">
        <v>40674</v>
      </c>
      <c r="F34" s="822">
        <v>12886526</v>
      </c>
      <c r="G34" s="822">
        <v>12576403</v>
      </c>
      <c r="H34" s="822">
        <v>256663</v>
      </c>
      <c r="I34" s="822">
        <v>53460</v>
      </c>
      <c r="J34" s="822">
        <v>12861533</v>
      </c>
      <c r="K34" s="822">
        <v>5416713</v>
      </c>
      <c r="L34" s="822">
        <v>7204064</v>
      </c>
      <c r="M34" s="822">
        <v>240756</v>
      </c>
      <c r="N34" s="823">
        <v>65667</v>
      </c>
      <c r="O34" s="790" t="s">
        <v>37</v>
      </c>
      <c r="P34" s="582" t="s">
        <v>26</v>
      </c>
      <c r="Q34" s="764" t="s">
        <v>26</v>
      </c>
      <c r="R34" s="579" t="s">
        <v>26</v>
      </c>
      <c r="S34" s="1902" t="s">
        <v>172</v>
      </c>
      <c r="T34" s="821">
        <v>8016406</v>
      </c>
      <c r="U34" s="822">
        <v>298587</v>
      </c>
      <c r="V34" s="822">
        <v>7717819</v>
      </c>
      <c r="W34" s="822">
        <v>5696677</v>
      </c>
      <c r="X34" s="822">
        <v>1279055</v>
      </c>
      <c r="Y34" s="822">
        <v>742087</v>
      </c>
      <c r="Z34" s="822">
        <v>7655980</v>
      </c>
      <c r="AA34" s="822">
        <v>3897696</v>
      </c>
      <c r="AB34" s="822">
        <v>3273834</v>
      </c>
      <c r="AC34" s="822">
        <v>484450</v>
      </c>
      <c r="AD34" s="823">
        <v>360426</v>
      </c>
      <c r="AE34" s="790" t="s">
        <v>37</v>
      </c>
      <c r="AF34" s="582" t="s">
        <v>26</v>
      </c>
      <c r="AG34" s="764" t="s">
        <v>26</v>
      </c>
      <c r="AH34" s="579" t="s">
        <v>26</v>
      </c>
      <c r="AI34" s="1902" t="s">
        <v>172</v>
      </c>
      <c r="AJ34" s="821">
        <v>7538029</v>
      </c>
      <c r="AK34" s="822">
        <v>360743</v>
      </c>
      <c r="AL34" s="822">
        <v>7177286</v>
      </c>
      <c r="AM34" s="822">
        <v>4966098</v>
      </c>
      <c r="AN34" s="822">
        <v>25976</v>
      </c>
      <c r="AO34" s="822">
        <v>2185212</v>
      </c>
      <c r="AP34" s="822">
        <v>7288708</v>
      </c>
      <c r="AQ34" s="822">
        <v>2004763</v>
      </c>
      <c r="AR34" s="822">
        <v>4023774</v>
      </c>
      <c r="AS34" s="822">
        <v>1260171</v>
      </c>
      <c r="AT34" s="823">
        <v>249321</v>
      </c>
      <c r="AU34" s="790" t="s">
        <v>37</v>
      </c>
      <c r="AV34" s="582" t="s">
        <v>26</v>
      </c>
      <c r="AW34" s="84"/>
      <c r="AX34" s="72"/>
    </row>
    <row r="35" spans="1:50" ht="15.75">
      <c r="A35" s="764" t="s">
        <v>26</v>
      </c>
      <c r="B35" s="579" t="s">
        <v>26</v>
      </c>
      <c r="C35" s="1902" t="s">
        <v>173</v>
      </c>
      <c r="D35" s="821">
        <v>13031407</v>
      </c>
      <c r="E35" s="822">
        <v>43466</v>
      </c>
      <c r="F35" s="822">
        <v>12987941</v>
      </c>
      <c r="G35" s="822">
        <v>12638216</v>
      </c>
      <c r="H35" s="822">
        <v>286489</v>
      </c>
      <c r="I35" s="822">
        <v>63236</v>
      </c>
      <c r="J35" s="822">
        <v>12971690</v>
      </c>
      <c r="K35" s="822">
        <v>5491918</v>
      </c>
      <c r="L35" s="822">
        <v>7200931</v>
      </c>
      <c r="M35" s="822">
        <v>278841</v>
      </c>
      <c r="N35" s="823">
        <v>59717</v>
      </c>
      <c r="O35" s="790" t="s">
        <v>38</v>
      </c>
      <c r="P35" s="582" t="s">
        <v>26</v>
      </c>
      <c r="Q35" s="764" t="s">
        <v>26</v>
      </c>
      <c r="R35" s="579" t="s">
        <v>26</v>
      </c>
      <c r="S35" s="1902" t="s">
        <v>173</v>
      </c>
      <c r="T35" s="821">
        <v>7076508</v>
      </c>
      <c r="U35" s="822">
        <v>329797</v>
      </c>
      <c r="V35" s="822">
        <v>6746711</v>
      </c>
      <c r="W35" s="822">
        <v>4983312</v>
      </c>
      <c r="X35" s="822">
        <v>1093474</v>
      </c>
      <c r="Y35" s="822">
        <v>669925</v>
      </c>
      <c r="Z35" s="822">
        <v>6735754</v>
      </c>
      <c r="AA35" s="822">
        <v>3612867</v>
      </c>
      <c r="AB35" s="822">
        <v>2661601</v>
      </c>
      <c r="AC35" s="822">
        <v>461286</v>
      </c>
      <c r="AD35" s="823">
        <v>340754</v>
      </c>
      <c r="AE35" s="790" t="s">
        <v>38</v>
      </c>
      <c r="AF35" s="582" t="s">
        <v>26</v>
      </c>
      <c r="AG35" s="764" t="s">
        <v>26</v>
      </c>
      <c r="AH35" s="579" t="s">
        <v>26</v>
      </c>
      <c r="AI35" s="1902" t="s">
        <v>173</v>
      </c>
      <c r="AJ35" s="821">
        <v>6872422</v>
      </c>
      <c r="AK35" s="822">
        <v>331024</v>
      </c>
      <c r="AL35" s="822">
        <v>6541398</v>
      </c>
      <c r="AM35" s="822">
        <v>4450546</v>
      </c>
      <c r="AN35" s="822">
        <v>27191</v>
      </c>
      <c r="AO35" s="822">
        <v>2063661</v>
      </c>
      <c r="AP35" s="822">
        <v>6634488</v>
      </c>
      <c r="AQ35" s="822">
        <v>1920549</v>
      </c>
      <c r="AR35" s="822">
        <v>3500247</v>
      </c>
      <c r="AS35" s="822">
        <v>1213692</v>
      </c>
      <c r="AT35" s="823">
        <v>237934</v>
      </c>
      <c r="AU35" s="790" t="s">
        <v>38</v>
      </c>
      <c r="AV35" s="582" t="s">
        <v>26</v>
      </c>
      <c r="AW35" s="84"/>
      <c r="AX35" s="72"/>
    </row>
    <row r="36" spans="1:50" ht="15.75">
      <c r="A36" s="764" t="s">
        <v>26</v>
      </c>
      <c r="B36" s="579" t="s">
        <v>26</v>
      </c>
      <c r="C36" s="1902" t="s">
        <v>174</v>
      </c>
      <c r="D36" s="821">
        <v>12767084</v>
      </c>
      <c r="E36" s="822">
        <v>49678</v>
      </c>
      <c r="F36" s="822">
        <v>12717406</v>
      </c>
      <c r="G36" s="822">
        <v>12344166</v>
      </c>
      <c r="H36" s="822">
        <v>314918</v>
      </c>
      <c r="I36" s="822">
        <v>58322</v>
      </c>
      <c r="J36" s="822">
        <v>12696937</v>
      </c>
      <c r="K36" s="822">
        <v>5603779</v>
      </c>
      <c r="L36" s="822">
        <v>6782826</v>
      </c>
      <c r="M36" s="822">
        <v>310332</v>
      </c>
      <c r="N36" s="823">
        <v>70147</v>
      </c>
      <c r="O36" s="790" t="s">
        <v>39</v>
      </c>
      <c r="P36" s="582" t="s">
        <v>26</v>
      </c>
      <c r="Q36" s="764" t="s">
        <v>26</v>
      </c>
      <c r="R36" s="579" t="s">
        <v>26</v>
      </c>
      <c r="S36" s="1902" t="s">
        <v>174</v>
      </c>
      <c r="T36" s="821">
        <v>6050464</v>
      </c>
      <c r="U36" s="822">
        <v>377010</v>
      </c>
      <c r="V36" s="822">
        <v>5673454</v>
      </c>
      <c r="W36" s="822">
        <v>4109537</v>
      </c>
      <c r="X36" s="822">
        <v>870253</v>
      </c>
      <c r="Y36" s="822">
        <v>693664</v>
      </c>
      <c r="Z36" s="822">
        <v>5728905</v>
      </c>
      <c r="AA36" s="822">
        <v>3661850</v>
      </c>
      <c r="AB36" s="822">
        <v>1615318</v>
      </c>
      <c r="AC36" s="822">
        <v>451737</v>
      </c>
      <c r="AD36" s="823">
        <v>321559</v>
      </c>
      <c r="AE36" s="790" t="s">
        <v>39</v>
      </c>
      <c r="AF36" s="582" t="s">
        <v>26</v>
      </c>
      <c r="AG36" s="764" t="s">
        <v>26</v>
      </c>
      <c r="AH36" s="579" t="s">
        <v>26</v>
      </c>
      <c r="AI36" s="1902" t="s">
        <v>174</v>
      </c>
      <c r="AJ36" s="821">
        <v>7052137</v>
      </c>
      <c r="AK36" s="822">
        <v>325620</v>
      </c>
      <c r="AL36" s="822">
        <v>6726517</v>
      </c>
      <c r="AM36" s="822">
        <v>4546719</v>
      </c>
      <c r="AN36" s="822">
        <v>79101</v>
      </c>
      <c r="AO36" s="822">
        <v>2100697</v>
      </c>
      <c r="AP36" s="822">
        <v>6799954</v>
      </c>
      <c r="AQ36" s="822">
        <v>2007018</v>
      </c>
      <c r="AR36" s="822">
        <v>3554099</v>
      </c>
      <c r="AS36" s="822">
        <v>1238837</v>
      </c>
      <c r="AT36" s="823">
        <v>252183</v>
      </c>
      <c r="AU36" s="790" t="s">
        <v>39</v>
      </c>
      <c r="AV36" s="582" t="s">
        <v>26</v>
      </c>
      <c r="AW36" s="84"/>
      <c r="AX36" s="72"/>
    </row>
    <row r="37" spans="1:50" ht="15.75">
      <c r="A37" s="764" t="s">
        <v>26</v>
      </c>
      <c r="B37" s="579" t="s">
        <v>26</v>
      </c>
      <c r="C37" s="1902" t="s">
        <v>175</v>
      </c>
      <c r="D37" s="821">
        <v>12433302</v>
      </c>
      <c r="E37" s="822">
        <v>57189</v>
      </c>
      <c r="F37" s="822">
        <v>12376113</v>
      </c>
      <c r="G37" s="822">
        <v>12024521</v>
      </c>
      <c r="H37" s="822">
        <v>298408</v>
      </c>
      <c r="I37" s="822">
        <v>53184</v>
      </c>
      <c r="J37" s="822">
        <v>12348660</v>
      </c>
      <c r="K37" s="822">
        <v>5640468</v>
      </c>
      <c r="L37" s="822">
        <v>6362000</v>
      </c>
      <c r="M37" s="822">
        <v>346192</v>
      </c>
      <c r="N37" s="823">
        <v>84642</v>
      </c>
      <c r="O37" s="790" t="s">
        <v>40</v>
      </c>
      <c r="P37" s="582" t="s">
        <v>26</v>
      </c>
      <c r="Q37" s="764" t="s">
        <v>26</v>
      </c>
      <c r="R37" s="579" t="s">
        <v>26</v>
      </c>
      <c r="S37" s="1902" t="s">
        <v>175</v>
      </c>
      <c r="T37" s="821">
        <v>6966006</v>
      </c>
      <c r="U37" s="822">
        <v>382114</v>
      </c>
      <c r="V37" s="822">
        <v>6583892</v>
      </c>
      <c r="W37" s="822">
        <v>4882077</v>
      </c>
      <c r="X37" s="822">
        <v>877601</v>
      </c>
      <c r="Y37" s="822">
        <v>824214</v>
      </c>
      <c r="Z37" s="822">
        <v>6596058</v>
      </c>
      <c r="AA37" s="822">
        <v>3999786</v>
      </c>
      <c r="AB37" s="822">
        <v>2227223</v>
      </c>
      <c r="AC37" s="822">
        <v>369049</v>
      </c>
      <c r="AD37" s="823">
        <v>369948</v>
      </c>
      <c r="AE37" s="790" t="s">
        <v>40</v>
      </c>
      <c r="AF37" s="582" t="s">
        <v>26</v>
      </c>
      <c r="AG37" s="764" t="s">
        <v>26</v>
      </c>
      <c r="AH37" s="579" t="s">
        <v>26</v>
      </c>
      <c r="AI37" s="1902" t="s">
        <v>175</v>
      </c>
      <c r="AJ37" s="821">
        <v>7069660</v>
      </c>
      <c r="AK37" s="822">
        <v>349507</v>
      </c>
      <c r="AL37" s="822">
        <v>6720153</v>
      </c>
      <c r="AM37" s="822">
        <v>4665363</v>
      </c>
      <c r="AN37" s="822">
        <v>67228</v>
      </c>
      <c r="AO37" s="822">
        <v>1987562</v>
      </c>
      <c r="AP37" s="822">
        <v>6812105</v>
      </c>
      <c r="AQ37" s="822">
        <v>1975129</v>
      </c>
      <c r="AR37" s="822">
        <v>3653527</v>
      </c>
      <c r="AS37" s="822">
        <v>1183449</v>
      </c>
      <c r="AT37" s="823">
        <v>257555</v>
      </c>
      <c r="AU37" s="790" t="s">
        <v>40</v>
      </c>
      <c r="AV37" s="582" t="s">
        <v>26</v>
      </c>
      <c r="AW37" s="84"/>
      <c r="AX37" s="72"/>
    </row>
    <row r="38" spans="1:50" ht="15.75">
      <c r="A38" s="1903" t="s">
        <v>26</v>
      </c>
      <c r="B38" s="588" t="s">
        <v>26</v>
      </c>
      <c r="C38" s="1904" t="s">
        <v>176</v>
      </c>
      <c r="D38" s="824">
        <v>13011350</v>
      </c>
      <c r="E38" s="825">
        <v>57448</v>
      </c>
      <c r="F38" s="825">
        <v>12953902</v>
      </c>
      <c r="G38" s="825">
        <v>12622819</v>
      </c>
      <c r="H38" s="825">
        <v>281359</v>
      </c>
      <c r="I38" s="825">
        <v>49724</v>
      </c>
      <c r="J38" s="825">
        <v>12946042</v>
      </c>
      <c r="K38" s="825">
        <v>5797651</v>
      </c>
      <c r="L38" s="825">
        <v>6760982</v>
      </c>
      <c r="M38" s="825">
        <v>387409</v>
      </c>
      <c r="N38" s="826">
        <v>65308</v>
      </c>
      <c r="O38" s="792" t="s">
        <v>41</v>
      </c>
      <c r="P38" s="591" t="s">
        <v>26</v>
      </c>
      <c r="Q38" s="1903" t="s">
        <v>26</v>
      </c>
      <c r="R38" s="588" t="s">
        <v>26</v>
      </c>
      <c r="S38" s="1904" t="s">
        <v>176</v>
      </c>
      <c r="T38" s="824">
        <v>7913823</v>
      </c>
      <c r="U38" s="825">
        <v>358446</v>
      </c>
      <c r="V38" s="825">
        <v>7555377</v>
      </c>
      <c r="W38" s="825">
        <v>5688354</v>
      </c>
      <c r="X38" s="825">
        <v>1014061</v>
      </c>
      <c r="Y38" s="825">
        <v>852962</v>
      </c>
      <c r="Z38" s="825">
        <v>7500292</v>
      </c>
      <c r="AA38" s="825">
        <v>4108018</v>
      </c>
      <c r="AB38" s="825">
        <v>2937091</v>
      </c>
      <c r="AC38" s="825">
        <v>455183</v>
      </c>
      <c r="AD38" s="826">
        <v>413531</v>
      </c>
      <c r="AE38" s="792" t="s">
        <v>41</v>
      </c>
      <c r="AF38" s="591" t="s">
        <v>26</v>
      </c>
      <c r="AG38" s="1903" t="s">
        <v>26</v>
      </c>
      <c r="AH38" s="588" t="s">
        <v>26</v>
      </c>
      <c r="AI38" s="1904" t="s">
        <v>176</v>
      </c>
      <c r="AJ38" s="824">
        <v>7512668</v>
      </c>
      <c r="AK38" s="825">
        <v>406393</v>
      </c>
      <c r="AL38" s="825">
        <v>7106275</v>
      </c>
      <c r="AM38" s="825">
        <v>4925678</v>
      </c>
      <c r="AN38" s="825">
        <v>78857</v>
      </c>
      <c r="AO38" s="825">
        <v>2101740</v>
      </c>
      <c r="AP38" s="825">
        <v>7221918</v>
      </c>
      <c r="AQ38" s="825">
        <v>2005117</v>
      </c>
      <c r="AR38" s="825">
        <v>3895555</v>
      </c>
      <c r="AS38" s="825">
        <v>1321246</v>
      </c>
      <c r="AT38" s="826">
        <v>290750</v>
      </c>
      <c r="AU38" s="792" t="s">
        <v>41</v>
      </c>
      <c r="AV38" s="591" t="s">
        <v>26</v>
      </c>
      <c r="AW38" s="84"/>
      <c r="AX38" s="72"/>
    </row>
    <row r="39" spans="1:50" s="1901" customFormat="1" ht="15.75" customHeight="1">
      <c r="A39" s="147"/>
      <c r="B39" s="147"/>
      <c r="C39" s="147"/>
      <c r="D39" s="827"/>
      <c r="E39" s="827"/>
      <c r="F39" s="827"/>
      <c r="G39" s="827"/>
      <c r="H39" s="827"/>
      <c r="I39" s="827"/>
      <c r="J39" s="827"/>
      <c r="K39" s="827"/>
      <c r="L39" s="827"/>
      <c r="M39" s="827"/>
      <c r="N39" s="827"/>
      <c r="O39" s="147"/>
      <c r="P39" s="147"/>
      <c r="Q39" s="147"/>
      <c r="R39" s="147"/>
      <c r="S39" s="147"/>
      <c r="T39" s="827"/>
      <c r="U39" s="827"/>
      <c r="V39" s="827"/>
      <c r="W39" s="827"/>
      <c r="X39" s="827"/>
      <c r="Y39" s="827"/>
      <c r="Z39" s="827"/>
      <c r="AA39" s="827"/>
      <c r="AB39" s="827"/>
      <c r="AC39" s="827"/>
      <c r="AD39" s="827"/>
      <c r="AE39" s="147"/>
      <c r="AF39" s="147"/>
      <c r="AG39" s="147"/>
      <c r="AH39" s="147"/>
      <c r="AI39" s="147"/>
      <c r="AJ39" s="827"/>
      <c r="AK39" s="827"/>
      <c r="AL39" s="827"/>
      <c r="AM39" s="827"/>
      <c r="AN39" s="827"/>
      <c r="AO39" s="827"/>
      <c r="AP39" s="827"/>
      <c r="AQ39" s="827"/>
      <c r="AR39" s="827"/>
      <c r="AS39" s="827"/>
      <c r="AT39" s="827"/>
      <c r="AU39" s="147"/>
      <c r="AV39" s="147"/>
    </row>
    <row r="40" spans="1:50" s="1901" customFormat="1" ht="20.25" customHeight="1">
      <c r="A40" s="828" t="s">
        <v>249</v>
      </c>
      <c r="B40" s="112"/>
      <c r="C40" s="112"/>
      <c r="D40" s="829" t="s">
        <v>1222</v>
      </c>
      <c r="E40" s="830"/>
      <c r="F40" s="830"/>
      <c r="G40" s="830"/>
      <c r="H40" s="830"/>
      <c r="I40" s="830"/>
      <c r="J40" s="830"/>
      <c r="K40" s="830"/>
      <c r="L40" s="830"/>
      <c r="M40" s="830"/>
      <c r="N40" s="830"/>
      <c r="O40" s="122"/>
      <c r="P40" s="122"/>
      <c r="Q40" s="751" t="s">
        <v>606</v>
      </c>
      <c r="R40" s="112"/>
      <c r="S40" s="112"/>
      <c r="T40" s="831" t="s">
        <v>1463</v>
      </c>
      <c r="U40" s="830"/>
      <c r="V40" s="830"/>
      <c r="W40" s="830"/>
      <c r="X40" s="830"/>
      <c r="Y40" s="830"/>
      <c r="Z40" s="830"/>
      <c r="AA40" s="830"/>
      <c r="AB40" s="830"/>
      <c r="AC40" s="830"/>
      <c r="AD40" s="830"/>
      <c r="AE40" s="122"/>
      <c r="AF40" s="122"/>
      <c r="AG40" s="828" t="s">
        <v>274</v>
      </c>
      <c r="AH40" s="112"/>
      <c r="AI40" s="112"/>
      <c r="AJ40" s="831" t="s">
        <v>1180</v>
      </c>
      <c r="AK40" s="830"/>
      <c r="AL40" s="830"/>
      <c r="AM40" s="830"/>
      <c r="AN40" s="830"/>
      <c r="AO40" s="830"/>
      <c r="AP40" s="830"/>
      <c r="AQ40" s="830"/>
      <c r="AR40" s="830"/>
      <c r="AS40" s="830"/>
      <c r="AT40" s="830"/>
      <c r="AU40" s="122"/>
      <c r="AV40" s="122"/>
    </row>
    <row r="41" spans="1:50" ht="18.75" customHeight="1">
      <c r="A41" s="756">
        <v>42005</v>
      </c>
      <c r="B41" s="563">
        <v>42005</v>
      </c>
      <c r="C41" s="757">
        <v>42005</v>
      </c>
      <c r="D41" s="811">
        <v>168201530</v>
      </c>
      <c r="E41" s="812">
        <v>30196880</v>
      </c>
      <c r="F41" s="812">
        <v>138004650</v>
      </c>
      <c r="G41" s="812">
        <v>102756773</v>
      </c>
      <c r="H41" s="812">
        <v>7306443</v>
      </c>
      <c r="I41" s="812">
        <v>27941434</v>
      </c>
      <c r="J41" s="812">
        <v>151429919</v>
      </c>
      <c r="K41" s="812">
        <v>95989910</v>
      </c>
      <c r="L41" s="812">
        <v>49351258</v>
      </c>
      <c r="M41" s="812">
        <v>6088751</v>
      </c>
      <c r="N41" s="813">
        <v>16771611</v>
      </c>
      <c r="O41" s="787">
        <v>42005</v>
      </c>
      <c r="P41" s="566">
        <v>42005</v>
      </c>
      <c r="Q41" s="756">
        <v>42005</v>
      </c>
      <c r="R41" s="563">
        <v>42005</v>
      </c>
      <c r="S41" s="757">
        <v>42005</v>
      </c>
      <c r="T41" s="811">
        <v>51470353</v>
      </c>
      <c r="U41" s="812">
        <v>88682</v>
      </c>
      <c r="V41" s="812">
        <v>51381671</v>
      </c>
      <c r="W41" s="812">
        <v>47995917</v>
      </c>
      <c r="X41" s="812">
        <v>305900</v>
      </c>
      <c r="Y41" s="812">
        <v>3079854</v>
      </c>
      <c r="Z41" s="812">
        <v>50516231</v>
      </c>
      <c r="AA41" s="812">
        <v>8818746</v>
      </c>
      <c r="AB41" s="812">
        <v>41053671</v>
      </c>
      <c r="AC41" s="812">
        <v>643814</v>
      </c>
      <c r="AD41" s="813">
        <v>954122</v>
      </c>
      <c r="AE41" s="787">
        <v>42005</v>
      </c>
      <c r="AF41" s="566">
        <v>42005</v>
      </c>
      <c r="AG41" s="756">
        <v>42005</v>
      </c>
      <c r="AH41" s="563">
        <v>42005</v>
      </c>
      <c r="AI41" s="757">
        <v>42005</v>
      </c>
      <c r="AJ41" s="811">
        <v>3591034</v>
      </c>
      <c r="AK41" s="812">
        <v>429021</v>
      </c>
      <c r="AL41" s="812">
        <v>3162013</v>
      </c>
      <c r="AM41" s="812">
        <v>359035</v>
      </c>
      <c r="AN41" s="812">
        <v>291</v>
      </c>
      <c r="AO41" s="812">
        <v>2802687</v>
      </c>
      <c r="AP41" s="812">
        <v>3385494</v>
      </c>
      <c r="AQ41" s="812">
        <v>1512820</v>
      </c>
      <c r="AR41" s="812">
        <v>355338</v>
      </c>
      <c r="AS41" s="812">
        <v>1517336</v>
      </c>
      <c r="AT41" s="813">
        <v>205540</v>
      </c>
      <c r="AU41" s="787">
        <v>42005</v>
      </c>
      <c r="AV41" s="566">
        <v>42005</v>
      </c>
      <c r="AW41" s="814"/>
      <c r="AX41" s="72"/>
    </row>
    <row r="42" spans="1:50" ht="15.75">
      <c r="A42" s="758"/>
      <c r="B42" s="568">
        <v>42370</v>
      </c>
      <c r="C42" s="759"/>
      <c r="D42" s="815">
        <v>167201350</v>
      </c>
      <c r="E42" s="816">
        <v>29885615</v>
      </c>
      <c r="F42" s="816">
        <v>137315735</v>
      </c>
      <c r="G42" s="816">
        <v>102555769</v>
      </c>
      <c r="H42" s="816">
        <v>7271641</v>
      </c>
      <c r="I42" s="816">
        <v>27488325</v>
      </c>
      <c r="J42" s="816">
        <v>150191126</v>
      </c>
      <c r="K42" s="816">
        <v>93385966</v>
      </c>
      <c r="L42" s="816">
        <v>50710818</v>
      </c>
      <c r="M42" s="816">
        <v>6094342</v>
      </c>
      <c r="N42" s="817">
        <v>17010224</v>
      </c>
      <c r="O42" s="787">
        <v>42370</v>
      </c>
      <c r="P42" s="566">
        <v>42370</v>
      </c>
      <c r="Q42" s="758"/>
      <c r="R42" s="568">
        <v>42370</v>
      </c>
      <c r="S42" s="759"/>
      <c r="T42" s="815">
        <v>52195441</v>
      </c>
      <c r="U42" s="816">
        <v>100114</v>
      </c>
      <c r="V42" s="816">
        <v>52095327</v>
      </c>
      <c r="W42" s="816">
        <v>48735017</v>
      </c>
      <c r="X42" s="816">
        <v>305154</v>
      </c>
      <c r="Y42" s="816">
        <v>3055156</v>
      </c>
      <c r="Z42" s="816">
        <v>51249051</v>
      </c>
      <c r="AA42" s="816">
        <v>9195912</v>
      </c>
      <c r="AB42" s="816">
        <v>41415327</v>
      </c>
      <c r="AC42" s="816">
        <v>637812</v>
      </c>
      <c r="AD42" s="817">
        <v>946390</v>
      </c>
      <c r="AE42" s="787">
        <v>42370</v>
      </c>
      <c r="AF42" s="566">
        <v>42370</v>
      </c>
      <c r="AG42" s="758"/>
      <c r="AH42" s="568">
        <v>42370</v>
      </c>
      <c r="AI42" s="759"/>
      <c r="AJ42" s="815">
        <v>3730166</v>
      </c>
      <c r="AK42" s="816">
        <v>400982</v>
      </c>
      <c r="AL42" s="816">
        <v>3329184</v>
      </c>
      <c r="AM42" s="816">
        <v>379024</v>
      </c>
      <c r="AN42" s="816">
        <v>90</v>
      </c>
      <c r="AO42" s="816">
        <v>2950070</v>
      </c>
      <c r="AP42" s="816">
        <v>3518093</v>
      </c>
      <c r="AQ42" s="816">
        <v>1482300</v>
      </c>
      <c r="AR42" s="816">
        <v>373013</v>
      </c>
      <c r="AS42" s="816">
        <v>1662780</v>
      </c>
      <c r="AT42" s="817">
        <v>212073</v>
      </c>
      <c r="AU42" s="787">
        <v>42370</v>
      </c>
      <c r="AV42" s="566">
        <v>42370</v>
      </c>
      <c r="AW42" s="71"/>
      <c r="AX42" s="72"/>
    </row>
    <row r="43" spans="1:50" ht="15.75">
      <c r="A43" s="758"/>
      <c r="B43" s="568">
        <v>42736</v>
      </c>
      <c r="C43" s="759"/>
      <c r="D43" s="815">
        <v>171927860</v>
      </c>
      <c r="E43" s="816">
        <v>30356731</v>
      </c>
      <c r="F43" s="816">
        <v>141571129</v>
      </c>
      <c r="G43" s="816">
        <v>105506529</v>
      </c>
      <c r="H43" s="816">
        <v>7612672</v>
      </c>
      <c r="I43" s="816">
        <v>28451928</v>
      </c>
      <c r="J43" s="816">
        <v>155110435</v>
      </c>
      <c r="K43" s="816">
        <v>96624909</v>
      </c>
      <c r="L43" s="816">
        <v>52084075</v>
      </c>
      <c r="M43" s="816">
        <v>6401451</v>
      </c>
      <c r="N43" s="817">
        <v>16817425</v>
      </c>
      <c r="O43" s="787">
        <v>42736</v>
      </c>
      <c r="P43" s="566">
        <v>42736</v>
      </c>
      <c r="Q43" s="758"/>
      <c r="R43" s="568">
        <v>42736</v>
      </c>
      <c r="S43" s="759"/>
      <c r="T43" s="815">
        <v>52485713</v>
      </c>
      <c r="U43" s="816">
        <v>95138</v>
      </c>
      <c r="V43" s="816">
        <v>52390575</v>
      </c>
      <c r="W43" s="816">
        <v>49126082</v>
      </c>
      <c r="X43" s="816">
        <v>298327</v>
      </c>
      <c r="Y43" s="816">
        <v>2966166</v>
      </c>
      <c r="Z43" s="816">
        <v>51510972</v>
      </c>
      <c r="AA43" s="816">
        <v>9347869</v>
      </c>
      <c r="AB43" s="816">
        <v>41554521</v>
      </c>
      <c r="AC43" s="816">
        <v>608582</v>
      </c>
      <c r="AD43" s="817">
        <v>974741</v>
      </c>
      <c r="AE43" s="787">
        <v>42736</v>
      </c>
      <c r="AF43" s="566">
        <v>42736</v>
      </c>
      <c r="AG43" s="758"/>
      <c r="AH43" s="568">
        <v>42736</v>
      </c>
      <c r="AI43" s="759"/>
      <c r="AJ43" s="815">
        <v>3565479</v>
      </c>
      <c r="AK43" s="816">
        <v>411517</v>
      </c>
      <c r="AL43" s="816">
        <v>3153962</v>
      </c>
      <c r="AM43" s="816">
        <v>357254</v>
      </c>
      <c r="AN43" s="816">
        <v>6188</v>
      </c>
      <c r="AO43" s="816">
        <v>2790520</v>
      </c>
      <c r="AP43" s="816">
        <v>3356114</v>
      </c>
      <c r="AQ43" s="816">
        <v>1518241</v>
      </c>
      <c r="AR43" s="816">
        <v>333530</v>
      </c>
      <c r="AS43" s="816">
        <v>1504343</v>
      </c>
      <c r="AT43" s="817">
        <v>209365</v>
      </c>
      <c r="AU43" s="787">
        <v>42736</v>
      </c>
      <c r="AV43" s="566">
        <v>42736</v>
      </c>
      <c r="AW43" s="71"/>
      <c r="AX43" s="72"/>
    </row>
    <row r="44" spans="1:50" ht="15.75">
      <c r="A44" s="758"/>
      <c r="B44" s="568">
        <v>43101</v>
      </c>
      <c r="C44" s="759"/>
      <c r="D44" s="815">
        <v>166608096</v>
      </c>
      <c r="E44" s="816">
        <v>29977252</v>
      </c>
      <c r="F44" s="816">
        <v>136630844</v>
      </c>
      <c r="G44" s="816">
        <v>102046992</v>
      </c>
      <c r="H44" s="816">
        <v>6963734</v>
      </c>
      <c r="I44" s="816">
        <v>27620118</v>
      </c>
      <c r="J44" s="816">
        <v>149453251</v>
      </c>
      <c r="K44" s="816">
        <v>93195296</v>
      </c>
      <c r="L44" s="816">
        <v>50160842</v>
      </c>
      <c r="M44" s="816">
        <v>6097113</v>
      </c>
      <c r="N44" s="817">
        <v>17154845</v>
      </c>
      <c r="O44" s="787">
        <v>43101</v>
      </c>
      <c r="P44" s="566">
        <v>43101</v>
      </c>
      <c r="Q44" s="758"/>
      <c r="R44" s="568">
        <v>43101</v>
      </c>
      <c r="S44" s="759"/>
      <c r="T44" s="815">
        <v>52428484</v>
      </c>
      <c r="U44" s="816">
        <v>88068</v>
      </c>
      <c r="V44" s="816">
        <v>52340416</v>
      </c>
      <c r="W44" s="816">
        <v>49250652</v>
      </c>
      <c r="X44" s="816">
        <v>300803</v>
      </c>
      <c r="Y44" s="816">
        <v>2788961</v>
      </c>
      <c r="Z44" s="816">
        <v>51445847</v>
      </c>
      <c r="AA44" s="816">
        <v>9219549</v>
      </c>
      <c r="AB44" s="816">
        <v>41673553</v>
      </c>
      <c r="AC44" s="816">
        <v>552745</v>
      </c>
      <c r="AD44" s="817">
        <v>982637</v>
      </c>
      <c r="AE44" s="787">
        <v>43101</v>
      </c>
      <c r="AF44" s="566">
        <v>43101</v>
      </c>
      <c r="AG44" s="758"/>
      <c r="AH44" s="568">
        <v>43101</v>
      </c>
      <c r="AI44" s="759"/>
      <c r="AJ44" s="815">
        <v>3680241</v>
      </c>
      <c r="AK44" s="816">
        <v>430527</v>
      </c>
      <c r="AL44" s="816">
        <v>3249714</v>
      </c>
      <c r="AM44" s="816">
        <v>349105</v>
      </c>
      <c r="AN44" s="816">
        <v>6137</v>
      </c>
      <c r="AO44" s="816">
        <v>2894472</v>
      </c>
      <c r="AP44" s="816">
        <v>3475658</v>
      </c>
      <c r="AQ44" s="816">
        <v>1526997</v>
      </c>
      <c r="AR44" s="816">
        <v>337075</v>
      </c>
      <c r="AS44" s="816">
        <v>1611586</v>
      </c>
      <c r="AT44" s="817">
        <v>204583</v>
      </c>
      <c r="AU44" s="787">
        <v>43101</v>
      </c>
      <c r="AV44" s="566">
        <v>43101</v>
      </c>
      <c r="AW44" s="71"/>
      <c r="AX44" s="72"/>
    </row>
    <row r="45" spans="1:50" ht="15.75">
      <c r="A45" s="756">
        <v>43586</v>
      </c>
      <c r="B45" s="568">
        <v>43586</v>
      </c>
      <c r="C45" s="759" t="s">
        <v>2159</v>
      </c>
      <c r="D45" s="815">
        <v>166366852</v>
      </c>
      <c r="E45" s="816">
        <v>28340064</v>
      </c>
      <c r="F45" s="816">
        <v>138026788</v>
      </c>
      <c r="G45" s="816">
        <v>102473377</v>
      </c>
      <c r="H45" s="816">
        <v>7571445</v>
      </c>
      <c r="I45" s="816">
        <v>27981966</v>
      </c>
      <c r="J45" s="816">
        <v>150496441</v>
      </c>
      <c r="K45" s="816">
        <v>93869371</v>
      </c>
      <c r="L45" s="816">
        <v>50495619</v>
      </c>
      <c r="M45" s="816">
        <v>6131451</v>
      </c>
      <c r="N45" s="817">
        <v>15870411</v>
      </c>
      <c r="O45" s="787">
        <v>43466</v>
      </c>
      <c r="P45" s="566">
        <v>43466</v>
      </c>
      <c r="Q45" s="756">
        <v>43586</v>
      </c>
      <c r="R45" s="568">
        <v>43586</v>
      </c>
      <c r="S45" s="759" t="s">
        <v>2159</v>
      </c>
      <c r="T45" s="815">
        <v>51920722</v>
      </c>
      <c r="U45" s="816">
        <v>97074</v>
      </c>
      <c r="V45" s="816">
        <v>51823648</v>
      </c>
      <c r="W45" s="816">
        <v>48801699</v>
      </c>
      <c r="X45" s="816">
        <v>283335</v>
      </c>
      <c r="Y45" s="816">
        <v>2738614</v>
      </c>
      <c r="Z45" s="816">
        <v>50940530</v>
      </c>
      <c r="AA45" s="816">
        <v>9171652</v>
      </c>
      <c r="AB45" s="816">
        <v>41242860</v>
      </c>
      <c r="AC45" s="816">
        <v>526018</v>
      </c>
      <c r="AD45" s="817">
        <v>980192</v>
      </c>
      <c r="AE45" s="787">
        <v>43466</v>
      </c>
      <c r="AF45" s="566">
        <v>43466</v>
      </c>
      <c r="AG45" s="756">
        <v>43586</v>
      </c>
      <c r="AH45" s="568">
        <v>43586</v>
      </c>
      <c r="AI45" s="759" t="s">
        <v>2159</v>
      </c>
      <c r="AJ45" s="815">
        <v>3724013</v>
      </c>
      <c r="AK45" s="816">
        <v>437878</v>
      </c>
      <c r="AL45" s="816">
        <v>3286135</v>
      </c>
      <c r="AM45" s="816">
        <v>381039</v>
      </c>
      <c r="AN45" s="816">
        <v>4752</v>
      </c>
      <c r="AO45" s="816">
        <v>2900344</v>
      </c>
      <c r="AP45" s="816">
        <v>3525513</v>
      </c>
      <c r="AQ45" s="816">
        <v>1526278</v>
      </c>
      <c r="AR45" s="816">
        <v>367568</v>
      </c>
      <c r="AS45" s="816">
        <v>1631667</v>
      </c>
      <c r="AT45" s="817">
        <v>198500</v>
      </c>
      <c r="AU45" s="787">
        <v>43466</v>
      </c>
      <c r="AV45" s="566">
        <v>43466</v>
      </c>
      <c r="AW45" s="71"/>
      <c r="AX45" s="72"/>
    </row>
    <row r="46" spans="1:50" ht="7.5" customHeight="1">
      <c r="A46" s="758"/>
      <c r="B46" s="571"/>
      <c r="C46" s="759"/>
      <c r="D46" s="818"/>
      <c r="E46" s="819"/>
      <c r="F46" s="819"/>
      <c r="G46" s="819"/>
      <c r="H46" s="819"/>
      <c r="I46" s="819"/>
      <c r="J46" s="819"/>
      <c r="K46" s="819"/>
      <c r="L46" s="819"/>
      <c r="M46" s="819"/>
      <c r="N46" s="820"/>
      <c r="O46" s="788"/>
      <c r="P46" s="574"/>
      <c r="Q46" s="758"/>
      <c r="R46" s="571"/>
      <c r="S46" s="759"/>
      <c r="T46" s="818"/>
      <c r="U46" s="819"/>
      <c r="V46" s="819"/>
      <c r="W46" s="819"/>
      <c r="X46" s="819"/>
      <c r="Y46" s="819"/>
      <c r="Z46" s="819"/>
      <c r="AA46" s="819"/>
      <c r="AB46" s="819"/>
      <c r="AC46" s="819"/>
      <c r="AD46" s="820"/>
      <c r="AE46" s="788"/>
      <c r="AF46" s="574"/>
      <c r="AG46" s="758"/>
      <c r="AH46" s="571"/>
      <c r="AI46" s="759"/>
      <c r="AJ46" s="818"/>
      <c r="AK46" s="819"/>
      <c r="AL46" s="819"/>
      <c r="AM46" s="819"/>
      <c r="AN46" s="819"/>
      <c r="AO46" s="819"/>
      <c r="AP46" s="819"/>
      <c r="AQ46" s="819"/>
      <c r="AR46" s="819"/>
      <c r="AS46" s="819"/>
      <c r="AT46" s="820"/>
      <c r="AU46" s="788"/>
      <c r="AV46" s="574"/>
      <c r="AW46" s="71"/>
      <c r="AX46" s="72"/>
    </row>
    <row r="47" spans="1:50" ht="15.75">
      <c r="A47" s="762">
        <v>42826</v>
      </c>
      <c r="B47" s="575">
        <v>42826</v>
      </c>
      <c r="C47" s="763">
        <v>42826</v>
      </c>
      <c r="D47" s="821">
        <v>171482804</v>
      </c>
      <c r="E47" s="822">
        <v>30302125</v>
      </c>
      <c r="F47" s="822">
        <v>141180679</v>
      </c>
      <c r="G47" s="822">
        <v>105187811</v>
      </c>
      <c r="H47" s="822">
        <v>7609926</v>
      </c>
      <c r="I47" s="822">
        <v>28382942</v>
      </c>
      <c r="J47" s="822">
        <v>154711546</v>
      </c>
      <c r="K47" s="822">
        <v>96239103</v>
      </c>
      <c r="L47" s="822">
        <v>52113561</v>
      </c>
      <c r="M47" s="822">
        <v>6358882</v>
      </c>
      <c r="N47" s="823">
        <v>16771258</v>
      </c>
      <c r="O47" s="789">
        <v>42826</v>
      </c>
      <c r="P47" s="578">
        <v>42826</v>
      </c>
      <c r="Q47" s="762">
        <v>42826</v>
      </c>
      <c r="R47" s="575">
        <v>42826</v>
      </c>
      <c r="S47" s="763">
        <v>42826</v>
      </c>
      <c r="T47" s="821">
        <v>52569945</v>
      </c>
      <c r="U47" s="822">
        <v>93790</v>
      </c>
      <c r="V47" s="822">
        <v>52476155</v>
      </c>
      <c r="W47" s="822">
        <v>49239400</v>
      </c>
      <c r="X47" s="822">
        <v>302991</v>
      </c>
      <c r="Y47" s="822">
        <v>2933764</v>
      </c>
      <c r="Z47" s="822">
        <v>51579635</v>
      </c>
      <c r="AA47" s="822">
        <v>9359618</v>
      </c>
      <c r="AB47" s="822">
        <v>41645253</v>
      </c>
      <c r="AC47" s="822">
        <v>574764</v>
      </c>
      <c r="AD47" s="823">
        <v>990310</v>
      </c>
      <c r="AE47" s="789">
        <v>42826</v>
      </c>
      <c r="AF47" s="578">
        <v>42826</v>
      </c>
      <c r="AG47" s="762">
        <v>42826</v>
      </c>
      <c r="AH47" s="575">
        <v>42826</v>
      </c>
      <c r="AI47" s="763">
        <v>42826</v>
      </c>
      <c r="AJ47" s="821">
        <v>3607218</v>
      </c>
      <c r="AK47" s="822">
        <v>411365</v>
      </c>
      <c r="AL47" s="822">
        <v>3195853</v>
      </c>
      <c r="AM47" s="822">
        <v>370459</v>
      </c>
      <c r="AN47" s="822">
        <v>8059</v>
      </c>
      <c r="AO47" s="822">
        <v>2817335</v>
      </c>
      <c r="AP47" s="822">
        <v>3397878</v>
      </c>
      <c r="AQ47" s="822">
        <v>1536092</v>
      </c>
      <c r="AR47" s="822">
        <v>345098</v>
      </c>
      <c r="AS47" s="822">
        <v>1516688</v>
      </c>
      <c r="AT47" s="823">
        <v>209340</v>
      </c>
      <c r="AU47" s="789">
        <v>42826</v>
      </c>
      <c r="AV47" s="578">
        <v>42826</v>
      </c>
      <c r="AW47" s="131"/>
      <c r="AX47" s="72"/>
    </row>
    <row r="48" spans="1:50" ht="15.75">
      <c r="A48" s="760"/>
      <c r="B48" s="575">
        <v>43191</v>
      </c>
      <c r="C48" s="761"/>
      <c r="D48" s="821">
        <v>165718683</v>
      </c>
      <c r="E48" s="822">
        <v>29646134</v>
      </c>
      <c r="F48" s="822">
        <v>136072549</v>
      </c>
      <c r="G48" s="822">
        <v>101677672</v>
      </c>
      <c r="H48" s="822">
        <v>6999839</v>
      </c>
      <c r="I48" s="822">
        <v>27395038</v>
      </c>
      <c r="J48" s="822">
        <v>148743707</v>
      </c>
      <c r="K48" s="822">
        <v>92909834</v>
      </c>
      <c r="L48" s="822">
        <v>49672697</v>
      </c>
      <c r="M48" s="822">
        <v>6161176</v>
      </c>
      <c r="N48" s="823">
        <v>16974976</v>
      </c>
      <c r="O48" s="789">
        <v>43191</v>
      </c>
      <c r="P48" s="578">
        <v>43191</v>
      </c>
      <c r="Q48" s="760"/>
      <c r="R48" s="575">
        <v>43191</v>
      </c>
      <c r="S48" s="761"/>
      <c r="T48" s="821">
        <v>52009478</v>
      </c>
      <c r="U48" s="822">
        <v>88652</v>
      </c>
      <c r="V48" s="822">
        <v>51920826</v>
      </c>
      <c r="W48" s="822">
        <v>48858278</v>
      </c>
      <c r="X48" s="822">
        <v>295462</v>
      </c>
      <c r="Y48" s="822">
        <v>2767086</v>
      </c>
      <c r="Z48" s="822">
        <v>51033760</v>
      </c>
      <c r="AA48" s="822">
        <v>9202519</v>
      </c>
      <c r="AB48" s="822">
        <v>41271515</v>
      </c>
      <c r="AC48" s="822">
        <v>559726</v>
      </c>
      <c r="AD48" s="823">
        <v>975718</v>
      </c>
      <c r="AE48" s="789">
        <v>43191</v>
      </c>
      <c r="AF48" s="578">
        <v>43191</v>
      </c>
      <c r="AG48" s="760"/>
      <c r="AH48" s="575">
        <v>43191</v>
      </c>
      <c r="AI48" s="761"/>
      <c r="AJ48" s="821">
        <v>3650200</v>
      </c>
      <c r="AK48" s="822">
        <v>439012</v>
      </c>
      <c r="AL48" s="822">
        <v>3211188</v>
      </c>
      <c r="AM48" s="822">
        <v>353935</v>
      </c>
      <c r="AN48" s="822">
        <v>4325</v>
      </c>
      <c r="AO48" s="822">
        <v>2852928</v>
      </c>
      <c r="AP48" s="822">
        <v>3451758</v>
      </c>
      <c r="AQ48" s="822">
        <v>1500141</v>
      </c>
      <c r="AR48" s="822">
        <v>341464</v>
      </c>
      <c r="AS48" s="822">
        <v>1610153</v>
      </c>
      <c r="AT48" s="823">
        <v>198442</v>
      </c>
      <c r="AU48" s="789">
        <v>43191</v>
      </c>
      <c r="AV48" s="578">
        <v>43191</v>
      </c>
      <c r="AW48" s="131"/>
      <c r="AX48" s="72"/>
    </row>
    <row r="49" spans="1:50" ht="7.5" customHeight="1">
      <c r="A49" s="760"/>
      <c r="B49" s="700"/>
      <c r="C49" s="761"/>
      <c r="D49" s="821"/>
      <c r="E49" s="822"/>
      <c r="F49" s="822"/>
      <c r="G49" s="822"/>
      <c r="H49" s="822"/>
      <c r="I49" s="822"/>
      <c r="J49" s="822"/>
      <c r="K49" s="822"/>
      <c r="L49" s="822"/>
      <c r="M49" s="822"/>
      <c r="N49" s="823"/>
      <c r="O49" s="788"/>
      <c r="P49" s="574"/>
      <c r="Q49" s="760"/>
      <c r="R49" s="700"/>
      <c r="S49" s="761"/>
      <c r="T49" s="821"/>
      <c r="U49" s="822"/>
      <c r="V49" s="822"/>
      <c r="W49" s="822"/>
      <c r="X49" s="822"/>
      <c r="Y49" s="822"/>
      <c r="Z49" s="822"/>
      <c r="AA49" s="822"/>
      <c r="AB49" s="822"/>
      <c r="AC49" s="822"/>
      <c r="AD49" s="823"/>
      <c r="AE49" s="788"/>
      <c r="AF49" s="574"/>
      <c r="AG49" s="760"/>
      <c r="AH49" s="700"/>
      <c r="AI49" s="761"/>
      <c r="AJ49" s="821"/>
      <c r="AK49" s="822"/>
      <c r="AL49" s="822"/>
      <c r="AM49" s="822"/>
      <c r="AN49" s="822"/>
      <c r="AO49" s="822"/>
      <c r="AP49" s="822"/>
      <c r="AQ49" s="822"/>
      <c r="AR49" s="822"/>
      <c r="AS49" s="822"/>
      <c r="AT49" s="823"/>
      <c r="AU49" s="788"/>
      <c r="AV49" s="574"/>
      <c r="AW49" s="131"/>
      <c r="AX49" s="72"/>
    </row>
    <row r="50" spans="1:50" ht="15.75">
      <c r="A50" s="764">
        <v>31</v>
      </c>
      <c r="B50" s="579" t="s">
        <v>23</v>
      </c>
      <c r="C50" s="580" t="s">
        <v>163</v>
      </c>
      <c r="D50" s="821">
        <v>42427141</v>
      </c>
      <c r="E50" s="822">
        <v>7604519</v>
      </c>
      <c r="F50" s="822">
        <v>34822622</v>
      </c>
      <c r="G50" s="822">
        <v>25965393</v>
      </c>
      <c r="H50" s="822">
        <v>1932060</v>
      </c>
      <c r="I50" s="822">
        <v>6925169</v>
      </c>
      <c r="J50" s="822">
        <v>38208656</v>
      </c>
      <c r="K50" s="822">
        <v>24280683</v>
      </c>
      <c r="L50" s="822">
        <v>12422783</v>
      </c>
      <c r="M50" s="822">
        <v>1505190</v>
      </c>
      <c r="N50" s="823">
        <v>4218485</v>
      </c>
      <c r="O50" s="790" t="s">
        <v>25</v>
      </c>
      <c r="P50" s="582" t="s">
        <v>2160</v>
      </c>
      <c r="Q50" s="764">
        <v>31</v>
      </c>
      <c r="R50" s="579" t="s">
        <v>23</v>
      </c>
      <c r="S50" s="580" t="s">
        <v>163</v>
      </c>
      <c r="T50" s="821">
        <v>13175336</v>
      </c>
      <c r="U50" s="822">
        <v>29311</v>
      </c>
      <c r="V50" s="822">
        <v>13146025</v>
      </c>
      <c r="W50" s="822">
        <v>12339916</v>
      </c>
      <c r="X50" s="822">
        <v>77486</v>
      </c>
      <c r="Y50" s="822">
        <v>728623</v>
      </c>
      <c r="Z50" s="822">
        <v>12898962</v>
      </c>
      <c r="AA50" s="822">
        <v>2476929</v>
      </c>
      <c r="AB50" s="822">
        <v>10280036</v>
      </c>
      <c r="AC50" s="822">
        <v>141997</v>
      </c>
      <c r="AD50" s="823">
        <v>276374</v>
      </c>
      <c r="AE50" s="790" t="s">
        <v>25</v>
      </c>
      <c r="AF50" s="582" t="s">
        <v>2160</v>
      </c>
      <c r="AG50" s="764">
        <v>31</v>
      </c>
      <c r="AH50" s="579" t="s">
        <v>23</v>
      </c>
      <c r="AI50" s="580" t="s">
        <v>163</v>
      </c>
      <c r="AJ50" s="821">
        <v>938841</v>
      </c>
      <c r="AK50" s="822">
        <v>124412</v>
      </c>
      <c r="AL50" s="822">
        <v>814429</v>
      </c>
      <c r="AM50" s="822">
        <v>98704</v>
      </c>
      <c r="AN50" s="822">
        <v>81</v>
      </c>
      <c r="AO50" s="822">
        <v>715644</v>
      </c>
      <c r="AP50" s="822">
        <v>889628</v>
      </c>
      <c r="AQ50" s="822">
        <v>413145</v>
      </c>
      <c r="AR50" s="822">
        <v>92432</v>
      </c>
      <c r="AS50" s="822">
        <v>384051</v>
      </c>
      <c r="AT50" s="823">
        <v>49213</v>
      </c>
      <c r="AU50" s="790" t="s">
        <v>25</v>
      </c>
      <c r="AV50" s="582" t="s">
        <v>2160</v>
      </c>
      <c r="AW50" s="131"/>
      <c r="AX50" s="72"/>
    </row>
    <row r="51" spans="1:50" ht="15.75">
      <c r="A51" s="765" t="s">
        <v>26</v>
      </c>
      <c r="B51" s="583" t="s">
        <v>26</v>
      </c>
      <c r="C51" s="580" t="s">
        <v>164</v>
      </c>
      <c r="D51" s="821">
        <v>38857827</v>
      </c>
      <c r="E51" s="822">
        <v>6324761</v>
      </c>
      <c r="F51" s="822">
        <v>32533066</v>
      </c>
      <c r="G51" s="822">
        <v>23651843</v>
      </c>
      <c r="H51" s="822">
        <v>1894600</v>
      </c>
      <c r="I51" s="822">
        <v>6986623</v>
      </c>
      <c r="J51" s="822">
        <v>35259097</v>
      </c>
      <c r="K51" s="822">
        <v>22416001</v>
      </c>
      <c r="L51" s="822">
        <v>11413103</v>
      </c>
      <c r="M51" s="822">
        <v>1429993</v>
      </c>
      <c r="N51" s="823">
        <v>3598730</v>
      </c>
      <c r="O51" s="790" t="s">
        <v>27</v>
      </c>
      <c r="P51" s="582" t="s">
        <v>26</v>
      </c>
      <c r="Q51" s="765" t="s">
        <v>26</v>
      </c>
      <c r="R51" s="583" t="s">
        <v>26</v>
      </c>
      <c r="S51" s="580" t="s">
        <v>164</v>
      </c>
      <c r="T51" s="821">
        <v>11333804</v>
      </c>
      <c r="U51" s="822">
        <v>23321</v>
      </c>
      <c r="V51" s="822">
        <v>11310483</v>
      </c>
      <c r="W51" s="822">
        <v>10548293</v>
      </c>
      <c r="X51" s="822">
        <v>75200</v>
      </c>
      <c r="Y51" s="822">
        <v>686990</v>
      </c>
      <c r="Z51" s="822">
        <v>11137151</v>
      </c>
      <c r="AA51" s="822">
        <v>2108542</v>
      </c>
      <c r="AB51" s="822">
        <v>8914619</v>
      </c>
      <c r="AC51" s="822">
        <v>113990</v>
      </c>
      <c r="AD51" s="823">
        <v>196653</v>
      </c>
      <c r="AE51" s="790" t="s">
        <v>27</v>
      </c>
      <c r="AF51" s="582" t="s">
        <v>26</v>
      </c>
      <c r="AG51" s="765" t="s">
        <v>26</v>
      </c>
      <c r="AH51" s="583" t="s">
        <v>26</v>
      </c>
      <c r="AI51" s="580" t="s">
        <v>164</v>
      </c>
      <c r="AJ51" s="821">
        <v>960879</v>
      </c>
      <c r="AK51" s="822">
        <v>104155</v>
      </c>
      <c r="AL51" s="822">
        <v>856724</v>
      </c>
      <c r="AM51" s="822">
        <v>91603</v>
      </c>
      <c r="AN51" s="822">
        <v>1025</v>
      </c>
      <c r="AO51" s="822">
        <v>764096</v>
      </c>
      <c r="AP51" s="822">
        <v>908404</v>
      </c>
      <c r="AQ51" s="822">
        <v>391578</v>
      </c>
      <c r="AR51" s="822">
        <v>91776</v>
      </c>
      <c r="AS51" s="822">
        <v>425050</v>
      </c>
      <c r="AT51" s="823">
        <v>52475</v>
      </c>
      <c r="AU51" s="790" t="s">
        <v>27</v>
      </c>
      <c r="AV51" s="582" t="s">
        <v>26</v>
      </c>
      <c r="AW51" s="135"/>
      <c r="AX51" s="72"/>
    </row>
    <row r="52" spans="1:50" ht="15.75">
      <c r="A52" s="765">
        <v>1</v>
      </c>
      <c r="B52" s="583" t="s">
        <v>2159</v>
      </c>
      <c r="C52" s="580" t="s">
        <v>2161</v>
      </c>
      <c r="D52" s="821">
        <v>42374294</v>
      </c>
      <c r="E52" s="822">
        <v>7119602</v>
      </c>
      <c r="F52" s="822">
        <v>35254692</v>
      </c>
      <c r="G52" s="822">
        <v>26364879</v>
      </c>
      <c r="H52" s="822">
        <v>1941973</v>
      </c>
      <c r="I52" s="822">
        <v>6947840</v>
      </c>
      <c r="J52" s="822">
        <v>38496033</v>
      </c>
      <c r="K52" s="822">
        <v>23343351</v>
      </c>
      <c r="L52" s="822">
        <v>13500026</v>
      </c>
      <c r="M52" s="822">
        <v>1652656</v>
      </c>
      <c r="N52" s="823">
        <v>3878261</v>
      </c>
      <c r="O52" s="790" t="s">
        <v>28</v>
      </c>
      <c r="P52" s="582" t="s">
        <v>26</v>
      </c>
      <c r="Q52" s="765">
        <v>1</v>
      </c>
      <c r="R52" s="583" t="s">
        <v>2159</v>
      </c>
      <c r="S52" s="580" t="s">
        <v>2161</v>
      </c>
      <c r="T52" s="821">
        <v>13592837</v>
      </c>
      <c r="U52" s="822">
        <v>20531</v>
      </c>
      <c r="V52" s="822">
        <v>13572306</v>
      </c>
      <c r="W52" s="822">
        <v>12783738</v>
      </c>
      <c r="X52" s="822">
        <v>76875</v>
      </c>
      <c r="Y52" s="822">
        <v>711693</v>
      </c>
      <c r="Z52" s="822">
        <v>13340511</v>
      </c>
      <c r="AA52" s="822">
        <v>2252799</v>
      </c>
      <c r="AB52" s="822">
        <v>10960492</v>
      </c>
      <c r="AC52" s="822">
        <v>127220</v>
      </c>
      <c r="AD52" s="823">
        <v>252326</v>
      </c>
      <c r="AE52" s="790" t="s">
        <v>28</v>
      </c>
      <c r="AF52" s="582" t="s">
        <v>26</v>
      </c>
      <c r="AG52" s="765">
        <v>1</v>
      </c>
      <c r="AH52" s="583" t="s">
        <v>2159</v>
      </c>
      <c r="AI52" s="580" t="s">
        <v>2161</v>
      </c>
      <c r="AJ52" s="821">
        <v>925543</v>
      </c>
      <c r="AK52" s="822">
        <v>90065</v>
      </c>
      <c r="AL52" s="822">
        <v>835478</v>
      </c>
      <c r="AM52" s="822">
        <v>88993</v>
      </c>
      <c r="AN52" s="822">
        <v>907</v>
      </c>
      <c r="AO52" s="822">
        <v>745578</v>
      </c>
      <c r="AP52" s="822">
        <v>873014</v>
      </c>
      <c r="AQ52" s="822">
        <v>350894</v>
      </c>
      <c r="AR52" s="822">
        <v>83852</v>
      </c>
      <c r="AS52" s="822">
        <v>438268</v>
      </c>
      <c r="AT52" s="823">
        <v>52529</v>
      </c>
      <c r="AU52" s="790" t="s">
        <v>28</v>
      </c>
      <c r="AV52" s="582" t="s">
        <v>26</v>
      </c>
      <c r="AW52" s="131"/>
      <c r="AX52" s="72"/>
    </row>
    <row r="53" spans="1:50" ht="15.75">
      <c r="A53" s="765" t="s">
        <v>26</v>
      </c>
      <c r="B53" s="583" t="s">
        <v>26</v>
      </c>
      <c r="C53" s="580" t="s">
        <v>165</v>
      </c>
      <c r="D53" s="821">
        <v>42707590</v>
      </c>
      <c r="E53" s="822">
        <v>7291182</v>
      </c>
      <c r="F53" s="822">
        <v>35416408</v>
      </c>
      <c r="G53" s="822">
        <v>26491262</v>
      </c>
      <c r="H53" s="822">
        <v>1802812</v>
      </c>
      <c r="I53" s="822">
        <v>7122334</v>
      </c>
      <c r="J53" s="822">
        <v>38532655</v>
      </c>
      <c r="K53" s="822">
        <v>23829336</v>
      </c>
      <c r="L53" s="822">
        <v>13159707</v>
      </c>
      <c r="M53" s="822">
        <v>1543612</v>
      </c>
      <c r="N53" s="823">
        <v>4174935</v>
      </c>
      <c r="O53" s="790" t="s">
        <v>29</v>
      </c>
      <c r="P53" s="582" t="s">
        <v>26</v>
      </c>
      <c r="Q53" s="765" t="s">
        <v>26</v>
      </c>
      <c r="R53" s="583" t="s">
        <v>26</v>
      </c>
      <c r="S53" s="580" t="s">
        <v>165</v>
      </c>
      <c r="T53" s="821">
        <v>13818745</v>
      </c>
      <c r="U53" s="822">
        <v>23911</v>
      </c>
      <c r="V53" s="822">
        <v>13794834</v>
      </c>
      <c r="W53" s="822">
        <v>13129752</v>
      </c>
      <c r="X53" s="822">
        <v>53774</v>
      </c>
      <c r="Y53" s="822">
        <v>611308</v>
      </c>
      <c r="Z53" s="822">
        <v>13563906</v>
      </c>
      <c r="AA53" s="822">
        <v>2333382</v>
      </c>
      <c r="AB53" s="822">
        <v>11087713</v>
      </c>
      <c r="AC53" s="822">
        <v>142811</v>
      </c>
      <c r="AD53" s="823">
        <v>254839</v>
      </c>
      <c r="AE53" s="790" t="s">
        <v>29</v>
      </c>
      <c r="AF53" s="582" t="s">
        <v>26</v>
      </c>
      <c r="AG53" s="765" t="s">
        <v>26</v>
      </c>
      <c r="AH53" s="583" t="s">
        <v>26</v>
      </c>
      <c r="AI53" s="580" t="s">
        <v>165</v>
      </c>
      <c r="AJ53" s="821">
        <v>898750</v>
      </c>
      <c r="AK53" s="822">
        <v>119246</v>
      </c>
      <c r="AL53" s="822">
        <v>779504</v>
      </c>
      <c r="AM53" s="822">
        <v>101739</v>
      </c>
      <c r="AN53" s="822">
        <v>2739</v>
      </c>
      <c r="AO53" s="822">
        <v>675026</v>
      </c>
      <c r="AP53" s="822">
        <v>854467</v>
      </c>
      <c r="AQ53" s="822">
        <v>370661</v>
      </c>
      <c r="AR53" s="822">
        <v>99508</v>
      </c>
      <c r="AS53" s="822">
        <v>384298</v>
      </c>
      <c r="AT53" s="823">
        <v>44283</v>
      </c>
      <c r="AU53" s="790" t="s">
        <v>29</v>
      </c>
      <c r="AV53" s="582" t="s">
        <v>26</v>
      </c>
      <c r="AW53" s="131"/>
      <c r="AX53" s="72"/>
    </row>
    <row r="54" spans="1:50" ht="7.5" customHeight="1">
      <c r="A54" s="766"/>
      <c r="B54" s="584"/>
      <c r="C54" s="585"/>
      <c r="D54" s="821"/>
      <c r="E54" s="822"/>
      <c r="F54" s="822"/>
      <c r="G54" s="822"/>
      <c r="H54" s="822"/>
      <c r="I54" s="822"/>
      <c r="J54" s="822"/>
      <c r="K54" s="822"/>
      <c r="L54" s="822"/>
      <c r="M54" s="822"/>
      <c r="N54" s="823"/>
      <c r="O54" s="791"/>
      <c r="P54" s="587"/>
      <c r="Q54" s="766"/>
      <c r="R54" s="584"/>
      <c r="S54" s="585"/>
      <c r="T54" s="821"/>
      <c r="U54" s="822"/>
      <c r="V54" s="822"/>
      <c r="W54" s="822"/>
      <c r="X54" s="822"/>
      <c r="Y54" s="822"/>
      <c r="Z54" s="822"/>
      <c r="AA54" s="822"/>
      <c r="AB54" s="822"/>
      <c r="AC54" s="822"/>
      <c r="AD54" s="823"/>
      <c r="AE54" s="791"/>
      <c r="AF54" s="587"/>
      <c r="AG54" s="766"/>
      <c r="AH54" s="584"/>
      <c r="AI54" s="585"/>
      <c r="AJ54" s="821"/>
      <c r="AK54" s="822"/>
      <c r="AL54" s="822"/>
      <c r="AM54" s="822"/>
      <c r="AN54" s="822"/>
      <c r="AO54" s="822"/>
      <c r="AP54" s="822"/>
      <c r="AQ54" s="822"/>
      <c r="AR54" s="822"/>
      <c r="AS54" s="822"/>
      <c r="AT54" s="823"/>
      <c r="AU54" s="791"/>
      <c r="AV54" s="587"/>
      <c r="AW54" s="131"/>
      <c r="AX54" s="72"/>
    </row>
    <row r="55" spans="1:50" ht="15.75">
      <c r="A55" s="765" t="s">
        <v>2162</v>
      </c>
      <c r="B55" s="583" t="s">
        <v>23</v>
      </c>
      <c r="C55" s="1902" t="s">
        <v>166</v>
      </c>
      <c r="D55" s="821">
        <v>15087864</v>
      </c>
      <c r="E55" s="822">
        <v>2796077</v>
      </c>
      <c r="F55" s="822">
        <v>12291787</v>
      </c>
      <c r="G55" s="822">
        <v>9217576</v>
      </c>
      <c r="H55" s="822">
        <v>679018</v>
      </c>
      <c r="I55" s="822">
        <v>2395193</v>
      </c>
      <c r="J55" s="822">
        <v>13574925</v>
      </c>
      <c r="K55" s="822">
        <v>8620704</v>
      </c>
      <c r="L55" s="822">
        <v>4385149</v>
      </c>
      <c r="M55" s="822">
        <v>569072</v>
      </c>
      <c r="N55" s="823">
        <v>1512939</v>
      </c>
      <c r="O55" s="790" t="s">
        <v>30</v>
      </c>
      <c r="P55" s="582" t="s">
        <v>2160</v>
      </c>
      <c r="Q55" s="765" t="s">
        <v>2162</v>
      </c>
      <c r="R55" s="583" t="s">
        <v>23</v>
      </c>
      <c r="S55" s="1902" t="s">
        <v>166</v>
      </c>
      <c r="T55" s="821">
        <v>4452047</v>
      </c>
      <c r="U55" s="822">
        <v>11661</v>
      </c>
      <c r="V55" s="822">
        <v>4440386</v>
      </c>
      <c r="W55" s="822">
        <v>4162723</v>
      </c>
      <c r="X55" s="822">
        <v>27637</v>
      </c>
      <c r="Y55" s="822">
        <v>250026</v>
      </c>
      <c r="Z55" s="822">
        <v>4359007</v>
      </c>
      <c r="AA55" s="822">
        <v>887933</v>
      </c>
      <c r="AB55" s="822">
        <v>3423288</v>
      </c>
      <c r="AC55" s="822">
        <v>47786</v>
      </c>
      <c r="AD55" s="823">
        <v>93040</v>
      </c>
      <c r="AE55" s="790" t="s">
        <v>30</v>
      </c>
      <c r="AF55" s="582" t="s">
        <v>2160</v>
      </c>
      <c r="AG55" s="765" t="s">
        <v>2162</v>
      </c>
      <c r="AH55" s="583" t="s">
        <v>23</v>
      </c>
      <c r="AI55" s="1902" t="s">
        <v>166</v>
      </c>
      <c r="AJ55" s="821">
        <v>335775</v>
      </c>
      <c r="AK55" s="822">
        <v>44009</v>
      </c>
      <c r="AL55" s="822">
        <v>291766</v>
      </c>
      <c r="AM55" s="822">
        <v>32889</v>
      </c>
      <c r="AN55" s="822">
        <v>20</v>
      </c>
      <c r="AO55" s="822">
        <v>258857</v>
      </c>
      <c r="AP55" s="822">
        <v>317702</v>
      </c>
      <c r="AQ55" s="822">
        <v>150220</v>
      </c>
      <c r="AR55" s="822">
        <v>30923</v>
      </c>
      <c r="AS55" s="822">
        <v>136559</v>
      </c>
      <c r="AT55" s="823">
        <v>18073</v>
      </c>
      <c r="AU55" s="790" t="s">
        <v>30</v>
      </c>
      <c r="AV55" s="582" t="s">
        <v>2160</v>
      </c>
      <c r="AW55" s="135"/>
      <c r="AX55" s="72"/>
    </row>
    <row r="56" spans="1:50" ht="15.75">
      <c r="A56" s="764" t="s">
        <v>26</v>
      </c>
      <c r="B56" s="579" t="s">
        <v>26</v>
      </c>
      <c r="C56" s="1902" t="s">
        <v>167</v>
      </c>
      <c r="D56" s="821">
        <v>13405582</v>
      </c>
      <c r="E56" s="822">
        <v>2401622</v>
      </c>
      <c r="F56" s="822">
        <v>11003960</v>
      </c>
      <c r="G56" s="822">
        <v>8305331</v>
      </c>
      <c r="H56" s="822">
        <v>591603</v>
      </c>
      <c r="I56" s="822">
        <v>2107026</v>
      </c>
      <c r="J56" s="822">
        <v>12076910</v>
      </c>
      <c r="K56" s="822">
        <v>7581618</v>
      </c>
      <c r="L56" s="822">
        <v>3996229</v>
      </c>
      <c r="M56" s="822">
        <v>499063</v>
      </c>
      <c r="N56" s="823">
        <v>1328672</v>
      </c>
      <c r="O56" s="790" t="s">
        <v>31</v>
      </c>
      <c r="P56" s="582" t="s">
        <v>26</v>
      </c>
      <c r="Q56" s="764" t="s">
        <v>26</v>
      </c>
      <c r="R56" s="579" t="s">
        <v>26</v>
      </c>
      <c r="S56" s="1902" t="s">
        <v>167</v>
      </c>
      <c r="T56" s="821">
        <v>4214512</v>
      </c>
      <c r="U56" s="822">
        <v>8423</v>
      </c>
      <c r="V56" s="822">
        <v>4206089</v>
      </c>
      <c r="W56" s="822">
        <v>3953002</v>
      </c>
      <c r="X56" s="822">
        <v>25090</v>
      </c>
      <c r="Y56" s="822">
        <v>227997</v>
      </c>
      <c r="Z56" s="822">
        <v>4125585</v>
      </c>
      <c r="AA56" s="822">
        <v>739762</v>
      </c>
      <c r="AB56" s="822">
        <v>3342291</v>
      </c>
      <c r="AC56" s="822">
        <v>43532</v>
      </c>
      <c r="AD56" s="823">
        <v>88927</v>
      </c>
      <c r="AE56" s="790" t="s">
        <v>31</v>
      </c>
      <c r="AF56" s="582" t="s">
        <v>26</v>
      </c>
      <c r="AG56" s="764" t="s">
        <v>26</v>
      </c>
      <c r="AH56" s="579" t="s">
        <v>26</v>
      </c>
      <c r="AI56" s="1902" t="s">
        <v>167</v>
      </c>
      <c r="AJ56" s="821">
        <v>299919</v>
      </c>
      <c r="AK56" s="822">
        <v>38084</v>
      </c>
      <c r="AL56" s="822">
        <v>261835</v>
      </c>
      <c r="AM56" s="822">
        <v>32956</v>
      </c>
      <c r="AN56" s="822" t="s">
        <v>21</v>
      </c>
      <c r="AO56" s="822">
        <v>228879</v>
      </c>
      <c r="AP56" s="822">
        <v>282374</v>
      </c>
      <c r="AQ56" s="822">
        <v>137222</v>
      </c>
      <c r="AR56" s="822">
        <v>27439</v>
      </c>
      <c r="AS56" s="822">
        <v>117713</v>
      </c>
      <c r="AT56" s="823">
        <v>17545</v>
      </c>
      <c r="AU56" s="790" t="s">
        <v>31</v>
      </c>
      <c r="AV56" s="582" t="s">
        <v>26</v>
      </c>
      <c r="AW56" s="131"/>
      <c r="AX56" s="72"/>
    </row>
    <row r="57" spans="1:50" ht="15.75">
      <c r="A57" s="764" t="s">
        <v>26</v>
      </c>
      <c r="B57" s="579" t="s">
        <v>26</v>
      </c>
      <c r="C57" s="1902" t="s">
        <v>168</v>
      </c>
      <c r="D57" s="821">
        <v>13933695</v>
      </c>
      <c r="E57" s="822">
        <v>2406820</v>
      </c>
      <c r="F57" s="822">
        <v>11526875</v>
      </c>
      <c r="G57" s="822">
        <v>8442486</v>
      </c>
      <c r="H57" s="822">
        <v>661439</v>
      </c>
      <c r="I57" s="822">
        <v>2422950</v>
      </c>
      <c r="J57" s="822">
        <v>12556821</v>
      </c>
      <c r="K57" s="822">
        <v>8078361</v>
      </c>
      <c r="L57" s="822">
        <v>4041405</v>
      </c>
      <c r="M57" s="822">
        <v>437055</v>
      </c>
      <c r="N57" s="823">
        <v>1376874</v>
      </c>
      <c r="O57" s="790" t="s">
        <v>32</v>
      </c>
      <c r="P57" s="582" t="s">
        <v>26</v>
      </c>
      <c r="Q57" s="764" t="s">
        <v>26</v>
      </c>
      <c r="R57" s="579" t="s">
        <v>26</v>
      </c>
      <c r="S57" s="1902" t="s">
        <v>168</v>
      </c>
      <c r="T57" s="821">
        <v>4508777</v>
      </c>
      <c r="U57" s="822">
        <v>9227</v>
      </c>
      <c r="V57" s="822">
        <v>4499550</v>
      </c>
      <c r="W57" s="822">
        <v>4224191</v>
      </c>
      <c r="X57" s="822">
        <v>24759</v>
      </c>
      <c r="Y57" s="822">
        <v>250600</v>
      </c>
      <c r="Z57" s="822">
        <v>4414370</v>
      </c>
      <c r="AA57" s="822">
        <v>849234</v>
      </c>
      <c r="AB57" s="822">
        <v>3514457</v>
      </c>
      <c r="AC57" s="822">
        <v>50679</v>
      </c>
      <c r="AD57" s="823">
        <v>94407</v>
      </c>
      <c r="AE57" s="790" t="s">
        <v>32</v>
      </c>
      <c r="AF57" s="582" t="s">
        <v>26</v>
      </c>
      <c r="AG57" s="764" t="s">
        <v>26</v>
      </c>
      <c r="AH57" s="579" t="s">
        <v>26</v>
      </c>
      <c r="AI57" s="1902" t="s">
        <v>168</v>
      </c>
      <c r="AJ57" s="821">
        <v>303147</v>
      </c>
      <c r="AK57" s="822">
        <v>42319</v>
      </c>
      <c r="AL57" s="822">
        <v>260828</v>
      </c>
      <c r="AM57" s="822">
        <v>32859</v>
      </c>
      <c r="AN57" s="822">
        <v>61</v>
      </c>
      <c r="AO57" s="822">
        <v>227908</v>
      </c>
      <c r="AP57" s="822">
        <v>289552</v>
      </c>
      <c r="AQ57" s="822">
        <v>125703</v>
      </c>
      <c r="AR57" s="822">
        <v>34070</v>
      </c>
      <c r="AS57" s="822">
        <v>129779</v>
      </c>
      <c r="AT57" s="823">
        <v>13595</v>
      </c>
      <c r="AU57" s="790" t="s">
        <v>32</v>
      </c>
      <c r="AV57" s="582" t="s">
        <v>26</v>
      </c>
      <c r="AW57" s="131"/>
      <c r="AX57" s="72"/>
    </row>
    <row r="58" spans="1:50" ht="15.75">
      <c r="A58" s="764" t="s">
        <v>26</v>
      </c>
      <c r="B58" s="579" t="s">
        <v>26</v>
      </c>
      <c r="C58" s="1902" t="s">
        <v>169</v>
      </c>
      <c r="D58" s="821">
        <v>13681423</v>
      </c>
      <c r="E58" s="822">
        <v>2283702</v>
      </c>
      <c r="F58" s="822">
        <v>11397721</v>
      </c>
      <c r="G58" s="822">
        <v>8359053</v>
      </c>
      <c r="H58" s="822">
        <v>651032</v>
      </c>
      <c r="I58" s="822">
        <v>2387636</v>
      </c>
      <c r="J58" s="822">
        <v>12372772</v>
      </c>
      <c r="K58" s="822">
        <v>7974576</v>
      </c>
      <c r="L58" s="822">
        <v>3940199</v>
      </c>
      <c r="M58" s="822">
        <v>457997</v>
      </c>
      <c r="N58" s="823">
        <v>1308651</v>
      </c>
      <c r="O58" s="790" t="s">
        <v>33</v>
      </c>
      <c r="P58" s="582" t="s">
        <v>26</v>
      </c>
      <c r="Q58" s="764" t="s">
        <v>26</v>
      </c>
      <c r="R58" s="579" t="s">
        <v>26</v>
      </c>
      <c r="S58" s="1902" t="s">
        <v>169</v>
      </c>
      <c r="T58" s="821">
        <v>4144493</v>
      </c>
      <c r="U58" s="822">
        <v>9197</v>
      </c>
      <c r="V58" s="822">
        <v>4135296</v>
      </c>
      <c r="W58" s="822">
        <v>3910583</v>
      </c>
      <c r="X58" s="822">
        <v>20790</v>
      </c>
      <c r="Y58" s="822">
        <v>203923</v>
      </c>
      <c r="Z58" s="822">
        <v>4058069</v>
      </c>
      <c r="AA58" s="822">
        <v>822285</v>
      </c>
      <c r="AB58" s="822">
        <v>3225951</v>
      </c>
      <c r="AC58" s="822">
        <v>9833</v>
      </c>
      <c r="AD58" s="823">
        <v>86424</v>
      </c>
      <c r="AE58" s="790" t="s">
        <v>33</v>
      </c>
      <c r="AF58" s="582" t="s">
        <v>26</v>
      </c>
      <c r="AG58" s="764" t="s">
        <v>26</v>
      </c>
      <c r="AH58" s="579" t="s">
        <v>26</v>
      </c>
      <c r="AI58" s="1902" t="s">
        <v>169</v>
      </c>
      <c r="AJ58" s="821">
        <v>313521</v>
      </c>
      <c r="AK58" s="822">
        <v>38028</v>
      </c>
      <c r="AL58" s="822">
        <v>275493</v>
      </c>
      <c r="AM58" s="822">
        <v>31662</v>
      </c>
      <c r="AN58" s="822">
        <v>628</v>
      </c>
      <c r="AO58" s="822">
        <v>243203</v>
      </c>
      <c r="AP58" s="822">
        <v>296216</v>
      </c>
      <c r="AQ58" s="822">
        <v>135508</v>
      </c>
      <c r="AR58" s="822">
        <v>31591</v>
      </c>
      <c r="AS58" s="822">
        <v>129117</v>
      </c>
      <c r="AT58" s="823">
        <v>17305</v>
      </c>
      <c r="AU58" s="790" t="s">
        <v>33</v>
      </c>
      <c r="AV58" s="582" t="s">
        <v>26</v>
      </c>
      <c r="AW58" s="131"/>
      <c r="AX58" s="72"/>
    </row>
    <row r="59" spans="1:50" ht="15.75">
      <c r="A59" s="764">
        <v>1</v>
      </c>
      <c r="B59" s="579" t="s">
        <v>2159</v>
      </c>
      <c r="C59" s="1902" t="s">
        <v>2163</v>
      </c>
      <c r="D59" s="821">
        <v>12981834</v>
      </c>
      <c r="E59" s="822">
        <v>2096048</v>
      </c>
      <c r="F59" s="822">
        <v>10885786</v>
      </c>
      <c r="G59" s="822">
        <v>8023083</v>
      </c>
      <c r="H59" s="822">
        <v>633004</v>
      </c>
      <c r="I59" s="822">
        <v>2229699</v>
      </c>
      <c r="J59" s="822">
        <v>11821487</v>
      </c>
      <c r="K59" s="822">
        <v>7481298</v>
      </c>
      <c r="L59" s="822">
        <v>3861100</v>
      </c>
      <c r="M59" s="822">
        <v>479089</v>
      </c>
      <c r="N59" s="823">
        <v>1160347</v>
      </c>
      <c r="O59" s="790" t="s">
        <v>34</v>
      </c>
      <c r="P59" s="582" t="s">
        <v>26</v>
      </c>
      <c r="Q59" s="764">
        <v>1</v>
      </c>
      <c r="R59" s="579" t="s">
        <v>2159</v>
      </c>
      <c r="S59" s="1902" t="s">
        <v>2163</v>
      </c>
      <c r="T59" s="821">
        <v>3736808</v>
      </c>
      <c r="U59" s="822">
        <v>7463</v>
      </c>
      <c r="V59" s="822">
        <v>3729345</v>
      </c>
      <c r="W59" s="822">
        <v>3470171</v>
      </c>
      <c r="X59" s="822">
        <v>27628</v>
      </c>
      <c r="Y59" s="822">
        <v>231546</v>
      </c>
      <c r="Z59" s="822">
        <v>3686009</v>
      </c>
      <c r="AA59" s="822">
        <v>682076</v>
      </c>
      <c r="AB59" s="822">
        <v>2956090</v>
      </c>
      <c r="AC59" s="822">
        <v>47843</v>
      </c>
      <c r="AD59" s="823">
        <v>50799</v>
      </c>
      <c r="AE59" s="790" t="s">
        <v>34</v>
      </c>
      <c r="AF59" s="582" t="s">
        <v>26</v>
      </c>
      <c r="AG59" s="764">
        <v>1</v>
      </c>
      <c r="AH59" s="579" t="s">
        <v>2159</v>
      </c>
      <c r="AI59" s="1902" t="s">
        <v>2163</v>
      </c>
      <c r="AJ59" s="821">
        <v>333277</v>
      </c>
      <c r="AK59" s="822">
        <v>36466</v>
      </c>
      <c r="AL59" s="822">
        <v>296811</v>
      </c>
      <c r="AM59" s="822">
        <v>29577</v>
      </c>
      <c r="AN59" s="822">
        <v>77</v>
      </c>
      <c r="AO59" s="822">
        <v>267157</v>
      </c>
      <c r="AP59" s="822">
        <v>315889</v>
      </c>
      <c r="AQ59" s="822">
        <v>132415</v>
      </c>
      <c r="AR59" s="822">
        <v>30777</v>
      </c>
      <c r="AS59" s="822">
        <v>152697</v>
      </c>
      <c r="AT59" s="823">
        <v>17388</v>
      </c>
      <c r="AU59" s="790" t="s">
        <v>34</v>
      </c>
      <c r="AV59" s="582" t="s">
        <v>26</v>
      </c>
      <c r="AW59" s="131"/>
      <c r="AX59" s="72"/>
    </row>
    <row r="60" spans="1:50" ht="16.5" customHeight="1">
      <c r="A60" s="764" t="s">
        <v>26</v>
      </c>
      <c r="B60" s="579" t="s">
        <v>26</v>
      </c>
      <c r="C60" s="1902" t="s">
        <v>170</v>
      </c>
      <c r="D60" s="821">
        <v>12194570</v>
      </c>
      <c r="E60" s="822">
        <v>1945011</v>
      </c>
      <c r="F60" s="822">
        <v>10249559</v>
      </c>
      <c r="G60" s="822">
        <v>7269707</v>
      </c>
      <c r="H60" s="822">
        <v>610564</v>
      </c>
      <c r="I60" s="822">
        <v>2369288</v>
      </c>
      <c r="J60" s="822">
        <v>11064838</v>
      </c>
      <c r="K60" s="822">
        <v>6960127</v>
      </c>
      <c r="L60" s="822">
        <v>3611804</v>
      </c>
      <c r="M60" s="822">
        <v>492907</v>
      </c>
      <c r="N60" s="823">
        <v>1129732</v>
      </c>
      <c r="O60" s="790" t="s">
        <v>35</v>
      </c>
      <c r="P60" s="582" t="s">
        <v>26</v>
      </c>
      <c r="Q60" s="764" t="s">
        <v>26</v>
      </c>
      <c r="R60" s="579" t="s">
        <v>26</v>
      </c>
      <c r="S60" s="1902" t="s">
        <v>170</v>
      </c>
      <c r="T60" s="821">
        <v>3452503</v>
      </c>
      <c r="U60" s="822">
        <v>6661</v>
      </c>
      <c r="V60" s="822">
        <v>3445842</v>
      </c>
      <c r="W60" s="822">
        <v>3167539</v>
      </c>
      <c r="X60" s="822">
        <v>26782</v>
      </c>
      <c r="Y60" s="822">
        <v>251521</v>
      </c>
      <c r="Z60" s="822">
        <v>3393073</v>
      </c>
      <c r="AA60" s="822">
        <v>604181</v>
      </c>
      <c r="AB60" s="822">
        <v>2732578</v>
      </c>
      <c r="AC60" s="822">
        <v>56314</v>
      </c>
      <c r="AD60" s="823">
        <v>59430</v>
      </c>
      <c r="AE60" s="790" t="s">
        <v>35</v>
      </c>
      <c r="AF60" s="582" t="s">
        <v>26</v>
      </c>
      <c r="AG60" s="764" t="s">
        <v>26</v>
      </c>
      <c r="AH60" s="579" t="s">
        <v>26</v>
      </c>
      <c r="AI60" s="1902" t="s">
        <v>170</v>
      </c>
      <c r="AJ60" s="821">
        <v>314081</v>
      </c>
      <c r="AK60" s="822">
        <v>29661</v>
      </c>
      <c r="AL60" s="822">
        <v>284420</v>
      </c>
      <c r="AM60" s="822">
        <v>30364</v>
      </c>
      <c r="AN60" s="822">
        <v>320</v>
      </c>
      <c r="AO60" s="822">
        <v>253736</v>
      </c>
      <c r="AP60" s="822">
        <v>296299</v>
      </c>
      <c r="AQ60" s="822">
        <v>123655</v>
      </c>
      <c r="AR60" s="822">
        <v>29408</v>
      </c>
      <c r="AS60" s="822">
        <v>143236</v>
      </c>
      <c r="AT60" s="823">
        <v>17782</v>
      </c>
      <c r="AU60" s="790" t="s">
        <v>35</v>
      </c>
      <c r="AV60" s="582" t="s">
        <v>26</v>
      </c>
      <c r="AW60" s="131"/>
      <c r="AX60" s="72"/>
    </row>
    <row r="61" spans="1:50" ht="16.5" customHeight="1">
      <c r="A61" s="764" t="s">
        <v>26</v>
      </c>
      <c r="B61" s="579" t="s">
        <v>26</v>
      </c>
      <c r="C61" s="1902" t="s">
        <v>171</v>
      </c>
      <c r="D61" s="821">
        <v>13909867</v>
      </c>
      <c r="E61" s="822">
        <v>2338544</v>
      </c>
      <c r="F61" s="822">
        <v>11571323</v>
      </c>
      <c r="G61" s="822">
        <v>8689510</v>
      </c>
      <c r="H61" s="822">
        <v>631694</v>
      </c>
      <c r="I61" s="822">
        <v>2250119</v>
      </c>
      <c r="J61" s="822">
        <v>12659174</v>
      </c>
      <c r="K61" s="822">
        <v>7661029</v>
      </c>
      <c r="L61" s="822">
        <v>4431633</v>
      </c>
      <c r="M61" s="822">
        <v>566512</v>
      </c>
      <c r="N61" s="823">
        <v>1250693</v>
      </c>
      <c r="O61" s="790" t="s">
        <v>36</v>
      </c>
      <c r="P61" s="582" t="s">
        <v>26</v>
      </c>
      <c r="Q61" s="764" t="s">
        <v>26</v>
      </c>
      <c r="R61" s="579" t="s">
        <v>26</v>
      </c>
      <c r="S61" s="1902" t="s">
        <v>171</v>
      </c>
      <c r="T61" s="821">
        <v>4417398</v>
      </c>
      <c r="U61" s="822">
        <v>6778</v>
      </c>
      <c r="V61" s="822">
        <v>4410620</v>
      </c>
      <c r="W61" s="822">
        <v>4137012</v>
      </c>
      <c r="X61" s="822">
        <v>27741</v>
      </c>
      <c r="Y61" s="822">
        <v>245867</v>
      </c>
      <c r="Z61" s="822">
        <v>4329360</v>
      </c>
      <c r="AA61" s="822">
        <v>765934</v>
      </c>
      <c r="AB61" s="822">
        <v>3511477</v>
      </c>
      <c r="AC61" s="822">
        <v>51949</v>
      </c>
      <c r="AD61" s="823">
        <v>88038</v>
      </c>
      <c r="AE61" s="790" t="s">
        <v>36</v>
      </c>
      <c r="AF61" s="582" t="s">
        <v>26</v>
      </c>
      <c r="AG61" s="764" t="s">
        <v>26</v>
      </c>
      <c r="AH61" s="579" t="s">
        <v>26</v>
      </c>
      <c r="AI61" s="1902" t="s">
        <v>171</v>
      </c>
      <c r="AJ61" s="821">
        <v>320560</v>
      </c>
      <c r="AK61" s="822">
        <v>30411</v>
      </c>
      <c r="AL61" s="822">
        <v>290149</v>
      </c>
      <c r="AM61" s="822">
        <v>32183</v>
      </c>
      <c r="AN61" s="822">
        <v>492</v>
      </c>
      <c r="AO61" s="822">
        <v>257474</v>
      </c>
      <c r="AP61" s="822">
        <v>302656</v>
      </c>
      <c r="AQ61" s="822">
        <v>125462</v>
      </c>
      <c r="AR61" s="822">
        <v>29921</v>
      </c>
      <c r="AS61" s="822">
        <v>147273</v>
      </c>
      <c r="AT61" s="823">
        <v>17904</v>
      </c>
      <c r="AU61" s="790" t="s">
        <v>36</v>
      </c>
      <c r="AV61" s="582" t="s">
        <v>26</v>
      </c>
      <c r="AW61" s="131"/>
      <c r="AX61" s="72"/>
    </row>
    <row r="62" spans="1:50" ht="15.75">
      <c r="A62" s="764" t="s">
        <v>26</v>
      </c>
      <c r="B62" s="579" t="s">
        <v>26</v>
      </c>
      <c r="C62" s="1902" t="s">
        <v>172</v>
      </c>
      <c r="D62" s="821">
        <v>14800252</v>
      </c>
      <c r="E62" s="822">
        <v>2444996</v>
      </c>
      <c r="F62" s="822">
        <v>12355256</v>
      </c>
      <c r="G62" s="822">
        <v>9234120</v>
      </c>
      <c r="H62" s="822">
        <v>654578</v>
      </c>
      <c r="I62" s="822">
        <v>2466558</v>
      </c>
      <c r="J62" s="822">
        <v>13477006</v>
      </c>
      <c r="K62" s="822">
        <v>8138151</v>
      </c>
      <c r="L62" s="822">
        <v>4751608</v>
      </c>
      <c r="M62" s="822">
        <v>587247</v>
      </c>
      <c r="N62" s="823">
        <v>1323246</v>
      </c>
      <c r="O62" s="790" t="s">
        <v>37</v>
      </c>
      <c r="P62" s="582" t="s">
        <v>26</v>
      </c>
      <c r="Q62" s="764" t="s">
        <v>26</v>
      </c>
      <c r="R62" s="579" t="s">
        <v>26</v>
      </c>
      <c r="S62" s="1902" t="s">
        <v>172</v>
      </c>
      <c r="T62" s="821">
        <v>4774077</v>
      </c>
      <c r="U62" s="822">
        <v>6932</v>
      </c>
      <c r="V62" s="822">
        <v>4767145</v>
      </c>
      <c r="W62" s="822">
        <v>4501153</v>
      </c>
      <c r="X62" s="822">
        <v>27560</v>
      </c>
      <c r="Y62" s="822">
        <v>238432</v>
      </c>
      <c r="Z62" s="822">
        <v>4690900</v>
      </c>
      <c r="AA62" s="822">
        <v>801893</v>
      </c>
      <c r="AB62" s="822">
        <v>3843820</v>
      </c>
      <c r="AC62" s="822">
        <v>45187</v>
      </c>
      <c r="AD62" s="823">
        <v>83177</v>
      </c>
      <c r="AE62" s="790" t="s">
        <v>37</v>
      </c>
      <c r="AF62" s="582" t="s">
        <v>26</v>
      </c>
      <c r="AG62" s="764" t="s">
        <v>26</v>
      </c>
      <c r="AH62" s="579" t="s">
        <v>26</v>
      </c>
      <c r="AI62" s="1902" t="s">
        <v>172</v>
      </c>
      <c r="AJ62" s="821">
        <v>320793</v>
      </c>
      <c r="AK62" s="822">
        <v>32895</v>
      </c>
      <c r="AL62" s="822">
        <v>287898</v>
      </c>
      <c r="AM62" s="822">
        <v>30325</v>
      </c>
      <c r="AN62" s="822">
        <v>190</v>
      </c>
      <c r="AO62" s="822">
        <v>257383</v>
      </c>
      <c r="AP62" s="822">
        <v>303105</v>
      </c>
      <c r="AQ62" s="822">
        <v>120006</v>
      </c>
      <c r="AR62" s="822">
        <v>29590</v>
      </c>
      <c r="AS62" s="822">
        <v>153509</v>
      </c>
      <c r="AT62" s="823">
        <v>17688</v>
      </c>
      <c r="AU62" s="790" t="s">
        <v>37</v>
      </c>
      <c r="AV62" s="582" t="s">
        <v>26</v>
      </c>
      <c r="AW62" s="131"/>
      <c r="AX62" s="72"/>
    </row>
    <row r="63" spans="1:50" ht="15.75">
      <c r="A63" s="764" t="s">
        <v>26</v>
      </c>
      <c r="B63" s="579" t="s">
        <v>26</v>
      </c>
      <c r="C63" s="1902" t="s">
        <v>173</v>
      </c>
      <c r="D63" s="821">
        <v>13664175</v>
      </c>
      <c r="E63" s="822">
        <v>2336062</v>
      </c>
      <c r="F63" s="822">
        <v>11328113</v>
      </c>
      <c r="G63" s="822">
        <v>8441249</v>
      </c>
      <c r="H63" s="822">
        <v>655701</v>
      </c>
      <c r="I63" s="822">
        <v>2231163</v>
      </c>
      <c r="J63" s="822">
        <v>12359853</v>
      </c>
      <c r="K63" s="822">
        <v>7544171</v>
      </c>
      <c r="L63" s="822">
        <v>4316785</v>
      </c>
      <c r="M63" s="822">
        <v>498897</v>
      </c>
      <c r="N63" s="823">
        <v>1304322</v>
      </c>
      <c r="O63" s="790" t="s">
        <v>38</v>
      </c>
      <c r="P63" s="582" t="s">
        <v>26</v>
      </c>
      <c r="Q63" s="764" t="s">
        <v>26</v>
      </c>
      <c r="R63" s="579" t="s">
        <v>26</v>
      </c>
      <c r="S63" s="1902" t="s">
        <v>173</v>
      </c>
      <c r="T63" s="821">
        <v>4401362</v>
      </c>
      <c r="U63" s="822">
        <v>6821</v>
      </c>
      <c r="V63" s="822">
        <v>4394541</v>
      </c>
      <c r="W63" s="822">
        <v>4145573</v>
      </c>
      <c r="X63" s="822">
        <v>21574</v>
      </c>
      <c r="Y63" s="822">
        <v>227394</v>
      </c>
      <c r="Z63" s="822">
        <v>4320251</v>
      </c>
      <c r="AA63" s="822">
        <v>684972</v>
      </c>
      <c r="AB63" s="822">
        <v>3605195</v>
      </c>
      <c r="AC63" s="822">
        <v>30084</v>
      </c>
      <c r="AD63" s="823">
        <v>81111</v>
      </c>
      <c r="AE63" s="790" t="s">
        <v>38</v>
      </c>
      <c r="AF63" s="582" t="s">
        <v>26</v>
      </c>
      <c r="AG63" s="764" t="s">
        <v>26</v>
      </c>
      <c r="AH63" s="579" t="s">
        <v>26</v>
      </c>
      <c r="AI63" s="1902" t="s">
        <v>173</v>
      </c>
      <c r="AJ63" s="821">
        <v>284190</v>
      </c>
      <c r="AK63" s="822">
        <v>26759</v>
      </c>
      <c r="AL63" s="822">
        <v>257431</v>
      </c>
      <c r="AM63" s="822">
        <v>26485</v>
      </c>
      <c r="AN63" s="822">
        <v>225</v>
      </c>
      <c r="AO63" s="822">
        <v>230721</v>
      </c>
      <c r="AP63" s="822">
        <v>267253</v>
      </c>
      <c r="AQ63" s="822">
        <v>105426</v>
      </c>
      <c r="AR63" s="822">
        <v>24341</v>
      </c>
      <c r="AS63" s="822">
        <v>137486</v>
      </c>
      <c r="AT63" s="823">
        <v>16937</v>
      </c>
      <c r="AU63" s="790" t="s">
        <v>38</v>
      </c>
      <c r="AV63" s="582" t="s">
        <v>26</v>
      </c>
      <c r="AW63" s="131"/>
      <c r="AX63" s="72"/>
    </row>
    <row r="64" spans="1:50" ht="16.5" customHeight="1">
      <c r="A64" s="764" t="s">
        <v>26</v>
      </c>
      <c r="B64" s="579" t="s">
        <v>26</v>
      </c>
      <c r="C64" s="1902" t="s">
        <v>174</v>
      </c>
      <c r="D64" s="821">
        <v>13896570</v>
      </c>
      <c r="E64" s="822">
        <v>2343179</v>
      </c>
      <c r="F64" s="822">
        <v>11553391</v>
      </c>
      <c r="G64" s="822">
        <v>8532364</v>
      </c>
      <c r="H64" s="822">
        <v>586688</v>
      </c>
      <c r="I64" s="822">
        <v>2434339</v>
      </c>
      <c r="J64" s="822">
        <v>12498866</v>
      </c>
      <c r="K64" s="822">
        <v>7664055</v>
      </c>
      <c r="L64" s="822">
        <v>4328612</v>
      </c>
      <c r="M64" s="822">
        <v>506199</v>
      </c>
      <c r="N64" s="823">
        <v>1397704</v>
      </c>
      <c r="O64" s="790" t="s">
        <v>39</v>
      </c>
      <c r="P64" s="582" t="s">
        <v>26</v>
      </c>
      <c r="Q64" s="764" t="s">
        <v>26</v>
      </c>
      <c r="R64" s="579" t="s">
        <v>26</v>
      </c>
      <c r="S64" s="1902" t="s">
        <v>174</v>
      </c>
      <c r="T64" s="821">
        <v>4523638</v>
      </c>
      <c r="U64" s="822">
        <v>6363</v>
      </c>
      <c r="V64" s="822">
        <v>4517275</v>
      </c>
      <c r="W64" s="822">
        <v>4382184</v>
      </c>
      <c r="X64" s="822">
        <v>8016</v>
      </c>
      <c r="Y64" s="822">
        <v>127075</v>
      </c>
      <c r="Z64" s="822">
        <v>4437004</v>
      </c>
      <c r="AA64" s="822">
        <v>697691</v>
      </c>
      <c r="AB64" s="822">
        <v>3692120</v>
      </c>
      <c r="AC64" s="822">
        <v>47193</v>
      </c>
      <c r="AD64" s="823">
        <v>86634</v>
      </c>
      <c r="AE64" s="790" t="s">
        <v>39</v>
      </c>
      <c r="AF64" s="582" t="s">
        <v>26</v>
      </c>
      <c r="AG64" s="764" t="s">
        <v>26</v>
      </c>
      <c r="AH64" s="579" t="s">
        <v>26</v>
      </c>
      <c r="AI64" s="1902" t="s">
        <v>174</v>
      </c>
      <c r="AJ64" s="821">
        <v>293932</v>
      </c>
      <c r="AK64" s="822">
        <v>39367</v>
      </c>
      <c r="AL64" s="822">
        <v>254565</v>
      </c>
      <c r="AM64" s="822">
        <v>30890</v>
      </c>
      <c r="AN64" s="822">
        <v>594</v>
      </c>
      <c r="AO64" s="822">
        <v>223081</v>
      </c>
      <c r="AP64" s="822">
        <v>282677</v>
      </c>
      <c r="AQ64" s="822">
        <v>111411</v>
      </c>
      <c r="AR64" s="822">
        <v>33531</v>
      </c>
      <c r="AS64" s="822">
        <v>137735</v>
      </c>
      <c r="AT64" s="823">
        <v>11255</v>
      </c>
      <c r="AU64" s="790" t="s">
        <v>39</v>
      </c>
      <c r="AV64" s="582" t="s">
        <v>26</v>
      </c>
      <c r="AW64" s="131"/>
      <c r="AX64" s="72"/>
    </row>
    <row r="65" spans="1:50" ht="15.75">
      <c r="A65" s="764" t="s">
        <v>26</v>
      </c>
      <c r="B65" s="579" t="s">
        <v>26</v>
      </c>
      <c r="C65" s="1902" t="s">
        <v>175</v>
      </c>
      <c r="D65" s="821">
        <v>14112312</v>
      </c>
      <c r="E65" s="822">
        <v>2427800</v>
      </c>
      <c r="F65" s="822">
        <v>11684512</v>
      </c>
      <c r="G65" s="822">
        <v>8808928</v>
      </c>
      <c r="H65" s="822">
        <v>567505</v>
      </c>
      <c r="I65" s="822">
        <v>2308079</v>
      </c>
      <c r="J65" s="822">
        <v>12738244</v>
      </c>
      <c r="K65" s="822">
        <v>7922479</v>
      </c>
      <c r="L65" s="822">
        <v>4309886</v>
      </c>
      <c r="M65" s="822">
        <v>505879</v>
      </c>
      <c r="N65" s="823">
        <v>1374068</v>
      </c>
      <c r="O65" s="790" t="s">
        <v>40</v>
      </c>
      <c r="P65" s="582" t="s">
        <v>26</v>
      </c>
      <c r="Q65" s="764" t="s">
        <v>26</v>
      </c>
      <c r="R65" s="579" t="s">
        <v>26</v>
      </c>
      <c r="S65" s="1902" t="s">
        <v>175</v>
      </c>
      <c r="T65" s="821">
        <v>4539223</v>
      </c>
      <c r="U65" s="822">
        <v>8296</v>
      </c>
      <c r="V65" s="822">
        <v>4530927</v>
      </c>
      <c r="W65" s="822">
        <v>4290974</v>
      </c>
      <c r="X65" s="822">
        <v>18880</v>
      </c>
      <c r="Y65" s="822">
        <v>221073</v>
      </c>
      <c r="Z65" s="822">
        <v>4460051</v>
      </c>
      <c r="AA65" s="822">
        <v>805881</v>
      </c>
      <c r="AB65" s="822">
        <v>3611597</v>
      </c>
      <c r="AC65" s="822">
        <v>42573</v>
      </c>
      <c r="AD65" s="823">
        <v>79172</v>
      </c>
      <c r="AE65" s="790" t="s">
        <v>40</v>
      </c>
      <c r="AF65" s="582" t="s">
        <v>26</v>
      </c>
      <c r="AG65" s="764" t="s">
        <v>26</v>
      </c>
      <c r="AH65" s="579" t="s">
        <v>26</v>
      </c>
      <c r="AI65" s="1902" t="s">
        <v>175</v>
      </c>
      <c r="AJ65" s="821">
        <v>272582</v>
      </c>
      <c r="AK65" s="822">
        <v>38524</v>
      </c>
      <c r="AL65" s="822">
        <v>234058</v>
      </c>
      <c r="AM65" s="822">
        <v>35761</v>
      </c>
      <c r="AN65" s="822">
        <v>1727</v>
      </c>
      <c r="AO65" s="822">
        <v>196570</v>
      </c>
      <c r="AP65" s="822">
        <v>257649</v>
      </c>
      <c r="AQ65" s="822">
        <v>120320</v>
      </c>
      <c r="AR65" s="822">
        <v>34271</v>
      </c>
      <c r="AS65" s="822">
        <v>103058</v>
      </c>
      <c r="AT65" s="823">
        <v>14933</v>
      </c>
      <c r="AU65" s="790" t="s">
        <v>40</v>
      </c>
      <c r="AV65" s="582" t="s">
        <v>26</v>
      </c>
      <c r="AW65" s="131"/>
      <c r="AX65" s="72"/>
    </row>
    <row r="66" spans="1:50" ht="15.75">
      <c r="A66" s="1903" t="s">
        <v>26</v>
      </c>
      <c r="B66" s="588" t="s">
        <v>26</v>
      </c>
      <c r="C66" s="1904" t="s">
        <v>176</v>
      </c>
      <c r="D66" s="824">
        <v>14698708</v>
      </c>
      <c r="E66" s="825">
        <v>2520203</v>
      </c>
      <c r="F66" s="825">
        <v>12178505</v>
      </c>
      <c r="G66" s="825">
        <v>9149970</v>
      </c>
      <c r="H66" s="825">
        <v>648619</v>
      </c>
      <c r="I66" s="825">
        <v>2379916</v>
      </c>
      <c r="J66" s="825">
        <v>13295545</v>
      </c>
      <c r="K66" s="825">
        <v>8242802</v>
      </c>
      <c r="L66" s="825">
        <v>4521209</v>
      </c>
      <c r="M66" s="825">
        <v>531534</v>
      </c>
      <c r="N66" s="826">
        <v>1403163</v>
      </c>
      <c r="O66" s="792" t="s">
        <v>41</v>
      </c>
      <c r="P66" s="591" t="s">
        <v>26</v>
      </c>
      <c r="Q66" s="1903" t="s">
        <v>26</v>
      </c>
      <c r="R66" s="588" t="s">
        <v>26</v>
      </c>
      <c r="S66" s="1904" t="s">
        <v>176</v>
      </c>
      <c r="T66" s="824">
        <v>4755884</v>
      </c>
      <c r="U66" s="825">
        <v>9252</v>
      </c>
      <c r="V66" s="825">
        <v>4746632</v>
      </c>
      <c r="W66" s="825">
        <v>4456594</v>
      </c>
      <c r="X66" s="825">
        <v>26878</v>
      </c>
      <c r="Y66" s="825">
        <v>263160</v>
      </c>
      <c r="Z66" s="825">
        <v>4666851</v>
      </c>
      <c r="AA66" s="825">
        <v>829810</v>
      </c>
      <c r="AB66" s="825">
        <v>3783996</v>
      </c>
      <c r="AC66" s="825">
        <v>53045</v>
      </c>
      <c r="AD66" s="826">
        <v>89033</v>
      </c>
      <c r="AE66" s="792" t="s">
        <v>41</v>
      </c>
      <c r="AF66" s="591" t="s">
        <v>26</v>
      </c>
      <c r="AG66" s="1903" t="s">
        <v>26</v>
      </c>
      <c r="AH66" s="588" t="s">
        <v>26</v>
      </c>
      <c r="AI66" s="1904" t="s">
        <v>176</v>
      </c>
      <c r="AJ66" s="824">
        <v>332236</v>
      </c>
      <c r="AK66" s="825">
        <v>41355</v>
      </c>
      <c r="AL66" s="825">
        <v>290881</v>
      </c>
      <c r="AM66" s="825">
        <v>35088</v>
      </c>
      <c r="AN66" s="825">
        <v>418</v>
      </c>
      <c r="AO66" s="825">
        <v>255375</v>
      </c>
      <c r="AP66" s="825">
        <v>314141</v>
      </c>
      <c r="AQ66" s="825">
        <v>138930</v>
      </c>
      <c r="AR66" s="825">
        <v>31706</v>
      </c>
      <c r="AS66" s="825">
        <v>143505</v>
      </c>
      <c r="AT66" s="826">
        <v>18095</v>
      </c>
      <c r="AU66" s="792" t="s">
        <v>41</v>
      </c>
      <c r="AV66" s="591" t="s">
        <v>26</v>
      </c>
      <c r="AW66" s="131"/>
      <c r="AX66" s="72"/>
    </row>
    <row r="67" spans="1:50" s="1901" customFormat="1" ht="15.75" customHeight="1">
      <c r="A67" s="147"/>
      <c r="B67" s="147"/>
      <c r="C67" s="147"/>
      <c r="D67" s="827"/>
      <c r="E67" s="827"/>
      <c r="F67" s="827"/>
      <c r="G67" s="827"/>
      <c r="H67" s="827"/>
      <c r="I67" s="827"/>
      <c r="J67" s="827"/>
      <c r="K67" s="827"/>
      <c r="L67" s="827"/>
      <c r="M67" s="827"/>
      <c r="N67" s="827"/>
      <c r="O67" s="147"/>
      <c r="P67" s="147"/>
      <c r="Q67" s="147"/>
      <c r="R67" s="147"/>
      <c r="S67" s="147"/>
      <c r="T67" s="827"/>
      <c r="U67" s="827"/>
      <c r="V67" s="827"/>
      <c r="W67" s="827"/>
      <c r="X67" s="827"/>
      <c r="Y67" s="827"/>
      <c r="Z67" s="827"/>
      <c r="AA67" s="827"/>
      <c r="AB67" s="827"/>
      <c r="AC67" s="827"/>
      <c r="AD67" s="827"/>
      <c r="AE67" s="147"/>
      <c r="AF67" s="147"/>
      <c r="AG67" s="147"/>
      <c r="AH67" s="147"/>
      <c r="AI67" s="147"/>
      <c r="AJ67" s="147"/>
      <c r="AK67" s="147"/>
      <c r="AL67" s="147"/>
      <c r="AM67" s="147"/>
      <c r="AN67" s="147"/>
      <c r="AO67" s="147"/>
      <c r="AP67" s="147"/>
      <c r="AQ67" s="147"/>
      <c r="AR67" s="147"/>
      <c r="AS67" s="147"/>
      <c r="AT67" s="147"/>
      <c r="AU67" s="147"/>
      <c r="AV67" s="147"/>
    </row>
    <row r="68" spans="1:50" s="1901" customFormat="1" ht="20.25" customHeight="1">
      <c r="A68" s="828" t="s">
        <v>252</v>
      </c>
      <c r="B68" s="112"/>
      <c r="C68" s="112"/>
      <c r="D68" s="829" t="s">
        <v>1420</v>
      </c>
      <c r="E68" s="830"/>
      <c r="F68" s="830"/>
      <c r="G68" s="830"/>
      <c r="H68" s="830"/>
      <c r="I68" s="830"/>
      <c r="J68" s="830"/>
      <c r="K68" s="830"/>
      <c r="L68" s="830"/>
      <c r="M68" s="830"/>
      <c r="N68" s="830"/>
      <c r="O68" s="122"/>
      <c r="P68" s="122"/>
      <c r="Q68" s="828" t="s">
        <v>253</v>
      </c>
      <c r="R68" s="112"/>
      <c r="S68" s="112"/>
      <c r="T68" s="829" t="s">
        <v>1223</v>
      </c>
      <c r="U68" s="830"/>
      <c r="V68" s="830"/>
      <c r="W68" s="830"/>
      <c r="X68" s="830"/>
      <c r="Y68" s="830"/>
      <c r="Z68" s="830"/>
      <c r="AA68" s="830"/>
      <c r="AB68" s="830"/>
      <c r="AC68" s="830"/>
      <c r="AD68" s="830"/>
      <c r="AE68" s="5"/>
      <c r="AF68" s="5"/>
      <c r="AG68" s="5"/>
      <c r="AH68" s="5"/>
      <c r="AI68" s="5"/>
      <c r="AJ68" s="17"/>
      <c r="AK68" s="16"/>
      <c r="AL68" s="16"/>
      <c r="AM68" s="16"/>
      <c r="AN68" s="16"/>
      <c r="AO68" s="16"/>
      <c r="AP68" s="16"/>
      <c r="AQ68" s="16"/>
      <c r="AR68" s="16"/>
      <c r="AS68" s="16"/>
      <c r="AT68" s="16"/>
      <c r="AU68" s="16"/>
      <c r="AV68" s="16"/>
    </row>
    <row r="69" spans="1:50" ht="18.75" customHeight="1">
      <c r="A69" s="756">
        <v>42005</v>
      </c>
      <c r="B69" s="563">
        <v>42005</v>
      </c>
      <c r="C69" s="757">
        <v>42005</v>
      </c>
      <c r="D69" s="811">
        <v>24231335</v>
      </c>
      <c r="E69" s="812">
        <v>1715525</v>
      </c>
      <c r="F69" s="812">
        <v>22515810</v>
      </c>
      <c r="G69" s="812">
        <v>20927244</v>
      </c>
      <c r="H69" s="812">
        <v>1486651</v>
      </c>
      <c r="I69" s="812">
        <v>101915</v>
      </c>
      <c r="J69" s="812">
        <v>23345652</v>
      </c>
      <c r="K69" s="812">
        <v>12764249</v>
      </c>
      <c r="L69" s="812">
        <v>10092754</v>
      </c>
      <c r="M69" s="812">
        <v>488649</v>
      </c>
      <c r="N69" s="813">
        <v>885683</v>
      </c>
      <c r="O69" s="787">
        <v>42005</v>
      </c>
      <c r="P69" s="566">
        <v>42005</v>
      </c>
      <c r="Q69" s="756">
        <v>42005</v>
      </c>
      <c r="R69" s="563">
        <v>42005</v>
      </c>
      <c r="S69" s="757">
        <v>42005</v>
      </c>
      <c r="T69" s="811">
        <v>206578</v>
      </c>
      <c r="U69" s="812">
        <v>101</v>
      </c>
      <c r="V69" s="812">
        <v>206477</v>
      </c>
      <c r="W69" s="812">
        <v>112550</v>
      </c>
      <c r="X69" s="812">
        <v>92471</v>
      </c>
      <c r="Y69" s="812">
        <v>1456</v>
      </c>
      <c r="Z69" s="812">
        <v>206578</v>
      </c>
      <c r="AA69" s="812">
        <v>181608</v>
      </c>
      <c r="AB69" s="812" t="s">
        <v>21</v>
      </c>
      <c r="AC69" s="812">
        <v>24970</v>
      </c>
      <c r="AD69" s="813" t="s">
        <v>21</v>
      </c>
      <c r="AE69" s="832">
        <v>42005</v>
      </c>
      <c r="AF69" s="631">
        <v>42005</v>
      </c>
      <c r="AG69" s="814"/>
      <c r="AH69" s="814"/>
      <c r="AI69" s="814"/>
      <c r="AJ69" s="1905"/>
      <c r="AK69" s="1905"/>
      <c r="AL69" s="1905"/>
      <c r="AM69" s="1905"/>
      <c r="AN69" s="1905"/>
      <c r="AO69" s="1905"/>
      <c r="AP69" s="1905"/>
      <c r="AQ69" s="1905"/>
      <c r="AR69" s="1905"/>
      <c r="AS69" s="1905"/>
      <c r="AT69" s="1905"/>
      <c r="AU69" s="1905"/>
      <c r="AV69" s="1905"/>
      <c r="AW69" s="72"/>
      <c r="AX69" s="72"/>
    </row>
    <row r="70" spans="1:50" ht="15.75">
      <c r="A70" s="758"/>
      <c r="B70" s="568">
        <v>42370</v>
      </c>
      <c r="C70" s="759"/>
      <c r="D70" s="815">
        <v>23408159</v>
      </c>
      <c r="E70" s="816">
        <v>1732607</v>
      </c>
      <c r="F70" s="816">
        <v>21675552</v>
      </c>
      <c r="G70" s="816">
        <v>19571307</v>
      </c>
      <c r="H70" s="816">
        <v>2002123</v>
      </c>
      <c r="I70" s="816">
        <v>102122</v>
      </c>
      <c r="J70" s="816">
        <v>22498393</v>
      </c>
      <c r="K70" s="816">
        <v>12192042</v>
      </c>
      <c r="L70" s="816">
        <v>9766639</v>
      </c>
      <c r="M70" s="816">
        <v>539712</v>
      </c>
      <c r="N70" s="817">
        <v>909766</v>
      </c>
      <c r="O70" s="787">
        <v>42370</v>
      </c>
      <c r="P70" s="566">
        <v>42370</v>
      </c>
      <c r="Q70" s="758"/>
      <c r="R70" s="568">
        <v>42370</v>
      </c>
      <c r="S70" s="759"/>
      <c r="T70" s="815">
        <v>177196</v>
      </c>
      <c r="U70" s="816" t="s">
        <v>21</v>
      </c>
      <c r="V70" s="816">
        <v>177196</v>
      </c>
      <c r="W70" s="816">
        <v>78491</v>
      </c>
      <c r="X70" s="816">
        <v>97241</v>
      </c>
      <c r="Y70" s="816">
        <v>1464</v>
      </c>
      <c r="Z70" s="816">
        <v>177196</v>
      </c>
      <c r="AA70" s="816">
        <v>153370</v>
      </c>
      <c r="AB70" s="816" t="s">
        <v>21</v>
      </c>
      <c r="AC70" s="816">
        <v>23826</v>
      </c>
      <c r="AD70" s="817" t="s">
        <v>21</v>
      </c>
      <c r="AE70" s="787">
        <v>42370</v>
      </c>
      <c r="AF70" s="566">
        <v>42370</v>
      </c>
      <c r="AG70" s="71"/>
      <c r="AH70" s="71"/>
      <c r="AI70" s="71"/>
      <c r="AJ70" s="1905"/>
      <c r="AK70" s="1905"/>
      <c r="AL70" s="1905"/>
      <c r="AM70" s="1905"/>
      <c r="AN70" s="1905"/>
      <c r="AO70" s="1905"/>
      <c r="AP70" s="1905"/>
      <c r="AQ70" s="1905"/>
      <c r="AR70" s="1905"/>
      <c r="AS70" s="1905"/>
      <c r="AT70" s="1905"/>
      <c r="AU70" s="1905"/>
      <c r="AV70" s="1905"/>
      <c r="AW70" s="72"/>
      <c r="AX70" s="72"/>
    </row>
    <row r="71" spans="1:50" ht="15.75">
      <c r="A71" s="758"/>
      <c r="B71" s="568">
        <v>42736</v>
      </c>
      <c r="C71" s="759"/>
      <c r="D71" s="815">
        <v>22929687</v>
      </c>
      <c r="E71" s="816">
        <v>1755622</v>
      </c>
      <c r="F71" s="816">
        <v>21174065</v>
      </c>
      <c r="G71" s="816">
        <v>18714960</v>
      </c>
      <c r="H71" s="816">
        <v>2359034</v>
      </c>
      <c r="I71" s="816">
        <v>100071</v>
      </c>
      <c r="J71" s="816">
        <v>22025671</v>
      </c>
      <c r="K71" s="816">
        <v>11926065</v>
      </c>
      <c r="L71" s="816">
        <v>9554833</v>
      </c>
      <c r="M71" s="816">
        <v>544773</v>
      </c>
      <c r="N71" s="817">
        <v>904016</v>
      </c>
      <c r="O71" s="787">
        <v>42736</v>
      </c>
      <c r="P71" s="566">
        <v>42736</v>
      </c>
      <c r="Q71" s="758"/>
      <c r="R71" s="568">
        <v>42736</v>
      </c>
      <c r="S71" s="759"/>
      <c r="T71" s="815">
        <v>189720</v>
      </c>
      <c r="U71" s="816" t="s">
        <v>21</v>
      </c>
      <c r="V71" s="816">
        <v>189720</v>
      </c>
      <c r="W71" s="816">
        <v>68906</v>
      </c>
      <c r="X71" s="816">
        <v>119354</v>
      </c>
      <c r="Y71" s="816">
        <v>1460</v>
      </c>
      <c r="Z71" s="816">
        <v>189720</v>
      </c>
      <c r="AA71" s="816">
        <v>172167</v>
      </c>
      <c r="AB71" s="816" t="s">
        <v>21</v>
      </c>
      <c r="AC71" s="816">
        <v>17553</v>
      </c>
      <c r="AD71" s="817" t="s">
        <v>21</v>
      </c>
      <c r="AE71" s="787">
        <v>42736</v>
      </c>
      <c r="AF71" s="566">
        <v>42736</v>
      </c>
      <c r="AG71" s="71"/>
      <c r="AH71" s="71"/>
      <c r="AI71" s="71"/>
      <c r="AJ71" s="1905"/>
      <c r="AK71" s="1905"/>
      <c r="AL71" s="1905"/>
      <c r="AM71" s="1905"/>
      <c r="AN71" s="1905"/>
      <c r="AO71" s="1905"/>
      <c r="AP71" s="1905"/>
      <c r="AQ71" s="1905"/>
      <c r="AR71" s="1905"/>
      <c r="AS71" s="1905"/>
      <c r="AT71" s="1905"/>
      <c r="AU71" s="1905"/>
      <c r="AV71" s="1905"/>
      <c r="AW71" s="72"/>
      <c r="AX71" s="72"/>
    </row>
    <row r="72" spans="1:50" ht="15.75">
      <c r="A72" s="758"/>
      <c r="B72" s="568">
        <v>43101</v>
      </c>
      <c r="C72" s="759"/>
      <c r="D72" s="815">
        <v>23046325</v>
      </c>
      <c r="E72" s="816">
        <v>1777650</v>
      </c>
      <c r="F72" s="816">
        <v>21268675</v>
      </c>
      <c r="G72" s="816">
        <v>18924608</v>
      </c>
      <c r="H72" s="816">
        <v>2244054</v>
      </c>
      <c r="I72" s="816">
        <v>100013</v>
      </c>
      <c r="J72" s="816">
        <v>22147590</v>
      </c>
      <c r="K72" s="816">
        <v>11920337</v>
      </c>
      <c r="L72" s="816">
        <v>9642678</v>
      </c>
      <c r="M72" s="816">
        <v>584575</v>
      </c>
      <c r="N72" s="817">
        <v>898735</v>
      </c>
      <c r="O72" s="787">
        <v>43101</v>
      </c>
      <c r="P72" s="566">
        <v>43101</v>
      </c>
      <c r="Q72" s="758"/>
      <c r="R72" s="568">
        <v>43101</v>
      </c>
      <c r="S72" s="759"/>
      <c r="T72" s="815">
        <v>175571</v>
      </c>
      <c r="U72" s="816" t="s">
        <v>21</v>
      </c>
      <c r="V72" s="816">
        <v>175571</v>
      </c>
      <c r="W72" s="816">
        <v>61807</v>
      </c>
      <c r="X72" s="816">
        <v>112300</v>
      </c>
      <c r="Y72" s="816">
        <v>1464</v>
      </c>
      <c r="Z72" s="816">
        <v>175571</v>
      </c>
      <c r="AA72" s="816">
        <v>158167</v>
      </c>
      <c r="AB72" s="816" t="s">
        <v>21</v>
      </c>
      <c r="AC72" s="816">
        <v>17404</v>
      </c>
      <c r="AD72" s="817" t="s">
        <v>21</v>
      </c>
      <c r="AE72" s="787">
        <v>43101</v>
      </c>
      <c r="AF72" s="566">
        <v>43101</v>
      </c>
      <c r="AG72" s="71"/>
      <c r="AH72" s="71"/>
      <c r="AI72" s="71"/>
      <c r="AJ72" s="1905"/>
      <c r="AK72" s="1905"/>
      <c r="AL72" s="1905"/>
      <c r="AM72" s="1905"/>
      <c r="AN72" s="1905"/>
      <c r="AO72" s="1905"/>
      <c r="AP72" s="1905"/>
      <c r="AQ72" s="1905"/>
      <c r="AR72" s="1905"/>
      <c r="AS72" s="1905"/>
      <c r="AT72" s="1905"/>
      <c r="AU72" s="1905"/>
      <c r="AV72" s="1905"/>
      <c r="AW72" s="72"/>
      <c r="AX72" s="72"/>
    </row>
    <row r="73" spans="1:50" ht="15.75">
      <c r="A73" s="756">
        <v>43586</v>
      </c>
      <c r="B73" s="568">
        <v>43586</v>
      </c>
      <c r="C73" s="759" t="s">
        <v>2159</v>
      </c>
      <c r="D73" s="815">
        <v>21367868</v>
      </c>
      <c r="E73" s="816">
        <v>1591710</v>
      </c>
      <c r="F73" s="816">
        <v>19776158</v>
      </c>
      <c r="G73" s="816">
        <v>17453272</v>
      </c>
      <c r="H73" s="816">
        <v>2222588</v>
      </c>
      <c r="I73" s="816">
        <v>100298</v>
      </c>
      <c r="J73" s="816">
        <v>20661990</v>
      </c>
      <c r="K73" s="816">
        <v>11020372</v>
      </c>
      <c r="L73" s="816">
        <v>9193355</v>
      </c>
      <c r="M73" s="816">
        <v>448263</v>
      </c>
      <c r="N73" s="817">
        <v>705878</v>
      </c>
      <c r="O73" s="787">
        <v>43466</v>
      </c>
      <c r="P73" s="566">
        <v>43466</v>
      </c>
      <c r="Q73" s="756">
        <v>43586</v>
      </c>
      <c r="R73" s="568">
        <v>43586</v>
      </c>
      <c r="S73" s="759" t="s">
        <v>2159</v>
      </c>
      <c r="T73" s="815">
        <v>169232</v>
      </c>
      <c r="U73" s="816" t="s">
        <v>21</v>
      </c>
      <c r="V73" s="816">
        <v>169232</v>
      </c>
      <c r="W73" s="816">
        <v>73285</v>
      </c>
      <c r="X73" s="816">
        <v>95587</v>
      </c>
      <c r="Y73" s="816">
        <v>360</v>
      </c>
      <c r="Z73" s="816">
        <v>169232</v>
      </c>
      <c r="AA73" s="816">
        <v>154253</v>
      </c>
      <c r="AB73" s="816" t="s">
        <v>21</v>
      </c>
      <c r="AC73" s="816">
        <v>14979</v>
      </c>
      <c r="AD73" s="817" t="s">
        <v>21</v>
      </c>
      <c r="AE73" s="787">
        <v>43466</v>
      </c>
      <c r="AF73" s="566">
        <v>43466</v>
      </c>
      <c r="AG73" s="71"/>
      <c r="AH73" s="71"/>
      <c r="AI73" s="71"/>
      <c r="AJ73" s="1905"/>
      <c r="AK73" s="1905"/>
      <c r="AL73" s="1905"/>
      <c r="AM73" s="1905"/>
      <c r="AN73" s="1905"/>
      <c r="AO73" s="1905"/>
      <c r="AP73" s="1905"/>
      <c r="AQ73" s="1905"/>
      <c r="AR73" s="1905"/>
      <c r="AS73" s="1905"/>
      <c r="AT73" s="1905"/>
      <c r="AU73" s="1905"/>
      <c r="AV73" s="1905"/>
      <c r="AW73" s="72"/>
      <c r="AX73" s="72"/>
    </row>
    <row r="74" spans="1:50" ht="7.5" customHeight="1">
      <c r="A74" s="758"/>
      <c r="B74" s="571"/>
      <c r="C74" s="759"/>
      <c r="D74" s="818"/>
      <c r="E74" s="819"/>
      <c r="F74" s="819"/>
      <c r="G74" s="819"/>
      <c r="H74" s="819"/>
      <c r="I74" s="819"/>
      <c r="J74" s="819"/>
      <c r="K74" s="819"/>
      <c r="L74" s="819"/>
      <c r="M74" s="819"/>
      <c r="N74" s="820"/>
      <c r="O74" s="788"/>
      <c r="P74" s="574"/>
      <c r="Q74" s="758"/>
      <c r="R74" s="571"/>
      <c r="S74" s="759"/>
      <c r="T74" s="818"/>
      <c r="U74" s="819"/>
      <c r="V74" s="819"/>
      <c r="W74" s="819"/>
      <c r="X74" s="819"/>
      <c r="Y74" s="819"/>
      <c r="Z74" s="819"/>
      <c r="AA74" s="819"/>
      <c r="AB74" s="819"/>
      <c r="AC74" s="819"/>
      <c r="AD74" s="820"/>
      <c r="AE74" s="788"/>
      <c r="AF74" s="574"/>
      <c r="AG74" s="71"/>
      <c r="AH74" s="71"/>
      <c r="AI74" s="71"/>
      <c r="AJ74" s="1905"/>
      <c r="AK74" s="1905"/>
      <c r="AL74" s="1905"/>
      <c r="AM74" s="1905"/>
      <c r="AN74" s="1905"/>
      <c r="AO74" s="1905"/>
      <c r="AP74" s="1905"/>
      <c r="AQ74" s="1905"/>
      <c r="AR74" s="1905"/>
      <c r="AS74" s="1905"/>
      <c r="AT74" s="1905"/>
      <c r="AU74" s="1905"/>
      <c r="AV74" s="1905"/>
      <c r="AW74" s="72"/>
      <c r="AX74" s="72"/>
    </row>
    <row r="75" spans="1:50" ht="15.75">
      <c r="A75" s="762">
        <v>42826</v>
      </c>
      <c r="B75" s="575">
        <v>42826</v>
      </c>
      <c r="C75" s="763">
        <v>42826</v>
      </c>
      <c r="D75" s="821">
        <v>22985486</v>
      </c>
      <c r="E75" s="822">
        <v>1757012</v>
      </c>
      <c r="F75" s="822">
        <v>21228474</v>
      </c>
      <c r="G75" s="822">
        <v>18732260</v>
      </c>
      <c r="H75" s="822">
        <v>2396122</v>
      </c>
      <c r="I75" s="822">
        <v>100092</v>
      </c>
      <c r="J75" s="822">
        <v>22089255</v>
      </c>
      <c r="K75" s="822">
        <v>12013354</v>
      </c>
      <c r="L75" s="822">
        <v>9524657</v>
      </c>
      <c r="M75" s="822">
        <v>551244</v>
      </c>
      <c r="N75" s="823">
        <v>896231</v>
      </c>
      <c r="O75" s="789">
        <v>42826</v>
      </c>
      <c r="P75" s="578">
        <v>42826</v>
      </c>
      <c r="Q75" s="762">
        <v>42826</v>
      </c>
      <c r="R75" s="575">
        <v>42826</v>
      </c>
      <c r="S75" s="763">
        <v>42826</v>
      </c>
      <c r="T75" s="821">
        <v>188010</v>
      </c>
      <c r="U75" s="822" t="s">
        <v>21</v>
      </c>
      <c r="V75" s="822">
        <v>188010</v>
      </c>
      <c r="W75" s="822">
        <v>68831</v>
      </c>
      <c r="X75" s="822">
        <v>117719</v>
      </c>
      <c r="Y75" s="822">
        <v>1460</v>
      </c>
      <c r="Z75" s="822">
        <v>188010</v>
      </c>
      <c r="AA75" s="822">
        <v>170619</v>
      </c>
      <c r="AB75" s="822" t="s">
        <v>21</v>
      </c>
      <c r="AC75" s="822">
        <v>17391</v>
      </c>
      <c r="AD75" s="823" t="s">
        <v>21</v>
      </c>
      <c r="AE75" s="789">
        <v>42826</v>
      </c>
      <c r="AF75" s="578">
        <v>42826</v>
      </c>
      <c r="AG75" s="131"/>
      <c r="AH75" s="131"/>
      <c r="AI75" s="131"/>
      <c r="AJ75" s="1905"/>
      <c r="AK75" s="1905"/>
      <c r="AL75" s="1905"/>
      <c r="AM75" s="1905"/>
      <c r="AN75" s="1905"/>
      <c r="AO75" s="1905"/>
      <c r="AP75" s="1905"/>
      <c r="AQ75" s="1905"/>
      <c r="AR75" s="1905"/>
      <c r="AS75" s="1905"/>
      <c r="AT75" s="1905"/>
      <c r="AU75" s="1905"/>
      <c r="AV75" s="1905"/>
      <c r="AW75" s="72"/>
      <c r="AX75" s="72"/>
    </row>
    <row r="76" spans="1:50" ht="15.75">
      <c r="A76" s="760"/>
      <c r="B76" s="575">
        <v>43191</v>
      </c>
      <c r="C76" s="761"/>
      <c r="D76" s="821">
        <v>22770500</v>
      </c>
      <c r="E76" s="822">
        <v>1756924</v>
      </c>
      <c r="F76" s="822">
        <v>21013576</v>
      </c>
      <c r="G76" s="822">
        <v>18717455</v>
      </c>
      <c r="H76" s="822">
        <v>2197170</v>
      </c>
      <c r="I76" s="822">
        <v>98951</v>
      </c>
      <c r="J76" s="822">
        <v>21877924</v>
      </c>
      <c r="K76" s="822">
        <v>11730785</v>
      </c>
      <c r="L76" s="822">
        <v>9598508</v>
      </c>
      <c r="M76" s="822">
        <v>548631</v>
      </c>
      <c r="N76" s="823">
        <v>892576</v>
      </c>
      <c r="O76" s="789">
        <v>43191</v>
      </c>
      <c r="P76" s="578">
        <v>43191</v>
      </c>
      <c r="Q76" s="760"/>
      <c r="R76" s="575">
        <v>43191</v>
      </c>
      <c r="S76" s="761"/>
      <c r="T76" s="821">
        <v>173288</v>
      </c>
      <c r="U76" s="822" t="s">
        <v>21</v>
      </c>
      <c r="V76" s="822">
        <v>173288</v>
      </c>
      <c r="W76" s="822">
        <v>58184</v>
      </c>
      <c r="X76" s="822">
        <v>113640</v>
      </c>
      <c r="Y76" s="822">
        <v>1464</v>
      </c>
      <c r="Z76" s="822">
        <v>173288</v>
      </c>
      <c r="AA76" s="822">
        <v>156217</v>
      </c>
      <c r="AB76" s="822" t="s">
        <v>21</v>
      </c>
      <c r="AC76" s="822">
        <v>17071</v>
      </c>
      <c r="AD76" s="823" t="s">
        <v>21</v>
      </c>
      <c r="AE76" s="789">
        <v>43191</v>
      </c>
      <c r="AF76" s="578">
        <v>43191</v>
      </c>
      <c r="AG76" s="131"/>
      <c r="AH76" s="131"/>
      <c r="AI76" s="131"/>
      <c r="AJ76" s="1905"/>
      <c r="AK76" s="1905"/>
      <c r="AL76" s="1905"/>
      <c r="AM76" s="1905"/>
      <c r="AN76" s="1905"/>
      <c r="AO76" s="1905"/>
      <c r="AP76" s="1905"/>
      <c r="AQ76" s="1905"/>
      <c r="AR76" s="1905"/>
      <c r="AS76" s="1905"/>
      <c r="AT76" s="1905"/>
      <c r="AU76" s="1905"/>
      <c r="AV76" s="1905"/>
      <c r="AW76" s="72"/>
      <c r="AX76" s="72"/>
    </row>
    <row r="77" spans="1:50" ht="7.5" customHeight="1">
      <c r="A77" s="760"/>
      <c r="B77" s="700"/>
      <c r="C77" s="761"/>
      <c r="D77" s="821"/>
      <c r="E77" s="822"/>
      <c r="F77" s="822"/>
      <c r="G77" s="822"/>
      <c r="H77" s="822"/>
      <c r="I77" s="822"/>
      <c r="J77" s="822"/>
      <c r="K77" s="822"/>
      <c r="L77" s="822"/>
      <c r="M77" s="822"/>
      <c r="N77" s="823"/>
      <c r="O77" s="788"/>
      <c r="P77" s="574"/>
      <c r="Q77" s="760"/>
      <c r="R77" s="700"/>
      <c r="S77" s="761"/>
      <c r="T77" s="821"/>
      <c r="U77" s="822"/>
      <c r="V77" s="822"/>
      <c r="W77" s="822"/>
      <c r="X77" s="822"/>
      <c r="Y77" s="822"/>
      <c r="Z77" s="822"/>
      <c r="AA77" s="822"/>
      <c r="AB77" s="822"/>
      <c r="AC77" s="822"/>
      <c r="AD77" s="823"/>
      <c r="AE77" s="788"/>
      <c r="AF77" s="574"/>
      <c r="AG77" s="131"/>
      <c r="AH77" s="131"/>
      <c r="AI77" s="131"/>
      <c r="AJ77" s="1905"/>
      <c r="AK77" s="1905"/>
      <c r="AL77" s="1905"/>
      <c r="AM77" s="1905"/>
      <c r="AN77" s="1905"/>
      <c r="AO77" s="1905"/>
      <c r="AP77" s="1905"/>
      <c r="AQ77" s="1905"/>
      <c r="AR77" s="1905"/>
      <c r="AS77" s="1905"/>
      <c r="AT77" s="1905"/>
      <c r="AU77" s="1905"/>
      <c r="AV77" s="1905"/>
      <c r="AW77" s="72"/>
      <c r="AX77" s="72"/>
    </row>
    <row r="78" spans="1:50" ht="15.75">
      <c r="A78" s="764">
        <v>31</v>
      </c>
      <c r="B78" s="579" t="s">
        <v>23</v>
      </c>
      <c r="C78" s="580" t="s">
        <v>163</v>
      </c>
      <c r="D78" s="821">
        <v>5696384</v>
      </c>
      <c r="E78" s="822">
        <v>474238</v>
      </c>
      <c r="F78" s="822">
        <v>5222146</v>
      </c>
      <c r="G78" s="822">
        <v>4633267</v>
      </c>
      <c r="H78" s="822">
        <v>565395</v>
      </c>
      <c r="I78" s="822">
        <v>23484</v>
      </c>
      <c r="J78" s="822">
        <v>5453576</v>
      </c>
      <c r="K78" s="822">
        <v>3068652</v>
      </c>
      <c r="L78" s="822">
        <v>2275006</v>
      </c>
      <c r="M78" s="822">
        <v>109918</v>
      </c>
      <c r="N78" s="823">
        <v>242808</v>
      </c>
      <c r="O78" s="790" t="s">
        <v>25</v>
      </c>
      <c r="P78" s="582" t="s">
        <v>2160</v>
      </c>
      <c r="Q78" s="764">
        <v>31</v>
      </c>
      <c r="R78" s="579" t="s">
        <v>23</v>
      </c>
      <c r="S78" s="580" t="s">
        <v>163</v>
      </c>
      <c r="T78" s="821">
        <v>49540</v>
      </c>
      <c r="U78" s="822" t="s">
        <v>21</v>
      </c>
      <c r="V78" s="822">
        <v>49540</v>
      </c>
      <c r="W78" s="822">
        <v>15013</v>
      </c>
      <c r="X78" s="822">
        <v>34167</v>
      </c>
      <c r="Y78" s="822">
        <v>360</v>
      </c>
      <c r="Z78" s="822">
        <v>49540</v>
      </c>
      <c r="AA78" s="822">
        <v>45589</v>
      </c>
      <c r="AB78" s="822" t="s">
        <v>21</v>
      </c>
      <c r="AC78" s="822">
        <v>3951</v>
      </c>
      <c r="AD78" s="823" t="s">
        <v>21</v>
      </c>
      <c r="AE78" s="790" t="s">
        <v>25</v>
      </c>
      <c r="AF78" s="582" t="s">
        <v>2160</v>
      </c>
      <c r="AG78" s="131"/>
      <c r="AH78" s="131"/>
      <c r="AI78" s="131"/>
      <c r="AJ78" s="1905"/>
      <c r="AK78" s="1905"/>
      <c r="AL78" s="1905"/>
      <c r="AM78" s="1905"/>
      <c r="AN78" s="1905"/>
      <c r="AO78" s="1905"/>
      <c r="AP78" s="1905"/>
      <c r="AQ78" s="1905"/>
      <c r="AR78" s="1905"/>
      <c r="AS78" s="1905"/>
      <c r="AT78" s="1905"/>
      <c r="AU78" s="1905"/>
      <c r="AV78" s="1905"/>
      <c r="AW78" s="72"/>
      <c r="AX78" s="72"/>
    </row>
    <row r="79" spans="1:50" ht="15.75">
      <c r="A79" s="765" t="s">
        <v>26</v>
      </c>
      <c r="B79" s="583" t="s">
        <v>26</v>
      </c>
      <c r="C79" s="580" t="s">
        <v>164</v>
      </c>
      <c r="D79" s="821">
        <v>5203972</v>
      </c>
      <c r="E79" s="822">
        <v>398670</v>
      </c>
      <c r="F79" s="822">
        <v>4805302</v>
      </c>
      <c r="G79" s="822">
        <v>4237006</v>
      </c>
      <c r="H79" s="822">
        <v>542532</v>
      </c>
      <c r="I79" s="822">
        <v>25764</v>
      </c>
      <c r="J79" s="822">
        <v>5021593</v>
      </c>
      <c r="K79" s="822">
        <v>2704097</v>
      </c>
      <c r="L79" s="822">
        <v>2213055</v>
      </c>
      <c r="M79" s="822">
        <v>104441</v>
      </c>
      <c r="N79" s="823">
        <v>182379</v>
      </c>
      <c r="O79" s="790" t="s">
        <v>27</v>
      </c>
      <c r="P79" s="582" t="s">
        <v>26</v>
      </c>
      <c r="Q79" s="765" t="s">
        <v>26</v>
      </c>
      <c r="R79" s="583" t="s">
        <v>26</v>
      </c>
      <c r="S79" s="580" t="s">
        <v>164</v>
      </c>
      <c r="T79" s="821">
        <v>41902</v>
      </c>
      <c r="U79" s="822" t="s">
        <v>21</v>
      </c>
      <c r="V79" s="822">
        <v>41902</v>
      </c>
      <c r="W79" s="822">
        <v>17042</v>
      </c>
      <c r="X79" s="822">
        <v>24860</v>
      </c>
      <c r="Y79" s="822" t="s">
        <v>21</v>
      </c>
      <c r="Z79" s="822">
        <v>41902</v>
      </c>
      <c r="AA79" s="822">
        <v>37920</v>
      </c>
      <c r="AB79" s="822" t="s">
        <v>21</v>
      </c>
      <c r="AC79" s="822">
        <v>3982</v>
      </c>
      <c r="AD79" s="823" t="s">
        <v>21</v>
      </c>
      <c r="AE79" s="790" t="s">
        <v>27</v>
      </c>
      <c r="AF79" s="582" t="s">
        <v>26</v>
      </c>
      <c r="AG79" s="135"/>
      <c r="AH79" s="135"/>
      <c r="AI79" s="135"/>
      <c r="AJ79" s="1905"/>
      <c r="AK79" s="1905"/>
      <c r="AL79" s="1905"/>
      <c r="AM79" s="1905"/>
      <c r="AN79" s="1905"/>
      <c r="AO79" s="1905"/>
      <c r="AP79" s="1905"/>
      <c r="AQ79" s="1905"/>
      <c r="AR79" s="1905"/>
      <c r="AS79" s="1905"/>
      <c r="AT79" s="1905"/>
      <c r="AU79" s="1905"/>
      <c r="AV79" s="1905"/>
      <c r="AW79" s="72"/>
      <c r="AX79" s="72"/>
    </row>
    <row r="80" spans="1:50" ht="15.75">
      <c r="A80" s="765">
        <v>1</v>
      </c>
      <c r="B80" s="583" t="s">
        <v>2159</v>
      </c>
      <c r="C80" s="580" t="s">
        <v>2161</v>
      </c>
      <c r="D80" s="821">
        <v>5478439</v>
      </c>
      <c r="E80" s="822">
        <v>381788</v>
      </c>
      <c r="F80" s="822">
        <v>5096651</v>
      </c>
      <c r="G80" s="822">
        <v>4550346</v>
      </c>
      <c r="H80" s="822">
        <v>520882</v>
      </c>
      <c r="I80" s="822">
        <v>25423</v>
      </c>
      <c r="J80" s="822">
        <v>5279345</v>
      </c>
      <c r="K80" s="822">
        <v>2683155</v>
      </c>
      <c r="L80" s="822">
        <v>2474448</v>
      </c>
      <c r="M80" s="822">
        <v>121742</v>
      </c>
      <c r="N80" s="823">
        <v>199094</v>
      </c>
      <c r="O80" s="790" t="s">
        <v>28</v>
      </c>
      <c r="P80" s="582" t="s">
        <v>26</v>
      </c>
      <c r="Q80" s="765">
        <v>1</v>
      </c>
      <c r="R80" s="583" t="s">
        <v>2159</v>
      </c>
      <c r="S80" s="580" t="s">
        <v>2161</v>
      </c>
      <c r="T80" s="821">
        <v>37637</v>
      </c>
      <c r="U80" s="822" t="s">
        <v>21</v>
      </c>
      <c r="V80" s="822">
        <v>37637</v>
      </c>
      <c r="W80" s="822">
        <v>17482</v>
      </c>
      <c r="X80" s="822">
        <v>20155</v>
      </c>
      <c r="Y80" s="822" t="s">
        <v>21</v>
      </c>
      <c r="Z80" s="822">
        <v>37637</v>
      </c>
      <c r="AA80" s="822">
        <v>34163</v>
      </c>
      <c r="AB80" s="822" t="s">
        <v>21</v>
      </c>
      <c r="AC80" s="822">
        <v>3474</v>
      </c>
      <c r="AD80" s="823" t="s">
        <v>21</v>
      </c>
      <c r="AE80" s="790" t="s">
        <v>28</v>
      </c>
      <c r="AF80" s="582" t="s">
        <v>26</v>
      </c>
      <c r="AG80" s="131"/>
      <c r="AH80" s="131"/>
      <c r="AI80" s="131"/>
      <c r="AJ80" s="1905"/>
      <c r="AK80" s="1905"/>
      <c r="AL80" s="1905"/>
      <c r="AM80" s="1905"/>
      <c r="AN80" s="1905"/>
      <c r="AO80" s="1905"/>
      <c r="AP80" s="1905"/>
      <c r="AQ80" s="1905"/>
      <c r="AR80" s="1905"/>
      <c r="AS80" s="1905"/>
      <c r="AT80" s="1905"/>
      <c r="AU80" s="1905"/>
      <c r="AV80" s="1905"/>
      <c r="AW80" s="72"/>
      <c r="AX80" s="72"/>
    </row>
    <row r="81" spans="1:50" ht="15.75">
      <c r="A81" s="765" t="s">
        <v>26</v>
      </c>
      <c r="B81" s="583" t="s">
        <v>26</v>
      </c>
      <c r="C81" s="580" t="s">
        <v>165</v>
      </c>
      <c r="D81" s="821">
        <v>4989073</v>
      </c>
      <c r="E81" s="822">
        <v>337014</v>
      </c>
      <c r="F81" s="822">
        <v>4652059</v>
      </c>
      <c r="G81" s="822">
        <v>4032653</v>
      </c>
      <c r="H81" s="822">
        <v>593779</v>
      </c>
      <c r="I81" s="822">
        <v>25627</v>
      </c>
      <c r="J81" s="822">
        <v>4907476</v>
      </c>
      <c r="K81" s="822">
        <v>2564468</v>
      </c>
      <c r="L81" s="822">
        <v>2230846</v>
      </c>
      <c r="M81" s="822">
        <v>112162</v>
      </c>
      <c r="N81" s="823">
        <v>81597</v>
      </c>
      <c r="O81" s="790" t="s">
        <v>29</v>
      </c>
      <c r="P81" s="582" t="s">
        <v>26</v>
      </c>
      <c r="Q81" s="765" t="s">
        <v>26</v>
      </c>
      <c r="R81" s="583" t="s">
        <v>26</v>
      </c>
      <c r="S81" s="580" t="s">
        <v>165</v>
      </c>
      <c r="T81" s="821">
        <v>40153</v>
      </c>
      <c r="U81" s="822" t="s">
        <v>21</v>
      </c>
      <c r="V81" s="822">
        <v>40153</v>
      </c>
      <c r="W81" s="822">
        <v>23748</v>
      </c>
      <c r="X81" s="822">
        <v>16405</v>
      </c>
      <c r="Y81" s="822" t="s">
        <v>21</v>
      </c>
      <c r="Z81" s="822">
        <v>40153</v>
      </c>
      <c r="AA81" s="822">
        <v>36581</v>
      </c>
      <c r="AB81" s="822" t="s">
        <v>21</v>
      </c>
      <c r="AC81" s="822">
        <v>3572</v>
      </c>
      <c r="AD81" s="823" t="s">
        <v>21</v>
      </c>
      <c r="AE81" s="790" t="s">
        <v>29</v>
      </c>
      <c r="AF81" s="582" t="s">
        <v>26</v>
      </c>
      <c r="AG81" s="131"/>
      <c r="AH81" s="131"/>
      <c r="AI81" s="131"/>
      <c r="AJ81" s="1905"/>
      <c r="AK81" s="1905"/>
      <c r="AL81" s="1905"/>
      <c r="AM81" s="1905"/>
      <c r="AN81" s="1905"/>
      <c r="AO81" s="1905"/>
      <c r="AP81" s="1905"/>
      <c r="AQ81" s="1905"/>
      <c r="AR81" s="1905"/>
      <c r="AS81" s="1905"/>
      <c r="AT81" s="1905"/>
      <c r="AU81" s="1905"/>
      <c r="AV81" s="1905"/>
      <c r="AW81" s="72"/>
      <c r="AX81" s="72"/>
    </row>
    <row r="82" spans="1:50" ht="7.5" customHeight="1">
      <c r="A82" s="766"/>
      <c r="B82" s="584"/>
      <c r="C82" s="585"/>
      <c r="D82" s="821"/>
      <c r="E82" s="822"/>
      <c r="F82" s="822"/>
      <c r="G82" s="822"/>
      <c r="H82" s="822"/>
      <c r="I82" s="822"/>
      <c r="J82" s="822"/>
      <c r="K82" s="822"/>
      <c r="L82" s="822"/>
      <c r="M82" s="822"/>
      <c r="N82" s="823"/>
      <c r="O82" s="791"/>
      <c r="P82" s="587"/>
      <c r="Q82" s="766"/>
      <c r="R82" s="584"/>
      <c r="S82" s="585"/>
      <c r="T82" s="821"/>
      <c r="U82" s="822"/>
      <c r="V82" s="822"/>
      <c r="W82" s="822"/>
      <c r="X82" s="822"/>
      <c r="Y82" s="822"/>
      <c r="Z82" s="822"/>
      <c r="AA82" s="822"/>
      <c r="AB82" s="822"/>
      <c r="AC82" s="822"/>
      <c r="AD82" s="823"/>
      <c r="AE82" s="791"/>
      <c r="AF82" s="587"/>
      <c r="AG82" s="131"/>
      <c r="AH82" s="131"/>
      <c r="AI82" s="131"/>
      <c r="AJ82" s="1905"/>
      <c r="AK82" s="1905"/>
      <c r="AL82" s="1905"/>
      <c r="AM82" s="1905"/>
      <c r="AN82" s="1905"/>
      <c r="AO82" s="1905"/>
      <c r="AP82" s="1905"/>
      <c r="AQ82" s="1905"/>
      <c r="AR82" s="1905"/>
      <c r="AS82" s="1905"/>
      <c r="AT82" s="1905"/>
      <c r="AU82" s="1905"/>
      <c r="AV82" s="1905"/>
      <c r="AW82" s="72"/>
      <c r="AX82" s="72"/>
    </row>
    <row r="83" spans="1:50" ht="15.75">
      <c r="A83" s="765" t="s">
        <v>2162</v>
      </c>
      <c r="B83" s="583" t="s">
        <v>23</v>
      </c>
      <c r="C83" s="1902" t="s">
        <v>166</v>
      </c>
      <c r="D83" s="821">
        <v>1939715</v>
      </c>
      <c r="E83" s="822">
        <v>165208</v>
      </c>
      <c r="F83" s="822">
        <v>1774507</v>
      </c>
      <c r="G83" s="822">
        <v>1568975</v>
      </c>
      <c r="H83" s="822">
        <v>197429</v>
      </c>
      <c r="I83" s="822">
        <v>8103</v>
      </c>
      <c r="J83" s="822">
        <v>1855918</v>
      </c>
      <c r="K83" s="822">
        <v>1035981</v>
      </c>
      <c r="L83" s="822">
        <v>776943</v>
      </c>
      <c r="M83" s="822">
        <v>42994</v>
      </c>
      <c r="N83" s="823">
        <v>83797</v>
      </c>
      <c r="O83" s="790" t="s">
        <v>30</v>
      </c>
      <c r="P83" s="582" t="s">
        <v>2160</v>
      </c>
      <c r="Q83" s="765" t="s">
        <v>2162</v>
      </c>
      <c r="R83" s="583" t="s">
        <v>23</v>
      </c>
      <c r="S83" s="1902" t="s">
        <v>166</v>
      </c>
      <c r="T83" s="821">
        <v>16908</v>
      </c>
      <c r="U83" s="822" t="s">
        <v>21</v>
      </c>
      <c r="V83" s="822">
        <v>16908</v>
      </c>
      <c r="W83" s="822">
        <v>5060</v>
      </c>
      <c r="X83" s="822">
        <v>11724</v>
      </c>
      <c r="Y83" s="822">
        <v>124</v>
      </c>
      <c r="Z83" s="822">
        <v>16908</v>
      </c>
      <c r="AA83" s="822">
        <v>15711</v>
      </c>
      <c r="AB83" s="822" t="s">
        <v>21</v>
      </c>
      <c r="AC83" s="822">
        <v>1197</v>
      </c>
      <c r="AD83" s="823" t="s">
        <v>21</v>
      </c>
      <c r="AE83" s="790" t="s">
        <v>30</v>
      </c>
      <c r="AF83" s="582" t="s">
        <v>2160</v>
      </c>
      <c r="AG83" s="135"/>
      <c r="AH83" s="135"/>
      <c r="AI83" s="135"/>
      <c r="AJ83" s="1905"/>
      <c r="AK83" s="1905"/>
      <c r="AL83" s="1905"/>
      <c r="AM83" s="1905"/>
      <c r="AN83" s="1905"/>
      <c r="AO83" s="1905"/>
      <c r="AP83" s="1905"/>
      <c r="AQ83" s="1905"/>
      <c r="AR83" s="1905"/>
      <c r="AS83" s="1905"/>
      <c r="AT83" s="1905"/>
      <c r="AU83" s="1905"/>
      <c r="AV83" s="1905"/>
    </row>
    <row r="84" spans="1:50" ht="15.75">
      <c r="A84" s="764" t="s">
        <v>26</v>
      </c>
      <c r="B84" s="579" t="s">
        <v>26</v>
      </c>
      <c r="C84" s="1902" t="s">
        <v>167</v>
      </c>
      <c r="D84" s="821">
        <v>1850389</v>
      </c>
      <c r="E84" s="822">
        <v>151520</v>
      </c>
      <c r="F84" s="822">
        <v>1698869</v>
      </c>
      <c r="G84" s="822">
        <v>1513592</v>
      </c>
      <c r="H84" s="822">
        <v>177976</v>
      </c>
      <c r="I84" s="822">
        <v>7301</v>
      </c>
      <c r="J84" s="822">
        <v>1775247</v>
      </c>
      <c r="K84" s="822">
        <v>973238</v>
      </c>
      <c r="L84" s="822">
        <v>768383</v>
      </c>
      <c r="M84" s="822">
        <v>33626</v>
      </c>
      <c r="N84" s="823">
        <v>75142</v>
      </c>
      <c r="O84" s="790" t="s">
        <v>31</v>
      </c>
      <c r="P84" s="582" t="s">
        <v>26</v>
      </c>
      <c r="Q84" s="764" t="s">
        <v>26</v>
      </c>
      <c r="R84" s="579" t="s">
        <v>26</v>
      </c>
      <c r="S84" s="1902" t="s">
        <v>167</v>
      </c>
      <c r="T84" s="821">
        <v>15735</v>
      </c>
      <c r="U84" s="822" t="s">
        <v>21</v>
      </c>
      <c r="V84" s="822">
        <v>15735</v>
      </c>
      <c r="W84" s="822">
        <v>4721</v>
      </c>
      <c r="X84" s="822">
        <v>10902</v>
      </c>
      <c r="Y84" s="822">
        <v>112</v>
      </c>
      <c r="Z84" s="822">
        <v>15735</v>
      </c>
      <c r="AA84" s="822">
        <v>14335</v>
      </c>
      <c r="AB84" s="822" t="s">
        <v>21</v>
      </c>
      <c r="AC84" s="822">
        <v>1400</v>
      </c>
      <c r="AD84" s="823" t="s">
        <v>21</v>
      </c>
      <c r="AE84" s="790" t="s">
        <v>31</v>
      </c>
      <c r="AF84" s="582" t="s">
        <v>26</v>
      </c>
      <c r="AG84" s="131"/>
      <c r="AH84" s="131"/>
      <c r="AI84" s="131"/>
      <c r="AJ84" s="1905"/>
      <c r="AK84" s="1905"/>
      <c r="AL84" s="1905"/>
      <c r="AM84" s="1905"/>
      <c r="AN84" s="1905"/>
      <c r="AO84" s="1905"/>
      <c r="AP84" s="1905"/>
      <c r="AQ84" s="1905"/>
      <c r="AR84" s="1905"/>
      <c r="AS84" s="1905"/>
      <c r="AT84" s="1905"/>
      <c r="AU84" s="1905"/>
      <c r="AV84" s="1905"/>
    </row>
    <row r="85" spans="1:50" ht="15.75">
      <c r="A85" s="764" t="s">
        <v>26</v>
      </c>
      <c r="B85" s="579" t="s">
        <v>26</v>
      </c>
      <c r="C85" s="1902" t="s">
        <v>168</v>
      </c>
      <c r="D85" s="821">
        <v>1906280</v>
      </c>
      <c r="E85" s="822">
        <v>157510</v>
      </c>
      <c r="F85" s="822">
        <v>1748770</v>
      </c>
      <c r="G85" s="822">
        <v>1550700</v>
      </c>
      <c r="H85" s="822">
        <v>189990</v>
      </c>
      <c r="I85" s="822">
        <v>8080</v>
      </c>
      <c r="J85" s="822">
        <v>1822411</v>
      </c>
      <c r="K85" s="822">
        <v>1059433</v>
      </c>
      <c r="L85" s="822">
        <v>729680</v>
      </c>
      <c r="M85" s="822">
        <v>33298</v>
      </c>
      <c r="N85" s="823">
        <v>83869</v>
      </c>
      <c r="O85" s="790" t="s">
        <v>32</v>
      </c>
      <c r="P85" s="582" t="s">
        <v>26</v>
      </c>
      <c r="Q85" s="764" t="s">
        <v>26</v>
      </c>
      <c r="R85" s="579" t="s">
        <v>26</v>
      </c>
      <c r="S85" s="1902" t="s">
        <v>168</v>
      </c>
      <c r="T85" s="821">
        <v>16897</v>
      </c>
      <c r="U85" s="822" t="s">
        <v>21</v>
      </c>
      <c r="V85" s="822">
        <v>16897</v>
      </c>
      <c r="W85" s="822">
        <v>5232</v>
      </c>
      <c r="X85" s="822">
        <v>11541</v>
      </c>
      <c r="Y85" s="822">
        <v>124</v>
      </c>
      <c r="Z85" s="822">
        <v>16897</v>
      </c>
      <c r="AA85" s="822">
        <v>15543</v>
      </c>
      <c r="AB85" s="822" t="s">
        <v>21</v>
      </c>
      <c r="AC85" s="822">
        <v>1354</v>
      </c>
      <c r="AD85" s="823" t="s">
        <v>21</v>
      </c>
      <c r="AE85" s="790" t="s">
        <v>32</v>
      </c>
      <c r="AF85" s="582" t="s">
        <v>26</v>
      </c>
      <c r="AG85" s="131"/>
      <c r="AH85" s="131"/>
      <c r="AI85" s="131"/>
      <c r="AJ85" s="1905"/>
      <c r="AK85" s="1905"/>
      <c r="AL85" s="1905"/>
      <c r="AM85" s="1905"/>
      <c r="AN85" s="1905"/>
      <c r="AO85" s="1905"/>
      <c r="AP85" s="1905"/>
      <c r="AQ85" s="1905"/>
      <c r="AR85" s="1905"/>
      <c r="AS85" s="1905"/>
      <c r="AT85" s="1905"/>
      <c r="AU85" s="1905"/>
      <c r="AV85" s="1905"/>
    </row>
    <row r="86" spans="1:50" ht="15.75">
      <c r="A86" s="764" t="s">
        <v>26</v>
      </c>
      <c r="B86" s="579" t="s">
        <v>26</v>
      </c>
      <c r="C86" s="1902" t="s">
        <v>169</v>
      </c>
      <c r="D86" s="821">
        <v>1833894</v>
      </c>
      <c r="E86" s="822">
        <v>146962</v>
      </c>
      <c r="F86" s="822">
        <v>1686932</v>
      </c>
      <c r="G86" s="822">
        <v>1482968</v>
      </c>
      <c r="H86" s="822">
        <v>195431</v>
      </c>
      <c r="I86" s="822">
        <v>8533</v>
      </c>
      <c r="J86" s="822">
        <v>1756102</v>
      </c>
      <c r="K86" s="822">
        <v>997751</v>
      </c>
      <c r="L86" s="822">
        <v>728075</v>
      </c>
      <c r="M86" s="822">
        <v>30276</v>
      </c>
      <c r="N86" s="823">
        <v>77792</v>
      </c>
      <c r="O86" s="790" t="s">
        <v>33</v>
      </c>
      <c r="P86" s="582" t="s">
        <v>26</v>
      </c>
      <c r="Q86" s="764" t="s">
        <v>26</v>
      </c>
      <c r="R86" s="579" t="s">
        <v>26</v>
      </c>
      <c r="S86" s="1902" t="s">
        <v>169</v>
      </c>
      <c r="T86" s="821">
        <v>14678</v>
      </c>
      <c r="U86" s="822" t="s">
        <v>21</v>
      </c>
      <c r="V86" s="822">
        <v>14678</v>
      </c>
      <c r="W86" s="822">
        <v>5810</v>
      </c>
      <c r="X86" s="822">
        <v>8868</v>
      </c>
      <c r="Y86" s="822" t="s">
        <v>21</v>
      </c>
      <c r="Z86" s="822">
        <v>14678</v>
      </c>
      <c r="AA86" s="822">
        <v>13325</v>
      </c>
      <c r="AB86" s="822" t="s">
        <v>21</v>
      </c>
      <c r="AC86" s="822">
        <v>1353</v>
      </c>
      <c r="AD86" s="823" t="s">
        <v>21</v>
      </c>
      <c r="AE86" s="790" t="s">
        <v>33</v>
      </c>
      <c r="AF86" s="582" t="s">
        <v>26</v>
      </c>
      <c r="AG86" s="131"/>
      <c r="AH86" s="131"/>
      <c r="AI86" s="131"/>
      <c r="AJ86" s="1905"/>
      <c r="AK86" s="1905"/>
      <c r="AL86" s="1905"/>
      <c r="AM86" s="1905"/>
      <c r="AN86" s="1905"/>
      <c r="AO86" s="1905"/>
      <c r="AP86" s="1905"/>
      <c r="AQ86" s="1905"/>
      <c r="AR86" s="1905"/>
      <c r="AS86" s="1905"/>
      <c r="AT86" s="1905"/>
      <c r="AU86" s="1905"/>
      <c r="AV86" s="1905"/>
    </row>
    <row r="87" spans="1:50" ht="15.75">
      <c r="A87" s="764">
        <v>1</v>
      </c>
      <c r="B87" s="579" t="s">
        <v>2159</v>
      </c>
      <c r="C87" s="1902" t="s">
        <v>2163</v>
      </c>
      <c r="D87" s="821">
        <v>1717941</v>
      </c>
      <c r="E87" s="822">
        <v>134951</v>
      </c>
      <c r="F87" s="822">
        <v>1582990</v>
      </c>
      <c r="G87" s="822">
        <v>1405298</v>
      </c>
      <c r="H87" s="822">
        <v>168977</v>
      </c>
      <c r="I87" s="822">
        <v>8715</v>
      </c>
      <c r="J87" s="822">
        <v>1663010</v>
      </c>
      <c r="K87" s="822">
        <v>890344</v>
      </c>
      <c r="L87" s="822">
        <v>737157</v>
      </c>
      <c r="M87" s="822">
        <v>35509</v>
      </c>
      <c r="N87" s="823">
        <v>54931</v>
      </c>
      <c r="O87" s="790" t="s">
        <v>34</v>
      </c>
      <c r="P87" s="582" t="s">
        <v>26</v>
      </c>
      <c r="Q87" s="764">
        <v>1</v>
      </c>
      <c r="R87" s="579" t="s">
        <v>2159</v>
      </c>
      <c r="S87" s="1902" t="s">
        <v>2163</v>
      </c>
      <c r="T87" s="821">
        <v>14014</v>
      </c>
      <c r="U87" s="822" t="s">
        <v>21</v>
      </c>
      <c r="V87" s="822">
        <v>14014</v>
      </c>
      <c r="W87" s="822">
        <v>6056</v>
      </c>
      <c r="X87" s="822">
        <v>7958</v>
      </c>
      <c r="Y87" s="822" t="s">
        <v>21</v>
      </c>
      <c r="Z87" s="822">
        <v>14014</v>
      </c>
      <c r="AA87" s="822">
        <v>12721</v>
      </c>
      <c r="AB87" s="822" t="s">
        <v>21</v>
      </c>
      <c r="AC87" s="822">
        <v>1293</v>
      </c>
      <c r="AD87" s="823" t="s">
        <v>21</v>
      </c>
      <c r="AE87" s="790" t="s">
        <v>34</v>
      </c>
      <c r="AF87" s="582" t="s">
        <v>26</v>
      </c>
      <c r="AG87" s="131"/>
      <c r="AH87" s="131"/>
      <c r="AI87" s="131"/>
      <c r="AJ87" s="1905"/>
      <c r="AK87" s="1905"/>
      <c r="AL87" s="1905"/>
      <c r="AM87" s="1905"/>
      <c r="AN87" s="1905"/>
      <c r="AO87" s="1905"/>
      <c r="AP87" s="1905"/>
      <c r="AQ87" s="1905"/>
      <c r="AR87" s="1905"/>
      <c r="AS87" s="1905"/>
      <c r="AT87" s="1905"/>
      <c r="AU87" s="1905"/>
      <c r="AV87" s="1905"/>
    </row>
    <row r="88" spans="1:50" ht="15.75">
      <c r="A88" s="764" t="s">
        <v>26</v>
      </c>
      <c r="B88" s="579" t="s">
        <v>26</v>
      </c>
      <c r="C88" s="1902" t="s">
        <v>170</v>
      </c>
      <c r="D88" s="821">
        <v>1652137</v>
      </c>
      <c r="E88" s="822">
        <v>116757</v>
      </c>
      <c r="F88" s="822">
        <v>1535380</v>
      </c>
      <c r="G88" s="822">
        <v>1348740</v>
      </c>
      <c r="H88" s="822">
        <v>178124</v>
      </c>
      <c r="I88" s="822">
        <v>8516</v>
      </c>
      <c r="J88" s="822">
        <v>1602481</v>
      </c>
      <c r="K88" s="822">
        <v>816002</v>
      </c>
      <c r="L88" s="822">
        <v>747823</v>
      </c>
      <c r="M88" s="822">
        <v>38656</v>
      </c>
      <c r="N88" s="823">
        <v>49656</v>
      </c>
      <c r="O88" s="790" t="s">
        <v>35</v>
      </c>
      <c r="P88" s="582" t="s">
        <v>26</v>
      </c>
      <c r="Q88" s="764" t="s">
        <v>26</v>
      </c>
      <c r="R88" s="579" t="s">
        <v>26</v>
      </c>
      <c r="S88" s="1902" t="s">
        <v>170</v>
      </c>
      <c r="T88" s="821">
        <v>13210</v>
      </c>
      <c r="U88" s="822" t="s">
        <v>21</v>
      </c>
      <c r="V88" s="822">
        <v>13210</v>
      </c>
      <c r="W88" s="822">
        <v>5176</v>
      </c>
      <c r="X88" s="822">
        <v>8034</v>
      </c>
      <c r="Y88" s="822" t="s">
        <v>21</v>
      </c>
      <c r="Z88" s="822">
        <v>13210</v>
      </c>
      <c r="AA88" s="822">
        <v>11874</v>
      </c>
      <c r="AB88" s="822" t="s">
        <v>21</v>
      </c>
      <c r="AC88" s="822">
        <v>1336</v>
      </c>
      <c r="AD88" s="823" t="s">
        <v>21</v>
      </c>
      <c r="AE88" s="790" t="s">
        <v>35</v>
      </c>
      <c r="AF88" s="582" t="s">
        <v>26</v>
      </c>
      <c r="AG88" s="131"/>
      <c r="AH88" s="131"/>
      <c r="AI88" s="131"/>
      <c r="AJ88" s="1905"/>
      <c r="AK88" s="1905"/>
      <c r="AL88" s="1905"/>
      <c r="AM88" s="1905"/>
      <c r="AN88" s="1905"/>
      <c r="AO88" s="1905"/>
      <c r="AP88" s="1905"/>
      <c r="AQ88" s="1905"/>
      <c r="AR88" s="1905"/>
      <c r="AS88" s="1905"/>
      <c r="AT88" s="1905"/>
      <c r="AU88" s="1905"/>
      <c r="AV88" s="1905"/>
    </row>
    <row r="89" spans="1:50" ht="15.75">
      <c r="A89" s="764" t="s">
        <v>26</v>
      </c>
      <c r="B89" s="579" t="s">
        <v>26</v>
      </c>
      <c r="C89" s="1902" t="s">
        <v>171</v>
      </c>
      <c r="D89" s="821">
        <v>1842041</v>
      </c>
      <c r="E89" s="822">
        <v>121990</v>
      </c>
      <c r="F89" s="822">
        <v>1720051</v>
      </c>
      <c r="G89" s="822">
        <v>1535850</v>
      </c>
      <c r="H89" s="822">
        <v>175510</v>
      </c>
      <c r="I89" s="822">
        <v>8691</v>
      </c>
      <c r="J89" s="822">
        <v>1772980</v>
      </c>
      <c r="K89" s="822">
        <v>907114</v>
      </c>
      <c r="L89" s="822">
        <v>829881</v>
      </c>
      <c r="M89" s="822">
        <v>35985</v>
      </c>
      <c r="N89" s="823">
        <v>69061</v>
      </c>
      <c r="O89" s="790" t="s">
        <v>36</v>
      </c>
      <c r="P89" s="582" t="s">
        <v>26</v>
      </c>
      <c r="Q89" s="764" t="s">
        <v>26</v>
      </c>
      <c r="R89" s="579" t="s">
        <v>26</v>
      </c>
      <c r="S89" s="1902" t="s">
        <v>171</v>
      </c>
      <c r="T89" s="821">
        <v>12883</v>
      </c>
      <c r="U89" s="822" t="s">
        <v>21</v>
      </c>
      <c r="V89" s="822">
        <v>12883</v>
      </c>
      <c r="W89" s="822">
        <v>5680</v>
      </c>
      <c r="X89" s="822">
        <v>7203</v>
      </c>
      <c r="Y89" s="822" t="s">
        <v>21</v>
      </c>
      <c r="Z89" s="822">
        <v>12883</v>
      </c>
      <c r="AA89" s="822">
        <v>11748</v>
      </c>
      <c r="AB89" s="822" t="s">
        <v>21</v>
      </c>
      <c r="AC89" s="822">
        <v>1135</v>
      </c>
      <c r="AD89" s="823" t="s">
        <v>21</v>
      </c>
      <c r="AE89" s="790" t="s">
        <v>36</v>
      </c>
      <c r="AF89" s="582" t="s">
        <v>26</v>
      </c>
      <c r="AG89" s="131"/>
      <c r="AH89" s="131"/>
      <c r="AI89" s="131"/>
      <c r="AJ89" s="1905"/>
      <c r="AK89" s="1905"/>
      <c r="AL89" s="1905"/>
      <c r="AM89" s="1905"/>
      <c r="AN89" s="1905"/>
      <c r="AO89" s="1905"/>
      <c r="AP89" s="1905"/>
      <c r="AQ89" s="1905"/>
      <c r="AR89" s="1905"/>
      <c r="AS89" s="1905"/>
      <c r="AT89" s="1905"/>
      <c r="AU89" s="1905"/>
      <c r="AV89" s="1905"/>
    </row>
    <row r="90" spans="1:50" ht="15.75">
      <c r="A90" s="764" t="s">
        <v>26</v>
      </c>
      <c r="B90" s="579" t="s">
        <v>26</v>
      </c>
      <c r="C90" s="1902" t="s">
        <v>172</v>
      </c>
      <c r="D90" s="821">
        <v>1883413</v>
      </c>
      <c r="E90" s="822">
        <v>129139</v>
      </c>
      <c r="F90" s="822">
        <v>1754274</v>
      </c>
      <c r="G90" s="822">
        <v>1573902</v>
      </c>
      <c r="H90" s="822">
        <v>171688</v>
      </c>
      <c r="I90" s="822">
        <v>8684</v>
      </c>
      <c r="J90" s="822">
        <v>1821382</v>
      </c>
      <c r="K90" s="822">
        <v>894891</v>
      </c>
      <c r="L90" s="822">
        <v>879722</v>
      </c>
      <c r="M90" s="822">
        <v>46769</v>
      </c>
      <c r="N90" s="823">
        <v>62031</v>
      </c>
      <c r="O90" s="790" t="s">
        <v>37</v>
      </c>
      <c r="P90" s="582" t="s">
        <v>26</v>
      </c>
      <c r="Q90" s="764" t="s">
        <v>26</v>
      </c>
      <c r="R90" s="579" t="s">
        <v>26</v>
      </c>
      <c r="S90" s="1902" t="s">
        <v>172</v>
      </c>
      <c r="T90" s="821">
        <v>12162</v>
      </c>
      <c r="U90" s="822" t="s">
        <v>21</v>
      </c>
      <c r="V90" s="822">
        <v>12162</v>
      </c>
      <c r="W90" s="822">
        <v>5139</v>
      </c>
      <c r="X90" s="822">
        <v>7023</v>
      </c>
      <c r="Y90" s="822" t="s">
        <v>21</v>
      </c>
      <c r="Z90" s="822">
        <v>12162</v>
      </c>
      <c r="AA90" s="822">
        <v>10884</v>
      </c>
      <c r="AB90" s="822" t="s">
        <v>21</v>
      </c>
      <c r="AC90" s="822">
        <v>1278</v>
      </c>
      <c r="AD90" s="823" t="s">
        <v>21</v>
      </c>
      <c r="AE90" s="790" t="s">
        <v>37</v>
      </c>
      <c r="AF90" s="582" t="s">
        <v>26</v>
      </c>
      <c r="AG90" s="131"/>
      <c r="AH90" s="131"/>
      <c r="AI90" s="131"/>
      <c r="AJ90" s="1905"/>
      <c r="AK90" s="1905"/>
      <c r="AL90" s="1905"/>
      <c r="AM90" s="1905"/>
      <c r="AN90" s="1905"/>
      <c r="AO90" s="1905"/>
      <c r="AP90" s="1905"/>
      <c r="AQ90" s="1905"/>
      <c r="AR90" s="1905"/>
      <c r="AS90" s="1905"/>
      <c r="AT90" s="1905"/>
      <c r="AU90" s="1905"/>
      <c r="AV90" s="1905"/>
    </row>
    <row r="91" spans="1:50" ht="15.75">
      <c r="A91" s="764" t="s">
        <v>26</v>
      </c>
      <c r="B91" s="579" t="s">
        <v>26</v>
      </c>
      <c r="C91" s="1902" t="s">
        <v>173</v>
      </c>
      <c r="D91" s="821">
        <v>1752985</v>
      </c>
      <c r="E91" s="822">
        <v>130659</v>
      </c>
      <c r="F91" s="822">
        <v>1622326</v>
      </c>
      <c r="G91" s="822">
        <v>1440594</v>
      </c>
      <c r="H91" s="822">
        <v>173684</v>
      </c>
      <c r="I91" s="822">
        <v>8048</v>
      </c>
      <c r="J91" s="822">
        <v>1684983</v>
      </c>
      <c r="K91" s="822">
        <v>881150</v>
      </c>
      <c r="L91" s="822">
        <v>764845</v>
      </c>
      <c r="M91" s="822">
        <v>38988</v>
      </c>
      <c r="N91" s="823">
        <v>68002</v>
      </c>
      <c r="O91" s="790" t="s">
        <v>38</v>
      </c>
      <c r="P91" s="582" t="s">
        <v>26</v>
      </c>
      <c r="Q91" s="764" t="s">
        <v>26</v>
      </c>
      <c r="R91" s="579" t="s">
        <v>26</v>
      </c>
      <c r="S91" s="1902" t="s">
        <v>173</v>
      </c>
      <c r="T91" s="821">
        <v>12592</v>
      </c>
      <c r="U91" s="822" t="s">
        <v>21</v>
      </c>
      <c r="V91" s="822">
        <v>12592</v>
      </c>
      <c r="W91" s="822">
        <v>6663</v>
      </c>
      <c r="X91" s="822">
        <v>5929</v>
      </c>
      <c r="Y91" s="822" t="s">
        <v>21</v>
      </c>
      <c r="Z91" s="822">
        <v>12592</v>
      </c>
      <c r="AA91" s="822">
        <v>11531</v>
      </c>
      <c r="AB91" s="822" t="s">
        <v>21</v>
      </c>
      <c r="AC91" s="822">
        <v>1061</v>
      </c>
      <c r="AD91" s="823" t="s">
        <v>21</v>
      </c>
      <c r="AE91" s="790" t="s">
        <v>38</v>
      </c>
      <c r="AF91" s="582" t="s">
        <v>26</v>
      </c>
      <c r="AG91" s="131"/>
      <c r="AH91" s="131"/>
      <c r="AI91" s="131"/>
      <c r="AJ91" s="1905"/>
      <c r="AK91" s="1905"/>
      <c r="AL91" s="1905"/>
      <c r="AM91" s="1905"/>
      <c r="AN91" s="1905"/>
      <c r="AO91" s="1905"/>
      <c r="AP91" s="1905"/>
      <c r="AQ91" s="1905"/>
      <c r="AR91" s="1905"/>
      <c r="AS91" s="1905"/>
      <c r="AT91" s="1905"/>
      <c r="AU91" s="1905"/>
      <c r="AV91" s="1905"/>
    </row>
    <row r="92" spans="1:50" ht="15.75">
      <c r="A92" s="764" t="s">
        <v>26</v>
      </c>
      <c r="B92" s="579" t="s">
        <v>26</v>
      </c>
      <c r="C92" s="1902" t="s">
        <v>174</v>
      </c>
      <c r="D92" s="821">
        <v>1666376</v>
      </c>
      <c r="E92" s="822">
        <v>107246</v>
      </c>
      <c r="F92" s="822">
        <v>1559130</v>
      </c>
      <c r="G92" s="822">
        <v>1348769</v>
      </c>
      <c r="H92" s="822">
        <v>201675</v>
      </c>
      <c r="I92" s="822">
        <v>8686</v>
      </c>
      <c r="J92" s="822">
        <v>1642968</v>
      </c>
      <c r="K92" s="822">
        <v>855032</v>
      </c>
      <c r="L92" s="822">
        <v>749887</v>
      </c>
      <c r="M92" s="822">
        <v>38049</v>
      </c>
      <c r="N92" s="823">
        <v>23408</v>
      </c>
      <c r="O92" s="790" t="s">
        <v>39</v>
      </c>
      <c r="P92" s="582" t="s">
        <v>26</v>
      </c>
      <c r="Q92" s="764" t="s">
        <v>26</v>
      </c>
      <c r="R92" s="579" t="s">
        <v>26</v>
      </c>
      <c r="S92" s="1902" t="s">
        <v>174</v>
      </c>
      <c r="T92" s="821">
        <v>13626</v>
      </c>
      <c r="U92" s="822" t="s">
        <v>21</v>
      </c>
      <c r="V92" s="822">
        <v>13626</v>
      </c>
      <c r="W92" s="822">
        <v>11731</v>
      </c>
      <c r="X92" s="822">
        <v>1895</v>
      </c>
      <c r="Y92" s="822" t="s">
        <v>21</v>
      </c>
      <c r="Z92" s="822">
        <v>13626</v>
      </c>
      <c r="AA92" s="822">
        <v>12336</v>
      </c>
      <c r="AB92" s="822" t="s">
        <v>21</v>
      </c>
      <c r="AC92" s="822">
        <v>1290</v>
      </c>
      <c r="AD92" s="823" t="s">
        <v>21</v>
      </c>
      <c r="AE92" s="790" t="s">
        <v>39</v>
      </c>
      <c r="AF92" s="582" t="s">
        <v>26</v>
      </c>
      <c r="AG92" s="131"/>
      <c r="AH92" s="131"/>
      <c r="AI92" s="131"/>
      <c r="AJ92" s="1905"/>
      <c r="AK92" s="1905"/>
      <c r="AL92" s="1905"/>
      <c r="AM92" s="1905"/>
      <c r="AN92" s="1905"/>
      <c r="AO92" s="1905"/>
      <c r="AP92" s="1905"/>
      <c r="AQ92" s="1905"/>
      <c r="AR92" s="1905"/>
      <c r="AS92" s="1905"/>
      <c r="AT92" s="1905"/>
      <c r="AU92" s="1905"/>
      <c r="AV92" s="1905"/>
    </row>
    <row r="93" spans="1:50" ht="15.75">
      <c r="A93" s="764" t="s">
        <v>26</v>
      </c>
      <c r="B93" s="579" t="s">
        <v>26</v>
      </c>
      <c r="C93" s="1902" t="s">
        <v>175</v>
      </c>
      <c r="D93" s="821">
        <v>1679025</v>
      </c>
      <c r="E93" s="822">
        <v>108381</v>
      </c>
      <c r="F93" s="822">
        <v>1570644</v>
      </c>
      <c r="G93" s="822">
        <v>1379346</v>
      </c>
      <c r="H93" s="822">
        <v>182940</v>
      </c>
      <c r="I93" s="822">
        <v>8358</v>
      </c>
      <c r="J93" s="822">
        <v>1649150</v>
      </c>
      <c r="K93" s="822">
        <v>862055</v>
      </c>
      <c r="L93" s="822">
        <v>750287</v>
      </c>
      <c r="M93" s="822">
        <v>36808</v>
      </c>
      <c r="N93" s="823">
        <v>29875</v>
      </c>
      <c r="O93" s="790" t="s">
        <v>40</v>
      </c>
      <c r="P93" s="582" t="s">
        <v>26</v>
      </c>
      <c r="Q93" s="764" t="s">
        <v>26</v>
      </c>
      <c r="R93" s="579" t="s">
        <v>26</v>
      </c>
      <c r="S93" s="1902" t="s">
        <v>175</v>
      </c>
      <c r="T93" s="821">
        <v>13603</v>
      </c>
      <c r="U93" s="822" t="s">
        <v>21</v>
      </c>
      <c r="V93" s="822">
        <v>13603</v>
      </c>
      <c r="W93" s="822">
        <v>5829</v>
      </c>
      <c r="X93" s="822">
        <v>7774</v>
      </c>
      <c r="Y93" s="822" t="s">
        <v>21</v>
      </c>
      <c r="Z93" s="822">
        <v>13603</v>
      </c>
      <c r="AA93" s="822">
        <v>12253</v>
      </c>
      <c r="AB93" s="822" t="s">
        <v>21</v>
      </c>
      <c r="AC93" s="822">
        <v>1350</v>
      </c>
      <c r="AD93" s="823" t="s">
        <v>21</v>
      </c>
      <c r="AE93" s="790" t="s">
        <v>40</v>
      </c>
      <c r="AF93" s="582" t="s">
        <v>26</v>
      </c>
      <c r="AG93" s="131"/>
      <c r="AH93" s="131"/>
      <c r="AI93" s="131"/>
      <c r="AJ93" s="1905"/>
      <c r="AK93" s="1905"/>
      <c r="AL93" s="1905"/>
      <c r="AM93" s="1905"/>
      <c r="AN93" s="1905"/>
      <c r="AO93" s="1905"/>
      <c r="AP93" s="1905"/>
      <c r="AQ93" s="1905"/>
      <c r="AR93" s="1905"/>
      <c r="AS93" s="1905"/>
      <c r="AT93" s="1905"/>
      <c r="AU93" s="1905"/>
      <c r="AV93" s="1905"/>
    </row>
    <row r="94" spans="1:50" ht="15.75">
      <c r="A94" s="1903" t="s">
        <v>26</v>
      </c>
      <c r="B94" s="588" t="s">
        <v>26</v>
      </c>
      <c r="C94" s="1904" t="s">
        <v>176</v>
      </c>
      <c r="D94" s="824">
        <v>1643672</v>
      </c>
      <c r="E94" s="825">
        <v>121387</v>
      </c>
      <c r="F94" s="825">
        <v>1522285</v>
      </c>
      <c r="G94" s="825">
        <v>1304538</v>
      </c>
      <c r="H94" s="825">
        <v>209164</v>
      </c>
      <c r="I94" s="825">
        <v>8583</v>
      </c>
      <c r="J94" s="825">
        <v>1615358</v>
      </c>
      <c r="K94" s="825">
        <v>847381</v>
      </c>
      <c r="L94" s="825">
        <v>730672</v>
      </c>
      <c r="M94" s="825">
        <v>37305</v>
      </c>
      <c r="N94" s="826">
        <v>28314</v>
      </c>
      <c r="O94" s="792" t="s">
        <v>41</v>
      </c>
      <c r="P94" s="591" t="s">
        <v>26</v>
      </c>
      <c r="Q94" s="1903" t="s">
        <v>26</v>
      </c>
      <c r="R94" s="588" t="s">
        <v>26</v>
      </c>
      <c r="S94" s="1904" t="s">
        <v>176</v>
      </c>
      <c r="T94" s="824">
        <v>12924</v>
      </c>
      <c r="U94" s="825" t="s">
        <v>21</v>
      </c>
      <c r="V94" s="825">
        <v>12924</v>
      </c>
      <c r="W94" s="825">
        <v>6188</v>
      </c>
      <c r="X94" s="825">
        <v>6736</v>
      </c>
      <c r="Y94" s="825" t="s">
        <v>21</v>
      </c>
      <c r="Z94" s="825">
        <v>12924</v>
      </c>
      <c r="AA94" s="825">
        <v>11992</v>
      </c>
      <c r="AB94" s="825" t="s">
        <v>21</v>
      </c>
      <c r="AC94" s="825">
        <v>932</v>
      </c>
      <c r="AD94" s="826" t="s">
        <v>21</v>
      </c>
      <c r="AE94" s="792" t="s">
        <v>41</v>
      </c>
      <c r="AF94" s="591" t="s">
        <v>26</v>
      </c>
      <c r="AG94" s="131"/>
      <c r="AH94" s="131"/>
      <c r="AI94" s="131"/>
      <c r="AJ94" s="1905"/>
      <c r="AK94" s="1905"/>
      <c r="AL94" s="1905"/>
      <c r="AM94" s="1905"/>
      <c r="AN94" s="1905"/>
      <c r="AO94" s="1905"/>
      <c r="AP94" s="1905"/>
      <c r="AQ94" s="1905"/>
      <c r="AR94" s="1905"/>
      <c r="AS94" s="1905"/>
      <c r="AT94" s="1905"/>
      <c r="AU94" s="1905"/>
      <c r="AV94" s="1905"/>
    </row>
    <row r="95" spans="1:50" ht="15.75" customHeight="1">
      <c r="A95" s="707"/>
      <c r="B95" s="707"/>
      <c r="C95" s="707"/>
      <c r="D95" s="1905"/>
      <c r="E95" s="1905"/>
      <c r="F95" s="1905"/>
      <c r="G95" s="1905"/>
      <c r="H95" s="1905"/>
      <c r="I95" s="1905"/>
      <c r="J95" s="1905"/>
      <c r="K95" s="1905"/>
      <c r="L95" s="1905"/>
      <c r="M95" s="1905"/>
      <c r="N95" s="1905"/>
      <c r="O95" s="1905"/>
      <c r="P95" s="1905"/>
      <c r="Q95" s="707"/>
      <c r="R95" s="707"/>
      <c r="S95" s="707"/>
      <c r="T95" s="1905"/>
      <c r="U95" s="1905"/>
      <c r="V95" s="1905"/>
      <c r="W95" s="1905"/>
      <c r="X95" s="1905"/>
      <c r="Y95" s="1905"/>
      <c r="Z95" s="1905"/>
      <c r="AA95" s="1905"/>
      <c r="AB95" s="1905"/>
      <c r="AC95" s="1905"/>
      <c r="AD95" s="1905"/>
      <c r="AE95" s="1905"/>
      <c r="AF95" s="1905"/>
      <c r="AG95" s="1905"/>
      <c r="AH95" s="1905"/>
      <c r="AI95" s="1905"/>
      <c r="AJ95" s="1905"/>
      <c r="AK95" s="1905"/>
      <c r="AL95" s="1905"/>
      <c r="AM95" s="1905"/>
    </row>
    <row r="96" spans="1:5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sheetData>
  <mergeCells count="6">
    <mergeCell ref="AU7:AV12"/>
    <mergeCell ref="A7:C12"/>
    <mergeCell ref="O7:P12"/>
    <mergeCell ref="Q7:S12"/>
    <mergeCell ref="AE7:AF12"/>
    <mergeCell ref="AG7:AI12"/>
  </mergeCells>
  <phoneticPr fontId="99"/>
  <printOptions horizontalCentered="1"/>
  <pageMargins left="0.59055118110236227" right="0.59055118110236227" top="0.39370078740157483" bottom="0.39370078740157483" header="0" footer="0"/>
  <pageSetup paperSize="9" scale="60" firstPageNumber="160" pageOrder="overThenDown" orientation="portrait" useFirstPageNumber="1" r:id="rId1"/>
  <headerFooter alignWithMargins="0">
    <oddFooter>&amp;C&amp;"ＭＳ Ｐ明朝,標準"&amp;18－&amp;P－</oddFooter>
  </headerFooter>
  <colBreaks count="5" manualBreakCount="5">
    <brk id="8" max="94" man="1"/>
    <brk id="16" max="94" man="1"/>
    <brk id="24" max="94" man="1"/>
    <brk id="32" max="94" man="1"/>
    <brk id="40" max="94"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W92"/>
  <sheetViews>
    <sheetView zoomScaleNormal="100" zoomScaleSheetLayoutView="80" workbookViewId="0"/>
  </sheetViews>
  <sheetFormatPr defaultColWidth="8" defaultRowHeight="12"/>
  <cols>
    <col min="1" max="1" width="27.125" style="897" customWidth="1"/>
    <col min="2" max="2" width="10.625" style="897" customWidth="1"/>
    <col min="3" max="5" width="13.5" style="897" customWidth="1"/>
    <col min="6" max="6" width="13.625" style="897" customWidth="1"/>
    <col min="7" max="7" width="13.5" style="897" customWidth="1"/>
    <col min="8" max="9" width="12" style="897" customWidth="1"/>
    <col min="10" max="10" width="13.625" style="897" customWidth="1"/>
    <col min="11" max="19" width="12.625" style="897" customWidth="1"/>
    <col min="20" max="21" width="32.5" style="897" customWidth="1"/>
    <col min="22" max="16384" width="8" style="897"/>
  </cols>
  <sheetData>
    <row r="1" spans="1:23" s="834" customFormat="1" ht="15" customHeight="1">
      <c r="A1" s="2225" t="s">
        <v>631</v>
      </c>
      <c r="B1" s="833"/>
      <c r="T1" s="2226" t="s">
        <v>631</v>
      </c>
    </row>
    <row r="2" spans="1:23" s="834" customFormat="1" ht="15" customHeight="1">
      <c r="A2" s="2730">
        <v>43800</v>
      </c>
      <c r="B2" s="2730"/>
      <c r="C2" s="2731">
        <v>43800</v>
      </c>
      <c r="D2" s="2731"/>
      <c r="E2" s="2731"/>
      <c r="F2" s="2731"/>
      <c r="P2" s="2732">
        <v>43800</v>
      </c>
      <c r="Q2" s="2732"/>
      <c r="R2" s="2732"/>
      <c r="S2" s="2733">
        <v>43800</v>
      </c>
      <c r="T2" s="2733"/>
      <c r="U2" s="1684"/>
      <c r="V2" s="1684"/>
      <c r="W2" s="1684"/>
    </row>
    <row r="3" spans="1:23" s="834" customFormat="1" ht="12.75" customHeight="1">
      <c r="B3" s="833"/>
    </row>
    <row r="4" spans="1:23" s="834" customFormat="1" ht="12" customHeight="1">
      <c r="B4" s="833"/>
      <c r="G4" s="1275"/>
      <c r="I4" s="1276"/>
    </row>
    <row r="5" spans="1:23" s="834" customFormat="1" ht="26.25">
      <c r="A5" s="835" t="s">
        <v>275</v>
      </c>
      <c r="B5" s="836"/>
      <c r="C5" s="836"/>
      <c r="D5" s="837" t="s">
        <v>1286</v>
      </c>
      <c r="E5" s="838"/>
      <c r="F5" s="838"/>
      <c r="K5" s="1685"/>
      <c r="L5" s="1685"/>
      <c r="M5" s="1685"/>
      <c r="N5" s="1685"/>
      <c r="O5" s="1686"/>
      <c r="P5" s="1686"/>
      <c r="Q5" s="1686"/>
    </row>
    <row r="6" spans="1:23" s="834" customFormat="1" ht="9.9499999999999993" customHeight="1">
      <c r="A6" s="839"/>
      <c r="B6" s="836"/>
      <c r="C6" s="836"/>
      <c r="D6" s="837"/>
      <c r="E6" s="838"/>
      <c r="F6" s="838"/>
    </row>
    <row r="7" spans="1:23" s="834" customFormat="1" ht="22.5">
      <c r="A7" s="2734">
        <v>43800</v>
      </c>
      <c r="B7" s="2734"/>
      <c r="C7" s="2734"/>
      <c r="D7" s="2734"/>
      <c r="E7" s="2734"/>
      <c r="F7" s="1687" t="s">
        <v>1287</v>
      </c>
      <c r="G7" s="1887"/>
      <c r="H7" s="1887"/>
      <c r="I7" s="1887"/>
      <c r="J7" s="1887"/>
      <c r="K7" s="2735">
        <v>43800</v>
      </c>
      <c r="L7" s="2735"/>
      <c r="M7" s="1686"/>
      <c r="N7" s="1688"/>
      <c r="O7" s="1688"/>
      <c r="P7" s="1688"/>
      <c r="Q7" s="1688"/>
      <c r="R7" s="1688"/>
    </row>
    <row r="8" spans="1:23" s="834" customFormat="1" ht="12" customHeight="1">
      <c r="A8" s="833"/>
      <c r="B8" s="833"/>
      <c r="U8" s="263"/>
      <c r="V8" s="263"/>
    </row>
    <row r="9" spans="1:23" s="834" customFormat="1" ht="18.75">
      <c r="A9" s="840" t="s">
        <v>276</v>
      </c>
      <c r="B9" s="841"/>
      <c r="C9" s="2736" t="s">
        <v>741</v>
      </c>
      <c r="D9" s="2736"/>
      <c r="E9" s="2736"/>
      <c r="F9" s="2736"/>
      <c r="G9" s="2736"/>
      <c r="H9" s="842"/>
      <c r="I9" s="842"/>
      <c r="J9" s="842"/>
      <c r="K9" s="833"/>
      <c r="L9" s="833"/>
      <c r="M9" s="833"/>
      <c r="N9" s="833"/>
      <c r="O9" s="833"/>
      <c r="P9" s="842"/>
      <c r="Q9" s="842"/>
      <c r="R9" s="842"/>
      <c r="S9" s="842"/>
      <c r="T9" s="842"/>
      <c r="U9" s="263"/>
      <c r="V9" s="263"/>
    </row>
    <row r="10" spans="1:23" s="834" customFormat="1" ht="6" customHeight="1">
      <c r="A10" s="843"/>
      <c r="B10" s="844"/>
      <c r="C10" s="844"/>
      <c r="D10" s="844"/>
      <c r="E10" s="844"/>
      <c r="F10" s="844"/>
      <c r="G10" s="844"/>
      <c r="H10" s="844"/>
      <c r="I10" s="844"/>
      <c r="J10" s="842"/>
      <c r="K10" s="844"/>
      <c r="L10" s="844"/>
      <c r="M10" s="844"/>
      <c r="N10" s="844"/>
      <c r="O10" s="844"/>
      <c r="P10" s="844"/>
      <c r="Q10" s="844"/>
      <c r="R10" s="844"/>
      <c r="S10" s="844"/>
      <c r="T10" s="844"/>
      <c r="U10" s="263"/>
      <c r="V10" s="263"/>
    </row>
    <row r="11" spans="1:23" s="834" customFormat="1" ht="20.25" customHeight="1">
      <c r="A11" s="845"/>
      <c r="B11" s="846"/>
      <c r="C11" s="847" t="s">
        <v>277</v>
      </c>
      <c r="D11" s="848" t="s">
        <v>747</v>
      </c>
      <c r="E11" s="849" t="s">
        <v>1288</v>
      </c>
      <c r="F11" s="848"/>
      <c r="G11" s="848"/>
      <c r="H11" s="848"/>
      <c r="I11" s="848"/>
      <c r="J11" s="850" t="s">
        <v>278</v>
      </c>
      <c r="K11" s="851" t="s">
        <v>1289</v>
      </c>
      <c r="L11" s="849" t="s">
        <v>1290</v>
      </c>
      <c r="M11" s="852"/>
      <c r="N11" s="860" t="s">
        <v>279</v>
      </c>
      <c r="O11" s="853" t="s">
        <v>760</v>
      </c>
      <c r="P11" s="852"/>
      <c r="Q11" s="860" t="s">
        <v>280</v>
      </c>
      <c r="R11" s="853" t="s">
        <v>1223</v>
      </c>
      <c r="S11" s="852"/>
      <c r="T11" s="846"/>
      <c r="U11" s="842"/>
      <c r="V11" s="842"/>
    </row>
    <row r="12" spans="1:23" s="834" customFormat="1" ht="15.75">
      <c r="A12" s="854"/>
      <c r="B12" s="855" t="s">
        <v>281</v>
      </c>
      <c r="C12" s="847" t="s">
        <v>282</v>
      </c>
      <c r="D12" s="2227" t="s">
        <v>1768</v>
      </c>
      <c r="E12" s="856" t="s">
        <v>1769</v>
      </c>
      <c r="F12" s="857"/>
      <c r="G12" s="858"/>
      <c r="H12" s="859" t="s">
        <v>283</v>
      </c>
      <c r="I12" s="855" t="s">
        <v>284</v>
      </c>
      <c r="J12" s="847" t="s">
        <v>285</v>
      </c>
      <c r="K12" s="859" t="s">
        <v>278</v>
      </c>
      <c r="L12" s="855" t="s">
        <v>284</v>
      </c>
      <c r="M12" s="855" t="s">
        <v>284</v>
      </c>
      <c r="N12" s="847" t="s">
        <v>285</v>
      </c>
      <c r="O12" s="859" t="s">
        <v>279</v>
      </c>
      <c r="P12" s="855" t="s">
        <v>284</v>
      </c>
      <c r="Q12" s="860" t="s">
        <v>286</v>
      </c>
      <c r="R12" s="861" t="s">
        <v>280</v>
      </c>
      <c r="S12" s="855" t="s">
        <v>284</v>
      </c>
      <c r="T12" s="862"/>
      <c r="U12" s="842"/>
      <c r="V12" s="842"/>
    </row>
    <row r="13" spans="1:23" s="834" customFormat="1" ht="15.75">
      <c r="A13" s="863" t="s">
        <v>287</v>
      </c>
      <c r="B13" s="864"/>
      <c r="C13" s="847"/>
      <c r="D13" s="2228" t="s">
        <v>1770</v>
      </c>
      <c r="E13" s="859" t="s">
        <v>1771</v>
      </c>
      <c r="F13" s="859" t="s">
        <v>288</v>
      </c>
      <c r="G13" s="859" t="s">
        <v>289</v>
      </c>
      <c r="H13" s="855" t="s">
        <v>290</v>
      </c>
      <c r="I13" s="855" t="s">
        <v>291</v>
      </c>
      <c r="J13" s="847"/>
      <c r="K13" s="859"/>
      <c r="L13" s="859" t="s">
        <v>292</v>
      </c>
      <c r="M13" s="855" t="s">
        <v>291</v>
      </c>
      <c r="N13" s="847"/>
      <c r="O13" s="859"/>
      <c r="P13" s="859" t="s">
        <v>291</v>
      </c>
      <c r="Q13" s="860"/>
      <c r="R13" s="867"/>
      <c r="S13" s="859" t="s">
        <v>291</v>
      </c>
      <c r="T13" s="868" t="s">
        <v>1772</v>
      </c>
      <c r="U13" s="842"/>
      <c r="V13" s="842"/>
    </row>
    <row r="14" spans="1:23" s="834" customFormat="1" ht="15">
      <c r="A14" s="845"/>
      <c r="B14" s="864" t="s">
        <v>1773</v>
      </c>
      <c r="C14" s="864"/>
      <c r="D14" s="859"/>
      <c r="E14" s="869" t="s">
        <v>1291</v>
      </c>
      <c r="F14" s="869" t="s">
        <v>1774</v>
      </c>
      <c r="G14" s="869" t="s">
        <v>1292</v>
      </c>
      <c r="H14" s="1689" t="s">
        <v>1775</v>
      </c>
      <c r="I14" s="864" t="s">
        <v>1751</v>
      </c>
      <c r="J14" s="865"/>
      <c r="K14" s="870" t="s">
        <v>1776</v>
      </c>
      <c r="L14" s="870" t="s">
        <v>910</v>
      </c>
      <c r="M14" s="864" t="s">
        <v>1751</v>
      </c>
      <c r="N14" s="864"/>
      <c r="O14" s="870" t="s">
        <v>1777</v>
      </c>
      <c r="P14" s="864" t="s">
        <v>1751</v>
      </c>
      <c r="Q14" s="871"/>
      <c r="R14" s="864" t="s">
        <v>1778</v>
      </c>
      <c r="S14" s="864" t="s">
        <v>1751</v>
      </c>
      <c r="T14" s="862"/>
      <c r="U14" s="842"/>
      <c r="V14" s="842"/>
    </row>
    <row r="15" spans="1:23" s="834" customFormat="1" ht="15">
      <c r="A15" s="857"/>
      <c r="B15" s="872"/>
      <c r="C15" s="862"/>
      <c r="D15" s="866"/>
      <c r="E15" s="1690"/>
      <c r="F15" s="1690"/>
      <c r="G15" s="1690"/>
      <c r="H15" s="1691" t="s">
        <v>1779</v>
      </c>
      <c r="I15" s="862"/>
      <c r="J15" s="865"/>
      <c r="K15" s="864" t="s">
        <v>911</v>
      </c>
      <c r="L15" s="870"/>
      <c r="M15" s="864"/>
      <c r="N15" s="864"/>
      <c r="O15" s="873"/>
      <c r="P15" s="862"/>
      <c r="Q15" s="871"/>
      <c r="R15" s="864"/>
      <c r="S15" s="864"/>
      <c r="T15" s="874"/>
      <c r="U15" s="842"/>
      <c r="V15" s="842"/>
    </row>
    <row r="16" spans="1:23" ht="18" customHeight="1">
      <c r="A16" s="875" t="s">
        <v>293</v>
      </c>
      <c r="B16" s="876" t="s">
        <v>750</v>
      </c>
      <c r="C16" s="66">
        <v>7598080</v>
      </c>
      <c r="D16" s="2446">
        <v>7474424</v>
      </c>
      <c r="E16" s="2447">
        <v>2457837</v>
      </c>
      <c r="F16" s="2447">
        <v>3338571</v>
      </c>
      <c r="G16" s="2447">
        <v>1678016</v>
      </c>
      <c r="H16" s="2446">
        <v>30952</v>
      </c>
      <c r="I16" s="2446">
        <v>92705</v>
      </c>
      <c r="J16" s="2446">
        <v>1404767</v>
      </c>
      <c r="K16" s="2446">
        <v>467433</v>
      </c>
      <c r="L16" s="2446">
        <v>7939</v>
      </c>
      <c r="M16" s="2446">
        <v>929395</v>
      </c>
      <c r="N16" s="2446">
        <v>12107217</v>
      </c>
      <c r="O16" s="2446">
        <v>12002769</v>
      </c>
      <c r="P16" s="2446">
        <v>104448</v>
      </c>
      <c r="Q16" s="2446">
        <v>570562</v>
      </c>
      <c r="R16" s="2446">
        <v>556759</v>
      </c>
      <c r="S16" s="207">
        <v>13804</v>
      </c>
      <c r="T16" s="877" t="s">
        <v>728</v>
      </c>
      <c r="U16" s="1692"/>
      <c r="V16" s="1692"/>
    </row>
    <row r="17" spans="1:22" ht="15.95" customHeight="1">
      <c r="A17" s="875"/>
      <c r="B17" s="878"/>
      <c r="C17" s="75"/>
      <c r="D17" s="2447"/>
      <c r="E17" s="2447"/>
      <c r="F17" s="2447"/>
      <c r="G17" s="2447"/>
      <c r="H17" s="2447"/>
      <c r="I17" s="2447"/>
      <c r="J17" s="2447"/>
      <c r="K17" s="2447"/>
      <c r="L17" s="2447"/>
      <c r="M17" s="2447"/>
      <c r="N17" s="2447"/>
      <c r="O17" s="2447"/>
      <c r="P17" s="2447"/>
      <c r="Q17" s="2447"/>
      <c r="R17" s="2447"/>
      <c r="S17" s="214"/>
      <c r="T17" s="877" t="s">
        <v>740</v>
      </c>
      <c r="U17" s="1692"/>
      <c r="V17" s="1692"/>
    </row>
    <row r="18" spans="1:22" ht="15.95" customHeight="1">
      <c r="A18" s="875" t="s">
        <v>294</v>
      </c>
      <c r="B18" s="879" t="s">
        <v>912</v>
      </c>
      <c r="C18" s="75">
        <v>337668</v>
      </c>
      <c r="D18" s="2447">
        <v>326190</v>
      </c>
      <c r="E18" s="2447">
        <v>285940</v>
      </c>
      <c r="F18" s="2447">
        <v>37165</v>
      </c>
      <c r="G18" s="2447">
        <v>3085</v>
      </c>
      <c r="H18" s="2447">
        <v>7316</v>
      </c>
      <c r="I18" s="2447">
        <v>4161</v>
      </c>
      <c r="J18" s="2447">
        <v>47276</v>
      </c>
      <c r="K18" s="2447">
        <v>11565</v>
      </c>
      <c r="L18" s="2447">
        <v>159</v>
      </c>
      <c r="M18" s="2447">
        <v>35552</v>
      </c>
      <c r="N18" s="2447">
        <v>7572085</v>
      </c>
      <c r="O18" s="2447">
        <v>7571193</v>
      </c>
      <c r="P18" s="2447">
        <v>892</v>
      </c>
      <c r="Q18" s="2447">
        <v>62805</v>
      </c>
      <c r="R18" s="2447">
        <v>61678</v>
      </c>
      <c r="S18" s="214">
        <v>1127</v>
      </c>
      <c r="T18" s="877" t="s">
        <v>913</v>
      </c>
      <c r="U18" s="1692"/>
      <c r="V18" s="1692"/>
    </row>
    <row r="19" spans="1:22" ht="15.95" customHeight="1">
      <c r="A19" s="880"/>
      <c r="B19" s="878"/>
      <c r="C19" s="75"/>
      <c r="D19" s="2447"/>
      <c r="E19" s="2447"/>
      <c r="F19" s="2447"/>
      <c r="G19" s="2447"/>
      <c r="H19" s="2447"/>
      <c r="I19" s="2447"/>
      <c r="J19" s="2447"/>
      <c r="K19" s="2447"/>
      <c r="L19" s="2447"/>
      <c r="M19" s="2447"/>
      <c r="N19" s="2447"/>
      <c r="O19" s="2447"/>
      <c r="P19" s="2447"/>
      <c r="Q19" s="2447"/>
      <c r="R19" s="2447"/>
      <c r="S19" s="214"/>
      <c r="T19" s="877" t="s">
        <v>1421</v>
      </c>
      <c r="U19" s="1692"/>
      <c r="V19" s="1692"/>
    </row>
    <row r="20" spans="1:22" ht="15.95" customHeight="1">
      <c r="A20" s="881" t="s">
        <v>739</v>
      </c>
      <c r="B20" s="879" t="s">
        <v>912</v>
      </c>
      <c r="C20" s="82">
        <v>68</v>
      </c>
      <c r="D20" s="2448">
        <v>47</v>
      </c>
      <c r="E20" s="2448">
        <v>16</v>
      </c>
      <c r="F20" s="2448">
        <v>31</v>
      </c>
      <c r="G20" s="2448" t="s">
        <v>21</v>
      </c>
      <c r="H20" s="2448" t="s">
        <v>21</v>
      </c>
      <c r="I20" s="2448">
        <v>21</v>
      </c>
      <c r="J20" s="2448">
        <v>84</v>
      </c>
      <c r="K20" s="2448">
        <v>12</v>
      </c>
      <c r="L20" s="2448" t="s">
        <v>21</v>
      </c>
      <c r="M20" s="2448">
        <v>72</v>
      </c>
      <c r="N20" s="2448">
        <v>247</v>
      </c>
      <c r="O20" s="2448">
        <v>200</v>
      </c>
      <c r="P20" s="2448">
        <v>47</v>
      </c>
      <c r="Q20" s="2448" t="s">
        <v>21</v>
      </c>
      <c r="R20" s="2448" t="s">
        <v>21</v>
      </c>
      <c r="S20" s="217" t="s">
        <v>21</v>
      </c>
      <c r="T20" s="882" t="s">
        <v>720</v>
      </c>
      <c r="U20" s="1692"/>
      <c r="V20" s="1692"/>
    </row>
    <row r="21" spans="1:22" ht="15.95" customHeight="1">
      <c r="A21" s="881" t="s">
        <v>742</v>
      </c>
      <c r="B21" s="879" t="s">
        <v>912</v>
      </c>
      <c r="C21" s="82" t="s">
        <v>21</v>
      </c>
      <c r="D21" s="2448" t="s">
        <v>21</v>
      </c>
      <c r="E21" s="2448" t="s">
        <v>21</v>
      </c>
      <c r="F21" s="2448" t="s">
        <v>21</v>
      </c>
      <c r="G21" s="2448" t="s">
        <v>21</v>
      </c>
      <c r="H21" s="2448" t="s">
        <v>21</v>
      </c>
      <c r="I21" s="2448" t="s">
        <v>21</v>
      </c>
      <c r="J21" s="2448" t="s">
        <v>21</v>
      </c>
      <c r="K21" s="2448" t="s">
        <v>21</v>
      </c>
      <c r="L21" s="2448" t="s">
        <v>21</v>
      </c>
      <c r="M21" s="2448" t="s">
        <v>21</v>
      </c>
      <c r="N21" s="2448">
        <v>143737</v>
      </c>
      <c r="O21" s="2448">
        <v>143737</v>
      </c>
      <c r="P21" s="2448" t="s">
        <v>21</v>
      </c>
      <c r="Q21" s="2448" t="s">
        <v>21</v>
      </c>
      <c r="R21" s="2448" t="s">
        <v>21</v>
      </c>
      <c r="S21" s="217" t="s">
        <v>21</v>
      </c>
      <c r="T21" s="882" t="s">
        <v>1414</v>
      </c>
      <c r="U21" s="1692"/>
      <c r="V21" s="1692"/>
    </row>
    <row r="22" spans="1:22" ht="15.95" customHeight="1">
      <c r="A22" s="881" t="s">
        <v>295</v>
      </c>
      <c r="B22" s="879" t="s">
        <v>912</v>
      </c>
      <c r="C22" s="82">
        <v>5182</v>
      </c>
      <c r="D22" s="2448">
        <v>4518</v>
      </c>
      <c r="E22" s="2448">
        <v>249</v>
      </c>
      <c r="F22" s="2448">
        <v>4203</v>
      </c>
      <c r="G22" s="2448">
        <v>66</v>
      </c>
      <c r="H22" s="2448">
        <v>461</v>
      </c>
      <c r="I22" s="2448">
        <v>203</v>
      </c>
      <c r="J22" s="2448">
        <v>1796</v>
      </c>
      <c r="K22" s="2448">
        <v>742</v>
      </c>
      <c r="L22" s="2448" t="s">
        <v>21</v>
      </c>
      <c r="M22" s="2448">
        <v>1054</v>
      </c>
      <c r="N22" s="2448">
        <v>553</v>
      </c>
      <c r="O22" s="2448">
        <v>513</v>
      </c>
      <c r="P22" s="2448">
        <v>40</v>
      </c>
      <c r="Q22" s="2448">
        <v>119</v>
      </c>
      <c r="R22" s="2448">
        <v>95</v>
      </c>
      <c r="S22" s="217">
        <v>24</v>
      </c>
      <c r="T22" s="882" t="s">
        <v>719</v>
      </c>
      <c r="U22" s="1692"/>
      <c r="V22" s="1692"/>
    </row>
    <row r="23" spans="1:22" ht="15.95" customHeight="1">
      <c r="A23" s="881" t="s">
        <v>296</v>
      </c>
      <c r="B23" s="879" t="s">
        <v>912</v>
      </c>
      <c r="C23" s="82">
        <v>3434</v>
      </c>
      <c r="D23" s="2448">
        <v>3093</v>
      </c>
      <c r="E23" s="2448">
        <v>1673</v>
      </c>
      <c r="F23" s="2448">
        <v>838</v>
      </c>
      <c r="G23" s="2448">
        <v>582</v>
      </c>
      <c r="H23" s="2448">
        <v>87</v>
      </c>
      <c r="I23" s="2448">
        <v>254</v>
      </c>
      <c r="J23" s="2448">
        <v>87</v>
      </c>
      <c r="K23" s="2448">
        <v>24</v>
      </c>
      <c r="L23" s="2448" t="s">
        <v>21</v>
      </c>
      <c r="M23" s="2448">
        <v>63</v>
      </c>
      <c r="N23" s="2448">
        <v>1748</v>
      </c>
      <c r="O23" s="2448">
        <v>1354</v>
      </c>
      <c r="P23" s="2448">
        <v>394</v>
      </c>
      <c r="Q23" s="2448">
        <v>34</v>
      </c>
      <c r="R23" s="2448">
        <v>34</v>
      </c>
      <c r="S23" s="217" t="s">
        <v>21</v>
      </c>
      <c r="T23" s="882" t="s">
        <v>1780</v>
      </c>
      <c r="U23" s="1692"/>
      <c r="V23" s="1692"/>
    </row>
    <row r="24" spans="1:22" ht="15.95" customHeight="1">
      <c r="A24" s="881" t="s">
        <v>297</v>
      </c>
      <c r="B24" s="879" t="s">
        <v>912</v>
      </c>
      <c r="C24" s="82">
        <v>237733</v>
      </c>
      <c r="D24" s="2448">
        <v>227914</v>
      </c>
      <c r="E24" s="2448">
        <v>219788</v>
      </c>
      <c r="F24" s="2448">
        <v>6209</v>
      </c>
      <c r="G24" s="2448">
        <v>1917</v>
      </c>
      <c r="H24" s="2448">
        <v>6236</v>
      </c>
      <c r="I24" s="2448">
        <v>3583</v>
      </c>
      <c r="J24" s="2448">
        <v>38208</v>
      </c>
      <c r="K24" s="2448">
        <v>9883</v>
      </c>
      <c r="L24" s="2448" t="s">
        <v>21</v>
      </c>
      <c r="M24" s="2448">
        <v>28325</v>
      </c>
      <c r="N24" s="2448">
        <v>239041</v>
      </c>
      <c r="O24" s="2448">
        <v>239009</v>
      </c>
      <c r="P24" s="2448">
        <v>32</v>
      </c>
      <c r="Q24" s="2448">
        <v>51762</v>
      </c>
      <c r="R24" s="2448">
        <v>50669</v>
      </c>
      <c r="S24" s="217">
        <v>1093</v>
      </c>
      <c r="T24" s="505" t="s">
        <v>1781</v>
      </c>
    </row>
    <row r="25" spans="1:22" ht="15.95" customHeight="1">
      <c r="A25" s="1693" t="s">
        <v>607</v>
      </c>
      <c r="B25" s="879" t="s">
        <v>912</v>
      </c>
      <c r="C25" s="82">
        <v>7193</v>
      </c>
      <c r="D25" s="2448">
        <v>3543</v>
      </c>
      <c r="E25" s="2448">
        <v>677</v>
      </c>
      <c r="F25" s="2448">
        <v>1834</v>
      </c>
      <c r="G25" s="2448">
        <v>1032</v>
      </c>
      <c r="H25" s="2448">
        <v>67</v>
      </c>
      <c r="I25" s="2448">
        <v>3583</v>
      </c>
      <c r="J25" s="2448">
        <v>5936</v>
      </c>
      <c r="K25" s="2448">
        <v>262</v>
      </c>
      <c r="L25" s="2448" t="s">
        <v>21</v>
      </c>
      <c r="M25" s="2448">
        <v>5674</v>
      </c>
      <c r="N25" s="2448">
        <v>6767</v>
      </c>
      <c r="O25" s="2448">
        <v>6735</v>
      </c>
      <c r="P25" s="2448">
        <v>32</v>
      </c>
      <c r="Q25" s="2448">
        <v>3686</v>
      </c>
      <c r="R25" s="2448">
        <v>2593</v>
      </c>
      <c r="S25" s="217">
        <v>1093</v>
      </c>
      <c r="T25" s="505" t="s">
        <v>1782</v>
      </c>
    </row>
    <row r="26" spans="1:22" ht="15.95" customHeight="1">
      <c r="A26" s="1693" t="s">
        <v>608</v>
      </c>
      <c r="B26" s="879" t="s">
        <v>912</v>
      </c>
      <c r="C26" s="82">
        <v>230540</v>
      </c>
      <c r="D26" s="2448">
        <v>224371</v>
      </c>
      <c r="E26" s="2448">
        <v>219111</v>
      </c>
      <c r="F26" s="2448">
        <v>4375</v>
      </c>
      <c r="G26" s="2448">
        <v>885</v>
      </c>
      <c r="H26" s="2448">
        <v>6169</v>
      </c>
      <c r="I26" s="2448" t="s">
        <v>21</v>
      </c>
      <c r="J26" s="2448">
        <v>32272</v>
      </c>
      <c r="K26" s="2448">
        <v>9621</v>
      </c>
      <c r="L26" s="2448" t="s">
        <v>21</v>
      </c>
      <c r="M26" s="2448">
        <v>22651</v>
      </c>
      <c r="N26" s="2448">
        <v>232274</v>
      </c>
      <c r="O26" s="2448">
        <v>232274</v>
      </c>
      <c r="P26" s="2448" t="s">
        <v>21</v>
      </c>
      <c r="Q26" s="2448">
        <v>48076</v>
      </c>
      <c r="R26" s="2448">
        <v>48076</v>
      </c>
      <c r="S26" s="217" t="s">
        <v>21</v>
      </c>
      <c r="T26" s="505" t="s">
        <v>1783</v>
      </c>
    </row>
    <row r="27" spans="1:22" ht="15.95" customHeight="1">
      <c r="A27" s="881" t="s">
        <v>300</v>
      </c>
      <c r="B27" s="879" t="s">
        <v>912</v>
      </c>
      <c r="C27" s="82">
        <v>12595</v>
      </c>
      <c r="D27" s="2448">
        <v>12595</v>
      </c>
      <c r="E27" s="2448">
        <v>12595</v>
      </c>
      <c r="F27" s="2448" t="s">
        <v>21</v>
      </c>
      <c r="G27" s="2448" t="s">
        <v>21</v>
      </c>
      <c r="H27" s="2448" t="s">
        <v>21</v>
      </c>
      <c r="I27" s="2448" t="s">
        <v>21</v>
      </c>
      <c r="J27" s="2448" t="s">
        <v>21</v>
      </c>
      <c r="K27" s="2448" t="s">
        <v>21</v>
      </c>
      <c r="L27" s="2448" t="s">
        <v>21</v>
      </c>
      <c r="M27" s="2448" t="s">
        <v>21</v>
      </c>
      <c r="N27" s="2448" t="s">
        <v>21</v>
      </c>
      <c r="O27" s="2448" t="s">
        <v>21</v>
      </c>
      <c r="P27" s="2448" t="s">
        <v>21</v>
      </c>
      <c r="Q27" s="2448" t="s">
        <v>21</v>
      </c>
      <c r="R27" s="2448" t="s">
        <v>21</v>
      </c>
      <c r="S27" s="217" t="s">
        <v>21</v>
      </c>
      <c r="T27" s="883" t="s">
        <v>1181</v>
      </c>
    </row>
    <row r="28" spans="1:22" ht="15.95" customHeight="1">
      <c r="A28" s="881" t="s">
        <v>301</v>
      </c>
      <c r="B28" s="884" t="s">
        <v>1212</v>
      </c>
      <c r="C28" s="82">
        <v>16701</v>
      </c>
      <c r="D28" s="2448">
        <v>16602</v>
      </c>
      <c r="E28" s="2448">
        <v>112</v>
      </c>
      <c r="F28" s="2448">
        <v>16273</v>
      </c>
      <c r="G28" s="2448">
        <v>217</v>
      </c>
      <c r="H28" s="2448">
        <v>36</v>
      </c>
      <c r="I28" s="2448">
        <v>63</v>
      </c>
      <c r="J28" s="2448">
        <v>3409</v>
      </c>
      <c r="K28" s="2448">
        <v>111</v>
      </c>
      <c r="L28" s="2448">
        <v>121</v>
      </c>
      <c r="M28" s="2448">
        <v>3177</v>
      </c>
      <c r="N28" s="2448">
        <v>261786</v>
      </c>
      <c r="O28" s="2448">
        <v>261786</v>
      </c>
      <c r="P28" s="2448" t="s">
        <v>21</v>
      </c>
      <c r="Q28" s="2448">
        <v>1825</v>
      </c>
      <c r="R28" s="2448">
        <v>1825</v>
      </c>
      <c r="S28" s="217" t="s">
        <v>21</v>
      </c>
      <c r="T28" s="882" t="s">
        <v>1234</v>
      </c>
    </row>
    <row r="29" spans="1:22" ht="18" customHeight="1">
      <c r="A29" s="881" t="s">
        <v>302</v>
      </c>
      <c r="B29" s="1694" t="s">
        <v>738</v>
      </c>
      <c r="C29" s="82" t="s">
        <v>21</v>
      </c>
      <c r="D29" s="2448" t="s">
        <v>21</v>
      </c>
      <c r="E29" s="2448" t="s">
        <v>21</v>
      </c>
      <c r="F29" s="2448" t="s">
        <v>21</v>
      </c>
      <c r="G29" s="2448" t="s">
        <v>21</v>
      </c>
      <c r="H29" s="2448" t="s">
        <v>21</v>
      </c>
      <c r="I29" s="2448" t="s">
        <v>21</v>
      </c>
      <c r="J29" s="2448" t="s">
        <v>21</v>
      </c>
      <c r="K29" s="2448" t="s">
        <v>21</v>
      </c>
      <c r="L29" s="2448" t="s">
        <v>21</v>
      </c>
      <c r="M29" s="2448" t="s">
        <v>21</v>
      </c>
      <c r="N29" s="2448">
        <v>5897991</v>
      </c>
      <c r="O29" s="2448">
        <v>5897650</v>
      </c>
      <c r="P29" s="2448">
        <v>341</v>
      </c>
      <c r="Q29" s="2448" t="s">
        <v>21</v>
      </c>
      <c r="R29" s="2448" t="s">
        <v>21</v>
      </c>
      <c r="S29" s="217" t="s">
        <v>21</v>
      </c>
      <c r="T29" s="883" t="s">
        <v>1235</v>
      </c>
    </row>
    <row r="30" spans="1:22" ht="15.95" customHeight="1">
      <c r="A30" s="881" t="s">
        <v>1199</v>
      </c>
      <c r="B30" s="879" t="s">
        <v>1212</v>
      </c>
      <c r="C30" s="82">
        <v>31032</v>
      </c>
      <c r="D30" s="2448">
        <v>31032</v>
      </c>
      <c r="E30" s="2448">
        <v>27423</v>
      </c>
      <c r="F30" s="2448">
        <v>3609</v>
      </c>
      <c r="G30" s="2448" t="s">
        <v>21</v>
      </c>
      <c r="H30" s="2448" t="s">
        <v>21</v>
      </c>
      <c r="I30" s="2448" t="s">
        <v>21</v>
      </c>
      <c r="J30" s="2448" t="s">
        <v>21</v>
      </c>
      <c r="K30" s="2448" t="s">
        <v>21</v>
      </c>
      <c r="L30" s="2448" t="s">
        <v>21</v>
      </c>
      <c r="M30" s="2448" t="s">
        <v>21</v>
      </c>
      <c r="N30" s="2448" t="s">
        <v>21</v>
      </c>
      <c r="O30" s="2448" t="s">
        <v>21</v>
      </c>
      <c r="P30" s="2448" t="s">
        <v>21</v>
      </c>
      <c r="Q30" s="2448" t="s">
        <v>21</v>
      </c>
      <c r="R30" s="2448" t="s">
        <v>21</v>
      </c>
      <c r="S30" s="217" t="s">
        <v>21</v>
      </c>
      <c r="T30" s="882" t="s">
        <v>727</v>
      </c>
    </row>
    <row r="31" spans="1:22" ht="15.95" customHeight="1">
      <c r="A31" s="881" t="s">
        <v>1464</v>
      </c>
      <c r="B31" s="879" t="s">
        <v>912</v>
      </c>
      <c r="C31" s="82" t="s">
        <v>21</v>
      </c>
      <c r="D31" s="2448" t="s">
        <v>21</v>
      </c>
      <c r="E31" s="2448" t="s">
        <v>21</v>
      </c>
      <c r="F31" s="2448" t="s">
        <v>21</v>
      </c>
      <c r="G31" s="2448" t="s">
        <v>21</v>
      </c>
      <c r="H31" s="2448" t="s">
        <v>21</v>
      </c>
      <c r="I31" s="2448" t="s">
        <v>21</v>
      </c>
      <c r="J31" s="2448" t="s">
        <v>21</v>
      </c>
      <c r="K31" s="2448" t="s">
        <v>21</v>
      </c>
      <c r="L31" s="2448" t="s">
        <v>21</v>
      </c>
      <c r="M31" s="2448" t="s">
        <v>21</v>
      </c>
      <c r="N31" s="2448" t="s">
        <v>21</v>
      </c>
      <c r="O31" s="2448" t="s">
        <v>21</v>
      </c>
      <c r="P31" s="2448" t="s">
        <v>21</v>
      </c>
      <c r="Q31" s="2448" t="s">
        <v>21</v>
      </c>
      <c r="R31" s="2448" t="s">
        <v>21</v>
      </c>
      <c r="S31" s="217" t="s">
        <v>21</v>
      </c>
      <c r="T31" s="882" t="s">
        <v>1293</v>
      </c>
    </row>
    <row r="32" spans="1:22" ht="15.95" customHeight="1">
      <c r="A32" s="881" t="s">
        <v>303</v>
      </c>
      <c r="B32" s="879" t="s">
        <v>750</v>
      </c>
      <c r="C32" s="82">
        <v>12460</v>
      </c>
      <c r="D32" s="2448">
        <v>12460</v>
      </c>
      <c r="E32" s="2448">
        <v>10759</v>
      </c>
      <c r="F32" s="2448">
        <v>1537</v>
      </c>
      <c r="G32" s="2448">
        <v>164</v>
      </c>
      <c r="H32" s="2448" t="s">
        <v>21</v>
      </c>
      <c r="I32" s="2448" t="s">
        <v>21</v>
      </c>
      <c r="J32" s="2448" t="s">
        <v>21</v>
      </c>
      <c r="K32" s="2448" t="s">
        <v>21</v>
      </c>
      <c r="L32" s="2448" t="s">
        <v>21</v>
      </c>
      <c r="M32" s="2448" t="s">
        <v>21</v>
      </c>
      <c r="N32" s="2448" t="s">
        <v>21</v>
      </c>
      <c r="O32" s="2448" t="s">
        <v>21</v>
      </c>
      <c r="P32" s="2448" t="s">
        <v>21</v>
      </c>
      <c r="Q32" s="2448">
        <v>4321</v>
      </c>
      <c r="R32" s="2448">
        <v>4321</v>
      </c>
      <c r="S32" s="217" t="s">
        <v>21</v>
      </c>
      <c r="T32" s="882" t="s">
        <v>1294</v>
      </c>
    </row>
    <row r="33" spans="1:20" ht="12" customHeight="1">
      <c r="A33" s="885"/>
      <c r="B33" s="879"/>
      <c r="C33" s="75"/>
      <c r="D33" s="2447"/>
      <c r="E33" s="2447"/>
      <c r="F33" s="2447"/>
      <c r="G33" s="2447"/>
      <c r="H33" s="2447"/>
      <c r="I33" s="2447"/>
      <c r="J33" s="2447"/>
      <c r="K33" s="2447"/>
      <c r="L33" s="2447"/>
      <c r="M33" s="2447"/>
      <c r="N33" s="2447"/>
      <c r="O33" s="2447"/>
      <c r="P33" s="2447"/>
      <c r="Q33" s="2447"/>
      <c r="R33" s="2447"/>
      <c r="S33" s="214"/>
      <c r="T33" s="882"/>
    </row>
    <row r="34" spans="1:20" ht="15.95" customHeight="1">
      <c r="A34" s="886" t="s">
        <v>304</v>
      </c>
      <c r="B34" s="887" t="s">
        <v>912</v>
      </c>
      <c r="C34" s="2447">
        <v>79782</v>
      </c>
      <c r="D34" s="2447">
        <v>77423</v>
      </c>
      <c r="E34" s="2447">
        <v>8183</v>
      </c>
      <c r="F34" s="2447">
        <v>58924</v>
      </c>
      <c r="G34" s="2447">
        <v>10316</v>
      </c>
      <c r="H34" s="2447">
        <v>1135</v>
      </c>
      <c r="I34" s="2447">
        <v>1223</v>
      </c>
      <c r="J34" s="2447">
        <v>84515</v>
      </c>
      <c r="K34" s="2447">
        <v>7060</v>
      </c>
      <c r="L34" s="2447">
        <v>147</v>
      </c>
      <c r="M34" s="2447">
        <v>77308</v>
      </c>
      <c r="N34" s="2447">
        <v>210246</v>
      </c>
      <c r="O34" s="2447">
        <v>210246</v>
      </c>
      <c r="P34" s="2447" t="s">
        <v>21</v>
      </c>
      <c r="Q34" s="2447">
        <v>356652</v>
      </c>
      <c r="R34" s="2447">
        <v>354550</v>
      </c>
      <c r="S34" s="214">
        <v>2102</v>
      </c>
      <c r="T34" s="877" t="s">
        <v>1237</v>
      </c>
    </row>
    <row r="35" spans="1:20" ht="15.95" customHeight="1">
      <c r="A35" s="888"/>
      <c r="B35" s="878"/>
      <c r="C35" s="75"/>
      <c r="D35" s="2447"/>
      <c r="E35" s="2447"/>
      <c r="F35" s="2447"/>
      <c r="G35" s="2447"/>
      <c r="H35" s="2447"/>
      <c r="I35" s="2447"/>
      <c r="J35" s="2447"/>
      <c r="K35" s="2447"/>
      <c r="L35" s="2447"/>
      <c r="M35" s="2447"/>
      <c r="N35" s="2447"/>
      <c r="O35" s="2447"/>
      <c r="P35" s="2447"/>
      <c r="Q35" s="2447"/>
      <c r="R35" s="2447"/>
      <c r="S35" s="214"/>
      <c r="T35" s="877" t="s">
        <v>740</v>
      </c>
    </row>
    <row r="36" spans="1:20" ht="15.95" customHeight="1">
      <c r="A36" s="881" t="s">
        <v>10</v>
      </c>
      <c r="B36" s="879" t="s">
        <v>1212</v>
      </c>
      <c r="C36" s="82" t="s">
        <v>21</v>
      </c>
      <c r="D36" s="2448" t="s">
        <v>21</v>
      </c>
      <c r="E36" s="2448" t="s">
        <v>21</v>
      </c>
      <c r="F36" s="2448" t="s">
        <v>21</v>
      </c>
      <c r="G36" s="2448" t="s">
        <v>21</v>
      </c>
      <c r="H36" s="2448" t="s">
        <v>21</v>
      </c>
      <c r="I36" s="2448" t="s">
        <v>21</v>
      </c>
      <c r="J36" s="2448" t="s">
        <v>21</v>
      </c>
      <c r="K36" s="2448" t="s">
        <v>21</v>
      </c>
      <c r="L36" s="2448" t="s">
        <v>21</v>
      </c>
      <c r="M36" s="2448" t="s">
        <v>21</v>
      </c>
      <c r="N36" s="2448" t="s">
        <v>21</v>
      </c>
      <c r="O36" s="2448" t="s">
        <v>21</v>
      </c>
      <c r="P36" s="2448" t="s">
        <v>21</v>
      </c>
      <c r="Q36" s="2448" t="s">
        <v>21</v>
      </c>
      <c r="R36" s="2448" t="s">
        <v>21</v>
      </c>
      <c r="S36" s="217" t="s">
        <v>21</v>
      </c>
      <c r="T36" s="882" t="s">
        <v>1203</v>
      </c>
    </row>
    <row r="37" spans="1:20" ht="15.95" customHeight="1">
      <c r="A37" s="881" t="s">
        <v>434</v>
      </c>
      <c r="B37" s="879" t="s">
        <v>912</v>
      </c>
      <c r="C37" s="82">
        <v>5199</v>
      </c>
      <c r="D37" s="2448">
        <v>5199</v>
      </c>
      <c r="E37" s="2448">
        <v>5199</v>
      </c>
      <c r="F37" s="2448" t="s">
        <v>21</v>
      </c>
      <c r="G37" s="2448" t="s">
        <v>21</v>
      </c>
      <c r="H37" s="2448" t="s">
        <v>21</v>
      </c>
      <c r="I37" s="2448" t="s">
        <v>21</v>
      </c>
      <c r="J37" s="2448" t="s">
        <v>21</v>
      </c>
      <c r="K37" s="2448" t="s">
        <v>21</v>
      </c>
      <c r="L37" s="2448" t="s">
        <v>21</v>
      </c>
      <c r="M37" s="2448" t="s">
        <v>21</v>
      </c>
      <c r="N37" s="2448" t="s">
        <v>21</v>
      </c>
      <c r="O37" s="2448" t="s">
        <v>21</v>
      </c>
      <c r="P37" s="2448" t="s">
        <v>21</v>
      </c>
      <c r="Q37" s="2448" t="s">
        <v>21</v>
      </c>
      <c r="R37" s="2448" t="s">
        <v>21</v>
      </c>
      <c r="S37" s="217" t="s">
        <v>21</v>
      </c>
      <c r="T37" s="504" t="s">
        <v>1204</v>
      </c>
    </row>
    <row r="38" spans="1:20" ht="18" customHeight="1">
      <c r="A38" s="881" t="s">
        <v>15</v>
      </c>
      <c r="B38" s="1694" t="s">
        <v>1784</v>
      </c>
      <c r="C38" s="82">
        <v>4348</v>
      </c>
      <c r="D38" s="2448">
        <v>4348</v>
      </c>
      <c r="E38" s="2448" t="s">
        <v>21</v>
      </c>
      <c r="F38" s="2448">
        <v>4348</v>
      </c>
      <c r="G38" s="2448" t="s">
        <v>21</v>
      </c>
      <c r="H38" s="2448" t="s">
        <v>21</v>
      </c>
      <c r="I38" s="2448" t="s">
        <v>21</v>
      </c>
      <c r="J38" s="2448" t="s">
        <v>21</v>
      </c>
      <c r="K38" s="2448" t="s">
        <v>21</v>
      </c>
      <c r="L38" s="2448" t="s">
        <v>21</v>
      </c>
      <c r="M38" s="2448" t="s">
        <v>21</v>
      </c>
      <c r="N38" s="2448">
        <v>57737</v>
      </c>
      <c r="O38" s="2448">
        <v>57737</v>
      </c>
      <c r="P38" s="2448" t="s">
        <v>21</v>
      </c>
      <c r="Q38" s="2448" t="s">
        <v>21</v>
      </c>
      <c r="R38" s="2448" t="s">
        <v>21</v>
      </c>
      <c r="S38" s="217" t="s">
        <v>21</v>
      </c>
      <c r="T38" s="883" t="s">
        <v>1242</v>
      </c>
    </row>
    <row r="39" spans="1:20" ht="15.95" customHeight="1">
      <c r="A39" s="881" t="s">
        <v>305</v>
      </c>
      <c r="B39" s="879" t="s">
        <v>1212</v>
      </c>
      <c r="C39" s="82">
        <v>5621</v>
      </c>
      <c r="D39" s="2448">
        <v>5621</v>
      </c>
      <c r="E39" s="2448">
        <v>14</v>
      </c>
      <c r="F39" s="2448">
        <v>2674</v>
      </c>
      <c r="G39" s="2448">
        <v>2933</v>
      </c>
      <c r="H39" s="2448" t="s">
        <v>21</v>
      </c>
      <c r="I39" s="2448" t="s">
        <v>21</v>
      </c>
      <c r="J39" s="2448">
        <v>1214</v>
      </c>
      <c r="K39" s="2448">
        <v>1214</v>
      </c>
      <c r="L39" s="2448" t="s">
        <v>21</v>
      </c>
      <c r="M39" s="2448" t="s">
        <v>21</v>
      </c>
      <c r="N39" s="2448">
        <v>102948</v>
      </c>
      <c r="O39" s="2448">
        <v>102948</v>
      </c>
      <c r="P39" s="2448" t="s">
        <v>21</v>
      </c>
      <c r="Q39" s="2448">
        <v>67802</v>
      </c>
      <c r="R39" s="2448">
        <v>67802</v>
      </c>
      <c r="S39" s="217" t="s">
        <v>21</v>
      </c>
      <c r="T39" s="882" t="s">
        <v>1261</v>
      </c>
    </row>
    <row r="40" spans="1:20" ht="18.75" customHeight="1">
      <c r="A40" s="881" t="s">
        <v>306</v>
      </c>
      <c r="B40" s="1694" t="s">
        <v>1784</v>
      </c>
      <c r="C40" s="82">
        <v>50771</v>
      </c>
      <c r="D40" s="2448">
        <v>48687</v>
      </c>
      <c r="E40" s="2448">
        <v>5</v>
      </c>
      <c r="F40" s="2448">
        <v>43434</v>
      </c>
      <c r="G40" s="2448">
        <v>5248</v>
      </c>
      <c r="H40" s="2448">
        <v>981</v>
      </c>
      <c r="I40" s="2448">
        <v>1103</v>
      </c>
      <c r="J40" s="2448">
        <v>71729</v>
      </c>
      <c r="K40" s="2448">
        <v>4633</v>
      </c>
      <c r="L40" s="2448">
        <v>127</v>
      </c>
      <c r="M40" s="2448">
        <v>66969</v>
      </c>
      <c r="N40" s="2448">
        <v>88</v>
      </c>
      <c r="O40" s="2448">
        <v>88</v>
      </c>
      <c r="P40" s="2448" t="s">
        <v>21</v>
      </c>
      <c r="Q40" s="2448">
        <v>226880</v>
      </c>
      <c r="R40" s="2448">
        <v>225088</v>
      </c>
      <c r="S40" s="217">
        <v>1792</v>
      </c>
      <c r="T40" s="883" t="s">
        <v>1244</v>
      </c>
    </row>
    <row r="41" spans="1:20" ht="15.95" customHeight="1">
      <c r="A41" s="881" t="s">
        <v>307</v>
      </c>
      <c r="B41" s="879" t="s">
        <v>912</v>
      </c>
      <c r="C41" s="82">
        <v>55370</v>
      </c>
      <c r="D41" s="2448">
        <v>53151</v>
      </c>
      <c r="E41" s="2448">
        <v>5</v>
      </c>
      <c r="F41" s="2448">
        <v>47329</v>
      </c>
      <c r="G41" s="2448">
        <v>5817</v>
      </c>
      <c r="H41" s="2448">
        <v>1069</v>
      </c>
      <c r="I41" s="2448">
        <v>1152</v>
      </c>
      <c r="J41" s="2448">
        <v>77967</v>
      </c>
      <c r="K41" s="2448">
        <v>5035</v>
      </c>
      <c r="L41" s="2448">
        <v>138</v>
      </c>
      <c r="M41" s="2448">
        <v>72794</v>
      </c>
      <c r="N41" s="2448">
        <v>97</v>
      </c>
      <c r="O41" s="2448">
        <v>97</v>
      </c>
      <c r="P41" s="2448" t="s">
        <v>21</v>
      </c>
      <c r="Q41" s="2448">
        <v>245753</v>
      </c>
      <c r="R41" s="2448">
        <v>243773</v>
      </c>
      <c r="S41" s="217">
        <v>1979</v>
      </c>
      <c r="T41" s="883" t="s">
        <v>1206</v>
      </c>
    </row>
    <row r="42" spans="1:20" ht="15.95" customHeight="1">
      <c r="A42" s="881" t="s">
        <v>308</v>
      </c>
      <c r="B42" s="879" t="s">
        <v>309</v>
      </c>
      <c r="C42" s="82" t="s">
        <v>21</v>
      </c>
      <c r="D42" s="2448" t="s">
        <v>21</v>
      </c>
      <c r="E42" s="2448" t="s">
        <v>21</v>
      </c>
      <c r="F42" s="2448" t="s">
        <v>21</v>
      </c>
      <c r="G42" s="2448" t="s">
        <v>21</v>
      </c>
      <c r="H42" s="2448" t="s">
        <v>21</v>
      </c>
      <c r="I42" s="2448" t="s">
        <v>21</v>
      </c>
      <c r="J42" s="2448" t="s">
        <v>22</v>
      </c>
      <c r="K42" s="2448" t="s">
        <v>22</v>
      </c>
      <c r="L42" s="2448" t="s">
        <v>22</v>
      </c>
      <c r="M42" s="2448" t="s">
        <v>22</v>
      </c>
      <c r="N42" s="2448" t="s">
        <v>22</v>
      </c>
      <c r="O42" s="2448" t="s">
        <v>22</v>
      </c>
      <c r="P42" s="2448" t="s">
        <v>22</v>
      </c>
      <c r="Q42" s="2448" t="s">
        <v>22</v>
      </c>
      <c r="R42" s="2448" t="s">
        <v>22</v>
      </c>
      <c r="S42" s="217" t="s">
        <v>22</v>
      </c>
      <c r="T42" s="889" t="s">
        <v>1785</v>
      </c>
    </row>
    <row r="43" spans="1:20" ht="15.95" customHeight="1">
      <c r="A43" s="881" t="s">
        <v>18</v>
      </c>
      <c r="B43" s="879" t="s">
        <v>912</v>
      </c>
      <c r="C43" s="82">
        <v>9992</v>
      </c>
      <c r="D43" s="2448">
        <v>9992</v>
      </c>
      <c r="E43" s="2448">
        <v>9992</v>
      </c>
      <c r="F43" s="2448" t="s">
        <v>21</v>
      </c>
      <c r="G43" s="2448" t="s">
        <v>21</v>
      </c>
      <c r="H43" s="2448" t="s">
        <v>21</v>
      </c>
      <c r="I43" s="2448" t="s">
        <v>21</v>
      </c>
      <c r="J43" s="2448" t="s">
        <v>21</v>
      </c>
      <c r="K43" s="2448" t="s">
        <v>21</v>
      </c>
      <c r="L43" s="2448" t="s">
        <v>21</v>
      </c>
      <c r="M43" s="2448" t="s">
        <v>21</v>
      </c>
      <c r="N43" s="2448" t="s">
        <v>21</v>
      </c>
      <c r="O43" s="2448" t="s">
        <v>21</v>
      </c>
      <c r="P43" s="2448" t="s">
        <v>21</v>
      </c>
      <c r="Q43" s="2448" t="s">
        <v>21</v>
      </c>
      <c r="R43" s="2448" t="s">
        <v>21</v>
      </c>
      <c r="S43" s="217" t="s">
        <v>21</v>
      </c>
      <c r="T43" s="882" t="s">
        <v>1219</v>
      </c>
    </row>
    <row r="44" spans="1:20" ht="15.95" customHeight="1">
      <c r="A44" s="881" t="s">
        <v>19</v>
      </c>
      <c r="B44" s="879" t="s">
        <v>1212</v>
      </c>
      <c r="C44" s="82" t="s">
        <v>21</v>
      </c>
      <c r="D44" s="2448" t="s">
        <v>21</v>
      </c>
      <c r="E44" s="2448" t="s">
        <v>21</v>
      </c>
      <c r="F44" s="2448" t="s">
        <v>21</v>
      </c>
      <c r="G44" s="2448" t="s">
        <v>21</v>
      </c>
      <c r="H44" s="2448" t="s">
        <v>21</v>
      </c>
      <c r="I44" s="2448" t="s">
        <v>21</v>
      </c>
      <c r="J44" s="2448" t="s">
        <v>21</v>
      </c>
      <c r="K44" s="2448" t="s">
        <v>21</v>
      </c>
      <c r="L44" s="2448" t="s">
        <v>21</v>
      </c>
      <c r="M44" s="2448" t="s">
        <v>21</v>
      </c>
      <c r="N44" s="2448" t="s">
        <v>21</v>
      </c>
      <c r="O44" s="2448" t="s">
        <v>21</v>
      </c>
      <c r="P44" s="2448" t="s">
        <v>21</v>
      </c>
      <c r="Q44" s="2448" t="s">
        <v>21</v>
      </c>
      <c r="R44" s="2448" t="s">
        <v>21</v>
      </c>
      <c r="S44" s="217" t="s">
        <v>21</v>
      </c>
      <c r="T44" s="882" t="s">
        <v>1786</v>
      </c>
    </row>
    <row r="45" spans="1:20" ht="15.95" customHeight="1">
      <c r="A45" s="881" t="s">
        <v>88</v>
      </c>
      <c r="B45" s="879" t="s">
        <v>912</v>
      </c>
      <c r="C45" s="82" t="s">
        <v>21</v>
      </c>
      <c r="D45" s="2448" t="s">
        <v>21</v>
      </c>
      <c r="E45" s="2448" t="s">
        <v>21</v>
      </c>
      <c r="F45" s="2448" t="s">
        <v>21</v>
      </c>
      <c r="G45" s="2448" t="s">
        <v>21</v>
      </c>
      <c r="H45" s="2448" t="s">
        <v>21</v>
      </c>
      <c r="I45" s="2448" t="s">
        <v>21</v>
      </c>
      <c r="J45" s="2448" t="s">
        <v>21</v>
      </c>
      <c r="K45" s="2448" t="s">
        <v>21</v>
      </c>
      <c r="L45" s="2448" t="s">
        <v>21</v>
      </c>
      <c r="M45" s="2448" t="s">
        <v>21</v>
      </c>
      <c r="N45" s="2448" t="s">
        <v>21</v>
      </c>
      <c r="O45" s="2448" t="s">
        <v>21</v>
      </c>
      <c r="P45" s="2448" t="s">
        <v>21</v>
      </c>
      <c r="Q45" s="2448" t="s">
        <v>21</v>
      </c>
      <c r="R45" s="2448" t="s">
        <v>21</v>
      </c>
      <c r="S45" s="217" t="s">
        <v>21</v>
      </c>
      <c r="T45" s="882" t="s">
        <v>1787</v>
      </c>
    </row>
    <row r="46" spans="1:20" ht="15.95" customHeight="1">
      <c r="A46" s="881" t="s">
        <v>788</v>
      </c>
      <c r="B46" s="879" t="s">
        <v>912</v>
      </c>
      <c r="C46" s="82" t="s">
        <v>21</v>
      </c>
      <c r="D46" s="2448" t="s">
        <v>21</v>
      </c>
      <c r="E46" s="2448" t="s">
        <v>21</v>
      </c>
      <c r="F46" s="2448" t="s">
        <v>21</v>
      </c>
      <c r="G46" s="2448" t="s">
        <v>21</v>
      </c>
      <c r="H46" s="2448" t="s">
        <v>21</v>
      </c>
      <c r="I46" s="2448" t="s">
        <v>21</v>
      </c>
      <c r="J46" s="2448" t="s">
        <v>21</v>
      </c>
      <c r="K46" s="2448" t="s">
        <v>21</v>
      </c>
      <c r="L46" s="2448" t="s">
        <v>21</v>
      </c>
      <c r="M46" s="2448" t="s">
        <v>21</v>
      </c>
      <c r="N46" s="2448" t="s">
        <v>21</v>
      </c>
      <c r="O46" s="2448" t="s">
        <v>21</v>
      </c>
      <c r="P46" s="2448" t="s">
        <v>21</v>
      </c>
      <c r="Q46" s="2448" t="s">
        <v>21</v>
      </c>
      <c r="R46" s="2448" t="s">
        <v>21</v>
      </c>
      <c r="S46" s="217" t="s">
        <v>21</v>
      </c>
      <c r="T46" s="890" t="s">
        <v>1208</v>
      </c>
    </row>
    <row r="47" spans="1:20" ht="18" customHeight="1">
      <c r="A47" s="875" t="s">
        <v>5</v>
      </c>
      <c r="B47" s="878" t="s">
        <v>310</v>
      </c>
      <c r="C47" s="75">
        <v>26136599</v>
      </c>
      <c r="D47" s="2447">
        <v>25295305</v>
      </c>
      <c r="E47" s="2447">
        <v>6886864</v>
      </c>
      <c r="F47" s="2447">
        <v>12558347</v>
      </c>
      <c r="G47" s="2447">
        <v>5850094</v>
      </c>
      <c r="H47" s="2447">
        <v>135095</v>
      </c>
      <c r="I47" s="2447">
        <v>706199</v>
      </c>
      <c r="J47" s="2447">
        <v>5495747</v>
      </c>
      <c r="K47" s="2447">
        <v>1560801</v>
      </c>
      <c r="L47" s="2447">
        <v>42074</v>
      </c>
      <c r="M47" s="2447">
        <v>3892872</v>
      </c>
      <c r="N47" s="2447">
        <v>11772842</v>
      </c>
      <c r="O47" s="2447">
        <v>10763434</v>
      </c>
      <c r="P47" s="2447">
        <v>1009408</v>
      </c>
      <c r="Q47" s="2447">
        <v>1509763</v>
      </c>
      <c r="R47" s="2447">
        <v>1396216</v>
      </c>
      <c r="S47" s="214">
        <v>113547</v>
      </c>
      <c r="T47" s="877" t="s">
        <v>1209</v>
      </c>
    </row>
    <row r="48" spans="1:20" ht="15.95" customHeight="1">
      <c r="A48" s="891" t="s">
        <v>7</v>
      </c>
      <c r="B48" s="892" t="s">
        <v>1212</v>
      </c>
      <c r="C48" s="893">
        <v>68709777</v>
      </c>
      <c r="D48" s="894">
        <v>68253179</v>
      </c>
      <c r="E48" s="894">
        <v>22034780</v>
      </c>
      <c r="F48" s="894">
        <v>30008960</v>
      </c>
      <c r="G48" s="894">
        <v>16209439</v>
      </c>
      <c r="H48" s="894">
        <v>143709</v>
      </c>
      <c r="I48" s="894">
        <v>312889</v>
      </c>
      <c r="J48" s="894">
        <v>11020372</v>
      </c>
      <c r="K48" s="894">
        <v>4392517</v>
      </c>
      <c r="L48" s="894">
        <v>53815</v>
      </c>
      <c r="M48" s="894">
        <v>6574040</v>
      </c>
      <c r="N48" s="894">
        <v>46725557</v>
      </c>
      <c r="O48" s="894">
        <v>46585841</v>
      </c>
      <c r="P48" s="894">
        <v>139716</v>
      </c>
      <c r="Q48" s="894">
        <v>154253</v>
      </c>
      <c r="R48" s="894">
        <v>154074</v>
      </c>
      <c r="S48" s="895">
        <v>179</v>
      </c>
      <c r="T48" s="896" t="s">
        <v>1210</v>
      </c>
    </row>
    <row r="49" spans="1:20" ht="14.1" customHeight="1">
      <c r="C49" s="898"/>
      <c r="T49" s="899"/>
    </row>
    <row r="50" spans="1:20" s="834" customFormat="1" ht="14.1" customHeight="1">
      <c r="A50" s="2737" t="s">
        <v>311</v>
      </c>
      <c r="B50" s="2737"/>
      <c r="C50" s="2739" t="s">
        <v>1295</v>
      </c>
      <c r="D50" s="2739"/>
      <c r="E50" s="2739"/>
      <c r="F50" s="2739"/>
      <c r="T50" s="842"/>
    </row>
    <row r="51" spans="1:20" ht="14.1" customHeight="1">
      <c r="A51" s="2738"/>
      <c r="B51" s="2738"/>
      <c r="C51" s="2740"/>
      <c r="D51" s="2740"/>
      <c r="E51" s="2740"/>
      <c r="F51" s="2740"/>
      <c r="T51" s="844"/>
    </row>
    <row r="52" spans="1:20" ht="18" customHeight="1">
      <c r="A52" s="875" t="s">
        <v>293</v>
      </c>
      <c r="B52" s="876" t="s">
        <v>750</v>
      </c>
      <c r="C52" s="66">
        <v>11022010</v>
      </c>
      <c r="D52" s="2446">
        <v>10801196</v>
      </c>
      <c r="E52" s="2446">
        <v>3589340</v>
      </c>
      <c r="F52" s="2446">
        <v>4979237</v>
      </c>
      <c r="G52" s="2446">
        <v>2232619</v>
      </c>
      <c r="H52" s="2446">
        <v>37375</v>
      </c>
      <c r="I52" s="2446">
        <v>183440</v>
      </c>
      <c r="J52" s="2446">
        <v>1888157</v>
      </c>
      <c r="K52" s="2446">
        <v>559580</v>
      </c>
      <c r="L52" s="2446">
        <v>9408</v>
      </c>
      <c r="M52" s="2446">
        <v>1319169</v>
      </c>
      <c r="N52" s="2446">
        <v>12610402</v>
      </c>
      <c r="O52" s="2446">
        <v>12401399</v>
      </c>
      <c r="P52" s="2446">
        <v>209003</v>
      </c>
      <c r="Q52" s="2446">
        <v>583613</v>
      </c>
      <c r="R52" s="2446">
        <v>569404</v>
      </c>
      <c r="S52" s="207">
        <v>14209</v>
      </c>
      <c r="T52" s="877" t="s">
        <v>1788</v>
      </c>
    </row>
    <row r="53" spans="1:20" ht="15.95" customHeight="1">
      <c r="A53" s="875"/>
      <c r="B53" s="878"/>
      <c r="C53" s="75"/>
      <c r="D53" s="2447"/>
      <c r="E53" s="2447"/>
      <c r="F53" s="2447"/>
      <c r="G53" s="2447"/>
      <c r="H53" s="2447"/>
      <c r="I53" s="2447"/>
      <c r="J53" s="2447"/>
      <c r="K53" s="2447"/>
      <c r="L53" s="2447"/>
      <c r="M53" s="2447"/>
      <c r="N53" s="2447"/>
      <c r="O53" s="2447"/>
      <c r="P53" s="2447"/>
      <c r="Q53" s="2447"/>
      <c r="R53" s="2447"/>
      <c r="S53" s="214"/>
      <c r="T53" s="877" t="s">
        <v>740</v>
      </c>
    </row>
    <row r="54" spans="1:20" ht="15.95" customHeight="1">
      <c r="A54" s="875" t="s">
        <v>294</v>
      </c>
      <c r="B54" s="879" t="s">
        <v>912</v>
      </c>
      <c r="C54" s="75">
        <v>906273</v>
      </c>
      <c r="D54" s="2447">
        <v>872420</v>
      </c>
      <c r="E54" s="2447">
        <v>442307</v>
      </c>
      <c r="F54" s="2447">
        <v>313983</v>
      </c>
      <c r="G54" s="2447">
        <v>116130</v>
      </c>
      <c r="H54" s="2447">
        <v>8894</v>
      </c>
      <c r="I54" s="2447">
        <v>24959</v>
      </c>
      <c r="J54" s="2447">
        <v>383235</v>
      </c>
      <c r="K54" s="2447">
        <v>117085</v>
      </c>
      <c r="L54" s="2447">
        <v>3049</v>
      </c>
      <c r="M54" s="2447">
        <v>263101</v>
      </c>
      <c r="N54" s="2447">
        <v>11758085</v>
      </c>
      <c r="O54" s="2447">
        <v>11574265</v>
      </c>
      <c r="P54" s="2447">
        <v>183820</v>
      </c>
      <c r="Q54" s="2447">
        <v>62884</v>
      </c>
      <c r="R54" s="2447">
        <v>61757</v>
      </c>
      <c r="S54" s="214">
        <v>1127</v>
      </c>
      <c r="T54" s="877" t="s">
        <v>913</v>
      </c>
    </row>
    <row r="55" spans="1:20" ht="15.95" customHeight="1">
      <c r="A55" s="880"/>
      <c r="B55" s="878"/>
      <c r="C55" s="75"/>
      <c r="D55" s="2447"/>
      <c r="E55" s="2447"/>
      <c r="F55" s="2447"/>
      <c r="G55" s="2447"/>
      <c r="H55" s="2447"/>
      <c r="I55" s="2447"/>
      <c r="J55" s="2447"/>
      <c r="K55" s="2447"/>
      <c r="L55" s="2447"/>
      <c r="M55" s="2447"/>
      <c r="N55" s="2447"/>
      <c r="O55" s="2447"/>
      <c r="P55" s="2447"/>
      <c r="Q55" s="2447"/>
      <c r="R55" s="2447"/>
      <c r="S55" s="214"/>
      <c r="T55" s="877" t="s">
        <v>740</v>
      </c>
    </row>
    <row r="56" spans="1:20" ht="15.95" customHeight="1">
      <c r="A56" s="881" t="s">
        <v>739</v>
      </c>
      <c r="B56" s="879" t="s">
        <v>912</v>
      </c>
      <c r="C56" s="82">
        <v>68</v>
      </c>
      <c r="D56" s="2448">
        <v>47</v>
      </c>
      <c r="E56" s="2448">
        <v>16</v>
      </c>
      <c r="F56" s="2448">
        <v>31</v>
      </c>
      <c r="G56" s="2448" t="s">
        <v>21</v>
      </c>
      <c r="H56" s="2448" t="s">
        <v>21</v>
      </c>
      <c r="I56" s="2448">
        <v>21</v>
      </c>
      <c r="J56" s="2448">
        <v>84</v>
      </c>
      <c r="K56" s="2448">
        <v>12</v>
      </c>
      <c r="L56" s="2448" t="s">
        <v>21</v>
      </c>
      <c r="M56" s="2448">
        <v>72</v>
      </c>
      <c r="N56" s="2448">
        <v>247</v>
      </c>
      <c r="O56" s="2448">
        <v>200</v>
      </c>
      <c r="P56" s="2448">
        <v>47</v>
      </c>
      <c r="Q56" s="2448" t="s">
        <v>21</v>
      </c>
      <c r="R56" s="2448" t="s">
        <v>21</v>
      </c>
      <c r="S56" s="217" t="s">
        <v>21</v>
      </c>
      <c r="T56" s="882" t="s">
        <v>720</v>
      </c>
    </row>
    <row r="57" spans="1:20" ht="15.95" customHeight="1">
      <c r="A57" s="881" t="s">
        <v>742</v>
      </c>
      <c r="B57" s="879" t="s">
        <v>912</v>
      </c>
      <c r="C57" s="82" t="s">
        <v>21</v>
      </c>
      <c r="D57" s="2448" t="s">
        <v>21</v>
      </c>
      <c r="E57" s="2448" t="s">
        <v>21</v>
      </c>
      <c r="F57" s="2448" t="s">
        <v>21</v>
      </c>
      <c r="G57" s="2448" t="s">
        <v>21</v>
      </c>
      <c r="H57" s="2448" t="s">
        <v>21</v>
      </c>
      <c r="I57" s="2448" t="s">
        <v>21</v>
      </c>
      <c r="J57" s="2448" t="s">
        <v>21</v>
      </c>
      <c r="K57" s="2448" t="s">
        <v>21</v>
      </c>
      <c r="L57" s="2448" t="s">
        <v>21</v>
      </c>
      <c r="M57" s="2448" t="s">
        <v>21</v>
      </c>
      <c r="N57" s="2448">
        <v>145604</v>
      </c>
      <c r="O57" s="2448">
        <v>145351</v>
      </c>
      <c r="P57" s="2448">
        <v>253</v>
      </c>
      <c r="Q57" s="2448" t="s">
        <v>21</v>
      </c>
      <c r="R57" s="2448" t="s">
        <v>21</v>
      </c>
      <c r="S57" s="217" t="s">
        <v>21</v>
      </c>
      <c r="T57" s="882" t="s">
        <v>1414</v>
      </c>
    </row>
    <row r="58" spans="1:20" ht="15.95" customHeight="1">
      <c r="A58" s="881" t="s">
        <v>295</v>
      </c>
      <c r="B58" s="879" t="s">
        <v>912</v>
      </c>
      <c r="C58" s="82">
        <v>7198</v>
      </c>
      <c r="D58" s="2448">
        <v>6486</v>
      </c>
      <c r="E58" s="2448">
        <v>550</v>
      </c>
      <c r="F58" s="2448">
        <v>4701</v>
      </c>
      <c r="G58" s="2448">
        <v>1235</v>
      </c>
      <c r="H58" s="2448">
        <v>483</v>
      </c>
      <c r="I58" s="2448">
        <v>229</v>
      </c>
      <c r="J58" s="2448">
        <v>3114</v>
      </c>
      <c r="K58" s="2448">
        <v>767</v>
      </c>
      <c r="L58" s="2448" t="s">
        <v>21</v>
      </c>
      <c r="M58" s="2448">
        <v>2347</v>
      </c>
      <c r="N58" s="2448">
        <v>38358</v>
      </c>
      <c r="O58" s="2448">
        <v>35607</v>
      </c>
      <c r="P58" s="2448">
        <v>2751</v>
      </c>
      <c r="Q58" s="2448">
        <v>155</v>
      </c>
      <c r="R58" s="2448">
        <v>131</v>
      </c>
      <c r="S58" s="217">
        <v>24</v>
      </c>
      <c r="T58" s="882" t="s">
        <v>719</v>
      </c>
    </row>
    <row r="59" spans="1:20" ht="15.95" customHeight="1">
      <c r="A59" s="881" t="s">
        <v>296</v>
      </c>
      <c r="B59" s="879" t="s">
        <v>912</v>
      </c>
      <c r="C59" s="82">
        <v>3633</v>
      </c>
      <c r="D59" s="2448">
        <v>3199</v>
      </c>
      <c r="E59" s="2448">
        <v>1673</v>
      </c>
      <c r="F59" s="2448">
        <v>904</v>
      </c>
      <c r="G59" s="2448">
        <v>621</v>
      </c>
      <c r="H59" s="2448">
        <v>90</v>
      </c>
      <c r="I59" s="2448">
        <v>343</v>
      </c>
      <c r="J59" s="2448">
        <v>147</v>
      </c>
      <c r="K59" s="2448">
        <v>30</v>
      </c>
      <c r="L59" s="2448" t="s">
        <v>21</v>
      </c>
      <c r="M59" s="2448">
        <v>117</v>
      </c>
      <c r="N59" s="2448">
        <v>1748</v>
      </c>
      <c r="O59" s="2448">
        <v>1354</v>
      </c>
      <c r="P59" s="2448">
        <v>394</v>
      </c>
      <c r="Q59" s="2448">
        <v>34</v>
      </c>
      <c r="R59" s="2448">
        <v>34</v>
      </c>
      <c r="S59" s="217" t="s">
        <v>21</v>
      </c>
      <c r="T59" s="882" t="s">
        <v>1780</v>
      </c>
    </row>
    <row r="60" spans="1:20" ht="15.95" customHeight="1">
      <c r="A60" s="881" t="s">
        <v>297</v>
      </c>
      <c r="B60" s="879" t="s">
        <v>912</v>
      </c>
      <c r="C60" s="82">
        <v>682234</v>
      </c>
      <c r="D60" s="2448">
        <v>653594</v>
      </c>
      <c r="E60" s="2448">
        <v>325146</v>
      </c>
      <c r="F60" s="2448">
        <v>222102</v>
      </c>
      <c r="G60" s="2448">
        <v>106346</v>
      </c>
      <c r="H60" s="2448">
        <v>7157</v>
      </c>
      <c r="I60" s="2448">
        <v>21483</v>
      </c>
      <c r="J60" s="2448">
        <v>171316</v>
      </c>
      <c r="K60" s="2448">
        <v>56649</v>
      </c>
      <c r="L60" s="2448">
        <v>1479</v>
      </c>
      <c r="M60" s="2448">
        <v>113188</v>
      </c>
      <c r="N60" s="2448">
        <v>1259948</v>
      </c>
      <c r="O60" s="2448">
        <v>1233169</v>
      </c>
      <c r="P60" s="2448">
        <v>26779</v>
      </c>
      <c r="Q60" s="2448">
        <v>51806</v>
      </c>
      <c r="R60" s="2448">
        <v>50713</v>
      </c>
      <c r="S60" s="217">
        <v>1093</v>
      </c>
      <c r="T60" s="505" t="s">
        <v>1781</v>
      </c>
    </row>
    <row r="61" spans="1:20" ht="15.95" customHeight="1">
      <c r="A61" s="1693" t="s">
        <v>607</v>
      </c>
      <c r="B61" s="879" t="s">
        <v>912</v>
      </c>
      <c r="C61" s="82">
        <v>73017</v>
      </c>
      <c r="D61" s="2448">
        <v>63486</v>
      </c>
      <c r="E61" s="2448">
        <v>4732</v>
      </c>
      <c r="F61" s="2448">
        <v>38328</v>
      </c>
      <c r="G61" s="2448">
        <v>20427</v>
      </c>
      <c r="H61" s="2448">
        <v>524</v>
      </c>
      <c r="I61" s="2448">
        <v>9007</v>
      </c>
      <c r="J61" s="2448">
        <v>21449</v>
      </c>
      <c r="K61" s="2448">
        <v>5626</v>
      </c>
      <c r="L61" s="2448">
        <v>1104</v>
      </c>
      <c r="M61" s="2448">
        <v>14719</v>
      </c>
      <c r="N61" s="2448">
        <v>27899</v>
      </c>
      <c r="O61" s="2448">
        <v>26928</v>
      </c>
      <c r="P61" s="2448">
        <v>971</v>
      </c>
      <c r="Q61" s="2448">
        <v>3730</v>
      </c>
      <c r="R61" s="2448">
        <v>2637</v>
      </c>
      <c r="S61" s="217">
        <v>1093</v>
      </c>
      <c r="T61" s="505" t="s">
        <v>1782</v>
      </c>
    </row>
    <row r="62" spans="1:20" ht="15.95" customHeight="1">
      <c r="A62" s="1693" t="s">
        <v>608</v>
      </c>
      <c r="B62" s="879" t="s">
        <v>912</v>
      </c>
      <c r="C62" s="82">
        <v>609217</v>
      </c>
      <c r="D62" s="2448">
        <v>590107</v>
      </c>
      <c r="E62" s="2448">
        <v>320414</v>
      </c>
      <c r="F62" s="2448">
        <v>183774</v>
      </c>
      <c r="G62" s="2448">
        <v>85920</v>
      </c>
      <c r="H62" s="2448">
        <v>6633</v>
      </c>
      <c r="I62" s="2448">
        <v>12477</v>
      </c>
      <c r="J62" s="2448">
        <v>149867</v>
      </c>
      <c r="K62" s="2448">
        <v>51024</v>
      </c>
      <c r="L62" s="2448">
        <v>374</v>
      </c>
      <c r="M62" s="2448">
        <v>98469</v>
      </c>
      <c r="N62" s="2448">
        <v>1232049</v>
      </c>
      <c r="O62" s="2448">
        <v>1206241</v>
      </c>
      <c r="P62" s="2448">
        <v>25808</v>
      </c>
      <c r="Q62" s="2448">
        <v>48076</v>
      </c>
      <c r="R62" s="2448">
        <v>48076</v>
      </c>
      <c r="S62" s="217" t="s">
        <v>21</v>
      </c>
      <c r="T62" s="505" t="s">
        <v>1783</v>
      </c>
    </row>
    <row r="63" spans="1:20" ht="15.95" customHeight="1">
      <c r="A63" s="881" t="s">
        <v>300</v>
      </c>
      <c r="B63" s="879" t="s">
        <v>912</v>
      </c>
      <c r="C63" s="82">
        <v>30741</v>
      </c>
      <c r="D63" s="2448">
        <v>29387</v>
      </c>
      <c r="E63" s="2448">
        <v>20027</v>
      </c>
      <c r="F63" s="2448">
        <v>9359</v>
      </c>
      <c r="G63" s="2448" t="s">
        <v>21</v>
      </c>
      <c r="H63" s="2448" t="s">
        <v>21</v>
      </c>
      <c r="I63" s="2448">
        <v>1354</v>
      </c>
      <c r="J63" s="2448">
        <v>398</v>
      </c>
      <c r="K63" s="2448">
        <v>339</v>
      </c>
      <c r="L63" s="2448" t="s">
        <v>21</v>
      </c>
      <c r="M63" s="2448">
        <v>59</v>
      </c>
      <c r="N63" s="2448">
        <v>112102</v>
      </c>
      <c r="O63" s="2448">
        <v>112102</v>
      </c>
      <c r="P63" s="2448" t="s">
        <v>21</v>
      </c>
      <c r="Q63" s="2448" t="s">
        <v>21</v>
      </c>
      <c r="R63" s="2448" t="s">
        <v>21</v>
      </c>
      <c r="S63" s="217" t="s">
        <v>21</v>
      </c>
      <c r="T63" s="883" t="s">
        <v>1181</v>
      </c>
    </row>
    <row r="64" spans="1:20" ht="15.95" customHeight="1">
      <c r="A64" s="881" t="s">
        <v>301</v>
      </c>
      <c r="B64" s="884" t="s">
        <v>1212</v>
      </c>
      <c r="C64" s="82">
        <v>22440</v>
      </c>
      <c r="D64" s="2448">
        <v>21892</v>
      </c>
      <c r="E64" s="2448">
        <v>112</v>
      </c>
      <c r="F64" s="2448">
        <v>21563</v>
      </c>
      <c r="G64" s="2448">
        <v>217</v>
      </c>
      <c r="H64" s="2448">
        <v>485</v>
      </c>
      <c r="I64" s="2448">
        <v>63</v>
      </c>
      <c r="J64" s="2448">
        <v>3908</v>
      </c>
      <c r="K64" s="2448">
        <v>123</v>
      </c>
      <c r="L64" s="2448">
        <v>121</v>
      </c>
      <c r="M64" s="2448">
        <v>3664</v>
      </c>
      <c r="N64" s="2448">
        <v>363991</v>
      </c>
      <c r="O64" s="2448">
        <v>356083</v>
      </c>
      <c r="P64" s="2448">
        <v>7908</v>
      </c>
      <c r="Q64" s="2448">
        <v>1825</v>
      </c>
      <c r="R64" s="2448">
        <v>1825</v>
      </c>
      <c r="S64" s="217" t="s">
        <v>21</v>
      </c>
      <c r="T64" s="882" t="s">
        <v>1234</v>
      </c>
    </row>
    <row r="65" spans="1:20" ht="18" customHeight="1">
      <c r="A65" s="881" t="s">
        <v>302</v>
      </c>
      <c r="B65" s="1694" t="s">
        <v>1784</v>
      </c>
      <c r="C65" s="82" t="s">
        <v>21</v>
      </c>
      <c r="D65" s="2448" t="s">
        <v>21</v>
      </c>
      <c r="E65" s="2448" t="s">
        <v>21</v>
      </c>
      <c r="F65" s="2448" t="s">
        <v>21</v>
      </c>
      <c r="G65" s="2448" t="s">
        <v>21</v>
      </c>
      <c r="H65" s="2448" t="s">
        <v>21</v>
      </c>
      <c r="I65" s="2448" t="s">
        <v>21</v>
      </c>
      <c r="J65" s="2448" t="s">
        <v>21</v>
      </c>
      <c r="K65" s="2448" t="s">
        <v>21</v>
      </c>
      <c r="L65" s="2448" t="s">
        <v>21</v>
      </c>
      <c r="M65" s="2448" t="s">
        <v>21</v>
      </c>
      <c r="N65" s="2448">
        <v>7580630</v>
      </c>
      <c r="O65" s="2448">
        <v>7525344</v>
      </c>
      <c r="P65" s="2448">
        <v>55287</v>
      </c>
      <c r="Q65" s="2448" t="s">
        <v>21</v>
      </c>
      <c r="R65" s="2448" t="s">
        <v>21</v>
      </c>
      <c r="S65" s="217" t="s">
        <v>21</v>
      </c>
      <c r="T65" s="883" t="s">
        <v>1235</v>
      </c>
    </row>
    <row r="66" spans="1:20" ht="15.95" customHeight="1">
      <c r="A66" s="881" t="s">
        <v>1199</v>
      </c>
      <c r="B66" s="879" t="s">
        <v>1212</v>
      </c>
      <c r="C66" s="82">
        <v>110020</v>
      </c>
      <c r="D66" s="2448">
        <v>110020</v>
      </c>
      <c r="E66" s="2448">
        <v>70320</v>
      </c>
      <c r="F66" s="2448">
        <v>39699</v>
      </c>
      <c r="G66" s="2448" t="s">
        <v>21</v>
      </c>
      <c r="H66" s="2448" t="s">
        <v>21</v>
      </c>
      <c r="I66" s="2448" t="s">
        <v>21</v>
      </c>
      <c r="J66" s="2448">
        <v>246663</v>
      </c>
      <c r="K66" s="2448">
        <v>71010</v>
      </c>
      <c r="L66" s="2448">
        <v>1772</v>
      </c>
      <c r="M66" s="2448">
        <v>173881</v>
      </c>
      <c r="N66" s="2448">
        <v>334990</v>
      </c>
      <c r="O66" s="2448">
        <v>321471</v>
      </c>
      <c r="P66" s="2448">
        <v>13519</v>
      </c>
      <c r="Q66" s="2448" t="s">
        <v>21</v>
      </c>
      <c r="R66" s="2448" t="s">
        <v>21</v>
      </c>
      <c r="S66" s="217" t="s">
        <v>21</v>
      </c>
      <c r="T66" s="882" t="s">
        <v>727</v>
      </c>
    </row>
    <row r="67" spans="1:20" ht="15.95" customHeight="1">
      <c r="A67" s="881" t="s">
        <v>1464</v>
      </c>
      <c r="B67" s="879" t="s">
        <v>912</v>
      </c>
      <c r="C67" s="82" t="s">
        <v>21</v>
      </c>
      <c r="D67" s="2448" t="s">
        <v>21</v>
      </c>
      <c r="E67" s="2448" t="s">
        <v>21</v>
      </c>
      <c r="F67" s="2448" t="s">
        <v>21</v>
      </c>
      <c r="G67" s="2448" t="s">
        <v>21</v>
      </c>
      <c r="H67" s="2448" t="s">
        <v>21</v>
      </c>
      <c r="I67" s="2448" t="s">
        <v>21</v>
      </c>
      <c r="J67" s="2448" t="s">
        <v>21</v>
      </c>
      <c r="K67" s="2448" t="s">
        <v>21</v>
      </c>
      <c r="L67" s="2448" t="s">
        <v>21</v>
      </c>
      <c r="M67" s="2448" t="s">
        <v>21</v>
      </c>
      <c r="N67" s="2448">
        <v>547076</v>
      </c>
      <c r="O67" s="2448">
        <v>483988</v>
      </c>
      <c r="P67" s="2448">
        <v>63088</v>
      </c>
      <c r="Q67" s="2448" t="s">
        <v>21</v>
      </c>
      <c r="R67" s="2448" t="s">
        <v>21</v>
      </c>
      <c r="S67" s="217" t="s">
        <v>21</v>
      </c>
      <c r="T67" s="882" t="s">
        <v>1293</v>
      </c>
    </row>
    <row r="68" spans="1:20" ht="15.95" customHeight="1">
      <c r="A68" s="881" t="s">
        <v>303</v>
      </c>
      <c r="B68" s="879" t="s">
        <v>750</v>
      </c>
      <c r="C68" s="82">
        <v>14194</v>
      </c>
      <c r="D68" s="2448">
        <v>13971</v>
      </c>
      <c r="E68" s="2448">
        <v>11833</v>
      </c>
      <c r="F68" s="2448">
        <v>1746</v>
      </c>
      <c r="G68" s="2448">
        <v>392</v>
      </c>
      <c r="H68" s="2448" t="s">
        <v>21</v>
      </c>
      <c r="I68" s="2448">
        <v>223</v>
      </c>
      <c r="J68" s="2448" t="s">
        <v>21</v>
      </c>
      <c r="K68" s="2448" t="s">
        <v>21</v>
      </c>
      <c r="L68" s="2448" t="s">
        <v>21</v>
      </c>
      <c r="M68" s="2448" t="s">
        <v>21</v>
      </c>
      <c r="N68" s="2448" t="s">
        <v>21</v>
      </c>
      <c r="O68" s="2448" t="s">
        <v>21</v>
      </c>
      <c r="P68" s="2448" t="s">
        <v>21</v>
      </c>
      <c r="Q68" s="2448">
        <v>4321</v>
      </c>
      <c r="R68" s="2448">
        <v>4321</v>
      </c>
      <c r="S68" s="217" t="s">
        <v>21</v>
      </c>
      <c r="T68" s="882" t="s">
        <v>1294</v>
      </c>
    </row>
    <row r="69" spans="1:20" ht="12" customHeight="1">
      <c r="A69" s="885"/>
      <c r="B69" s="879"/>
      <c r="C69" s="75"/>
      <c r="D69" s="2447"/>
      <c r="E69" s="2447"/>
      <c r="F69" s="2447"/>
      <c r="G69" s="2447"/>
      <c r="H69" s="2447"/>
      <c r="I69" s="2447"/>
      <c r="J69" s="2447"/>
      <c r="K69" s="2447"/>
      <c r="L69" s="2447"/>
      <c r="M69" s="2447"/>
      <c r="N69" s="2447"/>
      <c r="O69" s="2447"/>
      <c r="P69" s="2447"/>
      <c r="Q69" s="2447"/>
      <c r="R69" s="2447"/>
      <c r="S69" s="214"/>
      <c r="T69" s="882"/>
    </row>
    <row r="70" spans="1:20" ht="15.95" customHeight="1">
      <c r="A70" s="900" t="s">
        <v>304</v>
      </c>
      <c r="B70" s="879" t="s">
        <v>912</v>
      </c>
      <c r="C70" s="75">
        <v>9597787</v>
      </c>
      <c r="D70" s="2447">
        <v>9435001</v>
      </c>
      <c r="E70" s="2447">
        <v>3084804</v>
      </c>
      <c r="F70" s="2447">
        <v>4380380</v>
      </c>
      <c r="G70" s="2447">
        <v>1969817</v>
      </c>
      <c r="H70" s="2447">
        <v>17523</v>
      </c>
      <c r="I70" s="2447">
        <v>145263</v>
      </c>
      <c r="J70" s="2447">
        <v>1193076</v>
      </c>
      <c r="K70" s="2447">
        <v>260886</v>
      </c>
      <c r="L70" s="2447">
        <v>1018</v>
      </c>
      <c r="M70" s="2447">
        <v>931172</v>
      </c>
      <c r="N70" s="2447">
        <v>313191</v>
      </c>
      <c r="O70" s="2447">
        <v>306985</v>
      </c>
      <c r="P70" s="2447">
        <v>6206</v>
      </c>
      <c r="Q70" s="2447">
        <v>388390</v>
      </c>
      <c r="R70" s="2447">
        <v>385870</v>
      </c>
      <c r="S70" s="214">
        <v>2520</v>
      </c>
      <c r="T70" s="877" t="s">
        <v>1237</v>
      </c>
    </row>
    <row r="71" spans="1:20" ht="15.95" customHeight="1">
      <c r="A71" s="888"/>
      <c r="B71" s="878"/>
      <c r="C71" s="75"/>
      <c r="D71" s="2447"/>
      <c r="E71" s="2447"/>
      <c r="F71" s="2447"/>
      <c r="G71" s="2447"/>
      <c r="H71" s="2447"/>
      <c r="I71" s="2447"/>
      <c r="J71" s="2447"/>
      <c r="K71" s="2447"/>
      <c r="L71" s="2447"/>
      <c r="M71" s="2447"/>
      <c r="N71" s="2447"/>
      <c r="O71" s="2447"/>
      <c r="P71" s="2447"/>
      <c r="Q71" s="2447"/>
      <c r="R71" s="2447"/>
      <c r="S71" s="214"/>
      <c r="T71" s="877" t="s">
        <v>740</v>
      </c>
    </row>
    <row r="72" spans="1:20" ht="15.95" customHeight="1">
      <c r="A72" s="881" t="s">
        <v>10</v>
      </c>
      <c r="B72" s="879" t="s">
        <v>1212</v>
      </c>
      <c r="C72" s="82">
        <v>5020616</v>
      </c>
      <c r="D72" s="2448">
        <v>5011513</v>
      </c>
      <c r="E72" s="2448">
        <v>1590488</v>
      </c>
      <c r="F72" s="2448">
        <v>2373339</v>
      </c>
      <c r="G72" s="2448">
        <v>1047685</v>
      </c>
      <c r="H72" s="2448">
        <v>3859</v>
      </c>
      <c r="I72" s="2448">
        <v>5245</v>
      </c>
      <c r="J72" s="2448">
        <v>1126786</v>
      </c>
      <c r="K72" s="2448">
        <v>261083</v>
      </c>
      <c r="L72" s="2448" t="s">
        <v>21</v>
      </c>
      <c r="M72" s="2448">
        <v>865703</v>
      </c>
      <c r="N72" s="2448">
        <v>75906</v>
      </c>
      <c r="O72" s="2448">
        <v>68531</v>
      </c>
      <c r="P72" s="2448">
        <v>7375</v>
      </c>
      <c r="Q72" s="2448" t="s">
        <v>21</v>
      </c>
      <c r="R72" s="2448" t="s">
        <v>21</v>
      </c>
      <c r="S72" s="217" t="s">
        <v>21</v>
      </c>
      <c r="T72" s="882" t="s">
        <v>1203</v>
      </c>
    </row>
    <row r="73" spans="1:20" ht="15.95" customHeight="1">
      <c r="A73" s="881" t="s">
        <v>434</v>
      </c>
      <c r="B73" s="879" t="s">
        <v>912</v>
      </c>
      <c r="C73" s="82">
        <v>5199</v>
      </c>
      <c r="D73" s="2448">
        <v>5199</v>
      </c>
      <c r="E73" s="2448">
        <v>5199</v>
      </c>
      <c r="F73" s="2448" t="s">
        <v>21</v>
      </c>
      <c r="G73" s="2448" t="s">
        <v>21</v>
      </c>
      <c r="H73" s="2448" t="s">
        <v>21</v>
      </c>
      <c r="I73" s="2448" t="s">
        <v>21</v>
      </c>
      <c r="J73" s="2448" t="s">
        <v>21</v>
      </c>
      <c r="K73" s="2448" t="s">
        <v>21</v>
      </c>
      <c r="L73" s="2448" t="s">
        <v>21</v>
      </c>
      <c r="M73" s="2448" t="s">
        <v>21</v>
      </c>
      <c r="N73" s="2448" t="s">
        <v>21</v>
      </c>
      <c r="O73" s="2448" t="s">
        <v>21</v>
      </c>
      <c r="P73" s="2448" t="s">
        <v>21</v>
      </c>
      <c r="Q73" s="2448" t="s">
        <v>21</v>
      </c>
      <c r="R73" s="2448" t="s">
        <v>21</v>
      </c>
      <c r="S73" s="217" t="s">
        <v>21</v>
      </c>
      <c r="T73" s="504" t="s">
        <v>1204</v>
      </c>
    </row>
    <row r="74" spans="1:20" ht="18" customHeight="1">
      <c r="A74" s="881" t="s">
        <v>15</v>
      </c>
      <c r="B74" s="1694" t="s">
        <v>1784</v>
      </c>
      <c r="C74" s="82">
        <v>72395</v>
      </c>
      <c r="D74" s="2448">
        <v>72395</v>
      </c>
      <c r="E74" s="2448">
        <v>18834</v>
      </c>
      <c r="F74" s="2448">
        <v>51491</v>
      </c>
      <c r="G74" s="2448">
        <v>2071</v>
      </c>
      <c r="H74" s="2448" t="s">
        <v>21</v>
      </c>
      <c r="I74" s="2448" t="s">
        <v>21</v>
      </c>
      <c r="J74" s="2448" t="s">
        <v>21</v>
      </c>
      <c r="K74" s="2448" t="s">
        <v>21</v>
      </c>
      <c r="L74" s="2448" t="s">
        <v>21</v>
      </c>
      <c r="M74" s="2448" t="s">
        <v>21</v>
      </c>
      <c r="N74" s="2448">
        <v>61518</v>
      </c>
      <c r="O74" s="2448">
        <v>61518</v>
      </c>
      <c r="P74" s="2448" t="s">
        <v>21</v>
      </c>
      <c r="Q74" s="2448" t="s">
        <v>21</v>
      </c>
      <c r="R74" s="2448" t="s">
        <v>21</v>
      </c>
      <c r="S74" s="217" t="s">
        <v>21</v>
      </c>
      <c r="T74" s="883" t="s">
        <v>1242</v>
      </c>
    </row>
    <row r="75" spans="1:20" ht="15.95" customHeight="1">
      <c r="A75" s="881" t="s">
        <v>305</v>
      </c>
      <c r="B75" s="879" t="s">
        <v>1212</v>
      </c>
      <c r="C75" s="82">
        <v>92675</v>
      </c>
      <c r="D75" s="2448">
        <v>89290</v>
      </c>
      <c r="E75" s="2448">
        <v>14</v>
      </c>
      <c r="F75" s="2448">
        <v>16203</v>
      </c>
      <c r="G75" s="2448">
        <v>73073</v>
      </c>
      <c r="H75" s="2448">
        <v>3385</v>
      </c>
      <c r="I75" s="2448" t="s">
        <v>21</v>
      </c>
      <c r="J75" s="2448">
        <v>12998</v>
      </c>
      <c r="K75" s="2448">
        <v>10198</v>
      </c>
      <c r="L75" s="2448" t="s">
        <v>21</v>
      </c>
      <c r="M75" s="2448">
        <v>2800</v>
      </c>
      <c r="N75" s="2448">
        <v>133798</v>
      </c>
      <c r="O75" s="2448">
        <v>133798</v>
      </c>
      <c r="P75" s="2448" t="s">
        <v>21</v>
      </c>
      <c r="Q75" s="2448">
        <v>70905</v>
      </c>
      <c r="R75" s="2448">
        <v>70905</v>
      </c>
      <c r="S75" s="217" t="s">
        <v>21</v>
      </c>
      <c r="T75" s="882" t="s">
        <v>1261</v>
      </c>
    </row>
    <row r="76" spans="1:20" ht="18" customHeight="1">
      <c r="A76" s="881" t="s">
        <v>306</v>
      </c>
      <c r="B76" s="1694" t="s">
        <v>1784</v>
      </c>
      <c r="C76" s="82">
        <v>717152</v>
      </c>
      <c r="D76" s="2448">
        <v>663173</v>
      </c>
      <c r="E76" s="2448">
        <v>8028</v>
      </c>
      <c r="F76" s="2448">
        <v>227851</v>
      </c>
      <c r="G76" s="2448">
        <v>427294</v>
      </c>
      <c r="H76" s="2448">
        <v>9077</v>
      </c>
      <c r="I76" s="2448">
        <v>44901</v>
      </c>
      <c r="J76" s="2448">
        <v>362247</v>
      </c>
      <c r="K76" s="2448">
        <v>56149</v>
      </c>
      <c r="L76" s="2448">
        <v>894</v>
      </c>
      <c r="M76" s="2448">
        <v>305204</v>
      </c>
      <c r="N76" s="2448">
        <v>4184</v>
      </c>
      <c r="O76" s="2448">
        <v>3059</v>
      </c>
      <c r="P76" s="2448">
        <v>1125</v>
      </c>
      <c r="Q76" s="2448">
        <v>250446</v>
      </c>
      <c r="R76" s="2448">
        <v>248294</v>
      </c>
      <c r="S76" s="217">
        <v>2151</v>
      </c>
      <c r="T76" s="883" t="s">
        <v>1244</v>
      </c>
    </row>
    <row r="77" spans="1:20" ht="15.95" customHeight="1">
      <c r="A77" s="881" t="s">
        <v>307</v>
      </c>
      <c r="B77" s="879" t="s">
        <v>912</v>
      </c>
      <c r="C77" s="82">
        <v>775596</v>
      </c>
      <c r="D77" s="2448">
        <v>717266</v>
      </c>
      <c r="E77" s="2448">
        <v>8790</v>
      </c>
      <c r="F77" s="2448">
        <v>244363</v>
      </c>
      <c r="G77" s="2448">
        <v>464114</v>
      </c>
      <c r="H77" s="2448">
        <v>9390</v>
      </c>
      <c r="I77" s="2448">
        <v>48940</v>
      </c>
      <c r="J77" s="2448">
        <v>391879</v>
      </c>
      <c r="K77" s="2448">
        <v>59171</v>
      </c>
      <c r="L77" s="2448">
        <v>959</v>
      </c>
      <c r="M77" s="2448">
        <v>331749</v>
      </c>
      <c r="N77" s="2448">
        <v>4581</v>
      </c>
      <c r="O77" s="2448">
        <v>3349</v>
      </c>
      <c r="P77" s="2448">
        <v>1232</v>
      </c>
      <c r="Q77" s="2448">
        <v>271515</v>
      </c>
      <c r="R77" s="2448">
        <v>269142</v>
      </c>
      <c r="S77" s="217">
        <v>2372</v>
      </c>
      <c r="T77" s="883" t="s">
        <v>1206</v>
      </c>
    </row>
    <row r="78" spans="1:20" ht="15.95" customHeight="1">
      <c r="A78" s="881" t="s">
        <v>308</v>
      </c>
      <c r="B78" s="879" t="s">
        <v>309</v>
      </c>
      <c r="C78" s="82">
        <v>11237689</v>
      </c>
      <c r="D78" s="2448">
        <v>11054170</v>
      </c>
      <c r="E78" s="2448">
        <v>4788024</v>
      </c>
      <c r="F78" s="2448">
        <v>5763196</v>
      </c>
      <c r="G78" s="2448">
        <v>502950</v>
      </c>
      <c r="H78" s="2448" t="s">
        <v>21</v>
      </c>
      <c r="I78" s="2448">
        <v>183519</v>
      </c>
      <c r="J78" s="2448" t="s">
        <v>22</v>
      </c>
      <c r="K78" s="2448" t="s">
        <v>22</v>
      </c>
      <c r="L78" s="2448" t="s">
        <v>22</v>
      </c>
      <c r="M78" s="2448" t="s">
        <v>22</v>
      </c>
      <c r="N78" s="2448" t="s">
        <v>22</v>
      </c>
      <c r="O78" s="2448" t="s">
        <v>22</v>
      </c>
      <c r="P78" s="2448" t="s">
        <v>22</v>
      </c>
      <c r="Q78" s="2448" t="s">
        <v>22</v>
      </c>
      <c r="R78" s="2448" t="s">
        <v>22</v>
      </c>
      <c r="S78" s="217" t="s">
        <v>22</v>
      </c>
      <c r="T78" s="889" t="s">
        <v>1785</v>
      </c>
    </row>
    <row r="79" spans="1:20" ht="15.95" customHeight="1">
      <c r="A79" s="881" t="s">
        <v>18</v>
      </c>
      <c r="B79" s="879" t="s">
        <v>912</v>
      </c>
      <c r="C79" s="82">
        <v>1983592</v>
      </c>
      <c r="D79" s="2448">
        <v>1942115</v>
      </c>
      <c r="E79" s="2448">
        <v>519940</v>
      </c>
      <c r="F79" s="2448">
        <v>645812</v>
      </c>
      <c r="G79" s="2448">
        <v>776363</v>
      </c>
      <c r="H79" s="2448">
        <v>485</v>
      </c>
      <c r="I79" s="2448">
        <v>40992</v>
      </c>
      <c r="J79" s="2448" t="s">
        <v>21</v>
      </c>
      <c r="K79" s="2448" t="s">
        <v>21</v>
      </c>
      <c r="L79" s="2448" t="s">
        <v>21</v>
      </c>
      <c r="M79" s="2448" t="s">
        <v>21</v>
      </c>
      <c r="N79" s="2448" t="s">
        <v>21</v>
      </c>
      <c r="O79" s="2448" t="s">
        <v>21</v>
      </c>
      <c r="P79" s="2448" t="s">
        <v>21</v>
      </c>
      <c r="Q79" s="2448" t="s">
        <v>21</v>
      </c>
      <c r="R79" s="2448" t="s">
        <v>21</v>
      </c>
      <c r="S79" s="217" t="s">
        <v>21</v>
      </c>
      <c r="T79" s="882" t="s">
        <v>1219</v>
      </c>
    </row>
    <row r="80" spans="1:20" ht="15.95" customHeight="1">
      <c r="A80" s="881" t="s">
        <v>19</v>
      </c>
      <c r="B80" s="879" t="s">
        <v>1212</v>
      </c>
      <c r="C80" s="82">
        <v>194443</v>
      </c>
      <c r="D80" s="2448">
        <v>190679</v>
      </c>
      <c r="E80" s="2448">
        <v>67194</v>
      </c>
      <c r="F80" s="2448">
        <v>80776</v>
      </c>
      <c r="G80" s="2448">
        <v>42709</v>
      </c>
      <c r="H80" s="2448" t="s">
        <v>21</v>
      </c>
      <c r="I80" s="2448">
        <v>3763</v>
      </c>
      <c r="J80" s="2448" t="s">
        <v>21</v>
      </c>
      <c r="K80" s="2448" t="s">
        <v>21</v>
      </c>
      <c r="L80" s="2448" t="s">
        <v>21</v>
      </c>
      <c r="M80" s="2448" t="s">
        <v>21</v>
      </c>
      <c r="N80" s="2448" t="s">
        <v>21</v>
      </c>
      <c r="O80" s="2448" t="s">
        <v>21</v>
      </c>
      <c r="P80" s="2448" t="s">
        <v>21</v>
      </c>
      <c r="Q80" s="2448" t="s">
        <v>21</v>
      </c>
      <c r="R80" s="2448" t="s">
        <v>21</v>
      </c>
      <c r="S80" s="217" t="s">
        <v>21</v>
      </c>
      <c r="T80" s="882" t="s">
        <v>1786</v>
      </c>
    </row>
    <row r="81" spans="1:20" ht="15.95" customHeight="1">
      <c r="A81" s="881" t="s">
        <v>88</v>
      </c>
      <c r="B81" s="879" t="s">
        <v>912</v>
      </c>
      <c r="C81" s="82">
        <v>43318</v>
      </c>
      <c r="D81" s="2448">
        <v>43318</v>
      </c>
      <c r="E81" s="2448">
        <v>15348</v>
      </c>
      <c r="F81" s="2448">
        <v>27724</v>
      </c>
      <c r="G81" s="2448">
        <v>246</v>
      </c>
      <c r="H81" s="2448" t="s">
        <v>21</v>
      </c>
      <c r="I81" s="2448" t="s">
        <v>21</v>
      </c>
      <c r="J81" s="2448" t="s">
        <v>21</v>
      </c>
      <c r="K81" s="2448" t="s">
        <v>21</v>
      </c>
      <c r="L81" s="2448" t="s">
        <v>21</v>
      </c>
      <c r="M81" s="2448" t="s">
        <v>21</v>
      </c>
      <c r="N81" s="2448" t="s">
        <v>21</v>
      </c>
      <c r="O81" s="2448" t="s">
        <v>21</v>
      </c>
      <c r="P81" s="2448" t="s">
        <v>21</v>
      </c>
      <c r="Q81" s="2448" t="s">
        <v>21</v>
      </c>
      <c r="R81" s="2448" t="s">
        <v>21</v>
      </c>
      <c r="S81" s="217" t="s">
        <v>21</v>
      </c>
      <c r="T81" s="882" t="s">
        <v>1787</v>
      </c>
    </row>
    <row r="82" spans="1:20" ht="15.95" customHeight="1">
      <c r="A82" s="881" t="s">
        <v>788</v>
      </c>
      <c r="B82" s="879" t="s">
        <v>912</v>
      </c>
      <c r="C82" s="82">
        <v>469989</v>
      </c>
      <c r="D82" s="2448">
        <v>461108</v>
      </c>
      <c r="E82" s="2448">
        <v>96067</v>
      </c>
      <c r="F82" s="2448">
        <v>179626</v>
      </c>
      <c r="G82" s="2448">
        <v>185415</v>
      </c>
      <c r="H82" s="2448">
        <v>11</v>
      </c>
      <c r="I82" s="2448">
        <v>8870</v>
      </c>
      <c r="J82" s="2448">
        <v>13574</v>
      </c>
      <c r="K82" s="2448">
        <v>13574</v>
      </c>
      <c r="L82" s="2448" t="s">
        <v>21</v>
      </c>
      <c r="M82" s="2448" t="s">
        <v>21</v>
      </c>
      <c r="N82" s="2448" t="s">
        <v>21</v>
      </c>
      <c r="O82" s="2448" t="s">
        <v>21</v>
      </c>
      <c r="P82" s="2448" t="s">
        <v>21</v>
      </c>
      <c r="Q82" s="2448" t="s">
        <v>21</v>
      </c>
      <c r="R82" s="2448" t="s">
        <v>21</v>
      </c>
      <c r="S82" s="217" t="s">
        <v>21</v>
      </c>
      <c r="T82" s="890" t="s">
        <v>1208</v>
      </c>
    </row>
    <row r="83" spans="1:20" ht="15.95" customHeight="1">
      <c r="A83" s="875" t="s">
        <v>5</v>
      </c>
      <c r="B83" s="878" t="s">
        <v>1214</v>
      </c>
      <c r="C83" s="75">
        <v>5146296</v>
      </c>
      <c r="D83" s="2447">
        <v>4912294</v>
      </c>
      <c r="E83" s="2447">
        <v>668956</v>
      </c>
      <c r="F83" s="2447">
        <v>2709453</v>
      </c>
      <c r="G83" s="2447">
        <v>1533885</v>
      </c>
      <c r="H83" s="2447">
        <v>91911</v>
      </c>
      <c r="I83" s="2447">
        <v>142090</v>
      </c>
      <c r="J83" s="2447">
        <v>2169607</v>
      </c>
      <c r="K83" s="2447">
        <v>1011354</v>
      </c>
      <c r="L83" s="2447">
        <v>33429</v>
      </c>
      <c r="M83" s="2447">
        <v>1124824</v>
      </c>
      <c r="N83" s="2447">
        <v>2665122</v>
      </c>
      <c r="O83" s="2447">
        <v>2541110</v>
      </c>
      <c r="P83" s="2447">
        <v>124012</v>
      </c>
      <c r="Q83" s="2447">
        <v>1422648</v>
      </c>
      <c r="R83" s="2447">
        <v>1309107</v>
      </c>
      <c r="S83" s="214">
        <v>113541</v>
      </c>
      <c r="T83" s="877" t="s">
        <v>1209</v>
      </c>
    </row>
    <row r="84" spans="1:20" ht="15.95" customHeight="1">
      <c r="A84" s="891" t="s">
        <v>7</v>
      </c>
      <c r="B84" s="892" t="s">
        <v>1212</v>
      </c>
      <c r="C84" s="893">
        <v>567482</v>
      </c>
      <c r="D84" s="894">
        <v>532646</v>
      </c>
      <c r="E84" s="894" t="s">
        <v>21</v>
      </c>
      <c r="F84" s="894">
        <v>474984</v>
      </c>
      <c r="G84" s="894">
        <v>57662</v>
      </c>
      <c r="H84" s="894">
        <v>34836</v>
      </c>
      <c r="I84" s="894" t="s">
        <v>21</v>
      </c>
      <c r="J84" s="894">
        <v>1591710</v>
      </c>
      <c r="K84" s="894">
        <v>1266306</v>
      </c>
      <c r="L84" s="894">
        <v>32276</v>
      </c>
      <c r="M84" s="894">
        <v>293128</v>
      </c>
      <c r="N84" s="894">
        <v>4212988</v>
      </c>
      <c r="O84" s="894">
        <v>4105334</v>
      </c>
      <c r="P84" s="894">
        <v>107654</v>
      </c>
      <c r="Q84" s="894" t="s">
        <v>21</v>
      </c>
      <c r="R84" s="894" t="s">
        <v>21</v>
      </c>
      <c r="S84" s="895" t="s">
        <v>21</v>
      </c>
      <c r="T84" s="901" t="s">
        <v>1210</v>
      </c>
    </row>
    <row r="85" spans="1:20" ht="15.95" customHeight="1">
      <c r="A85" s="1695" t="s">
        <v>681</v>
      </c>
      <c r="K85" s="902" t="s">
        <v>1789</v>
      </c>
      <c r="L85" s="902"/>
      <c r="M85" s="834"/>
      <c r="N85" s="834"/>
    </row>
    <row r="86" spans="1:20" ht="17.100000000000001" customHeight="1">
      <c r="A86" s="1696" t="s">
        <v>682</v>
      </c>
      <c r="K86" s="1697" t="s">
        <v>1790</v>
      </c>
      <c r="L86" s="904"/>
      <c r="M86" s="834"/>
      <c r="N86" s="905"/>
      <c r="O86" s="906"/>
      <c r="P86" s="906"/>
    </row>
    <row r="92" spans="1:20" ht="18.75">
      <c r="C92" s="2729"/>
      <c r="D92" s="2729"/>
      <c r="E92" s="2729"/>
      <c r="G92" s="903"/>
    </row>
  </sheetData>
  <mergeCells count="10">
    <mergeCell ref="C92:E92"/>
    <mergeCell ref="A2:B2"/>
    <mergeCell ref="C2:F2"/>
    <mergeCell ref="P2:R2"/>
    <mergeCell ref="S2:T2"/>
    <mergeCell ref="A7:E7"/>
    <mergeCell ref="K7:L7"/>
    <mergeCell ref="C9:G9"/>
    <mergeCell ref="A50:B51"/>
    <mergeCell ref="C50:F51"/>
  </mergeCells>
  <phoneticPr fontId="99"/>
  <pageMargins left="0.59055118110236227" right="0.59055118110236227" top="0.39370078740157483" bottom="0.39370078740157483" header="0" footer="0"/>
  <pageSetup paperSize="9" scale="63" firstPageNumber="166" orientation="portrait" useFirstPageNumber="1" r:id="rId1"/>
  <headerFooter alignWithMargins="0">
    <oddFooter>&amp;C&amp;"ＭＳ Ｐ明朝,標準"&amp;18－&amp;P－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M103"/>
  <sheetViews>
    <sheetView zoomScaleNormal="100" zoomScaleSheetLayoutView="70" workbookViewId="0"/>
  </sheetViews>
  <sheetFormatPr defaultColWidth="9" defaultRowHeight="13.5"/>
  <cols>
    <col min="1" max="1" width="29.625" style="209" customWidth="1"/>
    <col min="2" max="2" width="10.75" style="209" bestFit="1" customWidth="1"/>
    <col min="3" max="7" width="21.625" style="209" customWidth="1"/>
    <col min="8" max="11" width="24.125" style="209" customWidth="1"/>
    <col min="12" max="12" width="22.625" style="209" customWidth="1"/>
    <col min="13" max="13" width="32.875" style="209" customWidth="1"/>
    <col min="14" max="14" width="4.625" style="209" customWidth="1"/>
    <col min="15" max="25" width="9" style="209"/>
    <col min="26" max="26" width="9.125" style="209" bestFit="1" customWidth="1"/>
    <col min="27" max="16384" width="9" style="209"/>
  </cols>
  <sheetData>
    <row r="1" spans="1:13" s="385" customFormat="1" ht="15" customHeight="1">
      <c r="A1" s="967" t="s">
        <v>631</v>
      </c>
      <c r="B1" s="967"/>
      <c r="C1" s="384"/>
      <c r="L1" s="383"/>
      <c r="M1" s="1698" t="s">
        <v>631</v>
      </c>
    </row>
    <row r="2" spans="1:13" ht="15" customHeight="1">
      <c r="A2" s="2730">
        <v>43800</v>
      </c>
      <c r="B2" s="2730"/>
      <c r="C2" s="2741">
        <v>43800</v>
      </c>
      <c r="D2" s="2741"/>
      <c r="E2" s="2456"/>
      <c r="F2" s="2456"/>
      <c r="J2" s="2732">
        <v>43800</v>
      </c>
      <c r="K2" s="2732"/>
      <c r="L2" s="2742">
        <v>43800</v>
      </c>
      <c r="M2" s="2742"/>
    </row>
    <row r="3" spans="1:13" ht="15" customHeight="1">
      <c r="A3" s="384"/>
      <c r="B3" s="383"/>
      <c r="C3" s="384"/>
    </row>
    <row r="4" spans="1:13" ht="15" customHeight="1">
      <c r="A4" s="384"/>
      <c r="B4" s="383"/>
      <c r="C4" s="384"/>
    </row>
    <row r="5" spans="1:13" ht="15" customHeight="1">
      <c r="M5" s="1699"/>
    </row>
    <row r="6" spans="1:13" ht="15" customHeight="1"/>
    <row r="7" spans="1:13" s="388" customFormat="1" ht="20.25" customHeight="1">
      <c r="A7" s="436" t="s">
        <v>312</v>
      </c>
      <c r="B7" s="436"/>
      <c r="C7" s="907"/>
      <c r="D7" s="907"/>
      <c r="E7" s="907"/>
      <c r="F7" s="907"/>
      <c r="G7" s="907"/>
    </row>
    <row r="8" spans="1:13" s="388" customFormat="1" ht="15">
      <c r="A8" s="388" t="s">
        <v>747</v>
      </c>
      <c r="D8" s="123"/>
    </row>
    <row r="9" spans="1:13" s="388" customFormat="1" ht="21" customHeight="1">
      <c r="A9" s="438"/>
      <c r="B9" s="440"/>
      <c r="C9" s="2375" t="s">
        <v>1368</v>
      </c>
      <c r="D9" s="908" t="s">
        <v>1222</v>
      </c>
      <c r="E9" s="452" t="s">
        <v>1296</v>
      </c>
      <c r="F9" s="438" t="s">
        <v>747</v>
      </c>
      <c r="G9" s="395" t="s">
        <v>747</v>
      </c>
      <c r="H9" s="395" t="s">
        <v>747</v>
      </c>
      <c r="I9" s="395" t="s">
        <v>747</v>
      </c>
      <c r="J9" s="395" t="s">
        <v>747</v>
      </c>
      <c r="K9" s="395"/>
      <c r="L9" s="459"/>
      <c r="M9" s="530"/>
    </row>
    <row r="10" spans="1:13" s="388" customFormat="1" ht="15">
      <c r="A10" s="14"/>
      <c r="B10" s="909" t="s">
        <v>314</v>
      </c>
      <c r="C10" s="469"/>
      <c r="D10" s="2376" t="s">
        <v>1369</v>
      </c>
      <c r="E10" s="452" t="s">
        <v>1319</v>
      </c>
      <c r="F10" s="438"/>
      <c r="G10" s="438"/>
      <c r="H10" s="438"/>
      <c r="I10" s="438"/>
      <c r="J10" s="438"/>
      <c r="K10" s="459"/>
      <c r="L10" s="470"/>
      <c r="M10" s="470"/>
    </row>
    <row r="11" spans="1:13" s="388" customFormat="1" ht="15">
      <c r="A11" s="2743" t="s">
        <v>313</v>
      </c>
      <c r="B11" s="909"/>
      <c r="C11" s="470" t="s">
        <v>747</v>
      </c>
      <c r="D11" s="470" t="s">
        <v>747</v>
      </c>
      <c r="E11" s="2376" t="s">
        <v>1370</v>
      </c>
      <c r="F11" s="910" t="s">
        <v>1791</v>
      </c>
      <c r="G11" s="459" t="s">
        <v>747</v>
      </c>
      <c r="H11" s="2377" t="s">
        <v>1371</v>
      </c>
      <c r="I11" s="395"/>
      <c r="J11" s="459"/>
      <c r="K11" s="407" t="s">
        <v>1372</v>
      </c>
      <c r="L11" s="407" t="s">
        <v>1373</v>
      </c>
      <c r="M11" s="470"/>
    </row>
    <row r="12" spans="1:13" s="388" customFormat="1" ht="15.75">
      <c r="A12" s="2743"/>
      <c r="B12" s="401"/>
      <c r="C12" s="470"/>
      <c r="D12" s="470"/>
      <c r="E12" s="470" t="s">
        <v>1296</v>
      </c>
      <c r="F12" s="407" t="s">
        <v>1374</v>
      </c>
      <c r="G12" s="2378" t="s">
        <v>1375</v>
      </c>
      <c r="H12" s="406" t="s">
        <v>1376</v>
      </c>
      <c r="I12" s="400" t="s">
        <v>1374</v>
      </c>
      <c r="J12" s="2378" t="s">
        <v>1377</v>
      </c>
      <c r="K12" s="407"/>
      <c r="L12" s="401"/>
      <c r="M12" s="911" t="s">
        <v>1772</v>
      </c>
    </row>
    <row r="13" spans="1:13" s="388" customFormat="1" ht="15">
      <c r="A13" s="400"/>
      <c r="B13" s="401" t="s">
        <v>1773</v>
      </c>
      <c r="C13" s="470"/>
      <c r="D13" s="470"/>
      <c r="E13" s="470"/>
      <c r="F13" s="407"/>
      <c r="G13" s="406" t="s">
        <v>1792</v>
      </c>
      <c r="H13" s="2379" t="s">
        <v>1793</v>
      </c>
      <c r="I13" s="407"/>
      <c r="J13" s="406" t="s">
        <v>1792</v>
      </c>
      <c r="K13" s="912" t="s">
        <v>1794</v>
      </c>
      <c r="L13" s="401"/>
      <c r="M13" s="470"/>
    </row>
    <row r="14" spans="1:13" s="388" customFormat="1" ht="15">
      <c r="A14" s="123"/>
      <c r="B14" s="410"/>
      <c r="C14" s="470"/>
      <c r="D14" s="470"/>
      <c r="E14" s="470"/>
      <c r="F14" s="407" t="s">
        <v>1634</v>
      </c>
      <c r="G14" s="406" t="s">
        <v>1795</v>
      </c>
      <c r="H14" s="913" t="s">
        <v>1796</v>
      </c>
      <c r="I14" s="407" t="s">
        <v>1634</v>
      </c>
      <c r="J14" s="406" t="s">
        <v>1795</v>
      </c>
      <c r="K14" s="912" t="s">
        <v>1797</v>
      </c>
      <c r="L14" s="401" t="s">
        <v>1751</v>
      </c>
      <c r="M14" s="475"/>
    </row>
    <row r="15" spans="1:13" ht="18.75" customHeight="1">
      <c r="A15" s="914" t="s">
        <v>315</v>
      </c>
      <c r="B15" s="884" t="s">
        <v>750</v>
      </c>
      <c r="C15" s="66">
        <v>76891130</v>
      </c>
      <c r="D15" s="2446">
        <v>64188026</v>
      </c>
      <c r="E15" s="2446">
        <v>62163464</v>
      </c>
      <c r="F15" s="2446">
        <v>50611060</v>
      </c>
      <c r="G15" s="2446">
        <v>11552404</v>
      </c>
      <c r="H15" s="2446">
        <v>928845</v>
      </c>
      <c r="I15" s="2446">
        <v>553989</v>
      </c>
      <c r="J15" s="2446">
        <v>374855</v>
      </c>
      <c r="K15" s="2446">
        <v>1095717</v>
      </c>
      <c r="L15" s="207">
        <v>12703104</v>
      </c>
      <c r="M15" s="915" t="s">
        <v>728</v>
      </c>
    </row>
    <row r="16" spans="1:13" ht="15" customHeight="1">
      <c r="A16" s="916"/>
      <c r="B16" s="917"/>
      <c r="C16" s="75"/>
      <c r="D16" s="2447"/>
      <c r="E16" s="2447"/>
      <c r="F16" s="2447"/>
      <c r="G16" s="2447"/>
      <c r="H16" s="2447"/>
      <c r="I16" s="2447"/>
      <c r="J16" s="2447"/>
      <c r="K16" s="2447"/>
      <c r="L16" s="214"/>
      <c r="M16" s="497" t="s">
        <v>740</v>
      </c>
    </row>
    <row r="17" spans="1:13" ht="15" customHeight="1">
      <c r="A17" s="914" t="s">
        <v>294</v>
      </c>
      <c r="B17" s="884" t="s">
        <v>912</v>
      </c>
      <c r="C17" s="75">
        <v>57073548</v>
      </c>
      <c r="D17" s="2447">
        <v>56372924</v>
      </c>
      <c r="E17" s="2447">
        <v>55983952</v>
      </c>
      <c r="F17" s="2447">
        <v>50583042</v>
      </c>
      <c r="G17" s="2447">
        <v>5400910</v>
      </c>
      <c r="H17" s="2447">
        <v>388971</v>
      </c>
      <c r="I17" s="2447">
        <v>352849</v>
      </c>
      <c r="J17" s="2447">
        <v>36121</v>
      </c>
      <c r="K17" s="2447">
        <v>1</v>
      </c>
      <c r="L17" s="214">
        <v>700625</v>
      </c>
      <c r="M17" s="497" t="s">
        <v>1298</v>
      </c>
    </row>
    <row r="18" spans="1:13" ht="15" customHeight="1">
      <c r="A18" s="916"/>
      <c r="B18" s="917"/>
      <c r="C18" s="75"/>
      <c r="D18" s="2447"/>
      <c r="E18" s="2447"/>
      <c r="F18" s="2447"/>
      <c r="G18" s="2447"/>
      <c r="H18" s="2447"/>
      <c r="I18" s="2447"/>
      <c r="J18" s="2447"/>
      <c r="K18" s="2447"/>
      <c r="L18" s="214"/>
      <c r="M18" s="497" t="s">
        <v>740</v>
      </c>
    </row>
    <row r="19" spans="1:13" ht="15" customHeight="1">
      <c r="A19" s="510" t="s">
        <v>316</v>
      </c>
      <c r="B19" s="884" t="s">
        <v>912</v>
      </c>
      <c r="C19" s="82">
        <v>9651</v>
      </c>
      <c r="D19" s="2448" t="s">
        <v>21</v>
      </c>
      <c r="E19" s="2448" t="s">
        <v>21</v>
      </c>
      <c r="F19" s="2448" t="s">
        <v>21</v>
      </c>
      <c r="G19" s="2448" t="s">
        <v>21</v>
      </c>
      <c r="H19" s="2448" t="s">
        <v>21</v>
      </c>
      <c r="I19" s="2448" t="s">
        <v>21</v>
      </c>
      <c r="J19" s="2448" t="s">
        <v>21</v>
      </c>
      <c r="K19" s="2448" t="s">
        <v>21</v>
      </c>
      <c r="L19" s="217">
        <v>9651</v>
      </c>
      <c r="M19" s="504" t="s">
        <v>1517</v>
      </c>
    </row>
    <row r="20" spans="1:13" ht="15" customHeight="1">
      <c r="A20" s="510" t="s">
        <v>1798</v>
      </c>
      <c r="B20" s="884" t="s">
        <v>912</v>
      </c>
      <c r="C20" s="82">
        <v>54012</v>
      </c>
      <c r="D20" s="2448">
        <v>54012</v>
      </c>
      <c r="E20" s="2448">
        <v>54012</v>
      </c>
      <c r="F20" s="2448">
        <v>54012</v>
      </c>
      <c r="G20" s="2448" t="s">
        <v>21</v>
      </c>
      <c r="H20" s="2448" t="s">
        <v>21</v>
      </c>
      <c r="I20" s="2448" t="s">
        <v>21</v>
      </c>
      <c r="J20" s="2448" t="s">
        <v>21</v>
      </c>
      <c r="K20" s="2448" t="s">
        <v>21</v>
      </c>
      <c r="L20" s="217" t="s">
        <v>21</v>
      </c>
      <c r="M20" s="505" t="s">
        <v>1799</v>
      </c>
    </row>
    <row r="21" spans="1:13" ht="15" customHeight="1">
      <c r="A21" s="510" t="s">
        <v>739</v>
      </c>
      <c r="B21" s="884" t="s">
        <v>912</v>
      </c>
      <c r="C21" s="82">
        <v>202</v>
      </c>
      <c r="D21" s="2448">
        <v>32</v>
      </c>
      <c r="E21" s="2448">
        <v>32</v>
      </c>
      <c r="F21" s="2448" t="s">
        <v>22</v>
      </c>
      <c r="G21" s="2448">
        <v>32</v>
      </c>
      <c r="H21" s="2448" t="s">
        <v>21</v>
      </c>
      <c r="I21" s="2448" t="s">
        <v>22</v>
      </c>
      <c r="J21" s="2448" t="s">
        <v>21</v>
      </c>
      <c r="K21" s="2448" t="s">
        <v>21</v>
      </c>
      <c r="L21" s="217">
        <v>170</v>
      </c>
      <c r="M21" s="504" t="s">
        <v>720</v>
      </c>
    </row>
    <row r="22" spans="1:13" ht="15" customHeight="1">
      <c r="A22" s="510" t="s">
        <v>742</v>
      </c>
      <c r="B22" s="884" t="s">
        <v>912</v>
      </c>
      <c r="C22" s="82">
        <v>30775533</v>
      </c>
      <c r="D22" s="2448">
        <v>30676616</v>
      </c>
      <c r="E22" s="2448">
        <v>30676616</v>
      </c>
      <c r="F22" s="2448">
        <v>30676616</v>
      </c>
      <c r="G22" s="2448" t="s">
        <v>21</v>
      </c>
      <c r="H22" s="2448" t="s">
        <v>21</v>
      </c>
      <c r="I22" s="2448" t="s">
        <v>21</v>
      </c>
      <c r="J22" s="2448" t="s">
        <v>21</v>
      </c>
      <c r="K22" s="2448" t="s">
        <v>21</v>
      </c>
      <c r="L22" s="217">
        <v>98917</v>
      </c>
      <c r="M22" s="504" t="s">
        <v>1414</v>
      </c>
    </row>
    <row r="23" spans="1:13" ht="15" customHeight="1">
      <c r="A23" s="510" t="s">
        <v>317</v>
      </c>
      <c r="B23" s="884" t="s">
        <v>912</v>
      </c>
      <c r="C23" s="82">
        <v>17872583</v>
      </c>
      <c r="D23" s="2448">
        <v>17872583</v>
      </c>
      <c r="E23" s="2448">
        <v>17872583</v>
      </c>
      <c r="F23" s="2448">
        <v>17872583</v>
      </c>
      <c r="G23" s="2448" t="s">
        <v>22</v>
      </c>
      <c r="H23" s="2448" t="s">
        <v>21</v>
      </c>
      <c r="I23" s="2448" t="s">
        <v>22</v>
      </c>
      <c r="J23" s="2448" t="s">
        <v>22</v>
      </c>
      <c r="K23" s="2448" t="s">
        <v>22</v>
      </c>
      <c r="L23" s="217" t="s">
        <v>21</v>
      </c>
      <c r="M23" s="509" t="s">
        <v>1800</v>
      </c>
    </row>
    <row r="24" spans="1:13" ht="15" customHeight="1">
      <c r="A24" s="510" t="s">
        <v>295</v>
      </c>
      <c r="B24" s="884" t="s">
        <v>912</v>
      </c>
      <c r="C24" s="82">
        <v>915944</v>
      </c>
      <c r="D24" s="2448">
        <v>873739</v>
      </c>
      <c r="E24" s="2448">
        <v>873739</v>
      </c>
      <c r="F24" s="2448">
        <v>871601</v>
      </c>
      <c r="G24" s="2448">
        <v>2138</v>
      </c>
      <c r="H24" s="2448" t="s">
        <v>21</v>
      </c>
      <c r="I24" s="2448" t="s">
        <v>21</v>
      </c>
      <c r="J24" s="2448" t="s">
        <v>21</v>
      </c>
      <c r="K24" s="2448" t="s">
        <v>21</v>
      </c>
      <c r="L24" s="217">
        <v>42205</v>
      </c>
      <c r="M24" s="504" t="s">
        <v>719</v>
      </c>
    </row>
    <row r="25" spans="1:13" ht="15" customHeight="1">
      <c r="A25" s="510" t="s">
        <v>296</v>
      </c>
      <c r="B25" s="884" t="s">
        <v>912</v>
      </c>
      <c r="C25" s="82">
        <v>175909</v>
      </c>
      <c r="D25" s="2448">
        <v>172215</v>
      </c>
      <c r="E25" s="2448">
        <v>172215</v>
      </c>
      <c r="F25" s="2448">
        <v>172202</v>
      </c>
      <c r="G25" s="2448">
        <v>13</v>
      </c>
      <c r="H25" s="2448" t="s">
        <v>21</v>
      </c>
      <c r="I25" s="2448" t="s">
        <v>21</v>
      </c>
      <c r="J25" s="2448" t="s">
        <v>21</v>
      </c>
      <c r="K25" s="2448" t="s">
        <v>21</v>
      </c>
      <c r="L25" s="217">
        <v>3694</v>
      </c>
      <c r="M25" s="504" t="s">
        <v>1177</v>
      </c>
    </row>
    <row r="26" spans="1:13" ht="15" customHeight="1">
      <c r="A26" s="510" t="s">
        <v>297</v>
      </c>
      <c r="B26" s="884" t="s">
        <v>912</v>
      </c>
      <c r="C26" s="82">
        <v>614013</v>
      </c>
      <c r="D26" s="2448">
        <v>508690</v>
      </c>
      <c r="E26" s="2448">
        <v>508689</v>
      </c>
      <c r="F26" s="2448">
        <v>477962</v>
      </c>
      <c r="G26" s="2448">
        <v>30727</v>
      </c>
      <c r="H26" s="2448" t="s">
        <v>21</v>
      </c>
      <c r="I26" s="2448" t="s">
        <v>21</v>
      </c>
      <c r="J26" s="2448" t="s">
        <v>21</v>
      </c>
      <c r="K26" s="2448">
        <v>1</v>
      </c>
      <c r="L26" s="217">
        <v>105323</v>
      </c>
      <c r="M26" s="505" t="s">
        <v>1781</v>
      </c>
    </row>
    <row r="27" spans="1:13" ht="15" customHeight="1">
      <c r="A27" s="1693" t="s">
        <v>609</v>
      </c>
      <c r="B27" s="884" t="s">
        <v>912</v>
      </c>
      <c r="C27" s="82">
        <v>19962</v>
      </c>
      <c r="D27" s="2448">
        <v>5588</v>
      </c>
      <c r="E27" s="2448">
        <v>5587</v>
      </c>
      <c r="F27" s="2448" t="s">
        <v>21</v>
      </c>
      <c r="G27" s="2448">
        <v>5587</v>
      </c>
      <c r="H27" s="2448" t="s">
        <v>21</v>
      </c>
      <c r="I27" s="2448" t="s">
        <v>21</v>
      </c>
      <c r="J27" s="2448" t="s">
        <v>21</v>
      </c>
      <c r="K27" s="2448">
        <v>1</v>
      </c>
      <c r="L27" s="217">
        <v>14374</v>
      </c>
      <c r="M27" s="505" t="s">
        <v>1782</v>
      </c>
    </row>
    <row r="28" spans="1:13" ht="15" customHeight="1">
      <c r="A28" s="1693" t="s">
        <v>610</v>
      </c>
      <c r="B28" s="884" t="s">
        <v>912</v>
      </c>
      <c r="C28" s="82">
        <v>594051</v>
      </c>
      <c r="D28" s="2448">
        <v>503102</v>
      </c>
      <c r="E28" s="2448">
        <v>503102</v>
      </c>
      <c r="F28" s="2448">
        <v>477962</v>
      </c>
      <c r="G28" s="2448">
        <v>25140</v>
      </c>
      <c r="H28" s="2448" t="s">
        <v>21</v>
      </c>
      <c r="I28" s="2448" t="s">
        <v>21</v>
      </c>
      <c r="J28" s="2448" t="s">
        <v>21</v>
      </c>
      <c r="K28" s="2448" t="s">
        <v>21</v>
      </c>
      <c r="L28" s="217">
        <v>90949</v>
      </c>
      <c r="M28" s="505" t="s">
        <v>1783</v>
      </c>
    </row>
    <row r="29" spans="1:13" ht="15" customHeight="1">
      <c r="A29" s="510" t="s">
        <v>300</v>
      </c>
      <c r="B29" s="884" t="s">
        <v>912</v>
      </c>
      <c r="C29" s="82">
        <v>390326</v>
      </c>
      <c r="D29" s="2448">
        <v>346922</v>
      </c>
      <c r="E29" s="2448">
        <v>346922</v>
      </c>
      <c r="F29" s="2448">
        <v>254898</v>
      </c>
      <c r="G29" s="2448">
        <v>92024</v>
      </c>
      <c r="H29" s="2448" t="s">
        <v>21</v>
      </c>
      <c r="I29" s="2448" t="s">
        <v>21</v>
      </c>
      <c r="J29" s="2448" t="s">
        <v>21</v>
      </c>
      <c r="K29" s="2448" t="s">
        <v>21</v>
      </c>
      <c r="L29" s="217">
        <v>43404</v>
      </c>
      <c r="M29" s="505" t="s">
        <v>1181</v>
      </c>
    </row>
    <row r="30" spans="1:13" ht="15.95" customHeight="1">
      <c r="A30" s="510" t="s">
        <v>301</v>
      </c>
      <c r="B30" s="884" t="s">
        <v>1212</v>
      </c>
      <c r="C30" s="82">
        <v>4920541</v>
      </c>
      <c r="D30" s="2448">
        <v>4720020</v>
      </c>
      <c r="E30" s="2448">
        <v>4719453</v>
      </c>
      <c r="F30" s="2448">
        <v>4480691</v>
      </c>
      <c r="G30" s="2448">
        <v>238762</v>
      </c>
      <c r="H30" s="2448">
        <v>567</v>
      </c>
      <c r="I30" s="2448" t="s">
        <v>21</v>
      </c>
      <c r="J30" s="2448">
        <v>567</v>
      </c>
      <c r="K30" s="2448" t="s">
        <v>21</v>
      </c>
      <c r="L30" s="217">
        <v>200521</v>
      </c>
      <c r="M30" s="504" t="s">
        <v>1234</v>
      </c>
    </row>
    <row r="31" spans="1:13" ht="18" customHeight="1">
      <c r="A31" s="510" t="s">
        <v>302</v>
      </c>
      <c r="B31" s="413" t="s">
        <v>738</v>
      </c>
      <c r="C31" s="82">
        <v>4352338</v>
      </c>
      <c r="D31" s="2448">
        <v>4316711</v>
      </c>
      <c r="E31" s="2448">
        <v>4286219</v>
      </c>
      <c r="F31" s="2448">
        <v>17212</v>
      </c>
      <c r="G31" s="2448">
        <v>4269007</v>
      </c>
      <c r="H31" s="2448">
        <v>30492</v>
      </c>
      <c r="I31" s="2448" t="s">
        <v>21</v>
      </c>
      <c r="J31" s="2448">
        <v>30492</v>
      </c>
      <c r="K31" s="2448" t="s">
        <v>21</v>
      </c>
      <c r="L31" s="217">
        <v>35627</v>
      </c>
      <c r="M31" s="505" t="s">
        <v>1235</v>
      </c>
    </row>
    <row r="32" spans="1:13" ht="15.95" customHeight="1">
      <c r="A32" s="510" t="s">
        <v>1801</v>
      </c>
      <c r="B32" s="884" t="s">
        <v>1212</v>
      </c>
      <c r="C32" s="82">
        <v>580904</v>
      </c>
      <c r="D32" s="2448">
        <v>457254</v>
      </c>
      <c r="E32" s="2448">
        <v>556</v>
      </c>
      <c r="F32" s="2448">
        <v>556</v>
      </c>
      <c r="G32" s="2448" t="s">
        <v>21</v>
      </c>
      <c r="H32" s="2448">
        <v>456698</v>
      </c>
      <c r="I32" s="2448">
        <v>456698</v>
      </c>
      <c r="J32" s="2448" t="s">
        <v>21</v>
      </c>
      <c r="K32" s="2448" t="s">
        <v>21</v>
      </c>
      <c r="L32" s="217">
        <v>123650</v>
      </c>
      <c r="M32" s="504" t="s">
        <v>727</v>
      </c>
    </row>
    <row r="33" spans="1:13" ht="15" customHeight="1">
      <c r="A33" s="510" t="s">
        <v>1200</v>
      </c>
      <c r="B33" s="884" t="s">
        <v>912</v>
      </c>
      <c r="C33" s="82" t="s">
        <v>21</v>
      </c>
      <c r="D33" s="2448" t="s">
        <v>21</v>
      </c>
      <c r="E33" s="2448" t="s">
        <v>21</v>
      </c>
      <c r="F33" s="2448" t="s">
        <v>21</v>
      </c>
      <c r="G33" s="2448" t="s">
        <v>21</v>
      </c>
      <c r="H33" s="2448" t="s">
        <v>21</v>
      </c>
      <c r="I33" s="2448" t="s">
        <v>21</v>
      </c>
      <c r="J33" s="2448" t="s">
        <v>21</v>
      </c>
      <c r="K33" s="2448" t="s">
        <v>21</v>
      </c>
      <c r="L33" s="217" t="s">
        <v>21</v>
      </c>
      <c r="M33" s="882" t="s">
        <v>1293</v>
      </c>
    </row>
    <row r="34" spans="1:13" ht="15.95" customHeight="1">
      <c r="A34" s="881" t="s">
        <v>303</v>
      </c>
      <c r="B34" s="884" t="s">
        <v>750</v>
      </c>
      <c r="C34" s="82">
        <v>1323</v>
      </c>
      <c r="D34" s="2448" t="s">
        <v>21</v>
      </c>
      <c r="E34" s="2448" t="s">
        <v>21</v>
      </c>
      <c r="F34" s="2448" t="s">
        <v>21</v>
      </c>
      <c r="G34" s="2448" t="s">
        <v>21</v>
      </c>
      <c r="H34" s="2448" t="s">
        <v>21</v>
      </c>
      <c r="I34" s="2448" t="s">
        <v>21</v>
      </c>
      <c r="J34" s="2448" t="s">
        <v>21</v>
      </c>
      <c r="K34" s="2448" t="s">
        <v>21</v>
      </c>
      <c r="L34" s="217">
        <v>1323</v>
      </c>
      <c r="M34" s="882" t="s">
        <v>1294</v>
      </c>
    </row>
    <row r="35" spans="1:13" ht="9.9499999999999993" customHeight="1">
      <c r="A35" s="916"/>
      <c r="B35" s="917"/>
      <c r="C35" s="75"/>
      <c r="D35" s="2447"/>
      <c r="E35" s="2447"/>
      <c r="F35" s="2447"/>
      <c r="G35" s="2447"/>
      <c r="H35" s="2447"/>
      <c r="I35" s="2447"/>
      <c r="J35" s="2447"/>
      <c r="K35" s="2447"/>
      <c r="L35" s="214"/>
      <c r="M35" s="504"/>
    </row>
    <row r="36" spans="1:13" ht="15" customHeight="1">
      <c r="A36" s="914" t="s">
        <v>318</v>
      </c>
      <c r="B36" s="884" t="s">
        <v>912</v>
      </c>
      <c r="C36" s="75">
        <v>9994793</v>
      </c>
      <c r="D36" s="2447">
        <v>598855</v>
      </c>
      <c r="E36" s="2447">
        <v>295929</v>
      </c>
      <c r="F36" s="2447">
        <v>28017</v>
      </c>
      <c r="G36" s="2447">
        <v>267912</v>
      </c>
      <c r="H36" s="2447">
        <v>277572</v>
      </c>
      <c r="I36" s="2447">
        <v>201140</v>
      </c>
      <c r="J36" s="2447">
        <v>76432</v>
      </c>
      <c r="K36" s="2447">
        <v>25353</v>
      </c>
      <c r="L36" s="214">
        <v>9395938</v>
      </c>
      <c r="M36" s="497" t="s">
        <v>1237</v>
      </c>
    </row>
    <row r="37" spans="1:13" ht="15" customHeight="1">
      <c r="A37" s="916"/>
      <c r="B37" s="917"/>
      <c r="C37" s="75"/>
      <c r="D37" s="2447"/>
      <c r="E37" s="2447"/>
      <c r="F37" s="2447"/>
      <c r="G37" s="2447"/>
      <c r="H37" s="2447"/>
      <c r="I37" s="2447"/>
      <c r="J37" s="2447"/>
      <c r="K37" s="2447"/>
      <c r="L37" s="214"/>
      <c r="M37" s="497" t="s">
        <v>740</v>
      </c>
    </row>
    <row r="38" spans="1:13" ht="15.95" customHeight="1">
      <c r="A38" s="510" t="s">
        <v>10</v>
      </c>
      <c r="B38" s="884" t="s">
        <v>1212</v>
      </c>
      <c r="C38" s="82">
        <v>11696538</v>
      </c>
      <c r="D38" s="2448">
        <v>469</v>
      </c>
      <c r="E38" s="2448" t="s">
        <v>21</v>
      </c>
      <c r="F38" s="2448" t="s">
        <v>21</v>
      </c>
      <c r="G38" s="2448" t="s">
        <v>21</v>
      </c>
      <c r="H38" s="2448">
        <v>469</v>
      </c>
      <c r="I38" s="2448">
        <v>469</v>
      </c>
      <c r="J38" s="2448" t="s">
        <v>21</v>
      </c>
      <c r="K38" s="2448" t="s">
        <v>21</v>
      </c>
      <c r="L38" s="217">
        <v>11696069</v>
      </c>
      <c r="M38" s="504" t="s">
        <v>1203</v>
      </c>
    </row>
    <row r="39" spans="1:13" ht="15" customHeight="1">
      <c r="A39" s="510" t="s">
        <v>319</v>
      </c>
      <c r="B39" s="884" t="s">
        <v>912</v>
      </c>
      <c r="C39" s="82">
        <v>159724</v>
      </c>
      <c r="D39" s="2448">
        <v>30230</v>
      </c>
      <c r="E39" s="2448" t="s">
        <v>21</v>
      </c>
      <c r="F39" s="2448" t="s">
        <v>22</v>
      </c>
      <c r="G39" s="2448" t="s">
        <v>21</v>
      </c>
      <c r="H39" s="2448" t="s">
        <v>21</v>
      </c>
      <c r="I39" s="2448" t="s">
        <v>22</v>
      </c>
      <c r="J39" s="2448" t="s">
        <v>21</v>
      </c>
      <c r="K39" s="2448">
        <v>30230</v>
      </c>
      <c r="L39" s="217">
        <v>129494</v>
      </c>
      <c r="M39" s="504" t="s">
        <v>1204</v>
      </c>
    </row>
    <row r="40" spans="1:13" ht="15" customHeight="1">
      <c r="A40" s="510" t="s">
        <v>1802</v>
      </c>
      <c r="B40" s="884" t="s">
        <v>912</v>
      </c>
      <c r="C40" s="82">
        <v>403884</v>
      </c>
      <c r="D40" s="2448" t="s">
        <v>21</v>
      </c>
      <c r="E40" s="2448" t="s">
        <v>21</v>
      </c>
      <c r="F40" s="2448" t="s">
        <v>21</v>
      </c>
      <c r="G40" s="2448" t="s">
        <v>21</v>
      </c>
      <c r="H40" s="2448" t="s">
        <v>21</v>
      </c>
      <c r="I40" s="2448" t="s">
        <v>21</v>
      </c>
      <c r="J40" s="2448" t="s">
        <v>21</v>
      </c>
      <c r="K40" s="2448" t="s">
        <v>21</v>
      </c>
      <c r="L40" s="217">
        <v>403884</v>
      </c>
      <c r="M40" s="504" t="s">
        <v>1205</v>
      </c>
    </row>
    <row r="41" spans="1:13" ht="18" customHeight="1">
      <c r="A41" s="510" t="s">
        <v>320</v>
      </c>
      <c r="B41" s="413" t="s">
        <v>738</v>
      </c>
      <c r="C41" s="82">
        <v>1303676</v>
      </c>
      <c r="D41" s="2448">
        <v>13940</v>
      </c>
      <c r="E41" s="2448">
        <v>3545</v>
      </c>
      <c r="F41" s="2448">
        <v>1616</v>
      </c>
      <c r="G41" s="2448">
        <v>1929</v>
      </c>
      <c r="H41" s="2448">
        <v>10395</v>
      </c>
      <c r="I41" s="2448" t="s">
        <v>21</v>
      </c>
      <c r="J41" s="2448">
        <v>10395</v>
      </c>
      <c r="K41" s="2448" t="s">
        <v>21</v>
      </c>
      <c r="L41" s="217">
        <v>1289736</v>
      </c>
      <c r="M41" s="504" t="s">
        <v>1238</v>
      </c>
    </row>
    <row r="42" spans="1:13" ht="15" customHeight="1">
      <c r="A42" s="510" t="s">
        <v>12</v>
      </c>
      <c r="B42" s="884" t="s">
        <v>912</v>
      </c>
      <c r="C42" s="82">
        <v>1240346</v>
      </c>
      <c r="D42" s="2448" t="s">
        <v>21</v>
      </c>
      <c r="E42" s="2448" t="s">
        <v>21</v>
      </c>
      <c r="F42" s="2448" t="s">
        <v>21</v>
      </c>
      <c r="G42" s="2448" t="s">
        <v>21</v>
      </c>
      <c r="H42" s="2448" t="s">
        <v>21</v>
      </c>
      <c r="I42" s="2448" t="s">
        <v>21</v>
      </c>
      <c r="J42" s="2448" t="s">
        <v>21</v>
      </c>
      <c r="K42" s="2448" t="s">
        <v>21</v>
      </c>
      <c r="L42" s="217">
        <v>1240346</v>
      </c>
      <c r="M42" s="505" t="s">
        <v>1239</v>
      </c>
    </row>
    <row r="43" spans="1:13" ht="15" customHeight="1">
      <c r="A43" s="510" t="s">
        <v>13</v>
      </c>
      <c r="B43" s="884" t="s">
        <v>912</v>
      </c>
      <c r="C43" s="82" t="s">
        <v>21</v>
      </c>
      <c r="D43" s="2448" t="s">
        <v>21</v>
      </c>
      <c r="E43" s="2448" t="s">
        <v>21</v>
      </c>
      <c r="F43" s="2448" t="s">
        <v>21</v>
      </c>
      <c r="G43" s="2448" t="s">
        <v>21</v>
      </c>
      <c r="H43" s="2448" t="s">
        <v>21</v>
      </c>
      <c r="I43" s="2448" t="s">
        <v>21</v>
      </c>
      <c r="J43" s="2448" t="s">
        <v>21</v>
      </c>
      <c r="K43" s="2448" t="s">
        <v>21</v>
      </c>
      <c r="L43" s="217" t="s">
        <v>21</v>
      </c>
      <c r="M43" s="504" t="s">
        <v>1240</v>
      </c>
    </row>
    <row r="44" spans="1:13" ht="15" customHeight="1">
      <c r="A44" s="510" t="s">
        <v>15</v>
      </c>
      <c r="B44" s="884" t="s">
        <v>912</v>
      </c>
      <c r="C44" s="82">
        <v>154421</v>
      </c>
      <c r="D44" s="2448">
        <v>56360</v>
      </c>
      <c r="E44" s="2448">
        <v>53984</v>
      </c>
      <c r="F44" s="2448" t="s">
        <v>21</v>
      </c>
      <c r="G44" s="2448">
        <v>53984</v>
      </c>
      <c r="H44" s="2448">
        <v>1204</v>
      </c>
      <c r="I44" s="2448">
        <v>1204</v>
      </c>
      <c r="J44" s="2448" t="s">
        <v>21</v>
      </c>
      <c r="K44" s="2448">
        <v>1172</v>
      </c>
      <c r="L44" s="217">
        <v>98061</v>
      </c>
      <c r="M44" s="505" t="s">
        <v>1242</v>
      </c>
    </row>
    <row r="45" spans="1:13" ht="15.95" customHeight="1">
      <c r="A45" s="510" t="s">
        <v>305</v>
      </c>
      <c r="B45" s="884" t="s">
        <v>1212</v>
      </c>
      <c r="C45" s="82">
        <v>349018</v>
      </c>
      <c r="D45" s="2448">
        <v>260150</v>
      </c>
      <c r="E45" s="2448">
        <v>120446</v>
      </c>
      <c r="F45" s="2448">
        <v>19234</v>
      </c>
      <c r="G45" s="2448">
        <v>101212</v>
      </c>
      <c r="H45" s="2448">
        <v>139323</v>
      </c>
      <c r="I45" s="2448">
        <v>112419</v>
      </c>
      <c r="J45" s="2448">
        <v>26904</v>
      </c>
      <c r="K45" s="2448">
        <v>381</v>
      </c>
      <c r="L45" s="217">
        <v>88868</v>
      </c>
      <c r="M45" s="504" t="s">
        <v>1261</v>
      </c>
    </row>
    <row r="46" spans="1:13" ht="18" customHeight="1">
      <c r="A46" s="510" t="s">
        <v>306</v>
      </c>
      <c r="B46" s="413" t="s">
        <v>738</v>
      </c>
      <c r="C46" s="82">
        <v>142250</v>
      </c>
      <c r="D46" s="2448">
        <v>85073</v>
      </c>
      <c r="E46" s="2448">
        <v>55106</v>
      </c>
      <c r="F46" s="2448" t="s">
        <v>22</v>
      </c>
      <c r="G46" s="2448">
        <v>55106</v>
      </c>
      <c r="H46" s="2448">
        <v>29479</v>
      </c>
      <c r="I46" s="2448" t="s">
        <v>22</v>
      </c>
      <c r="J46" s="2448">
        <v>29479</v>
      </c>
      <c r="K46" s="2448">
        <v>488</v>
      </c>
      <c r="L46" s="217">
        <v>57177</v>
      </c>
      <c r="M46" s="505" t="s">
        <v>1244</v>
      </c>
    </row>
    <row r="47" spans="1:13" ht="15" customHeight="1">
      <c r="A47" s="918" t="s">
        <v>307</v>
      </c>
      <c r="B47" s="884" t="s">
        <v>912</v>
      </c>
      <c r="C47" s="82">
        <v>152105</v>
      </c>
      <c r="D47" s="2448">
        <v>91077</v>
      </c>
      <c r="E47" s="2448">
        <v>59684</v>
      </c>
      <c r="F47" s="2448" t="s">
        <v>22</v>
      </c>
      <c r="G47" s="2448">
        <v>59684</v>
      </c>
      <c r="H47" s="2448">
        <v>30891</v>
      </c>
      <c r="I47" s="2448" t="s">
        <v>22</v>
      </c>
      <c r="J47" s="2448">
        <v>30891</v>
      </c>
      <c r="K47" s="2448">
        <v>502</v>
      </c>
      <c r="L47" s="217">
        <v>61025</v>
      </c>
      <c r="M47" s="505" t="s">
        <v>1206</v>
      </c>
    </row>
    <row r="48" spans="1:13" ht="15.95" customHeight="1">
      <c r="A48" s="510" t="s">
        <v>19</v>
      </c>
      <c r="B48" s="884" t="s">
        <v>1212</v>
      </c>
      <c r="C48" s="82" t="s">
        <v>21</v>
      </c>
      <c r="D48" s="2448" t="s">
        <v>21</v>
      </c>
      <c r="E48" s="2448" t="s">
        <v>21</v>
      </c>
      <c r="F48" s="2448" t="s">
        <v>21</v>
      </c>
      <c r="G48" s="2448" t="s">
        <v>21</v>
      </c>
      <c r="H48" s="2448" t="s">
        <v>21</v>
      </c>
      <c r="I48" s="2448" t="s">
        <v>21</v>
      </c>
      <c r="J48" s="2448" t="s">
        <v>21</v>
      </c>
      <c r="K48" s="2448" t="s">
        <v>21</v>
      </c>
      <c r="L48" s="217" t="s">
        <v>21</v>
      </c>
      <c r="M48" s="504" t="s">
        <v>87</v>
      </c>
    </row>
    <row r="49" spans="1:13" ht="15" customHeight="1">
      <c r="A49" s="918" t="s">
        <v>88</v>
      </c>
      <c r="B49" s="884" t="s">
        <v>912</v>
      </c>
      <c r="C49" s="82">
        <v>91279</v>
      </c>
      <c r="D49" s="2448">
        <v>53980</v>
      </c>
      <c r="E49" s="2448" t="s">
        <v>21</v>
      </c>
      <c r="F49" s="2448" t="s">
        <v>21</v>
      </c>
      <c r="G49" s="2448" t="s">
        <v>21</v>
      </c>
      <c r="H49" s="2448">
        <v>53980</v>
      </c>
      <c r="I49" s="2448">
        <v>53980</v>
      </c>
      <c r="J49" s="2448" t="s">
        <v>21</v>
      </c>
      <c r="K49" s="2448" t="s">
        <v>21</v>
      </c>
      <c r="L49" s="217">
        <v>37299</v>
      </c>
      <c r="M49" s="882" t="s">
        <v>1787</v>
      </c>
    </row>
    <row r="50" spans="1:13" ht="15" customHeight="1">
      <c r="A50" s="918" t="s">
        <v>321</v>
      </c>
      <c r="B50" s="884" t="s">
        <v>912</v>
      </c>
      <c r="C50" s="82" t="s">
        <v>21</v>
      </c>
      <c r="D50" s="2448" t="s">
        <v>21</v>
      </c>
      <c r="E50" s="2448" t="s">
        <v>21</v>
      </c>
      <c r="F50" s="2448" t="s">
        <v>21</v>
      </c>
      <c r="G50" s="2448" t="s">
        <v>21</v>
      </c>
      <c r="H50" s="2448" t="s">
        <v>21</v>
      </c>
      <c r="I50" s="2448" t="s">
        <v>21</v>
      </c>
      <c r="J50" s="2448" t="s">
        <v>21</v>
      </c>
      <c r="K50" s="2448" t="s">
        <v>21</v>
      </c>
      <c r="L50" s="217" t="s">
        <v>21</v>
      </c>
      <c r="M50" s="890" t="s">
        <v>1208</v>
      </c>
    </row>
    <row r="51" spans="1:13" ht="17.100000000000001" customHeight="1">
      <c r="A51" s="914" t="s">
        <v>5</v>
      </c>
      <c r="B51" s="917" t="s">
        <v>310</v>
      </c>
      <c r="C51" s="75">
        <v>35844813</v>
      </c>
      <c r="D51" s="2447">
        <v>23229658</v>
      </c>
      <c r="E51" s="2447">
        <v>12887013</v>
      </c>
      <c r="F51" s="2447" t="s">
        <v>22</v>
      </c>
      <c r="G51" s="2447">
        <v>12887013</v>
      </c>
      <c r="H51" s="2447">
        <v>872728</v>
      </c>
      <c r="I51" s="2447" t="s">
        <v>22</v>
      </c>
      <c r="J51" s="2447">
        <v>872728</v>
      </c>
      <c r="K51" s="2447">
        <v>9469917</v>
      </c>
      <c r="L51" s="214">
        <v>12615155</v>
      </c>
      <c r="M51" s="497" t="s">
        <v>1209</v>
      </c>
    </row>
    <row r="52" spans="1:13" ht="17.100000000000001" customHeight="1">
      <c r="A52" s="919" t="s">
        <v>7</v>
      </c>
      <c r="B52" s="920" t="s">
        <v>1212</v>
      </c>
      <c r="C52" s="893">
        <v>93869371</v>
      </c>
      <c r="D52" s="894">
        <v>73137190</v>
      </c>
      <c r="E52" s="894">
        <v>67776219</v>
      </c>
      <c r="F52" s="894" t="s">
        <v>22</v>
      </c>
      <c r="G52" s="894">
        <v>67776219</v>
      </c>
      <c r="H52" s="894">
        <v>2620285</v>
      </c>
      <c r="I52" s="894" t="s">
        <v>22</v>
      </c>
      <c r="J52" s="894">
        <v>2620285</v>
      </c>
      <c r="K52" s="894">
        <v>2740686</v>
      </c>
      <c r="L52" s="895">
        <v>20732181</v>
      </c>
      <c r="M52" s="1761" t="s">
        <v>1210</v>
      </c>
    </row>
    <row r="53" spans="1:13" ht="12" customHeight="1">
      <c r="A53" s="35"/>
      <c r="M53" s="679"/>
    </row>
    <row r="54" spans="1:13" ht="20.25" customHeight="1">
      <c r="A54" s="921" t="s">
        <v>611</v>
      </c>
      <c r="B54" s="921"/>
      <c r="C54" s="907"/>
      <c r="D54" s="907"/>
      <c r="E54" s="907"/>
      <c r="F54" s="907"/>
      <c r="M54" s="679"/>
    </row>
    <row r="55" spans="1:13" ht="8.1" customHeight="1">
      <c r="A55" s="922"/>
      <c r="B55" s="922"/>
      <c r="C55" s="923"/>
      <c r="D55" s="923"/>
      <c r="E55" s="923"/>
      <c r="F55" s="923"/>
      <c r="G55" s="35"/>
      <c r="H55" s="35"/>
      <c r="I55" s="35"/>
      <c r="J55" s="35"/>
      <c r="K55" s="35"/>
      <c r="L55" s="35"/>
      <c r="M55" s="513"/>
    </row>
    <row r="56" spans="1:13" ht="18" customHeight="1">
      <c r="A56" s="914" t="s">
        <v>315</v>
      </c>
      <c r="B56" s="924" t="s">
        <v>750</v>
      </c>
      <c r="C56" s="66">
        <v>77629526</v>
      </c>
      <c r="D56" s="2446">
        <v>63816299</v>
      </c>
      <c r="E56" s="2446">
        <v>61206316</v>
      </c>
      <c r="F56" s="2446">
        <v>50611060</v>
      </c>
      <c r="G56" s="2446">
        <v>10595256</v>
      </c>
      <c r="H56" s="2446">
        <v>958892</v>
      </c>
      <c r="I56" s="2446">
        <v>553989</v>
      </c>
      <c r="J56" s="2446">
        <v>404903</v>
      </c>
      <c r="K56" s="2446">
        <v>1651092</v>
      </c>
      <c r="L56" s="207">
        <v>13813227</v>
      </c>
      <c r="M56" s="497" t="s">
        <v>728</v>
      </c>
    </row>
    <row r="57" spans="1:13" ht="15" customHeight="1">
      <c r="A57" s="916"/>
      <c r="B57" s="917"/>
      <c r="C57" s="75"/>
      <c r="D57" s="2447"/>
      <c r="E57" s="2447"/>
      <c r="F57" s="2447"/>
      <c r="G57" s="2447"/>
      <c r="H57" s="2447"/>
      <c r="I57" s="2447"/>
      <c r="J57" s="2447"/>
      <c r="K57" s="2447"/>
      <c r="L57" s="214"/>
      <c r="M57" s="497" t="s">
        <v>740</v>
      </c>
    </row>
    <row r="58" spans="1:13" ht="15" customHeight="1">
      <c r="A58" s="914" t="s">
        <v>294</v>
      </c>
      <c r="B58" s="884" t="s">
        <v>912</v>
      </c>
      <c r="C58" s="75">
        <v>59369522</v>
      </c>
      <c r="D58" s="2447">
        <v>58200520</v>
      </c>
      <c r="E58" s="2447">
        <v>57664367</v>
      </c>
      <c r="F58" s="2447">
        <v>50583042</v>
      </c>
      <c r="G58" s="2447">
        <v>7081324</v>
      </c>
      <c r="H58" s="2447">
        <v>457351</v>
      </c>
      <c r="I58" s="2447">
        <v>352849</v>
      </c>
      <c r="J58" s="2447">
        <v>104502</v>
      </c>
      <c r="K58" s="2447">
        <v>78802</v>
      </c>
      <c r="L58" s="214">
        <v>1169002</v>
      </c>
      <c r="M58" s="497" t="s">
        <v>1298</v>
      </c>
    </row>
    <row r="59" spans="1:13" ht="15" customHeight="1">
      <c r="A59" s="916"/>
      <c r="B59" s="917"/>
      <c r="C59" s="75"/>
      <c r="D59" s="2447"/>
      <c r="E59" s="2447"/>
      <c r="F59" s="2447"/>
      <c r="G59" s="2447"/>
      <c r="H59" s="2447"/>
      <c r="I59" s="2447"/>
      <c r="J59" s="2447"/>
      <c r="K59" s="2447"/>
      <c r="L59" s="214"/>
      <c r="M59" s="497" t="s">
        <v>740</v>
      </c>
    </row>
    <row r="60" spans="1:13" ht="15" customHeight="1">
      <c r="A60" s="510" t="s">
        <v>316</v>
      </c>
      <c r="B60" s="884" t="s">
        <v>912</v>
      </c>
      <c r="C60" s="82">
        <v>9651</v>
      </c>
      <c r="D60" s="2448" t="s">
        <v>21</v>
      </c>
      <c r="E60" s="2448" t="s">
        <v>21</v>
      </c>
      <c r="F60" s="2448" t="s">
        <v>21</v>
      </c>
      <c r="G60" s="2448" t="s">
        <v>21</v>
      </c>
      <c r="H60" s="2448" t="s">
        <v>21</v>
      </c>
      <c r="I60" s="2448" t="s">
        <v>21</v>
      </c>
      <c r="J60" s="2448" t="s">
        <v>21</v>
      </c>
      <c r="K60" s="2448" t="s">
        <v>21</v>
      </c>
      <c r="L60" s="217">
        <v>9651</v>
      </c>
      <c r="M60" s="504" t="s">
        <v>1517</v>
      </c>
    </row>
    <row r="61" spans="1:13" ht="15" customHeight="1">
      <c r="A61" s="510" t="s">
        <v>1798</v>
      </c>
      <c r="B61" s="884" t="s">
        <v>912</v>
      </c>
      <c r="C61" s="82">
        <v>56775</v>
      </c>
      <c r="D61" s="2448">
        <v>56515</v>
      </c>
      <c r="E61" s="2448">
        <v>54012</v>
      </c>
      <c r="F61" s="2448">
        <v>54012</v>
      </c>
      <c r="G61" s="2448" t="s">
        <v>21</v>
      </c>
      <c r="H61" s="2448" t="s">
        <v>21</v>
      </c>
      <c r="I61" s="2448" t="s">
        <v>21</v>
      </c>
      <c r="J61" s="2448" t="s">
        <v>21</v>
      </c>
      <c r="K61" s="2448">
        <v>2503</v>
      </c>
      <c r="L61" s="217">
        <v>260</v>
      </c>
      <c r="M61" s="505" t="s">
        <v>1799</v>
      </c>
    </row>
    <row r="62" spans="1:13" ht="15" customHeight="1">
      <c r="A62" s="510" t="s">
        <v>739</v>
      </c>
      <c r="B62" s="884" t="s">
        <v>912</v>
      </c>
      <c r="C62" s="82">
        <v>202</v>
      </c>
      <c r="D62" s="2448">
        <v>32</v>
      </c>
      <c r="E62" s="2448">
        <v>32</v>
      </c>
      <c r="F62" s="2448" t="s">
        <v>21</v>
      </c>
      <c r="G62" s="2448">
        <v>32</v>
      </c>
      <c r="H62" s="2448" t="s">
        <v>21</v>
      </c>
      <c r="I62" s="2448" t="s">
        <v>21</v>
      </c>
      <c r="J62" s="2448" t="s">
        <v>21</v>
      </c>
      <c r="K62" s="2448" t="s">
        <v>21</v>
      </c>
      <c r="L62" s="217">
        <v>170</v>
      </c>
      <c r="M62" s="504" t="s">
        <v>720</v>
      </c>
    </row>
    <row r="63" spans="1:13" ht="15" customHeight="1">
      <c r="A63" s="510" t="s">
        <v>742</v>
      </c>
      <c r="B63" s="884" t="s">
        <v>912</v>
      </c>
      <c r="C63" s="82">
        <v>30775533</v>
      </c>
      <c r="D63" s="2448">
        <v>30676616</v>
      </c>
      <c r="E63" s="2448">
        <v>30676616</v>
      </c>
      <c r="F63" s="2448">
        <v>30676616</v>
      </c>
      <c r="G63" s="2448" t="s">
        <v>21</v>
      </c>
      <c r="H63" s="2448" t="s">
        <v>21</v>
      </c>
      <c r="I63" s="2448" t="s">
        <v>21</v>
      </c>
      <c r="J63" s="2448" t="s">
        <v>21</v>
      </c>
      <c r="K63" s="2448" t="s">
        <v>21</v>
      </c>
      <c r="L63" s="217">
        <v>98917</v>
      </c>
      <c r="M63" s="504" t="s">
        <v>1414</v>
      </c>
    </row>
    <row r="64" spans="1:13" ht="15" customHeight="1">
      <c r="A64" s="510" t="s">
        <v>317</v>
      </c>
      <c r="B64" s="884" t="s">
        <v>912</v>
      </c>
      <c r="C64" s="82">
        <v>17872583</v>
      </c>
      <c r="D64" s="2448">
        <v>17872583</v>
      </c>
      <c r="E64" s="2448">
        <v>17872583</v>
      </c>
      <c r="F64" s="2448">
        <v>17872583</v>
      </c>
      <c r="G64" s="2448" t="s">
        <v>21</v>
      </c>
      <c r="H64" s="2448" t="s">
        <v>21</v>
      </c>
      <c r="I64" s="2448" t="s">
        <v>21</v>
      </c>
      <c r="J64" s="2448" t="s">
        <v>21</v>
      </c>
      <c r="K64" s="2448" t="s">
        <v>21</v>
      </c>
      <c r="L64" s="217" t="s">
        <v>21</v>
      </c>
      <c r="M64" s="509" t="s">
        <v>1800</v>
      </c>
    </row>
    <row r="65" spans="1:13" ht="15" customHeight="1">
      <c r="A65" s="510" t="s">
        <v>295</v>
      </c>
      <c r="B65" s="884" t="s">
        <v>912</v>
      </c>
      <c r="C65" s="82">
        <v>920750</v>
      </c>
      <c r="D65" s="2448">
        <v>878128</v>
      </c>
      <c r="E65" s="2448">
        <v>877980</v>
      </c>
      <c r="F65" s="2448">
        <v>871601</v>
      </c>
      <c r="G65" s="2448">
        <v>6379</v>
      </c>
      <c r="H65" s="2448" t="s">
        <v>21</v>
      </c>
      <c r="I65" s="2448" t="s">
        <v>21</v>
      </c>
      <c r="J65" s="2448" t="s">
        <v>21</v>
      </c>
      <c r="K65" s="2448">
        <v>149</v>
      </c>
      <c r="L65" s="217">
        <v>42622</v>
      </c>
      <c r="M65" s="504" t="s">
        <v>719</v>
      </c>
    </row>
    <row r="66" spans="1:13" ht="15" customHeight="1">
      <c r="A66" s="510" t="s">
        <v>296</v>
      </c>
      <c r="B66" s="884" t="s">
        <v>912</v>
      </c>
      <c r="C66" s="82">
        <v>175909</v>
      </c>
      <c r="D66" s="2448">
        <v>172215</v>
      </c>
      <c r="E66" s="2448">
        <v>172215</v>
      </c>
      <c r="F66" s="2448">
        <v>172202</v>
      </c>
      <c r="G66" s="2448">
        <v>13</v>
      </c>
      <c r="H66" s="2448" t="s">
        <v>21</v>
      </c>
      <c r="I66" s="2448" t="s">
        <v>21</v>
      </c>
      <c r="J66" s="2448" t="s">
        <v>21</v>
      </c>
      <c r="K66" s="2448" t="s">
        <v>21</v>
      </c>
      <c r="L66" s="217">
        <v>3694</v>
      </c>
      <c r="M66" s="504" t="s">
        <v>1177</v>
      </c>
    </row>
    <row r="67" spans="1:13" ht="15" customHeight="1">
      <c r="A67" s="510" t="s">
        <v>297</v>
      </c>
      <c r="B67" s="884" t="s">
        <v>912</v>
      </c>
      <c r="C67" s="82">
        <v>1038036</v>
      </c>
      <c r="D67" s="2448">
        <v>818467</v>
      </c>
      <c r="E67" s="2448">
        <v>788020</v>
      </c>
      <c r="F67" s="2448">
        <v>477962</v>
      </c>
      <c r="G67" s="2448">
        <v>310058</v>
      </c>
      <c r="H67" s="2448">
        <v>17218</v>
      </c>
      <c r="I67" s="2448" t="s">
        <v>21</v>
      </c>
      <c r="J67" s="2448">
        <v>17218</v>
      </c>
      <c r="K67" s="2448">
        <v>13229</v>
      </c>
      <c r="L67" s="217">
        <v>219569</v>
      </c>
      <c r="M67" s="505" t="s">
        <v>1781</v>
      </c>
    </row>
    <row r="68" spans="1:13" ht="15" customHeight="1">
      <c r="A68" s="1693" t="s">
        <v>609</v>
      </c>
      <c r="B68" s="884" t="s">
        <v>912</v>
      </c>
      <c r="C68" s="82">
        <v>45084</v>
      </c>
      <c r="D68" s="2448">
        <v>20732</v>
      </c>
      <c r="E68" s="2448">
        <v>15745</v>
      </c>
      <c r="F68" s="2448" t="s">
        <v>21</v>
      </c>
      <c r="G68" s="2448">
        <v>15745</v>
      </c>
      <c r="H68" s="2448">
        <v>342</v>
      </c>
      <c r="I68" s="2448" t="s">
        <v>21</v>
      </c>
      <c r="J68" s="2448">
        <v>342</v>
      </c>
      <c r="K68" s="2448">
        <v>4645</v>
      </c>
      <c r="L68" s="217">
        <v>24352</v>
      </c>
      <c r="M68" s="505" t="s">
        <v>1782</v>
      </c>
    </row>
    <row r="69" spans="1:13" ht="15" customHeight="1">
      <c r="A69" s="1693" t="s">
        <v>610</v>
      </c>
      <c r="B69" s="884" t="s">
        <v>912</v>
      </c>
      <c r="C69" s="82">
        <v>992952</v>
      </c>
      <c r="D69" s="2448">
        <v>797735</v>
      </c>
      <c r="E69" s="2448">
        <v>772275</v>
      </c>
      <c r="F69" s="2448">
        <v>477962</v>
      </c>
      <c r="G69" s="2448">
        <v>294313</v>
      </c>
      <c r="H69" s="2448">
        <v>16876</v>
      </c>
      <c r="I69" s="2448" t="s">
        <v>21</v>
      </c>
      <c r="J69" s="2448">
        <v>16876</v>
      </c>
      <c r="K69" s="2448">
        <v>8585</v>
      </c>
      <c r="L69" s="217">
        <v>195217</v>
      </c>
      <c r="M69" s="505" t="s">
        <v>1783</v>
      </c>
    </row>
    <row r="70" spans="1:13" ht="15" customHeight="1">
      <c r="A70" s="510" t="s">
        <v>300</v>
      </c>
      <c r="B70" s="884" t="s">
        <v>912</v>
      </c>
      <c r="C70" s="82">
        <v>827609</v>
      </c>
      <c r="D70" s="2448">
        <v>764560</v>
      </c>
      <c r="E70" s="2448">
        <v>763363</v>
      </c>
      <c r="F70" s="2448">
        <v>254898</v>
      </c>
      <c r="G70" s="2448">
        <v>508465</v>
      </c>
      <c r="H70" s="2448">
        <v>564</v>
      </c>
      <c r="I70" s="2448" t="s">
        <v>21</v>
      </c>
      <c r="J70" s="2448">
        <v>564</v>
      </c>
      <c r="K70" s="2448">
        <v>633</v>
      </c>
      <c r="L70" s="217">
        <v>63048</v>
      </c>
      <c r="M70" s="505" t="s">
        <v>1181</v>
      </c>
    </row>
    <row r="71" spans="1:13" ht="15.95" customHeight="1">
      <c r="A71" s="510" t="s">
        <v>301</v>
      </c>
      <c r="B71" s="884" t="s">
        <v>1212</v>
      </c>
      <c r="C71" s="82">
        <v>4954687</v>
      </c>
      <c r="D71" s="2448">
        <v>4752965</v>
      </c>
      <c r="E71" s="2448">
        <v>4751566</v>
      </c>
      <c r="F71" s="2448">
        <v>4480691</v>
      </c>
      <c r="G71" s="2448">
        <v>270875</v>
      </c>
      <c r="H71" s="2448">
        <v>567</v>
      </c>
      <c r="I71" s="2448" t="s">
        <v>21</v>
      </c>
      <c r="J71" s="2448">
        <v>567</v>
      </c>
      <c r="K71" s="2448">
        <v>832</v>
      </c>
      <c r="L71" s="217">
        <v>201723</v>
      </c>
      <c r="M71" s="504" t="s">
        <v>1234</v>
      </c>
    </row>
    <row r="72" spans="1:13" ht="18" customHeight="1">
      <c r="A72" s="510" t="s">
        <v>302</v>
      </c>
      <c r="B72" s="413" t="s">
        <v>738</v>
      </c>
      <c r="C72" s="82">
        <v>5191416</v>
      </c>
      <c r="D72" s="2448">
        <v>4984341</v>
      </c>
      <c r="E72" s="2448">
        <v>4927022</v>
      </c>
      <c r="F72" s="2448">
        <v>17212</v>
      </c>
      <c r="G72" s="2448">
        <v>4909810</v>
      </c>
      <c r="H72" s="2448">
        <v>57161</v>
      </c>
      <c r="I72" s="2448" t="s">
        <v>21</v>
      </c>
      <c r="J72" s="2448">
        <v>57161</v>
      </c>
      <c r="K72" s="2448">
        <v>158</v>
      </c>
      <c r="L72" s="217">
        <v>207074</v>
      </c>
      <c r="M72" s="505" t="s">
        <v>1235</v>
      </c>
    </row>
    <row r="73" spans="1:13" ht="15.95" customHeight="1">
      <c r="A73" s="510" t="s">
        <v>1801</v>
      </c>
      <c r="B73" s="884" t="s">
        <v>1212</v>
      </c>
      <c r="C73" s="82">
        <v>996411</v>
      </c>
      <c r="D73" s="2448">
        <v>713543</v>
      </c>
      <c r="E73" s="2448">
        <v>155058</v>
      </c>
      <c r="F73" s="2448">
        <v>556</v>
      </c>
      <c r="G73" s="2448">
        <v>154502</v>
      </c>
      <c r="H73" s="2448">
        <v>480270</v>
      </c>
      <c r="I73" s="2448">
        <v>456698</v>
      </c>
      <c r="J73" s="2448">
        <v>23572</v>
      </c>
      <c r="K73" s="2448">
        <v>78216</v>
      </c>
      <c r="L73" s="217">
        <v>282868</v>
      </c>
      <c r="M73" s="504" t="s">
        <v>727</v>
      </c>
    </row>
    <row r="74" spans="1:13" ht="15" customHeight="1">
      <c r="A74" s="510" t="s">
        <v>1200</v>
      </c>
      <c r="B74" s="884" t="s">
        <v>912</v>
      </c>
      <c r="C74" s="82" t="s">
        <v>21</v>
      </c>
      <c r="D74" s="2448" t="s">
        <v>21</v>
      </c>
      <c r="E74" s="2448" t="s">
        <v>21</v>
      </c>
      <c r="F74" s="2448" t="s">
        <v>21</v>
      </c>
      <c r="G74" s="2448" t="s">
        <v>21</v>
      </c>
      <c r="H74" s="2448" t="s">
        <v>21</v>
      </c>
      <c r="I74" s="2448" t="s">
        <v>21</v>
      </c>
      <c r="J74" s="2448" t="s">
        <v>21</v>
      </c>
      <c r="K74" s="2448" t="s">
        <v>21</v>
      </c>
      <c r="L74" s="217" t="s">
        <v>21</v>
      </c>
      <c r="M74" s="882" t="s">
        <v>1293</v>
      </c>
    </row>
    <row r="75" spans="1:13" ht="15.95" customHeight="1">
      <c r="A75" s="881" t="s">
        <v>303</v>
      </c>
      <c r="B75" s="884" t="s">
        <v>750</v>
      </c>
      <c r="C75" s="82">
        <v>19457</v>
      </c>
      <c r="D75" s="2448">
        <v>18134</v>
      </c>
      <c r="E75" s="2448">
        <v>18134</v>
      </c>
      <c r="F75" s="2448" t="s">
        <v>21</v>
      </c>
      <c r="G75" s="2448">
        <v>18134</v>
      </c>
      <c r="H75" s="2448" t="s">
        <v>21</v>
      </c>
      <c r="I75" s="2448" t="s">
        <v>21</v>
      </c>
      <c r="J75" s="2448" t="s">
        <v>21</v>
      </c>
      <c r="K75" s="2448" t="s">
        <v>21</v>
      </c>
      <c r="L75" s="217">
        <v>1323</v>
      </c>
      <c r="M75" s="882" t="s">
        <v>1294</v>
      </c>
    </row>
    <row r="76" spans="1:13" ht="9.9499999999999993" customHeight="1">
      <c r="A76" s="916"/>
      <c r="B76" s="917"/>
      <c r="C76" s="75"/>
      <c r="D76" s="2447"/>
      <c r="E76" s="2447"/>
      <c r="F76" s="2447"/>
      <c r="G76" s="2447"/>
      <c r="H76" s="2447"/>
      <c r="I76" s="2447"/>
      <c r="J76" s="2447"/>
      <c r="K76" s="2447"/>
      <c r="L76" s="214"/>
      <c r="M76" s="504"/>
    </row>
    <row r="77" spans="1:13" ht="15" customHeight="1">
      <c r="A77" s="914" t="s">
        <v>318</v>
      </c>
      <c r="B77" s="884" t="s">
        <v>912</v>
      </c>
      <c r="C77" s="75">
        <v>14577772</v>
      </c>
      <c r="D77" s="2447">
        <v>2866529</v>
      </c>
      <c r="E77" s="2447">
        <v>1334139</v>
      </c>
      <c r="F77" s="2447">
        <v>28017</v>
      </c>
      <c r="G77" s="2447">
        <v>1306121</v>
      </c>
      <c r="H77" s="2447">
        <v>415118</v>
      </c>
      <c r="I77" s="2447">
        <v>201140</v>
      </c>
      <c r="J77" s="2447">
        <v>213978</v>
      </c>
      <c r="K77" s="2447">
        <v>1117272</v>
      </c>
      <c r="L77" s="214">
        <v>11711244</v>
      </c>
      <c r="M77" s="497" t="s">
        <v>1237</v>
      </c>
    </row>
    <row r="78" spans="1:13" ht="15" customHeight="1">
      <c r="A78" s="500"/>
      <c r="B78" s="917"/>
      <c r="C78" s="75"/>
      <c r="D78" s="2447"/>
      <c r="E78" s="2447"/>
      <c r="F78" s="2447"/>
      <c r="G78" s="2447"/>
      <c r="H78" s="2447"/>
      <c r="I78" s="2447"/>
      <c r="J78" s="2447"/>
      <c r="K78" s="2447"/>
      <c r="L78" s="214"/>
      <c r="M78" s="497" t="s">
        <v>740</v>
      </c>
    </row>
    <row r="79" spans="1:13" ht="15.95" customHeight="1">
      <c r="A79" s="510" t="s">
        <v>10</v>
      </c>
      <c r="B79" s="884" t="s">
        <v>1212</v>
      </c>
      <c r="C79" s="82">
        <v>16975171</v>
      </c>
      <c r="D79" s="2448">
        <v>2384864</v>
      </c>
      <c r="E79" s="2448">
        <v>731840</v>
      </c>
      <c r="F79" s="2448" t="s">
        <v>21</v>
      </c>
      <c r="G79" s="2448">
        <v>731840</v>
      </c>
      <c r="H79" s="2448">
        <v>126791</v>
      </c>
      <c r="I79" s="2448">
        <v>469</v>
      </c>
      <c r="J79" s="2448">
        <v>126322</v>
      </c>
      <c r="K79" s="2448">
        <v>1526234</v>
      </c>
      <c r="L79" s="217">
        <v>14590307</v>
      </c>
      <c r="M79" s="504" t="s">
        <v>1203</v>
      </c>
    </row>
    <row r="80" spans="1:13" ht="15" customHeight="1">
      <c r="A80" s="510" t="s">
        <v>319</v>
      </c>
      <c r="B80" s="884" t="s">
        <v>912</v>
      </c>
      <c r="C80" s="82">
        <v>159724</v>
      </c>
      <c r="D80" s="2448">
        <v>30230</v>
      </c>
      <c r="E80" s="2448" t="s">
        <v>21</v>
      </c>
      <c r="F80" s="2448" t="s">
        <v>21</v>
      </c>
      <c r="G80" s="2448" t="s">
        <v>21</v>
      </c>
      <c r="H80" s="2448" t="s">
        <v>21</v>
      </c>
      <c r="I80" s="2448" t="s">
        <v>21</v>
      </c>
      <c r="J80" s="2448" t="s">
        <v>21</v>
      </c>
      <c r="K80" s="2448">
        <v>30230</v>
      </c>
      <c r="L80" s="217">
        <v>129494</v>
      </c>
      <c r="M80" s="504" t="s">
        <v>1204</v>
      </c>
    </row>
    <row r="81" spans="1:13" ht="15" customHeight="1">
      <c r="A81" s="510" t="s">
        <v>1802</v>
      </c>
      <c r="B81" s="884" t="s">
        <v>912</v>
      </c>
      <c r="C81" s="82">
        <v>403884</v>
      </c>
      <c r="D81" s="2448" t="s">
        <v>21</v>
      </c>
      <c r="E81" s="2448" t="s">
        <v>21</v>
      </c>
      <c r="F81" s="2448" t="s">
        <v>21</v>
      </c>
      <c r="G81" s="2448" t="s">
        <v>21</v>
      </c>
      <c r="H81" s="2448" t="s">
        <v>21</v>
      </c>
      <c r="I81" s="2448" t="s">
        <v>21</v>
      </c>
      <c r="J81" s="2448" t="s">
        <v>21</v>
      </c>
      <c r="K81" s="2448" t="s">
        <v>21</v>
      </c>
      <c r="L81" s="217">
        <v>403884</v>
      </c>
      <c r="M81" s="504" t="s">
        <v>1205</v>
      </c>
    </row>
    <row r="82" spans="1:13" ht="18" customHeight="1">
      <c r="A82" s="510" t="s">
        <v>320</v>
      </c>
      <c r="B82" s="413" t="s">
        <v>738</v>
      </c>
      <c r="C82" s="82">
        <v>1345740</v>
      </c>
      <c r="D82" s="2448">
        <v>22805</v>
      </c>
      <c r="E82" s="2448">
        <v>6093</v>
      </c>
      <c r="F82" s="2448">
        <v>1616</v>
      </c>
      <c r="G82" s="2448">
        <v>4477</v>
      </c>
      <c r="H82" s="2448">
        <v>16712</v>
      </c>
      <c r="I82" s="2448" t="s">
        <v>21</v>
      </c>
      <c r="J82" s="2448">
        <v>16712</v>
      </c>
      <c r="K82" s="2448" t="s">
        <v>21</v>
      </c>
      <c r="L82" s="217">
        <v>1322936</v>
      </c>
      <c r="M82" s="504" t="s">
        <v>1238</v>
      </c>
    </row>
    <row r="83" spans="1:13" ht="15" customHeight="1">
      <c r="A83" s="510" t="s">
        <v>12</v>
      </c>
      <c r="B83" s="884" t="s">
        <v>912</v>
      </c>
      <c r="C83" s="82">
        <v>1240346</v>
      </c>
      <c r="D83" s="2448" t="s">
        <v>21</v>
      </c>
      <c r="E83" s="2448" t="s">
        <v>21</v>
      </c>
      <c r="F83" s="2448" t="s">
        <v>21</v>
      </c>
      <c r="G83" s="2448" t="s">
        <v>21</v>
      </c>
      <c r="H83" s="2448" t="s">
        <v>21</v>
      </c>
      <c r="I83" s="2448" t="s">
        <v>21</v>
      </c>
      <c r="J83" s="2448" t="s">
        <v>21</v>
      </c>
      <c r="K83" s="2448" t="s">
        <v>21</v>
      </c>
      <c r="L83" s="217">
        <v>1240346</v>
      </c>
      <c r="M83" s="505" t="s">
        <v>1239</v>
      </c>
    </row>
    <row r="84" spans="1:13" ht="15" customHeight="1">
      <c r="A84" s="510" t="s">
        <v>13</v>
      </c>
      <c r="B84" s="884" t="s">
        <v>912</v>
      </c>
      <c r="C84" s="82" t="s">
        <v>21</v>
      </c>
      <c r="D84" s="2448" t="s">
        <v>21</v>
      </c>
      <c r="E84" s="2448" t="s">
        <v>21</v>
      </c>
      <c r="F84" s="2448" t="s">
        <v>21</v>
      </c>
      <c r="G84" s="2448" t="s">
        <v>21</v>
      </c>
      <c r="H84" s="2448" t="s">
        <v>21</v>
      </c>
      <c r="I84" s="2448" t="s">
        <v>21</v>
      </c>
      <c r="J84" s="2448" t="s">
        <v>21</v>
      </c>
      <c r="K84" s="2448" t="s">
        <v>21</v>
      </c>
      <c r="L84" s="217" t="s">
        <v>21</v>
      </c>
      <c r="M84" s="504" t="s">
        <v>1240</v>
      </c>
    </row>
    <row r="85" spans="1:13" ht="15" customHeight="1">
      <c r="A85" s="510" t="s">
        <v>15</v>
      </c>
      <c r="B85" s="884" t="s">
        <v>912</v>
      </c>
      <c r="C85" s="82">
        <v>437005</v>
      </c>
      <c r="D85" s="2448">
        <v>141101</v>
      </c>
      <c r="E85" s="2448">
        <v>84725</v>
      </c>
      <c r="F85" s="2448" t="s">
        <v>21</v>
      </c>
      <c r="G85" s="2448">
        <v>84725</v>
      </c>
      <c r="H85" s="2448">
        <v>33951</v>
      </c>
      <c r="I85" s="2448">
        <v>1204</v>
      </c>
      <c r="J85" s="2448">
        <v>32747</v>
      </c>
      <c r="K85" s="2448">
        <v>22425</v>
      </c>
      <c r="L85" s="217">
        <v>295905</v>
      </c>
      <c r="M85" s="505" t="s">
        <v>1242</v>
      </c>
    </row>
    <row r="86" spans="1:13" ht="15" customHeight="1">
      <c r="A86" s="510" t="s">
        <v>305</v>
      </c>
      <c r="B86" s="884" t="s">
        <v>1212</v>
      </c>
      <c r="C86" s="82">
        <v>599043</v>
      </c>
      <c r="D86" s="2448">
        <v>479280</v>
      </c>
      <c r="E86" s="2448">
        <v>316172</v>
      </c>
      <c r="F86" s="2448">
        <v>19234</v>
      </c>
      <c r="G86" s="2448">
        <v>296938</v>
      </c>
      <c r="H86" s="2448">
        <v>148183</v>
      </c>
      <c r="I86" s="2448">
        <v>112419</v>
      </c>
      <c r="J86" s="2448">
        <v>35764</v>
      </c>
      <c r="K86" s="2448">
        <v>14924</v>
      </c>
      <c r="L86" s="217">
        <v>119764</v>
      </c>
      <c r="M86" s="504" t="s">
        <v>1261</v>
      </c>
    </row>
    <row r="87" spans="1:13" ht="18" customHeight="1">
      <c r="A87" s="510" t="s">
        <v>306</v>
      </c>
      <c r="B87" s="413" t="s">
        <v>738</v>
      </c>
      <c r="C87" s="82">
        <v>386743</v>
      </c>
      <c r="D87" s="2448">
        <v>243581</v>
      </c>
      <c r="E87" s="2448">
        <v>188164</v>
      </c>
      <c r="F87" s="2448" t="s">
        <v>21</v>
      </c>
      <c r="G87" s="2448">
        <v>188164</v>
      </c>
      <c r="H87" s="2448">
        <v>30292</v>
      </c>
      <c r="I87" s="2448" t="s">
        <v>21</v>
      </c>
      <c r="J87" s="2448">
        <v>30292</v>
      </c>
      <c r="K87" s="2448">
        <v>25126</v>
      </c>
      <c r="L87" s="217">
        <v>143162</v>
      </c>
      <c r="M87" s="505" t="s">
        <v>1244</v>
      </c>
    </row>
    <row r="88" spans="1:13" ht="15" customHeight="1">
      <c r="A88" s="918" t="s">
        <v>307</v>
      </c>
      <c r="B88" s="884" t="s">
        <v>912</v>
      </c>
      <c r="C88" s="82">
        <v>399059</v>
      </c>
      <c r="D88" s="2448">
        <v>244881</v>
      </c>
      <c r="E88" s="2448">
        <v>186331</v>
      </c>
      <c r="F88" s="2448" t="s">
        <v>21</v>
      </c>
      <c r="G88" s="2448">
        <v>186331</v>
      </c>
      <c r="H88" s="2448">
        <v>31743</v>
      </c>
      <c r="I88" s="2448" t="s">
        <v>21</v>
      </c>
      <c r="J88" s="2448">
        <v>31743</v>
      </c>
      <c r="K88" s="2448">
        <v>26806</v>
      </c>
      <c r="L88" s="217">
        <v>154178</v>
      </c>
      <c r="M88" s="505" t="s">
        <v>1206</v>
      </c>
    </row>
    <row r="89" spans="1:13" ht="15" customHeight="1">
      <c r="A89" s="510" t="s">
        <v>19</v>
      </c>
      <c r="B89" s="884" t="s">
        <v>1212</v>
      </c>
      <c r="C89" s="82">
        <v>142142</v>
      </c>
      <c r="D89" s="2448">
        <v>130148</v>
      </c>
      <c r="E89" s="2448">
        <v>123119</v>
      </c>
      <c r="F89" s="2448" t="s">
        <v>21</v>
      </c>
      <c r="G89" s="2448">
        <v>123119</v>
      </c>
      <c r="H89" s="2448" t="s">
        <v>21</v>
      </c>
      <c r="I89" s="2448" t="s">
        <v>21</v>
      </c>
      <c r="J89" s="2448" t="s">
        <v>21</v>
      </c>
      <c r="K89" s="2448">
        <v>7029</v>
      </c>
      <c r="L89" s="217">
        <v>11994</v>
      </c>
      <c r="M89" s="504" t="s">
        <v>87</v>
      </c>
    </row>
    <row r="90" spans="1:13" ht="15" customHeight="1">
      <c r="A90" s="918" t="s">
        <v>88</v>
      </c>
      <c r="B90" s="884" t="s">
        <v>912</v>
      </c>
      <c r="C90" s="82">
        <v>91279</v>
      </c>
      <c r="D90" s="2448">
        <v>53980</v>
      </c>
      <c r="E90" s="2448" t="s">
        <v>21</v>
      </c>
      <c r="F90" s="2448" t="s">
        <v>21</v>
      </c>
      <c r="G90" s="2448" t="s">
        <v>21</v>
      </c>
      <c r="H90" s="2448">
        <v>53980</v>
      </c>
      <c r="I90" s="2448">
        <v>53980</v>
      </c>
      <c r="J90" s="2448" t="s">
        <v>21</v>
      </c>
      <c r="K90" s="2448" t="s">
        <v>21</v>
      </c>
      <c r="L90" s="217">
        <v>37299</v>
      </c>
      <c r="M90" s="882" t="s">
        <v>1787</v>
      </c>
    </row>
    <row r="91" spans="1:13" ht="15" customHeight="1">
      <c r="A91" s="918" t="s">
        <v>321</v>
      </c>
      <c r="B91" s="884" t="s">
        <v>912</v>
      </c>
      <c r="C91" s="82" t="s">
        <v>21</v>
      </c>
      <c r="D91" s="2448" t="s">
        <v>21</v>
      </c>
      <c r="E91" s="2448" t="s">
        <v>21</v>
      </c>
      <c r="F91" s="2448" t="s">
        <v>21</v>
      </c>
      <c r="G91" s="2448" t="s">
        <v>21</v>
      </c>
      <c r="H91" s="2448" t="s">
        <v>21</v>
      </c>
      <c r="I91" s="2448" t="s">
        <v>21</v>
      </c>
      <c r="J91" s="2448" t="s">
        <v>21</v>
      </c>
      <c r="K91" s="2448" t="s">
        <v>21</v>
      </c>
      <c r="L91" s="217" t="s">
        <v>21</v>
      </c>
      <c r="M91" s="890" t="s">
        <v>1208</v>
      </c>
    </row>
    <row r="92" spans="1:13" ht="15" customHeight="1">
      <c r="A92" s="914" t="s">
        <v>5</v>
      </c>
      <c r="B92" s="917" t="s">
        <v>310</v>
      </c>
      <c r="C92" s="75">
        <v>18525750</v>
      </c>
      <c r="D92" s="2447">
        <v>12437416</v>
      </c>
      <c r="E92" s="2447">
        <v>7292513</v>
      </c>
      <c r="F92" s="2447" t="s">
        <v>21</v>
      </c>
      <c r="G92" s="2447">
        <v>7292513</v>
      </c>
      <c r="H92" s="2447">
        <v>587584</v>
      </c>
      <c r="I92" s="2447" t="s">
        <v>21</v>
      </c>
      <c r="J92" s="2447">
        <v>587584</v>
      </c>
      <c r="K92" s="2447">
        <v>4557318</v>
      </c>
      <c r="L92" s="214">
        <v>6088334</v>
      </c>
      <c r="M92" s="497" t="s">
        <v>1209</v>
      </c>
    </row>
    <row r="93" spans="1:13" ht="15" customHeight="1">
      <c r="A93" s="919" t="s">
        <v>7</v>
      </c>
      <c r="B93" s="925" t="s">
        <v>322</v>
      </c>
      <c r="C93" s="893">
        <v>28340064</v>
      </c>
      <c r="D93" s="894">
        <v>23035997</v>
      </c>
      <c r="E93" s="894">
        <v>22126806</v>
      </c>
      <c r="F93" s="894" t="s">
        <v>21</v>
      </c>
      <c r="G93" s="894">
        <v>22126806</v>
      </c>
      <c r="H93" s="894">
        <v>459530</v>
      </c>
      <c r="I93" s="894" t="s">
        <v>21</v>
      </c>
      <c r="J93" s="894">
        <v>459530</v>
      </c>
      <c r="K93" s="894">
        <v>449660</v>
      </c>
      <c r="L93" s="895">
        <v>5304067</v>
      </c>
      <c r="M93" s="1761" t="s">
        <v>1210</v>
      </c>
    </row>
    <row r="94" spans="1:13" ht="9.9499999999999993" customHeight="1"/>
    <row r="95" spans="1:13">
      <c r="A95" s="209" t="s">
        <v>1803</v>
      </c>
    </row>
    <row r="96" spans="1:13">
      <c r="A96" s="647" t="s">
        <v>1804</v>
      </c>
    </row>
    <row r="100" spans="1:2">
      <c r="A100" s="209" t="s">
        <v>726</v>
      </c>
      <c r="B100" s="647" t="s">
        <v>726</v>
      </c>
    </row>
    <row r="102" spans="1:2">
      <c r="A102" s="209" t="s">
        <v>1805</v>
      </c>
    </row>
    <row r="103" spans="1:2">
      <c r="A103" s="647" t="s">
        <v>1804</v>
      </c>
    </row>
  </sheetData>
  <mergeCells count="5">
    <mergeCell ref="A2:B2"/>
    <mergeCell ref="C2:D2"/>
    <mergeCell ref="J2:K2"/>
    <mergeCell ref="L2:M2"/>
    <mergeCell ref="A11:A12"/>
  </mergeCells>
  <phoneticPr fontId="99"/>
  <printOptions horizontalCentered="1"/>
  <pageMargins left="0.59055118110236227" right="0.59055118110236227" top="0.39370078740157483" bottom="0.39370078740157483" header="0" footer="0"/>
  <pageSetup paperSize="9" scale="60" firstPageNumber="168" orientation="portrait" useFirstPageNumber="1" r:id="rId1"/>
  <headerFooter alignWithMargins="0">
    <oddFooter>&amp;C&amp;"ＭＳ Ｐ明朝,標準"&amp;18－&amp;P－</oddFooter>
  </headerFooter>
  <colBreaks count="1" manualBreakCount="1">
    <brk id="7" max="9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N97"/>
  <sheetViews>
    <sheetView zoomScaleNormal="100" zoomScaleSheetLayoutView="70" workbookViewId="0"/>
  </sheetViews>
  <sheetFormatPr defaultColWidth="9" defaultRowHeight="13.5"/>
  <cols>
    <col min="1" max="1" width="30.375" style="209" customWidth="1"/>
    <col min="2" max="2" width="11.375" style="209" customWidth="1"/>
    <col min="3" max="7" width="19.625" style="209" customWidth="1"/>
    <col min="8" max="10" width="22.125" style="209" customWidth="1"/>
    <col min="11" max="12" width="20.625" style="209" customWidth="1"/>
    <col min="13" max="13" width="32.875" style="209" customWidth="1"/>
    <col min="14" max="16384" width="9" style="209"/>
  </cols>
  <sheetData>
    <row r="1" spans="1:14" s="2080" customFormat="1" ht="15" customHeight="1">
      <c r="A1" s="383" t="s">
        <v>631</v>
      </c>
      <c r="B1" s="1765"/>
      <c r="L1" s="1765"/>
      <c r="M1" s="386" t="s">
        <v>915</v>
      </c>
    </row>
    <row r="2" spans="1:14" ht="15" customHeight="1">
      <c r="A2" s="2730">
        <v>43800</v>
      </c>
      <c r="B2" s="2730"/>
      <c r="C2" s="2741">
        <v>43800</v>
      </c>
      <c r="D2" s="2741"/>
      <c r="E2" s="2741"/>
      <c r="J2" s="2732">
        <v>43800</v>
      </c>
      <c r="K2" s="2732"/>
      <c r="L2" s="2744">
        <v>43800</v>
      </c>
      <c r="M2" s="2744"/>
      <c r="N2" s="2456"/>
    </row>
    <row r="3" spans="1:14" ht="12.95" customHeight="1"/>
    <row r="4" spans="1:14" ht="12.95" customHeight="1"/>
    <row r="5" spans="1:14" ht="12.95" customHeight="1"/>
    <row r="6" spans="1:14" ht="12.95" customHeight="1"/>
    <row r="7" spans="1:14" s="388" customFormat="1" ht="18.75">
      <c r="A7" s="436" t="s">
        <v>312</v>
      </c>
      <c r="B7" s="926"/>
      <c r="C7" s="907"/>
      <c r="D7" s="927"/>
      <c r="E7" s="927"/>
      <c r="F7" s="927"/>
      <c r="G7" s="927"/>
    </row>
    <row r="8" spans="1:14" ht="8.1" customHeight="1">
      <c r="C8" s="928" t="s">
        <v>726</v>
      </c>
    </row>
    <row r="9" spans="1:14" s="388" customFormat="1" ht="18.75" customHeight="1">
      <c r="A9" s="438"/>
      <c r="B9" s="1321"/>
      <c r="C9" s="2231" t="s">
        <v>916</v>
      </c>
      <c r="D9" s="2745" t="s">
        <v>1297</v>
      </c>
      <c r="E9" s="2745"/>
      <c r="F9" s="2746"/>
      <c r="G9" s="2746"/>
      <c r="H9" s="395" t="s">
        <v>747</v>
      </c>
      <c r="I9" s="438" t="s">
        <v>747</v>
      </c>
      <c r="J9" s="395" t="s">
        <v>747</v>
      </c>
      <c r="K9" s="395" t="s">
        <v>747</v>
      </c>
      <c r="L9" s="459"/>
      <c r="M9" s="530"/>
    </row>
    <row r="10" spans="1:14" s="388" customFormat="1" ht="15.75" customHeight="1">
      <c r="A10" s="14"/>
      <c r="B10" s="974" t="s">
        <v>314</v>
      </c>
      <c r="C10" s="2231" t="s">
        <v>285</v>
      </c>
      <c r="D10" s="2163" t="s">
        <v>916</v>
      </c>
      <c r="E10" s="1323" t="s">
        <v>1806</v>
      </c>
      <c r="F10" s="438"/>
      <c r="G10" s="438"/>
      <c r="H10" s="395"/>
      <c r="I10" s="438"/>
      <c r="J10" s="395"/>
      <c r="K10" s="459"/>
      <c r="L10" s="404"/>
      <c r="M10" s="470"/>
    </row>
    <row r="11" spans="1:14" s="388" customFormat="1" ht="15.75" customHeight="1">
      <c r="A11" s="2743" t="s">
        <v>313</v>
      </c>
      <c r="B11" s="2442"/>
      <c r="C11" s="911"/>
      <c r="D11" s="470" t="s">
        <v>747</v>
      </c>
      <c r="E11" s="2430" t="s">
        <v>1807</v>
      </c>
      <c r="F11" s="2061"/>
      <c r="G11" s="1325"/>
      <c r="H11" s="2430" t="s">
        <v>917</v>
      </c>
      <c r="I11" s="2061" t="s">
        <v>747</v>
      </c>
      <c r="J11" s="1325"/>
      <c r="K11" s="2163" t="s">
        <v>694</v>
      </c>
      <c r="L11" s="909" t="s">
        <v>914</v>
      </c>
      <c r="M11" s="470"/>
    </row>
    <row r="12" spans="1:14" s="388" customFormat="1" ht="15.75" customHeight="1">
      <c r="A12" s="2743"/>
      <c r="B12" s="2442"/>
      <c r="C12" s="470"/>
      <c r="D12" s="470"/>
      <c r="E12" s="407" t="s">
        <v>1808</v>
      </c>
      <c r="F12" s="1709" t="s">
        <v>918</v>
      </c>
      <c r="G12" s="1709" t="s">
        <v>261</v>
      </c>
      <c r="H12" s="407" t="s">
        <v>747</v>
      </c>
      <c r="I12" s="1709" t="s">
        <v>919</v>
      </c>
      <c r="J12" s="2430" t="s">
        <v>920</v>
      </c>
      <c r="K12" s="407" t="s">
        <v>747</v>
      </c>
      <c r="L12" s="401"/>
      <c r="M12" s="911" t="s">
        <v>1772</v>
      </c>
    </row>
    <row r="13" spans="1:14" s="388" customFormat="1" ht="15.75" customHeight="1">
      <c r="A13" s="14"/>
      <c r="B13" s="401" t="s">
        <v>1773</v>
      </c>
      <c r="C13" s="470"/>
      <c r="D13" s="470"/>
      <c r="E13" s="407" t="s">
        <v>1809</v>
      </c>
      <c r="F13" s="401"/>
      <c r="G13" s="401"/>
      <c r="H13" s="407" t="s">
        <v>1810</v>
      </c>
      <c r="I13" s="929"/>
      <c r="J13" s="401"/>
      <c r="K13" s="407" t="s">
        <v>1811</v>
      </c>
      <c r="L13" s="401" t="s">
        <v>1751</v>
      </c>
      <c r="M13" s="470"/>
    </row>
    <row r="14" spans="1:14" s="388" customFormat="1" ht="15.75" customHeight="1">
      <c r="A14" s="123"/>
      <c r="B14" s="2437"/>
      <c r="C14" s="470"/>
      <c r="D14" s="470"/>
      <c r="E14" s="470"/>
      <c r="F14" s="411" t="s">
        <v>1465</v>
      </c>
      <c r="G14" s="411" t="s">
        <v>203</v>
      </c>
      <c r="H14" s="470"/>
      <c r="I14" s="401" t="s">
        <v>1812</v>
      </c>
      <c r="J14" s="401" t="s">
        <v>203</v>
      </c>
      <c r="K14" s="470"/>
      <c r="L14" s="470"/>
      <c r="M14" s="475"/>
    </row>
    <row r="15" spans="1:14" ht="18.75" customHeight="1">
      <c r="A15" s="914" t="s">
        <v>315</v>
      </c>
      <c r="B15" s="917" t="s">
        <v>750</v>
      </c>
      <c r="C15" s="66">
        <v>7814811</v>
      </c>
      <c r="D15" s="2446">
        <v>6112145</v>
      </c>
      <c r="E15" s="2446">
        <v>4872051</v>
      </c>
      <c r="F15" s="2446">
        <v>4217685</v>
      </c>
      <c r="G15" s="2446">
        <v>654366</v>
      </c>
      <c r="H15" s="2446">
        <v>399271</v>
      </c>
      <c r="I15" s="2446">
        <v>340058</v>
      </c>
      <c r="J15" s="2446">
        <v>59213</v>
      </c>
      <c r="K15" s="2446">
        <v>840823</v>
      </c>
      <c r="L15" s="207">
        <v>1702667</v>
      </c>
      <c r="M15" s="497" t="s">
        <v>728</v>
      </c>
    </row>
    <row r="16" spans="1:14" ht="15" customHeight="1">
      <c r="A16" s="916"/>
      <c r="B16" s="917"/>
      <c r="C16" s="75"/>
      <c r="D16" s="2447"/>
      <c r="E16" s="2447"/>
      <c r="F16" s="2447"/>
      <c r="G16" s="2447"/>
      <c r="H16" s="2447"/>
      <c r="I16" s="2447"/>
      <c r="J16" s="2447"/>
      <c r="K16" s="2447"/>
      <c r="L16" s="214"/>
      <c r="M16" s="497" t="s">
        <v>740</v>
      </c>
    </row>
    <row r="17" spans="1:13" ht="15.75" customHeight="1">
      <c r="A17" s="914" t="s">
        <v>294</v>
      </c>
      <c r="B17" s="917" t="s">
        <v>912</v>
      </c>
      <c r="C17" s="75">
        <v>1639430</v>
      </c>
      <c r="D17" s="2447">
        <v>1503680</v>
      </c>
      <c r="E17" s="2447">
        <v>940264</v>
      </c>
      <c r="F17" s="2447">
        <v>916550</v>
      </c>
      <c r="G17" s="2447">
        <v>23714</v>
      </c>
      <c r="H17" s="2447">
        <v>267418</v>
      </c>
      <c r="I17" s="2447">
        <v>262374</v>
      </c>
      <c r="J17" s="2447">
        <v>5044</v>
      </c>
      <c r="K17" s="2447">
        <v>295998</v>
      </c>
      <c r="L17" s="214">
        <v>135751</v>
      </c>
      <c r="M17" s="497" t="s">
        <v>1298</v>
      </c>
    </row>
    <row r="18" spans="1:13" ht="15" customHeight="1">
      <c r="A18" s="916"/>
      <c r="B18" s="917"/>
      <c r="C18" s="75"/>
      <c r="D18" s="2447"/>
      <c r="E18" s="2447"/>
      <c r="F18" s="2447"/>
      <c r="G18" s="2447"/>
      <c r="H18" s="2447"/>
      <c r="I18" s="2447"/>
      <c r="J18" s="2447"/>
      <c r="K18" s="2447"/>
      <c r="L18" s="214"/>
      <c r="M18" s="497" t="s">
        <v>740</v>
      </c>
    </row>
    <row r="19" spans="1:13" ht="15.75" customHeight="1">
      <c r="A19" s="510" t="s">
        <v>739</v>
      </c>
      <c r="B19" s="917" t="s">
        <v>912</v>
      </c>
      <c r="C19" s="82">
        <v>347</v>
      </c>
      <c r="D19" s="2448">
        <v>263</v>
      </c>
      <c r="E19" s="2448">
        <v>187</v>
      </c>
      <c r="F19" s="2448" t="s">
        <v>22</v>
      </c>
      <c r="G19" s="2448">
        <v>187</v>
      </c>
      <c r="H19" s="2448">
        <v>20</v>
      </c>
      <c r="I19" s="2448" t="s">
        <v>22</v>
      </c>
      <c r="J19" s="2448">
        <v>20</v>
      </c>
      <c r="K19" s="2448">
        <v>56</v>
      </c>
      <c r="L19" s="217">
        <v>84</v>
      </c>
      <c r="M19" s="504" t="s">
        <v>720</v>
      </c>
    </row>
    <row r="20" spans="1:13" ht="15.75" customHeight="1">
      <c r="A20" s="510" t="s">
        <v>295</v>
      </c>
      <c r="B20" s="917" t="s">
        <v>912</v>
      </c>
      <c r="C20" s="82">
        <v>25013</v>
      </c>
      <c r="D20" s="2448">
        <v>8865</v>
      </c>
      <c r="E20" s="2448">
        <v>2073</v>
      </c>
      <c r="F20" s="2448">
        <v>1644</v>
      </c>
      <c r="G20" s="2448">
        <v>429</v>
      </c>
      <c r="H20" s="2448">
        <v>25</v>
      </c>
      <c r="I20" s="2448" t="s">
        <v>21</v>
      </c>
      <c r="J20" s="2448">
        <v>25</v>
      </c>
      <c r="K20" s="2448">
        <v>6767</v>
      </c>
      <c r="L20" s="217">
        <v>16148</v>
      </c>
      <c r="M20" s="504" t="s">
        <v>719</v>
      </c>
    </row>
    <row r="21" spans="1:13" ht="15.75" customHeight="1">
      <c r="A21" s="510" t="s">
        <v>296</v>
      </c>
      <c r="B21" s="917" t="s">
        <v>912</v>
      </c>
      <c r="C21" s="82">
        <v>13380</v>
      </c>
      <c r="D21" s="2448">
        <v>7465</v>
      </c>
      <c r="E21" s="2448">
        <v>6166</v>
      </c>
      <c r="F21" s="2448">
        <v>2282</v>
      </c>
      <c r="G21" s="2448">
        <v>3884</v>
      </c>
      <c r="H21" s="2448">
        <v>34</v>
      </c>
      <c r="I21" s="2448" t="s">
        <v>21</v>
      </c>
      <c r="J21" s="2448">
        <v>34</v>
      </c>
      <c r="K21" s="2448">
        <v>1265</v>
      </c>
      <c r="L21" s="217">
        <v>5915</v>
      </c>
      <c r="M21" s="504" t="s">
        <v>1177</v>
      </c>
    </row>
    <row r="22" spans="1:13" ht="15.75" customHeight="1">
      <c r="A22" s="510" t="s">
        <v>297</v>
      </c>
      <c r="B22" s="917" t="s">
        <v>912</v>
      </c>
      <c r="C22" s="82">
        <v>435449</v>
      </c>
      <c r="D22" s="2448">
        <v>415361</v>
      </c>
      <c r="E22" s="2448">
        <v>32883</v>
      </c>
      <c r="F22" s="2448">
        <v>17458</v>
      </c>
      <c r="G22" s="2448">
        <v>15425</v>
      </c>
      <c r="H22" s="2448">
        <v>241213</v>
      </c>
      <c r="I22" s="2448">
        <v>240081</v>
      </c>
      <c r="J22" s="2448">
        <v>1132</v>
      </c>
      <c r="K22" s="2448">
        <v>141265</v>
      </c>
      <c r="L22" s="217">
        <v>20088</v>
      </c>
      <c r="M22" s="505" t="s">
        <v>1781</v>
      </c>
    </row>
    <row r="23" spans="1:13" ht="15.75" customHeight="1">
      <c r="A23" s="1693" t="s">
        <v>609</v>
      </c>
      <c r="B23" s="917" t="s">
        <v>912</v>
      </c>
      <c r="C23" s="82">
        <v>21669</v>
      </c>
      <c r="D23" s="2448">
        <v>17097</v>
      </c>
      <c r="E23" s="2448">
        <v>7092</v>
      </c>
      <c r="F23" s="2448">
        <v>4886</v>
      </c>
      <c r="G23" s="2448">
        <v>2206</v>
      </c>
      <c r="H23" s="2448">
        <v>1132</v>
      </c>
      <c r="I23" s="2448" t="s">
        <v>21</v>
      </c>
      <c r="J23" s="2448">
        <v>1132</v>
      </c>
      <c r="K23" s="2448">
        <v>8873</v>
      </c>
      <c r="L23" s="217">
        <v>4572</v>
      </c>
      <c r="M23" s="505" t="s">
        <v>1782</v>
      </c>
    </row>
    <row r="24" spans="1:13" ht="15.75" customHeight="1">
      <c r="A24" s="1693" t="s">
        <v>610</v>
      </c>
      <c r="B24" s="917" t="s">
        <v>912</v>
      </c>
      <c r="C24" s="82">
        <v>413780</v>
      </c>
      <c r="D24" s="2448">
        <v>398264</v>
      </c>
      <c r="E24" s="2448">
        <v>25791</v>
      </c>
      <c r="F24" s="2448">
        <v>12572</v>
      </c>
      <c r="G24" s="2448">
        <v>13219</v>
      </c>
      <c r="H24" s="2448">
        <v>240081</v>
      </c>
      <c r="I24" s="2448">
        <v>240081</v>
      </c>
      <c r="J24" s="2448" t="s">
        <v>21</v>
      </c>
      <c r="K24" s="2448">
        <v>132392</v>
      </c>
      <c r="L24" s="217">
        <v>15516</v>
      </c>
      <c r="M24" s="505" t="s">
        <v>1783</v>
      </c>
    </row>
    <row r="25" spans="1:13" ht="15.75" customHeight="1">
      <c r="A25" s="510" t="s">
        <v>300</v>
      </c>
      <c r="B25" s="917" t="s">
        <v>912</v>
      </c>
      <c r="C25" s="82">
        <v>261195</v>
      </c>
      <c r="D25" s="2448">
        <v>261195</v>
      </c>
      <c r="E25" s="2448">
        <v>247196</v>
      </c>
      <c r="F25" s="2448">
        <v>245406</v>
      </c>
      <c r="G25" s="2448">
        <v>1790</v>
      </c>
      <c r="H25" s="2448" t="s">
        <v>21</v>
      </c>
      <c r="I25" s="2448" t="s">
        <v>21</v>
      </c>
      <c r="J25" s="2448" t="s">
        <v>21</v>
      </c>
      <c r="K25" s="2448">
        <v>13999</v>
      </c>
      <c r="L25" s="217" t="s">
        <v>21</v>
      </c>
      <c r="M25" s="505" t="s">
        <v>1181</v>
      </c>
    </row>
    <row r="26" spans="1:13" ht="15.75" customHeight="1">
      <c r="A26" s="510" t="s">
        <v>301</v>
      </c>
      <c r="B26" s="884" t="s">
        <v>1212</v>
      </c>
      <c r="C26" s="82">
        <v>20648</v>
      </c>
      <c r="D26" s="2448">
        <v>4787</v>
      </c>
      <c r="E26" s="2448">
        <v>8</v>
      </c>
      <c r="F26" s="2448">
        <v>1</v>
      </c>
      <c r="G26" s="2448">
        <v>7</v>
      </c>
      <c r="H26" s="2448">
        <v>4774</v>
      </c>
      <c r="I26" s="2448">
        <v>1860</v>
      </c>
      <c r="J26" s="2448">
        <v>2914</v>
      </c>
      <c r="K26" s="2448">
        <v>5</v>
      </c>
      <c r="L26" s="217">
        <v>15861</v>
      </c>
      <c r="M26" s="504" t="s">
        <v>1234</v>
      </c>
    </row>
    <row r="27" spans="1:13" ht="15.75" customHeight="1">
      <c r="A27" s="510" t="s">
        <v>1199</v>
      </c>
      <c r="B27" s="917" t="s">
        <v>912</v>
      </c>
      <c r="C27" s="82">
        <v>701892</v>
      </c>
      <c r="D27" s="2448">
        <v>636243</v>
      </c>
      <c r="E27" s="2448">
        <v>558248</v>
      </c>
      <c r="F27" s="2448">
        <v>558248</v>
      </c>
      <c r="G27" s="2448" t="s">
        <v>21</v>
      </c>
      <c r="H27" s="2448" t="s">
        <v>21</v>
      </c>
      <c r="I27" s="2448" t="s">
        <v>21</v>
      </c>
      <c r="J27" s="2448" t="s">
        <v>21</v>
      </c>
      <c r="K27" s="2448">
        <v>77995</v>
      </c>
      <c r="L27" s="217">
        <v>65649</v>
      </c>
      <c r="M27" s="505" t="s">
        <v>727</v>
      </c>
    </row>
    <row r="28" spans="1:13" ht="15.75" customHeight="1">
      <c r="A28" s="510" t="s">
        <v>1200</v>
      </c>
      <c r="B28" s="917" t="s">
        <v>912</v>
      </c>
      <c r="C28" s="82" t="s">
        <v>21</v>
      </c>
      <c r="D28" s="2448" t="s">
        <v>21</v>
      </c>
      <c r="E28" s="2448" t="s">
        <v>21</v>
      </c>
      <c r="F28" s="2448" t="s">
        <v>21</v>
      </c>
      <c r="G28" s="2448" t="s">
        <v>21</v>
      </c>
      <c r="H28" s="2448" t="s">
        <v>21</v>
      </c>
      <c r="I28" s="2448" t="s">
        <v>21</v>
      </c>
      <c r="J28" s="2448" t="s">
        <v>21</v>
      </c>
      <c r="K28" s="2448" t="s">
        <v>21</v>
      </c>
      <c r="L28" s="217" t="s">
        <v>21</v>
      </c>
      <c r="M28" s="882" t="s">
        <v>1293</v>
      </c>
    </row>
    <row r="29" spans="1:13" ht="15.75" customHeight="1">
      <c r="A29" s="881" t="s">
        <v>303</v>
      </c>
      <c r="B29" s="884" t="s">
        <v>750</v>
      </c>
      <c r="C29" s="82">
        <v>269835</v>
      </c>
      <c r="D29" s="2448">
        <v>249002</v>
      </c>
      <c r="E29" s="2448">
        <v>190690</v>
      </c>
      <c r="F29" s="2448">
        <v>189854</v>
      </c>
      <c r="G29" s="2448">
        <v>836</v>
      </c>
      <c r="H29" s="2448" t="s">
        <v>21</v>
      </c>
      <c r="I29" s="2448" t="s">
        <v>21</v>
      </c>
      <c r="J29" s="2448" t="s">
        <v>21</v>
      </c>
      <c r="K29" s="2448">
        <v>58312</v>
      </c>
      <c r="L29" s="217">
        <v>20833</v>
      </c>
      <c r="M29" s="882" t="s">
        <v>1294</v>
      </c>
    </row>
    <row r="30" spans="1:13" ht="12.95" customHeight="1">
      <c r="A30" s="916"/>
      <c r="B30" s="917"/>
      <c r="C30" s="75"/>
      <c r="D30" s="2447"/>
      <c r="E30" s="2447"/>
      <c r="F30" s="2447"/>
      <c r="G30" s="2447"/>
      <c r="H30" s="2447"/>
      <c r="I30" s="2447"/>
      <c r="J30" s="2447"/>
      <c r="K30" s="2447"/>
      <c r="L30" s="214"/>
      <c r="M30" s="505"/>
    </row>
    <row r="31" spans="1:13" ht="15.75" customHeight="1">
      <c r="A31" s="914" t="s">
        <v>318</v>
      </c>
      <c r="B31" s="917" t="s">
        <v>912</v>
      </c>
      <c r="C31" s="75">
        <v>3999886</v>
      </c>
      <c r="D31" s="2447">
        <v>3895481</v>
      </c>
      <c r="E31" s="2447">
        <v>3329026</v>
      </c>
      <c r="F31" s="2447">
        <v>3301135</v>
      </c>
      <c r="G31" s="2447">
        <v>27891</v>
      </c>
      <c r="H31" s="2447">
        <v>84352</v>
      </c>
      <c r="I31" s="2447">
        <v>77684</v>
      </c>
      <c r="J31" s="2447">
        <v>6668</v>
      </c>
      <c r="K31" s="2447">
        <v>482103</v>
      </c>
      <c r="L31" s="214">
        <v>104405</v>
      </c>
      <c r="M31" s="497" t="s">
        <v>1237</v>
      </c>
    </row>
    <row r="32" spans="1:13" ht="15" customHeight="1">
      <c r="A32" s="916"/>
      <c r="B32" s="917"/>
      <c r="C32" s="75"/>
      <c r="D32" s="2447"/>
      <c r="E32" s="2447"/>
      <c r="F32" s="2447"/>
      <c r="G32" s="2447"/>
      <c r="H32" s="2447"/>
      <c r="I32" s="2447"/>
      <c r="J32" s="2447"/>
      <c r="K32" s="2447"/>
      <c r="L32" s="214"/>
      <c r="M32" s="497" t="s">
        <v>740</v>
      </c>
    </row>
    <row r="33" spans="1:13" ht="15.75" customHeight="1">
      <c r="A33" s="510" t="s">
        <v>10</v>
      </c>
      <c r="B33" s="884" t="s">
        <v>1212</v>
      </c>
      <c r="C33" s="82">
        <v>4665697</v>
      </c>
      <c r="D33" s="2448">
        <v>4639874</v>
      </c>
      <c r="E33" s="2448">
        <v>4487677</v>
      </c>
      <c r="F33" s="2448">
        <v>4479799</v>
      </c>
      <c r="G33" s="2448">
        <v>7878</v>
      </c>
      <c r="H33" s="2448" t="s">
        <v>21</v>
      </c>
      <c r="I33" s="2448" t="s">
        <v>21</v>
      </c>
      <c r="J33" s="2448" t="s">
        <v>21</v>
      </c>
      <c r="K33" s="2448">
        <v>152197</v>
      </c>
      <c r="L33" s="217">
        <v>25823</v>
      </c>
      <c r="M33" s="504" t="s">
        <v>1203</v>
      </c>
    </row>
    <row r="34" spans="1:13" ht="15.75" customHeight="1">
      <c r="A34" s="510" t="s">
        <v>11</v>
      </c>
      <c r="B34" s="917" t="s">
        <v>912</v>
      </c>
      <c r="C34" s="82">
        <v>242562</v>
      </c>
      <c r="D34" s="2448">
        <v>156331</v>
      </c>
      <c r="E34" s="2448" t="s">
        <v>21</v>
      </c>
      <c r="F34" s="2448" t="s">
        <v>21</v>
      </c>
      <c r="G34" s="2448" t="s">
        <v>21</v>
      </c>
      <c r="H34" s="2448" t="s">
        <v>21</v>
      </c>
      <c r="I34" s="2448" t="s">
        <v>21</v>
      </c>
      <c r="J34" s="2448" t="s">
        <v>21</v>
      </c>
      <c r="K34" s="2448">
        <v>156331</v>
      </c>
      <c r="L34" s="217">
        <v>86231</v>
      </c>
      <c r="M34" s="504" t="s">
        <v>1204</v>
      </c>
    </row>
    <row r="35" spans="1:13" ht="18">
      <c r="A35" s="510" t="s">
        <v>323</v>
      </c>
      <c r="B35" s="413" t="s">
        <v>738</v>
      </c>
      <c r="C35" s="82">
        <v>295296</v>
      </c>
      <c r="D35" s="2448">
        <v>295296</v>
      </c>
      <c r="E35" s="2448">
        <v>1556</v>
      </c>
      <c r="F35" s="2448" t="s">
        <v>21</v>
      </c>
      <c r="G35" s="2448">
        <v>1556</v>
      </c>
      <c r="H35" s="2448" t="s">
        <v>21</v>
      </c>
      <c r="I35" s="2448" t="s">
        <v>21</v>
      </c>
      <c r="J35" s="2448" t="s">
        <v>21</v>
      </c>
      <c r="K35" s="2448">
        <v>293740</v>
      </c>
      <c r="L35" s="217" t="s">
        <v>21</v>
      </c>
      <c r="M35" s="504" t="s">
        <v>1238</v>
      </c>
    </row>
    <row r="36" spans="1:13" ht="15.75" customHeight="1">
      <c r="A36" s="510" t="s">
        <v>12</v>
      </c>
      <c r="B36" s="917" t="s">
        <v>912</v>
      </c>
      <c r="C36" s="82">
        <v>62751</v>
      </c>
      <c r="D36" s="2448">
        <v>62751</v>
      </c>
      <c r="E36" s="2448">
        <v>801</v>
      </c>
      <c r="F36" s="2448" t="s">
        <v>21</v>
      </c>
      <c r="G36" s="2448">
        <v>801</v>
      </c>
      <c r="H36" s="2448" t="s">
        <v>21</v>
      </c>
      <c r="I36" s="2448" t="s">
        <v>21</v>
      </c>
      <c r="J36" s="2448" t="s">
        <v>21</v>
      </c>
      <c r="K36" s="2448">
        <v>61950</v>
      </c>
      <c r="L36" s="217" t="s">
        <v>21</v>
      </c>
      <c r="M36" s="505" t="s">
        <v>1239</v>
      </c>
    </row>
    <row r="37" spans="1:13" ht="15.75" customHeight="1">
      <c r="A37" s="510" t="s">
        <v>13</v>
      </c>
      <c r="B37" s="917" t="s">
        <v>912</v>
      </c>
      <c r="C37" s="82">
        <v>251411</v>
      </c>
      <c r="D37" s="2448">
        <v>251411</v>
      </c>
      <c r="E37" s="2448">
        <v>39949</v>
      </c>
      <c r="F37" s="2448" t="s">
        <v>21</v>
      </c>
      <c r="G37" s="2448">
        <v>39949</v>
      </c>
      <c r="H37" s="2448" t="s">
        <v>21</v>
      </c>
      <c r="I37" s="2448" t="s">
        <v>21</v>
      </c>
      <c r="J37" s="2448" t="s">
        <v>21</v>
      </c>
      <c r="K37" s="2448">
        <v>211462</v>
      </c>
      <c r="L37" s="217" t="s">
        <v>21</v>
      </c>
      <c r="M37" s="504" t="s">
        <v>1240</v>
      </c>
    </row>
    <row r="38" spans="1:13" ht="15.75" customHeight="1">
      <c r="A38" s="510" t="s">
        <v>14</v>
      </c>
      <c r="B38" s="917" t="s">
        <v>912</v>
      </c>
      <c r="C38" s="82">
        <v>12085</v>
      </c>
      <c r="D38" s="2448">
        <v>11735</v>
      </c>
      <c r="E38" s="2448" t="s">
        <v>21</v>
      </c>
      <c r="F38" s="2448" t="s">
        <v>21</v>
      </c>
      <c r="G38" s="2448" t="s">
        <v>21</v>
      </c>
      <c r="H38" s="2448" t="s">
        <v>21</v>
      </c>
      <c r="I38" s="2448" t="s">
        <v>21</v>
      </c>
      <c r="J38" s="2448" t="s">
        <v>21</v>
      </c>
      <c r="K38" s="2448">
        <v>11735</v>
      </c>
      <c r="L38" s="217">
        <v>350</v>
      </c>
      <c r="M38" s="504" t="s">
        <v>1241</v>
      </c>
    </row>
    <row r="39" spans="1:13" ht="15.75" customHeight="1">
      <c r="A39" s="510" t="s">
        <v>15</v>
      </c>
      <c r="B39" s="917" t="s">
        <v>912</v>
      </c>
      <c r="C39" s="82">
        <v>20541</v>
      </c>
      <c r="D39" s="2448">
        <v>20541</v>
      </c>
      <c r="E39" s="2448" t="s">
        <v>21</v>
      </c>
      <c r="F39" s="2448" t="s">
        <v>21</v>
      </c>
      <c r="G39" s="2448" t="s">
        <v>21</v>
      </c>
      <c r="H39" s="2448">
        <v>13733</v>
      </c>
      <c r="I39" s="2448">
        <v>13733</v>
      </c>
      <c r="J39" s="2448" t="s">
        <v>21</v>
      </c>
      <c r="K39" s="2448">
        <v>6808</v>
      </c>
      <c r="L39" s="217" t="s">
        <v>21</v>
      </c>
      <c r="M39" s="505" t="s">
        <v>1242</v>
      </c>
    </row>
    <row r="40" spans="1:13" ht="15.75" customHeight="1">
      <c r="A40" s="510" t="s">
        <v>305</v>
      </c>
      <c r="B40" s="917" t="s">
        <v>1212</v>
      </c>
      <c r="C40" s="82">
        <v>1065</v>
      </c>
      <c r="D40" s="2448">
        <v>1065</v>
      </c>
      <c r="E40" s="2448" t="s">
        <v>21</v>
      </c>
      <c r="F40" s="2448" t="s">
        <v>21</v>
      </c>
      <c r="G40" s="2448" t="s">
        <v>21</v>
      </c>
      <c r="H40" s="2448">
        <v>445</v>
      </c>
      <c r="I40" s="2448" t="s">
        <v>21</v>
      </c>
      <c r="J40" s="2448">
        <v>445</v>
      </c>
      <c r="K40" s="2448">
        <v>620</v>
      </c>
      <c r="L40" s="217" t="s">
        <v>21</v>
      </c>
      <c r="M40" s="505" t="s">
        <v>1261</v>
      </c>
    </row>
    <row r="41" spans="1:13" ht="15.75" customHeight="1">
      <c r="A41" s="510" t="s">
        <v>306</v>
      </c>
      <c r="B41" s="413" t="s">
        <v>738</v>
      </c>
      <c r="C41" s="82">
        <v>91460</v>
      </c>
      <c r="D41" s="2448">
        <v>81371</v>
      </c>
      <c r="E41" s="2448">
        <v>14109</v>
      </c>
      <c r="F41" s="2448">
        <v>5633</v>
      </c>
      <c r="G41" s="2448">
        <v>8476</v>
      </c>
      <c r="H41" s="2448">
        <v>57870</v>
      </c>
      <c r="I41" s="2448">
        <v>52316</v>
      </c>
      <c r="J41" s="2448">
        <v>5554</v>
      </c>
      <c r="K41" s="2448">
        <v>9392</v>
      </c>
      <c r="L41" s="217">
        <v>10089</v>
      </c>
      <c r="M41" s="505" t="s">
        <v>1244</v>
      </c>
    </row>
    <row r="42" spans="1:13" ht="15.75" customHeight="1">
      <c r="A42" s="918" t="s">
        <v>307</v>
      </c>
      <c r="B42" s="917" t="s">
        <v>912</v>
      </c>
      <c r="C42" s="82">
        <v>99585</v>
      </c>
      <c r="D42" s="2448">
        <v>89111</v>
      </c>
      <c r="E42" s="2448">
        <v>15050</v>
      </c>
      <c r="F42" s="2448">
        <v>6168</v>
      </c>
      <c r="G42" s="2448">
        <v>8882</v>
      </c>
      <c r="H42" s="2448">
        <v>64300</v>
      </c>
      <c r="I42" s="2448">
        <v>58613</v>
      </c>
      <c r="J42" s="2448">
        <v>5687</v>
      </c>
      <c r="K42" s="2448">
        <v>9761</v>
      </c>
      <c r="L42" s="217">
        <v>10474</v>
      </c>
      <c r="M42" s="505" t="s">
        <v>1206</v>
      </c>
    </row>
    <row r="43" spans="1:13" ht="15.75" customHeight="1">
      <c r="A43" s="918" t="s">
        <v>632</v>
      </c>
      <c r="B43" s="281" t="s">
        <v>1340</v>
      </c>
      <c r="C43" s="82">
        <v>2358</v>
      </c>
      <c r="D43" s="2448">
        <v>2358</v>
      </c>
      <c r="E43" s="2448">
        <v>2358</v>
      </c>
      <c r="F43" s="2448">
        <v>2358</v>
      </c>
      <c r="G43" s="2448" t="s">
        <v>21</v>
      </c>
      <c r="H43" s="2448" t="s">
        <v>21</v>
      </c>
      <c r="I43" s="2448" t="s">
        <v>21</v>
      </c>
      <c r="J43" s="2448" t="s">
        <v>21</v>
      </c>
      <c r="K43" s="2448" t="s">
        <v>21</v>
      </c>
      <c r="L43" s="217" t="s">
        <v>21</v>
      </c>
      <c r="M43" s="291" t="s">
        <v>1247</v>
      </c>
    </row>
    <row r="44" spans="1:13" ht="15.75" customHeight="1">
      <c r="A44" s="510" t="s">
        <v>19</v>
      </c>
      <c r="B44" s="884" t="s">
        <v>1212</v>
      </c>
      <c r="C44" s="82">
        <v>65149</v>
      </c>
      <c r="D44" s="2448">
        <v>65149</v>
      </c>
      <c r="E44" s="2448">
        <v>65149</v>
      </c>
      <c r="F44" s="2448">
        <v>64800</v>
      </c>
      <c r="G44" s="2448">
        <v>349</v>
      </c>
      <c r="H44" s="2448" t="s">
        <v>21</v>
      </c>
      <c r="I44" s="2448" t="s">
        <v>21</v>
      </c>
      <c r="J44" s="2448" t="s">
        <v>21</v>
      </c>
      <c r="K44" s="2448" t="s">
        <v>21</v>
      </c>
      <c r="L44" s="217" t="s">
        <v>21</v>
      </c>
      <c r="M44" s="504" t="s">
        <v>1207</v>
      </c>
    </row>
    <row r="45" spans="1:13" ht="15.75" customHeight="1">
      <c r="A45" s="918" t="s">
        <v>88</v>
      </c>
      <c r="B45" s="917" t="s">
        <v>912</v>
      </c>
      <c r="C45" s="82">
        <v>374303</v>
      </c>
      <c r="D45" s="2448">
        <v>360371</v>
      </c>
      <c r="E45" s="2448">
        <v>350767</v>
      </c>
      <c r="F45" s="2448">
        <v>346373</v>
      </c>
      <c r="G45" s="2448">
        <v>4394</v>
      </c>
      <c r="H45" s="2448" t="s">
        <v>21</v>
      </c>
      <c r="I45" s="2448" t="s">
        <v>21</v>
      </c>
      <c r="J45" s="2448" t="s">
        <v>21</v>
      </c>
      <c r="K45" s="2448">
        <v>9604</v>
      </c>
      <c r="L45" s="217">
        <v>13932</v>
      </c>
      <c r="M45" s="882" t="s">
        <v>1787</v>
      </c>
    </row>
    <row r="46" spans="1:13" ht="15.75" customHeight="1">
      <c r="A46" s="918" t="s">
        <v>321</v>
      </c>
      <c r="B46" s="917" t="s">
        <v>912</v>
      </c>
      <c r="C46" s="82">
        <v>30103</v>
      </c>
      <c r="D46" s="2448">
        <v>30103</v>
      </c>
      <c r="E46" s="2448">
        <v>1060</v>
      </c>
      <c r="F46" s="2448">
        <v>1060</v>
      </c>
      <c r="G46" s="2448" t="s">
        <v>21</v>
      </c>
      <c r="H46" s="2448" t="s">
        <v>21</v>
      </c>
      <c r="I46" s="2448" t="s">
        <v>21</v>
      </c>
      <c r="J46" s="2448" t="s">
        <v>21</v>
      </c>
      <c r="K46" s="2448">
        <v>29043</v>
      </c>
      <c r="L46" s="217" t="s">
        <v>21</v>
      </c>
      <c r="M46" s="890" t="s">
        <v>1208</v>
      </c>
    </row>
    <row r="47" spans="1:13" ht="15.75" customHeight="1">
      <c r="A47" s="930" t="s">
        <v>5</v>
      </c>
      <c r="B47" s="917" t="s">
        <v>1214</v>
      </c>
      <c r="C47" s="75">
        <v>16571528</v>
      </c>
      <c r="D47" s="2447">
        <v>7383310</v>
      </c>
      <c r="E47" s="2447">
        <v>6432643</v>
      </c>
      <c r="F47" s="2447" t="s">
        <v>22</v>
      </c>
      <c r="G47" s="2447">
        <v>6432643</v>
      </c>
      <c r="H47" s="2447">
        <v>415525</v>
      </c>
      <c r="I47" s="2447" t="s">
        <v>22</v>
      </c>
      <c r="J47" s="2447">
        <v>415525</v>
      </c>
      <c r="K47" s="2447">
        <v>535142</v>
      </c>
      <c r="L47" s="214">
        <v>9188218</v>
      </c>
      <c r="M47" s="497" t="s">
        <v>1209</v>
      </c>
    </row>
    <row r="48" spans="1:13" ht="15.75" customHeight="1">
      <c r="A48" s="919" t="s">
        <v>7</v>
      </c>
      <c r="B48" s="925" t="s">
        <v>1212</v>
      </c>
      <c r="C48" s="893">
        <v>9171652</v>
      </c>
      <c r="D48" s="894">
        <v>378536</v>
      </c>
      <c r="E48" s="894">
        <v>63302</v>
      </c>
      <c r="F48" s="894" t="s">
        <v>22</v>
      </c>
      <c r="G48" s="894">
        <v>63302</v>
      </c>
      <c r="H48" s="894">
        <v>128014</v>
      </c>
      <c r="I48" s="894" t="s">
        <v>22</v>
      </c>
      <c r="J48" s="894">
        <v>128014</v>
      </c>
      <c r="K48" s="894">
        <v>187220</v>
      </c>
      <c r="L48" s="895">
        <v>8793116</v>
      </c>
      <c r="M48" s="1761" t="s">
        <v>1210</v>
      </c>
    </row>
    <row r="49" spans="1:13" ht="15" customHeight="1">
      <c r="A49" s="519"/>
    </row>
    <row r="50" spans="1:13" ht="21.75" customHeight="1">
      <c r="A50" s="921" t="s">
        <v>324</v>
      </c>
      <c r="B50" s="931"/>
      <c r="C50" s="932"/>
      <c r="D50" s="932"/>
      <c r="E50" s="932"/>
      <c r="F50" s="932"/>
    </row>
    <row r="51" spans="1:13" ht="8.1" customHeight="1">
      <c r="A51" s="933"/>
      <c r="B51" s="933"/>
      <c r="C51" s="934"/>
      <c r="D51" s="934"/>
      <c r="E51" s="934"/>
      <c r="F51" s="934"/>
      <c r="G51" s="35"/>
      <c r="H51" s="35"/>
      <c r="I51" s="35"/>
      <c r="J51" s="35"/>
      <c r="K51" s="35"/>
      <c r="L51" s="35"/>
      <c r="M51" s="928"/>
    </row>
    <row r="52" spans="1:13" ht="18.75" customHeight="1">
      <c r="A52" s="914" t="s">
        <v>315</v>
      </c>
      <c r="B52" s="917" t="s">
        <v>750</v>
      </c>
      <c r="C52" s="66">
        <v>9310491</v>
      </c>
      <c r="D52" s="2446">
        <v>6638160</v>
      </c>
      <c r="E52" s="2446">
        <v>5405141</v>
      </c>
      <c r="F52" s="2446">
        <v>4217684</v>
      </c>
      <c r="G52" s="2446">
        <v>1187457</v>
      </c>
      <c r="H52" s="2446">
        <v>393223</v>
      </c>
      <c r="I52" s="2446">
        <v>340057</v>
      </c>
      <c r="J52" s="2446">
        <v>53166</v>
      </c>
      <c r="K52" s="2446">
        <v>839796</v>
      </c>
      <c r="L52" s="207">
        <v>2672331</v>
      </c>
      <c r="M52" s="497" t="s">
        <v>728</v>
      </c>
    </row>
    <row r="53" spans="1:13" ht="15" customHeight="1">
      <c r="A53" s="916"/>
      <c r="B53" s="917"/>
      <c r="C53" s="75"/>
      <c r="D53" s="2447"/>
      <c r="E53" s="2447"/>
      <c r="F53" s="2447"/>
      <c r="G53" s="2447"/>
      <c r="H53" s="2447"/>
      <c r="I53" s="2447"/>
      <c r="J53" s="2447"/>
      <c r="K53" s="2447"/>
      <c r="L53" s="214"/>
      <c r="M53" s="497" t="s">
        <v>740</v>
      </c>
    </row>
    <row r="54" spans="1:13" ht="15.75" customHeight="1">
      <c r="A54" s="914" t="s">
        <v>294</v>
      </c>
      <c r="B54" s="917" t="s">
        <v>912</v>
      </c>
      <c r="C54" s="75">
        <v>1799302</v>
      </c>
      <c r="D54" s="2447">
        <v>1656432</v>
      </c>
      <c r="E54" s="2447">
        <v>1081876</v>
      </c>
      <c r="F54" s="2447">
        <v>916550</v>
      </c>
      <c r="G54" s="2447">
        <v>165326</v>
      </c>
      <c r="H54" s="2447">
        <v>269163</v>
      </c>
      <c r="I54" s="2447">
        <v>262374</v>
      </c>
      <c r="J54" s="2447">
        <v>6789</v>
      </c>
      <c r="K54" s="2447">
        <v>305392</v>
      </c>
      <c r="L54" s="214">
        <v>142870</v>
      </c>
      <c r="M54" s="497" t="s">
        <v>1298</v>
      </c>
    </row>
    <row r="55" spans="1:13" ht="15" customHeight="1">
      <c r="A55" s="916"/>
      <c r="B55" s="917"/>
      <c r="C55" s="75"/>
      <c r="D55" s="2447"/>
      <c r="E55" s="2447"/>
      <c r="F55" s="2447"/>
      <c r="G55" s="2447"/>
      <c r="H55" s="2447"/>
      <c r="I55" s="2447"/>
      <c r="J55" s="2447"/>
      <c r="K55" s="2447"/>
      <c r="L55" s="214"/>
      <c r="M55" s="497" t="s">
        <v>740</v>
      </c>
    </row>
    <row r="56" spans="1:13" ht="15.75" customHeight="1">
      <c r="A56" s="510" t="s">
        <v>739</v>
      </c>
      <c r="B56" s="917" t="s">
        <v>912</v>
      </c>
      <c r="C56" s="82">
        <v>347</v>
      </c>
      <c r="D56" s="2448">
        <v>263</v>
      </c>
      <c r="E56" s="2448">
        <v>187</v>
      </c>
      <c r="F56" s="2448" t="s">
        <v>21</v>
      </c>
      <c r="G56" s="2448">
        <v>187</v>
      </c>
      <c r="H56" s="2448">
        <v>20</v>
      </c>
      <c r="I56" s="2448" t="s">
        <v>21</v>
      </c>
      <c r="J56" s="2448">
        <v>20</v>
      </c>
      <c r="K56" s="2448">
        <v>56</v>
      </c>
      <c r="L56" s="217">
        <v>84</v>
      </c>
      <c r="M56" s="504" t="s">
        <v>720</v>
      </c>
    </row>
    <row r="57" spans="1:13" ht="15.75" customHeight="1">
      <c r="A57" s="510" t="s">
        <v>295</v>
      </c>
      <c r="B57" s="917" t="s">
        <v>912</v>
      </c>
      <c r="C57" s="82">
        <v>27205</v>
      </c>
      <c r="D57" s="2448">
        <v>11057</v>
      </c>
      <c r="E57" s="2448">
        <v>2073</v>
      </c>
      <c r="F57" s="2448">
        <v>1644</v>
      </c>
      <c r="G57" s="2448">
        <v>429</v>
      </c>
      <c r="H57" s="2448">
        <v>393</v>
      </c>
      <c r="I57" s="2448" t="s">
        <v>21</v>
      </c>
      <c r="J57" s="2448">
        <v>393</v>
      </c>
      <c r="K57" s="2448">
        <v>8591</v>
      </c>
      <c r="L57" s="217">
        <v>16148</v>
      </c>
      <c r="M57" s="504" t="s">
        <v>719</v>
      </c>
    </row>
    <row r="58" spans="1:13" ht="15.75" customHeight="1">
      <c r="A58" s="510" t="s">
        <v>296</v>
      </c>
      <c r="B58" s="917" t="s">
        <v>912</v>
      </c>
      <c r="C58" s="82">
        <v>13380</v>
      </c>
      <c r="D58" s="2448">
        <v>7465</v>
      </c>
      <c r="E58" s="2448">
        <v>6166</v>
      </c>
      <c r="F58" s="2448">
        <v>2282</v>
      </c>
      <c r="G58" s="2448">
        <v>3884</v>
      </c>
      <c r="H58" s="2448">
        <v>34</v>
      </c>
      <c r="I58" s="2448" t="s">
        <v>21</v>
      </c>
      <c r="J58" s="2448">
        <v>34</v>
      </c>
      <c r="K58" s="2448">
        <v>1265</v>
      </c>
      <c r="L58" s="217">
        <v>5915</v>
      </c>
      <c r="M58" s="504" t="s">
        <v>1177</v>
      </c>
    </row>
    <row r="59" spans="1:13" ht="15.75" customHeight="1">
      <c r="A59" s="510" t="s">
        <v>297</v>
      </c>
      <c r="B59" s="917" t="s">
        <v>912</v>
      </c>
      <c r="C59" s="82">
        <v>452515</v>
      </c>
      <c r="D59" s="2448">
        <v>426617</v>
      </c>
      <c r="E59" s="2448">
        <v>35316</v>
      </c>
      <c r="F59" s="2448">
        <v>17458</v>
      </c>
      <c r="G59" s="2448">
        <v>17858</v>
      </c>
      <c r="H59" s="2448">
        <v>242504</v>
      </c>
      <c r="I59" s="2448">
        <v>240081</v>
      </c>
      <c r="J59" s="2448">
        <v>2423</v>
      </c>
      <c r="K59" s="2448">
        <v>148797</v>
      </c>
      <c r="L59" s="217">
        <v>25898</v>
      </c>
      <c r="M59" s="505" t="s">
        <v>1781</v>
      </c>
    </row>
    <row r="60" spans="1:13" ht="15.75" customHeight="1">
      <c r="A60" s="1693" t="s">
        <v>609</v>
      </c>
      <c r="B60" s="917" t="s">
        <v>912</v>
      </c>
      <c r="C60" s="82">
        <v>30536</v>
      </c>
      <c r="D60" s="2448">
        <v>25533</v>
      </c>
      <c r="E60" s="2448">
        <v>8348</v>
      </c>
      <c r="F60" s="2448">
        <v>4886</v>
      </c>
      <c r="G60" s="2448">
        <v>3462</v>
      </c>
      <c r="H60" s="2448">
        <v>1148</v>
      </c>
      <c r="I60" s="2448" t="s">
        <v>21</v>
      </c>
      <c r="J60" s="2448">
        <v>1148</v>
      </c>
      <c r="K60" s="2448">
        <v>16038</v>
      </c>
      <c r="L60" s="217">
        <v>5002</v>
      </c>
      <c r="M60" s="505" t="s">
        <v>1782</v>
      </c>
    </row>
    <row r="61" spans="1:13" ht="15.75" customHeight="1">
      <c r="A61" s="1693" t="s">
        <v>610</v>
      </c>
      <c r="B61" s="917" t="s">
        <v>912</v>
      </c>
      <c r="C61" s="82">
        <v>421980</v>
      </c>
      <c r="D61" s="2448">
        <v>401084</v>
      </c>
      <c r="E61" s="2448">
        <v>26968</v>
      </c>
      <c r="F61" s="2448">
        <v>12572</v>
      </c>
      <c r="G61" s="2448">
        <v>14396</v>
      </c>
      <c r="H61" s="2448">
        <v>241356</v>
      </c>
      <c r="I61" s="2448">
        <v>240081</v>
      </c>
      <c r="J61" s="2448">
        <v>1275</v>
      </c>
      <c r="K61" s="2448">
        <v>132760</v>
      </c>
      <c r="L61" s="217">
        <v>20896</v>
      </c>
      <c r="M61" s="505" t="s">
        <v>1783</v>
      </c>
    </row>
    <row r="62" spans="1:13" ht="15.75" customHeight="1">
      <c r="A62" s="510" t="s">
        <v>300</v>
      </c>
      <c r="B62" s="917" t="s">
        <v>912</v>
      </c>
      <c r="C62" s="82">
        <v>261195</v>
      </c>
      <c r="D62" s="2448">
        <v>261195</v>
      </c>
      <c r="E62" s="2448">
        <v>247196</v>
      </c>
      <c r="F62" s="2448">
        <v>245406</v>
      </c>
      <c r="G62" s="2448">
        <v>1790</v>
      </c>
      <c r="H62" s="2448" t="s">
        <v>21</v>
      </c>
      <c r="I62" s="2448" t="s">
        <v>21</v>
      </c>
      <c r="J62" s="2448" t="s">
        <v>21</v>
      </c>
      <c r="K62" s="2448">
        <v>13999</v>
      </c>
      <c r="L62" s="217" t="s">
        <v>21</v>
      </c>
      <c r="M62" s="505" t="s">
        <v>1181</v>
      </c>
    </row>
    <row r="63" spans="1:13" ht="15.75" customHeight="1">
      <c r="A63" s="510" t="s">
        <v>301</v>
      </c>
      <c r="B63" s="884" t="s">
        <v>1212</v>
      </c>
      <c r="C63" s="82">
        <v>20648</v>
      </c>
      <c r="D63" s="2448">
        <v>4787</v>
      </c>
      <c r="E63" s="2448">
        <v>8</v>
      </c>
      <c r="F63" s="2448">
        <v>1</v>
      </c>
      <c r="G63" s="2448">
        <v>7</v>
      </c>
      <c r="H63" s="2448">
        <v>4774</v>
      </c>
      <c r="I63" s="2448">
        <v>1860</v>
      </c>
      <c r="J63" s="2448">
        <v>2914</v>
      </c>
      <c r="K63" s="2448">
        <v>5</v>
      </c>
      <c r="L63" s="217">
        <v>15861</v>
      </c>
      <c r="M63" s="504" t="s">
        <v>1234</v>
      </c>
    </row>
    <row r="64" spans="1:13" ht="15.75" customHeight="1">
      <c r="A64" s="510" t="s">
        <v>1199</v>
      </c>
      <c r="B64" s="917" t="s">
        <v>912</v>
      </c>
      <c r="C64" s="82">
        <v>882951</v>
      </c>
      <c r="D64" s="2448">
        <v>816189</v>
      </c>
      <c r="E64" s="2448">
        <v>738158</v>
      </c>
      <c r="F64" s="2448">
        <v>558248</v>
      </c>
      <c r="G64" s="2448">
        <v>179910</v>
      </c>
      <c r="H64" s="2448" t="s">
        <v>21</v>
      </c>
      <c r="I64" s="2448" t="s">
        <v>21</v>
      </c>
      <c r="J64" s="2448" t="s">
        <v>21</v>
      </c>
      <c r="K64" s="2448">
        <v>78031</v>
      </c>
      <c r="L64" s="217">
        <v>66762</v>
      </c>
      <c r="M64" s="505" t="s">
        <v>727</v>
      </c>
    </row>
    <row r="65" spans="1:13" ht="15.75" customHeight="1">
      <c r="A65" s="510" t="s">
        <v>1200</v>
      </c>
      <c r="B65" s="917" t="s">
        <v>912</v>
      </c>
      <c r="C65" s="82" t="s">
        <v>21</v>
      </c>
      <c r="D65" s="2448" t="s">
        <v>21</v>
      </c>
      <c r="E65" s="2448" t="s">
        <v>21</v>
      </c>
      <c r="F65" s="2448" t="s">
        <v>21</v>
      </c>
      <c r="G65" s="2448" t="s">
        <v>21</v>
      </c>
      <c r="H65" s="2448" t="s">
        <v>21</v>
      </c>
      <c r="I65" s="2448" t="s">
        <v>21</v>
      </c>
      <c r="J65" s="2448" t="s">
        <v>21</v>
      </c>
      <c r="K65" s="2448" t="s">
        <v>21</v>
      </c>
      <c r="L65" s="217" t="s">
        <v>21</v>
      </c>
      <c r="M65" s="882" t="s">
        <v>1293</v>
      </c>
    </row>
    <row r="66" spans="1:13" ht="15.75" customHeight="1">
      <c r="A66" s="881" t="s">
        <v>303</v>
      </c>
      <c r="B66" s="884" t="s">
        <v>750</v>
      </c>
      <c r="C66" s="82">
        <v>269902</v>
      </c>
      <c r="D66" s="2448">
        <v>249069</v>
      </c>
      <c r="E66" s="2448">
        <v>190757</v>
      </c>
      <c r="F66" s="2448">
        <v>189854</v>
      </c>
      <c r="G66" s="2448">
        <v>903</v>
      </c>
      <c r="H66" s="2448" t="s">
        <v>21</v>
      </c>
      <c r="I66" s="2448" t="s">
        <v>21</v>
      </c>
      <c r="J66" s="2448" t="s">
        <v>21</v>
      </c>
      <c r="K66" s="2448">
        <v>58312</v>
      </c>
      <c r="L66" s="217">
        <v>20833</v>
      </c>
      <c r="M66" s="882" t="s">
        <v>1294</v>
      </c>
    </row>
    <row r="67" spans="1:13" ht="12.95" customHeight="1">
      <c r="A67" s="916"/>
      <c r="B67" s="917"/>
      <c r="C67" s="75"/>
      <c r="D67" s="2447"/>
      <c r="E67" s="2447"/>
      <c r="F67" s="2447"/>
      <c r="G67" s="2447"/>
      <c r="H67" s="2447"/>
      <c r="I67" s="2447"/>
      <c r="J67" s="2447"/>
      <c r="K67" s="2447"/>
      <c r="L67" s="214"/>
      <c r="M67" s="505"/>
    </row>
    <row r="68" spans="1:13" ht="15.75" customHeight="1">
      <c r="A68" s="914" t="s">
        <v>318</v>
      </c>
      <c r="B68" s="917" t="s">
        <v>912</v>
      </c>
      <c r="C68" s="75">
        <v>7043983</v>
      </c>
      <c r="D68" s="2447">
        <v>4669553</v>
      </c>
      <c r="E68" s="2447">
        <v>4099968</v>
      </c>
      <c r="F68" s="2447">
        <v>3301135</v>
      </c>
      <c r="G68" s="2447">
        <v>798833</v>
      </c>
      <c r="H68" s="2447">
        <v>85110</v>
      </c>
      <c r="I68" s="2447">
        <v>77683</v>
      </c>
      <c r="J68" s="2447">
        <v>7427</v>
      </c>
      <c r="K68" s="2447">
        <v>484476</v>
      </c>
      <c r="L68" s="214">
        <v>2374430</v>
      </c>
      <c r="M68" s="497" t="s">
        <v>1237</v>
      </c>
    </row>
    <row r="69" spans="1:13" ht="15" customHeight="1">
      <c r="A69" s="916"/>
      <c r="B69" s="917"/>
      <c r="C69" s="75"/>
      <c r="D69" s="2447"/>
      <c r="E69" s="2447"/>
      <c r="F69" s="2447"/>
      <c r="G69" s="2447"/>
      <c r="H69" s="2447"/>
      <c r="I69" s="2447"/>
      <c r="J69" s="2447"/>
      <c r="K69" s="2447"/>
      <c r="L69" s="214"/>
      <c r="M69" s="497" t="s">
        <v>740</v>
      </c>
    </row>
    <row r="70" spans="1:13" ht="15.75" customHeight="1">
      <c r="A70" s="510" t="s">
        <v>10</v>
      </c>
      <c r="B70" s="884" t="s">
        <v>1212</v>
      </c>
      <c r="C70" s="82">
        <v>9017596</v>
      </c>
      <c r="D70" s="2448">
        <v>5781041</v>
      </c>
      <c r="E70" s="2448">
        <v>5626191</v>
      </c>
      <c r="F70" s="2448">
        <v>4479799</v>
      </c>
      <c r="G70" s="2448">
        <v>1146392</v>
      </c>
      <c r="H70" s="2448" t="s">
        <v>21</v>
      </c>
      <c r="I70" s="2448" t="s">
        <v>21</v>
      </c>
      <c r="J70" s="2448" t="s">
        <v>21</v>
      </c>
      <c r="K70" s="2448">
        <v>154850</v>
      </c>
      <c r="L70" s="217">
        <v>3236555</v>
      </c>
      <c r="M70" s="504" t="s">
        <v>1203</v>
      </c>
    </row>
    <row r="71" spans="1:13" ht="15.75" customHeight="1">
      <c r="A71" s="510" t="s">
        <v>11</v>
      </c>
      <c r="B71" s="917" t="s">
        <v>912</v>
      </c>
      <c r="C71" s="82">
        <v>242562</v>
      </c>
      <c r="D71" s="2448">
        <v>156331</v>
      </c>
      <c r="E71" s="2448" t="s">
        <v>21</v>
      </c>
      <c r="F71" s="2448" t="s">
        <v>21</v>
      </c>
      <c r="G71" s="2448" t="s">
        <v>21</v>
      </c>
      <c r="H71" s="2448" t="s">
        <v>21</v>
      </c>
      <c r="I71" s="2448" t="s">
        <v>21</v>
      </c>
      <c r="J71" s="2448" t="s">
        <v>21</v>
      </c>
      <c r="K71" s="2448">
        <v>156331</v>
      </c>
      <c r="L71" s="217">
        <v>86231</v>
      </c>
      <c r="M71" s="504" t="s">
        <v>1204</v>
      </c>
    </row>
    <row r="72" spans="1:13" ht="18" customHeight="1">
      <c r="A72" s="510" t="s">
        <v>323</v>
      </c>
      <c r="B72" s="413" t="s">
        <v>738</v>
      </c>
      <c r="C72" s="82">
        <v>295296</v>
      </c>
      <c r="D72" s="2448">
        <v>295296</v>
      </c>
      <c r="E72" s="2448">
        <v>1556</v>
      </c>
      <c r="F72" s="2448" t="s">
        <v>21</v>
      </c>
      <c r="G72" s="2448">
        <v>1556</v>
      </c>
      <c r="H72" s="2448" t="s">
        <v>21</v>
      </c>
      <c r="I72" s="2448" t="s">
        <v>21</v>
      </c>
      <c r="J72" s="2448" t="s">
        <v>21</v>
      </c>
      <c r="K72" s="2448">
        <v>293740</v>
      </c>
      <c r="L72" s="217" t="s">
        <v>21</v>
      </c>
      <c r="M72" s="504" t="s">
        <v>1238</v>
      </c>
    </row>
    <row r="73" spans="1:13" ht="15.75" customHeight="1">
      <c r="A73" s="510" t="s">
        <v>12</v>
      </c>
      <c r="B73" s="917" t="s">
        <v>912</v>
      </c>
      <c r="C73" s="82">
        <v>62751</v>
      </c>
      <c r="D73" s="2448">
        <v>62751</v>
      </c>
      <c r="E73" s="2448">
        <v>801</v>
      </c>
      <c r="F73" s="2448" t="s">
        <v>21</v>
      </c>
      <c r="G73" s="2448">
        <v>801</v>
      </c>
      <c r="H73" s="2448" t="s">
        <v>21</v>
      </c>
      <c r="I73" s="2448" t="s">
        <v>21</v>
      </c>
      <c r="J73" s="2448" t="s">
        <v>21</v>
      </c>
      <c r="K73" s="2448">
        <v>61950</v>
      </c>
      <c r="L73" s="217" t="s">
        <v>21</v>
      </c>
      <c r="M73" s="505" t="s">
        <v>1239</v>
      </c>
    </row>
    <row r="74" spans="1:13" ht="15.75" customHeight="1">
      <c r="A74" s="510" t="s">
        <v>13</v>
      </c>
      <c r="B74" s="917" t="s">
        <v>912</v>
      </c>
      <c r="C74" s="82">
        <v>251411</v>
      </c>
      <c r="D74" s="2448">
        <v>251411</v>
      </c>
      <c r="E74" s="2448">
        <v>39949</v>
      </c>
      <c r="F74" s="2448" t="s">
        <v>21</v>
      </c>
      <c r="G74" s="2448">
        <v>39949</v>
      </c>
      <c r="H74" s="2448" t="s">
        <v>21</v>
      </c>
      <c r="I74" s="2448" t="s">
        <v>21</v>
      </c>
      <c r="J74" s="2448" t="s">
        <v>21</v>
      </c>
      <c r="K74" s="2448">
        <v>211462</v>
      </c>
      <c r="L74" s="217" t="s">
        <v>21</v>
      </c>
      <c r="M74" s="504" t="s">
        <v>1240</v>
      </c>
    </row>
    <row r="75" spans="1:13" ht="15.75" customHeight="1">
      <c r="A75" s="510" t="s">
        <v>14</v>
      </c>
      <c r="B75" s="917" t="s">
        <v>912</v>
      </c>
      <c r="C75" s="82">
        <v>12085</v>
      </c>
      <c r="D75" s="2448">
        <v>11735</v>
      </c>
      <c r="E75" s="2448" t="s">
        <v>21</v>
      </c>
      <c r="F75" s="2448" t="s">
        <v>21</v>
      </c>
      <c r="G75" s="2448" t="s">
        <v>21</v>
      </c>
      <c r="H75" s="2448" t="s">
        <v>21</v>
      </c>
      <c r="I75" s="2448" t="s">
        <v>21</v>
      </c>
      <c r="J75" s="2448" t="s">
        <v>21</v>
      </c>
      <c r="K75" s="2448">
        <v>11735</v>
      </c>
      <c r="L75" s="217">
        <v>350</v>
      </c>
      <c r="M75" s="504" t="s">
        <v>1241</v>
      </c>
    </row>
    <row r="76" spans="1:13" ht="15.75" customHeight="1">
      <c r="A76" s="510" t="s">
        <v>15</v>
      </c>
      <c r="B76" s="917" t="s">
        <v>912</v>
      </c>
      <c r="C76" s="82">
        <v>135417</v>
      </c>
      <c r="D76" s="2448">
        <v>26894</v>
      </c>
      <c r="E76" s="2448">
        <v>6014</v>
      </c>
      <c r="F76" s="2448" t="s">
        <v>21</v>
      </c>
      <c r="G76" s="2448">
        <v>6014</v>
      </c>
      <c r="H76" s="2448">
        <v>13733</v>
      </c>
      <c r="I76" s="2448">
        <v>13733</v>
      </c>
      <c r="J76" s="2448" t="s">
        <v>21</v>
      </c>
      <c r="K76" s="2448">
        <v>7147</v>
      </c>
      <c r="L76" s="217">
        <v>108523</v>
      </c>
      <c r="M76" s="505" t="s">
        <v>1242</v>
      </c>
    </row>
    <row r="77" spans="1:13" ht="15.75" customHeight="1">
      <c r="A77" s="510" t="s">
        <v>305</v>
      </c>
      <c r="B77" s="917" t="s">
        <v>1212</v>
      </c>
      <c r="C77" s="82">
        <v>1065</v>
      </c>
      <c r="D77" s="2448">
        <v>1065</v>
      </c>
      <c r="E77" s="2448" t="s">
        <v>21</v>
      </c>
      <c r="F77" s="2448" t="s">
        <v>21</v>
      </c>
      <c r="G77" s="2448" t="s">
        <v>21</v>
      </c>
      <c r="H77" s="2448">
        <v>445</v>
      </c>
      <c r="I77" s="2448" t="s">
        <v>21</v>
      </c>
      <c r="J77" s="2448">
        <v>445</v>
      </c>
      <c r="K77" s="2448">
        <v>620</v>
      </c>
      <c r="L77" s="217" t="s">
        <v>21</v>
      </c>
      <c r="M77" s="505" t="s">
        <v>1261</v>
      </c>
    </row>
    <row r="78" spans="1:13" ht="15.75" customHeight="1">
      <c r="A78" s="510" t="s">
        <v>306</v>
      </c>
      <c r="B78" s="413" t="s">
        <v>738</v>
      </c>
      <c r="C78" s="82">
        <v>92325</v>
      </c>
      <c r="D78" s="2448">
        <v>82236</v>
      </c>
      <c r="E78" s="2448">
        <v>14109</v>
      </c>
      <c r="F78" s="2448">
        <v>5633</v>
      </c>
      <c r="G78" s="2448">
        <v>8476</v>
      </c>
      <c r="H78" s="2448">
        <v>58553</v>
      </c>
      <c r="I78" s="2448">
        <v>52316</v>
      </c>
      <c r="J78" s="2448">
        <v>6237</v>
      </c>
      <c r="K78" s="2448">
        <v>9574</v>
      </c>
      <c r="L78" s="217">
        <v>10089</v>
      </c>
      <c r="M78" s="505" t="s">
        <v>1244</v>
      </c>
    </row>
    <row r="79" spans="1:13" ht="15.75" customHeight="1">
      <c r="A79" s="918" t="s">
        <v>307</v>
      </c>
      <c r="B79" s="917" t="s">
        <v>912</v>
      </c>
      <c r="C79" s="82">
        <v>100480</v>
      </c>
      <c r="D79" s="2448">
        <v>90007</v>
      </c>
      <c r="E79" s="2448">
        <v>15050</v>
      </c>
      <c r="F79" s="2448">
        <v>6168</v>
      </c>
      <c r="G79" s="2448">
        <v>8882</v>
      </c>
      <c r="H79" s="2448">
        <v>65014</v>
      </c>
      <c r="I79" s="2448">
        <v>58612</v>
      </c>
      <c r="J79" s="2448">
        <v>6402</v>
      </c>
      <c r="K79" s="2448">
        <v>9943</v>
      </c>
      <c r="L79" s="217">
        <v>10474</v>
      </c>
      <c r="M79" s="505" t="s">
        <v>1206</v>
      </c>
    </row>
    <row r="80" spans="1:13" ht="15.75" customHeight="1">
      <c r="A80" s="918" t="s">
        <v>632</v>
      </c>
      <c r="B80" s="281" t="s">
        <v>1340</v>
      </c>
      <c r="C80" s="82">
        <v>2358</v>
      </c>
      <c r="D80" s="2448">
        <v>2358</v>
      </c>
      <c r="E80" s="2448">
        <v>2358</v>
      </c>
      <c r="F80" s="2448">
        <v>2358</v>
      </c>
      <c r="G80" s="2448" t="s">
        <v>21</v>
      </c>
      <c r="H80" s="2448" t="s">
        <v>21</v>
      </c>
      <c r="I80" s="2448" t="s">
        <v>21</v>
      </c>
      <c r="J80" s="2448" t="s">
        <v>21</v>
      </c>
      <c r="K80" s="2448" t="s">
        <v>21</v>
      </c>
      <c r="L80" s="217" t="s">
        <v>21</v>
      </c>
      <c r="M80" s="291" t="s">
        <v>1247</v>
      </c>
    </row>
    <row r="81" spans="1:13" ht="15.75" customHeight="1">
      <c r="A81" s="510" t="s">
        <v>19</v>
      </c>
      <c r="B81" s="917" t="s">
        <v>1212</v>
      </c>
      <c r="C81" s="82">
        <v>85964</v>
      </c>
      <c r="D81" s="2448">
        <v>67488</v>
      </c>
      <c r="E81" s="2448">
        <v>67445</v>
      </c>
      <c r="F81" s="2448">
        <v>64800</v>
      </c>
      <c r="G81" s="2448">
        <v>2645</v>
      </c>
      <c r="H81" s="2448" t="s">
        <v>21</v>
      </c>
      <c r="I81" s="2448" t="s">
        <v>21</v>
      </c>
      <c r="J81" s="2448" t="s">
        <v>21</v>
      </c>
      <c r="K81" s="2448">
        <v>42</v>
      </c>
      <c r="L81" s="217">
        <v>18476</v>
      </c>
      <c r="M81" s="504" t="s">
        <v>1207</v>
      </c>
    </row>
    <row r="82" spans="1:13" ht="15.75" customHeight="1">
      <c r="A82" s="918" t="s">
        <v>88</v>
      </c>
      <c r="B82" s="917" t="s">
        <v>912</v>
      </c>
      <c r="C82" s="82">
        <v>374303</v>
      </c>
      <c r="D82" s="2448">
        <v>360371</v>
      </c>
      <c r="E82" s="2448">
        <v>350767</v>
      </c>
      <c r="F82" s="2448">
        <v>346373</v>
      </c>
      <c r="G82" s="2448">
        <v>4394</v>
      </c>
      <c r="H82" s="2448" t="s">
        <v>21</v>
      </c>
      <c r="I82" s="2448" t="s">
        <v>21</v>
      </c>
      <c r="J82" s="2448" t="s">
        <v>21</v>
      </c>
      <c r="K82" s="2448">
        <v>9604</v>
      </c>
      <c r="L82" s="217">
        <v>13932</v>
      </c>
      <c r="M82" s="882" t="s">
        <v>1787</v>
      </c>
    </row>
    <row r="83" spans="1:13" ht="15.75" customHeight="1">
      <c r="A83" s="918" t="s">
        <v>321</v>
      </c>
      <c r="B83" s="917" t="s">
        <v>912</v>
      </c>
      <c r="C83" s="82">
        <v>38219</v>
      </c>
      <c r="D83" s="2448">
        <v>38219</v>
      </c>
      <c r="E83" s="2448">
        <v>9176</v>
      </c>
      <c r="F83" s="2448">
        <v>1060</v>
      </c>
      <c r="G83" s="2448">
        <v>8116</v>
      </c>
      <c r="H83" s="2448" t="s">
        <v>21</v>
      </c>
      <c r="I83" s="2448" t="s">
        <v>21</v>
      </c>
      <c r="J83" s="2448" t="s">
        <v>21</v>
      </c>
      <c r="K83" s="2448">
        <v>29043</v>
      </c>
      <c r="L83" s="217" t="s">
        <v>21</v>
      </c>
      <c r="M83" s="890" t="s">
        <v>1208</v>
      </c>
    </row>
    <row r="84" spans="1:13" ht="15.75" customHeight="1">
      <c r="A84" s="930" t="s">
        <v>5</v>
      </c>
      <c r="B84" s="917" t="s">
        <v>1214</v>
      </c>
      <c r="C84" s="75">
        <v>4950982</v>
      </c>
      <c r="D84" s="2447">
        <v>3322577</v>
      </c>
      <c r="E84" s="2447">
        <v>2390722</v>
      </c>
      <c r="F84" s="2447" t="s">
        <v>21</v>
      </c>
      <c r="G84" s="2447">
        <v>2390722</v>
      </c>
      <c r="H84" s="2447">
        <v>407905</v>
      </c>
      <c r="I84" s="2447" t="s">
        <v>21</v>
      </c>
      <c r="J84" s="2447">
        <v>407905</v>
      </c>
      <c r="K84" s="2447">
        <v>523950</v>
      </c>
      <c r="L84" s="214">
        <v>1628405</v>
      </c>
      <c r="M84" s="497" t="s">
        <v>1209</v>
      </c>
    </row>
    <row r="85" spans="1:13" ht="15.75" customHeight="1">
      <c r="A85" s="919" t="s">
        <v>7</v>
      </c>
      <c r="B85" s="925" t="s">
        <v>1212</v>
      </c>
      <c r="C85" s="893">
        <v>96201</v>
      </c>
      <c r="D85" s="894">
        <v>44823</v>
      </c>
      <c r="E85" s="894">
        <v>13087</v>
      </c>
      <c r="F85" s="894" t="s">
        <v>21</v>
      </c>
      <c r="G85" s="894">
        <v>13087</v>
      </c>
      <c r="H85" s="894">
        <v>14543</v>
      </c>
      <c r="I85" s="894" t="s">
        <v>21</v>
      </c>
      <c r="J85" s="894">
        <v>14543</v>
      </c>
      <c r="K85" s="894">
        <v>17193</v>
      </c>
      <c r="L85" s="895">
        <v>51378</v>
      </c>
      <c r="M85" s="1761" t="s">
        <v>1210</v>
      </c>
    </row>
    <row r="87" spans="1:13">
      <c r="L87" s="35"/>
      <c r="M87" s="1508"/>
    </row>
    <row r="88" spans="1:13">
      <c r="A88" s="209" t="s">
        <v>1803</v>
      </c>
    </row>
    <row r="89" spans="1:13">
      <c r="A89" s="647" t="s">
        <v>1804</v>
      </c>
    </row>
    <row r="97" spans="1:1">
      <c r="A97" s="209" t="s">
        <v>1803</v>
      </c>
    </row>
  </sheetData>
  <mergeCells count="6">
    <mergeCell ref="A11:A12"/>
    <mergeCell ref="A2:B2"/>
    <mergeCell ref="C2:E2"/>
    <mergeCell ref="J2:K2"/>
    <mergeCell ref="L2:M2"/>
    <mergeCell ref="D9:G9"/>
  </mergeCells>
  <phoneticPr fontId="99"/>
  <printOptions horizontalCentered="1"/>
  <pageMargins left="0.59055118110236227" right="0.59055118110236227" top="0.39370078740157483" bottom="0.39370078740157483" header="0" footer="0"/>
  <pageSetup paperSize="9" scale="65" firstPageNumber="170" orientation="portrait" useFirstPageNumber="1" r:id="rId1"/>
  <headerFooter alignWithMargins="0">
    <oddFooter>&amp;C&amp;"ＭＳ Ｐ明朝,標準"&amp;18－&amp;P－</oddFooter>
  </headerFooter>
  <colBreaks count="1" manualBreakCount="1">
    <brk id="7" max="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96"/>
  <sheetViews>
    <sheetView zoomScaleNormal="100" workbookViewId="0"/>
  </sheetViews>
  <sheetFormatPr defaultColWidth="9" defaultRowHeight="13.5"/>
  <cols>
    <col min="1" max="1" width="29.875" style="209" customWidth="1"/>
    <col min="2" max="2" width="11.625" style="209" customWidth="1"/>
    <col min="3" max="10" width="15.625" style="209" customWidth="1"/>
    <col min="11" max="17" width="16.875" style="209" customWidth="1"/>
    <col min="18" max="18" width="16.5" style="209" customWidth="1"/>
    <col min="19" max="19" width="32.875" style="209" customWidth="1"/>
    <col min="20" max="20" width="16.625" style="209" customWidth="1"/>
    <col min="21" max="21" width="4.625" style="209" customWidth="1"/>
    <col min="22" max="22" width="9.125" style="209" bestFit="1" customWidth="1"/>
    <col min="23" max="16384" width="9" style="209"/>
  </cols>
  <sheetData>
    <row r="1" spans="1:20" s="935" customFormat="1" ht="15" customHeight="1">
      <c r="A1" s="2232" t="s">
        <v>921</v>
      </c>
      <c r="B1" s="936"/>
      <c r="C1" s="936"/>
      <c r="K1" s="935" t="s">
        <v>1182</v>
      </c>
      <c r="Q1" s="936"/>
      <c r="R1" s="937"/>
      <c r="S1" s="2233" t="s">
        <v>921</v>
      </c>
    </row>
    <row r="2" spans="1:20" ht="18" customHeight="1">
      <c r="A2" s="2747">
        <v>43800</v>
      </c>
      <c r="B2" s="2747"/>
      <c r="C2" s="2748">
        <v>43800</v>
      </c>
      <c r="D2" s="2748"/>
      <c r="E2" s="2748"/>
      <c r="P2" s="2749">
        <v>43800</v>
      </c>
      <c r="Q2" s="2749"/>
      <c r="R2" s="2750">
        <v>43800</v>
      </c>
      <c r="S2" s="2750"/>
      <c r="T2" s="1700"/>
    </row>
    <row r="3" spans="1:20" ht="18" customHeight="1"/>
    <row r="4" spans="1:20" ht="18" customHeight="1"/>
    <row r="5" spans="1:20" s="388" customFormat="1" ht="21.95" customHeight="1">
      <c r="A5" s="436" t="s">
        <v>312</v>
      </c>
      <c r="B5" s="926"/>
      <c r="C5" s="907"/>
      <c r="D5" s="907"/>
      <c r="E5" s="907"/>
      <c r="F5" s="907"/>
    </row>
    <row r="6" spans="1:20" ht="18" customHeight="1">
      <c r="B6" s="209" t="s">
        <v>1182</v>
      </c>
      <c r="D6" s="35"/>
    </row>
    <row r="7" spans="1:20" s="388" customFormat="1" ht="21" customHeight="1">
      <c r="A7" s="438"/>
      <c r="B7" s="530"/>
      <c r="C7" s="2234" t="s">
        <v>234</v>
      </c>
      <c r="D7" s="938" t="s">
        <v>1224</v>
      </c>
      <c r="E7" s="438"/>
      <c r="F7" s="438" t="s">
        <v>747</v>
      </c>
      <c r="G7" s="438" t="s">
        <v>747</v>
      </c>
      <c r="H7" s="395" t="s">
        <v>747</v>
      </c>
      <c r="I7" s="395" t="s">
        <v>747</v>
      </c>
      <c r="J7" s="395" t="s">
        <v>747</v>
      </c>
      <c r="K7" s="395" t="s">
        <v>747</v>
      </c>
      <c r="L7" s="395"/>
      <c r="M7" s="395"/>
      <c r="N7" s="395"/>
      <c r="O7" s="395"/>
      <c r="P7" s="395"/>
      <c r="Q7" s="395"/>
      <c r="R7" s="459"/>
      <c r="S7" s="530"/>
    </row>
    <row r="8" spans="1:20" s="388" customFormat="1" ht="17.850000000000001" customHeight="1">
      <c r="A8" s="14"/>
      <c r="B8" s="974" t="s">
        <v>314</v>
      </c>
      <c r="C8" s="470"/>
      <c r="D8" s="2163" t="s">
        <v>922</v>
      </c>
      <c r="E8" s="939" t="s">
        <v>1813</v>
      </c>
      <c r="F8" s="438"/>
      <c r="G8" s="438"/>
      <c r="H8" s="438"/>
      <c r="I8" s="395"/>
      <c r="J8" s="395"/>
      <c r="K8" s="395"/>
      <c r="L8" s="395"/>
      <c r="M8" s="395"/>
      <c r="N8" s="438"/>
      <c r="O8" s="438"/>
      <c r="P8" s="438"/>
      <c r="Q8" s="404"/>
      <c r="R8" s="404"/>
      <c r="S8" s="470"/>
    </row>
    <row r="9" spans="1:20" s="388" customFormat="1" ht="17.850000000000001" customHeight="1">
      <c r="A9" s="2743" t="s">
        <v>313</v>
      </c>
      <c r="B9" s="2442"/>
      <c r="C9" s="470" t="s">
        <v>747</v>
      </c>
      <c r="D9" s="470" t="s">
        <v>747</v>
      </c>
      <c r="E9" s="2235" t="s">
        <v>923</v>
      </c>
      <c r="F9" s="2229" t="s">
        <v>924</v>
      </c>
      <c r="G9" s="2430" t="s">
        <v>925</v>
      </c>
      <c r="H9" s="1709" t="s">
        <v>1814</v>
      </c>
      <c r="I9" s="2430" t="s">
        <v>926</v>
      </c>
      <c r="J9" s="1325" t="s">
        <v>747</v>
      </c>
      <c r="K9" s="1325"/>
      <c r="L9" s="2230" t="s">
        <v>927</v>
      </c>
      <c r="M9" s="2230" t="s">
        <v>928</v>
      </c>
      <c r="N9" s="2430" t="s">
        <v>929</v>
      </c>
      <c r="O9" s="2229" t="s">
        <v>930</v>
      </c>
      <c r="P9" s="2235" t="s">
        <v>284</v>
      </c>
      <c r="Q9" s="2164" t="s">
        <v>1466</v>
      </c>
      <c r="R9" s="909" t="s">
        <v>914</v>
      </c>
      <c r="S9" s="470"/>
    </row>
    <row r="10" spans="1:20" s="388" customFormat="1" ht="17.850000000000001" customHeight="1">
      <c r="A10" s="2743"/>
      <c r="B10" s="407"/>
      <c r="C10" s="470"/>
      <c r="D10" s="470"/>
      <c r="E10" s="404"/>
      <c r="F10" s="407"/>
      <c r="G10" s="401" t="s">
        <v>747</v>
      </c>
      <c r="H10" s="442"/>
      <c r="I10" s="407"/>
      <c r="J10" s="1709" t="s">
        <v>931</v>
      </c>
      <c r="K10" s="1709" t="s">
        <v>932</v>
      </c>
      <c r="L10" s="401"/>
      <c r="M10" s="401"/>
      <c r="N10" s="2163" t="s">
        <v>933</v>
      </c>
      <c r="O10" s="2236" t="s">
        <v>934</v>
      </c>
      <c r="P10" s="2230" t="s">
        <v>922</v>
      </c>
      <c r="Q10" s="442"/>
      <c r="R10" s="401"/>
      <c r="S10" s="912" t="s">
        <v>1772</v>
      </c>
    </row>
    <row r="11" spans="1:20" s="388" customFormat="1" ht="17.850000000000001" customHeight="1">
      <c r="A11" s="14"/>
      <c r="B11" s="407" t="s">
        <v>1773</v>
      </c>
      <c r="C11" s="470"/>
      <c r="D11" s="470"/>
      <c r="E11" s="406" t="s">
        <v>1465</v>
      </c>
      <c r="F11" s="912" t="s">
        <v>1815</v>
      </c>
      <c r="G11" s="912" t="s">
        <v>1816</v>
      </c>
      <c r="H11" s="406" t="s">
        <v>1817</v>
      </c>
      <c r="I11" s="912" t="s">
        <v>1818</v>
      </c>
      <c r="J11" s="406"/>
      <c r="K11" s="406"/>
      <c r="L11" s="406" t="s">
        <v>1819</v>
      </c>
      <c r="M11" s="912" t="s">
        <v>1819</v>
      </c>
      <c r="N11" s="912" t="s">
        <v>1820</v>
      </c>
      <c r="O11" s="912" t="s">
        <v>1821</v>
      </c>
      <c r="P11" s="406" t="s">
        <v>1751</v>
      </c>
      <c r="Q11" s="442" t="s">
        <v>1415</v>
      </c>
      <c r="R11" s="406" t="s">
        <v>1751</v>
      </c>
      <c r="S11" s="470"/>
    </row>
    <row r="12" spans="1:20" s="388" customFormat="1" ht="17.850000000000001" customHeight="1">
      <c r="A12" s="123"/>
      <c r="B12" s="475"/>
      <c r="C12" s="470"/>
      <c r="D12" s="470"/>
      <c r="E12" s="404"/>
      <c r="F12" s="407"/>
      <c r="G12" s="407" t="s">
        <v>747</v>
      </c>
      <c r="H12" s="401" t="s">
        <v>747</v>
      </c>
      <c r="I12" s="407" t="s">
        <v>747</v>
      </c>
      <c r="J12" s="406" t="s">
        <v>1822</v>
      </c>
      <c r="K12" s="406" t="s">
        <v>1823</v>
      </c>
      <c r="L12" s="406" t="s">
        <v>1824</v>
      </c>
      <c r="M12" s="912" t="s">
        <v>1825</v>
      </c>
      <c r="N12" s="912" t="s">
        <v>1826</v>
      </c>
      <c r="O12" s="940" t="s">
        <v>1827</v>
      </c>
      <c r="P12" s="401" t="s">
        <v>747</v>
      </c>
      <c r="Q12" s="442"/>
      <c r="R12" s="401"/>
      <c r="S12" s="475"/>
    </row>
    <row r="13" spans="1:20" ht="19.5" customHeight="1">
      <c r="A13" s="914" t="s">
        <v>315</v>
      </c>
      <c r="B13" s="917" t="s">
        <v>750</v>
      </c>
      <c r="C13" s="66">
        <v>95264239</v>
      </c>
      <c r="D13" s="2446">
        <v>64063108</v>
      </c>
      <c r="E13" s="2446">
        <v>4256963</v>
      </c>
      <c r="F13" s="2446">
        <v>170972</v>
      </c>
      <c r="G13" s="2446">
        <v>34305294</v>
      </c>
      <c r="H13" s="2446">
        <v>854230</v>
      </c>
      <c r="I13" s="2446">
        <v>3743488</v>
      </c>
      <c r="J13" s="2446">
        <v>2191539</v>
      </c>
      <c r="K13" s="2446">
        <v>1551949</v>
      </c>
      <c r="L13" s="2446">
        <v>197952</v>
      </c>
      <c r="M13" s="2446">
        <v>65210</v>
      </c>
      <c r="N13" s="2446">
        <v>6507683</v>
      </c>
      <c r="O13" s="2446">
        <v>10666758</v>
      </c>
      <c r="P13" s="2446">
        <v>3294558</v>
      </c>
      <c r="Q13" s="2446">
        <v>30692620</v>
      </c>
      <c r="R13" s="207">
        <v>508510</v>
      </c>
      <c r="S13" s="915" t="s">
        <v>728</v>
      </c>
    </row>
    <row r="14" spans="1:20" ht="17.25" customHeight="1">
      <c r="A14" s="916"/>
      <c r="B14" s="917"/>
      <c r="C14" s="941"/>
      <c r="D14" s="284"/>
      <c r="E14" s="284"/>
      <c r="F14" s="284"/>
      <c r="G14" s="284"/>
      <c r="H14" s="284"/>
      <c r="I14" s="284"/>
      <c r="J14" s="284"/>
      <c r="K14" s="284"/>
      <c r="L14" s="284"/>
      <c r="M14" s="284"/>
      <c r="N14" s="284"/>
      <c r="O14" s="284"/>
      <c r="P14" s="284"/>
      <c r="Q14" s="284"/>
      <c r="R14" s="942"/>
      <c r="S14" s="497" t="s">
        <v>740</v>
      </c>
    </row>
    <row r="15" spans="1:20" ht="17.25" customHeight="1">
      <c r="A15" s="914" t="s">
        <v>294</v>
      </c>
      <c r="B15" s="917" t="s">
        <v>912</v>
      </c>
      <c r="C15" s="75">
        <v>1619839</v>
      </c>
      <c r="D15" s="2447">
        <v>1313737</v>
      </c>
      <c r="E15" s="2447">
        <v>1651</v>
      </c>
      <c r="F15" s="2447">
        <v>1560</v>
      </c>
      <c r="G15" s="2447">
        <v>518981</v>
      </c>
      <c r="H15" s="2447">
        <v>32543</v>
      </c>
      <c r="I15" s="2447">
        <v>129485</v>
      </c>
      <c r="J15" s="2447">
        <v>108591</v>
      </c>
      <c r="K15" s="2447">
        <v>20894</v>
      </c>
      <c r="L15" s="2447">
        <v>31242</v>
      </c>
      <c r="M15" s="2447">
        <v>30263</v>
      </c>
      <c r="N15" s="2447">
        <v>172001</v>
      </c>
      <c r="O15" s="2447">
        <v>247763</v>
      </c>
      <c r="P15" s="2447">
        <v>148248</v>
      </c>
      <c r="Q15" s="2447">
        <v>282957</v>
      </c>
      <c r="R15" s="214">
        <v>23144</v>
      </c>
      <c r="S15" s="497" t="s">
        <v>913</v>
      </c>
    </row>
    <row r="16" spans="1:20" ht="17.25" customHeight="1">
      <c r="A16" s="916"/>
      <c r="B16" s="917"/>
      <c r="C16" s="213"/>
      <c r="D16" s="211"/>
      <c r="E16" s="211"/>
      <c r="F16" s="211"/>
      <c r="G16" s="211"/>
      <c r="H16" s="211"/>
      <c r="I16" s="211"/>
      <c r="J16" s="211"/>
      <c r="K16" s="211"/>
      <c r="L16" s="211"/>
      <c r="M16" s="211"/>
      <c r="N16" s="211"/>
      <c r="O16" s="211"/>
      <c r="P16" s="211"/>
      <c r="Q16" s="211"/>
      <c r="R16" s="212"/>
      <c r="S16" s="497" t="s">
        <v>740</v>
      </c>
    </row>
    <row r="17" spans="1:19" ht="17.25" customHeight="1">
      <c r="A17" s="510" t="s">
        <v>739</v>
      </c>
      <c r="B17" s="917" t="s">
        <v>912</v>
      </c>
      <c r="C17" s="82">
        <v>1728</v>
      </c>
      <c r="D17" s="2448">
        <v>539</v>
      </c>
      <c r="E17" s="2448" t="s">
        <v>21</v>
      </c>
      <c r="F17" s="2448" t="s">
        <v>21</v>
      </c>
      <c r="G17" s="2448" t="s">
        <v>21</v>
      </c>
      <c r="H17" s="2448" t="s">
        <v>21</v>
      </c>
      <c r="I17" s="2448" t="s">
        <v>21</v>
      </c>
      <c r="J17" s="2448" t="s">
        <v>21</v>
      </c>
      <c r="K17" s="2448" t="s">
        <v>21</v>
      </c>
      <c r="L17" s="2448" t="s">
        <v>21</v>
      </c>
      <c r="M17" s="2448" t="s">
        <v>21</v>
      </c>
      <c r="N17" s="2448">
        <v>7</v>
      </c>
      <c r="O17" s="2448" t="s">
        <v>21</v>
      </c>
      <c r="P17" s="2448">
        <v>532</v>
      </c>
      <c r="Q17" s="2448" t="s">
        <v>21</v>
      </c>
      <c r="R17" s="217">
        <v>1189</v>
      </c>
      <c r="S17" s="504" t="s">
        <v>720</v>
      </c>
    </row>
    <row r="18" spans="1:19" ht="17.25" customHeight="1">
      <c r="A18" s="510" t="s">
        <v>295</v>
      </c>
      <c r="B18" s="917" t="s">
        <v>912</v>
      </c>
      <c r="C18" s="82">
        <v>86183</v>
      </c>
      <c r="D18" s="2448">
        <v>83958</v>
      </c>
      <c r="E18" s="2448" t="s">
        <v>21</v>
      </c>
      <c r="F18" s="2448" t="s">
        <v>21</v>
      </c>
      <c r="G18" s="2448" t="s">
        <v>21</v>
      </c>
      <c r="H18" s="2448">
        <v>943</v>
      </c>
      <c r="I18" s="2448">
        <v>8543</v>
      </c>
      <c r="J18" s="2448">
        <v>350</v>
      </c>
      <c r="K18" s="2448">
        <v>8193</v>
      </c>
      <c r="L18" s="2448">
        <v>9316</v>
      </c>
      <c r="M18" s="2448">
        <v>11725</v>
      </c>
      <c r="N18" s="2448">
        <v>34019</v>
      </c>
      <c r="O18" s="2448">
        <v>3797</v>
      </c>
      <c r="P18" s="2448">
        <v>15615</v>
      </c>
      <c r="Q18" s="2448">
        <v>16</v>
      </c>
      <c r="R18" s="217">
        <v>2209</v>
      </c>
      <c r="S18" s="504" t="s">
        <v>719</v>
      </c>
    </row>
    <row r="19" spans="1:19" ht="17.25" customHeight="1">
      <c r="A19" s="510" t="s">
        <v>296</v>
      </c>
      <c r="B19" s="917" t="s">
        <v>912</v>
      </c>
      <c r="C19" s="82">
        <v>24627</v>
      </c>
      <c r="D19" s="2448">
        <v>22094</v>
      </c>
      <c r="E19" s="2448" t="s">
        <v>21</v>
      </c>
      <c r="F19" s="2448" t="s">
        <v>21</v>
      </c>
      <c r="G19" s="2448">
        <v>30</v>
      </c>
      <c r="H19" s="2448">
        <v>710</v>
      </c>
      <c r="I19" s="2448">
        <v>1711</v>
      </c>
      <c r="J19" s="2448">
        <v>1699</v>
      </c>
      <c r="K19" s="2448">
        <v>12</v>
      </c>
      <c r="L19" s="2448">
        <v>641</v>
      </c>
      <c r="M19" s="2448">
        <v>150</v>
      </c>
      <c r="N19" s="2448">
        <v>204</v>
      </c>
      <c r="O19" s="2448" t="s">
        <v>21</v>
      </c>
      <c r="P19" s="2448">
        <v>18648</v>
      </c>
      <c r="Q19" s="2448">
        <v>183</v>
      </c>
      <c r="R19" s="217">
        <v>2350</v>
      </c>
      <c r="S19" s="505" t="s">
        <v>1177</v>
      </c>
    </row>
    <row r="20" spans="1:19" ht="17.25" customHeight="1">
      <c r="A20" s="510" t="s">
        <v>297</v>
      </c>
      <c r="B20" s="917" t="s">
        <v>912</v>
      </c>
      <c r="C20" s="82">
        <v>350875</v>
      </c>
      <c r="D20" s="2448">
        <v>349080</v>
      </c>
      <c r="E20" s="2448" t="s">
        <v>21</v>
      </c>
      <c r="F20" s="2448">
        <v>1441</v>
      </c>
      <c r="G20" s="2448">
        <v>1303</v>
      </c>
      <c r="H20" s="2448">
        <v>23992</v>
      </c>
      <c r="I20" s="2448">
        <v>19521</v>
      </c>
      <c r="J20" s="2448">
        <v>7885</v>
      </c>
      <c r="K20" s="2448">
        <v>11636</v>
      </c>
      <c r="L20" s="2448">
        <v>20100</v>
      </c>
      <c r="M20" s="2448">
        <v>6802</v>
      </c>
      <c r="N20" s="2448">
        <v>55307</v>
      </c>
      <c r="O20" s="2448">
        <v>185979</v>
      </c>
      <c r="P20" s="2448">
        <v>34635</v>
      </c>
      <c r="Q20" s="2448" t="s">
        <v>21</v>
      </c>
      <c r="R20" s="217">
        <v>1795</v>
      </c>
      <c r="S20" s="505" t="s">
        <v>1781</v>
      </c>
    </row>
    <row r="21" spans="1:19" ht="17.25" customHeight="1">
      <c r="A21" s="1693" t="s">
        <v>609</v>
      </c>
      <c r="B21" s="917" t="s">
        <v>912</v>
      </c>
      <c r="C21" s="82">
        <v>190668</v>
      </c>
      <c r="D21" s="2448">
        <v>188873</v>
      </c>
      <c r="E21" s="2448" t="s">
        <v>21</v>
      </c>
      <c r="F21" s="2448" t="s">
        <v>21</v>
      </c>
      <c r="G21" s="2448">
        <v>966</v>
      </c>
      <c r="H21" s="2448">
        <v>4131</v>
      </c>
      <c r="I21" s="2448">
        <v>17793</v>
      </c>
      <c r="J21" s="2448">
        <v>7885</v>
      </c>
      <c r="K21" s="2448">
        <v>9908</v>
      </c>
      <c r="L21" s="2448">
        <v>20100</v>
      </c>
      <c r="M21" s="2448">
        <v>6754</v>
      </c>
      <c r="N21" s="2448">
        <v>46636</v>
      </c>
      <c r="O21" s="2448">
        <v>58921</v>
      </c>
      <c r="P21" s="2448">
        <v>33572</v>
      </c>
      <c r="Q21" s="2448" t="s">
        <v>21</v>
      </c>
      <c r="R21" s="217">
        <v>1795</v>
      </c>
      <c r="S21" s="505" t="s">
        <v>1782</v>
      </c>
    </row>
    <row r="22" spans="1:19" ht="17.25" customHeight="1">
      <c r="A22" s="1693" t="s">
        <v>610</v>
      </c>
      <c r="B22" s="917" t="s">
        <v>912</v>
      </c>
      <c r="C22" s="82">
        <v>160207</v>
      </c>
      <c r="D22" s="2448">
        <v>160207</v>
      </c>
      <c r="E22" s="2448" t="s">
        <v>21</v>
      </c>
      <c r="F22" s="2448">
        <v>1441</v>
      </c>
      <c r="G22" s="2448">
        <v>337</v>
      </c>
      <c r="H22" s="2448">
        <v>19861</v>
      </c>
      <c r="I22" s="2448">
        <v>1728</v>
      </c>
      <c r="J22" s="2448" t="s">
        <v>21</v>
      </c>
      <c r="K22" s="2448">
        <v>1728</v>
      </c>
      <c r="L22" s="2448" t="s">
        <v>21</v>
      </c>
      <c r="M22" s="2448">
        <v>48</v>
      </c>
      <c r="N22" s="2448">
        <v>8671</v>
      </c>
      <c r="O22" s="2448">
        <v>127058</v>
      </c>
      <c r="P22" s="2448">
        <v>1063</v>
      </c>
      <c r="Q22" s="2448" t="s">
        <v>21</v>
      </c>
      <c r="R22" s="217" t="s">
        <v>21</v>
      </c>
      <c r="S22" s="505" t="s">
        <v>1783</v>
      </c>
    </row>
    <row r="23" spans="1:19" ht="17.25" customHeight="1">
      <c r="A23" s="510" t="s">
        <v>300</v>
      </c>
      <c r="B23" s="884" t="s">
        <v>912</v>
      </c>
      <c r="C23" s="82">
        <v>72964</v>
      </c>
      <c r="D23" s="2448" t="s">
        <v>21</v>
      </c>
      <c r="E23" s="2448" t="s">
        <v>21</v>
      </c>
      <c r="F23" s="2448" t="s">
        <v>21</v>
      </c>
      <c r="G23" s="2448" t="s">
        <v>21</v>
      </c>
      <c r="H23" s="2448" t="s">
        <v>21</v>
      </c>
      <c r="I23" s="2448" t="s">
        <v>21</v>
      </c>
      <c r="J23" s="2448" t="s">
        <v>21</v>
      </c>
      <c r="K23" s="2448" t="s">
        <v>21</v>
      </c>
      <c r="L23" s="2448" t="s">
        <v>21</v>
      </c>
      <c r="M23" s="2448" t="s">
        <v>21</v>
      </c>
      <c r="N23" s="2448" t="s">
        <v>21</v>
      </c>
      <c r="O23" s="2448" t="s">
        <v>21</v>
      </c>
      <c r="P23" s="2448" t="s">
        <v>21</v>
      </c>
      <c r="Q23" s="2448">
        <v>72964</v>
      </c>
      <c r="R23" s="217" t="s">
        <v>21</v>
      </c>
      <c r="S23" s="505" t="s">
        <v>1181</v>
      </c>
    </row>
    <row r="24" spans="1:19" ht="17.25" customHeight="1">
      <c r="A24" s="510" t="s">
        <v>301</v>
      </c>
      <c r="B24" s="884" t="s">
        <v>1212</v>
      </c>
      <c r="C24" s="82">
        <v>270488</v>
      </c>
      <c r="D24" s="2448">
        <v>257146</v>
      </c>
      <c r="E24" s="2448" t="s">
        <v>21</v>
      </c>
      <c r="F24" s="2448" t="s">
        <v>21</v>
      </c>
      <c r="G24" s="2448">
        <v>8679</v>
      </c>
      <c r="H24" s="2448">
        <v>2522</v>
      </c>
      <c r="I24" s="2448">
        <v>75768</v>
      </c>
      <c r="J24" s="2448">
        <v>75143</v>
      </c>
      <c r="K24" s="2448">
        <v>625</v>
      </c>
      <c r="L24" s="2448">
        <v>1124</v>
      </c>
      <c r="M24" s="2448">
        <v>9235</v>
      </c>
      <c r="N24" s="2448">
        <v>63223</v>
      </c>
      <c r="O24" s="2448">
        <v>35857</v>
      </c>
      <c r="P24" s="2448">
        <v>60738</v>
      </c>
      <c r="Q24" s="2448">
        <v>1242</v>
      </c>
      <c r="R24" s="217">
        <v>12100</v>
      </c>
      <c r="S24" s="504" t="s">
        <v>1234</v>
      </c>
    </row>
    <row r="25" spans="1:19" ht="17.25" customHeight="1">
      <c r="A25" s="510" t="s">
        <v>302</v>
      </c>
      <c r="B25" s="413" t="s">
        <v>738</v>
      </c>
      <c r="C25" s="82">
        <v>34</v>
      </c>
      <c r="D25" s="2448">
        <v>34</v>
      </c>
      <c r="E25" s="2448" t="s">
        <v>21</v>
      </c>
      <c r="F25" s="2448" t="s">
        <v>21</v>
      </c>
      <c r="G25" s="2448" t="s">
        <v>21</v>
      </c>
      <c r="H25" s="2448" t="s">
        <v>21</v>
      </c>
      <c r="I25" s="2448" t="s">
        <v>21</v>
      </c>
      <c r="J25" s="2448" t="s">
        <v>21</v>
      </c>
      <c r="K25" s="2448" t="s">
        <v>21</v>
      </c>
      <c r="L25" s="2448" t="s">
        <v>21</v>
      </c>
      <c r="M25" s="2448" t="s">
        <v>21</v>
      </c>
      <c r="N25" s="2448">
        <v>34</v>
      </c>
      <c r="O25" s="2448" t="s">
        <v>21</v>
      </c>
      <c r="P25" s="2448" t="s">
        <v>21</v>
      </c>
      <c r="Q25" s="2448" t="s">
        <v>21</v>
      </c>
      <c r="R25" s="217" t="s">
        <v>21</v>
      </c>
      <c r="S25" s="505" t="s">
        <v>1235</v>
      </c>
    </row>
    <row r="26" spans="1:19" ht="17.25" customHeight="1">
      <c r="A26" s="510" t="s">
        <v>1199</v>
      </c>
      <c r="B26" s="884" t="s">
        <v>1212</v>
      </c>
      <c r="C26" s="82">
        <v>918971</v>
      </c>
      <c r="D26" s="2448">
        <v>657343</v>
      </c>
      <c r="E26" s="2448">
        <v>2137</v>
      </c>
      <c r="F26" s="2448" t="s">
        <v>21</v>
      </c>
      <c r="G26" s="2448">
        <v>655206</v>
      </c>
      <c r="H26" s="2448" t="s">
        <v>21</v>
      </c>
      <c r="I26" s="2448" t="s">
        <v>21</v>
      </c>
      <c r="J26" s="2448" t="s">
        <v>21</v>
      </c>
      <c r="K26" s="2448" t="s">
        <v>21</v>
      </c>
      <c r="L26" s="2448" t="s">
        <v>21</v>
      </c>
      <c r="M26" s="2448" t="s">
        <v>21</v>
      </c>
      <c r="N26" s="2448" t="s">
        <v>21</v>
      </c>
      <c r="O26" s="2448" t="s">
        <v>21</v>
      </c>
      <c r="P26" s="2448" t="s">
        <v>21</v>
      </c>
      <c r="Q26" s="2448">
        <v>261628</v>
      </c>
      <c r="R26" s="217" t="s">
        <v>21</v>
      </c>
      <c r="S26" s="505" t="s">
        <v>727</v>
      </c>
    </row>
    <row r="27" spans="1:19" ht="17.25" customHeight="1">
      <c r="A27" s="881" t="s">
        <v>1464</v>
      </c>
      <c r="B27" s="884" t="s">
        <v>912</v>
      </c>
      <c r="C27" s="82" t="s">
        <v>21</v>
      </c>
      <c r="D27" s="2448" t="s">
        <v>21</v>
      </c>
      <c r="E27" s="2448" t="s">
        <v>21</v>
      </c>
      <c r="F27" s="2448" t="s">
        <v>21</v>
      </c>
      <c r="G27" s="2448" t="s">
        <v>21</v>
      </c>
      <c r="H27" s="2448" t="s">
        <v>21</v>
      </c>
      <c r="I27" s="2448" t="s">
        <v>21</v>
      </c>
      <c r="J27" s="2448" t="s">
        <v>21</v>
      </c>
      <c r="K27" s="2448" t="s">
        <v>21</v>
      </c>
      <c r="L27" s="2448" t="s">
        <v>21</v>
      </c>
      <c r="M27" s="2448" t="s">
        <v>21</v>
      </c>
      <c r="N27" s="2448" t="s">
        <v>21</v>
      </c>
      <c r="O27" s="2448" t="s">
        <v>21</v>
      </c>
      <c r="P27" s="2448" t="s">
        <v>21</v>
      </c>
      <c r="Q27" s="2448" t="s">
        <v>21</v>
      </c>
      <c r="R27" s="217" t="s">
        <v>21</v>
      </c>
      <c r="S27" s="882" t="s">
        <v>1293</v>
      </c>
    </row>
    <row r="28" spans="1:19" ht="17.25" customHeight="1">
      <c r="A28" s="881" t="s">
        <v>303</v>
      </c>
      <c r="B28" s="917" t="s">
        <v>750</v>
      </c>
      <c r="C28" s="82">
        <v>2292</v>
      </c>
      <c r="D28" s="2448">
        <v>2292</v>
      </c>
      <c r="E28" s="2448" t="s">
        <v>21</v>
      </c>
      <c r="F28" s="2448" t="s">
        <v>21</v>
      </c>
      <c r="G28" s="2448" t="s">
        <v>21</v>
      </c>
      <c r="H28" s="2448">
        <v>1896</v>
      </c>
      <c r="I28" s="2448">
        <v>396</v>
      </c>
      <c r="J28" s="2448" t="s">
        <v>21</v>
      </c>
      <c r="K28" s="2448">
        <v>396</v>
      </c>
      <c r="L28" s="2448" t="s">
        <v>21</v>
      </c>
      <c r="M28" s="2448" t="s">
        <v>21</v>
      </c>
      <c r="N28" s="2448" t="s">
        <v>21</v>
      </c>
      <c r="O28" s="2448" t="s">
        <v>21</v>
      </c>
      <c r="P28" s="2448" t="s">
        <v>21</v>
      </c>
      <c r="Q28" s="2448" t="s">
        <v>21</v>
      </c>
      <c r="R28" s="217" t="s">
        <v>21</v>
      </c>
      <c r="S28" s="882" t="s">
        <v>1294</v>
      </c>
    </row>
    <row r="29" spans="1:19" ht="17.25" customHeight="1">
      <c r="A29" s="916"/>
      <c r="B29" s="917"/>
      <c r="C29" s="213"/>
      <c r="D29" s="211"/>
      <c r="E29" s="211"/>
      <c r="F29" s="211"/>
      <c r="G29" s="211"/>
      <c r="H29" s="211"/>
      <c r="I29" s="211"/>
      <c r="J29" s="211"/>
      <c r="K29" s="211"/>
      <c r="L29" s="211"/>
      <c r="M29" s="211"/>
      <c r="N29" s="211"/>
      <c r="O29" s="211"/>
      <c r="P29" s="211"/>
      <c r="Q29" s="211"/>
      <c r="R29" s="212"/>
      <c r="S29" s="505"/>
    </row>
    <row r="30" spans="1:19" ht="17.25" customHeight="1">
      <c r="A30" s="914" t="s">
        <v>318</v>
      </c>
      <c r="B30" s="917" t="s">
        <v>912</v>
      </c>
      <c r="C30" s="75">
        <v>81904251</v>
      </c>
      <c r="D30" s="2447">
        <v>51679931</v>
      </c>
      <c r="E30" s="2447">
        <v>3856776</v>
      </c>
      <c r="F30" s="2447">
        <v>145169</v>
      </c>
      <c r="G30" s="2447">
        <v>32959404</v>
      </c>
      <c r="H30" s="2447">
        <v>588046</v>
      </c>
      <c r="I30" s="2447">
        <v>1807228</v>
      </c>
      <c r="J30" s="2447">
        <v>1421429</v>
      </c>
      <c r="K30" s="2447">
        <v>385799</v>
      </c>
      <c r="L30" s="2447">
        <v>106145</v>
      </c>
      <c r="M30" s="2447">
        <v>12502</v>
      </c>
      <c r="N30" s="2447">
        <v>4307565</v>
      </c>
      <c r="O30" s="2447">
        <v>6976221</v>
      </c>
      <c r="P30" s="2447">
        <v>920876</v>
      </c>
      <c r="Q30" s="2447">
        <v>30059569</v>
      </c>
      <c r="R30" s="214">
        <v>164751</v>
      </c>
      <c r="S30" s="497" t="s">
        <v>1237</v>
      </c>
    </row>
    <row r="31" spans="1:19" ht="17.25" customHeight="1">
      <c r="A31" s="916"/>
      <c r="B31" s="917"/>
      <c r="C31" s="213"/>
      <c r="D31" s="211"/>
      <c r="E31" s="211"/>
      <c r="F31" s="211"/>
      <c r="G31" s="211"/>
      <c r="H31" s="211"/>
      <c r="I31" s="211"/>
      <c r="J31" s="211"/>
      <c r="K31" s="211"/>
      <c r="L31" s="211"/>
      <c r="M31" s="211"/>
      <c r="N31" s="211"/>
      <c r="O31" s="211"/>
      <c r="P31" s="211"/>
      <c r="Q31" s="211"/>
      <c r="R31" s="212"/>
      <c r="S31" s="497" t="s">
        <v>740</v>
      </c>
    </row>
    <row r="32" spans="1:19" ht="17.25" customHeight="1">
      <c r="A32" s="510" t="s">
        <v>325</v>
      </c>
      <c r="B32" s="884" t="s">
        <v>1212</v>
      </c>
      <c r="C32" s="82">
        <v>40071674</v>
      </c>
      <c r="D32" s="2448">
        <v>3999845</v>
      </c>
      <c r="E32" s="2448" t="s">
        <v>21</v>
      </c>
      <c r="F32" s="2448" t="s">
        <v>21</v>
      </c>
      <c r="G32" s="2448">
        <v>3999837</v>
      </c>
      <c r="H32" s="2448" t="s">
        <v>21</v>
      </c>
      <c r="I32" s="2448" t="s">
        <v>21</v>
      </c>
      <c r="J32" s="2448" t="s">
        <v>21</v>
      </c>
      <c r="K32" s="2448" t="s">
        <v>21</v>
      </c>
      <c r="L32" s="2448" t="s">
        <v>21</v>
      </c>
      <c r="M32" s="2448" t="s">
        <v>21</v>
      </c>
      <c r="N32" s="2448" t="s">
        <v>21</v>
      </c>
      <c r="O32" s="2448" t="s">
        <v>21</v>
      </c>
      <c r="P32" s="2448">
        <v>8</v>
      </c>
      <c r="Q32" s="2448">
        <v>36071829</v>
      </c>
      <c r="R32" s="217" t="s">
        <v>21</v>
      </c>
      <c r="S32" s="509" t="s">
        <v>1467</v>
      </c>
    </row>
    <row r="33" spans="1:19" ht="17.25" customHeight="1">
      <c r="A33" s="510" t="s">
        <v>10</v>
      </c>
      <c r="B33" s="917" t="s">
        <v>912</v>
      </c>
      <c r="C33" s="82">
        <v>14806812</v>
      </c>
      <c r="D33" s="2448">
        <v>14806812</v>
      </c>
      <c r="E33" s="2448">
        <v>1054145</v>
      </c>
      <c r="F33" s="2448">
        <v>128714</v>
      </c>
      <c r="G33" s="2448">
        <v>9232186</v>
      </c>
      <c r="H33" s="2448">
        <v>505293</v>
      </c>
      <c r="I33" s="2448">
        <v>454206</v>
      </c>
      <c r="J33" s="2448">
        <v>409856</v>
      </c>
      <c r="K33" s="2448">
        <v>44350</v>
      </c>
      <c r="L33" s="2448">
        <v>1</v>
      </c>
      <c r="M33" s="2448" t="s">
        <v>21</v>
      </c>
      <c r="N33" s="2448" t="s">
        <v>21</v>
      </c>
      <c r="O33" s="2448">
        <v>3431767</v>
      </c>
      <c r="P33" s="2448">
        <v>500</v>
      </c>
      <c r="Q33" s="2448" t="s">
        <v>22</v>
      </c>
      <c r="R33" s="217" t="s">
        <v>21</v>
      </c>
      <c r="S33" s="504" t="s">
        <v>1203</v>
      </c>
    </row>
    <row r="34" spans="1:19" ht="17.25" customHeight="1">
      <c r="A34" s="510" t="s">
        <v>11</v>
      </c>
      <c r="B34" s="917" t="s">
        <v>912</v>
      </c>
      <c r="C34" s="82">
        <v>30475528</v>
      </c>
      <c r="D34" s="2448">
        <v>30298703</v>
      </c>
      <c r="E34" s="2448">
        <v>3945877</v>
      </c>
      <c r="F34" s="2448">
        <v>63047</v>
      </c>
      <c r="G34" s="2448">
        <v>25657359</v>
      </c>
      <c r="H34" s="2448">
        <v>307993</v>
      </c>
      <c r="I34" s="2448">
        <v>212810</v>
      </c>
      <c r="J34" s="2448">
        <v>59877</v>
      </c>
      <c r="K34" s="2448">
        <v>152933</v>
      </c>
      <c r="L34" s="2448" t="s">
        <v>21</v>
      </c>
      <c r="M34" s="2448">
        <v>37</v>
      </c>
      <c r="N34" s="2448" t="s">
        <v>21</v>
      </c>
      <c r="O34" s="2448" t="s">
        <v>21</v>
      </c>
      <c r="P34" s="2448">
        <v>111580</v>
      </c>
      <c r="Q34" s="2448">
        <v>170095</v>
      </c>
      <c r="R34" s="217">
        <v>6730</v>
      </c>
      <c r="S34" s="504" t="s">
        <v>1204</v>
      </c>
    </row>
    <row r="35" spans="1:19" ht="17.25" customHeight="1">
      <c r="A35" s="510" t="s">
        <v>1413</v>
      </c>
      <c r="B35" s="917" t="s">
        <v>912</v>
      </c>
      <c r="C35" s="82">
        <v>98693</v>
      </c>
      <c r="D35" s="2448" t="s">
        <v>21</v>
      </c>
      <c r="E35" s="2448" t="s">
        <v>21</v>
      </c>
      <c r="F35" s="2448" t="s">
        <v>21</v>
      </c>
      <c r="G35" s="2448" t="s">
        <v>21</v>
      </c>
      <c r="H35" s="2448" t="s">
        <v>21</v>
      </c>
      <c r="I35" s="2448" t="s">
        <v>21</v>
      </c>
      <c r="J35" s="2448" t="s">
        <v>21</v>
      </c>
      <c r="K35" s="2448" t="s">
        <v>21</v>
      </c>
      <c r="L35" s="2448" t="s">
        <v>21</v>
      </c>
      <c r="M35" s="2448" t="s">
        <v>21</v>
      </c>
      <c r="N35" s="2448" t="s">
        <v>21</v>
      </c>
      <c r="O35" s="2448" t="s">
        <v>21</v>
      </c>
      <c r="P35" s="2448" t="s">
        <v>21</v>
      </c>
      <c r="Q35" s="2448">
        <v>98693</v>
      </c>
      <c r="R35" s="217" t="s">
        <v>21</v>
      </c>
      <c r="S35" s="504" t="s">
        <v>1205</v>
      </c>
    </row>
    <row r="36" spans="1:19" ht="17.25" customHeight="1">
      <c r="A36" s="510" t="s">
        <v>323</v>
      </c>
      <c r="B36" s="413" t="s">
        <v>738</v>
      </c>
      <c r="C36" s="82">
        <v>9648747</v>
      </c>
      <c r="D36" s="2448">
        <v>7636696</v>
      </c>
      <c r="E36" s="2448">
        <v>249958</v>
      </c>
      <c r="F36" s="2448">
        <v>21635</v>
      </c>
      <c r="G36" s="2448">
        <v>1055838</v>
      </c>
      <c r="H36" s="2448">
        <v>3074</v>
      </c>
      <c r="I36" s="2448">
        <v>378691</v>
      </c>
      <c r="J36" s="2448">
        <v>362203</v>
      </c>
      <c r="K36" s="2448">
        <v>16488</v>
      </c>
      <c r="L36" s="2448">
        <v>22331</v>
      </c>
      <c r="M36" s="2448">
        <v>1369</v>
      </c>
      <c r="N36" s="2448">
        <v>4072231</v>
      </c>
      <c r="O36" s="2448">
        <v>1526006</v>
      </c>
      <c r="P36" s="2448">
        <v>305563</v>
      </c>
      <c r="Q36" s="2448">
        <v>1948013</v>
      </c>
      <c r="R36" s="217">
        <v>64038</v>
      </c>
      <c r="S36" s="505" t="s">
        <v>144</v>
      </c>
    </row>
    <row r="37" spans="1:19" ht="17.25" customHeight="1">
      <c r="A37" s="510" t="s">
        <v>12</v>
      </c>
      <c r="B37" s="917" t="s">
        <v>912</v>
      </c>
      <c r="C37" s="82">
        <v>82579636</v>
      </c>
      <c r="D37" s="2448">
        <v>66305746</v>
      </c>
      <c r="E37" s="2448">
        <v>85195</v>
      </c>
      <c r="F37" s="2448" t="s">
        <v>21</v>
      </c>
      <c r="G37" s="2448">
        <v>29428034</v>
      </c>
      <c r="H37" s="2448">
        <v>1001</v>
      </c>
      <c r="I37" s="2448">
        <v>7611</v>
      </c>
      <c r="J37" s="2448">
        <v>6939</v>
      </c>
      <c r="K37" s="2448">
        <v>672</v>
      </c>
      <c r="L37" s="2448">
        <v>2720</v>
      </c>
      <c r="M37" s="2448" t="s">
        <v>21</v>
      </c>
      <c r="N37" s="2448">
        <v>1749191</v>
      </c>
      <c r="O37" s="2448">
        <v>32887394</v>
      </c>
      <c r="P37" s="2448">
        <v>2144600</v>
      </c>
      <c r="Q37" s="2448">
        <v>16267655</v>
      </c>
      <c r="R37" s="217">
        <v>6235</v>
      </c>
      <c r="S37" s="505" t="s">
        <v>1260</v>
      </c>
    </row>
    <row r="38" spans="1:19" ht="17.25" customHeight="1">
      <c r="A38" s="510" t="s">
        <v>13</v>
      </c>
      <c r="B38" s="917" t="s">
        <v>912</v>
      </c>
      <c r="C38" s="82">
        <v>4834906</v>
      </c>
      <c r="D38" s="2448">
        <v>4297864</v>
      </c>
      <c r="E38" s="2448">
        <v>18094</v>
      </c>
      <c r="F38" s="2448" t="s">
        <v>21</v>
      </c>
      <c r="G38" s="2448">
        <v>1231797</v>
      </c>
      <c r="H38" s="2448">
        <v>3365</v>
      </c>
      <c r="I38" s="2448">
        <v>28641</v>
      </c>
      <c r="J38" s="2448">
        <v>26397</v>
      </c>
      <c r="K38" s="2448">
        <v>2244</v>
      </c>
      <c r="L38" s="2448">
        <v>8910</v>
      </c>
      <c r="M38" s="2448" t="s">
        <v>21</v>
      </c>
      <c r="N38" s="2448">
        <v>1188989</v>
      </c>
      <c r="O38" s="2448">
        <v>1720308</v>
      </c>
      <c r="P38" s="2448">
        <v>97760</v>
      </c>
      <c r="Q38" s="2448">
        <v>350726</v>
      </c>
      <c r="R38" s="217">
        <v>186316</v>
      </c>
      <c r="S38" s="505" t="s">
        <v>1240</v>
      </c>
    </row>
    <row r="39" spans="1:19" ht="17.25" customHeight="1">
      <c r="A39" s="510" t="s">
        <v>14</v>
      </c>
      <c r="B39" s="917" t="s">
        <v>912</v>
      </c>
      <c r="C39" s="82">
        <v>71897</v>
      </c>
      <c r="D39" s="2448">
        <v>71897</v>
      </c>
      <c r="E39" s="2448" t="s">
        <v>21</v>
      </c>
      <c r="F39" s="2448" t="s">
        <v>21</v>
      </c>
      <c r="G39" s="2448" t="s">
        <v>21</v>
      </c>
      <c r="H39" s="2448">
        <v>8635</v>
      </c>
      <c r="I39" s="2448" t="s">
        <v>21</v>
      </c>
      <c r="J39" s="2448" t="s">
        <v>21</v>
      </c>
      <c r="K39" s="2448" t="s">
        <v>21</v>
      </c>
      <c r="L39" s="2448" t="s">
        <v>21</v>
      </c>
      <c r="M39" s="2448" t="s">
        <v>21</v>
      </c>
      <c r="N39" s="2448" t="s">
        <v>21</v>
      </c>
      <c r="O39" s="2448">
        <v>63262</v>
      </c>
      <c r="P39" s="2448" t="s">
        <v>21</v>
      </c>
      <c r="Q39" s="2448" t="s">
        <v>21</v>
      </c>
      <c r="R39" s="217" t="s">
        <v>21</v>
      </c>
      <c r="S39" s="504" t="s">
        <v>1241</v>
      </c>
    </row>
    <row r="40" spans="1:19" ht="17.25" customHeight="1">
      <c r="A40" s="510" t="s">
        <v>15</v>
      </c>
      <c r="B40" s="917" t="s">
        <v>912</v>
      </c>
      <c r="C40" s="82">
        <v>25030</v>
      </c>
      <c r="D40" s="2448">
        <v>24975</v>
      </c>
      <c r="E40" s="2448" t="s">
        <v>21</v>
      </c>
      <c r="F40" s="2448" t="s">
        <v>21</v>
      </c>
      <c r="G40" s="2448" t="s">
        <v>21</v>
      </c>
      <c r="H40" s="2448" t="s">
        <v>21</v>
      </c>
      <c r="I40" s="2448">
        <v>3124</v>
      </c>
      <c r="J40" s="2448" t="s">
        <v>21</v>
      </c>
      <c r="K40" s="2448">
        <v>3124</v>
      </c>
      <c r="L40" s="2448">
        <v>1461</v>
      </c>
      <c r="M40" s="2448" t="s">
        <v>21</v>
      </c>
      <c r="N40" s="2448">
        <v>14914</v>
      </c>
      <c r="O40" s="2448">
        <v>3004</v>
      </c>
      <c r="P40" s="2448">
        <v>2472</v>
      </c>
      <c r="Q40" s="2448" t="s">
        <v>21</v>
      </c>
      <c r="R40" s="217">
        <v>55</v>
      </c>
      <c r="S40" s="505" t="s">
        <v>1242</v>
      </c>
    </row>
    <row r="41" spans="1:19" ht="17.25" customHeight="1">
      <c r="A41" s="510" t="s">
        <v>305</v>
      </c>
      <c r="B41" s="884" t="s">
        <v>1212</v>
      </c>
      <c r="C41" s="82">
        <v>394456</v>
      </c>
      <c r="D41" s="2448">
        <v>393804</v>
      </c>
      <c r="E41" s="2448">
        <v>8</v>
      </c>
      <c r="F41" s="2448" t="s">
        <v>21</v>
      </c>
      <c r="G41" s="2448">
        <v>4065</v>
      </c>
      <c r="H41" s="2448">
        <v>2111</v>
      </c>
      <c r="I41" s="2448">
        <v>6017</v>
      </c>
      <c r="J41" s="2448">
        <v>6</v>
      </c>
      <c r="K41" s="2448">
        <v>6011</v>
      </c>
      <c r="L41" s="2448">
        <v>18020</v>
      </c>
      <c r="M41" s="2448">
        <v>1955</v>
      </c>
      <c r="N41" s="2448">
        <v>259593</v>
      </c>
      <c r="O41" s="2448">
        <v>59527</v>
      </c>
      <c r="P41" s="2448">
        <v>42508</v>
      </c>
      <c r="Q41" s="2448" t="s">
        <v>21</v>
      </c>
      <c r="R41" s="217">
        <v>652</v>
      </c>
      <c r="S41" s="504" t="s">
        <v>1261</v>
      </c>
    </row>
    <row r="42" spans="1:19" ht="17.25" customHeight="1">
      <c r="A42" s="510" t="s">
        <v>306</v>
      </c>
      <c r="B42" s="413" t="s">
        <v>738</v>
      </c>
      <c r="C42" s="82">
        <v>2080758</v>
      </c>
      <c r="D42" s="2448">
        <v>1999064</v>
      </c>
      <c r="E42" s="2448">
        <v>9642</v>
      </c>
      <c r="F42" s="2448" t="s">
        <v>21</v>
      </c>
      <c r="G42" s="2448">
        <v>50883</v>
      </c>
      <c r="H42" s="2448">
        <v>1290</v>
      </c>
      <c r="I42" s="2448">
        <v>88876</v>
      </c>
      <c r="J42" s="2448">
        <v>23370</v>
      </c>
      <c r="K42" s="2448">
        <v>65506</v>
      </c>
      <c r="L42" s="2448">
        <v>54861</v>
      </c>
      <c r="M42" s="2448">
        <v>7061</v>
      </c>
      <c r="N42" s="2448">
        <v>1093851</v>
      </c>
      <c r="O42" s="2448">
        <v>414355</v>
      </c>
      <c r="P42" s="2448">
        <v>278245</v>
      </c>
      <c r="Q42" s="2448">
        <v>10915</v>
      </c>
      <c r="R42" s="217">
        <v>70779</v>
      </c>
      <c r="S42" s="505" t="s">
        <v>1244</v>
      </c>
    </row>
    <row r="43" spans="1:19" ht="17.25" customHeight="1">
      <c r="A43" s="918" t="s">
        <v>307</v>
      </c>
      <c r="B43" s="917" t="s">
        <v>912</v>
      </c>
      <c r="C43" s="82">
        <v>2270685</v>
      </c>
      <c r="D43" s="2448">
        <v>2181319</v>
      </c>
      <c r="E43" s="2448">
        <v>10698</v>
      </c>
      <c r="F43" s="2448" t="s">
        <v>21</v>
      </c>
      <c r="G43" s="2448">
        <v>55716</v>
      </c>
      <c r="H43" s="2448">
        <v>1411</v>
      </c>
      <c r="I43" s="2448">
        <v>96919</v>
      </c>
      <c r="J43" s="2448">
        <v>25648</v>
      </c>
      <c r="K43" s="2448">
        <v>71271</v>
      </c>
      <c r="L43" s="2448">
        <v>60065</v>
      </c>
      <c r="M43" s="2448">
        <v>7705</v>
      </c>
      <c r="N43" s="2448">
        <v>1190922</v>
      </c>
      <c r="O43" s="2448">
        <v>452585</v>
      </c>
      <c r="P43" s="2448">
        <v>305298</v>
      </c>
      <c r="Q43" s="2448">
        <v>11951</v>
      </c>
      <c r="R43" s="217">
        <v>77415</v>
      </c>
      <c r="S43" s="505" t="s">
        <v>1206</v>
      </c>
    </row>
    <row r="44" spans="1:19" ht="17.25" customHeight="1">
      <c r="A44" s="510" t="s">
        <v>17</v>
      </c>
      <c r="B44" s="1701" t="s">
        <v>1675</v>
      </c>
      <c r="C44" s="82">
        <v>10428373</v>
      </c>
      <c r="D44" s="2448">
        <v>10425719</v>
      </c>
      <c r="E44" s="2448" t="s">
        <v>22</v>
      </c>
      <c r="F44" s="2448" t="s">
        <v>22</v>
      </c>
      <c r="G44" s="2448">
        <v>4390023</v>
      </c>
      <c r="H44" s="2448">
        <v>51904</v>
      </c>
      <c r="I44" s="2448">
        <v>5436411</v>
      </c>
      <c r="J44" s="2448">
        <v>4659444</v>
      </c>
      <c r="K44" s="2448">
        <v>776967</v>
      </c>
      <c r="L44" s="2448">
        <v>5095</v>
      </c>
      <c r="M44" s="2448">
        <v>4276</v>
      </c>
      <c r="N44" s="2448">
        <v>146786</v>
      </c>
      <c r="O44" s="2448" t="s">
        <v>22</v>
      </c>
      <c r="P44" s="2448">
        <v>391224</v>
      </c>
      <c r="Q44" s="2448" t="s">
        <v>22</v>
      </c>
      <c r="R44" s="217">
        <v>2654</v>
      </c>
      <c r="S44" s="504" t="s">
        <v>1332</v>
      </c>
    </row>
    <row r="45" spans="1:19" ht="17.25" customHeight="1">
      <c r="A45" s="290" t="s">
        <v>85</v>
      </c>
      <c r="B45" s="281" t="s">
        <v>1340</v>
      </c>
      <c r="C45" s="82">
        <v>28018</v>
      </c>
      <c r="D45" s="2448">
        <v>28018</v>
      </c>
      <c r="E45" s="2448" t="s">
        <v>22</v>
      </c>
      <c r="F45" s="2448" t="s">
        <v>22</v>
      </c>
      <c r="G45" s="2448" t="s">
        <v>21</v>
      </c>
      <c r="H45" s="2448" t="s">
        <v>21</v>
      </c>
      <c r="I45" s="2448" t="s">
        <v>21</v>
      </c>
      <c r="J45" s="2448" t="s">
        <v>21</v>
      </c>
      <c r="K45" s="2448" t="s">
        <v>21</v>
      </c>
      <c r="L45" s="2448" t="s">
        <v>21</v>
      </c>
      <c r="M45" s="2448" t="s">
        <v>21</v>
      </c>
      <c r="N45" s="2448" t="s">
        <v>21</v>
      </c>
      <c r="O45" s="2448">
        <v>28018</v>
      </c>
      <c r="P45" s="2448" t="s">
        <v>21</v>
      </c>
      <c r="Q45" s="2448" t="s">
        <v>22</v>
      </c>
      <c r="R45" s="217" t="s">
        <v>21</v>
      </c>
      <c r="S45" s="504" t="s">
        <v>555</v>
      </c>
    </row>
    <row r="46" spans="1:19" ht="17.25" customHeight="1">
      <c r="A46" s="510" t="s">
        <v>19</v>
      </c>
      <c r="B46" s="884" t="s">
        <v>1212</v>
      </c>
      <c r="C46" s="82">
        <v>11814</v>
      </c>
      <c r="D46" s="2448">
        <v>11814</v>
      </c>
      <c r="E46" s="2448" t="s">
        <v>22</v>
      </c>
      <c r="F46" s="2448" t="s">
        <v>22</v>
      </c>
      <c r="G46" s="2448" t="s">
        <v>21</v>
      </c>
      <c r="H46" s="2448" t="s">
        <v>21</v>
      </c>
      <c r="I46" s="2448">
        <v>11814</v>
      </c>
      <c r="J46" s="2448">
        <v>11814</v>
      </c>
      <c r="K46" s="2448" t="s">
        <v>21</v>
      </c>
      <c r="L46" s="2448" t="s">
        <v>21</v>
      </c>
      <c r="M46" s="2448" t="s">
        <v>21</v>
      </c>
      <c r="N46" s="2448" t="s">
        <v>21</v>
      </c>
      <c r="O46" s="2448" t="s">
        <v>22</v>
      </c>
      <c r="P46" s="2448" t="s">
        <v>21</v>
      </c>
      <c r="Q46" s="2448" t="s">
        <v>22</v>
      </c>
      <c r="R46" s="217" t="s">
        <v>21</v>
      </c>
      <c r="S46" s="504" t="s">
        <v>1207</v>
      </c>
    </row>
    <row r="47" spans="1:19" ht="17.25" customHeight="1">
      <c r="A47" s="880" t="s">
        <v>88</v>
      </c>
      <c r="B47" s="917" t="s">
        <v>912</v>
      </c>
      <c r="C47" s="82">
        <v>201722</v>
      </c>
      <c r="D47" s="2448">
        <v>33924</v>
      </c>
      <c r="E47" s="2448" t="s">
        <v>22</v>
      </c>
      <c r="F47" s="2448" t="s">
        <v>22</v>
      </c>
      <c r="G47" s="2448">
        <v>26761</v>
      </c>
      <c r="H47" s="2448">
        <v>148</v>
      </c>
      <c r="I47" s="2448">
        <v>7015</v>
      </c>
      <c r="J47" s="2448">
        <v>7015</v>
      </c>
      <c r="K47" s="2448" t="s">
        <v>21</v>
      </c>
      <c r="L47" s="2448" t="s">
        <v>21</v>
      </c>
      <c r="M47" s="2448" t="s">
        <v>21</v>
      </c>
      <c r="N47" s="2448" t="s">
        <v>21</v>
      </c>
      <c r="O47" s="2448" t="s">
        <v>22</v>
      </c>
      <c r="P47" s="2448" t="s">
        <v>21</v>
      </c>
      <c r="Q47" s="2448">
        <v>167798</v>
      </c>
      <c r="R47" s="217" t="s">
        <v>21</v>
      </c>
      <c r="S47" s="882" t="s">
        <v>1787</v>
      </c>
    </row>
    <row r="48" spans="1:19" ht="17.25" customHeight="1">
      <c r="A48" s="880" t="s">
        <v>788</v>
      </c>
      <c r="B48" s="917" t="s">
        <v>912</v>
      </c>
      <c r="C48" s="82" t="s">
        <v>21</v>
      </c>
      <c r="D48" s="2448" t="s">
        <v>21</v>
      </c>
      <c r="E48" s="2448" t="s">
        <v>22</v>
      </c>
      <c r="F48" s="2448" t="s">
        <v>22</v>
      </c>
      <c r="G48" s="2448" t="s">
        <v>21</v>
      </c>
      <c r="H48" s="2448" t="s">
        <v>21</v>
      </c>
      <c r="I48" s="2448" t="s">
        <v>21</v>
      </c>
      <c r="J48" s="2448" t="s">
        <v>21</v>
      </c>
      <c r="K48" s="2448" t="s">
        <v>21</v>
      </c>
      <c r="L48" s="2448" t="s">
        <v>21</v>
      </c>
      <c r="M48" s="2448" t="s">
        <v>21</v>
      </c>
      <c r="N48" s="2448" t="s">
        <v>21</v>
      </c>
      <c r="O48" s="2448" t="s">
        <v>22</v>
      </c>
      <c r="P48" s="2448" t="s">
        <v>21</v>
      </c>
      <c r="Q48" s="2448" t="s">
        <v>22</v>
      </c>
      <c r="R48" s="217" t="s">
        <v>21</v>
      </c>
      <c r="S48" s="890" t="s">
        <v>1208</v>
      </c>
    </row>
    <row r="49" spans="1:19" ht="17.25" customHeight="1">
      <c r="A49" s="930" t="s">
        <v>5</v>
      </c>
      <c r="B49" s="917" t="s">
        <v>1214</v>
      </c>
      <c r="C49" s="75">
        <v>64580901</v>
      </c>
      <c r="D49" s="2447">
        <v>60380873</v>
      </c>
      <c r="E49" s="2447">
        <v>4159659</v>
      </c>
      <c r="F49" s="2447">
        <v>253646</v>
      </c>
      <c r="G49" s="2447">
        <v>5243597</v>
      </c>
      <c r="H49" s="2447">
        <v>2486650</v>
      </c>
      <c r="I49" s="2447">
        <v>16900949</v>
      </c>
      <c r="J49" s="2447">
        <v>4862456</v>
      </c>
      <c r="K49" s="2447">
        <v>12038493</v>
      </c>
      <c r="L49" s="2447">
        <v>636070</v>
      </c>
      <c r="M49" s="2447">
        <v>232947</v>
      </c>
      <c r="N49" s="2447">
        <v>17062689</v>
      </c>
      <c r="O49" s="2447">
        <v>1573803</v>
      </c>
      <c r="P49" s="2447">
        <v>11830863</v>
      </c>
      <c r="Q49" s="2447">
        <v>1997754</v>
      </c>
      <c r="R49" s="214">
        <v>2202274</v>
      </c>
      <c r="S49" s="497" t="s">
        <v>1209</v>
      </c>
    </row>
    <row r="50" spans="1:19" ht="17.25" customHeight="1">
      <c r="A50" s="919" t="s">
        <v>7</v>
      </c>
      <c r="B50" s="925" t="s">
        <v>1212</v>
      </c>
      <c r="C50" s="893">
        <v>82935515</v>
      </c>
      <c r="D50" s="894">
        <v>78884554</v>
      </c>
      <c r="E50" s="894">
        <v>167692</v>
      </c>
      <c r="F50" s="894">
        <v>9380</v>
      </c>
      <c r="G50" s="894">
        <v>4906326</v>
      </c>
      <c r="H50" s="894">
        <v>33636</v>
      </c>
      <c r="I50" s="894">
        <v>3393936</v>
      </c>
      <c r="J50" s="894">
        <v>3026530</v>
      </c>
      <c r="K50" s="894">
        <v>367406</v>
      </c>
      <c r="L50" s="894">
        <v>20189</v>
      </c>
      <c r="M50" s="894">
        <v>11214</v>
      </c>
      <c r="N50" s="894">
        <v>6378479</v>
      </c>
      <c r="O50" s="894">
        <v>47689596</v>
      </c>
      <c r="P50" s="894">
        <v>16274106</v>
      </c>
      <c r="Q50" s="894">
        <v>2376344</v>
      </c>
      <c r="R50" s="895">
        <v>1674617</v>
      </c>
      <c r="S50" s="1761" t="s">
        <v>1210</v>
      </c>
    </row>
    <row r="51" spans="1:19" ht="21.75" customHeight="1">
      <c r="A51" s="500"/>
      <c r="B51" s="519"/>
      <c r="C51" s="519"/>
      <c r="D51" s="519"/>
      <c r="E51" s="519"/>
      <c r="F51" s="519"/>
      <c r="G51" s="519"/>
      <c r="H51" s="519"/>
      <c r="I51" s="519"/>
      <c r="J51" s="519"/>
      <c r="K51" s="519"/>
      <c r="L51" s="519"/>
      <c r="M51" s="519"/>
      <c r="N51" s="519"/>
      <c r="O51" s="519"/>
      <c r="P51" s="519"/>
      <c r="Q51" s="519"/>
      <c r="R51" s="519"/>
      <c r="S51" s="679"/>
    </row>
    <row r="52" spans="1:19" ht="21.75" customHeight="1">
      <c r="A52" s="943" t="s">
        <v>1828</v>
      </c>
      <c r="B52" s="931"/>
      <c r="C52" s="932"/>
      <c r="D52" s="932"/>
      <c r="E52" s="932"/>
      <c r="F52" s="932"/>
      <c r="G52" s="932"/>
      <c r="H52" s="519"/>
      <c r="I52" s="519"/>
      <c r="J52" s="519"/>
      <c r="K52" s="519"/>
      <c r="L52" s="519"/>
      <c r="M52" s="519"/>
      <c r="N52" s="519"/>
      <c r="O52" s="519"/>
      <c r="P52" s="519"/>
      <c r="Q52" s="519"/>
      <c r="R52" s="519"/>
      <c r="S52" s="679"/>
    </row>
    <row r="53" spans="1:19" ht="18" customHeight="1">
      <c r="A53" s="933"/>
      <c r="B53" s="933"/>
      <c r="C53" s="934"/>
      <c r="D53" s="934"/>
      <c r="E53" s="934"/>
      <c r="F53" s="934"/>
      <c r="G53" s="934"/>
      <c r="H53" s="500"/>
      <c r="I53" s="500"/>
      <c r="J53" s="500"/>
      <c r="K53" s="500"/>
      <c r="L53" s="500"/>
      <c r="M53" s="500"/>
      <c r="N53" s="500"/>
      <c r="O53" s="500"/>
      <c r="P53" s="500"/>
      <c r="Q53" s="500"/>
      <c r="R53" s="500"/>
      <c r="S53" s="513"/>
    </row>
    <row r="54" spans="1:19" ht="19.5" customHeight="1">
      <c r="A54" s="914" t="s">
        <v>315</v>
      </c>
      <c r="B54" s="917" t="s">
        <v>750</v>
      </c>
      <c r="C54" s="66">
        <v>86229093</v>
      </c>
      <c r="D54" s="2446">
        <v>54949063</v>
      </c>
      <c r="E54" s="2446">
        <v>4394543</v>
      </c>
      <c r="F54" s="2446">
        <v>190795</v>
      </c>
      <c r="G54" s="2446">
        <v>34739871</v>
      </c>
      <c r="H54" s="2446">
        <v>907508</v>
      </c>
      <c r="I54" s="2446">
        <v>4036025</v>
      </c>
      <c r="J54" s="2446">
        <v>2413677</v>
      </c>
      <c r="K54" s="2446">
        <v>1622348</v>
      </c>
      <c r="L54" s="2446">
        <v>199206</v>
      </c>
      <c r="M54" s="2446">
        <v>65320</v>
      </c>
      <c r="N54" s="2446">
        <v>7016640</v>
      </c>
      <c r="O54" s="2446" t="s">
        <v>21</v>
      </c>
      <c r="P54" s="2446">
        <v>3399154</v>
      </c>
      <c r="Q54" s="2446">
        <v>30656711</v>
      </c>
      <c r="R54" s="207">
        <v>623318</v>
      </c>
      <c r="S54" s="915" t="s">
        <v>728</v>
      </c>
    </row>
    <row r="55" spans="1:19" ht="17.25" customHeight="1">
      <c r="A55" s="916"/>
      <c r="B55" s="917"/>
      <c r="C55" s="941"/>
      <c r="D55" s="284"/>
      <c r="E55" s="284"/>
      <c r="F55" s="284"/>
      <c r="G55" s="284"/>
      <c r="H55" s="284"/>
      <c r="I55" s="284"/>
      <c r="J55" s="284"/>
      <c r="K55" s="284"/>
      <c r="L55" s="284"/>
      <c r="M55" s="284"/>
      <c r="N55" s="284"/>
      <c r="O55" s="284"/>
      <c r="P55" s="284"/>
      <c r="Q55" s="284"/>
      <c r="R55" s="942"/>
      <c r="S55" s="417" t="s">
        <v>1617</v>
      </c>
    </row>
    <row r="56" spans="1:19" ht="17.25" customHeight="1">
      <c r="A56" s="914" t="s">
        <v>294</v>
      </c>
      <c r="B56" s="917" t="s">
        <v>912</v>
      </c>
      <c r="C56" s="75">
        <v>1566122</v>
      </c>
      <c r="D56" s="2447">
        <v>1250468</v>
      </c>
      <c r="E56" s="2447">
        <v>9221</v>
      </c>
      <c r="F56" s="2447">
        <v>1917</v>
      </c>
      <c r="G56" s="2447">
        <v>559226</v>
      </c>
      <c r="H56" s="2447">
        <v>80890</v>
      </c>
      <c r="I56" s="2447">
        <v>148494</v>
      </c>
      <c r="J56" s="2447">
        <v>126096</v>
      </c>
      <c r="K56" s="2447">
        <v>22398</v>
      </c>
      <c r="L56" s="2447">
        <v>31247</v>
      </c>
      <c r="M56" s="2447">
        <v>30320</v>
      </c>
      <c r="N56" s="2447">
        <v>203499</v>
      </c>
      <c r="O56" s="2447" t="s">
        <v>21</v>
      </c>
      <c r="P56" s="2447">
        <v>185654</v>
      </c>
      <c r="Q56" s="2447">
        <v>285400</v>
      </c>
      <c r="R56" s="214">
        <v>30253</v>
      </c>
      <c r="S56" s="497" t="s">
        <v>913</v>
      </c>
    </row>
    <row r="57" spans="1:19" ht="17.25" customHeight="1">
      <c r="A57" s="916"/>
      <c r="B57" s="917"/>
      <c r="C57" s="213"/>
      <c r="D57" s="211"/>
      <c r="E57" s="211"/>
      <c r="F57" s="211"/>
      <c r="G57" s="211"/>
      <c r="H57" s="211"/>
      <c r="I57" s="211"/>
      <c r="J57" s="211"/>
      <c r="K57" s="211"/>
      <c r="L57" s="211"/>
      <c r="M57" s="211"/>
      <c r="N57" s="211"/>
      <c r="O57" s="211"/>
      <c r="P57" s="211"/>
      <c r="Q57" s="211"/>
      <c r="R57" s="212"/>
      <c r="S57" s="417" t="s">
        <v>1617</v>
      </c>
    </row>
    <row r="58" spans="1:19" ht="17.25" customHeight="1">
      <c r="A58" s="510" t="s">
        <v>739</v>
      </c>
      <c r="B58" s="917" t="s">
        <v>912</v>
      </c>
      <c r="C58" s="82">
        <v>1728</v>
      </c>
      <c r="D58" s="2448">
        <v>539</v>
      </c>
      <c r="E58" s="2448" t="s">
        <v>21</v>
      </c>
      <c r="F58" s="2448" t="s">
        <v>21</v>
      </c>
      <c r="G58" s="2448" t="s">
        <v>21</v>
      </c>
      <c r="H58" s="2448" t="s">
        <v>21</v>
      </c>
      <c r="I58" s="2448" t="s">
        <v>21</v>
      </c>
      <c r="J58" s="2448" t="s">
        <v>21</v>
      </c>
      <c r="K58" s="2448" t="s">
        <v>21</v>
      </c>
      <c r="L58" s="2448" t="s">
        <v>21</v>
      </c>
      <c r="M58" s="2448" t="s">
        <v>21</v>
      </c>
      <c r="N58" s="2448">
        <v>7</v>
      </c>
      <c r="O58" s="2448" t="s">
        <v>21</v>
      </c>
      <c r="P58" s="2448">
        <v>532</v>
      </c>
      <c r="Q58" s="2448" t="s">
        <v>21</v>
      </c>
      <c r="R58" s="217">
        <v>1189</v>
      </c>
      <c r="S58" s="504" t="s">
        <v>720</v>
      </c>
    </row>
    <row r="59" spans="1:19" ht="17.25" customHeight="1">
      <c r="A59" s="510" t="s">
        <v>295</v>
      </c>
      <c r="B59" s="917" t="s">
        <v>912</v>
      </c>
      <c r="C59" s="82">
        <v>83863</v>
      </c>
      <c r="D59" s="2448">
        <v>81617</v>
      </c>
      <c r="E59" s="2448" t="s">
        <v>21</v>
      </c>
      <c r="F59" s="2448" t="s">
        <v>21</v>
      </c>
      <c r="G59" s="2448" t="s">
        <v>21</v>
      </c>
      <c r="H59" s="2448">
        <v>1033</v>
      </c>
      <c r="I59" s="2448">
        <v>9094</v>
      </c>
      <c r="J59" s="2448">
        <v>350</v>
      </c>
      <c r="K59" s="2448">
        <v>8744</v>
      </c>
      <c r="L59" s="2448">
        <v>9316</v>
      </c>
      <c r="M59" s="2448">
        <v>11725</v>
      </c>
      <c r="N59" s="2448">
        <v>34054</v>
      </c>
      <c r="O59" s="2448" t="s">
        <v>21</v>
      </c>
      <c r="P59" s="2448">
        <v>16395</v>
      </c>
      <c r="Q59" s="2448">
        <v>16</v>
      </c>
      <c r="R59" s="217">
        <v>2230</v>
      </c>
      <c r="S59" s="504" t="s">
        <v>719</v>
      </c>
    </row>
    <row r="60" spans="1:19" ht="17.25" customHeight="1">
      <c r="A60" s="510" t="s">
        <v>296</v>
      </c>
      <c r="B60" s="917" t="s">
        <v>912</v>
      </c>
      <c r="C60" s="82">
        <v>24627</v>
      </c>
      <c r="D60" s="2448">
        <v>22094</v>
      </c>
      <c r="E60" s="2448" t="s">
        <v>21</v>
      </c>
      <c r="F60" s="2448" t="s">
        <v>21</v>
      </c>
      <c r="G60" s="2448">
        <v>30</v>
      </c>
      <c r="H60" s="2448">
        <v>710</v>
      </c>
      <c r="I60" s="2448">
        <v>1711</v>
      </c>
      <c r="J60" s="2448">
        <v>1699</v>
      </c>
      <c r="K60" s="2448">
        <v>12</v>
      </c>
      <c r="L60" s="2448">
        <v>641</v>
      </c>
      <c r="M60" s="2448">
        <v>150</v>
      </c>
      <c r="N60" s="2448">
        <v>204</v>
      </c>
      <c r="O60" s="2448" t="s">
        <v>21</v>
      </c>
      <c r="P60" s="2448">
        <v>18648</v>
      </c>
      <c r="Q60" s="2448">
        <v>183</v>
      </c>
      <c r="R60" s="217">
        <v>2350</v>
      </c>
      <c r="S60" s="505" t="s">
        <v>1177</v>
      </c>
    </row>
    <row r="61" spans="1:19" ht="17.25" customHeight="1">
      <c r="A61" s="510" t="s">
        <v>297</v>
      </c>
      <c r="B61" s="917" t="s">
        <v>912</v>
      </c>
      <c r="C61" s="82">
        <v>304512</v>
      </c>
      <c r="D61" s="2448">
        <v>300106</v>
      </c>
      <c r="E61" s="2448">
        <v>4709</v>
      </c>
      <c r="F61" s="2448">
        <v>1441</v>
      </c>
      <c r="G61" s="2448">
        <v>29000</v>
      </c>
      <c r="H61" s="2448">
        <v>68367</v>
      </c>
      <c r="I61" s="2448">
        <v>32023</v>
      </c>
      <c r="J61" s="2448">
        <v>19417</v>
      </c>
      <c r="K61" s="2448">
        <v>12607</v>
      </c>
      <c r="L61" s="2448">
        <v>20105</v>
      </c>
      <c r="M61" s="2448">
        <v>6858</v>
      </c>
      <c r="N61" s="2448">
        <v>75372</v>
      </c>
      <c r="O61" s="2448" t="s">
        <v>21</v>
      </c>
      <c r="P61" s="2448">
        <v>62231</v>
      </c>
      <c r="Q61" s="2448">
        <v>803</v>
      </c>
      <c r="R61" s="217">
        <v>3603</v>
      </c>
      <c r="S61" s="505" t="s">
        <v>1781</v>
      </c>
    </row>
    <row r="62" spans="1:19" ht="17.25" customHeight="1">
      <c r="A62" s="1693" t="s">
        <v>609</v>
      </c>
      <c r="B62" s="917" t="s">
        <v>912</v>
      </c>
      <c r="C62" s="82">
        <v>157889</v>
      </c>
      <c r="D62" s="2448">
        <v>155443</v>
      </c>
      <c r="E62" s="2448">
        <v>91</v>
      </c>
      <c r="F62" s="2448" t="s">
        <v>21</v>
      </c>
      <c r="G62" s="2448">
        <v>3341</v>
      </c>
      <c r="H62" s="2448">
        <v>5344</v>
      </c>
      <c r="I62" s="2448">
        <v>23568</v>
      </c>
      <c r="J62" s="2448">
        <v>12690</v>
      </c>
      <c r="K62" s="2448">
        <v>10878</v>
      </c>
      <c r="L62" s="2448">
        <v>20105</v>
      </c>
      <c r="M62" s="2448">
        <v>6810</v>
      </c>
      <c r="N62" s="2448">
        <v>54318</v>
      </c>
      <c r="O62" s="2448" t="s">
        <v>21</v>
      </c>
      <c r="P62" s="2448">
        <v>41866</v>
      </c>
      <c r="Q62" s="2448">
        <v>7</v>
      </c>
      <c r="R62" s="217">
        <v>2439</v>
      </c>
      <c r="S62" s="505" t="s">
        <v>1782</v>
      </c>
    </row>
    <row r="63" spans="1:19" ht="17.25" customHeight="1">
      <c r="A63" s="1693" t="s">
        <v>610</v>
      </c>
      <c r="B63" s="917" t="s">
        <v>912</v>
      </c>
      <c r="C63" s="82">
        <v>146623</v>
      </c>
      <c r="D63" s="2448">
        <v>144663</v>
      </c>
      <c r="E63" s="2448">
        <v>4618</v>
      </c>
      <c r="F63" s="2448">
        <v>1441</v>
      </c>
      <c r="G63" s="2448">
        <v>25659</v>
      </c>
      <c r="H63" s="2448">
        <v>63022</v>
      </c>
      <c r="I63" s="2448">
        <v>8455</v>
      </c>
      <c r="J63" s="2448">
        <v>6726</v>
      </c>
      <c r="K63" s="2448">
        <v>1729</v>
      </c>
      <c r="L63" s="2448" t="s">
        <v>21</v>
      </c>
      <c r="M63" s="2448">
        <v>48</v>
      </c>
      <c r="N63" s="2448">
        <v>21054</v>
      </c>
      <c r="O63" s="2448" t="s">
        <v>21</v>
      </c>
      <c r="P63" s="2448">
        <v>20365</v>
      </c>
      <c r="Q63" s="2448">
        <v>795</v>
      </c>
      <c r="R63" s="217">
        <v>1165</v>
      </c>
      <c r="S63" s="505" t="s">
        <v>1783</v>
      </c>
    </row>
    <row r="64" spans="1:19" ht="17.25" customHeight="1">
      <c r="A64" s="510" t="s">
        <v>300</v>
      </c>
      <c r="B64" s="917" t="s">
        <v>912</v>
      </c>
      <c r="C64" s="82">
        <v>72964</v>
      </c>
      <c r="D64" s="2448" t="s">
        <v>21</v>
      </c>
      <c r="E64" s="2448" t="s">
        <v>21</v>
      </c>
      <c r="F64" s="2448" t="s">
        <v>21</v>
      </c>
      <c r="G64" s="2448" t="s">
        <v>21</v>
      </c>
      <c r="H64" s="2448" t="s">
        <v>21</v>
      </c>
      <c r="I64" s="2448" t="s">
        <v>21</v>
      </c>
      <c r="J64" s="2448" t="s">
        <v>21</v>
      </c>
      <c r="K64" s="2448" t="s">
        <v>21</v>
      </c>
      <c r="L64" s="2448" t="s">
        <v>21</v>
      </c>
      <c r="M64" s="2448" t="s">
        <v>21</v>
      </c>
      <c r="N64" s="2448" t="s">
        <v>21</v>
      </c>
      <c r="O64" s="2448" t="s">
        <v>21</v>
      </c>
      <c r="P64" s="2448" t="s">
        <v>21</v>
      </c>
      <c r="Q64" s="2448">
        <v>72964</v>
      </c>
      <c r="R64" s="217" t="s">
        <v>21</v>
      </c>
      <c r="S64" s="505" t="s">
        <v>1181</v>
      </c>
    </row>
    <row r="65" spans="1:19" ht="17.25" customHeight="1">
      <c r="A65" s="510" t="s">
        <v>301</v>
      </c>
      <c r="B65" s="884" t="s">
        <v>1212</v>
      </c>
      <c r="C65" s="82">
        <v>267675</v>
      </c>
      <c r="D65" s="2448">
        <v>249189</v>
      </c>
      <c r="E65" s="2448">
        <v>1888</v>
      </c>
      <c r="F65" s="2448">
        <v>272</v>
      </c>
      <c r="G65" s="2448">
        <v>16624</v>
      </c>
      <c r="H65" s="2448">
        <v>2755</v>
      </c>
      <c r="I65" s="2448">
        <v>79857</v>
      </c>
      <c r="J65" s="2448">
        <v>79232</v>
      </c>
      <c r="K65" s="2448">
        <v>625</v>
      </c>
      <c r="L65" s="2448">
        <v>1124</v>
      </c>
      <c r="M65" s="2448">
        <v>9235</v>
      </c>
      <c r="N65" s="2448">
        <v>71067</v>
      </c>
      <c r="O65" s="2448" t="s">
        <v>21</v>
      </c>
      <c r="P65" s="2448">
        <v>66367</v>
      </c>
      <c r="Q65" s="2448">
        <v>2441</v>
      </c>
      <c r="R65" s="217">
        <v>16045</v>
      </c>
      <c r="S65" s="504" t="s">
        <v>1234</v>
      </c>
    </row>
    <row r="66" spans="1:19" ht="17.25" customHeight="1">
      <c r="A66" s="510" t="s">
        <v>302</v>
      </c>
      <c r="B66" s="413" t="s">
        <v>738</v>
      </c>
      <c r="C66" s="82">
        <v>34</v>
      </c>
      <c r="D66" s="2448">
        <v>34</v>
      </c>
      <c r="E66" s="2448" t="s">
        <v>21</v>
      </c>
      <c r="F66" s="2448" t="s">
        <v>21</v>
      </c>
      <c r="G66" s="2448" t="s">
        <v>21</v>
      </c>
      <c r="H66" s="2448" t="s">
        <v>21</v>
      </c>
      <c r="I66" s="2448" t="s">
        <v>21</v>
      </c>
      <c r="J66" s="2448" t="s">
        <v>21</v>
      </c>
      <c r="K66" s="2448" t="s">
        <v>21</v>
      </c>
      <c r="L66" s="2448" t="s">
        <v>21</v>
      </c>
      <c r="M66" s="2448" t="s">
        <v>21</v>
      </c>
      <c r="N66" s="2448">
        <v>34</v>
      </c>
      <c r="O66" s="2448" t="s">
        <v>21</v>
      </c>
      <c r="P66" s="2448" t="s">
        <v>21</v>
      </c>
      <c r="Q66" s="2448" t="s">
        <v>21</v>
      </c>
      <c r="R66" s="217" t="s">
        <v>21</v>
      </c>
      <c r="S66" s="505" t="s">
        <v>1235</v>
      </c>
    </row>
    <row r="67" spans="1:19" ht="17.25" customHeight="1">
      <c r="A67" s="510" t="s">
        <v>1199</v>
      </c>
      <c r="B67" s="884" t="s">
        <v>1212</v>
      </c>
      <c r="C67" s="82">
        <v>918971</v>
      </c>
      <c r="D67" s="2448">
        <v>657343</v>
      </c>
      <c r="E67" s="2448">
        <v>2137</v>
      </c>
      <c r="F67" s="2448" t="s">
        <v>21</v>
      </c>
      <c r="G67" s="2448">
        <v>655206</v>
      </c>
      <c r="H67" s="2448" t="s">
        <v>21</v>
      </c>
      <c r="I67" s="2448" t="s">
        <v>21</v>
      </c>
      <c r="J67" s="2448" t="s">
        <v>21</v>
      </c>
      <c r="K67" s="2448" t="s">
        <v>21</v>
      </c>
      <c r="L67" s="2448" t="s">
        <v>21</v>
      </c>
      <c r="M67" s="2448" t="s">
        <v>21</v>
      </c>
      <c r="N67" s="2448" t="s">
        <v>21</v>
      </c>
      <c r="O67" s="2448" t="s">
        <v>21</v>
      </c>
      <c r="P67" s="2448" t="s">
        <v>21</v>
      </c>
      <c r="Q67" s="2448">
        <v>261628</v>
      </c>
      <c r="R67" s="217" t="s">
        <v>21</v>
      </c>
      <c r="S67" s="505" t="s">
        <v>727</v>
      </c>
    </row>
    <row r="68" spans="1:19" ht="17.25" customHeight="1">
      <c r="A68" s="881" t="s">
        <v>1464</v>
      </c>
      <c r="B68" s="884" t="s">
        <v>912</v>
      </c>
      <c r="C68" s="82" t="s">
        <v>21</v>
      </c>
      <c r="D68" s="2448" t="s">
        <v>21</v>
      </c>
      <c r="E68" s="2448" t="s">
        <v>21</v>
      </c>
      <c r="F68" s="2448" t="s">
        <v>21</v>
      </c>
      <c r="G68" s="2448" t="s">
        <v>21</v>
      </c>
      <c r="H68" s="2448" t="s">
        <v>21</v>
      </c>
      <c r="I68" s="2448" t="s">
        <v>21</v>
      </c>
      <c r="J68" s="2448" t="s">
        <v>21</v>
      </c>
      <c r="K68" s="2448" t="s">
        <v>21</v>
      </c>
      <c r="L68" s="2448" t="s">
        <v>21</v>
      </c>
      <c r="M68" s="2448" t="s">
        <v>21</v>
      </c>
      <c r="N68" s="2448" t="s">
        <v>21</v>
      </c>
      <c r="O68" s="2448" t="s">
        <v>21</v>
      </c>
      <c r="P68" s="2448" t="s">
        <v>21</v>
      </c>
      <c r="Q68" s="2448" t="s">
        <v>21</v>
      </c>
      <c r="R68" s="217" t="s">
        <v>21</v>
      </c>
      <c r="S68" s="882" t="s">
        <v>1293</v>
      </c>
    </row>
    <row r="69" spans="1:19" ht="17.25" customHeight="1">
      <c r="A69" s="881" t="s">
        <v>303</v>
      </c>
      <c r="B69" s="917" t="s">
        <v>750</v>
      </c>
      <c r="C69" s="82">
        <v>2292</v>
      </c>
      <c r="D69" s="2448">
        <v>2292</v>
      </c>
      <c r="E69" s="2448" t="s">
        <v>21</v>
      </c>
      <c r="F69" s="2448" t="s">
        <v>21</v>
      </c>
      <c r="G69" s="2448" t="s">
        <v>21</v>
      </c>
      <c r="H69" s="2448">
        <v>1896</v>
      </c>
      <c r="I69" s="2448">
        <v>396</v>
      </c>
      <c r="J69" s="2448" t="s">
        <v>21</v>
      </c>
      <c r="K69" s="2448">
        <v>396</v>
      </c>
      <c r="L69" s="2448" t="s">
        <v>21</v>
      </c>
      <c r="M69" s="2448" t="s">
        <v>21</v>
      </c>
      <c r="N69" s="2448" t="s">
        <v>21</v>
      </c>
      <c r="O69" s="2448" t="s">
        <v>21</v>
      </c>
      <c r="P69" s="2448" t="s">
        <v>21</v>
      </c>
      <c r="Q69" s="2448" t="s">
        <v>21</v>
      </c>
      <c r="R69" s="217" t="s">
        <v>21</v>
      </c>
      <c r="S69" s="882" t="s">
        <v>1294</v>
      </c>
    </row>
    <row r="70" spans="1:19" ht="17.25" customHeight="1">
      <c r="A70" s="916"/>
      <c r="B70" s="917"/>
      <c r="C70" s="213"/>
      <c r="D70" s="211"/>
      <c r="E70" s="211"/>
      <c r="F70" s="211"/>
      <c r="G70" s="211"/>
      <c r="H70" s="211"/>
      <c r="I70" s="211"/>
      <c r="J70" s="211"/>
      <c r="K70" s="211"/>
      <c r="L70" s="211"/>
      <c r="M70" s="211"/>
      <c r="N70" s="211"/>
      <c r="O70" s="211"/>
      <c r="P70" s="211"/>
      <c r="Q70" s="211"/>
      <c r="R70" s="212"/>
      <c r="S70" s="505"/>
    </row>
    <row r="71" spans="1:19" ht="17.25" customHeight="1">
      <c r="A71" s="914" t="s">
        <v>318</v>
      </c>
      <c r="B71" s="917" t="s">
        <v>912</v>
      </c>
      <c r="C71" s="75">
        <v>79954706</v>
      </c>
      <c r="D71" s="2447">
        <v>49318198</v>
      </c>
      <c r="E71" s="2447">
        <v>4118750</v>
      </c>
      <c r="F71" s="2447">
        <v>186090</v>
      </c>
      <c r="G71" s="2447">
        <v>33820995</v>
      </c>
      <c r="H71" s="2447">
        <v>634657</v>
      </c>
      <c r="I71" s="2447">
        <v>2498132</v>
      </c>
      <c r="J71" s="2447">
        <v>1989981</v>
      </c>
      <c r="K71" s="2447">
        <v>508151</v>
      </c>
      <c r="L71" s="2447">
        <v>108824</v>
      </c>
      <c r="M71" s="2447">
        <v>12704</v>
      </c>
      <c r="N71" s="2447">
        <v>5649283</v>
      </c>
      <c r="O71" s="2447" t="s">
        <v>21</v>
      </c>
      <c r="P71" s="2447">
        <v>2288762</v>
      </c>
      <c r="Q71" s="2447">
        <v>30221956</v>
      </c>
      <c r="R71" s="214">
        <v>414552</v>
      </c>
      <c r="S71" s="497" t="s">
        <v>1237</v>
      </c>
    </row>
    <row r="72" spans="1:19" ht="17.25" customHeight="1">
      <c r="A72" s="500"/>
      <c r="B72" s="917"/>
      <c r="C72" s="213"/>
      <c r="D72" s="211"/>
      <c r="E72" s="211"/>
      <c r="F72" s="211"/>
      <c r="G72" s="211"/>
      <c r="H72" s="211"/>
      <c r="I72" s="211"/>
      <c r="J72" s="211"/>
      <c r="K72" s="211"/>
      <c r="L72" s="211"/>
      <c r="M72" s="211"/>
      <c r="N72" s="211"/>
      <c r="O72" s="211"/>
      <c r="P72" s="211"/>
      <c r="Q72" s="211"/>
      <c r="R72" s="212"/>
      <c r="S72" s="417" t="s">
        <v>1617</v>
      </c>
    </row>
    <row r="73" spans="1:19" ht="17.25" customHeight="1">
      <c r="A73" s="510" t="s">
        <v>325</v>
      </c>
      <c r="B73" s="884" t="s">
        <v>1212</v>
      </c>
      <c r="C73" s="82">
        <v>40071674</v>
      </c>
      <c r="D73" s="2448">
        <v>3999845</v>
      </c>
      <c r="E73" s="2448" t="s">
        <v>21</v>
      </c>
      <c r="F73" s="2448" t="s">
        <v>21</v>
      </c>
      <c r="G73" s="2448">
        <v>3999837</v>
      </c>
      <c r="H73" s="2448" t="s">
        <v>21</v>
      </c>
      <c r="I73" s="2448" t="s">
        <v>21</v>
      </c>
      <c r="J73" s="2448" t="s">
        <v>21</v>
      </c>
      <c r="K73" s="2448" t="s">
        <v>21</v>
      </c>
      <c r="L73" s="2448" t="s">
        <v>21</v>
      </c>
      <c r="M73" s="2448" t="s">
        <v>21</v>
      </c>
      <c r="N73" s="2448" t="s">
        <v>21</v>
      </c>
      <c r="O73" s="2448" t="s">
        <v>21</v>
      </c>
      <c r="P73" s="2448">
        <v>8</v>
      </c>
      <c r="Q73" s="2448">
        <v>36071829</v>
      </c>
      <c r="R73" s="217" t="s">
        <v>21</v>
      </c>
      <c r="S73" s="509" t="s">
        <v>1467</v>
      </c>
    </row>
    <row r="74" spans="1:19" ht="17.25" customHeight="1">
      <c r="A74" s="510" t="s">
        <v>10</v>
      </c>
      <c r="B74" s="917" t="s">
        <v>912</v>
      </c>
      <c r="C74" s="82">
        <v>13427598</v>
      </c>
      <c r="D74" s="2448">
        <v>13226626</v>
      </c>
      <c r="E74" s="2448">
        <v>1113636</v>
      </c>
      <c r="F74" s="2448">
        <v>141540</v>
      </c>
      <c r="G74" s="2448">
        <v>9468910</v>
      </c>
      <c r="H74" s="2448">
        <v>516763</v>
      </c>
      <c r="I74" s="2448">
        <v>788648</v>
      </c>
      <c r="J74" s="2448">
        <v>629139</v>
      </c>
      <c r="K74" s="2448">
        <v>159509</v>
      </c>
      <c r="L74" s="2448">
        <v>43</v>
      </c>
      <c r="M74" s="2448" t="s">
        <v>21</v>
      </c>
      <c r="N74" s="2448">
        <v>649005</v>
      </c>
      <c r="O74" s="2448" t="s">
        <v>21</v>
      </c>
      <c r="P74" s="2448">
        <v>548082</v>
      </c>
      <c r="Q74" s="2448">
        <v>29779</v>
      </c>
      <c r="R74" s="217">
        <v>171193</v>
      </c>
      <c r="S74" s="504" t="s">
        <v>1203</v>
      </c>
    </row>
    <row r="75" spans="1:19" ht="17.25" customHeight="1">
      <c r="A75" s="510" t="s">
        <v>11</v>
      </c>
      <c r="B75" s="917" t="s">
        <v>912</v>
      </c>
      <c r="C75" s="82">
        <v>30475528</v>
      </c>
      <c r="D75" s="2448">
        <v>30298703</v>
      </c>
      <c r="E75" s="2448">
        <v>3945877</v>
      </c>
      <c r="F75" s="2448">
        <v>63047</v>
      </c>
      <c r="G75" s="2448">
        <v>25657359</v>
      </c>
      <c r="H75" s="2448">
        <v>307993</v>
      </c>
      <c r="I75" s="2448">
        <v>212810</v>
      </c>
      <c r="J75" s="2448">
        <v>59877</v>
      </c>
      <c r="K75" s="2448">
        <v>152933</v>
      </c>
      <c r="L75" s="2448" t="s">
        <v>21</v>
      </c>
      <c r="M75" s="2448">
        <v>37</v>
      </c>
      <c r="N75" s="2448" t="s">
        <v>21</v>
      </c>
      <c r="O75" s="2448" t="s">
        <v>21</v>
      </c>
      <c r="P75" s="2448">
        <v>111580</v>
      </c>
      <c r="Q75" s="2448">
        <v>170095</v>
      </c>
      <c r="R75" s="217">
        <v>6730</v>
      </c>
      <c r="S75" s="504" t="s">
        <v>1204</v>
      </c>
    </row>
    <row r="76" spans="1:19" ht="17.25" customHeight="1">
      <c r="A76" s="510" t="s">
        <v>1413</v>
      </c>
      <c r="B76" s="917" t="s">
        <v>912</v>
      </c>
      <c r="C76" s="82">
        <v>98693</v>
      </c>
      <c r="D76" s="2448" t="s">
        <v>21</v>
      </c>
      <c r="E76" s="2448" t="s">
        <v>21</v>
      </c>
      <c r="F76" s="2448" t="s">
        <v>21</v>
      </c>
      <c r="G76" s="2448" t="s">
        <v>21</v>
      </c>
      <c r="H76" s="2448" t="s">
        <v>21</v>
      </c>
      <c r="I76" s="2448" t="s">
        <v>21</v>
      </c>
      <c r="J76" s="2448" t="s">
        <v>21</v>
      </c>
      <c r="K76" s="2448" t="s">
        <v>21</v>
      </c>
      <c r="L76" s="2448" t="s">
        <v>21</v>
      </c>
      <c r="M76" s="2448" t="s">
        <v>21</v>
      </c>
      <c r="N76" s="2448" t="s">
        <v>21</v>
      </c>
      <c r="O76" s="2448" t="s">
        <v>21</v>
      </c>
      <c r="P76" s="2448" t="s">
        <v>21</v>
      </c>
      <c r="Q76" s="2448">
        <v>98693</v>
      </c>
      <c r="R76" s="217" t="s">
        <v>21</v>
      </c>
      <c r="S76" s="504" t="s">
        <v>1205</v>
      </c>
    </row>
    <row r="77" spans="1:19" ht="17.25" customHeight="1">
      <c r="A77" s="510" t="s">
        <v>323</v>
      </c>
      <c r="B77" s="413" t="s">
        <v>738</v>
      </c>
      <c r="C77" s="82">
        <v>9314719</v>
      </c>
      <c r="D77" s="2448">
        <v>7182349</v>
      </c>
      <c r="E77" s="2448">
        <v>340465</v>
      </c>
      <c r="F77" s="2448">
        <v>30442</v>
      </c>
      <c r="G77" s="2448">
        <v>1269865</v>
      </c>
      <c r="H77" s="2448">
        <v>10778</v>
      </c>
      <c r="I77" s="2448">
        <v>520011</v>
      </c>
      <c r="J77" s="2448">
        <v>500301</v>
      </c>
      <c r="K77" s="2448">
        <v>19710</v>
      </c>
      <c r="L77" s="2448">
        <v>22761</v>
      </c>
      <c r="M77" s="2448">
        <v>1369</v>
      </c>
      <c r="N77" s="2448">
        <v>4343603</v>
      </c>
      <c r="O77" s="2448" t="s">
        <v>21</v>
      </c>
      <c r="P77" s="2448">
        <v>643056</v>
      </c>
      <c r="Q77" s="2448">
        <v>2017462</v>
      </c>
      <c r="R77" s="217">
        <v>114907</v>
      </c>
      <c r="S77" s="505" t="s">
        <v>144</v>
      </c>
    </row>
    <row r="78" spans="1:19" ht="17.25" customHeight="1">
      <c r="A78" s="510" t="s">
        <v>12</v>
      </c>
      <c r="B78" s="917" t="s">
        <v>912</v>
      </c>
      <c r="C78" s="82">
        <v>75333407</v>
      </c>
      <c r="D78" s="2448">
        <v>57100862</v>
      </c>
      <c r="E78" s="2448">
        <v>1650393</v>
      </c>
      <c r="F78" s="2448">
        <v>292722</v>
      </c>
      <c r="G78" s="2448">
        <v>35150382</v>
      </c>
      <c r="H78" s="2448">
        <v>254575</v>
      </c>
      <c r="I78" s="2448">
        <v>3320801</v>
      </c>
      <c r="J78" s="2448">
        <v>3278088</v>
      </c>
      <c r="K78" s="2448">
        <v>42714</v>
      </c>
      <c r="L78" s="2448">
        <v>3599</v>
      </c>
      <c r="M78" s="2448" t="s">
        <v>21</v>
      </c>
      <c r="N78" s="2448">
        <v>7708727</v>
      </c>
      <c r="O78" s="2448" t="s">
        <v>21</v>
      </c>
      <c r="P78" s="2448">
        <v>8719663</v>
      </c>
      <c r="Q78" s="2448">
        <v>17183441</v>
      </c>
      <c r="R78" s="217">
        <v>1049104</v>
      </c>
      <c r="S78" s="505" t="s">
        <v>1239</v>
      </c>
    </row>
    <row r="79" spans="1:19" ht="17.25" customHeight="1">
      <c r="A79" s="510" t="s">
        <v>13</v>
      </c>
      <c r="B79" s="917" t="s">
        <v>912</v>
      </c>
      <c r="C79" s="82">
        <v>4389516</v>
      </c>
      <c r="D79" s="2448">
        <v>3769165</v>
      </c>
      <c r="E79" s="2448">
        <v>105252</v>
      </c>
      <c r="F79" s="2448">
        <v>4145</v>
      </c>
      <c r="G79" s="2448">
        <v>1425354</v>
      </c>
      <c r="H79" s="2448">
        <v>6944</v>
      </c>
      <c r="I79" s="2448">
        <v>180529</v>
      </c>
      <c r="J79" s="2448">
        <v>170242</v>
      </c>
      <c r="K79" s="2448">
        <v>10286</v>
      </c>
      <c r="L79" s="2448">
        <v>8910</v>
      </c>
      <c r="M79" s="2448" t="s">
        <v>21</v>
      </c>
      <c r="N79" s="2448">
        <v>1558286</v>
      </c>
      <c r="O79" s="2448" t="s">
        <v>21</v>
      </c>
      <c r="P79" s="2448">
        <v>479746</v>
      </c>
      <c r="Q79" s="2448">
        <v>408079</v>
      </c>
      <c r="R79" s="217">
        <v>212272</v>
      </c>
      <c r="S79" s="505" t="s">
        <v>1240</v>
      </c>
    </row>
    <row r="80" spans="1:19" ht="17.25" customHeight="1">
      <c r="A80" s="510" t="s">
        <v>14</v>
      </c>
      <c r="B80" s="917" t="s">
        <v>912</v>
      </c>
      <c r="C80" s="82">
        <v>71897</v>
      </c>
      <c r="D80" s="2448">
        <v>60805</v>
      </c>
      <c r="E80" s="2448" t="s">
        <v>21</v>
      </c>
      <c r="F80" s="2448" t="s">
        <v>21</v>
      </c>
      <c r="G80" s="2448" t="s">
        <v>21</v>
      </c>
      <c r="H80" s="2448">
        <v>58881</v>
      </c>
      <c r="I80" s="2448" t="s">
        <v>21</v>
      </c>
      <c r="J80" s="2448" t="s">
        <v>21</v>
      </c>
      <c r="K80" s="2448" t="s">
        <v>21</v>
      </c>
      <c r="L80" s="2448" t="s">
        <v>21</v>
      </c>
      <c r="M80" s="2448" t="s">
        <v>21</v>
      </c>
      <c r="N80" s="2448" t="s">
        <v>21</v>
      </c>
      <c r="O80" s="2448" t="s">
        <v>21</v>
      </c>
      <c r="P80" s="2448">
        <v>1924</v>
      </c>
      <c r="Q80" s="2448" t="s">
        <v>21</v>
      </c>
      <c r="R80" s="217">
        <v>11092</v>
      </c>
      <c r="S80" s="504" t="s">
        <v>1241</v>
      </c>
    </row>
    <row r="81" spans="1:19" ht="17.25" customHeight="1">
      <c r="A81" s="510" t="s">
        <v>15</v>
      </c>
      <c r="B81" s="917" t="s">
        <v>912</v>
      </c>
      <c r="C81" s="82">
        <v>25030</v>
      </c>
      <c r="D81" s="2448">
        <v>24975</v>
      </c>
      <c r="E81" s="2448" t="s">
        <v>21</v>
      </c>
      <c r="F81" s="2448" t="s">
        <v>21</v>
      </c>
      <c r="G81" s="2448" t="s">
        <v>21</v>
      </c>
      <c r="H81" s="2448" t="s">
        <v>21</v>
      </c>
      <c r="I81" s="2448">
        <v>3124</v>
      </c>
      <c r="J81" s="2448" t="s">
        <v>21</v>
      </c>
      <c r="K81" s="2448">
        <v>3124</v>
      </c>
      <c r="L81" s="2448">
        <v>1461</v>
      </c>
      <c r="M81" s="2448" t="s">
        <v>21</v>
      </c>
      <c r="N81" s="2448">
        <v>17347</v>
      </c>
      <c r="O81" s="2448" t="s">
        <v>21</v>
      </c>
      <c r="P81" s="2448">
        <v>3043</v>
      </c>
      <c r="Q81" s="2448" t="s">
        <v>21</v>
      </c>
      <c r="R81" s="217">
        <v>55</v>
      </c>
      <c r="S81" s="505" t="s">
        <v>1242</v>
      </c>
    </row>
    <row r="82" spans="1:19" ht="17.25" customHeight="1">
      <c r="A82" s="510" t="s">
        <v>305</v>
      </c>
      <c r="B82" s="884" t="s">
        <v>1212</v>
      </c>
      <c r="C82" s="82">
        <v>380894</v>
      </c>
      <c r="D82" s="2448">
        <v>378704</v>
      </c>
      <c r="E82" s="2448">
        <v>941</v>
      </c>
      <c r="F82" s="2448" t="s">
        <v>21</v>
      </c>
      <c r="G82" s="2448">
        <v>6225</v>
      </c>
      <c r="H82" s="2448">
        <v>2111</v>
      </c>
      <c r="I82" s="2448">
        <v>18579</v>
      </c>
      <c r="J82" s="2448">
        <v>4757</v>
      </c>
      <c r="K82" s="2448">
        <v>13822</v>
      </c>
      <c r="L82" s="2448">
        <v>19662</v>
      </c>
      <c r="M82" s="2448">
        <v>1955</v>
      </c>
      <c r="N82" s="2448">
        <v>274009</v>
      </c>
      <c r="O82" s="2448" t="s">
        <v>21</v>
      </c>
      <c r="P82" s="2448">
        <v>55221</v>
      </c>
      <c r="Q82" s="2448">
        <v>896</v>
      </c>
      <c r="R82" s="217">
        <v>1294</v>
      </c>
      <c r="S82" s="504" t="s">
        <v>1261</v>
      </c>
    </row>
    <row r="83" spans="1:19" ht="17.25" customHeight="1">
      <c r="A83" s="510" t="s">
        <v>306</v>
      </c>
      <c r="B83" s="413" t="s">
        <v>738</v>
      </c>
      <c r="C83" s="82">
        <v>2002189</v>
      </c>
      <c r="D83" s="2448">
        <v>1905157</v>
      </c>
      <c r="E83" s="2448">
        <v>22500</v>
      </c>
      <c r="F83" s="2448">
        <v>781</v>
      </c>
      <c r="G83" s="2448">
        <v>83882</v>
      </c>
      <c r="H83" s="2448">
        <v>1940</v>
      </c>
      <c r="I83" s="2448">
        <v>131095</v>
      </c>
      <c r="J83" s="2448">
        <v>41811</v>
      </c>
      <c r="K83" s="2448">
        <v>89284</v>
      </c>
      <c r="L83" s="2448">
        <v>54878</v>
      </c>
      <c r="M83" s="2448">
        <v>7233</v>
      </c>
      <c r="N83" s="2448">
        <v>1207459</v>
      </c>
      <c r="O83" s="2448" t="s">
        <v>21</v>
      </c>
      <c r="P83" s="2448">
        <v>395390</v>
      </c>
      <c r="Q83" s="2448">
        <v>19795</v>
      </c>
      <c r="R83" s="217">
        <v>77237</v>
      </c>
      <c r="S83" s="505" t="s">
        <v>1244</v>
      </c>
    </row>
    <row r="84" spans="1:19" ht="17.25" customHeight="1">
      <c r="A84" s="918" t="s">
        <v>307</v>
      </c>
      <c r="B84" s="917" t="s">
        <v>912</v>
      </c>
      <c r="C84" s="82">
        <v>2185301</v>
      </c>
      <c r="D84" s="2448">
        <v>2079121</v>
      </c>
      <c r="E84" s="2448">
        <v>24774</v>
      </c>
      <c r="F84" s="2448">
        <v>855</v>
      </c>
      <c r="G84" s="2448">
        <v>91844</v>
      </c>
      <c r="H84" s="2448">
        <v>2122</v>
      </c>
      <c r="I84" s="2448">
        <v>143142</v>
      </c>
      <c r="J84" s="2448">
        <v>45838</v>
      </c>
      <c r="K84" s="2448">
        <v>97304</v>
      </c>
      <c r="L84" s="2448">
        <v>60086</v>
      </c>
      <c r="M84" s="2448">
        <v>7895</v>
      </c>
      <c r="N84" s="2448">
        <v>1315093</v>
      </c>
      <c r="O84" s="2448" t="s">
        <v>21</v>
      </c>
      <c r="P84" s="2448">
        <v>433311</v>
      </c>
      <c r="Q84" s="2448">
        <v>21673</v>
      </c>
      <c r="R84" s="217">
        <v>84506</v>
      </c>
      <c r="S84" s="505" t="s">
        <v>1206</v>
      </c>
    </row>
    <row r="85" spans="1:19" ht="17.25" customHeight="1">
      <c r="A85" s="510" t="s">
        <v>17</v>
      </c>
      <c r="B85" s="1701" t="s">
        <v>1829</v>
      </c>
      <c r="C85" s="82">
        <v>10428373</v>
      </c>
      <c r="D85" s="2448">
        <v>10425719</v>
      </c>
      <c r="E85" s="2448" t="s">
        <v>21</v>
      </c>
      <c r="F85" s="2448" t="s">
        <v>21</v>
      </c>
      <c r="G85" s="2448">
        <v>4390023</v>
      </c>
      <c r="H85" s="2448">
        <v>51904</v>
      </c>
      <c r="I85" s="2448">
        <v>5436411</v>
      </c>
      <c r="J85" s="2448">
        <v>4659444</v>
      </c>
      <c r="K85" s="2448">
        <v>776967</v>
      </c>
      <c r="L85" s="2448">
        <v>5095</v>
      </c>
      <c r="M85" s="2448">
        <v>4276</v>
      </c>
      <c r="N85" s="2448">
        <v>146786</v>
      </c>
      <c r="O85" s="2448" t="s">
        <v>21</v>
      </c>
      <c r="P85" s="2448">
        <v>391224</v>
      </c>
      <c r="Q85" s="2448" t="s">
        <v>21</v>
      </c>
      <c r="R85" s="217">
        <v>2654</v>
      </c>
      <c r="S85" s="504" t="s">
        <v>1332</v>
      </c>
    </row>
    <row r="86" spans="1:19" ht="17.25" customHeight="1">
      <c r="A86" s="290" t="s">
        <v>85</v>
      </c>
      <c r="B86" s="281" t="s">
        <v>1340</v>
      </c>
      <c r="C86" s="82">
        <v>12774</v>
      </c>
      <c r="D86" s="2448">
        <v>12774</v>
      </c>
      <c r="E86" s="2448" t="s">
        <v>21</v>
      </c>
      <c r="F86" s="2448" t="s">
        <v>21</v>
      </c>
      <c r="G86" s="2448" t="s">
        <v>21</v>
      </c>
      <c r="H86" s="2448" t="s">
        <v>21</v>
      </c>
      <c r="I86" s="2448" t="s">
        <v>21</v>
      </c>
      <c r="J86" s="2448" t="s">
        <v>21</v>
      </c>
      <c r="K86" s="2448" t="s">
        <v>21</v>
      </c>
      <c r="L86" s="2448" t="s">
        <v>21</v>
      </c>
      <c r="M86" s="2448" t="s">
        <v>21</v>
      </c>
      <c r="N86" s="2448">
        <v>5824</v>
      </c>
      <c r="O86" s="2448" t="s">
        <v>21</v>
      </c>
      <c r="P86" s="2448">
        <v>6950</v>
      </c>
      <c r="Q86" s="2448" t="s">
        <v>21</v>
      </c>
      <c r="R86" s="217" t="s">
        <v>21</v>
      </c>
      <c r="S86" s="504" t="s">
        <v>555</v>
      </c>
    </row>
    <row r="87" spans="1:19" ht="17.25" customHeight="1">
      <c r="A87" s="510" t="s">
        <v>19</v>
      </c>
      <c r="B87" s="884" t="s">
        <v>1212</v>
      </c>
      <c r="C87" s="82">
        <v>11814</v>
      </c>
      <c r="D87" s="2448">
        <v>11814</v>
      </c>
      <c r="E87" s="2448" t="s">
        <v>21</v>
      </c>
      <c r="F87" s="2448" t="s">
        <v>21</v>
      </c>
      <c r="G87" s="2448" t="s">
        <v>21</v>
      </c>
      <c r="H87" s="2448" t="s">
        <v>21</v>
      </c>
      <c r="I87" s="2448">
        <v>11814</v>
      </c>
      <c r="J87" s="2448">
        <v>11814</v>
      </c>
      <c r="K87" s="2448" t="s">
        <v>21</v>
      </c>
      <c r="L87" s="2448" t="s">
        <v>21</v>
      </c>
      <c r="M87" s="2448" t="s">
        <v>21</v>
      </c>
      <c r="N87" s="2448" t="s">
        <v>21</v>
      </c>
      <c r="O87" s="2448" t="s">
        <v>21</v>
      </c>
      <c r="P87" s="2448" t="s">
        <v>21</v>
      </c>
      <c r="Q87" s="2448" t="s">
        <v>21</v>
      </c>
      <c r="R87" s="217" t="s">
        <v>21</v>
      </c>
      <c r="S87" s="504" t="s">
        <v>1207</v>
      </c>
    </row>
    <row r="88" spans="1:19" ht="17.25" customHeight="1">
      <c r="A88" s="880" t="s">
        <v>88</v>
      </c>
      <c r="B88" s="917" t="s">
        <v>912</v>
      </c>
      <c r="C88" s="82">
        <v>201722</v>
      </c>
      <c r="D88" s="2448">
        <v>33924</v>
      </c>
      <c r="E88" s="2448" t="s">
        <v>21</v>
      </c>
      <c r="F88" s="2448" t="s">
        <v>21</v>
      </c>
      <c r="G88" s="2448">
        <v>26761</v>
      </c>
      <c r="H88" s="2448">
        <v>148</v>
      </c>
      <c r="I88" s="2448">
        <v>7015</v>
      </c>
      <c r="J88" s="2448">
        <v>7015</v>
      </c>
      <c r="K88" s="2448" t="s">
        <v>21</v>
      </c>
      <c r="L88" s="2448" t="s">
        <v>21</v>
      </c>
      <c r="M88" s="2448" t="s">
        <v>21</v>
      </c>
      <c r="N88" s="2448" t="s">
        <v>21</v>
      </c>
      <c r="O88" s="2448" t="s">
        <v>21</v>
      </c>
      <c r="P88" s="2448" t="s">
        <v>21</v>
      </c>
      <c r="Q88" s="2448">
        <v>167798</v>
      </c>
      <c r="R88" s="217" t="s">
        <v>21</v>
      </c>
      <c r="S88" s="882" t="s">
        <v>1787</v>
      </c>
    </row>
    <row r="89" spans="1:19" ht="17.25" customHeight="1">
      <c r="A89" s="880" t="s">
        <v>788</v>
      </c>
      <c r="B89" s="917" t="s">
        <v>912</v>
      </c>
      <c r="C89" s="82" t="s">
        <v>21</v>
      </c>
      <c r="D89" s="2448" t="s">
        <v>21</v>
      </c>
      <c r="E89" s="2448" t="s">
        <v>21</v>
      </c>
      <c r="F89" s="2448" t="s">
        <v>21</v>
      </c>
      <c r="G89" s="2448" t="s">
        <v>21</v>
      </c>
      <c r="H89" s="2448" t="s">
        <v>21</v>
      </c>
      <c r="I89" s="2448" t="s">
        <v>21</v>
      </c>
      <c r="J89" s="2448" t="s">
        <v>21</v>
      </c>
      <c r="K89" s="2448" t="s">
        <v>21</v>
      </c>
      <c r="L89" s="2448" t="s">
        <v>21</v>
      </c>
      <c r="M89" s="2448" t="s">
        <v>21</v>
      </c>
      <c r="N89" s="2448" t="s">
        <v>21</v>
      </c>
      <c r="O89" s="2448" t="s">
        <v>21</v>
      </c>
      <c r="P89" s="2448" t="s">
        <v>21</v>
      </c>
      <c r="Q89" s="2448" t="s">
        <v>21</v>
      </c>
      <c r="R89" s="217" t="s">
        <v>21</v>
      </c>
      <c r="S89" s="890" t="s">
        <v>1208</v>
      </c>
    </row>
    <row r="90" spans="1:19" ht="17.25" customHeight="1">
      <c r="A90" s="930" t="s">
        <v>5</v>
      </c>
      <c r="B90" s="917" t="s">
        <v>1214</v>
      </c>
      <c r="C90" s="75">
        <v>47357376</v>
      </c>
      <c r="D90" s="2447">
        <v>44345461</v>
      </c>
      <c r="E90" s="2447">
        <v>2827299</v>
      </c>
      <c r="F90" s="2447">
        <v>26608</v>
      </c>
      <c r="G90" s="2447">
        <v>3353550</v>
      </c>
      <c r="H90" s="2447">
        <v>2045377</v>
      </c>
      <c r="I90" s="2447">
        <v>14680714</v>
      </c>
      <c r="J90" s="2447">
        <v>2971116</v>
      </c>
      <c r="K90" s="2447">
        <v>11709598</v>
      </c>
      <c r="L90" s="2447">
        <v>626485</v>
      </c>
      <c r="M90" s="2447">
        <v>232163</v>
      </c>
      <c r="N90" s="2447">
        <v>12029323</v>
      </c>
      <c r="O90" s="2447" t="s">
        <v>21</v>
      </c>
      <c r="P90" s="2447">
        <v>8523941</v>
      </c>
      <c r="Q90" s="2447">
        <v>1447779</v>
      </c>
      <c r="R90" s="214">
        <v>1564137</v>
      </c>
      <c r="S90" s="497" t="s">
        <v>1209</v>
      </c>
    </row>
    <row r="91" spans="1:19" ht="17.25" customHeight="1">
      <c r="A91" s="919" t="s">
        <v>7</v>
      </c>
      <c r="B91" s="925" t="s">
        <v>1212</v>
      </c>
      <c r="C91" s="893">
        <v>4382540</v>
      </c>
      <c r="D91" s="894">
        <v>3692601</v>
      </c>
      <c r="E91" s="894">
        <v>51615</v>
      </c>
      <c r="F91" s="894">
        <v>4524</v>
      </c>
      <c r="G91" s="894">
        <v>689964</v>
      </c>
      <c r="H91" s="894">
        <v>24503</v>
      </c>
      <c r="I91" s="894">
        <v>343618</v>
      </c>
      <c r="J91" s="894">
        <v>306951</v>
      </c>
      <c r="K91" s="894">
        <v>36668</v>
      </c>
      <c r="L91" s="894">
        <v>12408</v>
      </c>
      <c r="M91" s="894">
        <v>10117</v>
      </c>
      <c r="N91" s="894">
        <v>648881</v>
      </c>
      <c r="O91" s="894" t="s">
        <v>21</v>
      </c>
      <c r="P91" s="894">
        <v>1906970</v>
      </c>
      <c r="Q91" s="894">
        <v>212342</v>
      </c>
      <c r="R91" s="895">
        <v>477596</v>
      </c>
      <c r="S91" s="1761" t="s">
        <v>1210</v>
      </c>
    </row>
    <row r="92" spans="1:19">
      <c r="A92" s="35"/>
    </row>
    <row r="93" spans="1:19">
      <c r="A93" s="35"/>
      <c r="B93" s="209" t="s">
        <v>1182</v>
      </c>
    </row>
    <row r="94" spans="1:19">
      <c r="A94" s="35"/>
      <c r="B94" s="647" t="s">
        <v>1182</v>
      </c>
    </row>
    <row r="95" spans="1:19">
      <c r="A95" s="35"/>
    </row>
    <row r="96" spans="1:19">
      <c r="A96" s="35"/>
    </row>
  </sheetData>
  <mergeCells count="5">
    <mergeCell ref="A2:B2"/>
    <mergeCell ref="C2:E2"/>
    <mergeCell ref="P2:Q2"/>
    <mergeCell ref="R2:S2"/>
    <mergeCell ref="A9:A10"/>
  </mergeCells>
  <phoneticPr fontId="99"/>
  <printOptions horizontalCentered="1"/>
  <pageMargins left="0.59055118110236227" right="0.59055118110236227" top="0.31496062992125984" bottom="0.31496062992125984" header="0" footer="0"/>
  <pageSetup paperSize="9" scale="54" firstPageNumber="172" orientation="portrait" useFirstPageNumber="1" r:id="rId1"/>
  <headerFooter alignWithMargins="0">
    <oddFooter>&amp;C&amp;"ＭＳ Ｐ明朝,標準"&amp;18－&amp;P－</oddFooter>
  </headerFooter>
  <colBreaks count="1" manualBreakCount="1">
    <brk id="10" max="87"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S81"/>
  <sheetViews>
    <sheetView zoomScaleNormal="100" zoomScaleSheetLayoutView="70" workbookViewId="0"/>
  </sheetViews>
  <sheetFormatPr defaultColWidth="9" defaultRowHeight="13.5"/>
  <cols>
    <col min="1" max="1" width="30.5" style="209" customWidth="1"/>
    <col min="2" max="2" width="9.625" style="209" customWidth="1"/>
    <col min="3" max="3" width="15.625" style="209" customWidth="1"/>
    <col min="4" max="4" width="15.25" style="209" customWidth="1"/>
    <col min="5" max="5" width="16.125" style="209" customWidth="1"/>
    <col min="6" max="6" width="17" style="209" customWidth="1"/>
    <col min="7" max="7" width="16.125" style="209" customWidth="1"/>
    <col min="8" max="8" width="15.375" style="209" customWidth="1"/>
    <col min="9" max="9" width="17.375" style="209" customWidth="1"/>
    <col min="10" max="10" width="14.875" style="209" customWidth="1"/>
    <col min="11" max="11" width="14.625" style="209" customWidth="1"/>
    <col min="12" max="13" width="14.875" style="209" customWidth="1"/>
    <col min="14" max="14" width="14.5" style="209" customWidth="1"/>
    <col min="15" max="15" width="18.25" style="209" customWidth="1"/>
    <col min="16" max="16" width="14.875" style="209" customWidth="1"/>
    <col min="17" max="17" width="14.75" style="209" customWidth="1"/>
    <col min="18" max="18" width="32.25" style="209" customWidth="1"/>
    <col min="19" max="19" width="16.625" style="209" customWidth="1"/>
    <col min="20" max="20" width="4.625" style="209" customWidth="1"/>
    <col min="21" max="16384" width="9" style="209"/>
  </cols>
  <sheetData>
    <row r="1" spans="1:19" s="388" customFormat="1" ht="15" customHeight="1">
      <c r="A1" s="433" t="s">
        <v>1299</v>
      </c>
      <c r="B1" s="424"/>
      <c r="R1" s="1479" t="s">
        <v>1299</v>
      </c>
    </row>
    <row r="2" spans="1:19" ht="15" customHeight="1">
      <c r="A2" s="2752">
        <v>43800</v>
      </c>
      <c r="B2" s="2752"/>
      <c r="C2" s="2753">
        <v>43800</v>
      </c>
      <c r="D2" s="2753"/>
      <c r="E2" s="2753"/>
      <c r="O2" s="2754">
        <v>43800</v>
      </c>
      <c r="P2" s="2754"/>
      <c r="Q2" s="2755">
        <v>43800</v>
      </c>
      <c r="R2" s="2755"/>
      <c r="S2" s="1702"/>
    </row>
    <row r="3" spans="1:19" ht="15" customHeight="1">
      <c r="A3" s="519"/>
    </row>
    <row r="4" spans="1:19" ht="15" customHeight="1">
      <c r="A4" s="519"/>
    </row>
    <row r="5" spans="1:19" s="388" customFormat="1" ht="20.25" customHeight="1">
      <c r="A5" s="435" t="s">
        <v>326</v>
      </c>
      <c r="B5" s="926"/>
      <c r="C5" s="907"/>
      <c r="D5" s="927"/>
      <c r="E5" s="927"/>
      <c r="F5" s="927"/>
      <c r="G5" s="927"/>
    </row>
    <row r="6" spans="1:19" s="388" customFormat="1" ht="18" customHeight="1">
      <c r="A6" s="679" t="s">
        <v>1300</v>
      </c>
      <c r="D6" s="14"/>
    </row>
    <row r="7" spans="1:19" s="679" customFormat="1" ht="20.25" customHeight="1">
      <c r="A7" s="556"/>
      <c r="B7" s="524"/>
      <c r="C7" s="2234" t="s">
        <v>935</v>
      </c>
      <c r="D7" s="2756" t="s">
        <v>1180</v>
      </c>
      <c r="E7" s="2756"/>
      <c r="F7" s="556" t="s">
        <v>829</v>
      </c>
      <c r="G7" s="529" t="s">
        <v>829</v>
      </c>
      <c r="H7" s="556" t="s">
        <v>829</v>
      </c>
      <c r="I7" s="529" t="s">
        <v>829</v>
      </c>
      <c r="J7" s="529" t="s">
        <v>829</v>
      </c>
      <c r="K7" s="529" t="s">
        <v>829</v>
      </c>
      <c r="L7" s="556" t="s">
        <v>829</v>
      </c>
      <c r="M7" s="556"/>
      <c r="N7" s="529"/>
      <c r="O7" s="529"/>
      <c r="P7" s="529"/>
      <c r="Q7" s="557"/>
      <c r="R7" s="944"/>
    </row>
    <row r="8" spans="1:19" s="679" customFormat="1" ht="18" customHeight="1">
      <c r="A8" s="945"/>
      <c r="B8" s="975" t="s">
        <v>314</v>
      </c>
      <c r="C8" s="2237" t="s">
        <v>936</v>
      </c>
      <c r="D8" s="2440" t="s">
        <v>937</v>
      </c>
      <c r="E8" s="2460" t="s">
        <v>1830</v>
      </c>
      <c r="F8" s="946"/>
      <c r="G8" s="2459" t="s">
        <v>829</v>
      </c>
      <c r="H8" s="529" t="s">
        <v>829</v>
      </c>
      <c r="I8" s="529" t="s">
        <v>829</v>
      </c>
      <c r="J8" s="529"/>
      <c r="K8" s="2078" t="s">
        <v>829</v>
      </c>
      <c r="L8" s="2078" t="s">
        <v>829</v>
      </c>
      <c r="M8" s="2078" t="s">
        <v>829</v>
      </c>
      <c r="N8" s="2078" t="s">
        <v>829</v>
      </c>
      <c r="O8" s="2438" t="s">
        <v>829</v>
      </c>
      <c r="P8" s="2443" t="s">
        <v>829</v>
      </c>
      <c r="Q8" s="975" t="s">
        <v>914</v>
      </c>
      <c r="R8" s="947"/>
    </row>
    <row r="9" spans="1:19" s="679" customFormat="1" ht="18" customHeight="1">
      <c r="A9" s="2743" t="s">
        <v>313</v>
      </c>
      <c r="B9" s="526"/>
      <c r="C9" s="947"/>
      <c r="D9" s="947"/>
      <c r="E9" s="974" t="s">
        <v>690</v>
      </c>
      <c r="F9" s="525" t="s">
        <v>1831</v>
      </c>
      <c r="G9" s="948"/>
      <c r="H9" s="2440" t="s">
        <v>938</v>
      </c>
      <c r="I9" s="2078" t="s">
        <v>1832</v>
      </c>
      <c r="J9" s="948"/>
      <c r="K9" s="974" t="s">
        <v>939</v>
      </c>
      <c r="L9" s="2078" t="s">
        <v>1833</v>
      </c>
      <c r="M9" s="948"/>
      <c r="N9" s="974" t="s">
        <v>1834</v>
      </c>
      <c r="O9" s="2453" t="s">
        <v>1834</v>
      </c>
      <c r="P9" s="976" t="s">
        <v>284</v>
      </c>
      <c r="Q9" s="2443"/>
      <c r="R9" s="2751" t="s">
        <v>1772</v>
      </c>
    </row>
    <row r="10" spans="1:19" s="679" customFormat="1" ht="18" customHeight="1">
      <c r="A10" s="2743"/>
      <c r="B10" s="526" t="s">
        <v>1773</v>
      </c>
      <c r="C10" s="947"/>
      <c r="D10" s="947"/>
      <c r="E10" s="2442" t="s">
        <v>829</v>
      </c>
      <c r="F10" s="976" t="s">
        <v>940</v>
      </c>
      <c r="G10" s="976" t="s">
        <v>941</v>
      </c>
      <c r="H10" s="2442" t="s">
        <v>829</v>
      </c>
      <c r="I10" s="976" t="s">
        <v>942</v>
      </c>
      <c r="J10" s="976" t="s">
        <v>941</v>
      </c>
      <c r="K10" s="2442" t="s">
        <v>829</v>
      </c>
      <c r="L10" s="976" t="s">
        <v>943</v>
      </c>
      <c r="M10" s="2441" t="s">
        <v>944</v>
      </c>
      <c r="N10" s="697"/>
      <c r="O10" s="2238" t="s">
        <v>945</v>
      </c>
      <c r="P10" s="975" t="s">
        <v>935</v>
      </c>
      <c r="Q10" s="949" t="s">
        <v>1751</v>
      </c>
      <c r="R10" s="2751"/>
    </row>
    <row r="11" spans="1:19" s="679" customFormat="1" ht="18" customHeight="1">
      <c r="A11" s="504"/>
      <c r="B11" s="526"/>
      <c r="C11" s="947"/>
      <c r="D11" s="947"/>
      <c r="E11" s="2442"/>
      <c r="F11" s="559" t="s">
        <v>1835</v>
      </c>
      <c r="G11" s="559" t="s">
        <v>1836</v>
      </c>
      <c r="H11" s="2442"/>
      <c r="I11" s="559" t="s">
        <v>1835</v>
      </c>
      <c r="J11" s="559" t="s">
        <v>1836</v>
      </c>
      <c r="K11" s="2442"/>
      <c r="L11" s="950" t="s">
        <v>1837</v>
      </c>
      <c r="M11" s="2443" t="s">
        <v>1838</v>
      </c>
      <c r="N11" s="697" t="s">
        <v>1839</v>
      </c>
      <c r="O11" s="697" t="s">
        <v>1840</v>
      </c>
      <c r="P11" s="951" t="s">
        <v>1841</v>
      </c>
      <c r="Q11" s="2443"/>
      <c r="R11" s="947"/>
    </row>
    <row r="12" spans="1:19" s="679" customFormat="1" ht="18" customHeight="1">
      <c r="A12" s="513"/>
      <c r="B12" s="560"/>
      <c r="C12" s="2444"/>
      <c r="D12" s="2444"/>
      <c r="E12" s="2437"/>
      <c r="F12" s="562" t="s">
        <v>1842</v>
      </c>
      <c r="G12" s="560" t="s">
        <v>1843</v>
      </c>
      <c r="H12" s="2437"/>
      <c r="I12" s="562" t="s">
        <v>1842</v>
      </c>
      <c r="J12" s="560" t="s">
        <v>1843</v>
      </c>
      <c r="K12" s="2437"/>
      <c r="L12" s="560" t="s">
        <v>1844</v>
      </c>
      <c r="M12" s="2438" t="s">
        <v>1844</v>
      </c>
      <c r="N12" s="2437"/>
      <c r="O12" s="2437" t="s">
        <v>1845</v>
      </c>
      <c r="P12" s="562" t="s">
        <v>1846</v>
      </c>
      <c r="Q12" s="2439"/>
      <c r="R12" s="2444"/>
    </row>
    <row r="13" spans="1:19" ht="18.75" customHeight="1">
      <c r="A13" s="914" t="s">
        <v>315</v>
      </c>
      <c r="B13" s="917" t="s">
        <v>750</v>
      </c>
      <c r="C13" s="66">
        <v>1149287</v>
      </c>
      <c r="D13" s="2446">
        <v>1006433</v>
      </c>
      <c r="E13" s="2446">
        <v>337450</v>
      </c>
      <c r="F13" s="2446">
        <v>256945</v>
      </c>
      <c r="G13" s="2446">
        <v>80505</v>
      </c>
      <c r="H13" s="2446">
        <v>84285</v>
      </c>
      <c r="I13" s="2446">
        <v>77497</v>
      </c>
      <c r="J13" s="2446">
        <v>6789</v>
      </c>
      <c r="K13" s="2446">
        <v>286888</v>
      </c>
      <c r="L13" s="2446">
        <v>180760</v>
      </c>
      <c r="M13" s="2446">
        <v>106127</v>
      </c>
      <c r="N13" s="2446">
        <v>123149</v>
      </c>
      <c r="O13" s="2446">
        <v>148378</v>
      </c>
      <c r="P13" s="2446">
        <v>26284</v>
      </c>
      <c r="Q13" s="207">
        <v>142854</v>
      </c>
      <c r="R13" s="497" t="s">
        <v>728</v>
      </c>
    </row>
    <row r="14" spans="1:19" ht="18" customHeight="1">
      <c r="A14" s="916"/>
      <c r="B14" s="917"/>
      <c r="C14" s="952"/>
      <c r="D14" s="953"/>
      <c r="E14" s="953"/>
      <c r="F14" s="953"/>
      <c r="G14" s="953"/>
      <c r="H14" s="953"/>
      <c r="I14" s="953"/>
      <c r="J14" s="953"/>
      <c r="K14" s="953"/>
      <c r="L14" s="953"/>
      <c r="M14" s="953"/>
      <c r="N14" s="953"/>
      <c r="O14" s="953"/>
      <c r="P14" s="953"/>
      <c r="Q14" s="954"/>
      <c r="R14" s="497" t="s">
        <v>740</v>
      </c>
    </row>
    <row r="15" spans="1:19" ht="18" customHeight="1">
      <c r="A15" s="914" t="s">
        <v>294</v>
      </c>
      <c r="B15" s="917" t="s">
        <v>912</v>
      </c>
      <c r="C15" s="75">
        <v>238850</v>
      </c>
      <c r="D15" s="2447">
        <v>213168</v>
      </c>
      <c r="E15" s="2447">
        <v>71100</v>
      </c>
      <c r="F15" s="2447">
        <v>71096</v>
      </c>
      <c r="G15" s="2447">
        <v>5</v>
      </c>
      <c r="H15" s="2447">
        <v>6834</v>
      </c>
      <c r="I15" s="2447">
        <v>3994</v>
      </c>
      <c r="J15" s="2447">
        <v>2841</v>
      </c>
      <c r="K15" s="2447">
        <v>11395</v>
      </c>
      <c r="L15" s="2447">
        <v>5604</v>
      </c>
      <c r="M15" s="2447">
        <v>5792</v>
      </c>
      <c r="N15" s="2447">
        <v>21648</v>
      </c>
      <c r="O15" s="2447">
        <v>97198</v>
      </c>
      <c r="P15" s="2447">
        <v>4992</v>
      </c>
      <c r="Q15" s="214">
        <v>25682</v>
      </c>
      <c r="R15" s="497" t="s">
        <v>1298</v>
      </c>
    </row>
    <row r="16" spans="1:19" ht="18" customHeight="1">
      <c r="A16" s="916"/>
      <c r="B16" s="917"/>
      <c r="C16" s="952"/>
      <c r="D16" s="953"/>
      <c r="E16" s="953"/>
      <c r="F16" s="953"/>
      <c r="G16" s="953"/>
      <c r="H16" s="953"/>
      <c r="I16" s="953"/>
      <c r="J16" s="953"/>
      <c r="K16" s="953"/>
      <c r="L16" s="953"/>
      <c r="M16" s="953"/>
      <c r="N16" s="953"/>
      <c r="O16" s="953"/>
      <c r="P16" s="953"/>
      <c r="Q16" s="954"/>
      <c r="R16" s="497" t="s">
        <v>740</v>
      </c>
    </row>
    <row r="17" spans="1:18" ht="18" customHeight="1">
      <c r="A17" s="510" t="s">
        <v>739</v>
      </c>
      <c r="B17" s="917" t="s">
        <v>912</v>
      </c>
      <c r="C17" s="82">
        <v>59</v>
      </c>
      <c r="D17" s="2448">
        <v>59</v>
      </c>
      <c r="E17" s="2448" t="s">
        <v>21</v>
      </c>
      <c r="F17" s="2448" t="s">
        <v>21</v>
      </c>
      <c r="G17" s="2448" t="s">
        <v>21</v>
      </c>
      <c r="H17" s="2448" t="s">
        <v>21</v>
      </c>
      <c r="I17" s="2448" t="s">
        <v>21</v>
      </c>
      <c r="J17" s="2448" t="s">
        <v>21</v>
      </c>
      <c r="K17" s="2448">
        <v>15</v>
      </c>
      <c r="L17" s="2448">
        <v>15</v>
      </c>
      <c r="M17" s="2448" t="s">
        <v>21</v>
      </c>
      <c r="N17" s="2448">
        <v>44</v>
      </c>
      <c r="O17" s="2448" t="s">
        <v>21</v>
      </c>
      <c r="P17" s="2448" t="s">
        <v>21</v>
      </c>
      <c r="Q17" s="217" t="s">
        <v>21</v>
      </c>
      <c r="R17" s="504" t="s">
        <v>720</v>
      </c>
    </row>
    <row r="18" spans="1:18" ht="18" customHeight="1">
      <c r="A18" s="510" t="s">
        <v>295</v>
      </c>
      <c r="B18" s="917" t="s">
        <v>912</v>
      </c>
      <c r="C18" s="82">
        <v>14460</v>
      </c>
      <c r="D18" s="2448">
        <v>4476</v>
      </c>
      <c r="E18" s="2448">
        <v>537</v>
      </c>
      <c r="F18" s="2448">
        <v>532</v>
      </c>
      <c r="G18" s="2448">
        <v>5</v>
      </c>
      <c r="H18" s="2448">
        <v>4</v>
      </c>
      <c r="I18" s="2448">
        <v>4</v>
      </c>
      <c r="J18" s="2448" t="s">
        <v>21</v>
      </c>
      <c r="K18" s="2448">
        <v>78</v>
      </c>
      <c r="L18" s="2448">
        <v>78</v>
      </c>
      <c r="M18" s="2448" t="s">
        <v>21</v>
      </c>
      <c r="N18" s="2448">
        <v>1974</v>
      </c>
      <c r="O18" s="2448">
        <v>1803</v>
      </c>
      <c r="P18" s="2448">
        <v>80</v>
      </c>
      <c r="Q18" s="217">
        <v>9984</v>
      </c>
      <c r="R18" s="504" t="s">
        <v>719</v>
      </c>
    </row>
    <row r="19" spans="1:18" ht="18" customHeight="1">
      <c r="A19" s="510" t="s">
        <v>296</v>
      </c>
      <c r="B19" s="917" t="s">
        <v>912</v>
      </c>
      <c r="C19" s="82">
        <v>3823</v>
      </c>
      <c r="D19" s="2448">
        <v>1210</v>
      </c>
      <c r="E19" s="2448">
        <v>44</v>
      </c>
      <c r="F19" s="2448">
        <v>44</v>
      </c>
      <c r="G19" s="2448" t="s">
        <v>21</v>
      </c>
      <c r="H19" s="2448">
        <v>1</v>
      </c>
      <c r="I19" s="2448">
        <v>1</v>
      </c>
      <c r="J19" s="2448" t="s">
        <v>21</v>
      </c>
      <c r="K19" s="2448">
        <v>92</v>
      </c>
      <c r="L19" s="2448">
        <v>92</v>
      </c>
      <c r="M19" s="2448" t="s">
        <v>21</v>
      </c>
      <c r="N19" s="2448">
        <v>156</v>
      </c>
      <c r="O19" s="2448">
        <v>916</v>
      </c>
      <c r="P19" s="2448">
        <v>1</v>
      </c>
      <c r="Q19" s="217">
        <v>2613</v>
      </c>
      <c r="R19" s="505" t="s">
        <v>1177</v>
      </c>
    </row>
    <row r="20" spans="1:18" ht="18" customHeight="1">
      <c r="A20" s="510" t="s">
        <v>297</v>
      </c>
      <c r="B20" s="917" t="s">
        <v>912</v>
      </c>
      <c r="C20" s="82">
        <v>122016</v>
      </c>
      <c r="D20" s="2448">
        <v>114952</v>
      </c>
      <c r="E20" s="2448">
        <v>54716</v>
      </c>
      <c r="F20" s="2448">
        <v>54716</v>
      </c>
      <c r="G20" s="2448" t="s">
        <v>21</v>
      </c>
      <c r="H20" s="2448">
        <v>4781</v>
      </c>
      <c r="I20" s="2448">
        <v>1985</v>
      </c>
      <c r="J20" s="2448">
        <v>2796</v>
      </c>
      <c r="K20" s="2448">
        <v>6053</v>
      </c>
      <c r="L20" s="2448">
        <v>5120</v>
      </c>
      <c r="M20" s="2448">
        <v>933</v>
      </c>
      <c r="N20" s="2448">
        <v>17708</v>
      </c>
      <c r="O20" s="2448">
        <v>29777</v>
      </c>
      <c r="P20" s="2448">
        <v>1917</v>
      </c>
      <c r="Q20" s="217">
        <v>7064</v>
      </c>
      <c r="R20" s="505" t="s">
        <v>1781</v>
      </c>
    </row>
    <row r="21" spans="1:18" ht="18" customHeight="1">
      <c r="A21" s="1693" t="s">
        <v>609</v>
      </c>
      <c r="B21" s="917" t="s">
        <v>912</v>
      </c>
      <c r="C21" s="82">
        <v>67149</v>
      </c>
      <c r="D21" s="2448">
        <v>60332</v>
      </c>
      <c r="E21" s="2448">
        <v>21128</v>
      </c>
      <c r="F21" s="2448">
        <v>21128</v>
      </c>
      <c r="G21" s="2448" t="s">
        <v>21</v>
      </c>
      <c r="H21" s="2448">
        <v>4781</v>
      </c>
      <c r="I21" s="2448">
        <v>1985</v>
      </c>
      <c r="J21" s="2448">
        <v>2796</v>
      </c>
      <c r="K21" s="2448">
        <v>3054</v>
      </c>
      <c r="L21" s="2448">
        <v>2121</v>
      </c>
      <c r="M21" s="2448">
        <v>933</v>
      </c>
      <c r="N21" s="2448">
        <v>2542</v>
      </c>
      <c r="O21" s="2448">
        <v>26910</v>
      </c>
      <c r="P21" s="2448">
        <v>1917</v>
      </c>
      <c r="Q21" s="217">
        <v>6817</v>
      </c>
      <c r="R21" s="505" t="s">
        <v>1782</v>
      </c>
    </row>
    <row r="22" spans="1:18" ht="18" customHeight="1">
      <c r="A22" s="1693" t="s">
        <v>610</v>
      </c>
      <c r="B22" s="917" t="s">
        <v>912</v>
      </c>
      <c r="C22" s="82">
        <v>54867</v>
      </c>
      <c r="D22" s="2448">
        <v>54620</v>
      </c>
      <c r="E22" s="2448">
        <v>33588</v>
      </c>
      <c r="F22" s="2448">
        <v>33588</v>
      </c>
      <c r="G22" s="2448" t="s">
        <v>21</v>
      </c>
      <c r="H22" s="2448" t="s">
        <v>21</v>
      </c>
      <c r="I22" s="2448" t="s">
        <v>21</v>
      </c>
      <c r="J22" s="2448" t="s">
        <v>21</v>
      </c>
      <c r="K22" s="2448">
        <v>2999</v>
      </c>
      <c r="L22" s="2448">
        <v>2999</v>
      </c>
      <c r="M22" s="2448" t="s">
        <v>21</v>
      </c>
      <c r="N22" s="2448">
        <v>15166</v>
      </c>
      <c r="O22" s="2448">
        <v>2867</v>
      </c>
      <c r="P22" s="2448" t="s">
        <v>21</v>
      </c>
      <c r="Q22" s="217">
        <v>247</v>
      </c>
      <c r="R22" s="505" t="s">
        <v>1783</v>
      </c>
    </row>
    <row r="23" spans="1:18" ht="18" customHeight="1">
      <c r="A23" s="510" t="s">
        <v>300</v>
      </c>
      <c r="B23" s="917" t="s">
        <v>912</v>
      </c>
      <c r="C23" s="82">
        <v>42426</v>
      </c>
      <c r="D23" s="2448">
        <v>37480</v>
      </c>
      <c r="E23" s="2448">
        <v>4814</v>
      </c>
      <c r="F23" s="2448">
        <v>4814</v>
      </c>
      <c r="G23" s="2448" t="s">
        <v>21</v>
      </c>
      <c r="H23" s="2448" t="s">
        <v>21</v>
      </c>
      <c r="I23" s="2448" t="s">
        <v>21</v>
      </c>
      <c r="J23" s="2448" t="s">
        <v>21</v>
      </c>
      <c r="K23" s="2448" t="s">
        <v>21</v>
      </c>
      <c r="L23" s="2448" t="s">
        <v>21</v>
      </c>
      <c r="M23" s="2448" t="s">
        <v>21</v>
      </c>
      <c r="N23" s="2448" t="s">
        <v>21</v>
      </c>
      <c r="O23" s="2448">
        <v>32666</v>
      </c>
      <c r="P23" s="2448" t="s">
        <v>21</v>
      </c>
      <c r="Q23" s="217">
        <v>4946</v>
      </c>
      <c r="R23" s="505" t="s">
        <v>1181</v>
      </c>
    </row>
    <row r="24" spans="1:18" ht="18" customHeight="1">
      <c r="A24" s="510" t="s">
        <v>301</v>
      </c>
      <c r="B24" s="884" t="s">
        <v>1212</v>
      </c>
      <c r="C24" s="82">
        <v>6598</v>
      </c>
      <c r="D24" s="2448">
        <v>5715</v>
      </c>
      <c r="E24" s="2448">
        <v>3779</v>
      </c>
      <c r="F24" s="2448">
        <v>3779</v>
      </c>
      <c r="G24" s="2448" t="s">
        <v>21</v>
      </c>
      <c r="H24" s="2448">
        <v>12</v>
      </c>
      <c r="I24" s="2448" t="s">
        <v>21</v>
      </c>
      <c r="J24" s="2448">
        <v>12</v>
      </c>
      <c r="K24" s="2448">
        <v>28</v>
      </c>
      <c r="L24" s="2448">
        <v>28</v>
      </c>
      <c r="M24" s="2448" t="s">
        <v>21</v>
      </c>
      <c r="N24" s="2448">
        <v>454</v>
      </c>
      <c r="O24" s="2448">
        <v>1398</v>
      </c>
      <c r="P24" s="2448">
        <v>44</v>
      </c>
      <c r="Q24" s="217">
        <v>883</v>
      </c>
      <c r="R24" s="504" t="s">
        <v>1234</v>
      </c>
    </row>
    <row r="25" spans="1:18" ht="18" customHeight="1">
      <c r="A25" s="918" t="s">
        <v>1199</v>
      </c>
      <c r="B25" s="917" t="s">
        <v>912</v>
      </c>
      <c r="C25" s="82">
        <v>3981</v>
      </c>
      <c r="D25" s="2448">
        <v>3981</v>
      </c>
      <c r="E25" s="2448">
        <v>3448</v>
      </c>
      <c r="F25" s="2448">
        <v>3448</v>
      </c>
      <c r="G25" s="2448" t="s">
        <v>21</v>
      </c>
      <c r="H25" s="2448">
        <v>533</v>
      </c>
      <c r="I25" s="2448">
        <v>533</v>
      </c>
      <c r="J25" s="2448" t="s">
        <v>21</v>
      </c>
      <c r="K25" s="2448" t="s">
        <v>21</v>
      </c>
      <c r="L25" s="2448" t="s">
        <v>21</v>
      </c>
      <c r="M25" s="2448" t="s">
        <v>21</v>
      </c>
      <c r="N25" s="2448" t="s">
        <v>21</v>
      </c>
      <c r="O25" s="2448" t="s">
        <v>21</v>
      </c>
      <c r="P25" s="2448" t="s">
        <v>21</v>
      </c>
      <c r="Q25" s="217" t="s">
        <v>21</v>
      </c>
      <c r="R25" s="505" t="s">
        <v>727</v>
      </c>
    </row>
    <row r="26" spans="1:18" ht="18" customHeight="1">
      <c r="A26" s="880" t="s">
        <v>1464</v>
      </c>
      <c r="B26" s="917" t="s">
        <v>912</v>
      </c>
      <c r="C26" s="82" t="s">
        <v>21</v>
      </c>
      <c r="D26" s="2448" t="s">
        <v>21</v>
      </c>
      <c r="E26" s="2448" t="s">
        <v>21</v>
      </c>
      <c r="F26" s="2448" t="s">
        <v>21</v>
      </c>
      <c r="G26" s="2448" t="s">
        <v>21</v>
      </c>
      <c r="H26" s="2448" t="s">
        <v>21</v>
      </c>
      <c r="I26" s="2448" t="s">
        <v>21</v>
      </c>
      <c r="J26" s="2448" t="s">
        <v>21</v>
      </c>
      <c r="K26" s="2448" t="s">
        <v>21</v>
      </c>
      <c r="L26" s="2448" t="s">
        <v>21</v>
      </c>
      <c r="M26" s="2448" t="s">
        <v>21</v>
      </c>
      <c r="N26" s="2448" t="s">
        <v>21</v>
      </c>
      <c r="O26" s="2448" t="s">
        <v>21</v>
      </c>
      <c r="P26" s="2448" t="s">
        <v>21</v>
      </c>
      <c r="Q26" s="217" t="s">
        <v>21</v>
      </c>
      <c r="R26" s="882" t="s">
        <v>1293</v>
      </c>
    </row>
    <row r="27" spans="1:18" ht="18" customHeight="1">
      <c r="A27" s="881" t="s">
        <v>303</v>
      </c>
      <c r="B27" s="917" t="s">
        <v>750</v>
      </c>
      <c r="C27" s="82">
        <v>35083</v>
      </c>
      <c r="D27" s="2448">
        <v>35083</v>
      </c>
      <c r="E27" s="2448" t="s">
        <v>21</v>
      </c>
      <c r="F27" s="2448" t="s">
        <v>21</v>
      </c>
      <c r="G27" s="2448" t="s">
        <v>21</v>
      </c>
      <c r="H27" s="2448">
        <v>1513</v>
      </c>
      <c r="I27" s="2448">
        <v>1513</v>
      </c>
      <c r="J27" s="2448" t="s">
        <v>21</v>
      </c>
      <c r="K27" s="2448">
        <v>4668</v>
      </c>
      <c r="L27" s="2448" t="s">
        <v>21</v>
      </c>
      <c r="M27" s="2448">
        <v>4668</v>
      </c>
      <c r="N27" s="2448" t="s">
        <v>21</v>
      </c>
      <c r="O27" s="2448">
        <v>26090</v>
      </c>
      <c r="P27" s="2448">
        <v>2812</v>
      </c>
      <c r="Q27" s="217" t="s">
        <v>21</v>
      </c>
      <c r="R27" s="882" t="s">
        <v>1294</v>
      </c>
    </row>
    <row r="28" spans="1:18" ht="18" customHeight="1">
      <c r="A28" s="510"/>
      <c r="B28" s="917"/>
      <c r="C28" s="213"/>
      <c r="D28" s="211"/>
      <c r="E28" s="211"/>
      <c r="F28" s="211"/>
      <c r="G28" s="211"/>
      <c r="H28" s="211"/>
      <c r="I28" s="211"/>
      <c r="J28" s="211"/>
      <c r="K28" s="211"/>
      <c r="L28" s="211"/>
      <c r="M28" s="211"/>
      <c r="N28" s="211"/>
      <c r="O28" s="211"/>
      <c r="P28" s="211"/>
      <c r="Q28" s="212"/>
      <c r="R28" s="505"/>
    </row>
    <row r="29" spans="1:18" ht="18" customHeight="1">
      <c r="A29" s="914" t="s">
        <v>318</v>
      </c>
      <c r="B29" s="917" t="s">
        <v>912</v>
      </c>
      <c r="C29" s="75">
        <v>296507</v>
      </c>
      <c r="D29" s="2447">
        <v>292261</v>
      </c>
      <c r="E29" s="2447">
        <v>37750</v>
      </c>
      <c r="F29" s="2447">
        <v>37750</v>
      </c>
      <c r="G29" s="2447" t="s">
        <v>21</v>
      </c>
      <c r="H29" s="2447">
        <v>62735</v>
      </c>
      <c r="I29" s="2447">
        <v>62735</v>
      </c>
      <c r="J29" s="2447" t="s">
        <v>21</v>
      </c>
      <c r="K29" s="2447">
        <v>114524</v>
      </c>
      <c r="L29" s="2447">
        <v>22999</v>
      </c>
      <c r="M29" s="2447">
        <v>91524</v>
      </c>
      <c r="N29" s="2447">
        <v>37196</v>
      </c>
      <c r="O29" s="2447">
        <v>37711</v>
      </c>
      <c r="P29" s="2447">
        <v>2344</v>
      </c>
      <c r="Q29" s="214">
        <v>4247</v>
      </c>
      <c r="R29" s="497" t="s">
        <v>1237</v>
      </c>
    </row>
    <row r="30" spans="1:18" ht="18" customHeight="1">
      <c r="A30" s="916"/>
      <c r="B30" s="917"/>
      <c r="C30" s="952"/>
      <c r="D30" s="953"/>
      <c r="E30" s="953"/>
      <c r="F30" s="953"/>
      <c r="G30" s="953"/>
      <c r="H30" s="953"/>
      <c r="I30" s="953"/>
      <c r="J30" s="953"/>
      <c r="K30" s="953"/>
      <c r="L30" s="953"/>
      <c r="M30" s="953"/>
      <c r="N30" s="953"/>
      <c r="O30" s="953"/>
      <c r="P30" s="953"/>
      <c r="Q30" s="954"/>
      <c r="R30" s="497" t="s">
        <v>740</v>
      </c>
    </row>
    <row r="31" spans="1:18" ht="18" customHeight="1">
      <c r="A31" s="510" t="s">
        <v>10</v>
      </c>
      <c r="B31" s="884" t="s">
        <v>1212</v>
      </c>
      <c r="C31" s="82">
        <v>50645</v>
      </c>
      <c r="D31" s="2448">
        <v>50645</v>
      </c>
      <c r="E31" s="2448">
        <v>48253</v>
      </c>
      <c r="F31" s="2448">
        <v>48253</v>
      </c>
      <c r="G31" s="2448" t="s">
        <v>21</v>
      </c>
      <c r="H31" s="2448">
        <v>2208</v>
      </c>
      <c r="I31" s="2448">
        <v>2208</v>
      </c>
      <c r="J31" s="2448" t="s">
        <v>21</v>
      </c>
      <c r="K31" s="2448" t="s">
        <v>21</v>
      </c>
      <c r="L31" s="2448" t="s">
        <v>21</v>
      </c>
      <c r="M31" s="2448" t="s">
        <v>21</v>
      </c>
      <c r="N31" s="2448" t="s">
        <v>21</v>
      </c>
      <c r="O31" s="2448" t="s">
        <v>21</v>
      </c>
      <c r="P31" s="2448">
        <v>184</v>
      </c>
      <c r="Q31" s="217" t="s">
        <v>21</v>
      </c>
      <c r="R31" s="504" t="s">
        <v>1203</v>
      </c>
    </row>
    <row r="32" spans="1:18" ht="18" customHeight="1">
      <c r="A32" s="510" t="s">
        <v>11</v>
      </c>
      <c r="B32" s="917" t="s">
        <v>912</v>
      </c>
      <c r="C32" s="82">
        <v>184223</v>
      </c>
      <c r="D32" s="2448">
        <v>183839</v>
      </c>
      <c r="E32" s="2448">
        <v>2870</v>
      </c>
      <c r="F32" s="2448">
        <v>2870</v>
      </c>
      <c r="G32" s="2448" t="s">
        <v>21</v>
      </c>
      <c r="H32" s="2448">
        <v>70264</v>
      </c>
      <c r="I32" s="2448">
        <v>70264</v>
      </c>
      <c r="J32" s="2448" t="s">
        <v>21</v>
      </c>
      <c r="K32" s="2448">
        <v>110220</v>
      </c>
      <c r="L32" s="2448">
        <v>18644</v>
      </c>
      <c r="M32" s="2448">
        <v>91576</v>
      </c>
      <c r="N32" s="2448" t="s">
        <v>21</v>
      </c>
      <c r="O32" s="2448" t="s">
        <v>21</v>
      </c>
      <c r="P32" s="2448">
        <v>485</v>
      </c>
      <c r="Q32" s="217">
        <v>384</v>
      </c>
      <c r="R32" s="504" t="s">
        <v>1204</v>
      </c>
    </row>
    <row r="33" spans="1:18" ht="18" customHeight="1">
      <c r="A33" s="510" t="s">
        <v>323</v>
      </c>
      <c r="B33" s="413" t="s">
        <v>738</v>
      </c>
      <c r="C33" s="82" t="s">
        <v>21</v>
      </c>
      <c r="D33" s="2448" t="s">
        <v>21</v>
      </c>
      <c r="E33" s="2448" t="s">
        <v>21</v>
      </c>
      <c r="F33" s="2448" t="s">
        <v>21</v>
      </c>
      <c r="G33" s="2448" t="s">
        <v>21</v>
      </c>
      <c r="H33" s="2448" t="s">
        <v>21</v>
      </c>
      <c r="I33" s="2448" t="s">
        <v>21</v>
      </c>
      <c r="J33" s="2448" t="s">
        <v>21</v>
      </c>
      <c r="K33" s="2448" t="s">
        <v>21</v>
      </c>
      <c r="L33" s="2448" t="s">
        <v>21</v>
      </c>
      <c r="M33" s="2448" t="s">
        <v>21</v>
      </c>
      <c r="N33" s="2448" t="s">
        <v>21</v>
      </c>
      <c r="O33" s="2448" t="s">
        <v>21</v>
      </c>
      <c r="P33" s="2448" t="s">
        <v>21</v>
      </c>
      <c r="Q33" s="217" t="s">
        <v>21</v>
      </c>
      <c r="R33" s="505" t="s">
        <v>144</v>
      </c>
    </row>
    <row r="34" spans="1:18" ht="18" customHeight="1">
      <c r="A34" s="510" t="s">
        <v>12</v>
      </c>
      <c r="B34" s="917" t="s">
        <v>912</v>
      </c>
      <c r="C34" s="82">
        <v>291741</v>
      </c>
      <c r="D34" s="2448">
        <v>291741</v>
      </c>
      <c r="E34" s="2448" t="s">
        <v>21</v>
      </c>
      <c r="F34" s="2448" t="s">
        <v>21</v>
      </c>
      <c r="G34" s="2448" t="s">
        <v>21</v>
      </c>
      <c r="H34" s="2448">
        <v>80659</v>
      </c>
      <c r="I34" s="2448">
        <v>80659</v>
      </c>
      <c r="J34" s="2448" t="s">
        <v>21</v>
      </c>
      <c r="K34" s="2448">
        <v>211082</v>
      </c>
      <c r="L34" s="2448">
        <v>8350</v>
      </c>
      <c r="M34" s="2448">
        <v>202732</v>
      </c>
      <c r="N34" s="2448" t="s">
        <v>21</v>
      </c>
      <c r="O34" s="2448" t="s">
        <v>21</v>
      </c>
      <c r="P34" s="2448" t="s">
        <v>21</v>
      </c>
      <c r="Q34" s="217" t="s">
        <v>21</v>
      </c>
      <c r="R34" s="505" t="s">
        <v>1239</v>
      </c>
    </row>
    <row r="35" spans="1:18" ht="18" customHeight="1">
      <c r="A35" s="918" t="s">
        <v>327</v>
      </c>
      <c r="B35" s="917" t="s">
        <v>912</v>
      </c>
      <c r="C35" s="82" t="s">
        <v>21</v>
      </c>
      <c r="D35" s="2448" t="s">
        <v>21</v>
      </c>
      <c r="E35" s="2448" t="s">
        <v>21</v>
      </c>
      <c r="F35" s="2448" t="s">
        <v>21</v>
      </c>
      <c r="G35" s="2448" t="s">
        <v>21</v>
      </c>
      <c r="H35" s="2448" t="s">
        <v>21</v>
      </c>
      <c r="I35" s="2448" t="s">
        <v>21</v>
      </c>
      <c r="J35" s="2448" t="s">
        <v>21</v>
      </c>
      <c r="K35" s="2448" t="s">
        <v>21</v>
      </c>
      <c r="L35" s="2448" t="s">
        <v>21</v>
      </c>
      <c r="M35" s="2448" t="s">
        <v>21</v>
      </c>
      <c r="N35" s="2448" t="s">
        <v>21</v>
      </c>
      <c r="O35" s="2448" t="s">
        <v>21</v>
      </c>
      <c r="P35" s="2448" t="s">
        <v>21</v>
      </c>
      <c r="Q35" s="217" t="s">
        <v>21</v>
      </c>
      <c r="R35" s="505" t="s">
        <v>1240</v>
      </c>
    </row>
    <row r="36" spans="1:18" ht="18" customHeight="1">
      <c r="A36" s="510" t="s">
        <v>15</v>
      </c>
      <c r="B36" s="917" t="s">
        <v>912</v>
      </c>
      <c r="C36" s="82">
        <v>4364</v>
      </c>
      <c r="D36" s="2448">
        <v>4364</v>
      </c>
      <c r="E36" s="2448" t="s">
        <v>21</v>
      </c>
      <c r="F36" s="2448" t="s">
        <v>21</v>
      </c>
      <c r="G36" s="2448" t="s">
        <v>21</v>
      </c>
      <c r="H36" s="2448" t="s">
        <v>21</v>
      </c>
      <c r="I36" s="2448" t="s">
        <v>21</v>
      </c>
      <c r="J36" s="2448" t="s">
        <v>21</v>
      </c>
      <c r="K36" s="2448" t="s">
        <v>21</v>
      </c>
      <c r="L36" s="2448" t="s">
        <v>21</v>
      </c>
      <c r="M36" s="2448" t="s">
        <v>21</v>
      </c>
      <c r="N36" s="2448">
        <v>4364</v>
      </c>
      <c r="O36" s="2448" t="s">
        <v>21</v>
      </c>
      <c r="P36" s="2448" t="s">
        <v>21</v>
      </c>
      <c r="Q36" s="217" t="s">
        <v>21</v>
      </c>
      <c r="R36" s="505" t="s">
        <v>1242</v>
      </c>
    </row>
    <row r="37" spans="1:18" ht="18" customHeight="1">
      <c r="A37" s="510" t="s">
        <v>305</v>
      </c>
      <c r="B37" s="884" t="s">
        <v>1212</v>
      </c>
      <c r="C37" s="82">
        <v>21552</v>
      </c>
      <c r="D37" s="2448">
        <v>21552</v>
      </c>
      <c r="E37" s="2448">
        <v>2499</v>
      </c>
      <c r="F37" s="2448">
        <v>2499</v>
      </c>
      <c r="G37" s="2448" t="s">
        <v>21</v>
      </c>
      <c r="H37" s="2448">
        <v>555</v>
      </c>
      <c r="I37" s="2448">
        <v>555</v>
      </c>
      <c r="J37" s="2448" t="s">
        <v>21</v>
      </c>
      <c r="K37" s="2448">
        <v>8075</v>
      </c>
      <c r="L37" s="2448">
        <v>5175</v>
      </c>
      <c r="M37" s="2448">
        <v>2900</v>
      </c>
      <c r="N37" s="2448">
        <v>2930</v>
      </c>
      <c r="O37" s="2448">
        <v>6245</v>
      </c>
      <c r="P37" s="2448">
        <v>1248</v>
      </c>
      <c r="Q37" s="217" t="s">
        <v>21</v>
      </c>
      <c r="R37" s="504" t="s">
        <v>1261</v>
      </c>
    </row>
    <row r="38" spans="1:18" ht="18" customHeight="1">
      <c r="A38" s="510" t="s">
        <v>306</v>
      </c>
      <c r="B38" s="413" t="s">
        <v>738</v>
      </c>
      <c r="C38" s="82">
        <v>55400</v>
      </c>
      <c r="D38" s="2448">
        <v>52000</v>
      </c>
      <c r="E38" s="2448" t="s">
        <v>21</v>
      </c>
      <c r="F38" s="2448" t="s">
        <v>21</v>
      </c>
      <c r="G38" s="2448" t="s">
        <v>21</v>
      </c>
      <c r="H38" s="2448" t="s">
        <v>21</v>
      </c>
      <c r="I38" s="2448" t="s">
        <v>21</v>
      </c>
      <c r="J38" s="2448" t="s">
        <v>21</v>
      </c>
      <c r="K38" s="2448">
        <v>672</v>
      </c>
      <c r="L38" s="2448">
        <v>672</v>
      </c>
      <c r="M38" s="2448" t="s">
        <v>21</v>
      </c>
      <c r="N38" s="2448">
        <v>23904</v>
      </c>
      <c r="O38" s="2448">
        <v>27346</v>
      </c>
      <c r="P38" s="2448">
        <v>78</v>
      </c>
      <c r="Q38" s="217">
        <v>3400</v>
      </c>
      <c r="R38" s="505" t="s">
        <v>1244</v>
      </c>
    </row>
    <row r="39" spans="1:18" ht="18" customHeight="1">
      <c r="A39" s="918" t="s">
        <v>307</v>
      </c>
      <c r="B39" s="917" t="s">
        <v>912</v>
      </c>
      <c r="C39" s="82">
        <v>58284</v>
      </c>
      <c r="D39" s="2448">
        <v>54565</v>
      </c>
      <c r="E39" s="2448" t="s">
        <v>21</v>
      </c>
      <c r="F39" s="2448" t="s">
        <v>21</v>
      </c>
      <c r="G39" s="2448" t="s">
        <v>21</v>
      </c>
      <c r="H39" s="2448" t="s">
        <v>21</v>
      </c>
      <c r="I39" s="2448" t="s">
        <v>21</v>
      </c>
      <c r="J39" s="2448" t="s">
        <v>21</v>
      </c>
      <c r="K39" s="2448">
        <v>752</v>
      </c>
      <c r="L39" s="2448">
        <v>752</v>
      </c>
      <c r="M39" s="2448" t="s">
        <v>21</v>
      </c>
      <c r="N39" s="2448">
        <v>26513</v>
      </c>
      <c r="O39" s="2448">
        <v>27213</v>
      </c>
      <c r="P39" s="2448">
        <v>87</v>
      </c>
      <c r="Q39" s="217">
        <v>3724</v>
      </c>
      <c r="R39" s="505" t="s">
        <v>1206</v>
      </c>
    </row>
    <row r="40" spans="1:18" ht="18" customHeight="1">
      <c r="A40" s="510" t="s">
        <v>19</v>
      </c>
      <c r="B40" s="884" t="s">
        <v>1212</v>
      </c>
      <c r="C40" s="82" t="s">
        <v>21</v>
      </c>
      <c r="D40" s="2448" t="s">
        <v>21</v>
      </c>
      <c r="E40" s="2448" t="s">
        <v>21</v>
      </c>
      <c r="F40" s="2448" t="s">
        <v>21</v>
      </c>
      <c r="G40" s="2448" t="s">
        <v>21</v>
      </c>
      <c r="H40" s="2448" t="s">
        <v>21</v>
      </c>
      <c r="I40" s="2448" t="s">
        <v>21</v>
      </c>
      <c r="J40" s="2448" t="s">
        <v>21</v>
      </c>
      <c r="K40" s="2448" t="s">
        <v>21</v>
      </c>
      <c r="L40" s="2448" t="s">
        <v>21</v>
      </c>
      <c r="M40" s="2448" t="s">
        <v>21</v>
      </c>
      <c r="N40" s="2448" t="s">
        <v>21</v>
      </c>
      <c r="O40" s="2448" t="s">
        <v>21</v>
      </c>
      <c r="P40" s="2448" t="s">
        <v>21</v>
      </c>
      <c r="Q40" s="217" t="s">
        <v>21</v>
      </c>
      <c r="R40" s="505" t="s">
        <v>1207</v>
      </c>
    </row>
    <row r="41" spans="1:18" ht="18" customHeight="1">
      <c r="A41" s="880" t="s">
        <v>88</v>
      </c>
      <c r="B41" s="917" t="s">
        <v>912</v>
      </c>
      <c r="C41" s="82" t="s">
        <v>21</v>
      </c>
      <c r="D41" s="2448" t="s">
        <v>21</v>
      </c>
      <c r="E41" s="2448" t="s">
        <v>21</v>
      </c>
      <c r="F41" s="2448" t="s">
        <v>21</v>
      </c>
      <c r="G41" s="2448" t="s">
        <v>21</v>
      </c>
      <c r="H41" s="2448" t="s">
        <v>21</v>
      </c>
      <c r="I41" s="2448" t="s">
        <v>21</v>
      </c>
      <c r="J41" s="2448" t="s">
        <v>21</v>
      </c>
      <c r="K41" s="2448" t="s">
        <v>21</v>
      </c>
      <c r="L41" s="2448" t="s">
        <v>21</v>
      </c>
      <c r="M41" s="2448" t="s">
        <v>21</v>
      </c>
      <c r="N41" s="2448" t="s">
        <v>21</v>
      </c>
      <c r="O41" s="2448" t="s">
        <v>21</v>
      </c>
      <c r="P41" s="2448" t="s">
        <v>21</v>
      </c>
      <c r="Q41" s="217" t="s">
        <v>21</v>
      </c>
      <c r="R41" s="882" t="s">
        <v>1787</v>
      </c>
    </row>
    <row r="42" spans="1:18" ht="18" customHeight="1">
      <c r="A42" s="880" t="s">
        <v>788</v>
      </c>
      <c r="B42" s="917" t="s">
        <v>912</v>
      </c>
      <c r="C42" s="82" t="s">
        <v>21</v>
      </c>
      <c r="D42" s="2448" t="s">
        <v>21</v>
      </c>
      <c r="E42" s="2448" t="s">
        <v>21</v>
      </c>
      <c r="F42" s="2448" t="s">
        <v>21</v>
      </c>
      <c r="G42" s="2448" t="s">
        <v>21</v>
      </c>
      <c r="H42" s="2448" t="s">
        <v>21</v>
      </c>
      <c r="I42" s="2448" t="s">
        <v>21</v>
      </c>
      <c r="J42" s="2448" t="s">
        <v>21</v>
      </c>
      <c r="K42" s="2448" t="s">
        <v>21</v>
      </c>
      <c r="L42" s="2448" t="s">
        <v>21</v>
      </c>
      <c r="M42" s="2448" t="s">
        <v>21</v>
      </c>
      <c r="N42" s="2448" t="s">
        <v>21</v>
      </c>
      <c r="O42" s="2448" t="s">
        <v>21</v>
      </c>
      <c r="P42" s="2448" t="s">
        <v>21</v>
      </c>
      <c r="Q42" s="217" t="s">
        <v>21</v>
      </c>
      <c r="R42" s="890" t="s">
        <v>1208</v>
      </c>
    </row>
    <row r="43" spans="1:18" ht="18" customHeight="1">
      <c r="A43" s="930" t="s">
        <v>5</v>
      </c>
      <c r="B43" s="917" t="s">
        <v>1214</v>
      </c>
      <c r="C43" s="75">
        <v>5465636</v>
      </c>
      <c r="D43" s="2447">
        <v>4498852</v>
      </c>
      <c r="E43" s="2447">
        <v>1761226</v>
      </c>
      <c r="F43" s="2447">
        <v>1095678</v>
      </c>
      <c r="G43" s="2447">
        <v>665548</v>
      </c>
      <c r="H43" s="2447">
        <v>141344</v>
      </c>
      <c r="I43" s="2447">
        <v>99870</v>
      </c>
      <c r="J43" s="2447">
        <v>41474</v>
      </c>
      <c r="K43" s="2447">
        <v>1676248</v>
      </c>
      <c r="L43" s="2447">
        <v>1624162</v>
      </c>
      <c r="M43" s="2447">
        <v>52086</v>
      </c>
      <c r="N43" s="2447">
        <v>688247</v>
      </c>
      <c r="O43" s="2447">
        <v>144789</v>
      </c>
      <c r="P43" s="2447">
        <v>86998</v>
      </c>
      <c r="Q43" s="214">
        <v>966784</v>
      </c>
      <c r="R43" s="497" t="s">
        <v>1209</v>
      </c>
    </row>
    <row r="44" spans="1:18" ht="18" customHeight="1">
      <c r="A44" s="919" t="s">
        <v>7</v>
      </c>
      <c r="B44" s="925" t="s">
        <v>322</v>
      </c>
      <c r="C44" s="893">
        <v>1526278</v>
      </c>
      <c r="D44" s="894">
        <v>1193653</v>
      </c>
      <c r="E44" s="894">
        <v>936962</v>
      </c>
      <c r="F44" s="894">
        <v>668035</v>
      </c>
      <c r="G44" s="894">
        <v>268927</v>
      </c>
      <c r="H44" s="894">
        <v>22674</v>
      </c>
      <c r="I44" s="894">
        <v>21373</v>
      </c>
      <c r="J44" s="894">
        <v>1301</v>
      </c>
      <c r="K44" s="894">
        <v>72896</v>
      </c>
      <c r="L44" s="894">
        <v>15513</v>
      </c>
      <c r="M44" s="894">
        <v>57383</v>
      </c>
      <c r="N44" s="894">
        <v>4088</v>
      </c>
      <c r="O44" s="894" t="s">
        <v>21</v>
      </c>
      <c r="P44" s="894">
        <v>157033</v>
      </c>
      <c r="Q44" s="895">
        <v>332625</v>
      </c>
      <c r="R44" s="1761" t="s">
        <v>1210</v>
      </c>
    </row>
    <row r="45" spans="1:18" s="519" customFormat="1" ht="18.75" customHeight="1">
      <c r="R45" s="679"/>
    </row>
    <row r="46" spans="1:18" s="679" customFormat="1" ht="21" customHeight="1">
      <c r="A46" s="943" t="s">
        <v>1828</v>
      </c>
      <c r="B46" s="931"/>
      <c r="C46" s="932"/>
      <c r="D46" s="932"/>
      <c r="E46" s="932"/>
      <c r="F46" s="932"/>
      <c r="G46" s="932"/>
      <c r="R46" s="504"/>
    </row>
    <row r="47" spans="1:18" s="519" customFormat="1" ht="15" customHeight="1">
      <c r="A47" s="933"/>
      <c r="B47" s="933"/>
      <c r="C47" s="934"/>
      <c r="D47" s="934"/>
      <c r="E47" s="934"/>
      <c r="F47" s="934"/>
      <c r="G47" s="934"/>
      <c r="H47" s="500"/>
      <c r="I47" s="500"/>
      <c r="J47" s="500"/>
      <c r="K47" s="500"/>
      <c r="L47" s="500"/>
      <c r="M47" s="500"/>
      <c r="N47" s="500"/>
      <c r="O47" s="500"/>
      <c r="P47" s="500"/>
      <c r="Q47" s="500"/>
      <c r="R47" s="513"/>
    </row>
    <row r="48" spans="1:18" ht="18" customHeight="1">
      <c r="A48" s="914" t="s">
        <v>315</v>
      </c>
      <c r="B48" s="917" t="s">
        <v>750</v>
      </c>
      <c r="C48" s="66">
        <v>1067152</v>
      </c>
      <c r="D48" s="2446">
        <v>930578</v>
      </c>
      <c r="E48" s="2446">
        <v>261705</v>
      </c>
      <c r="F48" s="2446">
        <v>201375</v>
      </c>
      <c r="G48" s="2446">
        <v>60330</v>
      </c>
      <c r="H48" s="2446">
        <v>84973</v>
      </c>
      <c r="I48" s="2446">
        <v>78165</v>
      </c>
      <c r="J48" s="2446">
        <v>6808</v>
      </c>
      <c r="K48" s="2446">
        <v>288678</v>
      </c>
      <c r="L48" s="2446">
        <v>180663</v>
      </c>
      <c r="M48" s="2446">
        <v>108016</v>
      </c>
      <c r="N48" s="2446">
        <v>123291</v>
      </c>
      <c r="O48" s="2446">
        <v>148374</v>
      </c>
      <c r="P48" s="2446">
        <v>23555</v>
      </c>
      <c r="Q48" s="207">
        <v>136574</v>
      </c>
      <c r="R48" s="497" t="s">
        <v>728</v>
      </c>
    </row>
    <row r="49" spans="1:18" ht="18" customHeight="1">
      <c r="A49" s="916"/>
      <c r="B49" s="917"/>
      <c r="C49" s="952"/>
      <c r="D49" s="953"/>
      <c r="E49" s="953"/>
      <c r="F49" s="953"/>
      <c r="G49" s="953"/>
      <c r="H49" s="953"/>
      <c r="I49" s="953"/>
      <c r="J49" s="953"/>
      <c r="K49" s="953"/>
      <c r="L49" s="953"/>
      <c r="M49" s="953"/>
      <c r="N49" s="953"/>
      <c r="O49" s="953"/>
      <c r="P49" s="953"/>
      <c r="Q49" s="954"/>
      <c r="R49" s="497" t="s">
        <v>740</v>
      </c>
    </row>
    <row r="50" spans="1:18" ht="18" customHeight="1">
      <c r="A50" s="914" t="s">
        <v>294</v>
      </c>
      <c r="B50" s="917" t="s">
        <v>912</v>
      </c>
      <c r="C50" s="75">
        <v>248804</v>
      </c>
      <c r="D50" s="2447">
        <v>220266</v>
      </c>
      <c r="E50" s="2447">
        <v>74907</v>
      </c>
      <c r="F50" s="2447">
        <v>73284</v>
      </c>
      <c r="G50" s="2447">
        <v>1623</v>
      </c>
      <c r="H50" s="2447">
        <v>7153</v>
      </c>
      <c r="I50" s="2447">
        <v>4299</v>
      </c>
      <c r="J50" s="2447">
        <v>2854</v>
      </c>
      <c r="K50" s="2447">
        <v>13568</v>
      </c>
      <c r="L50" s="2447">
        <v>6845</v>
      </c>
      <c r="M50" s="2447">
        <v>6724</v>
      </c>
      <c r="N50" s="2447">
        <v>21648</v>
      </c>
      <c r="O50" s="2447">
        <v>97198</v>
      </c>
      <c r="P50" s="2447">
        <v>5793</v>
      </c>
      <c r="Q50" s="214">
        <v>28537</v>
      </c>
      <c r="R50" s="497" t="s">
        <v>1298</v>
      </c>
    </row>
    <row r="51" spans="1:18" ht="18" customHeight="1">
      <c r="A51" s="916"/>
      <c r="B51" s="917"/>
      <c r="C51" s="952"/>
      <c r="D51" s="953"/>
      <c r="E51" s="953"/>
      <c r="F51" s="953"/>
      <c r="G51" s="953"/>
      <c r="H51" s="953"/>
      <c r="I51" s="953"/>
      <c r="J51" s="953"/>
      <c r="K51" s="953"/>
      <c r="L51" s="953"/>
      <c r="M51" s="953"/>
      <c r="N51" s="953"/>
      <c r="O51" s="953"/>
      <c r="P51" s="953"/>
      <c r="Q51" s="954"/>
      <c r="R51" s="497" t="s">
        <v>740</v>
      </c>
    </row>
    <row r="52" spans="1:18" ht="18" customHeight="1">
      <c r="A52" s="510" t="s">
        <v>739</v>
      </c>
      <c r="B52" s="917" t="s">
        <v>912</v>
      </c>
      <c r="C52" s="82">
        <v>59</v>
      </c>
      <c r="D52" s="2448">
        <v>59</v>
      </c>
      <c r="E52" s="2448" t="s">
        <v>21</v>
      </c>
      <c r="F52" s="2448" t="s">
        <v>21</v>
      </c>
      <c r="G52" s="2448" t="s">
        <v>21</v>
      </c>
      <c r="H52" s="2448" t="s">
        <v>21</v>
      </c>
      <c r="I52" s="2448" t="s">
        <v>21</v>
      </c>
      <c r="J52" s="2448" t="s">
        <v>21</v>
      </c>
      <c r="K52" s="2448">
        <v>15</v>
      </c>
      <c r="L52" s="2448">
        <v>15</v>
      </c>
      <c r="M52" s="2448" t="s">
        <v>21</v>
      </c>
      <c r="N52" s="2448">
        <v>44</v>
      </c>
      <c r="O52" s="2448" t="s">
        <v>21</v>
      </c>
      <c r="P52" s="2448" t="s">
        <v>21</v>
      </c>
      <c r="Q52" s="217" t="s">
        <v>21</v>
      </c>
      <c r="R52" s="504" t="s">
        <v>720</v>
      </c>
    </row>
    <row r="53" spans="1:18" ht="18" customHeight="1">
      <c r="A53" s="510" t="s">
        <v>295</v>
      </c>
      <c r="B53" s="917" t="s">
        <v>912</v>
      </c>
      <c r="C53" s="82">
        <v>15096</v>
      </c>
      <c r="D53" s="2448">
        <v>5112</v>
      </c>
      <c r="E53" s="2448">
        <v>1168</v>
      </c>
      <c r="F53" s="2448">
        <v>532</v>
      </c>
      <c r="G53" s="2448">
        <v>636</v>
      </c>
      <c r="H53" s="2448">
        <v>4</v>
      </c>
      <c r="I53" s="2448">
        <v>4</v>
      </c>
      <c r="J53" s="2448" t="s">
        <v>21</v>
      </c>
      <c r="K53" s="2448">
        <v>78</v>
      </c>
      <c r="L53" s="2448">
        <v>78</v>
      </c>
      <c r="M53" s="2448" t="s">
        <v>21</v>
      </c>
      <c r="N53" s="2448">
        <v>1974</v>
      </c>
      <c r="O53" s="2448">
        <v>1803</v>
      </c>
      <c r="P53" s="2448">
        <v>85</v>
      </c>
      <c r="Q53" s="217">
        <v>9984</v>
      </c>
      <c r="R53" s="504" t="s">
        <v>719</v>
      </c>
    </row>
    <row r="54" spans="1:18" ht="18" customHeight="1">
      <c r="A54" s="510" t="s">
        <v>296</v>
      </c>
      <c r="B54" s="917" t="s">
        <v>912</v>
      </c>
      <c r="C54" s="82">
        <v>3823</v>
      </c>
      <c r="D54" s="2448">
        <v>1210</v>
      </c>
      <c r="E54" s="2448">
        <v>44</v>
      </c>
      <c r="F54" s="2448">
        <v>44</v>
      </c>
      <c r="G54" s="2448" t="s">
        <v>21</v>
      </c>
      <c r="H54" s="2448">
        <v>1</v>
      </c>
      <c r="I54" s="2448">
        <v>1</v>
      </c>
      <c r="J54" s="2448" t="s">
        <v>21</v>
      </c>
      <c r="K54" s="2448">
        <v>92</v>
      </c>
      <c r="L54" s="2448">
        <v>92</v>
      </c>
      <c r="M54" s="2448" t="s">
        <v>21</v>
      </c>
      <c r="N54" s="2448">
        <v>156</v>
      </c>
      <c r="O54" s="2448">
        <v>916</v>
      </c>
      <c r="P54" s="2448">
        <v>1</v>
      </c>
      <c r="Q54" s="217">
        <v>2613</v>
      </c>
      <c r="R54" s="505" t="s">
        <v>1177</v>
      </c>
    </row>
    <row r="55" spans="1:18" ht="18" customHeight="1">
      <c r="A55" s="510" t="s">
        <v>297</v>
      </c>
      <c r="B55" s="917" t="s">
        <v>912</v>
      </c>
      <c r="C55" s="82">
        <v>131063</v>
      </c>
      <c r="D55" s="2448">
        <v>121197</v>
      </c>
      <c r="E55" s="2448">
        <v>57711</v>
      </c>
      <c r="F55" s="2448">
        <v>56747</v>
      </c>
      <c r="G55" s="2448">
        <v>964</v>
      </c>
      <c r="H55" s="2448">
        <v>5096</v>
      </c>
      <c r="I55" s="2448">
        <v>2287</v>
      </c>
      <c r="J55" s="2448">
        <v>2809</v>
      </c>
      <c r="K55" s="2448">
        <v>8204</v>
      </c>
      <c r="L55" s="2448">
        <v>6348</v>
      </c>
      <c r="M55" s="2448">
        <v>1856</v>
      </c>
      <c r="N55" s="2448">
        <v>17708</v>
      </c>
      <c r="O55" s="2448">
        <v>29777</v>
      </c>
      <c r="P55" s="2448">
        <v>2700</v>
      </c>
      <c r="Q55" s="217">
        <v>9866</v>
      </c>
      <c r="R55" s="505" t="s">
        <v>1781</v>
      </c>
    </row>
    <row r="56" spans="1:18" ht="18" customHeight="1">
      <c r="A56" s="1693" t="s">
        <v>609</v>
      </c>
      <c r="B56" s="917" t="s">
        <v>912</v>
      </c>
      <c r="C56" s="82">
        <v>73300</v>
      </c>
      <c r="D56" s="2448">
        <v>64006</v>
      </c>
      <c r="E56" s="2448">
        <v>21609</v>
      </c>
      <c r="F56" s="2448">
        <v>21272</v>
      </c>
      <c r="G56" s="2448">
        <v>337</v>
      </c>
      <c r="H56" s="2448">
        <v>5096</v>
      </c>
      <c r="I56" s="2448">
        <v>2287</v>
      </c>
      <c r="J56" s="2448">
        <v>2809</v>
      </c>
      <c r="K56" s="2448">
        <v>5205</v>
      </c>
      <c r="L56" s="2448">
        <v>3349</v>
      </c>
      <c r="M56" s="2448">
        <v>1856</v>
      </c>
      <c r="N56" s="2448">
        <v>2542</v>
      </c>
      <c r="O56" s="2448">
        <v>26910</v>
      </c>
      <c r="P56" s="2448">
        <v>2643</v>
      </c>
      <c r="Q56" s="217">
        <v>9294</v>
      </c>
      <c r="R56" s="505" t="s">
        <v>1782</v>
      </c>
    </row>
    <row r="57" spans="1:18" ht="18" customHeight="1">
      <c r="A57" s="1693" t="s">
        <v>610</v>
      </c>
      <c r="B57" s="917" t="s">
        <v>912</v>
      </c>
      <c r="C57" s="82">
        <v>57764</v>
      </c>
      <c r="D57" s="2448">
        <v>57191</v>
      </c>
      <c r="E57" s="2448">
        <v>36102</v>
      </c>
      <c r="F57" s="2448">
        <v>35475</v>
      </c>
      <c r="G57" s="2448">
        <v>628</v>
      </c>
      <c r="H57" s="2448" t="s">
        <v>21</v>
      </c>
      <c r="I57" s="2448" t="s">
        <v>21</v>
      </c>
      <c r="J57" s="2448" t="s">
        <v>21</v>
      </c>
      <c r="K57" s="2448">
        <v>2999</v>
      </c>
      <c r="L57" s="2448">
        <v>2999</v>
      </c>
      <c r="M57" s="2448" t="s">
        <v>21</v>
      </c>
      <c r="N57" s="2448">
        <v>15166</v>
      </c>
      <c r="O57" s="2448">
        <v>2867</v>
      </c>
      <c r="P57" s="2448">
        <v>57</v>
      </c>
      <c r="Q57" s="217">
        <v>572</v>
      </c>
      <c r="R57" s="505" t="s">
        <v>1783</v>
      </c>
    </row>
    <row r="58" spans="1:18" ht="18" customHeight="1">
      <c r="A58" s="510" t="s">
        <v>300</v>
      </c>
      <c r="B58" s="917" t="s">
        <v>912</v>
      </c>
      <c r="C58" s="82">
        <v>42426</v>
      </c>
      <c r="D58" s="2448">
        <v>37480</v>
      </c>
      <c r="E58" s="2448">
        <v>4814</v>
      </c>
      <c r="F58" s="2448">
        <v>4814</v>
      </c>
      <c r="G58" s="2448" t="s">
        <v>21</v>
      </c>
      <c r="H58" s="2448" t="s">
        <v>21</v>
      </c>
      <c r="I58" s="2448" t="s">
        <v>21</v>
      </c>
      <c r="J58" s="2448" t="s">
        <v>21</v>
      </c>
      <c r="K58" s="2448" t="s">
        <v>21</v>
      </c>
      <c r="L58" s="2448" t="s">
        <v>21</v>
      </c>
      <c r="M58" s="2448" t="s">
        <v>21</v>
      </c>
      <c r="N58" s="2448" t="s">
        <v>21</v>
      </c>
      <c r="O58" s="2448">
        <v>32666</v>
      </c>
      <c r="P58" s="2448" t="s">
        <v>21</v>
      </c>
      <c r="Q58" s="217">
        <v>4946</v>
      </c>
      <c r="R58" s="505" t="s">
        <v>1181</v>
      </c>
    </row>
    <row r="59" spans="1:18" ht="18" customHeight="1">
      <c r="A59" s="510" t="s">
        <v>301</v>
      </c>
      <c r="B59" s="884" t="s">
        <v>1212</v>
      </c>
      <c r="C59" s="82">
        <v>6598</v>
      </c>
      <c r="D59" s="2448">
        <v>5715</v>
      </c>
      <c r="E59" s="2448">
        <v>3779</v>
      </c>
      <c r="F59" s="2448">
        <v>3779</v>
      </c>
      <c r="G59" s="2448" t="s">
        <v>21</v>
      </c>
      <c r="H59" s="2448">
        <v>12</v>
      </c>
      <c r="I59" s="2448" t="s">
        <v>21</v>
      </c>
      <c r="J59" s="2448">
        <v>12</v>
      </c>
      <c r="K59" s="2448">
        <v>28</v>
      </c>
      <c r="L59" s="2448">
        <v>28</v>
      </c>
      <c r="M59" s="2448" t="s">
        <v>21</v>
      </c>
      <c r="N59" s="2448">
        <v>454</v>
      </c>
      <c r="O59" s="2448">
        <v>1398</v>
      </c>
      <c r="P59" s="2448">
        <v>44</v>
      </c>
      <c r="Q59" s="217">
        <v>883</v>
      </c>
      <c r="R59" s="504" t="s">
        <v>1234</v>
      </c>
    </row>
    <row r="60" spans="1:18" ht="18" customHeight="1">
      <c r="A60" s="918" t="s">
        <v>1199</v>
      </c>
      <c r="B60" s="917" t="s">
        <v>912</v>
      </c>
      <c r="C60" s="82">
        <v>3981</v>
      </c>
      <c r="D60" s="2448">
        <v>3981</v>
      </c>
      <c r="E60" s="2448">
        <v>3448</v>
      </c>
      <c r="F60" s="2448">
        <v>3448</v>
      </c>
      <c r="G60" s="2448" t="s">
        <v>21</v>
      </c>
      <c r="H60" s="2448">
        <v>533</v>
      </c>
      <c r="I60" s="2448">
        <v>533</v>
      </c>
      <c r="J60" s="2448" t="s">
        <v>21</v>
      </c>
      <c r="K60" s="2448" t="s">
        <v>21</v>
      </c>
      <c r="L60" s="2448" t="s">
        <v>21</v>
      </c>
      <c r="M60" s="2448" t="s">
        <v>21</v>
      </c>
      <c r="N60" s="2448" t="s">
        <v>21</v>
      </c>
      <c r="O60" s="2448" t="s">
        <v>21</v>
      </c>
      <c r="P60" s="2448" t="s">
        <v>21</v>
      </c>
      <c r="Q60" s="217" t="s">
        <v>21</v>
      </c>
      <c r="R60" s="505" t="s">
        <v>727</v>
      </c>
    </row>
    <row r="61" spans="1:18" ht="18" customHeight="1">
      <c r="A61" s="880" t="s">
        <v>1464</v>
      </c>
      <c r="B61" s="917" t="s">
        <v>912</v>
      </c>
      <c r="C61" s="82" t="s">
        <v>21</v>
      </c>
      <c r="D61" s="2448" t="s">
        <v>21</v>
      </c>
      <c r="E61" s="2448" t="s">
        <v>21</v>
      </c>
      <c r="F61" s="2448" t="s">
        <v>21</v>
      </c>
      <c r="G61" s="2448" t="s">
        <v>21</v>
      </c>
      <c r="H61" s="2448" t="s">
        <v>21</v>
      </c>
      <c r="I61" s="2448" t="s">
        <v>21</v>
      </c>
      <c r="J61" s="2448" t="s">
        <v>21</v>
      </c>
      <c r="K61" s="2448" t="s">
        <v>21</v>
      </c>
      <c r="L61" s="2448" t="s">
        <v>21</v>
      </c>
      <c r="M61" s="2448" t="s">
        <v>21</v>
      </c>
      <c r="N61" s="2448" t="s">
        <v>21</v>
      </c>
      <c r="O61" s="2448" t="s">
        <v>21</v>
      </c>
      <c r="P61" s="2448" t="s">
        <v>21</v>
      </c>
      <c r="Q61" s="217" t="s">
        <v>21</v>
      </c>
      <c r="R61" s="882" t="s">
        <v>1293</v>
      </c>
    </row>
    <row r="62" spans="1:18" ht="18" customHeight="1">
      <c r="A62" s="881" t="s">
        <v>303</v>
      </c>
      <c r="B62" s="917" t="s">
        <v>750</v>
      </c>
      <c r="C62" s="82">
        <v>35083</v>
      </c>
      <c r="D62" s="2448">
        <v>35083</v>
      </c>
      <c r="E62" s="2448" t="s">
        <v>21</v>
      </c>
      <c r="F62" s="2448" t="s">
        <v>21</v>
      </c>
      <c r="G62" s="2448" t="s">
        <v>21</v>
      </c>
      <c r="H62" s="2448">
        <v>1513</v>
      </c>
      <c r="I62" s="2448">
        <v>1513</v>
      </c>
      <c r="J62" s="2448" t="s">
        <v>21</v>
      </c>
      <c r="K62" s="2448">
        <v>4668</v>
      </c>
      <c r="L62" s="2448" t="s">
        <v>21</v>
      </c>
      <c r="M62" s="2448">
        <v>4668</v>
      </c>
      <c r="N62" s="2448" t="s">
        <v>21</v>
      </c>
      <c r="O62" s="2448">
        <v>26090</v>
      </c>
      <c r="P62" s="2448">
        <v>2812</v>
      </c>
      <c r="Q62" s="217" t="s">
        <v>21</v>
      </c>
      <c r="R62" s="882" t="s">
        <v>1294</v>
      </c>
    </row>
    <row r="63" spans="1:18" ht="18" customHeight="1">
      <c r="A63" s="500"/>
      <c r="B63" s="917"/>
      <c r="C63" s="213"/>
      <c r="D63" s="211"/>
      <c r="E63" s="211"/>
      <c r="F63" s="211"/>
      <c r="G63" s="211"/>
      <c r="H63" s="211"/>
      <c r="I63" s="211"/>
      <c r="J63" s="211"/>
      <c r="K63" s="211"/>
      <c r="L63" s="211"/>
      <c r="M63" s="211"/>
      <c r="N63" s="211"/>
      <c r="O63" s="211"/>
      <c r="P63" s="211"/>
      <c r="Q63" s="212"/>
      <c r="R63" s="505"/>
    </row>
    <row r="64" spans="1:18" ht="18" customHeight="1">
      <c r="A64" s="914" t="s">
        <v>318</v>
      </c>
      <c r="B64" s="917" t="s">
        <v>912</v>
      </c>
      <c r="C64" s="75">
        <v>312759</v>
      </c>
      <c r="D64" s="2447">
        <v>302887</v>
      </c>
      <c r="E64" s="2447">
        <v>37750</v>
      </c>
      <c r="F64" s="2447">
        <v>37750</v>
      </c>
      <c r="G64" s="2447" t="s">
        <v>21</v>
      </c>
      <c r="H64" s="2447">
        <v>65203</v>
      </c>
      <c r="I64" s="2447">
        <v>65203</v>
      </c>
      <c r="J64" s="2447" t="s">
        <v>21</v>
      </c>
      <c r="K64" s="2447">
        <v>122115</v>
      </c>
      <c r="L64" s="2447">
        <v>23048</v>
      </c>
      <c r="M64" s="2447">
        <v>99067</v>
      </c>
      <c r="N64" s="2447">
        <v>37195</v>
      </c>
      <c r="O64" s="2447">
        <v>37708</v>
      </c>
      <c r="P64" s="2447">
        <v>2916</v>
      </c>
      <c r="Q64" s="214">
        <v>9872</v>
      </c>
      <c r="R64" s="497" t="s">
        <v>1237</v>
      </c>
    </row>
    <row r="65" spans="1:18" ht="18" customHeight="1">
      <c r="A65" s="916"/>
      <c r="B65" s="917"/>
      <c r="C65" s="213"/>
      <c r="D65" s="211"/>
      <c r="E65" s="211"/>
      <c r="F65" s="211"/>
      <c r="G65" s="211"/>
      <c r="H65" s="211"/>
      <c r="I65" s="211"/>
      <c r="J65" s="211"/>
      <c r="K65" s="211"/>
      <c r="L65" s="211"/>
      <c r="M65" s="211"/>
      <c r="N65" s="211"/>
      <c r="O65" s="211"/>
      <c r="P65" s="211"/>
      <c r="Q65" s="212"/>
      <c r="R65" s="497" t="s">
        <v>740</v>
      </c>
    </row>
    <row r="66" spans="1:18" ht="18" customHeight="1">
      <c r="A66" s="510" t="s">
        <v>10</v>
      </c>
      <c r="B66" s="884" t="s">
        <v>1212</v>
      </c>
      <c r="C66" s="82">
        <v>50645</v>
      </c>
      <c r="D66" s="2448">
        <v>50645</v>
      </c>
      <c r="E66" s="2448">
        <v>48253</v>
      </c>
      <c r="F66" s="2448">
        <v>48253</v>
      </c>
      <c r="G66" s="2448" t="s">
        <v>21</v>
      </c>
      <c r="H66" s="2448">
        <v>2208</v>
      </c>
      <c r="I66" s="2448">
        <v>2208</v>
      </c>
      <c r="J66" s="2448" t="s">
        <v>21</v>
      </c>
      <c r="K66" s="2448" t="s">
        <v>21</v>
      </c>
      <c r="L66" s="2448" t="s">
        <v>21</v>
      </c>
      <c r="M66" s="2448" t="s">
        <v>21</v>
      </c>
      <c r="N66" s="2448" t="s">
        <v>21</v>
      </c>
      <c r="O66" s="2448" t="s">
        <v>21</v>
      </c>
      <c r="P66" s="2448">
        <v>184</v>
      </c>
      <c r="Q66" s="217" t="s">
        <v>21</v>
      </c>
      <c r="R66" s="504" t="s">
        <v>1203</v>
      </c>
    </row>
    <row r="67" spans="1:18" ht="18" customHeight="1">
      <c r="A67" s="510" t="s">
        <v>11</v>
      </c>
      <c r="B67" s="917" t="s">
        <v>912</v>
      </c>
      <c r="C67" s="82">
        <v>184223</v>
      </c>
      <c r="D67" s="2448">
        <v>183839</v>
      </c>
      <c r="E67" s="2448">
        <v>2870</v>
      </c>
      <c r="F67" s="2448">
        <v>2870</v>
      </c>
      <c r="G67" s="2448" t="s">
        <v>21</v>
      </c>
      <c r="H67" s="2448">
        <v>70264</v>
      </c>
      <c r="I67" s="2448">
        <v>70264</v>
      </c>
      <c r="J67" s="2448" t="s">
        <v>21</v>
      </c>
      <c r="K67" s="2448">
        <v>110220</v>
      </c>
      <c r="L67" s="2448">
        <v>18644</v>
      </c>
      <c r="M67" s="2448">
        <v>91576</v>
      </c>
      <c r="N67" s="2448" t="s">
        <v>21</v>
      </c>
      <c r="O67" s="2448" t="s">
        <v>21</v>
      </c>
      <c r="P67" s="2448">
        <v>485</v>
      </c>
      <c r="Q67" s="217">
        <v>384</v>
      </c>
      <c r="R67" s="504" t="s">
        <v>1204</v>
      </c>
    </row>
    <row r="68" spans="1:18" ht="18" customHeight="1">
      <c r="A68" s="510" t="s">
        <v>323</v>
      </c>
      <c r="B68" s="413" t="s">
        <v>738</v>
      </c>
      <c r="C68" s="82" t="s">
        <v>21</v>
      </c>
      <c r="D68" s="2448" t="s">
        <v>21</v>
      </c>
      <c r="E68" s="2448" t="s">
        <v>21</v>
      </c>
      <c r="F68" s="2448" t="s">
        <v>21</v>
      </c>
      <c r="G68" s="2448" t="s">
        <v>21</v>
      </c>
      <c r="H68" s="2448" t="s">
        <v>21</v>
      </c>
      <c r="I68" s="2448" t="s">
        <v>21</v>
      </c>
      <c r="J68" s="2448" t="s">
        <v>21</v>
      </c>
      <c r="K68" s="2448" t="s">
        <v>21</v>
      </c>
      <c r="L68" s="2448" t="s">
        <v>21</v>
      </c>
      <c r="M68" s="2448" t="s">
        <v>21</v>
      </c>
      <c r="N68" s="2448" t="s">
        <v>21</v>
      </c>
      <c r="O68" s="2448" t="s">
        <v>21</v>
      </c>
      <c r="P68" s="2448" t="s">
        <v>21</v>
      </c>
      <c r="Q68" s="217" t="s">
        <v>21</v>
      </c>
      <c r="R68" s="505" t="s">
        <v>144</v>
      </c>
    </row>
    <row r="69" spans="1:18" ht="18" customHeight="1">
      <c r="A69" s="510" t="s">
        <v>12</v>
      </c>
      <c r="B69" s="917" t="s">
        <v>912</v>
      </c>
      <c r="C69" s="82">
        <v>447733</v>
      </c>
      <c r="D69" s="2448">
        <v>399991</v>
      </c>
      <c r="E69" s="2448" t="s">
        <v>21</v>
      </c>
      <c r="F69" s="2448" t="s">
        <v>21</v>
      </c>
      <c r="G69" s="2448" t="s">
        <v>21</v>
      </c>
      <c r="H69" s="2448">
        <v>105780</v>
      </c>
      <c r="I69" s="2448">
        <v>105780</v>
      </c>
      <c r="J69" s="2448" t="s">
        <v>21</v>
      </c>
      <c r="K69" s="2448">
        <v>288371</v>
      </c>
      <c r="L69" s="2448">
        <v>8850</v>
      </c>
      <c r="M69" s="2448">
        <v>279522</v>
      </c>
      <c r="N69" s="2448" t="s">
        <v>21</v>
      </c>
      <c r="O69" s="2448" t="s">
        <v>21</v>
      </c>
      <c r="P69" s="2448">
        <v>5840</v>
      </c>
      <c r="Q69" s="217">
        <v>47742</v>
      </c>
      <c r="R69" s="505" t="s">
        <v>1239</v>
      </c>
    </row>
    <row r="70" spans="1:18" ht="18" customHeight="1">
      <c r="A70" s="918" t="s">
        <v>327</v>
      </c>
      <c r="B70" s="917" t="s">
        <v>912</v>
      </c>
      <c r="C70" s="82" t="s">
        <v>21</v>
      </c>
      <c r="D70" s="2448" t="s">
        <v>21</v>
      </c>
      <c r="E70" s="2448" t="s">
        <v>21</v>
      </c>
      <c r="F70" s="2448" t="s">
        <v>21</v>
      </c>
      <c r="G70" s="2448" t="s">
        <v>21</v>
      </c>
      <c r="H70" s="2448" t="s">
        <v>21</v>
      </c>
      <c r="I70" s="2448" t="s">
        <v>21</v>
      </c>
      <c r="J70" s="2448" t="s">
        <v>21</v>
      </c>
      <c r="K70" s="2448" t="s">
        <v>21</v>
      </c>
      <c r="L70" s="2448" t="s">
        <v>21</v>
      </c>
      <c r="M70" s="2448" t="s">
        <v>21</v>
      </c>
      <c r="N70" s="2448" t="s">
        <v>21</v>
      </c>
      <c r="O70" s="2448" t="s">
        <v>21</v>
      </c>
      <c r="P70" s="2448" t="s">
        <v>21</v>
      </c>
      <c r="Q70" s="217" t="s">
        <v>21</v>
      </c>
      <c r="R70" s="505" t="s">
        <v>1240</v>
      </c>
    </row>
    <row r="71" spans="1:18" ht="18" customHeight="1">
      <c r="A71" s="510" t="s">
        <v>15</v>
      </c>
      <c r="B71" s="917" t="s">
        <v>912</v>
      </c>
      <c r="C71" s="82">
        <v>4364</v>
      </c>
      <c r="D71" s="2448">
        <v>4364</v>
      </c>
      <c r="E71" s="2448" t="s">
        <v>21</v>
      </c>
      <c r="F71" s="2448" t="s">
        <v>21</v>
      </c>
      <c r="G71" s="2448" t="s">
        <v>21</v>
      </c>
      <c r="H71" s="2448" t="s">
        <v>21</v>
      </c>
      <c r="I71" s="2448" t="s">
        <v>21</v>
      </c>
      <c r="J71" s="2448" t="s">
        <v>21</v>
      </c>
      <c r="K71" s="2448" t="s">
        <v>21</v>
      </c>
      <c r="L71" s="2448" t="s">
        <v>21</v>
      </c>
      <c r="M71" s="2448" t="s">
        <v>21</v>
      </c>
      <c r="N71" s="2448">
        <v>4364</v>
      </c>
      <c r="O71" s="2448" t="s">
        <v>21</v>
      </c>
      <c r="P71" s="2448" t="s">
        <v>21</v>
      </c>
      <c r="Q71" s="217" t="s">
        <v>21</v>
      </c>
      <c r="R71" s="505" t="s">
        <v>1242</v>
      </c>
    </row>
    <row r="72" spans="1:18" ht="18" customHeight="1">
      <c r="A72" s="510" t="s">
        <v>305</v>
      </c>
      <c r="B72" s="884" t="s">
        <v>1212</v>
      </c>
      <c r="C72" s="82">
        <v>22671</v>
      </c>
      <c r="D72" s="2448">
        <v>22328</v>
      </c>
      <c r="E72" s="2448">
        <v>2499</v>
      </c>
      <c r="F72" s="2448">
        <v>2499</v>
      </c>
      <c r="G72" s="2448" t="s">
        <v>21</v>
      </c>
      <c r="H72" s="2448">
        <v>735</v>
      </c>
      <c r="I72" s="2448">
        <v>735</v>
      </c>
      <c r="J72" s="2448" t="s">
        <v>21</v>
      </c>
      <c r="K72" s="2448">
        <v>8629</v>
      </c>
      <c r="L72" s="2448">
        <v>5179</v>
      </c>
      <c r="M72" s="2448">
        <v>3450</v>
      </c>
      <c r="N72" s="2448">
        <v>2930</v>
      </c>
      <c r="O72" s="2448">
        <v>6245</v>
      </c>
      <c r="P72" s="2448">
        <v>1290</v>
      </c>
      <c r="Q72" s="217">
        <v>343</v>
      </c>
      <c r="R72" s="504" t="s">
        <v>1261</v>
      </c>
    </row>
    <row r="73" spans="1:18" ht="18" customHeight="1">
      <c r="A73" s="510" t="s">
        <v>306</v>
      </c>
      <c r="B73" s="413" t="s">
        <v>738</v>
      </c>
      <c r="C73" s="82">
        <v>56205</v>
      </c>
      <c r="D73" s="2448">
        <v>52000</v>
      </c>
      <c r="E73" s="2448" t="s">
        <v>21</v>
      </c>
      <c r="F73" s="2448" t="s">
        <v>21</v>
      </c>
      <c r="G73" s="2448" t="s">
        <v>21</v>
      </c>
      <c r="H73" s="2448" t="s">
        <v>21</v>
      </c>
      <c r="I73" s="2448" t="s">
        <v>21</v>
      </c>
      <c r="J73" s="2448" t="s">
        <v>21</v>
      </c>
      <c r="K73" s="2448">
        <v>672</v>
      </c>
      <c r="L73" s="2448">
        <v>672</v>
      </c>
      <c r="M73" s="2448" t="s">
        <v>21</v>
      </c>
      <c r="N73" s="2448">
        <v>23904</v>
      </c>
      <c r="O73" s="2448">
        <v>27346</v>
      </c>
      <c r="P73" s="2448">
        <v>78</v>
      </c>
      <c r="Q73" s="217">
        <v>4205</v>
      </c>
      <c r="R73" s="505" t="s">
        <v>1244</v>
      </c>
    </row>
    <row r="74" spans="1:18" ht="18" customHeight="1">
      <c r="A74" s="918" t="s">
        <v>307</v>
      </c>
      <c r="B74" s="917" t="s">
        <v>912</v>
      </c>
      <c r="C74" s="82">
        <v>59162</v>
      </c>
      <c r="D74" s="2448">
        <v>54558</v>
      </c>
      <c r="E74" s="2448" t="s">
        <v>21</v>
      </c>
      <c r="F74" s="2448" t="s">
        <v>21</v>
      </c>
      <c r="G74" s="2448" t="s">
        <v>21</v>
      </c>
      <c r="H74" s="2448" t="s">
        <v>21</v>
      </c>
      <c r="I74" s="2448" t="s">
        <v>21</v>
      </c>
      <c r="J74" s="2448" t="s">
        <v>21</v>
      </c>
      <c r="K74" s="2448">
        <v>752</v>
      </c>
      <c r="L74" s="2448">
        <v>752</v>
      </c>
      <c r="M74" s="2448" t="s">
        <v>21</v>
      </c>
      <c r="N74" s="2448">
        <v>26511</v>
      </c>
      <c r="O74" s="2448">
        <v>27209</v>
      </c>
      <c r="P74" s="2448">
        <v>85</v>
      </c>
      <c r="Q74" s="217">
        <v>4604</v>
      </c>
      <c r="R74" s="505" t="s">
        <v>1206</v>
      </c>
    </row>
    <row r="75" spans="1:18" ht="18" customHeight="1">
      <c r="A75" s="510" t="s">
        <v>19</v>
      </c>
      <c r="B75" s="884" t="s">
        <v>1212</v>
      </c>
      <c r="C75" s="82" t="s">
        <v>21</v>
      </c>
      <c r="D75" s="2448" t="s">
        <v>21</v>
      </c>
      <c r="E75" s="2448" t="s">
        <v>21</v>
      </c>
      <c r="F75" s="2448" t="s">
        <v>21</v>
      </c>
      <c r="G75" s="2448" t="s">
        <v>21</v>
      </c>
      <c r="H75" s="2448" t="s">
        <v>21</v>
      </c>
      <c r="I75" s="2448" t="s">
        <v>21</v>
      </c>
      <c r="J75" s="2448" t="s">
        <v>21</v>
      </c>
      <c r="K75" s="2448" t="s">
        <v>21</v>
      </c>
      <c r="L75" s="2448" t="s">
        <v>21</v>
      </c>
      <c r="M75" s="2448" t="s">
        <v>21</v>
      </c>
      <c r="N75" s="2448" t="s">
        <v>21</v>
      </c>
      <c r="O75" s="2448" t="s">
        <v>21</v>
      </c>
      <c r="P75" s="2448" t="s">
        <v>21</v>
      </c>
      <c r="Q75" s="217" t="s">
        <v>21</v>
      </c>
      <c r="R75" s="505" t="s">
        <v>1207</v>
      </c>
    </row>
    <row r="76" spans="1:18" ht="18" customHeight="1">
      <c r="A76" s="880" t="s">
        <v>88</v>
      </c>
      <c r="B76" s="917" t="s">
        <v>912</v>
      </c>
      <c r="C76" s="82" t="s">
        <v>21</v>
      </c>
      <c r="D76" s="2448" t="s">
        <v>21</v>
      </c>
      <c r="E76" s="2448" t="s">
        <v>21</v>
      </c>
      <c r="F76" s="2448" t="s">
        <v>21</v>
      </c>
      <c r="G76" s="2448" t="s">
        <v>21</v>
      </c>
      <c r="H76" s="2448" t="s">
        <v>21</v>
      </c>
      <c r="I76" s="2448" t="s">
        <v>21</v>
      </c>
      <c r="J76" s="2448" t="s">
        <v>21</v>
      </c>
      <c r="K76" s="2448" t="s">
        <v>21</v>
      </c>
      <c r="L76" s="2448" t="s">
        <v>21</v>
      </c>
      <c r="M76" s="2448" t="s">
        <v>21</v>
      </c>
      <c r="N76" s="2448" t="s">
        <v>21</v>
      </c>
      <c r="O76" s="2448" t="s">
        <v>21</v>
      </c>
      <c r="P76" s="2448" t="s">
        <v>21</v>
      </c>
      <c r="Q76" s="217" t="s">
        <v>21</v>
      </c>
      <c r="R76" s="882" t="s">
        <v>1787</v>
      </c>
    </row>
    <row r="77" spans="1:18" ht="18" customHeight="1">
      <c r="A77" s="880" t="s">
        <v>788</v>
      </c>
      <c r="B77" s="917" t="s">
        <v>912</v>
      </c>
      <c r="C77" s="82" t="s">
        <v>21</v>
      </c>
      <c r="D77" s="2448" t="s">
        <v>21</v>
      </c>
      <c r="E77" s="2448" t="s">
        <v>21</v>
      </c>
      <c r="F77" s="2448" t="s">
        <v>21</v>
      </c>
      <c r="G77" s="2448" t="s">
        <v>21</v>
      </c>
      <c r="H77" s="2448" t="s">
        <v>21</v>
      </c>
      <c r="I77" s="2448" t="s">
        <v>21</v>
      </c>
      <c r="J77" s="2448" t="s">
        <v>21</v>
      </c>
      <c r="K77" s="2448" t="s">
        <v>21</v>
      </c>
      <c r="L77" s="2448" t="s">
        <v>21</v>
      </c>
      <c r="M77" s="2448" t="s">
        <v>21</v>
      </c>
      <c r="N77" s="2448" t="s">
        <v>21</v>
      </c>
      <c r="O77" s="2448" t="s">
        <v>21</v>
      </c>
      <c r="P77" s="2448" t="s">
        <v>21</v>
      </c>
      <c r="Q77" s="217" t="s">
        <v>21</v>
      </c>
      <c r="R77" s="890" t="s">
        <v>1208</v>
      </c>
    </row>
    <row r="78" spans="1:18" ht="18" customHeight="1">
      <c r="A78" s="930" t="s">
        <v>5</v>
      </c>
      <c r="B78" s="917" t="s">
        <v>1214</v>
      </c>
      <c r="C78" s="75">
        <v>5109719</v>
      </c>
      <c r="D78" s="2447">
        <v>4229171</v>
      </c>
      <c r="E78" s="2447">
        <v>1540795</v>
      </c>
      <c r="F78" s="2447">
        <v>949693</v>
      </c>
      <c r="G78" s="2447">
        <v>591102</v>
      </c>
      <c r="H78" s="2447">
        <v>132110</v>
      </c>
      <c r="I78" s="2447">
        <v>90636</v>
      </c>
      <c r="J78" s="2447">
        <v>41474</v>
      </c>
      <c r="K78" s="2447">
        <v>1644692</v>
      </c>
      <c r="L78" s="2447">
        <v>1620775</v>
      </c>
      <c r="M78" s="2447">
        <v>23917</v>
      </c>
      <c r="N78" s="2447">
        <v>688247</v>
      </c>
      <c r="O78" s="2447">
        <v>144789</v>
      </c>
      <c r="P78" s="2447">
        <v>78538</v>
      </c>
      <c r="Q78" s="214">
        <v>880548</v>
      </c>
      <c r="R78" s="497" t="s">
        <v>1209</v>
      </c>
    </row>
    <row r="79" spans="1:18" ht="18" customHeight="1">
      <c r="A79" s="919" t="s">
        <v>7</v>
      </c>
      <c r="B79" s="925" t="s">
        <v>322</v>
      </c>
      <c r="C79" s="893">
        <v>437878</v>
      </c>
      <c r="D79" s="894">
        <v>202728</v>
      </c>
      <c r="E79" s="894">
        <v>82728</v>
      </c>
      <c r="F79" s="894">
        <v>28893</v>
      </c>
      <c r="G79" s="894">
        <v>53836</v>
      </c>
      <c r="H79" s="894">
        <v>4742</v>
      </c>
      <c r="I79" s="894">
        <v>3354</v>
      </c>
      <c r="J79" s="894">
        <v>1388</v>
      </c>
      <c r="K79" s="894" t="s">
        <v>21</v>
      </c>
      <c r="L79" s="894" t="s">
        <v>21</v>
      </c>
      <c r="M79" s="894" t="s">
        <v>21</v>
      </c>
      <c r="N79" s="894">
        <v>6166</v>
      </c>
      <c r="O79" s="894" t="s">
        <v>21</v>
      </c>
      <c r="P79" s="894">
        <v>109092</v>
      </c>
      <c r="Q79" s="895">
        <v>235150</v>
      </c>
      <c r="R79" s="1761" t="s">
        <v>1210</v>
      </c>
    </row>
    <row r="80" spans="1:18" ht="18" customHeight="1">
      <c r="A80" s="519"/>
      <c r="B80" s="519" t="s">
        <v>1182</v>
      </c>
      <c r="R80" s="679"/>
    </row>
    <row r="81" spans="2:2">
      <c r="B81" s="647" t="s">
        <v>1182</v>
      </c>
    </row>
  </sheetData>
  <mergeCells count="7">
    <mergeCell ref="A9:A10"/>
    <mergeCell ref="R9:R10"/>
    <mergeCell ref="A2:B2"/>
    <mergeCell ref="C2:E2"/>
    <mergeCell ref="O2:P2"/>
    <mergeCell ref="Q2:R2"/>
    <mergeCell ref="D7:E7"/>
  </mergeCells>
  <phoneticPr fontId="99"/>
  <printOptions horizontalCentered="1"/>
  <pageMargins left="0.59055118110236227" right="0.59055118110236227" top="0.39370078740157483" bottom="0.39370078740157483" header="0" footer="0"/>
  <pageSetup paperSize="9" scale="59" firstPageNumber="174" orientation="portrait" useFirstPageNumber="1" r:id="rId1"/>
  <headerFooter alignWithMargins="0">
    <oddFooter>&amp;C&amp;"ＭＳ Ｐ明朝,標準"&amp;18－&amp;P－</oddFooter>
  </headerFooter>
  <colBreaks count="1" manualBreakCount="1">
    <brk id="9" max="7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IT90"/>
  <sheetViews>
    <sheetView zoomScaleNormal="100" zoomScaleSheetLayoutView="75" workbookViewId="0">
      <selection activeCell="F21" sqref="F21"/>
    </sheetView>
  </sheetViews>
  <sheetFormatPr defaultColWidth="9" defaultRowHeight="13.5"/>
  <cols>
    <col min="1" max="1" width="6.5" style="1394" customWidth="1"/>
    <col min="2" max="2" width="5.875" style="1394" customWidth="1"/>
    <col min="3" max="3" width="10.75" style="1394" customWidth="1"/>
    <col min="4" max="4" width="16" style="147" customWidth="1"/>
    <col min="5" max="6" width="16.125" style="147" customWidth="1"/>
    <col min="7" max="7" width="15.25" style="147" customWidth="1"/>
    <col min="8" max="8" width="12.625" style="147" customWidth="1"/>
    <col min="9" max="9" width="12.125" style="147" customWidth="1"/>
    <col min="10" max="10" width="14.125" style="147" customWidth="1"/>
    <col min="11" max="11" width="13.75" style="147" customWidth="1"/>
    <col min="12" max="12" width="13.125" style="147" customWidth="1"/>
    <col min="13" max="13" width="13.625" style="147" customWidth="1"/>
    <col min="14" max="14" width="14" style="147" customWidth="1"/>
    <col min="15" max="18" width="13.625" style="147" customWidth="1"/>
    <col min="19" max="19" width="15.375" style="147" customWidth="1"/>
    <col min="20" max="22" width="13.625" style="147" customWidth="1"/>
    <col min="23" max="23" width="7.625" style="147" customWidth="1"/>
    <col min="24" max="24" width="7.625" style="16" customWidth="1"/>
    <col min="25" max="25" width="6.5" style="147" customWidth="1"/>
    <col min="26" max="26" width="5.75" style="147" customWidth="1"/>
    <col min="27" max="27" width="11.25" style="147" customWidth="1"/>
    <col min="28" max="28" width="14.875" style="147" customWidth="1"/>
    <col min="29" max="30" width="14.125" style="147" customWidth="1"/>
    <col min="31" max="31" width="11.625" style="147" customWidth="1"/>
    <col min="32" max="32" width="12.25" style="147" customWidth="1"/>
    <col min="33" max="33" width="14" style="147" customWidth="1"/>
    <col min="34" max="34" width="11.875" style="147" customWidth="1"/>
    <col min="35" max="35" width="11.625" style="147" customWidth="1"/>
    <col min="36" max="36" width="12.125" style="147" customWidth="1"/>
    <col min="37" max="37" width="12.25" style="147" customWidth="1"/>
    <col min="38" max="38" width="12.375" style="147" customWidth="1"/>
    <col min="39" max="39" width="12.5" style="147" customWidth="1"/>
    <col min="40" max="40" width="12.75" style="147" customWidth="1"/>
    <col min="41" max="41" width="11.875" style="147" customWidth="1"/>
    <col min="42" max="44" width="11.125" style="147" customWidth="1"/>
    <col min="45" max="46" width="14.375" style="147" customWidth="1"/>
    <col min="47" max="47" width="14" style="147" customWidth="1"/>
    <col min="48" max="48" width="12.375" style="147" customWidth="1"/>
    <col min="49" max="49" width="7.625" style="1394" customWidth="1"/>
    <col min="50" max="50" width="7.75" style="13" customWidth="1"/>
    <col min="51" max="16384" width="9" style="115"/>
  </cols>
  <sheetData>
    <row r="1" spans="1:51" s="4" customFormat="1" ht="15" customHeight="1">
      <c r="A1" s="1" t="s">
        <v>0</v>
      </c>
      <c r="B1" s="1"/>
      <c r="C1" s="1"/>
      <c r="D1" s="2"/>
      <c r="E1" s="2"/>
      <c r="F1" s="2"/>
      <c r="G1" s="2"/>
      <c r="H1" s="2"/>
      <c r="I1" s="2"/>
      <c r="J1" s="2"/>
      <c r="K1" s="2"/>
      <c r="L1" s="2"/>
      <c r="M1" s="2"/>
      <c r="N1" s="2"/>
      <c r="O1" s="2"/>
      <c r="P1" s="2"/>
      <c r="Q1" s="2"/>
      <c r="R1" s="2"/>
      <c r="S1" s="2"/>
      <c r="T1" s="3"/>
      <c r="U1" s="2"/>
      <c r="W1" s="5"/>
      <c r="X1" s="6" t="s">
        <v>0</v>
      </c>
      <c r="Y1" s="1" t="s">
        <v>0</v>
      </c>
      <c r="Z1" s="3"/>
      <c r="AA1" s="3"/>
      <c r="AB1" s="2"/>
      <c r="AC1" s="2"/>
      <c r="AD1" s="2"/>
      <c r="AE1" s="2"/>
      <c r="AF1" s="2"/>
      <c r="AG1" s="2"/>
      <c r="AH1" s="2"/>
      <c r="AI1" s="2"/>
      <c r="AJ1" s="2"/>
      <c r="AK1" s="2"/>
      <c r="AL1" s="2"/>
      <c r="AM1" s="2"/>
      <c r="AN1" s="2"/>
      <c r="AO1" s="2"/>
      <c r="AP1" s="2"/>
      <c r="AQ1" s="2"/>
      <c r="AR1" s="2"/>
      <c r="AS1" s="2"/>
      <c r="AT1" s="2"/>
      <c r="AU1" s="7"/>
      <c r="AW1" s="5"/>
      <c r="AX1" s="6" t="s">
        <v>0</v>
      </c>
    </row>
    <row r="2" spans="1:51" s="4" customFormat="1" ht="15" customHeight="1">
      <c r="A2" s="8" t="s">
        <v>745</v>
      </c>
      <c r="B2" s="9"/>
      <c r="C2" s="9"/>
      <c r="D2" s="2"/>
      <c r="E2" s="2"/>
      <c r="F2" s="2"/>
      <c r="G2" s="2"/>
      <c r="H2" s="2"/>
      <c r="I2" s="2"/>
      <c r="J2" s="2"/>
      <c r="K2" s="2"/>
      <c r="L2" s="2"/>
      <c r="M2" s="2"/>
      <c r="N2" s="2"/>
      <c r="O2" s="2"/>
      <c r="P2" s="2"/>
      <c r="Q2" s="2"/>
      <c r="R2" s="2"/>
      <c r="S2" s="2"/>
      <c r="T2" s="10"/>
      <c r="U2" s="2"/>
      <c r="W2" s="5"/>
      <c r="X2" s="11" t="s">
        <v>745</v>
      </c>
      <c r="Y2" s="8" t="s">
        <v>745</v>
      </c>
      <c r="Z2" s="10"/>
      <c r="AA2" s="10"/>
      <c r="AB2" s="2"/>
      <c r="AC2" s="2"/>
      <c r="AD2" s="2"/>
      <c r="AE2" s="2"/>
      <c r="AF2" s="2"/>
      <c r="AG2" s="2"/>
      <c r="AH2" s="2"/>
      <c r="AI2" s="2"/>
      <c r="AJ2" s="2"/>
      <c r="AK2" s="2"/>
      <c r="AL2" s="2"/>
      <c r="AM2" s="2"/>
      <c r="AN2" s="2"/>
      <c r="AO2" s="2"/>
      <c r="AP2" s="2"/>
      <c r="AQ2" s="2"/>
      <c r="AR2" s="2"/>
      <c r="AS2" s="2"/>
      <c r="AT2" s="2"/>
      <c r="AU2" s="12"/>
      <c r="AW2" s="5"/>
      <c r="AX2" s="11" t="s">
        <v>745</v>
      </c>
      <c r="AY2" s="8"/>
    </row>
    <row r="3" spans="1:51" s="4" customFormat="1" ht="16.5" customHeight="1">
      <c r="A3" s="13"/>
      <c r="B3" s="13"/>
      <c r="C3" s="13"/>
      <c r="D3" s="2"/>
      <c r="E3" s="90"/>
      <c r="F3" s="2"/>
      <c r="G3" s="2"/>
      <c r="H3" s="2"/>
      <c r="I3" s="2"/>
      <c r="J3" s="2"/>
      <c r="K3" s="2"/>
      <c r="L3" s="2"/>
      <c r="M3" s="2"/>
      <c r="N3" s="2"/>
      <c r="O3" s="2"/>
      <c r="P3" s="2"/>
      <c r="Q3" s="2"/>
      <c r="R3" s="2"/>
      <c r="S3" s="2"/>
      <c r="T3" s="2"/>
      <c r="U3" s="2"/>
      <c r="V3" s="2"/>
      <c r="W3" s="5"/>
      <c r="X3" s="14"/>
      <c r="Y3" s="2"/>
      <c r="Z3" s="2"/>
      <c r="AA3" s="2"/>
      <c r="AB3" s="2"/>
      <c r="AC3" s="2"/>
      <c r="AD3" s="2"/>
      <c r="AE3" s="2"/>
      <c r="AF3" s="2"/>
      <c r="AG3" s="2"/>
      <c r="AH3" s="2"/>
      <c r="AI3" s="2"/>
      <c r="AJ3" s="2"/>
      <c r="AK3" s="2"/>
      <c r="AL3" s="2"/>
      <c r="AM3" s="2"/>
      <c r="AN3" s="2"/>
      <c r="AO3" s="2"/>
      <c r="AP3" s="2"/>
      <c r="AQ3" s="2"/>
      <c r="AR3" s="2"/>
      <c r="AS3" s="2"/>
      <c r="AT3" s="2"/>
      <c r="AU3" s="2"/>
      <c r="AV3" s="2"/>
      <c r="AW3" s="15"/>
      <c r="AX3" s="15"/>
    </row>
    <row r="4" spans="1:51" s="4" customFormat="1" ht="16.5" customHeight="1">
      <c r="A4" s="13"/>
      <c r="B4" s="13"/>
      <c r="C4" s="13"/>
      <c r="D4" s="16"/>
      <c r="E4" s="16"/>
      <c r="F4" s="16"/>
      <c r="G4" s="16"/>
      <c r="H4" s="16"/>
      <c r="I4" s="16"/>
      <c r="J4" s="16"/>
      <c r="K4" s="16"/>
      <c r="L4" s="16"/>
      <c r="M4" s="16"/>
      <c r="N4" s="16"/>
      <c r="O4" s="16"/>
      <c r="P4" s="16"/>
      <c r="Q4" s="16"/>
      <c r="R4" s="16"/>
      <c r="S4" s="16"/>
      <c r="T4" s="16"/>
      <c r="U4" s="16"/>
      <c r="V4" s="16"/>
      <c r="W4" s="17"/>
      <c r="X4" s="17"/>
      <c r="Y4" s="2"/>
      <c r="Z4" s="2"/>
      <c r="AA4" s="2"/>
      <c r="AB4" s="2"/>
      <c r="AC4" s="2"/>
      <c r="AD4" s="2"/>
      <c r="AE4" s="2"/>
      <c r="AF4" s="2"/>
      <c r="AG4" s="2"/>
      <c r="AH4" s="2"/>
      <c r="AI4" s="2"/>
      <c r="AJ4" s="2"/>
      <c r="AK4" s="2"/>
      <c r="AL4" s="2"/>
      <c r="AM4" s="2"/>
      <c r="AN4" s="2"/>
      <c r="AO4" s="2"/>
      <c r="AP4" s="2"/>
      <c r="AQ4" s="2"/>
      <c r="AR4" s="2"/>
      <c r="AS4" s="2"/>
      <c r="AT4" s="2"/>
      <c r="AU4" s="2"/>
      <c r="AV4" s="2"/>
      <c r="AW4" s="15"/>
      <c r="AX4" s="15"/>
    </row>
    <row r="5" spans="1:51" s="4" customFormat="1" ht="28.5">
      <c r="A5" s="18" t="s">
        <v>573</v>
      </c>
      <c r="B5" s="19"/>
      <c r="C5" s="19"/>
      <c r="D5" s="16"/>
      <c r="E5" s="16"/>
      <c r="F5" s="16"/>
      <c r="G5" s="20" t="s">
        <v>1503</v>
      </c>
      <c r="H5" s="21"/>
      <c r="I5" s="22"/>
      <c r="J5" s="16"/>
      <c r="K5" s="16"/>
      <c r="L5" s="16"/>
      <c r="M5" s="23"/>
      <c r="N5" s="16"/>
      <c r="O5" s="16"/>
      <c r="P5" s="16"/>
      <c r="Q5" s="16"/>
      <c r="R5" s="16"/>
      <c r="S5" s="16"/>
      <c r="T5" s="16"/>
      <c r="U5" s="16"/>
      <c r="V5" s="16"/>
      <c r="W5" s="17"/>
      <c r="X5" s="17"/>
      <c r="Y5" s="2"/>
      <c r="Z5" s="2"/>
      <c r="AA5" s="2"/>
      <c r="AB5" s="2"/>
      <c r="AC5" s="2"/>
      <c r="AD5" s="2"/>
      <c r="AE5" s="2"/>
      <c r="AF5" s="2"/>
      <c r="AG5" s="2"/>
      <c r="AH5" s="2"/>
      <c r="AI5" s="2"/>
      <c r="AJ5" s="2"/>
      <c r="AK5" s="2"/>
      <c r="AL5" s="2"/>
      <c r="AM5" s="2"/>
      <c r="AN5" s="2"/>
      <c r="AO5" s="2"/>
      <c r="AP5" s="2"/>
      <c r="AQ5" s="2"/>
      <c r="AR5" s="2"/>
      <c r="AS5" s="2"/>
      <c r="AT5" s="2"/>
      <c r="AU5" s="2"/>
      <c r="AV5" s="2"/>
      <c r="AW5" s="15"/>
      <c r="AX5" s="15"/>
    </row>
    <row r="6" spans="1:51" s="4" customFormat="1" ht="17.25" customHeight="1">
      <c r="A6" s="19"/>
      <c r="B6" s="19"/>
      <c r="C6" s="19"/>
      <c r="D6" s="16"/>
      <c r="E6" s="16"/>
      <c r="F6" s="16"/>
      <c r="G6" s="24"/>
      <c r="H6" s="23"/>
      <c r="I6" s="25"/>
      <c r="J6" s="16"/>
      <c r="K6" s="16"/>
      <c r="L6" s="16"/>
      <c r="M6" s="23"/>
      <c r="N6" s="16"/>
      <c r="O6" s="16"/>
      <c r="P6" s="16"/>
      <c r="Q6" s="16"/>
      <c r="R6" s="16"/>
      <c r="S6" s="16"/>
      <c r="T6" s="16"/>
      <c r="U6" s="16"/>
      <c r="V6" s="16"/>
      <c r="W6" s="17"/>
      <c r="X6" s="17"/>
      <c r="Y6" s="2"/>
      <c r="Z6" s="2"/>
      <c r="AA6" s="2"/>
      <c r="AB6" s="2"/>
      <c r="AC6" s="2"/>
      <c r="AD6" s="2"/>
      <c r="AE6" s="2"/>
      <c r="AF6" s="2"/>
      <c r="AG6" s="2"/>
      <c r="AH6" s="2"/>
      <c r="AI6" s="2"/>
      <c r="AJ6" s="2"/>
      <c r="AK6" s="2"/>
      <c r="AL6" s="2"/>
      <c r="AM6" s="2"/>
      <c r="AN6" s="2"/>
      <c r="AO6" s="2"/>
      <c r="AP6" s="2"/>
      <c r="AQ6" s="2"/>
      <c r="AR6" s="2"/>
      <c r="AS6" s="2"/>
      <c r="AT6" s="2"/>
      <c r="AU6" s="2"/>
      <c r="AV6" s="2"/>
      <c r="AW6" s="15"/>
      <c r="AX6" s="15"/>
    </row>
    <row r="7" spans="1:51" s="4" customFormat="1" ht="28.5" customHeight="1">
      <c r="A7" s="26" t="s">
        <v>1</v>
      </c>
      <c r="B7" s="26"/>
      <c r="C7" s="26"/>
      <c r="D7" s="16"/>
      <c r="E7" s="16"/>
      <c r="F7" s="27" t="s">
        <v>1176</v>
      </c>
      <c r="G7" s="16"/>
      <c r="H7" s="23"/>
      <c r="I7" s="23"/>
      <c r="J7" s="23"/>
      <c r="K7" s="23"/>
      <c r="L7" s="23"/>
      <c r="M7" s="23"/>
      <c r="N7" s="23"/>
      <c r="O7" s="23"/>
      <c r="P7" s="23"/>
      <c r="Q7" s="23"/>
      <c r="R7" s="23"/>
      <c r="S7" s="23"/>
      <c r="T7" s="23"/>
      <c r="U7" s="23"/>
      <c r="V7" s="23"/>
      <c r="W7" s="5"/>
      <c r="X7" s="5"/>
      <c r="Y7" s="2"/>
      <c r="Z7" s="2"/>
      <c r="AA7" s="2"/>
      <c r="AB7" s="2"/>
      <c r="AC7" s="2"/>
      <c r="AD7" s="2"/>
      <c r="AE7" s="2"/>
      <c r="AF7" s="2"/>
      <c r="AG7" s="2"/>
      <c r="AH7" s="2"/>
      <c r="AI7" s="2"/>
      <c r="AJ7" s="2"/>
      <c r="AK7" s="2"/>
      <c r="AL7" s="2"/>
      <c r="AM7" s="2"/>
      <c r="AN7" s="2"/>
      <c r="AO7" s="2"/>
      <c r="AP7" s="2"/>
      <c r="AQ7" s="2"/>
      <c r="AR7" s="2"/>
      <c r="AS7" s="2"/>
      <c r="AT7" s="2"/>
      <c r="AU7" s="2"/>
      <c r="AV7" s="2"/>
      <c r="AW7" s="15"/>
      <c r="AX7" s="15"/>
    </row>
    <row r="8" spans="1:51" s="4" customFormat="1" ht="18.600000000000001" customHeight="1">
      <c r="A8" s="2491" t="s">
        <v>737</v>
      </c>
      <c r="B8" s="2491"/>
      <c r="C8" s="2492"/>
      <c r="D8" s="2082" t="s">
        <v>139</v>
      </c>
      <c r="E8" s="29"/>
      <c r="F8" s="2083" t="s">
        <v>574</v>
      </c>
      <c r="G8" s="31" t="s">
        <v>1195</v>
      </c>
      <c r="H8" s="31"/>
      <c r="I8" s="31"/>
      <c r="J8" s="31"/>
      <c r="K8" s="31"/>
      <c r="L8" s="31"/>
      <c r="M8" s="31"/>
      <c r="N8" s="31"/>
      <c r="O8" s="31"/>
      <c r="P8" s="31"/>
      <c r="Q8" s="31"/>
      <c r="R8" s="31"/>
      <c r="S8" s="31"/>
      <c r="T8" s="31"/>
      <c r="U8" s="31"/>
      <c r="V8" s="31"/>
      <c r="W8" s="2497" t="s">
        <v>1504</v>
      </c>
      <c r="X8" s="2498"/>
      <c r="Y8" s="2503" t="s">
        <v>737</v>
      </c>
      <c r="Z8" s="2503"/>
      <c r="AA8" s="2504"/>
      <c r="AB8" s="32"/>
      <c r="AC8" s="33"/>
      <c r="AD8" s="33"/>
      <c r="AE8" s="33"/>
      <c r="AF8" s="33"/>
      <c r="AG8" s="33"/>
      <c r="AH8" s="33"/>
      <c r="AI8" s="33"/>
      <c r="AJ8" s="33"/>
      <c r="AK8" s="33"/>
      <c r="AL8" s="33"/>
      <c r="AM8" s="33"/>
      <c r="AN8" s="33"/>
      <c r="AO8" s="33"/>
      <c r="AP8" s="33"/>
      <c r="AQ8" s="33"/>
      <c r="AR8" s="33"/>
      <c r="AS8" s="34"/>
      <c r="AT8" s="33"/>
      <c r="AU8" s="34"/>
      <c r="AV8" s="33"/>
      <c r="AW8" s="2497" t="s">
        <v>1504</v>
      </c>
      <c r="AX8" s="2498"/>
      <c r="AY8" s="35"/>
    </row>
    <row r="9" spans="1:51" s="4" customFormat="1" ht="18.600000000000001" customHeight="1">
      <c r="A9" s="2493"/>
      <c r="B9" s="2493"/>
      <c r="C9" s="2494"/>
      <c r="D9" s="36" t="s">
        <v>728</v>
      </c>
      <c r="E9" s="2084" t="s">
        <v>746</v>
      </c>
      <c r="F9" s="37" t="s">
        <v>747</v>
      </c>
      <c r="G9" s="2085" t="s">
        <v>748</v>
      </c>
      <c r="H9" s="38"/>
      <c r="I9" s="38" t="s">
        <v>1196</v>
      </c>
      <c r="J9" s="31"/>
      <c r="K9" s="31"/>
      <c r="L9" s="31"/>
      <c r="M9" s="31"/>
      <c r="N9" s="31"/>
      <c r="O9" s="31"/>
      <c r="P9" s="31"/>
      <c r="Q9" s="31"/>
      <c r="R9" s="31"/>
      <c r="S9" s="31"/>
      <c r="T9" s="31"/>
      <c r="U9" s="31"/>
      <c r="V9" s="31"/>
      <c r="W9" s="2499"/>
      <c r="X9" s="2500"/>
      <c r="Y9" s="2505"/>
      <c r="Z9" s="2505"/>
      <c r="AA9" s="2506"/>
      <c r="AB9" s="2086" t="s">
        <v>2</v>
      </c>
      <c r="AC9" s="32"/>
      <c r="AD9" s="716" t="s">
        <v>1197</v>
      </c>
      <c r="AE9" s="32"/>
      <c r="AF9" s="32"/>
      <c r="AG9" s="32"/>
      <c r="AH9" s="32"/>
      <c r="AI9" s="32"/>
      <c r="AJ9" s="32"/>
      <c r="AK9" s="32"/>
      <c r="AL9" s="32"/>
      <c r="AM9" s="32"/>
      <c r="AN9" s="32"/>
      <c r="AO9" s="32"/>
      <c r="AP9" s="32"/>
      <c r="AQ9" s="32"/>
      <c r="AR9" s="32"/>
      <c r="AS9" s="39"/>
      <c r="AT9" s="34"/>
      <c r="AU9" s="39"/>
      <c r="AV9" s="34"/>
      <c r="AW9" s="2499"/>
      <c r="AX9" s="2500"/>
      <c r="AY9" s="35"/>
    </row>
    <row r="10" spans="1:51" s="4" customFormat="1" ht="18.75" customHeight="1">
      <c r="A10" s="2493"/>
      <c r="B10" s="2493"/>
      <c r="C10" s="2494"/>
      <c r="D10" s="36"/>
      <c r="E10" s="40" t="s">
        <v>1198</v>
      </c>
      <c r="F10" s="37"/>
      <c r="G10" s="37"/>
      <c r="H10" s="34" t="s">
        <v>749</v>
      </c>
      <c r="I10" s="42"/>
      <c r="J10" s="31"/>
      <c r="K10" s="42"/>
      <c r="L10" s="42"/>
      <c r="M10" s="42"/>
      <c r="N10" s="31"/>
      <c r="O10" s="42"/>
      <c r="P10" s="42"/>
      <c r="Q10" s="31"/>
      <c r="R10" s="42"/>
      <c r="S10" s="28"/>
      <c r="T10" s="41"/>
      <c r="U10" s="30"/>
      <c r="V10" s="43"/>
      <c r="W10" s="2499"/>
      <c r="X10" s="2500"/>
      <c r="Y10" s="2505"/>
      <c r="Z10" s="2505"/>
      <c r="AA10" s="2506"/>
      <c r="AB10" s="44" t="s">
        <v>726</v>
      </c>
      <c r="AC10" s="45" t="s">
        <v>3</v>
      </c>
      <c r="AD10" s="46" t="s">
        <v>4</v>
      </c>
      <c r="AE10" s="23"/>
      <c r="AF10" s="47"/>
      <c r="AG10" s="23"/>
      <c r="AH10" s="45"/>
      <c r="AI10" s="23"/>
      <c r="AJ10" s="45"/>
      <c r="AK10" s="48"/>
      <c r="AL10" s="47"/>
      <c r="AM10" s="23"/>
      <c r="AN10" s="34"/>
      <c r="AO10" s="45"/>
      <c r="AP10" s="45"/>
      <c r="AQ10" s="49"/>
      <c r="AR10" s="2087"/>
      <c r="AS10" s="1707" t="s">
        <v>5</v>
      </c>
      <c r="AT10" s="1707" t="s">
        <v>6</v>
      </c>
      <c r="AU10" s="1707" t="s">
        <v>7</v>
      </c>
      <c r="AV10" s="1707" t="s">
        <v>8</v>
      </c>
      <c r="AW10" s="2499"/>
      <c r="AX10" s="2500"/>
      <c r="AY10" s="35"/>
    </row>
    <row r="11" spans="1:51" s="4" customFormat="1" ht="15.95" customHeight="1">
      <c r="A11" s="2493"/>
      <c r="B11" s="2493"/>
      <c r="C11" s="2494"/>
      <c r="D11" s="2088" t="s">
        <v>9</v>
      </c>
      <c r="E11" s="1707" t="s">
        <v>9</v>
      </c>
      <c r="F11" s="1707" t="s">
        <v>9</v>
      </c>
      <c r="G11" s="1707" t="s">
        <v>9</v>
      </c>
      <c r="H11" s="1707" t="s">
        <v>316</v>
      </c>
      <c r="I11" s="2089" t="s">
        <v>739</v>
      </c>
      <c r="J11" s="2088" t="s">
        <v>742</v>
      </c>
      <c r="K11" s="2089" t="s">
        <v>317</v>
      </c>
      <c r="L11" s="2089" t="s">
        <v>295</v>
      </c>
      <c r="M11" s="2089" t="s">
        <v>296</v>
      </c>
      <c r="N11" s="2088" t="s">
        <v>297</v>
      </c>
      <c r="O11" s="2089" t="s">
        <v>348</v>
      </c>
      <c r="P11" s="2089" t="s">
        <v>371</v>
      </c>
      <c r="Q11" s="2088" t="s">
        <v>300</v>
      </c>
      <c r="R11" s="2089" t="s">
        <v>301</v>
      </c>
      <c r="S11" s="2089" t="s">
        <v>1505</v>
      </c>
      <c r="T11" s="2090" t="s">
        <v>1199</v>
      </c>
      <c r="U11" s="1707" t="s">
        <v>1200</v>
      </c>
      <c r="V11" s="2089" t="s">
        <v>351</v>
      </c>
      <c r="W11" s="2499"/>
      <c r="X11" s="2500"/>
      <c r="Y11" s="2505"/>
      <c r="Z11" s="2505"/>
      <c r="AA11" s="2506"/>
      <c r="AB11" s="2088" t="s">
        <v>9</v>
      </c>
      <c r="AC11" s="2089" t="s">
        <v>10</v>
      </c>
      <c r="AD11" s="2089" t="s">
        <v>11</v>
      </c>
      <c r="AE11" s="2088" t="s">
        <v>1413</v>
      </c>
      <c r="AF11" s="2089" t="s">
        <v>1506</v>
      </c>
      <c r="AG11" s="2088" t="s">
        <v>12</v>
      </c>
      <c r="AH11" s="2089" t="s">
        <v>13</v>
      </c>
      <c r="AI11" s="2088" t="s">
        <v>14</v>
      </c>
      <c r="AJ11" s="2089" t="s">
        <v>15</v>
      </c>
      <c r="AK11" s="2091" t="s">
        <v>1507</v>
      </c>
      <c r="AL11" s="2089" t="s">
        <v>1508</v>
      </c>
      <c r="AM11" s="2088" t="s">
        <v>16</v>
      </c>
      <c r="AN11" s="1707" t="s">
        <v>17</v>
      </c>
      <c r="AO11" s="2089" t="s">
        <v>18</v>
      </c>
      <c r="AP11" s="2089" t="s">
        <v>19</v>
      </c>
      <c r="AQ11" s="1095" t="s">
        <v>1509</v>
      </c>
      <c r="AR11" s="2089" t="s">
        <v>1510</v>
      </c>
      <c r="AS11" s="2092"/>
      <c r="AT11" s="2092"/>
      <c r="AU11" s="2092"/>
      <c r="AV11" s="2093"/>
      <c r="AW11" s="2499"/>
      <c r="AX11" s="2500"/>
      <c r="AY11" s="35"/>
    </row>
    <row r="12" spans="1:51" s="4" customFormat="1" ht="15.95" customHeight="1">
      <c r="A12" s="2493"/>
      <c r="B12" s="2493"/>
      <c r="C12" s="2494"/>
      <c r="D12" s="36"/>
      <c r="E12" s="37"/>
      <c r="F12" s="37"/>
      <c r="G12" s="51"/>
      <c r="H12" s="37"/>
      <c r="I12" s="51"/>
      <c r="J12" s="36"/>
      <c r="K12" s="51"/>
      <c r="L12" s="51"/>
      <c r="M12" s="51"/>
      <c r="N12" s="36"/>
      <c r="O12" s="51"/>
      <c r="P12" s="51"/>
      <c r="Q12" s="36"/>
      <c r="R12" s="51"/>
      <c r="S12" s="2089" t="s">
        <v>1511</v>
      </c>
      <c r="T12" s="37"/>
      <c r="U12" s="37"/>
      <c r="V12" s="2089" t="s">
        <v>356</v>
      </c>
      <c r="W12" s="2499"/>
      <c r="X12" s="2500"/>
      <c r="Y12" s="2505"/>
      <c r="Z12" s="2505"/>
      <c r="AA12" s="2506"/>
      <c r="AB12" s="44"/>
      <c r="AC12" s="52"/>
      <c r="AD12" s="52"/>
      <c r="AE12" s="44"/>
      <c r="AF12" s="2089" t="s">
        <v>1512</v>
      </c>
      <c r="AG12" s="44"/>
      <c r="AH12" s="52"/>
      <c r="AI12" s="44"/>
      <c r="AJ12" s="52"/>
      <c r="AK12" s="2091" t="s">
        <v>1513</v>
      </c>
      <c r="AL12" s="2089" t="s">
        <v>1514</v>
      </c>
      <c r="AM12" s="44"/>
      <c r="AN12" s="50"/>
      <c r="AO12" s="52"/>
      <c r="AP12" s="52"/>
      <c r="AQ12" s="1095" t="s">
        <v>1515</v>
      </c>
      <c r="AR12" s="52"/>
      <c r="AS12" s="39"/>
      <c r="AT12" s="39"/>
      <c r="AU12" s="39"/>
      <c r="AV12" s="54"/>
      <c r="AW12" s="2499"/>
      <c r="AX12" s="2500"/>
      <c r="AY12" s="35"/>
    </row>
    <row r="13" spans="1:51" s="14" customFormat="1" ht="15.95" customHeight="1">
      <c r="A13" s="2493"/>
      <c r="B13" s="2493"/>
      <c r="C13" s="2494"/>
      <c r="D13" s="1392" t="s">
        <v>1516</v>
      </c>
      <c r="E13" s="1392" t="s">
        <v>1516</v>
      </c>
      <c r="F13" s="1392" t="s">
        <v>1516</v>
      </c>
      <c r="G13" s="1392" t="s">
        <v>1516</v>
      </c>
      <c r="H13" s="2509" t="s">
        <v>1517</v>
      </c>
      <c r="I13" s="51" t="s">
        <v>720</v>
      </c>
      <c r="J13" s="36" t="s">
        <v>1414</v>
      </c>
      <c r="K13" s="1769" t="s">
        <v>1518</v>
      </c>
      <c r="L13" s="51" t="s">
        <v>719</v>
      </c>
      <c r="M13" s="51" t="s">
        <v>1177</v>
      </c>
      <c r="N13" s="36" t="s">
        <v>1519</v>
      </c>
      <c r="O13" s="51" t="s">
        <v>1519</v>
      </c>
      <c r="P13" s="51" t="s">
        <v>1519</v>
      </c>
      <c r="Q13" s="36" t="s">
        <v>1520</v>
      </c>
      <c r="R13" s="51" t="s">
        <v>1521</v>
      </c>
      <c r="S13" s="36" t="s">
        <v>1520</v>
      </c>
      <c r="T13" s="2509" t="s">
        <v>1522</v>
      </c>
      <c r="U13" s="37" t="s">
        <v>1201</v>
      </c>
      <c r="V13" s="55" t="s">
        <v>1202</v>
      </c>
      <c r="W13" s="2499"/>
      <c r="X13" s="2500"/>
      <c r="Y13" s="2505"/>
      <c r="Z13" s="2505"/>
      <c r="AA13" s="2506"/>
      <c r="AB13" s="1392" t="s">
        <v>1516</v>
      </c>
      <c r="AC13" s="51" t="s">
        <v>1203</v>
      </c>
      <c r="AD13" s="51" t="s">
        <v>1204</v>
      </c>
      <c r="AE13" s="36" t="s">
        <v>1205</v>
      </c>
      <c r="AF13" s="56" t="s">
        <v>1415</v>
      </c>
      <c r="AG13" s="57" t="s">
        <v>1523</v>
      </c>
      <c r="AH13" s="51" t="s">
        <v>1416</v>
      </c>
      <c r="AI13" s="57" t="s">
        <v>1524</v>
      </c>
      <c r="AJ13" s="2510" t="s">
        <v>1525</v>
      </c>
      <c r="AK13" s="51" t="s">
        <v>1521</v>
      </c>
      <c r="AL13" s="51" t="s">
        <v>1206</v>
      </c>
      <c r="AM13" s="2510" t="s">
        <v>1526</v>
      </c>
      <c r="AN13" s="37" t="s">
        <v>1332</v>
      </c>
      <c r="AO13" s="2511" t="s">
        <v>1527</v>
      </c>
      <c r="AP13" s="51" t="s">
        <v>1207</v>
      </c>
      <c r="AQ13" s="2510" t="s">
        <v>1178</v>
      </c>
      <c r="AR13" s="2512" t="s">
        <v>1208</v>
      </c>
      <c r="AS13" s="37" t="s">
        <v>1209</v>
      </c>
      <c r="AT13" s="2511" t="s">
        <v>1528</v>
      </c>
      <c r="AU13" s="37" t="s">
        <v>1210</v>
      </c>
      <c r="AV13" s="2511" t="s">
        <v>1529</v>
      </c>
      <c r="AW13" s="2499"/>
      <c r="AX13" s="2500"/>
    </row>
    <row r="14" spans="1:51" s="14" customFormat="1" ht="15.95" customHeight="1">
      <c r="A14" s="2493"/>
      <c r="B14" s="2493"/>
      <c r="C14" s="2494"/>
      <c r="D14" s="51" t="s">
        <v>1530</v>
      </c>
      <c r="E14" s="51" t="s">
        <v>1530</v>
      </c>
      <c r="F14" s="51" t="s">
        <v>1530</v>
      </c>
      <c r="G14" s="51" t="s">
        <v>1530</v>
      </c>
      <c r="H14" s="2509"/>
      <c r="I14" s="51"/>
      <c r="J14" s="36"/>
      <c r="K14" s="1769" t="s">
        <v>1531</v>
      </c>
      <c r="L14" s="51"/>
      <c r="M14" s="51"/>
      <c r="N14" s="36" t="s">
        <v>1532</v>
      </c>
      <c r="O14" s="56" t="s">
        <v>1533</v>
      </c>
      <c r="P14" s="56" t="s">
        <v>1417</v>
      </c>
      <c r="Q14" s="36" t="s">
        <v>1534</v>
      </c>
      <c r="R14" s="51" t="s">
        <v>1333</v>
      </c>
      <c r="S14" s="36" t="s">
        <v>1418</v>
      </c>
      <c r="T14" s="2509"/>
      <c r="U14" s="37"/>
      <c r="V14" s="51" t="s">
        <v>1211</v>
      </c>
      <c r="W14" s="2499"/>
      <c r="X14" s="2500"/>
      <c r="Y14" s="2505"/>
      <c r="Z14" s="2505"/>
      <c r="AA14" s="2506"/>
      <c r="AB14" s="51" t="s">
        <v>1530</v>
      </c>
      <c r="AC14" s="51"/>
      <c r="AD14" s="51"/>
      <c r="AE14" s="36"/>
      <c r="AF14" s="56" t="s">
        <v>1535</v>
      </c>
      <c r="AG14" s="57" t="s">
        <v>1419</v>
      </c>
      <c r="AH14" s="56" t="s">
        <v>1419</v>
      </c>
      <c r="AI14" s="57" t="s">
        <v>1419</v>
      </c>
      <c r="AJ14" s="2510"/>
      <c r="AK14" s="51" t="s">
        <v>1334</v>
      </c>
      <c r="AL14" s="51"/>
      <c r="AM14" s="2510"/>
      <c r="AN14" s="37"/>
      <c r="AO14" s="2511"/>
      <c r="AP14" s="51"/>
      <c r="AQ14" s="2510"/>
      <c r="AR14" s="2512"/>
      <c r="AS14" s="58"/>
      <c r="AT14" s="2511"/>
      <c r="AU14" s="58"/>
      <c r="AV14" s="2511"/>
      <c r="AW14" s="2499"/>
      <c r="AX14" s="2500"/>
    </row>
    <row r="15" spans="1:51" s="14" customFormat="1" ht="21.75" customHeight="1">
      <c r="A15" s="2495"/>
      <c r="B15" s="2495"/>
      <c r="C15" s="2496"/>
      <c r="D15" s="59" t="s">
        <v>750</v>
      </c>
      <c r="E15" s="60" t="s">
        <v>750</v>
      </c>
      <c r="F15" s="60" t="s">
        <v>750</v>
      </c>
      <c r="G15" s="60" t="s">
        <v>750</v>
      </c>
      <c r="H15" s="60" t="s">
        <v>750</v>
      </c>
      <c r="I15" s="60" t="s">
        <v>750</v>
      </c>
      <c r="J15" s="60" t="s">
        <v>750</v>
      </c>
      <c r="K15" s="60" t="s">
        <v>750</v>
      </c>
      <c r="L15" s="60" t="s">
        <v>750</v>
      </c>
      <c r="M15" s="60" t="s">
        <v>750</v>
      </c>
      <c r="N15" s="61" t="s">
        <v>750</v>
      </c>
      <c r="O15" s="60" t="s">
        <v>750</v>
      </c>
      <c r="P15" s="60" t="s">
        <v>750</v>
      </c>
      <c r="Q15" s="59" t="s">
        <v>750</v>
      </c>
      <c r="R15" s="60" t="s">
        <v>1212</v>
      </c>
      <c r="S15" s="62" t="s">
        <v>1536</v>
      </c>
      <c r="T15" s="61" t="s">
        <v>1212</v>
      </c>
      <c r="U15" s="61" t="s">
        <v>1212</v>
      </c>
      <c r="V15" s="60" t="s">
        <v>750</v>
      </c>
      <c r="W15" s="2501"/>
      <c r="X15" s="2502"/>
      <c r="Y15" s="2507"/>
      <c r="Z15" s="2507"/>
      <c r="AA15" s="2508"/>
      <c r="AB15" s="1926" t="s">
        <v>750</v>
      </c>
      <c r="AC15" s="1925" t="s">
        <v>1212</v>
      </c>
      <c r="AD15" s="1925" t="s">
        <v>1212</v>
      </c>
      <c r="AE15" s="1925" t="s">
        <v>1212</v>
      </c>
      <c r="AF15" s="1927" t="s">
        <v>1536</v>
      </c>
      <c r="AG15" s="1927" t="s">
        <v>1536</v>
      </c>
      <c r="AH15" s="1927" t="s">
        <v>1536</v>
      </c>
      <c r="AI15" s="1927" t="s">
        <v>1536</v>
      </c>
      <c r="AJ15" s="1927" t="s">
        <v>1536</v>
      </c>
      <c r="AK15" s="1925" t="s">
        <v>1212</v>
      </c>
      <c r="AL15" s="1927" t="s">
        <v>1536</v>
      </c>
      <c r="AM15" s="1928" t="s">
        <v>751</v>
      </c>
      <c r="AN15" s="1927" t="s">
        <v>1537</v>
      </c>
      <c r="AO15" s="1928" t="s">
        <v>751</v>
      </c>
      <c r="AP15" s="1925" t="s">
        <v>1213</v>
      </c>
      <c r="AQ15" s="1925" t="s">
        <v>1213</v>
      </c>
      <c r="AR15" s="1925" t="s">
        <v>1213</v>
      </c>
      <c r="AS15" s="1925" t="s">
        <v>1214</v>
      </c>
      <c r="AT15" s="1925" t="s">
        <v>1214</v>
      </c>
      <c r="AU15" s="1925" t="s">
        <v>20</v>
      </c>
      <c r="AV15" s="1925" t="s">
        <v>1213</v>
      </c>
      <c r="AW15" s="2501"/>
      <c r="AX15" s="2502"/>
    </row>
    <row r="16" spans="1:51" s="4" customFormat="1" ht="21.75" customHeight="1">
      <c r="A16" s="63">
        <v>42005</v>
      </c>
      <c r="B16" s="64">
        <v>42005</v>
      </c>
      <c r="C16" s="65">
        <v>42005</v>
      </c>
      <c r="D16" s="66">
        <v>170702063</v>
      </c>
      <c r="E16" s="1252">
        <v>163297196</v>
      </c>
      <c r="F16" s="2446">
        <v>157681776</v>
      </c>
      <c r="G16" s="2446">
        <v>85922086</v>
      </c>
      <c r="H16" s="2446">
        <v>309882</v>
      </c>
      <c r="I16" s="2446">
        <v>54385</v>
      </c>
      <c r="J16" s="2446">
        <v>33721006</v>
      </c>
      <c r="K16" s="2446">
        <v>18321040</v>
      </c>
      <c r="L16" s="2446">
        <v>1087634</v>
      </c>
      <c r="M16" s="2446">
        <v>332956</v>
      </c>
      <c r="N16" s="2446">
        <v>5079477</v>
      </c>
      <c r="O16" s="2446">
        <v>695734</v>
      </c>
      <c r="P16" s="2446">
        <v>4383743</v>
      </c>
      <c r="Q16" s="2446">
        <v>1598428</v>
      </c>
      <c r="R16" s="2446">
        <v>5801311</v>
      </c>
      <c r="S16" s="2446">
        <v>15864129</v>
      </c>
      <c r="T16" s="2446">
        <v>4590338</v>
      </c>
      <c r="U16" s="2446">
        <v>1213643</v>
      </c>
      <c r="V16" s="2446">
        <v>297828</v>
      </c>
      <c r="W16" s="67">
        <v>42005</v>
      </c>
      <c r="X16" s="68">
        <v>42005</v>
      </c>
      <c r="Y16" s="63">
        <v>42005</v>
      </c>
      <c r="Z16" s="64">
        <v>42005</v>
      </c>
      <c r="AA16" s="65">
        <v>42005</v>
      </c>
      <c r="AB16" s="66">
        <v>118988026</v>
      </c>
      <c r="AC16" s="2446">
        <v>86537463</v>
      </c>
      <c r="AD16" s="2446">
        <v>33161474</v>
      </c>
      <c r="AE16" s="2446">
        <v>503641</v>
      </c>
      <c r="AF16" s="2446">
        <v>10969405</v>
      </c>
      <c r="AG16" s="2446">
        <v>90236171</v>
      </c>
      <c r="AH16" s="2446">
        <v>5450635</v>
      </c>
      <c r="AI16" s="2446">
        <v>99243</v>
      </c>
      <c r="AJ16" s="2446">
        <v>699959</v>
      </c>
      <c r="AK16" s="2446">
        <v>1567367</v>
      </c>
      <c r="AL16" s="2446">
        <v>5499117</v>
      </c>
      <c r="AM16" s="2446">
        <v>12246214</v>
      </c>
      <c r="AN16" s="2446">
        <v>10577057</v>
      </c>
      <c r="AO16" s="2446">
        <v>2416237</v>
      </c>
      <c r="AP16" s="2446">
        <v>437085</v>
      </c>
      <c r="AQ16" s="2446">
        <v>579575</v>
      </c>
      <c r="AR16" s="2446">
        <v>563066</v>
      </c>
      <c r="AS16" s="2446">
        <v>184986540</v>
      </c>
      <c r="AT16" s="2446">
        <v>107160167</v>
      </c>
      <c r="AU16" s="2446">
        <v>518016696</v>
      </c>
      <c r="AV16" s="2446">
        <v>40691394</v>
      </c>
      <c r="AW16" s="67">
        <v>42005</v>
      </c>
      <c r="AX16" s="68">
        <v>42005</v>
      </c>
      <c r="AY16" s="1056"/>
    </row>
    <row r="17" spans="1:51" s="4" customFormat="1" ht="19.5" customHeight="1">
      <c r="A17" s="73"/>
      <c r="B17" s="64">
        <v>42370</v>
      </c>
      <c r="C17" s="74"/>
      <c r="D17" s="75">
        <v>167090646</v>
      </c>
      <c r="E17" s="1252">
        <v>159368201</v>
      </c>
      <c r="F17" s="2447">
        <v>154253674</v>
      </c>
      <c r="G17" s="2447">
        <v>81999318</v>
      </c>
      <c r="H17" s="2447">
        <v>138291</v>
      </c>
      <c r="I17" s="2447">
        <v>57776</v>
      </c>
      <c r="J17" s="2447">
        <v>30141295</v>
      </c>
      <c r="K17" s="2447">
        <v>19397167</v>
      </c>
      <c r="L17" s="2447">
        <v>1215848</v>
      </c>
      <c r="M17" s="2447">
        <v>318276</v>
      </c>
      <c r="N17" s="2447">
        <v>5251797</v>
      </c>
      <c r="O17" s="2447">
        <v>653006</v>
      </c>
      <c r="P17" s="2447">
        <v>4598791</v>
      </c>
      <c r="Q17" s="2447">
        <v>1585077</v>
      </c>
      <c r="R17" s="2447">
        <v>5472905</v>
      </c>
      <c r="S17" s="2447">
        <v>14837643</v>
      </c>
      <c r="T17" s="2447">
        <v>4269742</v>
      </c>
      <c r="U17" s="2447">
        <v>1133866</v>
      </c>
      <c r="V17" s="2447">
        <v>331150</v>
      </c>
      <c r="W17" s="67">
        <v>42370</v>
      </c>
      <c r="X17" s="68">
        <v>42370</v>
      </c>
      <c r="Y17" s="73"/>
      <c r="Z17" s="64">
        <v>42370</v>
      </c>
      <c r="AA17" s="74"/>
      <c r="AB17" s="75">
        <v>120089295</v>
      </c>
      <c r="AC17" s="2447">
        <v>87527358</v>
      </c>
      <c r="AD17" s="2447">
        <v>33019752</v>
      </c>
      <c r="AE17" s="2447">
        <v>511908</v>
      </c>
      <c r="AF17" s="2447">
        <v>11397724</v>
      </c>
      <c r="AG17" s="2447">
        <v>89331517</v>
      </c>
      <c r="AH17" s="2447">
        <v>5481496</v>
      </c>
      <c r="AI17" s="2447">
        <v>102989</v>
      </c>
      <c r="AJ17" s="2447">
        <v>673462</v>
      </c>
      <c r="AK17" s="2447">
        <v>1589217</v>
      </c>
      <c r="AL17" s="2447">
        <v>5662032</v>
      </c>
      <c r="AM17" s="2447">
        <v>12179410</v>
      </c>
      <c r="AN17" s="2447">
        <v>10935014</v>
      </c>
      <c r="AO17" s="2447">
        <v>2483043</v>
      </c>
      <c r="AP17" s="2447">
        <v>436937</v>
      </c>
      <c r="AQ17" s="2447">
        <v>606488</v>
      </c>
      <c r="AR17" s="2447">
        <v>582959</v>
      </c>
      <c r="AS17" s="2447">
        <v>185330676</v>
      </c>
      <c r="AT17" s="2447">
        <v>105452343</v>
      </c>
      <c r="AU17" s="2447">
        <v>518548663</v>
      </c>
      <c r="AV17" s="2447">
        <v>40510732</v>
      </c>
      <c r="AW17" s="67">
        <v>42370</v>
      </c>
      <c r="AX17" s="68">
        <v>42370</v>
      </c>
      <c r="AY17" s="1056"/>
    </row>
    <row r="18" spans="1:51" s="4" customFormat="1" ht="19.5" customHeight="1">
      <c r="A18" s="73"/>
      <c r="B18" s="64">
        <v>42736</v>
      </c>
      <c r="C18" s="74"/>
      <c r="D18" s="75">
        <v>168954249</v>
      </c>
      <c r="E18" s="1252">
        <v>160857155</v>
      </c>
      <c r="F18" s="2447">
        <v>155876157</v>
      </c>
      <c r="G18" s="2447">
        <v>84003116</v>
      </c>
      <c r="H18" s="2447">
        <v>305111</v>
      </c>
      <c r="I18" s="2447">
        <v>60368</v>
      </c>
      <c r="J18" s="2447">
        <v>31500945</v>
      </c>
      <c r="K18" s="2447">
        <v>19689000</v>
      </c>
      <c r="L18" s="2447">
        <v>1137856</v>
      </c>
      <c r="M18" s="2447">
        <v>250559</v>
      </c>
      <c r="N18" s="2447">
        <v>5115625</v>
      </c>
      <c r="O18" s="2447">
        <v>625757</v>
      </c>
      <c r="P18" s="2447">
        <v>4489868</v>
      </c>
      <c r="Q18" s="2447">
        <v>1614684</v>
      </c>
      <c r="R18" s="2447">
        <v>5851233</v>
      </c>
      <c r="S18" s="2447">
        <v>15046994</v>
      </c>
      <c r="T18" s="2447">
        <v>4205504</v>
      </c>
      <c r="U18" s="2447">
        <v>1108030</v>
      </c>
      <c r="V18" s="2447">
        <v>326045</v>
      </c>
      <c r="W18" s="67">
        <v>42736</v>
      </c>
      <c r="X18" s="68">
        <v>42736</v>
      </c>
      <c r="Y18" s="73"/>
      <c r="Z18" s="64">
        <v>42736</v>
      </c>
      <c r="AA18" s="74"/>
      <c r="AB18" s="75">
        <v>118915174</v>
      </c>
      <c r="AC18" s="2447">
        <v>87021860</v>
      </c>
      <c r="AD18" s="2447">
        <v>31744040</v>
      </c>
      <c r="AE18" s="2447">
        <v>523298</v>
      </c>
      <c r="AF18" s="2447">
        <v>11294663</v>
      </c>
      <c r="AG18" s="2447">
        <v>88583982</v>
      </c>
      <c r="AH18" s="2447">
        <v>5388329</v>
      </c>
      <c r="AI18" s="2447">
        <v>89946</v>
      </c>
      <c r="AJ18" s="2447">
        <v>700588</v>
      </c>
      <c r="AK18" s="2447">
        <v>1575900</v>
      </c>
      <c r="AL18" s="2447">
        <v>5850588</v>
      </c>
      <c r="AM18" s="2447">
        <v>12230254</v>
      </c>
      <c r="AN18" s="2447">
        <v>10889674</v>
      </c>
      <c r="AO18" s="2447">
        <v>2457720</v>
      </c>
      <c r="AP18" s="2447">
        <v>481309</v>
      </c>
      <c r="AQ18" s="2447">
        <v>632647</v>
      </c>
      <c r="AR18" s="2447">
        <v>606055</v>
      </c>
      <c r="AS18" s="2447">
        <v>186834533</v>
      </c>
      <c r="AT18" s="2447">
        <v>107835238</v>
      </c>
      <c r="AU18" s="2447">
        <v>519213083</v>
      </c>
      <c r="AV18" s="2447">
        <v>40965719</v>
      </c>
      <c r="AW18" s="67">
        <v>42736</v>
      </c>
      <c r="AX18" s="68">
        <v>42736</v>
      </c>
      <c r="AY18" s="1056"/>
    </row>
    <row r="19" spans="1:51" s="4" customFormat="1" ht="19.5" customHeight="1">
      <c r="A19" s="73"/>
      <c r="B19" s="64">
        <v>43101</v>
      </c>
      <c r="C19" s="74"/>
      <c r="D19" s="75">
        <v>164697938</v>
      </c>
      <c r="E19" s="1252">
        <v>156348784</v>
      </c>
      <c r="F19" s="2447">
        <v>151472826</v>
      </c>
      <c r="G19" s="2447">
        <v>79338989</v>
      </c>
      <c r="H19" s="2447">
        <v>251906</v>
      </c>
      <c r="I19" s="2447">
        <v>58557</v>
      </c>
      <c r="J19" s="2447">
        <v>28844338</v>
      </c>
      <c r="K19" s="2447">
        <v>19809452</v>
      </c>
      <c r="L19" s="2447">
        <v>1048664</v>
      </c>
      <c r="M19" s="2447">
        <v>228869</v>
      </c>
      <c r="N19" s="2447">
        <v>4830821</v>
      </c>
      <c r="O19" s="2447">
        <v>606179</v>
      </c>
      <c r="P19" s="2447">
        <v>4224642</v>
      </c>
      <c r="Q19" s="2447">
        <v>1612078</v>
      </c>
      <c r="R19" s="2447">
        <v>5673044</v>
      </c>
      <c r="S19" s="2447">
        <v>13838528</v>
      </c>
      <c r="T19" s="2447">
        <v>4112334</v>
      </c>
      <c r="U19" s="2447">
        <v>825675</v>
      </c>
      <c r="V19" s="2447">
        <v>330986</v>
      </c>
      <c r="W19" s="67">
        <v>43101</v>
      </c>
      <c r="X19" s="68">
        <v>43101</v>
      </c>
      <c r="Y19" s="73"/>
      <c r="Z19" s="64">
        <v>43101</v>
      </c>
      <c r="AA19" s="74"/>
      <c r="AB19" s="75">
        <v>118696733</v>
      </c>
      <c r="AC19" s="2447">
        <v>86865328</v>
      </c>
      <c r="AD19" s="2447">
        <v>31523943</v>
      </c>
      <c r="AE19" s="2447">
        <v>541230</v>
      </c>
      <c r="AF19" s="2447">
        <v>11310144</v>
      </c>
      <c r="AG19" s="2447">
        <v>85483076</v>
      </c>
      <c r="AH19" s="2447">
        <v>5307080</v>
      </c>
      <c r="AI19" s="2447">
        <v>88404</v>
      </c>
      <c r="AJ19" s="2447">
        <v>727546</v>
      </c>
      <c r="AK19" s="2447">
        <v>1581310</v>
      </c>
      <c r="AL19" s="2447">
        <v>5968932</v>
      </c>
      <c r="AM19" s="2447">
        <v>12349556</v>
      </c>
      <c r="AN19" s="2447">
        <v>11042190</v>
      </c>
      <c r="AO19" s="2447">
        <v>2622203</v>
      </c>
      <c r="AP19" s="2447">
        <v>476387</v>
      </c>
      <c r="AQ19" s="2447">
        <v>680187</v>
      </c>
      <c r="AR19" s="2447">
        <v>628867</v>
      </c>
      <c r="AS19" s="2447">
        <v>186357933</v>
      </c>
      <c r="AT19" s="2447">
        <v>109597196</v>
      </c>
      <c r="AU19" s="2447">
        <v>514961893</v>
      </c>
      <c r="AV19" s="2447">
        <v>40754603</v>
      </c>
      <c r="AW19" s="67">
        <v>43101</v>
      </c>
      <c r="AX19" s="68">
        <v>43101</v>
      </c>
      <c r="AY19" s="1056"/>
    </row>
    <row r="20" spans="1:51" s="4" customFormat="1" ht="19.5" customHeight="1">
      <c r="A20" s="73" t="s">
        <v>2158</v>
      </c>
      <c r="B20" s="2477">
        <v>1</v>
      </c>
      <c r="C20" s="74" t="s">
        <v>2159</v>
      </c>
      <c r="D20" s="75">
        <v>161996521</v>
      </c>
      <c r="E20" s="1252">
        <v>153789762</v>
      </c>
      <c r="F20" s="2447">
        <v>149145413</v>
      </c>
      <c r="G20" s="2447">
        <v>79380328</v>
      </c>
      <c r="H20" s="2447">
        <v>66775</v>
      </c>
      <c r="I20" s="2447">
        <v>57645</v>
      </c>
      <c r="J20" s="2447">
        <v>30922179</v>
      </c>
      <c r="K20" s="2447">
        <v>17872583</v>
      </c>
      <c r="L20" s="2447">
        <v>1135512</v>
      </c>
      <c r="M20" s="2447">
        <v>247432</v>
      </c>
      <c r="N20" s="2447">
        <v>4747960</v>
      </c>
      <c r="O20" s="2447">
        <v>539529</v>
      </c>
      <c r="P20" s="2447">
        <v>4208431</v>
      </c>
      <c r="Q20" s="2447">
        <v>1604396</v>
      </c>
      <c r="R20" s="2447">
        <v>5797152</v>
      </c>
      <c r="S20" s="2447">
        <v>13629997</v>
      </c>
      <c r="T20" s="2447">
        <v>4204176</v>
      </c>
      <c r="U20" s="2447">
        <v>967703</v>
      </c>
      <c r="V20" s="2447">
        <v>345916</v>
      </c>
      <c r="W20" s="67">
        <v>43466</v>
      </c>
      <c r="X20" s="68">
        <v>43466</v>
      </c>
      <c r="Y20" s="73" t="s">
        <v>2158</v>
      </c>
      <c r="Z20" s="2477">
        <v>1</v>
      </c>
      <c r="AA20" s="74" t="s">
        <v>2159</v>
      </c>
      <c r="AB20" s="75">
        <v>115901287</v>
      </c>
      <c r="AC20" s="2447">
        <v>84567901</v>
      </c>
      <c r="AD20" s="2447">
        <v>30966060</v>
      </c>
      <c r="AE20" s="2447">
        <v>502577</v>
      </c>
      <c r="AF20" s="2447">
        <v>11290978</v>
      </c>
      <c r="AG20" s="2447">
        <v>84358365</v>
      </c>
      <c r="AH20" s="2447">
        <v>5086317</v>
      </c>
      <c r="AI20" s="2447">
        <v>83982</v>
      </c>
      <c r="AJ20" s="2447">
        <v>657190</v>
      </c>
      <c r="AK20" s="2447">
        <v>1507755</v>
      </c>
      <c r="AL20" s="2447">
        <v>5826721</v>
      </c>
      <c r="AM20" s="2447">
        <v>12023263</v>
      </c>
      <c r="AN20" s="2447">
        <v>10428373</v>
      </c>
      <c r="AO20" s="2447">
        <v>2445432</v>
      </c>
      <c r="AP20" s="2447">
        <v>476059</v>
      </c>
      <c r="AQ20" s="2447">
        <v>696653</v>
      </c>
      <c r="AR20" s="2447">
        <v>606988</v>
      </c>
      <c r="AS20" s="2447">
        <v>182996287</v>
      </c>
      <c r="AT20" s="2447">
        <v>106719199</v>
      </c>
      <c r="AU20" s="2447">
        <v>510697210</v>
      </c>
      <c r="AV20" s="2447">
        <v>39200829</v>
      </c>
      <c r="AW20" s="67">
        <v>43466</v>
      </c>
      <c r="AX20" s="68">
        <v>43466</v>
      </c>
      <c r="AY20" s="1056"/>
    </row>
    <row r="21" spans="1:51" s="4" customFormat="1" ht="11.25" customHeight="1">
      <c r="A21" s="73"/>
      <c r="B21" s="76"/>
      <c r="C21" s="74"/>
      <c r="D21" s="75"/>
      <c r="E21" s="1253"/>
      <c r="F21" s="2447"/>
      <c r="G21" s="2447"/>
      <c r="H21" s="2447"/>
      <c r="I21" s="2447"/>
      <c r="J21" s="2447"/>
      <c r="K21" s="2447"/>
      <c r="L21" s="2447"/>
      <c r="M21" s="2447"/>
      <c r="N21" s="2447"/>
      <c r="O21" s="2447"/>
      <c r="P21" s="2447"/>
      <c r="Q21" s="2447"/>
      <c r="R21" s="2447"/>
      <c r="S21" s="2447"/>
      <c r="T21" s="2447"/>
      <c r="U21" s="2447"/>
      <c r="V21" s="2447"/>
      <c r="W21" s="77"/>
      <c r="X21" s="78"/>
      <c r="Y21" s="73"/>
      <c r="Z21" s="76"/>
      <c r="AA21" s="74"/>
      <c r="AB21" s="75"/>
      <c r="AC21" s="2447"/>
      <c r="AD21" s="2447"/>
      <c r="AE21" s="2447"/>
      <c r="AF21" s="2447"/>
      <c r="AG21" s="2447"/>
      <c r="AH21" s="2447"/>
      <c r="AI21" s="2447"/>
      <c r="AJ21" s="2447"/>
      <c r="AK21" s="2447"/>
      <c r="AL21" s="2447"/>
      <c r="AM21" s="2447"/>
      <c r="AN21" s="2447"/>
      <c r="AO21" s="2447"/>
      <c r="AP21" s="2447"/>
      <c r="AQ21" s="2447"/>
      <c r="AR21" s="2447"/>
      <c r="AS21" s="2447"/>
      <c r="AT21" s="2447"/>
      <c r="AU21" s="2447"/>
      <c r="AV21" s="2447"/>
      <c r="AW21" s="77"/>
      <c r="AX21" s="78"/>
      <c r="AY21" s="1056"/>
    </row>
    <row r="22" spans="1:51" s="4" customFormat="1" ht="19.5" customHeight="1">
      <c r="A22" s="79">
        <v>42826</v>
      </c>
      <c r="B22" s="80">
        <v>42826</v>
      </c>
      <c r="C22" s="81">
        <v>42826</v>
      </c>
      <c r="D22" s="82">
        <v>168276919</v>
      </c>
      <c r="E22" s="1253">
        <v>160045912</v>
      </c>
      <c r="F22" s="2448">
        <v>155152838</v>
      </c>
      <c r="G22" s="2448">
        <v>83059210</v>
      </c>
      <c r="H22" s="2448">
        <v>353919</v>
      </c>
      <c r="I22" s="2448">
        <v>60642</v>
      </c>
      <c r="J22" s="2448">
        <v>30883128</v>
      </c>
      <c r="K22" s="2448">
        <v>19599922</v>
      </c>
      <c r="L22" s="2448">
        <v>1161646</v>
      </c>
      <c r="M22" s="2448">
        <v>254562</v>
      </c>
      <c r="N22" s="2448">
        <v>5152315</v>
      </c>
      <c r="O22" s="2448">
        <v>623420</v>
      </c>
      <c r="P22" s="2448">
        <v>4528895</v>
      </c>
      <c r="Q22" s="2448">
        <v>1591664</v>
      </c>
      <c r="R22" s="2448">
        <v>5906990</v>
      </c>
      <c r="S22" s="2448">
        <v>14748519</v>
      </c>
      <c r="T22" s="2448">
        <v>4117357</v>
      </c>
      <c r="U22" s="2448">
        <v>1040192</v>
      </c>
      <c r="V22" s="2448">
        <v>325984</v>
      </c>
      <c r="W22" s="83">
        <v>42826</v>
      </c>
      <c r="X22" s="70">
        <v>42826</v>
      </c>
      <c r="Y22" s="79">
        <v>42826</v>
      </c>
      <c r="Z22" s="80">
        <v>42826</v>
      </c>
      <c r="AA22" s="81">
        <v>42826</v>
      </c>
      <c r="AB22" s="82">
        <v>118899177</v>
      </c>
      <c r="AC22" s="2448">
        <v>87031612</v>
      </c>
      <c r="AD22" s="2448">
        <v>31714612</v>
      </c>
      <c r="AE22" s="2448">
        <v>526579</v>
      </c>
      <c r="AF22" s="2448">
        <v>11303448</v>
      </c>
      <c r="AG22" s="2448">
        <v>87929501</v>
      </c>
      <c r="AH22" s="2448">
        <v>5309648</v>
      </c>
      <c r="AI22" s="2448">
        <v>89170</v>
      </c>
      <c r="AJ22" s="2448">
        <v>716742</v>
      </c>
      <c r="AK22" s="2448">
        <v>1571677</v>
      </c>
      <c r="AL22" s="2448">
        <v>5873921</v>
      </c>
      <c r="AM22" s="2448">
        <v>12274071</v>
      </c>
      <c r="AN22" s="2448">
        <v>10938912</v>
      </c>
      <c r="AO22" s="2448">
        <v>2494136</v>
      </c>
      <c r="AP22" s="2448">
        <v>478242</v>
      </c>
      <c r="AQ22" s="2448">
        <v>643176</v>
      </c>
      <c r="AR22" s="2448">
        <v>610620</v>
      </c>
      <c r="AS22" s="2448">
        <v>186816111</v>
      </c>
      <c r="AT22" s="2448">
        <v>108354641</v>
      </c>
      <c r="AU22" s="2448">
        <v>519943120</v>
      </c>
      <c r="AV22" s="2448">
        <v>40953909</v>
      </c>
      <c r="AW22" s="83">
        <v>42826</v>
      </c>
      <c r="AX22" s="70">
        <v>42826</v>
      </c>
      <c r="AY22" s="86"/>
    </row>
    <row r="23" spans="1:51" s="4" customFormat="1" ht="19.5" customHeight="1">
      <c r="A23" s="85"/>
      <c r="B23" s="80">
        <v>43191</v>
      </c>
      <c r="C23" s="86"/>
      <c r="D23" s="82">
        <v>163768381</v>
      </c>
      <c r="E23" s="1253">
        <v>155410997</v>
      </c>
      <c r="F23" s="2448">
        <v>150607622</v>
      </c>
      <c r="G23" s="2448">
        <v>79164505</v>
      </c>
      <c r="H23" s="2448">
        <v>122299</v>
      </c>
      <c r="I23" s="2448">
        <v>58037</v>
      </c>
      <c r="J23" s="2448">
        <v>28977442</v>
      </c>
      <c r="K23" s="2448">
        <v>19665450</v>
      </c>
      <c r="L23" s="2448">
        <v>1054799</v>
      </c>
      <c r="M23" s="2448">
        <v>232988</v>
      </c>
      <c r="N23" s="2448">
        <v>4754534</v>
      </c>
      <c r="O23" s="2448">
        <v>598930</v>
      </c>
      <c r="P23" s="2448">
        <v>4155604</v>
      </c>
      <c r="Q23" s="2448">
        <v>1623710</v>
      </c>
      <c r="R23" s="2448">
        <v>5648649</v>
      </c>
      <c r="S23" s="2448">
        <v>13769495</v>
      </c>
      <c r="T23" s="2448">
        <v>4184979</v>
      </c>
      <c r="U23" s="2448">
        <v>893615</v>
      </c>
      <c r="V23" s="2448">
        <v>333967</v>
      </c>
      <c r="W23" s="83">
        <v>43191</v>
      </c>
      <c r="X23" s="70">
        <v>43191</v>
      </c>
      <c r="Y23" s="85"/>
      <c r="Z23" s="80">
        <v>43191</v>
      </c>
      <c r="AA23" s="86"/>
      <c r="AB23" s="82">
        <v>117933182</v>
      </c>
      <c r="AC23" s="2448">
        <v>85985005</v>
      </c>
      <c r="AD23" s="2448">
        <v>31415448</v>
      </c>
      <c r="AE23" s="2448">
        <v>540024</v>
      </c>
      <c r="AF23" s="2448">
        <v>11311976</v>
      </c>
      <c r="AG23" s="2448">
        <v>85174719</v>
      </c>
      <c r="AH23" s="2448">
        <v>5244792</v>
      </c>
      <c r="AI23" s="2448">
        <v>88020</v>
      </c>
      <c r="AJ23" s="2448">
        <v>720370</v>
      </c>
      <c r="AK23" s="2448">
        <v>1563124</v>
      </c>
      <c r="AL23" s="2448">
        <v>5984665</v>
      </c>
      <c r="AM23" s="2448">
        <v>12348529</v>
      </c>
      <c r="AN23" s="2448">
        <v>10836468</v>
      </c>
      <c r="AO23" s="2448">
        <v>2605484</v>
      </c>
      <c r="AP23" s="2448">
        <v>492164</v>
      </c>
      <c r="AQ23" s="2448">
        <v>681684</v>
      </c>
      <c r="AR23" s="2448">
        <v>638746</v>
      </c>
      <c r="AS23" s="2448">
        <v>186003463</v>
      </c>
      <c r="AT23" s="2448">
        <v>109226719</v>
      </c>
      <c r="AU23" s="2448">
        <v>514487750</v>
      </c>
      <c r="AV23" s="2448">
        <v>40337402</v>
      </c>
      <c r="AW23" s="83">
        <v>43191</v>
      </c>
      <c r="AX23" s="70">
        <v>43191</v>
      </c>
      <c r="AY23" s="86"/>
    </row>
    <row r="24" spans="1:51" s="4" customFormat="1" ht="11.25" customHeight="1">
      <c r="A24" s="85"/>
      <c r="B24" s="87"/>
      <c r="C24" s="86"/>
      <c r="D24" s="82"/>
      <c r="E24" s="1253"/>
      <c r="F24" s="2448"/>
      <c r="G24" s="2448"/>
      <c r="H24" s="2448"/>
      <c r="I24" s="2448"/>
      <c r="J24" s="2448"/>
      <c r="K24" s="2448"/>
      <c r="L24" s="2448"/>
      <c r="M24" s="2448"/>
      <c r="N24" s="2448"/>
      <c r="O24" s="2448"/>
      <c r="P24" s="2448"/>
      <c r="Q24" s="2448"/>
      <c r="R24" s="2448"/>
      <c r="S24" s="2448"/>
      <c r="T24" s="2448"/>
      <c r="U24" s="2448"/>
      <c r="V24" s="2448"/>
      <c r="W24" s="77"/>
      <c r="X24" s="78"/>
      <c r="Y24" s="85"/>
      <c r="Z24" s="87"/>
      <c r="AA24" s="86"/>
      <c r="AB24" s="82"/>
      <c r="AC24" s="2448"/>
      <c r="AD24" s="2448"/>
      <c r="AE24" s="2448"/>
      <c r="AF24" s="2448"/>
      <c r="AG24" s="2448"/>
      <c r="AH24" s="2448"/>
      <c r="AI24" s="2448"/>
      <c r="AJ24" s="2448"/>
      <c r="AK24" s="2448"/>
      <c r="AL24" s="2448"/>
      <c r="AM24" s="2448"/>
      <c r="AN24" s="2448"/>
      <c r="AO24" s="2448"/>
      <c r="AP24" s="2448"/>
      <c r="AQ24" s="2448"/>
      <c r="AR24" s="2448"/>
      <c r="AS24" s="2448"/>
      <c r="AT24" s="2448"/>
      <c r="AU24" s="2448"/>
      <c r="AV24" s="2448"/>
      <c r="AW24" s="77"/>
      <c r="AX24" s="78"/>
      <c r="AY24" s="86"/>
    </row>
    <row r="25" spans="1:51" s="4" customFormat="1" ht="19.5" customHeight="1">
      <c r="A25" s="88">
        <v>31</v>
      </c>
      <c r="B25" s="89" t="s">
        <v>23</v>
      </c>
      <c r="C25" s="1393" t="s">
        <v>163</v>
      </c>
      <c r="D25" s="82">
        <v>41519775</v>
      </c>
      <c r="E25" s="1253">
        <v>39222519</v>
      </c>
      <c r="F25" s="2448">
        <v>38297883</v>
      </c>
      <c r="G25" s="2448">
        <v>20486832</v>
      </c>
      <c r="H25" s="2448">
        <v>7740</v>
      </c>
      <c r="I25" s="2448">
        <v>14739</v>
      </c>
      <c r="J25" s="2448">
        <v>7698322</v>
      </c>
      <c r="K25" s="2448">
        <v>4804499</v>
      </c>
      <c r="L25" s="2448">
        <v>309314</v>
      </c>
      <c r="M25" s="2448">
        <v>65869</v>
      </c>
      <c r="N25" s="2448">
        <v>1305049</v>
      </c>
      <c r="O25" s="2448">
        <v>159581</v>
      </c>
      <c r="P25" s="2448">
        <v>1145468</v>
      </c>
      <c r="Q25" s="2448">
        <v>403508</v>
      </c>
      <c r="R25" s="2448">
        <v>1436370</v>
      </c>
      <c r="S25" s="2448">
        <v>3531636</v>
      </c>
      <c r="T25" s="2448">
        <v>1047133</v>
      </c>
      <c r="U25" s="2448">
        <v>332168</v>
      </c>
      <c r="V25" s="2448">
        <v>82749</v>
      </c>
      <c r="W25" s="91" t="s">
        <v>25</v>
      </c>
      <c r="X25" s="92" t="s">
        <v>2160</v>
      </c>
      <c r="Y25" s="88">
        <v>31</v>
      </c>
      <c r="Z25" s="89" t="s">
        <v>23</v>
      </c>
      <c r="AA25" s="2478" t="s">
        <v>163</v>
      </c>
      <c r="AB25" s="82">
        <v>29297461</v>
      </c>
      <c r="AC25" s="2448">
        <v>21095879</v>
      </c>
      <c r="AD25" s="2448">
        <v>7807429</v>
      </c>
      <c r="AE25" s="2448">
        <v>143742</v>
      </c>
      <c r="AF25" s="2448">
        <v>2819278</v>
      </c>
      <c r="AG25" s="2448">
        <v>21525100</v>
      </c>
      <c r="AH25" s="2448">
        <v>1237948</v>
      </c>
      <c r="AI25" s="2448">
        <v>23110</v>
      </c>
      <c r="AJ25" s="2448">
        <v>193212</v>
      </c>
      <c r="AK25" s="2448">
        <v>389353</v>
      </c>
      <c r="AL25" s="2448">
        <v>1580302</v>
      </c>
      <c r="AM25" s="2448">
        <v>3180546</v>
      </c>
      <c r="AN25" s="2448">
        <v>2574511</v>
      </c>
      <c r="AO25" s="2448">
        <v>663845</v>
      </c>
      <c r="AP25" s="2448">
        <v>133954</v>
      </c>
      <c r="AQ25" s="2448">
        <v>161690</v>
      </c>
      <c r="AR25" s="2448">
        <v>162517</v>
      </c>
      <c r="AS25" s="2448">
        <v>46015884</v>
      </c>
      <c r="AT25" s="2448">
        <v>26504656</v>
      </c>
      <c r="AU25" s="2448">
        <v>132887539</v>
      </c>
      <c r="AV25" s="2448">
        <v>10368856</v>
      </c>
      <c r="AW25" s="91" t="s">
        <v>25</v>
      </c>
      <c r="AX25" s="92" t="s">
        <v>2160</v>
      </c>
      <c r="AY25" s="86"/>
    </row>
    <row r="26" spans="1:51" s="4" customFormat="1" ht="19.5" customHeight="1">
      <c r="A26" s="93" t="s">
        <v>26</v>
      </c>
      <c r="B26" s="94" t="s">
        <v>26</v>
      </c>
      <c r="C26" s="1393" t="s">
        <v>164</v>
      </c>
      <c r="D26" s="82">
        <v>39409305</v>
      </c>
      <c r="E26" s="1253">
        <v>37753791</v>
      </c>
      <c r="F26" s="2448">
        <v>36220057</v>
      </c>
      <c r="G26" s="2448">
        <v>18999620</v>
      </c>
      <c r="H26" s="2448">
        <v>57679</v>
      </c>
      <c r="I26" s="2448">
        <v>14330</v>
      </c>
      <c r="J26" s="2448">
        <v>7463883</v>
      </c>
      <c r="K26" s="2448">
        <v>4120856</v>
      </c>
      <c r="L26" s="2448">
        <v>278404</v>
      </c>
      <c r="M26" s="2448">
        <v>60548</v>
      </c>
      <c r="N26" s="2448">
        <v>1114056</v>
      </c>
      <c r="O26" s="2448">
        <v>133247</v>
      </c>
      <c r="P26" s="2448">
        <v>980809</v>
      </c>
      <c r="Q26" s="2448">
        <v>354602</v>
      </c>
      <c r="R26" s="2448">
        <v>1428939</v>
      </c>
      <c r="S26" s="2448">
        <v>3291661</v>
      </c>
      <c r="T26" s="2448">
        <v>1008637</v>
      </c>
      <c r="U26" s="2448">
        <v>238295</v>
      </c>
      <c r="V26" s="2448">
        <v>83644</v>
      </c>
      <c r="W26" s="91" t="s">
        <v>27</v>
      </c>
      <c r="X26" s="92" t="s">
        <v>26</v>
      </c>
      <c r="Y26" s="93" t="s">
        <v>26</v>
      </c>
      <c r="Z26" s="94" t="s">
        <v>26</v>
      </c>
      <c r="AA26" s="2478" t="s">
        <v>164</v>
      </c>
      <c r="AB26" s="82">
        <v>29026445</v>
      </c>
      <c r="AC26" s="2448">
        <v>20913802</v>
      </c>
      <c r="AD26" s="2448">
        <v>8048167</v>
      </c>
      <c r="AE26" s="2448">
        <v>127115</v>
      </c>
      <c r="AF26" s="2448">
        <v>2834049</v>
      </c>
      <c r="AG26" s="2448">
        <v>21763836</v>
      </c>
      <c r="AH26" s="2448">
        <v>1371340</v>
      </c>
      <c r="AI26" s="2448">
        <v>27052</v>
      </c>
      <c r="AJ26" s="2448">
        <v>146376</v>
      </c>
      <c r="AK26" s="2448">
        <v>380183</v>
      </c>
      <c r="AL26" s="2448">
        <v>1405731</v>
      </c>
      <c r="AM26" s="2448">
        <v>2825094</v>
      </c>
      <c r="AN26" s="2448">
        <v>2751545</v>
      </c>
      <c r="AO26" s="2448">
        <v>562441</v>
      </c>
      <c r="AP26" s="2448">
        <v>117654</v>
      </c>
      <c r="AQ26" s="2448">
        <v>170657</v>
      </c>
      <c r="AR26" s="2448">
        <v>138477</v>
      </c>
      <c r="AS26" s="2448">
        <v>44950507</v>
      </c>
      <c r="AT26" s="2448">
        <v>26971236</v>
      </c>
      <c r="AU26" s="2448">
        <v>121060355</v>
      </c>
      <c r="AV26" s="2448">
        <v>8960906</v>
      </c>
      <c r="AW26" s="91" t="s">
        <v>27</v>
      </c>
      <c r="AX26" s="92" t="s">
        <v>26</v>
      </c>
      <c r="AY26" s="99"/>
    </row>
    <row r="27" spans="1:51" s="4" customFormat="1" ht="19.5" customHeight="1">
      <c r="A27" s="93">
        <v>1</v>
      </c>
      <c r="B27" s="94" t="s">
        <v>2159</v>
      </c>
      <c r="C27" s="1393" t="s">
        <v>2161</v>
      </c>
      <c r="D27" s="82">
        <v>40620447</v>
      </c>
      <c r="E27" s="1253">
        <v>38540043</v>
      </c>
      <c r="F27" s="2448">
        <v>37352870</v>
      </c>
      <c r="G27" s="2448">
        <v>19683661</v>
      </c>
      <c r="H27" s="2448">
        <v>415</v>
      </c>
      <c r="I27" s="2448">
        <v>14616</v>
      </c>
      <c r="J27" s="2448">
        <v>7590318</v>
      </c>
      <c r="K27" s="2448">
        <v>4417585</v>
      </c>
      <c r="L27" s="2448">
        <v>306004</v>
      </c>
      <c r="M27" s="2448">
        <v>57626</v>
      </c>
      <c r="N27" s="2448">
        <v>1080591</v>
      </c>
      <c r="O27" s="2448">
        <v>116985</v>
      </c>
      <c r="P27" s="2448">
        <v>963606</v>
      </c>
      <c r="Q27" s="2448">
        <v>417600</v>
      </c>
      <c r="R27" s="2448">
        <v>1481913</v>
      </c>
      <c r="S27" s="2448">
        <v>3404530</v>
      </c>
      <c r="T27" s="2448">
        <v>1099895</v>
      </c>
      <c r="U27" s="2448">
        <v>263179</v>
      </c>
      <c r="V27" s="2448">
        <v>87077</v>
      </c>
      <c r="W27" s="91" t="s">
        <v>28</v>
      </c>
      <c r="X27" s="92" t="s">
        <v>26</v>
      </c>
      <c r="Y27" s="93">
        <v>1</v>
      </c>
      <c r="Z27" s="94" t="s">
        <v>2159</v>
      </c>
      <c r="AA27" s="2478" t="s">
        <v>2161</v>
      </c>
      <c r="AB27" s="82">
        <v>29318188</v>
      </c>
      <c r="AC27" s="2448">
        <v>21722598</v>
      </c>
      <c r="AD27" s="2448">
        <v>7730613</v>
      </c>
      <c r="AE27" s="2448">
        <v>101934</v>
      </c>
      <c r="AF27" s="2448">
        <v>2807376</v>
      </c>
      <c r="AG27" s="2448">
        <v>20955361</v>
      </c>
      <c r="AH27" s="2448">
        <v>1291503</v>
      </c>
      <c r="AI27" s="2448">
        <v>13131</v>
      </c>
      <c r="AJ27" s="2448">
        <v>155977</v>
      </c>
      <c r="AK27" s="2448">
        <v>371270</v>
      </c>
      <c r="AL27" s="2448">
        <v>1397206</v>
      </c>
      <c r="AM27" s="2448">
        <v>3148394</v>
      </c>
      <c r="AN27" s="2448">
        <v>2702933</v>
      </c>
      <c r="AO27" s="2448">
        <v>632500</v>
      </c>
      <c r="AP27" s="2448">
        <v>121301</v>
      </c>
      <c r="AQ27" s="2448">
        <v>178066</v>
      </c>
      <c r="AR27" s="2448">
        <v>156893</v>
      </c>
      <c r="AS27" s="2448">
        <v>46925448</v>
      </c>
      <c r="AT27" s="2448">
        <v>27146186</v>
      </c>
      <c r="AU27" s="2448">
        <v>130146063</v>
      </c>
      <c r="AV27" s="2448">
        <v>9845382</v>
      </c>
      <c r="AW27" s="91" t="s">
        <v>28</v>
      </c>
      <c r="AX27" s="92" t="s">
        <v>26</v>
      </c>
      <c r="AY27" s="86"/>
    </row>
    <row r="28" spans="1:51" s="4" customFormat="1" ht="19.5" customHeight="1">
      <c r="A28" s="93" t="s">
        <v>26</v>
      </c>
      <c r="B28" s="94" t="s">
        <v>26</v>
      </c>
      <c r="C28" s="1393" t="s">
        <v>165</v>
      </c>
      <c r="D28" s="82">
        <v>40446994</v>
      </c>
      <c r="E28" s="1253">
        <v>38273409</v>
      </c>
      <c r="F28" s="2448">
        <v>37274603</v>
      </c>
      <c r="G28" s="2448">
        <v>20210215</v>
      </c>
      <c r="H28" s="2448">
        <v>941</v>
      </c>
      <c r="I28" s="2448">
        <v>13960</v>
      </c>
      <c r="J28" s="2448">
        <v>8169656</v>
      </c>
      <c r="K28" s="2448">
        <v>4529643</v>
      </c>
      <c r="L28" s="2448">
        <v>241790</v>
      </c>
      <c r="M28" s="2448">
        <v>63389</v>
      </c>
      <c r="N28" s="2448">
        <v>1248264</v>
      </c>
      <c r="O28" s="2448">
        <v>129716</v>
      </c>
      <c r="P28" s="2448">
        <v>1118548</v>
      </c>
      <c r="Q28" s="2448">
        <v>428686</v>
      </c>
      <c r="R28" s="2448">
        <v>1449930</v>
      </c>
      <c r="S28" s="2448">
        <v>3402170</v>
      </c>
      <c r="T28" s="2448">
        <v>1048511</v>
      </c>
      <c r="U28" s="2448">
        <v>134061</v>
      </c>
      <c r="V28" s="2448">
        <v>92446</v>
      </c>
      <c r="W28" s="91" t="s">
        <v>29</v>
      </c>
      <c r="X28" s="92" t="s">
        <v>26</v>
      </c>
      <c r="Y28" s="93" t="s">
        <v>26</v>
      </c>
      <c r="Z28" s="94" t="s">
        <v>26</v>
      </c>
      <c r="AA28" s="2478" t="s">
        <v>165</v>
      </c>
      <c r="AB28" s="82">
        <v>28259194</v>
      </c>
      <c r="AC28" s="2448">
        <v>20835622</v>
      </c>
      <c r="AD28" s="2448">
        <v>7379851</v>
      </c>
      <c r="AE28" s="2448">
        <v>129786</v>
      </c>
      <c r="AF28" s="2448">
        <v>2830275</v>
      </c>
      <c r="AG28" s="2448">
        <v>20114068</v>
      </c>
      <c r="AH28" s="2448">
        <v>1185526</v>
      </c>
      <c r="AI28" s="2448">
        <v>20689</v>
      </c>
      <c r="AJ28" s="2448">
        <v>161625</v>
      </c>
      <c r="AK28" s="2448">
        <v>366949</v>
      </c>
      <c r="AL28" s="2448">
        <v>1443482</v>
      </c>
      <c r="AM28" s="2448">
        <v>2869229</v>
      </c>
      <c r="AN28" s="2448">
        <v>2399384</v>
      </c>
      <c r="AO28" s="2448">
        <v>586646</v>
      </c>
      <c r="AP28" s="2448">
        <v>103150</v>
      </c>
      <c r="AQ28" s="2448">
        <v>186240</v>
      </c>
      <c r="AR28" s="2448">
        <v>149101</v>
      </c>
      <c r="AS28" s="2448">
        <v>45104448</v>
      </c>
      <c r="AT28" s="2448">
        <v>26097121</v>
      </c>
      <c r="AU28" s="2448">
        <v>126603253</v>
      </c>
      <c r="AV28" s="2448">
        <v>10025685</v>
      </c>
      <c r="AW28" s="91" t="s">
        <v>29</v>
      </c>
      <c r="AX28" s="92" t="s">
        <v>26</v>
      </c>
      <c r="AY28" s="86"/>
    </row>
    <row r="29" spans="1:51" s="4" customFormat="1" ht="11.25" customHeight="1">
      <c r="A29" s="97"/>
      <c r="B29" s="98"/>
      <c r="C29" s="99"/>
      <c r="D29" s="82"/>
      <c r="E29" s="1253"/>
      <c r="F29" s="2448"/>
      <c r="G29" s="2448"/>
      <c r="H29" s="2448"/>
      <c r="I29" s="2448"/>
      <c r="J29" s="2448"/>
      <c r="K29" s="2448"/>
      <c r="L29" s="2448"/>
      <c r="M29" s="2448"/>
      <c r="N29" s="2448"/>
      <c r="O29" s="2448"/>
      <c r="P29" s="2448"/>
      <c r="Q29" s="2448"/>
      <c r="R29" s="2448"/>
      <c r="S29" s="2448"/>
      <c r="T29" s="2448"/>
      <c r="U29" s="2448"/>
      <c r="V29" s="2448"/>
      <c r="W29" s="100"/>
      <c r="X29" s="78"/>
      <c r="Y29" s="97"/>
      <c r="Z29" s="98"/>
      <c r="AA29" s="99"/>
      <c r="AB29" s="82"/>
      <c r="AC29" s="2448"/>
      <c r="AD29" s="2448"/>
      <c r="AE29" s="2448"/>
      <c r="AF29" s="2448"/>
      <c r="AG29" s="2448"/>
      <c r="AH29" s="2448"/>
      <c r="AI29" s="2448"/>
      <c r="AJ29" s="2448"/>
      <c r="AK29" s="2448"/>
      <c r="AL29" s="2448"/>
      <c r="AM29" s="2448"/>
      <c r="AN29" s="2448"/>
      <c r="AO29" s="2448"/>
      <c r="AP29" s="2448"/>
      <c r="AQ29" s="2448"/>
      <c r="AR29" s="2448"/>
      <c r="AS29" s="2448"/>
      <c r="AT29" s="2448"/>
      <c r="AU29" s="2448"/>
      <c r="AV29" s="2448"/>
      <c r="AW29" s="100"/>
      <c r="AX29" s="78"/>
      <c r="AY29" s="86"/>
    </row>
    <row r="30" spans="1:51" s="4" customFormat="1" ht="19.5" customHeight="1">
      <c r="A30" s="93" t="s">
        <v>2162</v>
      </c>
      <c r="B30" s="94" t="s">
        <v>23</v>
      </c>
      <c r="C30" s="101">
        <v>43466</v>
      </c>
      <c r="D30" s="82">
        <v>14318261</v>
      </c>
      <c r="E30" s="1253">
        <v>13444415</v>
      </c>
      <c r="F30" s="2448">
        <v>13203234</v>
      </c>
      <c r="G30" s="2448">
        <v>7237098</v>
      </c>
      <c r="H30" s="2448">
        <v>2804</v>
      </c>
      <c r="I30" s="2448">
        <v>4498</v>
      </c>
      <c r="J30" s="2448">
        <v>2730209</v>
      </c>
      <c r="K30" s="2448">
        <v>1695568</v>
      </c>
      <c r="L30" s="2448">
        <v>105133</v>
      </c>
      <c r="M30" s="2448">
        <v>24346</v>
      </c>
      <c r="N30" s="2448">
        <v>443605</v>
      </c>
      <c r="O30" s="2448">
        <v>51739</v>
      </c>
      <c r="P30" s="2448">
        <v>391866</v>
      </c>
      <c r="Q30" s="2448">
        <v>141265</v>
      </c>
      <c r="R30" s="2448">
        <v>505449</v>
      </c>
      <c r="S30" s="2448">
        <v>1254530</v>
      </c>
      <c r="T30" s="2448">
        <v>375750</v>
      </c>
      <c r="U30" s="2448">
        <v>126927</v>
      </c>
      <c r="V30" s="2448">
        <v>24771</v>
      </c>
      <c r="W30" s="91" t="s">
        <v>30</v>
      </c>
      <c r="X30" s="92" t="s">
        <v>2160</v>
      </c>
      <c r="Y30" s="93" t="s">
        <v>2162</v>
      </c>
      <c r="Z30" s="94" t="s">
        <v>23</v>
      </c>
      <c r="AA30" s="101">
        <v>43466</v>
      </c>
      <c r="AB30" s="82">
        <v>9868758</v>
      </c>
      <c r="AC30" s="2448">
        <v>7132116</v>
      </c>
      <c r="AD30" s="2448">
        <v>2596099</v>
      </c>
      <c r="AE30" s="2448">
        <v>49957</v>
      </c>
      <c r="AF30" s="2448">
        <v>979414</v>
      </c>
      <c r="AG30" s="2448">
        <v>7156437</v>
      </c>
      <c r="AH30" s="2448">
        <v>397070</v>
      </c>
      <c r="AI30" s="2448">
        <v>8760</v>
      </c>
      <c r="AJ30" s="2448">
        <v>67525</v>
      </c>
      <c r="AK30" s="2448">
        <v>133048</v>
      </c>
      <c r="AL30" s="2448">
        <v>542260</v>
      </c>
      <c r="AM30" s="2448">
        <v>1061190</v>
      </c>
      <c r="AN30" s="2448">
        <v>856365</v>
      </c>
      <c r="AO30" s="2448">
        <v>215657</v>
      </c>
      <c r="AP30" s="2448">
        <v>44268</v>
      </c>
      <c r="AQ30" s="2448">
        <v>54063</v>
      </c>
      <c r="AR30" s="2448">
        <v>51296</v>
      </c>
      <c r="AS30" s="2448">
        <v>15613831</v>
      </c>
      <c r="AT30" s="2448">
        <v>9079622</v>
      </c>
      <c r="AU30" s="2448">
        <v>45755550</v>
      </c>
      <c r="AV30" s="2448">
        <v>3746349</v>
      </c>
      <c r="AW30" s="91" t="s">
        <v>30</v>
      </c>
      <c r="AX30" s="92" t="s">
        <v>2160</v>
      </c>
      <c r="AY30" s="99"/>
    </row>
    <row r="31" spans="1:51" s="4" customFormat="1" ht="19.5" customHeight="1">
      <c r="A31" s="88" t="s">
        <v>26</v>
      </c>
      <c r="B31" s="89" t="s">
        <v>26</v>
      </c>
      <c r="C31" s="1254">
        <v>43497</v>
      </c>
      <c r="D31" s="82">
        <v>12895047</v>
      </c>
      <c r="E31" s="1253">
        <v>12164167</v>
      </c>
      <c r="F31" s="2448">
        <v>11875944</v>
      </c>
      <c r="G31" s="2448">
        <v>6318634</v>
      </c>
      <c r="H31" s="2448">
        <v>2427</v>
      </c>
      <c r="I31" s="2448">
        <v>5042</v>
      </c>
      <c r="J31" s="2448">
        <v>2281067</v>
      </c>
      <c r="K31" s="2448">
        <v>1507997</v>
      </c>
      <c r="L31" s="2448">
        <v>97160</v>
      </c>
      <c r="M31" s="2448">
        <v>23522</v>
      </c>
      <c r="N31" s="2448">
        <v>421530</v>
      </c>
      <c r="O31" s="2448">
        <v>52858</v>
      </c>
      <c r="P31" s="2448">
        <v>368672</v>
      </c>
      <c r="Q31" s="2448">
        <v>130862</v>
      </c>
      <c r="R31" s="2448">
        <v>455377</v>
      </c>
      <c r="S31" s="2448">
        <v>1089467</v>
      </c>
      <c r="T31" s="2448">
        <v>322495</v>
      </c>
      <c r="U31" s="2448">
        <v>109407</v>
      </c>
      <c r="V31" s="2448">
        <v>26693</v>
      </c>
      <c r="W31" s="91" t="s">
        <v>31</v>
      </c>
      <c r="X31" s="92" t="s">
        <v>26</v>
      </c>
      <c r="Y31" s="88" t="s">
        <v>26</v>
      </c>
      <c r="Z31" s="89" t="s">
        <v>26</v>
      </c>
      <c r="AA31" s="1254">
        <v>43497</v>
      </c>
      <c r="AB31" s="82">
        <v>9091609</v>
      </c>
      <c r="AC31" s="2448">
        <v>6520791</v>
      </c>
      <c r="AD31" s="2448">
        <v>2424196</v>
      </c>
      <c r="AE31" s="2448">
        <v>46487</v>
      </c>
      <c r="AF31" s="2448">
        <v>865557</v>
      </c>
      <c r="AG31" s="2448">
        <v>6665297</v>
      </c>
      <c r="AH31" s="2448">
        <v>390176</v>
      </c>
      <c r="AI31" s="2448">
        <v>7231</v>
      </c>
      <c r="AJ31" s="2448">
        <v>62628</v>
      </c>
      <c r="AK31" s="2448">
        <v>122454</v>
      </c>
      <c r="AL31" s="2448">
        <v>509719</v>
      </c>
      <c r="AM31" s="2448">
        <v>974815</v>
      </c>
      <c r="AN31" s="2448">
        <v>791465</v>
      </c>
      <c r="AO31" s="2448">
        <v>203696</v>
      </c>
      <c r="AP31" s="2448">
        <v>43497</v>
      </c>
      <c r="AQ31" s="2448">
        <v>52914</v>
      </c>
      <c r="AR31" s="2448">
        <v>51757</v>
      </c>
      <c r="AS31" s="2448">
        <v>14531174</v>
      </c>
      <c r="AT31" s="2448">
        <v>8411605</v>
      </c>
      <c r="AU31" s="2448">
        <v>41842981</v>
      </c>
      <c r="AV31" s="2448">
        <v>3260032</v>
      </c>
      <c r="AW31" s="91" t="s">
        <v>31</v>
      </c>
      <c r="AX31" s="92" t="s">
        <v>26</v>
      </c>
      <c r="AY31" s="86"/>
    </row>
    <row r="32" spans="1:51" s="4" customFormat="1" ht="19.5" customHeight="1">
      <c r="A32" s="88" t="s">
        <v>26</v>
      </c>
      <c r="B32" s="89" t="s">
        <v>26</v>
      </c>
      <c r="C32" s="1254">
        <v>43525</v>
      </c>
      <c r="D32" s="82">
        <v>14306466</v>
      </c>
      <c r="E32" s="1253">
        <v>13613937</v>
      </c>
      <c r="F32" s="2448">
        <v>13218704</v>
      </c>
      <c r="G32" s="2448">
        <v>6931100</v>
      </c>
      <c r="H32" s="2448">
        <v>2509</v>
      </c>
      <c r="I32" s="2448">
        <v>5199</v>
      </c>
      <c r="J32" s="2448">
        <v>2687046</v>
      </c>
      <c r="K32" s="2448">
        <v>1600934</v>
      </c>
      <c r="L32" s="2448">
        <v>107021</v>
      </c>
      <c r="M32" s="2448">
        <v>18001</v>
      </c>
      <c r="N32" s="2448">
        <v>439914</v>
      </c>
      <c r="O32" s="2448">
        <v>54984</v>
      </c>
      <c r="P32" s="2448">
        <v>384930</v>
      </c>
      <c r="Q32" s="2448">
        <v>131381</v>
      </c>
      <c r="R32" s="2448">
        <v>475544</v>
      </c>
      <c r="S32" s="2448">
        <v>1187639</v>
      </c>
      <c r="T32" s="2448">
        <v>348888</v>
      </c>
      <c r="U32" s="2448">
        <v>95834</v>
      </c>
      <c r="V32" s="2448">
        <v>31285</v>
      </c>
      <c r="W32" s="91" t="s">
        <v>32</v>
      </c>
      <c r="X32" s="92" t="s">
        <v>26</v>
      </c>
      <c r="Y32" s="88" t="s">
        <v>26</v>
      </c>
      <c r="Z32" s="89" t="s">
        <v>26</v>
      </c>
      <c r="AA32" s="1254">
        <v>43525</v>
      </c>
      <c r="AB32" s="82">
        <v>10337094</v>
      </c>
      <c r="AC32" s="2448">
        <v>7442972</v>
      </c>
      <c r="AD32" s="2448">
        <v>2787134</v>
      </c>
      <c r="AE32" s="2448">
        <v>47298</v>
      </c>
      <c r="AF32" s="2448">
        <v>974307</v>
      </c>
      <c r="AG32" s="2448">
        <v>7703366</v>
      </c>
      <c r="AH32" s="2448">
        <v>450702</v>
      </c>
      <c r="AI32" s="2448">
        <v>7119</v>
      </c>
      <c r="AJ32" s="2448">
        <v>63059</v>
      </c>
      <c r="AK32" s="2448">
        <v>133851</v>
      </c>
      <c r="AL32" s="2448">
        <v>528322</v>
      </c>
      <c r="AM32" s="2448">
        <v>1144541</v>
      </c>
      <c r="AN32" s="2448">
        <v>926681</v>
      </c>
      <c r="AO32" s="2448">
        <v>244492</v>
      </c>
      <c r="AP32" s="2448">
        <v>46189</v>
      </c>
      <c r="AQ32" s="2448">
        <v>54713</v>
      </c>
      <c r="AR32" s="2448">
        <v>59464</v>
      </c>
      <c r="AS32" s="2448">
        <v>15870879</v>
      </c>
      <c r="AT32" s="2448">
        <v>9013429</v>
      </c>
      <c r="AU32" s="2448">
        <v>45289008</v>
      </c>
      <c r="AV32" s="2448">
        <v>3362475</v>
      </c>
      <c r="AW32" s="91" t="s">
        <v>32</v>
      </c>
      <c r="AX32" s="92" t="s">
        <v>26</v>
      </c>
      <c r="AY32" s="86"/>
    </row>
    <row r="33" spans="1:254" s="4" customFormat="1" ht="19.5" customHeight="1">
      <c r="A33" s="88" t="s">
        <v>26</v>
      </c>
      <c r="B33" s="89" t="s">
        <v>26</v>
      </c>
      <c r="C33" s="1254">
        <v>43556</v>
      </c>
      <c r="D33" s="82">
        <v>13333494</v>
      </c>
      <c r="E33" s="1253">
        <v>12747753</v>
      </c>
      <c r="F33" s="2448">
        <v>12273887</v>
      </c>
      <c r="G33" s="2448">
        <v>6525614</v>
      </c>
      <c r="H33" s="2448">
        <v>2390</v>
      </c>
      <c r="I33" s="2448">
        <v>4844</v>
      </c>
      <c r="J33" s="2448">
        <v>2585956</v>
      </c>
      <c r="K33" s="2448">
        <v>1390029</v>
      </c>
      <c r="L33" s="2448">
        <v>100021</v>
      </c>
      <c r="M33" s="2448">
        <v>16716</v>
      </c>
      <c r="N33" s="2448">
        <v>408005</v>
      </c>
      <c r="O33" s="2448">
        <v>49519</v>
      </c>
      <c r="P33" s="2448">
        <v>358486</v>
      </c>
      <c r="Q33" s="2448">
        <v>132464</v>
      </c>
      <c r="R33" s="2448">
        <v>468963</v>
      </c>
      <c r="S33" s="2448">
        <v>1125751</v>
      </c>
      <c r="T33" s="2448">
        <v>364973</v>
      </c>
      <c r="U33" s="2448">
        <v>81404</v>
      </c>
      <c r="V33" s="2448">
        <v>29489</v>
      </c>
      <c r="W33" s="91" t="s">
        <v>33</v>
      </c>
      <c r="X33" s="92" t="s">
        <v>26</v>
      </c>
      <c r="Y33" s="88" t="s">
        <v>26</v>
      </c>
      <c r="Z33" s="89" t="s">
        <v>26</v>
      </c>
      <c r="AA33" s="1254">
        <v>43556</v>
      </c>
      <c r="AB33" s="82">
        <v>9671931</v>
      </c>
      <c r="AC33" s="2448">
        <v>6934786</v>
      </c>
      <c r="AD33" s="2448">
        <v>2685687</v>
      </c>
      <c r="AE33" s="2448">
        <v>45869</v>
      </c>
      <c r="AF33" s="2448">
        <v>943672</v>
      </c>
      <c r="AG33" s="2448">
        <v>7178477</v>
      </c>
      <c r="AH33" s="2448">
        <v>442824</v>
      </c>
      <c r="AI33" s="2448">
        <v>7192</v>
      </c>
      <c r="AJ33" s="2448">
        <v>52681</v>
      </c>
      <c r="AK33" s="2448">
        <v>131740</v>
      </c>
      <c r="AL33" s="2448">
        <v>490053</v>
      </c>
      <c r="AM33" s="2448">
        <v>953341</v>
      </c>
      <c r="AN33" s="2448">
        <v>903097</v>
      </c>
      <c r="AO33" s="2448">
        <v>182169</v>
      </c>
      <c r="AP33" s="2448">
        <v>35795</v>
      </c>
      <c r="AQ33" s="2448">
        <v>55192</v>
      </c>
      <c r="AR33" s="2448">
        <v>45956</v>
      </c>
      <c r="AS33" s="2448">
        <v>15009499</v>
      </c>
      <c r="AT33" s="2448">
        <v>8820634</v>
      </c>
      <c r="AU33" s="2448">
        <v>41231691</v>
      </c>
      <c r="AV33" s="2448">
        <v>3192977</v>
      </c>
      <c r="AW33" s="91" t="s">
        <v>33</v>
      </c>
      <c r="AX33" s="92" t="s">
        <v>26</v>
      </c>
      <c r="AY33" s="86"/>
    </row>
    <row r="34" spans="1:254" s="4" customFormat="1" ht="19.5" customHeight="1">
      <c r="A34" s="88">
        <v>1</v>
      </c>
      <c r="B34" s="89" t="s">
        <v>2159</v>
      </c>
      <c r="C34" s="101">
        <v>43586</v>
      </c>
      <c r="D34" s="82">
        <v>13242571</v>
      </c>
      <c r="E34" s="1253">
        <v>12682367</v>
      </c>
      <c r="F34" s="2448">
        <v>12170514</v>
      </c>
      <c r="G34" s="2448">
        <v>6417406</v>
      </c>
      <c r="H34" s="2448">
        <v>51107</v>
      </c>
      <c r="I34" s="2448">
        <v>4676</v>
      </c>
      <c r="J34" s="2448">
        <v>2451794</v>
      </c>
      <c r="K34" s="2448">
        <v>1433373</v>
      </c>
      <c r="L34" s="2448">
        <v>90581</v>
      </c>
      <c r="M34" s="2448">
        <v>21684</v>
      </c>
      <c r="N34" s="2448">
        <v>378810</v>
      </c>
      <c r="O34" s="2448">
        <v>41648</v>
      </c>
      <c r="P34" s="2448">
        <v>337162</v>
      </c>
      <c r="Q34" s="2448">
        <v>113579</v>
      </c>
      <c r="R34" s="2448">
        <v>493373</v>
      </c>
      <c r="S34" s="2448">
        <v>1120045</v>
      </c>
      <c r="T34" s="2448">
        <v>317226</v>
      </c>
      <c r="U34" s="2448">
        <v>78535</v>
      </c>
      <c r="V34" s="2448">
        <v>24549</v>
      </c>
      <c r="W34" s="91" t="s">
        <v>34</v>
      </c>
      <c r="X34" s="92" t="s">
        <v>26</v>
      </c>
      <c r="Y34" s="88">
        <v>1</v>
      </c>
      <c r="Z34" s="89" t="s">
        <v>2159</v>
      </c>
      <c r="AA34" s="101">
        <v>43586</v>
      </c>
      <c r="AB34" s="82">
        <v>9726201</v>
      </c>
      <c r="AC34" s="2448">
        <v>6992938</v>
      </c>
      <c r="AD34" s="2448">
        <v>2696394</v>
      </c>
      <c r="AE34" s="2448">
        <v>43037</v>
      </c>
      <c r="AF34" s="2448">
        <v>962153</v>
      </c>
      <c r="AG34" s="2448">
        <v>7376405</v>
      </c>
      <c r="AH34" s="2448">
        <v>465259</v>
      </c>
      <c r="AI34" s="2448">
        <v>10255</v>
      </c>
      <c r="AJ34" s="2448">
        <v>43897</v>
      </c>
      <c r="AK34" s="2448">
        <v>130165</v>
      </c>
      <c r="AL34" s="2448">
        <v>456769</v>
      </c>
      <c r="AM34" s="2448">
        <v>973786</v>
      </c>
      <c r="AN34" s="2448">
        <v>926472</v>
      </c>
      <c r="AO34" s="2448">
        <v>175659</v>
      </c>
      <c r="AP34" s="2448">
        <v>41633</v>
      </c>
      <c r="AQ34" s="2448">
        <v>59685</v>
      </c>
      <c r="AR34" s="2448">
        <v>48469</v>
      </c>
      <c r="AS34" s="2448">
        <v>14979489</v>
      </c>
      <c r="AT34" s="2448">
        <v>9073765</v>
      </c>
      <c r="AU34" s="2448">
        <v>40347053</v>
      </c>
      <c r="AV34" s="2448">
        <v>2982223</v>
      </c>
      <c r="AW34" s="91" t="s">
        <v>34</v>
      </c>
      <c r="AX34" s="92" t="s">
        <v>26</v>
      </c>
      <c r="AY34" s="86"/>
    </row>
    <row r="35" spans="1:254" s="4" customFormat="1" ht="19.5" customHeight="1">
      <c r="A35" s="88" t="s">
        <v>26</v>
      </c>
      <c r="B35" s="89" t="s">
        <v>26</v>
      </c>
      <c r="C35" s="1254">
        <v>43617</v>
      </c>
      <c r="D35" s="82">
        <v>12833240</v>
      </c>
      <c r="E35" s="1253">
        <v>12323671</v>
      </c>
      <c r="F35" s="2448">
        <v>11775655</v>
      </c>
      <c r="G35" s="2448">
        <v>6056600</v>
      </c>
      <c r="H35" s="2448">
        <v>4182</v>
      </c>
      <c r="I35" s="2448">
        <v>4810</v>
      </c>
      <c r="J35" s="2448">
        <v>2426133</v>
      </c>
      <c r="K35" s="2448">
        <v>1297454</v>
      </c>
      <c r="L35" s="2448">
        <v>87802</v>
      </c>
      <c r="M35" s="2448">
        <v>22148</v>
      </c>
      <c r="N35" s="2448">
        <v>327241</v>
      </c>
      <c r="O35" s="2448">
        <v>42080</v>
      </c>
      <c r="P35" s="2448">
        <v>285161</v>
      </c>
      <c r="Q35" s="2448">
        <v>108559</v>
      </c>
      <c r="R35" s="2448">
        <v>466603</v>
      </c>
      <c r="S35" s="2448">
        <v>1045865</v>
      </c>
      <c r="T35" s="2448">
        <v>326438</v>
      </c>
      <c r="U35" s="2448">
        <v>78356</v>
      </c>
      <c r="V35" s="2448">
        <v>29606</v>
      </c>
      <c r="W35" s="91" t="s">
        <v>35</v>
      </c>
      <c r="X35" s="92" t="s">
        <v>26</v>
      </c>
      <c r="Y35" s="88" t="s">
        <v>26</v>
      </c>
      <c r="Z35" s="89" t="s">
        <v>26</v>
      </c>
      <c r="AA35" s="1254">
        <v>43617</v>
      </c>
      <c r="AB35" s="82">
        <v>9628312</v>
      </c>
      <c r="AC35" s="2448">
        <v>6986078</v>
      </c>
      <c r="AD35" s="2448">
        <v>2666086</v>
      </c>
      <c r="AE35" s="2448">
        <v>38209</v>
      </c>
      <c r="AF35" s="2448">
        <v>928224</v>
      </c>
      <c r="AG35" s="2448">
        <v>7208954</v>
      </c>
      <c r="AH35" s="2448">
        <v>463257</v>
      </c>
      <c r="AI35" s="2448">
        <v>9605</v>
      </c>
      <c r="AJ35" s="2448">
        <v>49798</v>
      </c>
      <c r="AK35" s="2448">
        <v>118278</v>
      </c>
      <c r="AL35" s="2448">
        <v>458909</v>
      </c>
      <c r="AM35" s="2448">
        <v>897967</v>
      </c>
      <c r="AN35" s="2448">
        <v>921976</v>
      </c>
      <c r="AO35" s="2448">
        <v>204613</v>
      </c>
      <c r="AP35" s="2448">
        <v>40226</v>
      </c>
      <c r="AQ35" s="2448">
        <v>55780</v>
      </c>
      <c r="AR35" s="2448">
        <v>44052</v>
      </c>
      <c r="AS35" s="2448">
        <v>14961519</v>
      </c>
      <c r="AT35" s="2448">
        <v>9076837</v>
      </c>
      <c r="AU35" s="2448">
        <v>39481611</v>
      </c>
      <c r="AV35" s="2448">
        <v>2785706</v>
      </c>
      <c r="AW35" s="91" t="s">
        <v>35</v>
      </c>
      <c r="AX35" s="92" t="s">
        <v>26</v>
      </c>
      <c r="AY35" s="86"/>
    </row>
    <row r="36" spans="1:254" s="4" customFormat="1" ht="19.5" customHeight="1">
      <c r="A36" s="88" t="s">
        <v>26</v>
      </c>
      <c r="B36" s="89" t="s">
        <v>26</v>
      </c>
      <c r="C36" s="1254">
        <v>43647</v>
      </c>
      <c r="D36" s="82">
        <v>13578052</v>
      </c>
      <c r="E36" s="1253">
        <v>12908950</v>
      </c>
      <c r="F36" s="2448">
        <v>12467112</v>
      </c>
      <c r="G36" s="2448">
        <v>6456074</v>
      </c>
      <c r="H36" s="2448">
        <v>148</v>
      </c>
      <c r="I36" s="2448">
        <v>5624</v>
      </c>
      <c r="J36" s="2448">
        <v>2499057</v>
      </c>
      <c r="K36" s="2448">
        <v>1431121</v>
      </c>
      <c r="L36" s="2448">
        <v>113782</v>
      </c>
      <c r="M36" s="2448">
        <v>21422</v>
      </c>
      <c r="N36" s="2448">
        <v>331233</v>
      </c>
      <c r="O36" s="2448">
        <v>41208</v>
      </c>
      <c r="P36" s="2448">
        <v>290025</v>
      </c>
      <c r="Q36" s="2448">
        <v>133387</v>
      </c>
      <c r="R36" s="2448">
        <v>480188</v>
      </c>
      <c r="S36" s="2448">
        <v>1131853</v>
      </c>
      <c r="T36" s="2448">
        <v>377484</v>
      </c>
      <c r="U36" s="2448">
        <v>82138</v>
      </c>
      <c r="V36" s="2448">
        <v>31195</v>
      </c>
      <c r="W36" s="91" t="s">
        <v>36</v>
      </c>
      <c r="X36" s="92" t="s">
        <v>26</v>
      </c>
      <c r="Y36" s="88" t="s">
        <v>26</v>
      </c>
      <c r="Z36" s="89" t="s">
        <v>26</v>
      </c>
      <c r="AA36" s="1254">
        <v>43647</v>
      </c>
      <c r="AB36" s="82">
        <v>9984828</v>
      </c>
      <c r="AC36" s="2448">
        <v>7368025</v>
      </c>
      <c r="AD36" s="2448">
        <v>2643934</v>
      </c>
      <c r="AE36" s="2448">
        <v>21221</v>
      </c>
      <c r="AF36" s="2448">
        <v>940993</v>
      </c>
      <c r="AG36" s="2448">
        <v>7201397</v>
      </c>
      <c r="AH36" s="2448">
        <v>477915</v>
      </c>
      <c r="AI36" s="2448">
        <v>6414</v>
      </c>
      <c r="AJ36" s="2448">
        <v>55544</v>
      </c>
      <c r="AK36" s="2448">
        <v>131485</v>
      </c>
      <c r="AL36" s="2448">
        <v>493346</v>
      </c>
      <c r="AM36" s="2448">
        <v>1039285</v>
      </c>
      <c r="AN36" s="2448">
        <v>931455</v>
      </c>
      <c r="AO36" s="2448">
        <v>209988</v>
      </c>
      <c r="AP36" s="2448">
        <v>43173</v>
      </c>
      <c r="AQ36" s="2448">
        <v>60280</v>
      </c>
      <c r="AR36" s="2448">
        <v>54450</v>
      </c>
      <c r="AS36" s="2448">
        <v>15870604</v>
      </c>
      <c r="AT36" s="2448">
        <v>9170354</v>
      </c>
      <c r="AU36" s="2448">
        <v>43767489</v>
      </c>
      <c r="AV36" s="2448">
        <v>3400217</v>
      </c>
      <c r="AW36" s="91" t="s">
        <v>36</v>
      </c>
      <c r="AX36" s="92" t="s">
        <v>26</v>
      </c>
      <c r="AY36" s="86"/>
    </row>
    <row r="37" spans="1:254" s="4" customFormat="1" ht="19.5" customHeight="1">
      <c r="A37" s="88" t="s">
        <v>26</v>
      </c>
      <c r="B37" s="89" t="s">
        <v>26</v>
      </c>
      <c r="C37" s="1254">
        <v>43678</v>
      </c>
      <c r="D37" s="82">
        <v>13863370</v>
      </c>
      <c r="E37" s="1253">
        <v>13134155</v>
      </c>
      <c r="F37" s="2448">
        <v>12776502</v>
      </c>
      <c r="G37" s="2448">
        <v>6836408</v>
      </c>
      <c r="H37" s="2448">
        <v>87</v>
      </c>
      <c r="I37" s="2448">
        <v>4076</v>
      </c>
      <c r="J37" s="2448">
        <v>2583108</v>
      </c>
      <c r="K37" s="2448">
        <v>1598766</v>
      </c>
      <c r="L37" s="2448">
        <v>95461</v>
      </c>
      <c r="M37" s="2448">
        <v>16414</v>
      </c>
      <c r="N37" s="2448">
        <v>372976</v>
      </c>
      <c r="O37" s="2448">
        <v>38078</v>
      </c>
      <c r="P37" s="2448">
        <v>334898</v>
      </c>
      <c r="Q37" s="2448">
        <v>142453</v>
      </c>
      <c r="R37" s="2448">
        <v>508406</v>
      </c>
      <c r="S37" s="2448">
        <v>1204058</v>
      </c>
      <c r="T37" s="2448">
        <v>357253</v>
      </c>
      <c r="U37" s="2448">
        <v>104149</v>
      </c>
      <c r="V37" s="2448">
        <v>26689</v>
      </c>
      <c r="W37" s="91" t="s">
        <v>37</v>
      </c>
      <c r="X37" s="92" t="s">
        <v>26</v>
      </c>
      <c r="Y37" s="88" t="s">
        <v>26</v>
      </c>
      <c r="Z37" s="89" t="s">
        <v>26</v>
      </c>
      <c r="AA37" s="1254">
        <v>43678</v>
      </c>
      <c r="AB37" s="82">
        <v>9876554</v>
      </c>
      <c r="AC37" s="2448">
        <v>7340027</v>
      </c>
      <c r="AD37" s="2448">
        <v>2613683</v>
      </c>
      <c r="AE37" s="2448">
        <v>36731</v>
      </c>
      <c r="AF37" s="2448">
        <v>947127</v>
      </c>
      <c r="AG37" s="2448">
        <v>7124056</v>
      </c>
      <c r="AH37" s="2448">
        <v>433402</v>
      </c>
      <c r="AI37" s="2448">
        <v>3983</v>
      </c>
      <c r="AJ37" s="2448">
        <v>53626</v>
      </c>
      <c r="AK37" s="2448">
        <v>123929</v>
      </c>
      <c r="AL37" s="2448">
        <v>441445</v>
      </c>
      <c r="AM37" s="2448">
        <v>1077151</v>
      </c>
      <c r="AN37" s="2448">
        <v>903974</v>
      </c>
      <c r="AO37" s="2448">
        <v>209968</v>
      </c>
      <c r="AP37" s="2448">
        <v>39062</v>
      </c>
      <c r="AQ37" s="2448">
        <v>59507</v>
      </c>
      <c r="AR37" s="2448">
        <v>49247</v>
      </c>
      <c r="AS37" s="2448">
        <v>15772150</v>
      </c>
      <c r="AT37" s="2448">
        <v>9029214</v>
      </c>
      <c r="AU37" s="2448">
        <v>44586423</v>
      </c>
      <c r="AV37" s="2448">
        <v>3278637</v>
      </c>
      <c r="AW37" s="91" t="s">
        <v>37</v>
      </c>
      <c r="AX37" s="92" t="s">
        <v>26</v>
      </c>
      <c r="AY37" s="86"/>
    </row>
    <row r="38" spans="1:254" s="4" customFormat="1" ht="19.5" customHeight="1">
      <c r="A38" s="88" t="s">
        <v>26</v>
      </c>
      <c r="B38" s="89" t="s">
        <v>26</v>
      </c>
      <c r="C38" s="1254">
        <v>43709</v>
      </c>
      <c r="D38" s="82">
        <v>13179025</v>
      </c>
      <c r="E38" s="1253">
        <v>12496939</v>
      </c>
      <c r="F38" s="2448">
        <v>12109256</v>
      </c>
      <c r="G38" s="2448">
        <v>6391179</v>
      </c>
      <c r="H38" s="2448">
        <v>180</v>
      </c>
      <c r="I38" s="2448">
        <v>4916</v>
      </c>
      <c r="J38" s="2448">
        <v>2508153</v>
      </c>
      <c r="K38" s="2448">
        <v>1387698</v>
      </c>
      <c r="L38" s="2448">
        <v>96761</v>
      </c>
      <c r="M38" s="2448">
        <v>19790</v>
      </c>
      <c r="N38" s="2448">
        <v>376382</v>
      </c>
      <c r="O38" s="2448">
        <v>37699</v>
      </c>
      <c r="P38" s="2448">
        <v>338683</v>
      </c>
      <c r="Q38" s="2448">
        <v>141760</v>
      </c>
      <c r="R38" s="2448">
        <v>493319</v>
      </c>
      <c r="S38" s="2448">
        <v>1068619</v>
      </c>
      <c r="T38" s="2448">
        <v>365158</v>
      </c>
      <c r="U38" s="2448">
        <v>76892</v>
      </c>
      <c r="V38" s="2448">
        <v>29193</v>
      </c>
      <c r="W38" s="91" t="s">
        <v>38</v>
      </c>
      <c r="X38" s="92" t="s">
        <v>26</v>
      </c>
      <c r="Y38" s="88" t="s">
        <v>26</v>
      </c>
      <c r="Z38" s="89" t="s">
        <v>26</v>
      </c>
      <c r="AA38" s="1254">
        <v>43709</v>
      </c>
      <c r="AB38" s="82">
        <v>9456806</v>
      </c>
      <c r="AC38" s="2448">
        <v>7014546</v>
      </c>
      <c r="AD38" s="2448">
        <v>2472996</v>
      </c>
      <c r="AE38" s="2448">
        <v>43982</v>
      </c>
      <c r="AF38" s="2448">
        <v>919256</v>
      </c>
      <c r="AG38" s="2448">
        <v>6629908</v>
      </c>
      <c r="AH38" s="2448">
        <v>380186</v>
      </c>
      <c r="AI38" s="2448">
        <v>2734</v>
      </c>
      <c r="AJ38" s="2448">
        <v>46807</v>
      </c>
      <c r="AK38" s="2448">
        <v>115856</v>
      </c>
      <c r="AL38" s="2448">
        <v>462415</v>
      </c>
      <c r="AM38" s="2448">
        <v>1031958</v>
      </c>
      <c r="AN38" s="2448">
        <v>867504</v>
      </c>
      <c r="AO38" s="2448">
        <v>212544</v>
      </c>
      <c r="AP38" s="2448">
        <v>39066</v>
      </c>
      <c r="AQ38" s="2448">
        <v>58279</v>
      </c>
      <c r="AR38" s="2448">
        <v>53196</v>
      </c>
      <c r="AS38" s="2448">
        <v>15282694</v>
      </c>
      <c r="AT38" s="2448">
        <v>8946618</v>
      </c>
      <c r="AU38" s="2448">
        <v>41792151</v>
      </c>
      <c r="AV38" s="2448">
        <v>3166528</v>
      </c>
      <c r="AW38" s="91" t="s">
        <v>38</v>
      </c>
      <c r="AX38" s="92" t="s">
        <v>26</v>
      </c>
      <c r="AY38" s="86"/>
    </row>
    <row r="39" spans="1:254" s="4" customFormat="1" ht="19.5" customHeight="1">
      <c r="A39" s="88" t="s">
        <v>26</v>
      </c>
      <c r="B39" s="89" t="s">
        <v>26</v>
      </c>
      <c r="C39" s="1254">
        <v>43739</v>
      </c>
      <c r="D39" s="82">
        <v>13296095</v>
      </c>
      <c r="E39" s="1253">
        <v>12623670</v>
      </c>
      <c r="F39" s="2448">
        <v>12215676</v>
      </c>
      <c r="G39" s="2448">
        <v>6538798</v>
      </c>
      <c r="H39" s="2448">
        <v>275</v>
      </c>
      <c r="I39" s="2448">
        <v>4832</v>
      </c>
      <c r="J39" s="2448">
        <v>2661207</v>
      </c>
      <c r="K39" s="2448">
        <v>1393849</v>
      </c>
      <c r="L39" s="2448">
        <v>79247</v>
      </c>
      <c r="M39" s="2448">
        <v>21091</v>
      </c>
      <c r="N39" s="2448">
        <v>407821</v>
      </c>
      <c r="O39" s="2448">
        <v>44202</v>
      </c>
      <c r="P39" s="2448">
        <v>363619</v>
      </c>
      <c r="Q39" s="2448">
        <v>146518</v>
      </c>
      <c r="R39" s="2448">
        <v>500969</v>
      </c>
      <c r="S39" s="2448">
        <v>1072301</v>
      </c>
      <c r="T39" s="2448">
        <v>369208</v>
      </c>
      <c r="U39" s="2448">
        <v>44596</v>
      </c>
      <c r="V39" s="2448">
        <v>31557</v>
      </c>
      <c r="W39" s="91" t="s">
        <v>39</v>
      </c>
      <c r="X39" s="92" t="s">
        <v>26</v>
      </c>
      <c r="Y39" s="88" t="s">
        <v>26</v>
      </c>
      <c r="Z39" s="89" t="s">
        <v>26</v>
      </c>
      <c r="AA39" s="1254">
        <v>43739</v>
      </c>
      <c r="AB39" s="82">
        <v>9479231</v>
      </c>
      <c r="AC39" s="2448">
        <v>6975455</v>
      </c>
      <c r="AD39" s="2448">
        <v>2524418</v>
      </c>
      <c r="AE39" s="2448">
        <v>39355</v>
      </c>
      <c r="AF39" s="2448">
        <v>956125</v>
      </c>
      <c r="AG39" s="2448">
        <v>6724022</v>
      </c>
      <c r="AH39" s="2448">
        <v>393304</v>
      </c>
      <c r="AI39" s="2448">
        <v>4821</v>
      </c>
      <c r="AJ39" s="2448">
        <v>47690</v>
      </c>
      <c r="AK39" s="2448">
        <v>115008</v>
      </c>
      <c r="AL39" s="2448">
        <v>479629</v>
      </c>
      <c r="AM39" s="2448">
        <v>990404</v>
      </c>
      <c r="AN39" s="2448">
        <v>840316</v>
      </c>
      <c r="AO39" s="2448">
        <v>182146</v>
      </c>
      <c r="AP39" s="2448">
        <v>26790</v>
      </c>
      <c r="AQ39" s="2448">
        <v>61494</v>
      </c>
      <c r="AR39" s="2448">
        <v>46697</v>
      </c>
      <c r="AS39" s="2448">
        <v>15175801</v>
      </c>
      <c r="AT39" s="2448">
        <v>9040841</v>
      </c>
      <c r="AU39" s="2448">
        <v>40759428</v>
      </c>
      <c r="AV39" s="2448">
        <v>3209309</v>
      </c>
      <c r="AW39" s="91" t="s">
        <v>39</v>
      </c>
      <c r="AX39" s="92" t="s">
        <v>26</v>
      </c>
      <c r="AY39" s="86"/>
    </row>
    <row r="40" spans="1:254" ht="19.5" customHeight="1">
      <c r="A40" s="88" t="s">
        <v>26</v>
      </c>
      <c r="B40" s="89" t="s">
        <v>26</v>
      </c>
      <c r="C40" s="1254">
        <v>43770</v>
      </c>
      <c r="D40" s="82">
        <v>13278655</v>
      </c>
      <c r="E40" s="1253">
        <v>12580802</v>
      </c>
      <c r="F40" s="2448">
        <v>12236819</v>
      </c>
      <c r="G40" s="2448">
        <v>6688847</v>
      </c>
      <c r="H40" s="2448">
        <v>334</v>
      </c>
      <c r="I40" s="2448">
        <v>4808</v>
      </c>
      <c r="J40" s="2448">
        <v>2695923</v>
      </c>
      <c r="K40" s="2448">
        <v>1519734</v>
      </c>
      <c r="L40" s="2448">
        <v>84728</v>
      </c>
      <c r="M40" s="2448">
        <v>24584</v>
      </c>
      <c r="N40" s="2448">
        <v>420598</v>
      </c>
      <c r="O40" s="2448">
        <v>41956</v>
      </c>
      <c r="P40" s="2448">
        <v>378642</v>
      </c>
      <c r="Q40" s="2448">
        <v>136284</v>
      </c>
      <c r="R40" s="2448">
        <v>464845</v>
      </c>
      <c r="S40" s="2448">
        <v>1144771</v>
      </c>
      <c r="T40" s="2448">
        <v>341257</v>
      </c>
      <c r="U40" s="2448">
        <v>25470</v>
      </c>
      <c r="V40" s="2448">
        <v>30913</v>
      </c>
      <c r="W40" s="91" t="s">
        <v>40</v>
      </c>
      <c r="X40" s="103" t="s">
        <v>26</v>
      </c>
      <c r="Y40" s="88" t="s">
        <v>26</v>
      </c>
      <c r="Z40" s="89" t="s">
        <v>26</v>
      </c>
      <c r="AA40" s="1254">
        <v>43770</v>
      </c>
      <c r="AB40" s="82">
        <v>9178874</v>
      </c>
      <c r="AC40" s="2448">
        <v>6779808</v>
      </c>
      <c r="AD40" s="2448">
        <v>2373405</v>
      </c>
      <c r="AE40" s="2448">
        <v>42907</v>
      </c>
      <c r="AF40" s="2448">
        <v>930195</v>
      </c>
      <c r="AG40" s="2448">
        <v>6553862</v>
      </c>
      <c r="AH40" s="2448">
        <v>374460</v>
      </c>
      <c r="AI40" s="2448">
        <v>6900</v>
      </c>
      <c r="AJ40" s="2448">
        <v>55682</v>
      </c>
      <c r="AK40" s="2448">
        <v>114951</v>
      </c>
      <c r="AL40" s="2448">
        <v>477550</v>
      </c>
      <c r="AM40" s="2448">
        <v>923070</v>
      </c>
      <c r="AN40" s="2448">
        <v>766305</v>
      </c>
      <c r="AO40" s="2448">
        <v>192912</v>
      </c>
      <c r="AP40" s="2448">
        <v>32553</v>
      </c>
      <c r="AQ40" s="2448">
        <v>62476</v>
      </c>
      <c r="AR40" s="2448">
        <v>49974</v>
      </c>
      <c r="AS40" s="2448">
        <v>14818117</v>
      </c>
      <c r="AT40" s="2448">
        <v>8533103</v>
      </c>
      <c r="AU40" s="2448">
        <v>41583218</v>
      </c>
      <c r="AV40" s="2448">
        <v>3337907</v>
      </c>
      <c r="AW40" s="91" t="s">
        <v>40</v>
      </c>
      <c r="AX40" s="103" t="s">
        <v>26</v>
      </c>
      <c r="AY40" s="86"/>
      <c r="AZ40" s="4"/>
    </row>
    <row r="41" spans="1:254" ht="19.5" customHeight="1">
      <c r="A41" s="105" t="s">
        <v>26</v>
      </c>
      <c r="B41" s="106" t="s">
        <v>26</v>
      </c>
      <c r="C41" s="1255">
        <v>43800</v>
      </c>
      <c r="D41" s="107">
        <v>13872244</v>
      </c>
      <c r="E41" s="1256">
        <v>13068936</v>
      </c>
      <c r="F41" s="2449">
        <v>12822108</v>
      </c>
      <c r="G41" s="2449">
        <v>6982570</v>
      </c>
      <c r="H41" s="2449">
        <v>332</v>
      </c>
      <c r="I41" s="2449">
        <v>4320</v>
      </c>
      <c r="J41" s="2449">
        <v>2812526</v>
      </c>
      <c r="K41" s="2449">
        <v>1616060</v>
      </c>
      <c r="L41" s="2449">
        <v>77815</v>
      </c>
      <c r="M41" s="2449">
        <v>17714</v>
      </c>
      <c r="N41" s="2449">
        <v>419845</v>
      </c>
      <c r="O41" s="2449">
        <v>43558</v>
      </c>
      <c r="P41" s="2449">
        <v>376287</v>
      </c>
      <c r="Q41" s="2449">
        <v>145884</v>
      </c>
      <c r="R41" s="2449">
        <v>484116</v>
      </c>
      <c r="S41" s="2449">
        <v>1185098</v>
      </c>
      <c r="T41" s="2449">
        <v>338046</v>
      </c>
      <c r="U41" s="2449">
        <v>63995</v>
      </c>
      <c r="V41" s="2449">
        <v>29976</v>
      </c>
      <c r="W41" s="108" t="s">
        <v>41</v>
      </c>
      <c r="X41" s="109" t="s">
        <v>26</v>
      </c>
      <c r="Y41" s="105" t="s">
        <v>26</v>
      </c>
      <c r="Z41" s="106" t="s">
        <v>26</v>
      </c>
      <c r="AA41" s="1255">
        <v>43800</v>
      </c>
      <c r="AB41" s="107">
        <v>9601088</v>
      </c>
      <c r="AC41" s="2449">
        <v>7080359</v>
      </c>
      <c r="AD41" s="2449">
        <v>2482028</v>
      </c>
      <c r="AE41" s="2449">
        <v>47524</v>
      </c>
      <c r="AF41" s="2449">
        <v>943955</v>
      </c>
      <c r="AG41" s="2449">
        <v>6836184</v>
      </c>
      <c r="AH41" s="2449">
        <v>417762</v>
      </c>
      <c r="AI41" s="2449">
        <v>8968</v>
      </c>
      <c r="AJ41" s="2449">
        <v>58253</v>
      </c>
      <c r="AK41" s="2449">
        <v>136990</v>
      </c>
      <c r="AL41" s="2449">
        <v>486303</v>
      </c>
      <c r="AM41" s="2449">
        <v>955755</v>
      </c>
      <c r="AN41" s="2449">
        <v>792763</v>
      </c>
      <c r="AO41" s="2449">
        <v>211588</v>
      </c>
      <c r="AP41" s="2449">
        <v>43807</v>
      </c>
      <c r="AQ41" s="2449">
        <v>62270</v>
      </c>
      <c r="AR41" s="2449">
        <v>52430</v>
      </c>
      <c r="AS41" s="2449">
        <v>15110530</v>
      </c>
      <c r="AT41" s="2449">
        <v>8523177</v>
      </c>
      <c r="AU41" s="2449">
        <v>44260607</v>
      </c>
      <c r="AV41" s="2449">
        <v>3478469</v>
      </c>
      <c r="AW41" s="108" t="s">
        <v>41</v>
      </c>
      <c r="AX41" s="109" t="s">
        <v>26</v>
      </c>
      <c r="AY41" s="86"/>
      <c r="AZ41" s="4"/>
    </row>
    <row r="42" spans="1:254" ht="18.95" customHeight="1">
      <c r="A42" s="110"/>
      <c r="B42" s="110"/>
      <c r="C42" s="110"/>
      <c r="D42" s="111"/>
      <c r="E42" s="111"/>
      <c r="F42" s="111"/>
      <c r="G42" s="111"/>
      <c r="H42" s="111"/>
      <c r="I42" s="111"/>
      <c r="J42" s="111"/>
      <c r="K42" s="111"/>
      <c r="L42" s="111"/>
      <c r="M42" s="111"/>
      <c r="N42" s="111"/>
      <c r="O42" s="111"/>
      <c r="P42" s="111"/>
      <c r="Q42" s="111"/>
      <c r="R42" s="111"/>
      <c r="S42" s="111"/>
      <c r="T42" s="111"/>
      <c r="U42" s="111"/>
      <c r="V42" s="111"/>
      <c r="W42" s="112"/>
      <c r="X42" s="17"/>
      <c r="Y42" s="113"/>
      <c r="Z42" s="113"/>
      <c r="AA42" s="113"/>
      <c r="AB42" s="2"/>
      <c r="AC42" s="2"/>
      <c r="AD42" s="2"/>
      <c r="AE42" s="2"/>
      <c r="AF42" s="2"/>
      <c r="AG42" s="2"/>
      <c r="AH42" s="2"/>
      <c r="AI42" s="2"/>
      <c r="AJ42" s="2"/>
      <c r="AK42" s="2"/>
      <c r="AL42" s="2"/>
      <c r="AM42" s="2"/>
      <c r="AN42" s="2"/>
      <c r="AO42" s="2"/>
      <c r="AP42" s="2"/>
      <c r="AQ42" s="2"/>
      <c r="AR42" s="2"/>
      <c r="AS42" s="2"/>
      <c r="AT42" s="2"/>
      <c r="AU42" s="2"/>
      <c r="AV42" s="2"/>
      <c r="AW42" s="112"/>
      <c r="AX42" s="114"/>
      <c r="AY42" s="35"/>
      <c r="AZ42" s="4"/>
    </row>
    <row r="43" spans="1:254" ht="18.95" customHeight="1">
      <c r="A43" s="110"/>
      <c r="B43" s="110"/>
      <c r="C43" s="110"/>
      <c r="D43" s="111"/>
      <c r="E43" s="111"/>
      <c r="F43" s="111"/>
      <c r="G43" s="111"/>
      <c r="H43" s="111"/>
      <c r="I43" s="111"/>
      <c r="J43" s="111"/>
      <c r="K43" s="111"/>
      <c r="L43" s="111"/>
      <c r="M43" s="111"/>
      <c r="N43" s="111"/>
      <c r="O43" s="111"/>
      <c r="P43" s="111"/>
      <c r="Q43" s="111"/>
      <c r="R43" s="111"/>
      <c r="S43" s="111"/>
      <c r="T43" s="111"/>
      <c r="U43" s="111"/>
      <c r="V43" s="111"/>
      <c r="W43" s="112"/>
      <c r="X43" s="17"/>
      <c r="Y43" s="113"/>
      <c r="Z43" s="113"/>
      <c r="AA43" s="113"/>
      <c r="AB43" s="2"/>
      <c r="AC43" s="2"/>
      <c r="AD43" s="2"/>
      <c r="AE43" s="2"/>
      <c r="AF43" s="2"/>
      <c r="AG43" s="2"/>
      <c r="AH43" s="2"/>
      <c r="AI43" s="2"/>
      <c r="AJ43" s="2"/>
      <c r="AK43" s="2"/>
      <c r="AL43" s="2"/>
      <c r="AM43" s="2"/>
      <c r="AN43" s="2"/>
      <c r="AO43" s="2"/>
      <c r="AP43" s="2"/>
      <c r="AQ43" s="2"/>
      <c r="AR43" s="2"/>
      <c r="AS43" s="2"/>
      <c r="AT43" s="2"/>
      <c r="AU43" s="2"/>
      <c r="AV43" s="2"/>
      <c r="AW43" s="112"/>
      <c r="AX43" s="112"/>
      <c r="AY43" s="35"/>
      <c r="AZ43" s="4"/>
    </row>
    <row r="44" spans="1:254" s="125" customFormat="1" ht="27" customHeight="1">
      <c r="A44" s="116" t="s">
        <v>42</v>
      </c>
      <c r="B44" s="116"/>
      <c r="C44" s="116"/>
      <c r="D44" s="117"/>
      <c r="E44" s="118"/>
      <c r="F44" s="119" t="s">
        <v>1538</v>
      </c>
      <c r="G44" s="120"/>
      <c r="H44" s="120"/>
      <c r="I44" s="120"/>
      <c r="J44" s="120"/>
      <c r="K44" s="120"/>
      <c r="L44" s="120"/>
      <c r="M44" s="120"/>
      <c r="N44" s="120"/>
      <c r="O44" s="120"/>
      <c r="P44" s="120"/>
      <c r="Q44" s="120"/>
      <c r="R44" s="120"/>
      <c r="S44" s="120"/>
      <c r="T44" s="120"/>
      <c r="U44" s="120"/>
      <c r="V44" s="121" t="s">
        <v>752</v>
      </c>
      <c r="W44" s="122"/>
      <c r="X44" s="123"/>
      <c r="Y44" s="124"/>
      <c r="Z44" s="124"/>
      <c r="AA44" s="124"/>
      <c r="AB44" s="2"/>
      <c r="AC44" s="2"/>
      <c r="AD44" s="2"/>
      <c r="AE44" s="2"/>
      <c r="AF44" s="2"/>
      <c r="AG44" s="2"/>
      <c r="AH44" s="2"/>
      <c r="AI44" s="2"/>
      <c r="AJ44" s="2"/>
      <c r="AK44" s="2"/>
      <c r="AL44" s="2"/>
      <c r="AM44" s="2"/>
      <c r="AN44" s="2"/>
      <c r="AO44" s="2"/>
      <c r="AP44" s="2"/>
      <c r="AQ44" s="2"/>
      <c r="AR44" s="2"/>
      <c r="AS44" s="2"/>
      <c r="AT44" s="2"/>
      <c r="AU44" s="2"/>
      <c r="AV44" s="121" t="s">
        <v>43</v>
      </c>
      <c r="AW44" s="122"/>
      <c r="AX44" s="122"/>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row>
    <row r="45" spans="1:254" ht="20.25" customHeight="1">
      <c r="A45" s="63">
        <v>42005</v>
      </c>
      <c r="B45" s="64">
        <v>42005</v>
      </c>
      <c r="C45" s="65">
        <v>42005</v>
      </c>
      <c r="D45" s="66">
        <v>6606170041</v>
      </c>
      <c r="E45" s="1252">
        <v>6319601619</v>
      </c>
      <c r="F45" s="2446">
        <v>6102284957</v>
      </c>
      <c r="G45" s="2446">
        <v>3325185020</v>
      </c>
      <c r="H45" s="2446">
        <v>11016439</v>
      </c>
      <c r="I45" s="2446">
        <v>1881721</v>
      </c>
      <c r="J45" s="2446">
        <v>1133025802</v>
      </c>
      <c r="K45" s="2446">
        <v>643068504</v>
      </c>
      <c r="L45" s="2446">
        <v>39916168</v>
      </c>
      <c r="M45" s="2446">
        <v>12552441</v>
      </c>
      <c r="N45" s="2446">
        <v>210882031</v>
      </c>
      <c r="O45" s="2446">
        <v>27203199</v>
      </c>
      <c r="P45" s="2446">
        <v>183678832</v>
      </c>
      <c r="Q45" s="2446">
        <v>66974133</v>
      </c>
      <c r="R45" s="2446">
        <v>294706599</v>
      </c>
      <c r="S45" s="2446">
        <v>712299392</v>
      </c>
      <c r="T45" s="2446">
        <v>137251106</v>
      </c>
      <c r="U45" s="2446">
        <v>49637999</v>
      </c>
      <c r="V45" s="2446">
        <v>11972686</v>
      </c>
      <c r="W45" s="67">
        <v>42005</v>
      </c>
      <c r="X45" s="68">
        <v>42005</v>
      </c>
      <c r="Y45" s="63">
        <v>42005</v>
      </c>
      <c r="Z45" s="126">
        <v>42005</v>
      </c>
      <c r="AA45" s="127">
        <v>42005</v>
      </c>
      <c r="AB45" s="2446">
        <v>4604836539</v>
      </c>
      <c r="AC45" s="2446">
        <v>2358895056</v>
      </c>
      <c r="AD45" s="2446">
        <v>974947336</v>
      </c>
      <c r="AE45" s="2446">
        <v>18785809</v>
      </c>
      <c r="AF45" s="2446">
        <v>231454446</v>
      </c>
      <c r="AG45" s="2446">
        <v>307705343</v>
      </c>
      <c r="AH45" s="2446">
        <v>45839840</v>
      </c>
      <c r="AI45" s="2446">
        <v>834634</v>
      </c>
      <c r="AJ45" s="2446">
        <v>30448217</v>
      </c>
      <c r="AK45" s="2446">
        <v>85578238</v>
      </c>
      <c r="AL45" s="2446">
        <v>226013683</v>
      </c>
      <c r="AM45" s="2446">
        <v>161650025</v>
      </c>
      <c r="AN45" s="2446">
        <v>75308646</v>
      </c>
      <c r="AO45" s="2446">
        <v>39384663</v>
      </c>
      <c r="AP45" s="2446">
        <v>14511222</v>
      </c>
      <c r="AQ45" s="2446">
        <v>16981548</v>
      </c>
      <c r="AR45" s="2446">
        <v>16497834</v>
      </c>
      <c r="AS45" s="2446">
        <v>665951544</v>
      </c>
      <c r="AT45" s="2446">
        <v>385776601</v>
      </c>
      <c r="AU45" s="2446">
        <v>1386986701</v>
      </c>
      <c r="AV45" s="2446">
        <v>108849484</v>
      </c>
      <c r="AW45" s="128">
        <v>42005</v>
      </c>
      <c r="AX45" s="68">
        <v>42005</v>
      </c>
      <c r="AY45" s="1056"/>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row>
    <row r="46" spans="1:254" ht="19.5" customHeight="1">
      <c r="A46" s="73"/>
      <c r="B46" s="64">
        <v>42370</v>
      </c>
      <c r="C46" s="74"/>
      <c r="D46" s="75">
        <v>6466408309</v>
      </c>
      <c r="E46" s="1252">
        <v>6167549576</v>
      </c>
      <c r="F46" s="2447">
        <v>5969617471</v>
      </c>
      <c r="G46" s="2447">
        <v>3173373863</v>
      </c>
      <c r="H46" s="2447">
        <v>4943129</v>
      </c>
      <c r="I46" s="2447">
        <v>1999050</v>
      </c>
      <c r="J46" s="2447">
        <v>1012747512</v>
      </c>
      <c r="K46" s="2447">
        <v>680840562</v>
      </c>
      <c r="L46" s="2447">
        <v>44621622</v>
      </c>
      <c r="M46" s="2447">
        <v>11999005</v>
      </c>
      <c r="N46" s="2447">
        <v>218221878</v>
      </c>
      <c r="O46" s="2447">
        <v>25532535</v>
      </c>
      <c r="P46" s="2447">
        <v>192689343</v>
      </c>
      <c r="Q46" s="2447">
        <v>66414726</v>
      </c>
      <c r="R46" s="2447">
        <v>278023574</v>
      </c>
      <c r="S46" s="2447">
        <v>666210171</v>
      </c>
      <c r="T46" s="2447">
        <v>127665286</v>
      </c>
      <c r="U46" s="2447">
        <v>46375119</v>
      </c>
      <c r="V46" s="2447">
        <v>13312230</v>
      </c>
      <c r="W46" s="67">
        <v>42370</v>
      </c>
      <c r="X46" s="68">
        <v>42370</v>
      </c>
      <c r="Y46" s="73"/>
      <c r="Z46" s="64">
        <v>42370</v>
      </c>
      <c r="AA46" s="129"/>
      <c r="AB46" s="2447">
        <v>4647455733</v>
      </c>
      <c r="AC46" s="2447">
        <v>2388270300</v>
      </c>
      <c r="AD46" s="2447">
        <v>970780709</v>
      </c>
      <c r="AE46" s="2447">
        <v>19094168</v>
      </c>
      <c r="AF46" s="2447">
        <v>240491976</v>
      </c>
      <c r="AG46" s="2447">
        <v>304620473</v>
      </c>
      <c r="AH46" s="2447">
        <v>46099381</v>
      </c>
      <c r="AI46" s="2447">
        <v>866137</v>
      </c>
      <c r="AJ46" s="2447">
        <v>29295597</v>
      </c>
      <c r="AK46" s="2447">
        <v>86771248</v>
      </c>
      <c r="AL46" s="2447">
        <v>232709524</v>
      </c>
      <c r="AM46" s="2447">
        <v>160768212</v>
      </c>
      <c r="AN46" s="2447">
        <v>77857300</v>
      </c>
      <c r="AO46" s="2447">
        <v>40473601</v>
      </c>
      <c r="AP46" s="2447">
        <v>14506308</v>
      </c>
      <c r="AQ46" s="2447">
        <v>17770098</v>
      </c>
      <c r="AR46" s="2447">
        <v>17080699</v>
      </c>
      <c r="AS46" s="2447">
        <v>667190434</v>
      </c>
      <c r="AT46" s="2447">
        <v>379628435</v>
      </c>
      <c r="AU46" s="2447">
        <v>1387211854</v>
      </c>
      <c r="AV46" s="2447">
        <v>108366214</v>
      </c>
      <c r="AW46" s="67">
        <v>42370</v>
      </c>
      <c r="AX46" s="68">
        <v>42370</v>
      </c>
      <c r="AY46" s="1056"/>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row>
    <row r="47" spans="1:254" ht="19.5" customHeight="1">
      <c r="A47" s="73"/>
      <c r="B47" s="64">
        <v>42736</v>
      </c>
      <c r="C47" s="74"/>
      <c r="D47" s="75">
        <v>6538529753</v>
      </c>
      <c r="E47" s="1252">
        <v>6225172140</v>
      </c>
      <c r="F47" s="2447">
        <v>6032407569</v>
      </c>
      <c r="G47" s="2447">
        <v>3250920890</v>
      </c>
      <c r="H47" s="2447">
        <v>10840616</v>
      </c>
      <c r="I47" s="2447">
        <v>2088733</v>
      </c>
      <c r="J47" s="2447">
        <v>1058431752</v>
      </c>
      <c r="K47" s="2447">
        <v>691083900</v>
      </c>
      <c r="L47" s="2447">
        <v>41759315</v>
      </c>
      <c r="M47" s="2447">
        <v>9446074</v>
      </c>
      <c r="N47" s="2447">
        <v>212592568</v>
      </c>
      <c r="O47" s="2447">
        <v>24467099</v>
      </c>
      <c r="P47" s="2447">
        <v>188125469</v>
      </c>
      <c r="Q47" s="2447">
        <v>67655260</v>
      </c>
      <c r="R47" s="2447">
        <v>297242636</v>
      </c>
      <c r="S47" s="2447">
        <v>675610031</v>
      </c>
      <c r="T47" s="2447">
        <v>125744570</v>
      </c>
      <c r="U47" s="2447">
        <v>45318427</v>
      </c>
      <c r="V47" s="2447">
        <v>13107009</v>
      </c>
      <c r="W47" s="67">
        <v>42736</v>
      </c>
      <c r="X47" s="68">
        <v>42736</v>
      </c>
      <c r="Y47" s="73"/>
      <c r="Z47" s="64">
        <v>42736</v>
      </c>
      <c r="AA47" s="129"/>
      <c r="AB47" s="2447">
        <v>4602017239</v>
      </c>
      <c r="AC47" s="2447">
        <v>2374475384</v>
      </c>
      <c r="AD47" s="2447">
        <v>933274776</v>
      </c>
      <c r="AE47" s="2447">
        <v>19519015</v>
      </c>
      <c r="AF47" s="2447">
        <v>238317389</v>
      </c>
      <c r="AG47" s="2447">
        <v>302071379</v>
      </c>
      <c r="AH47" s="2447">
        <v>45315847</v>
      </c>
      <c r="AI47" s="2447">
        <v>756446</v>
      </c>
      <c r="AJ47" s="2447">
        <v>30475578</v>
      </c>
      <c r="AK47" s="2447">
        <v>86044140</v>
      </c>
      <c r="AL47" s="2447">
        <v>240459190</v>
      </c>
      <c r="AM47" s="2447">
        <v>161439353</v>
      </c>
      <c r="AN47" s="2447">
        <v>77534479</v>
      </c>
      <c r="AO47" s="2447">
        <v>40060836</v>
      </c>
      <c r="AP47" s="2447">
        <v>15979459</v>
      </c>
      <c r="AQ47" s="2447">
        <v>18536557</v>
      </c>
      <c r="AR47" s="2447">
        <v>17757412</v>
      </c>
      <c r="AS47" s="2447">
        <v>672604319</v>
      </c>
      <c r="AT47" s="2447">
        <v>388206857</v>
      </c>
      <c r="AU47" s="2447">
        <v>1388895022</v>
      </c>
      <c r="AV47" s="2447">
        <v>109583304</v>
      </c>
      <c r="AW47" s="67">
        <v>42736</v>
      </c>
      <c r="AX47" s="68">
        <v>42736</v>
      </c>
      <c r="AY47" s="1056"/>
      <c r="AZ47" s="4"/>
    </row>
    <row r="48" spans="1:254" ht="19.5" customHeight="1">
      <c r="A48" s="73"/>
      <c r="B48" s="64">
        <v>43101</v>
      </c>
      <c r="C48" s="74"/>
      <c r="D48" s="75">
        <v>6373810529</v>
      </c>
      <c r="E48" s="1252">
        <v>6050698187</v>
      </c>
      <c r="F48" s="2447">
        <v>5861998696</v>
      </c>
      <c r="G48" s="2447">
        <v>3070419186</v>
      </c>
      <c r="H48" s="2447">
        <v>8962021</v>
      </c>
      <c r="I48" s="2447">
        <v>2026072</v>
      </c>
      <c r="J48" s="2447">
        <v>969169757</v>
      </c>
      <c r="K48" s="2447">
        <v>695311765</v>
      </c>
      <c r="L48" s="2447">
        <v>38485969</v>
      </c>
      <c r="M48" s="2447">
        <v>8628361</v>
      </c>
      <c r="N48" s="2447">
        <v>200714099</v>
      </c>
      <c r="O48" s="2447">
        <v>23701599</v>
      </c>
      <c r="P48" s="2447">
        <v>177012500</v>
      </c>
      <c r="Q48" s="2447">
        <v>67546068</v>
      </c>
      <c r="R48" s="2447">
        <v>288190635</v>
      </c>
      <c r="S48" s="2447">
        <v>621349907</v>
      </c>
      <c r="T48" s="2447">
        <v>122958787</v>
      </c>
      <c r="U48" s="2447">
        <v>33770108</v>
      </c>
      <c r="V48" s="2447">
        <v>13305637</v>
      </c>
      <c r="W48" s="67">
        <v>43101</v>
      </c>
      <c r="X48" s="68">
        <v>43101</v>
      </c>
      <c r="Y48" s="73"/>
      <c r="Z48" s="64">
        <v>43101</v>
      </c>
      <c r="AA48" s="129"/>
      <c r="AB48" s="2447">
        <v>4593563580</v>
      </c>
      <c r="AC48" s="2447">
        <v>2369195753</v>
      </c>
      <c r="AD48" s="2447">
        <v>926803924</v>
      </c>
      <c r="AE48" s="2447">
        <v>20187879</v>
      </c>
      <c r="AF48" s="2447">
        <v>238644038</v>
      </c>
      <c r="AG48" s="2447">
        <v>291497289</v>
      </c>
      <c r="AH48" s="2447">
        <v>44632543</v>
      </c>
      <c r="AI48" s="2447">
        <v>743478</v>
      </c>
      <c r="AJ48" s="2447">
        <v>31648251</v>
      </c>
      <c r="AK48" s="2447">
        <v>86339526</v>
      </c>
      <c r="AL48" s="2447">
        <v>245323128</v>
      </c>
      <c r="AM48" s="2447">
        <v>163014139</v>
      </c>
      <c r="AN48" s="2447">
        <v>78620393</v>
      </c>
      <c r="AO48" s="2447">
        <v>42741909</v>
      </c>
      <c r="AP48" s="2447">
        <v>15816048</v>
      </c>
      <c r="AQ48" s="2447">
        <v>19929479</v>
      </c>
      <c r="AR48" s="2447">
        <v>18425803</v>
      </c>
      <c r="AS48" s="2447">
        <v>670888559</v>
      </c>
      <c r="AT48" s="2447">
        <v>394549906</v>
      </c>
      <c r="AU48" s="2447">
        <v>1377523089</v>
      </c>
      <c r="AV48" s="2447">
        <v>109018569</v>
      </c>
      <c r="AW48" s="67">
        <v>43101</v>
      </c>
      <c r="AX48" s="68">
        <v>43101</v>
      </c>
      <c r="AY48" s="1056"/>
      <c r="AZ48" s="4"/>
    </row>
    <row r="49" spans="1:52" ht="19.5" customHeight="1">
      <c r="A49" s="73" t="s">
        <v>2158</v>
      </c>
      <c r="B49" s="2477">
        <v>1</v>
      </c>
      <c r="C49" s="74" t="s">
        <v>2159</v>
      </c>
      <c r="D49" s="75">
        <v>6269265599</v>
      </c>
      <c r="E49" s="1252">
        <v>5951663859</v>
      </c>
      <c r="F49" s="2447">
        <v>5771927750</v>
      </c>
      <c r="G49" s="2447">
        <v>3072018977</v>
      </c>
      <c r="H49" s="2447">
        <v>2385145</v>
      </c>
      <c r="I49" s="2447">
        <v>1994517</v>
      </c>
      <c r="J49" s="2447">
        <v>1038985214</v>
      </c>
      <c r="K49" s="2447">
        <v>627327663</v>
      </c>
      <c r="L49" s="2447">
        <v>41673290</v>
      </c>
      <c r="M49" s="2447">
        <v>9328186</v>
      </c>
      <c r="N49" s="2447">
        <v>197428843</v>
      </c>
      <c r="O49" s="2447">
        <v>21095584</v>
      </c>
      <c r="P49" s="2447">
        <v>176333259</v>
      </c>
      <c r="Q49" s="2447">
        <v>67224192</v>
      </c>
      <c r="R49" s="2447">
        <v>294495322</v>
      </c>
      <c r="S49" s="2447">
        <v>611986865</v>
      </c>
      <c r="T49" s="2447">
        <v>125704862</v>
      </c>
      <c r="U49" s="2447">
        <v>39579053</v>
      </c>
      <c r="V49" s="2447">
        <v>13905823</v>
      </c>
      <c r="W49" s="67">
        <v>43466</v>
      </c>
      <c r="X49" s="68">
        <v>43466</v>
      </c>
      <c r="Y49" s="73" t="s">
        <v>2158</v>
      </c>
      <c r="Z49" s="2477">
        <v>1</v>
      </c>
      <c r="AA49" s="129" t="s">
        <v>2159</v>
      </c>
      <c r="AB49" s="2447">
        <v>4485379785</v>
      </c>
      <c r="AC49" s="2447">
        <v>2309638747</v>
      </c>
      <c r="AD49" s="2447">
        <v>910402164</v>
      </c>
      <c r="AE49" s="2447">
        <v>18746122</v>
      </c>
      <c r="AF49" s="2447">
        <v>238239636</v>
      </c>
      <c r="AG49" s="2447">
        <v>287662025</v>
      </c>
      <c r="AH49" s="2447">
        <v>42775926</v>
      </c>
      <c r="AI49" s="2447">
        <v>706289</v>
      </c>
      <c r="AJ49" s="2447">
        <v>28587765</v>
      </c>
      <c r="AK49" s="2447">
        <v>82323423</v>
      </c>
      <c r="AL49" s="2447">
        <v>239478219</v>
      </c>
      <c r="AM49" s="2447">
        <v>158707072</v>
      </c>
      <c r="AN49" s="2447">
        <v>74250016</v>
      </c>
      <c r="AO49" s="2447">
        <v>39860542</v>
      </c>
      <c r="AP49" s="2447">
        <v>15805159</v>
      </c>
      <c r="AQ49" s="2447">
        <v>20411933</v>
      </c>
      <c r="AR49" s="2447">
        <v>17784748</v>
      </c>
      <c r="AS49" s="2447">
        <v>658786633</v>
      </c>
      <c r="AT49" s="2447">
        <v>384189116</v>
      </c>
      <c r="AU49" s="2447">
        <v>1366115062</v>
      </c>
      <c r="AV49" s="2447">
        <v>104862223</v>
      </c>
      <c r="AW49" s="67">
        <v>43466</v>
      </c>
      <c r="AX49" s="68">
        <v>43466</v>
      </c>
      <c r="AY49" s="1056"/>
      <c r="AZ49" s="4"/>
    </row>
    <row r="50" spans="1:52" ht="11.25" customHeight="1">
      <c r="A50" s="73"/>
      <c r="B50" s="76"/>
      <c r="C50" s="74"/>
      <c r="D50" s="75"/>
      <c r="E50" s="1252"/>
      <c r="F50" s="2447"/>
      <c r="G50" s="2447"/>
      <c r="H50" s="2447"/>
      <c r="I50" s="2447"/>
      <c r="J50" s="2447"/>
      <c r="K50" s="2447"/>
      <c r="L50" s="2447"/>
      <c r="M50" s="2447"/>
      <c r="N50" s="2447"/>
      <c r="O50" s="2447"/>
      <c r="P50" s="2447"/>
      <c r="Q50" s="2447"/>
      <c r="R50" s="2447"/>
      <c r="S50" s="2447"/>
      <c r="T50" s="2447"/>
      <c r="U50" s="2447"/>
      <c r="V50" s="2447"/>
      <c r="W50" s="77"/>
      <c r="X50" s="78"/>
      <c r="Y50" s="73"/>
      <c r="Z50" s="76"/>
      <c r="AA50" s="129"/>
      <c r="AB50" s="2447"/>
      <c r="AC50" s="2447"/>
      <c r="AD50" s="2447"/>
      <c r="AE50" s="2447"/>
      <c r="AF50" s="2447"/>
      <c r="AG50" s="2447"/>
      <c r="AH50" s="2447"/>
      <c r="AI50" s="2447"/>
      <c r="AJ50" s="2447"/>
      <c r="AK50" s="2447"/>
      <c r="AL50" s="2447"/>
      <c r="AM50" s="2447"/>
      <c r="AN50" s="2447"/>
      <c r="AO50" s="2447"/>
      <c r="AP50" s="2447"/>
      <c r="AQ50" s="2447"/>
      <c r="AR50" s="2447"/>
      <c r="AS50" s="2447"/>
      <c r="AT50" s="2447"/>
      <c r="AU50" s="2447"/>
      <c r="AV50" s="2447"/>
      <c r="AW50" s="77"/>
      <c r="AX50" s="78"/>
      <c r="AY50" s="1056"/>
      <c r="AZ50" s="4"/>
    </row>
    <row r="51" spans="1:52" ht="19.5" customHeight="1">
      <c r="A51" s="79">
        <v>42826</v>
      </c>
      <c r="B51" s="80">
        <v>42826</v>
      </c>
      <c r="C51" s="81">
        <v>42826</v>
      </c>
      <c r="D51" s="82">
        <v>6512317085</v>
      </c>
      <c r="E51" s="1253">
        <v>6193777018</v>
      </c>
      <c r="F51" s="2448">
        <v>6004415113</v>
      </c>
      <c r="G51" s="2448">
        <v>3214391724</v>
      </c>
      <c r="H51" s="2448">
        <v>12565629</v>
      </c>
      <c r="I51" s="2448">
        <v>2098213</v>
      </c>
      <c r="J51" s="2448">
        <v>1037673101</v>
      </c>
      <c r="K51" s="2448">
        <v>687957262</v>
      </c>
      <c r="L51" s="2448">
        <v>42632408</v>
      </c>
      <c r="M51" s="2448">
        <v>9596987</v>
      </c>
      <c r="N51" s="2448">
        <v>214136423</v>
      </c>
      <c r="O51" s="2448">
        <v>24375722</v>
      </c>
      <c r="P51" s="2448">
        <v>189760701</v>
      </c>
      <c r="Q51" s="2448">
        <v>66690722</v>
      </c>
      <c r="R51" s="2448">
        <v>300075092</v>
      </c>
      <c r="S51" s="2448">
        <v>662208503</v>
      </c>
      <c r="T51" s="2448">
        <v>123108974</v>
      </c>
      <c r="U51" s="2448">
        <v>42543853</v>
      </c>
      <c r="V51" s="2448">
        <v>13104557</v>
      </c>
      <c r="W51" s="83">
        <v>42826</v>
      </c>
      <c r="X51" s="70">
        <v>42826</v>
      </c>
      <c r="Y51" s="79">
        <v>42826</v>
      </c>
      <c r="Z51" s="80">
        <v>42826</v>
      </c>
      <c r="AA51" s="130">
        <v>42826</v>
      </c>
      <c r="AB51" s="2448">
        <v>4601398122</v>
      </c>
      <c r="AC51" s="2448">
        <v>2374019643</v>
      </c>
      <c r="AD51" s="2448">
        <v>932409593</v>
      </c>
      <c r="AE51" s="2448">
        <v>19641397</v>
      </c>
      <c r="AF51" s="2448">
        <v>238502753</v>
      </c>
      <c r="AG51" s="2448">
        <v>299839598</v>
      </c>
      <c r="AH51" s="2448">
        <v>44654140</v>
      </c>
      <c r="AI51" s="2448">
        <v>749920</v>
      </c>
      <c r="AJ51" s="2448">
        <v>31178277</v>
      </c>
      <c r="AK51" s="2448">
        <v>85813564</v>
      </c>
      <c r="AL51" s="2448">
        <v>241418172</v>
      </c>
      <c r="AM51" s="2448">
        <v>162017737</v>
      </c>
      <c r="AN51" s="2448">
        <v>77885053</v>
      </c>
      <c r="AO51" s="2448">
        <v>40654417</v>
      </c>
      <c r="AP51" s="2448">
        <v>15877634</v>
      </c>
      <c r="AQ51" s="2448">
        <v>18845057</v>
      </c>
      <c r="AR51" s="2448">
        <v>17891166</v>
      </c>
      <c r="AS51" s="2448">
        <v>672538000</v>
      </c>
      <c r="AT51" s="2448">
        <v>390076708</v>
      </c>
      <c r="AU51" s="2448">
        <v>1390847872</v>
      </c>
      <c r="AV51" s="2448">
        <v>109551713</v>
      </c>
      <c r="AW51" s="83">
        <v>42826</v>
      </c>
      <c r="AX51" s="70">
        <v>42826</v>
      </c>
      <c r="AY51" s="74"/>
      <c r="AZ51" s="4"/>
    </row>
    <row r="52" spans="1:52" ht="19.5" customHeight="1">
      <c r="A52" s="85"/>
      <c r="B52" s="80">
        <v>43191</v>
      </c>
      <c r="C52" s="86"/>
      <c r="D52" s="82">
        <v>6337836668</v>
      </c>
      <c r="E52" s="1253">
        <v>6014405804</v>
      </c>
      <c r="F52" s="2448">
        <v>5828515298</v>
      </c>
      <c r="G52" s="2448">
        <v>3063666656</v>
      </c>
      <c r="H52" s="2448">
        <v>4386146</v>
      </c>
      <c r="I52" s="2448">
        <v>2008080</v>
      </c>
      <c r="J52" s="2448">
        <v>973642051</v>
      </c>
      <c r="K52" s="2448">
        <v>690257295</v>
      </c>
      <c r="L52" s="2448">
        <v>38711123</v>
      </c>
      <c r="M52" s="2448">
        <v>8783648</v>
      </c>
      <c r="N52" s="2448">
        <v>197537971</v>
      </c>
      <c r="O52" s="2448">
        <v>23418163</v>
      </c>
      <c r="P52" s="2448">
        <v>174119808</v>
      </c>
      <c r="Q52" s="2448">
        <v>68033449</v>
      </c>
      <c r="R52" s="2448">
        <v>286951369</v>
      </c>
      <c r="S52" s="2448">
        <v>618250326</v>
      </c>
      <c r="T52" s="2448">
        <v>125130872</v>
      </c>
      <c r="U52" s="2448">
        <v>36548854</v>
      </c>
      <c r="V52" s="2448">
        <v>13425473</v>
      </c>
      <c r="W52" s="83">
        <v>43191</v>
      </c>
      <c r="X52" s="70">
        <v>43191</v>
      </c>
      <c r="Y52" s="85"/>
      <c r="Z52" s="80">
        <v>43191</v>
      </c>
      <c r="AA52" s="132"/>
      <c r="AB52" s="2448">
        <v>4564014163</v>
      </c>
      <c r="AC52" s="2448">
        <v>2345973211</v>
      </c>
      <c r="AD52" s="2448">
        <v>923614171</v>
      </c>
      <c r="AE52" s="2448">
        <v>20142895</v>
      </c>
      <c r="AF52" s="2448">
        <v>238682694</v>
      </c>
      <c r="AG52" s="2448">
        <v>290445792</v>
      </c>
      <c r="AH52" s="2448">
        <v>44108701</v>
      </c>
      <c r="AI52" s="2448">
        <v>740248</v>
      </c>
      <c r="AJ52" s="2448">
        <v>31336095</v>
      </c>
      <c r="AK52" s="2448">
        <v>85346570</v>
      </c>
      <c r="AL52" s="2448">
        <v>245969718</v>
      </c>
      <c r="AM52" s="2448">
        <v>163000583</v>
      </c>
      <c r="AN52" s="2448">
        <v>77155652</v>
      </c>
      <c r="AO52" s="2448">
        <v>42469389</v>
      </c>
      <c r="AP52" s="2448">
        <v>16339845</v>
      </c>
      <c r="AQ52" s="2448">
        <v>19973341</v>
      </c>
      <c r="AR52" s="2448">
        <v>18715258</v>
      </c>
      <c r="AS52" s="2448">
        <v>669612467</v>
      </c>
      <c r="AT52" s="2448">
        <v>393216188</v>
      </c>
      <c r="AU52" s="2448">
        <v>1376254757</v>
      </c>
      <c r="AV52" s="2448">
        <v>107902556</v>
      </c>
      <c r="AW52" s="83">
        <v>43191</v>
      </c>
      <c r="AX52" s="70">
        <v>43191</v>
      </c>
      <c r="AY52" s="74"/>
      <c r="AZ52" s="4"/>
    </row>
    <row r="53" spans="1:52" ht="10.5" customHeight="1">
      <c r="A53" s="85"/>
      <c r="B53" s="87"/>
      <c r="C53" s="86"/>
      <c r="D53" s="82"/>
      <c r="E53" s="1253"/>
      <c r="F53" s="2448"/>
      <c r="G53" s="2448"/>
      <c r="H53" s="2448"/>
      <c r="I53" s="2448"/>
      <c r="J53" s="2448"/>
      <c r="K53" s="2448"/>
      <c r="L53" s="2448"/>
      <c r="M53" s="2448"/>
      <c r="N53" s="2448"/>
      <c r="O53" s="2448"/>
      <c r="P53" s="2448"/>
      <c r="Q53" s="2448"/>
      <c r="R53" s="2448"/>
      <c r="S53" s="2448"/>
      <c r="T53" s="2448"/>
      <c r="U53" s="2448"/>
      <c r="V53" s="2448"/>
      <c r="W53" s="77"/>
      <c r="X53" s="78"/>
      <c r="Y53" s="85"/>
      <c r="Z53" s="87"/>
      <c r="AA53" s="132"/>
      <c r="AB53" s="2448"/>
      <c r="AC53" s="2448"/>
      <c r="AD53" s="2448"/>
      <c r="AE53" s="2448"/>
      <c r="AF53" s="2448"/>
      <c r="AG53" s="2448"/>
      <c r="AH53" s="2448"/>
      <c r="AI53" s="2448"/>
      <c r="AJ53" s="2448"/>
      <c r="AK53" s="2448"/>
      <c r="AL53" s="2448"/>
      <c r="AM53" s="2448"/>
      <c r="AN53" s="2448"/>
      <c r="AO53" s="2448"/>
      <c r="AP53" s="2448"/>
      <c r="AQ53" s="2448"/>
      <c r="AR53" s="2448"/>
      <c r="AS53" s="2448"/>
      <c r="AT53" s="2448"/>
      <c r="AU53" s="2448"/>
      <c r="AV53" s="2448"/>
      <c r="AW53" s="77"/>
      <c r="AX53" s="78"/>
      <c r="AY53" s="74"/>
      <c r="AZ53" s="4"/>
    </row>
    <row r="54" spans="1:52" ht="19.5" customHeight="1">
      <c r="A54" s="88">
        <v>31</v>
      </c>
      <c r="B54" s="89" t="s">
        <v>23</v>
      </c>
      <c r="C54" s="1393" t="s">
        <v>163</v>
      </c>
      <c r="D54" s="82">
        <v>1606815381</v>
      </c>
      <c r="E54" s="1253">
        <v>1517911505</v>
      </c>
      <c r="F54" s="2448">
        <v>1482128148</v>
      </c>
      <c r="G54" s="2448">
        <v>792840488</v>
      </c>
      <c r="H54" s="2448">
        <v>292678</v>
      </c>
      <c r="I54" s="2448">
        <v>509969</v>
      </c>
      <c r="J54" s="2448">
        <v>258663619</v>
      </c>
      <c r="K54" s="2448">
        <v>168637915</v>
      </c>
      <c r="L54" s="2448">
        <v>11351824</v>
      </c>
      <c r="M54" s="2448">
        <v>2483261</v>
      </c>
      <c r="N54" s="2448">
        <v>54234726</v>
      </c>
      <c r="O54" s="2448">
        <v>6239617</v>
      </c>
      <c r="P54" s="2448">
        <v>47995109</v>
      </c>
      <c r="Q54" s="2448">
        <v>16906985</v>
      </c>
      <c r="R54" s="2448">
        <v>72967596</v>
      </c>
      <c r="S54" s="2448">
        <v>158570456</v>
      </c>
      <c r="T54" s="2448">
        <v>31309277</v>
      </c>
      <c r="U54" s="2448">
        <v>13585671</v>
      </c>
      <c r="V54" s="2448">
        <v>3326510</v>
      </c>
      <c r="W54" s="91" t="s">
        <v>25</v>
      </c>
      <c r="X54" s="92" t="s">
        <v>2160</v>
      </c>
      <c r="Y54" s="88">
        <v>31</v>
      </c>
      <c r="Z54" s="89" t="s">
        <v>23</v>
      </c>
      <c r="AA54" s="1393" t="s">
        <v>163</v>
      </c>
      <c r="AB54" s="2448">
        <v>1133811736</v>
      </c>
      <c r="AC54" s="2448">
        <v>575724164</v>
      </c>
      <c r="AD54" s="2448">
        <v>229538413</v>
      </c>
      <c r="AE54" s="2448">
        <v>5361577</v>
      </c>
      <c r="AF54" s="2448">
        <v>59486766</v>
      </c>
      <c r="AG54" s="2448">
        <v>73400591</v>
      </c>
      <c r="AH54" s="2448">
        <v>10411143</v>
      </c>
      <c r="AI54" s="2448">
        <v>194355</v>
      </c>
      <c r="AJ54" s="2448">
        <v>8404722</v>
      </c>
      <c r="AK54" s="2448">
        <v>21258674</v>
      </c>
      <c r="AL54" s="2448">
        <v>64950395</v>
      </c>
      <c r="AM54" s="2448">
        <v>41983207</v>
      </c>
      <c r="AN54" s="2448">
        <v>18330518</v>
      </c>
      <c r="AO54" s="2448">
        <v>10820674</v>
      </c>
      <c r="AP54" s="2448">
        <v>4447273</v>
      </c>
      <c r="AQ54" s="2448">
        <v>4737517</v>
      </c>
      <c r="AR54" s="2448">
        <v>4761748</v>
      </c>
      <c r="AS54" s="2448">
        <v>165657182</v>
      </c>
      <c r="AT54" s="2448">
        <v>95416762</v>
      </c>
      <c r="AU54" s="2448">
        <v>355474173</v>
      </c>
      <c r="AV54" s="2448">
        <v>27736691</v>
      </c>
      <c r="AW54" s="91" t="s">
        <v>25</v>
      </c>
      <c r="AX54" s="92" t="s">
        <v>2160</v>
      </c>
      <c r="AY54" s="74"/>
      <c r="AZ54" s="4"/>
    </row>
    <row r="55" spans="1:52" ht="19.5" customHeight="1">
      <c r="A55" s="93" t="s">
        <v>26</v>
      </c>
      <c r="B55" s="94" t="s">
        <v>26</v>
      </c>
      <c r="C55" s="1393" t="s">
        <v>164</v>
      </c>
      <c r="D55" s="82">
        <v>1525140143</v>
      </c>
      <c r="E55" s="1253">
        <v>1461071723</v>
      </c>
      <c r="F55" s="2448">
        <v>1401716259</v>
      </c>
      <c r="G55" s="2448">
        <v>735285379</v>
      </c>
      <c r="H55" s="2448">
        <v>2044601</v>
      </c>
      <c r="I55" s="2448">
        <v>495818</v>
      </c>
      <c r="J55" s="2448">
        <v>250786469</v>
      </c>
      <c r="K55" s="2448">
        <v>144642046</v>
      </c>
      <c r="L55" s="2448">
        <v>10217427</v>
      </c>
      <c r="M55" s="2448">
        <v>2282660</v>
      </c>
      <c r="N55" s="2448">
        <v>46305855</v>
      </c>
      <c r="O55" s="2448">
        <v>5209958</v>
      </c>
      <c r="P55" s="2448">
        <v>41095897</v>
      </c>
      <c r="Q55" s="2448">
        <v>14857824</v>
      </c>
      <c r="R55" s="2448">
        <v>72590101</v>
      </c>
      <c r="S55" s="2448">
        <v>147795579</v>
      </c>
      <c r="T55" s="2448">
        <v>30158246</v>
      </c>
      <c r="U55" s="2448">
        <v>9746266</v>
      </c>
      <c r="V55" s="2448">
        <v>3362489</v>
      </c>
      <c r="W55" s="91" t="s">
        <v>27</v>
      </c>
      <c r="X55" s="92" t="s">
        <v>26</v>
      </c>
      <c r="Y55" s="93" t="s">
        <v>26</v>
      </c>
      <c r="Z55" s="94" t="s">
        <v>26</v>
      </c>
      <c r="AA55" s="1393" t="s">
        <v>164</v>
      </c>
      <c r="AB55" s="2448">
        <v>1123323389</v>
      </c>
      <c r="AC55" s="2448">
        <v>572277656</v>
      </c>
      <c r="AD55" s="2448">
        <v>236616110</v>
      </c>
      <c r="AE55" s="2448">
        <v>4741390</v>
      </c>
      <c r="AF55" s="2448">
        <v>59798434</v>
      </c>
      <c r="AG55" s="2448">
        <v>74214681</v>
      </c>
      <c r="AH55" s="2448">
        <v>11532969</v>
      </c>
      <c r="AI55" s="2448">
        <v>227507</v>
      </c>
      <c r="AJ55" s="2448">
        <v>6367356</v>
      </c>
      <c r="AK55" s="2448">
        <v>20757992</v>
      </c>
      <c r="AL55" s="2448">
        <v>57775526</v>
      </c>
      <c r="AM55" s="2448">
        <v>37291241</v>
      </c>
      <c r="AN55" s="2448">
        <v>19591000</v>
      </c>
      <c r="AO55" s="2448">
        <v>9167788</v>
      </c>
      <c r="AP55" s="2448">
        <v>3906113</v>
      </c>
      <c r="AQ55" s="2448">
        <v>5000250</v>
      </c>
      <c r="AR55" s="2448">
        <v>4057376</v>
      </c>
      <c r="AS55" s="2448">
        <v>161821825</v>
      </c>
      <c r="AT55" s="2448">
        <v>97096450</v>
      </c>
      <c r="AU55" s="2448">
        <v>323836456</v>
      </c>
      <c r="AV55" s="2448">
        <v>23970425</v>
      </c>
      <c r="AW55" s="91" t="s">
        <v>27</v>
      </c>
      <c r="AX55" s="92" t="s">
        <v>26</v>
      </c>
      <c r="AY55" s="1057"/>
      <c r="AZ55" s="4"/>
    </row>
    <row r="56" spans="1:52" ht="19.5" customHeight="1">
      <c r="A56" s="93">
        <v>1</v>
      </c>
      <c r="B56" s="94" t="s">
        <v>2159</v>
      </c>
      <c r="C56" s="1393" t="s">
        <v>2161</v>
      </c>
      <c r="D56" s="82">
        <v>1572011333</v>
      </c>
      <c r="E56" s="1253">
        <v>1491499680</v>
      </c>
      <c r="F56" s="2448">
        <v>1445556141</v>
      </c>
      <c r="G56" s="2448">
        <v>761757728</v>
      </c>
      <c r="H56" s="2448">
        <v>14650</v>
      </c>
      <c r="I56" s="2448">
        <v>505714</v>
      </c>
      <c r="J56" s="2448">
        <v>255034685</v>
      </c>
      <c r="K56" s="2448">
        <v>155057234</v>
      </c>
      <c r="L56" s="2448">
        <v>11230347</v>
      </c>
      <c r="M56" s="2448">
        <v>2172500</v>
      </c>
      <c r="N56" s="2448">
        <v>44949205</v>
      </c>
      <c r="O56" s="2448">
        <v>4574114</v>
      </c>
      <c r="P56" s="2448">
        <v>40375091</v>
      </c>
      <c r="Q56" s="2448">
        <v>17497440</v>
      </c>
      <c r="R56" s="2448">
        <v>75281180</v>
      </c>
      <c r="S56" s="2448">
        <v>152863397</v>
      </c>
      <c r="T56" s="2448">
        <v>32886861</v>
      </c>
      <c r="U56" s="2448">
        <v>10764021</v>
      </c>
      <c r="V56" s="2448">
        <v>3500495</v>
      </c>
      <c r="W56" s="91" t="s">
        <v>28</v>
      </c>
      <c r="X56" s="92" t="s">
        <v>26</v>
      </c>
      <c r="Y56" s="93">
        <v>1</v>
      </c>
      <c r="Z56" s="94" t="s">
        <v>2159</v>
      </c>
      <c r="AA56" s="1393" t="s">
        <v>2161</v>
      </c>
      <c r="AB56" s="2448">
        <v>1134613880</v>
      </c>
      <c r="AC56" s="2448">
        <v>592429892</v>
      </c>
      <c r="AD56" s="2448">
        <v>227280022</v>
      </c>
      <c r="AE56" s="2448">
        <v>3802138</v>
      </c>
      <c r="AF56" s="2448">
        <v>59235634</v>
      </c>
      <c r="AG56" s="2448">
        <v>71457781</v>
      </c>
      <c r="AH56" s="2448">
        <v>10861540</v>
      </c>
      <c r="AI56" s="2448">
        <v>110432</v>
      </c>
      <c r="AJ56" s="2448">
        <v>6785000</v>
      </c>
      <c r="AK56" s="2448">
        <v>20271342</v>
      </c>
      <c r="AL56" s="2448">
        <v>57425173</v>
      </c>
      <c r="AM56" s="2448">
        <v>41558801</v>
      </c>
      <c r="AN56" s="2448">
        <v>19244883</v>
      </c>
      <c r="AO56" s="2448">
        <v>10309750</v>
      </c>
      <c r="AP56" s="2448">
        <v>4027193</v>
      </c>
      <c r="AQ56" s="2448">
        <v>5217334</v>
      </c>
      <c r="AR56" s="2448">
        <v>4596965</v>
      </c>
      <c r="AS56" s="2448">
        <v>168931613</v>
      </c>
      <c r="AT56" s="2448">
        <v>97726270</v>
      </c>
      <c r="AU56" s="2448">
        <v>348140725</v>
      </c>
      <c r="AV56" s="2448">
        <v>26336398</v>
      </c>
      <c r="AW56" s="91" t="s">
        <v>28</v>
      </c>
      <c r="AX56" s="92" t="s">
        <v>26</v>
      </c>
      <c r="AY56" s="74"/>
      <c r="AZ56" s="4"/>
    </row>
    <row r="57" spans="1:52" ht="19.5" customHeight="1">
      <c r="A57" s="93" t="s">
        <v>26</v>
      </c>
      <c r="B57" s="94" t="s">
        <v>26</v>
      </c>
      <c r="C57" s="1393" t="s">
        <v>165</v>
      </c>
      <c r="D57" s="82">
        <v>1565298742</v>
      </c>
      <c r="E57" s="1253">
        <v>1481180951</v>
      </c>
      <c r="F57" s="2448">
        <v>1442527203</v>
      </c>
      <c r="G57" s="2448">
        <v>782135383</v>
      </c>
      <c r="H57" s="2448">
        <v>33217</v>
      </c>
      <c r="I57" s="2448">
        <v>483016</v>
      </c>
      <c r="J57" s="2448">
        <v>274500442</v>
      </c>
      <c r="K57" s="2448">
        <v>158990469</v>
      </c>
      <c r="L57" s="2448">
        <v>8873693</v>
      </c>
      <c r="M57" s="2448">
        <v>2389765</v>
      </c>
      <c r="N57" s="2448">
        <v>51939057</v>
      </c>
      <c r="O57" s="2448">
        <v>5071896</v>
      </c>
      <c r="P57" s="2448">
        <v>46867161</v>
      </c>
      <c r="Q57" s="2448">
        <v>17961943</v>
      </c>
      <c r="R57" s="2448">
        <v>73656444</v>
      </c>
      <c r="S57" s="2448">
        <v>152757433</v>
      </c>
      <c r="T57" s="2448">
        <v>31350479</v>
      </c>
      <c r="U57" s="2448">
        <v>5483095</v>
      </c>
      <c r="V57" s="2448">
        <v>3716329</v>
      </c>
      <c r="W57" s="91" t="s">
        <v>29</v>
      </c>
      <c r="X57" s="92" t="s">
        <v>26</v>
      </c>
      <c r="Y57" s="93" t="s">
        <v>26</v>
      </c>
      <c r="Z57" s="94" t="s">
        <v>26</v>
      </c>
      <c r="AA57" s="1393" t="s">
        <v>165</v>
      </c>
      <c r="AB57" s="2448">
        <v>1093630780</v>
      </c>
      <c r="AC57" s="2448">
        <v>569207035</v>
      </c>
      <c r="AD57" s="2448">
        <v>216967619</v>
      </c>
      <c r="AE57" s="2448">
        <v>4841018</v>
      </c>
      <c r="AF57" s="2448">
        <v>59718803</v>
      </c>
      <c r="AG57" s="2448">
        <v>68588972</v>
      </c>
      <c r="AH57" s="2448">
        <v>9970274</v>
      </c>
      <c r="AI57" s="2448">
        <v>173994</v>
      </c>
      <c r="AJ57" s="2448">
        <v>7030688</v>
      </c>
      <c r="AK57" s="2448">
        <v>20035415</v>
      </c>
      <c r="AL57" s="2448">
        <v>59327125</v>
      </c>
      <c r="AM57" s="2448">
        <v>37873823</v>
      </c>
      <c r="AN57" s="2448">
        <v>17083614</v>
      </c>
      <c r="AO57" s="2448">
        <v>9562330</v>
      </c>
      <c r="AP57" s="2448">
        <v>3424580</v>
      </c>
      <c r="AQ57" s="2448">
        <v>5456832</v>
      </c>
      <c r="AR57" s="2448">
        <v>4368659</v>
      </c>
      <c r="AS57" s="2448">
        <v>162376013</v>
      </c>
      <c r="AT57" s="2448">
        <v>93949636</v>
      </c>
      <c r="AU57" s="2448">
        <v>338663708</v>
      </c>
      <c r="AV57" s="2448">
        <v>26818709</v>
      </c>
      <c r="AW57" s="91" t="s">
        <v>29</v>
      </c>
      <c r="AX57" s="92" t="s">
        <v>26</v>
      </c>
      <c r="AY57" s="74"/>
      <c r="AZ57" s="4"/>
    </row>
    <row r="58" spans="1:52" ht="10.5" customHeight="1">
      <c r="A58" s="97"/>
      <c r="B58" s="98"/>
      <c r="C58" s="99"/>
      <c r="D58" s="82"/>
      <c r="E58" s="1253"/>
      <c r="F58" s="2448"/>
      <c r="G58" s="2448"/>
      <c r="H58" s="2448"/>
      <c r="I58" s="2448"/>
      <c r="J58" s="2448"/>
      <c r="K58" s="2448"/>
      <c r="L58" s="2448"/>
      <c r="M58" s="2448"/>
      <c r="N58" s="2448"/>
      <c r="O58" s="2448"/>
      <c r="P58" s="2448"/>
      <c r="Q58" s="2448"/>
      <c r="R58" s="2448"/>
      <c r="S58" s="2448"/>
      <c r="T58" s="2448"/>
      <c r="U58" s="2448"/>
      <c r="V58" s="2448"/>
      <c r="W58" s="100"/>
      <c r="X58" s="78"/>
      <c r="Y58" s="97"/>
      <c r="Z58" s="98"/>
      <c r="AA58" s="136"/>
      <c r="AB58" s="2448"/>
      <c r="AC58" s="2448"/>
      <c r="AD58" s="2448"/>
      <c r="AE58" s="2448"/>
      <c r="AF58" s="2448"/>
      <c r="AG58" s="2448"/>
      <c r="AH58" s="2448"/>
      <c r="AI58" s="2448"/>
      <c r="AJ58" s="2448"/>
      <c r="AK58" s="2448"/>
      <c r="AL58" s="2448"/>
      <c r="AM58" s="2448"/>
      <c r="AN58" s="2448"/>
      <c r="AO58" s="2448"/>
      <c r="AP58" s="2448"/>
      <c r="AQ58" s="2448"/>
      <c r="AR58" s="2448"/>
      <c r="AS58" s="2448"/>
      <c r="AT58" s="2448"/>
      <c r="AU58" s="2448"/>
      <c r="AV58" s="2448"/>
      <c r="AW58" s="100"/>
      <c r="AX58" s="78"/>
      <c r="AY58" s="74"/>
      <c r="AZ58" s="4"/>
    </row>
    <row r="59" spans="1:52" ht="19.5" customHeight="1">
      <c r="A59" s="93" t="s">
        <v>2162</v>
      </c>
      <c r="B59" s="94" t="s">
        <v>23</v>
      </c>
      <c r="C59" s="101">
        <v>43466</v>
      </c>
      <c r="D59" s="82">
        <v>554116737</v>
      </c>
      <c r="E59" s="1253">
        <v>520298862</v>
      </c>
      <c r="F59" s="2448">
        <v>510965191</v>
      </c>
      <c r="G59" s="2448">
        <v>280075726</v>
      </c>
      <c r="H59" s="2448">
        <v>105988</v>
      </c>
      <c r="I59" s="2448">
        <v>155631</v>
      </c>
      <c r="J59" s="2448">
        <v>91735022</v>
      </c>
      <c r="K59" s="2448">
        <v>59514437</v>
      </c>
      <c r="L59" s="2448">
        <v>3858381</v>
      </c>
      <c r="M59" s="2448">
        <v>917844</v>
      </c>
      <c r="N59" s="2448">
        <v>18442180</v>
      </c>
      <c r="O59" s="2448">
        <v>2022995</v>
      </c>
      <c r="P59" s="2448">
        <v>16419185</v>
      </c>
      <c r="Q59" s="2448">
        <v>5919004</v>
      </c>
      <c r="R59" s="2448">
        <v>25676809</v>
      </c>
      <c r="S59" s="2448">
        <v>56328397</v>
      </c>
      <c r="T59" s="2448">
        <v>11234925</v>
      </c>
      <c r="U59" s="2448">
        <v>5191314</v>
      </c>
      <c r="V59" s="2448">
        <v>995794</v>
      </c>
      <c r="W59" s="91" t="s">
        <v>30</v>
      </c>
      <c r="X59" s="92" t="s">
        <v>2160</v>
      </c>
      <c r="Y59" s="93" t="s">
        <v>2162</v>
      </c>
      <c r="Z59" s="94" t="s">
        <v>23</v>
      </c>
      <c r="AA59" s="137">
        <v>43466</v>
      </c>
      <c r="AB59" s="2448">
        <v>381920948</v>
      </c>
      <c r="AC59" s="2448">
        <v>194584513</v>
      </c>
      <c r="AD59" s="2448">
        <v>76325311</v>
      </c>
      <c r="AE59" s="2448">
        <v>1863396</v>
      </c>
      <c r="AF59" s="2448">
        <v>20665635</v>
      </c>
      <c r="AG59" s="2448">
        <v>24403450</v>
      </c>
      <c r="AH59" s="2448">
        <v>3339359</v>
      </c>
      <c r="AI59" s="2448">
        <v>73672</v>
      </c>
      <c r="AJ59" s="2448">
        <v>2937338</v>
      </c>
      <c r="AK59" s="2448">
        <v>7264421</v>
      </c>
      <c r="AL59" s="2448">
        <v>22286902</v>
      </c>
      <c r="AM59" s="2448">
        <v>14007708</v>
      </c>
      <c r="AN59" s="2448">
        <v>6097319</v>
      </c>
      <c r="AO59" s="2448">
        <v>3515209</v>
      </c>
      <c r="AP59" s="2448">
        <v>1469698</v>
      </c>
      <c r="AQ59" s="2448">
        <v>1584046</v>
      </c>
      <c r="AR59" s="2448">
        <v>1502973</v>
      </c>
      <c r="AS59" s="2448">
        <v>56209792</v>
      </c>
      <c r="AT59" s="2448">
        <v>32686639</v>
      </c>
      <c r="AU59" s="2448">
        <v>122396099</v>
      </c>
      <c r="AV59" s="2448">
        <v>10021484</v>
      </c>
      <c r="AW59" s="91" t="s">
        <v>30</v>
      </c>
      <c r="AX59" s="92" t="s">
        <v>2160</v>
      </c>
      <c r="AY59" s="1057"/>
      <c r="AZ59" s="4"/>
    </row>
    <row r="60" spans="1:52" ht="19.5" customHeight="1">
      <c r="A60" s="88" t="s">
        <v>26</v>
      </c>
      <c r="B60" s="89" t="s">
        <v>26</v>
      </c>
      <c r="C60" s="1254">
        <v>43497</v>
      </c>
      <c r="D60" s="82">
        <v>499038362</v>
      </c>
      <c r="E60" s="1253">
        <v>470753280</v>
      </c>
      <c r="F60" s="2448">
        <v>459599091</v>
      </c>
      <c r="G60" s="2448">
        <v>244531158</v>
      </c>
      <c r="H60" s="2448">
        <v>91760</v>
      </c>
      <c r="I60" s="2448">
        <v>174453</v>
      </c>
      <c r="J60" s="2448">
        <v>76643851</v>
      </c>
      <c r="K60" s="2448">
        <v>52930695</v>
      </c>
      <c r="L60" s="2448">
        <v>3565772</v>
      </c>
      <c r="M60" s="2448">
        <v>886779</v>
      </c>
      <c r="N60" s="2448">
        <v>17514105</v>
      </c>
      <c r="O60" s="2448">
        <v>2066748</v>
      </c>
      <c r="P60" s="2448">
        <v>15447357</v>
      </c>
      <c r="Q60" s="2448">
        <v>5483118</v>
      </c>
      <c r="R60" s="2448">
        <v>23133152</v>
      </c>
      <c r="S60" s="2448">
        <v>48917068</v>
      </c>
      <c r="T60" s="2448">
        <v>9642601</v>
      </c>
      <c r="U60" s="2448">
        <v>4474746</v>
      </c>
      <c r="V60" s="2448">
        <v>1073059</v>
      </c>
      <c r="W60" s="91" t="s">
        <v>31</v>
      </c>
      <c r="X60" s="92" t="s">
        <v>26</v>
      </c>
      <c r="Y60" s="88" t="s">
        <v>26</v>
      </c>
      <c r="Z60" s="89" t="s">
        <v>26</v>
      </c>
      <c r="AA60" s="1257">
        <v>43497</v>
      </c>
      <c r="AB60" s="2448">
        <v>351845263</v>
      </c>
      <c r="AC60" s="2448">
        <v>177812059</v>
      </c>
      <c r="AD60" s="2448">
        <v>71271362</v>
      </c>
      <c r="AE60" s="2448">
        <v>1733965</v>
      </c>
      <c r="AF60" s="2448">
        <v>18263253</v>
      </c>
      <c r="AG60" s="2448">
        <v>22728663</v>
      </c>
      <c r="AH60" s="2448">
        <v>3281380</v>
      </c>
      <c r="AI60" s="2448">
        <v>60813</v>
      </c>
      <c r="AJ60" s="2448">
        <v>2724318</v>
      </c>
      <c r="AK60" s="2448">
        <v>6685988</v>
      </c>
      <c r="AL60" s="2448">
        <v>20949467</v>
      </c>
      <c r="AM60" s="2448">
        <v>12867558</v>
      </c>
      <c r="AN60" s="2448">
        <v>5635231</v>
      </c>
      <c r="AO60" s="2448">
        <v>3320245</v>
      </c>
      <c r="AP60" s="2448">
        <v>1444100</v>
      </c>
      <c r="AQ60" s="2448">
        <v>1550380</v>
      </c>
      <c r="AR60" s="2448">
        <v>1516480</v>
      </c>
      <c r="AS60" s="2448">
        <v>52312226</v>
      </c>
      <c r="AT60" s="2448">
        <v>30281778</v>
      </c>
      <c r="AU60" s="2448">
        <v>111929976</v>
      </c>
      <c r="AV60" s="2448">
        <v>8720586</v>
      </c>
      <c r="AW60" s="91" t="s">
        <v>31</v>
      </c>
      <c r="AX60" s="92" t="s">
        <v>26</v>
      </c>
      <c r="AY60" s="74"/>
      <c r="AZ60" s="4"/>
    </row>
    <row r="61" spans="1:52" ht="19.5" customHeight="1">
      <c r="A61" s="88" t="s">
        <v>26</v>
      </c>
      <c r="B61" s="89" t="s">
        <v>26</v>
      </c>
      <c r="C61" s="1254">
        <v>43525</v>
      </c>
      <c r="D61" s="82">
        <v>553660281</v>
      </c>
      <c r="E61" s="1253">
        <v>526859364</v>
      </c>
      <c r="F61" s="2448">
        <v>511563866</v>
      </c>
      <c r="G61" s="2448">
        <v>268233604</v>
      </c>
      <c r="H61" s="2448">
        <v>94930</v>
      </c>
      <c r="I61" s="2448">
        <v>179885</v>
      </c>
      <c r="J61" s="2448">
        <v>90284746</v>
      </c>
      <c r="K61" s="2448">
        <v>56192783</v>
      </c>
      <c r="L61" s="2448">
        <v>3927671</v>
      </c>
      <c r="M61" s="2448">
        <v>678638</v>
      </c>
      <c r="N61" s="2448">
        <v>18278441</v>
      </c>
      <c r="O61" s="2448">
        <v>2149874</v>
      </c>
      <c r="P61" s="2448">
        <v>16128567</v>
      </c>
      <c r="Q61" s="2448">
        <v>5504864</v>
      </c>
      <c r="R61" s="2448">
        <v>24157635</v>
      </c>
      <c r="S61" s="2448">
        <v>53324991</v>
      </c>
      <c r="T61" s="2448">
        <v>10431751</v>
      </c>
      <c r="U61" s="2448">
        <v>3919611</v>
      </c>
      <c r="V61" s="2448">
        <v>1257657</v>
      </c>
      <c r="W61" s="91" t="s">
        <v>32</v>
      </c>
      <c r="X61" s="92" t="s">
        <v>26</v>
      </c>
      <c r="Y61" s="88" t="s">
        <v>26</v>
      </c>
      <c r="Z61" s="89" t="s">
        <v>26</v>
      </c>
      <c r="AA61" s="1257">
        <v>43525</v>
      </c>
      <c r="AB61" s="2448">
        <v>400045525</v>
      </c>
      <c r="AC61" s="2448">
        <v>203327592</v>
      </c>
      <c r="AD61" s="2448">
        <v>81941740</v>
      </c>
      <c r="AE61" s="2448">
        <v>1764215</v>
      </c>
      <c r="AF61" s="2448">
        <v>20557878</v>
      </c>
      <c r="AG61" s="2448">
        <v>26268478</v>
      </c>
      <c r="AH61" s="2448">
        <v>3790404</v>
      </c>
      <c r="AI61" s="2448">
        <v>59871</v>
      </c>
      <c r="AJ61" s="2448">
        <v>2743067</v>
      </c>
      <c r="AK61" s="2448">
        <v>7308265</v>
      </c>
      <c r="AL61" s="2448">
        <v>21714026</v>
      </c>
      <c r="AM61" s="2448">
        <v>15107941</v>
      </c>
      <c r="AN61" s="2448">
        <v>6597969</v>
      </c>
      <c r="AO61" s="2448">
        <v>3985220</v>
      </c>
      <c r="AP61" s="2448">
        <v>1533475</v>
      </c>
      <c r="AQ61" s="2448">
        <v>1603091</v>
      </c>
      <c r="AR61" s="2448">
        <v>1742295</v>
      </c>
      <c r="AS61" s="2448">
        <v>57135164</v>
      </c>
      <c r="AT61" s="2448">
        <v>32448344</v>
      </c>
      <c r="AU61" s="2448">
        <v>121148099</v>
      </c>
      <c r="AV61" s="2448">
        <v>8994621</v>
      </c>
      <c r="AW61" s="91" t="s">
        <v>32</v>
      </c>
      <c r="AX61" s="92" t="s">
        <v>26</v>
      </c>
      <c r="AY61" s="74"/>
      <c r="AZ61" s="4"/>
    </row>
    <row r="62" spans="1:52" ht="19.5" customHeight="1">
      <c r="A62" s="88" t="s">
        <v>26</v>
      </c>
      <c r="B62" s="89" t="s">
        <v>26</v>
      </c>
      <c r="C62" s="1254">
        <v>43556</v>
      </c>
      <c r="D62" s="82">
        <v>516006217</v>
      </c>
      <c r="E62" s="1253">
        <v>493338046</v>
      </c>
      <c r="F62" s="2448">
        <v>474999451</v>
      </c>
      <c r="G62" s="2448">
        <v>252541281</v>
      </c>
      <c r="H62" s="2448">
        <v>90463</v>
      </c>
      <c r="I62" s="2448">
        <v>167602</v>
      </c>
      <c r="J62" s="2448">
        <v>86888122</v>
      </c>
      <c r="K62" s="2448">
        <v>48790018</v>
      </c>
      <c r="L62" s="2448">
        <v>3670771</v>
      </c>
      <c r="M62" s="2448">
        <v>630193</v>
      </c>
      <c r="N62" s="2448">
        <v>16956756</v>
      </c>
      <c r="O62" s="2448">
        <v>1936193</v>
      </c>
      <c r="P62" s="2448">
        <v>15020563</v>
      </c>
      <c r="Q62" s="2448">
        <v>5550242</v>
      </c>
      <c r="R62" s="2448">
        <v>23823320</v>
      </c>
      <c r="S62" s="2448">
        <v>50546220</v>
      </c>
      <c r="T62" s="2448">
        <v>10912693</v>
      </c>
      <c r="U62" s="2448">
        <v>3329424</v>
      </c>
      <c r="V62" s="2448">
        <v>1185458</v>
      </c>
      <c r="W62" s="91" t="s">
        <v>33</v>
      </c>
      <c r="X62" s="92" t="s">
        <v>26</v>
      </c>
      <c r="Y62" s="88" t="s">
        <v>26</v>
      </c>
      <c r="Z62" s="89" t="s">
        <v>26</v>
      </c>
      <c r="AA62" s="1257">
        <v>43556</v>
      </c>
      <c r="AB62" s="2448">
        <v>374303733</v>
      </c>
      <c r="AC62" s="2448">
        <v>189697576</v>
      </c>
      <c r="AD62" s="2448">
        <v>78959198</v>
      </c>
      <c r="AE62" s="2448">
        <v>1710914</v>
      </c>
      <c r="AF62" s="2448">
        <v>19911479</v>
      </c>
      <c r="AG62" s="2448">
        <v>24478607</v>
      </c>
      <c r="AH62" s="2448">
        <v>3724150</v>
      </c>
      <c r="AI62" s="2448">
        <v>60485</v>
      </c>
      <c r="AJ62" s="2448">
        <v>2291624</v>
      </c>
      <c r="AK62" s="2448">
        <v>7193004</v>
      </c>
      <c r="AL62" s="2448">
        <v>20141161</v>
      </c>
      <c r="AM62" s="2448">
        <v>12584101</v>
      </c>
      <c r="AN62" s="2448">
        <v>6430051</v>
      </c>
      <c r="AO62" s="2448">
        <v>2969355</v>
      </c>
      <c r="AP62" s="2448">
        <v>1188394</v>
      </c>
      <c r="AQ62" s="2448">
        <v>1617126</v>
      </c>
      <c r="AR62" s="2448">
        <v>1346511</v>
      </c>
      <c r="AS62" s="2448">
        <v>54034196</v>
      </c>
      <c r="AT62" s="2448">
        <v>31754282</v>
      </c>
      <c r="AU62" s="2448">
        <v>110294776</v>
      </c>
      <c r="AV62" s="2448">
        <v>8541214</v>
      </c>
      <c r="AW62" s="91" t="s">
        <v>33</v>
      </c>
      <c r="AX62" s="92" t="s">
        <v>26</v>
      </c>
      <c r="AY62" s="74"/>
      <c r="AZ62" s="4"/>
    </row>
    <row r="63" spans="1:52" ht="19.5" customHeight="1">
      <c r="A63" s="88">
        <v>1</v>
      </c>
      <c r="B63" s="89" t="s">
        <v>2159</v>
      </c>
      <c r="C63" s="101">
        <v>43586</v>
      </c>
      <c r="D63" s="82">
        <v>512487509</v>
      </c>
      <c r="E63" s="1253">
        <v>490807619</v>
      </c>
      <c r="F63" s="2448">
        <v>470998922</v>
      </c>
      <c r="G63" s="2448">
        <v>248353645</v>
      </c>
      <c r="H63" s="2448">
        <v>1806513</v>
      </c>
      <c r="I63" s="2448">
        <v>161790</v>
      </c>
      <c r="J63" s="2448">
        <v>82380278</v>
      </c>
      <c r="K63" s="2448">
        <v>50311392</v>
      </c>
      <c r="L63" s="2448">
        <v>3324323</v>
      </c>
      <c r="M63" s="2448">
        <v>817487</v>
      </c>
      <c r="N63" s="2448">
        <v>15755525</v>
      </c>
      <c r="O63" s="2448">
        <v>1628437</v>
      </c>
      <c r="P63" s="2448">
        <v>14127088</v>
      </c>
      <c r="Q63" s="2448">
        <v>4758960</v>
      </c>
      <c r="R63" s="2448">
        <v>25063348</v>
      </c>
      <c r="S63" s="2448">
        <v>50290021</v>
      </c>
      <c r="T63" s="2448">
        <v>9485057</v>
      </c>
      <c r="U63" s="2448">
        <v>3212082</v>
      </c>
      <c r="V63" s="2448">
        <v>986870</v>
      </c>
      <c r="W63" s="91" t="s">
        <v>34</v>
      </c>
      <c r="X63" s="92" t="s">
        <v>26</v>
      </c>
      <c r="Y63" s="88">
        <v>1</v>
      </c>
      <c r="Z63" s="89" t="s">
        <v>2159</v>
      </c>
      <c r="AA63" s="137">
        <v>43586</v>
      </c>
      <c r="AB63" s="2448">
        <v>376403976</v>
      </c>
      <c r="AC63" s="2448">
        <v>191416111</v>
      </c>
      <c r="AD63" s="2448">
        <v>79273984</v>
      </c>
      <c r="AE63" s="2448">
        <v>1605280</v>
      </c>
      <c r="AF63" s="2448">
        <v>20301428</v>
      </c>
      <c r="AG63" s="2448">
        <v>25153541</v>
      </c>
      <c r="AH63" s="2448">
        <v>3912828</v>
      </c>
      <c r="AI63" s="2448">
        <v>86245</v>
      </c>
      <c r="AJ63" s="2448">
        <v>1909520</v>
      </c>
      <c r="AK63" s="2448">
        <v>7107009</v>
      </c>
      <c r="AL63" s="2448">
        <v>18773205</v>
      </c>
      <c r="AM63" s="2448">
        <v>12853975</v>
      </c>
      <c r="AN63" s="2448">
        <v>6596481</v>
      </c>
      <c r="AO63" s="2448">
        <v>2863242</v>
      </c>
      <c r="AP63" s="2448">
        <v>1382216</v>
      </c>
      <c r="AQ63" s="2448">
        <v>1748771</v>
      </c>
      <c r="AR63" s="2448">
        <v>1420142</v>
      </c>
      <c r="AS63" s="2448">
        <v>53926160</v>
      </c>
      <c r="AT63" s="2448">
        <v>32665554</v>
      </c>
      <c r="AU63" s="2448">
        <v>107928369</v>
      </c>
      <c r="AV63" s="2448">
        <v>7977447</v>
      </c>
      <c r="AW63" s="91" t="s">
        <v>34</v>
      </c>
      <c r="AX63" s="92" t="s">
        <v>26</v>
      </c>
      <c r="AY63" s="74"/>
      <c r="AZ63" s="4"/>
    </row>
    <row r="64" spans="1:52" ht="19.5" customHeight="1">
      <c r="A64" s="88" t="s">
        <v>26</v>
      </c>
      <c r="B64" s="89" t="s">
        <v>26</v>
      </c>
      <c r="C64" s="1254">
        <v>43617</v>
      </c>
      <c r="D64" s="82">
        <v>496646417</v>
      </c>
      <c r="E64" s="1253">
        <v>476926058</v>
      </c>
      <c r="F64" s="2448">
        <v>455717886</v>
      </c>
      <c r="G64" s="2448">
        <v>234390453</v>
      </c>
      <c r="H64" s="2448">
        <v>147625</v>
      </c>
      <c r="I64" s="2448">
        <v>166426</v>
      </c>
      <c r="J64" s="2448">
        <v>81518069</v>
      </c>
      <c r="K64" s="2448">
        <v>45540635</v>
      </c>
      <c r="L64" s="2448">
        <v>3222333</v>
      </c>
      <c r="M64" s="2448">
        <v>834980</v>
      </c>
      <c r="N64" s="2448">
        <v>13593574</v>
      </c>
      <c r="O64" s="2448">
        <v>1645328</v>
      </c>
      <c r="P64" s="2448">
        <v>11948246</v>
      </c>
      <c r="Q64" s="2448">
        <v>4548622</v>
      </c>
      <c r="R64" s="2448">
        <v>23703432</v>
      </c>
      <c r="S64" s="2448">
        <v>46959339</v>
      </c>
      <c r="T64" s="2448">
        <v>9760496</v>
      </c>
      <c r="U64" s="2448">
        <v>3204760</v>
      </c>
      <c r="V64" s="2448">
        <v>1190161</v>
      </c>
      <c r="W64" s="91" t="s">
        <v>35</v>
      </c>
      <c r="X64" s="92" t="s">
        <v>26</v>
      </c>
      <c r="Y64" s="88" t="s">
        <v>26</v>
      </c>
      <c r="Z64" s="89" t="s">
        <v>26</v>
      </c>
      <c r="AA64" s="1257">
        <v>43617</v>
      </c>
      <c r="AB64" s="2448">
        <v>372615679</v>
      </c>
      <c r="AC64" s="2448">
        <v>191163969</v>
      </c>
      <c r="AD64" s="2448">
        <v>78382928</v>
      </c>
      <c r="AE64" s="2448">
        <v>1425196</v>
      </c>
      <c r="AF64" s="2448">
        <v>19585526</v>
      </c>
      <c r="AG64" s="2448">
        <v>24582533</v>
      </c>
      <c r="AH64" s="2448">
        <v>3895991</v>
      </c>
      <c r="AI64" s="2448">
        <v>80778</v>
      </c>
      <c r="AJ64" s="2448">
        <v>2166213</v>
      </c>
      <c r="AK64" s="2448">
        <v>6457979</v>
      </c>
      <c r="AL64" s="2448">
        <v>18861159</v>
      </c>
      <c r="AM64" s="2448">
        <v>11853164</v>
      </c>
      <c r="AN64" s="2448">
        <v>6564469</v>
      </c>
      <c r="AO64" s="2448">
        <v>3335192</v>
      </c>
      <c r="AP64" s="2448">
        <v>1335503</v>
      </c>
      <c r="AQ64" s="2448">
        <v>1634354</v>
      </c>
      <c r="AR64" s="2448">
        <v>1290724</v>
      </c>
      <c r="AS64" s="2448">
        <v>53861468</v>
      </c>
      <c r="AT64" s="2448">
        <v>32676613</v>
      </c>
      <c r="AU64" s="2448">
        <v>105613311</v>
      </c>
      <c r="AV64" s="2448">
        <v>7451764</v>
      </c>
      <c r="AW64" s="91" t="s">
        <v>35</v>
      </c>
      <c r="AX64" s="92" t="s">
        <v>26</v>
      </c>
      <c r="AY64" s="74"/>
      <c r="AZ64" s="4"/>
    </row>
    <row r="65" spans="1:52" ht="19.5" customHeight="1">
      <c r="A65" s="88" t="s">
        <v>26</v>
      </c>
      <c r="B65" s="89" t="s">
        <v>26</v>
      </c>
      <c r="C65" s="1254">
        <v>43647</v>
      </c>
      <c r="D65" s="82">
        <v>525470634</v>
      </c>
      <c r="E65" s="1253">
        <v>499576374</v>
      </c>
      <c r="F65" s="2448">
        <v>482477276</v>
      </c>
      <c r="G65" s="2448">
        <v>249850086</v>
      </c>
      <c r="H65" s="2448">
        <v>5224</v>
      </c>
      <c r="I65" s="2448">
        <v>194590</v>
      </c>
      <c r="J65" s="2448">
        <v>83968315</v>
      </c>
      <c r="K65" s="2448">
        <v>50232347</v>
      </c>
      <c r="L65" s="2448">
        <v>4175799</v>
      </c>
      <c r="M65" s="2448">
        <v>807609</v>
      </c>
      <c r="N65" s="2448">
        <v>13763280</v>
      </c>
      <c r="O65" s="2448">
        <v>1611233</v>
      </c>
      <c r="P65" s="2448">
        <v>12152048</v>
      </c>
      <c r="Q65" s="2448">
        <v>5588915</v>
      </c>
      <c r="R65" s="2448">
        <v>24393550</v>
      </c>
      <c r="S65" s="2448">
        <v>50820200</v>
      </c>
      <c r="T65" s="2448">
        <v>11286772</v>
      </c>
      <c r="U65" s="2448">
        <v>3359444</v>
      </c>
      <c r="V65" s="2448">
        <v>1254039</v>
      </c>
      <c r="W65" s="91" t="s">
        <v>36</v>
      </c>
      <c r="X65" s="92" t="s">
        <v>26</v>
      </c>
      <c r="Y65" s="88" t="s">
        <v>26</v>
      </c>
      <c r="Z65" s="89" t="s">
        <v>26</v>
      </c>
      <c r="AA65" s="1257">
        <v>43647</v>
      </c>
      <c r="AB65" s="2448">
        <v>386412848</v>
      </c>
      <c r="AC65" s="2448">
        <v>200964690</v>
      </c>
      <c r="AD65" s="2448">
        <v>77731660</v>
      </c>
      <c r="AE65" s="2448">
        <v>791543</v>
      </c>
      <c r="AF65" s="2448">
        <v>19854952</v>
      </c>
      <c r="AG65" s="2448">
        <v>24556764</v>
      </c>
      <c r="AH65" s="2448">
        <v>4019265</v>
      </c>
      <c r="AI65" s="2448">
        <v>53942</v>
      </c>
      <c r="AJ65" s="2448">
        <v>2416164</v>
      </c>
      <c r="AK65" s="2448">
        <v>7179081</v>
      </c>
      <c r="AL65" s="2448">
        <v>20276529</v>
      </c>
      <c r="AM65" s="2448">
        <v>13718562</v>
      </c>
      <c r="AN65" s="2448">
        <v>6631960</v>
      </c>
      <c r="AO65" s="2448">
        <v>3422804</v>
      </c>
      <c r="AP65" s="2448">
        <v>1433344</v>
      </c>
      <c r="AQ65" s="2448">
        <v>1766204</v>
      </c>
      <c r="AR65" s="2448">
        <v>1595385</v>
      </c>
      <c r="AS65" s="2448">
        <v>57134174</v>
      </c>
      <c r="AT65" s="2448">
        <v>33013274</v>
      </c>
      <c r="AU65" s="2448">
        <v>117078035</v>
      </c>
      <c r="AV65" s="2448">
        <v>9095581</v>
      </c>
      <c r="AW65" s="91" t="s">
        <v>36</v>
      </c>
      <c r="AX65" s="92" t="s">
        <v>26</v>
      </c>
      <c r="AY65" s="74"/>
      <c r="AZ65" s="4"/>
    </row>
    <row r="66" spans="1:52" ht="19.5" customHeight="1">
      <c r="A66" s="88" t="s">
        <v>26</v>
      </c>
      <c r="B66" s="89" t="s">
        <v>26</v>
      </c>
      <c r="C66" s="1254">
        <v>43678</v>
      </c>
      <c r="D66" s="82">
        <v>536512433</v>
      </c>
      <c r="E66" s="1253">
        <v>508291787</v>
      </c>
      <c r="F66" s="2448">
        <v>494450636</v>
      </c>
      <c r="G66" s="2448">
        <v>264568985</v>
      </c>
      <c r="H66" s="2448">
        <v>3071</v>
      </c>
      <c r="I66" s="2448">
        <v>141030</v>
      </c>
      <c r="J66" s="2448">
        <v>86792429</v>
      </c>
      <c r="K66" s="2448">
        <v>56116687</v>
      </c>
      <c r="L66" s="2448">
        <v>3503419</v>
      </c>
      <c r="M66" s="2448">
        <v>618808</v>
      </c>
      <c r="N66" s="2448">
        <v>15521076</v>
      </c>
      <c r="O66" s="2448">
        <v>1488850</v>
      </c>
      <c r="P66" s="2448">
        <v>14032226</v>
      </c>
      <c r="Q66" s="2448">
        <v>5968781</v>
      </c>
      <c r="R66" s="2448">
        <v>25827025</v>
      </c>
      <c r="S66" s="2448">
        <v>54062204</v>
      </c>
      <c r="T66" s="2448">
        <v>10681865</v>
      </c>
      <c r="U66" s="2448">
        <v>4259694</v>
      </c>
      <c r="V66" s="2448">
        <v>1072898</v>
      </c>
      <c r="W66" s="91" t="s">
        <v>37</v>
      </c>
      <c r="X66" s="92" t="s">
        <v>26</v>
      </c>
      <c r="Y66" s="88" t="s">
        <v>26</v>
      </c>
      <c r="Z66" s="89" t="s">
        <v>26</v>
      </c>
      <c r="AA66" s="1257">
        <v>43678</v>
      </c>
      <c r="AB66" s="2448">
        <v>382222637</v>
      </c>
      <c r="AC66" s="2448">
        <v>200251302</v>
      </c>
      <c r="AD66" s="2448">
        <v>76842280</v>
      </c>
      <c r="AE66" s="2448">
        <v>1370066</v>
      </c>
      <c r="AF66" s="2448">
        <v>19984380</v>
      </c>
      <c r="AG66" s="2448">
        <v>24293031</v>
      </c>
      <c r="AH66" s="2448">
        <v>3644911</v>
      </c>
      <c r="AI66" s="2448">
        <v>33497</v>
      </c>
      <c r="AJ66" s="2448">
        <v>2332731</v>
      </c>
      <c r="AK66" s="2448">
        <v>6766523</v>
      </c>
      <c r="AL66" s="2448">
        <v>18143399</v>
      </c>
      <c r="AM66" s="2448">
        <v>14218393</v>
      </c>
      <c r="AN66" s="2448">
        <v>6436295</v>
      </c>
      <c r="AO66" s="2448">
        <v>3422478</v>
      </c>
      <c r="AP66" s="2448">
        <v>1296858</v>
      </c>
      <c r="AQ66" s="2448">
        <v>1743555</v>
      </c>
      <c r="AR66" s="2448">
        <v>1442937</v>
      </c>
      <c r="AS66" s="2448">
        <v>56779740</v>
      </c>
      <c r="AT66" s="2448">
        <v>32505170</v>
      </c>
      <c r="AU66" s="2448">
        <v>119268684</v>
      </c>
      <c r="AV66" s="2448">
        <v>8770354</v>
      </c>
      <c r="AW66" s="91" t="s">
        <v>37</v>
      </c>
      <c r="AX66" s="92" t="s">
        <v>26</v>
      </c>
      <c r="AY66" s="74"/>
      <c r="AZ66" s="4"/>
    </row>
    <row r="67" spans="1:52" ht="19.5" customHeight="1">
      <c r="A67" s="88" t="s">
        <v>26</v>
      </c>
      <c r="B67" s="89" t="s">
        <v>26</v>
      </c>
      <c r="C67" s="1254">
        <v>43709</v>
      </c>
      <c r="D67" s="82">
        <v>510028266</v>
      </c>
      <c r="E67" s="1253">
        <v>483631519</v>
      </c>
      <c r="F67" s="2448">
        <v>468628229</v>
      </c>
      <c r="G67" s="2448">
        <v>247338656</v>
      </c>
      <c r="H67" s="2448">
        <v>6354</v>
      </c>
      <c r="I67" s="2448">
        <v>170094</v>
      </c>
      <c r="J67" s="2448">
        <v>84273941</v>
      </c>
      <c r="K67" s="2448">
        <v>48708200</v>
      </c>
      <c r="L67" s="2448">
        <v>3551129</v>
      </c>
      <c r="M67" s="2448">
        <v>746083</v>
      </c>
      <c r="N67" s="2448">
        <v>15664849</v>
      </c>
      <c r="O67" s="2448">
        <v>1474031</v>
      </c>
      <c r="P67" s="2448">
        <v>14190818</v>
      </c>
      <c r="Q67" s="2448">
        <v>5939744</v>
      </c>
      <c r="R67" s="2448">
        <v>25060605</v>
      </c>
      <c r="S67" s="2448">
        <v>47980993</v>
      </c>
      <c r="T67" s="2448">
        <v>10918224</v>
      </c>
      <c r="U67" s="2448">
        <v>3144883</v>
      </c>
      <c r="V67" s="2448">
        <v>1173559</v>
      </c>
      <c r="W67" s="91" t="s">
        <v>38</v>
      </c>
      <c r="X67" s="92" t="s">
        <v>26</v>
      </c>
      <c r="Y67" s="88" t="s">
        <v>26</v>
      </c>
      <c r="Z67" s="89" t="s">
        <v>26</v>
      </c>
      <c r="AA67" s="1257">
        <v>43709</v>
      </c>
      <c r="AB67" s="2448">
        <v>365978394</v>
      </c>
      <c r="AC67" s="2448">
        <v>191213900</v>
      </c>
      <c r="AD67" s="2448">
        <v>72706082</v>
      </c>
      <c r="AE67" s="2448">
        <v>1640529</v>
      </c>
      <c r="AF67" s="2448">
        <v>19396302</v>
      </c>
      <c r="AG67" s="2448">
        <v>22607986</v>
      </c>
      <c r="AH67" s="2448">
        <v>3197364</v>
      </c>
      <c r="AI67" s="2448">
        <v>22993</v>
      </c>
      <c r="AJ67" s="2448">
        <v>2036105</v>
      </c>
      <c r="AK67" s="2448">
        <v>6325738</v>
      </c>
      <c r="AL67" s="2448">
        <v>19005246</v>
      </c>
      <c r="AM67" s="2448">
        <v>13621846</v>
      </c>
      <c r="AN67" s="2448">
        <v>6176628</v>
      </c>
      <c r="AO67" s="2448">
        <v>3464467</v>
      </c>
      <c r="AP67" s="2448">
        <v>1296991</v>
      </c>
      <c r="AQ67" s="2448">
        <v>1707575</v>
      </c>
      <c r="AR67" s="2448">
        <v>1558643</v>
      </c>
      <c r="AS67" s="2448">
        <v>55017698</v>
      </c>
      <c r="AT67" s="2448">
        <v>32207825</v>
      </c>
      <c r="AU67" s="2448">
        <v>111794006</v>
      </c>
      <c r="AV67" s="2448">
        <v>8470463</v>
      </c>
      <c r="AW67" s="91" t="s">
        <v>38</v>
      </c>
      <c r="AX67" s="92" t="s">
        <v>26</v>
      </c>
      <c r="AY67" s="74"/>
      <c r="AZ67" s="4"/>
    </row>
    <row r="68" spans="1:52" ht="19.5" customHeight="1">
      <c r="A68" s="88" t="s">
        <v>26</v>
      </c>
      <c r="B68" s="89" t="s">
        <v>26</v>
      </c>
      <c r="C68" s="1254">
        <v>43739</v>
      </c>
      <c r="D68" s="82">
        <v>514558904</v>
      </c>
      <c r="E68" s="1253">
        <v>488536064</v>
      </c>
      <c r="F68" s="2448">
        <v>472746679</v>
      </c>
      <c r="G68" s="2448">
        <v>253051511</v>
      </c>
      <c r="H68" s="2448">
        <v>9708</v>
      </c>
      <c r="I68" s="2448">
        <v>167187</v>
      </c>
      <c r="J68" s="2448">
        <v>89416555</v>
      </c>
      <c r="K68" s="2448">
        <v>48924100</v>
      </c>
      <c r="L68" s="2448">
        <v>2908365</v>
      </c>
      <c r="M68" s="2448">
        <v>795131</v>
      </c>
      <c r="N68" s="2448">
        <v>16963934</v>
      </c>
      <c r="O68" s="2448">
        <v>1728298</v>
      </c>
      <c r="P68" s="2448">
        <v>15235636</v>
      </c>
      <c r="Q68" s="2448">
        <v>6139104</v>
      </c>
      <c r="R68" s="2448">
        <v>25449225</v>
      </c>
      <c r="S68" s="2448">
        <v>48146315</v>
      </c>
      <c r="T68" s="2448">
        <v>11039319</v>
      </c>
      <c r="U68" s="2448">
        <v>1823976</v>
      </c>
      <c r="V68" s="2448">
        <v>1268591</v>
      </c>
      <c r="W68" s="91" t="s">
        <v>39</v>
      </c>
      <c r="X68" s="92" t="s">
        <v>26</v>
      </c>
      <c r="Y68" s="88" t="s">
        <v>26</v>
      </c>
      <c r="Z68" s="89" t="s">
        <v>26</v>
      </c>
      <c r="AA68" s="1257">
        <v>43739</v>
      </c>
      <c r="AB68" s="2448">
        <v>366846242</v>
      </c>
      <c r="AC68" s="2448">
        <v>190557520</v>
      </c>
      <c r="AD68" s="2448">
        <v>74217889</v>
      </c>
      <c r="AE68" s="2448">
        <v>1467942</v>
      </c>
      <c r="AF68" s="2448">
        <v>20174238</v>
      </c>
      <c r="AG68" s="2448">
        <v>22928915</v>
      </c>
      <c r="AH68" s="2448">
        <v>3307687</v>
      </c>
      <c r="AI68" s="2448">
        <v>40545</v>
      </c>
      <c r="AJ68" s="2448">
        <v>2074515</v>
      </c>
      <c r="AK68" s="2448">
        <v>6279437</v>
      </c>
      <c r="AL68" s="2448">
        <v>19712769</v>
      </c>
      <c r="AM68" s="2448">
        <v>13073333</v>
      </c>
      <c r="AN68" s="2448">
        <v>5983050</v>
      </c>
      <c r="AO68" s="2448">
        <v>2968980</v>
      </c>
      <c r="AP68" s="2448">
        <v>889428</v>
      </c>
      <c r="AQ68" s="2448">
        <v>1801774</v>
      </c>
      <c r="AR68" s="2448">
        <v>1368222</v>
      </c>
      <c r="AS68" s="2448">
        <v>54632884</v>
      </c>
      <c r="AT68" s="2448">
        <v>32547028</v>
      </c>
      <c r="AU68" s="2448">
        <v>109031472</v>
      </c>
      <c r="AV68" s="2448">
        <v>8584902</v>
      </c>
      <c r="AW68" s="91" t="s">
        <v>39</v>
      </c>
      <c r="AX68" s="92" t="s">
        <v>26</v>
      </c>
      <c r="AY68" s="74"/>
      <c r="AZ68" s="4"/>
    </row>
    <row r="69" spans="1:52" ht="19.5" customHeight="1">
      <c r="A69" s="88" t="s">
        <v>26</v>
      </c>
      <c r="B69" s="89" t="s">
        <v>26</v>
      </c>
      <c r="C69" s="1254">
        <v>43770</v>
      </c>
      <c r="D69" s="82">
        <v>513883967</v>
      </c>
      <c r="E69" s="1253">
        <v>486877054</v>
      </c>
      <c r="F69" s="2448">
        <v>473564919</v>
      </c>
      <c r="G69" s="2448">
        <v>258858390</v>
      </c>
      <c r="H69" s="2448">
        <v>11790</v>
      </c>
      <c r="I69" s="2448">
        <v>166357</v>
      </c>
      <c r="J69" s="2448">
        <v>90583013</v>
      </c>
      <c r="K69" s="2448">
        <v>53342663</v>
      </c>
      <c r="L69" s="2448">
        <v>3109518</v>
      </c>
      <c r="M69" s="2448">
        <v>926817</v>
      </c>
      <c r="N69" s="2448">
        <v>17505579</v>
      </c>
      <c r="O69" s="2448">
        <v>1640480</v>
      </c>
      <c r="P69" s="2448">
        <v>15865100</v>
      </c>
      <c r="Q69" s="2448">
        <v>5710300</v>
      </c>
      <c r="R69" s="2448">
        <v>23614126</v>
      </c>
      <c r="S69" s="2448">
        <v>51400218</v>
      </c>
      <c r="T69" s="2448">
        <v>10203584</v>
      </c>
      <c r="U69" s="2448">
        <v>1041723</v>
      </c>
      <c r="V69" s="2448">
        <v>1242703</v>
      </c>
      <c r="W69" s="91" t="s">
        <v>40</v>
      </c>
      <c r="X69" s="103" t="s">
        <v>26</v>
      </c>
      <c r="Y69" s="88" t="s">
        <v>26</v>
      </c>
      <c r="Z69" s="89" t="s">
        <v>26</v>
      </c>
      <c r="AA69" s="1257">
        <v>43770</v>
      </c>
      <c r="AB69" s="2448">
        <v>355222428</v>
      </c>
      <c r="AC69" s="2448">
        <v>185174442</v>
      </c>
      <c r="AD69" s="2448">
        <v>69778107</v>
      </c>
      <c r="AE69" s="2448">
        <v>1600431</v>
      </c>
      <c r="AF69" s="2448">
        <v>19627115</v>
      </c>
      <c r="AG69" s="2448">
        <v>22348669</v>
      </c>
      <c r="AH69" s="2448">
        <v>3149209</v>
      </c>
      <c r="AI69" s="2448">
        <v>58029</v>
      </c>
      <c r="AJ69" s="2448">
        <v>2422167</v>
      </c>
      <c r="AK69" s="2448">
        <v>6276325</v>
      </c>
      <c r="AL69" s="2448">
        <v>19627309</v>
      </c>
      <c r="AM69" s="2448">
        <v>12184524</v>
      </c>
      <c r="AN69" s="2448">
        <v>5456092</v>
      </c>
      <c r="AO69" s="2448">
        <v>3144466</v>
      </c>
      <c r="AP69" s="2448">
        <v>1080760</v>
      </c>
      <c r="AQ69" s="2448">
        <v>1830547</v>
      </c>
      <c r="AR69" s="2448">
        <v>1464238</v>
      </c>
      <c r="AS69" s="2448">
        <v>53345221</v>
      </c>
      <c r="AT69" s="2448">
        <v>30719171</v>
      </c>
      <c r="AU69" s="2448">
        <v>111235110</v>
      </c>
      <c r="AV69" s="2448">
        <v>8928902</v>
      </c>
      <c r="AW69" s="91" t="s">
        <v>40</v>
      </c>
      <c r="AX69" s="103" t="s">
        <v>26</v>
      </c>
      <c r="AY69" s="74"/>
      <c r="AZ69" s="4"/>
    </row>
    <row r="70" spans="1:52" ht="19.5" customHeight="1">
      <c r="A70" s="105" t="s">
        <v>26</v>
      </c>
      <c r="B70" s="106" t="s">
        <v>26</v>
      </c>
      <c r="C70" s="1255">
        <v>43800</v>
      </c>
      <c r="D70" s="107">
        <v>536855871</v>
      </c>
      <c r="E70" s="1256">
        <v>505767833</v>
      </c>
      <c r="F70" s="2449">
        <v>496215605</v>
      </c>
      <c r="G70" s="2449">
        <v>270225481</v>
      </c>
      <c r="H70" s="2449">
        <v>11720</v>
      </c>
      <c r="I70" s="2449">
        <v>149472</v>
      </c>
      <c r="J70" s="2449">
        <v>94500874</v>
      </c>
      <c r="K70" s="2449">
        <v>56723706</v>
      </c>
      <c r="L70" s="2449">
        <v>2855811</v>
      </c>
      <c r="M70" s="2449">
        <v>667818</v>
      </c>
      <c r="N70" s="2449">
        <v>17469543</v>
      </c>
      <c r="O70" s="2449">
        <v>1703118</v>
      </c>
      <c r="P70" s="2449">
        <v>15766425</v>
      </c>
      <c r="Q70" s="2449">
        <v>6112540</v>
      </c>
      <c r="R70" s="2449">
        <v>24593093</v>
      </c>
      <c r="S70" s="2449">
        <v>53210900</v>
      </c>
      <c r="T70" s="2449">
        <v>10107575</v>
      </c>
      <c r="U70" s="2449">
        <v>2617396</v>
      </c>
      <c r="V70" s="2449">
        <v>1205035</v>
      </c>
      <c r="W70" s="108" t="s">
        <v>41</v>
      </c>
      <c r="X70" s="109" t="s">
        <v>26</v>
      </c>
      <c r="Y70" s="105" t="s">
        <v>26</v>
      </c>
      <c r="Z70" s="106" t="s">
        <v>26</v>
      </c>
      <c r="AA70" s="1258">
        <v>43800</v>
      </c>
      <c r="AB70" s="2449">
        <v>371562110</v>
      </c>
      <c r="AC70" s="2449">
        <v>193475073</v>
      </c>
      <c r="AD70" s="2449">
        <v>72971623</v>
      </c>
      <c r="AE70" s="2449">
        <v>1772645</v>
      </c>
      <c r="AF70" s="2449">
        <v>19917451</v>
      </c>
      <c r="AG70" s="2449">
        <v>23311387</v>
      </c>
      <c r="AH70" s="2449">
        <v>3513378</v>
      </c>
      <c r="AI70" s="2449">
        <v>75421</v>
      </c>
      <c r="AJ70" s="2449">
        <v>2534006</v>
      </c>
      <c r="AK70" s="2449">
        <v>7479654</v>
      </c>
      <c r="AL70" s="2449">
        <v>19987047</v>
      </c>
      <c r="AM70" s="2449">
        <v>12615966</v>
      </c>
      <c r="AN70" s="2449">
        <v>5644473</v>
      </c>
      <c r="AO70" s="2449">
        <v>3448884</v>
      </c>
      <c r="AP70" s="2449">
        <v>1454392</v>
      </c>
      <c r="AQ70" s="2449">
        <v>1824511</v>
      </c>
      <c r="AR70" s="2449">
        <v>1536199</v>
      </c>
      <c r="AS70" s="2449">
        <v>54397908</v>
      </c>
      <c r="AT70" s="2449">
        <v>30683437</v>
      </c>
      <c r="AU70" s="2449">
        <v>118397126</v>
      </c>
      <c r="AV70" s="2449">
        <v>9304905</v>
      </c>
      <c r="AW70" s="108" t="s">
        <v>41</v>
      </c>
      <c r="AX70" s="109" t="s">
        <v>26</v>
      </c>
      <c r="AY70" s="74"/>
      <c r="AZ70" s="4"/>
    </row>
    <row r="71" spans="1:52" ht="18" customHeight="1">
      <c r="A71" s="139" t="s">
        <v>44</v>
      </c>
      <c r="B71" s="140" t="s">
        <v>45</v>
      </c>
      <c r="C71" s="140"/>
      <c r="D71" s="141"/>
      <c r="E71" s="141"/>
      <c r="F71" s="16"/>
      <c r="G71" s="16"/>
      <c r="H71" s="16"/>
      <c r="I71" s="16"/>
      <c r="J71" s="16"/>
      <c r="K71" s="142"/>
      <c r="L71" s="16"/>
      <c r="M71" s="143" t="s">
        <v>1539</v>
      </c>
      <c r="N71" s="144" t="s">
        <v>46</v>
      </c>
      <c r="O71" s="145"/>
      <c r="P71" s="145"/>
      <c r="Q71" s="145"/>
      <c r="R71" s="145"/>
      <c r="S71" s="145"/>
      <c r="T71" s="145"/>
      <c r="U71" s="145"/>
      <c r="V71" s="145"/>
      <c r="W71" s="146"/>
      <c r="X71" s="146"/>
      <c r="Y71" s="139" t="s">
        <v>44</v>
      </c>
      <c r="Z71" s="140" t="s">
        <v>47</v>
      </c>
      <c r="AA71" s="140"/>
      <c r="AB71" s="149"/>
      <c r="AC71" s="149"/>
      <c r="AL71" s="143" t="s">
        <v>1540</v>
      </c>
      <c r="AM71" s="151" t="s">
        <v>1541</v>
      </c>
      <c r="AN71" s="152"/>
      <c r="AO71" s="152"/>
      <c r="AW71" s="148"/>
      <c r="AX71" s="148"/>
      <c r="AY71" s="4"/>
      <c r="AZ71" s="4"/>
    </row>
    <row r="72" spans="1:52" ht="15.75">
      <c r="A72" s="140"/>
      <c r="B72" s="140"/>
      <c r="C72" s="140"/>
      <c r="D72" s="149"/>
      <c r="E72" s="149"/>
      <c r="M72" s="150"/>
      <c r="N72" s="151"/>
      <c r="O72" s="152"/>
      <c r="P72" s="152"/>
      <c r="Q72" s="152"/>
      <c r="R72" s="153"/>
      <c r="S72" s="153"/>
      <c r="T72" s="153"/>
      <c r="U72" s="153"/>
      <c r="V72" s="153"/>
      <c r="W72" s="154"/>
      <c r="X72" s="154"/>
      <c r="Y72" s="140"/>
      <c r="Z72" s="140" t="s">
        <v>48</v>
      </c>
      <c r="AA72" s="140"/>
      <c r="AB72" s="149"/>
      <c r="AC72" s="149"/>
      <c r="AL72" s="1929" t="s">
        <v>1542</v>
      </c>
      <c r="AM72" s="151" t="s">
        <v>49</v>
      </c>
      <c r="AN72" s="152"/>
      <c r="AO72" s="152"/>
      <c r="AW72" s="148"/>
      <c r="AX72" s="148"/>
      <c r="AY72" s="4"/>
      <c r="AZ72" s="4"/>
    </row>
    <row r="73" spans="1:52" ht="15.75">
      <c r="A73" s="140"/>
      <c r="B73" s="140"/>
      <c r="C73" s="140"/>
      <c r="D73" s="149"/>
      <c r="E73" s="149"/>
      <c r="M73" s="150"/>
      <c r="N73" s="151"/>
      <c r="O73" s="152"/>
      <c r="P73" s="152"/>
      <c r="Q73" s="152"/>
      <c r="R73" s="153"/>
      <c r="S73" s="153"/>
      <c r="T73" s="153"/>
      <c r="U73" s="153"/>
      <c r="V73" s="153"/>
      <c r="W73" s="154"/>
      <c r="X73" s="154"/>
      <c r="Y73" s="153"/>
      <c r="Z73" s="153"/>
      <c r="AA73" s="153"/>
      <c r="AB73" s="153"/>
      <c r="AC73" s="153"/>
      <c r="AD73" s="153"/>
      <c r="AW73" s="148"/>
      <c r="AX73" s="148"/>
      <c r="AY73" s="4"/>
      <c r="AZ73" s="4"/>
    </row>
    <row r="74" spans="1:52" ht="15.75">
      <c r="A74" s="140"/>
      <c r="B74" s="140"/>
      <c r="C74" s="140"/>
      <c r="M74" s="155"/>
      <c r="N74" s="156"/>
      <c r="O74" s="156"/>
      <c r="P74" s="156"/>
      <c r="Q74" s="156"/>
      <c r="R74" s="156"/>
      <c r="S74" s="156"/>
      <c r="T74" s="156"/>
      <c r="U74" s="156"/>
      <c r="V74" s="157"/>
      <c r="W74" s="158"/>
      <c r="X74" s="158"/>
      <c r="Y74" s="157"/>
      <c r="Z74" s="157"/>
      <c r="AA74" s="157"/>
      <c r="AB74" s="157"/>
      <c r="AC74" s="157"/>
      <c r="AD74" s="157"/>
      <c r="AW74" s="148"/>
      <c r="AX74" s="148"/>
      <c r="AY74" s="4"/>
      <c r="AZ74" s="4"/>
    </row>
    <row r="75" spans="1:52" ht="15.75">
      <c r="A75" s="140"/>
      <c r="B75" s="140"/>
      <c r="C75" s="140"/>
      <c r="M75" s="2490"/>
      <c r="N75" s="2490"/>
      <c r="O75" s="2490"/>
      <c r="P75" s="2490"/>
      <c r="Q75" s="2490"/>
      <c r="R75" s="2490"/>
      <c r="S75" s="2490"/>
      <c r="T75" s="2490"/>
      <c r="U75" s="2490"/>
      <c r="V75" s="157"/>
      <c r="W75" s="158"/>
      <c r="X75" s="158"/>
      <c r="Y75" s="157"/>
      <c r="Z75" s="157"/>
      <c r="AA75" s="157"/>
      <c r="AB75" s="157"/>
      <c r="AC75" s="157"/>
      <c r="AD75" s="157"/>
      <c r="AW75" s="148"/>
      <c r="AX75" s="148"/>
      <c r="AY75" s="4"/>
      <c r="AZ75" s="4"/>
    </row>
    <row r="78" spans="1:52" ht="18" customHeight="1"/>
    <row r="79" spans="1:52" ht="18" customHeight="1"/>
    <row r="80" spans="1:52"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sheetData>
  <mergeCells count="14">
    <mergeCell ref="M75:U75"/>
    <mergeCell ref="A8:C15"/>
    <mergeCell ref="W8:X15"/>
    <mergeCell ref="Y8:AA15"/>
    <mergeCell ref="AW8:AX15"/>
    <mergeCell ref="H13:H14"/>
    <mergeCell ref="T13:T14"/>
    <mergeCell ref="AJ13:AJ14"/>
    <mergeCell ref="AM13:AM14"/>
    <mergeCell ref="AO13:AO14"/>
    <mergeCell ref="AQ13:AQ14"/>
    <mergeCell ref="AR13:AR14"/>
    <mergeCell ref="AT13:AT14"/>
    <mergeCell ref="AV13:AV14"/>
  </mergeCells>
  <phoneticPr fontId="99"/>
  <printOptions horizontalCentered="1"/>
  <pageMargins left="0.47244094488188981" right="0.47244094488188981" top="0.39370078740157483" bottom="0.39370078740157483" header="0" footer="0"/>
  <pageSetup paperSize="9" scale="61" firstPageNumber="2" pageOrder="overThenDown" orientation="portrait" useFirstPageNumber="1" r:id="rId1"/>
  <headerFooter alignWithMargins="0">
    <oddFooter>&amp;C&amp;"ＭＳ Ｐ明朝,標準"&amp;18－&amp;P－</oddFooter>
  </headerFooter>
  <colBreaks count="3" manualBreakCount="3">
    <brk id="12" max="74" man="1"/>
    <brk id="24" max="74" man="1"/>
    <brk id="37"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L77"/>
  <sheetViews>
    <sheetView zoomScaleNormal="100" zoomScaleSheetLayoutView="70" workbookViewId="0"/>
  </sheetViews>
  <sheetFormatPr defaultColWidth="8.625" defaultRowHeight="13.5"/>
  <cols>
    <col min="1" max="1" width="31.5" style="209" customWidth="1"/>
    <col min="2" max="2" width="12.625" style="209" customWidth="1"/>
    <col min="3" max="4" width="23.625" style="209" customWidth="1"/>
    <col min="5" max="5" width="22.25" style="209" customWidth="1"/>
    <col min="6" max="6" width="25.375" style="209" customWidth="1"/>
    <col min="7" max="7" width="18.625" style="209" customWidth="1"/>
    <col min="8" max="8" width="21.625" style="209" customWidth="1"/>
    <col min="9" max="9" width="24.625" style="209" customWidth="1"/>
    <col min="10" max="10" width="23.75" style="209" customWidth="1"/>
    <col min="11" max="11" width="19.625" style="209" customWidth="1"/>
    <col min="12" max="12" width="32.875" style="209" customWidth="1"/>
    <col min="13" max="16384" width="8.625" style="209"/>
  </cols>
  <sheetData>
    <row r="1" spans="1:12" s="2080" customFormat="1" ht="18" customHeight="1">
      <c r="A1" s="383" t="s">
        <v>946</v>
      </c>
      <c r="B1" s="1765"/>
      <c r="K1" s="643"/>
      <c r="L1" s="642" t="s">
        <v>631</v>
      </c>
    </row>
    <row r="2" spans="1:12" ht="15" customHeight="1">
      <c r="A2" s="2730">
        <v>43800</v>
      </c>
      <c r="B2" s="2730"/>
      <c r="C2" s="2741">
        <v>43800</v>
      </c>
      <c r="D2" s="2741"/>
      <c r="I2" s="2732">
        <v>43800</v>
      </c>
      <c r="J2" s="2732"/>
      <c r="K2" s="2744">
        <v>43800</v>
      </c>
      <c r="L2" s="2744"/>
    </row>
    <row r="3" spans="1:12" ht="18" customHeight="1">
      <c r="A3" s="384"/>
      <c r="B3" s="383"/>
      <c r="C3" s="384"/>
    </row>
    <row r="4" spans="1:12" ht="18" customHeight="1"/>
    <row r="5" spans="1:12" ht="21.75" customHeight="1">
      <c r="A5" s="435" t="s">
        <v>326</v>
      </c>
      <c r="C5" s="436"/>
    </row>
    <row r="6" spans="1:12" ht="20.100000000000001" customHeight="1">
      <c r="A6" s="209" t="s">
        <v>1182</v>
      </c>
    </row>
    <row r="7" spans="1:12" s="679" customFormat="1" ht="21.75" customHeight="1">
      <c r="A7" s="556"/>
      <c r="B7" s="558"/>
      <c r="C7" s="2234" t="s">
        <v>218</v>
      </c>
      <c r="D7" s="955" t="s">
        <v>1225</v>
      </c>
      <c r="E7" s="556"/>
      <c r="F7" s="556"/>
      <c r="G7" s="529"/>
      <c r="H7" s="529"/>
      <c r="I7" s="529"/>
      <c r="J7" s="529"/>
      <c r="K7" s="557"/>
      <c r="L7" s="944"/>
    </row>
    <row r="8" spans="1:12" s="679" customFormat="1" ht="17.25" customHeight="1">
      <c r="A8" s="504"/>
      <c r="B8" s="975" t="s">
        <v>314</v>
      </c>
      <c r="C8" s="947"/>
      <c r="D8" s="2440" t="s">
        <v>328</v>
      </c>
      <c r="E8" s="2469" t="s">
        <v>1847</v>
      </c>
      <c r="F8" s="556"/>
      <c r="G8" s="529"/>
      <c r="H8" s="556"/>
      <c r="I8" s="556"/>
      <c r="J8" s="557"/>
      <c r="K8" s="704"/>
      <c r="L8" s="947"/>
    </row>
    <row r="9" spans="1:12" s="679" customFormat="1" ht="17.25" customHeight="1">
      <c r="A9" s="956"/>
      <c r="B9" s="526"/>
      <c r="C9" s="947" t="s">
        <v>829</v>
      </c>
      <c r="D9" s="947" t="s">
        <v>829</v>
      </c>
      <c r="E9" s="976" t="s">
        <v>947</v>
      </c>
      <c r="F9" s="976" t="s">
        <v>948</v>
      </c>
      <c r="G9" s="976" t="s">
        <v>949</v>
      </c>
      <c r="H9" s="976" t="s">
        <v>950</v>
      </c>
      <c r="I9" s="976" t="s">
        <v>1468</v>
      </c>
      <c r="J9" s="976" t="s">
        <v>951</v>
      </c>
      <c r="K9" s="975" t="s">
        <v>914</v>
      </c>
      <c r="L9" s="947"/>
    </row>
    <row r="10" spans="1:12" s="679" customFormat="1" ht="17.25" customHeight="1">
      <c r="A10" s="2457" t="s">
        <v>313</v>
      </c>
      <c r="B10" s="526"/>
      <c r="C10" s="947"/>
      <c r="D10" s="947"/>
      <c r="E10" s="526"/>
      <c r="F10" s="975" t="s">
        <v>952</v>
      </c>
      <c r="G10" s="526"/>
      <c r="H10" s="975" t="s">
        <v>953</v>
      </c>
      <c r="I10" s="975" t="s">
        <v>1469</v>
      </c>
      <c r="J10" s="975" t="s">
        <v>954</v>
      </c>
      <c r="K10" s="526"/>
      <c r="L10" s="911" t="s">
        <v>1772</v>
      </c>
    </row>
    <row r="11" spans="1:12" s="679" customFormat="1" ht="17.25" customHeight="1">
      <c r="A11" s="956"/>
      <c r="B11" s="526"/>
      <c r="C11" s="947"/>
      <c r="D11" s="947"/>
      <c r="E11" s="559" t="s">
        <v>329</v>
      </c>
      <c r="F11" s="559" t="s">
        <v>330</v>
      </c>
      <c r="G11" s="559" t="s">
        <v>331</v>
      </c>
      <c r="H11" s="559" t="s">
        <v>332</v>
      </c>
      <c r="I11" s="559" t="s">
        <v>1848</v>
      </c>
      <c r="J11" s="559" t="s">
        <v>333</v>
      </c>
      <c r="K11" s="2442"/>
      <c r="L11" s="947"/>
    </row>
    <row r="12" spans="1:12" s="679" customFormat="1" ht="17.25" customHeight="1">
      <c r="A12" s="523"/>
      <c r="B12" s="526" t="s">
        <v>1773</v>
      </c>
      <c r="C12" s="947"/>
      <c r="D12" s="947"/>
      <c r="E12" s="559" t="s">
        <v>337</v>
      </c>
      <c r="F12" s="559" t="s">
        <v>334</v>
      </c>
      <c r="G12" s="559" t="s">
        <v>339</v>
      </c>
      <c r="H12" s="559" t="s">
        <v>335</v>
      </c>
      <c r="I12" s="559" t="s">
        <v>1849</v>
      </c>
      <c r="J12" s="559" t="s">
        <v>336</v>
      </c>
      <c r="K12" s="2442" t="s">
        <v>1751</v>
      </c>
      <c r="L12" s="947"/>
    </row>
    <row r="13" spans="1:12" s="679" customFormat="1" ht="17.25" customHeight="1">
      <c r="A13" s="504"/>
      <c r="B13" s="561"/>
      <c r="C13" s="947"/>
      <c r="D13" s="947"/>
      <c r="E13" s="559"/>
      <c r="F13" s="562" t="s">
        <v>338</v>
      </c>
      <c r="G13" s="562"/>
      <c r="H13" s="559" t="s">
        <v>340</v>
      </c>
      <c r="I13" s="559" t="s">
        <v>341</v>
      </c>
      <c r="J13" s="559" t="s">
        <v>342</v>
      </c>
      <c r="K13" s="2442"/>
      <c r="L13" s="2444"/>
    </row>
    <row r="14" spans="1:12" ht="20.25" customHeight="1">
      <c r="A14" s="957" t="s">
        <v>315</v>
      </c>
      <c r="B14" s="924" t="s">
        <v>343</v>
      </c>
      <c r="C14" s="66">
        <v>3592592</v>
      </c>
      <c r="D14" s="2446">
        <v>2577575</v>
      </c>
      <c r="E14" s="2446">
        <v>45742</v>
      </c>
      <c r="F14" s="2446">
        <v>75011</v>
      </c>
      <c r="G14" s="2446">
        <v>253630</v>
      </c>
      <c r="H14" s="2446">
        <v>679866</v>
      </c>
      <c r="I14" s="2446">
        <v>50812</v>
      </c>
      <c r="J14" s="2446">
        <v>1472513</v>
      </c>
      <c r="K14" s="207">
        <v>1015017</v>
      </c>
      <c r="L14" s="915" t="s">
        <v>728</v>
      </c>
    </row>
    <row r="15" spans="1:12" ht="17.25" customHeight="1">
      <c r="A15" s="916"/>
      <c r="B15" s="917" t="s">
        <v>26</v>
      </c>
      <c r="C15" s="952"/>
      <c r="D15" s="953"/>
      <c r="E15" s="953"/>
      <c r="F15" s="953"/>
      <c r="G15" s="953"/>
      <c r="H15" s="953"/>
      <c r="I15" s="953"/>
      <c r="J15" s="953"/>
      <c r="K15" s="954"/>
      <c r="L15" s="497" t="s">
        <v>740</v>
      </c>
    </row>
    <row r="16" spans="1:12" ht="17.25" customHeight="1">
      <c r="A16" s="914" t="s">
        <v>294</v>
      </c>
      <c r="B16" s="884" t="s">
        <v>344</v>
      </c>
      <c r="C16" s="75">
        <v>235439</v>
      </c>
      <c r="D16" s="2447">
        <v>139658</v>
      </c>
      <c r="E16" s="2447">
        <v>6030</v>
      </c>
      <c r="F16" s="2447">
        <v>17553</v>
      </c>
      <c r="G16" s="2447">
        <v>2290</v>
      </c>
      <c r="H16" s="2447">
        <v>5953</v>
      </c>
      <c r="I16" s="2447">
        <v>595</v>
      </c>
      <c r="J16" s="2447">
        <v>107237</v>
      </c>
      <c r="K16" s="214">
        <v>95781</v>
      </c>
      <c r="L16" s="497" t="s">
        <v>1298</v>
      </c>
    </row>
    <row r="17" spans="1:12" ht="17.25" customHeight="1">
      <c r="A17" s="916"/>
      <c r="B17" s="917" t="s">
        <v>26</v>
      </c>
      <c r="C17" s="958"/>
      <c r="D17" s="959"/>
      <c r="E17" s="959"/>
      <c r="F17" s="959"/>
      <c r="G17" s="959"/>
      <c r="H17" s="959"/>
      <c r="I17" s="959"/>
      <c r="J17" s="959"/>
      <c r="K17" s="960"/>
      <c r="L17" s="497" t="s">
        <v>740</v>
      </c>
    </row>
    <row r="18" spans="1:12" ht="17.25" customHeight="1">
      <c r="A18" s="510" t="s">
        <v>739</v>
      </c>
      <c r="B18" s="917" t="s">
        <v>344</v>
      </c>
      <c r="C18" s="82">
        <v>56287</v>
      </c>
      <c r="D18" s="2448">
        <v>32320</v>
      </c>
      <c r="E18" s="2448" t="s">
        <v>21</v>
      </c>
      <c r="F18" s="2448">
        <v>26</v>
      </c>
      <c r="G18" s="2448" t="s">
        <v>21</v>
      </c>
      <c r="H18" s="2448">
        <v>25</v>
      </c>
      <c r="I18" s="2448">
        <v>1</v>
      </c>
      <c r="J18" s="2448">
        <v>32268</v>
      </c>
      <c r="K18" s="217">
        <v>23967</v>
      </c>
      <c r="L18" s="504" t="s">
        <v>720</v>
      </c>
    </row>
    <row r="19" spans="1:12" ht="17.25" customHeight="1">
      <c r="A19" s="510" t="s">
        <v>295</v>
      </c>
      <c r="B19" s="917" t="s">
        <v>344</v>
      </c>
      <c r="C19" s="82">
        <v>33568</v>
      </c>
      <c r="D19" s="2448">
        <v>15376</v>
      </c>
      <c r="E19" s="2448">
        <v>287</v>
      </c>
      <c r="F19" s="2448">
        <v>2120</v>
      </c>
      <c r="G19" s="2448">
        <v>534</v>
      </c>
      <c r="H19" s="2448">
        <v>35</v>
      </c>
      <c r="I19" s="2448">
        <v>56</v>
      </c>
      <c r="J19" s="2448">
        <v>12344</v>
      </c>
      <c r="K19" s="217">
        <v>18192</v>
      </c>
      <c r="L19" s="504" t="s">
        <v>719</v>
      </c>
    </row>
    <row r="20" spans="1:12" ht="17.25" customHeight="1">
      <c r="A20" s="510" t="s">
        <v>296</v>
      </c>
      <c r="B20" s="917" t="s">
        <v>344</v>
      </c>
      <c r="C20" s="82">
        <v>28740</v>
      </c>
      <c r="D20" s="2448">
        <v>6757</v>
      </c>
      <c r="E20" s="2448">
        <v>2550</v>
      </c>
      <c r="F20" s="2448">
        <v>34</v>
      </c>
      <c r="G20" s="2448">
        <v>19</v>
      </c>
      <c r="H20" s="2448" t="s">
        <v>21</v>
      </c>
      <c r="I20" s="2448">
        <v>14</v>
      </c>
      <c r="J20" s="2448">
        <v>4140</v>
      </c>
      <c r="K20" s="217">
        <v>21983</v>
      </c>
      <c r="L20" s="504" t="s">
        <v>1177</v>
      </c>
    </row>
    <row r="21" spans="1:12" ht="17.25" customHeight="1">
      <c r="A21" s="510" t="s">
        <v>297</v>
      </c>
      <c r="B21" s="917" t="s">
        <v>344</v>
      </c>
      <c r="C21" s="82">
        <v>35285</v>
      </c>
      <c r="D21" s="2448">
        <v>22512</v>
      </c>
      <c r="E21" s="2448">
        <v>14</v>
      </c>
      <c r="F21" s="2448">
        <v>14498</v>
      </c>
      <c r="G21" s="2448">
        <v>500</v>
      </c>
      <c r="H21" s="2448">
        <v>1415</v>
      </c>
      <c r="I21" s="2448">
        <v>206</v>
      </c>
      <c r="J21" s="2448">
        <v>5879</v>
      </c>
      <c r="K21" s="217">
        <v>12773</v>
      </c>
      <c r="L21" s="505" t="s">
        <v>1781</v>
      </c>
    </row>
    <row r="22" spans="1:12" ht="17.25" customHeight="1">
      <c r="A22" s="510" t="s">
        <v>298</v>
      </c>
      <c r="B22" s="917" t="s">
        <v>344</v>
      </c>
      <c r="C22" s="82">
        <v>34755</v>
      </c>
      <c r="D22" s="2448">
        <v>22512</v>
      </c>
      <c r="E22" s="2448">
        <v>14</v>
      </c>
      <c r="F22" s="2448">
        <v>14498</v>
      </c>
      <c r="G22" s="2448">
        <v>500</v>
      </c>
      <c r="H22" s="2448">
        <v>1415</v>
      </c>
      <c r="I22" s="2448">
        <v>206</v>
      </c>
      <c r="J22" s="2448">
        <v>5879</v>
      </c>
      <c r="K22" s="217">
        <v>12243</v>
      </c>
      <c r="L22" s="505" t="s">
        <v>1782</v>
      </c>
    </row>
    <row r="23" spans="1:12" ht="17.25" customHeight="1">
      <c r="A23" s="510" t="s">
        <v>299</v>
      </c>
      <c r="B23" s="917" t="s">
        <v>344</v>
      </c>
      <c r="C23" s="82">
        <v>530</v>
      </c>
      <c r="D23" s="2448" t="s">
        <v>21</v>
      </c>
      <c r="E23" s="2448" t="s">
        <v>21</v>
      </c>
      <c r="F23" s="2448" t="s">
        <v>21</v>
      </c>
      <c r="G23" s="2448" t="s">
        <v>21</v>
      </c>
      <c r="H23" s="2448" t="s">
        <v>21</v>
      </c>
      <c r="I23" s="2448" t="s">
        <v>21</v>
      </c>
      <c r="J23" s="2448" t="s">
        <v>21</v>
      </c>
      <c r="K23" s="217">
        <v>530</v>
      </c>
      <c r="L23" s="505" t="s">
        <v>1783</v>
      </c>
    </row>
    <row r="24" spans="1:12" ht="17.25" customHeight="1">
      <c r="A24" s="510" t="s">
        <v>300</v>
      </c>
      <c r="B24" s="917" t="s">
        <v>344</v>
      </c>
      <c r="C24" s="82">
        <v>12</v>
      </c>
      <c r="D24" s="2448" t="s">
        <v>21</v>
      </c>
      <c r="E24" s="2448" t="s">
        <v>21</v>
      </c>
      <c r="F24" s="2448" t="s">
        <v>21</v>
      </c>
      <c r="G24" s="2448" t="s">
        <v>21</v>
      </c>
      <c r="H24" s="2448" t="s">
        <v>21</v>
      </c>
      <c r="I24" s="2448" t="s">
        <v>21</v>
      </c>
      <c r="J24" s="2448" t="s">
        <v>21</v>
      </c>
      <c r="K24" s="217">
        <v>12</v>
      </c>
      <c r="L24" s="505" t="s">
        <v>1181</v>
      </c>
    </row>
    <row r="25" spans="1:12" ht="17.25" customHeight="1">
      <c r="A25" s="510" t="s">
        <v>301</v>
      </c>
      <c r="B25" s="917" t="s">
        <v>322</v>
      </c>
      <c r="C25" s="82">
        <v>68248</v>
      </c>
      <c r="D25" s="2448">
        <v>50931</v>
      </c>
      <c r="E25" s="2448">
        <v>2483</v>
      </c>
      <c r="F25" s="2448">
        <v>639</v>
      </c>
      <c r="G25" s="2448">
        <v>960</v>
      </c>
      <c r="H25" s="2448">
        <v>3404</v>
      </c>
      <c r="I25" s="2448">
        <v>243</v>
      </c>
      <c r="J25" s="2448">
        <v>43202</v>
      </c>
      <c r="K25" s="217">
        <v>17317</v>
      </c>
      <c r="L25" s="504" t="s">
        <v>1234</v>
      </c>
    </row>
    <row r="26" spans="1:12" ht="17.25" customHeight="1">
      <c r="A26" s="510" t="s">
        <v>302</v>
      </c>
      <c r="B26" s="413" t="s">
        <v>738</v>
      </c>
      <c r="C26" s="82" t="s">
        <v>21</v>
      </c>
      <c r="D26" s="2448" t="s">
        <v>21</v>
      </c>
      <c r="E26" s="2448" t="s">
        <v>21</v>
      </c>
      <c r="F26" s="2448" t="s">
        <v>21</v>
      </c>
      <c r="G26" s="2448" t="s">
        <v>21</v>
      </c>
      <c r="H26" s="2448" t="s">
        <v>21</v>
      </c>
      <c r="I26" s="2448" t="s">
        <v>21</v>
      </c>
      <c r="J26" s="2448" t="s">
        <v>21</v>
      </c>
      <c r="K26" s="217" t="s">
        <v>21</v>
      </c>
      <c r="L26" s="505" t="s">
        <v>1235</v>
      </c>
    </row>
    <row r="27" spans="1:12" ht="17.25" customHeight="1">
      <c r="A27" s="881" t="s">
        <v>1464</v>
      </c>
      <c r="B27" s="917" t="s">
        <v>322</v>
      </c>
      <c r="C27" s="82" t="s">
        <v>21</v>
      </c>
      <c r="D27" s="2448" t="s">
        <v>21</v>
      </c>
      <c r="E27" s="2448" t="s">
        <v>21</v>
      </c>
      <c r="F27" s="2448" t="s">
        <v>21</v>
      </c>
      <c r="G27" s="2448" t="s">
        <v>21</v>
      </c>
      <c r="H27" s="2448" t="s">
        <v>21</v>
      </c>
      <c r="I27" s="2448" t="s">
        <v>21</v>
      </c>
      <c r="J27" s="2448" t="s">
        <v>21</v>
      </c>
      <c r="K27" s="217" t="s">
        <v>21</v>
      </c>
      <c r="L27" s="882" t="s">
        <v>1293</v>
      </c>
    </row>
    <row r="28" spans="1:12" ht="17.25" customHeight="1">
      <c r="A28" s="881" t="s">
        <v>303</v>
      </c>
      <c r="B28" s="917" t="s">
        <v>343</v>
      </c>
      <c r="C28" s="82" t="s">
        <v>21</v>
      </c>
      <c r="D28" s="2448" t="s">
        <v>21</v>
      </c>
      <c r="E28" s="2448" t="s">
        <v>21</v>
      </c>
      <c r="F28" s="2448" t="s">
        <v>21</v>
      </c>
      <c r="G28" s="2448" t="s">
        <v>21</v>
      </c>
      <c r="H28" s="2448" t="s">
        <v>21</v>
      </c>
      <c r="I28" s="2448" t="s">
        <v>21</v>
      </c>
      <c r="J28" s="2448" t="s">
        <v>21</v>
      </c>
      <c r="K28" s="217" t="s">
        <v>21</v>
      </c>
      <c r="L28" s="882" t="s">
        <v>1294</v>
      </c>
    </row>
    <row r="29" spans="1:12" ht="17.25" customHeight="1">
      <c r="A29" s="916"/>
      <c r="B29" s="917" t="s">
        <v>26</v>
      </c>
      <c r="C29" s="958"/>
      <c r="D29" s="959"/>
      <c r="E29" s="959"/>
      <c r="F29" s="959"/>
      <c r="G29" s="959"/>
      <c r="H29" s="959"/>
      <c r="I29" s="959"/>
      <c r="J29" s="959"/>
      <c r="K29" s="960"/>
      <c r="L29" s="505"/>
    </row>
    <row r="30" spans="1:12" ht="17.25" customHeight="1">
      <c r="A30" s="914" t="s">
        <v>318</v>
      </c>
      <c r="B30" s="917" t="s">
        <v>344</v>
      </c>
      <c r="C30" s="75">
        <v>778488</v>
      </c>
      <c r="D30" s="2447">
        <v>467571</v>
      </c>
      <c r="E30" s="2447">
        <v>10925</v>
      </c>
      <c r="F30" s="2447">
        <v>8364</v>
      </c>
      <c r="G30" s="2447">
        <v>9510</v>
      </c>
      <c r="H30" s="2447">
        <v>14102</v>
      </c>
      <c r="I30" s="2447">
        <v>2138</v>
      </c>
      <c r="J30" s="2447">
        <v>422532</v>
      </c>
      <c r="K30" s="214">
        <v>310917</v>
      </c>
      <c r="L30" s="497" t="s">
        <v>1237</v>
      </c>
    </row>
    <row r="31" spans="1:12" ht="17.25" customHeight="1">
      <c r="A31" s="916"/>
      <c r="B31" s="917" t="s">
        <v>26</v>
      </c>
      <c r="C31" s="958"/>
      <c r="D31" s="959"/>
      <c r="E31" s="959"/>
      <c r="F31" s="959"/>
      <c r="G31" s="959"/>
      <c r="H31" s="959"/>
      <c r="I31" s="959"/>
      <c r="J31" s="959"/>
      <c r="K31" s="960"/>
      <c r="L31" s="497" t="s">
        <v>740</v>
      </c>
    </row>
    <row r="32" spans="1:12" ht="17.25" customHeight="1">
      <c r="A32" s="510" t="s">
        <v>10</v>
      </c>
      <c r="B32" s="917" t="s">
        <v>322</v>
      </c>
      <c r="C32" s="82" t="s">
        <v>21</v>
      </c>
      <c r="D32" s="2448" t="s">
        <v>21</v>
      </c>
      <c r="E32" s="2448" t="s">
        <v>21</v>
      </c>
      <c r="F32" s="2448" t="s">
        <v>21</v>
      </c>
      <c r="G32" s="2448" t="s">
        <v>21</v>
      </c>
      <c r="H32" s="2448" t="s">
        <v>21</v>
      </c>
      <c r="I32" s="2448" t="s">
        <v>21</v>
      </c>
      <c r="J32" s="2448" t="s">
        <v>21</v>
      </c>
      <c r="K32" s="217" t="s">
        <v>21</v>
      </c>
      <c r="L32" s="504" t="s">
        <v>1203</v>
      </c>
    </row>
    <row r="33" spans="1:12" ht="17.25" customHeight="1">
      <c r="A33" s="510" t="s">
        <v>11</v>
      </c>
      <c r="B33" s="917" t="s">
        <v>344</v>
      </c>
      <c r="C33" s="82">
        <v>12880</v>
      </c>
      <c r="D33" s="2448">
        <v>12865</v>
      </c>
      <c r="E33" s="2448" t="s">
        <v>21</v>
      </c>
      <c r="F33" s="2448">
        <v>123</v>
      </c>
      <c r="G33" s="2448" t="s">
        <v>21</v>
      </c>
      <c r="H33" s="2448" t="s">
        <v>21</v>
      </c>
      <c r="I33" s="2448" t="s">
        <v>21</v>
      </c>
      <c r="J33" s="2448">
        <v>12742</v>
      </c>
      <c r="K33" s="217">
        <v>15</v>
      </c>
      <c r="L33" s="504" t="s">
        <v>1204</v>
      </c>
    </row>
    <row r="34" spans="1:12" ht="17.25" customHeight="1">
      <c r="A34" s="510" t="s">
        <v>323</v>
      </c>
      <c r="B34" s="413" t="s">
        <v>738</v>
      </c>
      <c r="C34" s="82" t="s">
        <v>21</v>
      </c>
      <c r="D34" s="2448" t="s">
        <v>21</v>
      </c>
      <c r="E34" s="2448" t="s">
        <v>21</v>
      </c>
      <c r="F34" s="2448" t="s">
        <v>21</v>
      </c>
      <c r="G34" s="2448" t="s">
        <v>21</v>
      </c>
      <c r="H34" s="2448" t="s">
        <v>21</v>
      </c>
      <c r="I34" s="2448" t="s">
        <v>21</v>
      </c>
      <c r="J34" s="2448" t="s">
        <v>21</v>
      </c>
      <c r="K34" s="217" t="s">
        <v>21</v>
      </c>
      <c r="L34" s="504" t="s">
        <v>1238</v>
      </c>
    </row>
    <row r="35" spans="1:12" ht="17.25" customHeight="1">
      <c r="A35" s="510" t="s">
        <v>15</v>
      </c>
      <c r="B35" s="917" t="s">
        <v>344</v>
      </c>
      <c r="C35" s="82">
        <v>11125</v>
      </c>
      <c r="D35" s="2448">
        <v>11125</v>
      </c>
      <c r="E35" s="2448" t="s">
        <v>21</v>
      </c>
      <c r="F35" s="2448" t="s">
        <v>21</v>
      </c>
      <c r="G35" s="2448" t="s">
        <v>21</v>
      </c>
      <c r="H35" s="2448">
        <v>75</v>
      </c>
      <c r="I35" s="2448" t="s">
        <v>21</v>
      </c>
      <c r="J35" s="2448">
        <v>11050</v>
      </c>
      <c r="K35" s="217" t="s">
        <v>21</v>
      </c>
      <c r="L35" s="505" t="s">
        <v>1242</v>
      </c>
    </row>
    <row r="36" spans="1:12" ht="17.25" customHeight="1">
      <c r="A36" s="510" t="s">
        <v>305</v>
      </c>
      <c r="B36" s="917" t="s">
        <v>322</v>
      </c>
      <c r="C36" s="82">
        <v>45820</v>
      </c>
      <c r="D36" s="2448">
        <v>16402</v>
      </c>
      <c r="E36" s="2448" t="s">
        <v>21</v>
      </c>
      <c r="F36" s="2448">
        <v>1683</v>
      </c>
      <c r="G36" s="2448">
        <v>298</v>
      </c>
      <c r="H36" s="2448" t="s">
        <v>21</v>
      </c>
      <c r="I36" s="2448" t="s">
        <v>21</v>
      </c>
      <c r="J36" s="2448">
        <v>14421</v>
      </c>
      <c r="K36" s="217">
        <v>29418</v>
      </c>
      <c r="L36" s="504" t="s">
        <v>1261</v>
      </c>
    </row>
    <row r="37" spans="1:12" ht="17.25" customHeight="1">
      <c r="A37" s="510" t="s">
        <v>306</v>
      </c>
      <c r="B37" s="413" t="s">
        <v>738</v>
      </c>
      <c r="C37" s="82">
        <v>595542</v>
      </c>
      <c r="D37" s="2448">
        <v>364430</v>
      </c>
      <c r="E37" s="2448">
        <v>9365</v>
      </c>
      <c r="F37" s="2448">
        <v>5062</v>
      </c>
      <c r="G37" s="2448">
        <v>7777</v>
      </c>
      <c r="H37" s="2448">
        <v>11959</v>
      </c>
      <c r="I37" s="2448">
        <v>1828</v>
      </c>
      <c r="J37" s="2448">
        <v>328439</v>
      </c>
      <c r="K37" s="217">
        <v>231112</v>
      </c>
      <c r="L37" s="505" t="s">
        <v>1244</v>
      </c>
    </row>
    <row r="38" spans="1:12" ht="17.25" customHeight="1">
      <c r="A38" s="918" t="s">
        <v>307</v>
      </c>
      <c r="B38" s="917" t="s">
        <v>344</v>
      </c>
      <c r="C38" s="82">
        <v>651170</v>
      </c>
      <c r="D38" s="2448">
        <v>397501</v>
      </c>
      <c r="E38" s="2448">
        <v>10287</v>
      </c>
      <c r="F38" s="2448">
        <v>5552</v>
      </c>
      <c r="G38" s="2448">
        <v>8558</v>
      </c>
      <c r="H38" s="2448">
        <v>13199</v>
      </c>
      <c r="I38" s="2448">
        <v>2014</v>
      </c>
      <c r="J38" s="2448">
        <v>357890</v>
      </c>
      <c r="K38" s="217">
        <v>253669</v>
      </c>
      <c r="L38" s="505" t="s">
        <v>1206</v>
      </c>
    </row>
    <row r="39" spans="1:12" ht="17.25" customHeight="1">
      <c r="A39" s="510" t="s">
        <v>19</v>
      </c>
      <c r="B39" s="917" t="s">
        <v>322</v>
      </c>
      <c r="C39" s="82" t="s">
        <v>21</v>
      </c>
      <c r="D39" s="2448" t="s">
        <v>21</v>
      </c>
      <c r="E39" s="2448" t="s">
        <v>21</v>
      </c>
      <c r="F39" s="2448" t="s">
        <v>21</v>
      </c>
      <c r="G39" s="2448" t="s">
        <v>21</v>
      </c>
      <c r="H39" s="2448" t="s">
        <v>21</v>
      </c>
      <c r="I39" s="2448" t="s">
        <v>21</v>
      </c>
      <c r="J39" s="2448" t="s">
        <v>21</v>
      </c>
      <c r="K39" s="217" t="s">
        <v>21</v>
      </c>
      <c r="L39" s="504" t="s">
        <v>1207</v>
      </c>
    </row>
    <row r="40" spans="1:12" ht="17.25" customHeight="1">
      <c r="A40" s="880" t="s">
        <v>88</v>
      </c>
      <c r="B40" s="917" t="s">
        <v>344</v>
      </c>
      <c r="C40" s="82" t="s">
        <v>21</v>
      </c>
      <c r="D40" s="2448" t="s">
        <v>21</v>
      </c>
      <c r="E40" s="2448" t="s">
        <v>21</v>
      </c>
      <c r="F40" s="2448" t="s">
        <v>21</v>
      </c>
      <c r="G40" s="2448" t="s">
        <v>21</v>
      </c>
      <c r="H40" s="2448" t="s">
        <v>21</v>
      </c>
      <c r="I40" s="2448" t="s">
        <v>21</v>
      </c>
      <c r="J40" s="2448" t="s">
        <v>21</v>
      </c>
      <c r="K40" s="217" t="s">
        <v>21</v>
      </c>
      <c r="L40" s="882" t="s">
        <v>1787</v>
      </c>
    </row>
    <row r="41" spans="1:12" ht="17.25" customHeight="1">
      <c r="A41" s="880" t="s">
        <v>788</v>
      </c>
      <c r="B41" s="917" t="s">
        <v>344</v>
      </c>
      <c r="C41" s="82" t="s">
        <v>21</v>
      </c>
      <c r="D41" s="2448" t="s">
        <v>21</v>
      </c>
      <c r="E41" s="2448" t="s">
        <v>21</v>
      </c>
      <c r="F41" s="2448" t="s">
        <v>21</v>
      </c>
      <c r="G41" s="2448" t="s">
        <v>21</v>
      </c>
      <c r="H41" s="2448" t="s">
        <v>21</v>
      </c>
      <c r="I41" s="2448" t="s">
        <v>21</v>
      </c>
      <c r="J41" s="2448" t="s">
        <v>21</v>
      </c>
      <c r="K41" s="217" t="s">
        <v>21</v>
      </c>
      <c r="L41" s="890" t="s">
        <v>1208</v>
      </c>
    </row>
    <row r="42" spans="1:12" ht="17.25" customHeight="1">
      <c r="A42" s="919" t="s">
        <v>5</v>
      </c>
      <c r="B42" s="925" t="s">
        <v>310</v>
      </c>
      <c r="C42" s="893">
        <v>27720652</v>
      </c>
      <c r="D42" s="894">
        <v>21181223</v>
      </c>
      <c r="E42" s="894">
        <v>309463</v>
      </c>
      <c r="F42" s="894">
        <v>527759</v>
      </c>
      <c r="G42" s="894">
        <v>2599678</v>
      </c>
      <c r="H42" s="894">
        <v>7092970</v>
      </c>
      <c r="I42" s="894">
        <v>516849</v>
      </c>
      <c r="J42" s="894">
        <v>10134504</v>
      </c>
      <c r="K42" s="895">
        <v>6539429</v>
      </c>
      <c r="L42" s="961" t="s">
        <v>1209</v>
      </c>
    </row>
    <row r="43" spans="1:12" s="519" customFormat="1" ht="17.25" customHeight="1">
      <c r="A43" s="500"/>
      <c r="L43" s="679"/>
    </row>
    <row r="44" spans="1:12" s="519" customFormat="1" ht="23.25" customHeight="1">
      <c r="A44" s="943" t="s">
        <v>1828</v>
      </c>
      <c r="B44" s="931"/>
      <c r="C44" s="932"/>
      <c r="D44" s="932"/>
      <c r="E44" s="932"/>
      <c r="L44" s="679"/>
    </row>
    <row r="45" spans="1:12" s="519" customFormat="1" ht="16.5" customHeight="1">
      <c r="A45" s="933"/>
      <c r="B45" s="933"/>
      <c r="C45" s="934"/>
      <c r="D45" s="934"/>
      <c r="E45" s="934"/>
      <c r="F45" s="500"/>
      <c r="G45" s="500"/>
      <c r="H45" s="500"/>
      <c r="I45" s="500"/>
      <c r="J45" s="500"/>
      <c r="K45" s="500"/>
      <c r="L45" s="513"/>
    </row>
    <row r="46" spans="1:12" ht="20.25" customHeight="1">
      <c r="A46" s="957" t="s">
        <v>315</v>
      </c>
      <c r="B46" s="962" t="s">
        <v>343</v>
      </c>
      <c r="C46" s="66">
        <v>4242871</v>
      </c>
      <c r="D46" s="2446">
        <v>3124082</v>
      </c>
      <c r="E46" s="2446">
        <v>46766</v>
      </c>
      <c r="F46" s="2446">
        <v>84482</v>
      </c>
      <c r="G46" s="2446">
        <v>324495</v>
      </c>
      <c r="H46" s="2446">
        <v>815697</v>
      </c>
      <c r="I46" s="2446">
        <v>50803</v>
      </c>
      <c r="J46" s="2446">
        <v>1801839</v>
      </c>
      <c r="K46" s="207">
        <v>1118789</v>
      </c>
      <c r="L46" s="915" t="s">
        <v>728</v>
      </c>
    </row>
    <row r="47" spans="1:12" ht="17.25" customHeight="1">
      <c r="A47" s="916"/>
      <c r="B47" s="917" t="s">
        <v>26</v>
      </c>
      <c r="C47" s="952"/>
      <c r="D47" s="953"/>
      <c r="E47" s="953"/>
      <c r="F47" s="953"/>
      <c r="G47" s="953"/>
      <c r="H47" s="953"/>
      <c r="I47" s="953"/>
      <c r="J47" s="953"/>
      <c r="K47" s="954"/>
      <c r="L47" s="497" t="s">
        <v>740</v>
      </c>
    </row>
    <row r="48" spans="1:12" ht="17.25" customHeight="1">
      <c r="A48" s="914" t="s">
        <v>294</v>
      </c>
      <c r="B48" s="917" t="s">
        <v>344</v>
      </c>
      <c r="C48" s="75">
        <v>263590</v>
      </c>
      <c r="D48" s="2447">
        <v>166315</v>
      </c>
      <c r="E48" s="2447">
        <v>6647</v>
      </c>
      <c r="F48" s="2447">
        <v>19394</v>
      </c>
      <c r="G48" s="2447">
        <v>8181</v>
      </c>
      <c r="H48" s="2447">
        <v>11516</v>
      </c>
      <c r="I48" s="2447">
        <v>595</v>
      </c>
      <c r="J48" s="2447">
        <v>119983</v>
      </c>
      <c r="K48" s="214">
        <v>97274</v>
      </c>
      <c r="L48" s="497" t="s">
        <v>1298</v>
      </c>
    </row>
    <row r="49" spans="1:12" ht="17.25" customHeight="1">
      <c r="A49" s="916"/>
      <c r="B49" s="917" t="s">
        <v>26</v>
      </c>
      <c r="C49" s="958"/>
      <c r="D49" s="959"/>
      <c r="E49" s="959"/>
      <c r="F49" s="959"/>
      <c r="G49" s="959"/>
      <c r="H49" s="959"/>
      <c r="I49" s="959"/>
      <c r="J49" s="959"/>
      <c r="K49" s="960"/>
      <c r="L49" s="497" t="s">
        <v>740</v>
      </c>
    </row>
    <row r="50" spans="1:12" ht="17.25" customHeight="1">
      <c r="A50" s="510" t="s">
        <v>739</v>
      </c>
      <c r="B50" s="917" t="s">
        <v>344</v>
      </c>
      <c r="C50" s="82">
        <v>56287</v>
      </c>
      <c r="D50" s="2448">
        <v>32320</v>
      </c>
      <c r="E50" s="2448" t="s">
        <v>21</v>
      </c>
      <c r="F50" s="2448">
        <v>26</v>
      </c>
      <c r="G50" s="2448" t="s">
        <v>21</v>
      </c>
      <c r="H50" s="2448">
        <v>25</v>
      </c>
      <c r="I50" s="2448">
        <v>1</v>
      </c>
      <c r="J50" s="2448">
        <v>32268</v>
      </c>
      <c r="K50" s="217">
        <v>23967</v>
      </c>
      <c r="L50" s="504" t="s">
        <v>720</v>
      </c>
    </row>
    <row r="51" spans="1:12" ht="17.25" customHeight="1">
      <c r="A51" s="510" t="s">
        <v>295</v>
      </c>
      <c r="B51" s="917" t="s">
        <v>344</v>
      </c>
      <c r="C51" s="82">
        <v>34528</v>
      </c>
      <c r="D51" s="2448">
        <v>16108</v>
      </c>
      <c r="E51" s="2448">
        <v>287</v>
      </c>
      <c r="F51" s="2448">
        <v>2441</v>
      </c>
      <c r="G51" s="2448">
        <v>534</v>
      </c>
      <c r="H51" s="2448">
        <v>134</v>
      </c>
      <c r="I51" s="2448">
        <v>56</v>
      </c>
      <c r="J51" s="2448">
        <v>12655</v>
      </c>
      <c r="K51" s="217">
        <v>18420</v>
      </c>
      <c r="L51" s="504" t="s">
        <v>719</v>
      </c>
    </row>
    <row r="52" spans="1:12" ht="17.25" customHeight="1">
      <c r="A52" s="510" t="s">
        <v>296</v>
      </c>
      <c r="B52" s="917" t="s">
        <v>344</v>
      </c>
      <c r="C52" s="82">
        <v>29150</v>
      </c>
      <c r="D52" s="2448">
        <v>7124</v>
      </c>
      <c r="E52" s="2448">
        <v>2550</v>
      </c>
      <c r="F52" s="2448">
        <v>34</v>
      </c>
      <c r="G52" s="2448">
        <v>53</v>
      </c>
      <c r="H52" s="2448" t="s">
        <v>21</v>
      </c>
      <c r="I52" s="2448">
        <v>14</v>
      </c>
      <c r="J52" s="2448">
        <v>4473</v>
      </c>
      <c r="K52" s="217">
        <v>22026</v>
      </c>
      <c r="L52" s="504" t="s">
        <v>1177</v>
      </c>
    </row>
    <row r="53" spans="1:12" ht="17.25" customHeight="1">
      <c r="A53" s="510" t="s">
        <v>297</v>
      </c>
      <c r="B53" s="917" t="s">
        <v>344</v>
      </c>
      <c r="C53" s="82">
        <v>50664</v>
      </c>
      <c r="D53" s="2448">
        <v>36780</v>
      </c>
      <c r="E53" s="2448">
        <v>488</v>
      </c>
      <c r="F53" s="2448">
        <v>16018</v>
      </c>
      <c r="G53" s="2448">
        <v>828</v>
      </c>
      <c r="H53" s="2448">
        <v>3579</v>
      </c>
      <c r="I53" s="2448">
        <v>206</v>
      </c>
      <c r="J53" s="2448">
        <v>15660</v>
      </c>
      <c r="K53" s="217">
        <v>13884</v>
      </c>
      <c r="L53" s="505" t="s">
        <v>1781</v>
      </c>
    </row>
    <row r="54" spans="1:12" ht="17.25" customHeight="1">
      <c r="A54" s="510" t="s">
        <v>298</v>
      </c>
      <c r="B54" s="917" t="s">
        <v>344</v>
      </c>
      <c r="C54" s="82">
        <v>50134</v>
      </c>
      <c r="D54" s="2448">
        <v>36780</v>
      </c>
      <c r="E54" s="2448">
        <v>488</v>
      </c>
      <c r="F54" s="2448">
        <v>16018</v>
      </c>
      <c r="G54" s="2448">
        <v>828</v>
      </c>
      <c r="H54" s="2448">
        <v>3579</v>
      </c>
      <c r="I54" s="2448">
        <v>206</v>
      </c>
      <c r="J54" s="2448">
        <v>15660</v>
      </c>
      <c r="K54" s="217">
        <v>13354</v>
      </c>
      <c r="L54" s="505" t="s">
        <v>1782</v>
      </c>
    </row>
    <row r="55" spans="1:12" ht="17.25" customHeight="1">
      <c r="A55" s="510" t="s">
        <v>299</v>
      </c>
      <c r="B55" s="917" t="s">
        <v>344</v>
      </c>
      <c r="C55" s="82">
        <v>530</v>
      </c>
      <c r="D55" s="2448" t="s">
        <v>21</v>
      </c>
      <c r="E55" s="2448" t="s">
        <v>21</v>
      </c>
      <c r="F55" s="2448" t="s">
        <v>21</v>
      </c>
      <c r="G55" s="2448" t="s">
        <v>21</v>
      </c>
      <c r="H55" s="2448" t="s">
        <v>21</v>
      </c>
      <c r="I55" s="2448" t="s">
        <v>21</v>
      </c>
      <c r="J55" s="2448" t="s">
        <v>21</v>
      </c>
      <c r="K55" s="217">
        <v>530</v>
      </c>
      <c r="L55" s="505" t="s">
        <v>1783</v>
      </c>
    </row>
    <row r="56" spans="1:12" ht="17.25" customHeight="1">
      <c r="A56" s="510" t="s">
        <v>300</v>
      </c>
      <c r="B56" s="917" t="s">
        <v>344</v>
      </c>
      <c r="C56" s="82">
        <v>12</v>
      </c>
      <c r="D56" s="2448" t="s">
        <v>21</v>
      </c>
      <c r="E56" s="2448" t="s">
        <v>21</v>
      </c>
      <c r="F56" s="2448" t="s">
        <v>21</v>
      </c>
      <c r="G56" s="2448" t="s">
        <v>21</v>
      </c>
      <c r="H56" s="2448" t="s">
        <v>21</v>
      </c>
      <c r="I56" s="2448" t="s">
        <v>21</v>
      </c>
      <c r="J56" s="2448" t="s">
        <v>21</v>
      </c>
      <c r="K56" s="217">
        <v>12</v>
      </c>
      <c r="L56" s="505" t="s">
        <v>1181</v>
      </c>
    </row>
    <row r="57" spans="1:12" ht="17.25" customHeight="1">
      <c r="A57" s="510" t="s">
        <v>301</v>
      </c>
      <c r="B57" s="917" t="s">
        <v>322</v>
      </c>
      <c r="C57" s="82">
        <v>76859</v>
      </c>
      <c r="D57" s="2448">
        <v>59456</v>
      </c>
      <c r="E57" s="2448">
        <v>2588</v>
      </c>
      <c r="F57" s="2448">
        <v>639</v>
      </c>
      <c r="G57" s="2448">
        <v>5170</v>
      </c>
      <c r="H57" s="2448">
        <v>5904</v>
      </c>
      <c r="I57" s="2448">
        <v>243</v>
      </c>
      <c r="J57" s="2448">
        <v>44912</v>
      </c>
      <c r="K57" s="217">
        <v>17403</v>
      </c>
      <c r="L57" s="504" t="s">
        <v>1234</v>
      </c>
    </row>
    <row r="58" spans="1:12" ht="17.25" customHeight="1">
      <c r="A58" s="510" t="s">
        <v>302</v>
      </c>
      <c r="B58" s="413" t="s">
        <v>738</v>
      </c>
      <c r="C58" s="82" t="s">
        <v>21</v>
      </c>
      <c r="D58" s="2448" t="s">
        <v>21</v>
      </c>
      <c r="E58" s="2448" t="s">
        <v>21</v>
      </c>
      <c r="F58" s="2448" t="s">
        <v>21</v>
      </c>
      <c r="G58" s="2448" t="s">
        <v>21</v>
      </c>
      <c r="H58" s="2448" t="s">
        <v>21</v>
      </c>
      <c r="I58" s="2448" t="s">
        <v>21</v>
      </c>
      <c r="J58" s="2448" t="s">
        <v>21</v>
      </c>
      <c r="K58" s="217" t="s">
        <v>21</v>
      </c>
      <c r="L58" s="505" t="s">
        <v>1235</v>
      </c>
    </row>
    <row r="59" spans="1:12" ht="17.25" customHeight="1">
      <c r="A59" s="881" t="s">
        <v>1464</v>
      </c>
      <c r="B59" s="917" t="s">
        <v>322</v>
      </c>
      <c r="C59" s="82" t="s">
        <v>21</v>
      </c>
      <c r="D59" s="2448" t="s">
        <v>21</v>
      </c>
      <c r="E59" s="2448" t="s">
        <v>21</v>
      </c>
      <c r="F59" s="2448" t="s">
        <v>21</v>
      </c>
      <c r="G59" s="2448" t="s">
        <v>21</v>
      </c>
      <c r="H59" s="2448" t="s">
        <v>21</v>
      </c>
      <c r="I59" s="2448" t="s">
        <v>21</v>
      </c>
      <c r="J59" s="2448" t="s">
        <v>21</v>
      </c>
      <c r="K59" s="217" t="s">
        <v>21</v>
      </c>
      <c r="L59" s="882" t="s">
        <v>1293</v>
      </c>
    </row>
    <row r="60" spans="1:12" ht="17.25" customHeight="1">
      <c r="A60" s="881" t="s">
        <v>303</v>
      </c>
      <c r="B60" s="917" t="s">
        <v>343</v>
      </c>
      <c r="C60" s="82" t="s">
        <v>21</v>
      </c>
      <c r="D60" s="2448" t="s">
        <v>21</v>
      </c>
      <c r="E60" s="2448" t="s">
        <v>21</v>
      </c>
      <c r="F60" s="2448" t="s">
        <v>21</v>
      </c>
      <c r="G60" s="2448" t="s">
        <v>21</v>
      </c>
      <c r="H60" s="2448" t="s">
        <v>21</v>
      </c>
      <c r="I60" s="2448" t="s">
        <v>21</v>
      </c>
      <c r="J60" s="2448" t="s">
        <v>21</v>
      </c>
      <c r="K60" s="217" t="s">
        <v>21</v>
      </c>
      <c r="L60" s="882" t="s">
        <v>1294</v>
      </c>
    </row>
    <row r="61" spans="1:12" ht="17.25" customHeight="1">
      <c r="A61" s="500"/>
      <c r="B61" s="917" t="s">
        <v>26</v>
      </c>
      <c r="C61" s="958"/>
      <c r="D61" s="959"/>
      <c r="E61" s="959"/>
      <c r="F61" s="959"/>
      <c r="G61" s="959"/>
      <c r="H61" s="959"/>
      <c r="I61" s="959"/>
      <c r="J61" s="959"/>
      <c r="K61" s="960"/>
      <c r="L61" s="505"/>
    </row>
    <row r="62" spans="1:12" ht="17.25" customHeight="1">
      <c r="A62" s="914" t="s">
        <v>318</v>
      </c>
      <c r="B62" s="917" t="s">
        <v>344</v>
      </c>
      <c r="C62" s="75">
        <v>1695694</v>
      </c>
      <c r="D62" s="2447">
        <v>1233525</v>
      </c>
      <c r="E62" s="2447">
        <v>12448</v>
      </c>
      <c r="F62" s="2447">
        <v>19597</v>
      </c>
      <c r="G62" s="2447">
        <v>101028</v>
      </c>
      <c r="H62" s="2447">
        <v>211581</v>
      </c>
      <c r="I62" s="2447">
        <v>2294</v>
      </c>
      <c r="J62" s="2447">
        <v>886577</v>
      </c>
      <c r="K62" s="214">
        <v>462169</v>
      </c>
      <c r="L62" s="497" t="s">
        <v>1237</v>
      </c>
    </row>
    <row r="63" spans="1:12" ht="17.25" customHeight="1">
      <c r="A63" s="916"/>
      <c r="B63" s="917" t="s">
        <v>26</v>
      </c>
      <c r="C63" s="958"/>
      <c r="D63" s="959"/>
      <c r="E63" s="959"/>
      <c r="F63" s="959"/>
      <c r="G63" s="959"/>
      <c r="H63" s="959"/>
      <c r="I63" s="959"/>
      <c r="J63" s="959"/>
      <c r="K63" s="960"/>
      <c r="L63" s="497" t="s">
        <v>740</v>
      </c>
    </row>
    <row r="64" spans="1:12" ht="17.25" customHeight="1">
      <c r="A64" s="510" t="s">
        <v>10</v>
      </c>
      <c r="B64" s="917" t="s">
        <v>322</v>
      </c>
      <c r="C64" s="82" t="s">
        <v>21</v>
      </c>
      <c r="D64" s="2448" t="s">
        <v>21</v>
      </c>
      <c r="E64" s="2448" t="s">
        <v>21</v>
      </c>
      <c r="F64" s="2448" t="s">
        <v>21</v>
      </c>
      <c r="G64" s="2448" t="s">
        <v>21</v>
      </c>
      <c r="H64" s="2448" t="s">
        <v>21</v>
      </c>
      <c r="I64" s="2448" t="s">
        <v>21</v>
      </c>
      <c r="J64" s="2448" t="s">
        <v>21</v>
      </c>
      <c r="K64" s="217" t="s">
        <v>21</v>
      </c>
      <c r="L64" s="504" t="s">
        <v>1203</v>
      </c>
    </row>
    <row r="65" spans="1:12" ht="17.25" customHeight="1">
      <c r="A65" s="510" t="s">
        <v>11</v>
      </c>
      <c r="B65" s="917" t="s">
        <v>344</v>
      </c>
      <c r="C65" s="82">
        <v>12880</v>
      </c>
      <c r="D65" s="2448">
        <v>12865</v>
      </c>
      <c r="E65" s="2448" t="s">
        <v>21</v>
      </c>
      <c r="F65" s="2448">
        <v>123</v>
      </c>
      <c r="G65" s="2448" t="s">
        <v>21</v>
      </c>
      <c r="H65" s="2448" t="s">
        <v>21</v>
      </c>
      <c r="I65" s="2448" t="s">
        <v>21</v>
      </c>
      <c r="J65" s="2448">
        <v>12742</v>
      </c>
      <c r="K65" s="217">
        <v>15</v>
      </c>
      <c r="L65" s="504" t="s">
        <v>1204</v>
      </c>
    </row>
    <row r="66" spans="1:12" ht="17.25" customHeight="1">
      <c r="A66" s="510" t="s">
        <v>323</v>
      </c>
      <c r="B66" s="413" t="s">
        <v>738</v>
      </c>
      <c r="C66" s="82" t="s">
        <v>21</v>
      </c>
      <c r="D66" s="2448" t="s">
        <v>21</v>
      </c>
      <c r="E66" s="2448" t="s">
        <v>21</v>
      </c>
      <c r="F66" s="2448" t="s">
        <v>21</v>
      </c>
      <c r="G66" s="2448" t="s">
        <v>21</v>
      </c>
      <c r="H66" s="2448" t="s">
        <v>21</v>
      </c>
      <c r="I66" s="2448" t="s">
        <v>21</v>
      </c>
      <c r="J66" s="2448" t="s">
        <v>21</v>
      </c>
      <c r="K66" s="217" t="s">
        <v>21</v>
      </c>
      <c r="L66" s="504" t="s">
        <v>1238</v>
      </c>
    </row>
    <row r="67" spans="1:12" ht="17.25" customHeight="1">
      <c r="A67" s="510" t="s">
        <v>15</v>
      </c>
      <c r="B67" s="917" t="s">
        <v>344</v>
      </c>
      <c r="C67" s="82">
        <v>27113</v>
      </c>
      <c r="D67" s="2448">
        <v>27012</v>
      </c>
      <c r="E67" s="2448" t="s">
        <v>21</v>
      </c>
      <c r="F67" s="2448" t="s">
        <v>21</v>
      </c>
      <c r="G67" s="2448" t="s">
        <v>21</v>
      </c>
      <c r="H67" s="2448">
        <v>75</v>
      </c>
      <c r="I67" s="2448" t="s">
        <v>21</v>
      </c>
      <c r="J67" s="2448">
        <v>26937</v>
      </c>
      <c r="K67" s="217">
        <v>101</v>
      </c>
      <c r="L67" s="505" t="s">
        <v>1242</v>
      </c>
    </row>
    <row r="68" spans="1:12" ht="17.25" customHeight="1">
      <c r="A68" s="510" t="s">
        <v>305</v>
      </c>
      <c r="B68" s="917" t="s">
        <v>322</v>
      </c>
      <c r="C68" s="82">
        <v>102459</v>
      </c>
      <c r="D68" s="2448">
        <v>59773</v>
      </c>
      <c r="E68" s="2448" t="s">
        <v>21</v>
      </c>
      <c r="F68" s="2448">
        <v>2466</v>
      </c>
      <c r="G68" s="2448">
        <v>2284</v>
      </c>
      <c r="H68" s="2448" t="s">
        <v>21</v>
      </c>
      <c r="I68" s="2448" t="s">
        <v>21</v>
      </c>
      <c r="J68" s="2448">
        <v>55023</v>
      </c>
      <c r="K68" s="217">
        <v>42686</v>
      </c>
      <c r="L68" s="504" t="s">
        <v>1261</v>
      </c>
    </row>
    <row r="69" spans="1:12" ht="17.25" customHeight="1">
      <c r="A69" s="510" t="s">
        <v>306</v>
      </c>
      <c r="B69" s="413" t="s">
        <v>738</v>
      </c>
      <c r="C69" s="82">
        <v>1300042</v>
      </c>
      <c r="D69" s="2448">
        <v>955441</v>
      </c>
      <c r="E69" s="2448">
        <v>10660</v>
      </c>
      <c r="F69" s="2448">
        <v>13772</v>
      </c>
      <c r="G69" s="2448">
        <v>84088</v>
      </c>
      <c r="H69" s="2448">
        <v>181117</v>
      </c>
      <c r="I69" s="2448">
        <v>1961</v>
      </c>
      <c r="J69" s="2448">
        <v>663843</v>
      </c>
      <c r="K69" s="217">
        <v>344601</v>
      </c>
      <c r="L69" s="505" t="s">
        <v>1244</v>
      </c>
    </row>
    <row r="70" spans="1:12" ht="17.25" customHeight="1">
      <c r="A70" s="918" t="s">
        <v>307</v>
      </c>
      <c r="B70" s="917" t="s">
        <v>344</v>
      </c>
      <c r="C70" s="82">
        <v>1422652</v>
      </c>
      <c r="D70" s="2448">
        <v>1044296</v>
      </c>
      <c r="E70" s="2448">
        <v>11721</v>
      </c>
      <c r="F70" s="2448">
        <v>15089</v>
      </c>
      <c r="G70" s="2448">
        <v>92094</v>
      </c>
      <c r="H70" s="2448">
        <v>199146</v>
      </c>
      <c r="I70" s="2448">
        <v>2160</v>
      </c>
      <c r="J70" s="2448">
        <v>724085</v>
      </c>
      <c r="K70" s="217">
        <v>378356</v>
      </c>
      <c r="L70" s="505" t="s">
        <v>1206</v>
      </c>
    </row>
    <row r="71" spans="1:12" ht="17.25" customHeight="1">
      <c r="A71" s="510" t="s">
        <v>19</v>
      </c>
      <c r="B71" s="884" t="s">
        <v>322</v>
      </c>
      <c r="C71" s="82" t="s">
        <v>21</v>
      </c>
      <c r="D71" s="2448" t="s">
        <v>21</v>
      </c>
      <c r="E71" s="2448" t="s">
        <v>21</v>
      </c>
      <c r="F71" s="2448" t="s">
        <v>21</v>
      </c>
      <c r="G71" s="2448" t="s">
        <v>21</v>
      </c>
      <c r="H71" s="2448" t="s">
        <v>21</v>
      </c>
      <c r="I71" s="2448" t="s">
        <v>21</v>
      </c>
      <c r="J71" s="2448" t="s">
        <v>21</v>
      </c>
      <c r="K71" s="217" t="s">
        <v>21</v>
      </c>
      <c r="L71" s="504" t="s">
        <v>1207</v>
      </c>
    </row>
    <row r="72" spans="1:12" ht="17.25" customHeight="1">
      <c r="A72" s="880" t="s">
        <v>88</v>
      </c>
      <c r="B72" s="917" t="s">
        <v>344</v>
      </c>
      <c r="C72" s="82" t="s">
        <v>21</v>
      </c>
      <c r="D72" s="2448" t="s">
        <v>21</v>
      </c>
      <c r="E72" s="2448" t="s">
        <v>21</v>
      </c>
      <c r="F72" s="2448" t="s">
        <v>21</v>
      </c>
      <c r="G72" s="2448" t="s">
        <v>21</v>
      </c>
      <c r="H72" s="2448" t="s">
        <v>21</v>
      </c>
      <c r="I72" s="2448" t="s">
        <v>21</v>
      </c>
      <c r="J72" s="2448" t="s">
        <v>21</v>
      </c>
      <c r="K72" s="217" t="s">
        <v>21</v>
      </c>
      <c r="L72" s="882" t="s">
        <v>1787</v>
      </c>
    </row>
    <row r="73" spans="1:12" ht="17.25" customHeight="1">
      <c r="A73" s="880" t="s">
        <v>788</v>
      </c>
      <c r="B73" s="917" t="s">
        <v>344</v>
      </c>
      <c r="C73" s="82" t="s">
        <v>21</v>
      </c>
      <c r="D73" s="2448" t="s">
        <v>21</v>
      </c>
      <c r="E73" s="2448" t="s">
        <v>21</v>
      </c>
      <c r="F73" s="2448" t="s">
        <v>21</v>
      </c>
      <c r="G73" s="2448" t="s">
        <v>21</v>
      </c>
      <c r="H73" s="2448" t="s">
        <v>21</v>
      </c>
      <c r="I73" s="2448" t="s">
        <v>21</v>
      </c>
      <c r="J73" s="2448" t="s">
        <v>21</v>
      </c>
      <c r="K73" s="217" t="s">
        <v>21</v>
      </c>
      <c r="L73" s="890" t="s">
        <v>1208</v>
      </c>
    </row>
    <row r="74" spans="1:12" ht="17.25" customHeight="1">
      <c r="A74" s="919" t="s">
        <v>5</v>
      </c>
      <c r="B74" s="925" t="s">
        <v>310</v>
      </c>
      <c r="C74" s="893">
        <v>24548554</v>
      </c>
      <c r="D74" s="894">
        <v>18535595</v>
      </c>
      <c r="E74" s="894">
        <v>297466</v>
      </c>
      <c r="F74" s="894">
        <v>489027</v>
      </c>
      <c r="G74" s="894">
        <v>2314321</v>
      </c>
      <c r="H74" s="894">
        <v>6370457</v>
      </c>
      <c r="I74" s="894">
        <v>515084</v>
      </c>
      <c r="J74" s="894">
        <v>8549240</v>
      </c>
      <c r="K74" s="895">
        <v>6012959</v>
      </c>
      <c r="L74" s="961" t="s">
        <v>1209</v>
      </c>
    </row>
    <row r="75" spans="1:12" ht="20.100000000000001" customHeight="1">
      <c r="A75" s="519"/>
      <c r="B75" s="519"/>
      <c r="C75" s="963"/>
      <c r="D75" s="963"/>
      <c r="E75" s="963"/>
      <c r="F75" s="963"/>
      <c r="G75" s="963"/>
      <c r="H75" s="963"/>
      <c r="I75" s="963"/>
      <c r="J75" s="963"/>
      <c r="K75" s="963"/>
      <c r="L75" s="679"/>
    </row>
    <row r="76" spans="1:12" ht="20.100000000000001" customHeight="1">
      <c r="A76" s="963" t="s">
        <v>1182</v>
      </c>
      <c r="B76" s="963"/>
      <c r="C76" s="963"/>
      <c r="D76" s="963"/>
      <c r="E76" s="963"/>
      <c r="F76" s="963"/>
      <c r="G76" s="963"/>
      <c r="H76" s="963"/>
      <c r="I76" s="963"/>
      <c r="J76" s="963"/>
      <c r="K76" s="963"/>
      <c r="L76" s="963"/>
    </row>
    <row r="77" spans="1:12" ht="20.100000000000001" customHeight="1">
      <c r="A77" s="964" t="s">
        <v>1182</v>
      </c>
      <c r="B77" s="963"/>
      <c r="C77" s="963"/>
      <c r="D77" s="963"/>
      <c r="E77" s="963"/>
      <c r="F77" s="963"/>
      <c r="G77" s="963"/>
      <c r="H77" s="963"/>
      <c r="I77" s="963"/>
      <c r="J77" s="963"/>
      <c r="K77" s="963"/>
      <c r="L77" s="963"/>
    </row>
  </sheetData>
  <mergeCells count="4">
    <mergeCell ref="A2:B2"/>
    <mergeCell ref="C2:D2"/>
    <mergeCell ref="I2:J2"/>
    <mergeCell ref="K2:L2"/>
  </mergeCells>
  <phoneticPr fontId="99"/>
  <printOptions horizontalCentered="1"/>
  <pageMargins left="0.59055118110236227" right="0.59055118110236227" top="0.39370078740157483" bottom="0.39370078740157483" header="0" footer="0"/>
  <pageSetup paperSize="9" scale="65" firstPageNumber="176" orientation="portrait" useFirstPageNumber="1" r:id="rId1"/>
  <headerFooter alignWithMargins="0">
    <oddFooter>&amp;C&amp;"ＭＳ Ｐ明朝,標準"&amp;18－&amp;P－</oddFooter>
  </headerFooter>
  <colBreaks count="1" manualBreakCount="1">
    <brk id="6" max="74"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39997558519241921"/>
  </sheetPr>
  <dimension ref="A1:EE113"/>
  <sheetViews>
    <sheetView showGridLines="0" zoomScaleNormal="100" zoomScaleSheetLayoutView="75" workbookViewId="0"/>
  </sheetViews>
  <sheetFormatPr defaultColWidth="9" defaultRowHeight="13.5"/>
  <cols>
    <col min="1" max="1" width="9.125" style="544" customWidth="1"/>
    <col min="2" max="2" width="6.625" style="544" customWidth="1"/>
    <col min="3" max="3" width="11.625" style="544" customWidth="1"/>
    <col min="4" max="11" width="16.625" style="544" customWidth="1"/>
    <col min="12" max="19" width="17.125" style="544" customWidth="1"/>
    <col min="20" max="21" width="10.625" style="544" customWidth="1"/>
    <col min="22" max="22" width="9.125" style="544" customWidth="1"/>
    <col min="23" max="23" width="6.75" style="544" customWidth="1"/>
    <col min="24" max="24" width="11.75" style="544" customWidth="1"/>
    <col min="25" max="32" width="16.625" style="544" customWidth="1"/>
    <col min="33" max="40" width="17.125" style="544" customWidth="1"/>
    <col min="41" max="42" width="10.625" style="544" customWidth="1"/>
    <col min="43" max="43" width="9.125" style="544" customWidth="1"/>
    <col min="44" max="44" width="6.625" style="544" customWidth="1"/>
    <col min="45" max="45" width="12" style="544" customWidth="1"/>
    <col min="46" max="47" width="16.5" style="544" customWidth="1"/>
    <col min="48" max="61" width="16.625" style="544" customWidth="1"/>
    <col min="62" max="62" width="10.625" style="544" customWidth="1"/>
    <col min="63" max="63" width="10.625" style="596" customWidth="1"/>
    <col min="64" max="64" width="9.125" style="544" customWidth="1"/>
    <col min="65" max="65" width="6.625" style="544" customWidth="1"/>
    <col min="66" max="66" width="11.625" style="544" customWidth="1"/>
    <col min="67" max="74" width="16.625" style="544" customWidth="1"/>
    <col min="75" max="75" width="17.625" style="544" customWidth="1"/>
    <col min="76" max="83" width="15.625" style="544" customWidth="1"/>
    <col min="84" max="85" width="10.625" style="544" customWidth="1"/>
    <col min="86" max="86" width="9.125" style="544" customWidth="1"/>
    <col min="87" max="87" width="6.625" style="544" customWidth="1"/>
    <col min="88" max="88" width="11.875" style="544" customWidth="1"/>
    <col min="89" max="96" width="16.625" style="544" customWidth="1"/>
    <col min="97" max="97" width="17.125" style="544" customWidth="1"/>
    <col min="98" max="105" width="15.625" style="544" customWidth="1"/>
    <col min="106" max="107" width="10.625" style="544" customWidth="1"/>
    <col min="108" max="108" width="9.125" style="544" customWidth="1"/>
    <col min="109" max="109" width="6.875" style="544" customWidth="1"/>
    <col min="110" max="110" width="11.625" style="544" customWidth="1"/>
    <col min="111" max="118" width="16.625" style="544" customWidth="1"/>
    <col min="119" max="127" width="15.625" style="544" customWidth="1"/>
    <col min="128" max="129" width="10.625" style="544" customWidth="1"/>
    <col min="130" max="16384" width="9" style="544"/>
  </cols>
  <sheetData>
    <row r="1" spans="1:130" s="543" customFormat="1" ht="15">
      <c r="A1" s="536" t="s">
        <v>955</v>
      </c>
      <c r="B1" s="539"/>
      <c r="C1" s="539"/>
      <c r="D1" s="1961"/>
      <c r="E1" s="539"/>
      <c r="F1" s="1961"/>
      <c r="G1" s="539"/>
      <c r="S1" s="1961"/>
      <c r="T1" s="539"/>
      <c r="U1" s="537" t="s">
        <v>955</v>
      </c>
      <c r="V1" s="536" t="s">
        <v>955</v>
      </c>
      <c r="W1" s="539"/>
      <c r="X1" s="539"/>
      <c r="Y1" s="1961"/>
      <c r="Z1" s="539"/>
      <c r="AA1" s="1961"/>
      <c r="AB1" s="539"/>
      <c r="AO1" s="539"/>
      <c r="AP1" s="537" t="s">
        <v>955</v>
      </c>
      <c r="AQ1" s="536" t="s">
        <v>955</v>
      </c>
      <c r="AR1" s="539"/>
      <c r="AS1" s="539"/>
      <c r="AT1" s="539"/>
      <c r="AU1" s="539"/>
      <c r="AV1" s="1961"/>
      <c r="AY1" s="539"/>
      <c r="BF1" s="1961"/>
      <c r="BG1" s="539"/>
      <c r="BK1" s="537" t="s">
        <v>955</v>
      </c>
      <c r="BL1" s="536" t="s">
        <v>955</v>
      </c>
      <c r="BM1" s="539"/>
      <c r="BN1" s="539"/>
      <c r="BO1" s="1961"/>
      <c r="BP1" s="539"/>
      <c r="BQ1" s="1961"/>
      <c r="BR1" s="539"/>
      <c r="CB1" s="539"/>
      <c r="CD1" s="1961"/>
      <c r="CE1" s="1961"/>
      <c r="CF1" s="539"/>
      <c r="CG1" s="537" t="s">
        <v>955</v>
      </c>
      <c r="CH1" s="536" t="s">
        <v>955</v>
      </c>
      <c r="CI1" s="539"/>
      <c r="CJ1" s="539"/>
      <c r="CK1" s="1961"/>
      <c r="CL1" s="539"/>
      <c r="CM1" s="1961"/>
      <c r="CN1" s="539"/>
      <c r="CX1" s="539"/>
      <c r="CZ1" s="1961"/>
      <c r="DA1" s="1961"/>
      <c r="DB1" s="539"/>
      <c r="DC1" s="537" t="s">
        <v>955</v>
      </c>
      <c r="DD1" s="536" t="s">
        <v>955</v>
      </c>
      <c r="DE1" s="539"/>
      <c r="DF1" s="539"/>
      <c r="DG1" s="1961"/>
      <c r="DH1" s="539"/>
      <c r="DI1" s="1961"/>
      <c r="DJ1" s="539"/>
      <c r="DT1" s="539"/>
      <c r="DV1" s="1961"/>
      <c r="DW1" s="1961"/>
      <c r="DY1" s="537" t="s">
        <v>955</v>
      </c>
      <c r="DZ1" s="597"/>
    </row>
    <row r="2" spans="1:130" s="543" customFormat="1" ht="15">
      <c r="A2" s="598" t="s">
        <v>956</v>
      </c>
      <c r="B2" s="597"/>
      <c r="C2" s="597"/>
      <c r="D2" s="1963"/>
      <c r="E2" s="1961"/>
      <c r="F2" s="602"/>
      <c r="S2" s="1963"/>
      <c r="T2" s="1961"/>
      <c r="U2" s="537" t="s">
        <v>957</v>
      </c>
      <c r="V2" s="598" t="s">
        <v>956</v>
      </c>
      <c r="W2" s="597"/>
      <c r="X2" s="597"/>
      <c r="Y2" s="1963"/>
      <c r="Z2" s="1961"/>
      <c r="AA2" s="602"/>
      <c r="AO2" s="1961"/>
      <c r="AP2" s="537" t="s">
        <v>957</v>
      </c>
      <c r="AQ2" s="598" t="s">
        <v>956</v>
      </c>
      <c r="AR2" s="597"/>
      <c r="AS2" s="597"/>
      <c r="AT2" s="597"/>
      <c r="AU2" s="597"/>
      <c r="AV2" s="1963"/>
      <c r="BF2" s="1963"/>
      <c r="BG2" s="1961"/>
      <c r="BK2" s="537" t="s">
        <v>957</v>
      </c>
      <c r="BL2" s="598" t="s">
        <v>958</v>
      </c>
      <c r="BM2" s="597"/>
      <c r="BN2" s="597"/>
      <c r="BO2" s="1963"/>
      <c r="BP2" s="1961"/>
      <c r="BQ2" s="602"/>
      <c r="CD2" s="1963"/>
      <c r="CE2" s="1963"/>
      <c r="CF2" s="1961"/>
      <c r="CG2" s="537" t="s">
        <v>959</v>
      </c>
      <c r="CH2" s="598" t="s">
        <v>958</v>
      </c>
      <c r="CI2" s="597"/>
      <c r="CJ2" s="597"/>
      <c r="CK2" s="1963"/>
      <c r="CL2" s="1961"/>
      <c r="CM2" s="602"/>
      <c r="CZ2" s="1963"/>
      <c r="DA2" s="1963"/>
      <c r="DB2" s="1961"/>
      <c r="DC2" s="537" t="s">
        <v>959</v>
      </c>
      <c r="DD2" s="598" t="s">
        <v>958</v>
      </c>
      <c r="DE2" s="597"/>
      <c r="DF2" s="597"/>
      <c r="DG2" s="1963"/>
      <c r="DH2" s="1961"/>
      <c r="DI2" s="602"/>
      <c r="DV2" s="1963"/>
      <c r="DW2" s="1963"/>
      <c r="DY2" s="537" t="s">
        <v>959</v>
      </c>
      <c r="DZ2" s="597"/>
    </row>
    <row r="3" spans="1:130">
      <c r="A3" s="598"/>
      <c r="B3" s="598"/>
      <c r="C3" s="598"/>
      <c r="D3" s="2980"/>
      <c r="E3" s="2294"/>
      <c r="F3" s="2981"/>
      <c r="R3" s="598"/>
      <c r="S3" s="2980"/>
      <c r="T3" s="2294"/>
      <c r="U3" s="2294"/>
      <c r="V3" s="598"/>
      <c r="W3" s="598"/>
      <c r="X3" s="598"/>
      <c r="Y3" s="2980"/>
      <c r="Z3" s="2294"/>
      <c r="AA3" s="2981"/>
      <c r="AO3" s="2294"/>
      <c r="AP3" s="2294"/>
      <c r="AQ3" s="598"/>
      <c r="AR3" s="598"/>
      <c r="AS3" s="598"/>
      <c r="AT3" s="598"/>
      <c r="AU3" s="598"/>
      <c r="AV3" s="2980"/>
      <c r="BF3" s="598"/>
      <c r="BH3" s="598"/>
      <c r="BI3" s="598"/>
      <c r="BJ3" s="598"/>
      <c r="BK3" s="600"/>
      <c r="BL3" s="598"/>
      <c r="BM3" s="598"/>
      <c r="BN3" s="598"/>
      <c r="BO3" s="2980"/>
      <c r="BP3" s="2294"/>
      <c r="BQ3" s="2981"/>
      <c r="CC3" s="598"/>
      <c r="CD3" s="2980"/>
      <c r="CE3" s="2980"/>
      <c r="CF3" s="2294"/>
      <c r="CG3" s="2294"/>
      <c r="CH3" s="598"/>
      <c r="CI3" s="598"/>
      <c r="CJ3" s="598"/>
      <c r="CK3" s="2980"/>
      <c r="CL3" s="2294"/>
      <c r="CM3" s="2981"/>
      <c r="CY3" s="598"/>
      <c r="CZ3" s="2980"/>
      <c r="DA3" s="2980"/>
      <c r="DB3" s="2294"/>
      <c r="DC3" s="2294"/>
      <c r="DD3" s="598"/>
      <c r="DE3" s="598"/>
      <c r="DF3" s="598"/>
      <c r="DG3" s="2980"/>
      <c r="DH3" s="2294"/>
      <c r="DI3" s="2981"/>
      <c r="DU3" s="598"/>
      <c r="DV3" s="2980"/>
      <c r="DW3" s="2980"/>
      <c r="DX3" s="2294"/>
    </row>
    <row r="4" spans="1:130">
      <c r="A4" s="536"/>
      <c r="B4" s="536"/>
      <c r="C4" s="536"/>
      <c r="D4" s="536"/>
      <c r="E4" s="536"/>
      <c r="F4" s="542"/>
      <c r="G4" s="542"/>
      <c r="H4" s="542"/>
      <c r="I4" s="542"/>
      <c r="J4" s="542"/>
      <c r="K4" s="542"/>
    </row>
    <row r="5" spans="1:130" ht="20.25">
      <c r="A5" s="2982" t="s">
        <v>683</v>
      </c>
      <c r="B5" s="2982"/>
      <c r="C5" s="2982"/>
      <c r="D5" s="2982"/>
      <c r="E5" s="2982"/>
      <c r="F5" s="2982"/>
      <c r="G5" s="2983"/>
      <c r="H5" s="2983"/>
      <c r="I5" s="2983"/>
      <c r="J5" s="2983"/>
      <c r="K5" s="2983"/>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Y5" s="542"/>
      <c r="AZ5" s="542"/>
      <c r="BA5" s="542"/>
      <c r="BB5" s="542"/>
      <c r="BC5" s="542"/>
      <c r="BD5" s="542"/>
      <c r="BE5" s="542"/>
      <c r="BF5" s="542"/>
      <c r="BG5" s="542"/>
      <c r="BH5" s="542"/>
      <c r="BI5" s="542"/>
      <c r="BJ5" s="542"/>
      <c r="BK5" s="634"/>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row>
    <row r="6" spans="1:130" ht="10.5" customHeight="1">
      <c r="A6" s="542" t="s">
        <v>1187</v>
      </c>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Y6" s="542"/>
      <c r="AZ6" s="542"/>
      <c r="BA6" s="542"/>
      <c r="BB6" s="542"/>
      <c r="BC6" s="542"/>
      <c r="BD6" s="542"/>
      <c r="BE6" s="542"/>
      <c r="BF6" s="542"/>
      <c r="BG6" s="542"/>
      <c r="BH6" s="542"/>
      <c r="BI6" s="542"/>
      <c r="BJ6" s="542"/>
      <c r="BK6" s="634"/>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row>
    <row r="7" spans="1:130" s="543" customFormat="1" ht="18.75">
      <c r="A7" s="2984" t="s">
        <v>552</v>
      </c>
      <c r="B7" s="2484"/>
      <c r="C7" s="2484"/>
      <c r="D7" s="2484"/>
      <c r="E7" s="1966" t="s">
        <v>960</v>
      </c>
      <c r="BK7" s="2937"/>
      <c r="BL7" s="2984" t="s">
        <v>553</v>
      </c>
      <c r="BM7" s="2484"/>
      <c r="BN7" s="2484"/>
      <c r="BO7" s="2484"/>
      <c r="BP7" s="1966" t="s">
        <v>961</v>
      </c>
    </row>
    <row r="8" spans="1:130" s="543" customFormat="1" ht="17.25" customHeight="1">
      <c r="A8" s="543" t="s">
        <v>743</v>
      </c>
      <c r="D8" s="2484" t="s">
        <v>381</v>
      </c>
      <c r="F8" s="2985" t="s">
        <v>741</v>
      </c>
      <c r="G8" s="2985"/>
      <c r="H8" s="2985"/>
      <c r="I8" s="2985"/>
      <c r="J8" s="2985"/>
      <c r="BK8" s="2937"/>
      <c r="BO8" s="2487" t="s">
        <v>554</v>
      </c>
      <c r="BQ8" s="2487" t="s">
        <v>1295</v>
      </c>
    </row>
    <row r="9" spans="1:130" s="543" customFormat="1" ht="18" customHeight="1">
      <c r="A9" s="2641" t="s">
        <v>737</v>
      </c>
      <c r="B9" s="2641"/>
      <c r="C9" s="2642"/>
      <c r="D9" s="1970" t="s">
        <v>962</v>
      </c>
      <c r="E9" s="1971"/>
      <c r="F9" s="1979" t="s">
        <v>1220</v>
      </c>
      <c r="G9" s="1971"/>
      <c r="H9" s="1971"/>
      <c r="I9" s="1971"/>
      <c r="J9" s="1971"/>
      <c r="K9" s="2986" t="s">
        <v>744</v>
      </c>
      <c r="L9" s="1971"/>
      <c r="M9" s="1971"/>
      <c r="N9" s="1971" t="s">
        <v>717</v>
      </c>
      <c r="O9" s="1971"/>
      <c r="P9" s="1971"/>
      <c r="Q9" s="1971"/>
      <c r="R9" s="1971"/>
      <c r="S9" s="1971" t="s">
        <v>717</v>
      </c>
      <c r="T9" s="2781" t="s">
        <v>697</v>
      </c>
      <c r="U9" s="2782"/>
      <c r="V9" s="2641" t="s">
        <v>737</v>
      </c>
      <c r="W9" s="2641"/>
      <c r="X9" s="2642"/>
      <c r="Y9" s="1980" t="s">
        <v>1301</v>
      </c>
      <c r="Z9" s="1971"/>
      <c r="AA9" s="1971" t="s">
        <v>1302</v>
      </c>
      <c r="AB9" s="1971"/>
      <c r="AC9" s="1971"/>
      <c r="AD9" s="1971"/>
      <c r="AE9" s="1971"/>
      <c r="AF9" s="2986" t="s">
        <v>1303</v>
      </c>
      <c r="AG9" s="1971" t="s">
        <v>717</v>
      </c>
      <c r="AH9" s="1971"/>
      <c r="AI9" s="1971"/>
      <c r="AJ9" s="1971"/>
      <c r="AK9" s="1971"/>
      <c r="AL9" s="1971"/>
      <c r="AM9" s="1971"/>
      <c r="AN9" s="2987"/>
      <c r="AO9" s="2781" t="s">
        <v>697</v>
      </c>
      <c r="AP9" s="2782"/>
      <c r="AQ9" s="2641" t="s">
        <v>737</v>
      </c>
      <c r="AR9" s="2641"/>
      <c r="AS9" s="2642"/>
      <c r="AT9" s="1980" t="s">
        <v>1304</v>
      </c>
      <c r="AU9" s="2988" t="s">
        <v>1305</v>
      </c>
      <c r="AV9" s="1978" t="s">
        <v>963</v>
      </c>
      <c r="AW9" s="1980"/>
      <c r="AX9" s="1971" t="s">
        <v>1306</v>
      </c>
      <c r="AY9" s="1977"/>
      <c r="AZ9" s="2989"/>
      <c r="BA9" s="2986" t="s">
        <v>1303</v>
      </c>
      <c r="BB9" s="2990"/>
      <c r="BC9" s="1977"/>
      <c r="BD9" s="2990"/>
      <c r="BE9" s="1971"/>
      <c r="BF9" s="1971" t="s">
        <v>717</v>
      </c>
      <c r="BG9" s="2990"/>
      <c r="BH9" s="1971"/>
      <c r="BI9" s="1981" t="s">
        <v>717</v>
      </c>
      <c r="BJ9" s="2781" t="s">
        <v>697</v>
      </c>
      <c r="BK9" s="2782"/>
      <c r="BL9" s="2641" t="s">
        <v>737</v>
      </c>
      <c r="BM9" s="2641"/>
      <c r="BN9" s="2642"/>
      <c r="BO9" s="1970" t="s">
        <v>231</v>
      </c>
      <c r="BP9" s="1971"/>
      <c r="BQ9" s="2331" t="s">
        <v>964</v>
      </c>
      <c r="BR9" s="1971"/>
      <c r="BS9" s="1971"/>
      <c r="BT9" s="1971"/>
      <c r="BU9" s="1971"/>
      <c r="BV9" s="2986" t="s">
        <v>1303</v>
      </c>
      <c r="BW9" s="1971"/>
      <c r="BX9" s="2040" t="s">
        <v>717</v>
      </c>
      <c r="BY9" s="2040"/>
      <c r="BZ9" s="2040"/>
      <c r="CA9" s="1971" t="s">
        <v>717</v>
      </c>
      <c r="CB9" s="1971"/>
      <c r="CC9" s="1971"/>
      <c r="CD9" s="1971"/>
      <c r="CE9" s="1974"/>
      <c r="CF9" s="2781" t="s">
        <v>697</v>
      </c>
      <c r="CG9" s="2782"/>
      <c r="CH9" s="2641" t="s">
        <v>737</v>
      </c>
      <c r="CI9" s="2641"/>
      <c r="CJ9" s="2642"/>
      <c r="CK9" s="2991" t="s">
        <v>965</v>
      </c>
      <c r="CL9" s="2992"/>
      <c r="CM9" s="2987"/>
      <c r="CN9" s="2993" t="s">
        <v>1307</v>
      </c>
      <c r="CO9" s="1979"/>
      <c r="CP9" s="1979" t="s">
        <v>1291</v>
      </c>
      <c r="CQ9" s="2990"/>
      <c r="CR9" s="2986" t="s">
        <v>1303</v>
      </c>
      <c r="CS9" s="2990"/>
      <c r="CT9" s="2040" t="s">
        <v>717</v>
      </c>
      <c r="CU9" s="1971" t="s">
        <v>717</v>
      </c>
      <c r="CV9" s="1971"/>
      <c r="CW9" s="1971"/>
      <c r="CX9" s="2040"/>
      <c r="CY9" s="2990"/>
      <c r="CZ9" s="1971"/>
      <c r="DA9" s="1974"/>
      <c r="DB9" s="2781" t="s">
        <v>697</v>
      </c>
      <c r="DC9" s="2782"/>
      <c r="DD9" s="2641" t="s">
        <v>737</v>
      </c>
      <c r="DE9" s="2641"/>
      <c r="DF9" s="2642"/>
      <c r="DG9" s="1970" t="s">
        <v>966</v>
      </c>
      <c r="DH9" s="1971"/>
      <c r="DI9" s="1979" t="s">
        <v>1308</v>
      </c>
      <c r="DJ9" s="1971"/>
      <c r="DK9" s="2859"/>
      <c r="DL9" s="1978" t="s">
        <v>710</v>
      </c>
      <c r="DM9" s="1979" t="s">
        <v>1292</v>
      </c>
      <c r="DN9" s="2986" t="s">
        <v>1303</v>
      </c>
      <c r="DO9" s="2990"/>
      <c r="DP9" s="1971"/>
      <c r="DQ9" s="1971"/>
      <c r="DR9" s="1971" t="s">
        <v>717</v>
      </c>
      <c r="DS9" s="1971"/>
      <c r="DT9" s="2040"/>
      <c r="DU9" s="1971"/>
      <c r="DV9" s="1971"/>
      <c r="DW9" s="1974"/>
      <c r="DX9" s="2781" t="s">
        <v>697</v>
      </c>
      <c r="DY9" s="2782"/>
    </row>
    <row r="10" spans="1:130" s="543" customFormat="1" ht="15.75" customHeight="1">
      <c r="A10" s="2780"/>
      <c r="B10" s="2780"/>
      <c r="C10" s="2644"/>
      <c r="D10" s="2035" t="s">
        <v>221</v>
      </c>
      <c r="E10" s="2036" t="s">
        <v>347</v>
      </c>
      <c r="F10" s="1986" t="s">
        <v>739</v>
      </c>
      <c r="G10" s="2036" t="s">
        <v>295</v>
      </c>
      <c r="H10" s="2036" t="s">
        <v>296</v>
      </c>
      <c r="I10" s="1984" t="s">
        <v>297</v>
      </c>
      <c r="J10" s="2035" t="s">
        <v>348</v>
      </c>
      <c r="K10" s="1984" t="s">
        <v>349</v>
      </c>
      <c r="L10" s="1984" t="s">
        <v>350</v>
      </c>
      <c r="M10" s="1984" t="s">
        <v>301</v>
      </c>
      <c r="N10" s="2035" t="s">
        <v>1199</v>
      </c>
      <c r="O10" s="1984" t="s">
        <v>351</v>
      </c>
      <c r="P10" s="1984" t="s">
        <v>352</v>
      </c>
      <c r="Q10" s="2994" t="s">
        <v>11</v>
      </c>
      <c r="R10" s="2036" t="s">
        <v>15</v>
      </c>
      <c r="S10" s="1984" t="s">
        <v>305</v>
      </c>
      <c r="T10" s="2783"/>
      <c r="U10" s="2784"/>
      <c r="V10" s="2780"/>
      <c r="W10" s="2780"/>
      <c r="X10" s="2644"/>
      <c r="Y10" s="2036" t="s">
        <v>296</v>
      </c>
      <c r="Z10" s="1984" t="s">
        <v>297</v>
      </c>
      <c r="AA10" s="1984" t="s">
        <v>348</v>
      </c>
      <c r="AB10" s="1984" t="s">
        <v>349</v>
      </c>
      <c r="AC10" s="1984" t="s">
        <v>350</v>
      </c>
      <c r="AD10" s="1984" t="s">
        <v>301</v>
      </c>
      <c r="AE10" s="1984" t="s">
        <v>1199</v>
      </c>
      <c r="AF10" s="1984" t="s">
        <v>351</v>
      </c>
      <c r="AG10" s="1986" t="s">
        <v>352</v>
      </c>
      <c r="AH10" s="2994" t="s">
        <v>11</v>
      </c>
      <c r="AI10" s="2994" t="s">
        <v>305</v>
      </c>
      <c r="AJ10" s="2036" t="s">
        <v>353</v>
      </c>
      <c r="AK10" s="1984" t="s">
        <v>353</v>
      </c>
      <c r="AL10" s="1984" t="s">
        <v>18</v>
      </c>
      <c r="AM10" s="1984" t="s">
        <v>5</v>
      </c>
      <c r="AN10" s="1984" t="s">
        <v>7</v>
      </c>
      <c r="AO10" s="2783"/>
      <c r="AP10" s="2784"/>
      <c r="AQ10" s="2780"/>
      <c r="AR10" s="2780"/>
      <c r="AS10" s="2644"/>
      <c r="AT10" s="2035" t="s">
        <v>5</v>
      </c>
      <c r="AU10" s="1984" t="s">
        <v>7</v>
      </c>
      <c r="AV10" s="1984" t="s">
        <v>221</v>
      </c>
      <c r="AW10" s="1984" t="s">
        <v>347</v>
      </c>
      <c r="AX10" s="2299" t="s">
        <v>295</v>
      </c>
      <c r="AY10" s="1984" t="s">
        <v>296</v>
      </c>
      <c r="AZ10" s="1984" t="s">
        <v>297</v>
      </c>
      <c r="BA10" s="1984" t="s">
        <v>348</v>
      </c>
      <c r="BB10" s="1984" t="s">
        <v>349</v>
      </c>
      <c r="BC10" s="2299" t="s">
        <v>301</v>
      </c>
      <c r="BD10" s="1984" t="s">
        <v>352</v>
      </c>
      <c r="BE10" s="1984" t="s">
        <v>305</v>
      </c>
      <c r="BF10" s="1984" t="s">
        <v>353</v>
      </c>
      <c r="BG10" s="1984" t="s">
        <v>353</v>
      </c>
      <c r="BH10" s="1984" t="s">
        <v>5</v>
      </c>
      <c r="BI10" s="1984" t="s">
        <v>7</v>
      </c>
      <c r="BJ10" s="2783"/>
      <c r="BK10" s="2784"/>
      <c r="BL10" s="2780"/>
      <c r="BM10" s="2780"/>
      <c r="BN10" s="2644"/>
      <c r="BO10" s="2035" t="s">
        <v>221</v>
      </c>
      <c r="BP10" s="1984" t="s">
        <v>347</v>
      </c>
      <c r="BQ10" s="2036" t="s">
        <v>739</v>
      </c>
      <c r="BR10" s="2036" t="s">
        <v>295</v>
      </c>
      <c r="BS10" s="2036" t="s">
        <v>296</v>
      </c>
      <c r="BT10" s="1984" t="s">
        <v>297</v>
      </c>
      <c r="BU10" s="1984" t="s">
        <v>348</v>
      </c>
      <c r="BV10" s="1984" t="s">
        <v>633</v>
      </c>
      <c r="BW10" s="1984" t="s">
        <v>967</v>
      </c>
      <c r="BX10" s="2036" t="s">
        <v>301</v>
      </c>
      <c r="BY10" s="1984" t="s">
        <v>1199</v>
      </c>
      <c r="BZ10" s="1984" t="s">
        <v>635</v>
      </c>
      <c r="CA10" s="1984" t="s">
        <v>351</v>
      </c>
      <c r="CB10" s="1984" t="s">
        <v>352</v>
      </c>
      <c r="CC10" s="2994" t="s">
        <v>10</v>
      </c>
      <c r="CD10" s="2994" t="s">
        <v>11</v>
      </c>
      <c r="CE10" s="1984" t="s">
        <v>15</v>
      </c>
      <c r="CF10" s="2783"/>
      <c r="CG10" s="2784"/>
      <c r="CH10" s="2780"/>
      <c r="CI10" s="2780"/>
      <c r="CJ10" s="2644"/>
      <c r="CK10" s="2995" t="s">
        <v>788</v>
      </c>
      <c r="CL10" s="1984" t="s">
        <v>5</v>
      </c>
      <c r="CM10" s="1984" t="s">
        <v>7</v>
      </c>
      <c r="CN10" s="2035" t="s">
        <v>221</v>
      </c>
      <c r="CO10" s="1984" t="s">
        <v>347</v>
      </c>
      <c r="CP10" s="2036" t="s">
        <v>739</v>
      </c>
      <c r="CQ10" s="2036" t="s">
        <v>295</v>
      </c>
      <c r="CR10" s="1984" t="s">
        <v>296</v>
      </c>
      <c r="CS10" s="1984" t="s">
        <v>297</v>
      </c>
      <c r="CT10" s="1984" t="s">
        <v>348</v>
      </c>
      <c r="CU10" s="1984" t="s">
        <v>633</v>
      </c>
      <c r="CV10" s="1984" t="s">
        <v>967</v>
      </c>
      <c r="CW10" s="2299" t="s">
        <v>301</v>
      </c>
      <c r="CX10" s="1984" t="s">
        <v>1199</v>
      </c>
      <c r="CY10" s="1984" t="s">
        <v>351</v>
      </c>
      <c r="CZ10" s="1984" t="s">
        <v>352</v>
      </c>
      <c r="DA10" s="2994" t="s">
        <v>10</v>
      </c>
      <c r="DB10" s="2783"/>
      <c r="DC10" s="2784"/>
      <c r="DD10" s="2780"/>
      <c r="DE10" s="2780"/>
      <c r="DF10" s="2644"/>
      <c r="DG10" s="1984" t="s">
        <v>19</v>
      </c>
      <c r="DH10" s="1984" t="s">
        <v>88</v>
      </c>
      <c r="DI10" s="2995" t="s">
        <v>788</v>
      </c>
      <c r="DJ10" s="2035" t="s">
        <v>5</v>
      </c>
      <c r="DK10" s="1984" t="s">
        <v>7</v>
      </c>
      <c r="DL10" s="1984" t="s">
        <v>221</v>
      </c>
      <c r="DM10" s="1984" t="s">
        <v>347</v>
      </c>
      <c r="DN10" s="1984" t="s">
        <v>295</v>
      </c>
      <c r="DO10" s="1984" t="s">
        <v>296</v>
      </c>
      <c r="DP10" s="1984" t="s">
        <v>297</v>
      </c>
      <c r="DQ10" s="1984" t="s">
        <v>348</v>
      </c>
      <c r="DR10" s="1984" t="s">
        <v>633</v>
      </c>
      <c r="DS10" s="1984" t="s">
        <v>967</v>
      </c>
      <c r="DT10" s="2299" t="s">
        <v>301</v>
      </c>
      <c r="DU10" s="1984" t="s">
        <v>351</v>
      </c>
      <c r="DV10" s="1984" t="s">
        <v>352</v>
      </c>
      <c r="DW10" s="2994" t="s">
        <v>10</v>
      </c>
      <c r="DX10" s="2783"/>
      <c r="DY10" s="2784"/>
    </row>
    <row r="11" spans="1:130" s="543" customFormat="1" ht="15" customHeight="1">
      <c r="A11" s="2780"/>
      <c r="B11" s="2780"/>
      <c r="C11" s="2644"/>
      <c r="D11" s="2035" t="s">
        <v>9</v>
      </c>
      <c r="E11" s="2036" t="s">
        <v>9</v>
      </c>
      <c r="F11" s="1986"/>
      <c r="G11" s="2036"/>
      <c r="H11" s="2036"/>
      <c r="I11" s="1986"/>
      <c r="J11" s="2035"/>
      <c r="K11" s="1986"/>
      <c r="L11" s="1986"/>
      <c r="M11" s="1986"/>
      <c r="N11" s="2035"/>
      <c r="O11" s="1986" t="s">
        <v>356</v>
      </c>
      <c r="P11" s="1986" t="s">
        <v>357</v>
      </c>
      <c r="Q11" s="2301" t="s">
        <v>612</v>
      </c>
      <c r="R11" s="2036"/>
      <c r="S11" s="1986"/>
      <c r="T11" s="2783"/>
      <c r="U11" s="2784"/>
      <c r="V11" s="2780"/>
      <c r="W11" s="2780"/>
      <c r="X11" s="2644"/>
      <c r="Y11" s="2036"/>
      <c r="Z11" s="1986"/>
      <c r="AA11" s="1986"/>
      <c r="AB11" s="1986"/>
      <c r="AC11" s="1986"/>
      <c r="AD11" s="1986"/>
      <c r="AE11" s="1986"/>
      <c r="AF11" s="1986" t="s">
        <v>356</v>
      </c>
      <c r="AG11" s="1986" t="s">
        <v>357</v>
      </c>
      <c r="AH11" s="2301" t="s">
        <v>612</v>
      </c>
      <c r="AI11" s="1986"/>
      <c r="AJ11" s="2036" t="s">
        <v>1470</v>
      </c>
      <c r="AK11" s="1986" t="s">
        <v>1471</v>
      </c>
      <c r="AL11" s="1986"/>
      <c r="AM11" s="1986"/>
      <c r="AN11" s="1986"/>
      <c r="AO11" s="2783"/>
      <c r="AP11" s="2784"/>
      <c r="AQ11" s="2780"/>
      <c r="AR11" s="2780"/>
      <c r="AS11" s="2644"/>
      <c r="AT11" s="2035"/>
      <c r="AU11" s="1986"/>
      <c r="AV11" s="1986" t="s">
        <v>9</v>
      </c>
      <c r="AW11" s="1986" t="s">
        <v>9</v>
      </c>
      <c r="AX11" s="2036"/>
      <c r="AY11" s="1986"/>
      <c r="AZ11" s="1986"/>
      <c r="BA11" s="1986"/>
      <c r="BB11" s="1986"/>
      <c r="BC11" s="2036"/>
      <c r="BD11" s="1986" t="s">
        <v>357</v>
      </c>
      <c r="BE11" s="1986"/>
      <c r="BF11" s="1986" t="s">
        <v>1470</v>
      </c>
      <c r="BG11" s="1986" t="s">
        <v>1471</v>
      </c>
      <c r="BH11" s="1986"/>
      <c r="BI11" s="1986"/>
      <c r="BJ11" s="2783"/>
      <c r="BK11" s="2784"/>
      <c r="BL11" s="2780"/>
      <c r="BM11" s="2780"/>
      <c r="BN11" s="2644"/>
      <c r="BO11" s="2035" t="s">
        <v>9</v>
      </c>
      <c r="BP11" s="1986" t="s">
        <v>9</v>
      </c>
      <c r="BQ11" s="2036"/>
      <c r="BR11" s="2036"/>
      <c r="BS11" s="2036"/>
      <c r="BT11" s="1986"/>
      <c r="BU11" s="1986"/>
      <c r="BV11" s="1986"/>
      <c r="BW11" s="1986"/>
      <c r="BX11" s="2036"/>
      <c r="BY11" s="1986"/>
      <c r="BZ11" s="1986"/>
      <c r="CA11" s="1986" t="s">
        <v>356</v>
      </c>
      <c r="CB11" s="1986" t="s">
        <v>357</v>
      </c>
      <c r="CC11" s="2301" t="s">
        <v>1182</v>
      </c>
      <c r="CD11" s="2301" t="s">
        <v>612</v>
      </c>
      <c r="CE11" s="2036"/>
      <c r="CF11" s="2783"/>
      <c r="CG11" s="2784"/>
      <c r="CH11" s="2780"/>
      <c r="CI11" s="2780"/>
      <c r="CJ11" s="2644"/>
      <c r="CK11" s="2996"/>
      <c r="CL11" s="1986"/>
      <c r="CM11" s="1986"/>
      <c r="CN11" s="2035" t="s">
        <v>9</v>
      </c>
      <c r="CO11" s="1986" t="s">
        <v>9</v>
      </c>
      <c r="CP11" s="2036"/>
      <c r="CQ11" s="2036"/>
      <c r="CR11" s="1986"/>
      <c r="CS11" s="1986"/>
      <c r="CT11" s="1986"/>
      <c r="CU11" s="1986"/>
      <c r="CV11" s="1986"/>
      <c r="CW11" s="2036"/>
      <c r="CX11" s="1986"/>
      <c r="CY11" s="1986" t="s">
        <v>356</v>
      </c>
      <c r="CZ11" s="1986" t="s">
        <v>357</v>
      </c>
      <c r="DA11" s="2301" t="s">
        <v>1182</v>
      </c>
      <c r="DB11" s="2783"/>
      <c r="DC11" s="2784"/>
      <c r="DD11" s="2780"/>
      <c r="DE11" s="2780"/>
      <c r="DF11" s="2644"/>
      <c r="DG11" s="1986" t="s">
        <v>1186</v>
      </c>
      <c r="DH11" s="1986"/>
      <c r="DI11" s="2996"/>
      <c r="DJ11" s="2035"/>
      <c r="DK11" s="1986"/>
      <c r="DL11" s="1986" t="s">
        <v>9</v>
      </c>
      <c r="DM11" s="1986" t="s">
        <v>9</v>
      </c>
      <c r="DN11" s="1986"/>
      <c r="DO11" s="1986"/>
      <c r="DP11" s="1986"/>
      <c r="DQ11" s="1986"/>
      <c r="DR11" s="1986"/>
      <c r="DS11" s="1986"/>
      <c r="DT11" s="2036"/>
      <c r="DU11" s="1986" t="s">
        <v>356</v>
      </c>
      <c r="DV11" s="1986" t="s">
        <v>357</v>
      </c>
      <c r="DW11" s="2301" t="s">
        <v>1182</v>
      </c>
      <c r="DX11" s="2783"/>
      <c r="DY11" s="2784"/>
    </row>
    <row r="12" spans="1:130" s="543" customFormat="1" ht="15" customHeight="1">
      <c r="A12" s="2780"/>
      <c r="B12" s="2780"/>
      <c r="C12" s="2644"/>
      <c r="D12" s="1987" t="s">
        <v>1378</v>
      </c>
      <c r="E12" s="1988" t="s">
        <v>359</v>
      </c>
      <c r="F12" s="1989"/>
      <c r="G12" s="1989"/>
      <c r="H12" s="1989"/>
      <c r="I12" s="1990" t="s">
        <v>1519</v>
      </c>
      <c r="J12" s="1990" t="s">
        <v>1519</v>
      </c>
      <c r="K12" s="1990" t="s">
        <v>1519</v>
      </c>
      <c r="L12" s="1990"/>
      <c r="M12" s="1990" t="s">
        <v>1379</v>
      </c>
      <c r="N12" s="1997"/>
      <c r="O12" s="1990" t="s">
        <v>1202</v>
      </c>
      <c r="P12" s="1993" t="s">
        <v>1380</v>
      </c>
      <c r="Q12" s="1990" t="s">
        <v>1204</v>
      </c>
      <c r="R12" s="1988"/>
      <c r="S12" s="1990" t="s">
        <v>1379</v>
      </c>
      <c r="T12" s="2783"/>
      <c r="U12" s="2784"/>
      <c r="V12" s="2780"/>
      <c r="W12" s="2780"/>
      <c r="X12" s="2644"/>
      <c r="Y12" s="1989"/>
      <c r="Z12" s="1990" t="s">
        <v>1519</v>
      </c>
      <c r="AA12" s="1990" t="s">
        <v>1519</v>
      </c>
      <c r="AB12" s="1990" t="s">
        <v>1519</v>
      </c>
      <c r="AC12" s="1990"/>
      <c r="AD12" s="1990" t="s">
        <v>1379</v>
      </c>
      <c r="AE12" s="1990"/>
      <c r="AF12" s="1990" t="s">
        <v>1202</v>
      </c>
      <c r="AG12" s="1991" t="s">
        <v>1380</v>
      </c>
      <c r="AH12" s="1990" t="s">
        <v>1204</v>
      </c>
      <c r="AI12" s="1990" t="s">
        <v>1379</v>
      </c>
      <c r="AJ12" s="1988"/>
      <c r="AK12" s="2997"/>
      <c r="AL12" s="1990"/>
      <c r="AM12" s="1992"/>
      <c r="AN12" s="1990"/>
      <c r="AO12" s="2783"/>
      <c r="AP12" s="2784"/>
      <c r="AQ12" s="2780"/>
      <c r="AR12" s="2780"/>
      <c r="AS12" s="2644"/>
      <c r="AT12" s="1992"/>
      <c r="AU12" s="1990"/>
      <c r="AV12" s="1992" t="s">
        <v>1378</v>
      </c>
      <c r="AW12" s="1992" t="s">
        <v>359</v>
      </c>
      <c r="AX12" s="1989"/>
      <c r="AY12" s="1990"/>
      <c r="AZ12" s="1990" t="s">
        <v>1519</v>
      </c>
      <c r="BA12" s="1990" t="s">
        <v>1519</v>
      </c>
      <c r="BB12" s="1990" t="s">
        <v>1519</v>
      </c>
      <c r="BC12" s="1990" t="s">
        <v>1379</v>
      </c>
      <c r="BD12" s="1993" t="s">
        <v>1380</v>
      </c>
      <c r="BE12" s="1990" t="s">
        <v>1379</v>
      </c>
      <c r="BF12" s="1992"/>
      <c r="BG12" s="1988"/>
      <c r="BH12" s="1992"/>
      <c r="BI12" s="1990"/>
      <c r="BJ12" s="2783"/>
      <c r="BK12" s="2784"/>
      <c r="BL12" s="2780"/>
      <c r="BM12" s="2780"/>
      <c r="BN12" s="2644"/>
      <c r="BO12" s="1988" t="s">
        <v>1378</v>
      </c>
      <c r="BP12" s="1992" t="s">
        <v>359</v>
      </c>
      <c r="BQ12" s="1989"/>
      <c r="BR12" s="1989"/>
      <c r="BS12" s="1989"/>
      <c r="BT12" s="1990" t="s">
        <v>1519</v>
      </c>
      <c r="BU12" s="1990" t="s">
        <v>1519</v>
      </c>
      <c r="BV12" s="1990" t="s">
        <v>360</v>
      </c>
      <c r="BW12" s="1990"/>
      <c r="BX12" s="1990" t="s">
        <v>1379</v>
      </c>
      <c r="BY12" s="1990"/>
      <c r="BZ12" s="1990"/>
      <c r="CA12" s="1990" t="s">
        <v>1202</v>
      </c>
      <c r="CB12" s="1993" t="s">
        <v>1237</v>
      </c>
      <c r="CC12" s="1990"/>
      <c r="CD12" s="1990" t="s">
        <v>1204</v>
      </c>
      <c r="CE12" s="1990"/>
      <c r="CF12" s="2783"/>
      <c r="CG12" s="2784"/>
      <c r="CH12" s="2780"/>
      <c r="CI12" s="2780"/>
      <c r="CJ12" s="2644"/>
      <c r="CK12" s="2788" t="s">
        <v>1472</v>
      </c>
      <c r="CL12" s="1992"/>
      <c r="CM12" s="1990"/>
      <c r="CN12" s="1988" t="s">
        <v>1378</v>
      </c>
      <c r="CO12" s="1992" t="s">
        <v>359</v>
      </c>
      <c r="CP12" s="1989"/>
      <c r="CQ12" s="1989"/>
      <c r="CR12" s="1990"/>
      <c r="CS12" s="1990" t="s">
        <v>1519</v>
      </c>
      <c r="CT12" s="1990" t="s">
        <v>1519</v>
      </c>
      <c r="CU12" s="1990" t="s">
        <v>360</v>
      </c>
      <c r="CV12" s="1990"/>
      <c r="CW12" s="1990" t="s">
        <v>1379</v>
      </c>
      <c r="CX12" s="1990"/>
      <c r="CY12" s="1990" t="s">
        <v>1202</v>
      </c>
      <c r="CZ12" s="1993" t="s">
        <v>1237</v>
      </c>
      <c r="DA12" s="1990"/>
      <c r="DB12" s="2783"/>
      <c r="DC12" s="2784"/>
      <c r="DD12" s="2780"/>
      <c r="DE12" s="2780"/>
      <c r="DF12" s="2644"/>
      <c r="DG12" s="1990"/>
      <c r="DH12" s="1990"/>
      <c r="DI12" s="2788" t="s">
        <v>1472</v>
      </c>
      <c r="DJ12" s="2998"/>
      <c r="DK12" s="1990"/>
      <c r="DL12" s="1992" t="s">
        <v>1378</v>
      </c>
      <c r="DM12" s="1992" t="s">
        <v>359</v>
      </c>
      <c r="DN12" s="1990"/>
      <c r="DO12" s="1990"/>
      <c r="DP12" s="1990" t="s">
        <v>1519</v>
      </c>
      <c r="DQ12" s="1990" t="s">
        <v>1519</v>
      </c>
      <c r="DR12" s="1990" t="s">
        <v>360</v>
      </c>
      <c r="DS12" s="1990"/>
      <c r="DT12" s="1990" t="s">
        <v>1379</v>
      </c>
      <c r="DU12" s="1990" t="s">
        <v>1202</v>
      </c>
      <c r="DV12" s="1993" t="s">
        <v>1237</v>
      </c>
      <c r="DW12" s="1990"/>
      <c r="DX12" s="2783"/>
      <c r="DY12" s="2784"/>
    </row>
    <row r="13" spans="1:130" s="543" customFormat="1" ht="15" customHeight="1">
      <c r="A13" s="2780"/>
      <c r="B13" s="2780"/>
      <c r="C13" s="2644"/>
      <c r="D13" s="2787" t="s">
        <v>1381</v>
      </c>
      <c r="E13" s="2787" t="s">
        <v>1381</v>
      </c>
      <c r="F13" s="1989" t="s">
        <v>720</v>
      </c>
      <c r="G13" s="1989" t="s">
        <v>719</v>
      </c>
      <c r="H13" s="1989" t="s">
        <v>1177</v>
      </c>
      <c r="I13" s="1992" t="s">
        <v>1382</v>
      </c>
      <c r="J13" s="1987" t="s">
        <v>1383</v>
      </c>
      <c r="K13" s="1992" t="s">
        <v>1850</v>
      </c>
      <c r="L13" s="1990" t="s">
        <v>1181</v>
      </c>
      <c r="M13" s="1990" t="s">
        <v>1851</v>
      </c>
      <c r="N13" s="1997" t="s">
        <v>727</v>
      </c>
      <c r="O13" s="1990" t="s">
        <v>1211</v>
      </c>
      <c r="P13" s="2787" t="s">
        <v>1381</v>
      </c>
      <c r="Q13" s="2788" t="s">
        <v>1384</v>
      </c>
      <c r="R13" s="1988" t="s">
        <v>1525</v>
      </c>
      <c r="S13" s="1988" t="s">
        <v>1334</v>
      </c>
      <c r="T13" s="2783"/>
      <c r="U13" s="2784"/>
      <c r="V13" s="2780"/>
      <c r="W13" s="2780"/>
      <c r="X13" s="2644"/>
      <c r="Y13" s="1989" t="s">
        <v>1177</v>
      </c>
      <c r="Z13" s="1992" t="s">
        <v>1382</v>
      </c>
      <c r="AA13" s="1992" t="s">
        <v>1383</v>
      </c>
      <c r="AB13" s="1992" t="s">
        <v>1385</v>
      </c>
      <c r="AC13" s="1990" t="s">
        <v>1181</v>
      </c>
      <c r="AD13" s="1990" t="s">
        <v>1851</v>
      </c>
      <c r="AE13" s="1990" t="s">
        <v>727</v>
      </c>
      <c r="AF13" s="1990" t="s">
        <v>1211</v>
      </c>
      <c r="AG13" s="2787" t="s">
        <v>1381</v>
      </c>
      <c r="AH13" s="2788" t="s">
        <v>1384</v>
      </c>
      <c r="AI13" s="1992" t="s">
        <v>1334</v>
      </c>
      <c r="AJ13" s="1988" t="s">
        <v>1244</v>
      </c>
      <c r="AK13" s="2997" t="s">
        <v>1206</v>
      </c>
      <c r="AL13" s="1990" t="s">
        <v>555</v>
      </c>
      <c r="AM13" s="1992" t="s">
        <v>1386</v>
      </c>
      <c r="AN13" s="1990" t="s">
        <v>1210</v>
      </c>
      <c r="AO13" s="2783"/>
      <c r="AP13" s="2784"/>
      <c r="AQ13" s="2780"/>
      <c r="AR13" s="2780"/>
      <c r="AS13" s="2644"/>
      <c r="AT13" s="1992" t="s">
        <v>1386</v>
      </c>
      <c r="AU13" s="1990" t="s">
        <v>1210</v>
      </c>
      <c r="AV13" s="2787" t="s">
        <v>1381</v>
      </c>
      <c r="AW13" s="2787" t="s">
        <v>1381</v>
      </c>
      <c r="AX13" s="1989" t="s">
        <v>719</v>
      </c>
      <c r="AY13" s="1990" t="s">
        <v>1177</v>
      </c>
      <c r="AZ13" s="1992" t="s">
        <v>1382</v>
      </c>
      <c r="BA13" s="1992" t="s">
        <v>1383</v>
      </c>
      <c r="BB13" s="1992" t="s">
        <v>1850</v>
      </c>
      <c r="BC13" s="1990" t="s">
        <v>1851</v>
      </c>
      <c r="BD13" s="2787" t="s">
        <v>1381</v>
      </c>
      <c r="BE13" s="1988" t="s">
        <v>1334</v>
      </c>
      <c r="BF13" s="1992" t="s">
        <v>1244</v>
      </c>
      <c r="BG13" s="1988" t="s">
        <v>1206</v>
      </c>
      <c r="BH13" s="1992" t="s">
        <v>1386</v>
      </c>
      <c r="BI13" s="1990" t="s">
        <v>1210</v>
      </c>
      <c r="BJ13" s="2783"/>
      <c r="BK13" s="2784"/>
      <c r="BL13" s="2780"/>
      <c r="BM13" s="2780"/>
      <c r="BN13" s="2644"/>
      <c r="BO13" s="2787" t="s">
        <v>1381</v>
      </c>
      <c r="BP13" s="2787" t="s">
        <v>1381</v>
      </c>
      <c r="BQ13" s="1989" t="s">
        <v>720</v>
      </c>
      <c r="BR13" s="1989" t="s">
        <v>719</v>
      </c>
      <c r="BS13" s="1989" t="s">
        <v>1177</v>
      </c>
      <c r="BT13" s="1992" t="s">
        <v>1382</v>
      </c>
      <c r="BU13" s="1992" t="s">
        <v>1383</v>
      </c>
      <c r="BV13" s="1992" t="s">
        <v>1850</v>
      </c>
      <c r="BW13" s="1990" t="s">
        <v>361</v>
      </c>
      <c r="BX13" s="1990" t="s">
        <v>1851</v>
      </c>
      <c r="BY13" s="1990" t="s">
        <v>727</v>
      </c>
      <c r="BZ13" s="1990" t="s">
        <v>636</v>
      </c>
      <c r="CA13" s="1990" t="s">
        <v>1211</v>
      </c>
      <c r="CB13" s="2787" t="s">
        <v>1381</v>
      </c>
      <c r="CC13" s="1990" t="s">
        <v>1203</v>
      </c>
      <c r="CD13" s="2788" t="s">
        <v>1384</v>
      </c>
      <c r="CE13" s="1990" t="s">
        <v>1525</v>
      </c>
      <c r="CF13" s="2783"/>
      <c r="CG13" s="2784"/>
      <c r="CH13" s="2780"/>
      <c r="CI13" s="2780"/>
      <c r="CJ13" s="2644"/>
      <c r="CK13" s="2788"/>
      <c r="CL13" s="1992" t="s">
        <v>1386</v>
      </c>
      <c r="CM13" s="1990" t="s">
        <v>1210</v>
      </c>
      <c r="CN13" s="2787" t="s">
        <v>1381</v>
      </c>
      <c r="CO13" s="2787" t="s">
        <v>1381</v>
      </c>
      <c r="CP13" s="1989" t="s">
        <v>720</v>
      </c>
      <c r="CQ13" s="1989" t="s">
        <v>719</v>
      </c>
      <c r="CR13" s="1990" t="s">
        <v>1177</v>
      </c>
      <c r="CS13" s="1992" t="s">
        <v>1382</v>
      </c>
      <c r="CT13" s="1992" t="s">
        <v>1383</v>
      </c>
      <c r="CU13" s="1992" t="s">
        <v>1850</v>
      </c>
      <c r="CV13" s="1990" t="s">
        <v>361</v>
      </c>
      <c r="CW13" s="1990" t="s">
        <v>1851</v>
      </c>
      <c r="CX13" s="1990" t="s">
        <v>727</v>
      </c>
      <c r="CY13" s="1990" t="s">
        <v>1211</v>
      </c>
      <c r="CZ13" s="2787" t="s">
        <v>1381</v>
      </c>
      <c r="DA13" s="1990" t="s">
        <v>1203</v>
      </c>
      <c r="DB13" s="2783"/>
      <c r="DC13" s="2784"/>
      <c r="DD13" s="2780"/>
      <c r="DE13" s="2780"/>
      <c r="DF13" s="2644"/>
      <c r="DG13" s="1990" t="s">
        <v>1207</v>
      </c>
      <c r="DH13" s="1990" t="s">
        <v>1178</v>
      </c>
      <c r="DI13" s="2788"/>
      <c r="DJ13" s="2998" t="s">
        <v>1386</v>
      </c>
      <c r="DK13" s="1990" t="s">
        <v>1210</v>
      </c>
      <c r="DL13" s="2787" t="s">
        <v>1852</v>
      </c>
      <c r="DM13" s="2787" t="s">
        <v>1852</v>
      </c>
      <c r="DN13" s="1990" t="s">
        <v>719</v>
      </c>
      <c r="DO13" s="1990" t="s">
        <v>1177</v>
      </c>
      <c r="DP13" s="1992" t="s">
        <v>1382</v>
      </c>
      <c r="DQ13" s="1987" t="s">
        <v>1383</v>
      </c>
      <c r="DR13" s="1992" t="s">
        <v>1850</v>
      </c>
      <c r="DS13" s="1990" t="s">
        <v>361</v>
      </c>
      <c r="DT13" s="1990" t="s">
        <v>1851</v>
      </c>
      <c r="DU13" s="1990" t="s">
        <v>1211</v>
      </c>
      <c r="DV13" s="2787" t="s">
        <v>1381</v>
      </c>
      <c r="DW13" s="1990" t="s">
        <v>1203</v>
      </c>
      <c r="DX13" s="2783"/>
      <c r="DY13" s="2784"/>
    </row>
    <row r="14" spans="1:130" s="543" customFormat="1" ht="15" customHeight="1">
      <c r="A14" s="2780"/>
      <c r="B14" s="2780"/>
      <c r="C14" s="2644"/>
      <c r="D14" s="2787"/>
      <c r="E14" s="2787"/>
      <c r="F14" s="1989"/>
      <c r="G14" s="1989"/>
      <c r="H14" s="1989"/>
      <c r="I14" s="1992"/>
      <c r="J14" s="1987"/>
      <c r="K14" s="1992"/>
      <c r="L14" s="1992"/>
      <c r="M14" s="1990"/>
      <c r="N14" s="1997"/>
      <c r="O14" s="1990"/>
      <c r="P14" s="2787"/>
      <c r="Q14" s="2788"/>
      <c r="R14" s="1989"/>
      <c r="S14" s="1990"/>
      <c r="T14" s="2783"/>
      <c r="U14" s="2784"/>
      <c r="V14" s="2780"/>
      <c r="W14" s="2780"/>
      <c r="X14" s="2644"/>
      <c r="Y14" s="1989"/>
      <c r="Z14" s="1992"/>
      <c r="AA14" s="1992"/>
      <c r="AB14" s="1992"/>
      <c r="AC14" s="1992"/>
      <c r="AD14" s="1990"/>
      <c r="AE14" s="1990"/>
      <c r="AF14" s="1990"/>
      <c r="AG14" s="2787"/>
      <c r="AH14" s="2788"/>
      <c r="AI14" s="1990"/>
      <c r="AJ14" s="1989"/>
      <c r="AK14" s="1990"/>
      <c r="AL14" s="1992"/>
      <c r="AM14" s="1992"/>
      <c r="AN14" s="1990"/>
      <c r="AO14" s="2783"/>
      <c r="AP14" s="2784"/>
      <c r="AQ14" s="2780"/>
      <c r="AR14" s="2780"/>
      <c r="AS14" s="2644"/>
      <c r="AT14" s="1987"/>
      <c r="AU14" s="1990"/>
      <c r="AV14" s="2787"/>
      <c r="AW14" s="2787"/>
      <c r="AX14" s="1989"/>
      <c r="AY14" s="1990"/>
      <c r="AZ14" s="1992"/>
      <c r="BA14" s="1992"/>
      <c r="BB14" s="1992"/>
      <c r="BC14" s="1989"/>
      <c r="BD14" s="2787"/>
      <c r="BE14" s="1990"/>
      <c r="BF14" s="1990"/>
      <c r="BG14" s="1990"/>
      <c r="BH14" s="1992"/>
      <c r="BI14" s="1990"/>
      <c r="BJ14" s="2783"/>
      <c r="BK14" s="2784"/>
      <c r="BL14" s="2780"/>
      <c r="BM14" s="2780"/>
      <c r="BN14" s="2644"/>
      <c r="BO14" s="2787"/>
      <c r="BP14" s="2787"/>
      <c r="BQ14" s="1989"/>
      <c r="BR14" s="1989"/>
      <c r="BS14" s="1989"/>
      <c r="BT14" s="1992"/>
      <c r="BU14" s="1992"/>
      <c r="BV14" s="1992"/>
      <c r="BW14" s="1992"/>
      <c r="BX14" s="1989"/>
      <c r="BY14" s="1990"/>
      <c r="BZ14" s="1990"/>
      <c r="CA14" s="1990"/>
      <c r="CB14" s="2999"/>
      <c r="CC14" s="3000"/>
      <c r="CD14" s="2999"/>
      <c r="CE14" s="1989"/>
      <c r="CF14" s="2783"/>
      <c r="CG14" s="2784"/>
      <c r="CH14" s="2780"/>
      <c r="CI14" s="2780"/>
      <c r="CJ14" s="2644"/>
      <c r="CK14" s="1990"/>
      <c r="CL14" s="1992"/>
      <c r="CM14" s="1990"/>
      <c r="CN14" s="2999"/>
      <c r="CO14" s="2999"/>
      <c r="CP14" s="1989"/>
      <c r="CQ14" s="1989"/>
      <c r="CR14" s="1990"/>
      <c r="CS14" s="1992"/>
      <c r="CT14" s="1992"/>
      <c r="CU14" s="1992"/>
      <c r="CV14" s="1992"/>
      <c r="CW14" s="1989"/>
      <c r="CX14" s="1990"/>
      <c r="CY14" s="3001"/>
      <c r="CZ14" s="2999"/>
      <c r="DA14" s="3000"/>
      <c r="DB14" s="2783"/>
      <c r="DC14" s="2784"/>
      <c r="DD14" s="2780"/>
      <c r="DE14" s="2780"/>
      <c r="DF14" s="2644"/>
      <c r="DG14" s="1990" t="s">
        <v>747</v>
      </c>
      <c r="DH14" s="1990"/>
      <c r="DI14" s="1990"/>
      <c r="DJ14" s="1987"/>
      <c r="DK14" s="1990"/>
      <c r="DL14" s="2999"/>
      <c r="DM14" s="2999"/>
      <c r="DN14" s="1990"/>
      <c r="DO14" s="1990"/>
      <c r="DP14" s="1992"/>
      <c r="DQ14" s="1992"/>
      <c r="DR14" s="1992"/>
      <c r="DS14" s="1992"/>
      <c r="DT14" s="1989"/>
      <c r="DU14" s="1990"/>
      <c r="DV14" s="2999"/>
      <c r="DW14" s="3000"/>
      <c r="DX14" s="2783"/>
      <c r="DY14" s="2784"/>
    </row>
    <row r="15" spans="1:130" s="543" customFormat="1" ht="18" customHeight="1">
      <c r="A15" s="2645"/>
      <c r="B15" s="2645"/>
      <c r="C15" s="2646"/>
      <c r="D15" s="2314" t="s">
        <v>750</v>
      </c>
      <c r="E15" s="3002" t="s">
        <v>750</v>
      </c>
      <c r="F15" s="3002" t="s">
        <v>750</v>
      </c>
      <c r="G15" s="1983" t="s">
        <v>750</v>
      </c>
      <c r="H15" s="3002" t="s">
        <v>750</v>
      </c>
      <c r="I15" s="1983" t="s">
        <v>750</v>
      </c>
      <c r="J15" s="3002" t="s">
        <v>750</v>
      </c>
      <c r="K15" s="2002" t="s">
        <v>750</v>
      </c>
      <c r="L15" s="1983" t="s">
        <v>750</v>
      </c>
      <c r="M15" s="1983" t="s">
        <v>1212</v>
      </c>
      <c r="N15" s="2314" t="s">
        <v>1212</v>
      </c>
      <c r="O15" s="1983" t="s">
        <v>750</v>
      </c>
      <c r="P15" s="2002" t="s">
        <v>750</v>
      </c>
      <c r="Q15" s="2002" t="s">
        <v>322</v>
      </c>
      <c r="R15" s="2003" t="s">
        <v>1387</v>
      </c>
      <c r="S15" s="3003" t="s">
        <v>322</v>
      </c>
      <c r="T15" s="2785"/>
      <c r="U15" s="2786"/>
      <c r="V15" s="2645"/>
      <c r="W15" s="2645"/>
      <c r="X15" s="2646"/>
      <c r="Y15" s="2001" t="s">
        <v>750</v>
      </c>
      <c r="Z15" s="2002" t="s">
        <v>750</v>
      </c>
      <c r="AA15" s="2002" t="s">
        <v>750</v>
      </c>
      <c r="AB15" s="2904" t="s">
        <v>750</v>
      </c>
      <c r="AC15" s="2904" t="s">
        <v>750</v>
      </c>
      <c r="AD15" s="1983" t="s">
        <v>1212</v>
      </c>
      <c r="AE15" s="2002" t="s">
        <v>1212</v>
      </c>
      <c r="AF15" s="2905" t="s">
        <v>750</v>
      </c>
      <c r="AG15" s="2002" t="s">
        <v>750</v>
      </c>
      <c r="AH15" s="2002" t="s">
        <v>322</v>
      </c>
      <c r="AI15" s="2002" t="s">
        <v>1212</v>
      </c>
      <c r="AJ15" s="3004" t="s">
        <v>1387</v>
      </c>
      <c r="AK15" s="2003" t="s">
        <v>1387</v>
      </c>
      <c r="AL15" s="3005" t="s">
        <v>309</v>
      </c>
      <c r="AM15" s="2002" t="s">
        <v>1853</v>
      </c>
      <c r="AN15" s="1983" t="s">
        <v>1212</v>
      </c>
      <c r="AO15" s="2785"/>
      <c r="AP15" s="2786"/>
      <c r="AQ15" s="2645"/>
      <c r="AR15" s="2645"/>
      <c r="AS15" s="2646"/>
      <c r="AT15" s="3002" t="s">
        <v>1853</v>
      </c>
      <c r="AU15" s="1983" t="s">
        <v>1212</v>
      </c>
      <c r="AV15" s="2002" t="s">
        <v>750</v>
      </c>
      <c r="AW15" s="3006" t="s">
        <v>750</v>
      </c>
      <c r="AX15" s="3007" t="s">
        <v>750</v>
      </c>
      <c r="AY15" s="3008" t="s">
        <v>750</v>
      </c>
      <c r="AZ15" s="1986" t="s">
        <v>750</v>
      </c>
      <c r="BA15" s="3006" t="s">
        <v>750</v>
      </c>
      <c r="BB15" s="1986" t="s">
        <v>750</v>
      </c>
      <c r="BC15" s="2036" t="s">
        <v>1212</v>
      </c>
      <c r="BD15" s="3006" t="s">
        <v>750</v>
      </c>
      <c r="BE15" s="2003" t="s">
        <v>322</v>
      </c>
      <c r="BF15" s="2003" t="s">
        <v>1387</v>
      </c>
      <c r="BG15" s="3004" t="s">
        <v>1387</v>
      </c>
      <c r="BH15" s="2002" t="s">
        <v>1853</v>
      </c>
      <c r="BI15" s="1983" t="s">
        <v>1212</v>
      </c>
      <c r="BJ15" s="2785"/>
      <c r="BK15" s="2786"/>
      <c r="BL15" s="2645"/>
      <c r="BM15" s="2645"/>
      <c r="BN15" s="2646"/>
      <c r="BO15" s="2314" t="s">
        <v>750</v>
      </c>
      <c r="BP15" s="2002" t="s">
        <v>750</v>
      </c>
      <c r="BQ15" s="3002" t="s">
        <v>750</v>
      </c>
      <c r="BR15" s="1983" t="s">
        <v>750</v>
      </c>
      <c r="BS15" s="3002" t="s">
        <v>750</v>
      </c>
      <c r="BT15" s="1983" t="s">
        <v>750</v>
      </c>
      <c r="BU15" s="1983" t="s">
        <v>750</v>
      </c>
      <c r="BV15" s="2002" t="s">
        <v>343</v>
      </c>
      <c r="BW15" s="1983" t="s">
        <v>343</v>
      </c>
      <c r="BX15" s="3002" t="s">
        <v>1212</v>
      </c>
      <c r="BY15" s="1983" t="s">
        <v>1212</v>
      </c>
      <c r="BZ15" s="2002" t="s">
        <v>20</v>
      </c>
      <c r="CA15" s="1983" t="s">
        <v>750</v>
      </c>
      <c r="CB15" s="2002" t="s">
        <v>750</v>
      </c>
      <c r="CC15" s="2002" t="s">
        <v>322</v>
      </c>
      <c r="CD15" s="2002" t="s">
        <v>322</v>
      </c>
      <c r="CE15" s="3004" t="s">
        <v>1387</v>
      </c>
      <c r="CF15" s="2785"/>
      <c r="CG15" s="2786"/>
      <c r="CH15" s="2645"/>
      <c r="CI15" s="2645"/>
      <c r="CJ15" s="2646"/>
      <c r="CK15" s="2001" t="s">
        <v>1212</v>
      </c>
      <c r="CL15" s="1983" t="s">
        <v>1853</v>
      </c>
      <c r="CM15" s="1983" t="s">
        <v>1212</v>
      </c>
      <c r="CN15" s="2314" t="s">
        <v>750</v>
      </c>
      <c r="CO15" s="2002" t="s">
        <v>750</v>
      </c>
      <c r="CP15" s="3002" t="s">
        <v>750</v>
      </c>
      <c r="CQ15" s="1983" t="s">
        <v>750</v>
      </c>
      <c r="CR15" s="2002" t="s">
        <v>750</v>
      </c>
      <c r="CS15" s="1983" t="s">
        <v>750</v>
      </c>
      <c r="CT15" s="2002" t="s">
        <v>750</v>
      </c>
      <c r="CU15" s="1983" t="s">
        <v>343</v>
      </c>
      <c r="CV15" s="1983" t="s">
        <v>343</v>
      </c>
      <c r="CW15" s="3002" t="s">
        <v>1212</v>
      </c>
      <c r="CX15" s="1983" t="s">
        <v>1212</v>
      </c>
      <c r="CY15" s="1983" t="s">
        <v>750</v>
      </c>
      <c r="CZ15" s="2002" t="s">
        <v>750</v>
      </c>
      <c r="DA15" s="2002" t="s">
        <v>322</v>
      </c>
      <c r="DB15" s="2785"/>
      <c r="DC15" s="2786"/>
      <c r="DD15" s="2645"/>
      <c r="DE15" s="2645"/>
      <c r="DF15" s="2646"/>
      <c r="DG15" s="2002" t="s">
        <v>1213</v>
      </c>
      <c r="DH15" s="2001" t="s">
        <v>1212</v>
      </c>
      <c r="DI15" s="2002" t="s">
        <v>1212</v>
      </c>
      <c r="DJ15" s="2314" t="s">
        <v>1853</v>
      </c>
      <c r="DK15" s="1983" t="s">
        <v>1212</v>
      </c>
      <c r="DL15" s="2002" t="s">
        <v>750</v>
      </c>
      <c r="DM15" s="2002" t="s">
        <v>750</v>
      </c>
      <c r="DN15" s="2002" t="s">
        <v>750</v>
      </c>
      <c r="DO15" s="2002" t="s">
        <v>750</v>
      </c>
      <c r="DP15" s="1983" t="s">
        <v>750</v>
      </c>
      <c r="DQ15" s="1983" t="s">
        <v>750</v>
      </c>
      <c r="DR15" s="1983" t="s">
        <v>343</v>
      </c>
      <c r="DS15" s="1983" t="s">
        <v>343</v>
      </c>
      <c r="DT15" s="3002" t="s">
        <v>1212</v>
      </c>
      <c r="DU15" s="1983" t="s">
        <v>750</v>
      </c>
      <c r="DV15" s="2002" t="s">
        <v>750</v>
      </c>
      <c r="DW15" s="2002" t="s">
        <v>322</v>
      </c>
      <c r="DX15" s="2785"/>
      <c r="DY15" s="2786"/>
    </row>
    <row r="16" spans="1:130" ht="16.5" customHeight="1">
      <c r="A16" s="3009">
        <v>42005</v>
      </c>
      <c r="B16" s="3010">
        <v>42005</v>
      </c>
      <c r="C16" s="3011">
        <v>42005</v>
      </c>
      <c r="D16" s="564">
        <v>7878808</v>
      </c>
      <c r="E16" s="564">
        <v>348820</v>
      </c>
      <c r="F16" s="564">
        <v>114</v>
      </c>
      <c r="G16" s="564">
        <v>7506</v>
      </c>
      <c r="H16" s="564">
        <v>3272</v>
      </c>
      <c r="I16" s="564">
        <v>241830</v>
      </c>
      <c r="J16" s="564">
        <v>7066</v>
      </c>
      <c r="K16" s="564">
        <v>234764</v>
      </c>
      <c r="L16" s="564">
        <v>14335</v>
      </c>
      <c r="M16" s="564">
        <v>14887</v>
      </c>
      <c r="N16" s="564">
        <v>23428</v>
      </c>
      <c r="O16" s="564">
        <v>23042</v>
      </c>
      <c r="P16" s="564">
        <v>76911</v>
      </c>
      <c r="Q16" s="564">
        <v>5527</v>
      </c>
      <c r="R16" s="564">
        <v>4904</v>
      </c>
      <c r="S16" s="564">
        <v>6085</v>
      </c>
      <c r="T16" s="2009">
        <v>42005</v>
      </c>
      <c r="U16" s="566">
        <v>42005</v>
      </c>
      <c r="V16" s="3009">
        <v>42005</v>
      </c>
      <c r="W16" s="3010">
        <v>42005</v>
      </c>
      <c r="X16" s="3011">
        <v>42005</v>
      </c>
      <c r="Y16" s="636">
        <v>1424</v>
      </c>
      <c r="Z16" s="564">
        <v>219977</v>
      </c>
      <c r="AA16" s="564">
        <v>158</v>
      </c>
      <c r="AB16" s="564">
        <v>219819</v>
      </c>
      <c r="AC16" s="564">
        <v>14335</v>
      </c>
      <c r="AD16" s="564">
        <v>130</v>
      </c>
      <c r="AE16" s="564">
        <v>19580</v>
      </c>
      <c r="AF16" s="564">
        <v>22964</v>
      </c>
      <c r="AG16" s="564">
        <v>12196</v>
      </c>
      <c r="AH16" s="564">
        <v>5527</v>
      </c>
      <c r="AI16" s="564" t="s">
        <v>21</v>
      </c>
      <c r="AJ16" s="564" t="s">
        <v>21</v>
      </c>
      <c r="AK16" s="564" t="s">
        <v>21</v>
      </c>
      <c r="AL16" s="564">
        <v>18986</v>
      </c>
      <c r="AM16" s="564">
        <v>7272273</v>
      </c>
      <c r="AN16" s="564">
        <v>21697703</v>
      </c>
      <c r="AO16" s="2009">
        <v>42005</v>
      </c>
      <c r="AP16" s="566">
        <v>42005</v>
      </c>
      <c r="AQ16" s="3009">
        <v>42005</v>
      </c>
      <c r="AR16" s="3010">
        <v>42005</v>
      </c>
      <c r="AS16" s="3011">
        <v>42005</v>
      </c>
      <c r="AT16" s="636">
        <v>5911637</v>
      </c>
      <c r="AU16" s="564">
        <v>16171744</v>
      </c>
      <c r="AV16" s="564">
        <v>35134</v>
      </c>
      <c r="AW16" s="564">
        <v>4746</v>
      </c>
      <c r="AX16" s="564">
        <v>677</v>
      </c>
      <c r="AY16" s="564">
        <v>79</v>
      </c>
      <c r="AZ16" s="564">
        <v>3592</v>
      </c>
      <c r="BA16" s="564">
        <v>18</v>
      </c>
      <c r="BB16" s="564">
        <v>3574</v>
      </c>
      <c r="BC16" s="564">
        <v>106</v>
      </c>
      <c r="BD16" s="564">
        <v>650</v>
      </c>
      <c r="BE16" s="564" t="s">
        <v>21</v>
      </c>
      <c r="BF16" s="564">
        <v>565</v>
      </c>
      <c r="BG16" s="564">
        <v>612</v>
      </c>
      <c r="BH16" s="564">
        <v>157631</v>
      </c>
      <c r="BI16" s="567">
        <v>218096</v>
      </c>
      <c r="BJ16" s="2009">
        <v>42005</v>
      </c>
      <c r="BK16" s="566">
        <v>42005</v>
      </c>
      <c r="BL16" s="3009">
        <v>42005</v>
      </c>
      <c r="BM16" s="3010">
        <v>42005</v>
      </c>
      <c r="BN16" s="3011">
        <v>42005</v>
      </c>
      <c r="BO16" s="564">
        <v>11424253</v>
      </c>
      <c r="BP16" s="564">
        <v>966661</v>
      </c>
      <c r="BQ16" s="564">
        <v>114</v>
      </c>
      <c r="BR16" s="564">
        <v>9238</v>
      </c>
      <c r="BS16" s="564">
        <v>3385</v>
      </c>
      <c r="BT16" s="564">
        <v>728945</v>
      </c>
      <c r="BU16" s="564">
        <v>97113</v>
      </c>
      <c r="BV16" s="564">
        <v>631832</v>
      </c>
      <c r="BW16" s="564">
        <v>30211</v>
      </c>
      <c r="BX16" s="564">
        <v>23065</v>
      </c>
      <c r="BY16" s="564">
        <v>103894</v>
      </c>
      <c r="BZ16" s="564" t="s">
        <v>21</v>
      </c>
      <c r="CA16" s="564">
        <v>27969</v>
      </c>
      <c r="CB16" s="564">
        <v>9881208</v>
      </c>
      <c r="CC16" s="564">
        <v>5253172</v>
      </c>
      <c r="CD16" s="564">
        <v>5527</v>
      </c>
      <c r="CE16" s="564">
        <v>80721</v>
      </c>
      <c r="CF16" s="2009">
        <v>42005</v>
      </c>
      <c r="CG16" s="566">
        <v>42005</v>
      </c>
      <c r="CH16" s="3009">
        <v>42005</v>
      </c>
      <c r="CI16" s="3010">
        <v>42005</v>
      </c>
      <c r="CJ16" s="3011">
        <v>42005</v>
      </c>
      <c r="CK16" s="564">
        <v>437094</v>
      </c>
      <c r="CL16" s="564">
        <v>5711850</v>
      </c>
      <c r="CM16" s="564">
        <v>283713</v>
      </c>
      <c r="CN16" s="564">
        <v>3636513</v>
      </c>
      <c r="CO16" s="564">
        <v>430513</v>
      </c>
      <c r="CP16" s="564">
        <v>13</v>
      </c>
      <c r="CQ16" s="564">
        <v>540</v>
      </c>
      <c r="CR16" s="564">
        <v>1437</v>
      </c>
      <c r="CS16" s="564">
        <v>306341</v>
      </c>
      <c r="CT16" s="564">
        <v>4874</v>
      </c>
      <c r="CU16" s="564">
        <v>301467</v>
      </c>
      <c r="CV16" s="564">
        <v>20580</v>
      </c>
      <c r="CW16" s="564">
        <v>130</v>
      </c>
      <c r="CX16" s="564">
        <v>62930</v>
      </c>
      <c r="CY16" s="564">
        <v>25220</v>
      </c>
      <c r="CZ16" s="564">
        <v>3124398</v>
      </c>
      <c r="DA16" s="564">
        <v>1611841</v>
      </c>
      <c r="DB16" s="2009">
        <v>42005</v>
      </c>
      <c r="DC16" s="566">
        <v>42005</v>
      </c>
      <c r="DD16" s="3009">
        <v>42005</v>
      </c>
      <c r="DE16" s="3010">
        <v>42005</v>
      </c>
      <c r="DF16" s="3011">
        <v>42005</v>
      </c>
      <c r="DG16" s="564">
        <v>100326</v>
      </c>
      <c r="DH16" s="564">
        <v>36569</v>
      </c>
      <c r="DI16" s="564">
        <v>186157</v>
      </c>
      <c r="DJ16" s="564">
        <v>3088350</v>
      </c>
      <c r="DK16" s="564">
        <v>230036</v>
      </c>
      <c r="DL16" s="564">
        <v>2238893</v>
      </c>
      <c r="DM16" s="564">
        <v>163501</v>
      </c>
      <c r="DN16" s="564">
        <v>1242</v>
      </c>
      <c r="DO16" s="564">
        <v>657</v>
      </c>
      <c r="DP16" s="564">
        <v>150586</v>
      </c>
      <c r="DQ16" s="564">
        <v>29758</v>
      </c>
      <c r="DR16" s="564">
        <v>120829</v>
      </c>
      <c r="DS16" s="564" t="s">
        <v>21</v>
      </c>
      <c r="DT16" s="564">
        <v>266</v>
      </c>
      <c r="DU16" s="564">
        <v>432</v>
      </c>
      <c r="DV16" s="564">
        <v>1909238</v>
      </c>
      <c r="DW16" s="564">
        <v>1034036</v>
      </c>
      <c r="DX16" s="2009">
        <v>42005</v>
      </c>
      <c r="DY16" s="566">
        <v>42005</v>
      </c>
    </row>
    <row r="17" spans="1:129" ht="14.25" customHeight="1">
      <c r="A17" s="2011"/>
      <c r="B17" s="568">
        <v>42370</v>
      </c>
      <c r="C17" s="2012"/>
      <c r="D17" s="569">
        <v>7848735</v>
      </c>
      <c r="E17" s="569">
        <v>342452</v>
      </c>
      <c r="F17" s="569">
        <v>104</v>
      </c>
      <c r="G17" s="569">
        <v>6822</v>
      </c>
      <c r="H17" s="569">
        <v>3461</v>
      </c>
      <c r="I17" s="569">
        <v>241523</v>
      </c>
      <c r="J17" s="569">
        <v>6828</v>
      </c>
      <c r="K17" s="569">
        <v>234695</v>
      </c>
      <c r="L17" s="569">
        <v>12467</v>
      </c>
      <c r="M17" s="569">
        <v>14083</v>
      </c>
      <c r="N17" s="569">
        <v>24710</v>
      </c>
      <c r="O17" s="569">
        <v>19681</v>
      </c>
      <c r="P17" s="569">
        <v>77383</v>
      </c>
      <c r="Q17" s="569">
        <v>4247</v>
      </c>
      <c r="R17" s="569">
        <v>4418</v>
      </c>
      <c r="S17" s="569">
        <v>5878</v>
      </c>
      <c r="T17" s="2009">
        <v>42370</v>
      </c>
      <c r="U17" s="566">
        <v>42370</v>
      </c>
      <c r="V17" s="2011"/>
      <c r="W17" s="568">
        <v>42370</v>
      </c>
      <c r="X17" s="2012"/>
      <c r="Y17" s="570">
        <v>1580</v>
      </c>
      <c r="Z17" s="569">
        <v>220165</v>
      </c>
      <c r="AA17" s="569">
        <v>216</v>
      </c>
      <c r="AB17" s="569">
        <v>219949</v>
      </c>
      <c r="AC17" s="569">
        <v>12467</v>
      </c>
      <c r="AD17" s="569">
        <v>127</v>
      </c>
      <c r="AE17" s="569">
        <v>20952</v>
      </c>
      <c r="AF17" s="569">
        <v>19396</v>
      </c>
      <c r="AG17" s="569">
        <v>10183</v>
      </c>
      <c r="AH17" s="569">
        <v>4247</v>
      </c>
      <c r="AI17" s="569" t="s">
        <v>21</v>
      </c>
      <c r="AJ17" s="569" t="s">
        <v>21</v>
      </c>
      <c r="AK17" s="569" t="s">
        <v>21</v>
      </c>
      <c r="AL17" s="569">
        <v>16517</v>
      </c>
      <c r="AM17" s="569">
        <v>7248551</v>
      </c>
      <c r="AN17" s="569">
        <v>21926702</v>
      </c>
      <c r="AO17" s="2009">
        <v>42370</v>
      </c>
      <c r="AP17" s="566">
        <v>42370</v>
      </c>
      <c r="AQ17" s="2011"/>
      <c r="AR17" s="568">
        <v>42370</v>
      </c>
      <c r="AS17" s="2012"/>
      <c r="AT17" s="570">
        <v>5924961</v>
      </c>
      <c r="AU17" s="569">
        <v>15867216</v>
      </c>
      <c r="AV17" s="569">
        <v>34128</v>
      </c>
      <c r="AW17" s="569">
        <v>5707</v>
      </c>
      <c r="AX17" s="569">
        <v>380</v>
      </c>
      <c r="AY17" s="569">
        <v>76</v>
      </c>
      <c r="AZ17" s="569">
        <v>4754</v>
      </c>
      <c r="BA17" s="569">
        <v>19</v>
      </c>
      <c r="BB17" s="569">
        <v>4735</v>
      </c>
      <c r="BC17" s="569">
        <v>97</v>
      </c>
      <c r="BD17" s="569">
        <v>787</v>
      </c>
      <c r="BE17" s="569" t="s">
        <v>21</v>
      </c>
      <c r="BF17" s="569">
        <v>683</v>
      </c>
      <c r="BG17" s="569">
        <v>741</v>
      </c>
      <c r="BH17" s="569">
        <v>144056</v>
      </c>
      <c r="BI17" s="637">
        <v>205920</v>
      </c>
      <c r="BJ17" s="2009">
        <v>42370</v>
      </c>
      <c r="BK17" s="566">
        <v>42370</v>
      </c>
      <c r="BL17" s="2011"/>
      <c r="BM17" s="568">
        <v>42370</v>
      </c>
      <c r="BN17" s="2012"/>
      <c r="BO17" s="569">
        <v>11431132</v>
      </c>
      <c r="BP17" s="569">
        <v>1094488</v>
      </c>
      <c r="BQ17" s="569">
        <v>104</v>
      </c>
      <c r="BR17" s="569">
        <v>8462</v>
      </c>
      <c r="BS17" s="569">
        <v>3757</v>
      </c>
      <c r="BT17" s="569">
        <v>837383</v>
      </c>
      <c r="BU17" s="569">
        <v>82651</v>
      </c>
      <c r="BV17" s="569">
        <v>754732</v>
      </c>
      <c r="BW17" s="569">
        <v>34510</v>
      </c>
      <c r="BX17" s="569">
        <v>29218</v>
      </c>
      <c r="BY17" s="569">
        <v>105681</v>
      </c>
      <c r="BZ17" s="569" t="s">
        <v>21</v>
      </c>
      <c r="CA17" s="569">
        <v>23779</v>
      </c>
      <c r="CB17" s="569">
        <v>9804262</v>
      </c>
      <c r="CC17" s="569">
        <v>5197006</v>
      </c>
      <c r="CD17" s="569">
        <v>4247</v>
      </c>
      <c r="CE17" s="569">
        <v>85200</v>
      </c>
      <c r="CF17" s="2009">
        <v>42370</v>
      </c>
      <c r="CG17" s="566">
        <v>42370</v>
      </c>
      <c r="CH17" s="2011"/>
      <c r="CI17" s="568">
        <v>42370</v>
      </c>
      <c r="CJ17" s="2012"/>
      <c r="CK17" s="569">
        <v>448547</v>
      </c>
      <c r="CL17" s="569">
        <v>5244787</v>
      </c>
      <c r="CM17" s="569">
        <v>269975</v>
      </c>
      <c r="CN17" s="569">
        <v>3668081</v>
      </c>
      <c r="CO17" s="569">
        <v>480487</v>
      </c>
      <c r="CP17" s="569">
        <v>19</v>
      </c>
      <c r="CQ17" s="569">
        <v>546</v>
      </c>
      <c r="CR17" s="569">
        <v>1580</v>
      </c>
      <c r="CS17" s="569">
        <v>354948</v>
      </c>
      <c r="CT17" s="569">
        <v>5698</v>
      </c>
      <c r="CU17" s="569">
        <v>349250</v>
      </c>
      <c r="CV17" s="569">
        <v>21196</v>
      </c>
      <c r="CW17" s="569">
        <v>253</v>
      </c>
      <c r="CX17" s="569">
        <v>63392</v>
      </c>
      <c r="CY17" s="569">
        <v>21440</v>
      </c>
      <c r="CZ17" s="569">
        <v>3116642</v>
      </c>
      <c r="DA17" s="569">
        <v>1603555</v>
      </c>
      <c r="DB17" s="2009">
        <v>42370</v>
      </c>
      <c r="DC17" s="566">
        <v>42370</v>
      </c>
      <c r="DD17" s="2011"/>
      <c r="DE17" s="568">
        <v>42370</v>
      </c>
      <c r="DF17" s="2012"/>
      <c r="DG17" s="569">
        <v>97730</v>
      </c>
      <c r="DH17" s="569">
        <v>32632</v>
      </c>
      <c r="DI17" s="569">
        <v>192406</v>
      </c>
      <c r="DJ17" s="569">
        <v>2798427</v>
      </c>
      <c r="DK17" s="569">
        <v>214320</v>
      </c>
      <c r="DL17" s="569">
        <v>2190289</v>
      </c>
      <c r="DM17" s="569">
        <v>138612</v>
      </c>
      <c r="DN17" s="569">
        <v>1104</v>
      </c>
      <c r="DO17" s="569">
        <v>640</v>
      </c>
      <c r="DP17" s="569">
        <v>119832</v>
      </c>
      <c r="DQ17" s="569">
        <v>20606</v>
      </c>
      <c r="DR17" s="569">
        <v>99226</v>
      </c>
      <c r="DS17" s="569" t="s">
        <v>21</v>
      </c>
      <c r="DT17" s="569">
        <v>6019</v>
      </c>
      <c r="DU17" s="569">
        <v>762</v>
      </c>
      <c r="DV17" s="569">
        <v>1891215</v>
      </c>
      <c r="DW17" s="569">
        <v>1066512</v>
      </c>
      <c r="DX17" s="2009">
        <v>42370</v>
      </c>
      <c r="DY17" s="566">
        <v>42370</v>
      </c>
    </row>
    <row r="18" spans="1:129" ht="14.25" customHeight="1">
      <c r="A18" s="2011"/>
      <c r="B18" s="568">
        <v>42736</v>
      </c>
      <c r="C18" s="2012"/>
      <c r="D18" s="569">
        <v>7838122</v>
      </c>
      <c r="E18" s="569">
        <v>338789</v>
      </c>
      <c r="F18" s="569">
        <v>104</v>
      </c>
      <c r="G18" s="569">
        <v>6982</v>
      </c>
      <c r="H18" s="569">
        <v>3476</v>
      </c>
      <c r="I18" s="569">
        <v>241383</v>
      </c>
      <c r="J18" s="569">
        <v>6914</v>
      </c>
      <c r="K18" s="569">
        <v>234469</v>
      </c>
      <c r="L18" s="569">
        <v>9561</v>
      </c>
      <c r="M18" s="569">
        <v>13763</v>
      </c>
      <c r="N18" s="569">
        <v>30088</v>
      </c>
      <c r="O18" s="569">
        <v>15579</v>
      </c>
      <c r="P18" s="569">
        <v>81076</v>
      </c>
      <c r="Q18" s="569">
        <v>5210</v>
      </c>
      <c r="R18" s="569">
        <v>4171</v>
      </c>
      <c r="S18" s="569">
        <v>5956</v>
      </c>
      <c r="T18" s="2009">
        <v>42736</v>
      </c>
      <c r="U18" s="566">
        <v>42736</v>
      </c>
      <c r="V18" s="2011"/>
      <c r="W18" s="568">
        <v>42736</v>
      </c>
      <c r="X18" s="2012"/>
      <c r="Y18" s="570">
        <v>1630</v>
      </c>
      <c r="Z18" s="569">
        <v>223859</v>
      </c>
      <c r="AA18" s="569">
        <v>540</v>
      </c>
      <c r="AB18" s="569">
        <v>223319</v>
      </c>
      <c r="AC18" s="569">
        <v>9561</v>
      </c>
      <c r="AD18" s="569">
        <v>122</v>
      </c>
      <c r="AE18" s="569">
        <v>26406</v>
      </c>
      <c r="AF18" s="569">
        <v>15363</v>
      </c>
      <c r="AG18" s="569">
        <v>9732</v>
      </c>
      <c r="AH18" s="569">
        <v>5210</v>
      </c>
      <c r="AI18" s="569" t="s">
        <v>21</v>
      </c>
      <c r="AJ18" s="569" t="s">
        <v>21</v>
      </c>
      <c r="AK18" s="569" t="s">
        <v>21</v>
      </c>
      <c r="AL18" s="569">
        <v>13708</v>
      </c>
      <c r="AM18" s="569">
        <v>7106266</v>
      </c>
      <c r="AN18" s="569">
        <v>22321807</v>
      </c>
      <c r="AO18" s="2009">
        <v>42736</v>
      </c>
      <c r="AP18" s="566">
        <v>42736</v>
      </c>
      <c r="AQ18" s="2011"/>
      <c r="AR18" s="568">
        <v>42736</v>
      </c>
      <c r="AS18" s="2012"/>
      <c r="AT18" s="570">
        <v>5828930</v>
      </c>
      <c r="AU18" s="569">
        <v>15930000</v>
      </c>
      <c r="AV18" s="569">
        <v>33301</v>
      </c>
      <c r="AW18" s="569">
        <v>6138</v>
      </c>
      <c r="AX18" s="569">
        <v>574</v>
      </c>
      <c r="AY18" s="569">
        <v>72</v>
      </c>
      <c r="AZ18" s="569">
        <v>4977</v>
      </c>
      <c r="BA18" s="569">
        <v>25</v>
      </c>
      <c r="BB18" s="569">
        <v>4952</v>
      </c>
      <c r="BC18" s="569">
        <v>104</v>
      </c>
      <c r="BD18" s="569">
        <v>756</v>
      </c>
      <c r="BE18" s="569" t="s">
        <v>21</v>
      </c>
      <c r="BF18" s="569">
        <v>655</v>
      </c>
      <c r="BG18" s="569">
        <v>712</v>
      </c>
      <c r="BH18" s="569">
        <v>138064</v>
      </c>
      <c r="BI18" s="637">
        <v>196232</v>
      </c>
      <c r="BJ18" s="2009">
        <v>42736</v>
      </c>
      <c r="BK18" s="566">
        <v>42736</v>
      </c>
      <c r="BL18" s="2011"/>
      <c r="BM18" s="568">
        <v>42736</v>
      </c>
      <c r="BN18" s="2012"/>
      <c r="BO18" s="569">
        <v>11351385</v>
      </c>
      <c r="BP18" s="569">
        <v>987722</v>
      </c>
      <c r="BQ18" s="569">
        <v>104</v>
      </c>
      <c r="BR18" s="569">
        <v>8646</v>
      </c>
      <c r="BS18" s="569">
        <v>3581</v>
      </c>
      <c r="BT18" s="569">
        <v>759322</v>
      </c>
      <c r="BU18" s="569">
        <v>75197</v>
      </c>
      <c r="BV18" s="569">
        <v>684125</v>
      </c>
      <c r="BW18" s="569">
        <v>24076</v>
      </c>
      <c r="BX18" s="569">
        <v>27922</v>
      </c>
      <c r="BY18" s="569">
        <v>101116</v>
      </c>
      <c r="BZ18" s="569" t="s">
        <v>21</v>
      </c>
      <c r="CA18" s="569">
        <v>17744</v>
      </c>
      <c r="CB18" s="569">
        <v>9835757</v>
      </c>
      <c r="CC18" s="569">
        <v>5210894</v>
      </c>
      <c r="CD18" s="569">
        <v>5210</v>
      </c>
      <c r="CE18" s="569">
        <v>79852</v>
      </c>
      <c r="CF18" s="2009">
        <v>42736</v>
      </c>
      <c r="CG18" s="566">
        <v>42736</v>
      </c>
      <c r="CH18" s="2011"/>
      <c r="CI18" s="568">
        <v>42736</v>
      </c>
      <c r="CJ18" s="2012"/>
      <c r="CK18" s="569">
        <v>471256</v>
      </c>
      <c r="CL18" s="569">
        <v>5163326</v>
      </c>
      <c r="CM18" s="569">
        <v>313148</v>
      </c>
      <c r="CN18" s="569">
        <v>3657837</v>
      </c>
      <c r="CO18" s="569">
        <v>463091</v>
      </c>
      <c r="CP18" s="569">
        <v>16</v>
      </c>
      <c r="CQ18" s="569">
        <v>537</v>
      </c>
      <c r="CR18" s="569">
        <v>1630</v>
      </c>
      <c r="CS18" s="569">
        <v>348434</v>
      </c>
      <c r="CT18" s="569">
        <v>4528</v>
      </c>
      <c r="CU18" s="569">
        <v>343906</v>
      </c>
      <c r="CV18" s="569">
        <v>15369</v>
      </c>
      <c r="CW18" s="569">
        <v>237</v>
      </c>
      <c r="CX18" s="569">
        <v>64647</v>
      </c>
      <c r="CY18" s="569">
        <v>16523</v>
      </c>
      <c r="CZ18" s="569">
        <v>3127366</v>
      </c>
      <c r="DA18" s="569">
        <v>1601153</v>
      </c>
      <c r="DB18" s="2009">
        <v>42736</v>
      </c>
      <c r="DC18" s="566">
        <v>42736</v>
      </c>
      <c r="DD18" s="2011"/>
      <c r="DE18" s="568">
        <v>42736</v>
      </c>
      <c r="DF18" s="2012"/>
      <c r="DG18" s="569">
        <v>96512</v>
      </c>
      <c r="DH18" s="569">
        <v>30383</v>
      </c>
      <c r="DI18" s="569">
        <v>195290</v>
      </c>
      <c r="DJ18" s="569">
        <v>2786601</v>
      </c>
      <c r="DK18" s="569">
        <v>254378</v>
      </c>
      <c r="DL18" s="569">
        <v>2162515</v>
      </c>
      <c r="DM18" s="569">
        <v>108352</v>
      </c>
      <c r="DN18" s="569">
        <v>1078</v>
      </c>
      <c r="DO18" s="569">
        <v>661</v>
      </c>
      <c r="DP18" s="569">
        <v>91069</v>
      </c>
      <c r="DQ18" s="569">
        <v>19300</v>
      </c>
      <c r="DR18" s="569">
        <v>71768</v>
      </c>
      <c r="DS18" s="569" t="s">
        <v>21</v>
      </c>
      <c r="DT18" s="569">
        <v>6683</v>
      </c>
      <c r="DU18" s="569">
        <v>686</v>
      </c>
      <c r="DV18" s="569">
        <v>1896390</v>
      </c>
      <c r="DW18" s="569">
        <v>1078881</v>
      </c>
      <c r="DX18" s="2009">
        <v>42736</v>
      </c>
      <c r="DY18" s="566">
        <v>42736</v>
      </c>
    </row>
    <row r="19" spans="1:129" ht="14.25" customHeight="1">
      <c r="A19" s="2011"/>
      <c r="B19" s="568">
        <v>43101</v>
      </c>
      <c r="C19" s="2012"/>
      <c r="D19" s="569">
        <v>7825796</v>
      </c>
      <c r="E19" s="569">
        <v>345334</v>
      </c>
      <c r="F19" s="569">
        <v>76</v>
      </c>
      <c r="G19" s="569">
        <v>6871</v>
      </c>
      <c r="H19" s="569">
        <v>3521</v>
      </c>
      <c r="I19" s="569">
        <v>250720</v>
      </c>
      <c r="J19" s="569">
        <v>7071</v>
      </c>
      <c r="K19" s="569">
        <v>243649</v>
      </c>
      <c r="L19" s="569">
        <v>9694</v>
      </c>
      <c r="M19" s="569">
        <v>14524</v>
      </c>
      <c r="N19" s="569">
        <v>28849</v>
      </c>
      <c r="O19" s="569">
        <v>12064</v>
      </c>
      <c r="P19" s="569">
        <v>81191</v>
      </c>
      <c r="Q19" s="569">
        <v>6398</v>
      </c>
      <c r="R19" s="569">
        <v>4117</v>
      </c>
      <c r="S19" s="569">
        <v>5784</v>
      </c>
      <c r="T19" s="2009">
        <v>43101</v>
      </c>
      <c r="U19" s="566">
        <v>43101</v>
      </c>
      <c r="V19" s="2011"/>
      <c r="W19" s="568">
        <v>43101</v>
      </c>
      <c r="X19" s="2012"/>
      <c r="Y19" s="570">
        <v>1679</v>
      </c>
      <c r="Z19" s="569">
        <v>227833</v>
      </c>
      <c r="AA19" s="569">
        <v>145</v>
      </c>
      <c r="AB19" s="569">
        <v>227688</v>
      </c>
      <c r="AC19" s="569">
        <v>9694</v>
      </c>
      <c r="AD19" s="569">
        <v>123</v>
      </c>
      <c r="AE19" s="569">
        <v>25158</v>
      </c>
      <c r="AF19" s="569">
        <v>11560</v>
      </c>
      <c r="AG19" s="569">
        <v>10239</v>
      </c>
      <c r="AH19" s="569">
        <v>6398</v>
      </c>
      <c r="AI19" s="569" t="s">
        <v>21</v>
      </c>
      <c r="AJ19" s="569" t="s">
        <v>21</v>
      </c>
      <c r="AK19" s="569" t="s">
        <v>21</v>
      </c>
      <c r="AL19" s="569">
        <v>12769</v>
      </c>
      <c r="AM19" s="569">
        <v>7087176</v>
      </c>
      <c r="AN19" s="569">
        <v>22398821</v>
      </c>
      <c r="AO19" s="2009">
        <v>43101</v>
      </c>
      <c r="AP19" s="566">
        <v>43101</v>
      </c>
      <c r="AQ19" s="2011"/>
      <c r="AR19" s="568">
        <v>43101</v>
      </c>
      <c r="AS19" s="2012"/>
      <c r="AT19" s="570">
        <v>6065274</v>
      </c>
      <c r="AU19" s="569">
        <v>16378924</v>
      </c>
      <c r="AV19" s="569">
        <v>32856</v>
      </c>
      <c r="AW19" s="569">
        <v>6930</v>
      </c>
      <c r="AX19" s="569">
        <v>515</v>
      </c>
      <c r="AY19" s="569">
        <v>75</v>
      </c>
      <c r="AZ19" s="569">
        <v>5790</v>
      </c>
      <c r="BA19" s="569">
        <v>38</v>
      </c>
      <c r="BB19" s="569">
        <v>5752</v>
      </c>
      <c r="BC19" s="569">
        <v>78</v>
      </c>
      <c r="BD19" s="569">
        <v>818</v>
      </c>
      <c r="BE19" s="569" t="s">
        <v>21</v>
      </c>
      <c r="BF19" s="569">
        <v>711</v>
      </c>
      <c r="BG19" s="569">
        <v>770</v>
      </c>
      <c r="BH19" s="569">
        <v>148513</v>
      </c>
      <c r="BI19" s="637">
        <v>163381</v>
      </c>
      <c r="BJ19" s="2009">
        <v>43101</v>
      </c>
      <c r="BK19" s="566">
        <v>43101</v>
      </c>
      <c r="BL19" s="2011"/>
      <c r="BM19" s="568">
        <v>43101</v>
      </c>
      <c r="BN19" s="2012"/>
      <c r="BO19" s="569">
        <v>11425093</v>
      </c>
      <c r="BP19" s="569">
        <v>967601</v>
      </c>
      <c r="BQ19" s="569">
        <v>76</v>
      </c>
      <c r="BR19" s="569">
        <v>8771</v>
      </c>
      <c r="BS19" s="569">
        <v>3650</v>
      </c>
      <c r="BT19" s="569">
        <v>748279</v>
      </c>
      <c r="BU19" s="569">
        <v>75557</v>
      </c>
      <c r="BV19" s="569">
        <v>672721</v>
      </c>
      <c r="BW19" s="569">
        <v>23156</v>
      </c>
      <c r="BX19" s="569">
        <v>24183</v>
      </c>
      <c r="BY19" s="569">
        <v>103016</v>
      </c>
      <c r="BZ19" s="569" t="s">
        <v>21</v>
      </c>
      <c r="CA19" s="569">
        <v>14025</v>
      </c>
      <c r="CB19" s="569">
        <v>9916536</v>
      </c>
      <c r="CC19" s="569">
        <v>5171029</v>
      </c>
      <c r="CD19" s="569">
        <v>6398</v>
      </c>
      <c r="CE19" s="569">
        <v>78224</v>
      </c>
      <c r="CF19" s="2009">
        <v>43101</v>
      </c>
      <c r="CG19" s="566">
        <v>43101</v>
      </c>
      <c r="CH19" s="2011"/>
      <c r="CI19" s="568">
        <v>43101</v>
      </c>
      <c r="CJ19" s="2012"/>
      <c r="CK19" s="569">
        <v>483921</v>
      </c>
      <c r="CL19" s="569">
        <v>5300179</v>
      </c>
      <c r="CM19" s="569">
        <v>313875</v>
      </c>
      <c r="CN19" s="569">
        <v>3712909</v>
      </c>
      <c r="CO19" s="569">
        <v>463082</v>
      </c>
      <c r="CP19" s="569">
        <v>15</v>
      </c>
      <c r="CQ19" s="569">
        <v>771</v>
      </c>
      <c r="CR19" s="569">
        <v>1679</v>
      </c>
      <c r="CS19" s="569">
        <v>351161</v>
      </c>
      <c r="CT19" s="569">
        <v>5336</v>
      </c>
      <c r="CU19" s="569">
        <v>345825</v>
      </c>
      <c r="CV19" s="569">
        <v>15344</v>
      </c>
      <c r="CW19" s="569">
        <v>198</v>
      </c>
      <c r="CX19" s="569">
        <v>65758</v>
      </c>
      <c r="CY19" s="569">
        <v>12720</v>
      </c>
      <c r="CZ19" s="569">
        <v>3181513</v>
      </c>
      <c r="DA19" s="569">
        <v>1621993</v>
      </c>
      <c r="DB19" s="2009">
        <v>43101</v>
      </c>
      <c r="DC19" s="566">
        <v>43101</v>
      </c>
      <c r="DD19" s="2011"/>
      <c r="DE19" s="568">
        <v>43101</v>
      </c>
      <c r="DF19" s="2012"/>
      <c r="DG19" s="569">
        <v>97050</v>
      </c>
      <c r="DH19" s="569">
        <v>30722</v>
      </c>
      <c r="DI19" s="569">
        <v>195403</v>
      </c>
      <c r="DJ19" s="569">
        <v>2895944</v>
      </c>
      <c r="DK19" s="569">
        <v>257416</v>
      </c>
      <c r="DL19" s="569">
        <v>2267833</v>
      </c>
      <c r="DM19" s="569">
        <v>119116</v>
      </c>
      <c r="DN19" s="569">
        <v>1142</v>
      </c>
      <c r="DO19" s="569">
        <v>683</v>
      </c>
      <c r="DP19" s="569">
        <v>105104</v>
      </c>
      <c r="DQ19" s="569">
        <v>19421</v>
      </c>
      <c r="DR19" s="569">
        <v>85683</v>
      </c>
      <c r="DS19" s="569" t="s">
        <v>21</v>
      </c>
      <c r="DT19" s="569">
        <v>3370</v>
      </c>
      <c r="DU19" s="569">
        <v>535</v>
      </c>
      <c r="DV19" s="569">
        <v>1989478</v>
      </c>
      <c r="DW19" s="569">
        <v>1069652</v>
      </c>
      <c r="DX19" s="2009">
        <v>43101</v>
      </c>
      <c r="DY19" s="566">
        <v>43101</v>
      </c>
    </row>
    <row r="20" spans="1:129" ht="15.75">
      <c r="A20" s="3012">
        <v>43586</v>
      </c>
      <c r="B20" s="568">
        <v>43586</v>
      </c>
      <c r="C20" s="2012" t="s">
        <v>2159</v>
      </c>
      <c r="D20" s="569">
        <v>7598080</v>
      </c>
      <c r="E20" s="569">
        <v>337668</v>
      </c>
      <c r="F20" s="569">
        <v>68</v>
      </c>
      <c r="G20" s="569">
        <v>5182</v>
      </c>
      <c r="H20" s="569">
        <v>3434</v>
      </c>
      <c r="I20" s="569">
        <v>237733</v>
      </c>
      <c r="J20" s="569">
        <v>7193</v>
      </c>
      <c r="K20" s="569">
        <v>230540</v>
      </c>
      <c r="L20" s="569">
        <v>12595</v>
      </c>
      <c r="M20" s="569">
        <v>16701</v>
      </c>
      <c r="N20" s="569">
        <v>31032</v>
      </c>
      <c r="O20" s="569">
        <v>12460</v>
      </c>
      <c r="P20" s="569">
        <v>79782</v>
      </c>
      <c r="Q20" s="569">
        <v>5199</v>
      </c>
      <c r="R20" s="569">
        <v>4348</v>
      </c>
      <c r="S20" s="569">
        <v>5621</v>
      </c>
      <c r="T20" s="2009">
        <v>43466</v>
      </c>
      <c r="U20" s="566">
        <v>43466</v>
      </c>
      <c r="V20" s="3012">
        <v>43586</v>
      </c>
      <c r="W20" s="568">
        <v>43586</v>
      </c>
      <c r="X20" s="2012" t="s">
        <v>2159</v>
      </c>
      <c r="Y20" s="570">
        <v>1673</v>
      </c>
      <c r="Z20" s="569">
        <v>219788</v>
      </c>
      <c r="AA20" s="569">
        <v>677</v>
      </c>
      <c r="AB20" s="569">
        <v>219111</v>
      </c>
      <c r="AC20" s="569">
        <v>12595</v>
      </c>
      <c r="AD20" s="569">
        <v>112</v>
      </c>
      <c r="AE20" s="569">
        <v>27423</v>
      </c>
      <c r="AF20" s="569">
        <v>10759</v>
      </c>
      <c r="AG20" s="569">
        <v>8183</v>
      </c>
      <c r="AH20" s="569">
        <v>5199</v>
      </c>
      <c r="AI20" s="569">
        <v>14</v>
      </c>
      <c r="AJ20" s="569">
        <v>5</v>
      </c>
      <c r="AK20" s="569">
        <v>5</v>
      </c>
      <c r="AL20" s="569">
        <v>9992</v>
      </c>
      <c r="AM20" s="569">
        <v>6886864</v>
      </c>
      <c r="AN20" s="569">
        <v>22034780</v>
      </c>
      <c r="AO20" s="2009">
        <v>43466</v>
      </c>
      <c r="AP20" s="566">
        <v>43466</v>
      </c>
      <c r="AQ20" s="3012">
        <v>43586</v>
      </c>
      <c r="AR20" s="568">
        <v>43586</v>
      </c>
      <c r="AS20" s="2012" t="s">
        <v>2159</v>
      </c>
      <c r="AT20" s="570">
        <v>5850094</v>
      </c>
      <c r="AU20" s="569">
        <v>16209439</v>
      </c>
      <c r="AV20" s="569">
        <v>30952</v>
      </c>
      <c r="AW20" s="569">
        <v>7316</v>
      </c>
      <c r="AX20" s="569">
        <v>461</v>
      </c>
      <c r="AY20" s="569">
        <v>87</v>
      </c>
      <c r="AZ20" s="569">
        <v>6236</v>
      </c>
      <c r="BA20" s="569">
        <v>67</v>
      </c>
      <c r="BB20" s="569">
        <v>6169</v>
      </c>
      <c r="BC20" s="569">
        <v>36</v>
      </c>
      <c r="BD20" s="569">
        <v>1135</v>
      </c>
      <c r="BE20" s="569" t="s">
        <v>21</v>
      </c>
      <c r="BF20" s="569">
        <v>981</v>
      </c>
      <c r="BG20" s="569">
        <v>1069</v>
      </c>
      <c r="BH20" s="569">
        <v>135095</v>
      </c>
      <c r="BI20" s="637">
        <v>143709</v>
      </c>
      <c r="BJ20" s="2009">
        <v>43466</v>
      </c>
      <c r="BK20" s="566">
        <v>43466</v>
      </c>
      <c r="BL20" s="3012">
        <v>43586</v>
      </c>
      <c r="BM20" s="568">
        <v>43586</v>
      </c>
      <c r="BN20" s="2012" t="s">
        <v>2159</v>
      </c>
      <c r="BO20" s="569">
        <v>11022010</v>
      </c>
      <c r="BP20" s="569">
        <v>906273</v>
      </c>
      <c r="BQ20" s="569">
        <v>68</v>
      </c>
      <c r="BR20" s="569">
        <v>7198</v>
      </c>
      <c r="BS20" s="569">
        <v>3633</v>
      </c>
      <c r="BT20" s="569">
        <v>682234</v>
      </c>
      <c r="BU20" s="569">
        <v>73017</v>
      </c>
      <c r="BV20" s="569">
        <v>609217</v>
      </c>
      <c r="BW20" s="569">
        <v>30741</v>
      </c>
      <c r="BX20" s="569">
        <v>22440</v>
      </c>
      <c r="BY20" s="569">
        <v>110020</v>
      </c>
      <c r="BZ20" s="569" t="s">
        <v>21</v>
      </c>
      <c r="CA20" s="569">
        <v>14194</v>
      </c>
      <c r="CB20" s="569">
        <v>9597787</v>
      </c>
      <c r="CC20" s="569">
        <v>5020616</v>
      </c>
      <c r="CD20" s="569">
        <v>5199</v>
      </c>
      <c r="CE20" s="569">
        <v>72395</v>
      </c>
      <c r="CF20" s="2009">
        <v>43466</v>
      </c>
      <c r="CG20" s="566">
        <v>43466</v>
      </c>
      <c r="CH20" s="3012">
        <v>43586</v>
      </c>
      <c r="CI20" s="568">
        <v>43586</v>
      </c>
      <c r="CJ20" s="2012" t="s">
        <v>2159</v>
      </c>
      <c r="CK20" s="569">
        <v>461108</v>
      </c>
      <c r="CL20" s="569">
        <v>4912294</v>
      </c>
      <c r="CM20" s="569">
        <v>532646</v>
      </c>
      <c r="CN20" s="569">
        <v>3589340</v>
      </c>
      <c r="CO20" s="569">
        <v>442307</v>
      </c>
      <c r="CP20" s="569">
        <v>16</v>
      </c>
      <c r="CQ20" s="569">
        <v>550</v>
      </c>
      <c r="CR20" s="569">
        <v>1673</v>
      </c>
      <c r="CS20" s="569">
        <v>325146</v>
      </c>
      <c r="CT20" s="569">
        <v>4732</v>
      </c>
      <c r="CU20" s="569">
        <v>320414</v>
      </c>
      <c r="CV20" s="569">
        <v>20027</v>
      </c>
      <c r="CW20" s="569">
        <v>112</v>
      </c>
      <c r="CX20" s="569">
        <v>70320</v>
      </c>
      <c r="CY20" s="569">
        <v>11833</v>
      </c>
      <c r="CZ20" s="569">
        <v>3084804</v>
      </c>
      <c r="DA20" s="569">
        <v>1590488</v>
      </c>
      <c r="DB20" s="2009">
        <v>43466</v>
      </c>
      <c r="DC20" s="566">
        <v>43466</v>
      </c>
      <c r="DD20" s="3012">
        <v>43586</v>
      </c>
      <c r="DE20" s="568">
        <v>43586</v>
      </c>
      <c r="DF20" s="2012" t="s">
        <v>2159</v>
      </c>
      <c r="DG20" s="569">
        <v>80776</v>
      </c>
      <c r="DH20" s="569">
        <v>27724</v>
      </c>
      <c r="DI20" s="569">
        <v>179626</v>
      </c>
      <c r="DJ20" s="569">
        <v>2709453</v>
      </c>
      <c r="DK20" s="569">
        <v>474984</v>
      </c>
      <c r="DL20" s="569">
        <v>2232619</v>
      </c>
      <c r="DM20" s="569">
        <v>116130</v>
      </c>
      <c r="DN20" s="569">
        <v>1235</v>
      </c>
      <c r="DO20" s="569">
        <v>621</v>
      </c>
      <c r="DP20" s="569">
        <v>106346</v>
      </c>
      <c r="DQ20" s="569">
        <v>20427</v>
      </c>
      <c r="DR20" s="569">
        <v>85920</v>
      </c>
      <c r="DS20" s="569" t="s">
        <v>21</v>
      </c>
      <c r="DT20" s="569">
        <v>217</v>
      </c>
      <c r="DU20" s="569">
        <v>392</v>
      </c>
      <c r="DV20" s="569">
        <v>1969817</v>
      </c>
      <c r="DW20" s="569">
        <v>1047685</v>
      </c>
      <c r="DX20" s="2009">
        <v>43466</v>
      </c>
      <c r="DY20" s="566">
        <v>43466</v>
      </c>
    </row>
    <row r="21" spans="1:129" ht="6.75" customHeight="1">
      <c r="A21" s="2011"/>
      <c r="B21" s="571"/>
      <c r="C21" s="2012"/>
      <c r="D21" s="569"/>
      <c r="E21" s="569"/>
      <c r="F21" s="569"/>
      <c r="G21" s="569"/>
      <c r="H21" s="569"/>
      <c r="I21" s="569"/>
      <c r="J21" s="569"/>
      <c r="K21" s="569"/>
      <c r="L21" s="569"/>
      <c r="M21" s="569"/>
      <c r="N21" s="569"/>
      <c r="O21" s="569"/>
      <c r="P21" s="569"/>
      <c r="Q21" s="569"/>
      <c r="R21" s="569"/>
      <c r="S21" s="569"/>
      <c r="T21" s="2013"/>
      <c r="U21" s="574"/>
      <c r="V21" s="2011"/>
      <c r="W21" s="571"/>
      <c r="X21" s="2012"/>
      <c r="Y21" s="569"/>
      <c r="Z21" s="569"/>
      <c r="AA21" s="569"/>
      <c r="AB21" s="569"/>
      <c r="AC21" s="569"/>
      <c r="AD21" s="569"/>
      <c r="AE21" s="569"/>
      <c r="AF21" s="569"/>
      <c r="AG21" s="569"/>
      <c r="AH21" s="569"/>
      <c r="AI21" s="569"/>
      <c r="AJ21" s="569"/>
      <c r="AK21" s="569"/>
      <c r="AL21" s="569"/>
      <c r="AM21" s="569"/>
      <c r="AN21" s="569"/>
      <c r="AO21" s="2013"/>
      <c r="AP21" s="574"/>
      <c r="AQ21" s="2011"/>
      <c r="AR21" s="571"/>
      <c r="AS21" s="2012"/>
      <c r="AT21" s="570"/>
      <c r="AU21" s="569"/>
      <c r="AV21" s="569"/>
      <c r="AW21" s="569"/>
      <c r="AX21" s="569"/>
      <c r="AY21" s="569"/>
      <c r="AZ21" s="569"/>
      <c r="BA21" s="569"/>
      <c r="BB21" s="569"/>
      <c r="BC21" s="569"/>
      <c r="BD21" s="569"/>
      <c r="BE21" s="569"/>
      <c r="BF21" s="569"/>
      <c r="BG21" s="569"/>
      <c r="BH21" s="569"/>
      <c r="BI21" s="637"/>
      <c r="BJ21" s="2013"/>
      <c r="BK21" s="574"/>
      <c r="BL21" s="2011"/>
      <c r="BM21" s="571"/>
      <c r="BN21" s="2012"/>
      <c r="BO21" s="569"/>
      <c r="BP21" s="569"/>
      <c r="BQ21" s="569"/>
      <c r="BR21" s="569"/>
      <c r="BS21" s="569"/>
      <c r="BT21" s="569"/>
      <c r="BU21" s="569"/>
      <c r="BV21" s="569"/>
      <c r="BW21" s="569"/>
      <c r="BX21" s="569"/>
      <c r="BY21" s="569"/>
      <c r="CA21" s="569"/>
      <c r="CB21" s="569"/>
      <c r="CC21" s="569"/>
      <c r="CD21" s="569"/>
      <c r="CE21" s="569"/>
      <c r="CF21" s="2013"/>
      <c r="CG21" s="574"/>
      <c r="CH21" s="2011"/>
      <c r="CI21" s="571"/>
      <c r="CJ21" s="2012"/>
      <c r="CK21" s="569"/>
      <c r="CL21" s="569"/>
      <c r="CM21" s="569"/>
      <c r="CN21" s="569"/>
      <c r="CO21" s="569"/>
      <c r="CP21" s="569"/>
      <c r="CQ21" s="569"/>
      <c r="CR21" s="569"/>
      <c r="CS21" s="569"/>
      <c r="CT21" s="569"/>
      <c r="CU21" s="569"/>
      <c r="CV21" s="569"/>
      <c r="CW21" s="569"/>
      <c r="CX21" s="569"/>
      <c r="CY21" s="569"/>
      <c r="CZ21" s="569"/>
      <c r="DA21" s="569"/>
      <c r="DB21" s="2013"/>
      <c r="DC21" s="574"/>
      <c r="DD21" s="2011"/>
      <c r="DE21" s="571"/>
      <c r="DF21" s="2012"/>
      <c r="DG21" s="569"/>
      <c r="DH21" s="569"/>
      <c r="DI21" s="569"/>
      <c r="DJ21" s="569"/>
      <c r="DK21" s="569"/>
      <c r="DL21" s="569"/>
      <c r="DM21" s="569"/>
      <c r="DN21" s="569"/>
      <c r="DO21" s="569"/>
      <c r="DP21" s="569"/>
      <c r="DQ21" s="569"/>
      <c r="DR21" s="569"/>
      <c r="DS21" s="569"/>
      <c r="DT21" s="569"/>
      <c r="DU21" s="569"/>
      <c r="DV21" s="569"/>
      <c r="DW21" s="569"/>
      <c r="DX21" s="2013"/>
      <c r="DY21" s="574"/>
    </row>
    <row r="22" spans="1:129" ht="15.75" customHeight="1">
      <c r="A22" s="2015">
        <v>42826</v>
      </c>
      <c r="B22" s="575">
        <v>42826</v>
      </c>
      <c r="C22" s="2016">
        <v>42826</v>
      </c>
      <c r="D22" s="576">
        <v>7837010</v>
      </c>
      <c r="E22" s="576">
        <v>340051</v>
      </c>
      <c r="F22" s="576">
        <v>100</v>
      </c>
      <c r="G22" s="576">
        <v>7316</v>
      </c>
      <c r="H22" s="576">
        <v>3502</v>
      </c>
      <c r="I22" s="576">
        <v>242868</v>
      </c>
      <c r="J22" s="576">
        <v>6900</v>
      </c>
      <c r="K22" s="576">
        <v>235968</v>
      </c>
      <c r="L22" s="576">
        <v>9384</v>
      </c>
      <c r="M22" s="576">
        <v>13875</v>
      </c>
      <c r="N22" s="576">
        <v>30133</v>
      </c>
      <c r="O22" s="576">
        <v>14929</v>
      </c>
      <c r="P22" s="576">
        <v>81381</v>
      </c>
      <c r="Q22" s="576">
        <v>5482</v>
      </c>
      <c r="R22" s="576">
        <v>4178</v>
      </c>
      <c r="S22" s="576">
        <v>5905</v>
      </c>
      <c r="T22" s="2017">
        <v>42826</v>
      </c>
      <c r="U22" s="578">
        <v>42826</v>
      </c>
      <c r="V22" s="2015">
        <v>42826</v>
      </c>
      <c r="W22" s="575">
        <v>42826</v>
      </c>
      <c r="X22" s="2016">
        <v>42826</v>
      </c>
      <c r="Y22" s="576">
        <v>1639</v>
      </c>
      <c r="Z22" s="576">
        <v>223836</v>
      </c>
      <c r="AA22" s="576">
        <v>222</v>
      </c>
      <c r="AB22" s="576">
        <v>223614</v>
      </c>
      <c r="AC22" s="576">
        <v>9384</v>
      </c>
      <c r="AD22" s="576">
        <v>122</v>
      </c>
      <c r="AE22" s="576">
        <v>26449</v>
      </c>
      <c r="AF22" s="576">
        <v>14720</v>
      </c>
      <c r="AG22" s="576">
        <v>9764</v>
      </c>
      <c r="AH22" s="576">
        <v>5482</v>
      </c>
      <c r="AI22" s="576" t="s">
        <v>21</v>
      </c>
      <c r="AJ22" s="576" t="s">
        <v>21</v>
      </c>
      <c r="AK22" s="576" t="s">
        <v>21</v>
      </c>
      <c r="AL22" s="576">
        <v>13294</v>
      </c>
      <c r="AM22" s="576">
        <v>7081493</v>
      </c>
      <c r="AN22" s="576">
        <v>22292742</v>
      </c>
      <c r="AO22" s="2017">
        <v>42826</v>
      </c>
      <c r="AP22" s="578">
        <v>42826</v>
      </c>
      <c r="AQ22" s="2015">
        <v>42826</v>
      </c>
      <c r="AR22" s="575">
        <v>42826</v>
      </c>
      <c r="AS22" s="2016">
        <v>42826</v>
      </c>
      <c r="AT22" s="638">
        <v>5903124</v>
      </c>
      <c r="AU22" s="576">
        <v>16087292</v>
      </c>
      <c r="AV22" s="576">
        <v>33574</v>
      </c>
      <c r="AW22" s="576">
        <v>6348</v>
      </c>
      <c r="AX22" s="576">
        <v>627</v>
      </c>
      <c r="AY22" s="576">
        <v>71</v>
      </c>
      <c r="AZ22" s="576">
        <v>5125</v>
      </c>
      <c r="BA22" s="576">
        <v>27</v>
      </c>
      <c r="BB22" s="576">
        <v>5098</v>
      </c>
      <c r="BC22" s="576">
        <v>105</v>
      </c>
      <c r="BD22" s="576">
        <v>702</v>
      </c>
      <c r="BE22" s="576" t="s">
        <v>21</v>
      </c>
      <c r="BF22" s="576">
        <v>609</v>
      </c>
      <c r="BG22" s="576">
        <v>661</v>
      </c>
      <c r="BH22" s="576">
        <v>138848</v>
      </c>
      <c r="BI22" s="621">
        <v>196861</v>
      </c>
      <c r="BJ22" s="2017">
        <v>42826</v>
      </c>
      <c r="BK22" s="578">
        <v>42826</v>
      </c>
      <c r="BL22" s="2015">
        <v>42826</v>
      </c>
      <c r="BM22" s="575">
        <v>42826</v>
      </c>
      <c r="BN22" s="2016">
        <v>42826</v>
      </c>
      <c r="BO22" s="576">
        <v>11387668</v>
      </c>
      <c r="BP22" s="576">
        <v>987922</v>
      </c>
      <c r="BQ22" s="576">
        <v>100</v>
      </c>
      <c r="BR22" s="576">
        <v>9031</v>
      </c>
      <c r="BS22" s="576">
        <v>3609</v>
      </c>
      <c r="BT22" s="576">
        <v>762672</v>
      </c>
      <c r="BU22" s="576">
        <v>76726</v>
      </c>
      <c r="BV22" s="576">
        <v>685946</v>
      </c>
      <c r="BW22" s="576">
        <v>24228</v>
      </c>
      <c r="BX22" s="576">
        <v>28075</v>
      </c>
      <c r="BY22" s="576">
        <v>96949</v>
      </c>
      <c r="BZ22" s="569" t="s">
        <v>21</v>
      </c>
      <c r="CA22" s="576">
        <v>16925</v>
      </c>
      <c r="CB22" s="576">
        <v>9864527</v>
      </c>
      <c r="CC22" s="576">
        <v>5187806</v>
      </c>
      <c r="CD22" s="576">
        <v>5482</v>
      </c>
      <c r="CE22" s="576">
        <v>80297</v>
      </c>
      <c r="CF22" s="2017">
        <v>42826</v>
      </c>
      <c r="CG22" s="578">
        <v>42826</v>
      </c>
      <c r="CH22" s="2015">
        <v>42826</v>
      </c>
      <c r="CI22" s="575">
        <v>42826</v>
      </c>
      <c r="CJ22" s="2016">
        <v>42826</v>
      </c>
      <c r="CK22" s="576">
        <v>476564</v>
      </c>
      <c r="CL22" s="576">
        <v>5241338</v>
      </c>
      <c r="CM22" s="576">
        <v>313841</v>
      </c>
      <c r="CN22" s="576">
        <v>3666403</v>
      </c>
      <c r="CO22" s="576">
        <v>463011</v>
      </c>
      <c r="CP22" s="576">
        <v>16</v>
      </c>
      <c r="CQ22" s="576">
        <v>603</v>
      </c>
      <c r="CR22" s="576">
        <v>1639</v>
      </c>
      <c r="CS22" s="576">
        <v>350182</v>
      </c>
      <c r="CT22" s="576">
        <v>4712</v>
      </c>
      <c r="CU22" s="576">
        <v>345470</v>
      </c>
      <c r="CV22" s="576">
        <v>15419</v>
      </c>
      <c r="CW22" s="576">
        <v>239</v>
      </c>
      <c r="CX22" s="576">
        <v>62861</v>
      </c>
      <c r="CY22" s="576">
        <v>15842</v>
      </c>
      <c r="CZ22" s="576">
        <v>3134576</v>
      </c>
      <c r="DA22" s="576">
        <v>1588853</v>
      </c>
      <c r="DB22" s="2017">
        <v>42826</v>
      </c>
      <c r="DC22" s="578">
        <v>42826</v>
      </c>
      <c r="DD22" s="2015">
        <v>42826</v>
      </c>
      <c r="DE22" s="575">
        <v>42826</v>
      </c>
      <c r="DF22" s="2016">
        <v>42826</v>
      </c>
      <c r="DG22" s="576">
        <v>99850</v>
      </c>
      <c r="DH22" s="576">
        <v>30796</v>
      </c>
      <c r="DI22" s="576">
        <v>197218</v>
      </c>
      <c r="DJ22" s="576">
        <v>2828858</v>
      </c>
      <c r="DK22" s="576">
        <v>257712</v>
      </c>
      <c r="DL22" s="576">
        <v>2200979</v>
      </c>
      <c r="DM22" s="576">
        <v>115602</v>
      </c>
      <c r="DN22" s="576">
        <v>1032</v>
      </c>
      <c r="DO22" s="576">
        <v>674</v>
      </c>
      <c r="DP22" s="576">
        <v>97846</v>
      </c>
      <c r="DQ22" s="576">
        <v>20279</v>
      </c>
      <c r="DR22" s="576">
        <v>77566</v>
      </c>
      <c r="DS22" s="576" t="s">
        <v>21</v>
      </c>
      <c r="DT22" s="576">
        <v>6732</v>
      </c>
      <c r="DU22" s="576">
        <v>636</v>
      </c>
      <c r="DV22" s="576">
        <v>1925897</v>
      </c>
      <c r="DW22" s="576">
        <v>1076828</v>
      </c>
      <c r="DX22" s="2017">
        <v>42826</v>
      </c>
      <c r="DY22" s="578">
        <v>42826</v>
      </c>
    </row>
    <row r="23" spans="1:129" ht="14.25" customHeight="1">
      <c r="A23" s="2019"/>
      <c r="B23" s="575">
        <v>43191</v>
      </c>
      <c r="C23" s="2020"/>
      <c r="D23" s="576">
        <v>7806928</v>
      </c>
      <c r="E23" s="576">
        <v>345878</v>
      </c>
      <c r="F23" s="576">
        <v>73</v>
      </c>
      <c r="G23" s="576">
        <v>6093</v>
      </c>
      <c r="H23" s="576">
        <v>3460</v>
      </c>
      <c r="I23" s="576">
        <v>249300</v>
      </c>
      <c r="J23" s="576">
        <v>6897</v>
      </c>
      <c r="K23" s="576">
        <v>242403</v>
      </c>
      <c r="L23" s="576">
        <v>10989</v>
      </c>
      <c r="M23" s="576">
        <v>15128</v>
      </c>
      <c r="N23" s="576">
        <v>29322</v>
      </c>
      <c r="O23" s="576">
        <v>12360</v>
      </c>
      <c r="P23" s="576">
        <v>81172</v>
      </c>
      <c r="Q23" s="576">
        <v>6403</v>
      </c>
      <c r="R23" s="576">
        <v>4112</v>
      </c>
      <c r="S23" s="576">
        <v>5874</v>
      </c>
      <c r="T23" s="2017">
        <v>43191</v>
      </c>
      <c r="U23" s="578">
        <v>43191</v>
      </c>
      <c r="V23" s="2019"/>
      <c r="W23" s="575">
        <v>43191</v>
      </c>
      <c r="X23" s="2020"/>
      <c r="Y23" s="576">
        <v>1654</v>
      </c>
      <c r="Z23" s="576">
        <v>226864</v>
      </c>
      <c r="AA23" s="576">
        <v>105</v>
      </c>
      <c r="AB23" s="576">
        <v>226759</v>
      </c>
      <c r="AC23" s="576">
        <v>10989</v>
      </c>
      <c r="AD23" s="576">
        <v>123</v>
      </c>
      <c r="AE23" s="576">
        <v>25718</v>
      </c>
      <c r="AF23" s="576">
        <v>11623</v>
      </c>
      <c r="AG23" s="576">
        <v>10072</v>
      </c>
      <c r="AH23" s="576">
        <v>6403</v>
      </c>
      <c r="AI23" s="576" t="s">
        <v>21</v>
      </c>
      <c r="AJ23" s="576">
        <v>1</v>
      </c>
      <c r="AK23" s="576">
        <v>1</v>
      </c>
      <c r="AL23" s="576">
        <v>12363</v>
      </c>
      <c r="AM23" s="576">
        <v>7112125</v>
      </c>
      <c r="AN23" s="576">
        <v>22430664</v>
      </c>
      <c r="AO23" s="2017">
        <v>43191</v>
      </c>
      <c r="AP23" s="578">
        <v>43191</v>
      </c>
      <c r="AQ23" s="2019"/>
      <c r="AR23" s="575">
        <v>43191</v>
      </c>
      <c r="AS23" s="2020"/>
      <c r="AT23" s="638">
        <v>6072408</v>
      </c>
      <c r="AU23" s="576">
        <v>16435387</v>
      </c>
      <c r="AV23" s="576">
        <v>32032</v>
      </c>
      <c r="AW23" s="576">
        <v>6959</v>
      </c>
      <c r="AX23" s="576">
        <v>445</v>
      </c>
      <c r="AY23" s="576">
        <v>78</v>
      </c>
      <c r="AZ23" s="576">
        <v>5894</v>
      </c>
      <c r="BA23" s="576">
        <v>47</v>
      </c>
      <c r="BB23" s="576">
        <v>5847</v>
      </c>
      <c r="BC23" s="576">
        <v>63</v>
      </c>
      <c r="BD23" s="576">
        <v>884</v>
      </c>
      <c r="BE23" s="576" t="s">
        <v>21</v>
      </c>
      <c r="BF23" s="576">
        <v>767</v>
      </c>
      <c r="BG23" s="576">
        <v>832</v>
      </c>
      <c r="BH23" s="576">
        <v>147139</v>
      </c>
      <c r="BI23" s="621">
        <v>151939</v>
      </c>
      <c r="BJ23" s="2017">
        <v>43191</v>
      </c>
      <c r="BK23" s="578">
        <v>43191</v>
      </c>
      <c r="BL23" s="2019"/>
      <c r="BM23" s="575">
        <v>43191</v>
      </c>
      <c r="BN23" s="2020"/>
      <c r="BO23" s="576">
        <v>11390058</v>
      </c>
      <c r="BP23" s="576">
        <v>933362</v>
      </c>
      <c r="BQ23" s="576">
        <v>73</v>
      </c>
      <c r="BR23" s="576">
        <v>8036</v>
      </c>
      <c r="BS23" s="576">
        <v>3583</v>
      </c>
      <c r="BT23" s="576">
        <v>714072</v>
      </c>
      <c r="BU23" s="576">
        <v>76585</v>
      </c>
      <c r="BV23" s="576">
        <v>637487</v>
      </c>
      <c r="BW23" s="576">
        <v>24661</v>
      </c>
      <c r="BX23" s="576">
        <v>22453</v>
      </c>
      <c r="BY23" s="576">
        <v>108107</v>
      </c>
      <c r="BZ23" s="569" t="s">
        <v>21</v>
      </c>
      <c r="CA23" s="576">
        <v>14355</v>
      </c>
      <c r="CB23" s="576">
        <v>9921648</v>
      </c>
      <c r="CC23" s="576">
        <v>5188730</v>
      </c>
      <c r="CD23" s="576">
        <v>6403</v>
      </c>
      <c r="CE23" s="576">
        <v>78128</v>
      </c>
      <c r="CF23" s="2017">
        <v>43191</v>
      </c>
      <c r="CG23" s="578">
        <v>43191</v>
      </c>
      <c r="CH23" s="2019"/>
      <c r="CI23" s="575">
        <v>43191</v>
      </c>
      <c r="CJ23" s="2020"/>
      <c r="CK23" s="576">
        <v>488836</v>
      </c>
      <c r="CL23" s="576">
        <v>5229809</v>
      </c>
      <c r="CM23" s="576">
        <v>335322</v>
      </c>
      <c r="CN23" s="576">
        <v>3718375</v>
      </c>
      <c r="CO23" s="576">
        <v>453727</v>
      </c>
      <c r="CP23" s="576">
        <v>15</v>
      </c>
      <c r="CQ23" s="576">
        <v>704</v>
      </c>
      <c r="CR23" s="576">
        <v>1654</v>
      </c>
      <c r="CS23" s="576">
        <v>339259</v>
      </c>
      <c r="CT23" s="576">
        <v>4866</v>
      </c>
      <c r="CU23" s="576">
        <v>334392</v>
      </c>
      <c r="CV23" s="576">
        <v>16651</v>
      </c>
      <c r="CW23" s="576">
        <v>146</v>
      </c>
      <c r="CX23" s="576">
        <v>68498</v>
      </c>
      <c r="CY23" s="576">
        <v>12836</v>
      </c>
      <c r="CZ23" s="576">
        <v>3197908</v>
      </c>
      <c r="DA23" s="576">
        <v>1644300</v>
      </c>
      <c r="DB23" s="2017">
        <v>43191</v>
      </c>
      <c r="DC23" s="578">
        <v>43191</v>
      </c>
      <c r="DD23" s="2019"/>
      <c r="DE23" s="575">
        <v>43191</v>
      </c>
      <c r="DF23" s="2020"/>
      <c r="DG23" s="576">
        <v>94274</v>
      </c>
      <c r="DH23" s="576">
        <v>28855</v>
      </c>
      <c r="DI23" s="576">
        <v>195198</v>
      </c>
      <c r="DJ23" s="576">
        <v>2860009</v>
      </c>
      <c r="DK23" s="576">
        <v>276771</v>
      </c>
      <c r="DL23" s="576">
        <v>2269883</v>
      </c>
      <c r="DM23" s="576">
        <v>115550</v>
      </c>
      <c r="DN23" s="576">
        <v>1210</v>
      </c>
      <c r="DO23" s="576">
        <v>661</v>
      </c>
      <c r="DP23" s="576">
        <v>104022</v>
      </c>
      <c r="DQ23" s="576">
        <v>20937</v>
      </c>
      <c r="DR23" s="576">
        <v>83085</v>
      </c>
      <c r="DS23" s="576" t="s">
        <v>21</v>
      </c>
      <c r="DT23" s="576">
        <v>1614</v>
      </c>
      <c r="DU23" s="576">
        <v>513</v>
      </c>
      <c r="DV23" s="576">
        <v>1996578</v>
      </c>
      <c r="DW23" s="576">
        <v>1072984</v>
      </c>
      <c r="DX23" s="2017">
        <v>43191</v>
      </c>
      <c r="DY23" s="578">
        <v>43191</v>
      </c>
    </row>
    <row r="24" spans="1:129" ht="6.75" customHeight="1">
      <c r="A24" s="2019"/>
      <c r="B24" s="700"/>
      <c r="C24" s="2020"/>
      <c r="T24" s="2013"/>
      <c r="U24" s="574"/>
      <c r="V24" s="2019"/>
      <c r="W24" s="700"/>
      <c r="X24" s="2020"/>
      <c r="Z24" s="596"/>
      <c r="AA24" s="596"/>
      <c r="AO24" s="2013"/>
      <c r="AP24" s="574"/>
      <c r="AQ24" s="2019"/>
      <c r="AR24" s="700"/>
      <c r="AS24" s="2020"/>
      <c r="AT24" s="638"/>
      <c r="AV24" s="596"/>
      <c r="AW24" s="596"/>
      <c r="AX24" s="596"/>
      <c r="AY24" s="596"/>
      <c r="AZ24" s="596"/>
      <c r="BA24" s="576"/>
      <c r="BB24" s="596"/>
      <c r="BC24" s="596"/>
      <c r="BD24" s="596"/>
      <c r="BE24" s="596"/>
      <c r="BF24" s="596"/>
      <c r="BG24" s="596"/>
      <c r="BH24" s="596"/>
      <c r="BI24" s="3013"/>
      <c r="BJ24" s="2013"/>
      <c r="BK24" s="574"/>
      <c r="BL24" s="2019"/>
      <c r="BM24" s="700"/>
      <c r="BN24" s="2020"/>
      <c r="CF24" s="2013"/>
      <c r="CG24" s="574"/>
      <c r="CH24" s="2019"/>
      <c r="CI24" s="700"/>
      <c r="CJ24" s="2020"/>
      <c r="CK24" s="576"/>
      <c r="CL24" s="596"/>
      <c r="DB24" s="2013"/>
      <c r="DC24" s="574"/>
      <c r="DD24" s="2019"/>
      <c r="DE24" s="700"/>
      <c r="DF24" s="2020"/>
      <c r="DX24" s="2013"/>
      <c r="DY24" s="574"/>
    </row>
    <row r="25" spans="1:129" ht="15.75" customHeight="1">
      <c r="A25" s="2021">
        <v>31</v>
      </c>
      <c r="B25" s="579" t="s">
        <v>23</v>
      </c>
      <c r="C25" s="2022" t="s">
        <v>24</v>
      </c>
      <c r="D25" s="576">
        <v>2043477</v>
      </c>
      <c r="E25" s="576">
        <v>89119</v>
      </c>
      <c r="F25" s="576">
        <v>17</v>
      </c>
      <c r="G25" s="576">
        <v>1266</v>
      </c>
      <c r="H25" s="576">
        <v>829</v>
      </c>
      <c r="I25" s="576">
        <v>63812</v>
      </c>
      <c r="J25" s="576">
        <v>1461</v>
      </c>
      <c r="K25" s="576">
        <v>62351</v>
      </c>
      <c r="L25" s="576">
        <v>3007</v>
      </c>
      <c r="M25" s="576">
        <v>4256</v>
      </c>
      <c r="N25" s="576">
        <v>8135</v>
      </c>
      <c r="O25" s="576">
        <v>2874</v>
      </c>
      <c r="P25" s="576">
        <v>21203</v>
      </c>
      <c r="Q25" s="576">
        <v>1658</v>
      </c>
      <c r="R25" s="576">
        <v>1234</v>
      </c>
      <c r="S25" s="576">
        <v>1665</v>
      </c>
      <c r="T25" s="2023" t="s">
        <v>25</v>
      </c>
      <c r="U25" s="582" t="s">
        <v>2160</v>
      </c>
      <c r="V25" s="2021">
        <v>31</v>
      </c>
      <c r="W25" s="579" t="s">
        <v>23</v>
      </c>
      <c r="X25" s="2022" t="s">
        <v>24</v>
      </c>
      <c r="Y25" s="576">
        <v>386</v>
      </c>
      <c r="Z25" s="576">
        <v>58430</v>
      </c>
      <c r="AA25" s="576">
        <v>12</v>
      </c>
      <c r="AB25" s="576">
        <v>58418</v>
      </c>
      <c r="AC25" s="576">
        <v>3007</v>
      </c>
      <c r="AD25" s="576">
        <v>29</v>
      </c>
      <c r="AE25" s="576">
        <v>7308</v>
      </c>
      <c r="AF25" s="576">
        <v>2579</v>
      </c>
      <c r="AG25" s="576">
        <v>2694</v>
      </c>
      <c r="AH25" s="576">
        <v>1658</v>
      </c>
      <c r="AI25" s="576" t="s">
        <v>21</v>
      </c>
      <c r="AJ25" s="576">
        <v>1</v>
      </c>
      <c r="AK25" s="576">
        <v>1</v>
      </c>
      <c r="AL25" s="576">
        <v>3402</v>
      </c>
      <c r="AM25" s="576">
        <v>1820236</v>
      </c>
      <c r="AN25" s="576">
        <v>6030381</v>
      </c>
      <c r="AO25" s="2023" t="s">
        <v>25</v>
      </c>
      <c r="AP25" s="582" t="s">
        <v>2160</v>
      </c>
      <c r="AQ25" s="2021">
        <v>31</v>
      </c>
      <c r="AR25" s="579" t="s">
        <v>23</v>
      </c>
      <c r="AS25" s="2022" t="s">
        <v>24</v>
      </c>
      <c r="AT25" s="638">
        <v>1508690</v>
      </c>
      <c r="AU25" s="576">
        <v>4326744</v>
      </c>
      <c r="AV25" s="576">
        <v>7983</v>
      </c>
      <c r="AW25" s="576">
        <v>1817</v>
      </c>
      <c r="AX25" s="576">
        <v>112</v>
      </c>
      <c r="AY25" s="576">
        <v>20</v>
      </c>
      <c r="AZ25" s="576">
        <v>1552</v>
      </c>
      <c r="BA25" s="576">
        <v>16</v>
      </c>
      <c r="BB25" s="576">
        <v>1536</v>
      </c>
      <c r="BC25" s="576">
        <v>9</v>
      </c>
      <c r="BD25" s="576">
        <v>233</v>
      </c>
      <c r="BE25" s="576" t="s">
        <v>21</v>
      </c>
      <c r="BF25" s="576">
        <v>201</v>
      </c>
      <c r="BG25" s="576">
        <v>219</v>
      </c>
      <c r="BH25" s="576">
        <v>32078</v>
      </c>
      <c r="BI25" s="621">
        <v>42671</v>
      </c>
      <c r="BJ25" s="2023" t="s">
        <v>25</v>
      </c>
      <c r="BK25" s="582" t="s">
        <v>2160</v>
      </c>
      <c r="BL25" s="2021">
        <v>31</v>
      </c>
      <c r="BM25" s="579" t="s">
        <v>23</v>
      </c>
      <c r="BN25" s="2022" t="s">
        <v>24</v>
      </c>
      <c r="BO25" s="576">
        <v>2926511</v>
      </c>
      <c r="BP25" s="576">
        <v>227801</v>
      </c>
      <c r="BQ25" s="576">
        <v>17</v>
      </c>
      <c r="BR25" s="576">
        <v>1794</v>
      </c>
      <c r="BS25" s="576">
        <v>853</v>
      </c>
      <c r="BT25" s="576">
        <v>171464</v>
      </c>
      <c r="BU25" s="576">
        <v>20453</v>
      </c>
      <c r="BV25" s="576">
        <v>151011</v>
      </c>
      <c r="BW25" s="576">
        <v>6545</v>
      </c>
      <c r="BX25" s="576">
        <v>5783</v>
      </c>
      <c r="BY25" s="576">
        <v>29807</v>
      </c>
      <c r="BZ25" s="569" t="s">
        <v>21</v>
      </c>
      <c r="CA25" s="576">
        <v>3258</v>
      </c>
      <c r="CB25" s="576">
        <v>2572120</v>
      </c>
      <c r="CC25" s="576">
        <v>1368722</v>
      </c>
      <c r="CD25" s="576">
        <v>1658</v>
      </c>
      <c r="CE25" s="576">
        <v>21114</v>
      </c>
      <c r="CF25" s="2023" t="s">
        <v>25</v>
      </c>
      <c r="CG25" s="582" t="s">
        <v>2160</v>
      </c>
      <c r="CH25" s="2021">
        <v>31</v>
      </c>
      <c r="CI25" s="579" t="s">
        <v>23</v>
      </c>
      <c r="CJ25" s="2022" t="s">
        <v>24</v>
      </c>
      <c r="CK25" s="576">
        <v>124522</v>
      </c>
      <c r="CL25" s="576">
        <v>1227136</v>
      </c>
      <c r="CM25" s="576">
        <v>100721</v>
      </c>
      <c r="CN25" s="576">
        <v>963913</v>
      </c>
      <c r="CO25" s="576">
        <v>112420</v>
      </c>
      <c r="CP25" s="576">
        <v>3</v>
      </c>
      <c r="CQ25" s="576">
        <v>123</v>
      </c>
      <c r="CR25" s="576">
        <v>386</v>
      </c>
      <c r="CS25" s="576">
        <v>82618</v>
      </c>
      <c r="CT25" s="576">
        <v>959</v>
      </c>
      <c r="CU25" s="576">
        <v>81659</v>
      </c>
      <c r="CV25" s="576">
        <v>4469</v>
      </c>
      <c r="CW25" s="576">
        <v>29</v>
      </c>
      <c r="CX25" s="576">
        <v>19009</v>
      </c>
      <c r="CY25" s="576">
        <v>2871</v>
      </c>
      <c r="CZ25" s="576">
        <v>836183</v>
      </c>
      <c r="DA25" s="576">
        <v>439435</v>
      </c>
      <c r="DB25" s="2023" t="s">
        <v>25</v>
      </c>
      <c r="DC25" s="582" t="s">
        <v>2160</v>
      </c>
      <c r="DD25" s="2021">
        <v>31</v>
      </c>
      <c r="DE25" s="579" t="s">
        <v>23</v>
      </c>
      <c r="DF25" s="2022" t="s">
        <v>24</v>
      </c>
      <c r="DG25" s="576">
        <v>24420</v>
      </c>
      <c r="DH25" s="576">
        <v>7106</v>
      </c>
      <c r="DI25" s="576">
        <v>51533</v>
      </c>
      <c r="DJ25" s="576">
        <v>663506</v>
      </c>
      <c r="DK25" s="576">
        <v>85032</v>
      </c>
      <c r="DL25" s="576">
        <v>574604</v>
      </c>
      <c r="DM25" s="576">
        <v>32996</v>
      </c>
      <c r="DN25" s="576">
        <v>340</v>
      </c>
      <c r="DO25" s="576">
        <v>157</v>
      </c>
      <c r="DP25" s="576">
        <v>30351</v>
      </c>
      <c r="DQ25" s="576">
        <v>6898</v>
      </c>
      <c r="DR25" s="576">
        <v>23453</v>
      </c>
      <c r="DS25" s="576" t="s">
        <v>21</v>
      </c>
      <c r="DT25" s="576">
        <v>55</v>
      </c>
      <c r="DU25" s="576">
        <v>84</v>
      </c>
      <c r="DV25" s="576">
        <v>503403</v>
      </c>
      <c r="DW25" s="576">
        <v>267230</v>
      </c>
      <c r="DX25" s="2023" t="s">
        <v>25</v>
      </c>
      <c r="DY25" s="582" t="s">
        <v>2160</v>
      </c>
    </row>
    <row r="26" spans="1:129" ht="15" customHeight="1">
      <c r="A26" s="2024" t="s">
        <v>26</v>
      </c>
      <c r="B26" s="583" t="s">
        <v>26</v>
      </c>
      <c r="C26" s="580" t="s">
        <v>556</v>
      </c>
      <c r="D26" s="576">
        <v>1825563</v>
      </c>
      <c r="E26" s="576">
        <v>79744</v>
      </c>
      <c r="F26" s="576">
        <v>17</v>
      </c>
      <c r="G26" s="576">
        <v>1279</v>
      </c>
      <c r="H26" s="576">
        <v>858</v>
      </c>
      <c r="I26" s="576">
        <v>57514</v>
      </c>
      <c r="J26" s="576">
        <v>2326</v>
      </c>
      <c r="K26" s="576">
        <v>55188</v>
      </c>
      <c r="L26" s="576">
        <v>1927</v>
      </c>
      <c r="M26" s="576">
        <v>3941</v>
      </c>
      <c r="N26" s="576">
        <v>6774</v>
      </c>
      <c r="O26" s="576">
        <v>2971</v>
      </c>
      <c r="P26" s="576">
        <v>18703</v>
      </c>
      <c r="Q26" s="576">
        <v>802</v>
      </c>
      <c r="R26" s="576">
        <v>1094</v>
      </c>
      <c r="S26" s="576">
        <v>1303</v>
      </c>
      <c r="T26" s="2023" t="s">
        <v>27</v>
      </c>
      <c r="U26" s="582" t="s">
        <v>26</v>
      </c>
      <c r="V26" s="2024" t="s">
        <v>26</v>
      </c>
      <c r="W26" s="583" t="s">
        <v>26</v>
      </c>
      <c r="X26" s="580" t="s">
        <v>556</v>
      </c>
      <c r="Y26" s="576">
        <v>424</v>
      </c>
      <c r="Z26" s="576">
        <v>52880</v>
      </c>
      <c r="AA26" s="576">
        <v>232</v>
      </c>
      <c r="AB26" s="576">
        <v>52648</v>
      </c>
      <c r="AC26" s="576">
        <v>1927</v>
      </c>
      <c r="AD26" s="576">
        <v>29</v>
      </c>
      <c r="AE26" s="576">
        <v>5905</v>
      </c>
      <c r="AF26" s="576">
        <v>2638</v>
      </c>
      <c r="AG26" s="576">
        <v>1524</v>
      </c>
      <c r="AH26" s="576">
        <v>802</v>
      </c>
      <c r="AI26" s="576">
        <v>14</v>
      </c>
      <c r="AJ26" s="576">
        <v>3</v>
      </c>
      <c r="AK26" s="576">
        <v>3</v>
      </c>
      <c r="AL26" s="576">
        <v>2118</v>
      </c>
      <c r="AM26" s="576">
        <v>1662685</v>
      </c>
      <c r="AN26" s="576">
        <v>5097843</v>
      </c>
      <c r="AO26" s="2023" t="s">
        <v>27</v>
      </c>
      <c r="AP26" s="582" t="s">
        <v>26</v>
      </c>
      <c r="AQ26" s="2024" t="s">
        <v>26</v>
      </c>
      <c r="AR26" s="583" t="s">
        <v>26</v>
      </c>
      <c r="AS26" s="580" t="s">
        <v>556</v>
      </c>
      <c r="AT26" s="638">
        <v>1439220</v>
      </c>
      <c r="AU26" s="576">
        <v>3998288</v>
      </c>
      <c r="AV26" s="576">
        <v>7572</v>
      </c>
      <c r="AW26" s="576">
        <v>1748</v>
      </c>
      <c r="AX26" s="576">
        <v>76</v>
      </c>
      <c r="AY26" s="576">
        <v>19</v>
      </c>
      <c r="AZ26" s="576">
        <v>1522</v>
      </c>
      <c r="BA26" s="576">
        <v>35</v>
      </c>
      <c r="BB26" s="576">
        <v>1487</v>
      </c>
      <c r="BC26" s="576">
        <v>9</v>
      </c>
      <c r="BD26" s="576">
        <v>259</v>
      </c>
      <c r="BE26" s="576" t="s">
        <v>21</v>
      </c>
      <c r="BF26" s="576">
        <v>223</v>
      </c>
      <c r="BG26" s="576">
        <v>244</v>
      </c>
      <c r="BH26" s="576">
        <v>34741</v>
      </c>
      <c r="BI26" s="621">
        <v>33759</v>
      </c>
      <c r="BJ26" s="2023" t="s">
        <v>27</v>
      </c>
      <c r="BK26" s="582" t="s">
        <v>26</v>
      </c>
      <c r="BL26" s="2024" t="s">
        <v>26</v>
      </c>
      <c r="BM26" s="583" t="s">
        <v>26</v>
      </c>
      <c r="BN26" s="580" t="s">
        <v>556</v>
      </c>
      <c r="BO26" s="576">
        <v>2621518</v>
      </c>
      <c r="BP26" s="576">
        <v>219084</v>
      </c>
      <c r="BQ26" s="576">
        <v>17</v>
      </c>
      <c r="BR26" s="576">
        <v>1853</v>
      </c>
      <c r="BS26" s="576">
        <v>891</v>
      </c>
      <c r="BT26" s="576">
        <v>168243</v>
      </c>
      <c r="BU26" s="576">
        <v>20376</v>
      </c>
      <c r="BV26" s="576">
        <v>147867</v>
      </c>
      <c r="BW26" s="576">
        <v>6269</v>
      </c>
      <c r="BX26" s="576">
        <v>5313</v>
      </c>
      <c r="BY26" s="576">
        <v>23842</v>
      </c>
      <c r="BZ26" s="569" t="s">
        <v>21</v>
      </c>
      <c r="CA26" s="576">
        <v>3448</v>
      </c>
      <c r="CB26" s="576">
        <v>2267428</v>
      </c>
      <c r="CC26" s="576">
        <v>1193907</v>
      </c>
      <c r="CD26" s="576">
        <v>802</v>
      </c>
      <c r="CE26" s="576">
        <v>14231</v>
      </c>
      <c r="CF26" s="2023" t="s">
        <v>27</v>
      </c>
      <c r="CG26" s="582" t="s">
        <v>26</v>
      </c>
      <c r="CH26" s="2024" t="s">
        <v>26</v>
      </c>
      <c r="CI26" s="583" t="s">
        <v>26</v>
      </c>
      <c r="CJ26" s="580" t="s">
        <v>556</v>
      </c>
      <c r="CK26" s="576">
        <v>104862</v>
      </c>
      <c r="CL26" s="576">
        <v>1272813</v>
      </c>
      <c r="CM26" s="576">
        <v>153788</v>
      </c>
      <c r="CN26" s="576">
        <v>833181</v>
      </c>
      <c r="CO26" s="576">
        <v>103871</v>
      </c>
      <c r="CP26" s="576">
        <v>3</v>
      </c>
      <c r="CQ26" s="576">
        <v>192</v>
      </c>
      <c r="CR26" s="576">
        <v>424</v>
      </c>
      <c r="CS26" s="576">
        <v>78125</v>
      </c>
      <c r="CT26" s="576">
        <v>1558</v>
      </c>
      <c r="CU26" s="576">
        <v>76567</v>
      </c>
      <c r="CV26" s="576">
        <v>3676</v>
      </c>
      <c r="CW26" s="576">
        <v>29</v>
      </c>
      <c r="CX26" s="576">
        <v>15284</v>
      </c>
      <c r="CY26" s="576">
        <v>2863</v>
      </c>
      <c r="CZ26" s="576">
        <v>713111</v>
      </c>
      <c r="DA26" s="576">
        <v>371478</v>
      </c>
      <c r="DB26" s="2023" t="s">
        <v>27</v>
      </c>
      <c r="DC26" s="582" t="s">
        <v>26</v>
      </c>
      <c r="DD26" s="2024" t="s">
        <v>26</v>
      </c>
      <c r="DE26" s="583" t="s">
        <v>26</v>
      </c>
      <c r="DF26" s="580" t="s">
        <v>556</v>
      </c>
      <c r="DG26" s="576">
        <v>18680</v>
      </c>
      <c r="DH26" s="576">
        <v>7928</v>
      </c>
      <c r="DI26" s="576">
        <v>38961</v>
      </c>
      <c r="DJ26" s="576">
        <v>695752</v>
      </c>
      <c r="DK26" s="576">
        <v>138655</v>
      </c>
      <c r="DL26" s="576">
        <v>545573</v>
      </c>
      <c r="DM26" s="576">
        <v>27594</v>
      </c>
      <c r="DN26" s="576">
        <v>288</v>
      </c>
      <c r="DO26" s="576">
        <v>159</v>
      </c>
      <c r="DP26" s="576">
        <v>25299</v>
      </c>
      <c r="DQ26" s="576">
        <v>5849</v>
      </c>
      <c r="DR26" s="576">
        <v>19450</v>
      </c>
      <c r="DS26" s="576" t="s">
        <v>21</v>
      </c>
      <c r="DT26" s="576">
        <v>54</v>
      </c>
      <c r="DU26" s="576">
        <v>123</v>
      </c>
      <c r="DV26" s="576">
        <v>479451</v>
      </c>
      <c r="DW26" s="576">
        <v>252593</v>
      </c>
      <c r="DX26" s="2023" t="s">
        <v>27</v>
      </c>
      <c r="DY26" s="582" t="s">
        <v>26</v>
      </c>
    </row>
    <row r="27" spans="1:129" ht="15.75">
      <c r="A27" s="2021">
        <v>1</v>
      </c>
      <c r="B27" s="579" t="s">
        <v>2159</v>
      </c>
      <c r="C27" s="580" t="s">
        <v>2164</v>
      </c>
      <c r="D27" s="576">
        <v>1857441</v>
      </c>
      <c r="E27" s="576">
        <v>86935</v>
      </c>
      <c r="F27" s="576">
        <v>18</v>
      </c>
      <c r="G27" s="576">
        <v>1270</v>
      </c>
      <c r="H27" s="576">
        <v>890</v>
      </c>
      <c r="I27" s="576">
        <v>60814</v>
      </c>
      <c r="J27" s="576">
        <v>1599</v>
      </c>
      <c r="K27" s="576">
        <v>59215</v>
      </c>
      <c r="L27" s="576">
        <v>3635</v>
      </c>
      <c r="M27" s="576">
        <v>4284</v>
      </c>
      <c r="N27" s="576">
        <v>8498</v>
      </c>
      <c r="O27" s="576">
        <v>2884</v>
      </c>
      <c r="P27" s="576">
        <v>19453</v>
      </c>
      <c r="Q27" s="576">
        <v>1127</v>
      </c>
      <c r="R27" s="576">
        <v>1060</v>
      </c>
      <c r="S27" s="576">
        <v>1271</v>
      </c>
      <c r="T27" s="2023" t="s">
        <v>28</v>
      </c>
      <c r="U27" s="582" t="s">
        <v>26</v>
      </c>
      <c r="V27" s="2021">
        <v>1</v>
      </c>
      <c r="W27" s="579" t="s">
        <v>2159</v>
      </c>
      <c r="X27" s="580" t="s">
        <v>2164</v>
      </c>
      <c r="Y27" s="576">
        <v>442</v>
      </c>
      <c r="Z27" s="576">
        <v>56922</v>
      </c>
      <c r="AA27" s="576">
        <v>404</v>
      </c>
      <c r="AB27" s="576">
        <v>56518</v>
      </c>
      <c r="AC27" s="576">
        <v>3635</v>
      </c>
      <c r="AD27" s="576">
        <v>30</v>
      </c>
      <c r="AE27" s="576">
        <v>7516</v>
      </c>
      <c r="AF27" s="576">
        <v>2344</v>
      </c>
      <c r="AG27" s="576">
        <v>1914</v>
      </c>
      <c r="AH27" s="576">
        <v>1127</v>
      </c>
      <c r="AI27" s="576" t="s">
        <v>21</v>
      </c>
      <c r="AJ27" s="576">
        <v>1</v>
      </c>
      <c r="AK27" s="576">
        <v>1</v>
      </c>
      <c r="AL27" s="576">
        <v>2508</v>
      </c>
      <c r="AM27" s="576">
        <v>1753459</v>
      </c>
      <c r="AN27" s="576">
        <v>5409155</v>
      </c>
      <c r="AO27" s="2023" t="s">
        <v>28</v>
      </c>
      <c r="AP27" s="582" t="s">
        <v>26</v>
      </c>
      <c r="AQ27" s="2021">
        <v>1</v>
      </c>
      <c r="AR27" s="579" t="s">
        <v>2159</v>
      </c>
      <c r="AS27" s="580" t="s">
        <v>2164</v>
      </c>
      <c r="AT27" s="638">
        <v>1427211</v>
      </c>
      <c r="AU27" s="576">
        <v>3742767</v>
      </c>
      <c r="AV27" s="576">
        <v>7861</v>
      </c>
      <c r="AW27" s="576">
        <v>2106</v>
      </c>
      <c r="AX27" s="576">
        <v>145</v>
      </c>
      <c r="AY27" s="576">
        <v>25</v>
      </c>
      <c r="AZ27" s="576">
        <v>1785</v>
      </c>
      <c r="BA27" s="576">
        <v>7</v>
      </c>
      <c r="BB27" s="576">
        <v>1778</v>
      </c>
      <c r="BC27" s="576">
        <v>9</v>
      </c>
      <c r="BD27" s="576">
        <v>342</v>
      </c>
      <c r="BE27" s="576" t="s">
        <v>21</v>
      </c>
      <c r="BF27" s="576">
        <v>297</v>
      </c>
      <c r="BG27" s="576">
        <v>322</v>
      </c>
      <c r="BH27" s="576">
        <v>35181</v>
      </c>
      <c r="BI27" s="621">
        <v>30975</v>
      </c>
      <c r="BJ27" s="2023" t="s">
        <v>28</v>
      </c>
      <c r="BK27" s="582" t="s">
        <v>26</v>
      </c>
      <c r="BL27" s="2021">
        <v>1</v>
      </c>
      <c r="BM27" s="579" t="s">
        <v>2159</v>
      </c>
      <c r="BN27" s="580" t="s">
        <v>2164</v>
      </c>
      <c r="BO27" s="576">
        <v>2785242</v>
      </c>
      <c r="BP27" s="576">
        <v>224722</v>
      </c>
      <c r="BQ27" s="576">
        <v>18</v>
      </c>
      <c r="BR27" s="576">
        <v>1711</v>
      </c>
      <c r="BS27" s="576">
        <v>995</v>
      </c>
      <c r="BT27" s="576">
        <v>167280</v>
      </c>
      <c r="BU27" s="576">
        <v>14918</v>
      </c>
      <c r="BV27" s="576">
        <v>152362</v>
      </c>
      <c r="BW27" s="576">
        <v>8080</v>
      </c>
      <c r="BX27" s="576">
        <v>5687</v>
      </c>
      <c r="BY27" s="576">
        <v>28721</v>
      </c>
      <c r="BZ27" s="569" t="s">
        <v>21</v>
      </c>
      <c r="CA27" s="576">
        <v>3541</v>
      </c>
      <c r="CB27" s="576">
        <v>2434407</v>
      </c>
      <c r="CC27" s="576">
        <v>1239959</v>
      </c>
      <c r="CD27" s="576">
        <v>1127</v>
      </c>
      <c r="CE27" s="576">
        <v>17969</v>
      </c>
      <c r="CF27" s="2023" t="s">
        <v>28</v>
      </c>
      <c r="CG27" s="582" t="s">
        <v>26</v>
      </c>
      <c r="CH27" s="2021">
        <v>1</v>
      </c>
      <c r="CI27" s="579" t="s">
        <v>2159</v>
      </c>
      <c r="CJ27" s="580" t="s">
        <v>2164</v>
      </c>
      <c r="CK27" s="576">
        <v>117240</v>
      </c>
      <c r="CL27" s="576">
        <v>1194969</v>
      </c>
      <c r="CM27" s="576">
        <v>126970</v>
      </c>
      <c r="CN27" s="576">
        <v>921549</v>
      </c>
      <c r="CO27" s="576">
        <v>112365</v>
      </c>
      <c r="CP27" s="576">
        <v>6</v>
      </c>
      <c r="CQ27" s="576">
        <v>84</v>
      </c>
      <c r="CR27" s="576">
        <v>442</v>
      </c>
      <c r="CS27" s="576">
        <v>82056</v>
      </c>
      <c r="CT27" s="576">
        <v>1239</v>
      </c>
      <c r="CU27" s="576">
        <v>80817</v>
      </c>
      <c r="CV27" s="576">
        <v>5421</v>
      </c>
      <c r="CW27" s="576">
        <v>30</v>
      </c>
      <c r="CX27" s="576">
        <v>18457</v>
      </c>
      <c r="CY27" s="576">
        <v>2819</v>
      </c>
      <c r="CZ27" s="576">
        <v>794113</v>
      </c>
      <c r="DA27" s="576">
        <v>399811</v>
      </c>
      <c r="DB27" s="2023" t="s">
        <v>28</v>
      </c>
      <c r="DC27" s="582" t="s">
        <v>26</v>
      </c>
      <c r="DD27" s="2021">
        <v>1</v>
      </c>
      <c r="DE27" s="579" t="s">
        <v>2159</v>
      </c>
      <c r="DF27" s="580" t="s">
        <v>2164</v>
      </c>
      <c r="DG27" s="576">
        <v>18631</v>
      </c>
      <c r="DH27" s="576">
        <v>6087</v>
      </c>
      <c r="DI27" s="576">
        <v>47447</v>
      </c>
      <c r="DJ27" s="576">
        <v>671662</v>
      </c>
      <c r="DK27" s="576">
        <v>114239</v>
      </c>
      <c r="DL27" s="576">
        <v>540984</v>
      </c>
      <c r="DM27" s="576">
        <v>24952</v>
      </c>
      <c r="DN27" s="576">
        <v>325</v>
      </c>
      <c r="DO27" s="576">
        <v>157</v>
      </c>
      <c r="DP27" s="576">
        <v>22710</v>
      </c>
      <c r="DQ27" s="576">
        <v>3517</v>
      </c>
      <c r="DR27" s="576">
        <v>19193</v>
      </c>
      <c r="DS27" s="576" t="s">
        <v>21</v>
      </c>
      <c r="DT27" s="576">
        <v>49</v>
      </c>
      <c r="DU27" s="576">
        <v>90</v>
      </c>
      <c r="DV27" s="576">
        <v>481543</v>
      </c>
      <c r="DW27" s="576">
        <v>254737</v>
      </c>
      <c r="DX27" s="2023" t="s">
        <v>28</v>
      </c>
      <c r="DY27" s="582" t="s">
        <v>26</v>
      </c>
    </row>
    <row r="28" spans="1:129" ht="15" customHeight="1">
      <c r="A28" s="2021" t="s">
        <v>26</v>
      </c>
      <c r="B28" s="579" t="s">
        <v>26</v>
      </c>
      <c r="C28" s="580" t="s">
        <v>165</v>
      </c>
      <c r="D28" s="576">
        <v>1871599</v>
      </c>
      <c r="E28" s="576">
        <v>81870</v>
      </c>
      <c r="F28" s="576">
        <v>16</v>
      </c>
      <c r="G28" s="576">
        <v>1367</v>
      </c>
      <c r="H28" s="576">
        <v>857</v>
      </c>
      <c r="I28" s="576">
        <v>55593</v>
      </c>
      <c r="J28" s="576">
        <v>1807</v>
      </c>
      <c r="K28" s="576">
        <v>53786</v>
      </c>
      <c r="L28" s="576">
        <v>4026</v>
      </c>
      <c r="M28" s="576">
        <v>4220</v>
      </c>
      <c r="N28" s="576">
        <v>7625</v>
      </c>
      <c r="O28" s="576">
        <v>3731</v>
      </c>
      <c r="P28" s="576">
        <v>20423</v>
      </c>
      <c r="Q28" s="576">
        <v>1612</v>
      </c>
      <c r="R28" s="576">
        <v>960</v>
      </c>
      <c r="S28" s="576">
        <v>1382</v>
      </c>
      <c r="T28" s="2023" t="s">
        <v>29</v>
      </c>
      <c r="U28" s="582" t="s">
        <v>26</v>
      </c>
      <c r="V28" s="2021" t="s">
        <v>26</v>
      </c>
      <c r="W28" s="579" t="s">
        <v>26</v>
      </c>
      <c r="X28" s="580" t="s">
        <v>165</v>
      </c>
      <c r="Y28" s="576">
        <v>421</v>
      </c>
      <c r="Z28" s="576">
        <v>51556</v>
      </c>
      <c r="AA28" s="576">
        <v>29</v>
      </c>
      <c r="AB28" s="576">
        <v>51527</v>
      </c>
      <c r="AC28" s="576">
        <v>4026</v>
      </c>
      <c r="AD28" s="576">
        <v>24</v>
      </c>
      <c r="AE28" s="576">
        <v>6694</v>
      </c>
      <c r="AF28" s="576">
        <v>3198</v>
      </c>
      <c r="AG28" s="576">
        <v>2052</v>
      </c>
      <c r="AH28" s="576">
        <v>1612</v>
      </c>
      <c r="AI28" s="576" t="s">
        <v>21</v>
      </c>
      <c r="AJ28" s="576" t="s">
        <v>21</v>
      </c>
      <c r="AK28" s="576" t="s">
        <v>21</v>
      </c>
      <c r="AL28" s="576">
        <v>1964</v>
      </c>
      <c r="AM28" s="576">
        <v>1650484</v>
      </c>
      <c r="AN28" s="576">
        <v>5497401</v>
      </c>
      <c r="AO28" s="2023" t="s">
        <v>29</v>
      </c>
      <c r="AP28" s="582" t="s">
        <v>26</v>
      </c>
      <c r="AQ28" s="2021" t="s">
        <v>26</v>
      </c>
      <c r="AR28" s="579" t="s">
        <v>26</v>
      </c>
      <c r="AS28" s="580" t="s">
        <v>165</v>
      </c>
      <c r="AT28" s="638">
        <v>1474973</v>
      </c>
      <c r="AU28" s="576">
        <v>4141640</v>
      </c>
      <c r="AV28" s="576">
        <v>7535</v>
      </c>
      <c r="AW28" s="576">
        <v>1646</v>
      </c>
      <c r="AX28" s="576">
        <v>128</v>
      </c>
      <c r="AY28" s="576">
        <v>23</v>
      </c>
      <c r="AZ28" s="576">
        <v>1377</v>
      </c>
      <c r="BA28" s="576">
        <v>9</v>
      </c>
      <c r="BB28" s="576">
        <v>1368</v>
      </c>
      <c r="BC28" s="576">
        <v>9</v>
      </c>
      <c r="BD28" s="576">
        <v>302</v>
      </c>
      <c r="BE28" s="576" t="s">
        <v>21</v>
      </c>
      <c r="BF28" s="576">
        <v>260</v>
      </c>
      <c r="BG28" s="576">
        <v>284</v>
      </c>
      <c r="BH28" s="576">
        <v>33095</v>
      </c>
      <c r="BI28" s="621">
        <v>36304</v>
      </c>
      <c r="BJ28" s="2023" t="s">
        <v>29</v>
      </c>
      <c r="BK28" s="582" t="s">
        <v>26</v>
      </c>
      <c r="BL28" s="2021" t="s">
        <v>26</v>
      </c>
      <c r="BM28" s="579" t="s">
        <v>26</v>
      </c>
      <c r="BN28" s="580" t="s">
        <v>165</v>
      </c>
      <c r="BO28" s="576">
        <v>2688740</v>
      </c>
      <c r="BP28" s="576">
        <v>234665</v>
      </c>
      <c r="BQ28" s="576">
        <v>16</v>
      </c>
      <c r="BR28" s="576">
        <v>1839</v>
      </c>
      <c r="BS28" s="576">
        <v>893</v>
      </c>
      <c r="BT28" s="576">
        <v>175247</v>
      </c>
      <c r="BU28" s="576">
        <v>17271</v>
      </c>
      <c r="BV28" s="576">
        <v>157977</v>
      </c>
      <c r="BW28" s="576">
        <v>9847</v>
      </c>
      <c r="BX28" s="576">
        <v>5657</v>
      </c>
      <c r="BY28" s="576">
        <v>27649</v>
      </c>
      <c r="BZ28" s="569" t="s">
        <v>21</v>
      </c>
      <c r="CA28" s="576">
        <v>3946</v>
      </c>
      <c r="CB28" s="576">
        <v>2323832</v>
      </c>
      <c r="CC28" s="576">
        <v>1218029</v>
      </c>
      <c r="CD28" s="576">
        <v>1612</v>
      </c>
      <c r="CE28" s="576">
        <v>19081</v>
      </c>
      <c r="CF28" s="2023" t="s">
        <v>29</v>
      </c>
      <c r="CG28" s="582" t="s">
        <v>26</v>
      </c>
      <c r="CH28" s="2021" t="s">
        <v>26</v>
      </c>
      <c r="CI28" s="579" t="s">
        <v>26</v>
      </c>
      <c r="CJ28" s="580" t="s">
        <v>165</v>
      </c>
      <c r="CK28" s="576">
        <v>114484</v>
      </c>
      <c r="CL28" s="576">
        <v>1217376</v>
      </c>
      <c r="CM28" s="576">
        <v>151167</v>
      </c>
      <c r="CN28" s="576">
        <v>870697</v>
      </c>
      <c r="CO28" s="576">
        <v>113652</v>
      </c>
      <c r="CP28" s="576">
        <v>4</v>
      </c>
      <c r="CQ28" s="576">
        <v>151</v>
      </c>
      <c r="CR28" s="576">
        <v>421</v>
      </c>
      <c r="CS28" s="576">
        <v>82347</v>
      </c>
      <c r="CT28" s="576">
        <v>977</v>
      </c>
      <c r="CU28" s="576">
        <v>81370</v>
      </c>
      <c r="CV28" s="576">
        <v>6462</v>
      </c>
      <c r="CW28" s="576">
        <v>24</v>
      </c>
      <c r="CX28" s="576">
        <v>17570</v>
      </c>
      <c r="CY28" s="576">
        <v>3280</v>
      </c>
      <c r="CZ28" s="576">
        <v>741397</v>
      </c>
      <c r="DA28" s="576">
        <v>379765</v>
      </c>
      <c r="DB28" s="2023" t="s">
        <v>29</v>
      </c>
      <c r="DC28" s="582" t="s">
        <v>26</v>
      </c>
      <c r="DD28" s="2021" t="s">
        <v>26</v>
      </c>
      <c r="DE28" s="579" t="s">
        <v>26</v>
      </c>
      <c r="DF28" s="580" t="s">
        <v>165</v>
      </c>
      <c r="DG28" s="576">
        <v>19045</v>
      </c>
      <c r="DH28" s="576">
        <v>6603</v>
      </c>
      <c r="DI28" s="576">
        <v>41684</v>
      </c>
      <c r="DJ28" s="576">
        <v>678534</v>
      </c>
      <c r="DK28" s="576">
        <v>137059</v>
      </c>
      <c r="DL28" s="576">
        <v>571458</v>
      </c>
      <c r="DM28" s="576">
        <v>30587</v>
      </c>
      <c r="DN28" s="576">
        <v>281</v>
      </c>
      <c r="DO28" s="576">
        <v>148</v>
      </c>
      <c r="DP28" s="576">
        <v>27986</v>
      </c>
      <c r="DQ28" s="576">
        <v>4162</v>
      </c>
      <c r="DR28" s="576">
        <v>23824</v>
      </c>
      <c r="DS28" s="576" t="s">
        <v>21</v>
      </c>
      <c r="DT28" s="576">
        <v>59</v>
      </c>
      <c r="DU28" s="576">
        <v>96</v>
      </c>
      <c r="DV28" s="576">
        <v>505420</v>
      </c>
      <c r="DW28" s="576">
        <v>273124</v>
      </c>
      <c r="DX28" s="2023" t="s">
        <v>29</v>
      </c>
      <c r="DY28" s="582" t="s">
        <v>26</v>
      </c>
    </row>
    <row r="29" spans="1:129" ht="6.75" customHeight="1">
      <c r="A29" s="2019"/>
      <c r="B29" s="700"/>
      <c r="C29" s="2020"/>
      <c r="D29" s="576"/>
      <c r="E29" s="576"/>
      <c r="F29" s="576"/>
      <c r="G29" s="576"/>
      <c r="H29" s="576"/>
      <c r="I29" s="576"/>
      <c r="J29" s="576"/>
      <c r="K29" s="576"/>
      <c r="L29" s="576"/>
      <c r="M29" s="576"/>
      <c r="N29" s="576"/>
      <c r="O29" s="576"/>
      <c r="P29" s="576"/>
      <c r="Q29" s="576"/>
      <c r="R29" s="576"/>
      <c r="S29" s="576"/>
      <c r="T29" s="2026"/>
      <c r="U29" s="587"/>
      <c r="V29" s="2019"/>
      <c r="W29" s="700"/>
      <c r="X29" s="2020"/>
      <c r="Y29" s="576"/>
      <c r="Z29" s="576"/>
      <c r="AA29" s="576"/>
      <c r="AB29" s="576"/>
      <c r="AC29" s="576"/>
      <c r="AD29" s="576"/>
      <c r="AE29" s="576"/>
      <c r="AF29" s="576"/>
      <c r="AG29" s="576"/>
      <c r="AH29" s="576"/>
      <c r="AI29" s="576"/>
      <c r="AJ29" s="576"/>
      <c r="AK29" s="576"/>
      <c r="AL29" s="576"/>
      <c r="AM29" s="576"/>
      <c r="AN29" s="576"/>
      <c r="AO29" s="2026"/>
      <c r="AP29" s="587"/>
      <c r="AQ29" s="2019"/>
      <c r="AR29" s="700"/>
      <c r="AS29" s="2020"/>
      <c r="AT29" s="638"/>
      <c r="AU29" s="576"/>
      <c r="AV29" s="576"/>
      <c r="AW29" s="576"/>
      <c r="AX29" s="576"/>
      <c r="AY29" s="576"/>
      <c r="AZ29" s="576"/>
      <c r="BA29" s="576"/>
      <c r="BB29" s="576"/>
      <c r="BC29" s="576"/>
      <c r="BD29" s="576"/>
      <c r="BE29" s="576"/>
      <c r="BF29" s="576"/>
      <c r="BG29" s="576"/>
      <c r="BH29" s="576"/>
      <c r="BI29" s="621"/>
      <c r="BJ29" s="2026"/>
      <c r="BK29" s="587"/>
      <c r="BL29" s="2019"/>
      <c r="BM29" s="700"/>
      <c r="BN29" s="2020"/>
      <c r="BO29" s="576"/>
      <c r="BP29" s="576"/>
      <c r="BQ29" s="576"/>
      <c r="BR29" s="576"/>
      <c r="BS29" s="576"/>
      <c r="BT29" s="576"/>
      <c r="BU29" s="576"/>
      <c r="BV29" s="576"/>
      <c r="BW29" s="576"/>
      <c r="BX29" s="576"/>
      <c r="BY29" s="576"/>
      <c r="CA29" s="576"/>
      <c r="CB29" s="576"/>
      <c r="CC29" s="576"/>
      <c r="CD29" s="576"/>
      <c r="CE29" s="576"/>
      <c r="CF29" s="2026"/>
      <c r="CG29" s="587"/>
      <c r="CH29" s="2019"/>
      <c r="CI29" s="700"/>
      <c r="CJ29" s="2020"/>
      <c r="CK29" s="576"/>
      <c r="CL29" s="576"/>
      <c r="CM29" s="576"/>
      <c r="CN29" s="576"/>
      <c r="CO29" s="576"/>
      <c r="CP29" s="576"/>
      <c r="CQ29" s="576"/>
      <c r="CR29" s="576"/>
      <c r="CS29" s="576"/>
      <c r="CT29" s="576"/>
      <c r="CU29" s="576"/>
      <c r="CV29" s="576"/>
      <c r="CW29" s="576"/>
      <c r="CX29" s="576"/>
      <c r="CY29" s="576"/>
      <c r="CZ29" s="576"/>
      <c r="DA29" s="576"/>
      <c r="DB29" s="2026"/>
      <c r="DC29" s="587"/>
      <c r="DD29" s="2019"/>
      <c r="DE29" s="700"/>
      <c r="DF29" s="2020"/>
      <c r="DG29" s="576"/>
      <c r="DH29" s="576"/>
      <c r="DI29" s="576"/>
      <c r="DJ29" s="576"/>
      <c r="DK29" s="576"/>
      <c r="DL29" s="576"/>
      <c r="DM29" s="576"/>
      <c r="DN29" s="576"/>
      <c r="DO29" s="576"/>
      <c r="DP29" s="576"/>
      <c r="DQ29" s="576"/>
      <c r="DR29" s="576"/>
      <c r="DS29" s="576"/>
      <c r="DT29" s="576"/>
      <c r="DU29" s="576"/>
      <c r="DV29" s="576"/>
      <c r="DW29" s="576"/>
      <c r="DX29" s="2026"/>
      <c r="DY29" s="587"/>
    </row>
    <row r="30" spans="1:129" ht="15.75" customHeight="1">
      <c r="A30" s="2024" t="s">
        <v>2162</v>
      </c>
      <c r="B30" s="583" t="s">
        <v>23</v>
      </c>
      <c r="C30" s="1902">
        <v>43466</v>
      </c>
      <c r="D30" s="576">
        <v>682529</v>
      </c>
      <c r="E30" s="576">
        <v>30207</v>
      </c>
      <c r="F30" s="576">
        <v>6</v>
      </c>
      <c r="G30" s="576">
        <v>423</v>
      </c>
      <c r="H30" s="576">
        <v>280</v>
      </c>
      <c r="I30" s="576">
        <v>21951</v>
      </c>
      <c r="J30" s="576">
        <v>405</v>
      </c>
      <c r="K30" s="576">
        <v>21546</v>
      </c>
      <c r="L30" s="576">
        <v>994</v>
      </c>
      <c r="M30" s="576">
        <v>1344</v>
      </c>
      <c r="N30" s="576">
        <v>2581</v>
      </c>
      <c r="O30" s="576">
        <v>921</v>
      </c>
      <c r="P30" s="576">
        <v>7367</v>
      </c>
      <c r="Q30" s="576">
        <v>641</v>
      </c>
      <c r="R30" s="576">
        <v>476</v>
      </c>
      <c r="S30" s="576">
        <v>584</v>
      </c>
      <c r="T30" s="2023" t="s">
        <v>30</v>
      </c>
      <c r="U30" s="582" t="s">
        <v>2160</v>
      </c>
      <c r="V30" s="2024" t="s">
        <v>2162</v>
      </c>
      <c r="W30" s="583" t="s">
        <v>23</v>
      </c>
      <c r="X30" s="1902">
        <v>43466</v>
      </c>
      <c r="Y30" s="638">
        <v>133</v>
      </c>
      <c r="Z30" s="576">
        <v>20456</v>
      </c>
      <c r="AA30" s="576">
        <v>9</v>
      </c>
      <c r="AB30" s="576">
        <v>20447</v>
      </c>
      <c r="AC30" s="576">
        <v>994</v>
      </c>
      <c r="AD30" s="576">
        <v>10</v>
      </c>
      <c r="AE30" s="576">
        <v>2402</v>
      </c>
      <c r="AF30" s="576">
        <v>840</v>
      </c>
      <c r="AG30" s="576">
        <v>962</v>
      </c>
      <c r="AH30" s="576">
        <v>641</v>
      </c>
      <c r="AI30" s="576" t="s">
        <v>21</v>
      </c>
      <c r="AJ30" s="576">
        <v>1</v>
      </c>
      <c r="AK30" s="576">
        <v>1</v>
      </c>
      <c r="AL30" s="576">
        <v>1126</v>
      </c>
      <c r="AM30" s="576">
        <v>609191</v>
      </c>
      <c r="AN30" s="576">
        <v>2025902</v>
      </c>
      <c r="AO30" s="2023" t="s">
        <v>30</v>
      </c>
      <c r="AP30" s="582" t="s">
        <v>2160</v>
      </c>
      <c r="AQ30" s="2024" t="s">
        <v>2162</v>
      </c>
      <c r="AR30" s="583" t="s">
        <v>23</v>
      </c>
      <c r="AS30" s="1902">
        <v>43466</v>
      </c>
      <c r="AT30" s="638">
        <v>491629</v>
      </c>
      <c r="AU30" s="576">
        <v>1429564</v>
      </c>
      <c r="AV30" s="576">
        <v>2613</v>
      </c>
      <c r="AW30" s="576">
        <v>481</v>
      </c>
      <c r="AX30" s="576">
        <v>69</v>
      </c>
      <c r="AY30" s="576">
        <v>7</v>
      </c>
      <c r="AZ30" s="576">
        <v>374</v>
      </c>
      <c r="BA30" s="576">
        <v>3</v>
      </c>
      <c r="BB30" s="576">
        <v>371</v>
      </c>
      <c r="BC30" s="576">
        <v>3</v>
      </c>
      <c r="BD30" s="576">
        <v>75</v>
      </c>
      <c r="BE30" s="576" t="s">
        <v>21</v>
      </c>
      <c r="BF30" s="576">
        <v>65</v>
      </c>
      <c r="BG30" s="576">
        <v>71</v>
      </c>
      <c r="BH30" s="576">
        <v>10753</v>
      </c>
      <c r="BI30" s="621">
        <v>15277</v>
      </c>
      <c r="BJ30" s="2023" t="s">
        <v>30</v>
      </c>
      <c r="BK30" s="582" t="s">
        <v>2160</v>
      </c>
      <c r="BL30" s="2024" t="s">
        <v>2162</v>
      </c>
      <c r="BM30" s="583" t="s">
        <v>23</v>
      </c>
      <c r="BN30" s="1902">
        <v>43466</v>
      </c>
      <c r="BO30" s="576">
        <v>980469</v>
      </c>
      <c r="BP30" s="576">
        <v>78707</v>
      </c>
      <c r="BQ30" s="576">
        <v>6</v>
      </c>
      <c r="BR30" s="576">
        <v>668</v>
      </c>
      <c r="BS30" s="576">
        <v>288</v>
      </c>
      <c r="BT30" s="576">
        <v>59201</v>
      </c>
      <c r="BU30" s="576">
        <v>5940</v>
      </c>
      <c r="BV30" s="576">
        <v>53261</v>
      </c>
      <c r="BW30" s="576">
        <v>2604</v>
      </c>
      <c r="BX30" s="576">
        <v>1853</v>
      </c>
      <c r="BY30" s="576">
        <v>9902</v>
      </c>
      <c r="BZ30" s="569" t="s">
        <v>21</v>
      </c>
      <c r="CA30" s="576">
        <v>1174</v>
      </c>
      <c r="CB30" s="576">
        <v>859586</v>
      </c>
      <c r="CC30" s="576">
        <v>466112</v>
      </c>
      <c r="CD30" s="576">
        <v>641</v>
      </c>
      <c r="CE30" s="576">
        <v>7575</v>
      </c>
      <c r="CF30" s="2023" t="s">
        <v>30</v>
      </c>
      <c r="CG30" s="582" t="s">
        <v>2160</v>
      </c>
      <c r="CH30" s="2024" t="s">
        <v>2162</v>
      </c>
      <c r="CI30" s="583" t="s">
        <v>23</v>
      </c>
      <c r="CJ30" s="1902">
        <v>43466</v>
      </c>
      <c r="CK30" s="576">
        <v>39250</v>
      </c>
      <c r="CL30" s="576">
        <v>409034</v>
      </c>
      <c r="CM30" s="576">
        <v>31091</v>
      </c>
      <c r="CN30" s="576">
        <v>326336</v>
      </c>
      <c r="CO30" s="576">
        <v>39854</v>
      </c>
      <c r="CP30" s="576">
        <v>1</v>
      </c>
      <c r="CQ30" s="576">
        <v>63</v>
      </c>
      <c r="CR30" s="576">
        <v>133</v>
      </c>
      <c r="CS30" s="576">
        <v>29469</v>
      </c>
      <c r="CT30" s="576">
        <v>340</v>
      </c>
      <c r="CU30" s="576">
        <v>29129</v>
      </c>
      <c r="CV30" s="576">
        <v>1668</v>
      </c>
      <c r="CW30" s="576">
        <v>10</v>
      </c>
      <c r="CX30" s="576">
        <v>6326</v>
      </c>
      <c r="CY30" s="576">
        <v>1036</v>
      </c>
      <c r="CZ30" s="576">
        <v>281348</v>
      </c>
      <c r="DA30" s="576">
        <v>150910</v>
      </c>
      <c r="DB30" s="2023" t="s">
        <v>30</v>
      </c>
      <c r="DC30" s="582" t="s">
        <v>2160</v>
      </c>
      <c r="DD30" s="2024" t="s">
        <v>2162</v>
      </c>
      <c r="DE30" s="583" t="s">
        <v>23</v>
      </c>
      <c r="DF30" s="1902">
        <v>43466</v>
      </c>
      <c r="DG30" s="576">
        <v>7927</v>
      </c>
      <c r="DH30" s="576">
        <v>2893</v>
      </c>
      <c r="DI30" s="576">
        <v>16704</v>
      </c>
      <c r="DJ30" s="576">
        <v>220252</v>
      </c>
      <c r="DK30" s="576">
        <v>25559</v>
      </c>
      <c r="DL30" s="576">
        <v>187038</v>
      </c>
      <c r="DM30" s="576">
        <v>9342</v>
      </c>
      <c r="DN30" s="576">
        <v>124</v>
      </c>
      <c r="DO30" s="576">
        <v>49</v>
      </c>
      <c r="DP30" s="576">
        <v>8528</v>
      </c>
      <c r="DQ30" s="576">
        <v>1498</v>
      </c>
      <c r="DR30" s="576">
        <v>7030</v>
      </c>
      <c r="DS30" s="576" t="s">
        <v>21</v>
      </c>
      <c r="DT30" s="576">
        <v>17</v>
      </c>
      <c r="DU30" s="576">
        <v>28</v>
      </c>
      <c r="DV30" s="576">
        <v>164887</v>
      </c>
      <c r="DW30" s="576">
        <v>91248</v>
      </c>
      <c r="DX30" s="2023" t="s">
        <v>30</v>
      </c>
      <c r="DY30" s="582" t="s">
        <v>2160</v>
      </c>
    </row>
    <row r="31" spans="1:129" ht="14.25" customHeight="1">
      <c r="A31" s="2021" t="s">
        <v>26</v>
      </c>
      <c r="B31" s="579" t="s">
        <v>26</v>
      </c>
      <c r="C31" s="2027">
        <v>43497</v>
      </c>
      <c r="D31" s="576">
        <v>645453</v>
      </c>
      <c r="E31" s="576">
        <v>27732</v>
      </c>
      <c r="F31" s="576">
        <v>6</v>
      </c>
      <c r="G31" s="576">
        <v>386</v>
      </c>
      <c r="H31" s="576">
        <v>259</v>
      </c>
      <c r="I31" s="576">
        <v>19417</v>
      </c>
      <c r="J31" s="576">
        <v>464</v>
      </c>
      <c r="K31" s="576">
        <v>18953</v>
      </c>
      <c r="L31" s="576">
        <v>1166</v>
      </c>
      <c r="M31" s="576">
        <v>1367</v>
      </c>
      <c r="N31" s="576">
        <v>2774</v>
      </c>
      <c r="O31" s="576">
        <v>885</v>
      </c>
      <c r="P31" s="576">
        <v>6678</v>
      </c>
      <c r="Q31" s="576">
        <v>473</v>
      </c>
      <c r="R31" s="576">
        <v>358</v>
      </c>
      <c r="S31" s="576">
        <v>519</v>
      </c>
      <c r="T31" s="2023" t="s">
        <v>31</v>
      </c>
      <c r="U31" s="582" t="s">
        <v>26</v>
      </c>
      <c r="V31" s="2021" t="s">
        <v>26</v>
      </c>
      <c r="W31" s="579" t="s">
        <v>26</v>
      </c>
      <c r="X31" s="2027">
        <v>43497</v>
      </c>
      <c r="Y31" s="638">
        <v>110</v>
      </c>
      <c r="Z31" s="576">
        <v>17597</v>
      </c>
      <c r="AA31" s="576">
        <v>2</v>
      </c>
      <c r="AB31" s="576">
        <v>17595</v>
      </c>
      <c r="AC31" s="576">
        <v>1166</v>
      </c>
      <c r="AD31" s="576">
        <v>9</v>
      </c>
      <c r="AE31" s="576">
        <v>2456</v>
      </c>
      <c r="AF31" s="576">
        <v>797</v>
      </c>
      <c r="AG31" s="576">
        <v>863</v>
      </c>
      <c r="AH31" s="576">
        <v>473</v>
      </c>
      <c r="AI31" s="576" t="s">
        <v>21</v>
      </c>
      <c r="AJ31" s="576" t="s">
        <v>21</v>
      </c>
      <c r="AK31" s="576" t="s">
        <v>21</v>
      </c>
      <c r="AL31" s="576">
        <v>1196</v>
      </c>
      <c r="AM31" s="576">
        <v>571623</v>
      </c>
      <c r="AN31" s="576">
        <v>1901401</v>
      </c>
      <c r="AO31" s="2023" t="s">
        <v>31</v>
      </c>
      <c r="AP31" s="582" t="s">
        <v>26</v>
      </c>
      <c r="AQ31" s="2021" t="s">
        <v>26</v>
      </c>
      <c r="AR31" s="579" t="s">
        <v>26</v>
      </c>
      <c r="AS31" s="2027">
        <v>43497</v>
      </c>
      <c r="AT31" s="638">
        <v>479232</v>
      </c>
      <c r="AU31" s="576">
        <v>1387061</v>
      </c>
      <c r="AV31" s="576">
        <v>2676</v>
      </c>
      <c r="AW31" s="576">
        <v>624</v>
      </c>
      <c r="AX31" s="576">
        <v>25</v>
      </c>
      <c r="AY31" s="576">
        <v>6</v>
      </c>
      <c r="AZ31" s="576">
        <v>546</v>
      </c>
      <c r="BA31" s="576">
        <v>2</v>
      </c>
      <c r="BB31" s="576">
        <v>544</v>
      </c>
      <c r="BC31" s="576">
        <v>3</v>
      </c>
      <c r="BD31" s="576">
        <v>68</v>
      </c>
      <c r="BE31" s="576" t="s">
        <v>21</v>
      </c>
      <c r="BF31" s="576">
        <v>59</v>
      </c>
      <c r="BG31" s="576">
        <v>64</v>
      </c>
      <c r="BH31" s="576">
        <v>10885</v>
      </c>
      <c r="BI31" s="621">
        <v>14051</v>
      </c>
      <c r="BJ31" s="2023" t="s">
        <v>31</v>
      </c>
      <c r="BK31" s="582" t="s">
        <v>26</v>
      </c>
      <c r="BL31" s="2021" t="s">
        <v>26</v>
      </c>
      <c r="BM31" s="579" t="s">
        <v>26</v>
      </c>
      <c r="BN31" s="2027">
        <v>43497</v>
      </c>
      <c r="BO31" s="576">
        <v>915820</v>
      </c>
      <c r="BP31" s="576">
        <v>76037</v>
      </c>
      <c r="BQ31" s="576">
        <v>6</v>
      </c>
      <c r="BR31" s="576">
        <v>585</v>
      </c>
      <c r="BS31" s="576">
        <v>268</v>
      </c>
      <c r="BT31" s="576">
        <v>58045</v>
      </c>
      <c r="BU31" s="576">
        <v>6533</v>
      </c>
      <c r="BV31" s="576">
        <v>51512</v>
      </c>
      <c r="BW31" s="576">
        <v>1992</v>
      </c>
      <c r="BX31" s="576">
        <v>1895</v>
      </c>
      <c r="BY31" s="576">
        <v>9400</v>
      </c>
      <c r="BZ31" s="569" t="s">
        <v>21</v>
      </c>
      <c r="CA31" s="576">
        <v>902</v>
      </c>
      <c r="CB31" s="576">
        <v>799060</v>
      </c>
      <c r="CC31" s="576">
        <v>425923</v>
      </c>
      <c r="CD31" s="576">
        <v>473</v>
      </c>
      <c r="CE31" s="576">
        <v>6426</v>
      </c>
      <c r="CF31" s="2023" t="s">
        <v>31</v>
      </c>
      <c r="CG31" s="582" t="s">
        <v>26</v>
      </c>
      <c r="CH31" s="2021" t="s">
        <v>26</v>
      </c>
      <c r="CI31" s="579" t="s">
        <v>26</v>
      </c>
      <c r="CJ31" s="2027">
        <v>43497</v>
      </c>
      <c r="CK31" s="576">
        <v>40039</v>
      </c>
      <c r="CL31" s="576">
        <v>396508</v>
      </c>
      <c r="CM31" s="576">
        <v>31092</v>
      </c>
      <c r="CN31" s="576">
        <v>300722</v>
      </c>
      <c r="CO31" s="576">
        <v>35277</v>
      </c>
      <c r="CP31" s="576">
        <v>1</v>
      </c>
      <c r="CQ31" s="576">
        <v>31</v>
      </c>
      <c r="CR31" s="576">
        <v>110</v>
      </c>
      <c r="CS31" s="576">
        <v>25889</v>
      </c>
      <c r="CT31" s="576">
        <v>327</v>
      </c>
      <c r="CU31" s="576">
        <v>25563</v>
      </c>
      <c r="CV31" s="576">
        <v>1508</v>
      </c>
      <c r="CW31" s="576">
        <v>9</v>
      </c>
      <c r="CX31" s="576">
        <v>6021</v>
      </c>
      <c r="CY31" s="576">
        <v>805</v>
      </c>
      <c r="CZ31" s="576">
        <v>260365</v>
      </c>
      <c r="DA31" s="576">
        <v>138649</v>
      </c>
      <c r="DB31" s="2023" t="s">
        <v>31</v>
      </c>
      <c r="DC31" s="582" t="s">
        <v>26</v>
      </c>
      <c r="DD31" s="2021" t="s">
        <v>26</v>
      </c>
      <c r="DE31" s="579" t="s">
        <v>26</v>
      </c>
      <c r="DF31" s="2027">
        <v>43497</v>
      </c>
      <c r="DG31" s="576">
        <v>7609</v>
      </c>
      <c r="DH31" s="576">
        <v>2706</v>
      </c>
      <c r="DI31" s="576">
        <v>16678</v>
      </c>
      <c r="DJ31" s="576">
        <v>215952</v>
      </c>
      <c r="DK31" s="576">
        <v>26269</v>
      </c>
      <c r="DL31" s="576">
        <v>181629</v>
      </c>
      <c r="DM31" s="576">
        <v>13424</v>
      </c>
      <c r="DN31" s="576">
        <v>141</v>
      </c>
      <c r="DO31" s="576">
        <v>55</v>
      </c>
      <c r="DP31" s="576">
        <v>12299</v>
      </c>
      <c r="DQ31" s="576">
        <v>1778</v>
      </c>
      <c r="DR31" s="576">
        <v>10522</v>
      </c>
      <c r="DS31" s="576" t="s">
        <v>21</v>
      </c>
      <c r="DT31" s="576">
        <v>19</v>
      </c>
      <c r="DU31" s="576">
        <v>23</v>
      </c>
      <c r="DV31" s="576">
        <v>156156</v>
      </c>
      <c r="DW31" s="576">
        <v>81100</v>
      </c>
      <c r="DX31" s="2023" t="s">
        <v>31</v>
      </c>
      <c r="DY31" s="582" t="s">
        <v>26</v>
      </c>
    </row>
    <row r="32" spans="1:129" ht="14.25" customHeight="1">
      <c r="A32" s="2021" t="s">
        <v>26</v>
      </c>
      <c r="B32" s="579" t="s">
        <v>26</v>
      </c>
      <c r="C32" s="2027">
        <v>43525</v>
      </c>
      <c r="D32" s="576">
        <v>715496</v>
      </c>
      <c r="E32" s="576">
        <v>31180</v>
      </c>
      <c r="F32" s="576">
        <v>5</v>
      </c>
      <c r="G32" s="576">
        <v>457</v>
      </c>
      <c r="H32" s="576">
        <v>290</v>
      </c>
      <c r="I32" s="576">
        <v>22444</v>
      </c>
      <c r="J32" s="576">
        <v>592</v>
      </c>
      <c r="K32" s="576">
        <v>21852</v>
      </c>
      <c r="L32" s="576">
        <v>847</v>
      </c>
      <c r="M32" s="576">
        <v>1545</v>
      </c>
      <c r="N32" s="576">
        <v>2780</v>
      </c>
      <c r="O32" s="576">
        <v>1068</v>
      </c>
      <c r="P32" s="576">
        <v>7158</v>
      </c>
      <c r="Q32" s="576">
        <v>544</v>
      </c>
      <c r="R32" s="576">
        <v>400</v>
      </c>
      <c r="S32" s="576">
        <v>562</v>
      </c>
      <c r="T32" s="2023" t="s">
        <v>32</v>
      </c>
      <c r="U32" s="582" t="s">
        <v>26</v>
      </c>
      <c r="V32" s="2021" t="s">
        <v>26</v>
      </c>
      <c r="W32" s="579" t="s">
        <v>26</v>
      </c>
      <c r="X32" s="2027">
        <v>43525</v>
      </c>
      <c r="Y32" s="638">
        <v>143</v>
      </c>
      <c r="Z32" s="576">
        <v>20377</v>
      </c>
      <c r="AA32" s="576">
        <v>1</v>
      </c>
      <c r="AB32" s="576">
        <v>20376</v>
      </c>
      <c r="AC32" s="576">
        <v>847</v>
      </c>
      <c r="AD32" s="576">
        <v>10</v>
      </c>
      <c r="AE32" s="576">
        <v>2450</v>
      </c>
      <c r="AF32" s="576">
        <v>942</v>
      </c>
      <c r="AG32" s="576">
        <v>868</v>
      </c>
      <c r="AH32" s="576">
        <v>544</v>
      </c>
      <c r="AI32" s="576" t="s">
        <v>21</v>
      </c>
      <c r="AJ32" s="576" t="s">
        <v>21</v>
      </c>
      <c r="AK32" s="576" t="s">
        <v>21</v>
      </c>
      <c r="AL32" s="576">
        <v>1080</v>
      </c>
      <c r="AM32" s="576">
        <v>639422</v>
      </c>
      <c r="AN32" s="576">
        <v>2103078</v>
      </c>
      <c r="AO32" s="2023" t="s">
        <v>32</v>
      </c>
      <c r="AP32" s="582" t="s">
        <v>26</v>
      </c>
      <c r="AQ32" s="2021" t="s">
        <v>26</v>
      </c>
      <c r="AR32" s="579" t="s">
        <v>26</v>
      </c>
      <c r="AS32" s="2027">
        <v>43525</v>
      </c>
      <c r="AT32" s="638">
        <v>537829</v>
      </c>
      <c r="AU32" s="576">
        <v>1510119</v>
      </c>
      <c r="AV32" s="576">
        <v>2694</v>
      </c>
      <c r="AW32" s="576">
        <v>711</v>
      </c>
      <c r="AX32" s="576">
        <v>18</v>
      </c>
      <c r="AY32" s="576">
        <v>7</v>
      </c>
      <c r="AZ32" s="576">
        <v>632</v>
      </c>
      <c r="BA32" s="576">
        <v>11</v>
      </c>
      <c r="BB32" s="576">
        <v>621</v>
      </c>
      <c r="BC32" s="576">
        <v>3</v>
      </c>
      <c r="BD32" s="576">
        <v>89</v>
      </c>
      <c r="BE32" s="576" t="s">
        <v>21</v>
      </c>
      <c r="BF32" s="576">
        <v>77</v>
      </c>
      <c r="BG32" s="576">
        <v>84</v>
      </c>
      <c r="BH32" s="576">
        <v>10440</v>
      </c>
      <c r="BI32" s="621">
        <v>13343</v>
      </c>
      <c r="BJ32" s="2023" t="s">
        <v>32</v>
      </c>
      <c r="BK32" s="582" t="s">
        <v>26</v>
      </c>
      <c r="BL32" s="2021" t="s">
        <v>26</v>
      </c>
      <c r="BM32" s="579" t="s">
        <v>26</v>
      </c>
      <c r="BN32" s="2027">
        <v>43525</v>
      </c>
      <c r="BO32" s="576">
        <v>1030221</v>
      </c>
      <c r="BP32" s="576">
        <v>73057</v>
      </c>
      <c r="BQ32" s="576">
        <v>5</v>
      </c>
      <c r="BR32" s="576">
        <v>541</v>
      </c>
      <c r="BS32" s="576">
        <v>298</v>
      </c>
      <c r="BT32" s="576">
        <v>54218</v>
      </c>
      <c r="BU32" s="576">
        <v>7981</v>
      </c>
      <c r="BV32" s="576">
        <v>46238</v>
      </c>
      <c r="BW32" s="576">
        <v>1949</v>
      </c>
      <c r="BX32" s="576">
        <v>2035</v>
      </c>
      <c r="BY32" s="576">
        <v>10505</v>
      </c>
      <c r="BZ32" s="569" t="s">
        <v>21</v>
      </c>
      <c r="CA32" s="576">
        <v>1182</v>
      </c>
      <c r="CB32" s="576">
        <v>913474</v>
      </c>
      <c r="CC32" s="576">
        <v>476687</v>
      </c>
      <c r="CD32" s="576">
        <v>544</v>
      </c>
      <c r="CE32" s="576">
        <v>7113</v>
      </c>
      <c r="CF32" s="2023" t="s">
        <v>32</v>
      </c>
      <c r="CG32" s="582" t="s">
        <v>26</v>
      </c>
      <c r="CH32" s="2021" t="s">
        <v>26</v>
      </c>
      <c r="CI32" s="579" t="s">
        <v>26</v>
      </c>
      <c r="CJ32" s="2027">
        <v>43525</v>
      </c>
      <c r="CK32" s="576">
        <v>45233</v>
      </c>
      <c r="CL32" s="576">
        <v>421594</v>
      </c>
      <c r="CM32" s="576">
        <v>38538</v>
      </c>
      <c r="CN32" s="576">
        <v>336855</v>
      </c>
      <c r="CO32" s="576">
        <v>37289</v>
      </c>
      <c r="CP32" s="576">
        <v>1</v>
      </c>
      <c r="CQ32" s="576">
        <v>29</v>
      </c>
      <c r="CR32" s="576">
        <v>143</v>
      </c>
      <c r="CS32" s="576">
        <v>27259</v>
      </c>
      <c r="CT32" s="576">
        <v>292</v>
      </c>
      <c r="CU32" s="576">
        <v>26967</v>
      </c>
      <c r="CV32" s="576">
        <v>1293</v>
      </c>
      <c r="CW32" s="576">
        <v>10</v>
      </c>
      <c r="CX32" s="576">
        <v>6662</v>
      </c>
      <c r="CY32" s="576">
        <v>1029</v>
      </c>
      <c r="CZ32" s="576">
        <v>294469</v>
      </c>
      <c r="DA32" s="576">
        <v>149877</v>
      </c>
      <c r="DB32" s="2023" t="s">
        <v>32</v>
      </c>
      <c r="DC32" s="582" t="s">
        <v>26</v>
      </c>
      <c r="DD32" s="2021" t="s">
        <v>26</v>
      </c>
      <c r="DE32" s="579" t="s">
        <v>26</v>
      </c>
      <c r="DF32" s="2027">
        <v>43525</v>
      </c>
      <c r="DG32" s="576">
        <v>8884</v>
      </c>
      <c r="DH32" s="576">
        <v>1508</v>
      </c>
      <c r="DI32" s="576">
        <v>18151</v>
      </c>
      <c r="DJ32" s="576">
        <v>227302</v>
      </c>
      <c r="DK32" s="576">
        <v>33204</v>
      </c>
      <c r="DL32" s="576">
        <v>205937</v>
      </c>
      <c r="DM32" s="576">
        <v>10231</v>
      </c>
      <c r="DN32" s="576">
        <v>76</v>
      </c>
      <c r="DO32" s="576">
        <v>54</v>
      </c>
      <c r="DP32" s="576">
        <v>9523</v>
      </c>
      <c r="DQ32" s="576">
        <v>3622</v>
      </c>
      <c r="DR32" s="576">
        <v>5901</v>
      </c>
      <c r="DS32" s="576" t="s">
        <v>21</v>
      </c>
      <c r="DT32" s="576">
        <v>19</v>
      </c>
      <c r="DU32" s="576">
        <v>32</v>
      </c>
      <c r="DV32" s="576">
        <v>182360</v>
      </c>
      <c r="DW32" s="576">
        <v>94881</v>
      </c>
      <c r="DX32" s="2023" t="s">
        <v>32</v>
      </c>
      <c r="DY32" s="582" t="s">
        <v>26</v>
      </c>
    </row>
    <row r="33" spans="1:135" ht="14.25" customHeight="1">
      <c r="A33" s="2021" t="s">
        <v>26</v>
      </c>
      <c r="B33" s="579" t="s">
        <v>26</v>
      </c>
      <c r="C33" s="2027">
        <v>43556</v>
      </c>
      <c r="D33" s="576">
        <v>624784</v>
      </c>
      <c r="E33" s="576">
        <v>27346</v>
      </c>
      <c r="F33" s="576">
        <v>5</v>
      </c>
      <c r="G33" s="576">
        <v>437</v>
      </c>
      <c r="H33" s="576">
        <v>281</v>
      </c>
      <c r="I33" s="576">
        <v>19432</v>
      </c>
      <c r="J33" s="576">
        <v>815</v>
      </c>
      <c r="K33" s="576">
        <v>18617</v>
      </c>
      <c r="L33" s="576">
        <v>376</v>
      </c>
      <c r="M33" s="576">
        <v>1429</v>
      </c>
      <c r="N33" s="576">
        <v>2919</v>
      </c>
      <c r="O33" s="576">
        <v>1093</v>
      </c>
      <c r="P33" s="576">
        <v>5781</v>
      </c>
      <c r="Q33" s="576">
        <v>291</v>
      </c>
      <c r="R33" s="576">
        <v>373</v>
      </c>
      <c r="S33" s="576">
        <v>330</v>
      </c>
      <c r="T33" s="2023" t="s">
        <v>33</v>
      </c>
      <c r="U33" s="582" t="s">
        <v>26</v>
      </c>
      <c r="V33" s="2021" t="s">
        <v>26</v>
      </c>
      <c r="W33" s="579" t="s">
        <v>26</v>
      </c>
      <c r="X33" s="2027">
        <v>43556</v>
      </c>
      <c r="Y33" s="638">
        <v>138</v>
      </c>
      <c r="Z33" s="576">
        <v>17765</v>
      </c>
      <c r="AA33" s="576">
        <v>11</v>
      </c>
      <c r="AB33" s="576">
        <v>17754</v>
      </c>
      <c r="AC33" s="576">
        <v>376</v>
      </c>
      <c r="AD33" s="576">
        <v>10</v>
      </c>
      <c r="AE33" s="576">
        <v>2612</v>
      </c>
      <c r="AF33" s="576">
        <v>933</v>
      </c>
      <c r="AG33" s="576">
        <v>458</v>
      </c>
      <c r="AH33" s="576">
        <v>291</v>
      </c>
      <c r="AI33" s="576" t="s">
        <v>21</v>
      </c>
      <c r="AJ33" s="576">
        <v>2</v>
      </c>
      <c r="AK33" s="576">
        <v>2</v>
      </c>
      <c r="AL33" s="576">
        <v>558</v>
      </c>
      <c r="AM33" s="576">
        <v>550306</v>
      </c>
      <c r="AN33" s="576">
        <v>1775845</v>
      </c>
      <c r="AO33" s="2023" t="s">
        <v>33</v>
      </c>
      <c r="AP33" s="582" t="s">
        <v>26</v>
      </c>
      <c r="AQ33" s="2021" t="s">
        <v>26</v>
      </c>
      <c r="AR33" s="579" t="s">
        <v>26</v>
      </c>
      <c r="AS33" s="2027">
        <v>43556</v>
      </c>
      <c r="AT33" s="638">
        <v>503692</v>
      </c>
      <c r="AU33" s="576">
        <v>1387971</v>
      </c>
      <c r="AV33" s="576">
        <v>2690</v>
      </c>
      <c r="AW33" s="576">
        <v>620</v>
      </c>
      <c r="AX33" s="576">
        <v>25</v>
      </c>
      <c r="AY33" s="576">
        <v>6</v>
      </c>
      <c r="AZ33" s="576">
        <v>542</v>
      </c>
      <c r="BA33" s="576">
        <v>1</v>
      </c>
      <c r="BB33" s="576">
        <v>541</v>
      </c>
      <c r="BC33" s="576">
        <v>3</v>
      </c>
      <c r="BD33" s="576">
        <v>85</v>
      </c>
      <c r="BE33" s="576" t="s">
        <v>21</v>
      </c>
      <c r="BF33" s="576">
        <v>73</v>
      </c>
      <c r="BG33" s="576">
        <v>80</v>
      </c>
      <c r="BH33" s="576">
        <v>11535</v>
      </c>
      <c r="BI33" s="621">
        <v>13192</v>
      </c>
      <c r="BJ33" s="2023" t="s">
        <v>33</v>
      </c>
      <c r="BK33" s="582" t="s">
        <v>26</v>
      </c>
      <c r="BL33" s="2021" t="s">
        <v>26</v>
      </c>
      <c r="BM33" s="579" t="s">
        <v>26</v>
      </c>
      <c r="BN33" s="2027">
        <v>43556</v>
      </c>
      <c r="BO33" s="576">
        <v>899029</v>
      </c>
      <c r="BP33" s="576">
        <v>74597</v>
      </c>
      <c r="BQ33" s="576">
        <v>5</v>
      </c>
      <c r="BR33" s="576">
        <v>596</v>
      </c>
      <c r="BS33" s="576">
        <v>292</v>
      </c>
      <c r="BT33" s="576">
        <v>56131</v>
      </c>
      <c r="BU33" s="576">
        <v>6279</v>
      </c>
      <c r="BV33" s="576">
        <v>49852</v>
      </c>
      <c r="BW33" s="576">
        <v>1789</v>
      </c>
      <c r="BX33" s="576">
        <v>1890</v>
      </c>
      <c r="BY33" s="576">
        <v>10005</v>
      </c>
      <c r="BZ33" s="569" t="s">
        <v>21</v>
      </c>
      <c r="CA33" s="576">
        <v>1230</v>
      </c>
      <c r="CB33" s="576">
        <v>779560</v>
      </c>
      <c r="CC33" s="576">
        <v>430214</v>
      </c>
      <c r="CD33" s="576">
        <v>291</v>
      </c>
      <c r="CE33" s="576">
        <v>6015</v>
      </c>
      <c r="CF33" s="2023" t="s">
        <v>33</v>
      </c>
      <c r="CG33" s="582" t="s">
        <v>26</v>
      </c>
      <c r="CH33" s="2021" t="s">
        <v>26</v>
      </c>
      <c r="CI33" s="579" t="s">
        <v>26</v>
      </c>
      <c r="CJ33" s="2027">
        <v>43556</v>
      </c>
      <c r="CK33" s="576">
        <v>34431</v>
      </c>
      <c r="CL33" s="576">
        <v>421341</v>
      </c>
      <c r="CM33" s="576">
        <v>54262</v>
      </c>
      <c r="CN33" s="576">
        <v>287354</v>
      </c>
      <c r="CO33" s="576">
        <v>34988</v>
      </c>
      <c r="CP33" s="576">
        <v>1</v>
      </c>
      <c r="CQ33" s="576">
        <v>37</v>
      </c>
      <c r="CR33" s="576">
        <v>138</v>
      </c>
      <c r="CS33" s="576">
        <v>25536</v>
      </c>
      <c r="CT33" s="576">
        <v>236</v>
      </c>
      <c r="CU33" s="576">
        <v>25299</v>
      </c>
      <c r="CV33" s="576">
        <v>940</v>
      </c>
      <c r="CW33" s="576">
        <v>10</v>
      </c>
      <c r="CX33" s="576">
        <v>6593</v>
      </c>
      <c r="CY33" s="576">
        <v>1023</v>
      </c>
      <c r="CZ33" s="576">
        <v>247061</v>
      </c>
      <c r="DA33" s="576">
        <v>133250</v>
      </c>
      <c r="DB33" s="2023" t="s">
        <v>33</v>
      </c>
      <c r="DC33" s="582" t="s">
        <v>26</v>
      </c>
      <c r="DD33" s="2021" t="s">
        <v>26</v>
      </c>
      <c r="DE33" s="579" t="s">
        <v>26</v>
      </c>
      <c r="DF33" s="2027">
        <v>43556</v>
      </c>
      <c r="DG33" s="576">
        <v>4978</v>
      </c>
      <c r="DH33" s="576">
        <v>2104</v>
      </c>
      <c r="DI33" s="576">
        <v>12387</v>
      </c>
      <c r="DJ33" s="576">
        <v>226641</v>
      </c>
      <c r="DK33" s="576">
        <v>49308</v>
      </c>
      <c r="DL33" s="576">
        <v>188963</v>
      </c>
      <c r="DM33" s="576">
        <v>10830</v>
      </c>
      <c r="DN33" s="576">
        <v>89</v>
      </c>
      <c r="DO33" s="576">
        <v>54</v>
      </c>
      <c r="DP33" s="576">
        <v>9925</v>
      </c>
      <c r="DQ33" s="576">
        <v>1639</v>
      </c>
      <c r="DR33" s="576">
        <v>8286</v>
      </c>
      <c r="DS33" s="576" t="s">
        <v>21</v>
      </c>
      <c r="DT33" s="576">
        <v>20</v>
      </c>
      <c r="DU33" s="576">
        <v>38</v>
      </c>
      <c r="DV33" s="576">
        <v>164985</v>
      </c>
      <c r="DW33" s="576">
        <v>89623</v>
      </c>
      <c r="DX33" s="2023" t="s">
        <v>33</v>
      </c>
      <c r="DY33" s="582" t="s">
        <v>26</v>
      </c>
    </row>
    <row r="34" spans="1:135" ht="15.75">
      <c r="A34" s="2021">
        <v>1</v>
      </c>
      <c r="B34" s="579" t="s">
        <v>2159</v>
      </c>
      <c r="C34" s="1902">
        <v>43586</v>
      </c>
      <c r="D34" s="576">
        <v>618508</v>
      </c>
      <c r="E34" s="576">
        <v>27428</v>
      </c>
      <c r="F34" s="576">
        <v>6</v>
      </c>
      <c r="G34" s="576">
        <v>406</v>
      </c>
      <c r="H34" s="576">
        <v>290</v>
      </c>
      <c r="I34" s="576">
        <v>20541</v>
      </c>
      <c r="J34" s="576">
        <v>838</v>
      </c>
      <c r="K34" s="576">
        <v>19703</v>
      </c>
      <c r="L34" s="576">
        <v>894</v>
      </c>
      <c r="M34" s="576">
        <v>1291</v>
      </c>
      <c r="N34" s="576">
        <v>1512</v>
      </c>
      <c r="O34" s="576">
        <v>718</v>
      </c>
      <c r="P34" s="576">
        <v>6724</v>
      </c>
      <c r="Q34" s="576">
        <v>139</v>
      </c>
      <c r="R34" s="576">
        <v>419</v>
      </c>
      <c r="S34" s="576">
        <v>498</v>
      </c>
      <c r="T34" s="2023" t="s">
        <v>34</v>
      </c>
      <c r="U34" s="582" t="s">
        <v>26</v>
      </c>
      <c r="V34" s="2021">
        <v>1</v>
      </c>
      <c r="W34" s="579" t="s">
        <v>2159</v>
      </c>
      <c r="X34" s="1902">
        <v>43586</v>
      </c>
      <c r="Y34" s="638">
        <v>140</v>
      </c>
      <c r="Z34" s="576">
        <v>18660</v>
      </c>
      <c r="AA34" s="576">
        <v>12</v>
      </c>
      <c r="AB34" s="576">
        <v>18648</v>
      </c>
      <c r="AC34" s="576">
        <v>894</v>
      </c>
      <c r="AD34" s="576">
        <v>10</v>
      </c>
      <c r="AE34" s="576">
        <v>1196</v>
      </c>
      <c r="AF34" s="576">
        <v>647</v>
      </c>
      <c r="AG34" s="576">
        <v>466</v>
      </c>
      <c r="AH34" s="576">
        <v>139</v>
      </c>
      <c r="AI34" s="576" t="s">
        <v>21</v>
      </c>
      <c r="AJ34" s="576">
        <v>1</v>
      </c>
      <c r="AK34" s="576">
        <v>1</v>
      </c>
      <c r="AL34" s="576">
        <v>853</v>
      </c>
      <c r="AM34" s="576">
        <v>565075</v>
      </c>
      <c r="AN34" s="576">
        <v>1696980</v>
      </c>
      <c r="AO34" s="2023" t="s">
        <v>34</v>
      </c>
      <c r="AP34" s="582" t="s">
        <v>26</v>
      </c>
      <c r="AQ34" s="2021">
        <v>1</v>
      </c>
      <c r="AR34" s="579" t="s">
        <v>2159</v>
      </c>
      <c r="AS34" s="1902">
        <v>43586</v>
      </c>
      <c r="AT34" s="638">
        <v>470172</v>
      </c>
      <c r="AU34" s="576">
        <v>1318525</v>
      </c>
      <c r="AV34" s="576">
        <v>2516</v>
      </c>
      <c r="AW34" s="576">
        <v>725</v>
      </c>
      <c r="AX34" s="576">
        <v>25</v>
      </c>
      <c r="AY34" s="576">
        <v>7</v>
      </c>
      <c r="AZ34" s="576">
        <v>640</v>
      </c>
      <c r="BA34" s="576">
        <v>32</v>
      </c>
      <c r="BB34" s="576">
        <v>608</v>
      </c>
      <c r="BC34" s="576">
        <v>3</v>
      </c>
      <c r="BD34" s="576">
        <v>74</v>
      </c>
      <c r="BE34" s="576" t="s">
        <v>21</v>
      </c>
      <c r="BF34" s="576">
        <v>64</v>
      </c>
      <c r="BG34" s="576">
        <v>70</v>
      </c>
      <c r="BH34" s="576">
        <v>10851</v>
      </c>
      <c r="BI34" s="621">
        <v>10237</v>
      </c>
      <c r="BJ34" s="2023" t="s">
        <v>34</v>
      </c>
      <c r="BK34" s="582" t="s">
        <v>26</v>
      </c>
      <c r="BL34" s="2021">
        <v>1</v>
      </c>
      <c r="BM34" s="579" t="s">
        <v>2159</v>
      </c>
      <c r="BN34" s="1902">
        <v>43586</v>
      </c>
      <c r="BO34" s="576">
        <v>869187</v>
      </c>
      <c r="BP34" s="576">
        <v>67907</v>
      </c>
      <c r="BQ34" s="576">
        <v>6</v>
      </c>
      <c r="BR34" s="576">
        <v>592</v>
      </c>
      <c r="BS34" s="576">
        <v>301</v>
      </c>
      <c r="BT34" s="576">
        <v>53610</v>
      </c>
      <c r="BU34" s="576">
        <v>6032</v>
      </c>
      <c r="BV34" s="576">
        <v>47578</v>
      </c>
      <c r="BW34" s="576">
        <v>2108</v>
      </c>
      <c r="BX34" s="576">
        <v>1728</v>
      </c>
      <c r="BY34" s="576">
        <v>4979</v>
      </c>
      <c r="BZ34" s="569" t="s">
        <v>21</v>
      </c>
      <c r="CA34" s="576">
        <v>1005</v>
      </c>
      <c r="CB34" s="576">
        <v>755098</v>
      </c>
      <c r="CC34" s="576">
        <v>393377</v>
      </c>
      <c r="CD34" s="576">
        <v>139</v>
      </c>
      <c r="CE34" s="576">
        <v>2635</v>
      </c>
      <c r="CF34" s="2023" t="s">
        <v>34</v>
      </c>
      <c r="CG34" s="582" t="s">
        <v>26</v>
      </c>
      <c r="CH34" s="2021">
        <v>1</v>
      </c>
      <c r="CI34" s="579" t="s">
        <v>2159</v>
      </c>
      <c r="CJ34" s="1902">
        <v>43586</v>
      </c>
      <c r="CK34" s="576">
        <v>36417</v>
      </c>
      <c r="CL34" s="576">
        <v>437238</v>
      </c>
      <c r="CM34" s="576">
        <v>50466</v>
      </c>
      <c r="CN34" s="576">
        <v>272337</v>
      </c>
      <c r="CO34" s="576">
        <v>32760</v>
      </c>
      <c r="CP34" s="576">
        <v>1</v>
      </c>
      <c r="CQ34" s="576">
        <v>42</v>
      </c>
      <c r="CR34" s="576">
        <v>140</v>
      </c>
      <c r="CS34" s="576">
        <v>25756</v>
      </c>
      <c r="CT34" s="576">
        <v>276</v>
      </c>
      <c r="CU34" s="576">
        <v>25480</v>
      </c>
      <c r="CV34" s="576">
        <v>1398</v>
      </c>
      <c r="CW34" s="576">
        <v>10</v>
      </c>
      <c r="CX34" s="576">
        <v>3098</v>
      </c>
      <c r="CY34" s="576">
        <v>767</v>
      </c>
      <c r="CZ34" s="576">
        <v>233660</v>
      </c>
      <c r="DA34" s="576">
        <v>117952</v>
      </c>
      <c r="DB34" s="2023" t="s">
        <v>34</v>
      </c>
      <c r="DC34" s="582" t="s">
        <v>26</v>
      </c>
      <c r="DD34" s="2021">
        <v>1</v>
      </c>
      <c r="DE34" s="579" t="s">
        <v>2159</v>
      </c>
      <c r="DF34" s="1902">
        <v>43586</v>
      </c>
      <c r="DG34" s="576">
        <v>7154</v>
      </c>
      <c r="DH34" s="576">
        <v>3001</v>
      </c>
      <c r="DI34" s="576">
        <v>13526</v>
      </c>
      <c r="DJ34" s="576">
        <v>241869</v>
      </c>
      <c r="DK34" s="576">
        <v>44869</v>
      </c>
      <c r="DL34" s="576">
        <v>178541</v>
      </c>
      <c r="DM34" s="576">
        <v>9028</v>
      </c>
      <c r="DN34" s="576">
        <v>139</v>
      </c>
      <c r="DO34" s="576">
        <v>52</v>
      </c>
      <c r="DP34" s="576">
        <v>8232</v>
      </c>
      <c r="DQ34" s="576">
        <v>1807</v>
      </c>
      <c r="DR34" s="576">
        <v>6425</v>
      </c>
      <c r="DS34" s="576" t="s">
        <v>21</v>
      </c>
      <c r="DT34" s="576">
        <v>16</v>
      </c>
      <c r="DU34" s="576">
        <v>41</v>
      </c>
      <c r="DV34" s="576">
        <v>156869</v>
      </c>
      <c r="DW34" s="576">
        <v>86169</v>
      </c>
      <c r="DX34" s="2023" t="s">
        <v>34</v>
      </c>
      <c r="DY34" s="582" t="s">
        <v>26</v>
      </c>
    </row>
    <row r="35" spans="1:135" ht="14.25" customHeight="1">
      <c r="A35" s="2021" t="s">
        <v>26</v>
      </c>
      <c r="B35" s="579" t="s">
        <v>26</v>
      </c>
      <c r="C35" s="2027">
        <v>43617</v>
      </c>
      <c r="D35" s="576">
        <v>582271</v>
      </c>
      <c r="E35" s="576">
        <v>24970</v>
      </c>
      <c r="F35" s="576">
        <v>6</v>
      </c>
      <c r="G35" s="576">
        <v>436</v>
      </c>
      <c r="H35" s="576">
        <v>287</v>
      </c>
      <c r="I35" s="576">
        <v>17541</v>
      </c>
      <c r="J35" s="576">
        <v>673</v>
      </c>
      <c r="K35" s="576">
        <v>16868</v>
      </c>
      <c r="L35" s="576">
        <v>657</v>
      </c>
      <c r="M35" s="576">
        <v>1221</v>
      </c>
      <c r="N35" s="576">
        <v>2343</v>
      </c>
      <c r="O35" s="576">
        <v>1160</v>
      </c>
      <c r="P35" s="576">
        <v>6197</v>
      </c>
      <c r="Q35" s="576">
        <v>372</v>
      </c>
      <c r="R35" s="576">
        <v>302</v>
      </c>
      <c r="S35" s="576">
        <v>475</v>
      </c>
      <c r="T35" s="2023" t="s">
        <v>35</v>
      </c>
      <c r="U35" s="582" t="s">
        <v>26</v>
      </c>
      <c r="V35" s="2021" t="s">
        <v>26</v>
      </c>
      <c r="W35" s="579" t="s">
        <v>26</v>
      </c>
      <c r="X35" s="2027">
        <v>43617</v>
      </c>
      <c r="Y35" s="638">
        <v>146</v>
      </c>
      <c r="Z35" s="576">
        <v>16455</v>
      </c>
      <c r="AA35" s="576">
        <v>209</v>
      </c>
      <c r="AB35" s="576">
        <v>16246</v>
      </c>
      <c r="AC35" s="576">
        <v>657</v>
      </c>
      <c r="AD35" s="576">
        <v>9</v>
      </c>
      <c r="AE35" s="576">
        <v>2097</v>
      </c>
      <c r="AF35" s="576">
        <v>1058</v>
      </c>
      <c r="AG35" s="576">
        <v>600</v>
      </c>
      <c r="AH35" s="576">
        <v>372</v>
      </c>
      <c r="AI35" s="576">
        <v>14</v>
      </c>
      <c r="AJ35" s="576" t="s">
        <v>21</v>
      </c>
      <c r="AK35" s="576" t="s">
        <v>21</v>
      </c>
      <c r="AL35" s="576">
        <v>707</v>
      </c>
      <c r="AM35" s="576">
        <v>547304</v>
      </c>
      <c r="AN35" s="576">
        <v>1625018</v>
      </c>
      <c r="AO35" s="2023" t="s">
        <v>35</v>
      </c>
      <c r="AP35" s="582" t="s">
        <v>26</v>
      </c>
      <c r="AQ35" s="2021" t="s">
        <v>26</v>
      </c>
      <c r="AR35" s="579" t="s">
        <v>26</v>
      </c>
      <c r="AS35" s="2027">
        <v>43617</v>
      </c>
      <c r="AT35" s="638">
        <v>465356</v>
      </c>
      <c r="AU35" s="576">
        <v>1291792</v>
      </c>
      <c r="AV35" s="576">
        <v>2366</v>
      </c>
      <c r="AW35" s="576">
        <v>402</v>
      </c>
      <c r="AX35" s="576">
        <v>26</v>
      </c>
      <c r="AY35" s="576">
        <v>6</v>
      </c>
      <c r="AZ35" s="576">
        <v>340</v>
      </c>
      <c r="BA35" s="576">
        <v>2</v>
      </c>
      <c r="BB35" s="576">
        <v>338</v>
      </c>
      <c r="BC35" s="576">
        <v>3</v>
      </c>
      <c r="BD35" s="576">
        <v>100</v>
      </c>
      <c r="BE35" s="576" t="s">
        <v>21</v>
      </c>
      <c r="BF35" s="576">
        <v>86</v>
      </c>
      <c r="BG35" s="576">
        <v>94</v>
      </c>
      <c r="BH35" s="576">
        <v>12355</v>
      </c>
      <c r="BI35" s="621">
        <v>10330</v>
      </c>
      <c r="BJ35" s="2023" t="s">
        <v>35</v>
      </c>
      <c r="BK35" s="582" t="s">
        <v>26</v>
      </c>
      <c r="BL35" s="2021" t="s">
        <v>26</v>
      </c>
      <c r="BM35" s="579" t="s">
        <v>26</v>
      </c>
      <c r="BN35" s="2027">
        <v>43617</v>
      </c>
      <c r="BO35" s="576">
        <v>853302</v>
      </c>
      <c r="BP35" s="576">
        <v>76581</v>
      </c>
      <c r="BQ35" s="576">
        <v>6</v>
      </c>
      <c r="BR35" s="576">
        <v>666</v>
      </c>
      <c r="BS35" s="576">
        <v>299</v>
      </c>
      <c r="BT35" s="576">
        <v>58502</v>
      </c>
      <c r="BU35" s="576">
        <v>8065</v>
      </c>
      <c r="BV35" s="576">
        <v>50437</v>
      </c>
      <c r="BW35" s="576">
        <v>2372</v>
      </c>
      <c r="BX35" s="576">
        <v>1695</v>
      </c>
      <c r="BY35" s="576">
        <v>8858</v>
      </c>
      <c r="BZ35" s="569" t="s">
        <v>21</v>
      </c>
      <c r="CA35" s="576">
        <v>1213</v>
      </c>
      <c r="CB35" s="576">
        <v>732770</v>
      </c>
      <c r="CC35" s="576">
        <v>370316</v>
      </c>
      <c r="CD35" s="576">
        <v>372</v>
      </c>
      <c r="CE35" s="576">
        <v>5581</v>
      </c>
      <c r="CF35" s="2023" t="s">
        <v>35</v>
      </c>
      <c r="CG35" s="582" t="s">
        <v>26</v>
      </c>
      <c r="CH35" s="2021" t="s">
        <v>26</v>
      </c>
      <c r="CI35" s="579" t="s">
        <v>26</v>
      </c>
      <c r="CJ35" s="2027">
        <v>43617</v>
      </c>
      <c r="CK35" s="576">
        <v>34013</v>
      </c>
      <c r="CL35" s="576">
        <v>414234</v>
      </c>
      <c r="CM35" s="576">
        <v>49060</v>
      </c>
      <c r="CN35" s="576">
        <v>273490</v>
      </c>
      <c r="CO35" s="576">
        <v>36123</v>
      </c>
      <c r="CP35" s="576">
        <v>1</v>
      </c>
      <c r="CQ35" s="576">
        <v>113</v>
      </c>
      <c r="CR35" s="576">
        <v>146</v>
      </c>
      <c r="CS35" s="576">
        <v>26834</v>
      </c>
      <c r="CT35" s="576">
        <v>1045</v>
      </c>
      <c r="CU35" s="576">
        <v>25788</v>
      </c>
      <c r="CV35" s="576">
        <v>1338</v>
      </c>
      <c r="CW35" s="576">
        <v>9</v>
      </c>
      <c r="CX35" s="576">
        <v>5593</v>
      </c>
      <c r="CY35" s="576">
        <v>1073</v>
      </c>
      <c r="CZ35" s="576">
        <v>232391</v>
      </c>
      <c r="DA35" s="576">
        <v>120275</v>
      </c>
      <c r="DB35" s="2023" t="s">
        <v>35</v>
      </c>
      <c r="DC35" s="582" t="s">
        <v>26</v>
      </c>
      <c r="DD35" s="2021" t="s">
        <v>26</v>
      </c>
      <c r="DE35" s="579" t="s">
        <v>26</v>
      </c>
      <c r="DF35" s="2027">
        <v>43617</v>
      </c>
      <c r="DG35" s="576">
        <v>6548</v>
      </c>
      <c r="DH35" s="576">
        <v>2823</v>
      </c>
      <c r="DI35" s="576">
        <v>13049</v>
      </c>
      <c r="DJ35" s="576">
        <v>227242</v>
      </c>
      <c r="DK35" s="576">
        <v>44478</v>
      </c>
      <c r="DL35" s="576">
        <v>178068</v>
      </c>
      <c r="DM35" s="576">
        <v>7737</v>
      </c>
      <c r="DN35" s="576">
        <v>60</v>
      </c>
      <c r="DO35" s="576">
        <v>53</v>
      </c>
      <c r="DP35" s="576">
        <v>7142</v>
      </c>
      <c r="DQ35" s="576">
        <v>2403</v>
      </c>
      <c r="DR35" s="576">
        <v>4739</v>
      </c>
      <c r="DS35" s="576" t="s">
        <v>21</v>
      </c>
      <c r="DT35" s="576">
        <v>18</v>
      </c>
      <c r="DU35" s="576">
        <v>43</v>
      </c>
      <c r="DV35" s="576">
        <v>157597</v>
      </c>
      <c r="DW35" s="576">
        <v>76801</v>
      </c>
      <c r="DX35" s="2023" t="s">
        <v>35</v>
      </c>
      <c r="DY35" s="582" t="s">
        <v>26</v>
      </c>
    </row>
    <row r="36" spans="1:135" ht="14.25" customHeight="1">
      <c r="A36" s="2021" t="s">
        <v>26</v>
      </c>
      <c r="B36" s="579" t="s">
        <v>26</v>
      </c>
      <c r="C36" s="2027">
        <v>43647</v>
      </c>
      <c r="D36" s="576">
        <v>623516</v>
      </c>
      <c r="E36" s="576">
        <v>29324</v>
      </c>
      <c r="F36" s="576">
        <v>7</v>
      </c>
      <c r="G36" s="576">
        <v>440</v>
      </c>
      <c r="H36" s="576">
        <v>300</v>
      </c>
      <c r="I36" s="576">
        <v>19952</v>
      </c>
      <c r="J36" s="576">
        <v>744</v>
      </c>
      <c r="K36" s="576">
        <v>19208</v>
      </c>
      <c r="L36" s="576">
        <v>1147</v>
      </c>
      <c r="M36" s="576">
        <v>1451</v>
      </c>
      <c r="N36" s="576">
        <v>2962</v>
      </c>
      <c r="O36" s="576">
        <v>1565</v>
      </c>
      <c r="P36" s="576">
        <v>6374</v>
      </c>
      <c r="Q36" s="576">
        <v>381</v>
      </c>
      <c r="R36" s="576">
        <v>221</v>
      </c>
      <c r="S36" s="576">
        <v>445</v>
      </c>
      <c r="T36" s="2023" t="s">
        <v>36</v>
      </c>
      <c r="U36" s="582" t="s">
        <v>26</v>
      </c>
      <c r="V36" s="2021" t="s">
        <v>26</v>
      </c>
      <c r="W36" s="579" t="s">
        <v>26</v>
      </c>
      <c r="X36" s="2027">
        <v>43647</v>
      </c>
      <c r="Y36" s="638">
        <v>146</v>
      </c>
      <c r="Z36" s="576">
        <v>18745</v>
      </c>
      <c r="AA36" s="576">
        <v>373</v>
      </c>
      <c r="AB36" s="576">
        <v>18372</v>
      </c>
      <c r="AC36" s="576">
        <v>1147</v>
      </c>
      <c r="AD36" s="576">
        <v>12</v>
      </c>
      <c r="AE36" s="576">
        <v>2626</v>
      </c>
      <c r="AF36" s="576">
        <v>1365</v>
      </c>
      <c r="AG36" s="576">
        <v>597</v>
      </c>
      <c r="AH36" s="576">
        <v>381</v>
      </c>
      <c r="AI36" s="576" t="s">
        <v>21</v>
      </c>
      <c r="AJ36" s="576" t="s">
        <v>21</v>
      </c>
      <c r="AK36" s="576" t="s">
        <v>21</v>
      </c>
      <c r="AL36" s="576">
        <v>731</v>
      </c>
      <c r="AM36" s="576">
        <v>591958</v>
      </c>
      <c r="AN36" s="576">
        <v>1821259</v>
      </c>
      <c r="AO36" s="2023" t="s">
        <v>36</v>
      </c>
      <c r="AP36" s="582" t="s">
        <v>26</v>
      </c>
      <c r="AQ36" s="2021" t="s">
        <v>26</v>
      </c>
      <c r="AR36" s="579" t="s">
        <v>26</v>
      </c>
      <c r="AS36" s="2027">
        <v>43647</v>
      </c>
      <c r="AT36" s="638">
        <v>492107</v>
      </c>
      <c r="AU36" s="576">
        <v>1318084</v>
      </c>
      <c r="AV36" s="576">
        <v>2714</v>
      </c>
      <c r="AW36" s="576">
        <v>717</v>
      </c>
      <c r="AX36" s="576">
        <v>51</v>
      </c>
      <c r="AY36" s="576">
        <v>8</v>
      </c>
      <c r="AZ36" s="576">
        <v>607</v>
      </c>
      <c r="BA36" s="576">
        <v>3</v>
      </c>
      <c r="BB36" s="576">
        <v>604</v>
      </c>
      <c r="BC36" s="576">
        <v>3</v>
      </c>
      <c r="BD36" s="576">
        <v>161</v>
      </c>
      <c r="BE36" s="576" t="s">
        <v>21</v>
      </c>
      <c r="BF36" s="576">
        <v>140</v>
      </c>
      <c r="BG36" s="576">
        <v>152</v>
      </c>
      <c r="BH36" s="576">
        <v>11801</v>
      </c>
      <c r="BI36" s="621">
        <v>10676</v>
      </c>
      <c r="BJ36" s="2023" t="s">
        <v>36</v>
      </c>
      <c r="BK36" s="582" t="s">
        <v>26</v>
      </c>
      <c r="BL36" s="2021" t="s">
        <v>26</v>
      </c>
      <c r="BM36" s="579" t="s">
        <v>26</v>
      </c>
      <c r="BN36" s="2027">
        <v>43647</v>
      </c>
      <c r="BO36" s="576">
        <v>933914</v>
      </c>
      <c r="BP36" s="576">
        <v>80784</v>
      </c>
      <c r="BQ36" s="576">
        <v>7</v>
      </c>
      <c r="BR36" s="576">
        <v>544</v>
      </c>
      <c r="BS36" s="576">
        <v>375</v>
      </c>
      <c r="BT36" s="576">
        <v>60208</v>
      </c>
      <c r="BU36" s="576">
        <v>5135</v>
      </c>
      <c r="BV36" s="576">
        <v>55073</v>
      </c>
      <c r="BW36" s="576">
        <v>3071</v>
      </c>
      <c r="BX36" s="576">
        <v>1972</v>
      </c>
      <c r="BY36" s="576">
        <v>9680</v>
      </c>
      <c r="BZ36" s="569" t="s">
        <v>21</v>
      </c>
      <c r="CA36" s="576">
        <v>1627</v>
      </c>
      <c r="CB36" s="576">
        <v>811258</v>
      </c>
      <c r="CC36" s="576">
        <v>419097</v>
      </c>
      <c r="CD36" s="576">
        <v>381</v>
      </c>
      <c r="CE36" s="576">
        <v>5301</v>
      </c>
      <c r="CF36" s="2023" t="s">
        <v>36</v>
      </c>
      <c r="CG36" s="582" t="s">
        <v>26</v>
      </c>
      <c r="CH36" s="2021" t="s">
        <v>26</v>
      </c>
      <c r="CI36" s="579" t="s">
        <v>26</v>
      </c>
      <c r="CJ36" s="2027">
        <v>43647</v>
      </c>
      <c r="CK36" s="576">
        <v>40640</v>
      </c>
      <c r="CL36" s="576">
        <v>390743</v>
      </c>
      <c r="CM36" s="576">
        <v>49008</v>
      </c>
      <c r="CN36" s="576">
        <v>311999</v>
      </c>
      <c r="CO36" s="576">
        <v>38435</v>
      </c>
      <c r="CP36" s="576">
        <v>2</v>
      </c>
      <c r="CQ36" s="576">
        <v>31</v>
      </c>
      <c r="CR36" s="576">
        <v>146</v>
      </c>
      <c r="CS36" s="576">
        <v>27627</v>
      </c>
      <c r="CT36" s="576">
        <v>585</v>
      </c>
      <c r="CU36" s="576">
        <v>27041</v>
      </c>
      <c r="CV36" s="576">
        <v>1944</v>
      </c>
      <c r="CW36" s="576">
        <v>12</v>
      </c>
      <c r="CX36" s="576">
        <v>6254</v>
      </c>
      <c r="CY36" s="576">
        <v>1387</v>
      </c>
      <c r="CZ36" s="576">
        <v>269159</v>
      </c>
      <c r="DA36" s="576">
        <v>138132</v>
      </c>
      <c r="DB36" s="2023" t="s">
        <v>36</v>
      </c>
      <c r="DC36" s="582" t="s">
        <v>26</v>
      </c>
      <c r="DD36" s="2021" t="s">
        <v>26</v>
      </c>
      <c r="DE36" s="579" t="s">
        <v>26</v>
      </c>
      <c r="DF36" s="2027">
        <v>43647</v>
      </c>
      <c r="DG36" s="576">
        <v>5958</v>
      </c>
      <c r="DH36" s="576">
        <v>858</v>
      </c>
      <c r="DI36" s="576">
        <v>16416</v>
      </c>
      <c r="DJ36" s="576">
        <v>220330</v>
      </c>
      <c r="DK36" s="576">
        <v>44912</v>
      </c>
      <c r="DL36" s="576">
        <v>188497</v>
      </c>
      <c r="DM36" s="576">
        <v>8991</v>
      </c>
      <c r="DN36" s="576">
        <v>47</v>
      </c>
      <c r="DO36" s="576">
        <v>57</v>
      </c>
      <c r="DP36" s="576">
        <v>8235</v>
      </c>
      <c r="DQ36" s="576">
        <v>1216</v>
      </c>
      <c r="DR36" s="576">
        <v>7019</v>
      </c>
      <c r="DS36" s="576" t="s">
        <v>21</v>
      </c>
      <c r="DT36" s="576">
        <v>18</v>
      </c>
      <c r="DU36" s="576">
        <v>37</v>
      </c>
      <c r="DV36" s="576">
        <v>167775</v>
      </c>
      <c r="DW36" s="576">
        <v>87037</v>
      </c>
      <c r="DX36" s="2023" t="s">
        <v>36</v>
      </c>
      <c r="DY36" s="582" t="s">
        <v>26</v>
      </c>
    </row>
    <row r="37" spans="1:135" ht="14.25" customHeight="1">
      <c r="A37" s="2021" t="s">
        <v>26</v>
      </c>
      <c r="B37" s="579" t="s">
        <v>26</v>
      </c>
      <c r="C37" s="2027">
        <v>43678</v>
      </c>
      <c r="D37" s="576">
        <v>614747</v>
      </c>
      <c r="E37" s="576">
        <v>29412</v>
      </c>
      <c r="F37" s="576">
        <v>6</v>
      </c>
      <c r="G37" s="576">
        <v>418</v>
      </c>
      <c r="H37" s="576">
        <v>295</v>
      </c>
      <c r="I37" s="576">
        <v>21125</v>
      </c>
      <c r="J37" s="576">
        <v>389</v>
      </c>
      <c r="K37" s="576">
        <v>20736</v>
      </c>
      <c r="L37" s="576">
        <v>1048</v>
      </c>
      <c r="M37" s="576">
        <v>1420</v>
      </c>
      <c r="N37" s="576">
        <v>2931</v>
      </c>
      <c r="O37" s="576">
        <v>593</v>
      </c>
      <c r="P37" s="576">
        <v>6393</v>
      </c>
      <c r="Q37" s="576">
        <v>308</v>
      </c>
      <c r="R37" s="576">
        <v>418</v>
      </c>
      <c r="S37" s="576">
        <v>429</v>
      </c>
      <c r="T37" s="2023" t="s">
        <v>37</v>
      </c>
      <c r="U37" s="582" t="s">
        <v>26</v>
      </c>
      <c r="V37" s="2021" t="s">
        <v>26</v>
      </c>
      <c r="W37" s="579" t="s">
        <v>26</v>
      </c>
      <c r="X37" s="2027">
        <v>43678</v>
      </c>
      <c r="Y37" s="638">
        <v>151</v>
      </c>
      <c r="Z37" s="576">
        <v>19808</v>
      </c>
      <c r="AA37" s="576">
        <v>23</v>
      </c>
      <c r="AB37" s="576">
        <v>19785</v>
      </c>
      <c r="AC37" s="576">
        <v>1048</v>
      </c>
      <c r="AD37" s="576">
        <v>9</v>
      </c>
      <c r="AE37" s="576">
        <v>2597</v>
      </c>
      <c r="AF37" s="576">
        <v>426</v>
      </c>
      <c r="AG37" s="576">
        <v>641</v>
      </c>
      <c r="AH37" s="576">
        <v>308</v>
      </c>
      <c r="AI37" s="576" t="s">
        <v>21</v>
      </c>
      <c r="AJ37" s="576">
        <v>1</v>
      </c>
      <c r="AK37" s="576">
        <v>1</v>
      </c>
      <c r="AL37" s="576">
        <v>963</v>
      </c>
      <c r="AM37" s="576">
        <v>595301</v>
      </c>
      <c r="AN37" s="576">
        <v>1825086</v>
      </c>
      <c r="AO37" s="2023" t="s">
        <v>37</v>
      </c>
      <c r="AP37" s="582" t="s">
        <v>26</v>
      </c>
      <c r="AQ37" s="2021" t="s">
        <v>26</v>
      </c>
      <c r="AR37" s="579" t="s">
        <v>26</v>
      </c>
      <c r="AS37" s="2027">
        <v>43678</v>
      </c>
      <c r="AT37" s="638">
        <v>446746</v>
      </c>
      <c r="AU37" s="576">
        <v>1137575</v>
      </c>
      <c r="AV37" s="576">
        <v>2497</v>
      </c>
      <c r="AW37" s="576">
        <v>710</v>
      </c>
      <c r="AX37" s="576">
        <v>59</v>
      </c>
      <c r="AY37" s="576">
        <v>9</v>
      </c>
      <c r="AZ37" s="576">
        <v>592</v>
      </c>
      <c r="BA37" s="576">
        <v>1</v>
      </c>
      <c r="BB37" s="576">
        <v>591</v>
      </c>
      <c r="BC37" s="576">
        <v>3</v>
      </c>
      <c r="BD37" s="576">
        <v>96</v>
      </c>
      <c r="BE37" s="576" t="s">
        <v>21</v>
      </c>
      <c r="BF37" s="576">
        <v>83</v>
      </c>
      <c r="BG37" s="576">
        <v>90</v>
      </c>
      <c r="BH37" s="576">
        <v>10731</v>
      </c>
      <c r="BI37" s="621">
        <v>10040</v>
      </c>
      <c r="BJ37" s="2023" t="s">
        <v>37</v>
      </c>
      <c r="BK37" s="582" t="s">
        <v>26</v>
      </c>
      <c r="BL37" s="2021" t="s">
        <v>26</v>
      </c>
      <c r="BM37" s="579" t="s">
        <v>26</v>
      </c>
      <c r="BN37" s="2027">
        <v>43678</v>
      </c>
      <c r="BO37" s="576">
        <v>929974</v>
      </c>
      <c r="BP37" s="576">
        <v>75998</v>
      </c>
      <c r="BQ37" s="576">
        <v>6</v>
      </c>
      <c r="BR37" s="576">
        <v>665</v>
      </c>
      <c r="BS37" s="576">
        <v>311</v>
      </c>
      <c r="BT37" s="576">
        <v>57476</v>
      </c>
      <c r="BU37" s="576">
        <v>4624</v>
      </c>
      <c r="BV37" s="576">
        <v>52851</v>
      </c>
      <c r="BW37" s="576">
        <v>2238</v>
      </c>
      <c r="BX37" s="576">
        <v>1868</v>
      </c>
      <c r="BY37" s="576">
        <v>9887</v>
      </c>
      <c r="BZ37" s="569" t="s">
        <v>21</v>
      </c>
      <c r="CA37" s="576">
        <v>626</v>
      </c>
      <c r="CB37" s="576">
        <v>812079</v>
      </c>
      <c r="CC37" s="576">
        <v>406981</v>
      </c>
      <c r="CD37" s="576">
        <v>308</v>
      </c>
      <c r="CE37" s="576">
        <v>6540</v>
      </c>
      <c r="CF37" s="2023" t="s">
        <v>37</v>
      </c>
      <c r="CG37" s="582" t="s">
        <v>26</v>
      </c>
      <c r="CH37" s="2021" t="s">
        <v>26</v>
      </c>
      <c r="CI37" s="579" t="s">
        <v>26</v>
      </c>
      <c r="CJ37" s="2027">
        <v>43678</v>
      </c>
      <c r="CK37" s="576">
        <v>36875</v>
      </c>
      <c r="CL37" s="576">
        <v>400631</v>
      </c>
      <c r="CM37" s="576">
        <v>37849</v>
      </c>
      <c r="CN37" s="576">
        <v>313211</v>
      </c>
      <c r="CO37" s="576">
        <v>38695</v>
      </c>
      <c r="CP37" s="576">
        <v>2</v>
      </c>
      <c r="CQ37" s="576">
        <v>32</v>
      </c>
      <c r="CR37" s="576">
        <v>151</v>
      </c>
      <c r="CS37" s="576">
        <v>29127</v>
      </c>
      <c r="CT37" s="576">
        <v>331</v>
      </c>
      <c r="CU37" s="576">
        <v>28796</v>
      </c>
      <c r="CV37" s="576">
        <v>1501</v>
      </c>
      <c r="CW37" s="576">
        <v>9</v>
      </c>
      <c r="CX37" s="576">
        <v>6368</v>
      </c>
      <c r="CY37" s="576">
        <v>430</v>
      </c>
      <c r="CZ37" s="576">
        <v>269219</v>
      </c>
      <c r="DA37" s="576">
        <v>134003</v>
      </c>
      <c r="DB37" s="2023" t="s">
        <v>37</v>
      </c>
      <c r="DC37" s="582" t="s">
        <v>26</v>
      </c>
      <c r="DD37" s="2021" t="s">
        <v>26</v>
      </c>
      <c r="DE37" s="579" t="s">
        <v>26</v>
      </c>
      <c r="DF37" s="2027">
        <v>43678</v>
      </c>
      <c r="DG37" s="576">
        <v>6089</v>
      </c>
      <c r="DH37" s="576">
        <v>2453</v>
      </c>
      <c r="DI37" s="576">
        <v>15612</v>
      </c>
      <c r="DJ37" s="576">
        <v>223977</v>
      </c>
      <c r="DK37" s="576">
        <v>33764</v>
      </c>
      <c r="DL37" s="576">
        <v>167982</v>
      </c>
      <c r="DM37" s="576">
        <v>8162</v>
      </c>
      <c r="DN37" s="576">
        <v>199</v>
      </c>
      <c r="DO37" s="576">
        <v>46</v>
      </c>
      <c r="DP37" s="576">
        <v>7353</v>
      </c>
      <c r="DQ37" s="576">
        <v>1129</v>
      </c>
      <c r="DR37" s="576">
        <v>6224</v>
      </c>
      <c r="DS37" s="576" t="s">
        <v>21</v>
      </c>
      <c r="DT37" s="576">
        <v>13</v>
      </c>
      <c r="DU37" s="576">
        <v>31</v>
      </c>
      <c r="DV37" s="576">
        <v>148402</v>
      </c>
      <c r="DW37" s="576">
        <v>80312</v>
      </c>
      <c r="DX37" s="2023" t="s">
        <v>37</v>
      </c>
      <c r="DY37" s="582" t="s">
        <v>26</v>
      </c>
    </row>
    <row r="38" spans="1:135" ht="14.25" customHeight="1">
      <c r="A38" s="2021" t="s">
        <v>26</v>
      </c>
      <c r="B38" s="579" t="s">
        <v>26</v>
      </c>
      <c r="C38" s="2027">
        <v>43709</v>
      </c>
      <c r="D38" s="576">
        <v>619178</v>
      </c>
      <c r="E38" s="576">
        <v>28198</v>
      </c>
      <c r="F38" s="576">
        <v>5</v>
      </c>
      <c r="G38" s="576">
        <v>412</v>
      </c>
      <c r="H38" s="576">
        <v>295</v>
      </c>
      <c r="I38" s="576">
        <v>19737</v>
      </c>
      <c r="J38" s="576">
        <v>466</v>
      </c>
      <c r="K38" s="576">
        <v>19271</v>
      </c>
      <c r="L38" s="576">
        <v>1440</v>
      </c>
      <c r="M38" s="576">
        <v>1413</v>
      </c>
      <c r="N38" s="576">
        <v>2605</v>
      </c>
      <c r="O38" s="576">
        <v>726</v>
      </c>
      <c r="P38" s="576">
        <v>6687</v>
      </c>
      <c r="Q38" s="576">
        <v>438</v>
      </c>
      <c r="R38" s="576">
        <v>421</v>
      </c>
      <c r="S38" s="576">
        <v>397</v>
      </c>
      <c r="T38" s="2023" t="s">
        <v>38</v>
      </c>
      <c r="U38" s="582" t="s">
        <v>26</v>
      </c>
      <c r="V38" s="2021" t="s">
        <v>26</v>
      </c>
      <c r="W38" s="579" t="s">
        <v>26</v>
      </c>
      <c r="X38" s="2027">
        <v>43709</v>
      </c>
      <c r="Y38" s="638">
        <v>145</v>
      </c>
      <c r="Z38" s="576">
        <v>18369</v>
      </c>
      <c r="AA38" s="576">
        <v>8</v>
      </c>
      <c r="AB38" s="576">
        <v>18361</v>
      </c>
      <c r="AC38" s="576">
        <v>1440</v>
      </c>
      <c r="AD38" s="576">
        <v>9</v>
      </c>
      <c r="AE38" s="576">
        <v>2293</v>
      </c>
      <c r="AF38" s="576">
        <v>553</v>
      </c>
      <c r="AG38" s="576">
        <v>676</v>
      </c>
      <c r="AH38" s="576">
        <v>438</v>
      </c>
      <c r="AI38" s="576" t="s">
        <v>21</v>
      </c>
      <c r="AJ38" s="576" t="s">
        <v>21</v>
      </c>
      <c r="AK38" s="576" t="s">
        <v>21</v>
      </c>
      <c r="AL38" s="576">
        <v>814</v>
      </c>
      <c r="AM38" s="576">
        <v>566200</v>
      </c>
      <c r="AN38" s="576">
        <v>1762810</v>
      </c>
      <c r="AO38" s="2023" t="s">
        <v>38</v>
      </c>
      <c r="AP38" s="582" t="s">
        <v>26</v>
      </c>
      <c r="AQ38" s="2021" t="s">
        <v>26</v>
      </c>
      <c r="AR38" s="579" t="s">
        <v>26</v>
      </c>
      <c r="AS38" s="2027">
        <v>43709</v>
      </c>
      <c r="AT38" s="638">
        <v>488358</v>
      </c>
      <c r="AU38" s="576">
        <v>1287108</v>
      </c>
      <c r="AV38" s="576">
        <v>2650</v>
      </c>
      <c r="AW38" s="576">
        <v>679</v>
      </c>
      <c r="AX38" s="576">
        <v>35</v>
      </c>
      <c r="AY38" s="576">
        <v>8</v>
      </c>
      <c r="AZ38" s="576">
        <v>586</v>
      </c>
      <c r="BA38" s="576">
        <v>3</v>
      </c>
      <c r="BB38" s="576">
        <v>583</v>
      </c>
      <c r="BC38" s="576">
        <v>3</v>
      </c>
      <c r="BD38" s="576">
        <v>85</v>
      </c>
      <c r="BE38" s="576" t="s">
        <v>21</v>
      </c>
      <c r="BF38" s="576">
        <v>74</v>
      </c>
      <c r="BG38" s="576">
        <v>80</v>
      </c>
      <c r="BH38" s="576">
        <v>12649</v>
      </c>
      <c r="BI38" s="621">
        <v>10259</v>
      </c>
      <c r="BJ38" s="2023" t="s">
        <v>38</v>
      </c>
      <c r="BK38" s="582" t="s">
        <v>26</v>
      </c>
      <c r="BL38" s="2021" t="s">
        <v>26</v>
      </c>
      <c r="BM38" s="579" t="s">
        <v>26</v>
      </c>
      <c r="BN38" s="2027">
        <v>43709</v>
      </c>
      <c r="BO38" s="576">
        <v>921354</v>
      </c>
      <c r="BP38" s="576">
        <v>67940</v>
      </c>
      <c r="BQ38" s="576">
        <v>5</v>
      </c>
      <c r="BR38" s="576">
        <v>502</v>
      </c>
      <c r="BS38" s="576">
        <v>308</v>
      </c>
      <c r="BT38" s="576">
        <v>49597</v>
      </c>
      <c r="BU38" s="576">
        <v>5159</v>
      </c>
      <c r="BV38" s="576">
        <v>44438</v>
      </c>
      <c r="BW38" s="576">
        <v>2770</v>
      </c>
      <c r="BX38" s="576">
        <v>1847</v>
      </c>
      <c r="BY38" s="576">
        <v>9155</v>
      </c>
      <c r="BZ38" s="569" t="s">
        <v>21</v>
      </c>
      <c r="CA38" s="576">
        <v>1287</v>
      </c>
      <c r="CB38" s="576">
        <v>811070</v>
      </c>
      <c r="CC38" s="576">
        <v>413881</v>
      </c>
      <c r="CD38" s="576">
        <v>438</v>
      </c>
      <c r="CE38" s="576">
        <v>6129</v>
      </c>
      <c r="CF38" s="2023" t="s">
        <v>38</v>
      </c>
      <c r="CG38" s="582" t="s">
        <v>26</v>
      </c>
      <c r="CH38" s="2021" t="s">
        <v>26</v>
      </c>
      <c r="CI38" s="579" t="s">
        <v>26</v>
      </c>
      <c r="CJ38" s="2027">
        <v>43709</v>
      </c>
      <c r="CK38" s="576">
        <v>39725</v>
      </c>
      <c r="CL38" s="576">
        <v>403594</v>
      </c>
      <c r="CM38" s="576">
        <v>40112</v>
      </c>
      <c r="CN38" s="576">
        <v>296339</v>
      </c>
      <c r="CO38" s="576">
        <v>35235</v>
      </c>
      <c r="CP38" s="576">
        <v>2</v>
      </c>
      <c r="CQ38" s="576">
        <v>20</v>
      </c>
      <c r="CR38" s="576">
        <v>145</v>
      </c>
      <c r="CS38" s="576">
        <v>25303</v>
      </c>
      <c r="CT38" s="576">
        <v>323</v>
      </c>
      <c r="CU38" s="576">
        <v>24980</v>
      </c>
      <c r="CV38" s="576">
        <v>1977</v>
      </c>
      <c r="CW38" s="576">
        <v>9</v>
      </c>
      <c r="CX38" s="576">
        <v>5835</v>
      </c>
      <c r="CY38" s="576">
        <v>1002</v>
      </c>
      <c r="CZ38" s="576">
        <v>255735</v>
      </c>
      <c r="DA38" s="576">
        <v>127676</v>
      </c>
      <c r="DB38" s="2023" t="s">
        <v>38</v>
      </c>
      <c r="DC38" s="582" t="s">
        <v>26</v>
      </c>
      <c r="DD38" s="2021" t="s">
        <v>26</v>
      </c>
      <c r="DE38" s="579" t="s">
        <v>26</v>
      </c>
      <c r="DF38" s="2027">
        <v>43709</v>
      </c>
      <c r="DG38" s="576">
        <v>6584</v>
      </c>
      <c r="DH38" s="576">
        <v>2776</v>
      </c>
      <c r="DI38" s="576">
        <v>15418</v>
      </c>
      <c r="DJ38" s="576">
        <v>227354</v>
      </c>
      <c r="DK38" s="576">
        <v>35563</v>
      </c>
      <c r="DL38" s="576">
        <v>184506</v>
      </c>
      <c r="DM38" s="576">
        <v>7799</v>
      </c>
      <c r="DN38" s="576">
        <v>79</v>
      </c>
      <c r="DO38" s="576">
        <v>54</v>
      </c>
      <c r="DP38" s="576">
        <v>7122</v>
      </c>
      <c r="DQ38" s="576">
        <v>1173</v>
      </c>
      <c r="DR38" s="576">
        <v>5949</v>
      </c>
      <c r="DS38" s="576" t="s">
        <v>21</v>
      </c>
      <c r="DT38" s="576">
        <v>18</v>
      </c>
      <c r="DU38" s="576">
        <v>21</v>
      </c>
      <c r="DV38" s="576">
        <v>165366</v>
      </c>
      <c r="DW38" s="576">
        <v>87389</v>
      </c>
      <c r="DX38" s="2023" t="s">
        <v>38</v>
      </c>
      <c r="DY38" s="582" t="s">
        <v>26</v>
      </c>
    </row>
    <row r="39" spans="1:135" ht="14.25" customHeight="1">
      <c r="A39" s="2021" t="s">
        <v>26</v>
      </c>
      <c r="B39" s="579" t="s">
        <v>26</v>
      </c>
      <c r="C39" s="2027">
        <v>43739</v>
      </c>
      <c r="D39" s="576">
        <v>622695</v>
      </c>
      <c r="E39" s="576">
        <v>28710</v>
      </c>
      <c r="F39" s="576">
        <v>5</v>
      </c>
      <c r="G39" s="576">
        <v>430</v>
      </c>
      <c r="H39" s="576">
        <v>300</v>
      </c>
      <c r="I39" s="576">
        <v>19592</v>
      </c>
      <c r="J39" s="576">
        <v>714</v>
      </c>
      <c r="K39" s="576">
        <v>18878</v>
      </c>
      <c r="L39" s="576">
        <v>1355</v>
      </c>
      <c r="M39" s="576">
        <v>1440</v>
      </c>
      <c r="N39" s="576">
        <v>2828</v>
      </c>
      <c r="O39" s="576">
        <v>1254</v>
      </c>
      <c r="P39" s="576">
        <v>6662</v>
      </c>
      <c r="Q39" s="576">
        <v>608</v>
      </c>
      <c r="R39" s="576">
        <v>394</v>
      </c>
      <c r="S39" s="576">
        <v>369</v>
      </c>
      <c r="T39" s="2023" t="s">
        <v>39</v>
      </c>
      <c r="U39" s="582" t="s">
        <v>26</v>
      </c>
      <c r="V39" s="2021" t="s">
        <v>26</v>
      </c>
      <c r="W39" s="579" t="s">
        <v>26</v>
      </c>
      <c r="X39" s="2027">
        <v>43739</v>
      </c>
      <c r="Y39" s="638">
        <v>152</v>
      </c>
      <c r="Z39" s="576">
        <v>17981</v>
      </c>
      <c r="AA39" s="576">
        <v>12</v>
      </c>
      <c r="AB39" s="576">
        <v>17969</v>
      </c>
      <c r="AC39" s="576">
        <v>1355</v>
      </c>
      <c r="AD39" s="576">
        <v>8</v>
      </c>
      <c r="AE39" s="576">
        <v>2518</v>
      </c>
      <c r="AF39" s="576">
        <v>1077</v>
      </c>
      <c r="AG39" s="576">
        <v>581</v>
      </c>
      <c r="AH39" s="576">
        <v>608</v>
      </c>
      <c r="AI39" s="576" t="s">
        <v>21</v>
      </c>
      <c r="AJ39" s="576" t="s">
        <v>21</v>
      </c>
      <c r="AK39" s="576" t="s">
        <v>21</v>
      </c>
      <c r="AL39" s="576">
        <v>282</v>
      </c>
      <c r="AM39" s="576">
        <v>557134</v>
      </c>
      <c r="AN39" s="576">
        <v>1848001</v>
      </c>
      <c r="AO39" s="2023" t="s">
        <v>39</v>
      </c>
      <c r="AP39" s="582" t="s">
        <v>26</v>
      </c>
      <c r="AQ39" s="2021" t="s">
        <v>26</v>
      </c>
      <c r="AR39" s="579" t="s">
        <v>26</v>
      </c>
      <c r="AS39" s="2027">
        <v>43739</v>
      </c>
      <c r="AT39" s="638">
        <v>504880</v>
      </c>
      <c r="AU39" s="576">
        <v>1371798</v>
      </c>
      <c r="AV39" s="576">
        <v>2568</v>
      </c>
      <c r="AW39" s="576">
        <v>656</v>
      </c>
      <c r="AX39" s="576">
        <v>47</v>
      </c>
      <c r="AY39" s="576">
        <v>7</v>
      </c>
      <c r="AZ39" s="576">
        <v>555</v>
      </c>
      <c r="BA39" s="576">
        <v>4</v>
      </c>
      <c r="BB39" s="576">
        <v>551</v>
      </c>
      <c r="BC39" s="576">
        <v>3</v>
      </c>
      <c r="BD39" s="576">
        <v>102</v>
      </c>
      <c r="BE39" s="576" t="s">
        <v>21</v>
      </c>
      <c r="BF39" s="576">
        <v>88</v>
      </c>
      <c r="BG39" s="576">
        <v>96</v>
      </c>
      <c r="BH39" s="576">
        <v>11220</v>
      </c>
      <c r="BI39" s="621">
        <v>11089</v>
      </c>
      <c r="BJ39" s="2023" t="s">
        <v>39</v>
      </c>
      <c r="BK39" s="582" t="s">
        <v>26</v>
      </c>
      <c r="BL39" s="2021" t="s">
        <v>26</v>
      </c>
      <c r="BM39" s="579" t="s">
        <v>26</v>
      </c>
      <c r="BN39" s="2027">
        <v>43739</v>
      </c>
      <c r="BO39" s="576">
        <v>910634</v>
      </c>
      <c r="BP39" s="576">
        <v>82542</v>
      </c>
      <c r="BQ39" s="576">
        <v>5</v>
      </c>
      <c r="BR39" s="576">
        <v>556</v>
      </c>
      <c r="BS39" s="576">
        <v>314</v>
      </c>
      <c r="BT39" s="576">
        <v>62148</v>
      </c>
      <c r="BU39" s="576">
        <v>5802</v>
      </c>
      <c r="BV39" s="576">
        <v>56346</v>
      </c>
      <c r="BW39" s="576">
        <v>3883</v>
      </c>
      <c r="BX39" s="576">
        <v>1931</v>
      </c>
      <c r="BY39" s="576">
        <v>8735</v>
      </c>
      <c r="BZ39" s="569" t="s">
        <v>21</v>
      </c>
      <c r="CA39" s="576">
        <v>1300</v>
      </c>
      <c r="CB39" s="576">
        <v>782182</v>
      </c>
      <c r="CC39" s="576">
        <v>407308</v>
      </c>
      <c r="CD39" s="576">
        <v>608</v>
      </c>
      <c r="CE39" s="576">
        <v>6834</v>
      </c>
      <c r="CF39" s="2023" t="s">
        <v>39</v>
      </c>
      <c r="CG39" s="582" t="s">
        <v>26</v>
      </c>
      <c r="CH39" s="2021" t="s">
        <v>26</v>
      </c>
      <c r="CI39" s="579" t="s">
        <v>26</v>
      </c>
      <c r="CJ39" s="2027">
        <v>43739</v>
      </c>
      <c r="CK39" s="576">
        <v>35909</v>
      </c>
      <c r="CL39" s="576">
        <v>435350</v>
      </c>
      <c r="CM39" s="576">
        <v>45997</v>
      </c>
      <c r="CN39" s="576">
        <v>298904</v>
      </c>
      <c r="CO39" s="576">
        <v>39046</v>
      </c>
      <c r="CP39" s="576">
        <v>1</v>
      </c>
      <c r="CQ39" s="576">
        <v>44</v>
      </c>
      <c r="CR39" s="576">
        <v>152</v>
      </c>
      <c r="CS39" s="576">
        <v>28323</v>
      </c>
      <c r="CT39" s="576">
        <v>302</v>
      </c>
      <c r="CU39" s="576">
        <v>28021</v>
      </c>
      <c r="CV39" s="576">
        <v>2440</v>
      </c>
      <c r="CW39" s="576">
        <v>8</v>
      </c>
      <c r="CX39" s="576">
        <v>5735</v>
      </c>
      <c r="CY39" s="576">
        <v>1086</v>
      </c>
      <c r="CZ39" s="576">
        <v>253921</v>
      </c>
      <c r="DA39" s="576">
        <v>131395</v>
      </c>
      <c r="DB39" s="2023" t="s">
        <v>39</v>
      </c>
      <c r="DC39" s="582" t="s">
        <v>26</v>
      </c>
      <c r="DD39" s="2021" t="s">
        <v>26</v>
      </c>
      <c r="DE39" s="579" t="s">
        <v>26</v>
      </c>
      <c r="DF39" s="2027">
        <v>43739</v>
      </c>
      <c r="DG39" s="576">
        <v>5651</v>
      </c>
      <c r="DH39" s="576">
        <v>2693</v>
      </c>
      <c r="DI39" s="576">
        <v>13177</v>
      </c>
      <c r="DJ39" s="576">
        <v>242239</v>
      </c>
      <c r="DK39" s="576">
        <v>41338</v>
      </c>
      <c r="DL39" s="576">
        <v>193635</v>
      </c>
      <c r="DM39" s="576">
        <v>14030</v>
      </c>
      <c r="DN39" s="576">
        <v>71</v>
      </c>
      <c r="DO39" s="576">
        <v>51</v>
      </c>
      <c r="DP39" s="576">
        <v>12894</v>
      </c>
      <c r="DQ39" s="576">
        <v>1434</v>
      </c>
      <c r="DR39" s="576">
        <v>11459</v>
      </c>
      <c r="DS39" s="576" t="s">
        <v>21</v>
      </c>
      <c r="DT39" s="576">
        <v>18</v>
      </c>
      <c r="DU39" s="576">
        <v>32</v>
      </c>
      <c r="DV39" s="576">
        <v>167257</v>
      </c>
      <c r="DW39" s="576">
        <v>90145</v>
      </c>
      <c r="DX39" s="2023" t="s">
        <v>39</v>
      </c>
      <c r="DY39" s="582" t="s">
        <v>26</v>
      </c>
    </row>
    <row r="40" spans="1:135" ht="14.25" customHeight="1">
      <c r="A40" s="2021" t="s">
        <v>26</v>
      </c>
      <c r="B40" s="579" t="s">
        <v>26</v>
      </c>
      <c r="C40" s="2027">
        <v>43770</v>
      </c>
      <c r="D40" s="576">
        <v>618932</v>
      </c>
      <c r="E40" s="576">
        <v>26694</v>
      </c>
      <c r="F40" s="576">
        <v>6</v>
      </c>
      <c r="G40" s="576">
        <v>467</v>
      </c>
      <c r="H40" s="576">
        <v>281</v>
      </c>
      <c r="I40" s="576">
        <v>18362</v>
      </c>
      <c r="J40" s="576">
        <v>634</v>
      </c>
      <c r="K40" s="576">
        <v>17728</v>
      </c>
      <c r="L40" s="576">
        <v>1229</v>
      </c>
      <c r="M40" s="576">
        <v>1374</v>
      </c>
      <c r="N40" s="576">
        <v>2084</v>
      </c>
      <c r="O40" s="576">
        <v>1341</v>
      </c>
      <c r="P40" s="576">
        <v>6712</v>
      </c>
      <c r="Q40" s="576">
        <v>427</v>
      </c>
      <c r="R40" s="576">
        <v>327</v>
      </c>
      <c r="S40" s="576">
        <v>473</v>
      </c>
      <c r="T40" s="2023" t="s">
        <v>40</v>
      </c>
      <c r="U40" s="582" t="s">
        <v>26</v>
      </c>
      <c r="V40" s="2021" t="s">
        <v>26</v>
      </c>
      <c r="W40" s="579" t="s">
        <v>26</v>
      </c>
      <c r="X40" s="2027">
        <v>43770</v>
      </c>
      <c r="Y40" s="638">
        <v>137</v>
      </c>
      <c r="Z40" s="576">
        <v>16885</v>
      </c>
      <c r="AA40" s="576">
        <v>12</v>
      </c>
      <c r="AB40" s="576">
        <v>16873</v>
      </c>
      <c r="AC40" s="576">
        <v>1229</v>
      </c>
      <c r="AD40" s="576">
        <v>8</v>
      </c>
      <c r="AE40" s="576">
        <v>1780</v>
      </c>
      <c r="AF40" s="576">
        <v>1161</v>
      </c>
      <c r="AG40" s="576">
        <v>680</v>
      </c>
      <c r="AH40" s="576">
        <v>427</v>
      </c>
      <c r="AI40" s="576" t="s">
        <v>21</v>
      </c>
      <c r="AJ40" s="576" t="s">
        <v>21</v>
      </c>
      <c r="AK40" s="576" t="s">
        <v>21</v>
      </c>
      <c r="AL40" s="576">
        <v>845</v>
      </c>
      <c r="AM40" s="576">
        <v>540486</v>
      </c>
      <c r="AN40" s="576">
        <v>1786276</v>
      </c>
      <c r="AO40" s="2023" t="s">
        <v>40</v>
      </c>
      <c r="AP40" s="582" t="s">
        <v>26</v>
      </c>
      <c r="AQ40" s="2021" t="s">
        <v>26</v>
      </c>
      <c r="AR40" s="579" t="s">
        <v>26</v>
      </c>
      <c r="AS40" s="2027">
        <v>43770</v>
      </c>
      <c r="AT40" s="638">
        <v>492232</v>
      </c>
      <c r="AU40" s="576">
        <v>1384061</v>
      </c>
      <c r="AV40" s="576">
        <v>2693</v>
      </c>
      <c r="AW40" s="576">
        <v>663</v>
      </c>
      <c r="AX40" s="576">
        <v>44</v>
      </c>
      <c r="AY40" s="576">
        <v>7</v>
      </c>
      <c r="AZ40" s="576">
        <v>564</v>
      </c>
      <c r="BA40" s="576">
        <v>2</v>
      </c>
      <c r="BB40" s="576">
        <v>562</v>
      </c>
      <c r="BC40" s="576">
        <v>3</v>
      </c>
      <c r="BD40" s="576">
        <v>100</v>
      </c>
      <c r="BE40" s="576" t="s">
        <v>21</v>
      </c>
      <c r="BF40" s="576">
        <v>86</v>
      </c>
      <c r="BG40" s="576">
        <v>94</v>
      </c>
      <c r="BH40" s="576">
        <v>11690</v>
      </c>
      <c r="BI40" s="621">
        <v>12193</v>
      </c>
      <c r="BJ40" s="2023" t="s">
        <v>40</v>
      </c>
      <c r="BK40" s="582" t="s">
        <v>26</v>
      </c>
      <c r="BL40" s="2021" t="s">
        <v>26</v>
      </c>
      <c r="BM40" s="579" t="s">
        <v>26</v>
      </c>
      <c r="BN40" s="2027">
        <v>43770</v>
      </c>
      <c r="BO40" s="576">
        <v>871161</v>
      </c>
      <c r="BP40" s="576">
        <v>82980</v>
      </c>
      <c r="BQ40" s="576">
        <v>6</v>
      </c>
      <c r="BR40" s="576">
        <v>615</v>
      </c>
      <c r="BS40" s="576">
        <v>293</v>
      </c>
      <c r="BT40" s="576">
        <v>63357</v>
      </c>
      <c r="BU40" s="576">
        <v>5656</v>
      </c>
      <c r="BV40" s="576">
        <v>57701</v>
      </c>
      <c r="BW40" s="576">
        <v>2730</v>
      </c>
      <c r="BX40" s="576">
        <v>1825</v>
      </c>
      <c r="BY40" s="576">
        <v>9224</v>
      </c>
      <c r="BZ40" s="569" t="s">
        <v>21</v>
      </c>
      <c r="CA40" s="576">
        <v>1387</v>
      </c>
      <c r="CB40" s="576">
        <v>744561</v>
      </c>
      <c r="CC40" s="576">
        <v>370964</v>
      </c>
      <c r="CD40" s="576">
        <v>427</v>
      </c>
      <c r="CE40" s="576">
        <v>6325</v>
      </c>
      <c r="CF40" s="2023" t="s">
        <v>40</v>
      </c>
      <c r="CG40" s="582" t="s">
        <v>26</v>
      </c>
      <c r="CH40" s="2021" t="s">
        <v>26</v>
      </c>
      <c r="CI40" s="579" t="s">
        <v>26</v>
      </c>
      <c r="CJ40" s="2027">
        <v>43770</v>
      </c>
      <c r="CK40" s="576">
        <v>39735</v>
      </c>
      <c r="CL40" s="576">
        <v>405827</v>
      </c>
      <c r="CM40" s="576">
        <v>52815</v>
      </c>
      <c r="CN40" s="576">
        <v>276505</v>
      </c>
      <c r="CO40" s="576">
        <v>38699</v>
      </c>
      <c r="CP40" s="576">
        <v>2</v>
      </c>
      <c r="CQ40" s="576">
        <v>41</v>
      </c>
      <c r="CR40" s="576">
        <v>137</v>
      </c>
      <c r="CS40" s="576">
        <v>28649</v>
      </c>
      <c r="CT40" s="576">
        <v>383</v>
      </c>
      <c r="CU40" s="576">
        <v>28266</v>
      </c>
      <c r="CV40" s="576">
        <v>1836</v>
      </c>
      <c r="CW40" s="576">
        <v>8</v>
      </c>
      <c r="CX40" s="576">
        <v>5594</v>
      </c>
      <c r="CY40" s="576">
        <v>1170</v>
      </c>
      <c r="CZ40" s="576">
        <v>232622</v>
      </c>
      <c r="DA40" s="576">
        <v>111480</v>
      </c>
      <c r="DB40" s="2023" t="s">
        <v>40</v>
      </c>
      <c r="DC40" s="582" t="s">
        <v>26</v>
      </c>
      <c r="DD40" s="2021" t="s">
        <v>26</v>
      </c>
      <c r="DE40" s="579" t="s">
        <v>26</v>
      </c>
      <c r="DF40" s="2027">
        <v>43770</v>
      </c>
      <c r="DG40" s="576">
        <v>5811</v>
      </c>
      <c r="DH40" s="576">
        <v>2712</v>
      </c>
      <c r="DI40" s="576">
        <v>14199</v>
      </c>
      <c r="DJ40" s="576">
        <v>226851</v>
      </c>
      <c r="DK40" s="576">
        <v>48388</v>
      </c>
      <c r="DL40" s="576">
        <v>189803</v>
      </c>
      <c r="DM40" s="576">
        <v>9438</v>
      </c>
      <c r="DN40" s="576">
        <v>98</v>
      </c>
      <c r="DO40" s="576">
        <v>52</v>
      </c>
      <c r="DP40" s="576">
        <v>8614</v>
      </c>
      <c r="DQ40" s="576">
        <v>1295</v>
      </c>
      <c r="DR40" s="576">
        <v>7319</v>
      </c>
      <c r="DS40" s="576" t="s">
        <v>21</v>
      </c>
      <c r="DT40" s="576">
        <v>20</v>
      </c>
      <c r="DU40" s="576">
        <v>33</v>
      </c>
      <c r="DV40" s="576">
        <v>168594</v>
      </c>
      <c r="DW40" s="576">
        <v>90062</v>
      </c>
      <c r="DX40" s="2023" t="s">
        <v>40</v>
      </c>
      <c r="DY40" s="582" t="s">
        <v>26</v>
      </c>
      <c r="EC40" s="1987"/>
      <c r="ED40" s="1987"/>
      <c r="EE40" s="1987"/>
    </row>
    <row r="41" spans="1:135" ht="14.25" customHeight="1">
      <c r="A41" s="2028" t="s">
        <v>26</v>
      </c>
      <c r="B41" s="588" t="s">
        <v>26</v>
      </c>
      <c r="C41" s="2029">
        <v>43800</v>
      </c>
      <c r="D41" s="589">
        <v>629972</v>
      </c>
      <c r="E41" s="589">
        <v>26466</v>
      </c>
      <c r="F41" s="589">
        <v>5</v>
      </c>
      <c r="G41" s="589">
        <v>470</v>
      </c>
      <c r="H41" s="589">
        <v>276</v>
      </c>
      <c r="I41" s="589">
        <v>17639</v>
      </c>
      <c r="J41" s="589">
        <v>459</v>
      </c>
      <c r="K41" s="589">
        <v>17180</v>
      </c>
      <c r="L41" s="589">
        <v>1442</v>
      </c>
      <c r="M41" s="589">
        <v>1406</v>
      </c>
      <c r="N41" s="589">
        <v>2713</v>
      </c>
      <c r="O41" s="589">
        <v>1136</v>
      </c>
      <c r="P41" s="589">
        <v>7049</v>
      </c>
      <c r="Q41" s="589">
        <v>577</v>
      </c>
      <c r="R41" s="589">
        <v>239</v>
      </c>
      <c r="S41" s="589">
        <v>540</v>
      </c>
      <c r="T41" s="2030" t="s">
        <v>41</v>
      </c>
      <c r="U41" s="591" t="s">
        <v>26</v>
      </c>
      <c r="V41" s="2028" t="s">
        <v>26</v>
      </c>
      <c r="W41" s="588" t="s">
        <v>26</v>
      </c>
      <c r="X41" s="2029">
        <v>43800</v>
      </c>
      <c r="Y41" s="592">
        <v>132</v>
      </c>
      <c r="Z41" s="589">
        <v>16690</v>
      </c>
      <c r="AA41" s="589">
        <v>5</v>
      </c>
      <c r="AB41" s="589">
        <v>16685</v>
      </c>
      <c r="AC41" s="589">
        <v>1442</v>
      </c>
      <c r="AD41" s="589">
        <v>8</v>
      </c>
      <c r="AE41" s="589">
        <v>2396</v>
      </c>
      <c r="AF41" s="589">
        <v>960</v>
      </c>
      <c r="AG41" s="589">
        <v>791</v>
      </c>
      <c r="AH41" s="589">
        <v>577</v>
      </c>
      <c r="AI41" s="589" t="s">
        <v>21</v>
      </c>
      <c r="AJ41" s="589" t="s">
        <v>21</v>
      </c>
      <c r="AK41" s="589" t="s">
        <v>21</v>
      </c>
      <c r="AL41" s="589">
        <v>837</v>
      </c>
      <c r="AM41" s="589">
        <v>552864</v>
      </c>
      <c r="AN41" s="589">
        <v>1863124</v>
      </c>
      <c r="AO41" s="2030" t="s">
        <v>41</v>
      </c>
      <c r="AP41" s="591" t="s">
        <v>26</v>
      </c>
      <c r="AQ41" s="2028" t="s">
        <v>26</v>
      </c>
      <c r="AR41" s="588" t="s">
        <v>26</v>
      </c>
      <c r="AS41" s="2029">
        <v>43800</v>
      </c>
      <c r="AT41" s="592">
        <v>477861</v>
      </c>
      <c r="AU41" s="589">
        <v>1385781</v>
      </c>
      <c r="AV41" s="589">
        <v>2274</v>
      </c>
      <c r="AW41" s="589">
        <v>327</v>
      </c>
      <c r="AX41" s="589">
        <v>37</v>
      </c>
      <c r="AY41" s="589">
        <v>9</v>
      </c>
      <c r="AZ41" s="589">
        <v>258</v>
      </c>
      <c r="BA41" s="589">
        <v>3</v>
      </c>
      <c r="BB41" s="589">
        <v>255</v>
      </c>
      <c r="BC41" s="589">
        <v>3</v>
      </c>
      <c r="BD41" s="589">
        <v>100</v>
      </c>
      <c r="BE41" s="589" t="s">
        <v>21</v>
      </c>
      <c r="BF41" s="589">
        <v>86</v>
      </c>
      <c r="BG41" s="589">
        <v>94</v>
      </c>
      <c r="BH41" s="589">
        <v>10185</v>
      </c>
      <c r="BI41" s="624">
        <v>13022</v>
      </c>
      <c r="BJ41" s="2030" t="s">
        <v>41</v>
      </c>
      <c r="BK41" s="591" t="s">
        <v>26</v>
      </c>
      <c r="BL41" s="2028" t="s">
        <v>26</v>
      </c>
      <c r="BM41" s="588" t="s">
        <v>26</v>
      </c>
      <c r="BN41" s="2029">
        <v>43800</v>
      </c>
      <c r="BO41" s="589">
        <v>906945</v>
      </c>
      <c r="BP41" s="589">
        <v>69143</v>
      </c>
      <c r="BQ41" s="589">
        <v>5</v>
      </c>
      <c r="BR41" s="589">
        <v>668</v>
      </c>
      <c r="BS41" s="589">
        <v>286</v>
      </c>
      <c r="BT41" s="589">
        <v>49743</v>
      </c>
      <c r="BU41" s="589">
        <v>5813</v>
      </c>
      <c r="BV41" s="589">
        <v>43930</v>
      </c>
      <c r="BW41" s="589">
        <v>3234</v>
      </c>
      <c r="BX41" s="589">
        <v>1901</v>
      </c>
      <c r="BY41" s="589">
        <v>9690</v>
      </c>
      <c r="BZ41" s="2302" t="s">
        <v>21</v>
      </c>
      <c r="CA41" s="589">
        <v>1259</v>
      </c>
      <c r="CB41" s="589">
        <v>797089</v>
      </c>
      <c r="CC41" s="589">
        <v>439756</v>
      </c>
      <c r="CD41" s="589">
        <v>577</v>
      </c>
      <c r="CE41" s="589">
        <v>5922</v>
      </c>
      <c r="CF41" s="2030" t="s">
        <v>41</v>
      </c>
      <c r="CG41" s="591" t="s">
        <v>26</v>
      </c>
      <c r="CH41" s="2028" t="s">
        <v>26</v>
      </c>
      <c r="CI41" s="588" t="s">
        <v>26</v>
      </c>
      <c r="CJ41" s="2029">
        <v>43800</v>
      </c>
      <c r="CK41" s="589">
        <v>38841</v>
      </c>
      <c r="CL41" s="589">
        <v>376200</v>
      </c>
      <c r="CM41" s="589">
        <v>52355</v>
      </c>
      <c r="CN41" s="589">
        <v>295288</v>
      </c>
      <c r="CO41" s="589">
        <v>35907</v>
      </c>
      <c r="CP41" s="589">
        <v>1</v>
      </c>
      <c r="CQ41" s="589">
        <v>66</v>
      </c>
      <c r="CR41" s="589">
        <v>132</v>
      </c>
      <c r="CS41" s="589">
        <v>25375</v>
      </c>
      <c r="CT41" s="589">
        <v>292</v>
      </c>
      <c r="CU41" s="589">
        <v>25083</v>
      </c>
      <c r="CV41" s="589">
        <v>2186</v>
      </c>
      <c r="CW41" s="589">
        <v>8</v>
      </c>
      <c r="CX41" s="589">
        <v>6242</v>
      </c>
      <c r="CY41" s="589">
        <v>1024</v>
      </c>
      <c r="CZ41" s="589">
        <v>254854</v>
      </c>
      <c r="DA41" s="589">
        <v>136890</v>
      </c>
      <c r="DB41" s="2030" t="s">
        <v>41</v>
      </c>
      <c r="DC41" s="591" t="s">
        <v>26</v>
      </c>
      <c r="DD41" s="2028" t="s">
        <v>26</v>
      </c>
      <c r="DE41" s="588" t="s">
        <v>26</v>
      </c>
      <c r="DF41" s="2029">
        <v>43800</v>
      </c>
      <c r="DG41" s="589">
        <v>7584</v>
      </c>
      <c r="DH41" s="589">
        <v>1198</v>
      </c>
      <c r="DI41" s="589">
        <v>14308</v>
      </c>
      <c r="DJ41" s="589">
        <v>209444</v>
      </c>
      <c r="DK41" s="589">
        <v>47334</v>
      </c>
      <c r="DL41" s="589">
        <v>188020</v>
      </c>
      <c r="DM41" s="589">
        <v>7119</v>
      </c>
      <c r="DN41" s="589">
        <v>112</v>
      </c>
      <c r="DO41" s="589">
        <v>45</v>
      </c>
      <c r="DP41" s="589">
        <v>6478</v>
      </c>
      <c r="DQ41" s="589">
        <v>1433</v>
      </c>
      <c r="DR41" s="589">
        <v>5045</v>
      </c>
      <c r="DS41" s="589" t="s">
        <v>21</v>
      </c>
      <c r="DT41" s="589">
        <v>21</v>
      </c>
      <c r="DU41" s="589">
        <v>31</v>
      </c>
      <c r="DV41" s="589">
        <v>169569</v>
      </c>
      <c r="DW41" s="589">
        <v>92918</v>
      </c>
      <c r="DX41" s="2030" t="s">
        <v>41</v>
      </c>
      <c r="DY41" s="591" t="s">
        <v>26</v>
      </c>
    </row>
    <row r="42" spans="1:135" ht="15" customHeight="1">
      <c r="A42" s="542"/>
      <c r="B42" s="542"/>
      <c r="C42" s="542"/>
      <c r="D42" s="3014"/>
      <c r="E42" s="3014"/>
      <c r="F42" s="3014"/>
      <c r="G42" s="3014"/>
      <c r="H42" s="3014"/>
      <c r="I42" s="3014"/>
      <c r="J42" s="3014"/>
      <c r="K42" s="2986"/>
      <c r="L42" s="3014"/>
      <c r="M42" s="3014"/>
      <c r="N42" s="3014"/>
      <c r="O42" s="3014"/>
      <c r="P42" s="3014"/>
      <c r="Q42" s="3014"/>
      <c r="R42" s="3014"/>
      <c r="T42" s="3014"/>
      <c r="U42" s="3014"/>
      <c r="V42" s="3014"/>
      <c r="W42" s="3014"/>
      <c r="X42" s="3014"/>
      <c r="Z42" s="2044"/>
      <c r="AA42" s="2044"/>
      <c r="AB42" s="2044"/>
      <c r="AC42" s="2044"/>
      <c r="AD42" s="3014"/>
      <c r="AE42" s="3014"/>
      <c r="AF42" s="3014"/>
      <c r="AG42" s="3014"/>
      <c r="AH42" s="3014"/>
      <c r="AI42" s="3014"/>
      <c r="AJ42" s="3014"/>
      <c r="AK42" s="3014"/>
      <c r="AL42" s="3014"/>
      <c r="AM42" s="3014"/>
      <c r="AN42" s="3014"/>
      <c r="AO42" s="552"/>
      <c r="AP42" s="552"/>
      <c r="AQ42" s="3014"/>
      <c r="AR42" s="3014"/>
      <c r="AS42" s="3014"/>
      <c r="AT42" s="3014"/>
      <c r="AU42" s="3014"/>
      <c r="AW42" s="2044"/>
      <c r="AX42" s="2044"/>
      <c r="AY42" s="2044"/>
      <c r="AZ42" s="2044"/>
      <c r="BA42" s="3014"/>
      <c r="BB42" s="3014"/>
      <c r="BC42" s="3014"/>
      <c r="BD42" s="3014"/>
      <c r="BE42" s="3014"/>
      <c r="BF42" s="3014"/>
      <c r="BG42" s="3014"/>
      <c r="BH42" s="3014"/>
      <c r="BI42" s="3014"/>
      <c r="BJ42" s="3014"/>
      <c r="BK42" s="2043"/>
      <c r="BL42" s="3014"/>
      <c r="BM42" s="3014"/>
      <c r="BN42" s="3014"/>
      <c r="BO42" s="3014"/>
      <c r="BP42" s="3014"/>
      <c r="BQ42" s="3014"/>
      <c r="BR42" s="3014"/>
      <c r="BS42" s="3014"/>
      <c r="BT42" s="3014"/>
      <c r="BU42" s="3014"/>
      <c r="BV42" s="3015"/>
      <c r="BW42" s="3014"/>
      <c r="BX42" s="3014"/>
      <c r="BY42" s="3014"/>
      <c r="BZ42" s="3014"/>
      <c r="CA42" s="3014"/>
      <c r="CB42" s="3014"/>
      <c r="CC42" s="3014"/>
      <c r="CD42" s="3014"/>
      <c r="CE42" s="3014"/>
      <c r="CF42" s="552"/>
      <c r="CG42" s="552"/>
      <c r="CH42" s="3014"/>
      <c r="CI42" s="3014"/>
      <c r="CJ42" s="3014"/>
      <c r="CK42" s="2044"/>
      <c r="CL42" s="2044"/>
      <c r="CM42" s="3014"/>
      <c r="CN42" s="3014"/>
      <c r="CO42" s="3014"/>
      <c r="CP42" s="3014"/>
      <c r="CQ42" s="3014"/>
      <c r="CR42" s="3014"/>
      <c r="CS42" s="3014"/>
      <c r="CU42" s="3014"/>
      <c r="CV42" s="3014"/>
      <c r="CW42" s="3014"/>
      <c r="CX42" s="3014"/>
      <c r="CZ42" s="3014"/>
      <c r="DA42" s="3014"/>
      <c r="DB42" s="552"/>
      <c r="DC42" s="552"/>
      <c r="DD42" s="3014"/>
      <c r="DE42" s="3014"/>
      <c r="DF42" s="3014"/>
      <c r="DG42" s="2044"/>
      <c r="DI42" s="2044"/>
      <c r="DJ42" s="2044"/>
      <c r="DK42" s="2044"/>
      <c r="DL42" s="2044"/>
      <c r="DM42" s="3014"/>
      <c r="DN42" s="3014"/>
      <c r="DO42" s="3014"/>
      <c r="DQ42" s="3014"/>
      <c r="DR42" s="3014"/>
      <c r="DS42" s="3014"/>
      <c r="DT42" s="3014"/>
      <c r="DU42" s="3014"/>
      <c r="DX42" s="543"/>
    </row>
    <row r="43" spans="1:135" s="543" customFormat="1" ht="18" customHeight="1">
      <c r="A43" s="2641" t="s">
        <v>737</v>
      </c>
      <c r="B43" s="3016"/>
      <c r="C43" s="3017"/>
      <c r="D43" s="1970" t="s">
        <v>968</v>
      </c>
      <c r="E43" s="1971"/>
      <c r="F43" s="1979" t="s">
        <v>1854</v>
      </c>
      <c r="G43" s="1971"/>
      <c r="H43" s="1971"/>
      <c r="I43" s="1971"/>
      <c r="J43" s="3018" t="s">
        <v>736</v>
      </c>
      <c r="K43" s="2986"/>
      <c r="L43" s="1979" t="s">
        <v>1855</v>
      </c>
      <c r="M43" s="2990"/>
      <c r="N43" s="1971"/>
      <c r="O43" s="1971"/>
      <c r="P43" s="1971"/>
      <c r="Q43" s="1971"/>
      <c r="R43" s="1971" t="s">
        <v>717</v>
      </c>
      <c r="S43" s="1971"/>
      <c r="T43" s="2781" t="s">
        <v>697</v>
      </c>
      <c r="U43" s="2782"/>
      <c r="V43" s="2641" t="s">
        <v>737</v>
      </c>
      <c r="W43" s="3016"/>
      <c r="X43" s="3017"/>
      <c r="Y43" s="2993" t="s">
        <v>709</v>
      </c>
      <c r="Z43" s="1971"/>
      <c r="AA43" s="1971" t="s">
        <v>1774</v>
      </c>
      <c r="AB43" s="1971"/>
      <c r="AC43" s="1971"/>
      <c r="AD43" s="1971"/>
      <c r="AE43" s="1971"/>
      <c r="AF43" s="2986" t="s">
        <v>1303</v>
      </c>
      <c r="AG43" s="1971"/>
      <c r="AH43" s="1971"/>
      <c r="AI43" s="1971"/>
      <c r="AJ43" s="1971"/>
      <c r="AK43" s="1971"/>
      <c r="AL43" s="1971"/>
      <c r="AM43" s="1971"/>
      <c r="AN43" s="2480"/>
      <c r="AO43" s="2781" t="s">
        <v>697</v>
      </c>
      <c r="AP43" s="2782"/>
      <c r="AZ43" s="1982"/>
      <c r="BK43" s="2937"/>
      <c r="BL43" s="2641" t="s">
        <v>737</v>
      </c>
      <c r="BM43" s="3016"/>
      <c r="BN43" s="3017"/>
      <c r="BO43" s="1970" t="s">
        <v>969</v>
      </c>
      <c r="BP43" s="1971"/>
      <c r="BQ43" s="1979" t="s">
        <v>1854</v>
      </c>
      <c r="BR43" s="1971"/>
      <c r="BS43" s="1971"/>
      <c r="BT43" s="1971"/>
      <c r="BU43" s="2990"/>
      <c r="BV43" s="2986" t="s">
        <v>1303</v>
      </c>
      <c r="BW43" s="1971" t="s">
        <v>717</v>
      </c>
      <c r="BX43" s="2859"/>
      <c r="BY43" s="1978" t="s">
        <v>634</v>
      </c>
      <c r="BZ43" s="1979"/>
      <c r="CA43" s="1979" t="s">
        <v>1856</v>
      </c>
      <c r="CB43" s="1971"/>
      <c r="CC43" s="1971"/>
      <c r="CD43" s="1971"/>
      <c r="CE43" s="1974"/>
      <c r="CF43" s="2781" t="s">
        <v>697</v>
      </c>
      <c r="CG43" s="2782"/>
      <c r="CH43" s="2641" t="s">
        <v>737</v>
      </c>
      <c r="CI43" s="3016"/>
      <c r="CJ43" s="3017"/>
      <c r="CK43" s="1980" t="s">
        <v>1301</v>
      </c>
      <c r="CL43" s="1971"/>
      <c r="CM43" s="1971" t="s">
        <v>1302</v>
      </c>
      <c r="CN43" s="1977"/>
      <c r="CO43" s="1971"/>
      <c r="CP43" s="1971"/>
      <c r="CQ43" s="1971" t="s">
        <v>717</v>
      </c>
      <c r="CR43" s="2986" t="s">
        <v>1303</v>
      </c>
      <c r="CS43" s="1977"/>
      <c r="CT43" s="1971"/>
      <c r="CU43" s="1971" t="s">
        <v>717</v>
      </c>
      <c r="CV43" s="2987"/>
      <c r="CW43" s="2993" t="s">
        <v>709</v>
      </c>
      <c r="CX43" s="2923"/>
      <c r="CY43" s="2923" t="s">
        <v>1774</v>
      </c>
      <c r="CZ43" s="1971"/>
      <c r="DA43" s="1974"/>
      <c r="DB43" s="2781" t="s">
        <v>697</v>
      </c>
      <c r="DC43" s="2782"/>
      <c r="DD43" s="2641" t="s">
        <v>737</v>
      </c>
      <c r="DE43" s="3016"/>
      <c r="DF43" s="3017"/>
      <c r="DG43" s="1980" t="s">
        <v>970</v>
      </c>
      <c r="DH43" s="1971"/>
      <c r="DI43" s="1971" t="s">
        <v>971</v>
      </c>
      <c r="DJ43" s="1977"/>
      <c r="DK43" s="1971"/>
      <c r="DL43" s="1971" t="s">
        <v>717</v>
      </c>
      <c r="DM43" s="1971"/>
      <c r="DN43" s="2986" t="s">
        <v>1303</v>
      </c>
      <c r="DO43" s="2990"/>
      <c r="DP43" s="1971" t="s">
        <v>717</v>
      </c>
      <c r="DQ43" s="2871"/>
      <c r="DR43" s="2857" t="s">
        <v>972</v>
      </c>
      <c r="DS43" s="2331"/>
      <c r="DT43" s="2331" t="s">
        <v>1857</v>
      </c>
      <c r="DU43" s="1971"/>
      <c r="DV43" s="1971"/>
      <c r="DW43" s="1974"/>
      <c r="DX43" s="2781" t="s">
        <v>697</v>
      </c>
      <c r="DY43" s="2782"/>
    </row>
    <row r="44" spans="1:135" s="543" customFormat="1" ht="15.75" customHeight="1">
      <c r="A44" s="3019"/>
      <c r="B44" s="3019"/>
      <c r="C44" s="3020"/>
      <c r="D44" s="2036" t="s">
        <v>353</v>
      </c>
      <c r="E44" s="1984" t="s">
        <v>353</v>
      </c>
      <c r="F44" s="1984" t="s">
        <v>18</v>
      </c>
      <c r="G44" s="2995" t="s">
        <v>788</v>
      </c>
      <c r="H44" s="2035" t="s">
        <v>5</v>
      </c>
      <c r="I44" s="1984" t="s">
        <v>7</v>
      </c>
      <c r="J44" s="2035" t="s">
        <v>221</v>
      </c>
      <c r="K44" s="1984" t="s">
        <v>347</v>
      </c>
      <c r="L44" s="1984" t="s">
        <v>739</v>
      </c>
      <c r="M44" s="2036" t="s">
        <v>295</v>
      </c>
      <c r="N44" s="1984" t="s">
        <v>296</v>
      </c>
      <c r="O44" s="1984" t="s">
        <v>297</v>
      </c>
      <c r="P44" s="1984" t="s">
        <v>348</v>
      </c>
      <c r="Q44" s="1984" t="s">
        <v>349</v>
      </c>
      <c r="R44" s="1984" t="s">
        <v>350</v>
      </c>
      <c r="S44" s="2299" t="s">
        <v>301</v>
      </c>
      <c r="T44" s="2783"/>
      <c r="U44" s="2784"/>
      <c r="V44" s="3019"/>
      <c r="W44" s="3019"/>
      <c r="X44" s="3020"/>
      <c r="Y44" s="2035" t="s">
        <v>221</v>
      </c>
      <c r="Z44" s="2036" t="s">
        <v>347</v>
      </c>
      <c r="AA44" s="2036" t="s">
        <v>739</v>
      </c>
      <c r="AB44" s="1984" t="s">
        <v>295</v>
      </c>
      <c r="AC44" s="1984" t="s">
        <v>296</v>
      </c>
      <c r="AD44" s="2035" t="s">
        <v>297</v>
      </c>
      <c r="AE44" s="1984" t="s">
        <v>348</v>
      </c>
      <c r="AF44" s="1984" t="s">
        <v>349</v>
      </c>
      <c r="AG44" s="1984" t="s">
        <v>301</v>
      </c>
      <c r="AH44" s="1984" t="s">
        <v>1199</v>
      </c>
      <c r="AI44" s="1984" t="s">
        <v>351</v>
      </c>
      <c r="AJ44" s="2036" t="s">
        <v>352</v>
      </c>
      <c r="AK44" s="2299" t="s">
        <v>15</v>
      </c>
      <c r="AL44" s="2994" t="s">
        <v>305</v>
      </c>
      <c r="AM44" s="1984" t="s">
        <v>353</v>
      </c>
      <c r="AN44" s="2299" t="s">
        <v>353</v>
      </c>
      <c r="AO44" s="2783"/>
      <c r="AP44" s="2784"/>
      <c r="AZ44" s="1982"/>
      <c r="BK44" s="2937"/>
      <c r="BL44" s="3019"/>
      <c r="BM44" s="3019"/>
      <c r="BN44" s="3020"/>
      <c r="BO44" s="1984" t="s">
        <v>305</v>
      </c>
      <c r="BP44" s="2036" t="s">
        <v>353</v>
      </c>
      <c r="BQ44" s="2299" t="s">
        <v>353</v>
      </c>
      <c r="BR44" s="1984" t="s">
        <v>973</v>
      </c>
      <c r="BS44" s="1984" t="s">
        <v>18</v>
      </c>
      <c r="BT44" s="1984" t="s">
        <v>19</v>
      </c>
      <c r="BU44" s="1984" t="s">
        <v>88</v>
      </c>
      <c r="BV44" s="2995" t="s">
        <v>788</v>
      </c>
      <c r="BW44" s="1984" t="s">
        <v>5</v>
      </c>
      <c r="BX44" s="1984" t="s">
        <v>7</v>
      </c>
      <c r="BY44" s="2035" t="s">
        <v>221</v>
      </c>
      <c r="BZ44" s="1984" t="s">
        <v>347</v>
      </c>
      <c r="CA44" s="1984" t="s">
        <v>739</v>
      </c>
      <c r="CB44" s="2036" t="s">
        <v>295</v>
      </c>
      <c r="CC44" s="2036" t="s">
        <v>296</v>
      </c>
      <c r="CD44" s="1984" t="s">
        <v>297</v>
      </c>
      <c r="CE44" s="1984" t="s">
        <v>348</v>
      </c>
      <c r="CF44" s="2783"/>
      <c r="CG44" s="2784"/>
      <c r="CH44" s="3019"/>
      <c r="CI44" s="3019"/>
      <c r="CJ44" s="3020"/>
      <c r="CK44" s="2994" t="s">
        <v>11</v>
      </c>
      <c r="CL44" s="2036" t="s">
        <v>15</v>
      </c>
      <c r="CM44" s="2036" t="s">
        <v>305</v>
      </c>
      <c r="CN44" s="1984" t="s">
        <v>353</v>
      </c>
      <c r="CO44" s="1984" t="s">
        <v>353</v>
      </c>
      <c r="CP44" s="1984" t="s">
        <v>973</v>
      </c>
      <c r="CQ44" s="1984" t="s">
        <v>18</v>
      </c>
      <c r="CR44" s="1984" t="s">
        <v>19</v>
      </c>
      <c r="CS44" s="1984" t="s">
        <v>88</v>
      </c>
      <c r="CT44" s="2995" t="s">
        <v>788</v>
      </c>
      <c r="CU44" s="1984" t="s">
        <v>5</v>
      </c>
      <c r="CV44" s="1984" t="s">
        <v>7</v>
      </c>
      <c r="CW44" s="2035" t="s">
        <v>221</v>
      </c>
      <c r="CX44" s="1984" t="s">
        <v>347</v>
      </c>
      <c r="CY44" s="2036" t="s">
        <v>739</v>
      </c>
      <c r="CZ44" s="2036" t="s">
        <v>295</v>
      </c>
      <c r="DA44" s="1984" t="s">
        <v>296</v>
      </c>
      <c r="DB44" s="2783"/>
      <c r="DC44" s="2784"/>
      <c r="DD44" s="3019"/>
      <c r="DE44" s="3019"/>
      <c r="DF44" s="3020"/>
      <c r="DG44" s="1984" t="s">
        <v>15</v>
      </c>
      <c r="DH44" s="2036" t="s">
        <v>305</v>
      </c>
      <c r="DI44" s="2036" t="s">
        <v>353</v>
      </c>
      <c r="DJ44" s="1986" t="s">
        <v>353</v>
      </c>
      <c r="DK44" s="1984" t="s">
        <v>973</v>
      </c>
      <c r="DL44" s="1984" t="s">
        <v>18</v>
      </c>
      <c r="DM44" s="2036" t="s">
        <v>19</v>
      </c>
      <c r="DN44" s="1984" t="s">
        <v>88</v>
      </c>
      <c r="DO44" s="2995" t="s">
        <v>788</v>
      </c>
      <c r="DP44" s="1984" t="s">
        <v>5</v>
      </c>
      <c r="DQ44" s="1984" t="s">
        <v>7</v>
      </c>
      <c r="DR44" s="2035" t="s">
        <v>221</v>
      </c>
      <c r="DS44" s="1984" t="s">
        <v>347</v>
      </c>
      <c r="DT44" s="1984" t="s">
        <v>295</v>
      </c>
      <c r="DU44" s="2036" t="s">
        <v>296</v>
      </c>
      <c r="DV44" s="1984" t="s">
        <v>297</v>
      </c>
      <c r="DW44" s="1984" t="s">
        <v>348</v>
      </c>
      <c r="DX44" s="2783"/>
      <c r="DY44" s="2784"/>
    </row>
    <row r="45" spans="1:135" s="543" customFormat="1" ht="15" customHeight="1">
      <c r="A45" s="3019"/>
      <c r="B45" s="3019"/>
      <c r="C45" s="3020"/>
      <c r="D45" s="2036" t="s">
        <v>1470</v>
      </c>
      <c r="E45" s="1986" t="s">
        <v>1471</v>
      </c>
      <c r="F45" s="1986"/>
      <c r="G45" s="2996"/>
      <c r="H45" s="2035"/>
      <c r="I45" s="1986"/>
      <c r="J45" s="2035" t="s">
        <v>9</v>
      </c>
      <c r="K45" s="1986" t="s">
        <v>9</v>
      </c>
      <c r="L45" s="1986"/>
      <c r="M45" s="2036"/>
      <c r="N45" s="1986"/>
      <c r="O45" s="1986"/>
      <c r="P45" s="1986"/>
      <c r="Q45" s="1986"/>
      <c r="R45" s="1986"/>
      <c r="S45" s="2036"/>
      <c r="T45" s="2783"/>
      <c r="U45" s="2784"/>
      <c r="V45" s="3019"/>
      <c r="W45" s="3019"/>
      <c r="X45" s="3020"/>
      <c r="Y45" s="2035" t="s">
        <v>9</v>
      </c>
      <c r="Z45" s="2036" t="s">
        <v>9</v>
      </c>
      <c r="AA45" s="2036"/>
      <c r="AB45" s="1986"/>
      <c r="AC45" s="1986"/>
      <c r="AD45" s="2035"/>
      <c r="AE45" s="1986"/>
      <c r="AF45" s="1986"/>
      <c r="AG45" s="1986"/>
      <c r="AH45" s="1986"/>
      <c r="AI45" s="1986" t="s">
        <v>356</v>
      </c>
      <c r="AJ45" s="2036" t="s">
        <v>357</v>
      </c>
      <c r="AK45" s="2036"/>
      <c r="AL45" s="1986"/>
      <c r="AM45" s="1986" t="s">
        <v>1470</v>
      </c>
      <c r="AN45" s="2036" t="s">
        <v>1471</v>
      </c>
      <c r="AO45" s="2783"/>
      <c r="AP45" s="2784"/>
      <c r="AZ45" s="1997"/>
      <c r="BK45" s="2937"/>
      <c r="BL45" s="3019"/>
      <c r="BM45" s="3019"/>
      <c r="BN45" s="3020"/>
      <c r="BO45" s="1986"/>
      <c r="BP45" s="2036" t="s">
        <v>1470</v>
      </c>
      <c r="BQ45" s="2036" t="s">
        <v>1471</v>
      </c>
      <c r="BR45" s="1986"/>
      <c r="BS45" s="1986"/>
      <c r="BT45" s="1986" t="s">
        <v>1186</v>
      </c>
      <c r="BU45" s="1986"/>
      <c r="BV45" s="2996"/>
      <c r="BW45" s="1986"/>
      <c r="BX45" s="1986"/>
      <c r="BY45" s="2035" t="s">
        <v>9</v>
      </c>
      <c r="BZ45" s="1986" t="s">
        <v>9</v>
      </c>
      <c r="CA45" s="1986"/>
      <c r="CB45" s="2036"/>
      <c r="CC45" s="2036"/>
      <c r="CD45" s="1986"/>
      <c r="CE45" s="1986"/>
      <c r="CF45" s="2783"/>
      <c r="CG45" s="2784"/>
      <c r="CH45" s="3019"/>
      <c r="CI45" s="3019"/>
      <c r="CJ45" s="3020"/>
      <c r="CK45" s="2301" t="s">
        <v>612</v>
      </c>
      <c r="CL45" s="2036"/>
      <c r="CM45" s="2036"/>
      <c r="CN45" s="1986" t="s">
        <v>1470</v>
      </c>
      <c r="CO45" s="1986" t="s">
        <v>1471</v>
      </c>
      <c r="CP45" s="1986"/>
      <c r="CQ45" s="1986"/>
      <c r="CR45" s="1986" t="s">
        <v>1186</v>
      </c>
      <c r="CS45" s="1986"/>
      <c r="CT45" s="2996"/>
      <c r="CU45" s="1986"/>
      <c r="CV45" s="1986"/>
      <c r="CW45" s="2035" t="s">
        <v>9</v>
      </c>
      <c r="CX45" s="1986" t="s">
        <v>9</v>
      </c>
      <c r="CY45" s="2036"/>
      <c r="CZ45" s="2036"/>
      <c r="DA45" s="2036"/>
      <c r="DB45" s="2783"/>
      <c r="DC45" s="2784"/>
      <c r="DD45" s="3019"/>
      <c r="DE45" s="3019"/>
      <c r="DF45" s="3020"/>
      <c r="DG45" s="1986"/>
      <c r="DH45" s="2036"/>
      <c r="DI45" s="2036" t="s">
        <v>1470</v>
      </c>
      <c r="DJ45" s="1986" t="s">
        <v>1471</v>
      </c>
      <c r="DK45" s="1986"/>
      <c r="DL45" s="1986"/>
      <c r="DM45" s="2036" t="s">
        <v>1186</v>
      </c>
      <c r="DN45" s="1986"/>
      <c r="DO45" s="2996"/>
      <c r="DP45" s="1986"/>
      <c r="DQ45" s="1986"/>
      <c r="DR45" s="2035" t="s">
        <v>9</v>
      </c>
      <c r="DS45" s="1986" t="s">
        <v>9</v>
      </c>
      <c r="DT45" s="1986"/>
      <c r="DU45" s="2036"/>
      <c r="DV45" s="1986"/>
      <c r="DW45" s="1986"/>
      <c r="DX45" s="2783"/>
      <c r="DY45" s="2784"/>
    </row>
    <row r="46" spans="1:135" s="543" customFormat="1" ht="15" customHeight="1">
      <c r="A46" s="3019"/>
      <c r="B46" s="3019"/>
      <c r="C46" s="3020"/>
      <c r="D46" s="1988"/>
      <c r="E46" s="2997"/>
      <c r="F46" s="1990"/>
      <c r="G46" s="2788" t="s">
        <v>1472</v>
      </c>
      <c r="H46" s="2998"/>
      <c r="I46" s="1990"/>
      <c r="J46" s="1988" t="s">
        <v>1378</v>
      </c>
      <c r="K46" s="1992" t="s">
        <v>1388</v>
      </c>
      <c r="L46" s="1990"/>
      <c r="M46" s="1989"/>
      <c r="N46" s="1990"/>
      <c r="O46" s="1990" t="s">
        <v>1519</v>
      </c>
      <c r="P46" s="1990" t="s">
        <v>1519</v>
      </c>
      <c r="Q46" s="1990" t="s">
        <v>1519</v>
      </c>
      <c r="R46" s="1990"/>
      <c r="S46" s="1990" t="s">
        <v>1379</v>
      </c>
      <c r="T46" s="2783"/>
      <c r="U46" s="2784"/>
      <c r="V46" s="3019"/>
      <c r="W46" s="3019"/>
      <c r="X46" s="3020"/>
      <c r="Y46" s="1988" t="s">
        <v>1378</v>
      </c>
      <c r="Z46" s="1988" t="s">
        <v>359</v>
      </c>
      <c r="AA46" s="1989"/>
      <c r="AB46" s="1990"/>
      <c r="AC46" s="1990"/>
      <c r="AD46" s="1990" t="s">
        <v>1519</v>
      </c>
      <c r="AE46" s="1990" t="s">
        <v>1519</v>
      </c>
      <c r="AF46" s="1990" t="s">
        <v>1519</v>
      </c>
      <c r="AG46" s="1990" t="s">
        <v>1379</v>
      </c>
      <c r="AH46" s="1990"/>
      <c r="AI46" s="1990" t="s">
        <v>1202</v>
      </c>
      <c r="AJ46" s="1993" t="s">
        <v>1380</v>
      </c>
      <c r="AK46" s="1988"/>
      <c r="AL46" s="1990" t="s">
        <v>1379</v>
      </c>
      <c r="AM46" s="1992"/>
      <c r="AN46" s="2997"/>
      <c r="AO46" s="2783"/>
      <c r="AP46" s="2784"/>
      <c r="AZ46" s="1997"/>
      <c r="BK46" s="2937"/>
      <c r="BL46" s="3019"/>
      <c r="BM46" s="3019"/>
      <c r="BN46" s="3020"/>
      <c r="BO46" s="1990" t="s">
        <v>1379</v>
      </c>
      <c r="BP46" s="1988"/>
      <c r="BQ46" s="1988"/>
      <c r="BR46" s="1990"/>
      <c r="BS46" s="1990"/>
      <c r="BT46" s="1990"/>
      <c r="BU46" s="1990"/>
      <c r="BV46" s="2788" t="s">
        <v>1472</v>
      </c>
      <c r="BW46" s="1992"/>
      <c r="BX46" s="1990"/>
      <c r="BY46" s="1988" t="s">
        <v>1378</v>
      </c>
      <c r="BZ46" s="1992" t="s">
        <v>359</v>
      </c>
      <c r="CA46" s="1990"/>
      <c r="CB46" s="1989"/>
      <c r="CC46" s="1989"/>
      <c r="CD46" s="1990" t="s">
        <v>1519</v>
      </c>
      <c r="CE46" s="1990" t="s">
        <v>1519</v>
      </c>
      <c r="CF46" s="2783"/>
      <c r="CG46" s="2784"/>
      <c r="CH46" s="3019"/>
      <c r="CI46" s="3019"/>
      <c r="CJ46" s="3020"/>
      <c r="CK46" s="1990" t="s">
        <v>1204</v>
      </c>
      <c r="CL46" s="1988"/>
      <c r="CM46" s="1990" t="s">
        <v>1379</v>
      </c>
      <c r="CN46" s="1992"/>
      <c r="CO46" s="1992"/>
      <c r="CP46" s="1990"/>
      <c r="CQ46" s="1990"/>
      <c r="CR46" s="1990"/>
      <c r="CS46" s="1990"/>
      <c r="CT46" s="2788" t="s">
        <v>1472</v>
      </c>
      <c r="CU46" s="1992"/>
      <c r="CV46" s="1990"/>
      <c r="CW46" s="1988" t="s">
        <v>1378</v>
      </c>
      <c r="CX46" s="1992" t="s">
        <v>1388</v>
      </c>
      <c r="CY46" s="1989"/>
      <c r="CZ46" s="1989"/>
      <c r="DA46" s="1989"/>
      <c r="DB46" s="2783"/>
      <c r="DC46" s="2784"/>
      <c r="DD46" s="3019"/>
      <c r="DE46" s="3019"/>
      <c r="DF46" s="3020"/>
      <c r="DG46" s="1992"/>
      <c r="DH46" s="1990" t="s">
        <v>1379</v>
      </c>
      <c r="DI46" s="1988"/>
      <c r="DJ46" s="1988"/>
      <c r="DK46" s="1990"/>
      <c r="DL46" s="1990"/>
      <c r="DM46" s="1989"/>
      <c r="DN46" s="1990"/>
      <c r="DO46" s="2788" t="s">
        <v>1472</v>
      </c>
      <c r="DP46" s="1992"/>
      <c r="DQ46" s="1990"/>
      <c r="DR46" s="1988" t="s">
        <v>1378</v>
      </c>
      <c r="DS46" s="1992" t="s">
        <v>359</v>
      </c>
      <c r="DT46" s="1990"/>
      <c r="DU46" s="1989"/>
      <c r="DV46" s="1990" t="s">
        <v>1519</v>
      </c>
      <c r="DW46" s="1990" t="s">
        <v>1519</v>
      </c>
      <c r="DX46" s="2783"/>
      <c r="DY46" s="2784"/>
    </row>
    <row r="47" spans="1:135" s="543" customFormat="1" ht="15" customHeight="1">
      <c r="A47" s="3019"/>
      <c r="B47" s="3019"/>
      <c r="C47" s="3020"/>
      <c r="D47" s="1988" t="s">
        <v>1244</v>
      </c>
      <c r="E47" s="2997" t="s">
        <v>1206</v>
      </c>
      <c r="F47" s="1990" t="s">
        <v>555</v>
      </c>
      <c r="G47" s="2788"/>
      <c r="H47" s="2998" t="s">
        <v>1386</v>
      </c>
      <c r="I47" s="1990" t="s">
        <v>1210</v>
      </c>
      <c r="J47" s="2787" t="s">
        <v>1248</v>
      </c>
      <c r="K47" s="2787" t="s">
        <v>1381</v>
      </c>
      <c r="L47" s="1990" t="s">
        <v>720</v>
      </c>
      <c r="M47" s="1989" t="s">
        <v>719</v>
      </c>
      <c r="N47" s="1990" t="s">
        <v>1177</v>
      </c>
      <c r="O47" s="1992" t="s">
        <v>1382</v>
      </c>
      <c r="P47" s="1992" t="s">
        <v>1383</v>
      </c>
      <c r="Q47" s="1992" t="s">
        <v>1850</v>
      </c>
      <c r="R47" s="1990" t="s">
        <v>1181</v>
      </c>
      <c r="S47" s="1990" t="s">
        <v>1851</v>
      </c>
      <c r="T47" s="2783"/>
      <c r="U47" s="2784"/>
      <c r="V47" s="3019"/>
      <c r="W47" s="3019"/>
      <c r="X47" s="3020"/>
      <c r="Y47" s="2787" t="s">
        <v>1381</v>
      </c>
      <c r="Z47" s="2965" t="s">
        <v>1381</v>
      </c>
      <c r="AA47" s="1989" t="s">
        <v>720</v>
      </c>
      <c r="AB47" s="1990" t="s">
        <v>719</v>
      </c>
      <c r="AC47" s="1990" t="s">
        <v>1177</v>
      </c>
      <c r="AD47" s="1987" t="s">
        <v>1382</v>
      </c>
      <c r="AE47" s="1992" t="s">
        <v>1383</v>
      </c>
      <c r="AF47" s="1992" t="s">
        <v>1850</v>
      </c>
      <c r="AG47" s="1990" t="s">
        <v>1851</v>
      </c>
      <c r="AH47" s="1990" t="s">
        <v>727</v>
      </c>
      <c r="AI47" s="1990" t="s">
        <v>1211</v>
      </c>
      <c r="AJ47" s="2417" t="s">
        <v>1381</v>
      </c>
      <c r="AK47" s="1988" t="s">
        <v>1525</v>
      </c>
      <c r="AL47" s="1992" t="s">
        <v>1334</v>
      </c>
      <c r="AM47" s="1992" t="s">
        <v>1244</v>
      </c>
      <c r="AN47" s="2997" t="s">
        <v>1206</v>
      </c>
      <c r="AO47" s="2783"/>
      <c r="AP47" s="2784"/>
      <c r="AZ47" s="1997"/>
      <c r="BK47" s="2937"/>
      <c r="BL47" s="3019"/>
      <c r="BM47" s="3019"/>
      <c r="BN47" s="3020"/>
      <c r="BO47" s="1988" t="s">
        <v>1334</v>
      </c>
      <c r="BP47" s="1988" t="s">
        <v>1244</v>
      </c>
      <c r="BQ47" s="1988" t="s">
        <v>1206</v>
      </c>
      <c r="BR47" s="1990" t="s">
        <v>1526</v>
      </c>
      <c r="BS47" s="1990" t="s">
        <v>555</v>
      </c>
      <c r="BT47" s="1990" t="s">
        <v>1207</v>
      </c>
      <c r="BU47" s="1990" t="s">
        <v>1178</v>
      </c>
      <c r="BV47" s="2788"/>
      <c r="BW47" s="1992" t="s">
        <v>1386</v>
      </c>
      <c r="BX47" s="1990" t="s">
        <v>1210</v>
      </c>
      <c r="BY47" s="2787" t="s">
        <v>1381</v>
      </c>
      <c r="BZ47" s="2787" t="s">
        <v>1381</v>
      </c>
      <c r="CA47" s="1990" t="s">
        <v>720</v>
      </c>
      <c r="CB47" s="1989" t="s">
        <v>719</v>
      </c>
      <c r="CC47" s="1989" t="s">
        <v>1177</v>
      </c>
      <c r="CD47" s="1992" t="s">
        <v>1382</v>
      </c>
      <c r="CE47" s="1987" t="s">
        <v>1383</v>
      </c>
      <c r="CF47" s="2783"/>
      <c r="CG47" s="2784"/>
      <c r="CH47" s="3019"/>
      <c r="CI47" s="3019"/>
      <c r="CJ47" s="3020"/>
      <c r="CK47" s="2788" t="s">
        <v>1384</v>
      </c>
      <c r="CL47" s="1988" t="s">
        <v>1525</v>
      </c>
      <c r="CM47" s="1988" t="s">
        <v>1334</v>
      </c>
      <c r="CN47" s="1992" t="s">
        <v>1244</v>
      </c>
      <c r="CO47" s="1992" t="s">
        <v>1206</v>
      </c>
      <c r="CP47" s="1990" t="s">
        <v>1526</v>
      </c>
      <c r="CQ47" s="1990" t="s">
        <v>555</v>
      </c>
      <c r="CR47" s="1990" t="s">
        <v>1207</v>
      </c>
      <c r="CS47" s="1990" t="s">
        <v>1178</v>
      </c>
      <c r="CT47" s="2788"/>
      <c r="CU47" s="1992" t="s">
        <v>1386</v>
      </c>
      <c r="CV47" s="1990" t="s">
        <v>1210</v>
      </c>
      <c r="CW47" s="2787" t="s">
        <v>1381</v>
      </c>
      <c r="CX47" s="2787" t="s">
        <v>1381</v>
      </c>
      <c r="CY47" s="1989" t="s">
        <v>613</v>
      </c>
      <c r="CZ47" s="1989" t="s">
        <v>614</v>
      </c>
      <c r="DA47" s="1989" t="s">
        <v>400</v>
      </c>
      <c r="DB47" s="2783"/>
      <c r="DC47" s="2784"/>
      <c r="DD47" s="3019"/>
      <c r="DE47" s="3019"/>
      <c r="DF47" s="3020"/>
      <c r="DG47" s="1992" t="s">
        <v>1525</v>
      </c>
      <c r="DH47" s="1988" t="s">
        <v>1334</v>
      </c>
      <c r="DI47" s="1988" t="s">
        <v>1244</v>
      </c>
      <c r="DJ47" s="1988" t="s">
        <v>1206</v>
      </c>
      <c r="DK47" s="1990" t="s">
        <v>1526</v>
      </c>
      <c r="DL47" s="1990" t="s">
        <v>555</v>
      </c>
      <c r="DM47" s="1989" t="s">
        <v>1207</v>
      </c>
      <c r="DN47" s="1990" t="s">
        <v>1178</v>
      </c>
      <c r="DO47" s="2788"/>
      <c r="DP47" s="1992" t="s">
        <v>1386</v>
      </c>
      <c r="DQ47" s="1990" t="s">
        <v>1210</v>
      </c>
      <c r="DR47" s="2787" t="s">
        <v>1381</v>
      </c>
      <c r="DS47" s="2787" t="s">
        <v>1381</v>
      </c>
      <c r="DT47" s="1990" t="s">
        <v>719</v>
      </c>
      <c r="DU47" s="1989" t="s">
        <v>1177</v>
      </c>
      <c r="DV47" s="1992" t="s">
        <v>1382</v>
      </c>
      <c r="DW47" s="1992" t="s">
        <v>1383</v>
      </c>
      <c r="DX47" s="2783"/>
      <c r="DY47" s="2784"/>
    </row>
    <row r="48" spans="1:135" s="543" customFormat="1" ht="15" customHeight="1">
      <c r="A48" s="3019"/>
      <c r="B48" s="3019"/>
      <c r="C48" s="3020"/>
      <c r="D48" s="1989"/>
      <c r="E48" s="1990"/>
      <c r="F48" s="1992"/>
      <c r="G48" s="1990"/>
      <c r="H48" s="1987"/>
      <c r="I48" s="1990"/>
      <c r="J48" s="2787"/>
      <c r="K48" s="2787"/>
      <c r="L48" s="1990"/>
      <c r="M48" s="1989"/>
      <c r="N48" s="1990"/>
      <c r="O48" s="1992"/>
      <c r="P48" s="1992"/>
      <c r="Q48" s="1992"/>
      <c r="R48" s="1992"/>
      <c r="S48" s="1989"/>
      <c r="T48" s="2783"/>
      <c r="U48" s="2784"/>
      <c r="V48" s="3019"/>
      <c r="W48" s="3019"/>
      <c r="X48" s="3020"/>
      <c r="Y48" s="2787"/>
      <c r="Z48" s="2965"/>
      <c r="AA48" s="1989"/>
      <c r="AB48" s="1990"/>
      <c r="AC48" s="1990"/>
      <c r="AD48" s="1987"/>
      <c r="AE48" s="1992"/>
      <c r="AF48" s="1992"/>
      <c r="AG48" s="1990"/>
      <c r="AH48" s="1990"/>
      <c r="AI48" s="1990"/>
      <c r="AJ48" s="2417"/>
      <c r="AK48" s="1989"/>
      <c r="AL48" s="1990"/>
      <c r="AM48" s="1990"/>
      <c r="AN48" s="1989"/>
      <c r="AO48" s="2783"/>
      <c r="AP48" s="2784"/>
      <c r="AZ48" s="1997"/>
      <c r="BK48" s="2937"/>
      <c r="BL48" s="3019"/>
      <c r="BM48" s="3019"/>
      <c r="BN48" s="3020"/>
      <c r="BO48" s="1990"/>
      <c r="BP48" s="1989"/>
      <c r="BQ48" s="1989"/>
      <c r="BR48" s="1992"/>
      <c r="BS48" s="1992"/>
      <c r="BT48" s="1990" t="s">
        <v>747</v>
      </c>
      <c r="BU48" s="1990"/>
      <c r="BV48" s="1990"/>
      <c r="BW48" s="1992"/>
      <c r="BX48" s="1990"/>
      <c r="BY48" s="2999"/>
      <c r="BZ48" s="2999"/>
      <c r="CA48" s="1990"/>
      <c r="CB48" s="1989"/>
      <c r="CC48" s="1989"/>
      <c r="CD48" s="1992"/>
      <c r="CE48" s="1992"/>
      <c r="CF48" s="2783"/>
      <c r="CG48" s="2784"/>
      <c r="CH48" s="3019"/>
      <c r="CI48" s="3019"/>
      <c r="CJ48" s="3020"/>
      <c r="CK48" s="2788"/>
      <c r="CL48" s="1989"/>
      <c r="CM48" s="1989"/>
      <c r="CN48" s="1990"/>
      <c r="CO48" s="1990"/>
      <c r="CP48" s="1992"/>
      <c r="CQ48" s="1992"/>
      <c r="CR48" s="1990" t="s">
        <v>747</v>
      </c>
      <c r="CS48" s="1990"/>
      <c r="CT48" s="1990"/>
      <c r="CU48" s="1992"/>
      <c r="CV48" s="1990"/>
      <c r="CW48" s="2999"/>
      <c r="CX48" s="2999"/>
      <c r="CY48" s="1989"/>
      <c r="CZ48" s="1989"/>
      <c r="DA48" s="1989"/>
      <c r="DB48" s="2783"/>
      <c r="DC48" s="2784"/>
      <c r="DD48" s="3019"/>
      <c r="DE48" s="3019"/>
      <c r="DF48" s="3020"/>
      <c r="DG48" s="1990"/>
      <c r="DH48" s="1989"/>
      <c r="DI48" s="1989"/>
      <c r="DJ48" s="1990"/>
      <c r="DK48" s="1992"/>
      <c r="DL48" s="1992"/>
      <c r="DM48" s="1989" t="s">
        <v>747</v>
      </c>
      <c r="DN48" s="1990"/>
      <c r="DO48" s="1990"/>
      <c r="DP48" s="1992"/>
      <c r="DQ48" s="1990"/>
      <c r="DR48" s="2999"/>
      <c r="DS48" s="2999"/>
      <c r="DT48" s="1990"/>
      <c r="DU48" s="1989"/>
      <c r="DV48" s="1992"/>
      <c r="DW48" s="1992"/>
      <c r="DX48" s="2783"/>
      <c r="DY48" s="2784"/>
    </row>
    <row r="49" spans="1:129" s="543" customFormat="1" ht="18">
      <c r="A49" s="3021"/>
      <c r="B49" s="3021"/>
      <c r="C49" s="3022"/>
      <c r="D49" s="3004" t="s">
        <v>1387</v>
      </c>
      <c r="E49" s="2003" t="s">
        <v>1387</v>
      </c>
      <c r="F49" s="2002" t="s">
        <v>309</v>
      </c>
      <c r="G49" s="2002" t="s">
        <v>1212</v>
      </c>
      <c r="H49" s="3023" t="s">
        <v>1853</v>
      </c>
      <c r="I49" s="2002" t="s">
        <v>1212</v>
      </c>
      <c r="J49" s="2000" t="s">
        <v>750</v>
      </c>
      <c r="K49" s="2002" t="s">
        <v>750</v>
      </c>
      <c r="L49" s="2002" t="s">
        <v>750</v>
      </c>
      <c r="M49" s="2002" t="s">
        <v>750</v>
      </c>
      <c r="N49" s="2002" t="s">
        <v>750</v>
      </c>
      <c r="O49" s="2002" t="s">
        <v>750</v>
      </c>
      <c r="P49" s="2002" t="s">
        <v>750</v>
      </c>
      <c r="Q49" s="2904" t="s">
        <v>750</v>
      </c>
      <c r="R49" s="2904" t="s">
        <v>750</v>
      </c>
      <c r="S49" s="2001" t="s">
        <v>1212</v>
      </c>
      <c r="T49" s="2785"/>
      <c r="U49" s="2786"/>
      <c r="V49" s="3021"/>
      <c r="W49" s="3021"/>
      <c r="X49" s="3022"/>
      <c r="Y49" s="2314" t="s">
        <v>750</v>
      </c>
      <c r="Z49" s="3002" t="s">
        <v>750</v>
      </c>
      <c r="AA49" s="2905" t="s">
        <v>750</v>
      </c>
      <c r="AB49" s="2904" t="s">
        <v>750</v>
      </c>
      <c r="AC49" s="2905" t="s">
        <v>750</v>
      </c>
      <c r="AD49" s="3024" t="s">
        <v>750</v>
      </c>
      <c r="AE49" s="1983" t="s">
        <v>750</v>
      </c>
      <c r="AF49" s="2002" t="s">
        <v>750</v>
      </c>
      <c r="AG49" s="2002" t="s">
        <v>1212</v>
      </c>
      <c r="AH49" s="1983" t="s">
        <v>1212</v>
      </c>
      <c r="AI49" s="2002" t="s">
        <v>750</v>
      </c>
      <c r="AJ49" s="3002" t="s">
        <v>750</v>
      </c>
      <c r="AK49" s="3004" t="s">
        <v>1387</v>
      </c>
      <c r="AL49" s="2002" t="s">
        <v>1212</v>
      </c>
      <c r="AM49" s="2942" t="s">
        <v>1387</v>
      </c>
      <c r="AN49" s="2004" t="s">
        <v>1387</v>
      </c>
      <c r="AO49" s="2785"/>
      <c r="AP49" s="2786"/>
      <c r="AZ49" s="3025"/>
      <c r="BK49" s="2937"/>
      <c r="BL49" s="3021"/>
      <c r="BM49" s="3021"/>
      <c r="BN49" s="3022"/>
      <c r="BO49" s="2002" t="s">
        <v>1213</v>
      </c>
      <c r="BP49" s="3004" t="s">
        <v>1387</v>
      </c>
      <c r="BQ49" s="3004" t="s">
        <v>1387</v>
      </c>
      <c r="BR49" s="2002" t="s">
        <v>309</v>
      </c>
      <c r="BS49" s="3005" t="s">
        <v>309</v>
      </c>
      <c r="BT49" s="2002" t="s">
        <v>1213</v>
      </c>
      <c r="BU49" s="2001" t="s">
        <v>1212</v>
      </c>
      <c r="BV49" s="2002" t="s">
        <v>1212</v>
      </c>
      <c r="BW49" s="2002" t="s">
        <v>1853</v>
      </c>
      <c r="BX49" s="1983" t="s">
        <v>1212</v>
      </c>
      <c r="BY49" s="2314" t="s">
        <v>750</v>
      </c>
      <c r="BZ49" s="2002" t="s">
        <v>750</v>
      </c>
      <c r="CA49" s="2002" t="s">
        <v>750</v>
      </c>
      <c r="CB49" s="1983" t="s">
        <v>750</v>
      </c>
      <c r="CC49" s="3002" t="s">
        <v>750</v>
      </c>
      <c r="CD49" s="1983" t="s">
        <v>750</v>
      </c>
      <c r="CE49" s="1983" t="s">
        <v>750</v>
      </c>
      <c r="CF49" s="2785"/>
      <c r="CG49" s="2786"/>
      <c r="CH49" s="3021"/>
      <c r="CI49" s="3021"/>
      <c r="CJ49" s="3022"/>
      <c r="CK49" s="2002" t="s">
        <v>322</v>
      </c>
      <c r="CL49" s="2003" t="s">
        <v>1387</v>
      </c>
      <c r="CM49" s="3002" t="s">
        <v>1213</v>
      </c>
      <c r="CN49" s="3003" t="s">
        <v>1387</v>
      </c>
      <c r="CO49" s="3003" t="s">
        <v>1387</v>
      </c>
      <c r="CP49" s="3005" t="s">
        <v>309</v>
      </c>
      <c r="CQ49" s="3005" t="s">
        <v>309</v>
      </c>
      <c r="CR49" s="2002" t="s">
        <v>1213</v>
      </c>
      <c r="CS49" s="2002" t="s">
        <v>1212</v>
      </c>
      <c r="CT49" s="2002" t="s">
        <v>1212</v>
      </c>
      <c r="CU49" s="2002" t="s">
        <v>1853</v>
      </c>
      <c r="CV49" s="1983" t="s">
        <v>1212</v>
      </c>
      <c r="CW49" s="2314" t="s">
        <v>750</v>
      </c>
      <c r="CX49" s="2002" t="s">
        <v>750</v>
      </c>
      <c r="CY49" s="3002" t="s">
        <v>750</v>
      </c>
      <c r="CZ49" s="1983" t="s">
        <v>750</v>
      </c>
      <c r="DA49" s="3002" t="s">
        <v>750</v>
      </c>
      <c r="DB49" s="2785"/>
      <c r="DC49" s="2786"/>
      <c r="DD49" s="3021"/>
      <c r="DE49" s="3021"/>
      <c r="DF49" s="3022"/>
      <c r="DG49" s="2003" t="s">
        <v>1387</v>
      </c>
      <c r="DH49" s="3004" t="s">
        <v>1389</v>
      </c>
      <c r="DI49" s="3004" t="s">
        <v>1387</v>
      </c>
      <c r="DJ49" s="3004" t="s">
        <v>1387</v>
      </c>
      <c r="DK49" s="2002" t="s">
        <v>309</v>
      </c>
      <c r="DL49" s="3005" t="s">
        <v>309</v>
      </c>
      <c r="DM49" s="2001" t="s">
        <v>1213</v>
      </c>
      <c r="DN49" s="2002" t="s">
        <v>1212</v>
      </c>
      <c r="DO49" s="2002" t="s">
        <v>1212</v>
      </c>
      <c r="DP49" s="2002" t="s">
        <v>1853</v>
      </c>
      <c r="DQ49" s="1983" t="s">
        <v>1212</v>
      </c>
      <c r="DR49" s="2314" t="s">
        <v>750</v>
      </c>
      <c r="DS49" s="2002" t="s">
        <v>750</v>
      </c>
      <c r="DT49" s="1983" t="s">
        <v>750</v>
      </c>
      <c r="DU49" s="3002" t="s">
        <v>750</v>
      </c>
      <c r="DV49" s="1983" t="s">
        <v>750</v>
      </c>
      <c r="DW49" s="2002" t="s">
        <v>750</v>
      </c>
      <c r="DX49" s="2785"/>
      <c r="DY49" s="2786"/>
    </row>
    <row r="50" spans="1:129" ht="17.25" customHeight="1">
      <c r="A50" s="3009">
        <v>42005</v>
      </c>
      <c r="B50" s="3010">
        <v>42005</v>
      </c>
      <c r="C50" s="3011">
        <v>42005</v>
      </c>
      <c r="D50" s="564">
        <v>43013</v>
      </c>
      <c r="E50" s="564">
        <v>46991</v>
      </c>
      <c r="F50" s="564">
        <v>18986</v>
      </c>
      <c r="G50" s="564">
        <v>937</v>
      </c>
      <c r="H50" s="564">
        <v>27476733</v>
      </c>
      <c r="I50" s="564">
        <v>70847793</v>
      </c>
      <c r="J50" s="564">
        <v>7751181</v>
      </c>
      <c r="K50" s="564">
        <v>339632</v>
      </c>
      <c r="L50" s="564">
        <v>90</v>
      </c>
      <c r="M50" s="564">
        <v>6441</v>
      </c>
      <c r="N50" s="564">
        <v>3036</v>
      </c>
      <c r="O50" s="564">
        <v>234521</v>
      </c>
      <c r="P50" s="564">
        <v>3361</v>
      </c>
      <c r="Q50" s="564">
        <v>231160</v>
      </c>
      <c r="R50" s="564">
        <v>14335</v>
      </c>
      <c r="S50" s="564">
        <v>14673</v>
      </c>
      <c r="T50" s="2009">
        <v>42005</v>
      </c>
      <c r="U50" s="566">
        <v>42005</v>
      </c>
      <c r="V50" s="3009">
        <v>42005</v>
      </c>
      <c r="W50" s="3010">
        <v>42005</v>
      </c>
      <c r="X50" s="3011">
        <v>42005</v>
      </c>
      <c r="Y50" s="636">
        <v>3584848</v>
      </c>
      <c r="Z50" s="564">
        <v>38166</v>
      </c>
      <c r="AA50" s="564">
        <v>77</v>
      </c>
      <c r="AB50" s="564">
        <v>5987</v>
      </c>
      <c r="AC50" s="564">
        <v>982</v>
      </c>
      <c r="AD50" s="564">
        <v>9123</v>
      </c>
      <c r="AE50" s="564">
        <v>1765</v>
      </c>
      <c r="AF50" s="564">
        <v>7358</v>
      </c>
      <c r="AG50" s="564">
        <v>14277</v>
      </c>
      <c r="AH50" s="564">
        <v>3848</v>
      </c>
      <c r="AI50" s="564" t="s">
        <v>21</v>
      </c>
      <c r="AJ50" s="564">
        <v>53302</v>
      </c>
      <c r="AK50" s="564">
        <v>4904</v>
      </c>
      <c r="AL50" s="564">
        <v>3218</v>
      </c>
      <c r="AM50" s="564">
        <v>36641</v>
      </c>
      <c r="AN50" s="567">
        <v>40056</v>
      </c>
      <c r="AO50" s="2009">
        <v>42005</v>
      </c>
      <c r="AP50" s="566">
        <v>42005</v>
      </c>
      <c r="BL50" s="3009">
        <v>42005</v>
      </c>
      <c r="BM50" s="3010">
        <v>42005</v>
      </c>
      <c r="BN50" s="3011">
        <v>42005</v>
      </c>
      <c r="BO50" s="564">
        <v>100767</v>
      </c>
      <c r="BP50" s="564">
        <v>698427</v>
      </c>
      <c r="BQ50" s="564">
        <v>756053</v>
      </c>
      <c r="BR50" s="564">
        <v>11547678</v>
      </c>
      <c r="BS50" s="564">
        <v>2017704</v>
      </c>
      <c r="BT50" s="564">
        <v>215251</v>
      </c>
      <c r="BU50" s="564">
        <v>55084</v>
      </c>
      <c r="BV50" s="564">
        <v>446023</v>
      </c>
      <c r="BW50" s="564">
        <v>5980657</v>
      </c>
      <c r="BX50" s="564">
        <v>289979</v>
      </c>
      <c r="BY50" s="564">
        <v>11199059</v>
      </c>
      <c r="BZ50" s="564">
        <v>917708</v>
      </c>
      <c r="CA50" s="564">
        <v>90</v>
      </c>
      <c r="CB50" s="564">
        <v>8135</v>
      </c>
      <c r="CC50" s="564">
        <v>3102</v>
      </c>
      <c r="CD50" s="564">
        <v>686834</v>
      </c>
      <c r="CE50" s="564">
        <v>92364</v>
      </c>
      <c r="CF50" s="2009">
        <v>42005</v>
      </c>
      <c r="CG50" s="566">
        <v>42005</v>
      </c>
      <c r="CH50" s="3009">
        <v>42005</v>
      </c>
      <c r="CI50" s="3010">
        <v>42005</v>
      </c>
      <c r="CJ50" s="3011">
        <v>42005</v>
      </c>
      <c r="CK50" s="564">
        <v>5527</v>
      </c>
      <c r="CL50" s="564">
        <v>19728</v>
      </c>
      <c r="CM50" s="564" t="s">
        <v>21</v>
      </c>
      <c r="CN50" s="564">
        <v>4961</v>
      </c>
      <c r="CO50" s="564">
        <v>5431</v>
      </c>
      <c r="CP50" s="564">
        <v>4808329</v>
      </c>
      <c r="CQ50" s="564">
        <v>556541</v>
      </c>
      <c r="CR50" s="564">
        <v>73409</v>
      </c>
      <c r="CS50" s="564">
        <v>18227</v>
      </c>
      <c r="CT50" s="564">
        <v>93282</v>
      </c>
      <c r="CU50" s="564">
        <v>876908</v>
      </c>
      <c r="CV50" s="564">
        <v>421</v>
      </c>
      <c r="CW50" s="564">
        <v>5323654</v>
      </c>
      <c r="CX50" s="564">
        <v>323694</v>
      </c>
      <c r="CY50" s="564">
        <v>77</v>
      </c>
      <c r="CZ50" s="564">
        <v>6352</v>
      </c>
      <c r="DA50" s="564">
        <v>1008</v>
      </c>
      <c r="DB50" s="2009">
        <v>42005</v>
      </c>
      <c r="DC50" s="566">
        <v>42005</v>
      </c>
      <c r="DD50" s="3009">
        <v>42005</v>
      </c>
      <c r="DE50" s="3010">
        <v>42005</v>
      </c>
      <c r="DF50" s="3011">
        <v>42005</v>
      </c>
      <c r="DG50" s="564">
        <v>2430</v>
      </c>
      <c r="DH50" s="564">
        <v>71875</v>
      </c>
      <c r="DI50" s="564">
        <v>432502</v>
      </c>
      <c r="DJ50" s="564">
        <v>469808</v>
      </c>
      <c r="DK50" s="564">
        <v>526090</v>
      </c>
      <c r="DL50" s="564">
        <v>683762</v>
      </c>
      <c r="DM50" s="564">
        <v>37837</v>
      </c>
      <c r="DN50" s="564">
        <v>288</v>
      </c>
      <c r="DO50" s="564">
        <v>157655</v>
      </c>
      <c r="DP50" s="564">
        <v>1746591</v>
      </c>
      <c r="DQ50" s="564">
        <v>53256</v>
      </c>
      <c r="DR50" s="564">
        <v>43250</v>
      </c>
      <c r="DS50" s="564">
        <v>9901</v>
      </c>
      <c r="DT50" s="564">
        <v>701</v>
      </c>
      <c r="DU50" s="564">
        <v>85</v>
      </c>
      <c r="DV50" s="564">
        <v>7781</v>
      </c>
      <c r="DW50" s="564">
        <v>296</v>
      </c>
      <c r="DX50" s="2009">
        <v>42005</v>
      </c>
      <c r="DY50" s="566">
        <v>42005</v>
      </c>
    </row>
    <row r="51" spans="1:129" ht="14.25" customHeight="1">
      <c r="A51" s="2011"/>
      <c r="B51" s="568">
        <v>42370</v>
      </c>
      <c r="C51" s="2012"/>
      <c r="D51" s="569">
        <v>46021</v>
      </c>
      <c r="E51" s="569">
        <v>50272</v>
      </c>
      <c r="F51" s="569">
        <v>16517</v>
      </c>
      <c r="G51" s="569">
        <v>734</v>
      </c>
      <c r="H51" s="569">
        <v>27393977</v>
      </c>
      <c r="I51" s="569">
        <v>70609377</v>
      </c>
      <c r="J51" s="569">
        <v>7721665</v>
      </c>
      <c r="K51" s="569">
        <v>332437</v>
      </c>
      <c r="L51" s="569">
        <v>84</v>
      </c>
      <c r="M51" s="569">
        <v>6142</v>
      </c>
      <c r="N51" s="569">
        <v>3125</v>
      </c>
      <c r="O51" s="569">
        <v>233179</v>
      </c>
      <c r="P51" s="569">
        <v>3260</v>
      </c>
      <c r="Q51" s="569">
        <v>229919</v>
      </c>
      <c r="R51" s="569">
        <v>12467</v>
      </c>
      <c r="S51" s="569">
        <v>13893</v>
      </c>
      <c r="T51" s="2009">
        <v>42370</v>
      </c>
      <c r="U51" s="566">
        <v>42370</v>
      </c>
      <c r="V51" s="2011"/>
      <c r="W51" s="568">
        <v>42370</v>
      </c>
      <c r="X51" s="2012"/>
      <c r="Y51" s="570">
        <v>3568961</v>
      </c>
      <c r="Z51" s="569">
        <v>36359</v>
      </c>
      <c r="AA51" s="569">
        <v>65</v>
      </c>
      <c r="AB51" s="569">
        <v>5740</v>
      </c>
      <c r="AC51" s="569">
        <v>905</v>
      </c>
      <c r="AD51" s="569">
        <v>8773</v>
      </c>
      <c r="AE51" s="569">
        <v>1938</v>
      </c>
      <c r="AF51" s="569">
        <v>6835</v>
      </c>
      <c r="AG51" s="569">
        <v>13495</v>
      </c>
      <c r="AH51" s="569">
        <v>3758</v>
      </c>
      <c r="AI51" s="569" t="s">
        <v>21</v>
      </c>
      <c r="AJ51" s="569">
        <v>56596</v>
      </c>
      <c r="AK51" s="569">
        <v>4418</v>
      </c>
      <c r="AL51" s="569">
        <v>2926</v>
      </c>
      <c r="AM51" s="569">
        <v>40433</v>
      </c>
      <c r="AN51" s="637">
        <v>44205</v>
      </c>
      <c r="AO51" s="2009">
        <v>42370</v>
      </c>
      <c r="AP51" s="566">
        <v>42370</v>
      </c>
      <c r="BL51" s="2011"/>
      <c r="BM51" s="568">
        <v>42370</v>
      </c>
      <c r="BN51" s="2012"/>
      <c r="BO51" s="569">
        <v>104438</v>
      </c>
      <c r="BP51" s="569">
        <v>670417</v>
      </c>
      <c r="BQ51" s="569">
        <v>725202</v>
      </c>
      <c r="BR51" s="569">
        <v>11456010</v>
      </c>
      <c r="BS51" s="569">
        <v>2045435</v>
      </c>
      <c r="BT51" s="569">
        <v>215153</v>
      </c>
      <c r="BU51" s="569">
        <v>48381</v>
      </c>
      <c r="BV51" s="569">
        <v>457411</v>
      </c>
      <c r="BW51" s="569">
        <v>5517141</v>
      </c>
      <c r="BX51" s="569">
        <v>277181</v>
      </c>
      <c r="BY51" s="569">
        <v>11204131</v>
      </c>
      <c r="BZ51" s="569">
        <v>1047365</v>
      </c>
      <c r="CA51" s="569">
        <v>84</v>
      </c>
      <c r="CB51" s="569">
        <v>7741</v>
      </c>
      <c r="CC51" s="569">
        <v>3340</v>
      </c>
      <c r="CD51" s="569">
        <v>797157</v>
      </c>
      <c r="CE51" s="569">
        <v>75288</v>
      </c>
      <c r="CF51" s="2009">
        <v>42370</v>
      </c>
      <c r="CG51" s="566">
        <v>42370</v>
      </c>
      <c r="CH51" s="2011"/>
      <c r="CI51" s="568">
        <v>42370</v>
      </c>
      <c r="CJ51" s="2012"/>
      <c r="CK51" s="569">
        <v>4247</v>
      </c>
      <c r="CL51" s="569">
        <v>21211</v>
      </c>
      <c r="CM51" s="569" t="s">
        <v>21</v>
      </c>
      <c r="CN51" s="569">
        <v>3599</v>
      </c>
      <c r="CO51" s="569">
        <v>3941</v>
      </c>
      <c r="CP51" s="569">
        <v>4779379</v>
      </c>
      <c r="CQ51" s="569">
        <v>573500</v>
      </c>
      <c r="CR51" s="569">
        <v>73657</v>
      </c>
      <c r="CS51" s="569">
        <v>15453</v>
      </c>
      <c r="CT51" s="569">
        <v>97582</v>
      </c>
      <c r="CU51" s="569">
        <v>761773</v>
      </c>
      <c r="CV51" s="569">
        <v>1306</v>
      </c>
      <c r="CW51" s="569">
        <v>5345760</v>
      </c>
      <c r="CX51" s="569">
        <v>428267</v>
      </c>
      <c r="CY51" s="569">
        <v>65</v>
      </c>
      <c r="CZ51" s="569">
        <v>6090</v>
      </c>
      <c r="DA51" s="569">
        <v>1120</v>
      </c>
      <c r="DB51" s="2009">
        <v>42370</v>
      </c>
      <c r="DC51" s="566">
        <v>42370</v>
      </c>
      <c r="DD51" s="2011"/>
      <c r="DE51" s="568">
        <v>42370</v>
      </c>
      <c r="DF51" s="2012"/>
      <c r="DG51" s="569">
        <v>2805</v>
      </c>
      <c r="DH51" s="569">
        <v>73705</v>
      </c>
      <c r="DI51" s="569">
        <v>412035</v>
      </c>
      <c r="DJ51" s="569">
        <v>447407</v>
      </c>
      <c r="DK51" s="569">
        <v>484514</v>
      </c>
      <c r="DL51" s="569">
        <v>667918</v>
      </c>
      <c r="DM51" s="569">
        <v>39422</v>
      </c>
      <c r="DN51" s="569">
        <v>296</v>
      </c>
      <c r="DO51" s="569">
        <v>158559</v>
      </c>
      <c r="DP51" s="569">
        <v>1684587</v>
      </c>
      <c r="DQ51" s="569">
        <v>54349</v>
      </c>
      <c r="DR51" s="569">
        <v>40408</v>
      </c>
      <c r="DS51" s="569">
        <v>9125</v>
      </c>
      <c r="DT51" s="569">
        <v>407</v>
      </c>
      <c r="DU51" s="569">
        <v>82</v>
      </c>
      <c r="DV51" s="569">
        <v>7315</v>
      </c>
      <c r="DW51" s="569">
        <v>494</v>
      </c>
      <c r="DX51" s="2009">
        <v>42370</v>
      </c>
      <c r="DY51" s="566">
        <v>42370</v>
      </c>
    </row>
    <row r="52" spans="1:129" ht="14.25" customHeight="1">
      <c r="A52" s="2011"/>
      <c r="B52" s="568">
        <v>42736</v>
      </c>
      <c r="C52" s="2012"/>
      <c r="D52" s="569">
        <v>49765</v>
      </c>
      <c r="E52" s="569">
        <v>54241</v>
      </c>
      <c r="F52" s="569">
        <v>13708</v>
      </c>
      <c r="G52" s="569">
        <v>857</v>
      </c>
      <c r="H52" s="569">
        <v>26973771</v>
      </c>
      <c r="I52" s="569">
        <v>71020934</v>
      </c>
      <c r="J52" s="569">
        <v>7710076</v>
      </c>
      <c r="K52" s="569">
        <v>328751</v>
      </c>
      <c r="L52" s="569">
        <v>85</v>
      </c>
      <c r="M52" s="569">
        <v>6119</v>
      </c>
      <c r="N52" s="569">
        <v>3136</v>
      </c>
      <c r="O52" s="569">
        <v>233183</v>
      </c>
      <c r="P52" s="569">
        <v>3682</v>
      </c>
      <c r="Q52" s="569">
        <v>229501</v>
      </c>
      <c r="R52" s="569">
        <v>9561</v>
      </c>
      <c r="S52" s="569">
        <v>13590</v>
      </c>
      <c r="T52" s="2009">
        <v>42736</v>
      </c>
      <c r="U52" s="566">
        <v>42736</v>
      </c>
      <c r="V52" s="2011"/>
      <c r="W52" s="568">
        <v>42736</v>
      </c>
      <c r="X52" s="2012"/>
      <c r="Y52" s="570">
        <v>3549865</v>
      </c>
      <c r="Z52" s="569">
        <v>35062</v>
      </c>
      <c r="AA52" s="569">
        <v>69</v>
      </c>
      <c r="AB52" s="569">
        <v>5729</v>
      </c>
      <c r="AC52" s="569">
        <v>845</v>
      </c>
      <c r="AD52" s="569">
        <v>8070</v>
      </c>
      <c r="AE52" s="569">
        <v>2061</v>
      </c>
      <c r="AF52" s="569">
        <v>6009</v>
      </c>
      <c r="AG52" s="569">
        <v>13188</v>
      </c>
      <c r="AH52" s="569">
        <v>3682</v>
      </c>
      <c r="AI52" s="569" t="s">
        <v>21</v>
      </c>
      <c r="AJ52" s="569">
        <v>59847</v>
      </c>
      <c r="AK52" s="569">
        <v>4171</v>
      </c>
      <c r="AL52" s="569">
        <v>2776</v>
      </c>
      <c r="AM52" s="569">
        <v>43693</v>
      </c>
      <c r="AN52" s="637">
        <v>47639</v>
      </c>
      <c r="AO52" s="2009">
        <v>42736</v>
      </c>
      <c r="AP52" s="566">
        <v>42736</v>
      </c>
      <c r="BL52" s="2011"/>
      <c r="BM52" s="568">
        <v>42736</v>
      </c>
      <c r="BN52" s="2012"/>
      <c r="BO52" s="569">
        <v>104311</v>
      </c>
      <c r="BP52" s="569">
        <v>693667</v>
      </c>
      <c r="BQ52" s="569">
        <v>749689</v>
      </c>
      <c r="BR52" s="569">
        <v>11490446</v>
      </c>
      <c r="BS52" s="569">
        <v>1991006</v>
      </c>
      <c r="BT52" s="569">
        <v>212643</v>
      </c>
      <c r="BU52" s="569">
        <v>46040</v>
      </c>
      <c r="BV52" s="569">
        <v>479641</v>
      </c>
      <c r="BW52" s="569">
        <v>5437195</v>
      </c>
      <c r="BX52" s="569">
        <v>320034</v>
      </c>
      <c r="BY52" s="569">
        <v>11129266</v>
      </c>
      <c r="BZ52" s="569">
        <v>950331</v>
      </c>
      <c r="CA52" s="569">
        <v>85</v>
      </c>
      <c r="CB52" s="569">
        <v>7747</v>
      </c>
      <c r="CC52" s="569">
        <v>3148</v>
      </c>
      <c r="CD52" s="569">
        <v>727402</v>
      </c>
      <c r="CE52" s="569">
        <v>66056</v>
      </c>
      <c r="CF52" s="2009">
        <v>42736</v>
      </c>
      <c r="CG52" s="566">
        <v>42736</v>
      </c>
      <c r="CH52" s="2011"/>
      <c r="CI52" s="568">
        <v>42736</v>
      </c>
      <c r="CJ52" s="2012"/>
      <c r="CK52" s="569">
        <v>5210</v>
      </c>
      <c r="CL52" s="569">
        <v>19899</v>
      </c>
      <c r="CM52" s="569" t="s">
        <v>21</v>
      </c>
      <c r="CN52" s="569">
        <v>3177</v>
      </c>
      <c r="CO52" s="569">
        <v>3478</v>
      </c>
      <c r="CP52" s="569">
        <v>4852558</v>
      </c>
      <c r="CQ52" s="569">
        <v>547782</v>
      </c>
      <c r="CR52" s="569">
        <v>72308</v>
      </c>
      <c r="CS52" s="569">
        <v>15371</v>
      </c>
      <c r="CT52" s="569">
        <v>98433</v>
      </c>
      <c r="CU52" s="569">
        <v>724333</v>
      </c>
      <c r="CV52" s="569" t="s">
        <v>21</v>
      </c>
      <c r="CW52" s="569">
        <v>5308914</v>
      </c>
      <c r="CX52" s="569">
        <v>378888</v>
      </c>
      <c r="CY52" s="569">
        <v>69</v>
      </c>
      <c r="CZ52" s="569">
        <v>6132</v>
      </c>
      <c r="DA52" s="569">
        <v>857</v>
      </c>
      <c r="DB52" s="2009">
        <v>42736</v>
      </c>
      <c r="DC52" s="566">
        <v>42736</v>
      </c>
      <c r="DD52" s="2011"/>
      <c r="DE52" s="568">
        <v>42736</v>
      </c>
      <c r="DF52" s="2012"/>
      <c r="DG52" s="569">
        <v>2449</v>
      </c>
      <c r="DH52" s="569">
        <v>74479</v>
      </c>
      <c r="DI52" s="569">
        <v>424124</v>
      </c>
      <c r="DJ52" s="569">
        <v>460362</v>
      </c>
      <c r="DK52" s="569">
        <v>401618</v>
      </c>
      <c r="DL52" s="569">
        <v>658583</v>
      </c>
      <c r="DM52" s="569">
        <v>39842</v>
      </c>
      <c r="DN52" s="569">
        <v>287</v>
      </c>
      <c r="DO52" s="569">
        <v>177532</v>
      </c>
      <c r="DP52" s="569">
        <v>1652393</v>
      </c>
      <c r="DQ52" s="569">
        <v>58770</v>
      </c>
      <c r="DR52" s="569">
        <v>38942</v>
      </c>
      <c r="DS52" s="569">
        <v>8529</v>
      </c>
      <c r="DT52" s="569">
        <v>597</v>
      </c>
      <c r="DU52" s="569">
        <v>77</v>
      </c>
      <c r="DV52" s="569">
        <v>6653</v>
      </c>
      <c r="DW52" s="569">
        <v>607</v>
      </c>
      <c r="DX52" s="2009">
        <v>42736</v>
      </c>
      <c r="DY52" s="566">
        <v>42736</v>
      </c>
    </row>
    <row r="53" spans="1:129" ht="14.25" customHeight="1">
      <c r="A53" s="2011"/>
      <c r="B53" s="568">
        <v>43101</v>
      </c>
      <c r="C53" s="2012"/>
      <c r="D53" s="569">
        <v>50107</v>
      </c>
      <c r="E53" s="569">
        <v>54592</v>
      </c>
      <c r="F53" s="569">
        <v>12769</v>
      </c>
      <c r="G53" s="569">
        <v>249</v>
      </c>
      <c r="H53" s="569">
        <v>27013329</v>
      </c>
      <c r="I53" s="569">
        <v>70693019</v>
      </c>
      <c r="J53" s="569">
        <v>7698663</v>
      </c>
      <c r="K53" s="569">
        <v>333881</v>
      </c>
      <c r="L53" s="569">
        <v>57</v>
      </c>
      <c r="M53" s="569">
        <v>6070</v>
      </c>
      <c r="N53" s="569">
        <v>3184</v>
      </c>
      <c r="O53" s="569">
        <v>241083</v>
      </c>
      <c r="P53" s="569">
        <v>3186</v>
      </c>
      <c r="Q53" s="569">
        <v>237897</v>
      </c>
      <c r="R53" s="569">
        <v>9694</v>
      </c>
      <c r="S53" s="569">
        <v>14375</v>
      </c>
      <c r="T53" s="2009">
        <v>43101</v>
      </c>
      <c r="U53" s="566">
        <v>43101</v>
      </c>
      <c r="V53" s="2011"/>
      <c r="W53" s="568">
        <v>43101</v>
      </c>
      <c r="X53" s="2012"/>
      <c r="Y53" s="570">
        <v>3476570</v>
      </c>
      <c r="Z53" s="569">
        <v>36929</v>
      </c>
      <c r="AA53" s="569">
        <v>42</v>
      </c>
      <c r="AB53" s="569">
        <v>5590</v>
      </c>
      <c r="AC53" s="569">
        <v>839</v>
      </c>
      <c r="AD53" s="569">
        <v>8635</v>
      </c>
      <c r="AE53" s="569">
        <v>1961</v>
      </c>
      <c r="AF53" s="569">
        <v>6674</v>
      </c>
      <c r="AG53" s="569">
        <v>14002</v>
      </c>
      <c r="AH53" s="569">
        <v>3691</v>
      </c>
      <c r="AI53" s="569">
        <v>322</v>
      </c>
      <c r="AJ53" s="569">
        <v>57850</v>
      </c>
      <c r="AK53" s="569">
        <v>4117</v>
      </c>
      <c r="AL53" s="569">
        <v>2526</v>
      </c>
      <c r="AM53" s="569">
        <v>42773</v>
      </c>
      <c r="AN53" s="637">
        <v>46581</v>
      </c>
      <c r="AO53" s="2009">
        <v>43101</v>
      </c>
      <c r="AP53" s="566">
        <v>43101</v>
      </c>
      <c r="BL53" s="2011"/>
      <c r="BM53" s="568">
        <v>43101</v>
      </c>
      <c r="BN53" s="2012"/>
      <c r="BO53" s="569">
        <v>103689</v>
      </c>
      <c r="BP53" s="569">
        <v>702853</v>
      </c>
      <c r="BQ53" s="569">
        <v>759886</v>
      </c>
      <c r="BR53" s="569">
        <v>11555938</v>
      </c>
      <c r="BS53" s="569">
        <v>2139267</v>
      </c>
      <c r="BT53" s="569">
        <v>215281</v>
      </c>
      <c r="BU53" s="569">
        <v>47507</v>
      </c>
      <c r="BV53" s="569">
        <v>492940</v>
      </c>
      <c r="BW53" s="569">
        <v>5576740</v>
      </c>
      <c r="BX53" s="569">
        <v>321035</v>
      </c>
      <c r="BY53" s="569">
        <v>11199824</v>
      </c>
      <c r="BZ53" s="569">
        <v>929632</v>
      </c>
      <c r="CA53" s="569">
        <v>57</v>
      </c>
      <c r="CB53" s="569">
        <v>7936</v>
      </c>
      <c r="CC53" s="569">
        <v>3210</v>
      </c>
      <c r="CD53" s="569">
        <v>715623</v>
      </c>
      <c r="CE53" s="569">
        <v>65544</v>
      </c>
      <c r="CF53" s="2009">
        <v>43101</v>
      </c>
      <c r="CG53" s="566">
        <v>43101</v>
      </c>
      <c r="CH53" s="2011"/>
      <c r="CI53" s="568">
        <v>43101</v>
      </c>
      <c r="CJ53" s="2012"/>
      <c r="CK53" s="569">
        <v>6398</v>
      </c>
      <c r="CL53" s="569">
        <v>20038</v>
      </c>
      <c r="CM53" s="569" t="s">
        <v>21</v>
      </c>
      <c r="CN53" s="569">
        <v>3501</v>
      </c>
      <c r="CO53" s="569">
        <v>3834</v>
      </c>
      <c r="CP53" s="569">
        <v>4904190</v>
      </c>
      <c r="CQ53" s="569">
        <v>581900</v>
      </c>
      <c r="CR53" s="569">
        <v>74550</v>
      </c>
      <c r="CS53" s="569">
        <v>16476</v>
      </c>
      <c r="CT53" s="569">
        <v>103888</v>
      </c>
      <c r="CU53" s="569">
        <v>734373</v>
      </c>
      <c r="CV53" s="569" t="s">
        <v>21</v>
      </c>
      <c r="CW53" s="569">
        <v>5219083</v>
      </c>
      <c r="CX53" s="569">
        <v>347433</v>
      </c>
      <c r="CY53" s="569">
        <v>42</v>
      </c>
      <c r="CZ53" s="569">
        <v>6023</v>
      </c>
      <c r="DA53" s="569">
        <v>849</v>
      </c>
      <c r="DB53" s="2009">
        <v>43101</v>
      </c>
      <c r="DC53" s="566">
        <v>43101</v>
      </c>
      <c r="DD53" s="2011"/>
      <c r="DE53" s="568">
        <v>43101</v>
      </c>
      <c r="DF53" s="2012"/>
      <c r="DG53" s="569">
        <v>2448</v>
      </c>
      <c r="DH53" s="569">
        <v>73709</v>
      </c>
      <c r="DI53" s="569">
        <v>430737</v>
      </c>
      <c r="DJ53" s="569">
        <v>467768</v>
      </c>
      <c r="DK53" s="569">
        <v>512197</v>
      </c>
      <c r="DL53" s="569">
        <v>776548</v>
      </c>
      <c r="DM53" s="569">
        <v>39427</v>
      </c>
      <c r="DN53" s="569">
        <v>310</v>
      </c>
      <c r="DO53" s="569">
        <v>184631</v>
      </c>
      <c r="DP53" s="569">
        <v>1669862</v>
      </c>
      <c r="DQ53" s="569">
        <v>56459</v>
      </c>
      <c r="DR53" s="569">
        <v>40695</v>
      </c>
      <c r="DS53" s="569">
        <v>9061</v>
      </c>
      <c r="DT53" s="569">
        <v>539</v>
      </c>
      <c r="DU53" s="569">
        <v>80</v>
      </c>
      <c r="DV53" s="569">
        <v>7216</v>
      </c>
      <c r="DW53" s="569">
        <v>631</v>
      </c>
      <c r="DX53" s="2009">
        <v>43101</v>
      </c>
      <c r="DY53" s="566">
        <v>43101</v>
      </c>
    </row>
    <row r="54" spans="1:129" ht="15.75">
      <c r="A54" s="3012">
        <v>43586</v>
      </c>
      <c r="B54" s="568">
        <v>43586</v>
      </c>
      <c r="C54" s="2012" t="s">
        <v>2159</v>
      </c>
      <c r="D54" s="569">
        <v>50771</v>
      </c>
      <c r="E54" s="569">
        <v>55370</v>
      </c>
      <c r="F54" s="569">
        <v>9992</v>
      </c>
      <c r="G54" s="569" t="s">
        <v>21</v>
      </c>
      <c r="H54" s="569">
        <v>26136599</v>
      </c>
      <c r="I54" s="569">
        <v>68709777</v>
      </c>
      <c r="J54" s="569">
        <v>7474424</v>
      </c>
      <c r="K54" s="569">
        <v>326190</v>
      </c>
      <c r="L54" s="569">
        <v>47</v>
      </c>
      <c r="M54" s="569">
        <v>4518</v>
      </c>
      <c r="N54" s="569">
        <v>3093</v>
      </c>
      <c r="O54" s="569">
        <v>227914</v>
      </c>
      <c r="P54" s="569">
        <v>3543</v>
      </c>
      <c r="Q54" s="569">
        <v>224371</v>
      </c>
      <c r="R54" s="569">
        <v>12595</v>
      </c>
      <c r="S54" s="569">
        <v>16602</v>
      </c>
      <c r="T54" s="2009">
        <v>43466</v>
      </c>
      <c r="U54" s="566">
        <v>43466</v>
      </c>
      <c r="V54" s="3012">
        <v>43586</v>
      </c>
      <c r="W54" s="568">
        <v>43586</v>
      </c>
      <c r="X54" s="2012" t="s">
        <v>2159</v>
      </c>
      <c r="Y54" s="570">
        <v>3338571</v>
      </c>
      <c r="Z54" s="569">
        <v>37165</v>
      </c>
      <c r="AA54" s="569">
        <v>31</v>
      </c>
      <c r="AB54" s="569">
        <v>4203</v>
      </c>
      <c r="AC54" s="569">
        <v>838</v>
      </c>
      <c r="AD54" s="569">
        <v>6209</v>
      </c>
      <c r="AE54" s="569">
        <v>1834</v>
      </c>
      <c r="AF54" s="569">
        <v>4375</v>
      </c>
      <c r="AG54" s="569">
        <v>16273</v>
      </c>
      <c r="AH54" s="569">
        <v>3609</v>
      </c>
      <c r="AI54" s="569">
        <v>1537</v>
      </c>
      <c r="AJ54" s="569">
        <v>58924</v>
      </c>
      <c r="AK54" s="569">
        <v>4348</v>
      </c>
      <c r="AL54" s="569">
        <v>2674</v>
      </c>
      <c r="AM54" s="569">
        <v>43434</v>
      </c>
      <c r="AN54" s="637">
        <v>47329</v>
      </c>
      <c r="AO54" s="2009">
        <v>43466</v>
      </c>
      <c r="AP54" s="566">
        <v>43466</v>
      </c>
      <c r="BL54" s="3012">
        <v>43586</v>
      </c>
      <c r="BM54" s="568">
        <v>43586</v>
      </c>
      <c r="BN54" s="2012" t="s">
        <v>2159</v>
      </c>
      <c r="BO54" s="569">
        <v>92675</v>
      </c>
      <c r="BP54" s="569">
        <v>717152</v>
      </c>
      <c r="BQ54" s="569">
        <v>775596</v>
      </c>
      <c r="BR54" s="569">
        <v>11237689</v>
      </c>
      <c r="BS54" s="569">
        <v>1983592</v>
      </c>
      <c r="BT54" s="569">
        <v>194443</v>
      </c>
      <c r="BU54" s="569">
        <v>43318</v>
      </c>
      <c r="BV54" s="569">
        <v>469989</v>
      </c>
      <c r="BW54" s="569">
        <v>5146296</v>
      </c>
      <c r="BX54" s="569">
        <v>567482</v>
      </c>
      <c r="BY54" s="569">
        <v>10801196</v>
      </c>
      <c r="BZ54" s="569">
        <v>872420</v>
      </c>
      <c r="CA54" s="569">
        <v>47</v>
      </c>
      <c r="CB54" s="569">
        <v>6486</v>
      </c>
      <c r="CC54" s="569">
        <v>3199</v>
      </c>
      <c r="CD54" s="569">
        <v>653594</v>
      </c>
      <c r="CE54" s="569">
        <v>63486</v>
      </c>
      <c r="CF54" s="2009">
        <v>43466</v>
      </c>
      <c r="CG54" s="566">
        <v>43466</v>
      </c>
      <c r="CH54" s="3012">
        <v>43586</v>
      </c>
      <c r="CI54" s="568">
        <v>43586</v>
      </c>
      <c r="CJ54" s="2012" t="s">
        <v>2159</v>
      </c>
      <c r="CK54" s="569">
        <v>5199</v>
      </c>
      <c r="CL54" s="569">
        <v>18834</v>
      </c>
      <c r="CM54" s="569">
        <v>14</v>
      </c>
      <c r="CN54" s="569">
        <v>8028</v>
      </c>
      <c r="CO54" s="569">
        <v>8790</v>
      </c>
      <c r="CP54" s="569">
        <v>4788024</v>
      </c>
      <c r="CQ54" s="569">
        <v>519940</v>
      </c>
      <c r="CR54" s="569">
        <v>67194</v>
      </c>
      <c r="CS54" s="569">
        <v>15348</v>
      </c>
      <c r="CT54" s="569">
        <v>96067</v>
      </c>
      <c r="CU54" s="569">
        <v>668956</v>
      </c>
      <c r="CV54" s="569" t="s">
        <v>21</v>
      </c>
      <c r="CW54" s="569">
        <v>4979237</v>
      </c>
      <c r="CX54" s="569">
        <v>313983</v>
      </c>
      <c r="CY54" s="569">
        <v>31</v>
      </c>
      <c r="CZ54" s="569">
        <v>4701</v>
      </c>
      <c r="DA54" s="569">
        <v>904</v>
      </c>
      <c r="DB54" s="2009">
        <v>43466</v>
      </c>
      <c r="DC54" s="566">
        <v>43466</v>
      </c>
      <c r="DD54" s="3012">
        <v>43586</v>
      </c>
      <c r="DE54" s="568">
        <v>43586</v>
      </c>
      <c r="DF54" s="2012" t="s">
        <v>2159</v>
      </c>
      <c r="DG54" s="569">
        <v>2071</v>
      </c>
      <c r="DH54" s="569">
        <v>73073</v>
      </c>
      <c r="DI54" s="569">
        <v>427294</v>
      </c>
      <c r="DJ54" s="569">
        <v>464114</v>
      </c>
      <c r="DK54" s="569">
        <v>502950</v>
      </c>
      <c r="DL54" s="569">
        <v>776363</v>
      </c>
      <c r="DM54" s="569">
        <v>42709</v>
      </c>
      <c r="DN54" s="569">
        <v>246</v>
      </c>
      <c r="DO54" s="569">
        <v>185415</v>
      </c>
      <c r="DP54" s="569">
        <v>1533885</v>
      </c>
      <c r="DQ54" s="569">
        <v>57662</v>
      </c>
      <c r="DR54" s="569">
        <v>37375</v>
      </c>
      <c r="DS54" s="569">
        <v>8894</v>
      </c>
      <c r="DT54" s="569">
        <v>483</v>
      </c>
      <c r="DU54" s="569">
        <v>90</v>
      </c>
      <c r="DV54" s="569">
        <v>7157</v>
      </c>
      <c r="DW54" s="569">
        <v>524</v>
      </c>
      <c r="DX54" s="2009">
        <v>43466</v>
      </c>
      <c r="DY54" s="566">
        <v>43466</v>
      </c>
    </row>
    <row r="55" spans="1:129" ht="6.75" customHeight="1">
      <c r="A55" s="2011"/>
      <c r="B55" s="571"/>
      <c r="C55" s="2012"/>
      <c r="D55" s="569"/>
      <c r="E55" s="569"/>
      <c r="F55" s="569"/>
      <c r="G55" s="569"/>
      <c r="H55" s="569"/>
      <c r="I55" s="569"/>
      <c r="J55" s="569"/>
      <c r="K55" s="569"/>
      <c r="L55" s="569"/>
      <c r="M55" s="569"/>
      <c r="N55" s="569"/>
      <c r="O55" s="569"/>
      <c r="P55" s="569"/>
      <c r="Q55" s="569"/>
      <c r="R55" s="569"/>
      <c r="S55" s="569"/>
      <c r="T55" s="2013"/>
      <c r="U55" s="574"/>
      <c r="V55" s="2011"/>
      <c r="W55" s="571"/>
      <c r="X55" s="2012"/>
      <c r="Y55" s="570"/>
      <c r="Z55" s="569"/>
      <c r="AA55" s="569"/>
      <c r="AB55" s="569"/>
      <c r="AC55" s="569"/>
      <c r="AD55" s="569"/>
      <c r="AE55" s="569"/>
      <c r="AF55" s="569"/>
      <c r="AG55" s="569"/>
      <c r="AH55" s="569"/>
      <c r="AI55" s="569"/>
      <c r="AJ55" s="569"/>
      <c r="AK55" s="569"/>
      <c r="AL55" s="569"/>
      <c r="AM55" s="569"/>
      <c r="AN55" s="637"/>
      <c r="AO55" s="2013"/>
      <c r="AP55" s="574"/>
      <c r="BL55" s="2011"/>
      <c r="BM55" s="571"/>
      <c r="BN55" s="2012"/>
      <c r="BO55" s="569"/>
      <c r="BP55" s="569"/>
      <c r="BQ55" s="569"/>
      <c r="BR55" s="569"/>
      <c r="BS55" s="569"/>
      <c r="BT55" s="569"/>
      <c r="BU55" s="569"/>
      <c r="BV55" s="569"/>
      <c r="BW55" s="569"/>
      <c r="BX55" s="569"/>
      <c r="BY55" s="569"/>
      <c r="BZ55" s="569"/>
      <c r="CA55" s="569"/>
      <c r="CB55" s="569"/>
      <c r="CC55" s="569"/>
      <c r="CD55" s="569"/>
      <c r="CE55" s="569"/>
      <c r="CF55" s="2013"/>
      <c r="CG55" s="574"/>
      <c r="CH55" s="2011"/>
      <c r="CI55" s="571"/>
      <c r="CJ55" s="2012"/>
      <c r="CK55" s="569"/>
      <c r="CL55" s="569"/>
      <c r="CM55" s="569"/>
      <c r="CN55" s="569"/>
      <c r="CO55" s="569"/>
      <c r="CP55" s="569"/>
      <c r="CQ55" s="569"/>
      <c r="CR55" s="569"/>
      <c r="CS55" s="569"/>
      <c r="CT55" s="569"/>
      <c r="CU55" s="569"/>
      <c r="CV55" s="569"/>
      <c r="CW55" s="569"/>
      <c r="CX55" s="569"/>
      <c r="CY55" s="569"/>
      <c r="CZ55" s="569"/>
      <c r="DA55" s="569"/>
      <c r="DB55" s="2013"/>
      <c r="DC55" s="574"/>
      <c r="DD55" s="2011"/>
      <c r="DE55" s="571"/>
      <c r="DF55" s="2012"/>
      <c r="DG55" s="569"/>
      <c r="DH55" s="569"/>
      <c r="DI55" s="569"/>
      <c r="DJ55" s="569"/>
      <c r="DK55" s="569"/>
      <c r="DL55" s="569"/>
      <c r="DM55" s="569"/>
      <c r="DN55" s="569"/>
      <c r="DO55" s="569"/>
      <c r="DP55" s="569"/>
      <c r="DQ55" s="569"/>
      <c r="DR55" s="569"/>
      <c r="DS55" s="569"/>
      <c r="DT55" s="569"/>
      <c r="DU55" s="569"/>
      <c r="DV55" s="569"/>
      <c r="DW55" s="569"/>
      <c r="DX55" s="2013"/>
      <c r="DY55" s="574"/>
    </row>
    <row r="56" spans="1:129" ht="15.75" customHeight="1">
      <c r="A56" s="2015">
        <v>42826</v>
      </c>
      <c r="B56" s="575">
        <v>42826</v>
      </c>
      <c r="C56" s="2016">
        <v>42826</v>
      </c>
      <c r="D56" s="576">
        <v>50038</v>
      </c>
      <c r="E56" s="576">
        <v>54531</v>
      </c>
      <c r="F56" s="576">
        <v>13294</v>
      </c>
      <c r="G56" s="576">
        <v>896</v>
      </c>
      <c r="H56" s="576">
        <v>26979161</v>
      </c>
      <c r="I56" s="576">
        <v>70974904</v>
      </c>
      <c r="J56" s="576">
        <v>7708658</v>
      </c>
      <c r="K56" s="576">
        <v>329549</v>
      </c>
      <c r="L56" s="576">
        <v>80</v>
      </c>
      <c r="M56" s="576">
        <v>6414</v>
      </c>
      <c r="N56" s="576">
        <v>3163</v>
      </c>
      <c r="O56" s="576">
        <v>234258</v>
      </c>
      <c r="P56" s="576">
        <v>3388</v>
      </c>
      <c r="Q56" s="576">
        <v>230870</v>
      </c>
      <c r="R56" s="576">
        <v>9384</v>
      </c>
      <c r="S56" s="576">
        <v>13699</v>
      </c>
      <c r="T56" s="2017">
        <v>42826</v>
      </c>
      <c r="U56" s="578">
        <v>42826</v>
      </c>
      <c r="V56" s="2015">
        <v>42826</v>
      </c>
      <c r="W56" s="575">
        <v>42826</v>
      </c>
      <c r="X56" s="2016">
        <v>42826</v>
      </c>
      <c r="Y56" s="638">
        <v>3534369</v>
      </c>
      <c r="Z56" s="576">
        <v>35908</v>
      </c>
      <c r="AA56" s="576">
        <v>64</v>
      </c>
      <c r="AB56" s="576">
        <v>6024</v>
      </c>
      <c r="AC56" s="576">
        <v>850</v>
      </c>
      <c r="AD56" s="576">
        <v>8451</v>
      </c>
      <c r="AE56" s="576">
        <v>2097</v>
      </c>
      <c r="AF56" s="576">
        <v>6354</v>
      </c>
      <c r="AG56" s="576">
        <v>13306</v>
      </c>
      <c r="AH56" s="576">
        <v>3684</v>
      </c>
      <c r="AI56" s="576" t="s">
        <v>21</v>
      </c>
      <c r="AJ56" s="576">
        <v>59530</v>
      </c>
      <c r="AK56" s="576">
        <v>4178</v>
      </c>
      <c r="AL56" s="576">
        <v>2779</v>
      </c>
      <c r="AM56" s="576">
        <v>43404</v>
      </c>
      <c r="AN56" s="621">
        <v>47301</v>
      </c>
      <c r="AO56" s="2017">
        <v>42826</v>
      </c>
      <c r="AP56" s="578">
        <v>42826</v>
      </c>
      <c r="BL56" s="2015">
        <v>42826</v>
      </c>
      <c r="BM56" s="575">
        <v>42826</v>
      </c>
      <c r="BN56" s="2016">
        <v>42826</v>
      </c>
      <c r="BO56" s="576">
        <v>104902</v>
      </c>
      <c r="BP56" s="576">
        <v>696313</v>
      </c>
      <c r="BQ56" s="576">
        <v>752668</v>
      </c>
      <c r="BR56" s="576">
        <v>11532296</v>
      </c>
      <c r="BS56" s="576">
        <v>2027535</v>
      </c>
      <c r="BT56" s="576">
        <v>218465</v>
      </c>
      <c r="BU56" s="576">
        <v>46990</v>
      </c>
      <c r="BV56" s="576">
        <v>484955</v>
      </c>
      <c r="BW56" s="576">
        <v>5515264</v>
      </c>
      <c r="BX56" s="576">
        <v>320761</v>
      </c>
      <c r="BY56" s="576">
        <v>11165073</v>
      </c>
      <c r="BZ56" s="576">
        <v>950809</v>
      </c>
      <c r="CA56" s="576">
        <v>80</v>
      </c>
      <c r="CB56" s="576">
        <v>8096</v>
      </c>
      <c r="CC56" s="576">
        <v>3174</v>
      </c>
      <c r="CD56" s="576">
        <v>731078</v>
      </c>
      <c r="CE56" s="576">
        <v>67696</v>
      </c>
      <c r="CF56" s="2017">
        <v>42826</v>
      </c>
      <c r="CG56" s="578">
        <v>42826</v>
      </c>
      <c r="CH56" s="2015">
        <v>42826</v>
      </c>
      <c r="CI56" s="575">
        <v>42826</v>
      </c>
      <c r="CJ56" s="2016">
        <v>42826</v>
      </c>
      <c r="CK56" s="576">
        <v>5482</v>
      </c>
      <c r="CL56" s="576">
        <v>20291</v>
      </c>
      <c r="CM56" s="576" t="s">
        <v>21</v>
      </c>
      <c r="CN56" s="576">
        <v>3208</v>
      </c>
      <c r="CO56" s="576">
        <v>3512</v>
      </c>
      <c r="CP56" s="576">
        <v>4878399</v>
      </c>
      <c r="CQ56" s="576">
        <v>551687</v>
      </c>
      <c r="CR56" s="576">
        <v>74310</v>
      </c>
      <c r="CS56" s="576">
        <v>15897</v>
      </c>
      <c r="CT56" s="576">
        <v>101235</v>
      </c>
      <c r="CU56" s="576">
        <v>739778</v>
      </c>
      <c r="CV56" s="576" t="s">
        <v>21</v>
      </c>
      <c r="CW56" s="576">
        <v>5297691</v>
      </c>
      <c r="CX56" s="576">
        <v>372197</v>
      </c>
      <c r="CY56" s="576">
        <v>64</v>
      </c>
      <c r="CZ56" s="576">
        <v>6461</v>
      </c>
      <c r="DA56" s="576">
        <v>861</v>
      </c>
      <c r="DB56" s="2017">
        <v>42826</v>
      </c>
      <c r="DC56" s="578">
        <v>42826</v>
      </c>
      <c r="DD56" s="2015">
        <v>42826</v>
      </c>
      <c r="DE56" s="575">
        <v>42826</v>
      </c>
      <c r="DF56" s="2016">
        <v>42826</v>
      </c>
      <c r="DG56" s="576">
        <v>2491</v>
      </c>
      <c r="DH56" s="576">
        <v>74890</v>
      </c>
      <c r="DI56" s="576">
        <v>427397</v>
      </c>
      <c r="DJ56" s="576">
        <v>464050</v>
      </c>
      <c r="DK56" s="576">
        <v>429017</v>
      </c>
      <c r="DL56" s="576">
        <v>697128</v>
      </c>
      <c r="DM56" s="576">
        <v>40193</v>
      </c>
      <c r="DN56" s="576">
        <v>297</v>
      </c>
      <c r="DO56" s="576">
        <v>178111</v>
      </c>
      <c r="DP56" s="576">
        <v>1672703</v>
      </c>
      <c r="DQ56" s="576">
        <v>56129</v>
      </c>
      <c r="DR56" s="576">
        <v>39158</v>
      </c>
      <c r="DS56" s="576">
        <v>8646</v>
      </c>
      <c r="DT56" s="576">
        <v>650</v>
      </c>
      <c r="DU56" s="576">
        <v>76</v>
      </c>
      <c r="DV56" s="576">
        <v>6717</v>
      </c>
      <c r="DW56" s="576">
        <v>628</v>
      </c>
      <c r="DX56" s="2017">
        <v>42826</v>
      </c>
      <c r="DY56" s="578">
        <v>42826</v>
      </c>
    </row>
    <row r="57" spans="1:129" ht="15" customHeight="1">
      <c r="A57" s="2019"/>
      <c r="B57" s="575">
        <v>43191</v>
      </c>
      <c r="C57" s="2020"/>
      <c r="D57" s="576">
        <v>50286</v>
      </c>
      <c r="E57" s="576">
        <v>54794</v>
      </c>
      <c r="F57" s="576">
        <v>12363</v>
      </c>
      <c r="G57" s="576" t="s">
        <v>21</v>
      </c>
      <c r="H57" s="576">
        <v>26982357</v>
      </c>
      <c r="I57" s="576">
        <v>70454140</v>
      </c>
      <c r="J57" s="576">
        <v>7680948</v>
      </c>
      <c r="K57" s="576">
        <v>334549</v>
      </c>
      <c r="L57" s="576">
        <v>54</v>
      </c>
      <c r="M57" s="576">
        <v>5382</v>
      </c>
      <c r="N57" s="576">
        <v>3125</v>
      </c>
      <c r="O57" s="576">
        <v>239683</v>
      </c>
      <c r="P57" s="576">
        <v>3127</v>
      </c>
      <c r="Q57" s="576">
        <v>236556</v>
      </c>
      <c r="R57" s="576">
        <v>10989</v>
      </c>
      <c r="S57" s="576">
        <v>14997</v>
      </c>
      <c r="T57" s="2017">
        <v>43191</v>
      </c>
      <c r="U57" s="578">
        <v>43191</v>
      </c>
      <c r="V57" s="2019"/>
      <c r="W57" s="575">
        <v>43191</v>
      </c>
      <c r="X57" s="2020"/>
      <c r="Y57" s="638">
        <v>3449324</v>
      </c>
      <c r="Z57" s="576">
        <v>36834</v>
      </c>
      <c r="AA57" s="576">
        <v>39</v>
      </c>
      <c r="AB57" s="576">
        <v>4951</v>
      </c>
      <c r="AC57" s="576">
        <v>837</v>
      </c>
      <c r="AD57" s="576">
        <v>8191</v>
      </c>
      <c r="AE57" s="576">
        <v>1919</v>
      </c>
      <c r="AF57" s="576">
        <v>6272</v>
      </c>
      <c r="AG57" s="576">
        <v>14633</v>
      </c>
      <c r="AH57" s="576">
        <v>3604</v>
      </c>
      <c r="AI57" s="576">
        <v>546</v>
      </c>
      <c r="AJ57" s="576">
        <v>58128</v>
      </c>
      <c r="AK57" s="576">
        <v>4112</v>
      </c>
      <c r="AL57" s="576">
        <v>2574</v>
      </c>
      <c r="AM57" s="576">
        <v>43121</v>
      </c>
      <c r="AN57" s="621">
        <v>46962</v>
      </c>
      <c r="AO57" s="2017">
        <v>43191</v>
      </c>
      <c r="AP57" s="578">
        <v>43191</v>
      </c>
      <c r="BL57" s="2019"/>
      <c r="BM57" s="575">
        <v>43191</v>
      </c>
      <c r="BN57" s="2020"/>
      <c r="BO57" s="576">
        <v>102217</v>
      </c>
      <c r="BP57" s="576">
        <v>712429</v>
      </c>
      <c r="BQ57" s="576">
        <v>770445</v>
      </c>
      <c r="BR57" s="576">
        <v>11535507</v>
      </c>
      <c r="BS57" s="576">
        <v>2119171</v>
      </c>
      <c r="BT57" s="576">
        <v>213214</v>
      </c>
      <c r="BU57" s="576">
        <v>44513</v>
      </c>
      <c r="BV57" s="576">
        <v>497957</v>
      </c>
      <c r="BW57" s="576">
        <v>5497718</v>
      </c>
      <c r="BX57" s="576">
        <v>341904</v>
      </c>
      <c r="BY57" s="576">
        <v>11166053</v>
      </c>
      <c r="BZ57" s="576">
        <v>897884</v>
      </c>
      <c r="CA57" s="576">
        <v>54</v>
      </c>
      <c r="CB57" s="576">
        <v>7281</v>
      </c>
      <c r="CC57" s="576">
        <v>3160</v>
      </c>
      <c r="CD57" s="576">
        <v>683614</v>
      </c>
      <c r="CE57" s="576">
        <v>65836</v>
      </c>
      <c r="CF57" s="2017">
        <v>43191</v>
      </c>
      <c r="CG57" s="578">
        <v>43191</v>
      </c>
      <c r="CH57" s="2019"/>
      <c r="CI57" s="575">
        <v>43191</v>
      </c>
      <c r="CJ57" s="2020"/>
      <c r="CK57" s="576">
        <v>6403</v>
      </c>
      <c r="CL57" s="576">
        <v>20205</v>
      </c>
      <c r="CM57" s="576" t="s">
        <v>21</v>
      </c>
      <c r="CN57" s="576">
        <v>4431</v>
      </c>
      <c r="CO57" s="576">
        <v>4851</v>
      </c>
      <c r="CP57" s="576">
        <v>4910130</v>
      </c>
      <c r="CQ57" s="576">
        <v>579458</v>
      </c>
      <c r="CR57" s="576">
        <v>74123</v>
      </c>
      <c r="CS57" s="576">
        <v>15356</v>
      </c>
      <c r="CT57" s="576">
        <v>104584</v>
      </c>
      <c r="CU57" s="576">
        <v>717445</v>
      </c>
      <c r="CV57" s="576" t="s">
        <v>21</v>
      </c>
      <c r="CW57" s="576">
        <v>5177795</v>
      </c>
      <c r="CX57" s="576">
        <v>328607</v>
      </c>
      <c r="CY57" s="576">
        <v>39</v>
      </c>
      <c r="CZ57" s="576">
        <v>5368</v>
      </c>
      <c r="DA57" s="576">
        <v>845</v>
      </c>
      <c r="DB57" s="2017">
        <v>43191</v>
      </c>
      <c r="DC57" s="578">
        <v>43191</v>
      </c>
      <c r="DD57" s="2019"/>
      <c r="DE57" s="575">
        <v>43191</v>
      </c>
      <c r="DF57" s="2020"/>
      <c r="DG57" s="576">
        <v>2447</v>
      </c>
      <c r="DH57" s="576">
        <v>73278</v>
      </c>
      <c r="DI57" s="576">
        <v>434228</v>
      </c>
      <c r="DJ57" s="576">
        <v>471669</v>
      </c>
      <c r="DK57" s="576">
        <v>513493</v>
      </c>
      <c r="DL57" s="576">
        <v>768262</v>
      </c>
      <c r="DM57" s="576">
        <v>40663</v>
      </c>
      <c r="DN57" s="576">
        <v>301</v>
      </c>
      <c r="DO57" s="576">
        <v>189054</v>
      </c>
      <c r="DP57" s="576">
        <v>1652355</v>
      </c>
      <c r="DQ57" s="576">
        <v>58551</v>
      </c>
      <c r="DR57" s="576">
        <v>39966</v>
      </c>
      <c r="DS57" s="576">
        <v>8845</v>
      </c>
      <c r="DT57" s="576">
        <v>469</v>
      </c>
      <c r="DU57" s="576">
        <v>82</v>
      </c>
      <c r="DV57" s="576">
        <v>7107</v>
      </c>
      <c r="DW57" s="576">
        <v>643</v>
      </c>
      <c r="DX57" s="2017">
        <v>43191</v>
      </c>
      <c r="DY57" s="578">
        <v>43191</v>
      </c>
    </row>
    <row r="58" spans="1:129" ht="6.75" customHeight="1">
      <c r="A58" s="2019"/>
      <c r="B58" s="700"/>
      <c r="C58" s="2020"/>
      <c r="T58" s="2013"/>
      <c r="U58" s="574"/>
      <c r="V58" s="2019"/>
      <c r="W58" s="700"/>
      <c r="X58" s="2020"/>
      <c r="Y58" s="2944"/>
      <c r="Z58" s="576"/>
      <c r="AA58" s="576"/>
      <c r="AB58" s="596"/>
      <c r="AK58" s="596"/>
      <c r="AL58" s="596"/>
      <c r="AM58" s="596"/>
      <c r="AN58" s="3013"/>
      <c r="AO58" s="2013"/>
      <c r="AP58" s="574"/>
      <c r="BL58" s="2019"/>
      <c r="BM58" s="700"/>
      <c r="BN58" s="2020"/>
      <c r="CF58" s="2013"/>
      <c r="CG58" s="574"/>
      <c r="CH58" s="2019"/>
      <c r="CI58" s="700"/>
      <c r="CJ58" s="2020"/>
      <c r="DB58" s="2013"/>
      <c r="DC58" s="574"/>
      <c r="DD58" s="2019"/>
      <c r="DE58" s="700"/>
      <c r="DF58" s="2020"/>
      <c r="DX58" s="2013"/>
      <c r="DY58" s="574"/>
    </row>
    <row r="59" spans="1:129" ht="15.75">
      <c r="A59" s="2021">
        <v>31</v>
      </c>
      <c r="B59" s="579" t="s">
        <v>23</v>
      </c>
      <c r="C59" s="2022" t="s">
        <v>24</v>
      </c>
      <c r="D59" s="576">
        <v>12766</v>
      </c>
      <c r="E59" s="576">
        <v>13911</v>
      </c>
      <c r="F59" s="576">
        <v>3402</v>
      </c>
      <c r="G59" s="576" t="s">
        <v>21</v>
      </c>
      <c r="H59" s="576">
        <v>6786915</v>
      </c>
      <c r="I59" s="576">
        <v>18833715</v>
      </c>
      <c r="J59" s="576">
        <v>2012874</v>
      </c>
      <c r="K59" s="576">
        <v>86509</v>
      </c>
      <c r="L59" s="576">
        <v>12</v>
      </c>
      <c r="M59" s="576">
        <v>1113</v>
      </c>
      <c r="N59" s="576">
        <v>745</v>
      </c>
      <c r="O59" s="576">
        <v>61600</v>
      </c>
      <c r="P59" s="576">
        <v>785</v>
      </c>
      <c r="Q59" s="576">
        <v>60815</v>
      </c>
      <c r="R59" s="576">
        <v>3007</v>
      </c>
      <c r="S59" s="576">
        <v>4231</v>
      </c>
      <c r="T59" s="2023" t="s">
        <v>25</v>
      </c>
      <c r="U59" s="582" t="s">
        <v>2160</v>
      </c>
      <c r="V59" s="2021">
        <v>31</v>
      </c>
      <c r="W59" s="579" t="s">
        <v>23</v>
      </c>
      <c r="X59" s="2022" t="s">
        <v>24</v>
      </c>
      <c r="Y59" s="638">
        <v>905166</v>
      </c>
      <c r="Z59" s="576">
        <v>9681</v>
      </c>
      <c r="AA59" s="576">
        <v>9</v>
      </c>
      <c r="AB59" s="576">
        <v>1057</v>
      </c>
      <c r="AC59" s="576">
        <v>212</v>
      </c>
      <c r="AD59" s="576">
        <v>2017</v>
      </c>
      <c r="AE59" s="576">
        <v>478</v>
      </c>
      <c r="AF59" s="576">
        <v>1539</v>
      </c>
      <c r="AG59" s="576">
        <v>4147</v>
      </c>
      <c r="AH59" s="576">
        <v>827</v>
      </c>
      <c r="AI59" s="576">
        <v>224</v>
      </c>
      <c r="AJ59" s="576">
        <v>15357</v>
      </c>
      <c r="AK59" s="576">
        <v>1234</v>
      </c>
      <c r="AL59" s="576">
        <v>837</v>
      </c>
      <c r="AM59" s="576">
        <v>11057</v>
      </c>
      <c r="AN59" s="621">
        <v>12042</v>
      </c>
      <c r="AO59" s="2023" t="s">
        <v>25</v>
      </c>
      <c r="AP59" s="582" t="s">
        <v>2160</v>
      </c>
      <c r="BL59" s="2021">
        <v>31</v>
      </c>
      <c r="BM59" s="579" t="s">
        <v>23</v>
      </c>
      <c r="BN59" s="2022" t="s">
        <v>24</v>
      </c>
      <c r="BO59" s="576">
        <v>26387</v>
      </c>
      <c r="BP59" s="576">
        <v>184347</v>
      </c>
      <c r="BQ59" s="576">
        <v>199291</v>
      </c>
      <c r="BR59" s="576">
        <v>2959407</v>
      </c>
      <c r="BS59" s="576">
        <v>538416</v>
      </c>
      <c r="BT59" s="576">
        <v>57206</v>
      </c>
      <c r="BU59" s="576">
        <v>10792</v>
      </c>
      <c r="BV59" s="576">
        <v>126633</v>
      </c>
      <c r="BW59" s="576">
        <v>1284605</v>
      </c>
      <c r="BX59" s="576">
        <v>102596</v>
      </c>
      <c r="BY59" s="576">
        <v>2873244</v>
      </c>
      <c r="BZ59" s="576">
        <v>219969</v>
      </c>
      <c r="CA59" s="576">
        <v>12</v>
      </c>
      <c r="CB59" s="576">
        <v>1624</v>
      </c>
      <c r="CC59" s="576">
        <v>756</v>
      </c>
      <c r="CD59" s="576">
        <v>164802</v>
      </c>
      <c r="CE59" s="576">
        <v>17957</v>
      </c>
      <c r="CF59" s="2023" t="s">
        <v>25</v>
      </c>
      <c r="CG59" s="582" t="s">
        <v>2160</v>
      </c>
      <c r="CH59" s="2021">
        <v>31</v>
      </c>
      <c r="CI59" s="579" t="s">
        <v>23</v>
      </c>
      <c r="CJ59" s="2022" t="s">
        <v>24</v>
      </c>
      <c r="CK59" s="576">
        <v>1658</v>
      </c>
      <c r="CL59" s="576">
        <v>5442</v>
      </c>
      <c r="CM59" s="576" t="s">
        <v>21</v>
      </c>
      <c r="CN59" s="576">
        <v>1764</v>
      </c>
      <c r="CO59" s="576">
        <v>1931</v>
      </c>
      <c r="CP59" s="576">
        <v>1264380</v>
      </c>
      <c r="CQ59" s="576">
        <v>148529</v>
      </c>
      <c r="CR59" s="576">
        <v>20095</v>
      </c>
      <c r="CS59" s="576">
        <v>3621</v>
      </c>
      <c r="CT59" s="576">
        <v>27913</v>
      </c>
      <c r="CU59" s="576">
        <v>164586</v>
      </c>
      <c r="CV59" s="576" t="s">
        <v>21</v>
      </c>
      <c r="CW59" s="576">
        <v>1334727</v>
      </c>
      <c r="CX59" s="576">
        <v>74553</v>
      </c>
      <c r="CY59" s="576">
        <v>9</v>
      </c>
      <c r="CZ59" s="576">
        <v>1161</v>
      </c>
      <c r="DA59" s="576">
        <v>213</v>
      </c>
      <c r="DB59" s="2023" t="s">
        <v>25</v>
      </c>
      <c r="DC59" s="582" t="s">
        <v>2160</v>
      </c>
      <c r="DD59" s="2021">
        <v>31</v>
      </c>
      <c r="DE59" s="579" t="s">
        <v>23</v>
      </c>
      <c r="DF59" s="2022" t="s">
        <v>24</v>
      </c>
      <c r="DG59" s="576">
        <v>633</v>
      </c>
      <c r="DH59" s="576">
        <v>19062</v>
      </c>
      <c r="DI59" s="576">
        <v>110889</v>
      </c>
      <c r="DJ59" s="576">
        <v>120429</v>
      </c>
      <c r="DK59" s="576">
        <v>131223</v>
      </c>
      <c r="DL59" s="576">
        <v>193433</v>
      </c>
      <c r="DM59" s="576">
        <v>11692</v>
      </c>
      <c r="DN59" s="576">
        <v>65</v>
      </c>
      <c r="DO59" s="576">
        <v>45076</v>
      </c>
      <c r="DP59" s="576">
        <v>399045</v>
      </c>
      <c r="DQ59" s="576">
        <v>15690</v>
      </c>
      <c r="DR59" s="576">
        <v>9537</v>
      </c>
      <c r="DS59" s="576">
        <v>2168</v>
      </c>
      <c r="DT59" s="576">
        <v>119</v>
      </c>
      <c r="DU59" s="576">
        <v>20</v>
      </c>
      <c r="DV59" s="576">
        <v>1733</v>
      </c>
      <c r="DW59" s="576">
        <v>143</v>
      </c>
      <c r="DX59" s="2023" t="s">
        <v>25</v>
      </c>
      <c r="DY59" s="582" t="s">
        <v>2160</v>
      </c>
    </row>
    <row r="60" spans="1:129" ht="14.25" customHeight="1">
      <c r="A60" s="2024" t="s">
        <v>26</v>
      </c>
      <c r="B60" s="583" t="s">
        <v>26</v>
      </c>
      <c r="C60" s="580" t="s">
        <v>556</v>
      </c>
      <c r="D60" s="576">
        <v>12209</v>
      </c>
      <c r="E60" s="576">
        <v>13305</v>
      </c>
      <c r="F60" s="576">
        <v>2118</v>
      </c>
      <c r="G60" s="576" t="s">
        <v>21</v>
      </c>
      <c r="H60" s="576">
        <v>6391624</v>
      </c>
      <c r="I60" s="576">
        <v>16384881</v>
      </c>
      <c r="J60" s="576">
        <v>1794832</v>
      </c>
      <c r="K60" s="576">
        <v>76522</v>
      </c>
      <c r="L60" s="576">
        <v>12</v>
      </c>
      <c r="M60" s="576">
        <v>1159</v>
      </c>
      <c r="N60" s="576">
        <v>780</v>
      </c>
      <c r="O60" s="576">
        <v>54656</v>
      </c>
      <c r="P60" s="576">
        <v>955</v>
      </c>
      <c r="Q60" s="576">
        <v>53701</v>
      </c>
      <c r="R60" s="576">
        <v>1927</v>
      </c>
      <c r="S60" s="576">
        <v>3916</v>
      </c>
      <c r="T60" s="2023" t="s">
        <v>27</v>
      </c>
      <c r="U60" s="582" t="s">
        <v>26</v>
      </c>
      <c r="V60" s="2024" t="s">
        <v>26</v>
      </c>
      <c r="W60" s="583" t="s">
        <v>26</v>
      </c>
      <c r="X60" s="580" t="s">
        <v>556</v>
      </c>
      <c r="Y60" s="638">
        <v>805858</v>
      </c>
      <c r="Z60" s="576">
        <v>8799</v>
      </c>
      <c r="AA60" s="576">
        <v>9</v>
      </c>
      <c r="AB60" s="576">
        <v>1037</v>
      </c>
      <c r="AC60" s="576">
        <v>207</v>
      </c>
      <c r="AD60" s="576">
        <v>1521</v>
      </c>
      <c r="AE60" s="576">
        <v>480</v>
      </c>
      <c r="AF60" s="576">
        <v>1041</v>
      </c>
      <c r="AG60" s="576">
        <v>3833</v>
      </c>
      <c r="AH60" s="576">
        <v>869</v>
      </c>
      <c r="AI60" s="576">
        <v>280</v>
      </c>
      <c r="AJ60" s="576">
        <v>14200</v>
      </c>
      <c r="AK60" s="576">
        <v>1094</v>
      </c>
      <c r="AL60" s="576">
        <v>567</v>
      </c>
      <c r="AM60" s="576">
        <v>10524</v>
      </c>
      <c r="AN60" s="621">
        <v>11460</v>
      </c>
      <c r="AO60" s="2023" t="s">
        <v>27</v>
      </c>
      <c r="AP60" s="582" t="s">
        <v>26</v>
      </c>
      <c r="BL60" s="2024" t="s">
        <v>26</v>
      </c>
      <c r="BM60" s="583" t="s">
        <v>26</v>
      </c>
      <c r="BN60" s="580" t="s">
        <v>556</v>
      </c>
      <c r="BO60" s="576">
        <v>21905</v>
      </c>
      <c r="BP60" s="576">
        <v>177639</v>
      </c>
      <c r="BQ60" s="576">
        <v>192217</v>
      </c>
      <c r="BR60" s="576">
        <v>2636937</v>
      </c>
      <c r="BS60" s="576">
        <v>466513</v>
      </c>
      <c r="BT60" s="576">
        <v>43360</v>
      </c>
      <c r="BU60" s="576">
        <v>12266</v>
      </c>
      <c r="BV60" s="576">
        <v>106369</v>
      </c>
      <c r="BW60" s="576">
        <v>1329402</v>
      </c>
      <c r="BX60" s="576">
        <v>164070</v>
      </c>
      <c r="BY60" s="576">
        <v>2569117</v>
      </c>
      <c r="BZ60" s="576">
        <v>210326</v>
      </c>
      <c r="CA60" s="576">
        <v>12</v>
      </c>
      <c r="CB60" s="576">
        <v>1728</v>
      </c>
      <c r="CC60" s="576">
        <v>792</v>
      </c>
      <c r="CD60" s="576">
        <v>160746</v>
      </c>
      <c r="CE60" s="576">
        <v>17696</v>
      </c>
      <c r="CF60" s="2023" t="s">
        <v>27</v>
      </c>
      <c r="CG60" s="582" t="s">
        <v>26</v>
      </c>
      <c r="CH60" s="2024" t="s">
        <v>26</v>
      </c>
      <c r="CI60" s="583" t="s">
        <v>26</v>
      </c>
      <c r="CJ60" s="580" t="s">
        <v>556</v>
      </c>
      <c r="CK60" s="576">
        <v>802</v>
      </c>
      <c r="CL60" s="576">
        <v>3396</v>
      </c>
      <c r="CM60" s="576">
        <v>14</v>
      </c>
      <c r="CN60" s="576">
        <v>2199</v>
      </c>
      <c r="CO60" s="576">
        <v>2407</v>
      </c>
      <c r="CP60" s="576">
        <v>1106927</v>
      </c>
      <c r="CQ60" s="576">
        <v>120984</v>
      </c>
      <c r="CR60" s="576">
        <v>14634</v>
      </c>
      <c r="CS60" s="576">
        <v>4280</v>
      </c>
      <c r="CT60" s="576">
        <v>19955</v>
      </c>
      <c r="CU60" s="576">
        <v>174133</v>
      </c>
      <c r="CV60" s="576" t="s">
        <v>21</v>
      </c>
      <c r="CW60" s="576">
        <v>1190364</v>
      </c>
      <c r="CX60" s="576">
        <v>78861</v>
      </c>
      <c r="CY60" s="576">
        <v>9</v>
      </c>
      <c r="CZ60" s="576">
        <v>1247</v>
      </c>
      <c r="DA60" s="576">
        <v>209</v>
      </c>
      <c r="DB60" s="2023" t="s">
        <v>27</v>
      </c>
      <c r="DC60" s="582" t="s">
        <v>26</v>
      </c>
      <c r="DD60" s="2024" t="s">
        <v>26</v>
      </c>
      <c r="DE60" s="583" t="s">
        <v>26</v>
      </c>
      <c r="DF60" s="580" t="s">
        <v>556</v>
      </c>
      <c r="DG60" s="576">
        <v>363</v>
      </c>
      <c r="DH60" s="576">
        <v>18210</v>
      </c>
      <c r="DI60" s="576">
        <v>105854</v>
      </c>
      <c r="DJ60" s="576">
        <v>115014</v>
      </c>
      <c r="DK60" s="576">
        <v>123287</v>
      </c>
      <c r="DL60" s="576">
        <v>186304</v>
      </c>
      <c r="DM60" s="576">
        <v>9456</v>
      </c>
      <c r="DN60" s="576">
        <v>59</v>
      </c>
      <c r="DO60" s="576">
        <v>45945</v>
      </c>
      <c r="DP60" s="576">
        <v>402928</v>
      </c>
      <c r="DQ60" s="576">
        <v>15133</v>
      </c>
      <c r="DR60" s="576">
        <v>9403</v>
      </c>
      <c r="DS60" s="576">
        <v>2245</v>
      </c>
      <c r="DT60" s="576">
        <v>81</v>
      </c>
      <c r="DU60" s="576">
        <v>20</v>
      </c>
      <c r="DV60" s="576">
        <v>1853</v>
      </c>
      <c r="DW60" s="576">
        <v>150</v>
      </c>
      <c r="DX60" s="2023" t="s">
        <v>27</v>
      </c>
      <c r="DY60" s="582" t="s">
        <v>26</v>
      </c>
    </row>
    <row r="61" spans="1:129" ht="15.75">
      <c r="A61" s="2021">
        <v>1</v>
      </c>
      <c r="B61" s="579" t="s">
        <v>2159</v>
      </c>
      <c r="C61" s="580" t="s">
        <v>2164</v>
      </c>
      <c r="D61" s="576">
        <v>12559</v>
      </c>
      <c r="E61" s="576">
        <v>13707</v>
      </c>
      <c r="F61" s="576">
        <v>2508</v>
      </c>
      <c r="G61" s="576" t="s">
        <v>21</v>
      </c>
      <c r="H61" s="576">
        <v>6601085</v>
      </c>
      <c r="I61" s="576">
        <v>16449283</v>
      </c>
      <c r="J61" s="576">
        <v>1826858</v>
      </c>
      <c r="K61" s="576">
        <v>84149</v>
      </c>
      <c r="L61" s="576">
        <v>13</v>
      </c>
      <c r="M61" s="576">
        <v>1068</v>
      </c>
      <c r="N61" s="576">
        <v>800</v>
      </c>
      <c r="O61" s="576">
        <v>58496</v>
      </c>
      <c r="P61" s="576">
        <v>1059</v>
      </c>
      <c r="Q61" s="576">
        <v>57437</v>
      </c>
      <c r="R61" s="576">
        <v>3635</v>
      </c>
      <c r="S61" s="576">
        <v>4260</v>
      </c>
      <c r="T61" s="2023" t="s">
        <v>28</v>
      </c>
      <c r="U61" s="582" t="s">
        <v>26</v>
      </c>
      <c r="V61" s="2021">
        <v>1</v>
      </c>
      <c r="W61" s="579" t="s">
        <v>2159</v>
      </c>
      <c r="X61" s="580" t="s">
        <v>2164</v>
      </c>
      <c r="Y61" s="638">
        <v>819226</v>
      </c>
      <c r="Z61" s="576">
        <v>9352</v>
      </c>
      <c r="AA61" s="576">
        <v>7</v>
      </c>
      <c r="AB61" s="576">
        <v>1011</v>
      </c>
      <c r="AC61" s="576">
        <v>210</v>
      </c>
      <c r="AD61" s="576">
        <v>1319</v>
      </c>
      <c r="AE61" s="576">
        <v>407</v>
      </c>
      <c r="AF61" s="576">
        <v>912</v>
      </c>
      <c r="AG61" s="576">
        <v>4181</v>
      </c>
      <c r="AH61" s="576">
        <v>982</v>
      </c>
      <c r="AI61" s="576">
        <v>517</v>
      </c>
      <c r="AJ61" s="576">
        <v>14416</v>
      </c>
      <c r="AK61" s="576">
        <v>1060</v>
      </c>
      <c r="AL61" s="576">
        <v>610</v>
      </c>
      <c r="AM61" s="576">
        <v>10675</v>
      </c>
      <c r="AN61" s="621">
        <v>11642</v>
      </c>
      <c r="AO61" s="2023" t="s">
        <v>28</v>
      </c>
      <c r="AP61" s="582" t="s">
        <v>26</v>
      </c>
      <c r="BL61" s="2021">
        <v>1</v>
      </c>
      <c r="BM61" s="579" t="s">
        <v>2159</v>
      </c>
      <c r="BN61" s="580" t="s">
        <v>2164</v>
      </c>
      <c r="BO61" s="576">
        <v>21573</v>
      </c>
      <c r="BP61" s="576">
        <v>172508</v>
      </c>
      <c r="BQ61" s="576">
        <v>186619</v>
      </c>
      <c r="BR61" s="576">
        <v>2963630</v>
      </c>
      <c r="BS61" s="576">
        <v>500354</v>
      </c>
      <c r="BT61" s="576">
        <v>48298</v>
      </c>
      <c r="BU61" s="576">
        <v>9557</v>
      </c>
      <c r="BV61" s="576">
        <v>120228</v>
      </c>
      <c r="BW61" s="576">
        <v>1254283</v>
      </c>
      <c r="BX61" s="576">
        <v>136501</v>
      </c>
      <c r="BY61" s="576">
        <v>2728670</v>
      </c>
      <c r="BZ61" s="576">
        <v>217028</v>
      </c>
      <c r="CA61" s="576">
        <v>13</v>
      </c>
      <c r="CB61" s="576">
        <v>1494</v>
      </c>
      <c r="CC61" s="576">
        <v>872</v>
      </c>
      <c r="CD61" s="576">
        <v>160986</v>
      </c>
      <c r="CE61" s="576">
        <v>13341</v>
      </c>
      <c r="CF61" s="2023" t="s">
        <v>28</v>
      </c>
      <c r="CG61" s="582" t="s">
        <v>26</v>
      </c>
      <c r="CH61" s="2021">
        <v>1</v>
      </c>
      <c r="CI61" s="579" t="s">
        <v>2159</v>
      </c>
      <c r="CJ61" s="580" t="s">
        <v>2164</v>
      </c>
      <c r="CK61" s="576">
        <v>1127</v>
      </c>
      <c r="CL61" s="576">
        <v>4898</v>
      </c>
      <c r="CM61" s="576" t="s">
        <v>21</v>
      </c>
      <c r="CN61" s="576">
        <v>1915</v>
      </c>
      <c r="CO61" s="576">
        <v>2096</v>
      </c>
      <c r="CP61" s="576">
        <v>1262250</v>
      </c>
      <c r="CQ61" s="576">
        <v>126241</v>
      </c>
      <c r="CR61" s="576">
        <v>16983</v>
      </c>
      <c r="CS61" s="576">
        <v>3417</v>
      </c>
      <c r="CT61" s="576">
        <v>25300</v>
      </c>
      <c r="CU61" s="576">
        <v>162012</v>
      </c>
      <c r="CV61" s="576" t="s">
        <v>21</v>
      </c>
      <c r="CW61" s="576">
        <v>1266137</v>
      </c>
      <c r="CX61" s="576">
        <v>79711</v>
      </c>
      <c r="CY61" s="576">
        <v>7</v>
      </c>
      <c r="CZ61" s="576">
        <v>1085</v>
      </c>
      <c r="DA61" s="576">
        <v>272</v>
      </c>
      <c r="DB61" s="2023" t="s">
        <v>28</v>
      </c>
      <c r="DC61" s="582" t="s">
        <v>26</v>
      </c>
      <c r="DD61" s="2021">
        <v>1</v>
      </c>
      <c r="DE61" s="579" t="s">
        <v>2159</v>
      </c>
      <c r="DF61" s="580" t="s">
        <v>2164</v>
      </c>
      <c r="DG61" s="576">
        <v>498</v>
      </c>
      <c r="DH61" s="576">
        <v>17124</v>
      </c>
      <c r="DI61" s="576">
        <v>101061</v>
      </c>
      <c r="DJ61" s="576">
        <v>109798</v>
      </c>
      <c r="DK61" s="576">
        <v>125280</v>
      </c>
      <c r="DL61" s="576">
        <v>201328</v>
      </c>
      <c r="DM61" s="576">
        <v>11418</v>
      </c>
      <c r="DN61" s="576">
        <v>53</v>
      </c>
      <c r="DO61" s="576">
        <v>44493</v>
      </c>
      <c r="DP61" s="576">
        <v>361295</v>
      </c>
      <c r="DQ61" s="576">
        <v>12731</v>
      </c>
      <c r="DR61" s="576">
        <v>9335</v>
      </c>
      <c r="DS61" s="576">
        <v>2443</v>
      </c>
      <c r="DT61" s="576">
        <v>149</v>
      </c>
      <c r="DU61" s="576">
        <v>26</v>
      </c>
      <c r="DV61" s="576">
        <v>1967</v>
      </c>
      <c r="DW61" s="576">
        <v>107</v>
      </c>
      <c r="DX61" s="2023" t="s">
        <v>28</v>
      </c>
      <c r="DY61" s="582" t="s">
        <v>26</v>
      </c>
    </row>
    <row r="62" spans="1:129" ht="14.25" customHeight="1">
      <c r="A62" s="2021" t="s">
        <v>26</v>
      </c>
      <c r="B62" s="579" t="s">
        <v>26</v>
      </c>
      <c r="C62" s="580" t="s">
        <v>165</v>
      </c>
      <c r="D62" s="576">
        <v>13237</v>
      </c>
      <c r="E62" s="576">
        <v>14447</v>
      </c>
      <c r="F62" s="576">
        <v>1964</v>
      </c>
      <c r="G62" s="576" t="s">
        <v>21</v>
      </c>
      <c r="H62" s="576">
        <v>6356975</v>
      </c>
      <c r="I62" s="576">
        <v>17041898</v>
      </c>
      <c r="J62" s="576">
        <v>1839860</v>
      </c>
      <c r="K62" s="576">
        <v>79010</v>
      </c>
      <c r="L62" s="576">
        <v>10</v>
      </c>
      <c r="M62" s="576">
        <v>1178</v>
      </c>
      <c r="N62" s="576">
        <v>768</v>
      </c>
      <c r="O62" s="576">
        <v>53162</v>
      </c>
      <c r="P62" s="576">
        <v>744</v>
      </c>
      <c r="Q62" s="576">
        <v>52418</v>
      </c>
      <c r="R62" s="576">
        <v>4026</v>
      </c>
      <c r="S62" s="576">
        <v>4195</v>
      </c>
      <c r="T62" s="2023" t="s">
        <v>29</v>
      </c>
      <c r="U62" s="582" t="s">
        <v>26</v>
      </c>
      <c r="V62" s="2021" t="s">
        <v>26</v>
      </c>
      <c r="W62" s="579" t="s">
        <v>26</v>
      </c>
      <c r="X62" s="580" t="s">
        <v>165</v>
      </c>
      <c r="Y62" s="638">
        <v>808321</v>
      </c>
      <c r="Z62" s="576">
        <v>9333</v>
      </c>
      <c r="AA62" s="576">
        <v>6</v>
      </c>
      <c r="AB62" s="576">
        <v>1098</v>
      </c>
      <c r="AC62" s="576">
        <v>209</v>
      </c>
      <c r="AD62" s="576">
        <v>1352</v>
      </c>
      <c r="AE62" s="576">
        <v>469</v>
      </c>
      <c r="AF62" s="576">
        <v>883</v>
      </c>
      <c r="AG62" s="576">
        <v>4112</v>
      </c>
      <c r="AH62" s="576">
        <v>931</v>
      </c>
      <c r="AI62" s="576">
        <v>516</v>
      </c>
      <c r="AJ62" s="576">
        <v>14951</v>
      </c>
      <c r="AK62" s="576">
        <v>960</v>
      </c>
      <c r="AL62" s="576">
        <v>660</v>
      </c>
      <c r="AM62" s="576">
        <v>11178</v>
      </c>
      <c r="AN62" s="621">
        <v>12185</v>
      </c>
      <c r="AO62" s="2023" t="s">
        <v>29</v>
      </c>
      <c r="AP62" s="582" t="s">
        <v>26</v>
      </c>
      <c r="BL62" s="2021" t="s">
        <v>26</v>
      </c>
      <c r="BM62" s="579" t="s">
        <v>26</v>
      </c>
      <c r="BN62" s="580" t="s">
        <v>165</v>
      </c>
      <c r="BO62" s="576">
        <v>22810</v>
      </c>
      <c r="BP62" s="576">
        <v>182658</v>
      </c>
      <c r="BQ62" s="576">
        <v>197469</v>
      </c>
      <c r="BR62" s="576">
        <v>2677716</v>
      </c>
      <c r="BS62" s="576">
        <v>478310</v>
      </c>
      <c r="BT62" s="576">
        <v>45579</v>
      </c>
      <c r="BU62" s="576">
        <v>10703</v>
      </c>
      <c r="BV62" s="576">
        <v>116760</v>
      </c>
      <c r="BW62" s="576">
        <v>1278006</v>
      </c>
      <c r="BX62" s="576">
        <v>164315</v>
      </c>
      <c r="BY62" s="576">
        <v>2630165</v>
      </c>
      <c r="BZ62" s="576">
        <v>225097</v>
      </c>
      <c r="CA62" s="576">
        <v>10</v>
      </c>
      <c r="CB62" s="576">
        <v>1640</v>
      </c>
      <c r="CC62" s="576">
        <v>780</v>
      </c>
      <c r="CD62" s="576">
        <v>167060</v>
      </c>
      <c r="CE62" s="576">
        <v>14492</v>
      </c>
      <c r="CF62" s="2023" t="s">
        <v>29</v>
      </c>
      <c r="CG62" s="582" t="s">
        <v>26</v>
      </c>
      <c r="CH62" s="2021" t="s">
        <v>26</v>
      </c>
      <c r="CI62" s="579" t="s">
        <v>26</v>
      </c>
      <c r="CJ62" s="580" t="s">
        <v>165</v>
      </c>
      <c r="CK62" s="576">
        <v>1612</v>
      </c>
      <c r="CL62" s="576">
        <v>5097</v>
      </c>
      <c r="CM62" s="576" t="s">
        <v>21</v>
      </c>
      <c r="CN62" s="576">
        <v>2151</v>
      </c>
      <c r="CO62" s="576">
        <v>2355</v>
      </c>
      <c r="CP62" s="576">
        <v>1154467</v>
      </c>
      <c r="CQ62" s="576">
        <v>124186</v>
      </c>
      <c r="CR62" s="576">
        <v>15482</v>
      </c>
      <c r="CS62" s="576">
        <v>4030</v>
      </c>
      <c r="CT62" s="576">
        <v>22899</v>
      </c>
      <c r="CU62" s="576">
        <v>168226</v>
      </c>
      <c r="CV62" s="576" t="s">
        <v>21</v>
      </c>
      <c r="CW62" s="576">
        <v>1188009</v>
      </c>
      <c r="CX62" s="576">
        <v>80858</v>
      </c>
      <c r="CY62" s="576">
        <v>6</v>
      </c>
      <c r="CZ62" s="576">
        <v>1208</v>
      </c>
      <c r="DA62" s="576">
        <v>210</v>
      </c>
      <c r="DB62" s="2023" t="s">
        <v>29</v>
      </c>
      <c r="DC62" s="582" t="s">
        <v>26</v>
      </c>
      <c r="DD62" s="2021" t="s">
        <v>26</v>
      </c>
      <c r="DE62" s="579" t="s">
        <v>26</v>
      </c>
      <c r="DF62" s="580" t="s">
        <v>165</v>
      </c>
      <c r="DG62" s="576">
        <v>577</v>
      </c>
      <c r="DH62" s="576">
        <v>18677</v>
      </c>
      <c r="DI62" s="576">
        <v>109490</v>
      </c>
      <c r="DJ62" s="576">
        <v>118872</v>
      </c>
      <c r="DK62" s="576">
        <v>123160</v>
      </c>
      <c r="DL62" s="576">
        <v>195298</v>
      </c>
      <c r="DM62" s="576">
        <v>10143</v>
      </c>
      <c r="DN62" s="576">
        <v>70</v>
      </c>
      <c r="DO62" s="576">
        <v>49901</v>
      </c>
      <c r="DP62" s="576">
        <v>370617</v>
      </c>
      <c r="DQ62" s="576">
        <v>14108</v>
      </c>
      <c r="DR62" s="576">
        <v>9100</v>
      </c>
      <c r="DS62" s="576">
        <v>2038</v>
      </c>
      <c r="DT62" s="576">
        <v>134</v>
      </c>
      <c r="DU62" s="576">
        <v>24</v>
      </c>
      <c r="DV62" s="576">
        <v>1604</v>
      </c>
      <c r="DW62" s="576">
        <v>123</v>
      </c>
      <c r="DX62" s="2023" t="s">
        <v>29</v>
      </c>
      <c r="DY62" s="582" t="s">
        <v>26</v>
      </c>
    </row>
    <row r="63" spans="1:129" ht="6.75" customHeight="1">
      <c r="A63" s="2019"/>
      <c r="B63" s="700"/>
      <c r="C63" s="2020"/>
      <c r="D63" s="576"/>
      <c r="E63" s="576"/>
      <c r="F63" s="576"/>
      <c r="G63" s="576"/>
      <c r="H63" s="576"/>
      <c r="I63" s="576"/>
      <c r="J63" s="576"/>
      <c r="K63" s="576"/>
      <c r="L63" s="576"/>
      <c r="M63" s="576"/>
      <c r="N63" s="576"/>
      <c r="O63" s="576"/>
      <c r="P63" s="576"/>
      <c r="Q63" s="576"/>
      <c r="R63" s="576"/>
      <c r="S63" s="576"/>
      <c r="T63" s="2026"/>
      <c r="U63" s="587"/>
      <c r="V63" s="2019"/>
      <c r="W63" s="700"/>
      <c r="X63" s="2020"/>
      <c r="Y63" s="638"/>
      <c r="Z63" s="576"/>
      <c r="AA63" s="576"/>
      <c r="AB63" s="576"/>
      <c r="AC63" s="576"/>
      <c r="AD63" s="576"/>
      <c r="AE63" s="576"/>
      <c r="AF63" s="576"/>
      <c r="AG63" s="576"/>
      <c r="AH63" s="576"/>
      <c r="AI63" s="576"/>
      <c r="AJ63" s="576"/>
      <c r="AK63" s="576"/>
      <c r="AL63" s="576"/>
      <c r="AM63" s="576"/>
      <c r="AN63" s="621"/>
      <c r="AO63" s="2026"/>
      <c r="AP63" s="587"/>
      <c r="BL63" s="2019"/>
      <c r="BM63" s="700"/>
      <c r="BN63" s="2020"/>
      <c r="BO63" s="576"/>
      <c r="BP63" s="576"/>
      <c r="BQ63" s="576"/>
      <c r="BR63" s="576"/>
      <c r="BS63" s="576"/>
      <c r="BT63" s="576"/>
      <c r="BU63" s="576"/>
      <c r="BV63" s="576"/>
      <c r="BW63" s="576"/>
      <c r="BX63" s="576"/>
      <c r="BY63" s="576"/>
      <c r="BZ63" s="576"/>
      <c r="CA63" s="576"/>
      <c r="CB63" s="576"/>
      <c r="CC63" s="576"/>
      <c r="CD63" s="576"/>
      <c r="CE63" s="576"/>
      <c r="CF63" s="2026"/>
      <c r="CG63" s="587"/>
      <c r="CH63" s="2019"/>
      <c r="CI63" s="700"/>
      <c r="CJ63" s="2020"/>
      <c r="CK63" s="576"/>
      <c r="CL63" s="576"/>
      <c r="CM63" s="576"/>
      <c r="CN63" s="576"/>
      <c r="CO63" s="576"/>
      <c r="CP63" s="576"/>
      <c r="CQ63" s="576"/>
      <c r="CR63" s="576"/>
      <c r="CS63" s="576"/>
      <c r="CT63" s="576"/>
      <c r="CU63" s="576"/>
      <c r="CV63" s="576"/>
      <c r="CW63" s="576"/>
      <c r="CX63" s="576"/>
      <c r="CY63" s="576"/>
      <c r="CZ63" s="576"/>
      <c r="DA63" s="576"/>
      <c r="DB63" s="2026"/>
      <c r="DC63" s="587"/>
      <c r="DD63" s="2019"/>
      <c r="DE63" s="700"/>
      <c r="DF63" s="2020"/>
      <c r="DG63" s="576"/>
      <c r="DH63" s="576"/>
      <c r="DI63" s="576"/>
      <c r="DJ63" s="576"/>
      <c r="DK63" s="576"/>
      <c r="DL63" s="576"/>
      <c r="DM63" s="576"/>
      <c r="DN63" s="576"/>
      <c r="DO63" s="576"/>
      <c r="DP63" s="576"/>
      <c r="DQ63" s="576"/>
      <c r="DR63" s="576"/>
      <c r="DS63" s="576"/>
      <c r="DT63" s="576"/>
      <c r="DU63" s="576"/>
      <c r="DV63" s="576"/>
      <c r="DW63" s="576"/>
      <c r="DX63" s="2026"/>
      <c r="DY63" s="587"/>
    </row>
    <row r="64" spans="1:129" ht="15.75">
      <c r="A64" s="2024" t="s">
        <v>2162</v>
      </c>
      <c r="B64" s="583" t="s">
        <v>23</v>
      </c>
      <c r="C64" s="1902">
        <v>43466</v>
      </c>
      <c r="D64" s="576">
        <v>4364</v>
      </c>
      <c r="E64" s="576">
        <v>4751</v>
      </c>
      <c r="F64" s="576">
        <v>1126</v>
      </c>
      <c r="G64" s="576" t="s">
        <v>21</v>
      </c>
      <c r="H64" s="576">
        <v>2248860</v>
      </c>
      <c r="I64" s="576">
        <v>6304240</v>
      </c>
      <c r="J64" s="576">
        <v>672680</v>
      </c>
      <c r="K64" s="576">
        <v>29539</v>
      </c>
      <c r="L64" s="576">
        <v>4</v>
      </c>
      <c r="M64" s="576">
        <v>339</v>
      </c>
      <c r="N64" s="576">
        <v>250</v>
      </c>
      <c r="O64" s="576">
        <v>21436</v>
      </c>
      <c r="P64" s="576">
        <v>261</v>
      </c>
      <c r="Q64" s="576">
        <v>21175</v>
      </c>
      <c r="R64" s="576">
        <v>994</v>
      </c>
      <c r="S64" s="576">
        <v>1336</v>
      </c>
      <c r="T64" s="2023" t="s">
        <v>30</v>
      </c>
      <c r="U64" s="582" t="s">
        <v>2160</v>
      </c>
      <c r="V64" s="2024" t="s">
        <v>2162</v>
      </c>
      <c r="W64" s="583" t="s">
        <v>23</v>
      </c>
      <c r="X64" s="1902">
        <v>43466</v>
      </c>
      <c r="Y64" s="638">
        <v>303018</v>
      </c>
      <c r="Z64" s="576">
        <v>2971</v>
      </c>
      <c r="AA64" s="576">
        <v>3</v>
      </c>
      <c r="AB64" s="576">
        <v>321</v>
      </c>
      <c r="AC64" s="576">
        <v>71</v>
      </c>
      <c r="AD64" s="576">
        <v>638</v>
      </c>
      <c r="AE64" s="576">
        <v>150</v>
      </c>
      <c r="AF64" s="576">
        <v>488</v>
      </c>
      <c r="AG64" s="576">
        <v>1309</v>
      </c>
      <c r="AH64" s="576">
        <v>179</v>
      </c>
      <c r="AI64" s="576">
        <v>56</v>
      </c>
      <c r="AJ64" s="576">
        <v>5353</v>
      </c>
      <c r="AK64" s="576">
        <v>476</v>
      </c>
      <c r="AL64" s="576">
        <v>302</v>
      </c>
      <c r="AM64" s="576">
        <v>3800</v>
      </c>
      <c r="AN64" s="621">
        <v>4135</v>
      </c>
      <c r="AO64" s="2023" t="s">
        <v>30</v>
      </c>
      <c r="AP64" s="582" t="s">
        <v>2160</v>
      </c>
      <c r="BL64" s="2024" t="s">
        <v>2162</v>
      </c>
      <c r="BM64" s="583" t="s">
        <v>23</v>
      </c>
      <c r="BN64" s="1902">
        <v>43466</v>
      </c>
      <c r="BO64" s="576">
        <v>8506</v>
      </c>
      <c r="BP64" s="576">
        <v>58995</v>
      </c>
      <c r="BQ64" s="576">
        <v>63766</v>
      </c>
      <c r="BR64" s="576">
        <v>987170</v>
      </c>
      <c r="BS64" s="576">
        <v>177657</v>
      </c>
      <c r="BT64" s="576">
        <v>19057</v>
      </c>
      <c r="BU64" s="576">
        <v>4261</v>
      </c>
      <c r="BV64" s="576">
        <v>39909</v>
      </c>
      <c r="BW64" s="576">
        <v>429839</v>
      </c>
      <c r="BX64" s="576">
        <v>31700</v>
      </c>
      <c r="BY64" s="576">
        <v>963183</v>
      </c>
      <c r="BZ64" s="576">
        <v>75860</v>
      </c>
      <c r="CA64" s="576">
        <v>4</v>
      </c>
      <c r="CB64" s="576">
        <v>575</v>
      </c>
      <c r="CC64" s="576">
        <v>253</v>
      </c>
      <c r="CD64" s="576">
        <v>56847</v>
      </c>
      <c r="CE64" s="576">
        <v>5172</v>
      </c>
      <c r="CF64" s="2023" t="s">
        <v>30</v>
      </c>
      <c r="CG64" s="582" t="s">
        <v>2160</v>
      </c>
      <c r="CH64" s="2024" t="s">
        <v>2162</v>
      </c>
      <c r="CI64" s="583" t="s">
        <v>23</v>
      </c>
      <c r="CJ64" s="1902">
        <v>43466</v>
      </c>
      <c r="CK64" s="576">
        <v>641</v>
      </c>
      <c r="CL64" s="576">
        <v>1947</v>
      </c>
      <c r="CM64" s="576" t="s">
        <v>21</v>
      </c>
      <c r="CN64" s="576">
        <v>261</v>
      </c>
      <c r="CO64" s="576">
        <v>286</v>
      </c>
      <c r="CP64" s="576">
        <v>420771</v>
      </c>
      <c r="CQ64" s="576">
        <v>49871</v>
      </c>
      <c r="CR64" s="576">
        <v>6764</v>
      </c>
      <c r="CS64" s="576">
        <v>1356</v>
      </c>
      <c r="CT64" s="576">
        <v>8980</v>
      </c>
      <c r="CU64" s="576">
        <v>55193</v>
      </c>
      <c r="CV64" s="576" t="s">
        <v>21</v>
      </c>
      <c r="CW64" s="576">
        <v>449809</v>
      </c>
      <c r="CX64" s="576">
        <v>26664</v>
      </c>
      <c r="CY64" s="576">
        <v>3</v>
      </c>
      <c r="CZ64" s="576">
        <v>388</v>
      </c>
      <c r="DA64" s="576">
        <v>71</v>
      </c>
      <c r="DB64" s="2023" t="s">
        <v>30</v>
      </c>
      <c r="DC64" s="582" t="s">
        <v>2160</v>
      </c>
      <c r="DD64" s="2024" t="s">
        <v>2162</v>
      </c>
      <c r="DE64" s="583" t="s">
        <v>23</v>
      </c>
      <c r="DF64" s="1902">
        <v>43466</v>
      </c>
      <c r="DG64" s="576">
        <v>227</v>
      </c>
      <c r="DH64" s="576">
        <v>6094</v>
      </c>
      <c r="DI64" s="576">
        <v>35441</v>
      </c>
      <c r="DJ64" s="576">
        <v>38497</v>
      </c>
      <c r="DK64" s="576">
        <v>43204</v>
      </c>
      <c r="DL64" s="576">
        <v>61864</v>
      </c>
      <c r="DM64" s="576">
        <v>4054</v>
      </c>
      <c r="DN64" s="576">
        <v>12</v>
      </c>
      <c r="DO64" s="576">
        <v>13567</v>
      </c>
      <c r="DP64" s="576">
        <v>133589</v>
      </c>
      <c r="DQ64" s="576">
        <v>5532</v>
      </c>
      <c r="DR64" s="576">
        <v>3138</v>
      </c>
      <c r="DS64" s="576">
        <v>607</v>
      </c>
      <c r="DT64" s="576">
        <v>71</v>
      </c>
      <c r="DU64" s="576">
        <v>7</v>
      </c>
      <c r="DV64" s="576">
        <v>442</v>
      </c>
      <c r="DW64" s="576">
        <v>51</v>
      </c>
      <c r="DX64" s="2023" t="s">
        <v>30</v>
      </c>
      <c r="DY64" s="582" t="s">
        <v>2160</v>
      </c>
    </row>
    <row r="65" spans="1:129" ht="14.25" customHeight="1">
      <c r="A65" s="2021" t="s">
        <v>26</v>
      </c>
      <c r="B65" s="579" t="s">
        <v>26</v>
      </c>
      <c r="C65" s="2027">
        <v>43497</v>
      </c>
      <c r="D65" s="576">
        <v>4040</v>
      </c>
      <c r="E65" s="576">
        <v>4407</v>
      </c>
      <c r="F65" s="576">
        <v>1196</v>
      </c>
      <c r="G65" s="576" t="s">
        <v>21</v>
      </c>
      <c r="H65" s="576">
        <v>2137000</v>
      </c>
      <c r="I65" s="576">
        <v>5964169</v>
      </c>
      <c r="J65" s="576">
        <v>635519</v>
      </c>
      <c r="K65" s="576">
        <v>26813</v>
      </c>
      <c r="L65" s="576">
        <v>4</v>
      </c>
      <c r="M65" s="576">
        <v>350</v>
      </c>
      <c r="N65" s="576">
        <v>232</v>
      </c>
      <c r="O65" s="576">
        <v>18618</v>
      </c>
      <c r="P65" s="576">
        <v>209</v>
      </c>
      <c r="Q65" s="576">
        <v>18409</v>
      </c>
      <c r="R65" s="576">
        <v>1166</v>
      </c>
      <c r="S65" s="576">
        <v>1359</v>
      </c>
      <c r="T65" s="2023" t="s">
        <v>31</v>
      </c>
      <c r="U65" s="582" t="s">
        <v>26</v>
      </c>
      <c r="V65" s="2021" t="s">
        <v>26</v>
      </c>
      <c r="W65" s="579" t="s">
        <v>26</v>
      </c>
      <c r="X65" s="2027">
        <v>43497</v>
      </c>
      <c r="Y65" s="638">
        <v>285097</v>
      </c>
      <c r="Z65" s="576">
        <v>3150</v>
      </c>
      <c r="AA65" s="576">
        <v>3</v>
      </c>
      <c r="AB65" s="576">
        <v>339</v>
      </c>
      <c r="AC65" s="576">
        <v>71</v>
      </c>
      <c r="AD65" s="576">
        <v>647</v>
      </c>
      <c r="AE65" s="576">
        <v>129</v>
      </c>
      <c r="AF65" s="576">
        <v>518</v>
      </c>
      <c r="AG65" s="576">
        <v>1331</v>
      </c>
      <c r="AH65" s="576">
        <v>318</v>
      </c>
      <c r="AI65" s="576">
        <v>70</v>
      </c>
      <c r="AJ65" s="576">
        <v>4804</v>
      </c>
      <c r="AK65" s="576">
        <v>358</v>
      </c>
      <c r="AL65" s="576">
        <v>255</v>
      </c>
      <c r="AM65" s="576">
        <v>3491</v>
      </c>
      <c r="AN65" s="621">
        <v>3806</v>
      </c>
      <c r="AO65" s="2023" t="s">
        <v>31</v>
      </c>
      <c r="AP65" s="582" t="s">
        <v>26</v>
      </c>
      <c r="BL65" s="2021" t="s">
        <v>26</v>
      </c>
      <c r="BM65" s="579" t="s">
        <v>26</v>
      </c>
      <c r="BN65" s="2027">
        <v>43497</v>
      </c>
      <c r="BO65" s="576">
        <v>8557</v>
      </c>
      <c r="BP65" s="576">
        <v>59950</v>
      </c>
      <c r="BQ65" s="576">
        <v>64810</v>
      </c>
      <c r="BR65" s="576">
        <v>907780</v>
      </c>
      <c r="BS65" s="576">
        <v>163756</v>
      </c>
      <c r="BT65" s="576">
        <v>17672</v>
      </c>
      <c r="BU65" s="576">
        <v>4184</v>
      </c>
      <c r="BV65" s="576">
        <v>40678</v>
      </c>
      <c r="BW65" s="576">
        <v>414207</v>
      </c>
      <c r="BX65" s="576">
        <v>31714</v>
      </c>
      <c r="BY65" s="576">
        <v>898525</v>
      </c>
      <c r="BZ65" s="576">
        <v>72886</v>
      </c>
      <c r="CA65" s="576">
        <v>4</v>
      </c>
      <c r="CB65" s="576">
        <v>543</v>
      </c>
      <c r="CC65" s="576">
        <v>236</v>
      </c>
      <c r="CD65" s="576">
        <v>55257</v>
      </c>
      <c r="CE65" s="576">
        <v>5561</v>
      </c>
      <c r="CF65" s="2023" t="s">
        <v>31</v>
      </c>
      <c r="CG65" s="582" t="s">
        <v>26</v>
      </c>
      <c r="CH65" s="2021" t="s">
        <v>26</v>
      </c>
      <c r="CI65" s="579" t="s">
        <v>26</v>
      </c>
      <c r="CJ65" s="2027">
        <v>43497</v>
      </c>
      <c r="CK65" s="576">
        <v>473</v>
      </c>
      <c r="CL65" s="576">
        <v>1690</v>
      </c>
      <c r="CM65" s="576" t="s">
        <v>21</v>
      </c>
      <c r="CN65" s="576">
        <v>734</v>
      </c>
      <c r="CO65" s="576">
        <v>804</v>
      </c>
      <c r="CP65" s="576">
        <v>389483</v>
      </c>
      <c r="CQ65" s="576">
        <v>45039</v>
      </c>
      <c r="CR65" s="576">
        <v>6170</v>
      </c>
      <c r="CS65" s="576">
        <v>1455</v>
      </c>
      <c r="CT65" s="576">
        <v>9202</v>
      </c>
      <c r="CU65" s="576">
        <v>54611</v>
      </c>
      <c r="CV65" s="576" t="s">
        <v>21</v>
      </c>
      <c r="CW65" s="576">
        <v>416173</v>
      </c>
      <c r="CX65" s="576">
        <v>24186</v>
      </c>
      <c r="CY65" s="576">
        <v>3</v>
      </c>
      <c r="CZ65" s="576">
        <v>371</v>
      </c>
      <c r="DA65" s="576">
        <v>71</v>
      </c>
      <c r="DB65" s="2023" t="s">
        <v>31</v>
      </c>
      <c r="DC65" s="582" t="s">
        <v>26</v>
      </c>
      <c r="DD65" s="2021" t="s">
        <v>26</v>
      </c>
      <c r="DE65" s="579" t="s">
        <v>26</v>
      </c>
      <c r="DF65" s="2027">
        <v>43497</v>
      </c>
      <c r="DG65" s="576">
        <v>199</v>
      </c>
      <c r="DH65" s="576">
        <v>6173</v>
      </c>
      <c r="DI65" s="576">
        <v>35612</v>
      </c>
      <c r="DJ65" s="576">
        <v>38672</v>
      </c>
      <c r="DK65" s="576">
        <v>40759</v>
      </c>
      <c r="DL65" s="576">
        <v>58350</v>
      </c>
      <c r="DM65" s="576">
        <v>3590</v>
      </c>
      <c r="DN65" s="576">
        <v>23</v>
      </c>
      <c r="DO65" s="576">
        <v>14159</v>
      </c>
      <c r="DP65" s="576">
        <v>125945</v>
      </c>
      <c r="DQ65" s="576">
        <v>4823</v>
      </c>
      <c r="DR65" s="576">
        <v>3256</v>
      </c>
      <c r="DS65" s="576">
        <v>767</v>
      </c>
      <c r="DT65" s="576">
        <v>28</v>
      </c>
      <c r="DU65" s="576">
        <v>6</v>
      </c>
      <c r="DV65" s="576">
        <v>629</v>
      </c>
      <c r="DW65" s="576">
        <v>52</v>
      </c>
      <c r="DX65" s="2023" t="s">
        <v>31</v>
      </c>
      <c r="DY65" s="582" t="s">
        <v>26</v>
      </c>
    </row>
    <row r="66" spans="1:129" ht="14.25" customHeight="1">
      <c r="A66" s="2021" t="s">
        <v>26</v>
      </c>
      <c r="B66" s="579" t="s">
        <v>26</v>
      </c>
      <c r="C66" s="2027">
        <v>43525</v>
      </c>
      <c r="D66" s="576">
        <v>4362</v>
      </c>
      <c r="E66" s="576">
        <v>4753</v>
      </c>
      <c r="F66" s="576">
        <v>1080</v>
      </c>
      <c r="G66" s="576" t="s">
        <v>21</v>
      </c>
      <c r="H66" s="576">
        <v>2401055</v>
      </c>
      <c r="I66" s="576">
        <v>6565306</v>
      </c>
      <c r="J66" s="576">
        <v>704676</v>
      </c>
      <c r="K66" s="576">
        <v>30157</v>
      </c>
      <c r="L66" s="576">
        <v>4</v>
      </c>
      <c r="M66" s="576">
        <v>424</v>
      </c>
      <c r="N66" s="576">
        <v>263</v>
      </c>
      <c r="O66" s="576">
        <v>21546</v>
      </c>
      <c r="P66" s="576">
        <v>315</v>
      </c>
      <c r="Q66" s="576">
        <v>21231</v>
      </c>
      <c r="R66" s="576">
        <v>847</v>
      </c>
      <c r="S66" s="576">
        <v>1536</v>
      </c>
      <c r="T66" s="2023" t="s">
        <v>32</v>
      </c>
      <c r="U66" s="582" t="s">
        <v>26</v>
      </c>
      <c r="V66" s="2021" t="s">
        <v>26</v>
      </c>
      <c r="W66" s="579" t="s">
        <v>26</v>
      </c>
      <c r="X66" s="2027">
        <v>43525</v>
      </c>
      <c r="Y66" s="638">
        <v>317051</v>
      </c>
      <c r="Z66" s="576">
        <v>3560</v>
      </c>
      <c r="AA66" s="576">
        <v>3</v>
      </c>
      <c r="AB66" s="576">
        <v>397</v>
      </c>
      <c r="AC66" s="576">
        <v>70</v>
      </c>
      <c r="AD66" s="576">
        <v>732</v>
      </c>
      <c r="AE66" s="576">
        <v>199</v>
      </c>
      <c r="AF66" s="576">
        <v>533</v>
      </c>
      <c r="AG66" s="576">
        <v>1507</v>
      </c>
      <c r="AH66" s="576">
        <v>330</v>
      </c>
      <c r="AI66" s="576">
        <v>98</v>
      </c>
      <c r="AJ66" s="576">
        <v>5200</v>
      </c>
      <c r="AK66" s="576">
        <v>400</v>
      </c>
      <c r="AL66" s="576">
        <v>280</v>
      </c>
      <c r="AM66" s="576">
        <v>3766</v>
      </c>
      <c r="AN66" s="621">
        <v>4101</v>
      </c>
      <c r="AO66" s="2023" t="s">
        <v>32</v>
      </c>
      <c r="AP66" s="582" t="s">
        <v>26</v>
      </c>
      <c r="BL66" s="2021" t="s">
        <v>26</v>
      </c>
      <c r="BM66" s="579" t="s">
        <v>26</v>
      </c>
      <c r="BN66" s="2027">
        <v>43525</v>
      </c>
      <c r="BO66" s="576">
        <v>9325</v>
      </c>
      <c r="BP66" s="576">
        <v>65402</v>
      </c>
      <c r="BQ66" s="576">
        <v>70715</v>
      </c>
      <c r="BR66" s="576">
        <v>1064456</v>
      </c>
      <c r="BS66" s="576">
        <v>197003</v>
      </c>
      <c r="BT66" s="576">
        <v>20477</v>
      </c>
      <c r="BU66" s="576">
        <v>2347</v>
      </c>
      <c r="BV66" s="576">
        <v>46045</v>
      </c>
      <c r="BW66" s="576">
        <v>440559</v>
      </c>
      <c r="BX66" s="576">
        <v>39182</v>
      </c>
      <c r="BY66" s="576">
        <v>1011536</v>
      </c>
      <c r="BZ66" s="576">
        <v>71223</v>
      </c>
      <c r="CA66" s="576">
        <v>4</v>
      </c>
      <c r="CB66" s="576">
        <v>506</v>
      </c>
      <c r="CC66" s="576">
        <v>267</v>
      </c>
      <c r="CD66" s="576">
        <v>52699</v>
      </c>
      <c r="CE66" s="576">
        <v>7224</v>
      </c>
      <c r="CF66" s="2023" t="s">
        <v>32</v>
      </c>
      <c r="CG66" s="582" t="s">
        <v>26</v>
      </c>
      <c r="CH66" s="2021" t="s">
        <v>26</v>
      </c>
      <c r="CI66" s="579" t="s">
        <v>26</v>
      </c>
      <c r="CJ66" s="2027">
        <v>43525</v>
      </c>
      <c r="CK66" s="576">
        <v>544</v>
      </c>
      <c r="CL66" s="576">
        <v>1805</v>
      </c>
      <c r="CM66" s="576" t="s">
        <v>21</v>
      </c>
      <c r="CN66" s="576">
        <v>769</v>
      </c>
      <c r="CO66" s="576">
        <v>842</v>
      </c>
      <c r="CP66" s="576">
        <v>454125</v>
      </c>
      <c r="CQ66" s="576">
        <v>53620</v>
      </c>
      <c r="CR66" s="576">
        <v>7161</v>
      </c>
      <c r="CS66" s="576">
        <v>809</v>
      </c>
      <c r="CT66" s="576">
        <v>9732</v>
      </c>
      <c r="CU66" s="576">
        <v>54782</v>
      </c>
      <c r="CV66" s="576" t="s">
        <v>21</v>
      </c>
      <c r="CW66" s="576">
        <v>468745</v>
      </c>
      <c r="CX66" s="576">
        <v>23703</v>
      </c>
      <c r="CY66" s="576">
        <v>3</v>
      </c>
      <c r="CZ66" s="576">
        <v>402</v>
      </c>
      <c r="DA66" s="576">
        <v>70</v>
      </c>
      <c r="DB66" s="2023" t="s">
        <v>32</v>
      </c>
      <c r="DC66" s="582" t="s">
        <v>26</v>
      </c>
      <c r="DD66" s="2021" t="s">
        <v>26</v>
      </c>
      <c r="DE66" s="579" t="s">
        <v>26</v>
      </c>
      <c r="DF66" s="2027">
        <v>43525</v>
      </c>
      <c r="DG66" s="576">
        <v>207</v>
      </c>
      <c r="DH66" s="576">
        <v>6794</v>
      </c>
      <c r="DI66" s="576">
        <v>39836</v>
      </c>
      <c r="DJ66" s="576">
        <v>43261</v>
      </c>
      <c r="DK66" s="576">
        <v>47260</v>
      </c>
      <c r="DL66" s="576">
        <v>73219</v>
      </c>
      <c r="DM66" s="576">
        <v>4048</v>
      </c>
      <c r="DN66" s="576">
        <v>30</v>
      </c>
      <c r="DO66" s="576">
        <v>17350</v>
      </c>
      <c r="DP66" s="576">
        <v>139510</v>
      </c>
      <c r="DQ66" s="576">
        <v>5335</v>
      </c>
      <c r="DR66" s="576">
        <v>3142</v>
      </c>
      <c r="DS66" s="576">
        <v>794</v>
      </c>
      <c r="DT66" s="576">
        <v>20</v>
      </c>
      <c r="DU66" s="576">
        <v>7</v>
      </c>
      <c r="DV66" s="576">
        <v>661</v>
      </c>
      <c r="DW66" s="576">
        <v>40</v>
      </c>
      <c r="DX66" s="2023" t="s">
        <v>32</v>
      </c>
      <c r="DY66" s="582" t="s">
        <v>26</v>
      </c>
    </row>
    <row r="67" spans="1:129" ht="14.25" customHeight="1">
      <c r="A67" s="2021" t="s">
        <v>26</v>
      </c>
      <c r="B67" s="579" t="s">
        <v>26</v>
      </c>
      <c r="C67" s="2027">
        <v>43556</v>
      </c>
      <c r="D67" s="576">
        <v>3839</v>
      </c>
      <c r="E67" s="576">
        <v>4179</v>
      </c>
      <c r="F67" s="576">
        <v>558</v>
      </c>
      <c r="G67" s="576" t="s">
        <v>21</v>
      </c>
      <c r="H67" s="576">
        <v>2145990</v>
      </c>
      <c r="I67" s="576">
        <v>5671616</v>
      </c>
      <c r="J67" s="576">
        <v>614476</v>
      </c>
      <c r="K67" s="576">
        <v>26124</v>
      </c>
      <c r="L67" s="576">
        <v>4</v>
      </c>
      <c r="M67" s="576">
        <v>395</v>
      </c>
      <c r="N67" s="576">
        <v>256</v>
      </c>
      <c r="O67" s="576">
        <v>18337</v>
      </c>
      <c r="P67" s="576">
        <v>261</v>
      </c>
      <c r="Q67" s="576">
        <v>18076</v>
      </c>
      <c r="R67" s="576">
        <v>376</v>
      </c>
      <c r="S67" s="576">
        <v>1420</v>
      </c>
      <c r="T67" s="2023" t="s">
        <v>33</v>
      </c>
      <c r="U67" s="582" t="s">
        <v>26</v>
      </c>
      <c r="V67" s="2021" t="s">
        <v>26</v>
      </c>
      <c r="W67" s="579" t="s">
        <v>26</v>
      </c>
      <c r="X67" s="2027">
        <v>43556</v>
      </c>
      <c r="Y67" s="638">
        <v>273611</v>
      </c>
      <c r="Z67" s="576">
        <v>3146</v>
      </c>
      <c r="AA67" s="576">
        <v>3</v>
      </c>
      <c r="AB67" s="576">
        <v>375</v>
      </c>
      <c r="AC67" s="576">
        <v>68</v>
      </c>
      <c r="AD67" s="576">
        <v>486</v>
      </c>
      <c r="AE67" s="576">
        <v>167</v>
      </c>
      <c r="AF67" s="576">
        <v>319</v>
      </c>
      <c r="AG67" s="576">
        <v>1390</v>
      </c>
      <c r="AH67" s="576">
        <v>307</v>
      </c>
      <c r="AI67" s="576">
        <v>140</v>
      </c>
      <c r="AJ67" s="576">
        <v>4452</v>
      </c>
      <c r="AK67" s="576">
        <v>373</v>
      </c>
      <c r="AL67" s="576">
        <v>132</v>
      </c>
      <c r="AM67" s="576">
        <v>3329</v>
      </c>
      <c r="AN67" s="621">
        <v>3622</v>
      </c>
      <c r="AO67" s="2023" t="s">
        <v>33</v>
      </c>
      <c r="AP67" s="582" t="s">
        <v>26</v>
      </c>
      <c r="BL67" s="2021" t="s">
        <v>26</v>
      </c>
      <c r="BM67" s="579" t="s">
        <v>26</v>
      </c>
      <c r="BN67" s="2027">
        <v>43556</v>
      </c>
      <c r="BO67" s="576">
        <v>7389</v>
      </c>
      <c r="BP67" s="576">
        <v>60169</v>
      </c>
      <c r="BQ67" s="576">
        <v>65082</v>
      </c>
      <c r="BR67" s="576">
        <v>892283</v>
      </c>
      <c r="BS67" s="576">
        <v>151613</v>
      </c>
      <c r="BT67" s="576">
        <v>12014</v>
      </c>
      <c r="BU67" s="576">
        <v>3329</v>
      </c>
      <c r="BV67" s="576">
        <v>34747</v>
      </c>
      <c r="BW67" s="576">
        <v>438993</v>
      </c>
      <c r="BX67" s="576">
        <v>58386</v>
      </c>
      <c r="BY67" s="576">
        <v>881095</v>
      </c>
      <c r="BZ67" s="576">
        <v>70723</v>
      </c>
      <c r="CA67" s="576">
        <v>4</v>
      </c>
      <c r="CB67" s="576">
        <v>552</v>
      </c>
      <c r="CC67" s="576">
        <v>260</v>
      </c>
      <c r="CD67" s="576">
        <v>52795</v>
      </c>
      <c r="CE67" s="576">
        <v>5275</v>
      </c>
      <c r="CF67" s="2023" t="s">
        <v>33</v>
      </c>
      <c r="CG67" s="582" t="s">
        <v>26</v>
      </c>
      <c r="CH67" s="2021" t="s">
        <v>26</v>
      </c>
      <c r="CI67" s="579" t="s">
        <v>26</v>
      </c>
      <c r="CJ67" s="2027">
        <v>43556</v>
      </c>
      <c r="CK67" s="576">
        <v>291</v>
      </c>
      <c r="CL67" s="576">
        <v>1585</v>
      </c>
      <c r="CM67" s="576" t="s">
        <v>21</v>
      </c>
      <c r="CN67" s="576">
        <v>747</v>
      </c>
      <c r="CO67" s="576">
        <v>818</v>
      </c>
      <c r="CP67" s="576">
        <v>381741</v>
      </c>
      <c r="CQ67" s="576">
        <v>37864</v>
      </c>
      <c r="CR67" s="576">
        <v>4237</v>
      </c>
      <c r="CS67" s="576">
        <v>1211</v>
      </c>
      <c r="CT67" s="576">
        <v>6598</v>
      </c>
      <c r="CU67" s="576">
        <v>57030</v>
      </c>
      <c r="CV67" s="576" t="s">
        <v>21</v>
      </c>
      <c r="CW67" s="576">
        <v>404777</v>
      </c>
      <c r="CX67" s="576">
        <v>24906</v>
      </c>
      <c r="CY67" s="576">
        <v>3</v>
      </c>
      <c r="CZ67" s="576">
        <v>426</v>
      </c>
      <c r="DA67" s="576">
        <v>69</v>
      </c>
      <c r="DB67" s="2023" t="s">
        <v>33</v>
      </c>
      <c r="DC67" s="582" t="s">
        <v>26</v>
      </c>
      <c r="DD67" s="2021" t="s">
        <v>26</v>
      </c>
      <c r="DE67" s="579" t="s">
        <v>26</v>
      </c>
      <c r="DF67" s="2027">
        <v>43556</v>
      </c>
      <c r="DG67" s="576">
        <v>166</v>
      </c>
      <c r="DH67" s="576">
        <v>6234</v>
      </c>
      <c r="DI67" s="576">
        <v>36347</v>
      </c>
      <c r="DJ67" s="576">
        <v>39463</v>
      </c>
      <c r="DK67" s="576">
        <v>41226</v>
      </c>
      <c r="DL67" s="576">
        <v>62949</v>
      </c>
      <c r="DM67" s="576">
        <v>2676</v>
      </c>
      <c r="DN67" s="576">
        <v>14</v>
      </c>
      <c r="DO67" s="576">
        <v>15447</v>
      </c>
      <c r="DP67" s="576">
        <v>137670</v>
      </c>
      <c r="DQ67" s="576">
        <v>4954</v>
      </c>
      <c r="DR67" s="576">
        <v>3328</v>
      </c>
      <c r="DS67" s="576">
        <v>836</v>
      </c>
      <c r="DT67" s="576">
        <v>27</v>
      </c>
      <c r="DU67" s="576">
        <v>6</v>
      </c>
      <c r="DV67" s="576">
        <v>700</v>
      </c>
      <c r="DW67" s="576">
        <v>51</v>
      </c>
      <c r="DX67" s="2023" t="s">
        <v>33</v>
      </c>
      <c r="DY67" s="582" t="s">
        <v>26</v>
      </c>
    </row>
    <row r="68" spans="1:129" ht="15.75">
      <c r="A68" s="2021">
        <v>1</v>
      </c>
      <c r="B68" s="579" t="s">
        <v>2159</v>
      </c>
      <c r="C68" s="1902">
        <v>43586</v>
      </c>
      <c r="D68" s="576">
        <v>4389</v>
      </c>
      <c r="E68" s="576">
        <v>4788</v>
      </c>
      <c r="F68" s="576">
        <v>853</v>
      </c>
      <c r="G68" s="576" t="s">
        <v>21</v>
      </c>
      <c r="H68" s="576">
        <v>2169697</v>
      </c>
      <c r="I68" s="576">
        <v>5534074</v>
      </c>
      <c r="J68" s="576">
        <v>607900</v>
      </c>
      <c r="K68" s="576">
        <v>26117</v>
      </c>
      <c r="L68" s="576">
        <v>4</v>
      </c>
      <c r="M68" s="576">
        <v>368</v>
      </c>
      <c r="N68" s="576">
        <v>260</v>
      </c>
      <c r="O68" s="576">
        <v>19363</v>
      </c>
      <c r="P68" s="576">
        <v>268</v>
      </c>
      <c r="Q68" s="576">
        <v>19095</v>
      </c>
      <c r="R68" s="576">
        <v>894</v>
      </c>
      <c r="S68" s="576">
        <v>1283</v>
      </c>
      <c r="T68" s="2023" t="s">
        <v>34</v>
      </c>
      <c r="U68" s="582" t="s">
        <v>26</v>
      </c>
      <c r="V68" s="2021">
        <v>1</v>
      </c>
      <c r="W68" s="579" t="s">
        <v>2159</v>
      </c>
      <c r="X68" s="1902">
        <v>43586</v>
      </c>
      <c r="Y68" s="638">
        <v>278683</v>
      </c>
      <c r="Z68" s="576">
        <v>2984</v>
      </c>
      <c r="AA68" s="576">
        <v>3</v>
      </c>
      <c r="AB68" s="576">
        <v>332</v>
      </c>
      <c r="AC68" s="576">
        <v>71</v>
      </c>
      <c r="AD68" s="576">
        <v>609</v>
      </c>
      <c r="AE68" s="576">
        <v>168</v>
      </c>
      <c r="AF68" s="576">
        <v>441</v>
      </c>
      <c r="AG68" s="576">
        <v>1257</v>
      </c>
      <c r="AH68" s="576">
        <v>316</v>
      </c>
      <c r="AI68" s="576">
        <v>54</v>
      </c>
      <c r="AJ68" s="576">
        <v>5220</v>
      </c>
      <c r="AK68" s="576">
        <v>419</v>
      </c>
      <c r="AL68" s="576">
        <v>223</v>
      </c>
      <c r="AM68" s="576">
        <v>3829</v>
      </c>
      <c r="AN68" s="621">
        <v>4175</v>
      </c>
      <c r="AO68" s="2023" t="s">
        <v>34</v>
      </c>
      <c r="AP68" s="582" t="s">
        <v>26</v>
      </c>
      <c r="BL68" s="2021">
        <v>1</v>
      </c>
      <c r="BM68" s="579" t="s">
        <v>2159</v>
      </c>
      <c r="BN68" s="1902">
        <v>43586</v>
      </c>
      <c r="BO68" s="576">
        <v>7491</v>
      </c>
      <c r="BP68" s="576">
        <v>58633</v>
      </c>
      <c r="BQ68" s="576">
        <v>63383</v>
      </c>
      <c r="BR68" s="576">
        <v>893496</v>
      </c>
      <c r="BS68" s="576">
        <v>149815</v>
      </c>
      <c r="BT68" s="576">
        <v>15801</v>
      </c>
      <c r="BU68" s="576">
        <v>4576</v>
      </c>
      <c r="BV68" s="576">
        <v>37028</v>
      </c>
      <c r="BW68" s="576">
        <v>456526</v>
      </c>
      <c r="BX68" s="576">
        <v>53750</v>
      </c>
      <c r="BY68" s="576">
        <v>851208</v>
      </c>
      <c r="BZ68" s="576">
        <v>65823</v>
      </c>
      <c r="CA68" s="576">
        <v>4</v>
      </c>
      <c r="CB68" s="576">
        <v>552</v>
      </c>
      <c r="CC68" s="576">
        <v>263</v>
      </c>
      <c r="CD68" s="576">
        <v>51838</v>
      </c>
      <c r="CE68" s="576">
        <v>5012</v>
      </c>
      <c r="CF68" s="2023" t="s">
        <v>34</v>
      </c>
      <c r="CG68" s="582" t="s">
        <v>26</v>
      </c>
      <c r="CH68" s="2021">
        <v>1</v>
      </c>
      <c r="CI68" s="579" t="s">
        <v>2159</v>
      </c>
      <c r="CJ68" s="1902">
        <v>43586</v>
      </c>
      <c r="CK68" s="576">
        <v>139</v>
      </c>
      <c r="CL68" s="576">
        <v>384</v>
      </c>
      <c r="CM68" s="576" t="s">
        <v>21</v>
      </c>
      <c r="CN68" s="576">
        <v>750</v>
      </c>
      <c r="CO68" s="576">
        <v>821</v>
      </c>
      <c r="CP68" s="576">
        <v>367681</v>
      </c>
      <c r="CQ68" s="576">
        <v>41888</v>
      </c>
      <c r="CR68" s="576">
        <v>5141</v>
      </c>
      <c r="CS68" s="576">
        <v>1562</v>
      </c>
      <c r="CT68" s="576">
        <v>6966</v>
      </c>
      <c r="CU68" s="576">
        <v>63607</v>
      </c>
      <c r="CV68" s="576" t="s">
        <v>21</v>
      </c>
      <c r="CW68" s="576">
        <v>400330</v>
      </c>
      <c r="CX68" s="576">
        <v>24035</v>
      </c>
      <c r="CY68" s="576">
        <v>3</v>
      </c>
      <c r="CZ68" s="576">
        <v>370</v>
      </c>
      <c r="DA68" s="576">
        <v>71</v>
      </c>
      <c r="DB68" s="2023" t="s">
        <v>34</v>
      </c>
      <c r="DC68" s="582" t="s">
        <v>26</v>
      </c>
      <c r="DD68" s="2021">
        <v>1</v>
      </c>
      <c r="DE68" s="579" t="s">
        <v>2159</v>
      </c>
      <c r="DF68" s="1902">
        <v>43586</v>
      </c>
      <c r="DG68" s="576">
        <v>40</v>
      </c>
      <c r="DH68" s="576">
        <v>6292</v>
      </c>
      <c r="DI68" s="576">
        <v>34030</v>
      </c>
      <c r="DJ68" s="576">
        <v>36924</v>
      </c>
      <c r="DK68" s="576">
        <v>40061</v>
      </c>
      <c r="DL68" s="576">
        <v>54633</v>
      </c>
      <c r="DM68" s="576">
        <v>3226</v>
      </c>
      <c r="DN68" s="576">
        <v>13</v>
      </c>
      <c r="DO68" s="576">
        <v>15925</v>
      </c>
      <c r="DP68" s="576">
        <v>131762</v>
      </c>
      <c r="DQ68" s="576">
        <v>5597</v>
      </c>
      <c r="DR68" s="576">
        <v>3055</v>
      </c>
      <c r="DS68" s="576">
        <v>790</v>
      </c>
      <c r="DT68" s="576">
        <v>26</v>
      </c>
      <c r="DU68" s="576">
        <v>7</v>
      </c>
      <c r="DV68" s="576">
        <v>659</v>
      </c>
      <c r="DW68" s="576">
        <v>51</v>
      </c>
      <c r="DX68" s="2023" t="s">
        <v>34</v>
      </c>
      <c r="DY68" s="582" t="s">
        <v>26</v>
      </c>
    </row>
    <row r="69" spans="1:129" ht="14.25" customHeight="1">
      <c r="A69" s="2021" t="s">
        <v>26</v>
      </c>
      <c r="B69" s="579" t="s">
        <v>26</v>
      </c>
      <c r="C69" s="2027">
        <v>43617</v>
      </c>
      <c r="D69" s="576">
        <v>3981</v>
      </c>
      <c r="E69" s="576">
        <v>4338</v>
      </c>
      <c r="F69" s="576">
        <v>707</v>
      </c>
      <c r="G69" s="576" t="s">
        <v>21</v>
      </c>
      <c r="H69" s="576">
        <v>2075937</v>
      </c>
      <c r="I69" s="576">
        <v>5179191</v>
      </c>
      <c r="J69" s="576">
        <v>572456</v>
      </c>
      <c r="K69" s="576">
        <v>24282</v>
      </c>
      <c r="L69" s="576">
        <v>4</v>
      </c>
      <c r="M69" s="576">
        <v>396</v>
      </c>
      <c r="N69" s="576">
        <v>264</v>
      </c>
      <c r="O69" s="576">
        <v>16956</v>
      </c>
      <c r="P69" s="576">
        <v>426</v>
      </c>
      <c r="Q69" s="576">
        <v>16530</v>
      </c>
      <c r="R69" s="576">
        <v>657</v>
      </c>
      <c r="S69" s="576">
        <v>1213</v>
      </c>
      <c r="T69" s="2023" t="s">
        <v>35</v>
      </c>
      <c r="U69" s="582" t="s">
        <v>26</v>
      </c>
      <c r="V69" s="2021" t="s">
        <v>26</v>
      </c>
      <c r="W69" s="579" t="s">
        <v>26</v>
      </c>
      <c r="X69" s="2027">
        <v>43617</v>
      </c>
      <c r="Y69" s="638">
        <v>253564</v>
      </c>
      <c r="Z69" s="576">
        <v>2669</v>
      </c>
      <c r="AA69" s="576">
        <v>3</v>
      </c>
      <c r="AB69" s="576">
        <v>330</v>
      </c>
      <c r="AC69" s="576">
        <v>68</v>
      </c>
      <c r="AD69" s="576">
        <v>426</v>
      </c>
      <c r="AE69" s="576">
        <v>145</v>
      </c>
      <c r="AF69" s="576">
        <v>281</v>
      </c>
      <c r="AG69" s="576">
        <v>1186</v>
      </c>
      <c r="AH69" s="576">
        <v>246</v>
      </c>
      <c r="AI69" s="576">
        <v>86</v>
      </c>
      <c r="AJ69" s="576">
        <v>4529</v>
      </c>
      <c r="AK69" s="576">
        <v>302</v>
      </c>
      <c r="AL69" s="576">
        <v>212</v>
      </c>
      <c r="AM69" s="576">
        <v>3366</v>
      </c>
      <c r="AN69" s="621">
        <v>3663</v>
      </c>
      <c r="AO69" s="2023" t="s">
        <v>35</v>
      </c>
      <c r="AP69" s="582" t="s">
        <v>26</v>
      </c>
      <c r="BL69" s="2021" t="s">
        <v>26</v>
      </c>
      <c r="BM69" s="579" t="s">
        <v>26</v>
      </c>
      <c r="BN69" s="2027">
        <v>43617</v>
      </c>
      <c r="BO69" s="576">
        <v>7025</v>
      </c>
      <c r="BP69" s="576">
        <v>58837</v>
      </c>
      <c r="BQ69" s="576">
        <v>63753</v>
      </c>
      <c r="BR69" s="576">
        <v>851157</v>
      </c>
      <c r="BS69" s="576">
        <v>165085</v>
      </c>
      <c r="BT69" s="576">
        <v>15544</v>
      </c>
      <c r="BU69" s="576">
        <v>4361</v>
      </c>
      <c r="BV69" s="576">
        <v>34594</v>
      </c>
      <c r="BW69" s="576">
        <v>433883</v>
      </c>
      <c r="BX69" s="576">
        <v>51934</v>
      </c>
      <c r="BY69" s="576">
        <v>836814</v>
      </c>
      <c r="BZ69" s="576">
        <v>73780</v>
      </c>
      <c r="CA69" s="576">
        <v>4</v>
      </c>
      <c r="CB69" s="576">
        <v>624</v>
      </c>
      <c r="CC69" s="576">
        <v>269</v>
      </c>
      <c r="CD69" s="576">
        <v>56113</v>
      </c>
      <c r="CE69" s="576">
        <v>7410</v>
      </c>
      <c r="CF69" s="2023" t="s">
        <v>35</v>
      </c>
      <c r="CG69" s="582" t="s">
        <v>26</v>
      </c>
      <c r="CH69" s="2021" t="s">
        <v>26</v>
      </c>
      <c r="CI69" s="579" t="s">
        <v>26</v>
      </c>
      <c r="CJ69" s="2027">
        <v>43617</v>
      </c>
      <c r="CK69" s="576">
        <v>372</v>
      </c>
      <c r="CL69" s="576">
        <v>1427</v>
      </c>
      <c r="CM69" s="576">
        <v>14</v>
      </c>
      <c r="CN69" s="576">
        <v>702</v>
      </c>
      <c r="CO69" s="576">
        <v>768</v>
      </c>
      <c r="CP69" s="576">
        <v>357506</v>
      </c>
      <c r="CQ69" s="576">
        <v>41232</v>
      </c>
      <c r="CR69" s="576">
        <v>5257</v>
      </c>
      <c r="CS69" s="576">
        <v>1507</v>
      </c>
      <c r="CT69" s="576">
        <v>6391</v>
      </c>
      <c r="CU69" s="576">
        <v>53496</v>
      </c>
      <c r="CV69" s="576" t="s">
        <v>21</v>
      </c>
      <c r="CW69" s="576">
        <v>385256</v>
      </c>
      <c r="CX69" s="576">
        <v>29921</v>
      </c>
      <c r="CY69" s="576">
        <v>3</v>
      </c>
      <c r="CZ69" s="576">
        <v>451</v>
      </c>
      <c r="DA69" s="576">
        <v>69</v>
      </c>
      <c r="DB69" s="2023" t="s">
        <v>35</v>
      </c>
      <c r="DC69" s="582" t="s">
        <v>26</v>
      </c>
      <c r="DD69" s="2021" t="s">
        <v>26</v>
      </c>
      <c r="DE69" s="579" t="s">
        <v>26</v>
      </c>
      <c r="DF69" s="2027">
        <v>43617</v>
      </c>
      <c r="DG69" s="576">
        <v>156</v>
      </c>
      <c r="DH69" s="576">
        <v>5684</v>
      </c>
      <c r="DI69" s="576">
        <v>35478</v>
      </c>
      <c r="DJ69" s="576">
        <v>38628</v>
      </c>
      <c r="DK69" s="576">
        <v>41999</v>
      </c>
      <c r="DL69" s="576">
        <v>68723</v>
      </c>
      <c r="DM69" s="576">
        <v>3554</v>
      </c>
      <c r="DN69" s="576">
        <v>32</v>
      </c>
      <c r="DO69" s="576">
        <v>14573</v>
      </c>
      <c r="DP69" s="576">
        <v>133496</v>
      </c>
      <c r="DQ69" s="576">
        <v>4582</v>
      </c>
      <c r="DR69" s="576">
        <v>3021</v>
      </c>
      <c r="DS69" s="576">
        <v>620</v>
      </c>
      <c r="DT69" s="576">
        <v>28</v>
      </c>
      <c r="DU69" s="576">
        <v>7</v>
      </c>
      <c r="DV69" s="576">
        <v>494</v>
      </c>
      <c r="DW69" s="576">
        <v>48</v>
      </c>
      <c r="DX69" s="2023" t="s">
        <v>35</v>
      </c>
      <c r="DY69" s="582" t="s">
        <v>26</v>
      </c>
    </row>
    <row r="70" spans="1:129" ht="14.25" customHeight="1">
      <c r="A70" s="2021" t="s">
        <v>26</v>
      </c>
      <c r="B70" s="579" t="s">
        <v>26</v>
      </c>
      <c r="C70" s="2027">
        <v>43647</v>
      </c>
      <c r="D70" s="576">
        <v>4227</v>
      </c>
      <c r="E70" s="576">
        <v>4615</v>
      </c>
      <c r="F70" s="576">
        <v>731</v>
      </c>
      <c r="G70" s="576" t="s">
        <v>21</v>
      </c>
      <c r="H70" s="576">
        <v>2202028</v>
      </c>
      <c r="I70" s="576">
        <v>5540652</v>
      </c>
      <c r="J70" s="576">
        <v>613543</v>
      </c>
      <c r="K70" s="576">
        <v>28412</v>
      </c>
      <c r="L70" s="576">
        <v>5</v>
      </c>
      <c r="M70" s="576">
        <v>371</v>
      </c>
      <c r="N70" s="576">
        <v>270</v>
      </c>
      <c r="O70" s="576">
        <v>19198</v>
      </c>
      <c r="P70" s="576">
        <v>594</v>
      </c>
      <c r="Q70" s="576">
        <v>18604</v>
      </c>
      <c r="R70" s="576">
        <v>1147</v>
      </c>
      <c r="S70" s="576">
        <v>1443</v>
      </c>
      <c r="T70" s="2023" t="s">
        <v>36</v>
      </c>
      <c r="U70" s="582" t="s">
        <v>26</v>
      </c>
      <c r="V70" s="2021" t="s">
        <v>26</v>
      </c>
      <c r="W70" s="579" t="s">
        <v>26</v>
      </c>
      <c r="X70" s="2027">
        <v>43647</v>
      </c>
      <c r="Y70" s="638">
        <v>268943</v>
      </c>
      <c r="Z70" s="576">
        <v>3103</v>
      </c>
      <c r="AA70" s="576">
        <v>3</v>
      </c>
      <c r="AB70" s="576">
        <v>356</v>
      </c>
      <c r="AC70" s="576">
        <v>70</v>
      </c>
      <c r="AD70" s="576">
        <v>362</v>
      </c>
      <c r="AE70" s="576">
        <v>132</v>
      </c>
      <c r="AF70" s="576">
        <v>230</v>
      </c>
      <c r="AG70" s="576">
        <v>1413</v>
      </c>
      <c r="AH70" s="576">
        <v>336</v>
      </c>
      <c r="AI70" s="576">
        <v>190</v>
      </c>
      <c r="AJ70" s="576">
        <v>4654</v>
      </c>
      <c r="AK70" s="576">
        <v>221</v>
      </c>
      <c r="AL70" s="576">
        <v>231</v>
      </c>
      <c r="AM70" s="576">
        <v>3522</v>
      </c>
      <c r="AN70" s="621">
        <v>3841</v>
      </c>
      <c r="AO70" s="2023" t="s">
        <v>36</v>
      </c>
      <c r="AP70" s="582" t="s">
        <v>26</v>
      </c>
      <c r="BL70" s="2021" t="s">
        <v>26</v>
      </c>
      <c r="BM70" s="579" t="s">
        <v>26</v>
      </c>
      <c r="BN70" s="2027">
        <v>43647</v>
      </c>
      <c r="BO70" s="576">
        <v>7315</v>
      </c>
      <c r="BP70" s="576">
        <v>60171</v>
      </c>
      <c r="BQ70" s="576">
        <v>65071</v>
      </c>
      <c r="BR70" s="576">
        <v>971112</v>
      </c>
      <c r="BS70" s="576">
        <v>165695</v>
      </c>
      <c r="BT70" s="576">
        <v>15927</v>
      </c>
      <c r="BU70" s="576">
        <v>1366</v>
      </c>
      <c r="BV70" s="576">
        <v>41671</v>
      </c>
      <c r="BW70" s="576">
        <v>411210</v>
      </c>
      <c r="BX70" s="576">
        <v>52361</v>
      </c>
      <c r="BY70" s="576">
        <v>915613</v>
      </c>
      <c r="BZ70" s="576">
        <v>78388</v>
      </c>
      <c r="CA70" s="576">
        <v>5</v>
      </c>
      <c r="CB70" s="576">
        <v>466</v>
      </c>
      <c r="CC70" s="576">
        <v>335</v>
      </c>
      <c r="CD70" s="576">
        <v>58304</v>
      </c>
      <c r="CE70" s="576">
        <v>4696</v>
      </c>
      <c r="CF70" s="2023" t="s">
        <v>36</v>
      </c>
      <c r="CG70" s="582" t="s">
        <v>26</v>
      </c>
      <c r="CH70" s="2021" t="s">
        <v>26</v>
      </c>
      <c r="CI70" s="579" t="s">
        <v>26</v>
      </c>
      <c r="CJ70" s="2027">
        <v>43647</v>
      </c>
      <c r="CK70" s="576">
        <v>381</v>
      </c>
      <c r="CL70" s="576">
        <v>1506</v>
      </c>
      <c r="CM70" s="576" t="s">
        <v>21</v>
      </c>
      <c r="CN70" s="576">
        <v>455</v>
      </c>
      <c r="CO70" s="576">
        <v>498</v>
      </c>
      <c r="CP70" s="576">
        <v>424878</v>
      </c>
      <c r="CQ70" s="576">
        <v>42924</v>
      </c>
      <c r="CR70" s="576">
        <v>5574</v>
      </c>
      <c r="CS70" s="576">
        <v>492</v>
      </c>
      <c r="CT70" s="576">
        <v>8932</v>
      </c>
      <c r="CU70" s="576">
        <v>47349</v>
      </c>
      <c r="CV70" s="576" t="s">
        <v>21</v>
      </c>
      <c r="CW70" s="576">
        <v>415117</v>
      </c>
      <c r="CX70" s="576">
        <v>30962</v>
      </c>
      <c r="CY70" s="576">
        <v>3</v>
      </c>
      <c r="CZ70" s="576">
        <v>388</v>
      </c>
      <c r="DA70" s="576">
        <v>131</v>
      </c>
      <c r="DB70" s="2023" t="s">
        <v>36</v>
      </c>
      <c r="DC70" s="582" t="s">
        <v>26</v>
      </c>
      <c r="DD70" s="2021" t="s">
        <v>26</v>
      </c>
      <c r="DE70" s="579" t="s">
        <v>26</v>
      </c>
      <c r="DF70" s="2027">
        <v>43647</v>
      </c>
      <c r="DG70" s="576">
        <v>175</v>
      </c>
      <c r="DH70" s="576">
        <v>5949</v>
      </c>
      <c r="DI70" s="576">
        <v>36265</v>
      </c>
      <c r="DJ70" s="576">
        <v>39404</v>
      </c>
      <c r="DK70" s="576">
        <v>47264</v>
      </c>
      <c r="DL70" s="576">
        <v>67433</v>
      </c>
      <c r="DM70" s="576">
        <v>3994</v>
      </c>
      <c r="DN70" s="576">
        <v>16</v>
      </c>
      <c r="DO70" s="576">
        <v>15291</v>
      </c>
      <c r="DP70" s="576">
        <v>123065</v>
      </c>
      <c r="DQ70" s="576">
        <v>4096</v>
      </c>
      <c r="DR70" s="576">
        <v>3182</v>
      </c>
      <c r="DS70" s="576">
        <v>794</v>
      </c>
      <c r="DT70" s="576">
        <v>53</v>
      </c>
      <c r="DU70" s="576">
        <v>8</v>
      </c>
      <c r="DV70" s="576">
        <v>626</v>
      </c>
      <c r="DW70" s="576">
        <v>22</v>
      </c>
      <c r="DX70" s="2023" t="s">
        <v>36</v>
      </c>
      <c r="DY70" s="582" t="s">
        <v>26</v>
      </c>
    </row>
    <row r="71" spans="1:129" ht="14.25" customHeight="1">
      <c r="A71" s="2021" t="s">
        <v>26</v>
      </c>
      <c r="B71" s="579" t="s">
        <v>26</v>
      </c>
      <c r="C71" s="2027">
        <v>43678</v>
      </c>
      <c r="D71" s="576">
        <v>4033</v>
      </c>
      <c r="E71" s="576">
        <v>4404</v>
      </c>
      <c r="F71" s="576">
        <v>963</v>
      </c>
      <c r="G71" s="576" t="s">
        <v>21</v>
      </c>
      <c r="H71" s="576">
        <v>2198709</v>
      </c>
      <c r="I71" s="576">
        <v>5416713</v>
      </c>
      <c r="J71" s="576">
        <v>604764</v>
      </c>
      <c r="K71" s="576">
        <v>28508</v>
      </c>
      <c r="L71" s="576">
        <v>4</v>
      </c>
      <c r="M71" s="576">
        <v>343</v>
      </c>
      <c r="N71" s="576">
        <v>264</v>
      </c>
      <c r="O71" s="576">
        <v>20385</v>
      </c>
      <c r="P71" s="576">
        <v>240</v>
      </c>
      <c r="Q71" s="576">
        <v>20145</v>
      </c>
      <c r="R71" s="576">
        <v>1048</v>
      </c>
      <c r="S71" s="576">
        <v>1412</v>
      </c>
      <c r="T71" s="2023" t="s">
        <v>37</v>
      </c>
      <c r="U71" s="582" t="s">
        <v>26</v>
      </c>
      <c r="V71" s="2021" t="s">
        <v>26</v>
      </c>
      <c r="W71" s="579" t="s">
        <v>26</v>
      </c>
      <c r="X71" s="2027">
        <v>43678</v>
      </c>
      <c r="Y71" s="638">
        <v>276325</v>
      </c>
      <c r="Z71" s="576">
        <v>3144</v>
      </c>
      <c r="AA71" s="576">
        <v>2</v>
      </c>
      <c r="AB71" s="576">
        <v>320</v>
      </c>
      <c r="AC71" s="576">
        <v>70</v>
      </c>
      <c r="AD71" s="576">
        <v>493</v>
      </c>
      <c r="AE71" s="576">
        <v>137</v>
      </c>
      <c r="AF71" s="576">
        <v>356</v>
      </c>
      <c r="AG71" s="576">
        <v>1390</v>
      </c>
      <c r="AH71" s="576">
        <v>334</v>
      </c>
      <c r="AI71" s="576">
        <v>158</v>
      </c>
      <c r="AJ71" s="576">
        <v>4835</v>
      </c>
      <c r="AK71" s="576">
        <v>418</v>
      </c>
      <c r="AL71" s="576">
        <v>218</v>
      </c>
      <c r="AM71" s="576">
        <v>3499</v>
      </c>
      <c r="AN71" s="621">
        <v>3821</v>
      </c>
      <c r="AO71" s="2023" t="s">
        <v>37</v>
      </c>
      <c r="AP71" s="582" t="s">
        <v>26</v>
      </c>
      <c r="BL71" s="2021" t="s">
        <v>26</v>
      </c>
      <c r="BM71" s="579" t="s">
        <v>26</v>
      </c>
      <c r="BN71" s="2027">
        <v>43678</v>
      </c>
      <c r="BO71" s="576">
        <v>6512</v>
      </c>
      <c r="BP71" s="576">
        <v>52868</v>
      </c>
      <c r="BQ71" s="576">
        <v>57180</v>
      </c>
      <c r="BR71" s="576">
        <v>1020590</v>
      </c>
      <c r="BS71" s="576">
        <v>167647</v>
      </c>
      <c r="BT71" s="576">
        <v>16288</v>
      </c>
      <c r="BU71" s="576">
        <v>3865</v>
      </c>
      <c r="BV71" s="576">
        <v>37898</v>
      </c>
      <c r="BW71" s="576">
        <v>420168</v>
      </c>
      <c r="BX71" s="576">
        <v>40674</v>
      </c>
      <c r="BY71" s="576">
        <v>910965</v>
      </c>
      <c r="BZ71" s="576">
        <v>74099</v>
      </c>
      <c r="CA71" s="576">
        <v>4</v>
      </c>
      <c r="CB71" s="576">
        <v>585</v>
      </c>
      <c r="CC71" s="576">
        <v>267</v>
      </c>
      <c r="CD71" s="576">
        <v>55948</v>
      </c>
      <c r="CE71" s="576">
        <v>4211</v>
      </c>
      <c r="CF71" s="2023" t="s">
        <v>37</v>
      </c>
      <c r="CG71" s="582" t="s">
        <v>26</v>
      </c>
      <c r="CH71" s="2021" t="s">
        <v>26</v>
      </c>
      <c r="CI71" s="579" t="s">
        <v>26</v>
      </c>
      <c r="CJ71" s="2027">
        <v>43678</v>
      </c>
      <c r="CK71" s="576">
        <v>308</v>
      </c>
      <c r="CL71" s="576">
        <v>1782</v>
      </c>
      <c r="CM71" s="576" t="s">
        <v>21</v>
      </c>
      <c r="CN71" s="576">
        <v>732</v>
      </c>
      <c r="CO71" s="576">
        <v>802</v>
      </c>
      <c r="CP71" s="576">
        <v>432014</v>
      </c>
      <c r="CQ71" s="576">
        <v>40888</v>
      </c>
      <c r="CR71" s="576">
        <v>5860</v>
      </c>
      <c r="CS71" s="576">
        <v>1387</v>
      </c>
      <c r="CT71" s="576">
        <v>8570</v>
      </c>
      <c r="CU71" s="576">
        <v>56949</v>
      </c>
      <c r="CV71" s="576" t="s">
        <v>21</v>
      </c>
      <c r="CW71" s="576">
        <v>429772</v>
      </c>
      <c r="CX71" s="576">
        <v>27242</v>
      </c>
      <c r="CY71" s="576">
        <v>2</v>
      </c>
      <c r="CZ71" s="576">
        <v>353</v>
      </c>
      <c r="DA71" s="576">
        <v>70</v>
      </c>
      <c r="DB71" s="2023" t="s">
        <v>37</v>
      </c>
      <c r="DC71" s="582" t="s">
        <v>26</v>
      </c>
      <c r="DD71" s="2021" t="s">
        <v>26</v>
      </c>
      <c r="DE71" s="579" t="s">
        <v>26</v>
      </c>
      <c r="DF71" s="2027">
        <v>43678</v>
      </c>
      <c r="DG71" s="576">
        <v>153</v>
      </c>
      <c r="DH71" s="576">
        <v>5145</v>
      </c>
      <c r="DI71" s="576">
        <v>29829</v>
      </c>
      <c r="DJ71" s="576">
        <v>32378</v>
      </c>
      <c r="DK71" s="576">
        <v>36047</v>
      </c>
      <c r="DL71" s="576">
        <v>66566</v>
      </c>
      <c r="DM71" s="576">
        <v>3836</v>
      </c>
      <c r="DN71" s="576">
        <v>25</v>
      </c>
      <c r="DO71" s="576">
        <v>12693</v>
      </c>
      <c r="DP71" s="576">
        <v>119705</v>
      </c>
      <c r="DQ71" s="576">
        <v>4086</v>
      </c>
      <c r="DR71" s="576">
        <v>2908</v>
      </c>
      <c r="DS71" s="576">
        <v>783</v>
      </c>
      <c r="DT71" s="576">
        <v>60</v>
      </c>
      <c r="DU71" s="576">
        <v>9</v>
      </c>
      <c r="DV71" s="576">
        <v>627</v>
      </c>
      <c r="DW71" s="576">
        <v>36</v>
      </c>
      <c r="DX71" s="2023" t="s">
        <v>37</v>
      </c>
      <c r="DY71" s="582" t="s">
        <v>26</v>
      </c>
    </row>
    <row r="72" spans="1:129" ht="14.25" customHeight="1">
      <c r="A72" s="2021" t="s">
        <v>26</v>
      </c>
      <c r="B72" s="579" t="s">
        <v>26</v>
      </c>
      <c r="C72" s="2027">
        <v>43709</v>
      </c>
      <c r="D72" s="576">
        <v>4299</v>
      </c>
      <c r="E72" s="576">
        <v>4688</v>
      </c>
      <c r="F72" s="576">
        <v>814</v>
      </c>
      <c r="G72" s="576" t="s">
        <v>21</v>
      </c>
      <c r="H72" s="576">
        <v>2200348</v>
      </c>
      <c r="I72" s="576">
        <v>5491918</v>
      </c>
      <c r="J72" s="576">
        <v>608552</v>
      </c>
      <c r="K72" s="576">
        <v>27229</v>
      </c>
      <c r="L72" s="576">
        <v>4</v>
      </c>
      <c r="M72" s="576">
        <v>354</v>
      </c>
      <c r="N72" s="576">
        <v>266</v>
      </c>
      <c r="O72" s="576">
        <v>18913</v>
      </c>
      <c r="P72" s="576">
        <v>225</v>
      </c>
      <c r="Q72" s="576">
        <v>18688</v>
      </c>
      <c r="R72" s="576">
        <v>1440</v>
      </c>
      <c r="S72" s="576">
        <v>1405</v>
      </c>
      <c r="T72" s="2023" t="s">
        <v>38</v>
      </c>
      <c r="U72" s="582" t="s">
        <v>26</v>
      </c>
      <c r="V72" s="2021" t="s">
        <v>26</v>
      </c>
      <c r="W72" s="579" t="s">
        <v>26</v>
      </c>
      <c r="X72" s="2027">
        <v>43709</v>
      </c>
      <c r="Y72" s="638">
        <v>273958</v>
      </c>
      <c r="Z72" s="576">
        <v>3106</v>
      </c>
      <c r="AA72" s="576">
        <v>2</v>
      </c>
      <c r="AB72" s="576">
        <v>335</v>
      </c>
      <c r="AC72" s="576">
        <v>70</v>
      </c>
      <c r="AD72" s="576">
        <v>464</v>
      </c>
      <c r="AE72" s="576">
        <v>138</v>
      </c>
      <c r="AF72" s="576">
        <v>326</v>
      </c>
      <c r="AG72" s="576">
        <v>1378</v>
      </c>
      <c r="AH72" s="576">
        <v>312</v>
      </c>
      <c r="AI72" s="576">
        <v>169</v>
      </c>
      <c r="AJ72" s="576">
        <v>4927</v>
      </c>
      <c r="AK72" s="576">
        <v>421</v>
      </c>
      <c r="AL72" s="576">
        <v>161</v>
      </c>
      <c r="AM72" s="576">
        <v>3654</v>
      </c>
      <c r="AN72" s="621">
        <v>3980</v>
      </c>
      <c r="AO72" s="2023" t="s">
        <v>38</v>
      </c>
      <c r="AP72" s="582" t="s">
        <v>26</v>
      </c>
      <c r="BL72" s="2021" t="s">
        <v>26</v>
      </c>
      <c r="BM72" s="579" t="s">
        <v>26</v>
      </c>
      <c r="BN72" s="2027">
        <v>43709</v>
      </c>
      <c r="BO72" s="576">
        <v>7746</v>
      </c>
      <c r="BP72" s="576">
        <v>59470</v>
      </c>
      <c r="BQ72" s="576">
        <v>64368</v>
      </c>
      <c r="BR72" s="576">
        <v>971928</v>
      </c>
      <c r="BS72" s="576">
        <v>167011</v>
      </c>
      <c r="BT72" s="576">
        <v>16083</v>
      </c>
      <c r="BU72" s="576">
        <v>4326</v>
      </c>
      <c r="BV72" s="576">
        <v>40659</v>
      </c>
      <c r="BW72" s="576">
        <v>422904</v>
      </c>
      <c r="BX72" s="576">
        <v>43466</v>
      </c>
      <c r="BY72" s="576">
        <v>902092</v>
      </c>
      <c r="BZ72" s="576">
        <v>64541</v>
      </c>
      <c r="CA72" s="576">
        <v>4</v>
      </c>
      <c r="CB72" s="576">
        <v>443</v>
      </c>
      <c r="CC72" s="576">
        <v>270</v>
      </c>
      <c r="CD72" s="576">
        <v>46734</v>
      </c>
      <c r="CE72" s="576">
        <v>4434</v>
      </c>
      <c r="CF72" s="2023" t="s">
        <v>38</v>
      </c>
      <c r="CG72" s="582" t="s">
        <v>26</v>
      </c>
      <c r="CH72" s="2021" t="s">
        <v>26</v>
      </c>
      <c r="CI72" s="579" t="s">
        <v>26</v>
      </c>
      <c r="CJ72" s="2027">
        <v>43709</v>
      </c>
      <c r="CK72" s="576">
        <v>438</v>
      </c>
      <c r="CL72" s="576">
        <v>1610</v>
      </c>
      <c r="CM72" s="576" t="s">
        <v>21</v>
      </c>
      <c r="CN72" s="576">
        <v>727</v>
      </c>
      <c r="CO72" s="576">
        <v>796</v>
      </c>
      <c r="CP72" s="576">
        <v>405358</v>
      </c>
      <c r="CQ72" s="576">
        <v>42428</v>
      </c>
      <c r="CR72" s="576">
        <v>5548</v>
      </c>
      <c r="CS72" s="576">
        <v>1538</v>
      </c>
      <c r="CT72" s="576">
        <v>7797</v>
      </c>
      <c r="CU72" s="576">
        <v>57715</v>
      </c>
      <c r="CV72" s="576" t="s">
        <v>21</v>
      </c>
      <c r="CW72" s="576">
        <v>421248</v>
      </c>
      <c r="CX72" s="576">
        <v>21507</v>
      </c>
      <c r="CY72" s="576">
        <v>2</v>
      </c>
      <c r="CZ72" s="576">
        <v>344</v>
      </c>
      <c r="DA72" s="576">
        <v>71</v>
      </c>
      <c r="DB72" s="2023" t="s">
        <v>38</v>
      </c>
      <c r="DC72" s="582" t="s">
        <v>26</v>
      </c>
      <c r="DD72" s="2021" t="s">
        <v>26</v>
      </c>
      <c r="DE72" s="579" t="s">
        <v>26</v>
      </c>
      <c r="DF72" s="2027">
        <v>43709</v>
      </c>
      <c r="DG72" s="576">
        <v>170</v>
      </c>
      <c r="DH72" s="576">
        <v>6030</v>
      </c>
      <c r="DI72" s="576">
        <v>34967</v>
      </c>
      <c r="DJ72" s="576">
        <v>38017</v>
      </c>
      <c r="DK72" s="576">
        <v>41969</v>
      </c>
      <c r="DL72" s="576">
        <v>67329</v>
      </c>
      <c r="DM72" s="576">
        <v>3589</v>
      </c>
      <c r="DN72" s="576">
        <v>12</v>
      </c>
      <c r="DO72" s="576">
        <v>16509</v>
      </c>
      <c r="DP72" s="576">
        <v>118525</v>
      </c>
      <c r="DQ72" s="576">
        <v>4549</v>
      </c>
      <c r="DR72" s="576">
        <v>3244</v>
      </c>
      <c r="DS72" s="576">
        <v>866</v>
      </c>
      <c r="DT72" s="576">
        <v>36</v>
      </c>
      <c r="DU72" s="576">
        <v>9</v>
      </c>
      <c r="DV72" s="576">
        <v>714</v>
      </c>
      <c r="DW72" s="576">
        <v>49</v>
      </c>
      <c r="DX72" s="2023" t="s">
        <v>38</v>
      </c>
      <c r="DY72" s="582" t="s">
        <v>26</v>
      </c>
    </row>
    <row r="73" spans="1:129" ht="14.25" customHeight="1">
      <c r="A73" s="2021" t="s">
        <v>26</v>
      </c>
      <c r="B73" s="579" t="s">
        <v>26</v>
      </c>
      <c r="C73" s="2027">
        <v>43739</v>
      </c>
      <c r="D73" s="576">
        <v>4417</v>
      </c>
      <c r="E73" s="576">
        <v>4820</v>
      </c>
      <c r="F73" s="576">
        <v>282</v>
      </c>
      <c r="G73" s="576" t="s">
        <v>21</v>
      </c>
      <c r="H73" s="576">
        <v>2149812</v>
      </c>
      <c r="I73" s="576">
        <v>5603779</v>
      </c>
      <c r="J73" s="576">
        <v>611695</v>
      </c>
      <c r="K73" s="576">
        <v>27511</v>
      </c>
      <c r="L73" s="576">
        <v>3</v>
      </c>
      <c r="M73" s="576">
        <v>360</v>
      </c>
      <c r="N73" s="576">
        <v>272</v>
      </c>
      <c r="O73" s="576">
        <v>18550</v>
      </c>
      <c r="P73" s="576">
        <v>223</v>
      </c>
      <c r="Q73" s="576">
        <v>18327</v>
      </c>
      <c r="R73" s="576">
        <v>1355</v>
      </c>
      <c r="S73" s="576">
        <v>1432</v>
      </c>
      <c r="T73" s="2023" t="s">
        <v>39</v>
      </c>
      <c r="U73" s="582" t="s">
        <v>26</v>
      </c>
      <c r="V73" s="2021" t="s">
        <v>26</v>
      </c>
      <c r="W73" s="579" t="s">
        <v>26</v>
      </c>
      <c r="X73" s="2027">
        <v>43739</v>
      </c>
      <c r="Y73" s="638">
        <v>264564</v>
      </c>
      <c r="Z73" s="576">
        <v>3173</v>
      </c>
      <c r="AA73" s="576">
        <v>2</v>
      </c>
      <c r="AB73" s="576">
        <v>339</v>
      </c>
      <c r="AC73" s="576">
        <v>72</v>
      </c>
      <c r="AD73" s="576">
        <v>485</v>
      </c>
      <c r="AE73" s="576">
        <v>130</v>
      </c>
      <c r="AF73" s="576">
        <v>355</v>
      </c>
      <c r="AG73" s="576">
        <v>1406</v>
      </c>
      <c r="AH73" s="576">
        <v>310</v>
      </c>
      <c r="AI73" s="576">
        <v>172</v>
      </c>
      <c r="AJ73" s="576">
        <v>5008</v>
      </c>
      <c r="AK73" s="576">
        <v>394</v>
      </c>
      <c r="AL73" s="576">
        <v>154</v>
      </c>
      <c r="AM73" s="576">
        <v>3756</v>
      </c>
      <c r="AN73" s="621">
        <v>4094</v>
      </c>
      <c r="AO73" s="2023" t="s">
        <v>39</v>
      </c>
      <c r="AP73" s="582" t="s">
        <v>26</v>
      </c>
      <c r="BL73" s="2021" t="s">
        <v>26</v>
      </c>
      <c r="BM73" s="579" t="s">
        <v>26</v>
      </c>
      <c r="BN73" s="2027">
        <v>43739</v>
      </c>
      <c r="BO73" s="576">
        <v>7812</v>
      </c>
      <c r="BP73" s="576">
        <v>61918</v>
      </c>
      <c r="BQ73" s="576">
        <v>66983</v>
      </c>
      <c r="BR73" s="576">
        <v>926149</v>
      </c>
      <c r="BS73" s="576">
        <v>149065</v>
      </c>
      <c r="BT73" s="576">
        <v>13656</v>
      </c>
      <c r="BU73" s="576">
        <v>4294</v>
      </c>
      <c r="BV73" s="576">
        <v>36649</v>
      </c>
      <c r="BW73" s="576">
        <v>456616</v>
      </c>
      <c r="BX73" s="576">
        <v>49678</v>
      </c>
      <c r="BY73" s="576">
        <v>890601</v>
      </c>
      <c r="BZ73" s="576">
        <v>79489</v>
      </c>
      <c r="CA73" s="576">
        <v>3</v>
      </c>
      <c r="CB73" s="576">
        <v>485</v>
      </c>
      <c r="CC73" s="576">
        <v>275</v>
      </c>
      <c r="CD73" s="576">
        <v>59552</v>
      </c>
      <c r="CE73" s="576">
        <v>4863</v>
      </c>
      <c r="CF73" s="2023" t="s">
        <v>39</v>
      </c>
      <c r="CG73" s="582" t="s">
        <v>26</v>
      </c>
      <c r="CH73" s="2021" t="s">
        <v>26</v>
      </c>
      <c r="CI73" s="579" t="s">
        <v>26</v>
      </c>
      <c r="CJ73" s="2027">
        <v>43739</v>
      </c>
      <c r="CK73" s="576">
        <v>608</v>
      </c>
      <c r="CL73" s="576">
        <v>1812</v>
      </c>
      <c r="CM73" s="576" t="s">
        <v>21</v>
      </c>
      <c r="CN73" s="576">
        <v>722</v>
      </c>
      <c r="CO73" s="576">
        <v>791</v>
      </c>
      <c r="CP73" s="576">
        <v>398670</v>
      </c>
      <c r="CQ73" s="576">
        <v>38258</v>
      </c>
      <c r="CR73" s="576">
        <v>4931</v>
      </c>
      <c r="CS73" s="576">
        <v>1581</v>
      </c>
      <c r="CT73" s="576">
        <v>7665</v>
      </c>
      <c r="CU73" s="576">
        <v>63829</v>
      </c>
      <c r="CV73" s="576" t="s">
        <v>21</v>
      </c>
      <c r="CW73" s="576">
        <v>398062</v>
      </c>
      <c r="CX73" s="576">
        <v>26413</v>
      </c>
      <c r="CY73" s="576">
        <v>2</v>
      </c>
      <c r="CZ73" s="576">
        <v>369</v>
      </c>
      <c r="DA73" s="576">
        <v>72</v>
      </c>
      <c r="DB73" s="2023" t="s">
        <v>39</v>
      </c>
      <c r="DC73" s="582" t="s">
        <v>26</v>
      </c>
      <c r="DD73" s="2021" t="s">
        <v>26</v>
      </c>
      <c r="DE73" s="579" t="s">
        <v>26</v>
      </c>
      <c r="DF73" s="2027">
        <v>43739</v>
      </c>
      <c r="DG73" s="576">
        <v>213</v>
      </c>
      <c r="DH73" s="576">
        <v>6310</v>
      </c>
      <c r="DI73" s="576">
        <v>36688</v>
      </c>
      <c r="DJ73" s="576">
        <v>39824</v>
      </c>
      <c r="DK73" s="576">
        <v>45327</v>
      </c>
      <c r="DL73" s="576">
        <v>63364</v>
      </c>
      <c r="DM73" s="576">
        <v>2785</v>
      </c>
      <c r="DN73" s="576">
        <v>19</v>
      </c>
      <c r="DO73" s="576">
        <v>15066</v>
      </c>
      <c r="DP73" s="576">
        <v>129282</v>
      </c>
      <c r="DQ73" s="576">
        <v>4659</v>
      </c>
      <c r="DR73" s="576">
        <v>3035</v>
      </c>
      <c r="DS73" s="576">
        <v>732</v>
      </c>
      <c r="DT73" s="576">
        <v>48</v>
      </c>
      <c r="DU73" s="576">
        <v>7</v>
      </c>
      <c r="DV73" s="576">
        <v>576</v>
      </c>
      <c r="DW73" s="576">
        <v>25</v>
      </c>
      <c r="DX73" s="2023" t="s">
        <v>39</v>
      </c>
      <c r="DY73" s="582" t="s">
        <v>26</v>
      </c>
    </row>
    <row r="74" spans="1:129" ht="14.25" customHeight="1">
      <c r="A74" s="2021" t="s">
        <v>26</v>
      </c>
      <c r="B74" s="579" t="s">
        <v>26</v>
      </c>
      <c r="C74" s="2027">
        <v>43770</v>
      </c>
      <c r="D74" s="576">
        <v>4313</v>
      </c>
      <c r="E74" s="576">
        <v>4705</v>
      </c>
      <c r="F74" s="576">
        <v>845</v>
      </c>
      <c r="G74" s="576" t="s">
        <v>21</v>
      </c>
      <c r="H74" s="576">
        <v>2103227</v>
      </c>
      <c r="I74" s="576">
        <v>5640468</v>
      </c>
      <c r="J74" s="576">
        <v>608038</v>
      </c>
      <c r="K74" s="576">
        <v>25579</v>
      </c>
      <c r="L74" s="576">
        <v>4</v>
      </c>
      <c r="M74" s="576">
        <v>398</v>
      </c>
      <c r="N74" s="576">
        <v>252</v>
      </c>
      <c r="O74" s="576">
        <v>17404</v>
      </c>
      <c r="P74" s="576">
        <v>238</v>
      </c>
      <c r="Q74" s="576">
        <v>17166</v>
      </c>
      <c r="R74" s="576">
        <v>1229</v>
      </c>
      <c r="S74" s="576">
        <v>1366</v>
      </c>
      <c r="T74" s="2023" t="s">
        <v>40</v>
      </c>
      <c r="U74" s="582" t="s">
        <v>26</v>
      </c>
      <c r="V74" s="2021" t="s">
        <v>26</v>
      </c>
      <c r="W74" s="579" t="s">
        <v>26</v>
      </c>
      <c r="X74" s="2027">
        <v>43770</v>
      </c>
      <c r="Y74" s="638">
        <v>268676</v>
      </c>
      <c r="Z74" s="576">
        <v>3044</v>
      </c>
      <c r="AA74" s="576">
        <v>2</v>
      </c>
      <c r="AB74" s="576">
        <v>373</v>
      </c>
      <c r="AC74" s="576">
        <v>66</v>
      </c>
      <c r="AD74" s="576">
        <v>429</v>
      </c>
      <c r="AE74" s="576">
        <v>139</v>
      </c>
      <c r="AF74" s="576">
        <v>290</v>
      </c>
      <c r="AG74" s="576">
        <v>1338</v>
      </c>
      <c r="AH74" s="576">
        <v>304</v>
      </c>
      <c r="AI74" s="576">
        <v>172</v>
      </c>
      <c r="AJ74" s="576">
        <v>4887</v>
      </c>
      <c r="AK74" s="576">
        <v>327</v>
      </c>
      <c r="AL74" s="576">
        <v>222</v>
      </c>
      <c r="AM74" s="576">
        <v>3636</v>
      </c>
      <c r="AN74" s="621">
        <v>3961</v>
      </c>
      <c r="AO74" s="2023" t="s">
        <v>40</v>
      </c>
      <c r="AP74" s="582" t="s">
        <v>26</v>
      </c>
      <c r="BL74" s="2021" t="s">
        <v>26</v>
      </c>
      <c r="BM74" s="579" t="s">
        <v>26</v>
      </c>
      <c r="BN74" s="2027">
        <v>43770</v>
      </c>
      <c r="BO74" s="576">
        <v>7606</v>
      </c>
      <c r="BP74" s="576">
        <v>61408</v>
      </c>
      <c r="BQ74" s="576">
        <v>66396</v>
      </c>
      <c r="BR74" s="576">
        <v>863399</v>
      </c>
      <c r="BS74" s="576">
        <v>163979</v>
      </c>
      <c r="BT74" s="576">
        <v>13853</v>
      </c>
      <c r="BU74" s="576">
        <v>4473</v>
      </c>
      <c r="BV74" s="576">
        <v>40551</v>
      </c>
      <c r="BW74" s="576">
        <v>426416</v>
      </c>
      <c r="BX74" s="576">
        <v>57189</v>
      </c>
      <c r="BY74" s="576">
        <v>850504</v>
      </c>
      <c r="BZ74" s="576">
        <v>78212</v>
      </c>
      <c r="CA74" s="576">
        <v>4</v>
      </c>
      <c r="CB74" s="576">
        <v>544</v>
      </c>
      <c r="CC74" s="576">
        <v>257</v>
      </c>
      <c r="CD74" s="576">
        <v>59143</v>
      </c>
      <c r="CE74" s="576">
        <v>4812</v>
      </c>
      <c r="CF74" s="2023" t="s">
        <v>40</v>
      </c>
      <c r="CG74" s="582" t="s">
        <v>26</v>
      </c>
      <c r="CH74" s="2021" t="s">
        <v>26</v>
      </c>
      <c r="CI74" s="579" t="s">
        <v>26</v>
      </c>
      <c r="CJ74" s="2027">
        <v>43770</v>
      </c>
      <c r="CK74" s="576">
        <v>427</v>
      </c>
      <c r="CL74" s="576">
        <v>1660</v>
      </c>
      <c r="CM74" s="576" t="s">
        <v>21</v>
      </c>
      <c r="CN74" s="576">
        <v>685</v>
      </c>
      <c r="CO74" s="576">
        <v>750</v>
      </c>
      <c r="CP74" s="576">
        <v>371886</v>
      </c>
      <c r="CQ74" s="576">
        <v>42677</v>
      </c>
      <c r="CR74" s="576">
        <v>4360</v>
      </c>
      <c r="CS74" s="576">
        <v>1733</v>
      </c>
      <c r="CT74" s="576">
        <v>7570</v>
      </c>
      <c r="CU74" s="576">
        <v>55729</v>
      </c>
      <c r="CV74" s="576" t="s">
        <v>21</v>
      </c>
      <c r="CW74" s="576">
        <v>384196</v>
      </c>
      <c r="CX74" s="576">
        <v>30075</v>
      </c>
      <c r="CY74" s="576">
        <v>2</v>
      </c>
      <c r="CZ74" s="576">
        <v>405</v>
      </c>
      <c r="DA74" s="576">
        <v>67</v>
      </c>
      <c r="DB74" s="2023" t="s">
        <v>40</v>
      </c>
      <c r="DC74" s="582" t="s">
        <v>26</v>
      </c>
      <c r="DD74" s="2021" t="s">
        <v>26</v>
      </c>
      <c r="DE74" s="579" t="s">
        <v>26</v>
      </c>
      <c r="DF74" s="2027">
        <v>43770</v>
      </c>
      <c r="DG74" s="576">
        <v>180</v>
      </c>
      <c r="DH74" s="576">
        <v>6298</v>
      </c>
      <c r="DI74" s="576">
        <v>37111</v>
      </c>
      <c r="DJ74" s="576">
        <v>40322</v>
      </c>
      <c r="DK74" s="576">
        <v>37113</v>
      </c>
      <c r="DL74" s="576">
        <v>65770</v>
      </c>
      <c r="DM74" s="576">
        <v>3370</v>
      </c>
      <c r="DN74" s="576">
        <v>29</v>
      </c>
      <c r="DO74" s="576">
        <v>17966</v>
      </c>
      <c r="DP74" s="576">
        <v>123247</v>
      </c>
      <c r="DQ74" s="576">
        <v>4427</v>
      </c>
      <c r="DR74" s="576">
        <v>3335</v>
      </c>
      <c r="DS74" s="576">
        <v>881</v>
      </c>
      <c r="DT74" s="576">
        <v>46</v>
      </c>
      <c r="DU74" s="576">
        <v>7</v>
      </c>
      <c r="DV74" s="576">
        <v>728</v>
      </c>
      <c r="DW74" s="576">
        <v>53</v>
      </c>
      <c r="DX74" s="2023" t="s">
        <v>40</v>
      </c>
      <c r="DY74" s="582" t="s">
        <v>26</v>
      </c>
    </row>
    <row r="75" spans="1:129" ht="14.25" customHeight="1">
      <c r="A75" s="2028" t="s">
        <v>26</v>
      </c>
      <c r="B75" s="588" t="s">
        <v>26</v>
      </c>
      <c r="C75" s="2029">
        <v>43800</v>
      </c>
      <c r="D75" s="589">
        <v>4507</v>
      </c>
      <c r="E75" s="589">
        <v>4922</v>
      </c>
      <c r="F75" s="589">
        <v>837</v>
      </c>
      <c r="G75" s="589" t="s">
        <v>21</v>
      </c>
      <c r="H75" s="589">
        <v>2103936</v>
      </c>
      <c r="I75" s="589">
        <v>5797651</v>
      </c>
      <c r="J75" s="589">
        <v>620126</v>
      </c>
      <c r="K75" s="589">
        <v>25920</v>
      </c>
      <c r="L75" s="589">
        <v>3</v>
      </c>
      <c r="M75" s="589">
        <v>420</v>
      </c>
      <c r="N75" s="589">
        <v>244</v>
      </c>
      <c r="O75" s="589">
        <v>17208</v>
      </c>
      <c r="P75" s="589">
        <v>283</v>
      </c>
      <c r="Q75" s="589">
        <v>16925</v>
      </c>
      <c r="R75" s="589">
        <v>1442</v>
      </c>
      <c r="S75" s="589">
        <v>1397</v>
      </c>
      <c r="T75" s="2030" t="s">
        <v>41</v>
      </c>
      <c r="U75" s="591" t="s">
        <v>26</v>
      </c>
      <c r="V75" s="2028" t="s">
        <v>26</v>
      </c>
      <c r="W75" s="588" t="s">
        <v>26</v>
      </c>
      <c r="X75" s="2029">
        <v>43800</v>
      </c>
      <c r="Y75" s="592">
        <v>275081</v>
      </c>
      <c r="Z75" s="589">
        <v>3116</v>
      </c>
      <c r="AA75" s="589">
        <v>2</v>
      </c>
      <c r="AB75" s="589">
        <v>386</v>
      </c>
      <c r="AC75" s="589">
        <v>71</v>
      </c>
      <c r="AD75" s="589">
        <v>438</v>
      </c>
      <c r="AE75" s="589">
        <v>200</v>
      </c>
      <c r="AF75" s="589">
        <v>238</v>
      </c>
      <c r="AG75" s="589">
        <v>1368</v>
      </c>
      <c r="AH75" s="589">
        <v>317</v>
      </c>
      <c r="AI75" s="589">
        <v>172</v>
      </c>
      <c r="AJ75" s="589">
        <v>5055</v>
      </c>
      <c r="AK75" s="589">
        <v>239</v>
      </c>
      <c r="AL75" s="589">
        <v>284</v>
      </c>
      <c r="AM75" s="589">
        <v>3786</v>
      </c>
      <c r="AN75" s="624">
        <v>4130</v>
      </c>
      <c r="AO75" s="2030" t="s">
        <v>41</v>
      </c>
      <c r="AP75" s="591" t="s">
        <v>26</v>
      </c>
      <c r="BL75" s="2028" t="s">
        <v>26</v>
      </c>
      <c r="BM75" s="588" t="s">
        <v>26</v>
      </c>
      <c r="BN75" s="2029">
        <v>43800</v>
      </c>
      <c r="BO75" s="589">
        <v>7391</v>
      </c>
      <c r="BP75" s="589">
        <v>59333</v>
      </c>
      <c r="BQ75" s="589">
        <v>64089</v>
      </c>
      <c r="BR75" s="589">
        <v>888168</v>
      </c>
      <c r="BS75" s="589">
        <v>165266</v>
      </c>
      <c r="BT75" s="589">
        <v>18070</v>
      </c>
      <c r="BU75" s="589">
        <v>1936</v>
      </c>
      <c r="BV75" s="589">
        <v>39559</v>
      </c>
      <c r="BW75" s="589">
        <v>394975</v>
      </c>
      <c r="BX75" s="589">
        <v>57448</v>
      </c>
      <c r="BY75" s="589">
        <v>889059</v>
      </c>
      <c r="BZ75" s="589">
        <v>67397</v>
      </c>
      <c r="CA75" s="589">
        <v>3</v>
      </c>
      <c r="CB75" s="589">
        <v>612</v>
      </c>
      <c r="CC75" s="589">
        <v>248</v>
      </c>
      <c r="CD75" s="589">
        <v>48365</v>
      </c>
      <c r="CE75" s="589">
        <v>4818</v>
      </c>
      <c r="CF75" s="2030" t="s">
        <v>41</v>
      </c>
      <c r="CG75" s="591" t="s">
        <v>26</v>
      </c>
      <c r="CH75" s="2028" t="s">
        <v>26</v>
      </c>
      <c r="CI75" s="588" t="s">
        <v>26</v>
      </c>
      <c r="CJ75" s="2029">
        <v>43800</v>
      </c>
      <c r="CK75" s="589">
        <v>577</v>
      </c>
      <c r="CL75" s="589">
        <v>1625</v>
      </c>
      <c r="CM75" s="589" t="s">
        <v>21</v>
      </c>
      <c r="CN75" s="589">
        <v>744</v>
      </c>
      <c r="CO75" s="589">
        <v>814</v>
      </c>
      <c r="CP75" s="589">
        <v>383911</v>
      </c>
      <c r="CQ75" s="589">
        <v>43250</v>
      </c>
      <c r="CR75" s="589">
        <v>6191</v>
      </c>
      <c r="CS75" s="589">
        <v>716</v>
      </c>
      <c r="CT75" s="589">
        <v>7663</v>
      </c>
      <c r="CU75" s="589">
        <v>48668</v>
      </c>
      <c r="CV75" s="589" t="s">
        <v>21</v>
      </c>
      <c r="CW75" s="589">
        <v>405751</v>
      </c>
      <c r="CX75" s="589">
        <v>24370</v>
      </c>
      <c r="CY75" s="589">
        <v>2</v>
      </c>
      <c r="CZ75" s="589">
        <v>434</v>
      </c>
      <c r="DA75" s="589">
        <v>71</v>
      </c>
      <c r="DB75" s="2030" t="s">
        <v>41</v>
      </c>
      <c r="DC75" s="591" t="s">
        <v>26</v>
      </c>
      <c r="DD75" s="2028" t="s">
        <v>26</v>
      </c>
      <c r="DE75" s="588" t="s">
        <v>26</v>
      </c>
      <c r="DF75" s="2029">
        <v>43800</v>
      </c>
      <c r="DG75" s="589">
        <v>184</v>
      </c>
      <c r="DH75" s="589">
        <v>6070</v>
      </c>
      <c r="DI75" s="589">
        <v>35691</v>
      </c>
      <c r="DJ75" s="589">
        <v>38725</v>
      </c>
      <c r="DK75" s="589">
        <v>40720</v>
      </c>
      <c r="DL75" s="589">
        <v>66163</v>
      </c>
      <c r="DM75" s="589">
        <v>3988</v>
      </c>
      <c r="DN75" s="589">
        <v>22</v>
      </c>
      <c r="DO75" s="589">
        <v>16869</v>
      </c>
      <c r="DP75" s="589">
        <v>118088</v>
      </c>
      <c r="DQ75" s="589">
        <v>5021</v>
      </c>
      <c r="DR75" s="589">
        <v>2729</v>
      </c>
      <c r="DS75" s="589">
        <v>425</v>
      </c>
      <c r="DT75" s="589">
        <v>40</v>
      </c>
      <c r="DU75" s="589">
        <v>9</v>
      </c>
      <c r="DV75" s="589">
        <v>301</v>
      </c>
      <c r="DW75" s="589">
        <v>46</v>
      </c>
      <c r="DX75" s="2030" t="s">
        <v>41</v>
      </c>
      <c r="DY75" s="591" t="s">
        <v>26</v>
      </c>
    </row>
    <row r="76" spans="1:129" ht="15" customHeight="1">
      <c r="A76" s="542"/>
      <c r="B76" s="542"/>
      <c r="C76" s="542"/>
      <c r="E76" s="3014"/>
      <c r="F76" s="3014"/>
      <c r="G76" s="3014"/>
      <c r="H76" s="3014"/>
      <c r="I76" s="3014"/>
      <c r="J76" s="3014"/>
      <c r="K76" s="2986"/>
      <c r="L76" s="3014"/>
      <c r="M76" s="3014"/>
      <c r="N76" s="3014"/>
      <c r="O76" s="3014"/>
      <c r="P76" s="3014"/>
      <c r="Q76" s="3014"/>
      <c r="R76" s="3014"/>
      <c r="S76" s="637"/>
      <c r="T76" s="3014"/>
      <c r="U76" s="3014"/>
      <c r="V76" s="3014"/>
      <c r="W76" s="3014"/>
      <c r="X76" s="3014"/>
      <c r="Y76" s="3014"/>
      <c r="AA76" s="3014"/>
      <c r="AB76" s="3014"/>
      <c r="AC76" s="3014"/>
      <c r="AD76" s="3014"/>
      <c r="AE76" s="3014"/>
      <c r="AF76" s="3014"/>
      <c r="AG76" s="3014"/>
      <c r="AH76" s="3014"/>
      <c r="AI76" s="3014"/>
      <c r="AJ76" s="3014"/>
      <c r="AK76" s="3014"/>
      <c r="AL76" s="3014"/>
      <c r="AM76" s="3014"/>
      <c r="AN76" s="3014"/>
      <c r="AO76" s="552"/>
      <c r="AP76" s="552"/>
      <c r="AQ76" s="3014"/>
      <c r="AR76" s="3014"/>
      <c r="AS76" s="3014"/>
      <c r="AT76" s="3014"/>
      <c r="AU76" s="3014"/>
      <c r="AV76" s="3014"/>
      <c r="AX76" s="3014"/>
      <c r="AY76" s="3014"/>
      <c r="AZ76" s="3014"/>
      <c r="BA76" s="3014"/>
      <c r="BB76" s="3014"/>
      <c r="BC76" s="3014"/>
      <c r="BD76" s="3014"/>
      <c r="BE76" s="3014"/>
      <c r="BF76" s="3014"/>
      <c r="BG76" s="3014"/>
      <c r="BH76" s="3014"/>
      <c r="BI76" s="3014"/>
      <c r="BJ76" s="3014"/>
      <c r="BK76" s="2043"/>
      <c r="BL76" s="3014"/>
      <c r="BM76" s="3014"/>
      <c r="BN76" s="3014"/>
      <c r="BO76" s="3014"/>
      <c r="BP76" s="3014"/>
      <c r="BQ76" s="3014"/>
      <c r="BS76" s="3014"/>
      <c r="BT76" s="3014"/>
      <c r="BU76" s="3014"/>
      <c r="BV76" s="3014"/>
      <c r="BW76" s="3014"/>
      <c r="BX76" s="3014"/>
      <c r="BY76" s="3014"/>
      <c r="BZ76" s="3014"/>
      <c r="CA76" s="3014"/>
      <c r="CB76" s="3014"/>
      <c r="CC76" s="3014"/>
      <c r="CD76" s="3014"/>
      <c r="CE76" s="3014"/>
      <c r="CF76" s="552"/>
      <c r="CG76" s="552"/>
      <c r="CH76" s="3014"/>
      <c r="CI76" s="3014"/>
      <c r="CJ76" s="3014"/>
      <c r="CK76" s="3014"/>
      <c r="CL76" s="3014"/>
      <c r="CM76" s="3014"/>
      <c r="CN76" s="3014"/>
      <c r="CO76" s="3014"/>
      <c r="CP76" s="3014"/>
      <c r="CQ76" s="3014"/>
      <c r="CR76" s="3014"/>
      <c r="CS76" s="2986"/>
      <c r="CT76" s="3014"/>
      <c r="CU76" s="3014"/>
      <c r="CV76" s="3014"/>
      <c r="CW76" s="3014"/>
      <c r="CX76" s="3014"/>
      <c r="CY76" s="3014"/>
      <c r="CZ76" s="3014"/>
      <c r="DA76" s="3014"/>
      <c r="DB76" s="552"/>
      <c r="DC76" s="552"/>
      <c r="DD76" s="3014"/>
      <c r="DE76" s="3014"/>
      <c r="DF76" s="3014"/>
      <c r="DG76" s="3014"/>
      <c r="DH76" s="3014"/>
      <c r="DI76" s="3014"/>
      <c r="DJ76" s="3014"/>
      <c r="DK76" s="3014"/>
      <c r="DL76" s="3014"/>
      <c r="DM76" s="3014"/>
      <c r="DN76" s="3014"/>
      <c r="DO76" s="3014"/>
      <c r="DP76" s="3014"/>
      <c r="DQ76" s="3014"/>
      <c r="DR76" s="3014"/>
      <c r="DS76" s="3014"/>
      <c r="DT76" s="3014"/>
      <c r="DU76" s="3014"/>
      <c r="DV76" s="3014"/>
      <c r="DW76" s="3014"/>
      <c r="DX76" s="542"/>
    </row>
    <row r="77" spans="1:129" s="543" customFormat="1" ht="18" customHeight="1">
      <c r="A77" s="2641" t="s">
        <v>737</v>
      </c>
      <c r="B77" s="3016"/>
      <c r="C77" s="3017"/>
      <c r="D77" s="1970" t="s">
        <v>974</v>
      </c>
      <c r="E77" s="1977"/>
      <c r="F77" s="1979" t="s">
        <v>1858</v>
      </c>
      <c r="G77" s="3026"/>
      <c r="H77" s="3026"/>
      <c r="I77" s="1971"/>
      <c r="J77" s="1971"/>
      <c r="K77" s="2986" t="s">
        <v>744</v>
      </c>
      <c r="L77" s="1971"/>
      <c r="M77" s="1971"/>
      <c r="N77" s="1971"/>
      <c r="O77" s="1971"/>
      <c r="P77" s="2993" t="s">
        <v>1307</v>
      </c>
      <c r="Q77" s="2040"/>
      <c r="R77" s="1979" t="s">
        <v>1291</v>
      </c>
      <c r="S77" s="1971"/>
      <c r="T77" s="2781" t="s">
        <v>697</v>
      </c>
      <c r="U77" s="2782"/>
      <c r="V77" s="2641" t="s">
        <v>737</v>
      </c>
      <c r="W77" s="3016"/>
      <c r="X77" s="3017"/>
      <c r="Y77" s="1980" t="s">
        <v>2165</v>
      </c>
      <c r="Z77" s="1971"/>
      <c r="AA77" s="1971" t="s">
        <v>2166</v>
      </c>
      <c r="AB77" s="2298" t="s">
        <v>710</v>
      </c>
      <c r="AC77" s="1971"/>
      <c r="AD77" s="1971" t="s">
        <v>975</v>
      </c>
      <c r="AE77" s="1971"/>
      <c r="AF77" s="2986" t="s">
        <v>1303</v>
      </c>
      <c r="AG77" s="1971"/>
      <c r="AH77" s="1971"/>
      <c r="AI77" s="1971"/>
      <c r="AJ77" s="1971"/>
      <c r="AK77" s="1971"/>
      <c r="AL77" s="2990"/>
      <c r="AM77" s="1971"/>
      <c r="AN77" s="1971"/>
      <c r="AO77" s="2781" t="s">
        <v>697</v>
      </c>
      <c r="AP77" s="2782"/>
      <c r="BK77" s="2937"/>
      <c r="BL77" s="2641" t="s">
        <v>737</v>
      </c>
      <c r="BM77" s="3016"/>
      <c r="BN77" s="3017"/>
      <c r="BO77" s="1970" t="s">
        <v>976</v>
      </c>
      <c r="BP77" s="1977"/>
      <c r="BQ77" s="1979" t="s">
        <v>1859</v>
      </c>
      <c r="BR77" s="3026"/>
      <c r="BS77" s="3026"/>
      <c r="BT77" s="1971"/>
      <c r="BU77" s="1971"/>
      <c r="BV77" s="2986" t="s">
        <v>1303</v>
      </c>
      <c r="BW77" s="1971"/>
      <c r="BX77" s="1971"/>
      <c r="BY77" s="2040" t="s">
        <v>717</v>
      </c>
      <c r="BZ77" s="2990"/>
      <c r="CA77" s="1971"/>
      <c r="CB77" s="1971" t="s">
        <v>717</v>
      </c>
      <c r="CC77" s="1971"/>
      <c r="CD77" s="2990"/>
      <c r="CE77" s="3027"/>
      <c r="CF77" s="2781" t="s">
        <v>697</v>
      </c>
      <c r="CG77" s="2782"/>
      <c r="CH77" s="2641" t="s">
        <v>737</v>
      </c>
      <c r="CI77" s="3016"/>
      <c r="CJ77" s="3017"/>
      <c r="CK77" s="1980" t="s">
        <v>966</v>
      </c>
      <c r="CL77" s="1971"/>
      <c r="CM77" s="1971" t="s">
        <v>1308</v>
      </c>
      <c r="CN77" s="1971"/>
      <c r="CO77" s="1971" t="s">
        <v>717</v>
      </c>
      <c r="CP77" s="1971" t="s">
        <v>717</v>
      </c>
      <c r="CQ77" s="2040"/>
      <c r="CR77" s="2986" t="s">
        <v>1303</v>
      </c>
      <c r="CS77" s="2990"/>
      <c r="CT77" s="1971"/>
      <c r="CU77" s="1971"/>
      <c r="CV77" s="1971"/>
      <c r="CW77" s="1971" t="s">
        <v>717</v>
      </c>
      <c r="CX77" s="1971"/>
      <c r="CY77" s="2040" t="s">
        <v>717</v>
      </c>
      <c r="CZ77" s="1971" t="s">
        <v>717</v>
      </c>
      <c r="DA77" s="1974"/>
      <c r="DB77" s="2781" t="s">
        <v>697</v>
      </c>
      <c r="DC77" s="2782"/>
      <c r="DD77" s="2641" t="s">
        <v>737</v>
      </c>
      <c r="DE77" s="3016"/>
      <c r="DF77" s="3017"/>
      <c r="DG77" s="1980" t="s">
        <v>977</v>
      </c>
      <c r="DH77" s="1971"/>
      <c r="DI77" s="3028" t="s">
        <v>1860</v>
      </c>
      <c r="DJ77" s="3028"/>
      <c r="DK77" s="3028"/>
      <c r="DL77" s="1977"/>
      <c r="DM77" s="2990"/>
      <c r="DN77" s="2986" t="s">
        <v>1303</v>
      </c>
      <c r="DO77" s="1971"/>
      <c r="DP77" s="2990"/>
      <c r="DQ77" s="2990"/>
      <c r="DR77" s="1971"/>
      <c r="DS77" s="1971"/>
      <c r="DT77" s="2485"/>
      <c r="DU77" s="3029"/>
      <c r="DV77" s="2781" t="s">
        <v>697</v>
      </c>
      <c r="DW77" s="2876"/>
    </row>
    <row r="78" spans="1:129" s="543" customFormat="1" ht="15.75" customHeight="1">
      <c r="A78" s="3019"/>
      <c r="B78" s="3019"/>
      <c r="C78" s="3020"/>
      <c r="D78" s="1984" t="s">
        <v>1199</v>
      </c>
      <c r="E78" s="1984" t="s">
        <v>351</v>
      </c>
      <c r="F78" s="1986" t="s">
        <v>352</v>
      </c>
      <c r="G78" s="2994" t="s">
        <v>11</v>
      </c>
      <c r="H78" s="2036" t="s">
        <v>15</v>
      </c>
      <c r="I78" s="1984" t="s">
        <v>305</v>
      </c>
      <c r="J78" s="1984" t="s">
        <v>353</v>
      </c>
      <c r="K78" s="1984" t="s">
        <v>353</v>
      </c>
      <c r="L78" s="2995" t="s">
        <v>18</v>
      </c>
      <c r="M78" s="3030" t="s">
        <v>788</v>
      </c>
      <c r="N78" s="1984" t="s">
        <v>5</v>
      </c>
      <c r="O78" s="1984" t="s">
        <v>7</v>
      </c>
      <c r="P78" s="2035" t="s">
        <v>221</v>
      </c>
      <c r="Q78" s="1984" t="s">
        <v>347</v>
      </c>
      <c r="R78" s="1984" t="s">
        <v>739</v>
      </c>
      <c r="S78" s="2036" t="s">
        <v>295</v>
      </c>
      <c r="T78" s="2783"/>
      <c r="U78" s="2784"/>
      <c r="V78" s="3019"/>
      <c r="W78" s="3019"/>
      <c r="X78" s="3020"/>
      <c r="Y78" s="3030" t="s">
        <v>788</v>
      </c>
      <c r="Z78" s="1984" t="s">
        <v>5</v>
      </c>
      <c r="AA78" s="2035" t="s">
        <v>7</v>
      </c>
      <c r="AB78" s="1984" t="s">
        <v>221</v>
      </c>
      <c r="AC78" s="1984" t="s">
        <v>347</v>
      </c>
      <c r="AD78" s="2299" t="s">
        <v>295</v>
      </c>
      <c r="AE78" s="1984" t="s">
        <v>296</v>
      </c>
      <c r="AF78" s="1984" t="s">
        <v>297</v>
      </c>
      <c r="AG78" s="1984" t="s">
        <v>348</v>
      </c>
      <c r="AH78" s="1984" t="s">
        <v>349</v>
      </c>
      <c r="AI78" s="1984" t="s">
        <v>301</v>
      </c>
      <c r="AJ78" s="1984" t="s">
        <v>351</v>
      </c>
      <c r="AK78" s="1984" t="s">
        <v>352</v>
      </c>
      <c r="AL78" s="1984" t="s">
        <v>305</v>
      </c>
      <c r="AM78" s="1984" t="s">
        <v>353</v>
      </c>
      <c r="AN78" s="1984" t="s">
        <v>353</v>
      </c>
      <c r="AO78" s="2783"/>
      <c r="AP78" s="2784"/>
      <c r="BK78" s="2937"/>
      <c r="BL78" s="3019"/>
      <c r="BM78" s="3019"/>
      <c r="BN78" s="3020"/>
      <c r="BO78" s="1984" t="s">
        <v>633</v>
      </c>
      <c r="BP78" s="1984" t="s">
        <v>967</v>
      </c>
      <c r="BQ78" s="2036" t="s">
        <v>301</v>
      </c>
      <c r="BR78" s="1984" t="s">
        <v>1199</v>
      </c>
      <c r="BS78" s="1984" t="s">
        <v>635</v>
      </c>
      <c r="BT78" s="1984" t="s">
        <v>351</v>
      </c>
      <c r="BU78" s="1986" t="s">
        <v>352</v>
      </c>
      <c r="BV78" s="2994" t="s">
        <v>10</v>
      </c>
      <c r="BW78" s="2994" t="s">
        <v>11</v>
      </c>
      <c r="BX78" s="1984" t="s">
        <v>15</v>
      </c>
      <c r="BY78" s="2036" t="s">
        <v>305</v>
      </c>
      <c r="BZ78" s="1984" t="s">
        <v>353</v>
      </c>
      <c r="CA78" s="2036" t="s">
        <v>353</v>
      </c>
      <c r="CB78" s="1984" t="s">
        <v>973</v>
      </c>
      <c r="CC78" s="1984" t="s">
        <v>18</v>
      </c>
      <c r="CD78" s="2036" t="s">
        <v>19</v>
      </c>
      <c r="CE78" s="1984" t="s">
        <v>88</v>
      </c>
      <c r="CF78" s="2783"/>
      <c r="CG78" s="2784"/>
      <c r="CH78" s="3019"/>
      <c r="CI78" s="3019"/>
      <c r="CJ78" s="3020"/>
      <c r="CK78" s="1984" t="s">
        <v>297</v>
      </c>
      <c r="CL78" s="1984" t="s">
        <v>348</v>
      </c>
      <c r="CM78" s="1984" t="s">
        <v>1861</v>
      </c>
      <c r="CN78" s="1984" t="s">
        <v>967</v>
      </c>
      <c r="CO78" s="2036" t="s">
        <v>301</v>
      </c>
      <c r="CP78" s="1984" t="s">
        <v>1199</v>
      </c>
      <c r="CQ78" s="1984" t="s">
        <v>635</v>
      </c>
      <c r="CR78" s="1984" t="s">
        <v>351</v>
      </c>
      <c r="CS78" s="1984" t="s">
        <v>352</v>
      </c>
      <c r="CT78" s="2994" t="s">
        <v>10</v>
      </c>
      <c r="CU78" s="2994" t="s">
        <v>11</v>
      </c>
      <c r="CV78" s="2036" t="s">
        <v>15</v>
      </c>
      <c r="CW78" s="2036" t="s">
        <v>305</v>
      </c>
      <c r="CX78" s="2036" t="s">
        <v>353</v>
      </c>
      <c r="CY78" s="1984" t="s">
        <v>353</v>
      </c>
      <c r="CZ78" s="1984" t="s">
        <v>973</v>
      </c>
      <c r="DA78" s="1984" t="s">
        <v>18</v>
      </c>
      <c r="DB78" s="2783"/>
      <c r="DC78" s="2784"/>
      <c r="DD78" s="3019"/>
      <c r="DE78" s="3019"/>
      <c r="DF78" s="3020"/>
      <c r="DG78" s="1984" t="s">
        <v>349</v>
      </c>
      <c r="DH78" s="1984" t="s">
        <v>967</v>
      </c>
      <c r="DI78" s="2299" t="s">
        <v>301</v>
      </c>
      <c r="DJ78" s="1984" t="s">
        <v>1199</v>
      </c>
      <c r="DK78" s="1984" t="s">
        <v>351</v>
      </c>
      <c r="DL78" s="1984" t="s">
        <v>352</v>
      </c>
      <c r="DM78" s="2994" t="s">
        <v>10</v>
      </c>
      <c r="DN78" s="1984" t="s">
        <v>305</v>
      </c>
      <c r="DO78" s="1984" t="s">
        <v>353</v>
      </c>
      <c r="DP78" s="1984" t="s">
        <v>353</v>
      </c>
      <c r="DQ78" s="1984" t="s">
        <v>973</v>
      </c>
      <c r="DR78" s="1984" t="s">
        <v>18</v>
      </c>
      <c r="DS78" s="3030" t="s">
        <v>788</v>
      </c>
      <c r="DT78" s="1984" t="s">
        <v>5</v>
      </c>
      <c r="DU78" s="1984" t="s">
        <v>7</v>
      </c>
      <c r="DV78" s="2890"/>
      <c r="DW78" s="3031"/>
    </row>
    <row r="79" spans="1:129" s="543" customFormat="1" ht="15" customHeight="1">
      <c r="A79" s="3019"/>
      <c r="B79" s="3019"/>
      <c r="C79" s="3020"/>
      <c r="D79" s="1986"/>
      <c r="E79" s="1986" t="s">
        <v>356</v>
      </c>
      <c r="F79" s="1986" t="s">
        <v>357</v>
      </c>
      <c r="G79" s="2301" t="s">
        <v>612</v>
      </c>
      <c r="H79" s="2036"/>
      <c r="I79" s="1986"/>
      <c r="J79" s="1986" t="s">
        <v>557</v>
      </c>
      <c r="K79" s="1986" t="s">
        <v>558</v>
      </c>
      <c r="L79" s="2996"/>
      <c r="M79" s="3032"/>
      <c r="N79" s="1986"/>
      <c r="O79" s="1986"/>
      <c r="P79" s="2035" t="s">
        <v>9</v>
      </c>
      <c r="Q79" s="1986" t="s">
        <v>9</v>
      </c>
      <c r="R79" s="1986"/>
      <c r="S79" s="2036"/>
      <c r="T79" s="2783"/>
      <c r="U79" s="2784"/>
      <c r="V79" s="3019"/>
      <c r="W79" s="3019"/>
      <c r="X79" s="3020"/>
      <c r="Y79" s="3032"/>
      <c r="Z79" s="1986"/>
      <c r="AA79" s="2035"/>
      <c r="AB79" s="1986" t="s">
        <v>9</v>
      </c>
      <c r="AC79" s="1986" t="s">
        <v>9</v>
      </c>
      <c r="AD79" s="2036"/>
      <c r="AE79" s="1986"/>
      <c r="AF79" s="1986"/>
      <c r="AG79" s="1986"/>
      <c r="AH79" s="1986"/>
      <c r="AI79" s="1986"/>
      <c r="AJ79" s="1986" t="s">
        <v>356</v>
      </c>
      <c r="AK79" s="1986" t="s">
        <v>357</v>
      </c>
      <c r="AL79" s="1986"/>
      <c r="AM79" s="1986" t="s">
        <v>1470</v>
      </c>
      <c r="AN79" s="1986" t="s">
        <v>1471</v>
      </c>
      <c r="AO79" s="2783"/>
      <c r="AP79" s="2784"/>
      <c r="BK79" s="2937"/>
      <c r="BL79" s="3019"/>
      <c r="BM79" s="3019"/>
      <c r="BN79" s="3020"/>
      <c r="BO79" s="1986"/>
      <c r="BP79" s="1986"/>
      <c r="BQ79" s="2036"/>
      <c r="BR79" s="1986"/>
      <c r="BS79" s="1986"/>
      <c r="BT79" s="1986" t="s">
        <v>356</v>
      </c>
      <c r="BU79" s="1986" t="s">
        <v>357</v>
      </c>
      <c r="BV79" s="2301"/>
      <c r="BW79" s="3033" t="s">
        <v>612</v>
      </c>
      <c r="BX79" s="1986"/>
      <c r="BY79" s="2036"/>
      <c r="BZ79" s="1986" t="s">
        <v>1470</v>
      </c>
      <c r="CA79" s="2036" t="s">
        <v>1471</v>
      </c>
      <c r="CB79" s="1986"/>
      <c r="CC79" s="1986"/>
      <c r="CD79" s="2036" t="s">
        <v>1186</v>
      </c>
      <c r="CE79" s="1986"/>
      <c r="CF79" s="2783"/>
      <c r="CG79" s="2784"/>
      <c r="CH79" s="3019"/>
      <c r="CI79" s="3019"/>
      <c r="CJ79" s="3020"/>
      <c r="CK79" s="1986"/>
      <c r="CL79" s="1986"/>
      <c r="CM79" s="1986"/>
      <c r="CN79" s="1986"/>
      <c r="CO79" s="2036"/>
      <c r="CP79" s="1986"/>
      <c r="CQ79" s="1986"/>
      <c r="CR79" s="1986" t="s">
        <v>356</v>
      </c>
      <c r="CS79" s="1986" t="s">
        <v>357</v>
      </c>
      <c r="CT79" s="2301" t="s">
        <v>1182</v>
      </c>
      <c r="CU79" s="2301" t="s">
        <v>612</v>
      </c>
      <c r="CV79" s="2036"/>
      <c r="CW79" s="2036"/>
      <c r="CX79" s="2036" t="s">
        <v>1470</v>
      </c>
      <c r="CY79" s="1986" t="s">
        <v>1471</v>
      </c>
      <c r="CZ79" s="1986"/>
      <c r="DA79" s="1986"/>
      <c r="DB79" s="2783"/>
      <c r="DC79" s="2784"/>
      <c r="DD79" s="3019"/>
      <c r="DE79" s="3019"/>
      <c r="DF79" s="3020"/>
      <c r="DG79" s="1986"/>
      <c r="DH79" s="1986"/>
      <c r="DI79" s="2036"/>
      <c r="DJ79" s="1986"/>
      <c r="DK79" s="1986" t="s">
        <v>356</v>
      </c>
      <c r="DL79" s="1986" t="s">
        <v>357</v>
      </c>
      <c r="DM79" s="2301" t="s">
        <v>1182</v>
      </c>
      <c r="DN79" s="1986"/>
      <c r="DO79" s="1986" t="s">
        <v>1470</v>
      </c>
      <c r="DP79" s="1986" t="s">
        <v>1471</v>
      </c>
      <c r="DQ79" s="1986"/>
      <c r="DR79" s="1986"/>
      <c r="DS79" s="3032"/>
      <c r="DT79" s="1986"/>
      <c r="DU79" s="1986"/>
      <c r="DV79" s="2890"/>
      <c r="DW79" s="3031"/>
    </row>
    <row r="80" spans="1:129" s="543" customFormat="1" ht="15" customHeight="1">
      <c r="A80" s="3019"/>
      <c r="B80" s="3019"/>
      <c r="C80" s="3020"/>
      <c r="D80" s="1990"/>
      <c r="E80" s="1990" t="s">
        <v>1202</v>
      </c>
      <c r="F80" s="1991" t="s">
        <v>1380</v>
      </c>
      <c r="G80" s="1990" t="s">
        <v>1204</v>
      </c>
      <c r="H80" s="1988"/>
      <c r="I80" s="1990" t="s">
        <v>1379</v>
      </c>
      <c r="J80" s="1990"/>
      <c r="K80" s="1990"/>
      <c r="L80" s="1990"/>
      <c r="M80" s="2788" t="s">
        <v>1472</v>
      </c>
      <c r="N80" s="1992"/>
      <c r="O80" s="1990"/>
      <c r="P80" s="1988" t="s">
        <v>1378</v>
      </c>
      <c r="Q80" s="1992" t="s">
        <v>359</v>
      </c>
      <c r="R80" s="1990"/>
      <c r="S80" s="1989"/>
      <c r="T80" s="2783"/>
      <c r="U80" s="2784"/>
      <c r="V80" s="3019"/>
      <c r="W80" s="3019"/>
      <c r="X80" s="3020"/>
      <c r="Y80" s="2788" t="s">
        <v>1472</v>
      </c>
      <c r="Z80" s="1992"/>
      <c r="AA80" s="1989"/>
      <c r="AB80" s="1992" t="s">
        <v>1378</v>
      </c>
      <c r="AC80" s="1992" t="s">
        <v>359</v>
      </c>
      <c r="AD80" s="1989"/>
      <c r="AE80" s="1990"/>
      <c r="AF80" s="1990" t="s">
        <v>1519</v>
      </c>
      <c r="AG80" s="1990" t="s">
        <v>1519</v>
      </c>
      <c r="AH80" s="1990" t="s">
        <v>1519</v>
      </c>
      <c r="AI80" s="1990" t="s">
        <v>1379</v>
      </c>
      <c r="AJ80" s="1990" t="s">
        <v>1202</v>
      </c>
      <c r="AK80" s="1993" t="s">
        <v>1380</v>
      </c>
      <c r="AL80" s="1990" t="s">
        <v>1379</v>
      </c>
      <c r="AM80" s="1992"/>
      <c r="AN80" s="1992"/>
      <c r="AO80" s="2783"/>
      <c r="AP80" s="2784"/>
      <c r="BK80" s="2937"/>
      <c r="BL80" s="3019"/>
      <c r="BM80" s="3019"/>
      <c r="BN80" s="3020"/>
      <c r="BO80" s="1990" t="s">
        <v>360</v>
      </c>
      <c r="BP80" s="1990"/>
      <c r="BQ80" s="1990" t="s">
        <v>1379</v>
      </c>
      <c r="BR80" s="1990"/>
      <c r="BS80" s="1990"/>
      <c r="BT80" s="1990" t="s">
        <v>1202</v>
      </c>
      <c r="BU80" s="1991" t="s">
        <v>1380</v>
      </c>
      <c r="BV80" s="1990"/>
      <c r="BW80" s="1990" t="s">
        <v>1204</v>
      </c>
      <c r="BX80" s="1990"/>
      <c r="BY80" s="1990" t="s">
        <v>1379</v>
      </c>
      <c r="BZ80" s="1992"/>
      <c r="CA80" s="1988"/>
      <c r="CB80" s="1990"/>
      <c r="CC80" s="1990"/>
      <c r="CD80" s="1989"/>
      <c r="CE80" s="1990"/>
      <c r="CF80" s="2783"/>
      <c r="CG80" s="2784"/>
      <c r="CH80" s="3019"/>
      <c r="CI80" s="3019"/>
      <c r="CJ80" s="3020"/>
      <c r="CK80" s="1990" t="s">
        <v>1519</v>
      </c>
      <c r="CL80" s="1990" t="s">
        <v>1519</v>
      </c>
      <c r="CM80" s="1990" t="s">
        <v>360</v>
      </c>
      <c r="CN80" s="1990"/>
      <c r="CO80" s="1990" t="s">
        <v>1379</v>
      </c>
      <c r="CP80" s="1990"/>
      <c r="CQ80" s="1990"/>
      <c r="CR80" s="1990" t="s">
        <v>1202</v>
      </c>
      <c r="CS80" s="1993" t="s">
        <v>1380</v>
      </c>
      <c r="CT80" s="1990"/>
      <c r="CU80" s="1990" t="s">
        <v>1204</v>
      </c>
      <c r="CV80" s="1990"/>
      <c r="CW80" s="1990" t="s">
        <v>1379</v>
      </c>
      <c r="CX80" s="1988"/>
      <c r="CY80" s="1992"/>
      <c r="CZ80" s="1990"/>
      <c r="DA80" s="1990"/>
      <c r="DB80" s="2783"/>
      <c r="DC80" s="2784"/>
      <c r="DD80" s="3019"/>
      <c r="DE80" s="3019"/>
      <c r="DF80" s="3020"/>
      <c r="DG80" s="1990" t="s">
        <v>1519</v>
      </c>
      <c r="DH80" s="1990"/>
      <c r="DI80" s="1990" t="s">
        <v>1379</v>
      </c>
      <c r="DJ80" s="1990"/>
      <c r="DK80" s="1990" t="s">
        <v>1202</v>
      </c>
      <c r="DL80" s="1993" t="s">
        <v>1380</v>
      </c>
      <c r="DM80" s="1990"/>
      <c r="DN80" s="1990" t="s">
        <v>1379</v>
      </c>
      <c r="DO80" s="1992"/>
      <c r="DP80" s="1992"/>
      <c r="DQ80" s="1990"/>
      <c r="DR80" s="1990"/>
      <c r="DS80" s="2788" t="s">
        <v>1472</v>
      </c>
      <c r="DT80" s="1992"/>
      <c r="DU80" s="1990"/>
      <c r="DV80" s="2890"/>
      <c r="DW80" s="3031"/>
    </row>
    <row r="81" spans="1:129" s="543" customFormat="1" ht="15" customHeight="1">
      <c r="A81" s="3019"/>
      <c r="B81" s="3019"/>
      <c r="C81" s="3020"/>
      <c r="D81" s="1990" t="s">
        <v>727</v>
      </c>
      <c r="E81" s="1990" t="s">
        <v>1211</v>
      </c>
      <c r="F81" s="2787" t="s">
        <v>1381</v>
      </c>
      <c r="G81" s="2788" t="s">
        <v>1384</v>
      </c>
      <c r="H81" s="1988" t="s">
        <v>1525</v>
      </c>
      <c r="I81" s="1988" t="s">
        <v>1334</v>
      </c>
      <c r="J81" s="1990" t="s">
        <v>559</v>
      </c>
      <c r="K81" s="1990" t="s">
        <v>457</v>
      </c>
      <c r="L81" s="1990" t="s">
        <v>555</v>
      </c>
      <c r="M81" s="2788"/>
      <c r="N81" s="1992" t="s">
        <v>1386</v>
      </c>
      <c r="O81" s="1990" t="s">
        <v>1210</v>
      </c>
      <c r="P81" s="2787" t="s">
        <v>1381</v>
      </c>
      <c r="Q81" s="2787" t="s">
        <v>1381</v>
      </c>
      <c r="R81" s="1990" t="s">
        <v>720</v>
      </c>
      <c r="S81" s="1989" t="s">
        <v>719</v>
      </c>
      <c r="T81" s="2783"/>
      <c r="U81" s="2784"/>
      <c r="V81" s="3019"/>
      <c r="W81" s="3019"/>
      <c r="X81" s="3020"/>
      <c r="Y81" s="2788"/>
      <c r="Z81" s="1992" t="s">
        <v>1386</v>
      </c>
      <c r="AA81" s="1990" t="s">
        <v>1210</v>
      </c>
      <c r="AB81" s="2486" t="s">
        <v>1381</v>
      </c>
      <c r="AC81" s="2486" t="s">
        <v>1381</v>
      </c>
      <c r="AD81" s="1989" t="s">
        <v>719</v>
      </c>
      <c r="AE81" s="1990" t="s">
        <v>1177</v>
      </c>
      <c r="AF81" s="1992" t="s">
        <v>1382</v>
      </c>
      <c r="AG81" s="1992" t="s">
        <v>1383</v>
      </c>
      <c r="AH81" s="1992" t="s">
        <v>1385</v>
      </c>
      <c r="AI81" s="1990" t="s">
        <v>1851</v>
      </c>
      <c r="AJ81" s="1990" t="s">
        <v>1211</v>
      </c>
      <c r="AK81" s="2787" t="s">
        <v>1248</v>
      </c>
      <c r="AL81" s="1988" t="s">
        <v>1334</v>
      </c>
      <c r="AM81" s="1992" t="s">
        <v>1244</v>
      </c>
      <c r="AN81" s="1992" t="s">
        <v>1206</v>
      </c>
      <c r="AO81" s="2783"/>
      <c r="AP81" s="2784"/>
      <c r="BK81" s="2937"/>
      <c r="BL81" s="3019"/>
      <c r="BM81" s="3019"/>
      <c r="BN81" s="3020"/>
      <c r="BO81" s="1992" t="s">
        <v>1850</v>
      </c>
      <c r="BP81" s="1990" t="s">
        <v>361</v>
      </c>
      <c r="BQ81" s="1990" t="s">
        <v>1851</v>
      </c>
      <c r="BR81" s="1990" t="s">
        <v>727</v>
      </c>
      <c r="BS81" s="1990" t="s">
        <v>636</v>
      </c>
      <c r="BT81" s="1990" t="s">
        <v>1211</v>
      </c>
      <c r="BU81" s="2787" t="s">
        <v>1381</v>
      </c>
      <c r="BV81" s="1990" t="s">
        <v>1203</v>
      </c>
      <c r="BW81" s="2788" t="s">
        <v>1384</v>
      </c>
      <c r="BX81" s="1990" t="s">
        <v>1525</v>
      </c>
      <c r="BY81" s="1988" t="s">
        <v>1334</v>
      </c>
      <c r="BZ81" s="1992" t="s">
        <v>1244</v>
      </c>
      <c r="CA81" s="1988" t="s">
        <v>1206</v>
      </c>
      <c r="CB81" s="1990" t="s">
        <v>1526</v>
      </c>
      <c r="CC81" s="1990" t="s">
        <v>555</v>
      </c>
      <c r="CD81" s="1989" t="s">
        <v>1207</v>
      </c>
      <c r="CE81" s="1990" t="s">
        <v>1178</v>
      </c>
      <c r="CF81" s="2783"/>
      <c r="CG81" s="2784"/>
      <c r="CH81" s="3019"/>
      <c r="CI81" s="3019"/>
      <c r="CJ81" s="3020"/>
      <c r="CK81" s="1992" t="s">
        <v>1382</v>
      </c>
      <c r="CL81" s="1992" t="s">
        <v>1383</v>
      </c>
      <c r="CM81" s="1992" t="s">
        <v>1385</v>
      </c>
      <c r="CN81" s="1990" t="s">
        <v>361</v>
      </c>
      <c r="CO81" s="1990" t="s">
        <v>1851</v>
      </c>
      <c r="CP81" s="1990" t="s">
        <v>727</v>
      </c>
      <c r="CQ81" s="1990" t="s">
        <v>636</v>
      </c>
      <c r="CR81" s="1990" t="s">
        <v>1211</v>
      </c>
      <c r="CS81" s="2787" t="s">
        <v>1381</v>
      </c>
      <c r="CT81" s="1990" t="s">
        <v>1203</v>
      </c>
      <c r="CU81" s="2788" t="s">
        <v>1384</v>
      </c>
      <c r="CV81" s="1990" t="s">
        <v>1525</v>
      </c>
      <c r="CW81" s="1988" t="s">
        <v>1334</v>
      </c>
      <c r="CX81" s="1988" t="s">
        <v>1244</v>
      </c>
      <c r="CY81" s="1992" t="s">
        <v>1206</v>
      </c>
      <c r="CZ81" s="1990" t="s">
        <v>1526</v>
      </c>
      <c r="DA81" s="1990" t="s">
        <v>555</v>
      </c>
      <c r="DB81" s="2783"/>
      <c r="DC81" s="2784"/>
      <c r="DD81" s="3019"/>
      <c r="DE81" s="3019"/>
      <c r="DF81" s="3020"/>
      <c r="DG81" s="1992" t="s">
        <v>615</v>
      </c>
      <c r="DH81" s="1990" t="s">
        <v>361</v>
      </c>
      <c r="DI81" s="1990" t="s">
        <v>1851</v>
      </c>
      <c r="DJ81" s="1990" t="s">
        <v>727</v>
      </c>
      <c r="DK81" s="1990" t="s">
        <v>1211</v>
      </c>
      <c r="DL81" s="2787" t="s">
        <v>1381</v>
      </c>
      <c r="DM81" s="1990" t="s">
        <v>1203</v>
      </c>
      <c r="DN81" s="1992" t="s">
        <v>1334</v>
      </c>
      <c r="DO81" s="1992" t="s">
        <v>1244</v>
      </c>
      <c r="DP81" s="1992" t="s">
        <v>1206</v>
      </c>
      <c r="DQ81" s="1990" t="s">
        <v>1526</v>
      </c>
      <c r="DR81" s="1990" t="s">
        <v>555</v>
      </c>
      <c r="DS81" s="2788"/>
      <c r="DT81" s="1992" t="s">
        <v>1386</v>
      </c>
      <c r="DU81" s="1990" t="s">
        <v>1210</v>
      </c>
      <c r="DV81" s="2890"/>
      <c r="DW81" s="3031"/>
    </row>
    <row r="82" spans="1:129" s="543" customFormat="1" ht="15" customHeight="1">
      <c r="A82" s="3019"/>
      <c r="B82" s="3019"/>
      <c r="C82" s="3020"/>
      <c r="D82" s="1990"/>
      <c r="E82" s="1990"/>
      <c r="F82" s="2787"/>
      <c r="G82" s="2788"/>
      <c r="H82" s="1989"/>
      <c r="I82" s="1990"/>
      <c r="J82" s="1992"/>
      <c r="K82" s="1990"/>
      <c r="L82" s="1990"/>
      <c r="M82" s="1989"/>
      <c r="N82" s="1992"/>
      <c r="O82" s="1990"/>
      <c r="P82" s="2787"/>
      <c r="Q82" s="2787"/>
      <c r="R82" s="1990"/>
      <c r="S82" s="1989"/>
      <c r="T82" s="2783"/>
      <c r="U82" s="2784"/>
      <c r="V82" s="3019"/>
      <c r="W82" s="3019"/>
      <c r="X82" s="3020"/>
      <c r="Y82" s="1989"/>
      <c r="Z82" s="1992"/>
      <c r="AA82" s="1990"/>
      <c r="AB82" s="2486"/>
      <c r="AC82" s="2486"/>
      <c r="AD82" s="1989"/>
      <c r="AE82" s="1990"/>
      <c r="AF82" s="1992"/>
      <c r="AG82" s="1992"/>
      <c r="AH82" s="1992"/>
      <c r="AI82" s="1990"/>
      <c r="AJ82" s="1990"/>
      <c r="AK82" s="2787"/>
      <c r="AL82" s="1990"/>
      <c r="AM82" s="1990"/>
      <c r="AN82" s="1990"/>
      <c r="AO82" s="2783"/>
      <c r="AP82" s="2784"/>
      <c r="BK82" s="2937"/>
      <c r="BL82" s="3019"/>
      <c r="BM82" s="3019"/>
      <c r="BN82" s="3020"/>
      <c r="BO82" s="1992"/>
      <c r="BP82" s="1992"/>
      <c r="BQ82" s="1989"/>
      <c r="BR82" s="1990"/>
      <c r="BS82" s="1990"/>
      <c r="BT82" s="1990"/>
      <c r="BU82" s="2999"/>
      <c r="BV82" s="3000"/>
      <c r="BW82" s="2999"/>
      <c r="BX82" s="1990"/>
      <c r="BY82" s="1989"/>
      <c r="BZ82" s="1990"/>
      <c r="CA82" s="1989"/>
      <c r="CB82" s="1992"/>
      <c r="CC82" s="1992"/>
      <c r="CD82" s="1989" t="s">
        <v>747</v>
      </c>
      <c r="CE82" s="1990"/>
      <c r="CF82" s="2783"/>
      <c r="CG82" s="2784"/>
      <c r="CH82" s="3019"/>
      <c r="CI82" s="3019"/>
      <c r="CJ82" s="3020"/>
      <c r="CK82" s="1992"/>
      <c r="CL82" s="1992"/>
      <c r="CM82" s="1992"/>
      <c r="CN82" s="1992"/>
      <c r="CO82" s="1989"/>
      <c r="CP82" s="1990"/>
      <c r="CQ82" s="1990"/>
      <c r="CR82" s="1990"/>
      <c r="CS82" s="2999"/>
      <c r="CT82" s="3000"/>
      <c r="CU82" s="2999"/>
      <c r="CV82" s="1989"/>
      <c r="CW82" s="1989"/>
      <c r="CX82" s="1989"/>
      <c r="CY82" s="1990"/>
      <c r="CZ82" s="1992"/>
      <c r="DA82" s="1992"/>
      <c r="DB82" s="2783"/>
      <c r="DC82" s="2784"/>
      <c r="DD82" s="3019"/>
      <c r="DE82" s="3019"/>
      <c r="DF82" s="3020"/>
      <c r="DG82" s="1992"/>
      <c r="DH82" s="1992"/>
      <c r="DI82" s="1989"/>
      <c r="DJ82" s="1990"/>
      <c r="DK82" s="1990"/>
      <c r="DL82" s="2999"/>
      <c r="DM82" s="3000"/>
      <c r="DN82" s="1990"/>
      <c r="DO82" s="1990"/>
      <c r="DP82" s="1990"/>
      <c r="DQ82" s="1992"/>
      <c r="DR82" s="1992"/>
      <c r="DS82" s="1989"/>
      <c r="DT82" s="1992"/>
      <c r="DU82" s="1990"/>
      <c r="DV82" s="2890"/>
      <c r="DW82" s="3031"/>
    </row>
    <row r="83" spans="1:129" s="543" customFormat="1" ht="18" customHeight="1">
      <c r="A83" s="3021"/>
      <c r="B83" s="3021"/>
      <c r="C83" s="3022"/>
      <c r="D83" s="2002" t="s">
        <v>1212</v>
      </c>
      <c r="E83" s="2002" t="s">
        <v>750</v>
      </c>
      <c r="F83" s="2002" t="s">
        <v>750</v>
      </c>
      <c r="G83" s="2001" t="s">
        <v>322</v>
      </c>
      <c r="H83" s="2004" t="s">
        <v>1862</v>
      </c>
      <c r="I83" s="2003" t="s">
        <v>322</v>
      </c>
      <c r="J83" s="2002" t="s">
        <v>1862</v>
      </c>
      <c r="K83" s="2002" t="s">
        <v>1862</v>
      </c>
      <c r="L83" s="2002" t="s">
        <v>309</v>
      </c>
      <c r="M83" s="2001" t="s">
        <v>1212</v>
      </c>
      <c r="N83" s="2002" t="s">
        <v>1853</v>
      </c>
      <c r="O83" s="2002" t="s">
        <v>1212</v>
      </c>
      <c r="P83" s="2000" t="s">
        <v>750</v>
      </c>
      <c r="Q83" s="2002" t="s">
        <v>750</v>
      </c>
      <c r="R83" s="2002" t="s">
        <v>750</v>
      </c>
      <c r="S83" s="2002" t="s">
        <v>750</v>
      </c>
      <c r="T83" s="2785"/>
      <c r="U83" s="2786"/>
      <c r="V83" s="3021"/>
      <c r="W83" s="3021"/>
      <c r="X83" s="3022"/>
      <c r="Y83" s="2001" t="s">
        <v>1212</v>
      </c>
      <c r="Z83" s="1983" t="s">
        <v>1853</v>
      </c>
      <c r="AA83" s="2314" t="s">
        <v>1212</v>
      </c>
      <c r="AB83" s="2002" t="s">
        <v>750</v>
      </c>
      <c r="AC83" s="2002" t="s">
        <v>750</v>
      </c>
      <c r="AD83" s="3002" t="s">
        <v>750</v>
      </c>
      <c r="AE83" s="1983" t="s">
        <v>750</v>
      </c>
      <c r="AF83" s="2002" t="s">
        <v>750</v>
      </c>
      <c r="AG83" s="1983" t="s">
        <v>750</v>
      </c>
      <c r="AH83" s="1983" t="s">
        <v>750</v>
      </c>
      <c r="AI83" s="2002" t="s">
        <v>1212</v>
      </c>
      <c r="AJ83" s="1983" t="s">
        <v>750</v>
      </c>
      <c r="AK83" s="2002" t="s">
        <v>750</v>
      </c>
      <c r="AL83" s="2003" t="s">
        <v>322</v>
      </c>
      <c r="AM83" s="3003" t="s">
        <v>1387</v>
      </c>
      <c r="AN83" s="3003" t="s">
        <v>1387</v>
      </c>
      <c r="AO83" s="2785"/>
      <c r="AP83" s="2786"/>
      <c r="BK83" s="2937"/>
      <c r="BL83" s="3021"/>
      <c r="BM83" s="3021"/>
      <c r="BN83" s="3022"/>
      <c r="BO83" s="2002" t="s">
        <v>343</v>
      </c>
      <c r="BP83" s="1983" t="s">
        <v>343</v>
      </c>
      <c r="BQ83" s="3002" t="s">
        <v>1212</v>
      </c>
      <c r="BR83" s="1983" t="s">
        <v>1212</v>
      </c>
      <c r="BS83" s="1983" t="s">
        <v>20</v>
      </c>
      <c r="BT83" s="1983" t="s">
        <v>750</v>
      </c>
      <c r="BU83" s="1983" t="s">
        <v>750</v>
      </c>
      <c r="BV83" s="2002" t="s">
        <v>322</v>
      </c>
      <c r="BW83" s="2002" t="s">
        <v>322</v>
      </c>
      <c r="BX83" s="2003" t="s">
        <v>1387</v>
      </c>
      <c r="BY83" s="3002" t="s">
        <v>1213</v>
      </c>
      <c r="BZ83" s="2003" t="s">
        <v>1387</v>
      </c>
      <c r="CA83" s="3004" t="s">
        <v>1387</v>
      </c>
      <c r="CB83" s="2002" t="s">
        <v>309</v>
      </c>
      <c r="CC83" s="3005" t="s">
        <v>309</v>
      </c>
      <c r="CD83" s="2001" t="s">
        <v>1213</v>
      </c>
      <c r="CE83" s="2001" t="s">
        <v>1212</v>
      </c>
      <c r="CF83" s="2785"/>
      <c r="CG83" s="2786"/>
      <c r="CH83" s="3021"/>
      <c r="CI83" s="3021"/>
      <c r="CJ83" s="3022"/>
      <c r="CK83" s="2002" t="s">
        <v>750</v>
      </c>
      <c r="CL83" s="2002" t="s">
        <v>750</v>
      </c>
      <c r="CM83" s="1983" t="s">
        <v>343</v>
      </c>
      <c r="CN83" s="1983" t="s">
        <v>343</v>
      </c>
      <c r="CO83" s="3002" t="s">
        <v>1212</v>
      </c>
      <c r="CP83" s="1983" t="s">
        <v>1212</v>
      </c>
      <c r="CQ83" s="1983" t="s">
        <v>20</v>
      </c>
      <c r="CR83" s="1983" t="s">
        <v>750</v>
      </c>
      <c r="CS83" s="2002" t="s">
        <v>750</v>
      </c>
      <c r="CT83" s="2002" t="s">
        <v>322</v>
      </c>
      <c r="CU83" s="2002" t="s">
        <v>322</v>
      </c>
      <c r="CV83" s="3004" t="s">
        <v>1387</v>
      </c>
      <c r="CW83" s="3002" t="s">
        <v>1213</v>
      </c>
      <c r="CX83" s="3004" t="s">
        <v>1387</v>
      </c>
      <c r="CY83" s="3003" t="s">
        <v>1387</v>
      </c>
      <c r="CZ83" s="3005" t="s">
        <v>309</v>
      </c>
      <c r="DA83" s="3005" t="s">
        <v>309</v>
      </c>
      <c r="DB83" s="2785"/>
      <c r="DC83" s="2786"/>
      <c r="DD83" s="3021"/>
      <c r="DE83" s="3021"/>
      <c r="DF83" s="3022"/>
      <c r="DG83" s="2002" t="s">
        <v>750</v>
      </c>
      <c r="DH83" s="1983" t="s">
        <v>343</v>
      </c>
      <c r="DI83" s="3002" t="s">
        <v>1212</v>
      </c>
      <c r="DJ83" s="1983" t="s">
        <v>1212</v>
      </c>
      <c r="DK83" s="2002" t="s">
        <v>750</v>
      </c>
      <c r="DL83" s="2002" t="s">
        <v>750</v>
      </c>
      <c r="DM83" s="2002" t="s">
        <v>322</v>
      </c>
      <c r="DN83" s="2002" t="s">
        <v>1213</v>
      </c>
      <c r="DO83" s="2003" t="s">
        <v>1387</v>
      </c>
      <c r="DP83" s="2003" t="s">
        <v>1387</v>
      </c>
      <c r="DQ83" s="2002" t="s">
        <v>309</v>
      </c>
      <c r="DR83" s="3005" t="s">
        <v>309</v>
      </c>
      <c r="DS83" s="2001" t="s">
        <v>1212</v>
      </c>
      <c r="DT83" s="2002" t="s">
        <v>1853</v>
      </c>
      <c r="DU83" s="2002" t="s">
        <v>1212</v>
      </c>
      <c r="DV83" s="2910"/>
      <c r="DW83" s="2911"/>
    </row>
    <row r="84" spans="1:129" ht="17.25" customHeight="1">
      <c r="A84" s="3009">
        <v>42005</v>
      </c>
      <c r="B84" s="3010">
        <v>42005</v>
      </c>
      <c r="C84" s="3011">
        <v>42005</v>
      </c>
      <c r="D84" s="636">
        <v>23428</v>
      </c>
      <c r="E84" s="564">
        <v>23042</v>
      </c>
      <c r="F84" s="564">
        <v>74168</v>
      </c>
      <c r="G84" s="564">
        <v>5527</v>
      </c>
      <c r="H84" s="564">
        <v>4904</v>
      </c>
      <c r="I84" s="564">
        <v>6085</v>
      </c>
      <c r="J84" s="564">
        <v>40600</v>
      </c>
      <c r="K84" s="564">
        <v>44412</v>
      </c>
      <c r="L84" s="564">
        <v>18986</v>
      </c>
      <c r="M84" s="564">
        <v>937</v>
      </c>
      <c r="N84" s="564">
        <v>26605842</v>
      </c>
      <c r="O84" s="564">
        <v>70346014</v>
      </c>
      <c r="P84" s="564">
        <v>2482985</v>
      </c>
      <c r="Q84" s="564">
        <v>294522</v>
      </c>
      <c r="R84" s="564">
        <v>13</v>
      </c>
      <c r="S84" s="564">
        <v>312</v>
      </c>
      <c r="T84" s="2009">
        <v>42005</v>
      </c>
      <c r="U84" s="566">
        <v>42005</v>
      </c>
      <c r="V84" s="3009">
        <v>42005</v>
      </c>
      <c r="W84" s="3010">
        <v>42005</v>
      </c>
      <c r="X84" s="3011">
        <v>42005</v>
      </c>
      <c r="Y84" s="567">
        <v>937</v>
      </c>
      <c r="Z84" s="564">
        <v>13421932</v>
      </c>
      <c r="AA84" s="564">
        <v>32476567</v>
      </c>
      <c r="AB84" s="564">
        <v>1683349</v>
      </c>
      <c r="AC84" s="564">
        <v>6944</v>
      </c>
      <c r="AD84" s="564">
        <v>142</v>
      </c>
      <c r="AE84" s="564">
        <v>630</v>
      </c>
      <c r="AF84" s="564">
        <v>5421</v>
      </c>
      <c r="AG84" s="564">
        <v>1438</v>
      </c>
      <c r="AH84" s="564">
        <v>3983</v>
      </c>
      <c r="AI84" s="564">
        <v>266</v>
      </c>
      <c r="AJ84" s="564">
        <v>78</v>
      </c>
      <c r="AK84" s="564">
        <v>8671</v>
      </c>
      <c r="AL84" s="564">
        <v>2867</v>
      </c>
      <c r="AM84" s="564">
        <v>3959</v>
      </c>
      <c r="AN84" s="567">
        <v>4356</v>
      </c>
      <c r="AO84" s="2009">
        <v>42005</v>
      </c>
      <c r="AP84" s="566">
        <v>42005</v>
      </c>
      <c r="BL84" s="3009">
        <v>42005</v>
      </c>
      <c r="BM84" s="3010">
        <v>42005</v>
      </c>
      <c r="BN84" s="3011">
        <v>42005</v>
      </c>
      <c r="BO84" s="564">
        <v>594470</v>
      </c>
      <c r="BP84" s="564">
        <v>29095</v>
      </c>
      <c r="BQ84" s="564">
        <v>22384</v>
      </c>
      <c r="BR84" s="564">
        <v>103885</v>
      </c>
      <c r="BS84" s="564" t="s">
        <v>21</v>
      </c>
      <c r="BT84" s="564">
        <v>27726</v>
      </c>
      <c r="BU84" s="564">
        <v>9730406</v>
      </c>
      <c r="BV84" s="564">
        <v>5242420</v>
      </c>
      <c r="BW84" s="564">
        <v>5527</v>
      </c>
      <c r="BX84" s="564">
        <v>80721</v>
      </c>
      <c r="BY84" s="564">
        <v>95860</v>
      </c>
      <c r="BZ84" s="564">
        <v>660984</v>
      </c>
      <c r="CA84" s="564">
        <v>715813</v>
      </c>
      <c r="CB84" s="564">
        <v>11352645</v>
      </c>
      <c r="CC84" s="564">
        <v>1976006</v>
      </c>
      <c r="CD84" s="564">
        <v>211571</v>
      </c>
      <c r="CE84" s="564">
        <v>55084</v>
      </c>
      <c r="CF84" s="2009">
        <v>42005</v>
      </c>
      <c r="CG84" s="566">
        <v>42005</v>
      </c>
      <c r="CH84" s="3009">
        <v>42005</v>
      </c>
      <c r="CI84" s="3010">
        <v>42005</v>
      </c>
      <c r="CJ84" s="3011">
        <v>42005</v>
      </c>
      <c r="CK84" s="564">
        <v>229907</v>
      </c>
      <c r="CL84" s="564">
        <v>57733</v>
      </c>
      <c r="CM84" s="564">
        <v>172174</v>
      </c>
      <c r="CN84" s="564">
        <v>8516</v>
      </c>
      <c r="CO84" s="564">
        <v>21988</v>
      </c>
      <c r="CP84" s="564">
        <v>40955</v>
      </c>
      <c r="CQ84" s="564" t="s">
        <v>21</v>
      </c>
      <c r="CR84" s="564">
        <v>2074</v>
      </c>
      <c r="CS84" s="564">
        <v>4696770</v>
      </c>
      <c r="CT84" s="564">
        <v>2596544</v>
      </c>
      <c r="CU84" s="564" t="s">
        <v>21</v>
      </c>
      <c r="CV84" s="564">
        <v>58563</v>
      </c>
      <c r="CW84" s="564">
        <v>23984</v>
      </c>
      <c r="CX84" s="564">
        <v>223521</v>
      </c>
      <c r="CY84" s="564">
        <v>240574</v>
      </c>
      <c r="CZ84" s="564">
        <v>6018226</v>
      </c>
      <c r="DA84" s="564">
        <v>735703</v>
      </c>
      <c r="DB84" s="2009">
        <v>42005</v>
      </c>
      <c r="DC84" s="566">
        <v>42005</v>
      </c>
      <c r="DD84" s="3009">
        <v>42005</v>
      </c>
      <c r="DE84" s="3010">
        <v>42005</v>
      </c>
      <c r="DF84" s="3011">
        <v>42005</v>
      </c>
      <c r="DG84" s="564">
        <v>7485</v>
      </c>
      <c r="DH84" s="564" t="s">
        <v>21</v>
      </c>
      <c r="DI84" s="564">
        <v>573</v>
      </c>
      <c r="DJ84" s="564" t="s">
        <v>21</v>
      </c>
      <c r="DK84" s="564" t="s">
        <v>21</v>
      </c>
      <c r="DL84" s="564">
        <v>23856</v>
      </c>
      <c r="DM84" s="564">
        <v>3495</v>
      </c>
      <c r="DN84" s="564">
        <v>4907</v>
      </c>
      <c r="DO84" s="564">
        <v>12656</v>
      </c>
      <c r="DP84" s="564">
        <v>13232</v>
      </c>
      <c r="DQ84" s="564" t="s">
        <v>21</v>
      </c>
      <c r="DR84" s="564">
        <v>1314</v>
      </c>
      <c r="DS84" s="564">
        <v>7</v>
      </c>
      <c r="DT84" s="564">
        <v>97391</v>
      </c>
      <c r="DU84" s="564">
        <v>6266</v>
      </c>
      <c r="DV84" s="2009">
        <v>42005</v>
      </c>
      <c r="DW84" s="566">
        <v>42005</v>
      </c>
      <c r="DX84" s="542"/>
      <c r="DY84" s="542"/>
    </row>
    <row r="85" spans="1:129" ht="14.25" customHeight="1">
      <c r="A85" s="2011"/>
      <c r="B85" s="568">
        <v>42370</v>
      </c>
      <c r="C85" s="2012"/>
      <c r="D85" s="570">
        <v>24710</v>
      </c>
      <c r="E85" s="569">
        <v>19681</v>
      </c>
      <c r="F85" s="569">
        <v>75409</v>
      </c>
      <c r="G85" s="569">
        <v>4247</v>
      </c>
      <c r="H85" s="569">
        <v>4418</v>
      </c>
      <c r="I85" s="569">
        <v>5878</v>
      </c>
      <c r="J85" s="569">
        <v>44254</v>
      </c>
      <c r="K85" s="569">
        <v>48409</v>
      </c>
      <c r="L85" s="569">
        <v>16517</v>
      </c>
      <c r="M85" s="569">
        <v>734</v>
      </c>
      <c r="N85" s="569">
        <v>26524113</v>
      </c>
      <c r="O85" s="569">
        <v>70115129</v>
      </c>
      <c r="P85" s="569">
        <v>2490280</v>
      </c>
      <c r="Q85" s="569">
        <v>290207</v>
      </c>
      <c r="R85" s="569">
        <v>19</v>
      </c>
      <c r="S85" s="569">
        <v>313</v>
      </c>
      <c r="T85" s="2009">
        <v>42370</v>
      </c>
      <c r="U85" s="566">
        <v>42370</v>
      </c>
      <c r="V85" s="2011"/>
      <c r="W85" s="568">
        <v>42370</v>
      </c>
      <c r="X85" s="2012"/>
      <c r="Y85" s="637">
        <v>734</v>
      </c>
      <c r="Z85" s="569">
        <v>13350601</v>
      </c>
      <c r="AA85" s="569">
        <v>32321211</v>
      </c>
      <c r="AB85" s="569">
        <v>1662425</v>
      </c>
      <c r="AC85" s="569">
        <v>5871</v>
      </c>
      <c r="AD85" s="569">
        <v>89</v>
      </c>
      <c r="AE85" s="569">
        <v>640</v>
      </c>
      <c r="AF85" s="569">
        <v>4241</v>
      </c>
      <c r="AG85" s="569">
        <v>1106</v>
      </c>
      <c r="AH85" s="569">
        <v>3135</v>
      </c>
      <c r="AI85" s="569">
        <v>271</v>
      </c>
      <c r="AJ85" s="569">
        <v>285</v>
      </c>
      <c r="AK85" s="569">
        <v>8630</v>
      </c>
      <c r="AL85" s="569">
        <v>2952</v>
      </c>
      <c r="AM85" s="569">
        <v>3821</v>
      </c>
      <c r="AN85" s="637">
        <v>4204</v>
      </c>
      <c r="AO85" s="2009">
        <v>42370</v>
      </c>
      <c r="AP85" s="566">
        <v>42370</v>
      </c>
      <c r="BL85" s="2011"/>
      <c r="BM85" s="568">
        <v>42370</v>
      </c>
      <c r="BN85" s="2012"/>
      <c r="BO85" s="569">
        <v>721869</v>
      </c>
      <c r="BP85" s="569">
        <v>32791</v>
      </c>
      <c r="BQ85" s="569">
        <v>28535</v>
      </c>
      <c r="BR85" s="569">
        <v>105679</v>
      </c>
      <c r="BS85" s="569" t="s">
        <v>21</v>
      </c>
      <c r="BT85" s="569">
        <v>23551</v>
      </c>
      <c r="BU85" s="569">
        <v>9650217</v>
      </c>
      <c r="BV85" s="569">
        <v>5186269</v>
      </c>
      <c r="BW85" s="569">
        <v>4247</v>
      </c>
      <c r="BX85" s="569">
        <v>85200</v>
      </c>
      <c r="BY85" s="569">
        <v>99417</v>
      </c>
      <c r="BZ85" s="569">
        <v>631062</v>
      </c>
      <c r="CA85" s="569">
        <v>682879</v>
      </c>
      <c r="CB85" s="569">
        <v>11256955</v>
      </c>
      <c r="CC85" s="569">
        <v>2006140</v>
      </c>
      <c r="CD85" s="569">
        <v>210808</v>
      </c>
      <c r="CE85" s="569">
        <v>48381</v>
      </c>
      <c r="CF85" s="2009">
        <v>42370</v>
      </c>
      <c r="CG85" s="566">
        <v>42370</v>
      </c>
      <c r="CH85" s="2011"/>
      <c r="CI85" s="568">
        <v>42370</v>
      </c>
      <c r="CJ85" s="2012"/>
      <c r="CK85" s="569">
        <v>322377</v>
      </c>
      <c r="CL85" s="569">
        <v>48984</v>
      </c>
      <c r="CM85" s="569">
        <v>273393</v>
      </c>
      <c r="CN85" s="569">
        <v>11595</v>
      </c>
      <c r="CO85" s="569">
        <v>22263</v>
      </c>
      <c r="CP85" s="569">
        <v>42287</v>
      </c>
      <c r="CQ85" s="569" t="s">
        <v>21</v>
      </c>
      <c r="CR85" s="569">
        <v>1350</v>
      </c>
      <c r="CS85" s="569">
        <v>4642360</v>
      </c>
      <c r="CT85" s="569">
        <v>2516202</v>
      </c>
      <c r="CU85" s="569" t="s">
        <v>21</v>
      </c>
      <c r="CV85" s="569">
        <v>61184</v>
      </c>
      <c r="CW85" s="569">
        <v>25712</v>
      </c>
      <c r="CX85" s="569">
        <v>215428</v>
      </c>
      <c r="CY85" s="569">
        <v>231531</v>
      </c>
      <c r="CZ85" s="569">
        <v>5993063</v>
      </c>
      <c r="DA85" s="569">
        <v>764722</v>
      </c>
      <c r="DB85" s="2009">
        <v>42370</v>
      </c>
      <c r="DC85" s="566">
        <v>42370</v>
      </c>
      <c r="DD85" s="2011"/>
      <c r="DE85" s="568">
        <v>42370</v>
      </c>
      <c r="DF85" s="2012"/>
      <c r="DG85" s="569">
        <v>6821</v>
      </c>
      <c r="DH85" s="569" t="s">
        <v>21</v>
      </c>
      <c r="DI85" s="569">
        <v>591</v>
      </c>
      <c r="DJ85" s="569" t="s">
        <v>21</v>
      </c>
      <c r="DK85" s="569" t="s">
        <v>21</v>
      </c>
      <c r="DL85" s="569">
        <v>21892</v>
      </c>
      <c r="DM85" s="569">
        <v>3181</v>
      </c>
      <c r="DN85" s="569">
        <v>5020</v>
      </c>
      <c r="DO85" s="569">
        <v>11044</v>
      </c>
      <c r="DP85" s="569">
        <v>11446</v>
      </c>
      <c r="DQ85" s="569" t="s">
        <v>21</v>
      </c>
      <c r="DR85" s="569">
        <v>1279</v>
      </c>
      <c r="DS85" s="569">
        <v>2</v>
      </c>
      <c r="DT85" s="569">
        <v>95605</v>
      </c>
      <c r="DU85" s="569">
        <v>7206</v>
      </c>
      <c r="DV85" s="2009">
        <v>42370</v>
      </c>
      <c r="DW85" s="566">
        <v>42370</v>
      </c>
      <c r="DX85" s="542"/>
      <c r="DY85" s="542"/>
    </row>
    <row r="86" spans="1:129" ht="14.25" customHeight="1">
      <c r="A86" s="2011"/>
      <c r="B86" s="568">
        <v>42736</v>
      </c>
      <c r="C86" s="2012"/>
      <c r="D86" s="570">
        <v>30088</v>
      </c>
      <c r="E86" s="569">
        <v>15579</v>
      </c>
      <c r="F86" s="569">
        <v>79075</v>
      </c>
      <c r="G86" s="569">
        <v>5210</v>
      </c>
      <c r="H86" s="569">
        <v>4171</v>
      </c>
      <c r="I86" s="569">
        <v>5956</v>
      </c>
      <c r="J86" s="569">
        <v>47977</v>
      </c>
      <c r="K86" s="569">
        <v>52356</v>
      </c>
      <c r="L86" s="569">
        <v>13708</v>
      </c>
      <c r="M86" s="569">
        <v>857</v>
      </c>
      <c r="N86" s="569">
        <v>26110483</v>
      </c>
      <c r="O86" s="569">
        <v>70504424</v>
      </c>
      <c r="P86" s="569">
        <v>2504804</v>
      </c>
      <c r="Q86" s="569">
        <v>291109</v>
      </c>
      <c r="R86" s="569">
        <v>16</v>
      </c>
      <c r="S86" s="569">
        <v>321</v>
      </c>
      <c r="T86" s="2009">
        <v>42736</v>
      </c>
      <c r="U86" s="566">
        <v>42736</v>
      </c>
      <c r="V86" s="2011"/>
      <c r="W86" s="568">
        <v>42736</v>
      </c>
      <c r="X86" s="2012"/>
      <c r="Y86" s="637">
        <v>857</v>
      </c>
      <c r="Z86" s="569">
        <v>13175287</v>
      </c>
      <c r="AA86" s="569">
        <v>32252617</v>
      </c>
      <c r="AB86" s="569">
        <v>1655407</v>
      </c>
      <c r="AC86" s="569">
        <v>2581</v>
      </c>
      <c r="AD86" s="569">
        <v>69</v>
      </c>
      <c r="AE86" s="569">
        <v>661</v>
      </c>
      <c r="AF86" s="569">
        <v>1254</v>
      </c>
      <c r="AG86" s="569">
        <v>1081</v>
      </c>
      <c r="AH86" s="569">
        <v>173</v>
      </c>
      <c r="AI86" s="569">
        <v>280</v>
      </c>
      <c r="AJ86" s="569">
        <v>216</v>
      </c>
      <c r="AK86" s="569">
        <v>9496</v>
      </c>
      <c r="AL86" s="569">
        <v>3180</v>
      </c>
      <c r="AM86" s="569">
        <v>4284</v>
      </c>
      <c r="AN86" s="637">
        <v>4717</v>
      </c>
      <c r="AO86" s="2009">
        <v>42736</v>
      </c>
      <c r="AP86" s="566">
        <v>42736</v>
      </c>
      <c r="BL86" s="2011"/>
      <c r="BM86" s="568">
        <v>42736</v>
      </c>
      <c r="BN86" s="2012"/>
      <c r="BO86" s="569">
        <v>661346</v>
      </c>
      <c r="BP86" s="569">
        <v>22913</v>
      </c>
      <c r="BQ86" s="569">
        <v>27298</v>
      </c>
      <c r="BR86" s="569">
        <v>101116</v>
      </c>
      <c r="BS86" s="569" t="s">
        <v>21</v>
      </c>
      <c r="BT86" s="569">
        <v>17627</v>
      </c>
      <c r="BU86" s="569">
        <v>9676980</v>
      </c>
      <c r="BV86" s="569">
        <v>5198633</v>
      </c>
      <c r="BW86" s="569">
        <v>5210</v>
      </c>
      <c r="BX86" s="569">
        <v>79852</v>
      </c>
      <c r="BY86" s="569">
        <v>99335</v>
      </c>
      <c r="BZ86" s="569">
        <v>649102</v>
      </c>
      <c r="CA86" s="569">
        <v>701730</v>
      </c>
      <c r="CB86" s="569">
        <v>11295263</v>
      </c>
      <c r="CC86" s="569">
        <v>1952204</v>
      </c>
      <c r="CD86" s="569">
        <v>208662</v>
      </c>
      <c r="CE86" s="569">
        <v>46040</v>
      </c>
      <c r="CF86" s="2009">
        <v>42736</v>
      </c>
      <c r="CG86" s="566">
        <v>42736</v>
      </c>
      <c r="CH86" s="2011"/>
      <c r="CI86" s="568">
        <v>42736</v>
      </c>
      <c r="CJ86" s="2012"/>
      <c r="CK86" s="569">
        <v>287899</v>
      </c>
      <c r="CL86" s="569">
        <v>42227</v>
      </c>
      <c r="CM86" s="569">
        <v>245672</v>
      </c>
      <c r="CN86" s="569">
        <v>7544</v>
      </c>
      <c r="CO86" s="569">
        <v>20378</v>
      </c>
      <c r="CP86" s="569">
        <v>36468</v>
      </c>
      <c r="CQ86" s="569" t="s">
        <v>21</v>
      </c>
      <c r="CR86" s="569">
        <v>418</v>
      </c>
      <c r="CS86" s="569">
        <v>4653224</v>
      </c>
      <c r="CT86" s="569">
        <v>2518599</v>
      </c>
      <c r="CU86" s="569" t="s">
        <v>21</v>
      </c>
      <c r="CV86" s="569">
        <v>57504</v>
      </c>
      <c r="CW86" s="569">
        <v>24856</v>
      </c>
      <c r="CX86" s="569">
        <v>221801</v>
      </c>
      <c r="CY86" s="569">
        <v>237890</v>
      </c>
      <c r="CZ86" s="569">
        <v>6041088</v>
      </c>
      <c r="DA86" s="569">
        <v>745840</v>
      </c>
      <c r="DB86" s="2009">
        <v>42736</v>
      </c>
      <c r="DC86" s="566">
        <v>42736</v>
      </c>
      <c r="DD86" s="2011"/>
      <c r="DE86" s="568">
        <v>42736</v>
      </c>
      <c r="DF86" s="2012"/>
      <c r="DG86" s="569">
        <v>6046</v>
      </c>
      <c r="DH86" s="569" t="s">
        <v>21</v>
      </c>
      <c r="DI86" s="569">
        <v>555</v>
      </c>
      <c r="DJ86" s="569" t="s">
        <v>21</v>
      </c>
      <c r="DK86" s="569" t="s">
        <v>21</v>
      </c>
      <c r="DL86" s="569">
        <v>21182</v>
      </c>
      <c r="DM86" s="569">
        <v>3451</v>
      </c>
      <c r="DN86" s="569">
        <v>4976</v>
      </c>
      <c r="DO86" s="569">
        <v>10235</v>
      </c>
      <c r="DP86" s="569">
        <v>10500</v>
      </c>
      <c r="DQ86" s="569" t="s">
        <v>21</v>
      </c>
      <c r="DR86" s="569">
        <v>1706</v>
      </c>
      <c r="DS86" s="569">
        <v>1</v>
      </c>
      <c r="DT86" s="569">
        <v>94119</v>
      </c>
      <c r="DU86" s="569">
        <v>6886</v>
      </c>
      <c r="DV86" s="2009">
        <v>42736</v>
      </c>
      <c r="DW86" s="566">
        <v>42736</v>
      </c>
      <c r="DX86" s="542"/>
      <c r="DY86" s="542"/>
    </row>
    <row r="87" spans="1:129" ht="14.25" customHeight="1">
      <c r="A87" s="2011"/>
      <c r="B87" s="568">
        <v>43101</v>
      </c>
      <c r="C87" s="2012"/>
      <c r="D87" s="570">
        <v>28849</v>
      </c>
      <c r="E87" s="569">
        <v>12064</v>
      </c>
      <c r="F87" s="569">
        <v>79132</v>
      </c>
      <c r="G87" s="569">
        <v>6398</v>
      </c>
      <c r="H87" s="569">
        <v>4117</v>
      </c>
      <c r="I87" s="569">
        <v>5784</v>
      </c>
      <c r="J87" s="569">
        <v>48267</v>
      </c>
      <c r="K87" s="569">
        <v>52652</v>
      </c>
      <c r="L87" s="569">
        <v>12769</v>
      </c>
      <c r="M87" s="569">
        <v>249</v>
      </c>
      <c r="N87" s="569">
        <v>26144825</v>
      </c>
      <c r="O87" s="569">
        <v>70218040</v>
      </c>
      <c r="P87" s="569">
        <v>2508572</v>
      </c>
      <c r="Q87" s="569">
        <v>290823</v>
      </c>
      <c r="R87" s="569">
        <v>15</v>
      </c>
      <c r="S87" s="569">
        <v>432</v>
      </c>
      <c r="T87" s="2009">
        <v>43101</v>
      </c>
      <c r="U87" s="566">
        <v>43101</v>
      </c>
      <c r="V87" s="2011"/>
      <c r="W87" s="568">
        <v>43101</v>
      </c>
      <c r="X87" s="2012"/>
      <c r="Y87" s="637">
        <v>249</v>
      </c>
      <c r="Z87" s="569">
        <v>12992375</v>
      </c>
      <c r="AA87" s="569">
        <v>31440295</v>
      </c>
      <c r="AB87" s="569">
        <v>1713520</v>
      </c>
      <c r="AC87" s="569">
        <v>6130</v>
      </c>
      <c r="AD87" s="569">
        <v>48</v>
      </c>
      <c r="AE87" s="569">
        <v>666</v>
      </c>
      <c r="AF87" s="569">
        <v>4615</v>
      </c>
      <c r="AG87" s="569">
        <v>1080</v>
      </c>
      <c r="AH87" s="569">
        <v>3535</v>
      </c>
      <c r="AI87" s="569">
        <v>250</v>
      </c>
      <c r="AJ87" s="569">
        <v>182</v>
      </c>
      <c r="AK87" s="569">
        <v>11044</v>
      </c>
      <c r="AL87" s="569">
        <v>3258</v>
      </c>
      <c r="AM87" s="569">
        <v>5494</v>
      </c>
      <c r="AN87" s="637">
        <v>6071</v>
      </c>
      <c r="AO87" s="2009">
        <v>43101</v>
      </c>
      <c r="AP87" s="566">
        <v>43101</v>
      </c>
      <c r="BL87" s="2011"/>
      <c r="BM87" s="568">
        <v>43101</v>
      </c>
      <c r="BN87" s="2012"/>
      <c r="BO87" s="569">
        <v>650079</v>
      </c>
      <c r="BP87" s="569">
        <v>22206</v>
      </c>
      <c r="BQ87" s="569">
        <v>23575</v>
      </c>
      <c r="BR87" s="569">
        <v>103016</v>
      </c>
      <c r="BS87" s="569" t="s">
        <v>21</v>
      </c>
      <c r="BT87" s="569">
        <v>13762</v>
      </c>
      <c r="BU87" s="569">
        <v>9755457</v>
      </c>
      <c r="BV87" s="569">
        <v>5158525</v>
      </c>
      <c r="BW87" s="569">
        <v>6398</v>
      </c>
      <c r="BX87" s="569">
        <v>78224</v>
      </c>
      <c r="BY87" s="569">
        <v>98965</v>
      </c>
      <c r="BZ87" s="569">
        <v>656719</v>
      </c>
      <c r="CA87" s="569">
        <v>710235</v>
      </c>
      <c r="CB87" s="569">
        <v>11357514</v>
      </c>
      <c r="CC87" s="569">
        <v>2103126</v>
      </c>
      <c r="CD87" s="569">
        <v>211026</v>
      </c>
      <c r="CE87" s="569">
        <v>47507</v>
      </c>
      <c r="CF87" s="2009">
        <v>43101</v>
      </c>
      <c r="CG87" s="566">
        <v>43101</v>
      </c>
      <c r="CH87" s="2011"/>
      <c r="CI87" s="568">
        <v>43101</v>
      </c>
      <c r="CJ87" s="2012"/>
      <c r="CK87" s="569">
        <v>259359</v>
      </c>
      <c r="CL87" s="569">
        <v>40787</v>
      </c>
      <c r="CM87" s="569">
        <v>218572</v>
      </c>
      <c r="CN87" s="569">
        <v>6862</v>
      </c>
      <c r="CO87" s="569">
        <v>20007</v>
      </c>
      <c r="CP87" s="569">
        <v>37258</v>
      </c>
      <c r="CQ87" s="569" t="s">
        <v>21</v>
      </c>
      <c r="CR87" s="569">
        <v>507</v>
      </c>
      <c r="CS87" s="569">
        <v>4584466</v>
      </c>
      <c r="CT87" s="569">
        <v>2466879</v>
      </c>
      <c r="CU87" s="569" t="s">
        <v>21</v>
      </c>
      <c r="CV87" s="569">
        <v>55738</v>
      </c>
      <c r="CW87" s="569">
        <v>25257</v>
      </c>
      <c r="CX87" s="569">
        <v>222480</v>
      </c>
      <c r="CY87" s="569">
        <v>238633</v>
      </c>
      <c r="CZ87" s="569">
        <v>5941127</v>
      </c>
      <c r="DA87" s="569">
        <v>744678</v>
      </c>
      <c r="DB87" s="2009">
        <v>43101</v>
      </c>
      <c r="DC87" s="566">
        <v>43101</v>
      </c>
      <c r="DD87" s="2011"/>
      <c r="DE87" s="568">
        <v>43101</v>
      </c>
      <c r="DF87" s="2012"/>
      <c r="DG87" s="569">
        <v>6585</v>
      </c>
      <c r="DH87" s="569" t="s">
        <v>21</v>
      </c>
      <c r="DI87" s="569">
        <v>537</v>
      </c>
      <c r="DJ87" s="569" t="s">
        <v>21</v>
      </c>
      <c r="DK87" s="569" t="s">
        <v>21</v>
      </c>
      <c r="DL87" s="569">
        <v>21944</v>
      </c>
      <c r="DM87" s="569">
        <v>5877</v>
      </c>
      <c r="DN87" s="569">
        <v>4724</v>
      </c>
      <c r="DO87" s="569">
        <v>10046</v>
      </c>
      <c r="DP87" s="569">
        <v>10331</v>
      </c>
      <c r="DQ87" s="569" t="s">
        <v>21</v>
      </c>
      <c r="DR87" s="569">
        <v>960</v>
      </c>
      <c r="DS87" s="569">
        <v>1</v>
      </c>
      <c r="DT87" s="569">
        <v>98849</v>
      </c>
      <c r="DU87" s="569">
        <v>7160</v>
      </c>
      <c r="DV87" s="2009">
        <v>43101</v>
      </c>
      <c r="DW87" s="566">
        <v>43101</v>
      </c>
      <c r="DX87" s="542"/>
      <c r="DY87" s="542"/>
    </row>
    <row r="88" spans="1:129" ht="15.75">
      <c r="A88" s="3012">
        <v>43586</v>
      </c>
      <c r="B88" s="568">
        <v>43586</v>
      </c>
      <c r="C88" s="2012" t="s">
        <v>2159</v>
      </c>
      <c r="D88" s="570">
        <v>31032</v>
      </c>
      <c r="E88" s="569">
        <v>12460</v>
      </c>
      <c r="F88" s="569">
        <v>77423</v>
      </c>
      <c r="G88" s="569">
        <v>5199</v>
      </c>
      <c r="H88" s="569">
        <v>4348</v>
      </c>
      <c r="I88" s="569">
        <v>5621</v>
      </c>
      <c r="J88" s="569">
        <v>48687</v>
      </c>
      <c r="K88" s="569">
        <v>53151</v>
      </c>
      <c r="L88" s="569">
        <v>9992</v>
      </c>
      <c r="M88" s="569" t="s">
        <v>2171</v>
      </c>
      <c r="N88" s="569">
        <v>25295305</v>
      </c>
      <c r="O88" s="569">
        <v>68253179</v>
      </c>
      <c r="P88" s="569">
        <v>2457837</v>
      </c>
      <c r="Q88" s="569">
        <v>285940</v>
      </c>
      <c r="R88" s="569">
        <v>16</v>
      </c>
      <c r="S88" s="569">
        <v>249</v>
      </c>
      <c r="T88" s="2009">
        <v>43466</v>
      </c>
      <c r="U88" s="566">
        <v>43466</v>
      </c>
      <c r="V88" s="3012">
        <v>43586</v>
      </c>
      <c r="W88" s="568">
        <v>43586</v>
      </c>
      <c r="X88" s="2012" t="s">
        <v>2159</v>
      </c>
      <c r="Y88" s="637" t="s">
        <v>21</v>
      </c>
      <c r="Z88" s="569">
        <v>12558347</v>
      </c>
      <c r="AA88" s="569">
        <v>30008960</v>
      </c>
      <c r="AB88" s="569">
        <v>1678016</v>
      </c>
      <c r="AC88" s="569">
        <v>3085</v>
      </c>
      <c r="AD88" s="569">
        <v>66</v>
      </c>
      <c r="AE88" s="569">
        <v>582</v>
      </c>
      <c r="AF88" s="569">
        <v>1917</v>
      </c>
      <c r="AG88" s="569">
        <v>1032</v>
      </c>
      <c r="AH88" s="569">
        <v>885</v>
      </c>
      <c r="AI88" s="569">
        <v>217</v>
      </c>
      <c r="AJ88" s="569">
        <v>164</v>
      </c>
      <c r="AK88" s="569">
        <v>10316</v>
      </c>
      <c r="AL88" s="569">
        <v>2933</v>
      </c>
      <c r="AM88" s="569">
        <v>5248</v>
      </c>
      <c r="AN88" s="637">
        <v>5817</v>
      </c>
      <c r="AO88" s="2009">
        <v>43466</v>
      </c>
      <c r="AP88" s="566">
        <v>43466</v>
      </c>
      <c r="BL88" s="3012">
        <v>43586</v>
      </c>
      <c r="BM88" s="568">
        <v>43586</v>
      </c>
      <c r="BN88" s="2012" t="s">
        <v>2159</v>
      </c>
      <c r="BO88" s="569">
        <v>590107</v>
      </c>
      <c r="BP88" s="569">
        <v>29387</v>
      </c>
      <c r="BQ88" s="569">
        <v>21892</v>
      </c>
      <c r="BR88" s="569">
        <v>110020</v>
      </c>
      <c r="BS88" s="569" t="s">
        <v>21</v>
      </c>
      <c r="BT88" s="569">
        <v>13971</v>
      </c>
      <c r="BU88" s="569">
        <v>9435001</v>
      </c>
      <c r="BV88" s="569">
        <v>5011513</v>
      </c>
      <c r="BW88" s="569">
        <v>5199</v>
      </c>
      <c r="BX88" s="569">
        <v>72395</v>
      </c>
      <c r="BY88" s="569">
        <v>89290</v>
      </c>
      <c r="BZ88" s="569">
        <v>663173</v>
      </c>
      <c r="CA88" s="569">
        <v>717266</v>
      </c>
      <c r="CB88" s="569">
        <v>11054170</v>
      </c>
      <c r="CC88" s="569">
        <v>1942115</v>
      </c>
      <c r="CD88" s="569">
        <v>190679</v>
      </c>
      <c r="CE88" s="569">
        <v>43318</v>
      </c>
      <c r="CF88" s="2009">
        <v>43466</v>
      </c>
      <c r="CG88" s="566">
        <v>43466</v>
      </c>
      <c r="CH88" s="3012">
        <v>43586</v>
      </c>
      <c r="CI88" s="568">
        <v>43586</v>
      </c>
      <c r="CJ88" s="2012" t="s">
        <v>2159</v>
      </c>
      <c r="CK88" s="569">
        <v>222102</v>
      </c>
      <c r="CL88" s="569">
        <v>38328</v>
      </c>
      <c r="CM88" s="569">
        <v>183774</v>
      </c>
      <c r="CN88" s="569">
        <v>9359</v>
      </c>
      <c r="CO88" s="569">
        <v>21563</v>
      </c>
      <c r="CP88" s="569">
        <v>39699</v>
      </c>
      <c r="CQ88" s="569" t="s">
        <v>21</v>
      </c>
      <c r="CR88" s="569">
        <v>1746</v>
      </c>
      <c r="CS88" s="569">
        <v>4380380</v>
      </c>
      <c r="CT88" s="569">
        <v>2373339</v>
      </c>
      <c r="CU88" s="569" t="s">
        <v>21</v>
      </c>
      <c r="CV88" s="569">
        <v>51491</v>
      </c>
      <c r="CW88" s="569">
        <v>16203</v>
      </c>
      <c r="CX88" s="569">
        <v>227851</v>
      </c>
      <c r="CY88" s="569">
        <v>244363</v>
      </c>
      <c r="CZ88" s="569">
        <v>5763196</v>
      </c>
      <c r="DA88" s="569">
        <v>645812</v>
      </c>
      <c r="DB88" s="2009">
        <v>43466</v>
      </c>
      <c r="DC88" s="566">
        <v>43466</v>
      </c>
      <c r="DD88" s="3012">
        <v>43586</v>
      </c>
      <c r="DE88" s="568">
        <v>43586</v>
      </c>
      <c r="DF88" s="2012" t="s">
        <v>2159</v>
      </c>
      <c r="DG88" s="569">
        <v>6633</v>
      </c>
      <c r="DH88" s="569" t="s">
        <v>21</v>
      </c>
      <c r="DI88" s="569">
        <v>485</v>
      </c>
      <c r="DJ88" s="569" t="s">
        <v>21</v>
      </c>
      <c r="DK88" s="569" t="s">
        <v>21</v>
      </c>
      <c r="DL88" s="569">
        <v>17523</v>
      </c>
      <c r="DM88" s="569">
        <v>3859</v>
      </c>
      <c r="DN88" s="569">
        <v>3385</v>
      </c>
      <c r="DO88" s="569">
        <v>9077</v>
      </c>
      <c r="DP88" s="569">
        <v>9390</v>
      </c>
      <c r="DQ88" s="569" t="s">
        <v>21</v>
      </c>
      <c r="DR88" s="569">
        <v>485</v>
      </c>
      <c r="DS88" s="569">
        <v>11</v>
      </c>
      <c r="DT88" s="569">
        <v>91911</v>
      </c>
      <c r="DU88" s="569">
        <v>34836</v>
      </c>
      <c r="DV88" s="2009">
        <v>43466</v>
      </c>
      <c r="DW88" s="566">
        <v>43466</v>
      </c>
      <c r="DX88" s="542"/>
      <c r="DY88" s="542"/>
    </row>
    <row r="89" spans="1:129" ht="6.75" customHeight="1">
      <c r="A89" s="2011"/>
      <c r="B89" s="571"/>
      <c r="C89" s="2012"/>
      <c r="D89" s="569"/>
      <c r="E89" s="569"/>
      <c r="F89" s="569"/>
      <c r="G89" s="569"/>
      <c r="H89" s="569"/>
      <c r="I89" s="569"/>
      <c r="J89" s="569"/>
      <c r="K89" s="569"/>
      <c r="L89" s="569"/>
      <c r="M89" s="569"/>
      <c r="N89" s="569"/>
      <c r="O89" s="569"/>
      <c r="P89" s="569"/>
      <c r="Q89" s="569"/>
      <c r="R89" s="569"/>
      <c r="S89" s="569"/>
      <c r="T89" s="2013"/>
      <c r="U89" s="574"/>
      <c r="V89" s="2011"/>
      <c r="W89" s="571"/>
      <c r="X89" s="2012"/>
      <c r="Y89" s="621"/>
      <c r="Z89" s="569"/>
      <c r="AA89" s="569"/>
      <c r="AB89" s="569"/>
      <c r="AC89" s="569"/>
      <c r="AD89" s="569"/>
      <c r="AE89" s="569"/>
      <c r="AF89" s="569"/>
      <c r="AG89" s="569"/>
      <c r="AH89" s="569"/>
      <c r="AI89" s="569"/>
      <c r="AJ89" s="569"/>
      <c r="AK89" s="569"/>
      <c r="AL89" s="569"/>
      <c r="AM89" s="569"/>
      <c r="AN89" s="637"/>
      <c r="AO89" s="2013"/>
      <c r="AP89" s="574"/>
      <c r="BL89" s="2011"/>
      <c r="BM89" s="571"/>
      <c r="BN89" s="2012"/>
      <c r="BO89" s="569"/>
      <c r="BP89" s="569"/>
      <c r="BQ89" s="569"/>
      <c r="BR89" s="569"/>
      <c r="BS89" s="569"/>
      <c r="BT89" s="569"/>
      <c r="BU89" s="569"/>
      <c r="BV89" s="569"/>
      <c r="BW89" s="569"/>
      <c r="BX89" s="569"/>
      <c r="BY89" s="569"/>
      <c r="BZ89" s="569"/>
      <c r="CA89" s="569"/>
      <c r="CB89" s="569"/>
      <c r="CC89" s="569"/>
      <c r="CD89" s="569"/>
      <c r="CE89" s="569"/>
      <c r="CF89" s="2013"/>
      <c r="CG89" s="574"/>
      <c r="CH89" s="2011"/>
      <c r="CI89" s="571"/>
      <c r="CJ89" s="2012"/>
      <c r="CK89" s="569"/>
      <c r="CL89" s="569"/>
      <c r="CM89" s="569"/>
      <c r="CN89" s="569"/>
      <c r="CO89" s="569"/>
      <c r="CP89" s="569"/>
      <c r="CQ89" s="569"/>
      <c r="CR89" s="569"/>
      <c r="CS89" s="569"/>
      <c r="CT89" s="569"/>
      <c r="CU89" s="569"/>
      <c r="CV89" s="569"/>
      <c r="CW89" s="569"/>
      <c r="CX89" s="569"/>
      <c r="CY89" s="569"/>
      <c r="CZ89" s="569"/>
      <c r="DA89" s="569"/>
      <c r="DB89" s="2013"/>
      <c r="DC89" s="574"/>
      <c r="DD89" s="2011"/>
      <c r="DE89" s="571"/>
      <c r="DF89" s="2012"/>
      <c r="DG89" s="569"/>
      <c r="DH89" s="569"/>
      <c r="DI89" s="569"/>
      <c r="DJ89" s="569"/>
      <c r="DL89" s="569"/>
      <c r="DM89" s="569"/>
      <c r="DN89" s="569"/>
      <c r="DO89" s="569"/>
      <c r="DP89" s="569"/>
      <c r="DQ89" s="569"/>
      <c r="DR89" s="569"/>
      <c r="DS89" s="569"/>
      <c r="DT89" s="569"/>
      <c r="DU89" s="569"/>
      <c r="DV89" s="2013"/>
      <c r="DW89" s="574"/>
      <c r="DX89" s="542"/>
      <c r="DY89" s="542"/>
    </row>
    <row r="90" spans="1:129" ht="15.75" customHeight="1">
      <c r="A90" s="2015">
        <v>42826</v>
      </c>
      <c r="B90" s="575">
        <v>42826</v>
      </c>
      <c r="C90" s="2016">
        <v>42826</v>
      </c>
      <c r="D90" s="576">
        <v>30133</v>
      </c>
      <c r="E90" s="576">
        <v>14929</v>
      </c>
      <c r="F90" s="576">
        <v>79423</v>
      </c>
      <c r="G90" s="576">
        <v>5482</v>
      </c>
      <c r="H90" s="576">
        <v>4178</v>
      </c>
      <c r="I90" s="576">
        <v>5905</v>
      </c>
      <c r="J90" s="576">
        <v>48287</v>
      </c>
      <c r="K90" s="576">
        <v>52686</v>
      </c>
      <c r="L90" s="576">
        <v>13294</v>
      </c>
      <c r="M90" s="576">
        <v>896</v>
      </c>
      <c r="N90" s="576">
        <v>26116351</v>
      </c>
      <c r="O90" s="576">
        <v>70459434</v>
      </c>
      <c r="P90" s="576">
        <v>2499712</v>
      </c>
      <c r="Q90" s="576">
        <v>290298</v>
      </c>
      <c r="R90" s="576">
        <v>16</v>
      </c>
      <c r="S90" s="576">
        <v>330</v>
      </c>
      <c r="T90" s="2017">
        <v>42826</v>
      </c>
      <c r="U90" s="578">
        <v>42826</v>
      </c>
      <c r="V90" s="2015">
        <v>42826</v>
      </c>
      <c r="W90" s="575">
        <v>42826</v>
      </c>
      <c r="X90" s="2016">
        <v>42826</v>
      </c>
      <c r="Y90" s="621">
        <v>896</v>
      </c>
      <c r="Z90" s="576">
        <v>13131734</v>
      </c>
      <c r="AA90" s="576">
        <v>32079400</v>
      </c>
      <c r="AB90" s="576">
        <v>1674577</v>
      </c>
      <c r="AC90" s="576">
        <v>3343</v>
      </c>
      <c r="AD90" s="576">
        <v>60</v>
      </c>
      <c r="AE90" s="576">
        <v>674</v>
      </c>
      <c r="AF90" s="576">
        <v>1971</v>
      </c>
      <c r="AG90" s="576">
        <v>1069</v>
      </c>
      <c r="AH90" s="576">
        <v>902</v>
      </c>
      <c r="AI90" s="576">
        <v>271</v>
      </c>
      <c r="AJ90" s="576">
        <v>209</v>
      </c>
      <c r="AK90" s="576">
        <v>10129</v>
      </c>
      <c r="AL90" s="576">
        <v>3126</v>
      </c>
      <c r="AM90" s="576">
        <v>4883</v>
      </c>
      <c r="AN90" s="621">
        <v>5385</v>
      </c>
      <c r="AO90" s="2017">
        <v>42826</v>
      </c>
      <c r="AP90" s="578">
        <v>42826</v>
      </c>
      <c r="BL90" s="2015">
        <v>42826</v>
      </c>
      <c r="BM90" s="575">
        <v>42826</v>
      </c>
      <c r="BN90" s="2016">
        <v>42826</v>
      </c>
      <c r="BO90" s="576">
        <v>663381</v>
      </c>
      <c r="BP90" s="576">
        <v>23050</v>
      </c>
      <c r="BQ90" s="576">
        <v>27448</v>
      </c>
      <c r="BR90" s="576">
        <v>96949</v>
      </c>
      <c r="BS90" s="576" t="s">
        <v>21</v>
      </c>
      <c r="BT90" s="576">
        <v>16797</v>
      </c>
      <c r="BU90" s="576">
        <v>9705005</v>
      </c>
      <c r="BV90" s="576">
        <v>5175780</v>
      </c>
      <c r="BW90" s="576">
        <v>5482</v>
      </c>
      <c r="BX90" s="576">
        <v>80297</v>
      </c>
      <c r="BY90" s="576">
        <v>100012</v>
      </c>
      <c r="BZ90" s="576">
        <v>652288</v>
      </c>
      <c r="CA90" s="576">
        <v>705321</v>
      </c>
      <c r="CB90" s="576">
        <v>11330945</v>
      </c>
      <c r="CC90" s="576">
        <v>1990037</v>
      </c>
      <c r="CD90" s="576">
        <v>214353</v>
      </c>
      <c r="CE90" s="576">
        <v>46990</v>
      </c>
      <c r="CF90" s="2017">
        <v>42826</v>
      </c>
      <c r="CG90" s="578">
        <v>42826</v>
      </c>
      <c r="CH90" s="2015">
        <v>42826</v>
      </c>
      <c r="CI90" s="575">
        <v>42826</v>
      </c>
      <c r="CJ90" s="2016">
        <v>42826</v>
      </c>
      <c r="CK90" s="576">
        <v>283050</v>
      </c>
      <c r="CL90" s="576">
        <v>42705</v>
      </c>
      <c r="CM90" s="576">
        <v>240345</v>
      </c>
      <c r="CN90" s="576">
        <v>7631</v>
      </c>
      <c r="CO90" s="576">
        <v>20478</v>
      </c>
      <c r="CP90" s="576">
        <v>34088</v>
      </c>
      <c r="CQ90" s="576" t="s">
        <v>21</v>
      </c>
      <c r="CR90" s="576">
        <v>318</v>
      </c>
      <c r="CS90" s="576">
        <v>4644531</v>
      </c>
      <c r="CT90" s="576">
        <v>2510100</v>
      </c>
      <c r="CU90" s="576" t="s">
        <v>21</v>
      </c>
      <c r="CV90" s="576">
        <v>57515</v>
      </c>
      <c r="CW90" s="576">
        <v>25122</v>
      </c>
      <c r="CX90" s="576">
        <v>221683</v>
      </c>
      <c r="CY90" s="576">
        <v>237758</v>
      </c>
      <c r="CZ90" s="576">
        <v>6023530</v>
      </c>
      <c r="DA90" s="576">
        <v>741222</v>
      </c>
      <c r="DB90" s="2017">
        <v>42826</v>
      </c>
      <c r="DC90" s="578">
        <v>42826</v>
      </c>
      <c r="DD90" s="2015">
        <v>42826</v>
      </c>
      <c r="DE90" s="575">
        <v>42826</v>
      </c>
      <c r="DF90" s="2016">
        <v>42826</v>
      </c>
      <c r="DG90" s="576">
        <v>6089</v>
      </c>
      <c r="DH90" s="576" t="s">
        <v>21</v>
      </c>
      <c r="DI90" s="576">
        <v>555</v>
      </c>
      <c r="DJ90" s="576" t="s">
        <v>21</v>
      </c>
      <c r="DK90" s="576" t="s">
        <v>21</v>
      </c>
      <c r="DL90" s="576">
        <v>21096</v>
      </c>
      <c r="DM90" s="576">
        <v>3609</v>
      </c>
      <c r="DN90" s="576">
        <v>4891</v>
      </c>
      <c r="DO90" s="576">
        <v>10169</v>
      </c>
      <c r="DP90" s="576">
        <v>10409</v>
      </c>
      <c r="DQ90" s="576" t="s">
        <v>21</v>
      </c>
      <c r="DR90" s="576">
        <v>1769</v>
      </c>
      <c r="DS90" s="576">
        <v>1</v>
      </c>
      <c r="DT90" s="576">
        <v>96073</v>
      </c>
      <c r="DU90" s="576">
        <v>6920</v>
      </c>
      <c r="DV90" s="2017">
        <v>42826</v>
      </c>
      <c r="DW90" s="578">
        <v>42826</v>
      </c>
      <c r="DX90" s="542" t="s">
        <v>363</v>
      </c>
      <c r="DY90" s="542"/>
    </row>
    <row r="91" spans="1:129" ht="15" customHeight="1">
      <c r="A91" s="2019"/>
      <c r="B91" s="575">
        <v>43191</v>
      </c>
      <c r="C91" s="2020"/>
      <c r="D91" s="576">
        <v>29322</v>
      </c>
      <c r="E91" s="576">
        <v>12360</v>
      </c>
      <c r="F91" s="576">
        <v>79092</v>
      </c>
      <c r="G91" s="576">
        <v>6403</v>
      </c>
      <c r="H91" s="576">
        <v>4112</v>
      </c>
      <c r="I91" s="576">
        <v>5874</v>
      </c>
      <c r="J91" s="576">
        <v>48434</v>
      </c>
      <c r="K91" s="576">
        <v>52835</v>
      </c>
      <c r="L91" s="576">
        <v>12363</v>
      </c>
      <c r="M91" s="576" t="s">
        <v>2171</v>
      </c>
      <c r="N91" s="576">
        <v>26117545</v>
      </c>
      <c r="O91" s="576">
        <v>69989392</v>
      </c>
      <c r="P91" s="576">
        <v>2513720</v>
      </c>
      <c r="Q91" s="576">
        <v>291614</v>
      </c>
      <c r="R91" s="576">
        <v>15</v>
      </c>
      <c r="S91" s="576">
        <v>392</v>
      </c>
      <c r="T91" s="2017">
        <v>43191</v>
      </c>
      <c r="U91" s="578">
        <v>43191</v>
      </c>
      <c r="V91" s="2019"/>
      <c r="W91" s="575">
        <v>43191</v>
      </c>
      <c r="X91" s="2020"/>
      <c r="Y91" s="621" t="s">
        <v>21</v>
      </c>
      <c r="Z91" s="576">
        <v>12933012</v>
      </c>
      <c r="AA91" s="576">
        <v>31123341</v>
      </c>
      <c r="AB91" s="576">
        <v>1717905</v>
      </c>
      <c r="AC91" s="576">
        <v>6100</v>
      </c>
      <c r="AD91" s="576">
        <v>39</v>
      </c>
      <c r="AE91" s="576">
        <v>634</v>
      </c>
      <c r="AF91" s="576">
        <v>4628</v>
      </c>
      <c r="AG91" s="576">
        <v>1103</v>
      </c>
      <c r="AH91" s="576">
        <v>3525</v>
      </c>
      <c r="AI91" s="576">
        <v>241</v>
      </c>
      <c r="AJ91" s="576">
        <v>191</v>
      </c>
      <c r="AK91" s="576">
        <v>10892</v>
      </c>
      <c r="AL91" s="576">
        <v>3300</v>
      </c>
      <c r="AM91" s="576">
        <v>5312</v>
      </c>
      <c r="AN91" s="621">
        <v>5872</v>
      </c>
      <c r="AO91" s="2017">
        <v>43191</v>
      </c>
      <c r="AP91" s="578">
        <v>43191</v>
      </c>
      <c r="BL91" s="2019"/>
      <c r="BM91" s="575">
        <v>43191</v>
      </c>
      <c r="BN91" s="2020"/>
      <c r="BO91" s="576">
        <v>617777</v>
      </c>
      <c r="BP91" s="576">
        <v>23684</v>
      </c>
      <c r="BQ91" s="576">
        <v>21873</v>
      </c>
      <c r="BR91" s="576">
        <v>108107</v>
      </c>
      <c r="BS91" s="576" t="s">
        <v>21</v>
      </c>
      <c r="BT91" s="576">
        <v>14054</v>
      </c>
      <c r="BU91" s="576">
        <v>9758497</v>
      </c>
      <c r="BV91" s="576">
        <v>5176313</v>
      </c>
      <c r="BW91" s="576">
        <v>6403</v>
      </c>
      <c r="BX91" s="576">
        <v>78128</v>
      </c>
      <c r="BY91" s="576">
        <v>97527</v>
      </c>
      <c r="BZ91" s="576">
        <v>663718</v>
      </c>
      <c r="CA91" s="576">
        <v>717941</v>
      </c>
      <c r="CB91" s="576">
        <v>11340850</v>
      </c>
      <c r="CC91" s="576">
        <v>2081978</v>
      </c>
      <c r="CD91" s="576">
        <v>209060</v>
      </c>
      <c r="CE91" s="576">
        <v>44513</v>
      </c>
      <c r="CF91" s="2017">
        <v>43191</v>
      </c>
      <c r="CG91" s="578">
        <v>43191</v>
      </c>
      <c r="CH91" s="2019"/>
      <c r="CI91" s="575">
        <v>43191</v>
      </c>
      <c r="CJ91" s="2020"/>
      <c r="CK91" s="576">
        <v>240334</v>
      </c>
      <c r="CL91" s="576">
        <v>40033</v>
      </c>
      <c r="CM91" s="576">
        <v>200300</v>
      </c>
      <c r="CN91" s="576">
        <v>7032</v>
      </c>
      <c r="CO91" s="576">
        <v>20112</v>
      </c>
      <c r="CP91" s="576">
        <v>39609</v>
      </c>
      <c r="CQ91" s="576" t="s">
        <v>21</v>
      </c>
      <c r="CR91" s="576">
        <v>705</v>
      </c>
      <c r="CS91" s="576">
        <v>4564010</v>
      </c>
      <c r="CT91" s="576">
        <v>2459029</v>
      </c>
      <c r="CU91" s="576" t="s">
        <v>21</v>
      </c>
      <c r="CV91" s="576">
        <v>55476</v>
      </c>
      <c r="CW91" s="576">
        <v>24250</v>
      </c>
      <c r="CX91" s="576">
        <v>225060</v>
      </c>
      <c r="CY91" s="576">
        <v>241422</v>
      </c>
      <c r="CZ91" s="576">
        <v>5917227</v>
      </c>
      <c r="DA91" s="576">
        <v>734258</v>
      </c>
      <c r="DB91" s="2017">
        <v>43191</v>
      </c>
      <c r="DC91" s="578">
        <v>43191</v>
      </c>
      <c r="DD91" s="2019"/>
      <c r="DE91" s="575">
        <v>43191</v>
      </c>
      <c r="DF91" s="2020"/>
      <c r="DG91" s="576">
        <v>6464</v>
      </c>
      <c r="DH91" s="576" t="s">
        <v>21</v>
      </c>
      <c r="DI91" s="576">
        <v>512</v>
      </c>
      <c r="DJ91" s="576" t="s">
        <v>21</v>
      </c>
      <c r="DK91" s="576" t="s">
        <v>21</v>
      </c>
      <c r="DL91" s="576">
        <v>21594</v>
      </c>
      <c r="DM91" s="576">
        <v>5999</v>
      </c>
      <c r="DN91" s="576">
        <v>4689</v>
      </c>
      <c r="DO91" s="576">
        <v>9785</v>
      </c>
      <c r="DP91" s="576">
        <v>10101</v>
      </c>
      <c r="DQ91" s="576" t="s">
        <v>21</v>
      </c>
      <c r="DR91" s="576">
        <v>632</v>
      </c>
      <c r="DS91" s="576">
        <v>1</v>
      </c>
      <c r="DT91" s="576">
        <v>97526</v>
      </c>
      <c r="DU91" s="576">
        <v>6582</v>
      </c>
      <c r="DV91" s="2017">
        <v>43191</v>
      </c>
      <c r="DW91" s="578">
        <v>43191</v>
      </c>
      <c r="DX91" s="542" t="s">
        <v>1182</v>
      </c>
      <c r="DY91" s="542"/>
    </row>
    <row r="92" spans="1:129" ht="6.75" customHeight="1">
      <c r="A92" s="2019"/>
      <c r="B92" s="700"/>
      <c r="C92" s="2020"/>
      <c r="E92" s="596"/>
      <c r="M92" s="596"/>
      <c r="T92" s="2013"/>
      <c r="U92" s="574"/>
      <c r="V92" s="2019"/>
      <c r="W92" s="700"/>
      <c r="X92" s="2020"/>
      <c r="Y92" s="3013"/>
      <c r="Z92" s="576"/>
      <c r="AA92" s="576"/>
      <c r="AB92" s="576"/>
      <c r="AC92" s="596"/>
      <c r="AD92" s="596"/>
      <c r="AE92" s="596"/>
      <c r="AF92" s="596"/>
      <c r="AG92" s="596"/>
      <c r="AH92" s="596"/>
      <c r="AI92" s="596"/>
      <c r="AJ92" s="596"/>
      <c r="AK92" s="596"/>
      <c r="AL92" s="596"/>
      <c r="AM92" s="596"/>
      <c r="AN92" s="3013"/>
      <c r="AO92" s="2013"/>
      <c r="AP92" s="574"/>
      <c r="BL92" s="2019"/>
      <c r="BM92" s="700"/>
      <c r="BN92" s="2020"/>
      <c r="CA92" s="576"/>
      <c r="CB92" s="576"/>
      <c r="CC92" s="576"/>
      <c r="CD92" s="576"/>
      <c r="CE92" s="576"/>
      <c r="CF92" s="2013"/>
      <c r="CG92" s="574"/>
      <c r="CH92" s="2019"/>
      <c r="CI92" s="700"/>
      <c r="CJ92" s="2020"/>
      <c r="DB92" s="2013"/>
      <c r="DC92" s="574"/>
      <c r="DD92" s="2019"/>
      <c r="DE92" s="700"/>
      <c r="DF92" s="2020"/>
      <c r="DV92" s="2013"/>
      <c r="DW92" s="574"/>
      <c r="DX92" s="542"/>
      <c r="DY92" s="542"/>
    </row>
    <row r="93" spans="1:129" ht="15.75" customHeight="1">
      <c r="A93" s="2021">
        <v>31</v>
      </c>
      <c r="B93" s="579" t="s">
        <v>23</v>
      </c>
      <c r="C93" s="2022" t="s">
        <v>24</v>
      </c>
      <c r="D93" s="576">
        <v>8135</v>
      </c>
      <c r="E93" s="576">
        <v>2874</v>
      </c>
      <c r="F93" s="576">
        <v>20670</v>
      </c>
      <c r="G93" s="576">
        <v>1658</v>
      </c>
      <c r="H93" s="576">
        <v>1234</v>
      </c>
      <c r="I93" s="576">
        <v>1665</v>
      </c>
      <c r="J93" s="576">
        <v>12293</v>
      </c>
      <c r="K93" s="576">
        <v>13410</v>
      </c>
      <c r="L93" s="576">
        <v>3402</v>
      </c>
      <c r="M93" s="576" t="s">
        <v>2171</v>
      </c>
      <c r="N93" s="576">
        <v>6583321</v>
      </c>
      <c r="O93" s="576">
        <v>18710441</v>
      </c>
      <c r="P93" s="576">
        <v>664150</v>
      </c>
      <c r="Q93" s="576">
        <v>75304</v>
      </c>
      <c r="R93" s="576">
        <v>3</v>
      </c>
      <c r="S93" s="576">
        <v>48</v>
      </c>
      <c r="T93" s="2023" t="s">
        <v>25</v>
      </c>
      <c r="U93" s="582" t="s">
        <v>2160</v>
      </c>
      <c r="V93" s="2021">
        <v>31</v>
      </c>
      <c r="W93" s="579" t="s">
        <v>23</v>
      </c>
      <c r="X93" s="2022" t="s">
        <v>24</v>
      </c>
      <c r="Y93" s="621" t="s">
        <v>21</v>
      </c>
      <c r="Z93" s="576">
        <v>3254395</v>
      </c>
      <c r="AA93" s="576">
        <v>8353316</v>
      </c>
      <c r="AB93" s="576">
        <v>443558</v>
      </c>
      <c r="AC93" s="576">
        <v>1524</v>
      </c>
      <c r="AD93" s="576">
        <v>8</v>
      </c>
      <c r="AE93" s="576">
        <v>147</v>
      </c>
      <c r="AF93" s="576">
        <v>1153</v>
      </c>
      <c r="AG93" s="576">
        <v>295</v>
      </c>
      <c r="AH93" s="576">
        <v>858</v>
      </c>
      <c r="AI93" s="576">
        <v>55</v>
      </c>
      <c r="AJ93" s="576">
        <v>71</v>
      </c>
      <c r="AK93" s="576">
        <v>2620</v>
      </c>
      <c r="AL93" s="576">
        <v>828</v>
      </c>
      <c r="AM93" s="576">
        <v>1235</v>
      </c>
      <c r="AN93" s="621">
        <v>1367</v>
      </c>
      <c r="AO93" s="2023" t="s">
        <v>25</v>
      </c>
      <c r="AP93" s="582" t="s">
        <v>2160</v>
      </c>
      <c r="BL93" s="2021">
        <v>31</v>
      </c>
      <c r="BM93" s="579" t="s">
        <v>23</v>
      </c>
      <c r="BN93" s="2022" t="s">
        <v>24</v>
      </c>
      <c r="BO93" s="576">
        <v>146845</v>
      </c>
      <c r="BP93" s="576">
        <v>6293</v>
      </c>
      <c r="BQ93" s="576">
        <v>5638</v>
      </c>
      <c r="BR93" s="576">
        <v>29807</v>
      </c>
      <c r="BS93" s="576" t="s">
        <v>21</v>
      </c>
      <c r="BT93" s="576">
        <v>3185</v>
      </c>
      <c r="BU93" s="576">
        <v>2532161</v>
      </c>
      <c r="BV93" s="576">
        <v>1366086</v>
      </c>
      <c r="BW93" s="576">
        <v>1658</v>
      </c>
      <c r="BX93" s="576">
        <v>21114</v>
      </c>
      <c r="BY93" s="576">
        <v>25093</v>
      </c>
      <c r="BZ93" s="576">
        <v>171595</v>
      </c>
      <c r="CA93" s="576">
        <v>185550</v>
      </c>
      <c r="CB93" s="576">
        <v>2914969</v>
      </c>
      <c r="CC93" s="576">
        <v>528497</v>
      </c>
      <c r="CD93" s="576">
        <v>56207</v>
      </c>
      <c r="CE93" s="576">
        <v>10792</v>
      </c>
      <c r="CF93" s="2023" t="s">
        <v>25</v>
      </c>
      <c r="CG93" s="582" t="s">
        <v>2160</v>
      </c>
      <c r="CH93" s="2021">
        <v>31</v>
      </c>
      <c r="CI93" s="579" t="s">
        <v>23</v>
      </c>
      <c r="CJ93" s="2022" t="s">
        <v>24</v>
      </c>
      <c r="CK93" s="576">
        <v>51834</v>
      </c>
      <c r="CL93" s="576">
        <v>10100</v>
      </c>
      <c r="CM93" s="576">
        <v>41734</v>
      </c>
      <c r="CN93" s="576">
        <v>1824</v>
      </c>
      <c r="CO93" s="576">
        <v>5554</v>
      </c>
      <c r="CP93" s="576">
        <v>10798</v>
      </c>
      <c r="CQ93" s="576" t="s">
        <v>21</v>
      </c>
      <c r="CR93" s="576">
        <v>230</v>
      </c>
      <c r="CS93" s="576">
        <v>1192575</v>
      </c>
      <c r="CT93" s="576">
        <v>659421</v>
      </c>
      <c r="CU93" s="576" t="s">
        <v>21</v>
      </c>
      <c r="CV93" s="576">
        <v>15038</v>
      </c>
      <c r="CW93" s="576">
        <v>6031</v>
      </c>
      <c r="CX93" s="576">
        <v>58941</v>
      </c>
      <c r="CY93" s="576">
        <v>63189</v>
      </c>
      <c r="CZ93" s="576">
        <v>1519366</v>
      </c>
      <c r="DA93" s="576">
        <v>186534</v>
      </c>
      <c r="DB93" s="2023" t="s">
        <v>25</v>
      </c>
      <c r="DC93" s="582" t="s">
        <v>2160</v>
      </c>
      <c r="DD93" s="2021">
        <v>31</v>
      </c>
      <c r="DE93" s="579" t="s">
        <v>23</v>
      </c>
      <c r="DF93" s="2022" t="s">
        <v>24</v>
      </c>
      <c r="DG93" s="576">
        <v>1590</v>
      </c>
      <c r="DH93" s="576" t="s">
        <v>21</v>
      </c>
      <c r="DI93" s="576">
        <v>129</v>
      </c>
      <c r="DJ93" s="576" t="s">
        <v>21</v>
      </c>
      <c r="DK93" s="576" t="s">
        <v>21</v>
      </c>
      <c r="DL93" s="576">
        <v>5206</v>
      </c>
      <c r="DM93" s="576">
        <v>1037</v>
      </c>
      <c r="DN93" s="576">
        <v>1294</v>
      </c>
      <c r="DO93" s="576">
        <v>2384</v>
      </c>
      <c r="DP93" s="576">
        <v>2455</v>
      </c>
      <c r="DQ93" s="576" t="s">
        <v>21</v>
      </c>
      <c r="DR93" s="576">
        <v>203</v>
      </c>
      <c r="DS93" s="576">
        <v>0</v>
      </c>
      <c r="DT93" s="576">
        <v>21858</v>
      </c>
      <c r="DU93" s="576">
        <v>1875</v>
      </c>
      <c r="DV93" s="2023" t="s">
        <v>25</v>
      </c>
      <c r="DW93" s="582" t="s">
        <v>2160</v>
      </c>
      <c r="DX93" s="542"/>
      <c r="DY93" s="542"/>
    </row>
    <row r="94" spans="1:129" ht="14.25" customHeight="1">
      <c r="A94" s="2024" t="s">
        <v>26</v>
      </c>
      <c r="B94" s="583" t="s">
        <v>26</v>
      </c>
      <c r="C94" s="580" t="s">
        <v>556</v>
      </c>
      <c r="D94" s="576">
        <v>6774</v>
      </c>
      <c r="E94" s="576">
        <v>2971</v>
      </c>
      <c r="F94" s="576">
        <v>18164</v>
      </c>
      <c r="G94" s="576">
        <v>802</v>
      </c>
      <c r="H94" s="576">
        <v>1094</v>
      </c>
      <c r="I94" s="576">
        <v>1303</v>
      </c>
      <c r="J94" s="576">
        <v>11736</v>
      </c>
      <c r="K94" s="576">
        <v>12801</v>
      </c>
      <c r="L94" s="576">
        <v>2118</v>
      </c>
      <c r="M94" s="576" t="s">
        <v>2171</v>
      </c>
      <c r="N94" s="576">
        <v>6187766</v>
      </c>
      <c r="O94" s="576">
        <v>16269039</v>
      </c>
      <c r="P94" s="576">
        <v>575736</v>
      </c>
      <c r="Q94" s="576">
        <v>67173</v>
      </c>
      <c r="R94" s="576">
        <v>3</v>
      </c>
      <c r="S94" s="576">
        <v>100</v>
      </c>
      <c r="T94" s="2023" t="s">
        <v>27</v>
      </c>
      <c r="U94" s="582" t="s">
        <v>26</v>
      </c>
      <c r="V94" s="2024" t="s">
        <v>26</v>
      </c>
      <c r="W94" s="583" t="s">
        <v>26</v>
      </c>
      <c r="X94" s="580" t="s">
        <v>556</v>
      </c>
      <c r="Y94" s="621" t="s">
        <v>21</v>
      </c>
      <c r="Z94" s="576">
        <v>3085861</v>
      </c>
      <c r="AA94" s="576">
        <v>7172908</v>
      </c>
      <c r="AB94" s="576">
        <v>413238</v>
      </c>
      <c r="AC94" s="576">
        <v>550</v>
      </c>
      <c r="AD94" s="576">
        <v>22</v>
      </c>
      <c r="AE94" s="576">
        <v>149</v>
      </c>
      <c r="AF94" s="576">
        <v>255</v>
      </c>
      <c r="AG94" s="576">
        <v>243</v>
      </c>
      <c r="AH94" s="576">
        <v>12</v>
      </c>
      <c r="AI94" s="576">
        <v>54</v>
      </c>
      <c r="AJ94" s="576">
        <v>53</v>
      </c>
      <c r="AK94" s="576">
        <v>2440</v>
      </c>
      <c r="AL94" s="576">
        <v>722</v>
      </c>
      <c r="AM94" s="576">
        <v>1209</v>
      </c>
      <c r="AN94" s="621">
        <v>1338</v>
      </c>
      <c r="AO94" s="2023" t="s">
        <v>27</v>
      </c>
      <c r="AP94" s="582" t="s">
        <v>26</v>
      </c>
      <c r="BL94" s="2024" t="s">
        <v>26</v>
      </c>
      <c r="BM94" s="583" t="s">
        <v>26</v>
      </c>
      <c r="BN94" s="580" t="s">
        <v>556</v>
      </c>
      <c r="BO94" s="576">
        <v>143049</v>
      </c>
      <c r="BP94" s="576">
        <v>5894</v>
      </c>
      <c r="BQ94" s="576">
        <v>5180</v>
      </c>
      <c r="BR94" s="576">
        <v>23842</v>
      </c>
      <c r="BS94" s="576" t="s">
        <v>21</v>
      </c>
      <c r="BT94" s="576">
        <v>3414</v>
      </c>
      <c r="BU94" s="576">
        <v>2229760</v>
      </c>
      <c r="BV94" s="576">
        <v>1191645</v>
      </c>
      <c r="BW94" s="576">
        <v>802</v>
      </c>
      <c r="BX94" s="576">
        <v>14231</v>
      </c>
      <c r="BY94" s="576">
        <v>21214</v>
      </c>
      <c r="BZ94" s="576">
        <v>164131</v>
      </c>
      <c r="CA94" s="576">
        <v>177605</v>
      </c>
      <c r="CB94" s="576">
        <v>2594020</v>
      </c>
      <c r="CC94" s="576">
        <v>458472</v>
      </c>
      <c r="CD94" s="576">
        <v>42770</v>
      </c>
      <c r="CE94" s="576">
        <v>12266</v>
      </c>
      <c r="CF94" s="2023" t="s">
        <v>27</v>
      </c>
      <c r="CG94" s="582" t="s">
        <v>26</v>
      </c>
      <c r="CH94" s="2024" t="s">
        <v>26</v>
      </c>
      <c r="CI94" s="583" t="s">
        <v>26</v>
      </c>
      <c r="CJ94" s="580" t="s">
        <v>556</v>
      </c>
      <c r="CK94" s="576">
        <v>57321</v>
      </c>
      <c r="CL94" s="576">
        <v>10289</v>
      </c>
      <c r="CM94" s="576">
        <v>47032</v>
      </c>
      <c r="CN94" s="576">
        <v>2219</v>
      </c>
      <c r="CO94" s="576">
        <v>5097</v>
      </c>
      <c r="CP94" s="576">
        <v>8558</v>
      </c>
      <c r="CQ94" s="576" t="s">
        <v>21</v>
      </c>
      <c r="CR94" s="576">
        <v>428</v>
      </c>
      <c r="CS94" s="576">
        <v>1037198</v>
      </c>
      <c r="CT94" s="576">
        <v>567574</v>
      </c>
      <c r="CU94" s="576" t="s">
        <v>21</v>
      </c>
      <c r="CV94" s="576">
        <v>10473</v>
      </c>
      <c r="CW94" s="576">
        <v>2990</v>
      </c>
      <c r="CX94" s="576">
        <v>56078</v>
      </c>
      <c r="CY94" s="576">
        <v>60183</v>
      </c>
      <c r="CZ94" s="576">
        <v>1363807</v>
      </c>
      <c r="DA94" s="576">
        <v>151183</v>
      </c>
      <c r="DB94" s="2023" t="s">
        <v>27</v>
      </c>
      <c r="DC94" s="582" t="s">
        <v>26</v>
      </c>
      <c r="DD94" s="2024" t="s">
        <v>26</v>
      </c>
      <c r="DE94" s="583" t="s">
        <v>26</v>
      </c>
      <c r="DF94" s="580" t="s">
        <v>556</v>
      </c>
      <c r="DG94" s="576">
        <v>1703</v>
      </c>
      <c r="DH94" s="576" t="s">
        <v>21</v>
      </c>
      <c r="DI94" s="576">
        <v>117</v>
      </c>
      <c r="DJ94" s="576" t="s">
        <v>21</v>
      </c>
      <c r="DK94" s="576" t="s">
        <v>21</v>
      </c>
      <c r="DL94" s="576">
        <v>4293</v>
      </c>
      <c r="DM94" s="576">
        <v>1161</v>
      </c>
      <c r="DN94" s="576">
        <v>691</v>
      </c>
      <c r="DO94" s="576">
        <v>2284</v>
      </c>
      <c r="DP94" s="576">
        <v>2370</v>
      </c>
      <c r="DQ94" s="576" t="s">
        <v>21</v>
      </c>
      <c r="DR94" s="576">
        <v>71</v>
      </c>
      <c r="DS94" s="576">
        <v>0</v>
      </c>
      <c r="DT94" s="576">
        <v>23158</v>
      </c>
      <c r="DU94" s="576">
        <v>10282</v>
      </c>
      <c r="DV94" s="2023" t="s">
        <v>27</v>
      </c>
      <c r="DW94" s="582" t="s">
        <v>26</v>
      </c>
      <c r="DX94" s="542"/>
      <c r="DY94" s="542"/>
    </row>
    <row r="95" spans="1:129" ht="15.75">
      <c r="A95" s="2021">
        <v>1</v>
      </c>
      <c r="B95" s="579" t="s">
        <v>2159</v>
      </c>
      <c r="C95" s="580" t="s">
        <v>2164</v>
      </c>
      <c r="D95" s="576">
        <v>8498</v>
      </c>
      <c r="E95" s="576">
        <v>2884</v>
      </c>
      <c r="F95" s="576">
        <v>18781</v>
      </c>
      <c r="G95" s="576">
        <v>1127</v>
      </c>
      <c r="H95" s="576">
        <v>1060</v>
      </c>
      <c r="I95" s="576">
        <v>1271</v>
      </c>
      <c r="J95" s="576">
        <v>11964</v>
      </c>
      <c r="K95" s="576">
        <v>13073</v>
      </c>
      <c r="L95" s="576">
        <v>2508</v>
      </c>
      <c r="M95" s="576" t="s">
        <v>2171</v>
      </c>
      <c r="N95" s="576">
        <v>6384142</v>
      </c>
      <c r="O95" s="576">
        <v>16348824</v>
      </c>
      <c r="P95" s="576">
        <v>613206</v>
      </c>
      <c r="Q95" s="576">
        <v>74291</v>
      </c>
      <c r="R95" s="576">
        <v>6</v>
      </c>
      <c r="S95" s="576">
        <v>41</v>
      </c>
      <c r="T95" s="2023" t="s">
        <v>28</v>
      </c>
      <c r="U95" s="582" t="s">
        <v>26</v>
      </c>
      <c r="V95" s="2021">
        <v>1</v>
      </c>
      <c r="W95" s="579" t="s">
        <v>2159</v>
      </c>
      <c r="X95" s="580" t="s">
        <v>2164</v>
      </c>
      <c r="Y95" s="621" t="s">
        <v>21</v>
      </c>
      <c r="Z95" s="576">
        <v>3203472</v>
      </c>
      <c r="AA95" s="576">
        <v>7196902</v>
      </c>
      <c r="AB95" s="576">
        <v>394426</v>
      </c>
      <c r="AC95" s="576">
        <v>506</v>
      </c>
      <c r="AD95" s="576">
        <v>16</v>
      </c>
      <c r="AE95" s="576">
        <v>148</v>
      </c>
      <c r="AF95" s="576">
        <v>255</v>
      </c>
      <c r="AG95" s="576">
        <v>248</v>
      </c>
      <c r="AH95" s="576">
        <v>7</v>
      </c>
      <c r="AI95" s="576">
        <v>49</v>
      </c>
      <c r="AJ95" s="576">
        <v>23</v>
      </c>
      <c r="AK95" s="576">
        <v>2451</v>
      </c>
      <c r="AL95" s="576">
        <v>661</v>
      </c>
      <c r="AM95" s="576">
        <v>1288</v>
      </c>
      <c r="AN95" s="621">
        <v>1430</v>
      </c>
      <c r="AO95" s="2023" t="s">
        <v>28</v>
      </c>
      <c r="AP95" s="582" t="s">
        <v>26</v>
      </c>
      <c r="BL95" s="2021">
        <v>1</v>
      </c>
      <c r="BM95" s="579" t="s">
        <v>2159</v>
      </c>
      <c r="BN95" s="580" t="s">
        <v>2164</v>
      </c>
      <c r="BO95" s="576">
        <v>147644</v>
      </c>
      <c r="BP95" s="576">
        <v>7718</v>
      </c>
      <c r="BQ95" s="576">
        <v>5554</v>
      </c>
      <c r="BR95" s="576">
        <v>28721</v>
      </c>
      <c r="BS95" s="576" t="s">
        <v>21</v>
      </c>
      <c r="BT95" s="576">
        <v>3448</v>
      </c>
      <c r="BU95" s="576">
        <v>2391706</v>
      </c>
      <c r="BV95" s="576">
        <v>1237921</v>
      </c>
      <c r="BW95" s="576">
        <v>1127</v>
      </c>
      <c r="BX95" s="576">
        <v>17969</v>
      </c>
      <c r="BY95" s="576">
        <v>20869</v>
      </c>
      <c r="BZ95" s="576">
        <v>158326</v>
      </c>
      <c r="CA95" s="576">
        <v>171275</v>
      </c>
      <c r="CB95" s="576">
        <v>2917453</v>
      </c>
      <c r="CC95" s="576">
        <v>488577</v>
      </c>
      <c r="CD95" s="576">
        <v>47032</v>
      </c>
      <c r="CE95" s="576">
        <v>9557</v>
      </c>
      <c r="CF95" s="2023" t="s">
        <v>28</v>
      </c>
      <c r="CG95" s="582" t="s">
        <v>26</v>
      </c>
      <c r="CH95" s="2021">
        <v>1</v>
      </c>
      <c r="CI95" s="579" t="s">
        <v>2159</v>
      </c>
      <c r="CJ95" s="580" t="s">
        <v>2164</v>
      </c>
      <c r="CK95" s="576">
        <v>56219</v>
      </c>
      <c r="CL95" s="576">
        <v>8585</v>
      </c>
      <c r="CM95" s="576">
        <v>47634</v>
      </c>
      <c r="CN95" s="576">
        <v>2297</v>
      </c>
      <c r="CO95" s="576">
        <v>5475</v>
      </c>
      <c r="CP95" s="576">
        <v>10265</v>
      </c>
      <c r="CQ95" s="576" t="s">
        <v>21</v>
      </c>
      <c r="CR95" s="576">
        <v>539</v>
      </c>
      <c r="CS95" s="576">
        <v>1116049</v>
      </c>
      <c r="CT95" s="576">
        <v>583373</v>
      </c>
      <c r="CU95" s="576" t="s">
        <v>21</v>
      </c>
      <c r="CV95" s="576">
        <v>12573</v>
      </c>
      <c r="CW95" s="576">
        <v>3745</v>
      </c>
      <c r="CX95" s="576">
        <v>55351</v>
      </c>
      <c r="CY95" s="576">
        <v>59381</v>
      </c>
      <c r="CZ95" s="576">
        <v>1529922</v>
      </c>
      <c r="DA95" s="576">
        <v>161009</v>
      </c>
      <c r="DB95" s="2023" t="s">
        <v>28</v>
      </c>
      <c r="DC95" s="582" t="s">
        <v>26</v>
      </c>
      <c r="DD95" s="2021">
        <v>1</v>
      </c>
      <c r="DE95" s="579" t="s">
        <v>2159</v>
      </c>
      <c r="DF95" s="580" t="s">
        <v>2164</v>
      </c>
      <c r="DG95" s="576">
        <v>1860</v>
      </c>
      <c r="DH95" s="576" t="s">
        <v>21</v>
      </c>
      <c r="DI95" s="576">
        <v>118</v>
      </c>
      <c r="DJ95" s="576" t="s">
        <v>21</v>
      </c>
      <c r="DK95" s="576" t="s">
        <v>21</v>
      </c>
      <c r="DL95" s="576">
        <v>3951</v>
      </c>
      <c r="DM95" s="576">
        <v>771</v>
      </c>
      <c r="DN95" s="576">
        <v>705</v>
      </c>
      <c r="DO95" s="576">
        <v>2184</v>
      </c>
      <c r="DP95" s="576">
        <v>2264</v>
      </c>
      <c r="DQ95" s="576" t="s">
        <v>21</v>
      </c>
      <c r="DR95" s="576">
        <v>96</v>
      </c>
      <c r="DS95" s="576">
        <v>0</v>
      </c>
      <c r="DT95" s="576">
        <v>24526</v>
      </c>
      <c r="DU95" s="576">
        <v>9531</v>
      </c>
      <c r="DV95" s="2023" t="s">
        <v>28</v>
      </c>
      <c r="DW95" s="582" t="s">
        <v>26</v>
      </c>
      <c r="DX95" s="542"/>
      <c r="DY95" s="542"/>
    </row>
    <row r="96" spans="1:129" ht="14.25" customHeight="1">
      <c r="A96" s="2021" t="s">
        <v>26</v>
      </c>
      <c r="B96" s="579" t="s">
        <v>26</v>
      </c>
      <c r="C96" s="580" t="s">
        <v>165</v>
      </c>
      <c r="D96" s="576">
        <v>7625</v>
      </c>
      <c r="E96" s="576">
        <v>3731</v>
      </c>
      <c r="F96" s="576">
        <v>19808</v>
      </c>
      <c r="G96" s="576">
        <v>1612</v>
      </c>
      <c r="H96" s="576">
        <v>960</v>
      </c>
      <c r="I96" s="576">
        <v>1382</v>
      </c>
      <c r="J96" s="576">
        <v>12694</v>
      </c>
      <c r="K96" s="576">
        <v>13867</v>
      </c>
      <c r="L96" s="576">
        <v>1964</v>
      </c>
      <c r="M96" s="576" t="s">
        <v>2171</v>
      </c>
      <c r="N96" s="576">
        <v>6140076</v>
      </c>
      <c r="O96" s="576">
        <v>16924875</v>
      </c>
      <c r="P96" s="576">
        <v>604745</v>
      </c>
      <c r="Q96" s="576">
        <v>69172</v>
      </c>
      <c r="R96" s="576">
        <v>4</v>
      </c>
      <c r="S96" s="576">
        <v>60</v>
      </c>
      <c r="T96" s="2023" t="s">
        <v>29</v>
      </c>
      <c r="U96" s="582" t="s">
        <v>26</v>
      </c>
      <c r="V96" s="2021" t="s">
        <v>26</v>
      </c>
      <c r="W96" s="579" t="s">
        <v>26</v>
      </c>
      <c r="X96" s="580" t="s">
        <v>165</v>
      </c>
      <c r="Y96" s="621" t="s">
        <v>21</v>
      </c>
      <c r="Z96" s="576">
        <v>3014619</v>
      </c>
      <c r="AA96" s="576">
        <v>7285834</v>
      </c>
      <c r="AB96" s="576">
        <v>426794</v>
      </c>
      <c r="AC96" s="576">
        <v>506</v>
      </c>
      <c r="AD96" s="576">
        <v>20</v>
      </c>
      <c r="AE96" s="576">
        <v>138</v>
      </c>
      <c r="AF96" s="576">
        <v>254</v>
      </c>
      <c r="AG96" s="576">
        <v>246</v>
      </c>
      <c r="AH96" s="576">
        <v>8</v>
      </c>
      <c r="AI96" s="576">
        <v>59</v>
      </c>
      <c r="AJ96" s="576">
        <v>17</v>
      </c>
      <c r="AK96" s="576">
        <v>2805</v>
      </c>
      <c r="AL96" s="576">
        <v>722</v>
      </c>
      <c r="AM96" s="576">
        <v>1516</v>
      </c>
      <c r="AN96" s="621">
        <v>1682</v>
      </c>
      <c r="AO96" s="2023" t="s">
        <v>29</v>
      </c>
      <c r="AP96" s="582" t="s">
        <v>26</v>
      </c>
      <c r="BL96" s="2021" t="s">
        <v>26</v>
      </c>
      <c r="BM96" s="579" t="s">
        <v>26</v>
      </c>
      <c r="BN96" s="580" t="s">
        <v>165</v>
      </c>
      <c r="BO96" s="576">
        <v>152568</v>
      </c>
      <c r="BP96" s="576">
        <v>9482</v>
      </c>
      <c r="BQ96" s="576">
        <v>5519</v>
      </c>
      <c r="BR96" s="576">
        <v>27649</v>
      </c>
      <c r="BS96" s="576" t="s">
        <v>21</v>
      </c>
      <c r="BT96" s="576">
        <v>3924</v>
      </c>
      <c r="BU96" s="576">
        <v>2281375</v>
      </c>
      <c r="BV96" s="576">
        <v>1215861</v>
      </c>
      <c r="BW96" s="576">
        <v>1612</v>
      </c>
      <c r="BX96" s="576">
        <v>19081</v>
      </c>
      <c r="BY96" s="576">
        <v>22115</v>
      </c>
      <c r="BZ96" s="576">
        <v>169121</v>
      </c>
      <c r="CA96" s="576">
        <v>182836</v>
      </c>
      <c r="CB96" s="576">
        <v>2627728</v>
      </c>
      <c r="CC96" s="576">
        <v>466569</v>
      </c>
      <c r="CD96" s="576">
        <v>44671</v>
      </c>
      <c r="CE96" s="576">
        <v>10703</v>
      </c>
      <c r="CF96" s="2023" t="s">
        <v>29</v>
      </c>
      <c r="CG96" s="582" t="s">
        <v>26</v>
      </c>
      <c r="CH96" s="2021" t="s">
        <v>26</v>
      </c>
      <c r="CI96" s="579" t="s">
        <v>26</v>
      </c>
      <c r="CJ96" s="580" t="s">
        <v>165</v>
      </c>
      <c r="CK96" s="576">
        <v>56728</v>
      </c>
      <c r="CL96" s="576">
        <v>9354</v>
      </c>
      <c r="CM96" s="576">
        <v>47374</v>
      </c>
      <c r="CN96" s="576">
        <v>3020</v>
      </c>
      <c r="CO96" s="576">
        <v>5436</v>
      </c>
      <c r="CP96" s="576">
        <v>10079</v>
      </c>
      <c r="CQ96" s="576" t="s">
        <v>21</v>
      </c>
      <c r="CR96" s="576">
        <v>548</v>
      </c>
      <c r="CS96" s="576">
        <v>1034558</v>
      </c>
      <c r="CT96" s="576">
        <v>562972</v>
      </c>
      <c r="CU96" s="576" t="s">
        <v>21</v>
      </c>
      <c r="CV96" s="576">
        <v>13408</v>
      </c>
      <c r="CW96" s="576">
        <v>3437</v>
      </c>
      <c r="CX96" s="576">
        <v>57481</v>
      </c>
      <c r="CY96" s="576">
        <v>61609</v>
      </c>
      <c r="CZ96" s="576">
        <v>1350101</v>
      </c>
      <c r="DA96" s="576">
        <v>147085</v>
      </c>
      <c r="DB96" s="2023" t="s">
        <v>29</v>
      </c>
      <c r="DC96" s="582" t="s">
        <v>26</v>
      </c>
      <c r="DD96" s="2021" t="s">
        <v>26</v>
      </c>
      <c r="DE96" s="579" t="s">
        <v>26</v>
      </c>
      <c r="DF96" s="580" t="s">
        <v>165</v>
      </c>
      <c r="DG96" s="576">
        <v>1481</v>
      </c>
      <c r="DH96" s="576" t="s">
        <v>21</v>
      </c>
      <c r="DI96" s="576">
        <v>122</v>
      </c>
      <c r="DJ96" s="576" t="s">
        <v>21</v>
      </c>
      <c r="DK96" s="576" t="s">
        <v>21</v>
      </c>
      <c r="DL96" s="576">
        <v>4072</v>
      </c>
      <c r="DM96" s="576">
        <v>891</v>
      </c>
      <c r="DN96" s="576">
        <v>695</v>
      </c>
      <c r="DO96" s="576">
        <v>2225</v>
      </c>
      <c r="DP96" s="576">
        <v>2301</v>
      </c>
      <c r="DQ96" s="576" t="s">
        <v>21</v>
      </c>
      <c r="DR96" s="576">
        <v>115</v>
      </c>
      <c r="DS96" s="576">
        <v>11</v>
      </c>
      <c r="DT96" s="576">
        <v>22369</v>
      </c>
      <c r="DU96" s="576">
        <v>13148</v>
      </c>
      <c r="DV96" s="2023" t="s">
        <v>29</v>
      </c>
      <c r="DW96" s="582" t="s">
        <v>26</v>
      </c>
      <c r="DX96" s="542"/>
      <c r="DY96" s="542"/>
    </row>
    <row r="97" spans="1:129" ht="6.75" customHeight="1">
      <c r="A97" s="2019"/>
      <c r="B97" s="700"/>
      <c r="C97" s="2020"/>
      <c r="D97" s="576"/>
      <c r="E97" s="576"/>
      <c r="F97" s="576"/>
      <c r="G97" s="576"/>
      <c r="H97" s="576"/>
      <c r="I97" s="576"/>
      <c r="J97" s="576"/>
      <c r="K97" s="576"/>
      <c r="L97" s="576"/>
      <c r="M97" s="576"/>
      <c r="N97" s="576"/>
      <c r="O97" s="576"/>
      <c r="P97" s="576"/>
      <c r="Q97" s="576"/>
      <c r="R97" s="576"/>
      <c r="S97" s="576"/>
      <c r="T97" s="2026"/>
      <c r="U97" s="587"/>
      <c r="V97" s="2019"/>
      <c r="W97" s="700"/>
      <c r="X97" s="2020"/>
      <c r="Y97" s="621"/>
      <c r="Z97" s="576"/>
      <c r="AA97" s="576"/>
      <c r="AB97" s="576"/>
      <c r="AC97" s="576"/>
      <c r="AD97" s="576"/>
      <c r="AE97" s="576"/>
      <c r="AF97" s="576"/>
      <c r="AG97" s="576"/>
      <c r="AH97" s="576"/>
      <c r="AI97" s="576"/>
      <c r="AJ97" s="576"/>
      <c r="AK97" s="576"/>
      <c r="AL97" s="576"/>
      <c r="AM97" s="576"/>
      <c r="AN97" s="621"/>
      <c r="AO97" s="2026"/>
      <c r="AP97" s="587"/>
      <c r="BL97" s="2019"/>
      <c r="BM97" s="700"/>
      <c r="BN97" s="2020"/>
      <c r="BO97" s="576"/>
      <c r="BP97" s="576"/>
      <c r="BQ97" s="576"/>
      <c r="BR97" s="576"/>
      <c r="BS97" s="576"/>
      <c r="BT97" s="576"/>
      <c r="BU97" s="576"/>
      <c r="BV97" s="576"/>
      <c r="BW97" s="576"/>
      <c r="BX97" s="576"/>
      <c r="BY97" s="576"/>
      <c r="BZ97" s="576"/>
      <c r="CA97" s="576"/>
      <c r="CB97" s="576"/>
      <c r="CC97" s="576"/>
      <c r="CD97" s="576"/>
      <c r="CE97" s="576"/>
      <c r="CF97" s="2026"/>
      <c r="CG97" s="587"/>
      <c r="CH97" s="2019"/>
      <c r="CI97" s="700"/>
      <c r="CJ97" s="2020"/>
      <c r="CK97" s="576"/>
      <c r="CL97" s="576"/>
      <c r="CM97" s="576"/>
      <c r="CN97" s="576"/>
      <c r="CO97" s="576"/>
      <c r="CP97" s="576"/>
      <c r="CQ97" s="576"/>
      <c r="CR97" s="576"/>
      <c r="CS97" s="576"/>
      <c r="CT97" s="576"/>
      <c r="CU97" s="576"/>
      <c r="CV97" s="576"/>
      <c r="CW97" s="576"/>
      <c r="CX97" s="576"/>
      <c r="CY97" s="576"/>
      <c r="CZ97" s="576"/>
      <c r="DA97" s="576"/>
      <c r="DB97" s="2026"/>
      <c r="DC97" s="587"/>
      <c r="DD97" s="2019"/>
      <c r="DE97" s="700"/>
      <c r="DF97" s="2020"/>
      <c r="DG97" s="576"/>
      <c r="DH97" s="576"/>
      <c r="DI97" s="576"/>
      <c r="DJ97" s="576"/>
      <c r="DL97" s="576"/>
      <c r="DM97" s="576"/>
      <c r="DN97" s="576"/>
      <c r="DO97" s="576"/>
      <c r="DP97" s="576"/>
      <c r="DQ97" s="576"/>
      <c r="DR97" s="576"/>
      <c r="DS97" s="576"/>
      <c r="DT97" s="576"/>
      <c r="DU97" s="576"/>
      <c r="DV97" s="2026"/>
      <c r="DW97" s="587"/>
      <c r="DX97" s="542"/>
      <c r="DY97" s="542"/>
    </row>
    <row r="98" spans="1:129" ht="15.75" customHeight="1">
      <c r="A98" s="2024" t="s">
        <v>2162</v>
      </c>
      <c r="B98" s="583" t="s">
        <v>23</v>
      </c>
      <c r="C98" s="1902">
        <v>43466</v>
      </c>
      <c r="D98" s="638">
        <v>2581</v>
      </c>
      <c r="E98" s="576">
        <v>921</v>
      </c>
      <c r="F98" s="576">
        <v>7197</v>
      </c>
      <c r="G98" s="576">
        <v>641</v>
      </c>
      <c r="H98" s="576">
        <v>476</v>
      </c>
      <c r="I98" s="576">
        <v>584</v>
      </c>
      <c r="J98" s="576">
        <v>4213</v>
      </c>
      <c r="K98" s="576">
        <v>4592</v>
      </c>
      <c r="L98" s="576">
        <v>1126</v>
      </c>
      <c r="M98" s="576" t="s">
        <v>2171</v>
      </c>
      <c r="N98" s="576">
        <v>2181923</v>
      </c>
      <c r="O98" s="576">
        <v>6263960</v>
      </c>
      <c r="P98" s="576">
        <v>223772</v>
      </c>
      <c r="Q98" s="576">
        <v>26107</v>
      </c>
      <c r="R98" s="576">
        <v>1</v>
      </c>
      <c r="S98" s="576">
        <v>13</v>
      </c>
      <c r="T98" s="2023" t="s">
        <v>30</v>
      </c>
      <c r="U98" s="582" t="s">
        <v>2160</v>
      </c>
      <c r="V98" s="2024" t="s">
        <v>2162</v>
      </c>
      <c r="W98" s="583" t="s">
        <v>23</v>
      </c>
      <c r="X98" s="1902">
        <v>43466</v>
      </c>
      <c r="Y98" s="621" t="s">
        <v>21</v>
      </c>
      <c r="Z98" s="576">
        <v>1081103</v>
      </c>
      <c r="AA98" s="576">
        <v>2808494</v>
      </c>
      <c r="AB98" s="576">
        <v>145889</v>
      </c>
      <c r="AC98" s="576">
        <v>461</v>
      </c>
      <c r="AD98" s="576">
        <v>5</v>
      </c>
      <c r="AE98" s="576">
        <v>46</v>
      </c>
      <c r="AF98" s="576">
        <v>342</v>
      </c>
      <c r="AG98" s="576">
        <v>102</v>
      </c>
      <c r="AH98" s="576">
        <v>240</v>
      </c>
      <c r="AI98" s="576">
        <v>17</v>
      </c>
      <c r="AJ98" s="576">
        <v>25</v>
      </c>
      <c r="AK98" s="576">
        <v>882</v>
      </c>
      <c r="AL98" s="576">
        <v>282</v>
      </c>
      <c r="AM98" s="576">
        <v>412</v>
      </c>
      <c r="AN98" s="621">
        <v>456</v>
      </c>
      <c r="AO98" s="2023" t="s">
        <v>30</v>
      </c>
      <c r="AP98" s="582" t="s">
        <v>2160</v>
      </c>
      <c r="BL98" s="2024" t="s">
        <v>2162</v>
      </c>
      <c r="BM98" s="583" t="s">
        <v>23</v>
      </c>
      <c r="BN98" s="1902">
        <v>43466</v>
      </c>
      <c r="BO98" s="576">
        <v>51675</v>
      </c>
      <c r="BP98" s="576">
        <v>2500</v>
      </c>
      <c r="BQ98" s="576">
        <v>1805</v>
      </c>
      <c r="BR98" s="576">
        <v>9902</v>
      </c>
      <c r="BS98" s="576" t="s">
        <v>21</v>
      </c>
      <c r="BT98" s="576">
        <v>1122</v>
      </c>
      <c r="BU98" s="576">
        <v>847124</v>
      </c>
      <c r="BV98" s="576">
        <v>465047</v>
      </c>
      <c r="BW98" s="576">
        <v>641</v>
      </c>
      <c r="BX98" s="576">
        <v>7575</v>
      </c>
      <c r="BY98" s="576">
        <v>8087</v>
      </c>
      <c r="BZ98" s="576">
        <v>55283</v>
      </c>
      <c r="CA98" s="576">
        <v>59780</v>
      </c>
      <c r="CB98" s="576">
        <v>973434</v>
      </c>
      <c r="CC98" s="576">
        <v>174148</v>
      </c>
      <c r="CD98" s="576">
        <v>18746</v>
      </c>
      <c r="CE98" s="576">
        <v>4261</v>
      </c>
      <c r="CF98" s="2023" t="s">
        <v>30</v>
      </c>
      <c r="CG98" s="582" t="s">
        <v>2160</v>
      </c>
      <c r="CH98" s="2024" t="s">
        <v>2162</v>
      </c>
      <c r="CI98" s="583" t="s">
        <v>23</v>
      </c>
      <c r="CJ98" s="1902">
        <v>43466</v>
      </c>
      <c r="CK98" s="576">
        <v>18849</v>
      </c>
      <c r="CL98" s="576">
        <v>3334</v>
      </c>
      <c r="CM98" s="576">
        <v>15516</v>
      </c>
      <c r="CN98" s="576">
        <v>832</v>
      </c>
      <c r="CO98" s="576">
        <v>1778</v>
      </c>
      <c r="CP98" s="576">
        <v>3576</v>
      </c>
      <c r="CQ98" s="576" t="s">
        <v>21</v>
      </c>
      <c r="CR98" s="576">
        <v>58</v>
      </c>
      <c r="CS98" s="576">
        <v>400889</v>
      </c>
      <c r="CT98" s="576">
        <v>222888</v>
      </c>
      <c r="CU98" s="576" t="s">
        <v>21</v>
      </c>
      <c r="CV98" s="576">
        <v>5400</v>
      </c>
      <c r="CW98" s="576">
        <v>1992</v>
      </c>
      <c r="CX98" s="576">
        <v>19581</v>
      </c>
      <c r="CY98" s="576">
        <v>20997</v>
      </c>
      <c r="CZ98" s="576">
        <v>509458</v>
      </c>
      <c r="DA98" s="576">
        <v>62413</v>
      </c>
      <c r="DB98" s="2023" t="s">
        <v>30</v>
      </c>
      <c r="DC98" s="582" t="s">
        <v>2160</v>
      </c>
      <c r="DD98" s="2024" t="s">
        <v>2162</v>
      </c>
      <c r="DE98" s="583" t="s">
        <v>23</v>
      </c>
      <c r="DF98" s="1902">
        <v>43466</v>
      </c>
      <c r="DG98" s="576">
        <v>392</v>
      </c>
      <c r="DH98" s="576" t="s">
        <v>21</v>
      </c>
      <c r="DI98" s="576">
        <v>43</v>
      </c>
      <c r="DJ98" s="576" t="s">
        <v>21</v>
      </c>
      <c r="DK98" s="576" t="s">
        <v>21</v>
      </c>
      <c r="DL98" s="576">
        <v>1807</v>
      </c>
      <c r="DM98" s="576">
        <v>360</v>
      </c>
      <c r="DN98" s="576">
        <v>419</v>
      </c>
      <c r="DO98" s="576">
        <v>864</v>
      </c>
      <c r="DP98" s="576">
        <v>883</v>
      </c>
      <c r="DQ98" s="576" t="s">
        <v>21</v>
      </c>
      <c r="DR98" s="576">
        <v>93</v>
      </c>
      <c r="DS98" s="576">
        <v>0</v>
      </c>
      <c r="DT98" s="576">
        <v>7338</v>
      </c>
      <c r="DU98" s="576">
        <v>609</v>
      </c>
      <c r="DV98" s="2023" t="s">
        <v>30</v>
      </c>
      <c r="DW98" s="582" t="s">
        <v>2160</v>
      </c>
      <c r="DX98" s="542"/>
      <c r="DY98" s="542"/>
    </row>
    <row r="99" spans="1:129" ht="14.25" customHeight="1">
      <c r="A99" s="2021" t="s">
        <v>26</v>
      </c>
      <c r="B99" s="579" t="s">
        <v>26</v>
      </c>
      <c r="C99" s="2027">
        <v>43497</v>
      </c>
      <c r="D99" s="638">
        <v>2774</v>
      </c>
      <c r="E99" s="576">
        <v>885</v>
      </c>
      <c r="F99" s="576">
        <v>6506</v>
      </c>
      <c r="G99" s="576">
        <v>473</v>
      </c>
      <c r="H99" s="576">
        <v>358</v>
      </c>
      <c r="I99" s="576">
        <v>519</v>
      </c>
      <c r="J99" s="576">
        <v>3887</v>
      </c>
      <c r="K99" s="576">
        <v>4245</v>
      </c>
      <c r="L99" s="576">
        <v>1196</v>
      </c>
      <c r="M99" s="576" t="s">
        <v>2171</v>
      </c>
      <c r="N99" s="576">
        <v>2073002</v>
      </c>
      <c r="O99" s="576">
        <v>5922366</v>
      </c>
      <c r="P99" s="576">
        <v>208633</v>
      </c>
      <c r="Q99" s="576">
        <v>23168</v>
      </c>
      <c r="R99" s="576">
        <v>1</v>
      </c>
      <c r="S99" s="576">
        <v>9</v>
      </c>
      <c r="T99" s="2023" t="s">
        <v>31</v>
      </c>
      <c r="U99" s="582" t="s">
        <v>26</v>
      </c>
      <c r="V99" s="2021" t="s">
        <v>26</v>
      </c>
      <c r="W99" s="579" t="s">
        <v>26</v>
      </c>
      <c r="X99" s="2027">
        <v>43497</v>
      </c>
      <c r="Y99" s="621" t="s">
        <v>21</v>
      </c>
      <c r="Z99" s="576">
        <v>1022147</v>
      </c>
      <c r="AA99" s="576">
        <v>2633904</v>
      </c>
      <c r="AB99" s="576">
        <v>141789</v>
      </c>
      <c r="AC99" s="576">
        <v>494</v>
      </c>
      <c r="AD99" s="576">
        <v>2</v>
      </c>
      <c r="AE99" s="576">
        <v>51</v>
      </c>
      <c r="AF99" s="576">
        <v>374</v>
      </c>
      <c r="AG99" s="576">
        <v>78</v>
      </c>
      <c r="AH99" s="576">
        <v>296</v>
      </c>
      <c r="AI99" s="576">
        <v>19</v>
      </c>
      <c r="AJ99" s="576">
        <v>18</v>
      </c>
      <c r="AK99" s="576">
        <v>839</v>
      </c>
      <c r="AL99" s="576">
        <v>264</v>
      </c>
      <c r="AM99" s="576">
        <v>396</v>
      </c>
      <c r="AN99" s="621">
        <v>439</v>
      </c>
      <c r="AO99" s="2023" t="s">
        <v>31</v>
      </c>
      <c r="AP99" s="582" t="s">
        <v>26</v>
      </c>
      <c r="BL99" s="2021" t="s">
        <v>26</v>
      </c>
      <c r="BM99" s="579" t="s">
        <v>26</v>
      </c>
      <c r="BN99" s="2027">
        <v>43497</v>
      </c>
      <c r="BO99" s="576">
        <v>49696</v>
      </c>
      <c r="BP99" s="576">
        <v>1931</v>
      </c>
      <c r="BQ99" s="576">
        <v>1847</v>
      </c>
      <c r="BR99" s="576">
        <v>9400</v>
      </c>
      <c r="BS99" s="576" t="s">
        <v>21</v>
      </c>
      <c r="BT99" s="576">
        <v>902</v>
      </c>
      <c r="BU99" s="576">
        <v>786605</v>
      </c>
      <c r="BV99" s="576">
        <v>425119</v>
      </c>
      <c r="BW99" s="576">
        <v>473</v>
      </c>
      <c r="BX99" s="576">
        <v>6426</v>
      </c>
      <c r="BY99" s="576">
        <v>8124</v>
      </c>
      <c r="BZ99" s="576">
        <v>55598</v>
      </c>
      <c r="CA99" s="576">
        <v>60117</v>
      </c>
      <c r="CB99" s="576">
        <v>895059</v>
      </c>
      <c r="CC99" s="576">
        <v>160802</v>
      </c>
      <c r="CD99" s="576">
        <v>17369</v>
      </c>
      <c r="CE99" s="576">
        <v>4184</v>
      </c>
      <c r="CF99" s="2023" t="s">
        <v>31</v>
      </c>
      <c r="CG99" s="582" t="s">
        <v>26</v>
      </c>
      <c r="CH99" s="2021" t="s">
        <v>26</v>
      </c>
      <c r="CI99" s="579" t="s">
        <v>26</v>
      </c>
      <c r="CJ99" s="2027">
        <v>43497</v>
      </c>
      <c r="CK99" s="576">
        <v>17068</v>
      </c>
      <c r="CL99" s="576">
        <v>3457</v>
      </c>
      <c r="CM99" s="576">
        <v>13611</v>
      </c>
      <c r="CN99" s="576">
        <v>423</v>
      </c>
      <c r="CO99" s="576">
        <v>1819</v>
      </c>
      <c r="CP99" s="576">
        <v>3379</v>
      </c>
      <c r="CQ99" s="576" t="s">
        <v>21</v>
      </c>
      <c r="CR99" s="576">
        <v>73</v>
      </c>
      <c r="CS99" s="576">
        <v>370084</v>
      </c>
      <c r="CT99" s="576">
        <v>205370</v>
      </c>
      <c r="CU99" s="576" t="s">
        <v>21</v>
      </c>
      <c r="CV99" s="576">
        <v>4536</v>
      </c>
      <c r="CW99" s="576">
        <v>1951</v>
      </c>
      <c r="CX99" s="576">
        <v>19252</v>
      </c>
      <c r="CY99" s="576">
        <v>20642</v>
      </c>
      <c r="CZ99" s="576">
        <v>464817</v>
      </c>
      <c r="DA99" s="576">
        <v>57413</v>
      </c>
      <c r="DB99" s="2023" t="s">
        <v>31</v>
      </c>
      <c r="DC99" s="582" t="s">
        <v>26</v>
      </c>
      <c r="DD99" s="2021" t="s">
        <v>26</v>
      </c>
      <c r="DE99" s="579" t="s">
        <v>26</v>
      </c>
      <c r="DF99" s="2027">
        <v>43497</v>
      </c>
      <c r="DG99" s="576">
        <v>577</v>
      </c>
      <c r="DH99" s="576" t="s">
        <v>21</v>
      </c>
      <c r="DI99" s="576">
        <v>43</v>
      </c>
      <c r="DJ99" s="576" t="s">
        <v>21</v>
      </c>
      <c r="DK99" s="576" t="s">
        <v>21</v>
      </c>
      <c r="DL99" s="576">
        <v>1789</v>
      </c>
      <c r="DM99" s="576">
        <v>372</v>
      </c>
      <c r="DN99" s="576">
        <v>432</v>
      </c>
      <c r="DO99" s="576">
        <v>826</v>
      </c>
      <c r="DP99" s="576">
        <v>850</v>
      </c>
      <c r="DQ99" s="576" t="s">
        <v>21</v>
      </c>
      <c r="DR99" s="576">
        <v>71</v>
      </c>
      <c r="DS99" s="576">
        <v>0</v>
      </c>
      <c r="DT99" s="576">
        <v>7067</v>
      </c>
      <c r="DU99" s="576">
        <v>622</v>
      </c>
      <c r="DV99" s="2023" t="s">
        <v>31</v>
      </c>
      <c r="DW99" s="582" t="s">
        <v>26</v>
      </c>
      <c r="DX99" s="542"/>
      <c r="DY99" s="542"/>
    </row>
    <row r="100" spans="1:129" ht="14.25" customHeight="1">
      <c r="A100" s="2021" t="s">
        <v>26</v>
      </c>
      <c r="B100" s="579" t="s">
        <v>26</v>
      </c>
      <c r="C100" s="2027">
        <v>43525</v>
      </c>
      <c r="D100" s="638">
        <v>2780</v>
      </c>
      <c r="E100" s="576">
        <v>1068</v>
      </c>
      <c r="F100" s="576">
        <v>6967</v>
      </c>
      <c r="G100" s="576">
        <v>544</v>
      </c>
      <c r="H100" s="576">
        <v>400</v>
      </c>
      <c r="I100" s="576">
        <v>562</v>
      </c>
      <c r="J100" s="576">
        <v>4193</v>
      </c>
      <c r="K100" s="576">
        <v>4573</v>
      </c>
      <c r="L100" s="576">
        <v>1080</v>
      </c>
      <c r="M100" s="576" t="s">
        <v>2171</v>
      </c>
      <c r="N100" s="576">
        <v>2328396</v>
      </c>
      <c r="O100" s="576">
        <v>6524115</v>
      </c>
      <c r="P100" s="576">
        <v>231745</v>
      </c>
      <c r="Q100" s="576">
        <v>26028</v>
      </c>
      <c r="R100" s="576">
        <v>1</v>
      </c>
      <c r="S100" s="576">
        <v>26</v>
      </c>
      <c r="T100" s="2023" t="s">
        <v>32</v>
      </c>
      <c r="U100" s="582" t="s">
        <v>26</v>
      </c>
      <c r="V100" s="2021" t="s">
        <v>26</v>
      </c>
      <c r="W100" s="579" t="s">
        <v>26</v>
      </c>
      <c r="X100" s="2027">
        <v>43525</v>
      </c>
      <c r="Y100" s="621" t="s">
        <v>21</v>
      </c>
      <c r="Z100" s="576">
        <v>1151145</v>
      </c>
      <c r="AA100" s="576">
        <v>2910918</v>
      </c>
      <c r="AB100" s="576">
        <v>155880</v>
      </c>
      <c r="AC100" s="576">
        <v>568</v>
      </c>
      <c r="AD100" s="576">
        <v>1</v>
      </c>
      <c r="AE100" s="576">
        <v>50</v>
      </c>
      <c r="AF100" s="576">
        <v>437</v>
      </c>
      <c r="AG100" s="576">
        <v>115</v>
      </c>
      <c r="AH100" s="576">
        <v>322</v>
      </c>
      <c r="AI100" s="576">
        <v>19</v>
      </c>
      <c r="AJ100" s="576">
        <v>28</v>
      </c>
      <c r="AK100" s="576">
        <v>899</v>
      </c>
      <c r="AL100" s="576">
        <v>282</v>
      </c>
      <c r="AM100" s="576">
        <v>427</v>
      </c>
      <c r="AN100" s="621">
        <v>472</v>
      </c>
      <c r="AO100" s="2023" t="s">
        <v>32</v>
      </c>
      <c r="AP100" s="582" t="s">
        <v>26</v>
      </c>
      <c r="BL100" s="2021" t="s">
        <v>26</v>
      </c>
      <c r="BM100" s="579" t="s">
        <v>26</v>
      </c>
      <c r="BN100" s="2027">
        <v>43525</v>
      </c>
      <c r="BO100" s="576">
        <v>45475</v>
      </c>
      <c r="BP100" s="576">
        <v>1862</v>
      </c>
      <c r="BQ100" s="576">
        <v>1987</v>
      </c>
      <c r="BR100" s="576">
        <v>10505</v>
      </c>
      <c r="BS100" s="576" t="s">
        <v>21</v>
      </c>
      <c r="BT100" s="576">
        <v>1161</v>
      </c>
      <c r="BU100" s="576">
        <v>898432</v>
      </c>
      <c r="BV100" s="576">
        <v>475921</v>
      </c>
      <c r="BW100" s="576">
        <v>544</v>
      </c>
      <c r="BX100" s="576">
        <v>7113</v>
      </c>
      <c r="BY100" s="576">
        <v>8882</v>
      </c>
      <c r="BZ100" s="576">
        <v>60714</v>
      </c>
      <c r="CA100" s="576">
        <v>65653</v>
      </c>
      <c r="CB100" s="576">
        <v>1046476</v>
      </c>
      <c r="CC100" s="576">
        <v>193547</v>
      </c>
      <c r="CD100" s="576">
        <v>20092</v>
      </c>
      <c r="CE100" s="576">
        <v>2347</v>
      </c>
      <c r="CF100" s="2023" t="s">
        <v>32</v>
      </c>
      <c r="CG100" s="582" t="s">
        <v>26</v>
      </c>
      <c r="CH100" s="2021" t="s">
        <v>26</v>
      </c>
      <c r="CI100" s="579" t="s">
        <v>26</v>
      </c>
      <c r="CJ100" s="2027">
        <v>43525</v>
      </c>
      <c r="CK100" s="576">
        <v>15916</v>
      </c>
      <c r="CL100" s="576">
        <v>3310</v>
      </c>
      <c r="CM100" s="576">
        <v>12607</v>
      </c>
      <c r="CN100" s="576">
        <v>569</v>
      </c>
      <c r="CO100" s="576">
        <v>1958</v>
      </c>
      <c r="CP100" s="576">
        <v>3843</v>
      </c>
      <c r="CQ100" s="576" t="s">
        <v>21</v>
      </c>
      <c r="CR100" s="576">
        <v>100</v>
      </c>
      <c r="CS100" s="576">
        <v>421602</v>
      </c>
      <c r="CT100" s="576">
        <v>231163</v>
      </c>
      <c r="CU100" s="576" t="s">
        <v>21</v>
      </c>
      <c r="CV100" s="576">
        <v>5101</v>
      </c>
      <c r="CW100" s="576">
        <v>2088</v>
      </c>
      <c r="CX100" s="576">
        <v>20108</v>
      </c>
      <c r="CY100" s="576">
        <v>21550</v>
      </c>
      <c r="CZ100" s="576">
        <v>545091</v>
      </c>
      <c r="DA100" s="576">
        <v>66708</v>
      </c>
      <c r="DB100" s="2023" t="s">
        <v>32</v>
      </c>
      <c r="DC100" s="582" t="s">
        <v>26</v>
      </c>
      <c r="DD100" s="2021" t="s">
        <v>26</v>
      </c>
      <c r="DE100" s="579" t="s">
        <v>26</v>
      </c>
      <c r="DF100" s="2027">
        <v>43525</v>
      </c>
      <c r="DG100" s="576">
        <v>621</v>
      </c>
      <c r="DH100" s="576" t="s">
        <v>21</v>
      </c>
      <c r="DI100" s="576">
        <v>42</v>
      </c>
      <c r="DJ100" s="576" t="s">
        <v>21</v>
      </c>
      <c r="DK100" s="576" t="s">
        <v>21</v>
      </c>
      <c r="DL100" s="576">
        <v>1610</v>
      </c>
      <c r="DM100" s="576">
        <v>305</v>
      </c>
      <c r="DN100" s="576">
        <v>443</v>
      </c>
      <c r="DO100" s="576">
        <v>694</v>
      </c>
      <c r="DP100" s="576">
        <v>722</v>
      </c>
      <c r="DQ100" s="576" t="s">
        <v>21</v>
      </c>
      <c r="DR100" s="576">
        <v>39</v>
      </c>
      <c r="DS100" s="576">
        <v>0</v>
      </c>
      <c r="DT100" s="576">
        <v>7454</v>
      </c>
      <c r="DU100" s="576">
        <v>644</v>
      </c>
      <c r="DV100" s="2023" t="s">
        <v>32</v>
      </c>
      <c r="DW100" s="582" t="s">
        <v>26</v>
      </c>
      <c r="DX100" s="542"/>
      <c r="DY100" s="542"/>
    </row>
    <row r="101" spans="1:129" ht="14.25" customHeight="1">
      <c r="A101" s="2021" t="s">
        <v>26</v>
      </c>
      <c r="B101" s="579" t="s">
        <v>26</v>
      </c>
      <c r="C101" s="2027">
        <v>43556</v>
      </c>
      <c r="D101" s="638">
        <v>2919</v>
      </c>
      <c r="E101" s="576">
        <v>1093</v>
      </c>
      <c r="F101" s="576">
        <v>5606</v>
      </c>
      <c r="G101" s="576">
        <v>291</v>
      </c>
      <c r="H101" s="576">
        <v>373</v>
      </c>
      <c r="I101" s="576">
        <v>330</v>
      </c>
      <c r="J101" s="576">
        <v>3685</v>
      </c>
      <c r="K101" s="576">
        <v>4016</v>
      </c>
      <c r="L101" s="576">
        <v>558</v>
      </c>
      <c r="M101" s="576" t="s">
        <v>2171</v>
      </c>
      <c r="N101" s="576">
        <v>2081733</v>
      </c>
      <c r="O101" s="576">
        <v>5629185</v>
      </c>
      <c r="P101" s="576">
        <v>197186</v>
      </c>
      <c r="Q101" s="576">
        <v>22787</v>
      </c>
      <c r="R101" s="576">
        <v>1</v>
      </c>
      <c r="S101" s="576">
        <v>12</v>
      </c>
      <c r="T101" s="2023" t="s">
        <v>33</v>
      </c>
      <c r="U101" s="582" t="s">
        <v>26</v>
      </c>
      <c r="V101" s="2021" t="s">
        <v>26</v>
      </c>
      <c r="W101" s="579" t="s">
        <v>26</v>
      </c>
      <c r="X101" s="2027">
        <v>43556</v>
      </c>
      <c r="Y101" s="621" t="s">
        <v>21</v>
      </c>
      <c r="Z101" s="576">
        <v>1027735</v>
      </c>
      <c r="AA101" s="576">
        <v>2465369</v>
      </c>
      <c r="AB101" s="576">
        <v>143680</v>
      </c>
      <c r="AC101" s="576">
        <v>190</v>
      </c>
      <c r="AD101" s="576">
        <v>8</v>
      </c>
      <c r="AE101" s="576">
        <v>50</v>
      </c>
      <c r="AF101" s="576">
        <v>86</v>
      </c>
      <c r="AG101" s="576">
        <v>83</v>
      </c>
      <c r="AH101" s="576">
        <v>3</v>
      </c>
      <c r="AI101" s="576">
        <v>20</v>
      </c>
      <c r="AJ101" s="576">
        <v>20</v>
      </c>
      <c r="AK101" s="576">
        <v>696</v>
      </c>
      <c r="AL101" s="576">
        <v>198</v>
      </c>
      <c r="AM101" s="576">
        <v>354</v>
      </c>
      <c r="AN101" s="621">
        <v>392</v>
      </c>
      <c r="AO101" s="2023" t="s">
        <v>33</v>
      </c>
      <c r="AP101" s="582" t="s">
        <v>26</v>
      </c>
      <c r="BL101" s="2021" t="s">
        <v>26</v>
      </c>
      <c r="BM101" s="579" t="s">
        <v>26</v>
      </c>
      <c r="BN101" s="2027">
        <v>43556</v>
      </c>
      <c r="BO101" s="576">
        <v>47521</v>
      </c>
      <c r="BP101" s="576">
        <v>1622</v>
      </c>
      <c r="BQ101" s="576">
        <v>1846</v>
      </c>
      <c r="BR101" s="576">
        <v>10005</v>
      </c>
      <c r="BS101" s="576" t="s">
        <v>21</v>
      </c>
      <c r="BT101" s="576">
        <v>1208</v>
      </c>
      <c r="BU101" s="576">
        <v>767426</v>
      </c>
      <c r="BV101" s="576">
        <v>429432</v>
      </c>
      <c r="BW101" s="576">
        <v>291</v>
      </c>
      <c r="BX101" s="576">
        <v>6015</v>
      </c>
      <c r="BY101" s="576">
        <v>7147</v>
      </c>
      <c r="BZ101" s="576">
        <v>56046</v>
      </c>
      <c r="CA101" s="576">
        <v>60623</v>
      </c>
      <c r="CB101" s="576">
        <v>876651</v>
      </c>
      <c r="CC101" s="576">
        <v>149569</v>
      </c>
      <c r="CD101" s="576">
        <v>11890</v>
      </c>
      <c r="CE101" s="576">
        <v>3329</v>
      </c>
      <c r="CF101" s="2023" t="s">
        <v>33</v>
      </c>
      <c r="CG101" s="582" t="s">
        <v>26</v>
      </c>
      <c r="CH101" s="2021" t="s">
        <v>26</v>
      </c>
      <c r="CI101" s="579" t="s">
        <v>26</v>
      </c>
      <c r="CJ101" s="2027">
        <v>43556</v>
      </c>
      <c r="CK101" s="576">
        <v>17334</v>
      </c>
      <c r="CL101" s="576">
        <v>3399</v>
      </c>
      <c r="CM101" s="576">
        <v>13935</v>
      </c>
      <c r="CN101" s="576">
        <v>682</v>
      </c>
      <c r="CO101" s="576">
        <v>1816</v>
      </c>
      <c r="CP101" s="576">
        <v>3412</v>
      </c>
      <c r="CQ101" s="576" t="s">
        <v>21</v>
      </c>
      <c r="CR101" s="576">
        <v>146</v>
      </c>
      <c r="CS101" s="576">
        <v>355381</v>
      </c>
      <c r="CT101" s="576">
        <v>206559</v>
      </c>
      <c r="CU101" s="576" t="s">
        <v>21</v>
      </c>
      <c r="CV101" s="576">
        <v>4264</v>
      </c>
      <c r="CW101" s="576">
        <v>914</v>
      </c>
      <c r="CX101" s="576">
        <v>18952</v>
      </c>
      <c r="CY101" s="576">
        <v>20343</v>
      </c>
      <c r="CZ101" s="576">
        <v>453684</v>
      </c>
      <c r="DA101" s="576">
        <v>48756</v>
      </c>
      <c r="DB101" s="2023" t="s">
        <v>33</v>
      </c>
      <c r="DC101" s="582" t="s">
        <v>26</v>
      </c>
      <c r="DD101" s="2021" t="s">
        <v>26</v>
      </c>
      <c r="DE101" s="579" t="s">
        <v>26</v>
      </c>
      <c r="DF101" s="2027">
        <v>43556</v>
      </c>
      <c r="DG101" s="576">
        <v>649</v>
      </c>
      <c r="DH101" s="576" t="s">
        <v>21</v>
      </c>
      <c r="DI101" s="576">
        <v>38</v>
      </c>
      <c r="DJ101" s="576" t="s">
        <v>21</v>
      </c>
      <c r="DK101" s="576" t="s">
        <v>21</v>
      </c>
      <c r="DL101" s="576">
        <v>1484</v>
      </c>
      <c r="DM101" s="576">
        <v>397</v>
      </c>
      <c r="DN101" s="576">
        <v>242</v>
      </c>
      <c r="DO101" s="576">
        <v>781</v>
      </c>
      <c r="DP101" s="576">
        <v>812</v>
      </c>
      <c r="DQ101" s="576" t="s">
        <v>21</v>
      </c>
      <c r="DR101" s="576">
        <v>40</v>
      </c>
      <c r="DS101" s="576">
        <v>0</v>
      </c>
      <c r="DT101" s="576">
        <v>7772</v>
      </c>
      <c r="DU101" s="576">
        <v>4124</v>
      </c>
      <c r="DV101" s="2023" t="s">
        <v>33</v>
      </c>
      <c r="DW101" s="582" t="s">
        <v>26</v>
      </c>
      <c r="DX101" s="542"/>
      <c r="DY101" s="542"/>
    </row>
    <row r="102" spans="1:129" ht="15.75">
      <c r="A102" s="2021">
        <v>1</v>
      </c>
      <c r="B102" s="579" t="s">
        <v>2159</v>
      </c>
      <c r="C102" s="1902">
        <v>43586</v>
      </c>
      <c r="D102" s="638">
        <v>1512</v>
      </c>
      <c r="E102" s="576">
        <v>718</v>
      </c>
      <c r="F102" s="576">
        <v>6566</v>
      </c>
      <c r="G102" s="576">
        <v>139</v>
      </c>
      <c r="H102" s="576">
        <v>419</v>
      </c>
      <c r="I102" s="576">
        <v>498</v>
      </c>
      <c r="J102" s="576">
        <v>4251</v>
      </c>
      <c r="K102" s="576">
        <v>4640</v>
      </c>
      <c r="L102" s="576">
        <v>853</v>
      </c>
      <c r="M102" s="576" t="s">
        <v>2171</v>
      </c>
      <c r="N102" s="576">
        <v>2099534</v>
      </c>
      <c r="O102" s="576">
        <v>5496296</v>
      </c>
      <c r="P102" s="576">
        <v>193268</v>
      </c>
      <c r="Q102" s="576">
        <v>22939</v>
      </c>
      <c r="R102" s="576">
        <v>1</v>
      </c>
      <c r="S102" s="576">
        <v>24</v>
      </c>
      <c r="T102" s="2023" t="s">
        <v>34</v>
      </c>
      <c r="U102" s="582" t="s">
        <v>26</v>
      </c>
      <c r="V102" s="2021">
        <v>1</v>
      </c>
      <c r="W102" s="579" t="s">
        <v>2159</v>
      </c>
      <c r="X102" s="1902">
        <v>43586</v>
      </c>
      <c r="Y102" s="621" t="s">
        <v>21</v>
      </c>
      <c r="Z102" s="576">
        <v>1064287</v>
      </c>
      <c r="AA102" s="576">
        <v>2480791</v>
      </c>
      <c r="AB102" s="576">
        <v>135949</v>
      </c>
      <c r="AC102" s="576">
        <v>193</v>
      </c>
      <c r="AD102" s="576">
        <v>12</v>
      </c>
      <c r="AE102" s="576">
        <v>49</v>
      </c>
      <c r="AF102" s="576">
        <v>94</v>
      </c>
      <c r="AG102" s="576">
        <v>88</v>
      </c>
      <c r="AH102" s="576">
        <v>6</v>
      </c>
      <c r="AI102" s="576">
        <v>16</v>
      </c>
      <c r="AJ102" s="576">
        <v>17</v>
      </c>
      <c r="AK102" s="576">
        <v>881</v>
      </c>
      <c r="AL102" s="576">
        <v>275</v>
      </c>
      <c r="AM102" s="576">
        <v>421</v>
      </c>
      <c r="AN102" s="621">
        <v>464</v>
      </c>
      <c r="AO102" s="2023" t="s">
        <v>34</v>
      </c>
      <c r="AP102" s="582" t="s">
        <v>26</v>
      </c>
      <c r="BL102" s="2021">
        <v>1</v>
      </c>
      <c r="BM102" s="579" t="s">
        <v>2159</v>
      </c>
      <c r="BN102" s="1902">
        <v>43586</v>
      </c>
      <c r="BO102" s="576">
        <v>46826</v>
      </c>
      <c r="BP102" s="576">
        <v>2018</v>
      </c>
      <c r="BQ102" s="576">
        <v>1687</v>
      </c>
      <c r="BR102" s="576">
        <v>4979</v>
      </c>
      <c r="BS102" s="576" t="s">
        <v>21</v>
      </c>
      <c r="BT102" s="576">
        <v>994</v>
      </c>
      <c r="BU102" s="576">
        <v>741224</v>
      </c>
      <c r="BV102" s="576">
        <v>392602</v>
      </c>
      <c r="BW102" s="576">
        <v>139</v>
      </c>
      <c r="BX102" s="576">
        <v>2635</v>
      </c>
      <c r="BY102" s="576">
        <v>7272</v>
      </c>
      <c r="BZ102" s="576">
        <v>53581</v>
      </c>
      <c r="CA102" s="576">
        <v>57907</v>
      </c>
      <c r="CB102" s="576">
        <v>877804</v>
      </c>
      <c r="CC102" s="576">
        <v>147016</v>
      </c>
      <c r="CD102" s="576">
        <v>15522</v>
      </c>
      <c r="CE102" s="576">
        <v>4576</v>
      </c>
      <c r="CF102" s="2023" t="s">
        <v>34</v>
      </c>
      <c r="CG102" s="582" t="s">
        <v>26</v>
      </c>
      <c r="CH102" s="2021">
        <v>1</v>
      </c>
      <c r="CI102" s="579" t="s">
        <v>2159</v>
      </c>
      <c r="CJ102" s="1902">
        <v>43586</v>
      </c>
      <c r="CK102" s="576">
        <v>17850</v>
      </c>
      <c r="CL102" s="576">
        <v>2929</v>
      </c>
      <c r="CM102" s="576">
        <v>14921</v>
      </c>
      <c r="CN102" s="576">
        <v>620</v>
      </c>
      <c r="CO102" s="576">
        <v>1661</v>
      </c>
      <c r="CP102" s="576">
        <v>1881</v>
      </c>
      <c r="CQ102" s="576" t="s">
        <v>21</v>
      </c>
      <c r="CR102" s="576">
        <v>186</v>
      </c>
      <c r="CS102" s="576">
        <v>350695</v>
      </c>
      <c r="CT102" s="576">
        <v>188480</v>
      </c>
      <c r="CU102" s="576" t="s">
        <v>21</v>
      </c>
      <c r="CV102" s="576">
        <v>2211</v>
      </c>
      <c r="CW102" s="576">
        <v>979</v>
      </c>
      <c r="CX102" s="576">
        <v>18801</v>
      </c>
      <c r="CY102" s="576">
        <v>20162</v>
      </c>
      <c r="CZ102" s="576">
        <v>470062</v>
      </c>
      <c r="DA102" s="576">
        <v>50495</v>
      </c>
      <c r="DB102" s="2023" t="s">
        <v>34</v>
      </c>
      <c r="DC102" s="582" t="s">
        <v>26</v>
      </c>
      <c r="DD102" s="2021">
        <v>1</v>
      </c>
      <c r="DE102" s="579" t="s">
        <v>2159</v>
      </c>
      <c r="DF102" s="1902">
        <v>43586</v>
      </c>
      <c r="DG102" s="576">
        <v>608</v>
      </c>
      <c r="DH102" s="576" t="s">
        <v>21</v>
      </c>
      <c r="DI102" s="576">
        <v>36</v>
      </c>
      <c r="DJ102" s="576" t="s">
        <v>21</v>
      </c>
      <c r="DK102" s="576" t="s">
        <v>21</v>
      </c>
      <c r="DL102" s="576">
        <v>1339</v>
      </c>
      <c r="DM102" s="576">
        <v>425</v>
      </c>
      <c r="DN102" s="576">
        <v>220</v>
      </c>
      <c r="DO102" s="576">
        <v>678</v>
      </c>
      <c r="DP102" s="576">
        <v>701</v>
      </c>
      <c r="DQ102" s="576" t="s">
        <v>21</v>
      </c>
      <c r="DR102" s="576">
        <v>6</v>
      </c>
      <c r="DS102" s="576">
        <v>0</v>
      </c>
      <c r="DT102" s="576">
        <v>7520</v>
      </c>
      <c r="DU102" s="576">
        <v>3284</v>
      </c>
      <c r="DV102" s="2023" t="s">
        <v>34</v>
      </c>
      <c r="DW102" s="582" t="s">
        <v>26</v>
      </c>
      <c r="DX102" s="542"/>
      <c r="DY102" s="542"/>
    </row>
    <row r="103" spans="1:129" ht="14.25" customHeight="1">
      <c r="A103" s="2021" t="s">
        <v>26</v>
      </c>
      <c r="B103" s="579" t="s">
        <v>26</v>
      </c>
      <c r="C103" s="2027">
        <v>43617</v>
      </c>
      <c r="D103" s="638">
        <v>2343</v>
      </c>
      <c r="E103" s="576">
        <v>1160</v>
      </c>
      <c r="F103" s="576">
        <v>5992</v>
      </c>
      <c r="G103" s="576">
        <v>372</v>
      </c>
      <c r="H103" s="576">
        <v>302</v>
      </c>
      <c r="I103" s="576">
        <v>475</v>
      </c>
      <c r="J103" s="576">
        <v>3800</v>
      </c>
      <c r="K103" s="576">
        <v>4145</v>
      </c>
      <c r="L103" s="576">
        <v>707</v>
      </c>
      <c r="M103" s="576" t="s">
        <v>2171</v>
      </c>
      <c r="N103" s="576">
        <v>2006499</v>
      </c>
      <c r="O103" s="576">
        <v>5143558</v>
      </c>
      <c r="P103" s="576">
        <v>185282</v>
      </c>
      <c r="Q103" s="576">
        <v>21447</v>
      </c>
      <c r="R103" s="576">
        <v>1</v>
      </c>
      <c r="S103" s="576">
        <v>64</v>
      </c>
      <c r="T103" s="2023" t="s">
        <v>35</v>
      </c>
      <c r="U103" s="582" t="s">
        <v>26</v>
      </c>
      <c r="V103" s="2021" t="s">
        <v>26</v>
      </c>
      <c r="W103" s="579" t="s">
        <v>26</v>
      </c>
      <c r="X103" s="2027">
        <v>43617</v>
      </c>
      <c r="Y103" s="621" t="s">
        <v>21</v>
      </c>
      <c r="Z103" s="576">
        <v>993839</v>
      </c>
      <c r="AA103" s="576">
        <v>2226748</v>
      </c>
      <c r="AB103" s="576">
        <v>133610</v>
      </c>
      <c r="AC103" s="576">
        <v>167</v>
      </c>
      <c r="AD103" s="576">
        <v>2</v>
      </c>
      <c r="AE103" s="576">
        <v>50</v>
      </c>
      <c r="AF103" s="576">
        <v>75</v>
      </c>
      <c r="AG103" s="576">
        <v>72</v>
      </c>
      <c r="AH103" s="576">
        <v>3</v>
      </c>
      <c r="AI103" s="576">
        <v>18</v>
      </c>
      <c r="AJ103" s="576">
        <v>16</v>
      </c>
      <c r="AK103" s="576">
        <v>863</v>
      </c>
      <c r="AL103" s="576">
        <v>249</v>
      </c>
      <c r="AM103" s="576">
        <v>434</v>
      </c>
      <c r="AN103" s="621">
        <v>482</v>
      </c>
      <c r="AO103" s="2023" t="s">
        <v>35</v>
      </c>
      <c r="AP103" s="582" t="s">
        <v>26</v>
      </c>
      <c r="BL103" s="2021" t="s">
        <v>26</v>
      </c>
      <c r="BM103" s="579" t="s">
        <v>26</v>
      </c>
      <c r="BN103" s="2027">
        <v>43617</v>
      </c>
      <c r="BO103" s="576">
        <v>48703</v>
      </c>
      <c r="BP103" s="576">
        <v>2255</v>
      </c>
      <c r="BQ103" s="576">
        <v>1647</v>
      </c>
      <c r="BR103" s="576">
        <v>8858</v>
      </c>
      <c r="BS103" s="576" t="s">
        <v>21</v>
      </c>
      <c r="BT103" s="576">
        <v>1212</v>
      </c>
      <c r="BU103" s="576">
        <v>721110</v>
      </c>
      <c r="BV103" s="576">
        <v>369611</v>
      </c>
      <c r="BW103" s="576">
        <v>372</v>
      </c>
      <c r="BX103" s="576">
        <v>5581</v>
      </c>
      <c r="BY103" s="576">
        <v>6795</v>
      </c>
      <c r="BZ103" s="576">
        <v>54504</v>
      </c>
      <c r="CA103" s="576">
        <v>59075</v>
      </c>
      <c r="CB103" s="576">
        <v>839565</v>
      </c>
      <c r="CC103" s="576">
        <v>161887</v>
      </c>
      <c r="CD103" s="576">
        <v>15358</v>
      </c>
      <c r="CE103" s="576">
        <v>4361</v>
      </c>
      <c r="CF103" s="2023" t="s">
        <v>35</v>
      </c>
      <c r="CG103" s="582" t="s">
        <v>26</v>
      </c>
      <c r="CH103" s="2021" t="s">
        <v>26</v>
      </c>
      <c r="CI103" s="579" t="s">
        <v>26</v>
      </c>
      <c r="CJ103" s="2027">
        <v>43617</v>
      </c>
      <c r="CK103" s="576">
        <v>22137</v>
      </c>
      <c r="CL103" s="576">
        <v>3961</v>
      </c>
      <c r="CM103" s="576">
        <v>18176</v>
      </c>
      <c r="CN103" s="576">
        <v>917</v>
      </c>
      <c r="CO103" s="576">
        <v>1620</v>
      </c>
      <c r="CP103" s="576">
        <v>3265</v>
      </c>
      <c r="CQ103" s="576" t="s">
        <v>21</v>
      </c>
      <c r="CR103" s="576">
        <v>96</v>
      </c>
      <c r="CS103" s="576">
        <v>331123</v>
      </c>
      <c r="CT103" s="576">
        <v>172534</v>
      </c>
      <c r="CU103" s="576" t="s">
        <v>21</v>
      </c>
      <c r="CV103" s="576">
        <v>3998</v>
      </c>
      <c r="CW103" s="576">
        <v>1097</v>
      </c>
      <c r="CX103" s="576">
        <v>18325</v>
      </c>
      <c r="CY103" s="576">
        <v>19679</v>
      </c>
      <c r="CZ103" s="576">
        <v>440060</v>
      </c>
      <c r="DA103" s="576">
        <v>51932</v>
      </c>
      <c r="DB103" s="2023" t="s">
        <v>35</v>
      </c>
      <c r="DC103" s="582" t="s">
        <v>26</v>
      </c>
      <c r="DD103" s="2021" t="s">
        <v>26</v>
      </c>
      <c r="DE103" s="579" t="s">
        <v>26</v>
      </c>
      <c r="DF103" s="2027">
        <v>43617</v>
      </c>
      <c r="DG103" s="576">
        <v>446</v>
      </c>
      <c r="DH103" s="576" t="s">
        <v>21</v>
      </c>
      <c r="DI103" s="576">
        <v>43</v>
      </c>
      <c r="DJ103" s="576" t="s">
        <v>21</v>
      </c>
      <c r="DK103" s="576" t="s">
        <v>21</v>
      </c>
      <c r="DL103" s="576">
        <v>1470</v>
      </c>
      <c r="DM103" s="576">
        <v>339</v>
      </c>
      <c r="DN103" s="576">
        <v>230</v>
      </c>
      <c r="DO103" s="576">
        <v>825</v>
      </c>
      <c r="DP103" s="576">
        <v>858</v>
      </c>
      <c r="DQ103" s="576" t="s">
        <v>21</v>
      </c>
      <c r="DR103" s="576">
        <v>25</v>
      </c>
      <c r="DS103" s="576" t="s">
        <v>21</v>
      </c>
      <c r="DT103" s="576">
        <v>7867</v>
      </c>
      <c r="DU103" s="576">
        <v>2874</v>
      </c>
      <c r="DV103" s="2023" t="s">
        <v>35</v>
      </c>
      <c r="DW103" s="582" t="s">
        <v>26</v>
      </c>
      <c r="DX103" s="542"/>
      <c r="DY103" s="542"/>
    </row>
    <row r="104" spans="1:129" ht="14.25" customHeight="1">
      <c r="A104" s="2021" t="s">
        <v>26</v>
      </c>
      <c r="B104" s="579" t="s">
        <v>26</v>
      </c>
      <c r="C104" s="2027">
        <v>43647</v>
      </c>
      <c r="D104" s="638">
        <v>2962</v>
      </c>
      <c r="E104" s="576">
        <v>1565</v>
      </c>
      <c r="F104" s="576">
        <v>6105</v>
      </c>
      <c r="G104" s="576">
        <v>381</v>
      </c>
      <c r="H104" s="576">
        <v>221</v>
      </c>
      <c r="I104" s="576">
        <v>445</v>
      </c>
      <c r="J104" s="576">
        <v>3990</v>
      </c>
      <c r="K104" s="576">
        <v>4361</v>
      </c>
      <c r="L104" s="576">
        <v>731</v>
      </c>
      <c r="M104" s="576" t="s">
        <v>2171</v>
      </c>
      <c r="N104" s="576">
        <v>2131693</v>
      </c>
      <c r="O104" s="576">
        <v>5508111</v>
      </c>
      <c r="P104" s="576">
        <v>206678</v>
      </c>
      <c r="Q104" s="576">
        <v>25127</v>
      </c>
      <c r="R104" s="576">
        <v>2</v>
      </c>
      <c r="S104" s="576">
        <v>11</v>
      </c>
      <c r="T104" s="2023" t="s">
        <v>36</v>
      </c>
      <c r="U104" s="582" t="s">
        <v>26</v>
      </c>
      <c r="V104" s="2021" t="s">
        <v>26</v>
      </c>
      <c r="W104" s="579" t="s">
        <v>26</v>
      </c>
      <c r="X104" s="2027">
        <v>43647</v>
      </c>
      <c r="Y104" s="621" t="s">
        <v>21</v>
      </c>
      <c r="Z104" s="576">
        <v>1047628</v>
      </c>
      <c r="AA104" s="576">
        <v>2368768</v>
      </c>
      <c r="AB104" s="576">
        <v>137922</v>
      </c>
      <c r="AC104" s="576">
        <v>183</v>
      </c>
      <c r="AD104" s="576">
        <v>4</v>
      </c>
      <c r="AE104" s="576">
        <v>54</v>
      </c>
      <c r="AF104" s="576">
        <v>91</v>
      </c>
      <c r="AG104" s="576">
        <v>89</v>
      </c>
      <c r="AH104" s="576">
        <v>2</v>
      </c>
      <c r="AI104" s="576">
        <v>18</v>
      </c>
      <c r="AJ104" s="576">
        <v>10</v>
      </c>
      <c r="AK104" s="576">
        <v>854</v>
      </c>
      <c r="AL104" s="576">
        <v>214</v>
      </c>
      <c r="AM104" s="576">
        <v>468</v>
      </c>
      <c r="AN104" s="621">
        <v>520</v>
      </c>
      <c r="AO104" s="2023" t="s">
        <v>36</v>
      </c>
      <c r="AP104" s="582" t="s">
        <v>26</v>
      </c>
      <c r="BL104" s="2021" t="s">
        <v>26</v>
      </c>
      <c r="BM104" s="579" t="s">
        <v>26</v>
      </c>
      <c r="BN104" s="2027">
        <v>43647</v>
      </c>
      <c r="BO104" s="576">
        <v>53608</v>
      </c>
      <c r="BP104" s="576">
        <v>2903</v>
      </c>
      <c r="BQ104" s="576">
        <v>1922</v>
      </c>
      <c r="BR104" s="576">
        <v>9680</v>
      </c>
      <c r="BS104" s="576" t="s">
        <v>21</v>
      </c>
      <c r="BT104" s="576">
        <v>1624</v>
      </c>
      <c r="BU104" s="576">
        <v>797489</v>
      </c>
      <c r="BV104" s="576">
        <v>418557</v>
      </c>
      <c r="BW104" s="576">
        <v>381</v>
      </c>
      <c r="BX104" s="576">
        <v>5301</v>
      </c>
      <c r="BY104" s="576">
        <v>7070</v>
      </c>
      <c r="BZ104" s="576">
        <v>55458</v>
      </c>
      <c r="CA104" s="576">
        <v>59980</v>
      </c>
      <c r="CB104" s="576">
        <v>956327</v>
      </c>
      <c r="CC104" s="576">
        <v>162159</v>
      </c>
      <c r="CD104" s="576">
        <v>15526</v>
      </c>
      <c r="CE104" s="576">
        <v>1366</v>
      </c>
      <c r="CF104" s="2023" t="s">
        <v>36</v>
      </c>
      <c r="CG104" s="582" t="s">
        <v>26</v>
      </c>
      <c r="CH104" s="2021" t="s">
        <v>26</v>
      </c>
      <c r="CI104" s="579" t="s">
        <v>26</v>
      </c>
      <c r="CJ104" s="2027">
        <v>43647</v>
      </c>
      <c r="CK104" s="576">
        <v>22442</v>
      </c>
      <c r="CL104" s="576">
        <v>2895</v>
      </c>
      <c r="CM104" s="576">
        <v>19547</v>
      </c>
      <c r="CN104" s="576">
        <v>959</v>
      </c>
      <c r="CO104" s="576">
        <v>1892</v>
      </c>
      <c r="CP104" s="576">
        <v>3426</v>
      </c>
      <c r="CQ104" s="576" t="s">
        <v>21</v>
      </c>
      <c r="CR104" s="576">
        <v>200</v>
      </c>
      <c r="CS104" s="576">
        <v>360555</v>
      </c>
      <c r="CT104" s="576">
        <v>193389</v>
      </c>
      <c r="CU104" s="576" t="s">
        <v>21</v>
      </c>
      <c r="CV104" s="576">
        <v>3620</v>
      </c>
      <c r="CW104" s="576">
        <v>1121</v>
      </c>
      <c r="CX104" s="576">
        <v>18738</v>
      </c>
      <c r="CY104" s="576">
        <v>20078</v>
      </c>
      <c r="CZ104" s="576">
        <v>484185</v>
      </c>
      <c r="DA104" s="576">
        <v>51802</v>
      </c>
      <c r="DB104" s="2023" t="s">
        <v>36</v>
      </c>
      <c r="DC104" s="582" t="s">
        <v>26</v>
      </c>
      <c r="DD104" s="2021" t="s">
        <v>26</v>
      </c>
      <c r="DE104" s="579" t="s">
        <v>26</v>
      </c>
      <c r="DF104" s="2027">
        <v>43647</v>
      </c>
      <c r="DG104" s="576">
        <v>604</v>
      </c>
      <c r="DH104" s="576" t="s">
        <v>21</v>
      </c>
      <c r="DI104" s="576">
        <v>45</v>
      </c>
      <c r="DJ104" s="576" t="s">
        <v>21</v>
      </c>
      <c r="DK104" s="576" t="s">
        <v>21</v>
      </c>
      <c r="DL104" s="576">
        <v>1370</v>
      </c>
      <c r="DM104" s="576">
        <v>214</v>
      </c>
      <c r="DN104" s="576">
        <v>245</v>
      </c>
      <c r="DO104" s="576">
        <v>790</v>
      </c>
      <c r="DP104" s="576">
        <v>817</v>
      </c>
      <c r="DQ104" s="576" t="s">
        <v>21</v>
      </c>
      <c r="DR104" s="576">
        <v>35</v>
      </c>
      <c r="DS104" s="576">
        <v>0</v>
      </c>
      <c r="DT104" s="576">
        <v>8456</v>
      </c>
      <c r="DU104" s="576">
        <v>3353</v>
      </c>
      <c r="DV104" s="2023" t="s">
        <v>36</v>
      </c>
      <c r="DW104" s="582" t="s">
        <v>26</v>
      </c>
      <c r="DX104" s="542"/>
      <c r="DY104" s="542"/>
    </row>
    <row r="105" spans="1:129" ht="14.25" customHeight="1">
      <c r="A105" s="2021" t="s">
        <v>26</v>
      </c>
      <c r="B105" s="579" t="s">
        <v>26</v>
      </c>
      <c r="C105" s="2027">
        <v>43678</v>
      </c>
      <c r="D105" s="638">
        <v>2931</v>
      </c>
      <c r="E105" s="576">
        <v>593</v>
      </c>
      <c r="F105" s="576">
        <v>6192</v>
      </c>
      <c r="G105" s="576">
        <v>308</v>
      </c>
      <c r="H105" s="576">
        <v>418</v>
      </c>
      <c r="I105" s="576">
        <v>429</v>
      </c>
      <c r="J105" s="576">
        <v>3855</v>
      </c>
      <c r="K105" s="576">
        <v>4216</v>
      </c>
      <c r="L105" s="576">
        <v>963</v>
      </c>
      <c r="M105" s="576" t="s">
        <v>2171</v>
      </c>
      <c r="N105" s="576">
        <v>2125805</v>
      </c>
      <c r="O105" s="576">
        <v>5386383</v>
      </c>
      <c r="P105" s="576">
        <v>207374</v>
      </c>
      <c r="Q105" s="576">
        <v>25204</v>
      </c>
      <c r="R105" s="576">
        <v>2</v>
      </c>
      <c r="S105" s="576">
        <v>16</v>
      </c>
      <c r="T105" s="2023" t="s">
        <v>37</v>
      </c>
      <c r="U105" s="582" t="s">
        <v>26</v>
      </c>
      <c r="V105" s="2021" t="s">
        <v>26</v>
      </c>
      <c r="W105" s="579" t="s">
        <v>26</v>
      </c>
      <c r="X105" s="2027">
        <v>43678</v>
      </c>
      <c r="Y105" s="621" t="s">
        <v>21</v>
      </c>
      <c r="Z105" s="576">
        <v>1083758</v>
      </c>
      <c r="AA105" s="576">
        <v>2423722</v>
      </c>
      <c r="AB105" s="576">
        <v>121065</v>
      </c>
      <c r="AC105" s="576">
        <v>160</v>
      </c>
      <c r="AD105" s="576">
        <v>7</v>
      </c>
      <c r="AE105" s="576">
        <v>43</v>
      </c>
      <c r="AF105" s="576">
        <v>84</v>
      </c>
      <c r="AG105" s="576">
        <v>80</v>
      </c>
      <c r="AH105" s="576">
        <v>4</v>
      </c>
      <c r="AI105" s="576">
        <v>13</v>
      </c>
      <c r="AJ105" s="576">
        <v>9</v>
      </c>
      <c r="AK105" s="576">
        <v>716</v>
      </c>
      <c r="AL105" s="576">
        <v>211</v>
      </c>
      <c r="AM105" s="576">
        <v>355</v>
      </c>
      <c r="AN105" s="621">
        <v>394</v>
      </c>
      <c r="AO105" s="2023" t="s">
        <v>37</v>
      </c>
      <c r="AP105" s="582" t="s">
        <v>26</v>
      </c>
      <c r="BL105" s="2021" t="s">
        <v>26</v>
      </c>
      <c r="BM105" s="579" t="s">
        <v>26</v>
      </c>
      <c r="BN105" s="2027">
        <v>43678</v>
      </c>
      <c r="BO105" s="576">
        <v>51736</v>
      </c>
      <c r="BP105" s="576">
        <v>2142</v>
      </c>
      <c r="BQ105" s="576">
        <v>1832</v>
      </c>
      <c r="BR105" s="576">
        <v>9887</v>
      </c>
      <c r="BS105" s="576" t="s">
        <v>21</v>
      </c>
      <c r="BT105" s="576">
        <v>625</v>
      </c>
      <c r="BU105" s="576">
        <v>796981</v>
      </c>
      <c r="BV105" s="576">
        <v>406285</v>
      </c>
      <c r="BW105" s="576">
        <v>308</v>
      </c>
      <c r="BX105" s="576">
        <v>6540</v>
      </c>
      <c r="BY105" s="576">
        <v>6272</v>
      </c>
      <c r="BZ105" s="576">
        <v>47992</v>
      </c>
      <c r="CA105" s="576">
        <v>51892</v>
      </c>
      <c r="CB105" s="576">
        <v>1004868</v>
      </c>
      <c r="CC105" s="576">
        <v>162633</v>
      </c>
      <c r="CD105" s="576">
        <v>15784</v>
      </c>
      <c r="CE105" s="576">
        <v>3865</v>
      </c>
      <c r="CF105" s="2023" t="s">
        <v>37</v>
      </c>
      <c r="CG105" s="582" t="s">
        <v>26</v>
      </c>
      <c r="CH105" s="2021" t="s">
        <v>26</v>
      </c>
      <c r="CI105" s="579" t="s">
        <v>26</v>
      </c>
      <c r="CJ105" s="2027">
        <v>43678</v>
      </c>
      <c r="CK105" s="576">
        <v>19468</v>
      </c>
      <c r="CL105" s="576">
        <v>2752</v>
      </c>
      <c r="CM105" s="576">
        <v>16716</v>
      </c>
      <c r="CN105" s="576">
        <v>641</v>
      </c>
      <c r="CO105" s="576">
        <v>1810</v>
      </c>
      <c r="CP105" s="576">
        <v>3519</v>
      </c>
      <c r="CQ105" s="576" t="s">
        <v>21</v>
      </c>
      <c r="CR105" s="576">
        <v>164</v>
      </c>
      <c r="CS105" s="576">
        <v>379361</v>
      </c>
      <c r="CT105" s="576">
        <v>191970</v>
      </c>
      <c r="CU105" s="576" t="s">
        <v>21</v>
      </c>
      <c r="CV105" s="576">
        <v>4605</v>
      </c>
      <c r="CW105" s="576">
        <v>1127</v>
      </c>
      <c r="CX105" s="576">
        <v>17431</v>
      </c>
      <c r="CY105" s="576">
        <v>18712</v>
      </c>
      <c r="CZ105" s="576">
        <v>536807</v>
      </c>
      <c r="DA105" s="576">
        <v>55179</v>
      </c>
      <c r="DB105" s="2023" t="s">
        <v>37</v>
      </c>
      <c r="DC105" s="582" t="s">
        <v>26</v>
      </c>
      <c r="DD105" s="2021" t="s">
        <v>26</v>
      </c>
      <c r="DE105" s="579" t="s">
        <v>26</v>
      </c>
      <c r="DF105" s="2027">
        <v>43678</v>
      </c>
      <c r="DG105" s="576">
        <v>591</v>
      </c>
      <c r="DH105" s="576" t="s">
        <v>21</v>
      </c>
      <c r="DI105" s="576">
        <v>31</v>
      </c>
      <c r="DJ105" s="576" t="s">
        <v>21</v>
      </c>
      <c r="DK105" s="576" t="s">
        <v>21</v>
      </c>
      <c r="DL105" s="576">
        <v>1200</v>
      </c>
      <c r="DM105" s="576">
        <v>254</v>
      </c>
      <c r="DN105" s="576">
        <v>240</v>
      </c>
      <c r="DO105" s="576">
        <v>613</v>
      </c>
      <c r="DP105" s="576">
        <v>641</v>
      </c>
      <c r="DQ105" s="576" t="s">
        <v>21</v>
      </c>
      <c r="DR105" s="576">
        <v>29</v>
      </c>
      <c r="DS105" s="576">
        <v>0</v>
      </c>
      <c r="DT105" s="576">
        <v>7844</v>
      </c>
      <c r="DU105" s="576">
        <v>2825</v>
      </c>
      <c r="DV105" s="2023" t="s">
        <v>37</v>
      </c>
      <c r="DW105" s="582" t="s">
        <v>26</v>
      </c>
      <c r="DX105" s="542"/>
      <c r="DY105" s="542"/>
    </row>
    <row r="106" spans="1:129" ht="14.25" customHeight="1">
      <c r="A106" s="2021" t="s">
        <v>26</v>
      </c>
      <c r="B106" s="579" t="s">
        <v>26</v>
      </c>
      <c r="C106" s="2027">
        <v>43709</v>
      </c>
      <c r="D106" s="638">
        <v>2605</v>
      </c>
      <c r="E106" s="576">
        <v>726</v>
      </c>
      <c r="F106" s="576">
        <v>6484</v>
      </c>
      <c r="G106" s="576">
        <v>438</v>
      </c>
      <c r="H106" s="576">
        <v>421</v>
      </c>
      <c r="I106" s="576">
        <v>397</v>
      </c>
      <c r="J106" s="576">
        <v>4119</v>
      </c>
      <c r="K106" s="576">
        <v>4496</v>
      </c>
      <c r="L106" s="576">
        <v>814</v>
      </c>
      <c r="M106" s="576" t="s">
        <v>2171</v>
      </c>
      <c r="N106" s="576">
        <v>2126644</v>
      </c>
      <c r="O106" s="576">
        <v>5454330</v>
      </c>
      <c r="P106" s="576">
        <v>199154</v>
      </c>
      <c r="Q106" s="576">
        <v>23961</v>
      </c>
      <c r="R106" s="576">
        <v>2</v>
      </c>
      <c r="S106" s="576">
        <v>14</v>
      </c>
      <c r="T106" s="2023" t="s">
        <v>38</v>
      </c>
      <c r="U106" s="582" t="s">
        <v>26</v>
      </c>
      <c r="V106" s="2021" t="s">
        <v>26</v>
      </c>
      <c r="W106" s="579" t="s">
        <v>26</v>
      </c>
      <c r="X106" s="2027">
        <v>43709</v>
      </c>
      <c r="Y106" s="621" t="s">
        <v>21</v>
      </c>
      <c r="Z106" s="576">
        <v>1072086</v>
      </c>
      <c r="AA106" s="576">
        <v>2404412</v>
      </c>
      <c r="AB106" s="576">
        <v>135440</v>
      </c>
      <c r="AC106" s="576">
        <v>163</v>
      </c>
      <c r="AD106" s="576">
        <v>5</v>
      </c>
      <c r="AE106" s="576">
        <v>51</v>
      </c>
      <c r="AF106" s="576">
        <v>80</v>
      </c>
      <c r="AG106" s="576">
        <v>79</v>
      </c>
      <c r="AH106" s="576">
        <v>1</v>
      </c>
      <c r="AI106" s="576">
        <v>18</v>
      </c>
      <c r="AJ106" s="576">
        <v>4</v>
      </c>
      <c r="AK106" s="576">
        <v>881</v>
      </c>
      <c r="AL106" s="576">
        <v>236</v>
      </c>
      <c r="AM106" s="576">
        <v>465</v>
      </c>
      <c r="AN106" s="621">
        <v>516</v>
      </c>
      <c r="AO106" s="2023" t="s">
        <v>38</v>
      </c>
      <c r="AP106" s="582" t="s">
        <v>26</v>
      </c>
      <c r="BL106" s="2021" t="s">
        <v>26</v>
      </c>
      <c r="BM106" s="579" t="s">
        <v>26</v>
      </c>
      <c r="BN106" s="2027">
        <v>43709</v>
      </c>
      <c r="BO106" s="576">
        <v>42300</v>
      </c>
      <c r="BP106" s="576">
        <v>2673</v>
      </c>
      <c r="BQ106" s="576">
        <v>1800</v>
      </c>
      <c r="BR106" s="576">
        <v>9155</v>
      </c>
      <c r="BS106" s="576" t="s">
        <v>21</v>
      </c>
      <c r="BT106" s="576">
        <v>1199</v>
      </c>
      <c r="BU106" s="576">
        <v>797235</v>
      </c>
      <c r="BV106" s="576">
        <v>413079</v>
      </c>
      <c r="BW106" s="576">
        <v>438</v>
      </c>
      <c r="BX106" s="576">
        <v>6129</v>
      </c>
      <c r="BY106" s="576">
        <v>7527</v>
      </c>
      <c r="BZ106" s="576">
        <v>54876</v>
      </c>
      <c r="CA106" s="576">
        <v>59404</v>
      </c>
      <c r="CB106" s="576">
        <v>956258</v>
      </c>
      <c r="CC106" s="576">
        <v>163785</v>
      </c>
      <c r="CD106" s="576">
        <v>15722</v>
      </c>
      <c r="CE106" s="576">
        <v>4326</v>
      </c>
      <c r="CF106" s="2023" t="s">
        <v>38</v>
      </c>
      <c r="CG106" s="582" t="s">
        <v>26</v>
      </c>
      <c r="CH106" s="2021" t="s">
        <v>26</v>
      </c>
      <c r="CI106" s="579" t="s">
        <v>26</v>
      </c>
      <c r="CJ106" s="2027">
        <v>43709</v>
      </c>
      <c r="CK106" s="576">
        <v>14310</v>
      </c>
      <c r="CL106" s="576">
        <v>2939</v>
      </c>
      <c r="CM106" s="576">
        <v>11371</v>
      </c>
      <c r="CN106" s="576">
        <v>697</v>
      </c>
      <c r="CO106" s="576">
        <v>1773</v>
      </c>
      <c r="CP106" s="576">
        <v>3320</v>
      </c>
      <c r="CQ106" s="576" t="s">
        <v>21</v>
      </c>
      <c r="CR106" s="576">
        <v>176</v>
      </c>
      <c r="CS106" s="576">
        <v>376134</v>
      </c>
      <c r="CT106" s="576">
        <v>198014</v>
      </c>
      <c r="CU106" s="576" t="s">
        <v>21</v>
      </c>
      <c r="CV106" s="576">
        <v>4348</v>
      </c>
      <c r="CW106" s="576">
        <v>1497</v>
      </c>
      <c r="CX106" s="576">
        <v>19181</v>
      </c>
      <c r="CY106" s="576">
        <v>20591</v>
      </c>
      <c r="CZ106" s="576">
        <v>508931</v>
      </c>
      <c r="DA106" s="576">
        <v>54028</v>
      </c>
      <c r="DB106" s="2023" t="s">
        <v>38</v>
      </c>
      <c r="DC106" s="582" t="s">
        <v>26</v>
      </c>
      <c r="DD106" s="2021" t="s">
        <v>26</v>
      </c>
      <c r="DE106" s="579" t="s">
        <v>26</v>
      </c>
      <c r="DF106" s="2027">
        <v>43709</v>
      </c>
      <c r="DG106" s="576">
        <v>665</v>
      </c>
      <c r="DH106" s="576" t="s">
        <v>21</v>
      </c>
      <c r="DI106" s="576">
        <v>42</v>
      </c>
      <c r="DJ106" s="576" t="s">
        <v>21</v>
      </c>
      <c r="DK106" s="576" t="s">
        <v>21</v>
      </c>
      <c r="DL106" s="576">
        <v>1381</v>
      </c>
      <c r="DM106" s="576">
        <v>303</v>
      </c>
      <c r="DN106" s="576">
        <v>219</v>
      </c>
      <c r="DO106" s="576">
        <v>780</v>
      </c>
      <c r="DP106" s="576">
        <v>807</v>
      </c>
      <c r="DQ106" s="576" t="s">
        <v>21</v>
      </c>
      <c r="DR106" s="576">
        <v>32</v>
      </c>
      <c r="DS106" s="576">
        <v>0</v>
      </c>
      <c r="DT106" s="576">
        <v>8227</v>
      </c>
      <c r="DU106" s="576">
        <v>3354</v>
      </c>
      <c r="DV106" s="2023" t="s">
        <v>38</v>
      </c>
      <c r="DW106" s="582" t="s">
        <v>26</v>
      </c>
      <c r="DX106" s="542"/>
      <c r="DY106" s="542"/>
    </row>
    <row r="107" spans="1:129" ht="14.25" customHeight="1">
      <c r="A107" s="2021" t="s">
        <v>26</v>
      </c>
      <c r="B107" s="579" t="s">
        <v>26</v>
      </c>
      <c r="C107" s="2027">
        <v>43739</v>
      </c>
      <c r="D107" s="638">
        <v>2828</v>
      </c>
      <c r="E107" s="576">
        <v>1254</v>
      </c>
      <c r="F107" s="576">
        <v>6452</v>
      </c>
      <c r="G107" s="576">
        <v>608</v>
      </c>
      <c r="H107" s="576">
        <v>394</v>
      </c>
      <c r="I107" s="576">
        <v>369</v>
      </c>
      <c r="J107" s="576">
        <v>4231</v>
      </c>
      <c r="K107" s="576">
        <v>4621</v>
      </c>
      <c r="L107" s="576">
        <v>282</v>
      </c>
      <c r="M107" s="576" t="s">
        <v>2171</v>
      </c>
      <c r="N107" s="576">
        <v>2075987</v>
      </c>
      <c r="O107" s="576">
        <v>5564374</v>
      </c>
      <c r="P107" s="576">
        <v>204317</v>
      </c>
      <c r="Q107" s="576">
        <v>24174</v>
      </c>
      <c r="R107" s="576">
        <v>1</v>
      </c>
      <c r="S107" s="576">
        <v>17</v>
      </c>
      <c r="T107" s="2023" t="s">
        <v>39</v>
      </c>
      <c r="U107" s="582" t="s">
        <v>26</v>
      </c>
      <c r="V107" s="2021" t="s">
        <v>26</v>
      </c>
      <c r="W107" s="579" t="s">
        <v>26</v>
      </c>
      <c r="X107" s="2027">
        <v>43739</v>
      </c>
      <c r="Y107" s="621" t="s">
        <v>21</v>
      </c>
      <c r="Z107" s="576">
        <v>1013973</v>
      </c>
      <c r="AA107" s="576">
        <v>2344575</v>
      </c>
      <c r="AB107" s="576">
        <v>142814</v>
      </c>
      <c r="AC107" s="576">
        <v>164</v>
      </c>
      <c r="AD107" s="576">
        <v>4</v>
      </c>
      <c r="AE107" s="576">
        <v>48</v>
      </c>
      <c r="AF107" s="576">
        <v>84</v>
      </c>
      <c r="AG107" s="576">
        <v>81</v>
      </c>
      <c r="AH107" s="576">
        <v>3</v>
      </c>
      <c r="AI107" s="576">
        <v>18</v>
      </c>
      <c r="AJ107" s="576">
        <v>5</v>
      </c>
      <c r="AK107" s="576">
        <v>863</v>
      </c>
      <c r="AL107" s="576">
        <v>215</v>
      </c>
      <c r="AM107" s="576">
        <v>475</v>
      </c>
      <c r="AN107" s="621">
        <v>527</v>
      </c>
      <c r="AO107" s="2023" t="s">
        <v>39</v>
      </c>
      <c r="AP107" s="582" t="s">
        <v>26</v>
      </c>
      <c r="BL107" s="2021" t="s">
        <v>26</v>
      </c>
      <c r="BM107" s="579" t="s">
        <v>26</v>
      </c>
      <c r="BN107" s="2027">
        <v>43739</v>
      </c>
      <c r="BO107" s="576">
        <v>54689</v>
      </c>
      <c r="BP107" s="576">
        <v>3753</v>
      </c>
      <c r="BQ107" s="576">
        <v>1882</v>
      </c>
      <c r="BR107" s="576">
        <v>8735</v>
      </c>
      <c r="BS107" s="576" t="s">
        <v>21</v>
      </c>
      <c r="BT107" s="576">
        <v>1300</v>
      </c>
      <c r="BU107" s="576">
        <v>767436</v>
      </c>
      <c r="BV107" s="576">
        <v>406421</v>
      </c>
      <c r="BW107" s="576">
        <v>608</v>
      </c>
      <c r="BX107" s="576">
        <v>6834</v>
      </c>
      <c r="BY107" s="576">
        <v>7583</v>
      </c>
      <c r="BZ107" s="576">
        <v>56809</v>
      </c>
      <c r="CA107" s="576">
        <v>61442</v>
      </c>
      <c r="CB107" s="576">
        <v>909588</v>
      </c>
      <c r="CC107" s="576">
        <v>145523</v>
      </c>
      <c r="CD107" s="576">
        <v>13367</v>
      </c>
      <c r="CE107" s="576">
        <v>4294</v>
      </c>
      <c r="CF107" s="2023" t="s">
        <v>39</v>
      </c>
      <c r="CG107" s="582" t="s">
        <v>26</v>
      </c>
      <c r="CH107" s="2021" t="s">
        <v>26</v>
      </c>
      <c r="CI107" s="579" t="s">
        <v>26</v>
      </c>
      <c r="CJ107" s="2027">
        <v>43739</v>
      </c>
      <c r="CK107" s="576">
        <v>18336</v>
      </c>
      <c r="CL107" s="576">
        <v>3127</v>
      </c>
      <c r="CM107" s="576">
        <v>15209</v>
      </c>
      <c r="CN107" s="576">
        <v>1313</v>
      </c>
      <c r="CO107" s="576">
        <v>1856</v>
      </c>
      <c r="CP107" s="576">
        <v>3000</v>
      </c>
      <c r="CQ107" s="576" t="s">
        <v>21</v>
      </c>
      <c r="CR107" s="576">
        <v>182</v>
      </c>
      <c r="CS107" s="576">
        <v>346258</v>
      </c>
      <c r="CT107" s="576">
        <v>184881</v>
      </c>
      <c r="CU107" s="576" t="s">
        <v>21</v>
      </c>
      <c r="CV107" s="576">
        <v>4809</v>
      </c>
      <c r="CW107" s="576">
        <v>1274</v>
      </c>
      <c r="CX107" s="576">
        <v>19398</v>
      </c>
      <c r="CY107" s="576">
        <v>20828</v>
      </c>
      <c r="CZ107" s="576">
        <v>465591</v>
      </c>
      <c r="DA107" s="576">
        <v>43900</v>
      </c>
      <c r="DB107" s="2023" t="s">
        <v>39</v>
      </c>
      <c r="DC107" s="582" t="s">
        <v>26</v>
      </c>
      <c r="DD107" s="2021" t="s">
        <v>26</v>
      </c>
      <c r="DE107" s="579" t="s">
        <v>26</v>
      </c>
      <c r="DF107" s="2027">
        <v>43739</v>
      </c>
      <c r="DG107" s="576">
        <v>551</v>
      </c>
      <c r="DH107" s="576" t="s">
        <v>21</v>
      </c>
      <c r="DI107" s="576">
        <v>44</v>
      </c>
      <c r="DJ107" s="576" t="s">
        <v>21</v>
      </c>
      <c r="DK107" s="576" t="s">
        <v>21</v>
      </c>
      <c r="DL107" s="576">
        <v>1306</v>
      </c>
      <c r="DM107" s="576">
        <v>370</v>
      </c>
      <c r="DN107" s="576">
        <v>229</v>
      </c>
      <c r="DO107" s="576">
        <v>660</v>
      </c>
      <c r="DP107" s="576">
        <v>686</v>
      </c>
      <c r="DQ107" s="576" t="s">
        <v>21</v>
      </c>
      <c r="DR107" s="576">
        <v>20</v>
      </c>
      <c r="DS107" s="576">
        <v>0</v>
      </c>
      <c r="DT107" s="576">
        <v>7994</v>
      </c>
      <c r="DU107" s="576">
        <v>3681</v>
      </c>
      <c r="DV107" s="2023" t="s">
        <v>39</v>
      </c>
      <c r="DW107" s="582" t="s">
        <v>26</v>
      </c>
      <c r="DX107" s="542"/>
      <c r="DY107" s="542"/>
    </row>
    <row r="108" spans="1:129" ht="14.25" customHeight="1">
      <c r="A108" s="2021" t="s">
        <v>26</v>
      </c>
      <c r="B108" s="579" t="s">
        <v>26</v>
      </c>
      <c r="C108" s="2027">
        <v>43770</v>
      </c>
      <c r="D108" s="638">
        <v>2084</v>
      </c>
      <c r="E108" s="576">
        <v>1341</v>
      </c>
      <c r="F108" s="576">
        <v>6510</v>
      </c>
      <c r="G108" s="576">
        <v>427</v>
      </c>
      <c r="H108" s="576">
        <v>327</v>
      </c>
      <c r="I108" s="576">
        <v>473</v>
      </c>
      <c r="J108" s="576">
        <v>4135</v>
      </c>
      <c r="K108" s="576">
        <v>4515</v>
      </c>
      <c r="L108" s="576">
        <v>845</v>
      </c>
      <c r="M108" s="576" t="s">
        <v>2171</v>
      </c>
      <c r="N108" s="576">
        <v>2030242</v>
      </c>
      <c r="O108" s="576">
        <v>5600136</v>
      </c>
      <c r="P108" s="576">
        <v>196782</v>
      </c>
      <c r="Q108" s="576">
        <v>22354</v>
      </c>
      <c r="R108" s="576">
        <v>2</v>
      </c>
      <c r="S108" s="576">
        <v>17</v>
      </c>
      <c r="T108" s="2023" t="s">
        <v>40</v>
      </c>
      <c r="U108" s="582" t="s">
        <v>26</v>
      </c>
      <c r="V108" s="2021" t="s">
        <v>26</v>
      </c>
      <c r="W108" s="579" t="s">
        <v>26</v>
      </c>
      <c r="X108" s="2027">
        <v>43770</v>
      </c>
      <c r="Y108" s="621" t="s">
        <v>21</v>
      </c>
      <c r="Z108" s="576">
        <v>997524</v>
      </c>
      <c r="AA108" s="576">
        <v>2429799</v>
      </c>
      <c r="AB108" s="576">
        <v>142581</v>
      </c>
      <c r="AC108" s="576">
        <v>181</v>
      </c>
      <c r="AD108" s="576">
        <v>8</v>
      </c>
      <c r="AE108" s="576">
        <v>49</v>
      </c>
      <c r="AF108" s="576">
        <v>90</v>
      </c>
      <c r="AG108" s="576">
        <v>87</v>
      </c>
      <c r="AH108" s="576">
        <v>3</v>
      </c>
      <c r="AI108" s="576">
        <v>20</v>
      </c>
      <c r="AJ108" s="576">
        <v>8</v>
      </c>
      <c r="AK108" s="576">
        <v>942</v>
      </c>
      <c r="AL108" s="576">
        <v>251</v>
      </c>
      <c r="AM108" s="576">
        <v>499</v>
      </c>
      <c r="AN108" s="621">
        <v>554</v>
      </c>
      <c r="AO108" s="2023" t="s">
        <v>40</v>
      </c>
      <c r="AP108" s="582" t="s">
        <v>26</v>
      </c>
      <c r="BL108" s="2021" t="s">
        <v>26</v>
      </c>
      <c r="BM108" s="579" t="s">
        <v>26</v>
      </c>
      <c r="BN108" s="2027">
        <v>43770</v>
      </c>
      <c r="BO108" s="576">
        <v>54331</v>
      </c>
      <c r="BP108" s="576">
        <v>2630</v>
      </c>
      <c r="BQ108" s="576">
        <v>1785</v>
      </c>
      <c r="BR108" s="576">
        <v>9224</v>
      </c>
      <c r="BS108" s="576" t="s">
        <v>21</v>
      </c>
      <c r="BT108" s="576">
        <v>1387</v>
      </c>
      <c r="BU108" s="576">
        <v>730890</v>
      </c>
      <c r="BV108" s="576">
        <v>370302</v>
      </c>
      <c r="BW108" s="576">
        <v>427</v>
      </c>
      <c r="BX108" s="576">
        <v>6325</v>
      </c>
      <c r="BY108" s="576">
        <v>7371</v>
      </c>
      <c r="BZ108" s="576">
        <v>57016</v>
      </c>
      <c r="CA108" s="576">
        <v>61653</v>
      </c>
      <c r="CB108" s="576">
        <v>847993</v>
      </c>
      <c r="CC108" s="576">
        <v>159893</v>
      </c>
      <c r="CD108" s="576">
        <v>13542</v>
      </c>
      <c r="CE108" s="576">
        <v>4473</v>
      </c>
      <c r="CF108" s="2023" t="s">
        <v>40</v>
      </c>
      <c r="CG108" s="582" t="s">
        <v>26</v>
      </c>
      <c r="CH108" s="2021" t="s">
        <v>26</v>
      </c>
      <c r="CI108" s="579" t="s">
        <v>26</v>
      </c>
      <c r="CJ108" s="2027">
        <v>43770</v>
      </c>
      <c r="CK108" s="576">
        <v>21880</v>
      </c>
      <c r="CL108" s="576">
        <v>3134</v>
      </c>
      <c r="CM108" s="576">
        <v>18746</v>
      </c>
      <c r="CN108" s="576">
        <v>794</v>
      </c>
      <c r="CO108" s="576">
        <v>1757</v>
      </c>
      <c r="CP108" s="576">
        <v>3631</v>
      </c>
      <c r="CQ108" s="576" t="s">
        <v>21</v>
      </c>
      <c r="CR108" s="576">
        <v>184</v>
      </c>
      <c r="CS108" s="576">
        <v>329674</v>
      </c>
      <c r="CT108" s="576">
        <v>168760</v>
      </c>
      <c r="CU108" s="576" t="s">
        <v>21</v>
      </c>
      <c r="CV108" s="576">
        <v>4486</v>
      </c>
      <c r="CW108" s="576">
        <v>1072</v>
      </c>
      <c r="CX108" s="576">
        <v>19220</v>
      </c>
      <c r="CY108" s="576">
        <v>20581</v>
      </c>
      <c r="CZ108" s="576">
        <v>438994</v>
      </c>
      <c r="DA108" s="576">
        <v>51446</v>
      </c>
      <c r="DB108" s="2023" t="s">
        <v>40</v>
      </c>
      <c r="DC108" s="582" t="s">
        <v>26</v>
      </c>
      <c r="DD108" s="2021" t="s">
        <v>26</v>
      </c>
      <c r="DE108" s="579" t="s">
        <v>26</v>
      </c>
      <c r="DF108" s="2027">
        <v>43770</v>
      </c>
      <c r="DG108" s="576">
        <v>675</v>
      </c>
      <c r="DH108" s="576" t="s">
        <v>21</v>
      </c>
      <c r="DI108" s="576">
        <v>35</v>
      </c>
      <c r="DJ108" s="576" t="s">
        <v>21</v>
      </c>
      <c r="DK108" s="576" t="s">
        <v>21</v>
      </c>
      <c r="DL108" s="576">
        <v>1480</v>
      </c>
      <c r="DM108" s="576">
        <v>285</v>
      </c>
      <c r="DN108" s="576">
        <v>236</v>
      </c>
      <c r="DO108" s="576">
        <v>859</v>
      </c>
      <c r="DP108" s="576">
        <v>892</v>
      </c>
      <c r="DQ108" s="576" t="s">
        <v>21</v>
      </c>
      <c r="DR108" s="576">
        <v>18</v>
      </c>
      <c r="DS108" s="576">
        <v>4</v>
      </c>
      <c r="DT108" s="576">
        <v>7226</v>
      </c>
      <c r="DU108" s="576">
        <v>4374</v>
      </c>
      <c r="DV108" s="2023" t="s">
        <v>40</v>
      </c>
      <c r="DW108" s="582" t="s">
        <v>26</v>
      </c>
      <c r="DX108" s="542"/>
      <c r="DY108" s="542"/>
    </row>
    <row r="109" spans="1:129" ht="14.25" customHeight="1">
      <c r="A109" s="2028" t="s">
        <v>26</v>
      </c>
      <c r="B109" s="588" t="s">
        <v>26</v>
      </c>
      <c r="C109" s="2029">
        <v>43800</v>
      </c>
      <c r="D109" s="592">
        <v>2713</v>
      </c>
      <c r="E109" s="589">
        <v>1136</v>
      </c>
      <c r="F109" s="589">
        <v>6846</v>
      </c>
      <c r="G109" s="589">
        <v>577</v>
      </c>
      <c r="H109" s="589">
        <v>239</v>
      </c>
      <c r="I109" s="589">
        <v>540</v>
      </c>
      <c r="J109" s="589">
        <v>4328</v>
      </c>
      <c r="K109" s="589">
        <v>4731</v>
      </c>
      <c r="L109" s="589">
        <v>837</v>
      </c>
      <c r="M109" s="589" t="s">
        <v>2171</v>
      </c>
      <c r="N109" s="589">
        <v>2033847</v>
      </c>
      <c r="O109" s="589">
        <v>5760365</v>
      </c>
      <c r="P109" s="589">
        <v>203646</v>
      </c>
      <c r="Q109" s="589">
        <v>22644</v>
      </c>
      <c r="R109" s="589">
        <v>1</v>
      </c>
      <c r="S109" s="589">
        <v>26</v>
      </c>
      <c r="T109" s="2030" t="s">
        <v>41</v>
      </c>
      <c r="U109" s="591" t="s">
        <v>26</v>
      </c>
      <c r="V109" s="2028" t="s">
        <v>26</v>
      </c>
      <c r="W109" s="588" t="s">
        <v>26</v>
      </c>
      <c r="X109" s="2029">
        <v>43800</v>
      </c>
      <c r="Y109" s="624" t="s">
        <v>21</v>
      </c>
      <c r="Z109" s="589">
        <v>1003122</v>
      </c>
      <c r="AA109" s="589">
        <v>2511460</v>
      </c>
      <c r="AB109" s="589">
        <v>141399</v>
      </c>
      <c r="AC109" s="589">
        <v>160</v>
      </c>
      <c r="AD109" s="589">
        <v>8</v>
      </c>
      <c r="AE109" s="589">
        <v>41</v>
      </c>
      <c r="AF109" s="589">
        <v>80</v>
      </c>
      <c r="AG109" s="589">
        <v>78</v>
      </c>
      <c r="AH109" s="589">
        <v>2</v>
      </c>
      <c r="AI109" s="589">
        <v>21</v>
      </c>
      <c r="AJ109" s="589">
        <v>4</v>
      </c>
      <c r="AK109" s="589">
        <v>999</v>
      </c>
      <c r="AL109" s="589">
        <v>256</v>
      </c>
      <c r="AM109" s="589">
        <v>542</v>
      </c>
      <c r="AN109" s="624">
        <v>601</v>
      </c>
      <c r="AO109" s="2030" t="s">
        <v>41</v>
      </c>
      <c r="AP109" s="591" t="s">
        <v>26</v>
      </c>
      <c r="BL109" s="2028" t="s">
        <v>26</v>
      </c>
      <c r="BM109" s="588" t="s">
        <v>26</v>
      </c>
      <c r="BN109" s="2029">
        <v>43800</v>
      </c>
      <c r="BO109" s="589">
        <v>43547</v>
      </c>
      <c r="BP109" s="589">
        <v>3099</v>
      </c>
      <c r="BQ109" s="589">
        <v>1852</v>
      </c>
      <c r="BR109" s="589">
        <v>9690</v>
      </c>
      <c r="BS109" s="589" t="s">
        <v>21</v>
      </c>
      <c r="BT109" s="589">
        <v>1236</v>
      </c>
      <c r="BU109" s="589">
        <v>783049</v>
      </c>
      <c r="BV109" s="589">
        <v>439139</v>
      </c>
      <c r="BW109" s="589">
        <v>577</v>
      </c>
      <c r="BX109" s="589">
        <v>5922</v>
      </c>
      <c r="BY109" s="589">
        <v>7161</v>
      </c>
      <c r="BZ109" s="589">
        <v>55297</v>
      </c>
      <c r="CA109" s="589">
        <v>59741</v>
      </c>
      <c r="CB109" s="589">
        <v>870147</v>
      </c>
      <c r="CC109" s="589">
        <v>161153</v>
      </c>
      <c r="CD109" s="589">
        <v>17762</v>
      </c>
      <c r="CE109" s="589">
        <v>1936</v>
      </c>
      <c r="CF109" s="2030" t="s">
        <v>41</v>
      </c>
      <c r="CG109" s="591" t="s">
        <v>26</v>
      </c>
      <c r="CH109" s="2028" t="s">
        <v>26</v>
      </c>
      <c r="CI109" s="588" t="s">
        <v>26</v>
      </c>
      <c r="CJ109" s="2029">
        <v>43800</v>
      </c>
      <c r="CK109" s="589">
        <v>16513</v>
      </c>
      <c r="CL109" s="589">
        <v>3093</v>
      </c>
      <c r="CM109" s="589">
        <v>13419</v>
      </c>
      <c r="CN109" s="589">
        <v>913</v>
      </c>
      <c r="CO109" s="589">
        <v>1823</v>
      </c>
      <c r="CP109" s="589">
        <v>3448</v>
      </c>
      <c r="CQ109" s="589" t="s">
        <v>21</v>
      </c>
      <c r="CR109" s="589">
        <v>182</v>
      </c>
      <c r="CS109" s="589">
        <v>358626</v>
      </c>
      <c r="CT109" s="589">
        <v>209331</v>
      </c>
      <c r="CU109" s="589" t="s">
        <v>21</v>
      </c>
      <c r="CV109" s="589">
        <v>4113</v>
      </c>
      <c r="CW109" s="589">
        <v>1091</v>
      </c>
      <c r="CX109" s="589">
        <v>18863</v>
      </c>
      <c r="CY109" s="589">
        <v>20201</v>
      </c>
      <c r="CZ109" s="589">
        <v>445516</v>
      </c>
      <c r="DA109" s="589">
        <v>51739</v>
      </c>
      <c r="DB109" s="2030" t="s">
        <v>41</v>
      </c>
      <c r="DC109" s="591" t="s">
        <v>26</v>
      </c>
      <c r="DD109" s="2028" t="s">
        <v>26</v>
      </c>
      <c r="DE109" s="588" t="s">
        <v>26</v>
      </c>
      <c r="DF109" s="2029">
        <v>43800</v>
      </c>
      <c r="DG109" s="589">
        <v>255</v>
      </c>
      <c r="DH109" s="589" t="s">
        <v>21</v>
      </c>
      <c r="DI109" s="589">
        <v>43</v>
      </c>
      <c r="DJ109" s="589" t="s">
        <v>21</v>
      </c>
      <c r="DK109" s="589" t="s">
        <v>21</v>
      </c>
      <c r="DL109" s="589">
        <v>1287</v>
      </c>
      <c r="DM109" s="589">
        <v>236</v>
      </c>
      <c r="DN109" s="589">
        <v>231</v>
      </c>
      <c r="DO109" s="589">
        <v>706</v>
      </c>
      <c r="DP109" s="589">
        <v>722</v>
      </c>
      <c r="DQ109" s="589" t="s">
        <v>21</v>
      </c>
      <c r="DR109" s="589">
        <v>77</v>
      </c>
      <c r="DS109" s="589">
        <v>7</v>
      </c>
      <c r="DT109" s="589">
        <v>7149</v>
      </c>
      <c r="DU109" s="589">
        <v>5093</v>
      </c>
      <c r="DV109" s="2030" t="s">
        <v>41</v>
      </c>
      <c r="DW109" s="591" t="s">
        <v>26</v>
      </c>
      <c r="DX109" s="542"/>
      <c r="DY109" s="542"/>
    </row>
    <row r="110" spans="1:129" ht="14.25">
      <c r="A110" s="542"/>
      <c r="B110" s="542"/>
      <c r="C110" s="542"/>
      <c r="D110" s="3014"/>
      <c r="E110" s="3014"/>
      <c r="H110" s="2044"/>
      <c r="I110" s="2044"/>
      <c r="J110" s="2044"/>
      <c r="K110" s="2044"/>
      <c r="L110" s="2044"/>
      <c r="M110" s="2044"/>
      <c r="N110" s="2044"/>
      <c r="O110" s="2044"/>
      <c r="P110" s="2044"/>
      <c r="Q110" s="2044"/>
      <c r="R110" s="2044"/>
      <c r="S110" s="2044"/>
      <c r="T110" s="2044"/>
      <c r="U110" s="2044"/>
      <c r="V110" s="2044"/>
      <c r="W110" s="2044"/>
      <c r="X110" s="2044"/>
      <c r="Y110" s="3014"/>
      <c r="Z110" s="3014"/>
      <c r="AA110" s="3014"/>
      <c r="AB110" s="3014"/>
      <c r="AC110" s="3014"/>
      <c r="AE110" s="3014"/>
      <c r="AF110" s="3014"/>
      <c r="AG110" s="2044"/>
      <c r="AH110" s="2044"/>
      <c r="AI110" s="2044"/>
      <c r="AJ110" s="2044"/>
      <c r="AK110" s="2044"/>
      <c r="AL110" s="2044"/>
      <c r="AM110" s="2044"/>
      <c r="AN110" s="2044"/>
      <c r="AO110" s="2044"/>
      <c r="AP110" s="2044"/>
      <c r="AQ110" s="2044"/>
      <c r="AR110" s="2044"/>
      <c r="AS110" s="2044"/>
      <c r="AT110" s="2044"/>
      <c r="AU110" s="2044"/>
      <c r="AV110" s="3014"/>
      <c r="AW110" s="2044"/>
      <c r="AX110" s="2044"/>
      <c r="AY110" s="2044"/>
      <c r="AZ110" s="2044"/>
      <c r="BA110" s="2044"/>
      <c r="BB110" s="2044"/>
      <c r="BC110" s="2044"/>
      <c r="BD110" s="2044"/>
      <c r="BE110" s="2044"/>
      <c r="BF110" s="2044"/>
      <c r="BG110" s="2044"/>
      <c r="BH110" s="2044"/>
      <c r="BI110" s="2044"/>
      <c r="BJ110" s="2044"/>
      <c r="BK110" s="2044"/>
      <c r="BL110" s="2044"/>
      <c r="BM110" s="2044"/>
      <c r="BN110" s="2044"/>
      <c r="BO110" s="3014"/>
      <c r="BP110" s="3014"/>
      <c r="BQ110" s="3014"/>
      <c r="BR110" s="3014"/>
      <c r="BT110" s="2044"/>
      <c r="BU110" s="2044"/>
      <c r="BV110" s="2044"/>
      <c r="BW110" s="2044"/>
      <c r="BX110" s="2044"/>
      <c r="BY110" s="2044"/>
      <c r="BZ110" s="2044"/>
      <c r="CA110" s="2044"/>
      <c r="CB110" s="2044"/>
      <c r="CC110" s="2044"/>
      <c r="CD110" s="2044"/>
      <c r="CE110" s="2044"/>
      <c r="CF110" s="2044"/>
      <c r="CG110" s="2044"/>
      <c r="CH110" s="2044"/>
      <c r="CI110" s="2044"/>
      <c r="CJ110" s="2044"/>
      <c r="CK110" s="2044"/>
      <c r="CL110" s="2044"/>
      <c r="CM110" s="2044"/>
      <c r="CN110" s="2044"/>
      <c r="CO110" s="2044"/>
      <c r="CP110" s="2044"/>
      <c r="CQ110" s="2044"/>
      <c r="CR110" s="2044"/>
      <c r="CS110" s="2044"/>
      <c r="CT110" s="2044"/>
      <c r="CU110" s="2044"/>
      <c r="CV110" s="2044"/>
      <c r="CW110" s="2044"/>
      <c r="CX110" s="2044"/>
      <c r="CY110" s="2044"/>
      <c r="CZ110" s="2044"/>
      <c r="DA110" s="2044"/>
      <c r="DB110" s="2044"/>
      <c r="DC110" s="2044"/>
      <c r="DD110" s="2044"/>
    </row>
    <row r="111" spans="1:129">
      <c r="A111" s="542"/>
      <c r="B111" s="542"/>
      <c r="C111" s="542"/>
      <c r="D111" s="542"/>
      <c r="E111" s="542"/>
      <c r="F111" s="542"/>
      <c r="G111" s="542"/>
      <c r="H111" s="542"/>
      <c r="I111" s="542"/>
      <c r="J111" s="542"/>
      <c r="K111" s="542"/>
      <c r="L111" s="542"/>
      <c r="M111" s="542"/>
      <c r="N111" s="542"/>
      <c r="O111" s="542"/>
      <c r="P111" s="542"/>
      <c r="Q111" s="542"/>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c r="BG111" s="542"/>
      <c r="BH111" s="542"/>
      <c r="BI111" s="542"/>
      <c r="BJ111" s="542"/>
      <c r="BK111" s="634"/>
      <c r="BL111" s="542"/>
      <c r="BM111" s="542"/>
      <c r="BN111" s="542"/>
      <c r="BO111" s="542"/>
      <c r="BP111" s="542"/>
      <c r="BQ111" s="542"/>
      <c r="BR111" s="542"/>
      <c r="BS111" s="542"/>
      <c r="BT111" s="542"/>
      <c r="BU111" s="542"/>
      <c r="BV111" s="542"/>
      <c r="BW111" s="542"/>
      <c r="BX111" s="542"/>
      <c r="BY111" s="542"/>
      <c r="BZ111" s="542"/>
      <c r="CA111" s="542"/>
      <c r="CB111" s="542"/>
      <c r="CC111" s="542"/>
      <c r="CD111" s="542"/>
      <c r="CE111" s="542"/>
      <c r="CF111" s="542"/>
      <c r="CG111" s="542"/>
      <c r="CH111" s="542"/>
      <c r="CI111" s="542"/>
      <c r="CJ111" s="542"/>
      <c r="CK111" s="542"/>
      <c r="CL111" s="542"/>
      <c r="CM111" s="542"/>
      <c r="CN111" s="542"/>
      <c r="CO111" s="542"/>
      <c r="CP111" s="542"/>
      <c r="CQ111" s="542"/>
      <c r="CR111" s="542"/>
      <c r="CS111" s="542"/>
      <c r="CT111" s="542"/>
      <c r="CU111" s="542"/>
      <c r="CV111" s="542"/>
      <c r="CW111" s="542"/>
      <c r="CX111" s="542"/>
      <c r="CY111" s="542"/>
      <c r="CZ111" s="542"/>
      <c r="DA111" s="542"/>
      <c r="DB111" s="542"/>
      <c r="DC111" s="542"/>
      <c r="DD111" s="542"/>
    </row>
    <row r="112" spans="1:129">
      <c r="A112" s="542"/>
      <c r="B112" s="542"/>
      <c r="C112" s="542"/>
      <c r="D112" s="542"/>
      <c r="E112" s="542"/>
      <c r="F112" s="542"/>
      <c r="G112" s="542"/>
      <c r="H112" s="542"/>
      <c r="I112" s="542"/>
      <c r="J112" s="542"/>
      <c r="K112" s="542"/>
      <c r="L112" s="542"/>
      <c r="M112" s="542"/>
      <c r="N112" s="542"/>
      <c r="O112" s="542"/>
      <c r="P112" s="542"/>
      <c r="Q112" s="542"/>
      <c r="R112" s="542"/>
      <c r="S112" s="542"/>
      <c r="T112" s="542"/>
      <c r="U112" s="542"/>
      <c r="V112" s="542"/>
      <c r="W112" s="542"/>
      <c r="X112" s="542"/>
      <c r="Y112" s="542"/>
      <c r="Z112" s="542"/>
      <c r="AA112" s="542"/>
      <c r="AB112" s="542"/>
      <c r="AC112" s="542"/>
      <c r="AD112" s="542"/>
      <c r="AE112" s="542"/>
      <c r="AF112" s="542"/>
      <c r="AG112" s="542"/>
      <c r="AH112" s="542"/>
      <c r="AI112" s="542"/>
      <c r="AJ112" s="542"/>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c r="BE112" s="542"/>
      <c r="BF112" s="542"/>
      <c r="BG112" s="542"/>
      <c r="BH112" s="542"/>
      <c r="BI112" s="542"/>
      <c r="BJ112" s="542"/>
      <c r="BK112" s="634"/>
      <c r="BL112" s="542"/>
      <c r="BM112" s="542"/>
      <c r="BN112" s="542"/>
      <c r="BO112" s="542"/>
      <c r="BP112" s="542"/>
      <c r="BQ112" s="542"/>
      <c r="BR112" s="542"/>
      <c r="BS112" s="542"/>
      <c r="BT112" s="542"/>
      <c r="BU112" s="542"/>
      <c r="BV112" s="542"/>
      <c r="BW112" s="542"/>
      <c r="BX112" s="542"/>
      <c r="BY112" s="542"/>
      <c r="BZ112" s="542"/>
      <c r="CA112" s="542"/>
      <c r="CB112" s="542"/>
      <c r="CC112" s="542"/>
      <c r="CD112" s="542"/>
      <c r="CE112" s="542"/>
      <c r="CF112" s="542"/>
      <c r="CG112" s="542"/>
      <c r="CH112" s="542"/>
      <c r="CI112" s="542"/>
      <c r="CJ112" s="542"/>
      <c r="CK112" s="542"/>
      <c r="CL112" s="542"/>
      <c r="CM112" s="542"/>
      <c r="CN112" s="542"/>
      <c r="CO112" s="542"/>
      <c r="CP112" s="542"/>
      <c r="CQ112" s="542"/>
      <c r="CR112" s="542"/>
      <c r="CS112" s="542"/>
      <c r="CT112" s="542"/>
      <c r="CU112" s="542"/>
      <c r="CV112" s="542"/>
      <c r="CW112" s="542"/>
      <c r="CX112" s="542"/>
      <c r="CY112" s="542"/>
      <c r="CZ112" s="542"/>
      <c r="DA112" s="542"/>
      <c r="DB112" s="542"/>
      <c r="DC112" s="542"/>
    </row>
    <row r="113" spans="1:107">
      <c r="A113" s="542"/>
      <c r="B113" s="542"/>
      <c r="C113" s="542"/>
      <c r="D113" s="542"/>
      <c r="E113" s="542"/>
      <c r="F113" s="542"/>
      <c r="G113" s="542"/>
      <c r="H113" s="542"/>
      <c r="I113" s="542"/>
      <c r="J113" s="542"/>
      <c r="K113" s="542"/>
      <c r="L113" s="542"/>
      <c r="M113" s="542"/>
      <c r="N113" s="542"/>
      <c r="O113" s="542"/>
      <c r="T113" s="542"/>
      <c r="U113" s="542"/>
      <c r="V113" s="542"/>
      <c r="W113" s="542"/>
      <c r="X113" s="542"/>
      <c r="Y113" s="542"/>
      <c r="Z113" s="542"/>
      <c r="AA113" s="542"/>
      <c r="AB113" s="542"/>
      <c r="AC113" s="542"/>
      <c r="AD113" s="542"/>
      <c r="AE113" s="542"/>
      <c r="AF113" s="542"/>
      <c r="AG113" s="542"/>
      <c r="AH113" s="542"/>
      <c r="AI113" s="542"/>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c r="BE113" s="542"/>
      <c r="BF113" s="542"/>
      <c r="BG113" s="542"/>
      <c r="BH113" s="542"/>
      <c r="BI113" s="542"/>
      <c r="BJ113" s="542"/>
      <c r="BK113" s="634"/>
      <c r="BL113" s="542"/>
      <c r="BM113" s="542"/>
      <c r="BN113" s="542"/>
      <c r="BO113" s="542"/>
      <c r="BP113" s="542"/>
      <c r="BQ113" s="542"/>
      <c r="BR113" s="542"/>
      <c r="BS113" s="542"/>
      <c r="BT113" s="542"/>
      <c r="BU113" s="542"/>
      <c r="BV113" s="542"/>
      <c r="BW113" s="542"/>
      <c r="BX113" s="542"/>
      <c r="BY113" s="542"/>
      <c r="BZ113" s="542"/>
      <c r="CA113" s="542"/>
      <c r="CB113" s="542"/>
      <c r="CC113" s="542"/>
      <c r="CD113" s="542"/>
      <c r="CE113" s="542"/>
      <c r="CF113" s="542"/>
      <c r="CG113" s="542"/>
      <c r="CH113" s="542"/>
      <c r="CI113" s="542"/>
      <c r="CJ113" s="542"/>
      <c r="CK113" s="542"/>
      <c r="CL113" s="542"/>
      <c r="CM113" s="542"/>
      <c r="CN113" s="542"/>
      <c r="CO113" s="542"/>
      <c r="CP113" s="542"/>
      <c r="CQ113" s="542"/>
      <c r="CR113" s="542"/>
      <c r="CS113" s="542"/>
      <c r="CT113" s="542"/>
      <c r="CU113" s="542"/>
      <c r="CV113" s="542"/>
      <c r="CW113" s="542"/>
      <c r="CX113" s="542"/>
      <c r="CY113" s="542"/>
      <c r="CZ113" s="542"/>
      <c r="DA113" s="542"/>
      <c r="DB113" s="542"/>
      <c r="DC113" s="542"/>
    </row>
  </sheetData>
  <mergeCells count="82">
    <mergeCell ref="BU81:BU82"/>
    <mergeCell ref="BW81:BW82"/>
    <mergeCell ref="CS81:CS82"/>
    <mergeCell ref="CU81:CU82"/>
    <mergeCell ref="DL81:DL82"/>
    <mergeCell ref="CF77:CG83"/>
    <mergeCell ref="CH77:CJ83"/>
    <mergeCell ref="DR47:DR48"/>
    <mergeCell ref="DS47:DS48"/>
    <mergeCell ref="DB77:DC83"/>
    <mergeCell ref="DD77:DF83"/>
    <mergeCell ref="DV77:DW83"/>
    <mergeCell ref="DS80:DS81"/>
    <mergeCell ref="A77:C83"/>
    <mergeCell ref="T77:U83"/>
    <mergeCell ref="V77:X83"/>
    <mergeCell ref="AO77:AP83"/>
    <mergeCell ref="BL77:BN83"/>
    <mergeCell ref="M80:M81"/>
    <mergeCell ref="Y80:Y81"/>
    <mergeCell ref="F81:F82"/>
    <mergeCell ref="G81:G82"/>
    <mergeCell ref="P81:P82"/>
    <mergeCell ref="Q81:Q82"/>
    <mergeCell ref="AK81:AK82"/>
    <mergeCell ref="CH43:CJ49"/>
    <mergeCell ref="DB43:DC49"/>
    <mergeCell ref="DD43:DF49"/>
    <mergeCell ref="DX43:DY49"/>
    <mergeCell ref="G46:G47"/>
    <mergeCell ref="BV46:BV47"/>
    <mergeCell ref="CT46:CT47"/>
    <mergeCell ref="DO46:DO47"/>
    <mergeCell ref="J47:J48"/>
    <mergeCell ref="K47:K48"/>
    <mergeCell ref="CF43:CG49"/>
    <mergeCell ref="BY47:BY48"/>
    <mergeCell ref="BZ47:BZ48"/>
    <mergeCell ref="CK47:CK48"/>
    <mergeCell ref="CW47:CW48"/>
    <mergeCell ref="CX47:CX48"/>
    <mergeCell ref="A43:C49"/>
    <mergeCell ref="T43:U49"/>
    <mergeCell ref="V43:X49"/>
    <mergeCell ref="AO43:AP49"/>
    <mergeCell ref="BL43:BN49"/>
    <mergeCell ref="Y47:Y48"/>
    <mergeCell ref="Z47:Z48"/>
    <mergeCell ref="CN13:CN14"/>
    <mergeCell ref="CO13:CO14"/>
    <mergeCell ref="CZ13:CZ14"/>
    <mergeCell ref="DL13:DL14"/>
    <mergeCell ref="DM13:DM14"/>
    <mergeCell ref="DD9:DF15"/>
    <mergeCell ref="DV13:DV14"/>
    <mergeCell ref="DX9:DY15"/>
    <mergeCell ref="CK12:CK13"/>
    <mergeCell ref="DI12:DI13"/>
    <mergeCell ref="D13:D14"/>
    <mergeCell ref="E13:E14"/>
    <mergeCell ref="P13:P14"/>
    <mergeCell ref="Q13:Q14"/>
    <mergeCell ref="AG13:AG14"/>
    <mergeCell ref="AH13:AH14"/>
    <mergeCell ref="AV13:AV14"/>
    <mergeCell ref="BL9:BN15"/>
    <mergeCell ref="CF9:CG15"/>
    <mergeCell ref="CH9:CJ15"/>
    <mergeCell ref="CK9:CL9"/>
    <mergeCell ref="DB9:DC15"/>
    <mergeCell ref="BO13:BO14"/>
    <mergeCell ref="BP13:BP14"/>
    <mergeCell ref="CB13:CB14"/>
    <mergeCell ref="CD13:CD14"/>
    <mergeCell ref="A9:C15"/>
    <mergeCell ref="T9:U15"/>
    <mergeCell ref="V9:X15"/>
    <mergeCell ref="AO9:AP15"/>
    <mergeCell ref="AQ9:AS15"/>
    <mergeCell ref="BJ9:BK15"/>
    <mergeCell ref="AW13:AW14"/>
    <mergeCell ref="BD13:BD14"/>
  </mergeCells>
  <phoneticPr fontId="99"/>
  <printOptions horizontalCentered="1"/>
  <pageMargins left="0.59055118110236227" right="0.59055118110236227" top="0.31496062992125984" bottom="0.31496062992125984" header="0" footer="0"/>
  <pageSetup paperSize="9" scale="55" firstPageNumber="178" pageOrder="overThenDown" orientation="portrait" useFirstPageNumber="1" r:id="rId1"/>
  <headerFooter alignWithMargins="0">
    <oddFooter>&amp;C&amp;"ＭＳ Ｐ明朝,標準"&amp;18－&amp;P－</oddFooter>
  </headerFooter>
  <colBreaks count="11" manualBreakCount="11">
    <brk id="11" max="110" man="1"/>
    <brk id="21" max="110" man="1"/>
    <brk id="32" max="110" man="1"/>
    <brk id="42" max="110" man="1"/>
    <brk id="53" max="110" man="1"/>
    <brk id="63" max="110" man="1"/>
    <brk id="74" max="110" man="1"/>
    <brk id="85" max="110" man="1"/>
    <brk id="96" max="110" man="1"/>
    <brk id="107" max="110" man="1"/>
    <brk id="118" max="11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39997558519241921"/>
  </sheetPr>
  <dimension ref="A1:HM219"/>
  <sheetViews>
    <sheetView zoomScaleNormal="100" zoomScaleSheetLayoutView="70" workbookViewId="0"/>
  </sheetViews>
  <sheetFormatPr defaultColWidth="9" defaultRowHeight="13.5"/>
  <cols>
    <col min="1" max="1" width="8.75" style="115" customWidth="1"/>
    <col min="2" max="2" width="6.25" style="115" customWidth="1"/>
    <col min="3" max="3" width="11.25" style="115" customWidth="1"/>
    <col min="4" max="11" width="17.125" style="115" customWidth="1"/>
    <col min="12" max="19" width="17.625" style="115" customWidth="1"/>
    <col min="20" max="21" width="10.625" style="115" customWidth="1"/>
    <col min="22" max="22" width="8.75" style="115" customWidth="1"/>
    <col min="23" max="23" width="6.25" style="115" customWidth="1"/>
    <col min="24" max="24" width="11.25" style="115" customWidth="1"/>
    <col min="25" max="32" width="17.125" style="115" customWidth="1"/>
    <col min="33" max="40" width="17.625" style="115" customWidth="1"/>
    <col min="41" max="42" width="10.625" style="115" customWidth="1"/>
    <col min="43" max="43" width="8.75" style="115" customWidth="1"/>
    <col min="44" max="44" width="6.25" style="115" customWidth="1"/>
    <col min="45" max="45" width="11.25" style="115" customWidth="1"/>
    <col min="46" max="53" width="17.125" style="115" customWidth="1"/>
    <col min="54" max="61" width="17.625" style="115" customWidth="1"/>
    <col min="62" max="63" width="10.625" style="115" customWidth="1"/>
    <col min="64" max="64" width="8.75" style="115" customWidth="1"/>
    <col min="65" max="65" width="6.25" style="115" customWidth="1"/>
    <col min="66" max="66" width="11.25" style="115" customWidth="1"/>
    <col min="67" max="74" width="17.125" style="115" customWidth="1"/>
    <col min="75" max="82" width="17.625" style="115" customWidth="1"/>
    <col min="83" max="84" width="10.625" style="115" customWidth="1"/>
    <col min="85" max="85" width="8.75" style="115" customWidth="1"/>
    <col min="86" max="86" width="6.25" style="115" customWidth="1"/>
    <col min="87" max="87" width="11.25" style="115" customWidth="1"/>
    <col min="88" max="92" width="17.625" style="115" customWidth="1"/>
    <col min="93" max="96" width="10.625" style="115" customWidth="1"/>
    <col min="97" max="97" width="13.125" style="115" customWidth="1"/>
    <col min="98" max="103" width="10.625" style="115" customWidth="1"/>
    <col min="104" max="104" width="11" style="115" customWidth="1"/>
    <col min="105" max="105" width="12.75" style="115" customWidth="1"/>
    <col min="106" max="106" width="12.375" style="115" customWidth="1"/>
    <col min="107" max="111" width="10.625" style="115" customWidth="1"/>
    <col min="112" max="112" width="7.375" style="115" customWidth="1"/>
    <col min="113" max="113" width="8.75" style="115" customWidth="1"/>
    <col min="114" max="114" width="6.25" style="115" customWidth="1"/>
    <col min="115" max="115" width="11.25" style="115" customWidth="1"/>
    <col min="116" max="123" width="17.125" style="115" customWidth="1"/>
    <col min="124" max="131" width="17.625" style="115" customWidth="1"/>
    <col min="132" max="133" width="10.625" style="115" customWidth="1"/>
    <col min="134" max="134" width="8.75" style="115" customWidth="1"/>
    <col min="135" max="135" width="6.25" style="115" customWidth="1"/>
    <col min="136" max="136" width="11.25" style="115" customWidth="1"/>
    <col min="137" max="144" width="17.125" style="115" customWidth="1"/>
    <col min="145" max="152" width="17.625" style="115" customWidth="1"/>
    <col min="153" max="154" width="10.625" style="115" customWidth="1"/>
    <col min="155" max="155" width="8.75" style="115" customWidth="1"/>
    <col min="156" max="156" width="6.25" style="115" customWidth="1"/>
    <col min="157" max="157" width="11.25" style="115" customWidth="1"/>
    <col min="158" max="165" width="17.125" style="115" customWidth="1"/>
    <col min="166" max="173" width="17.625" style="115" customWidth="1"/>
    <col min="174" max="175" width="10.625" style="115" customWidth="1"/>
    <col min="176" max="176" width="8.75" style="115" customWidth="1"/>
    <col min="177" max="177" width="6.25" style="115" customWidth="1"/>
    <col min="178" max="178" width="11.25" style="115" customWidth="1"/>
    <col min="179" max="186" width="17.125" style="115" customWidth="1"/>
    <col min="187" max="194" width="17.625" style="115" customWidth="1"/>
    <col min="195" max="196" width="10.625" style="115" customWidth="1"/>
    <col min="197" max="197" width="8.75" style="115" customWidth="1"/>
    <col min="198" max="198" width="6.25" style="115" customWidth="1"/>
    <col min="199" max="199" width="11.25" style="115" customWidth="1"/>
    <col min="200" max="207" width="17.125" style="115" customWidth="1"/>
    <col min="208" max="215" width="17.625" style="115" customWidth="1"/>
    <col min="216" max="217" width="10.625" style="115" customWidth="1"/>
    <col min="218" max="16384" width="9" style="115"/>
  </cols>
  <sheetData>
    <row r="1" spans="1:217" s="2080" customFormat="1" ht="15" customHeight="1">
      <c r="A1" s="384" t="s">
        <v>375</v>
      </c>
      <c r="D1" s="1765" t="s">
        <v>1863</v>
      </c>
      <c r="F1" s="1765"/>
      <c r="S1" s="1765"/>
      <c r="U1" s="642" t="s">
        <v>978</v>
      </c>
      <c r="V1" s="384" t="s">
        <v>375</v>
      </c>
      <c r="Y1" s="1765" t="s">
        <v>1863</v>
      </c>
      <c r="AA1" s="1765"/>
      <c r="AN1" s="1765"/>
      <c r="AP1" s="642" t="s">
        <v>978</v>
      </c>
      <c r="AQ1" s="384" t="s">
        <v>375</v>
      </c>
      <c r="AT1" s="1765" t="s">
        <v>1863</v>
      </c>
      <c r="AV1" s="1765"/>
      <c r="BI1" s="1765"/>
      <c r="BK1" s="642" t="s">
        <v>978</v>
      </c>
      <c r="BL1" s="384" t="s">
        <v>375</v>
      </c>
      <c r="BO1" s="1765" t="s">
        <v>1863</v>
      </c>
      <c r="BQ1" s="1765"/>
      <c r="CD1" s="1765"/>
      <c r="CF1" s="642" t="s">
        <v>978</v>
      </c>
      <c r="CG1" s="384" t="s">
        <v>375</v>
      </c>
      <c r="CJ1" s="1765" t="s">
        <v>1863</v>
      </c>
      <c r="CM1" s="1765"/>
      <c r="DH1" s="642" t="s">
        <v>978</v>
      </c>
      <c r="DI1" s="384" t="s">
        <v>375</v>
      </c>
      <c r="DL1" s="1765" t="s">
        <v>1863</v>
      </c>
      <c r="DN1" s="1765"/>
      <c r="EB1" s="1765"/>
      <c r="EC1" s="642" t="s">
        <v>979</v>
      </c>
      <c r="ED1" s="384" t="s">
        <v>375</v>
      </c>
      <c r="EG1" s="1765" t="s">
        <v>1863</v>
      </c>
      <c r="EH1" s="1765"/>
      <c r="EW1" s="1765"/>
      <c r="EX1" s="642" t="s">
        <v>979</v>
      </c>
      <c r="EY1" s="384" t="s">
        <v>375</v>
      </c>
      <c r="FB1" s="1765" t="s">
        <v>1863</v>
      </c>
      <c r="FC1" s="1765"/>
      <c r="FR1" s="1765"/>
      <c r="FS1" s="642" t="s">
        <v>979</v>
      </c>
      <c r="FT1" s="384" t="s">
        <v>375</v>
      </c>
      <c r="FW1" s="1765" t="s">
        <v>1863</v>
      </c>
      <c r="FX1" s="1765"/>
      <c r="GM1" s="1765"/>
      <c r="GN1" s="642" t="s">
        <v>979</v>
      </c>
      <c r="GO1" s="384" t="s">
        <v>375</v>
      </c>
      <c r="GR1" s="1765" t="s">
        <v>1863</v>
      </c>
      <c r="GS1" s="1765"/>
      <c r="GY1" s="1765"/>
      <c r="HH1" s="1765"/>
      <c r="HI1" s="642" t="s">
        <v>979</v>
      </c>
    </row>
    <row r="2" spans="1:217" s="2080" customFormat="1" ht="15" customHeight="1">
      <c r="A2" s="383" t="s">
        <v>980</v>
      </c>
      <c r="B2" s="1765"/>
      <c r="D2" s="645" t="s">
        <v>1864</v>
      </c>
      <c r="E2" s="1765"/>
      <c r="F2" s="1765"/>
      <c r="S2" s="645"/>
      <c r="U2" s="386" t="s">
        <v>1309</v>
      </c>
      <c r="V2" s="383" t="s">
        <v>980</v>
      </c>
      <c r="W2" s="1765"/>
      <c r="Y2" s="645" t="s">
        <v>1864</v>
      </c>
      <c r="Z2" s="1765"/>
      <c r="AA2" s="1765"/>
      <c r="AN2" s="645"/>
      <c r="AP2" s="386" t="s">
        <v>1309</v>
      </c>
      <c r="AQ2" s="383" t="s">
        <v>980</v>
      </c>
      <c r="AR2" s="1765"/>
      <c r="AT2" s="645" t="s">
        <v>1864</v>
      </c>
      <c r="AU2" s="1765"/>
      <c r="AV2" s="1765"/>
      <c r="BI2" s="645"/>
      <c r="BK2" s="386" t="s">
        <v>1309</v>
      </c>
      <c r="BL2" s="383" t="s">
        <v>980</v>
      </c>
      <c r="BM2" s="1765"/>
      <c r="BO2" s="645" t="s">
        <v>1864</v>
      </c>
      <c r="BP2" s="1765"/>
      <c r="BQ2" s="1765"/>
      <c r="CD2" s="645"/>
      <c r="CF2" s="386" t="s">
        <v>1309</v>
      </c>
      <c r="CG2" s="383" t="s">
        <v>980</v>
      </c>
      <c r="CH2" s="1765"/>
      <c r="CJ2" s="645" t="s">
        <v>1864</v>
      </c>
      <c r="CL2" s="1765"/>
      <c r="CM2" s="645"/>
      <c r="DH2" s="386" t="s">
        <v>1309</v>
      </c>
      <c r="DI2" s="383" t="s">
        <v>981</v>
      </c>
      <c r="DJ2" s="1765"/>
      <c r="DL2" s="645" t="s">
        <v>1865</v>
      </c>
      <c r="DM2" s="1765"/>
      <c r="DN2" s="1765"/>
      <c r="DZ2" s="1765"/>
      <c r="EB2" s="645"/>
      <c r="EC2" s="386" t="s">
        <v>1310</v>
      </c>
      <c r="ED2" s="383" t="s">
        <v>981</v>
      </c>
      <c r="EE2" s="1765"/>
      <c r="EG2" s="645" t="s">
        <v>1865</v>
      </c>
      <c r="EH2" s="1765"/>
      <c r="ET2" s="1765"/>
      <c r="EU2" s="1765"/>
      <c r="EW2" s="645"/>
      <c r="EX2" s="386" t="s">
        <v>1310</v>
      </c>
      <c r="EY2" s="383" t="s">
        <v>981</v>
      </c>
      <c r="EZ2" s="1765"/>
      <c r="FB2" s="645" t="s">
        <v>1865</v>
      </c>
      <c r="FC2" s="1765"/>
      <c r="FO2" s="1765"/>
      <c r="FP2" s="1765"/>
      <c r="FR2" s="645"/>
      <c r="FS2" s="386" t="s">
        <v>1310</v>
      </c>
      <c r="FT2" s="383" t="s">
        <v>981</v>
      </c>
      <c r="FU2" s="1765"/>
      <c r="FW2" s="645" t="s">
        <v>1865</v>
      </c>
      <c r="FX2" s="1765"/>
      <c r="GJ2" s="1765"/>
      <c r="GK2" s="1765"/>
      <c r="GM2" s="645"/>
      <c r="GN2" s="386" t="s">
        <v>1310</v>
      </c>
      <c r="GO2" s="383" t="s">
        <v>981</v>
      </c>
      <c r="GP2" s="1765"/>
      <c r="GR2" s="645" t="s">
        <v>1865</v>
      </c>
      <c r="GS2" s="1765"/>
      <c r="GX2" s="1765"/>
      <c r="GY2" s="645"/>
      <c r="HF2" s="1765"/>
      <c r="HH2" s="645"/>
      <c r="HI2" s="386" t="s">
        <v>1310</v>
      </c>
    </row>
    <row r="3" spans="1:217" s="2080" customFormat="1" ht="15" customHeight="1">
      <c r="A3" s="1765"/>
      <c r="B3" s="1765"/>
      <c r="D3" s="645"/>
      <c r="E3" s="1765"/>
      <c r="F3" s="1765"/>
      <c r="R3" s="1765"/>
      <c r="S3" s="645"/>
      <c r="V3" s="1765"/>
      <c r="W3" s="1765"/>
      <c r="X3" s="645"/>
      <c r="Y3" s="645"/>
      <c r="Z3" s="1765"/>
      <c r="AA3" s="1765"/>
      <c r="AM3" s="1765"/>
      <c r="AN3" s="645"/>
      <c r="AQ3" s="1765"/>
      <c r="AR3" s="1765"/>
      <c r="AS3" s="645"/>
      <c r="AT3" s="645"/>
      <c r="AU3" s="1765"/>
      <c r="AV3" s="1765"/>
      <c r="BH3" s="1765"/>
      <c r="BI3" s="645"/>
      <c r="BL3" s="1765"/>
      <c r="BM3" s="1765"/>
      <c r="BN3" s="645"/>
      <c r="BO3" s="645"/>
      <c r="BP3" s="1765"/>
      <c r="BQ3" s="1765"/>
      <c r="CC3" s="1765"/>
      <c r="CD3" s="645"/>
      <c r="CG3" s="1765"/>
      <c r="CH3" s="1765"/>
      <c r="CI3" s="645"/>
      <c r="CJ3" s="645"/>
      <c r="CL3" s="1765"/>
      <c r="CM3" s="645"/>
      <c r="DI3" s="1765"/>
      <c r="DJ3" s="1765"/>
      <c r="DK3" s="645"/>
      <c r="DL3" s="645"/>
      <c r="DM3" s="1765"/>
      <c r="DN3" s="1765"/>
      <c r="DZ3" s="1765"/>
      <c r="EA3" s="1765"/>
      <c r="EB3" s="645"/>
      <c r="ED3" s="1765"/>
      <c r="EE3" s="1765"/>
      <c r="EF3" s="645"/>
      <c r="EG3" s="645"/>
      <c r="EH3" s="1765"/>
      <c r="ET3" s="1765"/>
      <c r="EU3" s="1765"/>
      <c r="EV3" s="645"/>
      <c r="EX3" s="1765"/>
      <c r="EY3" s="1765"/>
      <c r="EZ3" s="1765"/>
      <c r="FA3" s="645"/>
      <c r="FB3" s="645"/>
      <c r="FC3" s="1765"/>
      <c r="FO3" s="1765"/>
      <c r="FP3" s="1765"/>
      <c r="FQ3" s="645"/>
      <c r="FS3" s="1765"/>
      <c r="FT3" s="1765"/>
      <c r="FU3" s="1765"/>
      <c r="FV3" s="645"/>
      <c r="FW3" s="645"/>
      <c r="FX3" s="1765"/>
      <c r="GJ3" s="1765"/>
      <c r="GK3" s="1765"/>
      <c r="GL3" s="645"/>
      <c r="GN3" s="1765"/>
      <c r="GO3" s="1765"/>
      <c r="GP3" s="1765"/>
      <c r="GQ3" s="645"/>
      <c r="GR3" s="645"/>
      <c r="GS3" s="1765"/>
      <c r="GX3" s="1765"/>
      <c r="GY3" s="645"/>
      <c r="HF3" s="1765"/>
      <c r="HG3" s="645"/>
      <c r="HH3" s="645"/>
    </row>
    <row r="4" spans="1:217" ht="13.5" customHeight="1">
      <c r="F4" s="209"/>
      <c r="G4" s="209"/>
      <c r="H4" s="209"/>
      <c r="I4" s="209"/>
      <c r="J4" s="209"/>
      <c r="K4" s="209"/>
      <c r="T4" s="388"/>
      <c r="U4" s="388"/>
    </row>
    <row r="5" spans="1:217" ht="15">
      <c r="A5" s="388" t="s">
        <v>1187</v>
      </c>
      <c r="B5" s="388"/>
      <c r="C5" s="388"/>
      <c r="D5" s="209"/>
      <c r="E5" s="209"/>
      <c r="F5" s="209"/>
      <c r="G5" s="209"/>
      <c r="H5" s="209"/>
      <c r="I5" s="209"/>
      <c r="J5" s="209"/>
      <c r="K5" s="209"/>
      <c r="T5" s="388"/>
      <c r="U5" s="388"/>
    </row>
    <row r="6" spans="1:217" ht="18.75">
      <c r="A6" s="990" t="s">
        <v>364</v>
      </c>
      <c r="B6" s="1322"/>
      <c r="C6" s="1322"/>
      <c r="E6" s="650" t="s">
        <v>1866</v>
      </c>
      <c r="F6" s="991"/>
      <c r="G6" s="209"/>
      <c r="H6" s="209"/>
      <c r="I6" s="209"/>
      <c r="J6" s="209"/>
      <c r="K6" s="209"/>
      <c r="T6" s="388"/>
      <c r="U6" s="388"/>
      <c r="DI6" s="1322" t="s">
        <v>365</v>
      </c>
      <c r="DJ6" s="1322"/>
      <c r="DK6" s="1322"/>
      <c r="DL6" s="650" t="s">
        <v>1867</v>
      </c>
      <c r="DM6" s="209"/>
      <c r="DN6" s="991"/>
      <c r="DO6" s="209"/>
      <c r="DP6" s="209"/>
      <c r="DQ6" s="209"/>
      <c r="DR6" s="209"/>
      <c r="DS6" s="209"/>
    </row>
    <row r="7" spans="1:217" s="388" customFormat="1" ht="18" customHeight="1">
      <c r="A7" s="388" t="s">
        <v>1311</v>
      </c>
      <c r="D7" s="970" t="s">
        <v>345</v>
      </c>
      <c r="F7" s="2466" t="s">
        <v>741</v>
      </c>
      <c r="G7" s="992"/>
      <c r="H7" s="992"/>
      <c r="I7" s="992"/>
      <c r="J7" s="992"/>
      <c r="BA7" s="993"/>
      <c r="BV7" s="993"/>
      <c r="DL7" s="991" t="s">
        <v>346</v>
      </c>
      <c r="DM7" s="994"/>
      <c r="DN7" s="2466" t="s">
        <v>1868</v>
      </c>
      <c r="GC7" s="993"/>
    </row>
    <row r="8" spans="1:217" s="388" customFormat="1" ht="20.25" customHeight="1">
      <c r="A8" s="2573" t="s">
        <v>737</v>
      </c>
      <c r="B8" s="2543"/>
      <c r="C8" s="2544"/>
      <c r="D8" s="2473" t="s">
        <v>191</v>
      </c>
      <c r="E8" s="529"/>
      <c r="F8" s="529" t="s">
        <v>1222</v>
      </c>
      <c r="G8" s="529"/>
      <c r="H8" s="529"/>
      <c r="I8" s="529"/>
      <c r="J8" s="529"/>
      <c r="K8" s="1015" t="s">
        <v>744</v>
      </c>
      <c r="L8" s="529" t="s">
        <v>366</v>
      </c>
      <c r="M8" s="529"/>
      <c r="N8" s="529" t="s">
        <v>717</v>
      </c>
      <c r="O8" s="529"/>
      <c r="P8" s="529"/>
      <c r="Q8" s="529"/>
      <c r="R8" s="529"/>
      <c r="S8" s="529"/>
      <c r="T8" s="2566" t="s">
        <v>697</v>
      </c>
      <c r="U8" s="2567"/>
      <c r="V8" s="2573" t="s">
        <v>737</v>
      </c>
      <c r="W8" s="2543"/>
      <c r="X8" s="2544"/>
      <c r="Y8" s="1017" t="s">
        <v>982</v>
      </c>
      <c r="Z8" s="395"/>
      <c r="AA8" s="996" t="s">
        <v>1869</v>
      </c>
      <c r="AB8" s="529"/>
      <c r="AC8" s="529"/>
      <c r="AD8" s="529"/>
      <c r="AE8" s="529"/>
      <c r="AF8" s="1015" t="s">
        <v>744</v>
      </c>
      <c r="AG8" s="529" t="s">
        <v>366</v>
      </c>
      <c r="AH8" s="529"/>
      <c r="AI8" s="529"/>
      <c r="AJ8" s="529"/>
      <c r="AK8" s="529"/>
      <c r="AL8" s="1017" t="s">
        <v>1870</v>
      </c>
      <c r="AM8" s="2078"/>
      <c r="AN8" s="557"/>
      <c r="AO8" s="2566" t="s">
        <v>697</v>
      </c>
      <c r="AP8" s="2567"/>
      <c r="AQ8" s="2573" t="s">
        <v>737</v>
      </c>
      <c r="AR8" s="2543"/>
      <c r="AS8" s="2544"/>
      <c r="AT8" s="1017" t="s">
        <v>711</v>
      </c>
      <c r="AU8" s="529"/>
      <c r="AV8" s="2065"/>
      <c r="AW8" s="2770" t="s">
        <v>1871</v>
      </c>
      <c r="AX8" s="2769"/>
      <c r="AY8" s="529"/>
      <c r="AZ8" s="2078"/>
      <c r="BA8" s="1015" t="s">
        <v>744</v>
      </c>
      <c r="BB8" s="529"/>
      <c r="BC8" s="529"/>
      <c r="BD8" s="557"/>
      <c r="BE8" s="1017" t="s">
        <v>637</v>
      </c>
      <c r="BF8" s="529"/>
      <c r="BG8" s="2469"/>
      <c r="BH8" s="2460" t="s">
        <v>1872</v>
      </c>
      <c r="BI8" s="529"/>
      <c r="BJ8" s="2566" t="s">
        <v>697</v>
      </c>
      <c r="BK8" s="2567"/>
      <c r="BL8" s="2573" t="s">
        <v>737</v>
      </c>
      <c r="BM8" s="2543"/>
      <c r="BN8" s="2544"/>
      <c r="BO8" s="2463" t="s">
        <v>638</v>
      </c>
      <c r="BP8" s="2067"/>
      <c r="BQ8" s="2067"/>
      <c r="BR8" s="1323" t="s">
        <v>1873</v>
      </c>
      <c r="BS8" s="396"/>
      <c r="BT8" s="2247" t="s">
        <v>983</v>
      </c>
      <c r="BU8" s="529"/>
      <c r="BV8" s="993"/>
      <c r="BW8" s="529"/>
      <c r="BX8" s="529" t="s">
        <v>717</v>
      </c>
      <c r="BY8" s="529"/>
      <c r="BZ8" s="529" t="s">
        <v>717</v>
      </c>
      <c r="CA8" s="529"/>
      <c r="CB8" s="529"/>
      <c r="CC8" s="529"/>
      <c r="CD8" s="529"/>
      <c r="CE8" s="2566" t="s">
        <v>697</v>
      </c>
      <c r="CF8" s="2567"/>
      <c r="CG8" s="2573" t="s">
        <v>737</v>
      </c>
      <c r="CH8" s="2543"/>
      <c r="CI8" s="2544"/>
      <c r="CJ8" s="1017" t="s">
        <v>984</v>
      </c>
      <c r="CK8" s="529"/>
      <c r="CL8" s="2459" t="s">
        <v>1874</v>
      </c>
      <c r="CM8" s="529"/>
      <c r="CN8" s="2243"/>
      <c r="CO8" s="2566" t="s">
        <v>697</v>
      </c>
      <c r="CP8" s="2765"/>
      <c r="CQ8" s="2455"/>
      <c r="CR8" s="2455"/>
      <c r="CS8" s="2455"/>
      <c r="CT8" s="2455"/>
      <c r="CU8" s="2455"/>
      <c r="CV8" s="2455"/>
      <c r="CW8" s="2455"/>
      <c r="CX8" s="2455"/>
      <c r="CY8" s="2455"/>
      <c r="CZ8" s="2455"/>
      <c r="DA8" s="2455"/>
      <c r="DB8" s="2455"/>
      <c r="DC8" s="2455"/>
      <c r="DD8" s="2455"/>
      <c r="DE8" s="2455"/>
      <c r="DF8" s="2455"/>
      <c r="DG8" s="2455"/>
      <c r="DI8" s="2573" t="s">
        <v>737</v>
      </c>
      <c r="DJ8" s="2543"/>
      <c r="DK8" s="2544"/>
      <c r="DL8" s="2473" t="s">
        <v>191</v>
      </c>
      <c r="DM8" s="529"/>
      <c r="DN8" s="529" t="s">
        <v>1556</v>
      </c>
      <c r="DO8" s="529"/>
      <c r="DP8" s="529"/>
      <c r="DQ8" s="529"/>
      <c r="DR8" s="529"/>
      <c r="DS8" s="995" t="s">
        <v>1875</v>
      </c>
      <c r="DT8" s="529" t="s">
        <v>366</v>
      </c>
      <c r="DU8" s="529"/>
      <c r="DV8" s="529" t="s">
        <v>717</v>
      </c>
      <c r="DW8" s="2078"/>
      <c r="DX8" s="529"/>
      <c r="DY8" s="529"/>
      <c r="DZ8" s="529"/>
      <c r="EA8" s="529"/>
      <c r="EB8" s="2566" t="s">
        <v>697</v>
      </c>
      <c r="EC8" s="2567"/>
      <c r="ED8" s="2573" t="s">
        <v>737</v>
      </c>
      <c r="EE8" s="2543"/>
      <c r="EF8" s="2544"/>
      <c r="EG8" s="2461" t="s">
        <v>982</v>
      </c>
      <c r="EH8" s="2462"/>
      <c r="EI8" s="529" t="s">
        <v>366</v>
      </c>
      <c r="EJ8" s="2459" t="s">
        <v>1876</v>
      </c>
      <c r="EK8" s="529"/>
      <c r="EL8" s="529"/>
      <c r="EM8" s="529"/>
      <c r="EN8" s="995" t="s">
        <v>1875</v>
      </c>
      <c r="EO8" s="995"/>
      <c r="EP8" s="529" t="s">
        <v>366</v>
      </c>
      <c r="EQ8" s="529"/>
      <c r="ER8" s="395"/>
      <c r="ES8" s="395"/>
      <c r="ET8" s="529"/>
      <c r="EU8" s="529"/>
      <c r="EV8" s="2248"/>
      <c r="EW8" s="2566" t="s">
        <v>697</v>
      </c>
      <c r="EX8" s="2567"/>
      <c r="EY8" s="2573" t="s">
        <v>737</v>
      </c>
      <c r="EZ8" s="2543"/>
      <c r="FA8" s="2544"/>
      <c r="FB8" s="1017" t="s">
        <v>712</v>
      </c>
      <c r="FC8" s="529"/>
      <c r="FD8" s="2078"/>
      <c r="FE8" s="2459" t="s">
        <v>1877</v>
      </c>
      <c r="FF8" s="529"/>
      <c r="FG8" s="529" t="s">
        <v>366</v>
      </c>
      <c r="FH8" s="529"/>
      <c r="FI8" s="995" t="s">
        <v>1875</v>
      </c>
      <c r="FJ8" s="529" t="s">
        <v>717</v>
      </c>
      <c r="FK8" s="529"/>
      <c r="FL8" s="2078" t="s">
        <v>717</v>
      </c>
      <c r="FM8" s="529"/>
      <c r="FN8" s="995"/>
      <c r="FO8" s="395"/>
      <c r="FP8" s="395"/>
      <c r="FQ8" s="2249"/>
      <c r="FR8" s="2566" t="s">
        <v>697</v>
      </c>
      <c r="FS8" s="2567"/>
      <c r="FT8" s="2573" t="s">
        <v>737</v>
      </c>
      <c r="FU8" s="2543"/>
      <c r="FV8" s="2544"/>
      <c r="FW8" s="2472" t="s">
        <v>638</v>
      </c>
      <c r="FX8" s="1292"/>
      <c r="FY8" s="1292"/>
      <c r="FZ8" s="2459" t="s">
        <v>1878</v>
      </c>
      <c r="GA8" s="2078"/>
      <c r="GB8" s="529"/>
      <c r="GC8" s="529"/>
      <c r="GD8" s="995" t="s">
        <v>1875</v>
      </c>
      <c r="GE8" s="529"/>
      <c r="GF8" s="529" t="s">
        <v>366</v>
      </c>
      <c r="GG8" s="529"/>
      <c r="GH8" s="395"/>
      <c r="GI8" s="395"/>
      <c r="GJ8" s="529" t="s">
        <v>717</v>
      </c>
      <c r="GK8" s="529" t="s">
        <v>717</v>
      </c>
      <c r="GL8" s="529"/>
      <c r="GM8" s="2566" t="s">
        <v>697</v>
      </c>
      <c r="GN8" s="2567"/>
      <c r="GO8" s="2573" t="s">
        <v>737</v>
      </c>
      <c r="GP8" s="2543"/>
      <c r="GQ8" s="2544"/>
      <c r="GR8" s="2472" t="s">
        <v>1879</v>
      </c>
      <c r="GS8" s="2250"/>
      <c r="GT8" s="2250"/>
      <c r="GU8" s="521"/>
      <c r="GV8" s="521"/>
      <c r="GW8" s="2459"/>
      <c r="GX8" s="393" t="s">
        <v>643</v>
      </c>
      <c r="GY8" s="995" t="s">
        <v>1875</v>
      </c>
      <c r="GZ8" s="2459"/>
      <c r="HA8" s="2459" t="s">
        <v>1880</v>
      </c>
      <c r="HB8" s="529"/>
      <c r="HC8" s="529"/>
      <c r="HD8" s="529"/>
      <c r="HE8" s="529" t="s">
        <v>717</v>
      </c>
      <c r="HF8" s="529"/>
      <c r="HG8" s="2251"/>
      <c r="HH8" s="2566" t="s">
        <v>697</v>
      </c>
      <c r="HI8" s="2567"/>
    </row>
    <row r="9" spans="1:217" s="388" customFormat="1" ht="16.5" customHeight="1">
      <c r="A9" s="2705"/>
      <c r="B9" s="2705"/>
      <c r="C9" s="2622"/>
      <c r="D9" s="973" t="s">
        <v>221</v>
      </c>
      <c r="E9" s="974" t="s">
        <v>347</v>
      </c>
      <c r="F9" s="975" t="s">
        <v>316</v>
      </c>
      <c r="G9" s="974" t="s">
        <v>1881</v>
      </c>
      <c r="H9" s="974" t="s">
        <v>739</v>
      </c>
      <c r="I9" s="976" t="s">
        <v>742</v>
      </c>
      <c r="J9" s="973" t="s">
        <v>317</v>
      </c>
      <c r="K9" s="976" t="s">
        <v>295</v>
      </c>
      <c r="L9" s="976" t="s">
        <v>296</v>
      </c>
      <c r="M9" s="976" t="s">
        <v>297</v>
      </c>
      <c r="N9" s="973" t="s">
        <v>348</v>
      </c>
      <c r="O9" s="976" t="s">
        <v>371</v>
      </c>
      <c r="P9" s="974" t="s">
        <v>300</v>
      </c>
      <c r="Q9" s="976" t="s">
        <v>301</v>
      </c>
      <c r="R9" s="2252" t="s">
        <v>372</v>
      </c>
      <c r="S9" s="976" t="s">
        <v>1199</v>
      </c>
      <c r="T9" s="2568"/>
      <c r="U9" s="2569"/>
      <c r="V9" s="2621"/>
      <c r="W9" s="2621"/>
      <c r="X9" s="2622"/>
      <c r="Y9" s="975" t="s">
        <v>352</v>
      </c>
      <c r="Z9" s="974" t="s">
        <v>10</v>
      </c>
      <c r="AA9" s="976" t="s">
        <v>450</v>
      </c>
      <c r="AB9" s="974" t="s">
        <v>373</v>
      </c>
      <c r="AC9" s="976" t="s">
        <v>12</v>
      </c>
      <c r="AD9" s="2440" t="s">
        <v>15</v>
      </c>
      <c r="AE9" s="976" t="s">
        <v>305</v>
      </c>
      <c r="AF9" s="976" t="s">
        <v>353</v>
      </c>
      <c r="AG9" s="976" t="s">
        <v>353</v>
      </c>
      <c r="AH9" s="976" t="s">
        <v>88</v>
      </c>
      <c r="AI9" s="2241" t="s">
        <v>788</v>
      </c>
      <c r="AJ9" s="976" t="s">
        <v>5</v>
      </c>
      <c r="AK9" s="976" t="s">
        <v>7</v>
      </c>
      <c r="AL9" s="973" t="s">
        <v>221</v>
      </c>
      <c r="AM9" s="974" t="s">
        <v>347</v>
      </c>
      <c r="AN9" s="975" t="s">
        <v>1881</v>
      </c>
      <c r="AO9" s="2568"/>
      <c r="AP9" s="2569"/>
      <c r="AQ9" s="2705"/>
      <c r="AR9" s="2705"/>
      <c r="AS9" s="2622"/>
      <c r="AT9" s="976" t="s">
        <v>371</v>
      </c>
      <c r="AU9" s="974" t="s">
        <v>300</v>
      </c>
      <c r="AV9" s="976" t="s">
        <v>301</v>
      </c>
      <c r="AW9" s="2252" t="s">
        <v>372</v>
      </c>
      <c r="AX9" s="976" t="s">
        <v>1199</v>
      </c>
      <c r="AY9" s="976" t="s">
        <v>352</v>
      </c>
      <c r="AZ9" s="974" t="s">
        <v>373</v>
      </c>
      <c r="BA9" s="976" t="s">
        <v>12</v>
      </c>
      <c r="BB9" s="976" t="s">
        <v>305</v>
      </c>
      <c r="BC9" s="976" t="s">
        <v>88</v>
      </c>
      <c r="BD9" s="2241" t="s">
        <v>788</v>
      </c>
      <c r="BE9" s="976" t="s">
        <v>221</v>
      </c>
      <c r="BF9" s="976" t="s">
        <v>347</v>
      </c>
      <c r="BG9" s="976" t="s">
        <v>739</v>
      </c>
      <c r="BH9" s="974" t="s">
        <v>295</v>
      </c>
      <c r="BI9" s="975" t="s">
        <v>296</v>
      </c>
      <c r="BJ9" s="2568"/>
      <c r="BK9" s="2569"/>
      <c r="BL9" s="2705"/>
      <c r="BM9" s="2705"/>
      <c r="BN9" s="2622"/>
      <c r="BO9" s="976" t="s">
        <v>353</v>
      </c>
      <c r="BP9" s="976" t="s">
        <v>88</v>
      </c>
      <c r="BQ9" s="984" t="s">
        <v>788</v>
      </c>
      <c r="BR9" s="973" t="s">
        <v>5</v>
      </c>
      <c r="BS9" s="976" t="s">
        <v>7</v>
      </c>
      <c r="BT9" s="976" t="s">
        <v>221</v>
      </c>
      <c r="BU9" s="976" t="s">
        <v>347</v>
      </c>
      <c r="BV9" s="976" t="s">
        <v>742</v>
      </c>
      <c r="BW9" s="976" t="s">
        <v>297</v>
      </c>
      <c r="BX9" s="976" t="s">
        <v>348</v>
      </c>
      <c r="BY9" s="977" t="s">
        <v>372</v>
      </c>
      <c r="BZ9" s="976" t="s">
        <v>1199</v>
      </c>
      <c r="CA9" s="975" t="s">
        <v>352</v>
      </c>
      <c r="CB9" s="974" t="s">
        <v>10</v>
      </c>
      <c r="CC9" s="2440" t="s">
        <v>15</v>
      </c>
      <c r="CD9" s="976" t="s">
        <v>305</v>
      </c>
      <c r="CE9" s="2568"/>
      <c r="CF9" s="2569"/>
      <c r="CG9" s="2705"/>
      <c r="CH9" s="2705"/>
      <c r="CI9" s="2622"/>
      <c r="CJ9" s="975" t="s">
        <v>353</v>
      </c>
      <c r="CK9" s="976" t="s">
        <v>88</v>
      </c>
      <c r="CL9" s="984" t="s">
        <v>788</v>
      </c>
      <c r="CM9" s="973" t="s">
        <v>5</v>
      </c>
      <c r="CN9" s="976" t="s">
        <v>7</v>
      </c>
      <c r="CO9" s="2761"/>
      <c r="CP9" s="2766"/>
      <c r="CQ9" s="2455"/>
      <c r="CR9" s="2455"/>
      <c r="CS9" s="2455"/>
      <c r="CT9" s="2455"/>
      <c r="CU9" s="2455"/>
      <c r="CV9" s="2455"/>
      <c r="CW9" s="2455"/>
      <c r="CX9" s="2455"/>
      <c r="CY9" s="2455"/>
      <c r="CZ9" s="2455"/>
      <c r="DA9" s="2455"/>
      <c r="DB9" s="2455"/>
      <c r="DC9" s="2455"/>
      <c r="DD9" s="2455"/>
      <c r="DE9" s="2455"/>
      <c r="DF9" s="2455"/>
      <c r="DG9" s="2455"/>
      <c r="DI9" s="2705"/>
      <c r="DJ9" s="2705"/>
      <c r="DK9" s="2622"/>
      <c r="DL9" s="976" t="s">
        <v>221</v>
      </c>
      <c r="DM9" s="976" t="s">
        <v>347</v>
      </c>
      <c r="DN9" s="975" t="s">
        <v>316</v>
      </c>
      <c r="DO9" s="974" t="s">
        <v>1881</v>
      </c>
      <c r="DP9" s="974" t="s">
        <v>739</v>
      </c>
      <c r="DQ9" s="976" t="s">
        <v>742</v>
      </c>
      <c r="DR9" s="973" t="s">
        <v>317</v>
      </c>
      <c r="DS9" s="976" t="s">
        <v>295</v>
      </c>
      <c r="DT9" s="976" t="s">
        <v>296</v>
      </c>
      <c r="DU9" s="976" t="s">
        <v>297</v>
      </c>
      <c r="DV9" s="973" t="s">
        <v>348</v>
      </c>
      <c r="DW9" s="976" t="s">
        <v>371</v>
      </c>
      <c r="DX9" s="974" t="s">
        <v>300</v>
      </c>
      <c r="DY9" s="976" t="s">
        <v>301</v>
      </c>
      <c r="DZ9" s="2252" t="s">
        <v>372</v>
      </c>
      <c r="EA9" s="976" t="s">
        <v>1199</v>
      </c>
      <c r="EB9" s="2568"/>
      <c r="EC9" s="2569"/>
      <c r="ED9" s="2705"/>
      <c r="EE9" s="2705"/>
      <c r="EF9" s="2622"/>
      <c r="EG9" s="976" t="s">
        <v>1199</v>
      </c>
      <c r="EH9" s="976" t="s">
        <v>1200</v>
      </c>
      <c r="EI9" s="976" t="s">
        <v>351</v>
      </c>
      <c r="EJ9" s="975" t="s">
        <v>352</v>
      </c>
      <c r="EK9" s="974" t="s">
        <v>10</v>
      </c>
      <c r="EL9" s="976" t="s">
        <v>450</v>
      </c>
      <c r="EM9" s="974" t="s">
        <v>373</v>
      </c>
      <c r="EN9" s="976" t="s">
        <v>12</v>
      </c>
      <c r="EO9" s="976" t="s">
        <v>13</v>
      </c>
      <c r="EP9" s="976" t="s">
        <v>15</v>
      </c>
      <c r="EQ9" s="976" t="s">
        <v>305</v>
      </c>
      <c r="ER9" s="974" t="s">
        <v>353</v>
      </c>
      <c r="ES9" s="976" t="s">
        <v>353</v>
      </c>
      <c r="ET9" s="974" t="s">
        <v>19</v>
      </c>
      <c r="EU9" s="976" t="s">
        <v>88</v>
      </c>
      <c r="EV9" s="976" t="s">
        <v>5</v>
      </c>
      <c r="EW9" s="2568"/>
      <c r="EX9" s="2569"/>
      <c r="EY9" s="2705"/>
      <c r="EZ9" s="2705"/>
      <c r="FA9" s="2622"/>
      <c r="FB9" s="974" t="s">
        <v>347</v>
      </c>
      <c r="FC9" s="974" t="s">
        <v>1881</v>
      </c>
      <c r="FD9" s="976" t="s">
        <v>742</v>
      </c>
      <c r="FE9" s="976" t="s">
        <v>317</v>
      </c>
      <c r="FF9" s="2440" t="s">
        <v>295</v>
      </c>
      <c r="FG9" s="976" t="s">
        <v>296</v>
      </c>
      <c r="FH9" s="976" t="s">
        <v>297</v>
      </c>
      <c r="FI9" s="976" t="s">
        <v>348</v>
      </c>
      <c r="FJ9" s="976" t="s">
        <v>371</v>
      </c>
      <c r="FK9" s="974" t="s">
        <v>300</v>
      </c>
      <c r="FL9" s="976" t="s">
        <v>301</v>
      </c>
      <c r="FM9" s="977" t="s">
        <v>372</v>
      </c>
      <c r="FN9" s="976" t="s">
        <v>1199</v>
      </c>
      <c r="FO9" s="976" t="s">
        <v>352</v>
      </c>
      <c r="FP9" s="974" t="s">
        <v>373</v>
      </c>
      <c r="FQ9" s="976" t="s">
        <v>12</v>
      </c>
      <c r="FR9" s="2568"/>
      <c r="FS9" s="2569"/>
      <c r="FT9" s="2705"/>
      <c r="FU9" s="2705"/>
      <c r="FV9" s="2622"/>
      <c r="FW9" s="976" t="s">
        <v>297</v>
      </c>
      <c r="FX9" s="973" t="s">
        <v>348</v>
      </c>
      <c r="FY9" s="976" t="s">
        <v>371</v>
      </c>
      <c r="FZ9" s="976" t="s">
        <v>300</v>
      </c>
      <c r="GA9" s="976" t="s">
        <v>301</v>
      </c>
      <c r="GB9" s="2252" t="s">
        <v>372</v>
      </c>
      <c r="GC9" s="976" t="s">
        <v>1199</v>
      </c>
      <c r="GD9" s="976" t="s">
        <v>351</v>
      </c>
      <c r="GE9" s="975" t="s">
        <v>352</v>
      </c>
      <c r="GF9" s="974" t="s">
        <v>10</v>
      </c>
      <c r="GG9" s="976" t="s">
        <v>373</v>
      </c>
      <c r="GH9" s="976" t="s">
        <v>15</v>
      </c>
      <c r="GI9" s="976" t="s">
        <v>305</v>
      </c>
      <c r="GJ9" s="974" t="s">
        <v>353</v>
      </c>
      <c r="GK9" s="976" t="s">
        <v>353</v>
      </c>
      <c r="GL9" s="976" t="s">
        <v>88</v>
      </c>
      <c r="GM9" s="2568"/>
      <c r="GN9" s="2569"/>
      <c r="GO9" s="2705"/>
      <c r="GP9" s="2705"/>
      <c r="GQ9" s="2622"/>
      <c r="GR9" s="974" t="s">
        <v>353</v>
      </c>
      <c r="GS9" s="975" t="s">
        <v>353</v>
      </c>
      <c r="GT9" s="976" t="s">
        <v>88</v>
      </c>
      <c r="GU9" s="984" t="s">
        <v>788</v>
      </c>
      <c r="GV9" s="976" t="s">
        <v>5</v>
      </c>
      <c r="GW9" s="976" t="s">
        <v>7</v>
      </c>
      <c r="GX9" s="973" t="s">
        <v>221</v>
      </c>
      <c r="GY9" s="976" t="s">
        <v>347</v>
      </c>
      <c r="GZ9" s="974" t="s">
        <v>1881</v>
      </c>
      <c r="HA9" s="2440" t="s">
        <v>295</v>
      </c>
      <c r="HB9" s="976" t="s">
        <v>297</v>
      </c>
      <c r="HC9" s="976" t="s">
        <v>348</v>
      </c>
      <c r="HD9" s="976" t="s">
        <v>371</v>
      </c>
      <c r="HE9" s="974" t="s">
        <v>300</v>
      </c>
      <c r="HF9" s="976" t="s">
        <v>301</v>
      </c>
      <c r="HG9" s="2252" t="s">
        <v>372</v>
      </c>
      <c r="HH9" s="2568"/>
      <c r="HI9" s="2569"/>
    </row>
    <row r="10" spans="1:217" s="388" customFormat="1" ht="16.5" customHeight="1">
      <c r="A10" s="2705"/>
      <c r="B10" s="2705"/>
      <c r="C10" s="2622"/>
      <c r="D10" s="973" t="s">
        <v>9</v>
      </c>
      <c r="E10" s="974" t="s">
        <v>9</v>
      </c>
      <c r="F10" s="975"/>
      <c r="G10" s="974"/>
      <c r="H10" s="974"/>
      <c r="I10" s="975"/>
      <c r="J10" s="973"/>
      <c r="K10" s="975"/>
      <c r="L10" s="975"/>
      <c r="M10" s="975"/>
      <c r="N10" s="973"/>
      <c r="O10" s="975"/>
      <c r="P10" s="974" t="s">
        <v>1186</v>
      </c>
      <c r="Q10" s="975" t="s">
        <v>1186</v>
      </c>
      <c r="R10" s="973" t="s">
        <v>374</v>
      </c>
      <c r="S10" s="975"/>
      <c r="T10" s="2568"/>
      <c r="U10" s="2569"/>
      <c r="V10" s="2621"/>
      <c r="W10" s="2621"/>
      <c r="X10" s="2622"/>
      <c r="Y10" s="975" t="s">
        <v>357</v>
      </c>
      <c r="Z10" s="974" t="s">
        <v>726</v>
      </c>
      <c r="AA10" s="2239" t="s">
        <v>612</v>
      </c>
      <c r="AB10" s="974" t="s">
        <v>1473</v>
      </c>
      <c r="AC10" s="975"/>
      <c r="AD10" s="974"/>
      <c r="AE10" s="975"/>
      <c r="AF10" s="975" t="s">
        <v>1470</v>
      </c>
      <c r="AG10" s="975" t="s">
        <v>1471</v>
      </c>
      <c r="AH10" s="975"/>
      <c r="AI10" s="2242"/>
      <c r="AJ10" s="975"/>
      <c r="AK10" s="975"/>
      <c r="AL10" s="973" t="s">
        <v>9</v>
      </c>
      <c r="AM10" s="974" t="s">
        <v>9</v>
      </c>
      <c r="AN10" s="975"/>
      <c r="AO10" s="2568"/>
      <c r="AP10" s="2569"/>
      <c r="AQ10" s="2705"/>
      <c r="AR10" s="2705"/>
      <c r="AS10" s="2622"/>
      <c r="AT10" s="975"/>
      <c r="AU10" s="974" t="s">
        <v>1186</v>
      </c>
      <c r="AV10" s="975" t="s">
        <v>1186</v>
      </c>
      <c r="AW10" s="973" t="s">
        <v>374</v>
      </c>
      <c r="AX10" s="975"/>
      <c r="AY10" s="975" t="s">
        <v>357</v>
      </c>
      <c r="AZ10" s="974" t="s">
        <v>1473</v>
      </c>
      <c r="BA10" s="975"/>
      <c r="BB10" s="975"/>
      <c r="BC10" s="975"/>
      <c r="BD10" s="2242"/>
      <c r="BE10" s="975" t="s">
        <v>9</v>
      </c>
      <c r="BF10" s="975" t="s">
        <v>9</v>
      </c>
      <c r="BG10" s="975"/>
      <c r="BH10" s="974"/>
      <c r="BI10" s="975"/>
      <c r="BJ10" s="2568"/>
      <c r="BK10" s="2569"/>
      <c r="BL10" s="2705"/>
      <c r="BM10" s="2705"/>
      <c r="BN10" s="2622"/>
      <c r="BO10" s="975" t="s">
        <v>1471</v>
      </c>
      <c r="BP10" s="975"/>
      <c r="BQ10" s="985"/>
      <c r="BR10" s="973"/>
      <c r="BS10" s="975"/>
      <c r="BT10" s="975" t="s">
        <v>9</v>
      </c>
      <c r="BU10" s="975" t="s">
        <v>9</v>
      </c>
      <c r="BV10" s="975"/>
      <c r="BW10" s="975"/>
      <c r="BX10" s="975"/>
      <c r="BY10" s="975" t="s">
        <v>374</v>
      </c>
      <c r="BZ10" s="975"/>
      <c r="CA10" s="975" t="s">
        <v>357</v>
      </c>
      <c r="CB10" s="974" t="s">
        <v>726</v>
      </c>
      <c r="CC10" s="974"/>
      <c r="CD10" s="975"/>
      <c r="CE10" s="2568"/>
      <c r="CF10" s="2569"/>
      <c r="CG10" s="2705"/>
      <c r="CH10" s="2705"/>
      <c r="CI10" s="2622"/>
      <c r="CJ10" s="975" t="s">
        <v>1471</v>
      </c>
      <c r="CK10" s="975"/>
      <c r="CL10" s="985"/>
      <c r="CM10" s="973"/>
      <c r="CN10" s="975"/>
      <c r="CO10" s="2761"/>
      <c r="CP10" s="2766"/>
      <c r="CQ10" s="2455"/>
      <c r="CR10" s="2455"/>
      <c r="CS10" s="2455"/>
      <c r="CT10" s="2455"/>
      <c r="CU10" s="2455"/>
      <c r="CV10" s="2455"/>
      <c r="CW10" s="2455"/>
      <c r="CX10" s="2455"/>
      <c r="CY10" s="2455"/>
      <c r="CZ10" s="2455"/>
      <c r="DA10" s="2455"/>
      <c r="DB10" s="2455"/>
      <c r="DC10" s="2455"/>
      <c r="DD10" s="2455"/>
      <c r="DE10" s="2455"/>
      <c r="DF10" s="2455"/>
      <c r="DG10" s="2455"/>
      <c r="DI10" s="2705"/>
      <c r="DJ10" s="2705"/>
      <c r="DK10" s="2622"/>
      <c r="DL10" s="975" t="s">
        <v>9</v>
      </c>
      <c r="DM10" s="975" t="s">
        <v>9</v>
      </c>
      <c r="DN10" s="975"/>
      <c r="DO10" s="974"/>
      <c r="DP10" s="974"/>
      <c r="DQ10" s="975"/>
      <c r="DR10" s="973"/>
      <c r="DS10" s="975"/>
      <c r="DT10" s="975"/>
      <c r="DU10" s="975"/>
      <c r="DV10" s="973"/>
      <c r="DW10" s="975"/>
      <c r="DX10" s="974" t="s">
        <v>1186</v>
      </c>
      <c r="DY10" s="975" t="s">
        <v>1186</v>
      </c>
      <c r="DZ10" s="973" t="s">
        <v>374</v>
      </c>
      <c r="EA10" s="975"/>
      <c r="EB10" s="2568"/>
      <c r="EC10" s="2569"/>
      <c r="ED10" s="2705"/>
      <c r="EE10" s="2705"/>
      <c r="EF10" s="2622"/>
      <c r="EG10" s="975"/>
      <c r="EH10" s="975"/>
      <c r="EI10" s="975" t="s">
        <v>356</v>
      </c>
      <c r="EJ10" s="975" t="s">
        <v>357</v>
      </c>
      <c r="EK10" s="974" t="s">
        <v>726</v>
      </c>
      <c r="EL10" s="2239" t="s">
        <v>612</v>
      </c>
      <c r="EM10" s="974" t="s">
        <v>1473</v>
      </c>
      <c r="EN10" s="975"/>
      <c r="EO10" s="975"/>
      <c r="EP10" s="975"/>
      <c r="EQ10" s="975"/>
      <c r="ER10" s="974" t="s">
        <v>1470</v>
      </c>
      <c r="ES10" s="975" t="s">
        <v>1471</v>
      </c>
      <c r="ET10" s="974" t="s">
        <v>1186</v>
      </c>
      <c r="EU10" s="975"/>
      <c r="EV10" s="975"/>
      <c r="EW10" s="2568"/>
      <c r="EX10" s="2569"/>
      <c r="EY10" s="2705"/>
      <c r="EZ10" s="2705"/>
      <c r="FA10" s="2622"/>
      <c r="FB10" s="974" t="s">
        <v>9</v>
      </c>
      <c r="FC10" s="974"/>
      <c r="FD10" s="975"/>
      <c r="FE10" s="975"/>
      <c r="FF10" s="974"/>
      <c r="FG10" s="1095"/>
      <c r="FH10" s="975"/>
      <c r="FI10" s="975"/>
      <c r="FJ10" s="975"/>
      <c r="FK10" s="974" t="s">
        <v>1186</v>
      </c>
      <c r="FL10" s="975" t="s">
        <v>1186</v>
      </c>
      <c r="FM10" s="975" t="s">
        <v>374</v>
      </c>
      <c r="FN10" s="975"/>
      <c r="FO10" s="975" t="s">
        <v>357</v>
      </c>
      <c r="FP10" s="974" t="s">
        <v>1473</v>
      </c>
      <c r="FQ10" s="975"/>
      <c r="FR10" s="2568"/>
      <c r="FS10" s="2569"/>
      <c r="FT10" s="2705"/>
      <c r="FU10" s="2705"/>
      <c r="FV10" s="2622"/>
      <c r="FW10" s="975"/>
      <c r="FX10" s="973"/>
      <c r="FY10" s="975"/>
      <c r="FZ10" s="975" t="s">
        <v>1186</v>
      </c>
      <c r="GA10" s="975" t="s">
        <v>1186</v>
      </c>
      <c r="GB10" s="973" t="s">
        <v>374</v>
      </c>
      <c r="GC10" s="975"/>
      <c r="GD10" s="975" t="s">
        <v>356</v>
      </c>
      <c r="GE10" s="975" t="s">
        <v>357</v>
      </c>
      <c r="GF10" s="974" t="s">
        <v>726</v>
      </c>
      <c r="GG10" s="975" t="s">
        <v>1473</v>
      </c>
      <c r="GH10" s="975"/>
      <c r="GI10" s="975"/>
      <c r="GJ10" s="974" t="s">
        <v>1470</v>
      </c>
      <c r="GK10" s="975" t="s">
        <v>1471</v>
      </c>
      <c r="GL10" s="975"/>
      <c r="GM10" s="2568"/>
      <c r="GN10" s="2569"/>
      <c r="GO10" s="2705"/>
      <c r="GP10" s="2705"/>
      <c r="GQ10" s="2622"/>
      <c r="GR10" s="974" t="s">
        <v>1470</v>
      </c>
      <c r="GS10" s="975" t="s">
        <v>1471</v>
      </c>
      <c r="GT10" s="975"/>
      <c r="GU10" s="985"/>
      <c r="GV10" s="975"/>
      <c r="GW10" s="975"/>
      <c r="GX10" s="973" t="s">
        <v>9</v>
      </c>
      <c r="GY10" s="975" t="s">
        <v>9</v>
      </c>
      <c r="GZ10" s="974"/>
      <c r="HA10" s="974"/>
      <c r="HB10" s="975"/>
      <c r="HC10" s="975"/>
      <c r="HD10" s="975"/>
      <c r="HE10" s="974" t="s">
        <v>1186</v>
      </c>
      <c r="HF10" s="975" t="s">
        <v>1186</v>
      </c>
      <c r="HG10" s="973" t="s">
        <v>374</v>
      </c>
      <c r="HH10" s="2568"/>
      <c r="HI10" s="2569"/>
    </row>
    <row r="11" spans="1:217" s="388" customFormat="1" ht="17.100000000000001" customHeight="1">
      <c r="A11" s="2705"/>
      <c r="B11" s="2705"/>
      <c r="C11" s="2622"/>
      <c r="D11" s="496" t="s">
        <v>1378</v>
      </c>
      <c r="E11" s="912" t="s">
        <v>1388</v>
      </c>
      <c r="F11" s="912" t="s">
        <v>1882</v>
      </c>
      <c r="G11" s="912" t="s">
        <v>1242</v>
      </c>
      <c r="H11" s="407"/>
      <c r="I11" s="407"/>
      <c r="J11" s="912" t="s">
        <v>1883</v>
      </c>
      <c r="K11" s="401"/>
      <c r="L11" s="407"/>
      <c r="M11" s="401" t="s">
        <v>1519</v>
      </c>
      <c r="N11" s="401" t="s">
        <v>1519</v>
      </c>
      <c r="O11" s="401" t="s">
        <v>1519</v>
      </c>
      <c r="P11" s="912"/>
      <c r="Q11" s="407" t="s">
        <v>1521</v>
      </c>
      <c r="R11" s="912"/>
      <c r="S11" s="401"/>
      <c r="T11" s="2568"/>
      <c r="U11" s="2569"/>
      <c r="V11" s="2621"/>
      <c r="W11" s="2621"/>
      <c r="X11" s="2622"/>
      <c r="Y11" s="988" t="s">
        <v>1380</v>
      </c>
      <c r="Z11" s="407"/>
      <c r="AA11" s="401" t="s">
        <v>456</v>
      </c>
      <c r="AB11" s="407"/>
      <c r="AC11" s="912"/>
      <c r="AD11" s="912"/>
      <c r="AE11" s="406" t="s">
        <v>1379</v>
      </c>
      <c r="AF11" s="406"/>
      <c r="AG11" s="912"/>
      <c r="AH11" s="401"/>
      <c r="AI11" s="2759" t="s">
        <v>1472</v>
      </c>
      <c r="AJ11" s="406"/>
      <c r="AK11" s="401"/>
      <c r="AL11" s="912" t="s">
        <v>1378</v>
      </c>
      <c r="AM11" s="912" t="s">
        <v>1388</v>
      </c>
      <c r="AN11" s="406" t="s">
        <v>1242</v>
      </c>
      <c r="AO11" s="2568"/>
      <c r="AP11" s="2569"/>
      <c r="AQ11" s="2705"/>
      <c r="AR11" s="2705"/>
      <c r="AS11" s="2622"/>
      <c r="AT11" s="401" t="s">
        <v>1519</v>
      </c>
      <c r="AU11" s="912"/>
      <c r="AV11" s="407" t="s">
        <v>1521</v>
      </c>
      <c r="AW11" s="912"/>
      <c r="AX11" s="401"/>
      <c r="AY11" s="978" t="s">
        <v>1380</v>
      </c>
      <c r="AZ11" s="407"/>
      <c r="BA11" s="406"/>
      <c r="BB11" s="406" t="s">
        <v>1379</v>
      </c>
      <c r="BC11" s="401"/>
      <c r="BD11" s="2759" t="s">
        <v>1472</v>
      </c>
      <c r="BE11" s="406" t="s">
        <v>1378</v>
      </c>
      <c r="BF11" s="406" t="s">
        <v>1388</v>
      </c>
      <c r="BG11" s="401"/>
      <c r="BH11" s="407"/>
      <c r="BI11" s="407"/>
      <c r="BJ11" s="2568"/>
      <c r="BK11" s="2569"/>
      <c r="BL11" s="2705"/>
      <c r="BM11" s="2705"/>
      <c r="BN11" s="2622"/>
      <c r="BO11" s="912"/>
      <c r="BP11" s="401"/>
      <c r="BQ11" s="2759" t="s">
        <v>1472</v>
      </c>
      <c r="BR11" s="444"/>
      <c r="BS11" s="401"/>
      <c r="BT11" s="406" t="s">
        <v>1378</v>
      </c>
      <c r="BU11" s="406" t="s">
        <v>1388</v>
      </c>
      <c r="BV11" s="401"/>
      <c r="BW11" s="401" t="s">
        <v>1519</v>
      </c>
      <c r="BX11" s="401" t="s">
        <v>1519</v>
      </c>
      <c r="BY11" s="406"/>
      <c r="BZ11" s="401"/>
      <c r="CA11" s="912" t="s">
        <v>1884</v>
      </c>
      <c r="CB11" s="407"/>
      <c r="CC11" s="912"/>
      <c r="CD11" s="406" t="s">
        <v>1379</v>
      </c>
      <c r="CE11" s="2568"/>
      <c r="CF11" s="2569"/>
      <c r="CG11" s="2705"/>
      <c r="CH11" s="2705"/>
      <c r="CI11" s="2622"/>
      <c r="CJ11" s="912"/>
      <c r="CK11" s="401"/>
      <c r="CL11" s="2759" t="s">
        <v>1472</v>
      </c>
      <c r="CM11" s="444"/>
      <c r="CN11" s="401"/>
      <c r="CO11" s="2761"/>
      <c r="CP11" s="2766"/>
      <c r="CQ11" s="2455"/>
      <c r="CR11" s="2455"/>
      <c r="CS11" s="2455"/>
      <c r="CT11" s="2455"/>
      <c r="CU11" s="2455"/>
      <c r="CV11" s="2455"/>
      <c r="CW11" s="2455"/>
      <c r="CX11" s="2455"/>
      <c r="CY11" s="2455"/>
      <c r="CZ11" s="2455"/>
      <c r="DA11" s="2455"/>
      <c r="DB11" s="2455"/>
      <c r="DC11" s="2455"/>
      <c r="DD11" s="2455"/>
      <c r="DE11" s="2455"/>
      <c r="DF11" s="2455"/>
      <c r="DG11" s="2455"/>
      <c r="DI11" s="2705"/>
      <c r="DJ11" s="2705"/>
      <c r="DK11" s="2622"/>
      <c r="DL11" s="406" t="s">
        <v>1378</v>
      </c>
      <c r="DM11" s="406" t="s">
        <v>1388</v>
      </c>
      <c r="DN11" s="912" t="s">
        <v>1882</v>
      </c>
      <c r="DO11" s="912" t="s">
        <v>1242</v>
      </c>
      <c r="DP11" s="407"/>
      <c r="DQ11" s="407"/>
      <c r="DR11" s="912" t="s">
        <v>1883</v>
      </c>
      <c r="DS11" s="401"/>
      <c r="DT11" s="407"/>
      <c r="DU11" s="401" t="s">
        <v>1519</v>
      </c>
      <c r="DV11" s="401" t="s">
        <v>1519</v>
      </c>
      <c r="DW11" s="401" t="s">
        <v>1519</v>
      </c>
      <c r="DX11" s="912"/>
      <c r="DY11" s="407" t="s">
        <v>1521</v>
      </c>
      <c r="DZ11" s="912"/>
      <c r="EA11" s="401"/>
      <c r="EB11" s="2568"/>
      <c r="EC11" s="2569"/>
      <c r="ED11" s="2705"/>
      <c r="EE11" s="2705"/>
      <c r="EF11" s="2622"/>
      <c r="EG11" s="401"/>
      <c r="EH11" s="401"/>
      <c r="EI11" s="401" t="s">
        <v>1202</v>
      </c>
      <c r="EJ11" s="988" t="s">
        <v>1380</v>
      </c>
      <c r="EK11" s="407"/>
      <c r="EL11" s="401" t="s">
        <v>456</v>
      </c>
      <c r="EM11" s="407"/>
      <c r="EN11" s="406"/>
      <c r="EO11" s="401"/>
      <c r="EP11" s="406"/>
      <c r="EQ11" s="406" t="s">
        <v>1379</v>
      </c>
      <c r="ER11" s="912"/>
      <c r="ES11" s="912"/>
      <c r="ET11" s="407"/>
      <c r="EU11" s="401"/>
      <c r="EV11" s="406"/>
      <c r="EW11" s="2568"/>
      <c r="EX11" s="2569"/>
      <c r="EY11" s="2705"/>
      <c r="EZ11" s="2705"/>
      <c r="FA11" s="2622"/>
      <c r="FB11" s="912" t="s">
        <v>1388</v>
      </c>
      <c r="FC11" s="912" t="s">
        <v>1242</v>
      </c>
      <c r="FD11" s="407"/>
      <c r="FE11" s="406" t="s">
        <v>1883</v>
      </c>
      <c r="FF11" s="407"/>
      <c r="FG11" s="997"/>
      <c r="FH11" s="401" t="s">
        <v>1519</v>
      </c>
      <c r="FI11" s="401" t="s">
        <v>1519</v>
      </c>
      <c r="FJ11" s="401" t="s">
        <v>1519</v>
      </c>
      <c r="FK11" s="912"/>
      <c r="FL11" s="401" t="s">
        <v>1521</v>
      </c>
      <c r="FM11" s="406"/>
      <c r="FN11" s="401"/>
      <c r="FO11" s="978" t="s">
        <v>1380</v>
      </c>
      <c r="FP11" s="407"/>
      <c r="FQ11" s="912"/>
      <c r="FR11" s="2568"/>
      <c r="FS11" s="2569"/>
      <c r="FT11" s="2705"/>
      <c r="FU11" s="2705"/>
      <c r="FV11" s="2622"/>
      <c r="FW11" s="401" t="s">
        <v>1519</v>
      </c>
      <c r="FX11" s="401" t="s">
        <v>1519</v>
      </c>
      <c r="FY11" s="401" t="s">
        <v>1519</v>
      </c>
      <c r="FZ11" s="406"/>
      <c r="GA11" s="407" t="s">
        <v>1521</v>
      </c>
      <c r="GB11" s="912"/>
      <c r="GC11" s="401"/>
      <c r="GD11" s="401" t="s">
        <v>1202</v>
      </c>
      <c r="GE11" s="988" t="s">
        <v>1380</v>
      </c>
      <c r="GF11" s="407"/>
      <c r="GG11" s="401"/>
      <c r="GH11" s="406"/>
      <c r="GI11" s="406" t="s">
        <v>1379</v>
      </c>
      <c r="GJ11" s="912"/>
      <c r="GK11" s="912"/>
      <c r="GL11" s="401"/>
      <c r="GM11" s="2568"/>
      <c r="GN11" s="2569"/>
      <c r="GO11" s="2705"/>
      <c r="GP11" s="2705"/>
      <c r="GQ11" s="2622"/>
      <c r="GR11" s="912"/>
      <c r="GS11" s="912"/>
      <c r="GT11" s="401"/>
      <c r="GU11" s="2759" t="s">
        <v>1472</v>
      </c>
      <c r="GV11" s="406"/>
      <c r="GW11" s="401"/>
      <c r="GX11" s="912" t="s">
        <v>1378</v>
      </c>
      <c r="GY11" s="406" t="s">
        <v>1388</v>
      </c>
      <c r="GZ11" s="912" t="s">
        <v>1242</v>
      </c>
      <c r="HA11" s="407"/>
      <c r="HB11" s="401" t="s">
        <v>1519</v>
      </c>
      <c r="HC11" s="401" t="s">
        <v>1519</v>
      </c>
      <c r="HD11" s="401" t="s">
        <v>1519</v>
      </c>
      <c r="HE11" s="912"/>
      <c r="HF11" s="407" t="s">
        <v>1521</v>
      </c>
      <c r="HG11" s="912"/>
      <c r="HH11" s="2568"/>
      <c r="HI11" s="2569"/>
    </row>
    <row r="12" spans="1:217" s="388" customFormat="1" ht="17.100000000000001" customHeight="1">
      <c r="A12" s="2705"/>
      <c r="B12" s="2705"/>
      <c r="C12" s="2622"/>
      <c r="D12" s="2757" t="s">
        <v>1381</v>
      </c>
      <c r="E12" s="2757" t="s">
        <v>1381</v>
      </c>
      <c r="F12" s="912" t="s">
        <v>1885</v>
      </c>
      <c r="G12" s="912" t="s">
        <v>1886</v>
      </c>
      <c r="H12" s="407" t="s">
        <v>720</v>
      </c>
      <c r="I12" s="407" t="s">
        <v>1414</v>
      </c>
      <c r="J12" s="912" t="s">
        <v>1887</v>
      </c>
      <c r="K12" s="401" t="s">
        <v>719</v>
      </c>
      <c r="L12" s="407" t="s">
        <v>1177</v>
      </c>
      <c r="M12" s="406" t="s">
        <v>1382</v>
      </c>
      <c r="N12" s="496" t="s">
        <v>1383</v>
      </c>
      <c r="O12" s="406" t="s">
        <v>1850</v>
      </c>
      <c r="P12" s="912" t="s">
        <v>1181</v>
      </c>
      <c r="Q12" s="407" t="s">
        <v>1333</v>
      </c>
      <c r="R12" s="912" t="s">
        <v>1235</v>
      </c>
      <c r="S12" s="401" t="s">
        <v>727</v>
      </c>
      <c r="T12" s="2568"/>
      <c r="U12" s="2569"/>
      <c r="V12" s="2621"/>
      <c r="W12" s="2621"/>
      <c r="X12" s="2622"/>
      <c r="Y12" s="2757" t="s">
        <v>1381</v>
      </c>
      <c r="Z12" s="407" t="s">
        <v>1203</v>
      </c>
      <c r="AA12" s="2759" t="s">
        <v>1384</v>
      </c>
      <c r="AB12" s="407" t="s">
        <v>144</v>
      </c>
      <c r="AC12" s="912" t="s">
        <v>1433</v>
      </c>
      <c r="AD12" s="912" t="s">
        <v>1242</v>
      </c>
      <c r="AE12" s="406" t="s">
        <v>1334</v>
      </c>
      <c r="AF12" s="406" t="s">
        <v>1244</v>
      </c>
      <c r="AG12" s="912" t="s">
        <v>1206</v>
      </c>
      <c r="AH12" s="401" t="s">
        <v>1178</v>
      </c>
      <c r="AI12" s="2759"/>
      <c r="AJ12" s="406" t="s">
        <v>1386</v>
      </c>
      <c r="AK12" s="401" t="s">
        <v>1210</v>
      </c>
      <c r="AL12" s="2757" t="s">
        <v>1381</v>
      </c>
      <c r="AM12" s="2757" t="s">
        <v>1381</v>
      </c>
      <c r="AN12" s="406" t="s">
        <v>1886</v>
      </c>
      <c r="AO12" s="2568"/>
      <c r="AP12" s="2569"/>
      <c r="AQ12" s="2705"/>
      <c r="AR12" s="2705"/>
      <c r="AS12" s="2622"/>
      <c r="AT12" s="406" t="s">
        <v>1850</v>
      </c>
      <c r="AU12" s="912" t="s">
        <v>1181</v>
      </c>
      <c r="AV12" s="407" t="s">
        <v>1333</v>
      </c>
      <c r="AW12" s="912" t="s">
        <v>1235</v>
      </c>
      <c r="AX12" s="401" t="s">
        <v>727</v>
      </c>
      <c r="AY12" s="2757" t="s">
        <v>1381</v>
      </c>
      <c r="AZ12" s="407" t="s">
        <v>144</v>
      </c>
      <c r="BA12" s="406" t="s">
        <v>1433</v>
      </c>
      <c r="BB12" s="406" t="s">
        <v>1334</v>
      </c>
      <c r="BC12" s="401" t="s">
        <v>1178</v>
      </c>
      <c r="BD12" s="2758"/>
      <c r="BE12" s="2757" t="s">
        <v>1381</v>
      </c>
      <c r="BF12" s="2757" t="s">
        <v>1381</v>
      </c>
      <c r="BG12" s="401" t="s">
        <v>720</v>
      </c>
      <c r="BH12" s="407" t="s">
        <v>719</v>
      </c>
      <c r="BI12" s="407" t="s">
        <v>1177</v>
      </c>
      <c r="BJ12" s="2568"/>
      <c r="BK12" s="2569"/>
      <c r="BL12" s="2705"/>
      <c r="BM12" s="2705"/>
      <c r="BN12" s="2622"/>
      <c r="BO12" s="912" t="s">
        <v>1206</v>
      </c>
      <c r="BP12" s="401" t="s">
        <v>1178</v>
      </c>
      <c r="BQ12" s="2759"/>
      <c r="BR12" s="444" t="s">
        <v>1386</v>
      </c>
      <c r="BS12" s="401" t="s">
        <v>1210</v>
      </c>
      <c r="BT12" s="2757" t="s">
        <v>1381</v>
      </c>
      <c r="BU12" s="2757" t="s">
        <v>1381</v>
      </c>
      <c r="BV12" s="401" t="s">
        <v>1414</v>
      </c>
      <c r="BW12" s="406" t="s">
        <v>1382</v>
      </c>
      <c r="BX12" s="406" t="s">
        <v>1383</v>
      </c>
      <c r="BY12" s="406" t="s">
        <v>1235</v>
      </c>
      <c r="BZ12" s="401" t="s">
        <v>727</v>
      </c>
      <c r="CA12" s="2757" t="s">
        <v>1381</v>
      </c>
      <c r="CB12" s="407" t="s">
        <v>1203</v>
      </c>
      <c r="CC12" s="912" t="s">
        <v>1242</v>
      </c>
      <c r="CD12" s="406" t="s">
        <v>1334</v>
      </c>
      <c r="CE12" s="2568"/>
      <c r="CF12" s="2569"/>
      <c r="CG12" s="2705"/>
      <c r="CH12" s="2705"/>
      <c r="CI12" s="2622"/>
      <c r="CJ12" s="912" t="s">
        <v>1206</v>
      </c>
      <c r="CK12" s="401" t="s">
        <v>1178</v>
      </c>
      <c r="CL12" s="2759"/>
      <c r="CM12" s="444" t="s">
        <v>1386</v>
      </c>
      <c r="CN12" s="401" t="s">
        <v>1210</v>
      </c>
      <c r="CO12" s="2761"/>
      <c r="CP12" s="2766"/>
      <c r="CQ12" s="2455"/>
      <c r="CR12" s="2455"/>
      <c r="CS12" s="2455"/>
      <c r="CT12" s="2455"/>
      <c r="CU12" s="2455"/>
      <c r="CV12" s="2455"/>
      <c r="CW12" s="2455"/>
      <c r="CX12" s="2455"/>
      <c r="CY12" s="2455"/>
      <c r="CZ12" s="2455"/>
      <c r="DA12" s="2455"/>
      <c r="DB12" s="2455"/>
      <c r="DC12" s="2455"/>
      <c r="DD12" s="2455"/>
      <c r="DE12" s="2455"/>
      <c r="DF12" s="2455"/>
      <c r="DG12" s="2455"/>
      <c r="DI12" s="2705"/>
      <c r="DJ12" s="2705"/>
      <c r="DK12" s="2622"/>
      <c r="DL12" s="2757" t="s">
        <v>1381</v>
      </c>
      <c r="DM12" s="2757" t="s">
        <v>1381</v>
      </c>
      <c r="DN12" s="912" t="s">
        <v>1885</v>
      </c>
      <c r="DO12" s="912" t="s">
        <v>1886</v>
      </c>
      <c r="DP12" s="407" t="s">
        <v>720</v>
      </c>
      <c r="DQ12" s="407" t="s">
        <v>1414</v>
      </c>
      <c r="DR12" s="912" t="s">
        <v>1887</v>
      </c>
      <c r="DS12" s="401" t="s">
        <v>719</v>
      </c>
      <c r="DT12" s="407" t="s">
        <v>1177</v>
      </c>
      <c r="DU12" s="406" t="s">
        <v>1382</v>
      </c>
      <c r="DV12" s="496" t="s">
        <v>1383</v>
      </c>
      <c r="DW12" s="406" t="s">
        <v>1850</v>
      </c>
      <c r="DX12" s="912" t="s">
        <v>1181</v>
      </c>
      <c r="DY12" s="407" t="s">
        <v>1333</v>
      </c>
      <c r="DZ12" s="912" t="s">
        <v>1235</v>
      </c>
      <c r="EA12" s="401" t="s">
        <v>727</v>
      </c>
      <c r="EB12" s="2568"/>
      <c r="EC12" s="2569"/>
      <c r="ED12" s="2705"/>
      <c r="EE12" s="2705"/>
      <c r="EF12" s="2622"/>
      <c r="EG12" s="401" t="s">
        <v>727</v>
      </c>
      <c r="EH12" s="401" t="s">
        <v>1201</v>
      </c>
      <c r="EI12" s="401" t="s">
        <v>1211</v>
      </c>
      <c r="EJ12" s="2757" t="s">
        <v>1381</v>
      </c>
      <c r="EK12" s="407" t="s">
        <v>1203</v>
      </c>
      <c r="EL12" s="2759" t="s">
        <v>1384</v>
      </c>
      <c r="EM12" s="407" t="s">
        <v>144</v>
      </c>
      <c r="EN12" s="406" t="s">
        <v>1433</v>
      </c>
      <c r="EO12" s="401" t="s">
        <v>1428</v>
      </c>
      <c r="EP12" s="406" t="s">
        <v>1242</v>
      </c>
      <c r="EQ12" s="406" t="s">
        <v>1334</v>
      </c>
      <c r="ER12" s="912" t="s">
        <v>1244</v>
      </c>
      <c r="ES12" s="912" t="s">
        <v>1206</v>
      </c>
      <c r="ET12" s="407" t="s">
        <v>87</v>
      </c>
      <c r="EU12" s="401" t="s">
        <v>1178</v>
      </c>
      <c r="EV12" s="406" t="s">
        <v>1386</v>
      </c>
      <c r="EW12" s="2568"/>
      <c r="EX12" s="2569"/>
      <c r="EY12" s="2705"/>
      <c r="EZ12" s="2705"/>
      <c r="FA12" s="2622"/>
      <c r="FB12" s="2757" t="s">
        <v>1381</v>
      </c>
      <c r="FC12" s="912" t="s">
        <v>1886</v>
      </c>
      <c r="FD12" s="407" t="s">
        <v>1414</v>
      </c>
      <c r="FE12" s="406" t="s">
        <v>1887</v>
      </c>
      <c r="FF12" s="407" t="s">
        <v>719</v>
      </c>
      <c r="FG12" s="997" t="s">
        <v>1177</v>
      </c>
      <c r="FH12" s="406" t="s">
        <v>1382</v>
      </c>
      <c r="FI12" s="406" t="s">
        <v>1383</v>
      </c>
      <c r="FJ12" s="406" t="s">
        <v>1850</v>
      </c>
      <c r="FK12" s="912" t="s">
        <v>1181</v>
      </c>
      <c r="FL12" s="401" t="s">
        <v>1333</v>
      </c>
      <c r="FM12" s="406" t="s">
        <v>1235</v>
      </c>
      <c r="FN12" s="401" t="s">
        <v>727</v>
      </c>
      <c r="FO12" s="2757" t="s">
        <v>1381</v>
      </c>
      <c r="FP12" s="407" t="s">
        <v>144</v>
      </c>
      <c r="FQ12" s="912" t="s">
        <v>1433</v>
      </c>
      <c r="FR12" s="2568"/>
      <c r="FS12" s="2569"/>
      <c r="FT12" s="2705"/>
      <c r="FU12" s="2705"/>
      <c r="FV12" s="2622"/>
      <c r="FW12" s="406" t="s">
        <v>1382</v>
      </c>
      <c r="FX12" s="496" t="s">
        <v>1383</v>
      </c>
      <c r="FY12" s="406" t="s">
        <v>1850</v>
      </c>
      <c r="FZ12" s="406" t="s">
        <v>1181</v>
      </c>
      <c r="GA12" s="407" t="s">
        <v>1333</v>
      </c>
      <c r="GB12" s="912" t="s">
        <v>1235</v>
      </c>
      <c r="GC12" s="401" t="s">
        <v>727</v>
      </c>
      <c r="GD12" s="401" t="s">
        <v>1211</v>
      </c>
      <c r="GE12" s="2757" t="s">
        <v>1381</v>
      </c>
      <c r="GF12" s="407" t="s">
        <v>1203</v>
      </c>
      <c r="GG12" s="401" t="s">
        <v>144</v>
      </c>
      <c r="GH12" s="406" t="s">
        <v>1242</v>
      </c>
      <c r="GI12" s="406" t="s">
        <v>1334</v>
      </c>
      <c r="GJ12" s="912" t="s">
        <v>1244</v>
      </c>
      <c r="GK12" s="912" t="s">
        <v>1206</v>
      </c>
      <c r="GL12" s="401" t="s">
        <v>1178</v>
      </c>
      <c r="GM12" s="2568"/>
      <c r="GN12" s="2569"/>
      <c r="GO12" s="2705"/>
      <c r="GP12" s="2705"/>
      <c r="GQ12" s="2622"/>
      <c r="GR12" s="912" t="s">
        <v>1244</v>
      </c>
      <c r="GS12" s="912" t="s">
        <v>1206</v>
      </c>
      <c r="GT12" s="401" t="s">
        <v>1178</v>
      </c>
      <c r="GU12" s="2759"/>
      <c r="GV12" s="406" t="s">
        <v>1386</v>
      </c>
      <c r="GW12" s="401" t="s">
        <v>1210</v>
      </c>
      <c r="GX12" s="2757" t="s">
        <v>1381</v>
      </c>
      <c r="GY12" s="2757" t="s">
        <v>1248</v>
      </c>
      <c r="GZ12" s="912" t="s">
        <v>1886</v>
      </c>
      <c r="HA12" s="407" t="s">
        <v>719</v>
      </c>
      <c r="HB12" s="406" t="s">
        <v>1382</v>
      </c>
      <c r="HC12" s="406" t="s">
        <v>1383</v>
      </c>
      <c r="HD12" s="406" t="s">
        <v>1850</v>
      </c>
      <c r="HE12" s="912" t="s">
        <v>1181</v>
      </c>
      <c r="HF12" s="407" t="s">
        <v>1333</v>
      </c>
      <c r="HG12" s="912" t="s">
        <v>1235</v>
      </c>
      <c r="HH12" s="2568"/>
      <c r="HI12" s="2569"/>
    </row>
    <row r="13" spans="1:217" s="388" customFormat="1" ht="17.100000000000001" customHeight="1">
      <c r="A13" s="2705"/>
      <c r="B13" s="2705"/>
      <c r="C13" s="2622"/>
      <c r="D13" s="2757"/>
      <c r="E13" s="2757"/>
      <c r="F13" s="407"/>
      <c r="G13" s="407" t="s">
        <v>1888</v>
      </c>
      <c r="H13" s="407"/>
      <c r="I13" s="406"/>
      <c r="J13" s="496"/>
      <c r="K13" s="406"/>
      <c r="L13" s="406"/>
      <c r="M13" s="406"/>
      <c r="N13" s="496"/>
      <c r="O13" s="406"/>
      <c r="P13" s="407"/>
      <c r="Q13" s="401"/>
      <c r="R13" s="496"/>
      <c r="S13" s="401"/>
      <c r="T13" s="2568"/>
      <c r="U13" s="2569"/>
      <c r="V13" s="2621"/>
      <c r="W13" s="2621"/>
      <c r="X13" s="2622"/>
      <c r="Y13" s="2757"/>
      <c r="Z13" s="407" t="s">
        <v>747</v>
      </c>
      <c r="AA13" s="2759"/>
      <c r="AB13" s="407"/>
      <c r="AC13" s="406"/>
      <c r="AD13" s="912"/>
      <c r="AE13" s="406"/>
      <c r="AF13" s="401"/>
      <c r="AG13" s="401"/>
      <c r="AH13" s="401"/>
      <c r="AI13" s="407"/>
      <c r="AJ13" s="406"/>
      <c r="AK13" s="401"/>
      <c r="AL13" s="2757"/>
      <c r="AM13" s="2757"/>
      <c r="AN13" s="407" t="s">
        <v>1888</v>
      </c>
      <c r="AO13" s="2568"/>
      <c r="AP13" s="2569"/>
      <c r="AQ13" s="2705"/>
      <c r="AR13" s="2705"/>
      <c r="AS13" s="2622"/>
      <c r="AT13" s="406"/>
      <c r="AU13" s="407"/>
      <c r="AV13" s="401"/>
      <c r="AW13" s="496"/>
      <c r="AX13" s="401"/>
      <c r="AY13" s="2758"/>
      <c r="AZ13" s="407"/>
      <c r="BA13" s="406"/>
      <c r="BB13" s="406"/>
      <c r="BC13" s="401"/>
      <c r="BD13" s="407"/>
      <c r="BE13" s="2758"/>
      <c r="BF13" s="2758"/>
      <c r="BG13" s="401"/>
      <c r="BH13" s="912"/>
      <c r="BI13" s="406"/>
      <c r="BJ13" s="2568"/>
      <c r="BK13" s="2569"/>
      <c r="BL13" s="2705"/>
      <c r="BM13" s="2705"/>
      <c r="BN13" s="2622"/>
      <c r="BO13" s="401"/>
      <c r="BP13" s="401"/>
      <c r="BQ13" s="401"/>
      <c r="BR13" s="496"/>
      <c r="BS13" s="401"/>
      <c r="BT13" s="2757"/>
      <c r="BU13" s="2758"/>
      <c r="BV13" s="406"/>
      <c r="BW13" s="406"/>
      <c r="BX13" s="406"/>
      <c r="BY13" s="406"/>
      <c r="BZ13" s="401"/>
      <c r="CA13" s="2758"/>
      <c r="CB13" s="407" t="s">
        <v>747</v>
      </c>
      <c r="CC13" s="912"/>
      <c r="CD13" s="406"/>
      <c r="CE13" s="2568"/>
      <c r="CF13" s="2569"/>
      <c r="CG13" s="2705"/>
      <c r="CH13" s="2705"/>
      <c r="CI13" s="2622"/>
      <c r="CJ13" s="401"/>
      <c r="CK13" s="401"/>
      <c r="CL13" s="401"/>
      <c r="CM13" s="496"/>
      <c r="CN13" s="401"/>
      <c r="CO13" s="2761"/>
      <c r="CP13" s="2766"/>
      <c r="CQ13" s="2455"/>
      <c r="CR13" s="2455"/>
      <c r="CS13" s="2455"/>
      <c r="CT13" s="2455"/>
      <c r="CU13" s="2455"/>
      <c r="CV13" s="2455"/>
      <c r="CW13" s="2455"/>
      <c r="CX13" s="2455"/>
      <c r="CY13" s="2455"/>
      <c r="CZ13" s="2455"/>
      <c r="DA13" s="2455"/>
      <c r="DB13" s="2455"/>
      <c r="DC13" s="2455"/>
      <c r="DD13" s="2455"/>
      <c r="DE13" s="2455"/>
      <c r="DF13" s="2455"/>
      <c r="DG13" s="2455"/>
      <c r="DI13" s="2705"/>
      <c r="DJ13" s="2705"/>
      <c r="DK13" s="2622"/>
      <c r="DL13" s="2757"/>
      <c r="DM13" s="2757"/>
      <c r="DN13" s="407"/>
      <c r="DO13" s="407" t="s">
        <v>1888</v>
      </c>
      <c r="DP13" s="407"/>
      <c r="DQ13" s="406"/>
      <c r="DR13" s="496"/>
      <c r="DS13" s="406"/>
      <c r="DT13" s="406"/>
      <c r="DU13" s="406"/>
      <c r="DV13" s="496"/>
      <c r="DW13" s="406"/>
      <c r="DX13" s="407"/>
      <c r="DY13" s="401"/>
      <c r="DZ13" s="496"/>
      <c r="EA13" s="401"/>
      <c r="EB13" s="2568"/>
      <c r="EC13" s="2569"/>
      <c r="ED13" s="2705"/>
      <c r="EE13" s="2705"/>
      <c r="EF13" s="2622"/>
      <c r="EG13" s="401"/>
      <c r="EH13" s="401"/>
      <c r="EI13" s="401"/>
      <c r="EJ13" s="2758"/>
      <c r="EK13" s="407" t="s">
        <v>747</v>
      </c>
      <c r="EL13" s="2758"/>
      <c r="EM13" s="406"/>
      <c r="EN13" s="406"/>
      <c r="EO13" s="406"/>
      <c r="EP13" s="406"/>
      <c r="EQ13" s="406"/>
      <c r="ER13" s="407"/>
      <c r="ES13" s="401"/>
      <c r="ET13" s="407" t="s">
        <v>747</v>
      </c>
      <c r="EU13" s="401"/>
      <c r="EV13" s="406"/>
      <c r="EW13" s="2568"/>
      <c r="EX13" s="2569"/>
      <c r="EY13" s="2705"/>
      <c r="EZ13" s="2705"/>
      <c r="FA13" s="2622"/>
      <c r="FB13" s="2758"/>
      <c r="FC13" s="407" t="s">
        <v>1888</v>
      </c>
      <c r="FD13" s="406"/>
      <c r="FE13" s="406"/>
      <c r="FF13" s="912"/>
      <c r="FG13" s="997"/>
      <c r="FH13" s="406"/>
      <c r="FI13" s="406"/>
      <c r="FJ13" s="406"/>
      <c r="FK13" s="407"/>
      <c r="FL13" s="401"/>
      <c r="FM13" s="406"/>
      <c r="FN13" s="401"/>
      <c r="FO13" s="2758"/>
      <c r="FP13" s="407"/>
      <c r="FQ13" s="406"/>
      <c r="FR13" s="2568"/>
      <c r="FS13" s="2569"/>
      <c r="FT13" s="2705"/>
      <c r="FU13" s="2705"/>
      <c r="FV13" s="2622"/>
      <c r="FW13" s="406"/>
      <c r="FX13" s="496"/>
      <c r="FY13" s="406"/>
      <c r="FZ13" s="401"/>
      <c r="GA13" s="401"/>
      <c r="GB13" s="496"/>
      <c r="GC13" s="401"/>
      <c r="GD13" s="401"/>
      <c r="GE13" s="2758"/>
      <c r="GF13" s="407" t="s">
        <v>747</v>
      </c>
      <c r="GG13" s="401"/>
      <c r="GH13" s="406"/>
      <c r="GI13" s="406"/>
      <c r="GJ13" s="407"/>
      <c r="GK13" s="401"/>
      <c r="GL13" s="401"/>
      <c r="GM13" s="2568"/>
      <c r="GN13" s="2569"/>
      <c r="GO13" s="2705"/>
      <c r="GP13" s="2705"/>
      <c r="GQ13" s="2622"/>
      <c r="GR13" s="407"/>
      <c r="GS13" s="401"/>
      <c r="GT13" s="401"/>
      <c r="GU13" s="407"/>
      <c r="GV13" s="406"/>
      <c r="GW13" s="401"/>
      <c r="GX13" s="2758"/>
      <c r="GY13" s="2758"/>
      <c r="GZ13" s="407" t="s">
        <v>1888</v>
      </c>
      <c r="HA13" s="912"/>
      <c r="HB13" s="406"/>
      <c r="HC13" s="406"/>
      <c r="HD13" s="406"/>
      <c r="HE13" s="407"/>
      <c r="HF13" s="401"/>
      <c r="HG13" s="496"/>
      <c r="HH13" s="2568"/>
      <c r="HI13" s="2569"/>
    </row>
    <row r="14" spans="1:217" s="209" customFormat="1" ht="19.5" customHeight="1">
      <c r="A14" s="2623"/>
      <c r="B14" s="2623"/>
      <c r="C14" s="2624"/>
      <c r="D14" s="1939" t="s">
        <v>750</v>
      </c>
      <c r="E14" s="1894" t="s">
        <v>750</v>
      </c>
      <c r="F14" s="1894" t="s">
        <v>750</v>
      </c>
      <c r="G14" s="1888" t="s">
        <v>750</v>
      </c>
      <c r="H14" s="1894" t="s">
        <v>750</v>
      </c>
      <c r="I14" s="1888" t="s">
        <v>750</v>
      </c>
      <c r="J14" s="1894" t="s">
        <v>750</v>
      </c>
      <c r="K14" s="1888" t="s">
        <v>750</v>
      </c>
      <c r="L14" s="1888" t="s">
        <v>750</v>
      </c>
      <c r="M14" s="1888" t="s">
        <v>750</v>
      </c>
      <c r="N14" s="1894" t="s">
        <v>750</v>
      </c>
      <c r="O14" s="1888" t="s">
        <v>750</v>
      </c>
      <c r="P14" s="1888" t="s">
        <v>750</v>
      </c>
      <c r="Q14" s="1889" t="s">
        <v>1389</v>
      </c>
      <c r="R14" s="1940" t="s">
        <v>1387</v>
      </c>
      <c r="S14" s="1888" t="s">
        <v>1212</v>
      </c>
      <c r="T14" s="2570"/>
      <c r="U14" s="2571"/>
      <c r="V14" s="2623"/>
      <c r="W14" s="2623"/>
      <c r="X14" s="2624"/>
      <c r="Y14" s="1888" t="s">
        <v>750</v>
      </c>
      <c r="Z14" s="1894" t="s">
        <v>1213</v>
      </c>
      <c r="AA14" s="1894" t="s">
        <v>1213</v>
      </c>
      <c r="AB14" s="1940" t="s">
        <v>1387</v>
      </c>
      <c r="AC14" s="1940" t="s">
        <v>1387</v>
      </c>
      <c r="AD14" s="1940" t="s">
        <v>1387</v>
      </c>
      <c r="AE14" s="1888" t="s">
        <v>1213</v>
      </c>
      <c r="AF14" s="1889" t="s">
        <v>1387</v>
      </c>
      <c r="AG14" s="1940" t="s">
        <v>1387</v>
      </c>
      <c r="AH14" s="1894" t="s">
        <v>1212</v>
      </c>
      <c r="AI14" s="1894" t="s">
        <v>1212</v>
      </c>
      <c r="AJ14" s="1888" t="s">
        <v>310</v>
      </c>
      <c r="AK14" s="1888" t="s">
        <v>1212</v>
      </c>
      <c r="AL14" s="1939" t="s">
        <v>750</v>
      </c>
      <c r="AM14" s="1894" t="s">
        <v>750</v>
      </c>
      <c r="AN14" s="1888" t="s">
        <v>750</v>
      </c>
      <c r="AO14" s="2570"/>
      <c r="AP14" s="2571"/>
      <c r="AQ14" s="2623"/>
      <c r="AR14" s="2623"/>
      <c r="AS14" s="2624"/>
      <c r="AT14" s="1888" t="s">
        <v>750</v>
      </c>
      <c r="AU14" s="1888" t="s">
        <v>750</v>
      </c>
      <c r="AV14" s="1889" t="s">
        <v>1389</v>
      </c>
      <c r="AW14" s="1940" t="s">
        <v>1387</v>
      </c>
      <c r="AX14" s="1888" t="s">
        <v>1212</v>
      </c>
      <c r="AY14" s="1888" t="s">
        <v>750</v>
      </c>
      <c r="AZ14" s="1940" t="s">
        <v>1387</v>
      </c>
      <c r="BA14" s="1889" t="s">
        <v>1387</v>
      </c>
      <c r="BB14" s="1888" t="s">
        <v>1213</v>
      </c>
      <c r="BC14" s="1894" t="s">
        <v>1212</v>
      </c>
      <c r="BD14" s="1894" t="s">
        <v>1212</v>
      </c>
      <c r="BE14" s="1888" t="s">
        <v>750</v>
      </c>
      <c r="BF14" s="1888" t="s">
        <v>750</v>
      </c>
      <c r="BG14" s="1888" t="s">
        <v>750</v>
      </c>
      <c r="BH14" s="1894" t="s">
        <v>750</v>
      </c>
      <c r="BI14" s="1888" t="s">
        <v>750</v>
      </c>
      <c r="BJ14" s="2570"/>
      <c r="BK14" s="2571"/>
      <c r="BL14" s="2623"/>
      <c r="BM14" s="2623"/>
      <c r="BN14" s="2624"/>
      <c r="BO14" s="1940" t="s">
        <v>1387</v>
      </c>
      <c r="BP14" s="1894" t="s">
        <v>1212</v>
      </c>
      <c r="BQ14" s="1888" t="s">
        <v>1212</v>
      </c>
      <c r="BR14" s="1939" t="s">
        <v>310</v>
      </c>
      <c r="BS14" s="1888" t="s">
        <v>1212</v>
      </c>
      <c r="BT14" s="1888" t="s">
        <v>750</v>
      </c>
      <c r="BU14" s="1888" t="s">
        <v>750</v>
      </c>
      <c r="BV14" s="1888" t="s">
        <v>750</v>
      </c>
      <c r="BW14" s="1888" t="s">
        <v>750</v>
      </c>
      <c r="BX14" s="1888" t="s">
        <v>750</v>
      </c>
      <c r="BY14" s="1889" t="s">
        <v>1387</v>
      </c>
      <c r="BZ14" s="1888" t="s">
        <v>1212</v>
      </c>
      <c r="CA14" s="1888" t="s">
        <v>750</v>
      </c>
      <c r="CB14" s="1894" t="s">
        <v>1213</v>
      </c>
      <c r="CC14" s="1940" t="s">
        <v>1387</v>
      </c>
      <c r="CD14" s="1888" t="s">
        <v>1213</v>
      </c>
      <c r="CE14" s="2570"/>
      <c r="CF14" s="2571"/>
      <c r="CG14" s="2623"/>
      <c r="CH14" s="2623"/>
      <c r="CI14" s="2624"/>
      <c r="CJ14" s="1940" t="s">
        <v>1387</v>
      </c>
      <c r="CK14" s="1894" t="s">
        <v>1212</v>
      </c>
      <c r="CL14" s="1888" t="s">
        <v>1212</v>
      </c>
      <c r="CM14" s="1939" t="s">
        <v>310</v>
      </c>
      <c r="CN14" s="1888" t="s">
        <v>1212</v>
      </c>
      <c r="CO14" s="2763"/>
      <c r="CP14" s="2767"/>
      <c r="CQ14" s="1704"/>
      <c r="CR14" s="1704"/>
      <c r="CS14" s="1704"/>
      <c r="CT14" s="1704"/>
      <c r="CU14" s="1704"/>
      <c r="CV14" s="1704"/>
      <c r="CW14" s="1704"/>
      <c r="CX14" s="1704"/>
      <c r="CY14" s="1704"/>
      <c r="CZ14" s="1704"/>
      <c r="DA14" s="1704"/>
      <c r="DB14" s="1704"/>
      <c r="DC14" s="1704"/>
      <c r="DD14" s="1704"/>
      <c r="DE14" s="1704"/>
      <c r="DF14" s="1704"/>
      <c r="DG14" s="1704"/>
      <c r="DI14" s="2623"/>
      <c r="DJ14" s="2623"/>
      <c r="DK14" s="2624"/>
      <c r="DL14" s="1888" t="s">
        <v>750</v>
      </c>
      <c r="DM14" s="1888" t="s">
        <v>750</v>
      </c>
      <c r="DN14" s="1894" t="s">
        <v>750</v>
      </c>
      <c r="DO14" s="1888" t="s">
        <v>750</v>
      </c>
      <c r="DP14" s="1894" t="s">
        <v>750</v>
      </c>
      <c r="DQ14" s="1888" t="s">
        <v>750</v>
      </c>
      <c r="DR14" s="1894" t="s">
        <v>750</v>
      </c>
      <c r="DS14" s="1888" t="s">
        <v>750</v>
      </c>
      <c r="DT14" s="1892" t="s">
        <v>750</v>
      </c>
      <c r="DU14" s="1888" t="s">
        <v>750</v>
      </c>
      <c r="DV14" s="1894" t="s">
        <v>750</v>
      </c>
      <c r="DW14" s="1888" t="s">
        <v>750</v>
      </c>
      <c r="DX14" s="1888" t="s">
        <v>750</v>
      </c>
      <c r="DY14" s="1889" t="s">
        <v>1389</v>
      </c>
      <c r="DZ14" s="1940" t="s">
        <v>1387</v>
      </c>
      <c r="EA14" s="1888" t="s">
        <v>1212</v>
      </c>
      <c r="EB14" s="2570"/>
      <c r="EC14" s="2571"/>
      <c r="ED14" s="2623"/>
      <c r="EE14" s="2623"/>
      <c r="EF14" s="2624"/>
      <c r="EG14" s="1888" t="s">
        <v>1212</v>
      </c>
      <c r="EH14" s="1894" t="s">
        <v>1213</v>
      </c>
      <c r="EI14" s="1892" t="s">
        <v>750</v>
      </c>
      <c r="EJ14" s="1888" t="s">
        <v>750</v>
      </c>
      <c r="EK14" s="1894" t="s">
        <v>1213</v>
      </c>
      <c r="EL14" s="1894" t="s">
        <v>1213</v>
      </c>
      <c r="EM14" s="1940" t="s">
        <v>1387</v>
      </c>
      <c r="EN14" s="1889" t="s">
        <v>1387</v>
      </c>
      <c r="EO14" s="1889" t="s">
        <v>1387</v>
      </c>
      <c r="EP14" s="1889" t="s">
        <v>1387</v>
      </c>
      <c r="EQ14" s="1892" t="s">
        <v>1213</v>
      </c>
      <c r="ER14" s="1940" t="s">
        <v>1387</v>
      </c>
      <c r="ES14" s="1940" t="s">
        <v>1387</v>
      </c>
      <c r="ET14" s="1891" t="s">
        <v>1213</v>
      </c>
      <c r="EU14" s="1894" t="s">
        <v>1212</v>
      </c>
      <c r="EV14" s="1888" t="s">
        <v>310</v>
      </c>
      <c r="EW14" s="2570"/>
      <c r="EX14" s="2571"/>
      <c r="EY14" s="2623"/>
      <c r="EZ14" s="2623"/>
      <c r="FA14" s="2624"/>
      <c r="FB14" s="1894" t="s">
        <v>750</v>
      </c>
      <c r="FC14" s="1888" t="s">
        <v>750</v>
      </c>
      <c r="FD14" s="1888" t="s">
        <v>750</v>
      </c>
      <c r="FE14" s="1888" t="s">
        <v>750</v>
      </c>
      <c r="FF14" s="1894" t="s">
        <v>750</v>
      </c>
      <c r="FG14" s="2253" t="s">
        <v>343</v>
      </c>
      <c r="FH14" s="1888" t="s">
        <v>750</v>
      </c>
      <c r="FI14" s="1888" t="s">
        <v>750</v>
      </c>
      <c r="FJ14" s="1888" t="s">
        <v>750</v>
      </c>
      <c r="FK14" s="1888" t="s">
        <v>750</v>
      </c>
      <c r="FL14" s="1889" t="s">
        <v>1389</v>
      </c>
      <c r="FM14" s="1889" t="s">
        <v>1387</v>
      </c>
      <c r="FN14" s="1892" t="s">
        <v>1212</v>
      </c>
      <c r="FO14" s="1888" t="s">
        <v>750</v>
      </c>
      <c r="FP14" s="1940" t="s">
        <v>1387</v>
      </c>
      <c r="FQ14" s="1940" t="s">
        <v>1387</v>
      </c>
      <c r="FR14" s="2570"/>
      <c r="FS14" s="2571"/>
      <c r="FT14" s="2623"/>
      <c r="FU14" s="2623"/>
      <c r="FV14" s="2624"/>
      <c r="FW14" s="1888" t="s">
        <v>750</v>
      </c>
      <c r="FX14" s="1894" t="s">
        <v>750</v>
      </c>
      <c r="FY14" s="1888" t="s">
        <v>750</v>
      </c>
      <c r="FZ14" s="1888" t="s">
        <v>750</v>
      </c>
      <c r="GA14" s="1889" t="s">
        <v>1389</v>
      </c>
      <c r="GB14" s="1940" t="s">
        <v>1387</v>
      </c>
      <c r="GC14" s="1888" t="s">
        <v>1212</v>
      </c>
      <c r="GD14" s="1892" t="s">
        <v>750</v>
      </c>
      <c r="GE14" s="1888" t="s">
        <v>750</v>
      </c>
      <c r="GF14" s="1894" t="s">
        <v>1213</v>
      </c>
      <c r="GG14" s="1889" t="s">
        <v>1387</v>
      </c>
      <c r="GH14" s="1889" t="s">
        <v>1387</v>
      </c>
      <c r="GI14" s="1892" t="s">
        <v>1213</v>
      </c>
      <c r="GJ14" s="1940" t="s">
        <v>1387</v>
      </c>
      <c r="GK14" s="1940" t="s">
        <v>1387</v>
      </c>
      <c r="GL14" s="1894" t="s">
        <v>1212</v>
      </c>
      <c r="GM14" s="2570"/>
      <c r="GN14" s="2571"/>
      <c r="GO14" s="2623"/>
      <c r="GP14" s="2623"/>
      <c r="GQ14" s="2624"/>
      <c r="GR14" s="1940" t="s">
        <v>1387</v>
      </c>
      <c r="GS14" s="1940" t="s">
        <v>1387</v>
      </c>
      <c r="GT14" s="1894" t="s">
        <v>1212</v>
      </c>
      <c r="GU14" s="1894" t="s">
        <v>1212</v>
      </c>
      <c r="GV14" s="1888" t="s">
        <v>310</v>
      </c>
      <c r="GW14" s="1888" t="s">
        <v>1212</v>
      </c>
      <c r="GX14" s="1939" t="s">
        <v>750</v>
      </c>
      <c r="GY14" s="1888" t="s">
        <v>750</v>
      </c>
      <c r="GZ14" s="1888" t="s">
        <v>750</v>
      </c>
      <c r="HA14" s="1894" t="s">
        <v>750</v>
      </c>
      <c r="HB14" s="1888" t="s">
        <v>750</v>
      </c>
      <c r="HC14" s="1888" t="s">
        <v>750</v>
      </c>
      <c r="HD14" s="1892" t="s">
        <v>750</v>
      </c>
      <c r="HE14" s="1888" t="s">
        <v>750</v>
      </c>
      <c r="HF14" s="1889" t="s">
        <v>1389</v>
      </c>
      <c r="HG14" s="1940" t="s">
        <v>1387</v>
      </c>
      <c r="HH14" s="2570"/>
      <c r="HI14" s="2571"/>
    </row>
    <row r="15" spans="1:217" ht="18.75" customHeight="1">
      <c r="A15" s="63">
        <v>42005</v>
      </c>
      <c r="B15" s="998">
        <v>42005</v>
      </c>
      <c r="C15" s="999">
        <v>42005</v>
      </c>
      <c r="D15" s="2446">
        <v>80995721</v>
      </c>
      <c r="E15" s="2446">
        <v>61021607</v>
      </c>
      <c r="F15" s="2446">
        <v>26760</v>
      </c>
      <c r="G15" s="2446">
        <v>279949</v>
      </c>
      <c r="H15" s="2446">
        <v>251</v>
      </c>
      <c r="I15" s="2446">
        <v>33566522</v>
      </c>
      <c r="J15" s="2446">
        <v>18321040</v>
      </c>
      <c r="K15" s="2446">
        <v>846919</v>
      </c>
      <c r="L15" s="2446">
        <v>260463</v>
      </c>
      <c r="M15" s="2446">
        <v>656906</v>
      </c>
      <c r="N15" s="2446">
        <v>22393</v>
      </c>
      <c r="O15" s="2446">
        <v>634513</v>
      </c>
      <c r="P15" s="2446">
        <v>340169</v>
      </c>
      <c r="Q15" s="2446">
        <v>4840249</v>
      </c>
      <c r="R15" s="2446">
        <v>5198541</v>
      </c>
      <c r="S15" s="2446">
        <v>593253</v>
      </c>
      <c r="T15" s="67">
        <v>42005</v>
      </c>
      <c r="U15" s="662">
        <v>42005</v>
      </c>
      <c r="V15" s="63">
        <v>42005</v>
      </c>
      <c r="W15" s="998">
        <v>42005</v>
      </c>
      <c r="X15" s="999">
        <v>42005</v>
      </c>
      <c r="Y15" s="2446">
        <v>642008</v>
      </c>
      <c r="Z15" s="2446">
        <v>300</v>
      </c>
      <c r="AA15" s="2446">
        <v>32354</v>
      </c>
      <c r="AB15" s="2446">
        <v>15923</v>
      </c>
      <c r="AC15" s="2446" t="s">
        <v>21</v>
      </c>
      <c r="AD15" s="2446">
        <v>97305</v>
      </c>
      <c r="AE15" s="2446">
        <v>267705</v>
      </c>
      <c r="AF15" s="2446">
        <v>81745</v>
      </c>
      <c r="AG15" s="2446">
        <v>87630</v>
      </c>
      <c r="AH15" s="2446">
        <v>37534</v>
      </c>
      <c r="AI15" s="2446" t="s">
        <v>21</v>
      </c>
      <c r="AJ15" s="2446">
        <v>23068902</v>
      </c>
      <c r="AK15" s="2446">
        <v>74349724</v>
      </c>
      <c r="AL15" s="2446">
        <v>65994222</v>
      </c>
      <c r="AM15" s="2446">
        <v>59752928</v>
      </c>
      <c r="AN15" s="2446">
        <v>279949</v>
      </c>
      <c r="AO15" s="67">
        <v>42005</v>
      </c>
      <c r="AP15" s="662">
        <v>42005</v>
      </c>
      <c r="AQ15" s="63">
        <v>42005</v>
      </c>
      <c r="AR15" s="998">
        <v>42005</v>
      </c>
      <c r="AS15" s="999">
        <v>42005</v>
      </c>
      <c r="AT15" s="2446">
        <v>497739</v>
      </c>
      <c r="AU15" s="2446">
        <v>211539</v>
      </c>
      <c r="AV15" s="2446">
        <v>4420696</v>
      </c>
      <c r="AW15" s="2446">
        <v>14963</v>
      </c>
      <c r="AX15" s="2446">
        <v>660</v>
      </c>
      <c r="AY15" s="2446">
        <v>44492</v>
      </c>
      <c r="AZ15" s="2446">
        <v>1145</v>
      </c>
      <c r="BA15" s="2446" t="s">
        <v>21</v>
      </c>
      <c r="BB15" s="2446">
        <v>31093</v>
      </c>
      <c r="BC15" s="2446" t="s">
        <v>21</v>
      </c>
      <c r="BD15" s="2446" t="s">
        <v>21</v>
      </c>
      <c r="BE15" s="2446">
        <v>12512265</v>
      </c>
      <c r="BF15" s="2446">
        <v>6315463</v>
      </c>
      <c r="BG15" s="2446">
        <v>35</v>
      </c>
      <c r="BH15" s="2446">
        <v>8814</v>
      </c>
      <c r="BI15" s="2446">
        <v>12</v>
      </c>
      <c r="BJ15" s="67">
        <v>42005</v>
      </c>
      <c r="BK15" s="662">
        <v>42005</v>
      </c>
      <c r="BL15" s="63">
        <v>42005</v>
      </c>
      <c r="BM15" s="998">
        <v>42005</v>
      </c>
      <c r="BN15" s="999">
        <v>42005</v>
      </c>
      <c r="BO15" s="2446">
        <v>24920</v>
      </c>
      <c r="BP15" s="2446">
        <v>37534</v>
      </c>
      <c r="BQ15" s="2446" t="s">
        <v>21</v>
      </c>
      <c r="BR15" s="2446">
        <v>895482</v>
      </c>
      <c r="BS15" s="2446">
        <v>3102700</v>
      </c>
      <c r="BT15" s="2446">
        <v>668969</v>
      </c>
      <c r="BU15" s="2446">
        <v>429750</v>
      </c>
      <c r="BV15" s="2446">
        <v>72425</v>
      </c>
      <c r="BW15" s="2446">
        <v>1</v>
      </c>
      <c r="BX15" s="2446">
        <v>1</v>
      </c>
      <c r="BY15" s="2446" t="s">
        <v>21</v>
      </c>
      <c r="BZ15" s="2446">
        <v>474843</v>
      </c>
      <c r="CA15" s="2446">
        <v>239219</v>
      </c>
      <c r="CB15" s="2446">
        <v>300</v>
      </c>
      <c r="CC15" s="2446">
        <v>30689</v>
      </c>
      <c r="CD15" s="2446">
        <v>124823</v>
      </c>
      <c r="CE15" s="67">
        <v>42005</v>
      </c>
      <c r="CF15" s="662">
        <v>42005</v>
      </c>
      <c r="CG15" s="63">
        <v>42005</v>
      </c>
      <c r="CH15" s="998">
        <v>42005</v>
      </c>
      <c r="CI15" s="999">
        <v>42005</v>
      </c>
      <c r="CJ15" s="2446">
        <v>959</v>
      </c>
      <c r="CK15" s="2446" t="s">
        <v>21</v>
      </c>
      <c r="CL15" s="2446" t="s">
        <v>21</v>
      </c>
      <c r="CM15" s="2446">
        <v>9146806</v>
      </c>
      <c r="CN15" s="2446">
        <v>2600948</v>
      </c>
      <c r="CO15" s="67">
        <v>42005</v>
      </c>
      <c r="CP15" s="2254">
        <v>42005</v>
      </c>
      <c r="CQ15" s="662"/>
      <c r="CR15" s="662"/>
      <c r="CS15" s="662"/>
      <c r="CT15" s="662"/>
      <c r="CU15" s="662"/>
      <c r="CV15" s="662"/>
      <c r="CW15" s="662"/>
      <c r="CX15" s="662"/>
      <c r="CY15" s="662"/>
      <c r="CZ15" s="662"/>
      <c r="DA15" s="662"/>
      <c r="DB15" s="662"/>
      <c r="DC15" s="662"/>
      <c r="DD15" s="662"/>
      <c r="DE15" s="662"/>
      <c r="DF15" s="662"/>
      <c r="DG15" s="662"/>
      <c r="DI15" s="63">
        <v>42005</v>
      </c>
      <c r="DJ15" s="998">
        <v>42005</v>
      </c>
      <c r="DK15" s="999">
        <v>42005</v>
      </c>
      <c r="DL15" s="66">
        <v>82310616</v>
      </c>
      <c r="DM15" s="2446">
        <v>63974507</v>
      </c>
      <c r="DN15" s="2446">
        <v>26760</v>
      </c>
      <c r="DO15" s="2446">
        <v>282789</v>
      </c>
      <c r="DP15" s="2446">
        <v>251</v>
      </c>
      <c r="DQ15" s="2446">
        <v>33566522</v>
      </c>
      <c r="DR15" s="2446">
        <v>18321040</v>
      </c>
      <c r="DS15" s="2446">
        <v>848286</v>
      </c>
      <c r="DT15" s="2446">
        <v>260463</v>
      </c>
      <c r="DU15" s="2446">
        <v>1009557</v>
      </c>
      <c r="DV15" s="2446">
        <v>51423</v>
      </c>
      <c r="DW15" s="2446">
        <v>958134</v>
      </c>
      <c r="DX15" s="2446">
        <v>857716</v>
      </c>
      <c r="DY15" s="2446">
        <v>4867373</v>
      </c>
      <c r="DZ15" s="2446">
        <v>6691152</v>
      </c>
      <c r="EA15" s="2446">
        <v>884870</v>
      </c>
      <c r="EB15" s="67">
        <v>42005</v>
      </c>
      <c r="EC15" s="662">
        <v>42005</v>
      </c>
      <c r="ED15" s="63">
        <v>42005</v>
      </c>
      <c r="EE15" s="998">
        <v>42005</v>
      </c>
      <c r="EF15" s="999">
        <v>42005</v>
      </c>
      <c r="EG15" s="2446">
        <v>674800</v>
      </c>
      <c r="EH15" s="2446" t="s">
        <v>21</v>
      </c>
      <c r="EI15" s="2446">
        <v>15705</v>
      </c>
      <c r="EJ15" s="2446">
        <v>2808002</v>
      </c>
      <c r="EK15" s="2446">
        <v>2272063</v>
      </c>
      <c r="EL15" s="2446">
        <v>32354</v>
      </c>
      <c r="EM15" s="2446">
        <v>25709</v>
      </c>
      <c r="EN15" s="2446" t="s">
        <v>21</v>
      </c>
      <c r="EO15" s="2446" t="s">
        <v>21</v>
      </c>
      <c r="EP15" s="2446">
        <v>188187</v>
      </c>
      <c r="EQ15" s="2446">
        <v>494122</v>
      </c>
      <c r="ER15" s="2446">
        <v>229169</v>
      </c>
      <c r="ES15" s="2446">
        <v>227503</v>
      </c>
      <c r="ET15" s="2446">
        <v>95443</v>
      </c>
      <c r="EU15" s="2446">
        <v>37534</v>
      </c>
      <c r="EV15" s="2446">
        <v>12693011</v>
      </c>
      <c r="EW15" s="67">
        <v>42005</v>
      </c>
      <c r="EX15" s="662">
        <v>42005</v>
      </c>
      <c r="EY15" s="63">
        <v>42005</v>
      </c>
      <c r="EZ15" s="998">
        <v>42005</v>
      </c>
      <c r="FA15" s="999">
        <v>42005</v>
      </c>
      <c r="FB15" s="2446">
        <v>53437465</v>
      </c>
      <c r="FC15" s="2446">
        <v>279949</v>
      </c>
      <c r="FD15" s="2446">
        <v>33366131</v>
      </c>
      <c r="FE15" s="2446">
        <v>18321040</v>
      </c>
      <c r="FF15" s="2446">
        <v>798080</v>
      </c>
      <c r="FG15" s="2446">
        <v>257453</v>
      </c>
      <c r="FH15" s="2446">
        <v>497739</v>
      </c>
      <c r="FI15" s="2446" t="s">
        <v>21</v>
      </c>
      <c r="FJ15" s="2446">
        <v>497739</v>
      </c>
      <c r="FK15" s="2446">
        <v>211539</v>
      </c>
      <c r="FL15" s="2446">
        <v>4420696</v>
      </c>
      <c r="FM15" s="2446">
        <v>14963</v>
      </c>
      <c r="FN15" s="2446">
        <v>660</v>
      </c>
      <c r="FO15" s="2446">
        <v>44492</v>
      </c>
      <c r="FP15" s="2446">
        <v>1145</v>
      </c>
      <c r="FQ15" s="2446" t="s">
        <v>21</v>
      </c>
      <c r="FR15" s="67">
        <v>42005</v>
      </c>
      <c r="FS15" s="662">
        <v>42005</v>
      </c>
      <c r="FT15" s="63">
        <v>42005</v>
      </c>
      <c r="FU15" s="998">
        <v>42005</v>
      </c>
      <c r="FV15" s="999">
        <v>42005</v>
      </c>
      <c r="FW15" s="2446">
        <v>29793</v>
      </c>
      <c r="FX15" s="2446">
        <v>1971</v>
      </c>
      <c r="FY15" s="2446">
        <v>27822</v>
      </c>
      <c r="FZ15" s="2446">
        <v>1207</v>
      </c>
      <c r="GA15" s="2446">
        <v>840</v>
      </c>
      <c r="GB15" s="2446">
        <v>52338</v>
      </c>
      <c r="GC15" s="2446">
        <v>492862</v>
      </c>
      <c r="GD15" s="2446" t="s">
        <v>21</v>
      </c>
      <c r="GE15" s="2446">
        <v>477661</v>
      </c>
      <c r="GF15" s="2446">
        <v>119704</v>
      </c>
      <c r="GG15" s="2446">
        <v>19999</v>
      </c>
      <c r="GH15" s="2446">
        <v>86168</v>
      </c>
      <c r="GI15" s="2446">
        <v>165745</v>
      </c>
      <c r="GJ15" s="2446">
        <v>25294</v>
      </c>
      <c r="GK15" s="2446">
        <v>26507</v>
      </c>
      <c r="GL15" s="2446">
        <v>37534</v>
      </c>
      <c r="GM15" s="67">
        <v>42005</v>
      </c>
      <c r="GN15" s="662">
        <v>42005</v>
      </c>
      <c r="GO15" s="63">
        <v>42005</v>
      </c>
      <c r="GP15" s="998">
        <v>42005</v>
      </c>
      <c r="GQ15" s="999">
        <v>42005</v>
      </c>
      <c r="GR15" s="2446">
        <v>25294</v>
      </c>
      <c r="GS15" s="2446">
        <v>26507</v>
      </c>
      <c r="GT15" s="2446" t="s">
        <v>21</v>
      </c>
      <c r="GU15" s="2446" t="s">
        <v>21</v>
      </c>
      <c r="GV15" s="2446">
        <v>635000</v>
      </c>
      <c r="GW15" s="2446">
        <v>539527</v>
      </c>
      <c r="GX15" s="2446">
        <v>1602185</v>
      </c>
      <c r="GY15" s="2446">
        <v>65534</v>
      </c>
      <c r="GZ15" s="2446">
        <v>2513</v>
      </c>
      <c r="HA15" s="2446">
        <v>120</v>
      </c>
      <c r="HB15" s="2446">
        <v>16747</v>
      </c>
      <c r="HC15" s="2446">
        <v>5498</v>
      </c>
      <c r="HD15" s="2446">
        <v>11249</v>
      </c>
      <c r="HE15" s="2446">
        <v>734</v>
      </c>
      <c r="HF15" s="2446">
        <v>1185</v>
      </c>
      <c r="HG15" s="2446">
        <v>95</v>
      </c>
      <c r="HH15" s="67">
        <v>42005</v>
      </c>
      <c r="HI15" s="662">
        <v>42005</v>
      </c>
    </row>
    <row r="16" spans="1:217" ht="14.25" customHeight="1">
      <c r="A16" s="73"/>
      <c r="B16" s="998">
        <v>42370</v>
      </c>
      <c r="C16" s="1000"/>
      <c r="D16" s="2447">
        <v>77439664</v>
      </c>
      <c r="E16" s="2447">
        <v>57537876</v>
      </c>
      <c r="F16" s="2447">
        <v>21192</v>
      </c>
      <c r="G16" s="2447">
        <v>113258</v>
      </c>
      <c r="H16" s="2447">
        <v>233</v>
      </c>
      <c r="I16" s="2447">
        <v>29972853</v>
      </c>
      <c r="J16" s="2447">
        <v>19397167</v>
      </c>
      <c r="K16" s="2447">
        <v>962392</v>
      </c>
      <c r="L16" s="2447">
        <v>248147</v>
      </c>
      <c r="M16" s="2447">
        <v>723324</v>
      </c>
      <c r="N16" s="2447">
        <v>21011</v>
      </c>
      <c r="O16" s="2447">
        <v>702313</v>
      </c>
      <c r="P16" s="2447">
        <v>375052</v>
      </c>
      <c r="Q16" s="2447">
        <v>4529516</v>
      </c>
      <c r="R16" s="2447">
        <v>4385931</v>
      </c>
      <c r="S16" s="2447">
        <v>543474</v>
      </c>
      <c r="T16" s="67">
        <v>42370</v>
      </c>
      <c r="U16" s="662">
        <v>42370</v>
      </c>
      <c r="V16" s="73"/>
      <c r="W16" s="998">
        <v>42370</v>
      </c>
      <c r="X16" s="1000"/>
      <c r="Y16" s="2447">
        <v>640415</v>
      </c>
      <c r="Z16" s="2447">
        <v>826</v>
      </c>
      <c r="AA16" s="2447">
        <v>30817</v>
      </c>
      <c r="AB16" s="2447">
        <v>16688</v>
      </c>
      <c r="AC16" s="2447" t="s">
        <v>21</v>
      </c>
      <c r="AD16" s="2447">
        <v>61309</v>
      </c>
      <c r="AE16" s="2447">
        <v>294285</v>
      </c>
      <c r="AF16" s="2447">
        <v>81192</v>
      </c>
      <c r="AG16" s="2447">
        <v>86981</v>
      </c>
      <c r="AH16" s="2447">
        <v>40781</v>
      </c>
      <c r="AI16" s="2447" t="s">
        <v>21</v>
      </c>
      <c r="AJ16" s="2447">
        <v>22810779</v>
      </c>
      <c r="AK16" s="2447">
        <v>72159550</v>
      </c>
      <c r="AL16" s="2447">
        <v>62489894</v>
      </c>
      <c r="AM16" s="2447">
        <v>56387028</v>
      </c>
      <c r="AN16" s="2447">
        <v>113258</v>
      </c>
      <c r="AO16" s="67">
        <v>42370</v>
      </c>
      <c r="AP16" s="662">
        <v>42370</v>
      </c>
      <c r="AQ16" s="73"/>
      <c r="AR16" s="998">
        <v>42370</v>
      </c>
      <c r="AS16" s="1000"/>
      <c r="AT16" s="2447">
        <v>591137</v>
      </c>
      <c r="AU16" s="2447">
        <v>260474</v>
      </c>
      <c r="AV16" s="2447">
        <v>4093685</v>
      </c>
      <c r="AW16" s="2447">
        <v>15879</v>
      </c>
      <c r="AX16" s="2447">
        <v>597</v>
      </c>
      <c r="AY16" s="2447">
        <v>44212</v>
      </c>
      <c r="AZ16" s="2447">
        <v>1539</v>
      </c>
      <c r="BA16" s="2447" t="s">
        <v>21</v>
      </c>
      <c r="BB16" s="2447">
        <v>30742</v>
      </c>
      <c r="BC16" s="2447" t="s">
        <v>21</v>
      </c>
      <c r="BD16" s="2447" t="s">
        <v>21</v>
      </c>
      <c r="BE16" s="2447">
        <v>11484778</v>
      </c>
      <c r="BF16" s="2447">
        <v>5426123</v>
      </c>
      <c r="BG16" s="2447">
        <v>35</v>
      </c>
      <c r="BH16" s="2447">
        <v>4844</v>
      </c>
      <c r="BI16" s="2447">
        <v>37331</v>
      </c>
      <c r="BJ16" s="67">
        <v>42370</v>
      </c>
      <c r="BK16" s="662">
        <v>42370</v>
      </c>
      <c r="BL16" s="73"/>
      <c r="BM16" s="998">
        <v>42370</v>
      </c>
      <c r="BN16" s="1000"/>
      <c r="BO16" s="2447">
        <v>28293</v>
      </c>
      <c r="BP16" s="2447">
        <v>40781</v>
      </c>
      <c r="BQ16" s="2447" t="s">
        <v>21</v>
      </c>
      <c r="BR16" s="2447">
        <v>903042</v>
      </c>
      <c r="BS16" s="2447">
        <v>2856267</v>
      </c>
      <c r="BT16" s="2447">
        <v>581374</v>
      </c>
      <c r="BU16" s="2447">
        <v>363458</v>
      </c>
      <c r="BV16" s="2447">
        <v>38993</v>
      </c>
      <c r="BW16" s="2447">
        <v>1</v>
      </c>
      <c r="BX16" s="2447">
        <v>1</v>
      </c>
      <c r="BY16" s="2447" t="s">
        <v>21</v>
      </c>
      <c r="BZ16" s="2447">
        <v>426610</v>
      </c>
      <c r="CA16" s="2447">
        <v>217915</v>
      </c>
      <c r="CB16" s="2447">
        <v>826</v>
      </c>
      <c r="CC16" s="2447">
        <v>397</v>
      </c>
      <c r="CD16" s="2447">
        <v>131867</v>
      </c>
      <c r="CE16" s="67">
        <v>42370</v>
      </c>
      <c r="CF16" s="662">
        <v>42370</v>
      </c>
      <c r="CG16" s="73"/>
      <c r="CH16" s="998">
        <v>42370</v>
      </c>
      <c r="CI16" s="1000"/>
      <c r="CJ16" s="2447">
        <v>341</v>
      </c>
      <c r="CK16" s="2447" t="s">
        <v>21</v>
      </c>
      <c r="CL16" s="2447" t="s">
        <v>21</v>
      </c>
      <c r="CM16" s="2447">
        <v>9236484</v>
      </c>
      <c r="CN16" s="2447">
        <v>2617769</v>
      </c>
      <c r="CO16" s="67">
        <v>42370</v>
      </c>
      <c r="CP16" s="2255">
        <v>42370</v>
      </c>
      <c r="CQ16" s="662"/>
      <c r="CR16" s="662"/>
      <c r="CS16" s="662"/>
      <c r="CT16" s="662"/>
      <c r="CU16" s="662"/>
      <c r="CV16" s="662"/>
      <c r="CW16" s="662"/>
      <c r="CX16" s="662"/>
      <c r="CY16" s="662"/>
      <c r="CZ16" s="662"/>
      <c r="DA16" s="662"/>
      <c r="DB16" s="662"/>
      <c r="DC16" s="662"/>
      <c r="DD16" s="662"/>
      <c r="DE16" s="662"/>
      <c r="DF16" s="662"/>
      <c r="DG16" s="662"/>
      <c r="DI16" s="73"/>
      <c r="DJ16" s="998">
        <v>42370</v>
      </c>
      <c r="DK16" s="1000"/>
      <c r="DL16" s="75">
        <v>78736819</v>
      </c>
      <c r="DM16" s="2447">
        <v>60298399</v>
      </c>
      <c r="DN16" s="2447">
        <v>21192</v>
      </c>
      <c r="DO16" s="2447">
        <v>116612</v>
      </c>
      <c r="DP16" s="2447">
        <v>233</v>
      </c>
      <c r="DQ16" s="2447">
        <v>29972853</v>
      </c>
      <c r="DR16" s="2447">
        <v>19397167</v>
      </c>
      <c r="DS16" s="2447">
        <v>965983</v>
      </c>
      <c r="DT16" s="2447">
        <v>248147</v>
      </c>
      <c r="DU16" s="2447">
        <v>1100324</v>
      </c>
      <c r="DV16" s="2447">
        <v>53021</v>
      </c>
      <c r="DW16" s="2447">
        <v>1047303</v>
      </c>
      <c r="DX16" s="2447">
        <v>846726</v>
      </c>
      <c r="DY16" s="2447">
        <v>4565609</v>
      </c>
      <c r="DZ16" s="2447">
        <v>5705484</v>
      </c>
      <c r="EA16" s="2447">
        <v>852136</v>
      </c>
      <c r="EB16" s="67">
        <v>42370</v>
      </c>
      <c r="EC16" s="662">
        <v>42370</v>
      </c>
      <c r="ED16" s="73"/>
      <c r="EE16" s="998">
        <v>42370</v>
      </c>
      <c r="EF16" s="1000"/>
      <c r="EG16" s="2447">
        <v>639023</v>
      </c>
      <c r="EH16" s="2447">
        <v>217</v>
      </c>
      <c r="EI16" s="2447">
        <v>19504</v>
      </c>
      <c r="EJ16" s="2447">
        <v>2822435</v>
      </c>
      <c r="EK16" s="2447">
        <v>2319301</v>
      </c>
      <c r="EL16" s="2447">
        <v>30817</v>
      </c>
      <c r="EM16" s="2447">
        <v>27120</v>
      </c>
      <c r="EN16" s="2447" t="s">
        <v>21</v>
      </c>
      <c r="EO16" s="2447" t="s">
        <v>21</v>
      </c>
      <c r="EP16" s="2447">
        <v>145109</v>
      </c>
      <c r="EQ16" s="2447">
        <v>513405</v>
      </c>
      <c r="ER16" s="2447">
        <v>237436</v>
      </c>
      <c r="ES16" s="2447">
        <v>237049</v>
      </c>
      <c r="ET16" s="2447">
        <v>86211</v>
      </c>
      <c r="EU16" s="2447">
        <v>40781</v>
      </c>
      <c r="EV16" s="2447">
        <v>12323497</v>
      </c>
      <c r="EW16" s="67">
        <v>42370</v>
      </c>
      <c r="EX16" s="662">
        <v>42370</v>
      </c>
      <c r="EY16" s="73"/>
      <c r="EZ16" s="998">
        <v>42370</v>
      </c>
      <c r="FA16" s="1000"/>
      <c r="FB16" s="2447">
        <v>50960905</v>
      </c>
      <c r="FC16" s="2447">
        <v>113258</v>
      </c>
      <c r="FD16" s="2447">
        <v>29801656</v>
      </c>
      <c r="FE16" s="2447">
        <v>19397167</v>
      </c>
      <c r="FF16" s="2447">
        <v>921001</v>
      </c>
      <c r="FG16" s="2447">
        <v>207946</v>
      </c>
      <c r="FH16" s="2447">
        <v>591137</v>
      </c>
      <c r="FI16" s="2447" t="s">
        <v>21</v>
      </c>
      <c r="FJ16" s="2447">
        <v>591137</v>
      </c>
      <c r="FK16" s="2447">
        <v>260474</v>
      </c>
      <c r="FL16" s="2447">
        <v>4093685</v>
      </c>
      <c r="FM16" s="2447">
        <v>15879</v>
      </c>
      <c r="FN16" s="2447">
        <v>597</v>
      </c>
      <c r="FO16" s="2447">
        <v>44212</v>
      </c>
      <c r="FP16" s="2447">
        <v>1539</v>
      </c>
      <c r="FQ16" s="2447" t="s">
        <v>21</v>
      </c>
      <c r="FR16" s="67">
        <v>42370</v>
      </c>
      <c r="FS16" s="662">
        <v>42370</v>
      </c>
      <c r="FT16" s="73"/>
      <c r="FU16" s="998">
        <v>42370</v>
      </c>
      <c r="FV16" s="1000"/>
      <c r="FW16" s="2447">
        <v>38852</v>
      </c>
      <c r="FX16" s="2447">
        <v>941</v>
      </c>
      <c r="FY16" s="2447">
        <v>37911</v>
      </c>
      <c r="FZ16" s="2447">
        <v>1197</v>
      </c>
      <c r="GA16" s="2447">
        <v>945</v>
      </c>
      <c r="GB16" s="2447">
        <v>52891</v>
      </c>
      <c r="GC16" s="2447">
        <v>445010</v>
      </c>
      <c r="GD16" s="2447" t="s">
        <v>21</v>
      </c>
      <c r="GE16" s="2447">
        <v>430167</v>
      </c>
      <c r="GF16" s="2447">
        <v>111729</v>
      </c>
      <c r="GG16" s="2447">
        <v>21072</v>
      </c>
      <c r="GH16" s="2447">
        <v>33546</v>
      </c>
      <c r="GI16" s="2447">
        <v>173556</v>
      </c>
      <c r="GJ16" s="2447">
        <v>27888</v>
      </c>
      <c r="GK16" s="2447">
        <v>29225</v>
      </c>
      <c r="GL16" s="2447">
        <v>40781</v>
      </c>
      <c r="GM16" s="67">
        <v>42370</v>
      </c>
      <c r="GN16" s="662">
        <v>42370</v>
      </c>
      <c r="GO16" s="73"/>
      <c r="GP16" s="998">
        <v>42370</v>
      </c>
      <c r="GQ16" s="1000"/>
      <c r="GR16" s="2447">
        <v>27888</v>
      </c>
      <c r="GS16" s="2447">
        <v>29225</v>
      </c>
      <c r="GT16" s="2447" t="s">
        <v>21</v>
      </c>
      <c r="GU16" s="2447" t="s">
        <v>21</v>
      </c>
      <c r="GV16" s="2447">
        <v>619870</v>
      </c>
      <c r="GW16" s="2447">
        <v>589784</v>
      </c>
      <c r="GX16" s="2447">
        <v>1612611</v>
      </c>
      <c r="GY16" s="2447">
        <v>66182</v>
      </c>
      <c r="GZ16" s="2447">
        <v>2956</v>
      </c>
      <c r="HA16" s="2447">
        <v>41</v>
      </c>
      <c r="HB16" s="2447">
        <v>14215</v>
      </c>
      <c r="HC16" s="2447">
        <v>6172</v>
      </c>
      <c r="HD16" s="2447">
        <v>8043</v>
      </c>
      <c r="HE16" s="2447">
        <v>610</v>
      </c>
      <c r="HF16" s="2447">
        <v>1417</v>
      </c>
      <c r="HG16" s="2447">
        <v>154</v>
      </c>
      <c r="HH16" s="67">
        <v>42370</v>
      </c>
      <c r="HI16" s="662">
        <v>42370</v>
      </c>
    </row>
    <row r="17" spans="1:217" ht="14.25" customHeight="1">
      <c r="A17" s="73"/>
      <c r="B17" s="998">
        <v>42736</v>
      </c>
      <c r="C17" s="1000"/>
      <c r="D17" s="2447">
        <v>79656381</v>
      </c>
      <c r="E17" s="2447">
        <v>59606569</v>
      </c>
      <c r="F17" s="2447">
        <v>24206</v>
      </c>
      <c r="G17" s="2447">
        <v>277040</v>
      </c>
      <c r="H17" s="2447">
        <v>211</v>
      </c>
      <c r="I17" s="2447">
        <v>31312667</v>
      </c>
      <c r="J17" s="2447">
        <v>19689000</v>
      </c>
      <c r="K17" s="2447">
        <v>909963</v>
      </c>
      <c r="L17" s="2447">
        <v>173387</v>
      </c>
      <c r="M17" s="2447">
        <v>699201</v>
      </c>
      <c r="N17" s="2447">
        <v>19825</v>
      </c>
      <c r="O17" s="2447">
        <v>679376</v>
      </c>
      <c r="P17" s="2447">
        <v>392792</v>
      </c>
      <c r="Q17" s="2447">
        <v>4935725</v>
      </c>
      <c r="R17" s="2447">
        <v>4433522</v>
      </c>
      <c r="S17" s="2447">
        <v>581569</v>
      </c>
      <c r="T17" s="67">
        <v>42736</v>
      </c>
      <c r="U17" s="662">
        <v>42736</v>
      </c>
      <c r="V17" s="73"/>
      <c r="W17" s="998">
        <v>42736</v>
      </c>
      <c r="X17" s="1000"/>
      <c r="Y17" s="2447">
        <v>629792</v>
      </c>
      <c r="Z17" s="2447">
        <v>590</v>
      </c>
      <c r="AA17" s="2447">
        <v>31360</v>
      </c>
      <c r="AB17" s="2447">
        <v>16461</v>
      </c>
      <c r="AC17" s="2447" t="s">
        <v>21</v>
      </c>
      <c r="AD17" s="2447">
        <v>70606</v>
      </c>
      <c r="AE17" s="2447">
        <v>273309</v>
      </c>
      <c r="AF17" s="2447">
        <v>85592</v>
      </c>
      <c r="AG17" s="2447">
        <v>91643</v>
      </c>
      <c r="AH17" s="2447">
        <v>45322</v>
      </c>
      <c r="AI17" s="2447" t="s">
        <v>21</v>
      </c>
      <c r="AJ17" s="2447">
        <v>23452981</v>
      </c>
      <c r="AK17" s="2447">
        <v>75453077</v>
      </c>
      <c r="AL17" s="2447">
        <v>64893278</v>
      </c>
      <c r="AM17" s="2447">
        <v>58537202</v>
      </c>
      <c r="AN17" s="2447">
        <v>277040</v>
      </c>
      <c r="AO17" s="67">
        <v>42736</v>
      </c>
      <c r="AP17" s="662">
        <v>42736</v>
      </c>
      <c r="AQ17" s="73"/>
      <c r="AR17" s="998">
        <v>42736</v>
      </c>
      <c r="AS17" s="1000"/>
      <c r="AT17" s="2447">
        <v>550225</v>
      </c>
      <c r="AU17" s="2447">
        <v>276774</v>
      </c>
      <c r="AV17" s="2447">
        <v>4503700</v>
      </c>
      <c r="AW17" s="2447">
        <v>15717</v>
      </c>
      <c r="AX17" s="2447">
        <v>584</v>
      </c>
      <c r="AY17" s="2447">
        <v>36350</v>
      </c>
      <c r="AZ17" s="2447">
        <v>1481</v>
      </c>
      <c r="BA17" s="2447" t="s">
        <v>21</v>
      </c>
      <c r="BB17" s="2447">
        <v>25192</v>
      </c>
      <c r="BC17" s="2447" t="s">
        <v>21</v>
      </c>
      <c r="BD17" s="2447" t="s">
        <v>21</v>
      </c>
      <c r="BE17" s="2447">
        <v>11836330</v>
      </c>
      <c r="BF17" s="2447">
        <v>5516604</v>
      </c>
      <c r="BG17" s="2447">
        <v>34</v>
      </c>
      <c r="BH17" s="2447">
        <v>7024</v>
      </c>
      <c r="BI17" s="2447">
        <v>12</v>
      </c>
      <c r="BJ17" s="67">
        <v>42736</v>
      </c>
      <c r="BK17" s="662">
        <v>42736</v>
      </c>
      <c r="BL17" s="73"/>
      <c r="BM17" s="998">
        <v>42736</v>
      </c>
      <c r="BN17" s="1000"/>
      <c r="BO17" s="2447">
        <v>29768</v>
      </c>
      <c r="BP17" s="2447">
        <v>45322</v>
      </c>
      <c r="BQ17" s="2447" t="s">
        <v>21</v>
      </c>
      <c r="BR17" s="2447">
        <v>916259</v>
      </c>
      <c r="BS17" s="2447">
        <v>2932892</v>
      </c>
      <c r="BT17" s="2447">
        <v>555533</v>
      </c>
      <c r="BU17" s="2447">
        <v>350896</v>
      </c>
      <c r="BV17" s="2447">
        <v>15</v>
      </c>
      <c r="BW17" s="2447">
        <v>2</v>
      </c>
      <c r="BX17" s="2447">
        <v>2</v>
      </c>
      <c r="BY17" s="2447" t="s">
        <v>21</v>
      </c>
      <c r="BZ17" s="2447">
        <v>454150</v>
      </c>
      <c r="CA17" s="2447">
        <v>204637</v>
      </c>
      <c r="CB17" s="2447">
        <v>590</v>
      </c>
      <c r="CC17" s="2447">
        <v>982</v>
      </c>
      <c r="CD17" s="2447">
        <v>119664</v>
      </c>
      <c r="CE17" s="67">
        <v>42736</v>
      </c>
      <c r="CF17" s="662">
        <v>42736</v>
      </c>
      <c r="CG17" s="73"/>
      <c r="CH17" s="998">
        <v>42736</v>
      </c>
      <c r="CI17" s="1000"/>
      <c r="CJ17" s="2447">
        <v>549</v>
      </c>
      <c r="CK17" s="2447" t="s">
        <v>21</v>
      </c>
      <c r="CL17" s="2447" t="s">
        <v>21</v>
      </c>
      <c r="CM17" s="2447">
        <v>9528869</v>
      </c>
      <c r="CN17" s="2447">
        <v>2626675</v>
      </c>
      <c r="CO17" s="67">
        <v>42736</v>
      </c>
      <c r="CP17" s="2255">
        <v>42736</v>
      </c>
      <c r="CQ17" s="662"/>
      <c r="CR17" s="662"/>
      <c r="CS17" s="662"/>
      <c r="CT17" s="662"/>
      <c r="CU17" s="662"/>
      <c r="CV17" s="662"/>
      <c r="CW17" s="662"/>
      <c r="CX17" s="662"/>
      <c r="CY17" s="662"/>
      <c r="CZ17" s="662"/>
      <c r="DA17" s="662"/>
      <c r="DB17" s="662"/>
      <c r="DC17" s="662"/>
      <c r="DD17" s="662"/>
      <c r="DE17" s="662"/>
      <c r="DF17" s="662"/>
      <c r="DG17" s="662"/>
      <c r="DI17" s="73"/>
      <c r="DJ17" s="998">
        <v>42736</v>
      </c>
      <c r="DK17" s="1000"/>
      <c r="DL17" s="75">
        <v>81068624</v>
      </c>
      <c r="DM17" s="2447">
        <v>62643263</v>
      </c>
      <c r="DN17" s="2447">
        <v>24206</v>
      </c>
      <c r="DO17" s="2447">
        <v>280455</v>
      </c>
      <c r="DP17" s="2447">
        <v>211</v>
      </c>
      <c r="DQ17" s="2447">
        <v>31312667</v>
      </c>
      <c r="DR17" s="2447">
        <v>19689000</v>
      </c>
      <c r="DS17" s="2447">
        <v>910959</v>
      </c>
      <c r="DT17" s="2447">
        <v>173387</v>
      </c>
      <c r="DU17" s="2447">
        <v>1056834</v>
      </c>
      <c r="DV17" s="2447">
        <v>47174</v>
      </c>
      <c r="DW17" s="2447">
        <v>1009659</v>
      </c>
      <c r="DX17" s="2447">
        <v>881576</v>
      </c>
      <c r="DY17" s="2447">
        <v>4967878</v>
      </c>
      <c r="DZ17" s="2447">
        <v>6010069</v>
      </c>
      <c r="EA17" s="2447">
        <v>875265</v>
      </c>
      <c r="EB17" s="67">
        <v>42736</v>
      </c>
      <c r="EC17" s="662">
        <v>42736</v>
      </c>
      <c r="ED17" s="73"/>
      <c r="EE17" s="998">
        <v>42736</v>
      </c>
      <c r="EF17" s="1000"/>
      <c r="EG17" s="2447">
        <v>650757</v>
      </c>
      <c r="EH17" s="2447" t="s">
        <v>21</v>
      </c>
      <c r="EI17" s="2447">
        <v>19224</v>
      </c>
      <c r="EJ17" s="2447">
        <v>2867783</v>
      </c>
      <c r="EK17" s="2447">
        <v>2350199</v>
      </c>
      <c r="EL17" s="2447">
        <v>31360</v>
      </c>
      <c r="EM17" s="2447">
        <v>27808</v>
      </c>
      <c r="EN17" s="2447" t="s">
        <v>21</v>
      </c>
      <c r="EO17" s="2447" t="s">
        <v>21</v>
      </c>
      <c r="EP17" s="2447">
        <v>154787</v>
      </c>
      <c r="EQ17" s="2447">
        <v>486796</v>
      </c>
      <c r="ER17" s="2447">
        <v>251315</v>
      </c>
      <c r="ES17" s="2447">
        <v>253213</v>
      </c>
      <c r="ET17" s="2447">
        <v>121297</v>
      </c>
      <c r="EU17" s="2447">
        <v>45322</v>
      </c>
      <c r="EV17" s="2447">
        <v>12802988</v>
      </c>
      <c r="EW17" s="67">
        <v>42736</v>
      </c>
      <c r="EX17" s="662">
        <v>42736</v>
      </c>
      <c r="EY17" s="73"/>
      <c r="EZ17" s="998">
        <v>42736</v>
      </c>
      <c r="FA17" s="1000"/>
      <c r="FB17" s="2447">
        <v>53020598</v>
      </c>
      <c r="FC17" s="2447">
        <v>277040</v>
      </c>
      <c r="FD17" s="2447">
        <v>31211865</v>
      </c>
      <c r="FE17" s="2447">
        <v>19689000</v>
      </c>
      <c r="FF17" s="2447">
        <v>864230</v>
      </c>
      <c r="FG17" s="2447">
        <v>170702</v>
      </c>
      <c r="FH17" s="2447">
        <v>550225</v>
      </c>
      <c r="FI17" s="2447" t="s">
        <v>21</v>
      </c>
      <c r="FJ17" s="2447">
        <v>550225</v>
      </c>
      <c r="FK17" s="2447">
        <v>276774</v>
      </c>
      <c r="FL17" s="2447">
        <v>4503700</v>
      </c>
      <c r="FM17" s="2447">
        <v>15717</v>
      </c>
      <c r="FN17" s="2447">
        <v>584</v>
      </c>
      <c r="FO17" s="2447">
        <v>36350</v>
      </c>
      <c r="FP17" s="2447">
        <v>1481</v>
      </c>
      <c r="FQ17" s="2447" t="s">
        <v>21</v>
      </c>
      <c r="FR17" s="67">
        <v>42736</v>
      </c>
      <c r="FS17" s="662">
        <v>42736</v>
      </c>
      <c r="FT17" s="73"/>
      <c r="FU17" s="998">
        <v>42736</v>
      </c>
      <c r="FV17" s="1000"/>
      <c r="FW17" s="2447">
        <v>25391</v>
      </c>
      <c r="FX17" s="2447">
        <v>576</v>
      </c>
      <c r="FY17" s="2447">
        <v>24815</v>
      </c>
      <c r="FZ17" s="2447">
        <v>1118</v>
      </c>
      <c r="GA17" s="2447">
        <v>706</v>
      </c>
      <c r="GB17" s="2447">
        <v>53771</v>
      </c>
      <c r="GC17" s="2447">
        <v>470280</v>
      </c>
      <c r="GD17" s="2447" t="s">
        <v>21</v>
      </c>
      <c r="GE17" s="2447">
        <v>423554</v>
      </c>
      <c r="GF17" s="2447">
        <v>123999</v>
      </c>
      <c r="GG17" s="2447">
        <v>21711</v>
      </c>
      <c r="GH17" s="2447">
        <v>35726</v>
      </c>
      <c r="GI17" s="2447">
        <v>157755</v>
      </c>
      <c r="GJ17" s="2447">
        <v>29051</v>
      </c>
      <c r="GK17" s="2447">
        <v>30443</v>
      </c>
      <c r="GL17" s="2447">
        <v>45322</v>
      </c>
      <c r="GM17" s="67">
        <v>42736</v>
      </c>
      <c r="GN17" s="662">
        <v>42736</v>
      </c>
      <c r="GO17" s="73"/>
      <c r="GP17" s="998">
        <v>42736</v>
      </c>
      <c r="GQ17" s="1000"/>
      <c r="GR17" s="2447">
        <v>29051</v>
      </c>
      <c r="GS17" s="2447">
        <v>30443</v>
      </c>
      <c r="GT17" s="2447" t="s">
        <v>21</v>
      </c>
      <c r="GU17" s="2447" t="s">
        <v>21</v>
      </c>
      <c r="GV17" s="2447">
        <v>661829</v>
      </c>
      <c r="GW17" s="2447">
        <v>620505</v>
      </c>
      <c r="GX17" s="2447">
        <v>1633623</v>
      </c>
      <c r="GY17" s="2447">
        <v>62059</v>
      </c>
      <c r="GZ17" s="2447">
        <v>3042</v>
      </c>
      <c r="HA17" s="2447">
        <v>77</v>
      </c>
      <c r="HB17" s="2447">
        <v>12187</v>
      </c>
      <c r="HC17" s="2447">
        <v>5151</v>
      </c>
      <c r="HD17" s="2447">
        <v>7035</v>
      </c>
      <c r="HE17" s="2447">
        <v>767</v>
      </c>
      <c r="HF17" s="2447">
        <v>1116</v>
      </c>
      <c r="HG17" s="2447">
        <v>196</v>
      </c>
      <c r="HH17" s="67">
        <v>42736</v>
      </c>
      <c r="HI17" s="662">
        <v>42736</v>
      </c>
    </row>
    <row r="18" spans="1:217" ht="14.25" customHeight="1">
      <c r="A18" s="73"/>
      <c r="B18" s="998">
        <v>43101</v>
      </c>
      <c r="C18" s="1000"/>
      <c r="D18" s="2447">
        <v>76687718</v>
      </c>
      <c r="E18" s="2447">
        <v>56716007</v>
      </c>
      <c r="F18" s="2447">
        <v>24048</v>
      </c>
      <c r="G18" s="2447">
        <v>224228</v>
      </c>
      <c r="H18" s="2447">
        <v>210</v>
      </c>
      <c r="I18" s="2447">
        <v>28691116</v>
      </c>
      <c r="J18" s="2447">
        <v>19809452</v>
      </c>
      <c r="K18" s="2447">
        <v>800194</v>
      </c>
      <c r="L18" s="2447">
        <v>154882</v>
      </c>
      <c r="M18" s="2447">
        <v>592634</v>
      </c>
      <c r="N18" s="2447">
        <v>26422</v>
      </c>
      <c r="O18" s="2447">
        <v>566212</v>
      </c>
      <c r="P18" s="2447">
        <v>392783</v>
      </c>
      <c r="Q18" s="2447">
        <v>4741187</v>
      </c>
      <c r="R18" s="2447">
        <v>4326390</v>
      </c>
      <c r="S18" s="2447">
        <v>506542</v>
      </c>
      <c r="T18" s="67">
        <v>43101</v>
      </c>
      <c r="U18" s="662">
        <v>43101</v>
      </c>
      <c r="V18" s="73"/>
      <c r="W18" s="998">
        <v>43101</v>
      </c>
      <c r="X18" s="1000"/>
      <c r="Y18" s="2447">
        <v>658851</v>
      </c>
      <c r="Z18" s="2447">
        <v>889</v>
      </c>
      <c r="AA18" s="2447">
        <v>31198</v>
      </c>
      <c r="AB18" s="2447">
        <v>15376</v>
      </c>
      <c r="AC18" s="2447" t="s">
        <v>21</v>
      </c>
      <c r="AD18" s="2447">
        <v>72469</v>
      </c>
      <c r="AE18" s="2447">
        <v>292055</v>
      </c>
      <c r="AF18" s="2447">
        <v>86958</v>
      </c>
      <c r="AG18" s="2447">
        <v>93085</v>
      </c>
      <c r="AH18" s="2447">
        <v>44663</v>
      </c>
      <c r="AI18" s="2447" t="s">
        <v>21</v>
      </c>
      <c r="AJ18" s="2447">
        <v>23069633</v>
      </c>
      <c r="AK18" s="2447">
        <v>72145768</v>
      </c>
      <c r="AL18" s="2447">
        <v>61811483</v>
      </c>
      <c r="AM18" s="2447">
        <v>55696017</v>
      </c>
      <c r="AN18" s="2447">
        <v>224228</v>
      </c>
      <c r="AO18" s="67">
        <v>43101</v>
      </c>
      <c r="AP18" s="662">
        <v>43101</v>
      </c>
      <c r="AQ18" s="73"/>
      <c r="AR18" s="998">
        <v>43101</v>
      </c>
      <c r="AS18" s="1000"/>
      <c r="AT18" s="2447">
        <v>451272</v>
      </c>
      <c r="AU18" s="2447">
        <v>272100</v>
      </c>
      <c r="AV18" s="2447">
        <v>4290416</v>
      </c>
      <c r="AW18" s="2447">
        <v>18221</v>
      </c>
      <c r="AX18" s="2447">
        <v>626</v>
      </c>
      <c r="AY18" s="2447">
        <v>35347</v>
      </c>
      <c r="AZ18" s="2447">
        <v>1466</v>
      </c>
      <c r="BA18" s="2447" t="s">
        <v>21</v>
      </c>
      <c r="BB18" s="2447">
        <v>24487</v>
      </c>
      <c r="BC18" s="2447" t="s">
        <v>21</v>
      </c>
      <c r="BD18" s="2447" t="s">
        <v>21</v>
      </c>
      <c r="BE18" s="2447">
        <v>11479858</v>
      </c>
      <c r="BF18" s="2447">
        <v>5399738</v>
      </c>
      <c r="BG18" s="2447">
        <v>36</v>
      </c>
      <c r="BH18" s="2447">
        <v>2589</v>
      </c>
      <c r="BI18" s="2447">
        <v>9</v>
      </c>
      <c r="BJ18" s="67">
        <v>43101</v>
      </c>
      <c r="BK18" s="662">
        <v>43101</v>
      </c>
      <c r="BL18" s="73"/>
      <c r="BM18" s="998">
        <v>43101</v>
      </c>
      <c r="BN18" s="1000"/>
      <c r="BO18" s="2447">
        <v>32530</v>
      </c>
      <c r="BP18" s="2447">
        <v>44663</v>
      </c>
      <c r="BQ18" s="2447" t="s">
        <v>21</v>
      </c>
      <c r="BR18" s="2447">
        <v>850500</v>
      </c>
      <c r="BS18" s="2447">
        <v>2643451</v>
      </c>
      <c r="BT18" s="2447">
        <v>512984</v>
      </c>
      <c r="BU18" s="2447">
        <v>292846</v>
      </c>
      <c r="BV18" s="2447" t="s">
        <v>21</v>
      </c>
      <c r="BW18" s="2447">
        <v>2</v>
      </c>
      <c r="BX18" s="2447">
        <v>2</v>
      </c>
      <c r="BY18" s="2447" t="s">
        <v>21</v>
      </c>
      <c r="BZ18" s="2447">
        <v>379032</v>
      </c>
      <c r="CA18" s="2447">
        <v>220138</v>
      </c>
      <c r="CB18" s="2447">
        <v>889</v>
      </c>
      <c r="CC18" s="2447">
        <v>950</v>
      </c>
      <c r="CD18" s="2447">
        <v>130889</v>
      </c>
      <c r="CE18" s="67">
        <v>43101</v>
      </c>
      <c r="CF18" s="662">
        <v>43101</v>
      </c>
      <c r="CG18" s="73"/>
      <c r="CH18" s="998">
        <v>43101</v>
      </c>
      <c r="CI18" s="1000"/>
      <c r="CJ18" s="2447">
        <v>209</v>
      </c>
      <c r="CK18" s="2447" t="s">
        <v>21</v>
      </c>
      <c r="CL18" s="2447" t="s">
        <v>21</v>
      </c>
      <c r="CM18" s="2447">
        <v>9541050</v>
      </c>
      <c r="CN18" s="2447">
        <v>2647533</v>
      </c>
      <c r="CO18" s="67">
        <v>43101</v>
      </c>
      <c r="CP18" s="2255">
        <v>43101</v>
      </c>
      <c r="CQ18" s="662"/>
      <c r="CR18" s="662"/>
      <c r="CS18" s="662"/>
      <c r="CT18" s="662"/>
      <c r="CU18" s="662"/>
      <c r="CV18" s="662"/>
      <c r="CW18" s="662"/>
      <c r="CX18" s="662"/>
      <c r="CY18" s="662"/>
      <c r="CZ18" s="662"/>
      <c r="DA18" s="662"/>
      <c r="DB18" s="662"/>
      <c r="DC18" s="662"/>
      <c r="DD18" s="662"/>
      <c r="DE18" s="662"/>
      <c r="DF18" s="662"/>
      <c r="DG18" s="662"/>
      <c r="DI18" s="73"/>
      <c r="DJ18" s="998">
        <v>43101</v>
      </c>
      <c r="DK18" s="1000"/>
      <c r="DL18" s="75">
        <v>77459559</v>
      </c>
      <c r="DM18" s="2447">
        <v>58833302</v>
      </c>
      <c r="DN18" s="2447">
        <v>24048</v>
      </c>
      <c r="DO18" s="2447">
        <v>227428</v>
      </c>
      <c r="DP18" s="2447">
        <v>210</v>
      </c>
      <c r="DQ18" s="2447">
        <v>28691116</v>
      </c>
      <c r="DR18" s="2447">
        <v>19809452</v>
      </c>
      <c r="DS18" s="2447">
        <v>805076</v>
      </c>
      <c r="DT18" s="2447">
        <v>154882</v>
      </c>
      <c r="DU18" s="2447">
        <v>932347</v>
      </c>
      <c r="DV18" s="2447">
        <v>57587</v>
      </c>
      <c r="DW18" s="2447">
        <v>874760</v>
      </c>
      <c r="DX18" s="2447">
        <v>827571</v>
      </c>
      <c r="DY18" s="2447">
        <v>4775873</v>
      </c>
      <c r="DZ18" s="2447">
        <v>5125157</v>
      </c>
      <c r="EA18" s="2447">
        <v>871465</v>
      </c>
      <c r="EB18" s="67">
        <v>43101</v>
      </c>
      <c r="EC18" s="662">
        <v>43101</v>
      </c>
      <c r="ED18" s="73"/>
      <c r="EE18" s="998">
        <v>43101</v>
      </c>
      <c r="EF18" s="1000"/>
      <c r="EG18" s="2447">
        <v>606887</v>
      </c>
      <c r="EH18" s="2447" t="s">
        <v>21</v>
      </c>
      <c r="EI18" s="2447">
        <v>18532</v>
      </c>
      <c r="EJ18" s="2447">
        <v>2914892</v>
      </c>
      <c r="EK18" s="2447">
        <v>2382081</v>
      </c>
      <c r="EL18" s="2447">
        <v>31198</v>
      </c>
      <c r="EM18" s="2447">
        <v>25779</v>
      </c>
      <c r="EN18" s="2447" t="s">
        <v>21</v>
      </c>
      <c r="EO18" s="2447" t="s">
        <v>21</v>
      </c>
      <c r="EP18" s="2447">
        <v>158396</v>
      </c>
      <c r="EQ18" s="2447">
        <v>514365</v>
      </c>
      <c r="ER18" s="2447">
        <v>239978</v>
      </c>
      <c r="ES18" s="2447">
        <v>243418</v>
      </c>
      <c r="ET18" s="2447">
        <v>115604</v>
      </c>
      <c r="EU18" s="2447">
        <v>44663</v>
      </c>
      <c r="EV18" s="2447">
        <v>12692611</v>
      </c>
      <c r="EW18" s="67">
        <v>43101</v>
      </c>
      <c r="EX18" s="662">
        <v>43101</v>
      </c>
      <c r="EY18" s="73"/>
      <c r="EZ18" s="998">
        <v>43101</v>
      </c>
      <c r="FA18" s="1000"/>
      <c r="FB18" s="2447">
        <v>50296278</v>
      </c>
      <c r="FC18" s="2447">
        <v>224228</v>
      </c>
      <c r="FD18" s="2447">
        <v>28589677</v>
      </c>
      <c r="FE18" s="2447">
        <v>19809452</v>
      </c>
      <c r="FF18" s="2447">
        <v>757225</v>
      </c>
      <c r="FG18" s="2447">
        <v>152159</v>
      </c>
      <c r="FH18" s="2447">
        <v>451272</v>
      </c>
      <c r="FI18" s="2447" t="s">
        <v>21</v>
      </c>
      <c r="FJ18" s="2447">
        <v>451272</v>
      </c>
      <c r="FK18" s="2447">
        <v>272100</v>
      </c>
      <c r="FL18" s="2447">
        <v>4290416</v>
      </c>
      <c r="FM18" s="2447">
        <v>18221</v>
      </c>
      <c r="FN18" s="2447">
        <v>626</v>
      </c>
      <c r="FO18" s="2447">
        <v>35347</v>
      </c>
      <c r="FP18" s="2447">
        <v>1466</v>
      </c>
      <c r="FQ18" s="2447" t="s">
        <v>21</v>
      </c>
      <c r="FR18" s="67">
        <v>43101</v>
      </c>
      <c r="FS18" s="662">
        <v>43101</v>
      </c>
      <c r="FT18" s="73"/>
      <c r="FU18" s="998">
        <v>43101</v>
      </c>
      <c r="FV18" s="1000"/>
      <c r="FW18" s="2447">
        <v>16892</v>
      </c>
      <c r="FX18" s="2447">
        <v>1729</v>
      </c>
      <c r="FY18" s="2447">
        <v>15163</v>
      </c>
      <c r="FZ18" s="2447">
        <v>459</v>
      </c>
      <c r="GA18" s="2447">
        <v>862</v>
      </c>
      <c r="GB18" s="2447">
        <v>50286</v>
      </c>
      <c r="GC18" s="2447">
        <v>398584</v>
      </c>
      <c r="GD18" s="2447" t="s">
        <v>21</v>
      </c>
      <c r="GE18" s="2447">
        <v>442576</v>
      </c>
      <c r="GF18" s="2447">
        <v>107233</v>
      </c>
      <c r="GG18" s="2447">
        <v>19756</v>
      </c>
      <c r="GH18" s="2447">
        <v>32816</v>
      </c>
      <c r="GI18" s="2447">
        <v>180454</v>
      </c>
      <c r="GJ18" s="2447">
        <v>31717</v>
      </c>
      <c r="GK18" s="2447">
        <v>33237</v>
      </c>
      <c r="GL18" s="2447">
        <v>44663</v>
      </c>
      <c r="GM18" s="67">
        <v>43101</v>
      </c>
      <c r="GN18" s="662">
        <v>43101</v>
      </c>
      <c r="GO18" s="73"/>
      <c r="GP18" s="998">
        <v>43101</v>
      </c>
      <c r="GQ18" s="1000"/>
      <c r="GR18" s="2447">
        <v>31717</v>
      </c>
      <c r="GS18" s="2447">
        <v>33237</v>
      </c>
      <c r="GT18" s="2447" t="s">
        <v>21</v>
      </c>
      <c r="GU18" s="2447" t="s">
        <v>21</v>
      </c>
      <c r="GV18" s="2447">
        <v>610092</v>
      </c>
      <c r="GW18" s="2447">
        <v>515761</v>
      </c>
      <c r="GX18" s="2447">
        <v>1675946</v>
      </c>
      <c r="GY18" s="2447">
        <v>73730</v>
      </c>
      <c r="GZ18" s="2447">
        <v>2819</v>
      </c>
      <c r="HA18" s="2447">
        <v>25</v>
      </c>
      <c r="HB18" s="2447">
        <v>12551</v>
      </c>
      <c r="HC18" s="2447">
        <v>5428</v>
      </c>
      <c r="HD18" s="2447">
        <v>7124</v>
      </c>
      <c r="HE18" s="2447">
        <v>709</v>
      </c>
      <c r="HF18" s="2447">
        <v>760</v>
      </c>
      <c r="HG18" s="2447">
        <v>182</v>
      </c>
      <c r="HH18" s="67">
        <v>43101</v>
      </c>
      <c r="HI18" s="662">
        <v>43101</v>
      </c>
    </row>
    <row r="19" spans="1:217" ht="15.75">
      <c r="A19" s="63">
        <v>43586</v>
      </c>
      <c r="B19" s="998">
        <v>43586</v>
      </c>
      <c r="C19" s="1000" t="s">
        <v>2159</v>
      </c>
      <c r="D19" s="2447">
        <v>76891130</v>
      </c>
      <c r="E19" s="2447">
        <v>57073548</v>
      </c>
      <c r="F19" s="2447">
        <v>9651</v>
      </c>
      <c r="G19" s="2447">
        <v>54012</v>
      </c>
      <c r="H19" s="2447">
        <v>202</v>
      </c>
      <c r="I19" s="2447">
        <v>30775533</v>
      </c>
      <c r="J19" s="2447">
        <v>17872583</v>
      </c>
      <c r="K19" s="2447">
        <v>915944</v>
      </c>
      <c r="L19" s="2447">
        <v>175909</v>
      </c>
      <c r="M19" s="2447">
        <v>614013</v>
      </c>
      <c r="N19" s="2447">
        <v>19962</v>
      </c>
      <c r="O19" s="2447">
        <v>594051</v>
      </c>
      <c r="P19" s="2447">
        <v>390326</v>
      </c>
      <c r="Q19" s="2447">
        <v>4920541</v>
      </c>
      <c r="R19" s="2447">
        <v>4352338</v>
      </c>
      <c r="S19" s="2447">
        <v>580904</v>
      </c>
      <c r="T19" s="67">
        <v>43466</v>
      </c>
      <c r="U19" s="662">
        <v>43466</v>
      </c>
      <c r="V19" s="63">
        <v>43586</v>
      </c>
      <c r="W19" s="998">
        <v>43586</v>
      </c>
      <c r="X19" s="1000" t="s">
        <v>2159</v>
      </c>
      <c r="Y19" s="2447">
        <v>598855</v>
      </c>
      <c r="Z19" s="2447">
        <v>469</v>
      </c>
      <c r="AA19" s="2447">
        <v>30230</v>
      </c>
      <c r="AB19" s="2447">
        <v>13940</v>
      </c>
      <c r="AC19" s="2447" t="s">
        <v>21</v>
      </c>
      <c r="AD19" s="2447">
        <v>56360</v>
      </c>
      <c r="AE19" s="2447">
        <v>260150</v>
      </c>
      <c r="AF19" s="2447">
        <v>85073</v>
      </c>
      <c r="AG19" s="2447">
        <v>91077</v>
      </c>
      <c r="AH19" s="2447">
        <v>53980</v>
      </c>
      <c r="AI19" s="2447" t="s">
        <v>21</v>
      </c>
      <c r="AJ19" s="2447">
        <v>23229658</v>
      </c>
      <c r="AK19" s="2447">
        <v>73137190</v>
      </c>
      <c r="AL19" s="2447">
        <v>62163464</v>
      </c>
      <c r="AM19" s="2447">
        <v>55983952</v>
      </c>
      <c r="AN19" s="2447">
        <v>54012</v>
      </c>
      <c r="AO19" s="67">
        <v>43466</v>
      </c>
      <c r="AP19" s="662">
        <v>43466</v>
      </c>
      <c r="AQ19" s="63">
        <v>43586</v>
      </c>
      <c r="AR19" s="998">
        <v>43586</v>
      </c>
      <c r="AS19" s="1000" t="s">
        <v>2159</v>
      </c>
      <c r="AT19" s="2447">
        <v>477962</v>
      </c>
      <c r="AU19" s="2447">
        <v>254898</v>
      </c>
      <c r="AV19" s="2447">
        <v>4480691</v>
      </c>
      <c r="AW19" s="2447">
        <v>17212</v>
      </c>
      <c r="AX19" s="2447">
        <v>556</v>
      </c>
      <c r="AY19" s="2447">
        <v>28017</v>
      </c>
      <c r="AZ19" s="2447">
        <v>1616</v>
      </c>
      <c r="BA19" s="2447" t="s">
        <v>21</v>
      </c>
      <c r="BB19" s="2447">
        <v>19234</v>
      </c>
      <c r="BC19" s="2447" t="s">
        <v>21</v>
      </c>
      <c r="BD19" s="2447" t="s">
        <v>21</v>
      </c>
      <c r="BE19" s="2447">
        <v>11552404</v>
      </c>
      <c r="BF19" s="2447">
        <v>5400910</v>
      </c>
      <c r="BG19" s="2447">
        <v>32</v>
      </c>
      <c r="BH19" s="2447">
        <v>2138</v>
      </c>
      <c r="BI19" s="2447">
        <v>13</v>
      </c>
      <c r="BJ19" s="67">
        <v>43466</v>
      </c>
      <c r="BK19" s="662">
        <v>43466</v>
      </c>
      <c r="BL19" s="63">
        <v>43586</v>
      </c>
      <c r="BM19" s="998">
        <v>43586</v>
      </c>
      <c r="BN19" s="1000" t="s">
        <v>2159</v>
      </c>
      <c r="BO19" s="2447">
        <v>30891</v>
      </c>
      <c r="BP19" s="2447">
        <v>53980</v>
      </c>
      <c r="BQ19" s="2447" t="s">
        <v>21</v>
      </c>
      <c r="BR19" s="2447">
        <v>872728</v>
      </c>
      <c r="BS19" s="2447">
        <v>2620285</v>
      </c>
      <c r="BT19" s="2447">
        <v>553989</v>
      </c>
      <c r="BU19" s="2447">
        <v>352849</v>
      </c>
      <c r="BV19" s="2447" t="s">
        <v>21</v>
      </c>
      <c r="BW19" s="2447" t="s">
        <v>21</v>
      </c>
      <c r="BX19" s="2447" t="s">
        <v>21</v>
      </c>
      <c r="BY19" s="2447" t="s">
        <v>21</v>
      </c>
      <c r="BZ19" s="2447">
        <v>456698</v>
      </c>
      <c r="CA19" s="2447">
        <v>201140</v>
      </c>
      <c r="CB19" s="2447">
        <v>469</v>
      </c>
      <c r="CC19" s="2447">
        <v>1204</v>
      </c>
      <c r="CD19" s="2447">
        <v>112419</v>
      </c>
      <c r="CE19" s="67">
        <v>43466</v>
      </c>
      <c r="CF19" s="662">
        <v>43466</v>
      </c>
      <c r="CG19" s="63">
        <v>43586</v>
      </c>
      <c r="CH19" s="998">
        <v>43586</v>
      </c>
      <c r="CI19" s="1000" t="s">
        <v>2159</v>
      </c>
      <c r="CJ19" s="2447">
        <v>502</v>
      </c>
      <c r="CK19" s="2447" t="s">
        <v>21</v>
      </c>
      <c r="CL19" s="2447" t="s">
        <v>21</v>
      </c>
      <c r="CM19" s="2447">
        <v>9469917</v>
      </c>
      <c r="CN19" s="2447">
        <v>2740686</v>
      </c>
      <c r="CO19" s="67">
        <v>43466</v>
      </c>
      <c r="CP19" s="2255">
        <v>43466</v>
      </c>
      <c r="CQ19" s="662"/>
      <c r="CR19" s="662"/>
      <c r="CS19" s="662"/>
      <c r="CT19" s="662"/>
      <c r="CU19" s="662"/>
      <c r="CV19" s="662"/>
      <c r="CW19" s="662"/>
      <c r="CX19" s="662"/>
      <c r="CY19" s="662"/>
      <c r="CZ19" s="662"/>
      <c r="DA19" s="662"/>
      <c r="DB19" s="662"/>
      <c r="DC19" s="662"/>
      <c r="DD19" s="662"/>
      <c r="DE19" s="662"/>
      <c r="DF19" s="662"/>
      <c r="DG19" s="662"/>
      <c r="DI19" s="63">
        <v>43586</v>
      </c>
      <c r="DJ19" s="998">
        <v>43586</v>
      </c>
      <c r="DK19" s="1000" t="s">
        <v>2159</v>
      </c>
      <c r="DL19" s="75">
        <v>77629526</v>
      </c>
      <c r="DM19" s="2447">
        <v>59369522</v>
      </c>
      <c r="DN19" s="2447">
        <v>9651</v>
      </c>
      <c r="DO19" s="2447">
        <v>56775</v>
      </c>
      <c r="DP19" s="2447">
        <v>202</v>
      </c>
      <c r="DQ19" s="2447">
        <v>30775533</v>
      </c>
      <c r="DR19" s="2447">
        <v>17872583</v>
      </c>
      <c r="DS19" s="2447">
        <v>920750</v>
      </c>
      <c r="DT19" s="2447">
        <v>175909</v>
      </c>
      <c r="DU19" s="2447">
        <v>1038036</v>
      </c>
      <c r="DV19" s="2447">
        <v>45084</v>
      </c>
      <c r="DW19" s="2447">
        <v>992952</v>
      </c>
      <c r="DX19" s="2447">
        <v>827609</v>
      </c>
      <c r="DY19" s="2447">
        <v>4954687</v>
      </c>
      <c r="DZ19" s="2447">
        <v>5191416</v>
      </c>
      <c r="EA19" s="2447">
        <v>996411</v>
      </c>
      <c r="EB19" s="67">
        <v>43466</v>
      </c>
      <c r="EC19" s="662">
        <v>43466</v>
      </c>
      <c r="ED19" s="63">
        <v>43586</v>
      </c>
      <c r="EE19" s="998">
        <v>43586</v>
      </c>
      <c r="EF19" s="1000" t="s">
        <v>2159</v>
      </c>
      <c r="EG19" s="2447">
        <v>713543</v>
      </c>
      <c r="EH19" s="2447" t="s">
        <v>21</v>
      </c>
      <c r="EI19" s="2447">
        <v>18134</v>
      </c>
      <c r="EJ19" s="2447">
        <v>2866529</v>
      </c>
      <c r="EK19" s="2447">
        <v>2384864</v>
      </c>
      <c r="EL19" s="2447">
        <v>30230</v>
      </c>
      <c r="EM19" s="2447">
        <v>22805</v>
      </c>
      <c r="EN19" s="2447" t="s">
        <v>21</v>
      </c>
      <c r="EO19" s="2447" t="s">
        <v>21</v>
      </c>
      <c r="EP19" s="2447">
        <v>141101</v>
      </c>
      <c r="EQ19" s="2447">
        <v>479280</v>
      </c>
      <c r="ER19" s="2447">
        <v>243581</v>
      </c>
      <c r="ES19" s="2447">
        <v>244881</v>
      </c>
      <c r="ET19" s="2447">
        <v>130148</v>
      </c>
      <c r="EU19" s="2447">
        <v>53980</v>
      </c>
      <c r="EV19" s="2447">
        <v>12437416</v>
      </c>
      <c r="EW19" s="67">
        <v>43466</v>
      </c>
      <c r="EX19" s="662">
        <v>43466</v>
      </c>
      <c r="EY19" s="63">
        <v>43586</v>
      </c>
      <c r="EZ19" s="998">
        <v>43586</v>
      </c>
      <c r="FA19" s="1000" t="s">
        <v>2159</v>
      </c>
      <c r="FB19" s="2447">
        <v>50583042</v>
      </c>
      <c r="FC19" s="2447">
        <v>54012</v>
      </c>
      <c r="FD19" s="2447">
        <v>30676616</v>
      </c>
      <c r="FE19" s="2447">
        <v>17872583</v>
      </c>
      <c r="FF19" s="2447">
        <v>871601</v>
      </c>
      <c r="FG19" s="2447">
        <v>172202</v>
      </c>
      <c r="FH19" s="2447">
        <v>477962</v>
      </c>
      <c r="FI19" s="2447" t="s">
        <v>21</v>
      </c>
      <c r="FJ19" s="2447">
        <v>477962</v>
      </c>
      <c r="FK19" s="2447">
        <v>254898</v>
      </c>
      <c r="FL19" s="2447">
        <v>4480691</v>
      </c>
      <c r="FM19" s="2447">
        <v>17212</v>
      </c>
      <c r="FN19" s="2447">
        <v>556</v>
      </c>
      <c r="FO19" s="2447">
        <v>28017</v>
      </c>
      <c r="FP19" s="2447">
        <v>1616</v>
      </c>
      <c r="FQ19" s="2447" t="s">
        <v>21</v>
      </c>
      <c r="FR19" s="67">
        <v>43466</v>
      </c>
      <c r="FS19" s="662">
        <v>43466</v>
      </c>
      <c r="FT19" s="63">
        <v>43586</v>
      </c>
      <c r="FU19" s="998">
        <v>43586</v>
      </c>
      <c r="FV19" s="1000" t="s">
        <v>2159</v>
      </c>
      <c r="FW19" s="2447">
        <v>17218</v>
      </c>
      <c r="FX19" s="2447">
        <v>342</v>
      </c>
      <c r="FY19" s="2447">
        <v>16876</v>
      </c>
      <c r="FZ19" s="2447">
        <v>564</v>
      </c>
      <c r="GA19" s="2447">
        <v>567</v>
      </c>
      <c r="GB19" s="2447">
        <v>57161</v>
      </c>
      <c r="GC19" s="2447">
        <v>480270</v>
      </c>
      <c r="GD19" s="2447" t="s">
        <v>21</v>
      </c>
      <c r="GE19" s="2447">
        <v>415118</v>
      </c>
      <c r="GF19" s="2447">
        <v>126791</v>
      </c>
      <c r="GG19" s="2447">
        <v>16712</v>
      </c>
      <c r="GH19" s="2447">
        <v>33951</v>
      </c>
      <c r="GI19" s="2447">
        <v>148183</v>
      </c>
      <c r="GJ19" s="2447">
        <v>30292</v>
      </c>
      <c r="GK19" s="2447">
        <v>31743</v>
      </c>
      <c r="GL19" s="2447">
        <v>53980</v>
      </c>
      <c r="GM19" s="67">
        <v>43466</v>
      </c>
      <c r="GN19" s="662">
        <v>43466</v>
      </c>
      <c r="GO19" s="63">
        <v>43586</v>
      </c>
      <c r="GP19" s="998">
        <v>43586</v>
      </c>
      <c r="GQ19" s="1000" t="s">
        <v>2159</v>
      </c>
      <c r="GR19" s="2447">
        <v>30292</v>
      </c>
      <c r="GS19" s="2447">
        <v>31743</v>
      </c>
      <c r="GT19" s="2447" t="s">
        <v>21</v>
      </c>
      <c r="GU19" s="2447" t="s">
        <v>21</v>
      </c>
      <c r="GV19" s="2447">
        <v>587584</v>
      </c>
      <c r="GW19" s="2447">
        <v>459530</v>
      </c>
      <c r="GX19" s="2447">
        <v>1651092</v>
      </c>
      <c r="GY19" s="2447">
        <v>78802</v>
      </c>
      <c r="GZ19" s="2447">
        <v>2503</v>
      </c>
      <c r="HA19" s="2447">
        <v>149</v>
      </c>
      <c r="HB19" s="2447">
        <v>13229</v>
      </c>
      <c r="HC19" s="2447">
        <v>4645</v>
      </c>
      <c r="HD19" s="2447">
        <v>8585</v>
      </c>
      <c r="HE19" s="2447">
        <v>633</v>
      </c>
      <c r="HF19" s="2447">
        <v>832</v>
      </c>
      <c r="HG19" s="2447">
        <v>158</v>
      </c>
      <c r="HH19" s="67">
        <v>43466</v>
      </c>
      <c r="HI19" s="662">
        <v>43466</v>
      </c>
    </row>
    <row r="20" spans="1:217" ht="7.5" customHeight="1">
      <c r="A20" s="73"/>
      <c r="B20" s="1001"/>
      <c r="C20" s="1000"/>
      <c r="D20" s="663"/>
      <c r="E20" s="663"/>
      <c r="F20" s="663"/>
      <c r="G20" s="663"/>
      <c r="H20" s="663"/>
      <c r="I20" s="663"/>
      <c r="J20" s="663"/>
      <c r="K20" s="663"/>
      <c r="L20" s="663"/>
      <c r="M20" s="663"/>
      <c r="N20" s="663"/>
      <c r="O20" s="663"/>
      <c r="P20" s="663"/>
      <c r="Q20" s="663"/>
      <c r="R20" s="663"/>
      <c r="S20" s="663"/>
      <c r="T20" s="77"/>
      <c r="U20" s="505"/>
      <c r="V20" s="73"/>
      <c r="W20" s="1001"/>
      <c r="X20" s="1000"/>
      <c r="Y20" s="663"/>
      <c r="Z20" s="663"/>
      <c r="AA20" s="663"/>
      <c r="AB20" s="663"/>
      <c r="AC20" s="663"/>
      <c r="AD20" s="663"/>
      <c r="AE20" s="663"/>
      <c r="AF20" s="663"/>
      <c r="AG20" s="663"/>
      <c r="AH20" s="663"/>
      <c r="AI20" s="663"/>
      <c r="AJ20" s="663"/>
      <c r="AK20" s="663"/>
      <c r="AL20" s="663"/>
      <c r="AM20" s="663"/>
      <c r="AN20" s="663"/>
      <c r="AO20" s="77"/>
      <c r="AP20" s="505"/>
      <c r="AQ20" s="73"/>
      <c r="AR20" s="1001"/>
      <c r="AS20" s="1000"/>
      <c r="AT20" s="663"/>
      <c r="AU20" s="663"/>
      <c r="AV20" s="663"/>
      <c r="AW20" s="663"/>
      <c r="AX20" s="663"/>
      <c r="AY20" s="663"/>
      <c r="AZ20" s="663"/>
      <c r="BA20" s="663"/>
      <c r="BB20" s="663"/>
      <c r="BC20" s="663"/>
      <c r="BD20" s="663"/>
      <c r="BE20" s="663"/>
      <c r="BF20" s="663"/>
      <c r="BG20" s="663"/>
      <c r="BH20" s="663"/>
      <c r="BI20" s="663"/>
      <c r="BJ20" s="77"/>
      <c r="BK20" s="505"/>
      <c r="BL20" s="73"/>
      <c r="BM20" s="1001"/>
      <c r="BN20" s="1000"/>
      <c r="BO20" s="663"/>
      <c r="BP20" s="663"/>
      <c r="BQ20" s="663"/>
      <c r="BR20" s="663"/>
      <c r="BS20" s="663"/>
      <c r="BT20" s="663"/>
      <c r="BU20" s="663"/>
      <c r="BV20" s="663"/>
      <c r="BW20" s="663"/>
      <c r="BX20" s="663"/>
      <c r="BY20" s="663"/>
      <c r="BZ20" s="663"/>
      <c r="CA20" s="663"/>
      <c r="CB20" s="663"/>
      <c r="CC20" s="663"/>
      <c r="CD20" s="663"/>
      <c r="CE20" s="77"/>
      <c r="CF20" s="505"/>
      <c r="CG20" s="73"/>
      <c r="CH20" s="1001"/>
      <c r="CI20" s="1000"/>
      <c r="CJ20" s="663"/>
      <c r="CK20" s="663"/>
      <c r="CL20" s="663"/>
      <c r="CM20" s="663"/>
      <c r="CN20" s="663"/>
      <c r="CO20" s="77"/>
      <c r="CP20" s="2256"/>
      <c r="CQ20" s="505"/>
      <c r="CR20" s="505"/>
      <c r="CS20" s="505"/>
      <c r="CT20" s="505"/>
      <c r="CU20" s="505"/>
      <c r="CV20" s="505"/>
      <c r="CW20" s="505"/>
      <c r="CX20" s="505"/>
      <c r="CY20" s="505"/>
      <c r="CZ20" s="505"/>
      <c r="DA20" s="505"/>
      <c r="DB20" s="505"/>
      <c r="DC20" s="505"/>
      <c r="DD20" s="505"/>
      <c r="DE20" s="505"/>
      <c r="DF20" s="505"/>
      <c r="DG20" s="505"/>
      <c r="DI20" s="73"/>
      <c r="DJ20" s="1001"/>
      <c r="DK20" s="1000"/>
      <c r="DL20" s="1002"/>
      <c r="DM20" s="663"/>
      <c r="DN20" s="663"/>
      <c r="DO20" s="663"/>
      <c r="DP20" s="663"/>
      <c r="DQ20" s="663"/>
      <c r="DR20" s="663"/>
      <c r="DS20" s="663"/>
      <c r="DT20" s="663"/>
      <c r="DU20" s="663"/>
      <c r="DV20" s="663"/>
      <c r="DW20" s="663"/>
      <c r="DX20" s="663"/>
      <c r="DY20" s="663"/>
      <c r="DZ20" s="663"/>
      <c r="EA20" s="663"/>
      <c r="EB20" s="77"/>
      <c r="EC20" s="505"/>
      <c r="ED20" s="73"/>
      <c r="EE20" s="1001"/>
      <c r="EF20" s="1000"/>
      <c r="EG20" s="663"/>
      <c r="EH20" s="663"/>
      <c r="EI20" s="663"/>
      <c r="EJ20" s="663"/>
      <c r="EK20" s="663"/>
      <c r="EL20" s="663"/>
      <c r="EM20" s="663"/>
      <c r="EN20" s="663"/>
      <c r="EP20" s="663"/>
      <c r="EQ20" s="663"/>
      <c r="ER20" s="663"/>
      <c r="ES20" s="663"/>
      <c r="ET20" s="663"/>
      <c r="EU20" s="663"/>
      <c r="EV20" s="663"/>
      <c r="EW20" s="77"/>
      <c r="EX20" s="505"/>
      <c r="EY20" s="73"/>
      <c r="EZ20" s="1001"/>
      <c r="FA20" s="1000"/>
      <c r="FB20" s="663"/>
      <c r="FC20" s="663"/>
      <c r="FD20" s="663"/>
      <c r="FE20" s="663"/>
      <c r="FF20" s="663"/>
      <c r="FG20" s="663"/>
      <c r="FH20" s="663"/>
      <c r="FI20" s="663"/>
      <c r="FJ20" s="663"/>
      <c r="FK20" s="663"/>
      <c r="FL20" s="663"/>
      <c r="FM20" s="663"/>
      <c r="FN20" s="663"/>
      <c r="FO20" s="663"/>
      <c r="FP20" s="663"/>
      <c r="FQ20" s="663"/>
      <c r="FR20" s="77"/>
      <c r="FS20" s="505"/>
      <c r="FT20" s="73"/>
      <c r="FU20" s="1001"/>
      <c r="FV20" s="1000"/>
      <c r="FW20" s="663"/>
      <c r="FX20" s="663"/>
      <c r="FY20" s="663"/>
      <c r="FZ20" s="663"/>
      <c r="GA20" s="663"/>
      <c r="GB20" s="663"/>
      <c r="GC20" s="663"/>
      <c r="GD20" s="663"/>
      <c r="GE20" s="663"/>
      <c r="GF20" s="663"/>
      <c r="GG20" s="663"/>
      <c r="GH20" s="663"/>
      <c r="GI20" s="663"/>
      <c r="GJ20" s="663"/>
      <c r="GK20" s="663"/>
      <c r="GL20" s="663"/>
      <c r="GM20" s="77"/>
      <c r="GN20" s="505"/>
      <c r="GO20" s="73"/>
      <c r="GP20" s="1001"/>
      <c r="GQ20" s="1000"/>
      <c r="GR20" s="663"/>
      <c r="GS20" s="663"/>
      <c r="GT20" s="663"/>
      <c r="GU20" s="663"/>
      <c r="GV20" s="663"/>
      <c r="GW20" s="663"/>
      <c r="GX20" s="663"/>
      <c r="GY20" s="663"/>
      <c r="GZ20" s="663"/>
      <c r="HA20" s="663"/>
      <c r="HB20" s="663"/>
      <c r="HC20" s="663"/>
      <c r="HD20" s="663"/>
      <c r="HE20" s="663"/>
      <c r="HF20" s="663"/>
      <c r="HG20" s="663"/>
      <c r="HH20" s="77"/>
      <c r="HI20" s="505"/>
    </row>
    <row r="21" spans="1:217" ht="14.25" customHeight="1">
      <c r="A21" s="79">
        <v>42826</v>
      </c>
      <c r="B21" s="1003">
        <v>42826</v>
      </c>
      <c r="C21" s="1004">
        <v>42826</v>
      </c>
      <c r="D21" s="2448">
        <v>79190713</v>
      </c>
      <c r="E21" s="2448">
        <v>59103877</v>
      </c>
      <c r="F21" s="2448">
        <v>24927</v>
      </c>
      <c r="G21" s="2448">
        <v>325187</v>
      </c>
      <c r="H21" s="2448">
        <v>212</v>
      </c>
      <c r="I21" s="2448">
        <v>30690240</v>
      </c>
      <c r="J21" s="2448">
        <v>19599922</v>
      </c>
      <c r="K21" s="2448">
        <v>929427</v>
      </c>
      <c r="L21" s="2448">
        <v>177663</v>
      </c>
      <c r="M21" s="2448">
        <v>689711</v>
      </c>
      <c r="N21" s="2448">
        <v>20926</v>
      </c>
      <c r="O21" s="2448">
        <v>668785</v>
      </c>
      <c r="P21" s="2448">
        <v>384523</v>
      </c>
      <c r="Q21" s="2448">
        <v>4979426</v>
      </c>
      <c r="R21" s="2448">
        <v>4433257</v>
      </c>
      <c r="S21" s="2448">
        <v>599039</v>
      </c>
      <c r="T21" s="83">
        <v>42826</v>
      </c>
      <c r="U21" s="666">
        <v>42826</v>
      </c>
      <c r="V21" s="79">
        <v>42826</v>
      </c>
      <c r="W21" s="1003">
        <v>42826</v>
      </c>
      <c r="X21" s="1004">
        <v>42826</v>
      </c>
      <c r="Y21" s="2448">
        <v>631591</v>
      </c>
      <c r="Z21" s="2448">
        <v>483</v>
      </c>
      <c r="AA21" s="2448">
        <v>31292</v>
      </c>
      <c r="AB21" s="2448">
        <v>16368</v>
      </c>
      <c r="AC21" s="2448" t="s">
        <v>21</v>
      </c>
      <c r="AD21" s="2448">
        <v>71055</v>
      </c>
      <c r="AE21" s="2448">
        <v>275617</v>
      </c>
      <c r="AF21" s="2448">
        <v>86029</v>
      </c>
      <c r="AG21" s="2448">
        <v>92119</v>
      </c>
      <c r="AH21" s="2448">
        <v>42292</v>
      </c>
      <c r="AI21" s="2448" t="s">
        <v>21</v>
      </c>
      <c r="AJ21" s="2448">
        <v>23486459</v>
      </c>
      <c r="AK21" s="2448">
        <v>75041872</v>
      </c>
      <c r="AL21" s="2448">
        <v>64343495</v>
      </c>
      <c r="AM21" s="2448">
        <v>58021320</v>
      </c>
      <c r="AN21" s="2448">
        <v>325187</v>
      </c>
      <c r="AO21" s="83">
        <v>42826</v>
      </c>
      <c r="AP21" s="666">
        <v>42826</v>
      </c>
      <c r="AQ21" s="79">
        <v>42826</v>
      </c>
      <c r="AR21" s="1003">
        <v>42826</v>
      </c>
      <c r="AS21" s="1004">
        <v>42826</v>
      </c>
      <c r="AT21" s="2448">
        <v>543207</v>
      </c>
      <c r="AU21" s="2448">
        <v>271099</v>
      </c>
      <c r="AV21" s="2448">
        <v>4541856</v>
      </c>
      <c r="AW21" s="2448">
        <v>15715</v>
      </c>
      <c r="AX21" s="2448">
        <v>633</v>
      </c>
      <c r="AY21" s="2448">
        <v>33680</v>
      </c>
      <c r="AZ21" s="2448">
        <v>1506</v>
      </c>
      <c r="BA21" s="2448" t="s">
        <v>21</v>
      </c>
      <c r="BB21" s="2448">
        <v>23290</v>
      </c>
      <c r="BC21" s="2448" t="s">
        <v>21</v>
      </c>
      <c r="BD21" s="2448" t="s">
        <v>21</v>
      </c>
      <c r="BE21" s="2448">
        <v>11806721</v>
      </c>
      <c r="BF21" s="2448">
        <v>5518226</v>
      </c>
      <c r="BG21" s="2448">
        <v>36</v>
      </c>
      <c r="BH21" s="2448">
        <v>5961</v>
      </c>
      <c r="BI21" s="2448">
        <v>12</v>
      </c>
      <c r="BJ21" s="83">
        <v>42826</v>
      </c>
      <c r="BK21" s="666">
        <v>42826</v>
      </c>
      <c r="BL21" s="79">
        <v>42826</v>
      </c>
      <c r="BM21" s="1003">
        <v>42826</v>
      </c>
      <c r="BN21" s="1004">
        <v>42826</v>
      </c>
      <c r="BO21" s="2448">
        <v>30408</v>
      </c>
      <c r="BP21" s="2448">
        <v>42292</v>
      </c>
      <c r="BQ21" s="2448" t="s">
        <v>21</v>
      </c>
      <c r="BR21" s="2448">
        <v>915388</v>
      </c>
      <c r="BS21" s="2448">
        <v>2925541</v>
      </c>
      <c r="BT21" s="2448">
        <v>562710</v>
      </c>
      <c r="BU21" s="2448">
        <v>357031</v>
      </c>
      <c r="BV21" s="2448" t="s">
        <v>21</v>
      </c>
      <c r="BW21" s="2448">
        <v>3</v>
      </c>
      <c r="BX21" s="2448">
        <v>3</v>
      </c>
      <c r="BY21" s="2448" t="s">
        <v>21</v>
      </c>
      <c r="BZ21" s="2448">
        <v>462107</v>
      </c>
      <c r="CA21" s="2448">
        <v>205679</v>
      </c>
      <c r="CB21" s="2448">
        <v>483</v>
      </c>
      <c r="CC21" s="2448">
        <v>979</v>
      </c>
      <c r="CD21" s="2448">
        <v>122081</v>
      </c>
      <c r="CE21" s="83">
        <v>42826</v>
      </c>
      <c r="CF21" s="666">
        <v>42826</v>
      </c>
      <c r="CG21" s="79">
        <v>42826</v>
      </c>
      <c r="CH21" s="1003">
        <v>42826</v>
      </c>
      <c r="CI21" s="1004">
        <v>42826</v>
      </c>
      <c r="CJ21" s="2448">
        <v>548</v>
      </c>
      <c r="CK21" s="2448" t="s">
        <v>21</v>
      </c>
      <c r="CL21" s="2448" t="s">
        <v>21</v>
      </c>
      <c r="CM21" s="2448">
        <v>9616998</v>
      </c>
      <c r="CN21" s="2448">
        <v>2646451</v>
      </c>
      <c r="CO21" s="83">
        <v>42826</v>
      </c>
      <c r="CP21" s="2257">
        <v>42826</v>
      </c>
      <c r="CQ21" s="666"/>
      <c r="CR21" s="666"/>
      <c r="CS21" s="666"/>
      <c r="CT21" s="666"/>
      <c r="CU21" s="666"/>
      <c r="CV21" s="666"/>
      <c r="CW21" s="666"/>
      <c r="CX21" s="666"/>
      <c r="CY21" s="666"/>
      <c r="CZ21" s="666"/>
      <c r="DA21" s="666"/>
      <c r="DB21" s="666"/>
      <c r="DC21" s="666"/>
      <c r="DD21" s="666"/>
      <c r="DE21" s="666"/>
      <c r="DF21" s="666"/>
      <c r="DG21" s="666"/>
      <c r="DI21" s="79">
        <v>42826</v>
      </c>
      <c r="DJ21" s="1003">
        <v>42826</v>
      </c>
      <c r="DK21" s="1004">
        <v>42826</v>
      </c>
      <c r="DL21" s="82">
        <v>80439172</v>
      </c>
      <c r="DM21" s="2448">
        <v>61922769</v>
      </c>
      <c r="DN21" s="2448">
        <v>24927</v>
      </c>
      <c r="DO21" s="2448">
        <v>328583</v>
      </c>
      <c r="DP21" s="2448">
        <v>212</v>
      </c>
      <c r="DQ21" s="2448">
        <v>30690240</v>
      </c>
      <c r="DR21" s="2448">
        <v>19599922</v>
      </c>
      <c r="DS21" s="2448">
        <v>930501</v>
      </c>
      <c r="DT21" s="2448">
        <v>177663</v>
      </c>
      <c r="DU21" s="2448">
        <v>1055689</v>
      </c>
      <c r="DV21" s="2448">
        <v>49361</v>
      </c>
      <c r="DW21" s="2448">
        <v>1006328</v>
      </c>
      <c r="DX21" s="2448">
        <v>859017</v>
      </c>
      <c r="DY21" s="2448">
        <v>5011547</v>
      </c>
      <c r="DZ21" s="2448">
        <v>5827298</v>
      </c>
      <c r="EA21" s="2448">
        <v>893309</v>
      </c>
      <c r="EB21" s="83">
        <v>42826</v>
      </c>
      <c r="EC21" s="666">
        <v>42826</v>
      </c>
      <c r="ED21" s="79">
        <v>42826</v>
      </c>
      <c r="EE21" s="1003">
        <v>42826</v>
      </c>
      <c r="EF21" s="1004">
        <v>42826</v>
      </c>
      <c r="EG21" s="2448">
        <v>659762</v>
      </c>
      <c r="EH21" s="2448" t="s">
        <v>21</v>
      </c>
      <c r="EI21" s="2448">
        <v>19224</v>
      </c>
      <c r="EJ21" s="2448">
        <v>2880375</v>
      </c>
      <c r="EK21" s="2448">
        <v>2359677</v>
      </c>
      <c r="EL21" s="2448">
        <v>31292</v>
      </c>
      <c r="EM21" s="2448">
        <v>27631</v>
      </c>
      <c r="EN21" s="2448" t="s">
        <v>21</v>
      </c>
      <c r="EO21" s="2447" t="s">
        <v>21</v>
      </c>
      <c r="EP21" s="2448">
        <v>156167</v>
      </c>
      <c r="EQ21" s="2448">
        <v>493680</v>
      </c>
      <c r="ER21" s="2448">
        <v>252918</v>
      </c>
      <c r="ES21" s="2448">
        <v>255295</v>
      </c>
      <c r="ET21" s="2448">
        <v>115778</v>
      </c>
      <c r="EU21" s="2448">
        <v>42292</v>
      </c>
      <c r="EV21" s="2448">
        <v>12845209</v>
      </c>
      <c r="EW21" s="83">
        <v>42826</v>
      </c>
      <c r="EX21" s="666">
        <v>42826</v>
      </c>
      <c r="EY21" s="79">
        <v>42826</v>
      </c>
      <c r="EZ21" s="1003">
        <v>42826</v>
      </c>
      <c r="FA21" s="1004">
        <v>42826</v>
      </c>
      <c r="FB21" s="2448">
        <v>52503095</v>
      </c>
      <c r="FC21" s="2448">
        <v>325187</v>
      </c>
      <c r="FD21" s="2448">
        <v>30589324</v>
      </c>
      <c r="FE21" s="2448">
        <v>19599922</v>
      </c>
      <c r="FF21" s="2448">
        <v>884552</v>
      </c>
      <c r="FG21" s="2448">
        <v>175035</v>
      </c>
      <c r="FH21" s="2448">
        <v>543207</v>
      </c>
      <c r="FI21" s="2448" t="s">
        <v>21</v>
      </c>
      <c r="FJ21" s="2448">
        <v>543207</v>
      </c>
      <c r="FK21" s="2448">
        <v>271099</v>
      </c>
      <c r="FL21" s="2448">
        <v>4541856</v>
      </c>
      <c r="FM21" s="2448">
        <v>15715</v>
      </c>
      <c r="FN21" s="2448">
        <v>633</v>
      </c>
      <c r="FO21" s="2448">
        <v>33680</v>
      </c>
      <c r="FP21" s="2448">
        <v>1506</v>
      </c>
      <c r="FQ21" s="2448" t="s">
        <v>21</v>
      </c>
      <c r="FR21" s="83">
        <v>42826</v>
      </c>
      <c r="FS21" s="666">
        <v>42826</v>
      </c>
      <c r="FT21" s="79">
        <v>42826</v>
      </c>
      <c r="FU21" s="1003">
        <v>42826</v>
      </c>
      <c r="FV21" s="1004">
        <v>42826</v>
      </c>
      <c r="FW21" s="2448">
        <v>21941</v>
      </c>
      <c r="FX21" s="2448">
        <v>850</v>
      </c>
      <c r="FY21" s="2448">
        <v>21092</v>
      </c>
      <c r="FZ21" s="2448">
        <v>790</v>
      </c>
      <c r="GA21" s="2448">
        <v>662</v>
      </c>
      <c r="GB21" s="2448">
        <v>56684</v>
      </c>
      <c r="GC21" s="2448">
        <v>477824</v>
      </c>
      <c r="GD21" s="2448" t="s">
        <v>21</v>
      </c>
      <c r="GE21" s="2448">
        <v>425684</v>
      </c>
      <c r="GF21" s="2448">
        <v>124205</v>
      </c>
      <c r="GG21" s="2448">
        <v>21389</v>
      </c>
      <c r="GH21" s="2448">
        <v>35371</v>
      </c>
      <c r="GI21" s="2448">
        <v>160740</v>
      </c>
      <c r="GJ21" s="2448">
        <v>29636</v>
      </c>
      <c r="GK21" s="2448">
        <v>31056</v>
      </c>
      <c r="GL21" s="2448">
        <v>42292</v>
      </c>
      <c r="GM21" s="83">
        <v>42826</v>
      </c>
      <c r="GN21" s="666">
        <v>42826</v>
      </c>
      <c r="GO21" s="79">
        <v>42826</v>
      </c>
      <c r="GP21" s="1003">
        <v>42826</v>
      </c>
      <c r="GQ21" s="1004">
        <v>42826</v>
      </c>
      <c r="GR21" s="2448">
        <v>29636</v>
      </c>
      <c r="GS21" s="2448">
        <v>31056</v>
      </c>
      <c r="GT21" s="2448" t="s">
        <v>21</v>
      </c>
      <c r="GU21" s="2448" t="s">
        <v>21</v>
      </c>
      <c r="GV21" s="2448">
        <v>667415</v>
      </c>
      <c r="GW21" s="2448">
        <v>611923</v>
      </c>
      <c r="GX21" s="2448">
        <v>1651993</v>
      </c>
      <c r="GY21" s="2448">
        <v>61868</v>
      </c>
      <c r="GZ21" s="2448">
        <v>3016</v>
      </c>
      <c r="HA21" s="2448">
        <v>72</v>
      </c>
      <c r="HB21" s="2448">
        <v>11985</v>
      </c>
      <c r="HC21" s="2448">
        <v>5101</v>
      </c>
      <c r="HD21" s="2448">
        <v>6884</v>
      </c>
      <c r="HE21" s="2448">
        <v>646</v>
      </c>
      <c r="HF21" s="2448">
        <v>1074</v>
      </c>
      <c r="HG21" s="2448">
        <v>194</v>
      </c>
      <c r="HH21" s="83">
        <v>42826</v>
      </c>
      <c r="HI21" s="666">
        <v>42826</v>
      </c>
    </row>
    <row r="22" spans="1:217" ht="14.25" customHeight="1">
      <c r="A22" s="85"/>
      <c r="B22" s="1003">
        <v>43191</v>
      </c>
      <c r="C22" s="1005"/>
      <c r="D22" s="2448">
        <v>76510398</v>
      </c>
      <c r="E22" s="2448">
        <v>56569788</v>
      </c>
      <c r="F22" s="2448">
        <v>23790</v>
      </c>
      <c r="G22" s="2448">
        <v>95064</v>
      </c>
      <c r="H22" s="2448">
        <v>209</v>
      </c>
      <c r="I22" s="2448">
        <v>28818022</v>
      </c>
      <c r="J22" s="2448">
        <v>19665450</v>
      </c>
      <c r="K22" s="2448">
        <v>811291</v>
      </c>
      <c r="L22" s="2448">
        <v>159953</v>
      </c>
      <c r="M22" s="2448">
        <v>602545</v>
      </c>
      <c r="N22" s="2448">
        <v>23343</v>
      </c>
      <c r="O22" s="2448">
        <v>579202</v>
      </c>
      <c r="P22" s="2448">
        <v>394745</v>
      </c>
      <c r="Q22" s="2448">
        <v>4745750</v>
      </c>
      <c r="R22" s="2448">
        <v>4299856</v>
      </c>
      <c r="S22" s="2448">
        <v>491626</v>
      </c>
      <c r="T22" s="83">
        <v>43191</v>
      </c>
      <c r="U22" s="666">
        <v>43191</v>
      </c>
      <c r="V22" s="85"/>
      <c r="W22" s="1003">
        <v>43191</v>
      </c>
      <c r="X22" s="1005"/>
      <c r="Y22" s="2448">
        <v>651216</v>
      </c>
      <c r="Z22" s="2448">
        <v>928</v>
      </c>
      <c r="AA22" s="2448">
        <v>31370</v>
      </c>
      <c r="AB22" s="2448">
        <v>15199</v>
      </c>
      <c r="AC22" s="2448" t="s">
        <v>21</v>
      </c>
      <c r="AD22" s="2448">
        <v>73972</v>
      </c>
      <c r="AE22" s="2448">
        <v>283116</v>
      </c>
      <c r="AF22" s="2448">
        <v>87004</v>
      </c>
      <c r="AG22" s="2448">
        <v>93130</v>
      </c>
      <c r="AH22" s="2448">
        <v>48862</v>
      </c>
      <c r="AI22" s="2448" t="s">
        <v>21</v>
      </c>
      <c r="AJ22" s="2448">
        <v>23007854</v>
      </c>
      <c r="AK22" s="2448">
        <v>71942335</v>
      </c>
      <c r="AL22" s="2448">
        <v>61669920</v>
      </c>
      <c r="AM22" s="2448">
        <v>55560217</v>
      </c>
      <c r="AN22" s="2448">
        <v>95064</v>
      </c>
      <c r="AO22" s="83">
        <v>43191</v>
      </c>
      <c r="AP22" s="666">
        <v>43191</v>
      </c>
      <c r="AQ22" s="85"/>
      <c r="AR22" s="1003">
        <v>43191</v>
      </c>
      <c r="AS22" s="1005"/>
      <c r="AT22" s="2448">
        <v>465941</v>
      </c>
      <c r="AU22" s="2448">
        <v>274396</v>
      </c>
      <c r="AV22" s="2448">
        <v>4296568</v>
      </c>
      <c r="AW22" s="2448">
        <v>18353</v>
      </c>
      <c r="AX22" s="2448">
        <v>591</v>
      </c>
      <c r="AY22" s="2448">
        <v>34457</v>
      </c>
      <c r="AZ22" s="2448">
        <v>1558</v>
      </c>
      <c r="BA22" s="2448" t="s">
        <v>21</v>
      </c>
      <c r="BB22" s="2448">
        <v>23821</v>
      </c>
      <c r="BC22" s="2448" t="s">
        <v>21</v>
      </c>
      <c r="BD22" s="2448" t="s">
        <v>21</v>
      </c>
      <c r="BE22" s="2448">
        <v>11435278</v>
      </c>
      <c r="BF22" s="2448">
        <v>5360032</v>
      </c>
      <c r="BG22" s="2448">
        <v>36</v>
      </c>
      <c r="BH22" s="2448">
        <v>2441</v>
      </c>
      <c r="BI22" s="2448">
        <v>9</v>
      </c>
      <c r="BJ22" s="83">
        <v>43191</v>
      </c>
      <c r="BK22" s="666">
        <v>43191</v>
      </c>
      <c r="BL22" s="85"/>
      <c r="BM22" s="1003">
        <v>43191</v>
      </c>
      <c r="BN22" s="1005"/>
      <c r="BO22" s="2448">
        <v>32842</v>
      </c>
      <c r="BP22" s="2448">
        <v>48862</v>
      </c>
      <c r="BQ22" s="2448" t="s">
        <v>21</v>
      </c>
      <c r="BR22" s="2448">
        <v>838795</v>
      </c>
      <c r="BS22" s="2448">
        <v>2603875</v>
      </c>
      <c r="BT22" s="2448">
        <v>499296</v>
      </c>
      <c r="BU22" s="2448">
        <v>287271</v>
      </c>
      <c r="BV22" s="2448" t="s">
        <v>21</v>
      </c>
      <c r="BW22" s="2448" t="s">
        <v>21</v>
      </c>
      <c r="BX22" s="2448" t="s">
        <v>21</v>
      </c>
      <c r="BY22" s="2448" t="s">
        <v>21</v>
      </c>
      <c r="BZ22" s="2448">
        <v>371819</v>
      </c>
      <c r="CA22" s="2448">
        <v>212025</v>
      </c>
      <c r="CB22" s="2448">
        <v>928</v>
      </c>
      <c r="CC22" s="2448">
        <v>1011</v>
      </c>
      <c r="CD22" s="2448">
        <v>122818</v>
      </c>
      <c r="CE22" s="83">
        <v>43191</v>
      </c>
      <c r="CF22" s="666">
        <v>43191</v>
      </c>
      <c r="CG22" s="85"/>
      <c r="CH22" s="1003">
        <v>43191</v>
      </c>
      <c r="CI22" s="1005"/>
      <c r="CJ22" s="2448">
        <v>189</v>
      </c>
      <c r="CK22" s="2448" t="s">
        <v>21</v>
      </c>
      <c r="CL22" s="2448" t="s">
        <v>21</v>
      </c>
      <c r="CM22" s="2448">
        <v>9450562</v>
      </c>
      <c r="CN22" s="2448">
        <v>2668309</v>
      </c>
      <c r="CO22" s="83">
        <v>43191</v>
      </c>
      <c r="CP22" s="2257">
        <v>43191</v>
      </c>
      <c r="CQ22" s="666"/>
      <c r="CR22" s="666"/>
      <c r="CS22" s="666"/>
      <c r="CT22" s="666"/>
      <c r="CU22" s="666"/>
      <c r="CV22" s="666"/>
      <c r="CW22" s="666"/>
      <c r="CX22" s="666"/>
      <c r="CY22" s="666"/>
      <c r="CZ22" s="666"/>
      <c r="DA22" s="666"/>
      <c r="DB22" s="666"/>
      <c r="DC22" s="666"/>
      <c r="DD22" s="666"/>
      <c r="DE22" s="666"/>
      <c r="DF22" s="666"/>
      <c r="DG22" s="666"/>
      <c r="DI22" s="85"/>
      <c r="DJ22" s="1003">
        <v>43191</v>
      </c>
      <c r="DK22" s="1005"/>
      <c r="DL22" s="82">
        <v>77270848</v>
      </c>
      <c r="DM22" s="2448">
        <v>58696101</v>
      </c>
      <c r="DN22" s="2448">
        <v>23790</v>
      </c>
      <c r="DO22" s="2448">
        <v>98088</v>
      </c>
      <c r="DP22" s="2448">
        <v>209</v>
      </c>
      <c r="DQ22" s="2448">
        <v>28818022</v>
      </c>
      <c r="DR22" s="2448">
        <v>19665450</v>
      </c>
      <c r="DS22" s="2448">
        <v>817004</v>
      </c>
      <c r="DT22" s="2448">
        <v>159953</v>
      </c>
      <c r="DU22" s="2448">
        <v>951557</v>
      </c>
      <c r="DV22" s="2448">
        <v>52717</v>
      </c>
      <c r="DW22" s="2448">
        <v>898840</v>
      </c>
      <c r="DX22" s="2448">
        <v>827614</v>
      </c>
      <c r="DY22" s="2448">
        <v>4780528</v>
      </c>
      <c r="DZ22" s="2448">
        <v>5083829</v>
      </c>
      <c r="EA22" s="2448">
        <v>878593</v>
      </c>
      <c r="EB22" s="83">
        <v>43191</v>
      </c>
      <c r="EC22" s="666">
        <v>43191</v>
      </c>
      <c r="ED22" s="85"/>
      <c r="EE22" s="1003">
        <v>43191</v>
      </c>
      <c r="EF22" s="1005"/>
      <c r="EG22" s="2448">
        <v>608532</v>
      </c>
      <c r="EH22" s="2448" t="s">
        <v>21</v>
      </c>
      <c r="EI22" s="2448">
        <v>18804</v>
      </c>
      <c r="EJ22" s="2448">
        <v>2907777</v>
      </c>
      <c r="EK22" s="2448">
        <v>2369283</v>
      </c>
      <c r="EL22" s="2448">
        <v>31370</v>
      </c>
      <c r="EM22" s="2448">
        <v>25368</v>
      </c>
      <c r="EN22" s="2448" t="s">
        <v>21</v>
      </c>
      <c r="EO22" s="2447" t="s">
        <v>21</v>
      </c>
      <c r="EP22" s="2448">
        <v>160578</v>
      </c>
      <c r="EQ22" s="2448">
        <v>505503</v>
      </c>
      <c r="ER22" s="2448">
        <v>238973</v>
      </c>
      <c r="ES22" s="2448">
        <v>242515</v>
      </c>
      <c r="ET22" s="2448">
        <v>126452</v>
      </c>
      <c r="EU22" s="2448">
        <v>48862</v>
      </c>
      <c r="EV22" s="2448">
        <v>12617491</v>
      </c>
      <c r="EW22" s="83">
        <v>43191</v>
      </c>
      <c r="EX22" s="666">
        <v>43191</v>
      </c>
      <c r="EY22" s="85"/>
      <c r="EZ22" s="1003">
        <v>43191</v>
      </c>
      <c r="FA22" s="1005"/>
      <c r="FB22" s="2448">
        <v>50200185</v>
      </c>
      <c r="FC22" s="2448">
        <v>95064</v>
      </c>
      <c r="FD22" s="2448">
        <v>28717485</v>
      </c>
      <c r="FE22" s="2448">
        <v>19665450</v>
      </c>
      <c r="FF22" s="2448">
        <v>767754</v>
      </c>
      <c r="FG22" s="2448">
        <v>157097</v>
      </c>
      <c r="FH22" s="2448">
        <v>465941</v>
      </c>
      <c r="FI22" s="2448" t="s">
        <v>21</v>
      </c>
      <c r="FJ22" s="2448">
        <v>465941</v>
      </c>
      <c r="FK22" s="2448">
        <v>274396</v>
      </c>
      <c r="FL22" s="2448">
        <v>4296568</v>
      </c>
      <c r="FM22" s="2448">
        <v>18353</v>
      </c>
      <c r="FN22" s="2448">
        <v>591</v>
      </c>
      <c r="FO22" s="2448">
        <v>34457</v>
      </c>
      <c r="FP22" s="2448">
        <v>1558</v>
      </c>
      <c r="FQ22" s="2448" t="s">
        <v>21</v>
      </c>
      <c r="FR22" s="83">
        <v>43191</v>
      </c>
      <c r="FS22" s="666">
        <v>43191</v>
      </c>
      <c r="FT22" s="85"/>
      <c r="FU22" s="1003">
        <v>43191</v>
      </c>
      <c r="FV22" s="1005"/>
      <c r="FW22" s="2448">
        <v>16326</v>
      </c>
      <c r="FX22" s="2448">
        <v>1510</v>
      </c>
      <c r="FY22" s="2448">
        <v>14816</v>
      </c>
      <c r="FZ22" s="2448">
        <v>564</v>
      </c>
      <c r="GA22" s="2448">
        <v>865</v>
      </c>
      <c r="GB22" s="2448">
        <v>48232</v>
      </c>
      <c r="GC22" s="2448">
        <v>392779</v>
      </c>
      <c r="GD22" s="2448" t="s">
        <v>21</v>
      </c>
      <c r="GE22" s="2448">
        <v>432998</v>
      </c>
      <c r="GF22" s="2448">
        <v>107910</v>
      </c>
      <c r="GG22" s="2448">
        <v>19288</v>
      </c>
      <c r="GH22" s="2448">
        <v>33221</v>
      </c>
      <c r="GI22" s="2448">
        <v>170678</v>
      </c>
      <c r="GJ22" s="2448">
        <v>32063</v>
      </c>
      <c r="GK22" s="2448">
        <v>33600</v>
      </c>
      <c r="GL22" s="2448">
        <v>48862</v>
      </c>
      <c r="GM22" s="83">
        <v>43191</v>
      </c>
      <c r="GN22" s="666">
        <v>43191</v>
      </c>
      <c r="GO22" s="85"/>
      <c r="GP22" s="1003">
        <v>43191</v>
      </c>
      <c r="GQ22" s="1005"/>
      <c r="GR22" s="2448">
        <v>32063</v>
      </c>
      <c r="GS22" s="2448">
        <v>33600</v>
      </c>
      <c r="GT22" s="2448" t="s">
        <v>21</v>
      </c>
      <c r="GU22" s="2448" t="s">
        <v>21</v>
      </c>
      <c r="GV22" s="2448">
        <v>591095</v>
      </c>
      <c r="GW22" s="2448">
        <v>481302</v>
      </c>
      <c r="GX22" s="2448">
        <v>1661814</v>
      </c>
      <c r="GY22" s="2448">
        <v>78910</v>
      </c>
      <c r="GZ22" s="2448">
        <v>2664</v>
      </c>
      <c r="HA22" s="2448">
        <v>51</v>
      </c>
      <c r="HB22" s="2448">
        <v>13650</v>
      </c>
      <c r="HC22" s="2448">
        <v>5327</v>
      </c>
      <c r="HD22" s="2448">
        <v>8322</v>
      </c>
      <c r="HE22" s="2448">
        <v>889</v>
      </c>
      <c r="HF22" s="2448">
        <v>742</v>
      </c>
      <c r="HG22" s="2448">
        <v>180</v>
      </c>
      <c r="HH22" s="83">
        <v>43191</v>
      </c>
      <c r="HI22" s="666">
        <v>43191</v>
      </c>
    </row>
    <row r="23" spans="1:217" ht="7.5" customHeight="1">
      <c r="A23" s="85"/>
      <c r="B23" s="1006"/>
      <c r="C23" s="1005"/>
      <c r="T23" s="77"/>
      <c r="U23" s="505"/>
      <c r="V23" s="85"/>
      <c r="W23" s="1006"/>
      <c r="X23" s="1005"/>
      <c r="AO23" s="77"/>
      <c r="AP23" s="505"/>
      <c r="AQ23" s="85"/>
      <c r="AR23" s="1006"/>
      <c r="AS23" s="1005"/>
      <c r="BJ23" s="77"/>
      <c r="BK23" s="505"/>
      <c r="BL23" s="85"/>
      <c r="BM23" s="1006"/>
      <c r="BN23" s="1005"/>
      <c r="CE23" s="77"/>
      <c r="CF23" s="505"/>
      <c r="CG23" s="85"/>
      <c r="CH23" s="1006"/>
      <c r="CI23" s="1005"/>
      <c r="CO23" s="77"/>
      <c r="CP23" s="2256"/>
      <c r="CQ23" s="505"/>
      <c r="CR23" s="505"/>
      <c r="CS23" s="505"/>
      <c r="CT23" s="505"/>
      <c r="CU23" s="505"/>
      <c r="CV23" s="505"/>
      <c r="CW23" s="505"/>
      <c r="CX23" s="505"/>
      <c r="CY23" s="505"/>
      <c r="CZ23" s="505"/>
      <c r="DA23" s="505"/>
      <c r="DB23" s="505"/>
      <c r="DC23" s="505"/>
      <c r="DD23" s="505"/>
      <c r="DE23" s="505"/>
      <c r="DF23" s="505"/>
      <c r="DG23" s="505"/>
      <c r="DI23" s="85"/>
      <c r="DJ23" s="1006"/>
      <c r="DK23" s="1005"/>
      <c r="DT23" s="4"/>
      <c r="EB23" s="77"/>
      <c r="EC23" s="505"/>
      <c r="ED23" s="85"/>
      <c r="EE23" s="1006"/>
      <c r="EF23" s="1005"/>
      <c r="EH23" s="4"/>
      <c r="EQ23" s="4"/>
      <c r="EW23" s="77"/>
      <c r="EX23" s="505"/>
      <c r="EY23" s="85"/>
      <c r="EZ23" s="1006"/>
      <c r="FA23" s="1005"/>
      <c r="FE23" s="4"/>
      <c r="FN23" s="4"/>
      <c r="FR23" s="77"/>
      <c r="FS23" s="505"/>
      <c r="FT23" s="85"/>
      <c r="FU23" s="1006"/>
      <c r="FV23" s="1005"/>
      <c r="GA23" s="4"/>
      <c r="GI23" s="4"/>
      <c r="GM23" s="77"/>
      <c r="GN23" s="505"/>
      <c r="GO23" s="85"/>
      <c r="GP23" s="1006"/>
      <c r="GQ23" s="1005"/>
      <c r="GU23" s="4"/>
      <c r="HD23" s="4"/>
      <c r="HH23" s="77"/>
      <c r="HI23" s="505"/>
    </row>
    <row r="24" spans="1:217" ht="14.25" customHeight="1">
      <c r="A24" s="88">
        <v>31</v>
      </c>
      <c r="B24" s="1007" t="s">
        <v>23</v>
      </c>
      <c r="C24" s="1008" t="s">
        <v>24</v>
      </c>
      <c r="D24" s="2448">
        <v>19601693</v>
      </c>
      <c r="E24" s="2448">
        <v>14582801</v>
      </c>
      <c r="F24" s="2448">
        <v>6709</v>
      </c>
      <c r="G24" s="2448" t="s">
        <v>21</v>
      </c>
      <c r="H24" s="2448">
        <v>50</v>
      </c>
      <c r="I24" s="2448">
        <v>7644786</v>
      </c>
      <c r="J24" s="2448">
        <v>4804499</v>
      </c>
      <c r="K24" s="2448">
        <v>253065</v>
      </c>
      <c r="L24" s="2448">
        <v>48619</v>
      </c>
      <c r="M24" s="2448">
        <v>185516</v>
      </c>
      <c r="N24" s="2448">
        <v>4996</v>
      </c>
      <c r="O24" s="2448">
        <v>180520</v>
      </c>
      <c r="P24" s="2448">
        <v>93890</v>
      </c>
      <c r="Q24" s="2448">
        <v>1220863</v>
      </c>
      <c r="R24" s="2448">
        <v>1102515</v>
      </c>
      <c r="S24" s="2448">
        <v>141870</v>
      </c>
      <c r="T24" s="91" t="s">
        <v>25</v>
      </c>
      <c r="U24" s="670" t="s">
        <v>2160</v>
      </c>
      <c r="V24" s="88">
        <v>31</v>
      </c>
      <c r="W24" s="1007" t="s">
        <v>23</v>
      </c>
      <c r="X24" s="1008" t="s">
        <v>24</v>
      </c>
      <c r="Y24" s="2448">
        <v>153754</v>
      </c>
      <c r="Z24" s="2448">
        <v>113</v>
      </c>
      <c r="AA24" s="2448">
        <v>8028</v>
      </c>
      <c r="AB24" s="2448">
        <v>3617</v>
      </c>
      <c r="AC24" s="2448" t="s">
        <v>21</v>
      </c>
      <c r="AD24" s="2448">
        <v>20892</v>
      </c>
      <c r="AE24" s="2448">
        <v>66166</v>
      </c>
      <c r="AF24" s="2448">
        <v>20101</v>
      </c>
      <c r="AG24" s="2448">
        <v>21573</v>
      </c>
      <c r="AH24" s="2448">
        <v>7745</v>
      </c>
      <c r="AI24" s="2448" t="s">
        <v>21</v>
      </c>
      <c r="AJ24" s="2448">
        <v>5805195</v>
      </c>
      <c r="AK24" s="2448">
        <v>18738925</v>
      </c>
      <c r="AL24" s="2448">
        <v>15880484</v>
      </c>
      <c r="AM24" s="2448">
        <v>14303773</v>
      </c>
      <c r="AN24" s="2448" t="s">
        <v>21</v>
      </c>
      <c r="AO24" s="91" t="s">
        <v>25</v>
      </c>
      <c r="AP24" s="670" t="s">
        <v>2160</v>
      </c>
      <c r="AQ24" s="88">
        <v>31</v>
      </c>
      <c r="AR24" s="1007" t="s">
        <v>23</v>
      </c>
      <c r="AS24" s="1008" t="s">
        <v>24</v>
      </c>
      <c r="AT24" s="2448">
        <v>152272</v>
      </c>
      <c r="AU24" s="2448">
        <v>63577</v>
      </c>
      <c r="AV24" s="2448">
        <v>1105967</v>
      </c>
      <c r="AW24" s="2448">
        <v>4535</v>
      </c>
      <c r="AX24" s="2448">
        <v>135</v>
      </c>
      <c r="AY24" s="2448">
        <v>7390</v>
      </c>
      <c r="AZ24" s="2448">
        <v>567</v>
      </c>
      <c r="BA24" s="2448" t="s">
        <v>21</v>
      </c>
      <c r="BB24" s="2448">
        <v>5019</v>
      </c>
      <c r="BC24" s="2448" t="s">
        <v>21</v>
      </c>
      <c r="BD24" s="2448" t="s">
        <v>21</v>
      </c>
      <c r="BE24" s="2448">
        <v>2935912</v>
      </c>
      <c r="BF24" s="2448">
        <v>1366591</v>
      </c>
      <c r="BG24" s="2448">
        <v>9</v>
      </c>
      <c r="BH24" s="2448">
        <v>547</v>
      </c>
      <c r="BI24" s="2448">
        <v>3</v>
      </c>
      <c r="BJ24" s="91" t="s">
        <v>25</v>
      </c>
      <c r="BK24" s="670" t="s">
        <v>2160</v>
      </c>
      <c r="BL24" s="88">
        <v>31</v>
      </c>
      <c r="BM24" s="1007" t="s">
        <v>23</v>
      </c>
      <c r="BN24" s="1008" t="s">
        <v>24</v>
      </c>
      <c r="BO24" s="2448">
        <v>5815</v>
      </c>
      <c r="BP24" s="2448">
        <v>7745</v>
      </c>
      <c r="BQ24" s="2448" t="s">
        <v>21</v>
      </c>
      <c r="BR24" s="2448">
        <v>211477</v>
      </c>
      <c r="BS24" s="2448">
        <v>726300</v>
      </c>
      <c r="BT24" s="2448">
        <v>131465</v>
      </c>
      <c r="BU24" s="2448">
        <v>87928</v>
      </c>
      <c r="BV24" s="2448" t="s">
        <v>21</v>
      </c>
      <c r="BW24" s="2448" t="s">
        <v>21</v>
      </c>
      <c r="BX24" s="2448" t="s">
        <v>21</v>
      </c>
      <c r="BY24" s="2448" t="s">
        <v>21</v>
      </c>
      <c r="BZ24" s="2448">
        <v>113806</v>
      </c>
      <c r="CA24" s="2448">
        <v>43537</v>
      </c>
      <c r="CB24" s="2448">
        <v>113</v>
      </c>
      <c r="CC24" s="2448">
        <v>298</v>
      </c>
      <c r="CD24" s="2448">
        <v>26412</v>
      </c>
      <c r="CE24" s="91" t="s">
        <v>25</v>
      </c>
      <c r="CF24" s="670" t="s">
        <v>2160</v>
      </c>
      <c r="CG24" s="88">
        <v>31</v>
      </c>
      <c r="CH24" s="1007" t="s">
        <v>23</v>
      </c>
      <c r="CI24" s="1008" t="s">
        <v>24</v>
      </c>
      <c r="CJ24" s="2448">
        <v>33</v>
      </c>
      <c r="CK24" s="2448" t="s">
        <v>21</v>
      </c>
      <c r="CL24" s="2448" t="s">
        <v>21</v>
      </c>
      <c r="CM24" s="2448">
        <v>2397429</v>
      </c>
      <c r="CN24" s="2448">
        <v>743080</v>
      </c>
      <c r="CO24" s="91" t="s">
        <v>25</v>
      </c>
      <c r="CP24" s="2258" t="s">
        <v>2160</v>
      </c>
      <c r="CQ24" s="670"/>
      <c r="CR24" s="670"/>
      <c r="CS24" s="670"/>
      <c r="CT24" s="670"/>
      <c r="CU24" s="670"/>
      <c r="CV24" s="670"/>
      <c r="CW24" s="670"/>
      <c r="CX24" s="670"/>
      <c r="CY24" s="670"/>
      <c r="CZ24" s="670"/>
      <c r="DA24" s="670"/>
      <c r="DB24" s="670"/>
      <c r="DC24" s="670"/>
      <c r="DD24" s="670"/>
      <c r="DE24" s="670"/>
      <c r="DF24" s="670"/>
      <c r="DG24" s="670"/>
      <c r="DI24" s="88">
        <v>31</v>
      </c>
      <c r="DJ24" s="1007" t="s">
        <v>23</v>
      </c>
      <c r="DK24" s="1008" t="s">
        <v>24</v>
      </c>
      <c r="DL24" s="82">
        <v>19789623</v>
      </c>
      <c r="DM24" s="2448">
        <v>15138247</v>
      </c>
      <c r="DN24" s="2448">
        <v>6709</v>
      </c>
      <c r="DO24" s="2448">
        <v>908</v>
      </c>
      <c r="DP24" s="2448">
        <v>50</v>
      </c>
      <c r="DQ24" s="2448">
        <v>7644786</v>
      </c>
      <c r="DR24" s="2448">
        <v>4804499</v>
      </c>
      <c r="DS24" s="2448">
        <v>254103</v>
      </c>
      <c r="DT24" s="2448">
        <v>48619</v>
      </c>
      <c r="DU24" s="2448">
        <v>293186</v>
      </c>
      <c r="DV24" s="2448">
        <v>10822</v>
      </c>
      <c r="DW24" s="2448">
        <v>282364</v>
      </c>
      <c r="DX24" s="2448">
        <v>198713</v>
      </c>
      <c r="DY24" s="2448">
        <v>1228427</v>
      </c>
      <c r="DZ24" s="2448">
        <v>1303318</v>
      </c>
      <c r="EA24" s="2448">
        <v>239999</v>
      </c>
      <c r="EB24" s="91" t="s">
        <v>25</v>
      </c>
      <c r="EC24" s="670" t="s">
        <v>2160</v>
      </c>
      <c r="ED24" s="88">
        <v>31</v>
      </c>
      <c r="EE24" s="1007" t="s">
        <v>23</v>
      </c>
      <c r="EF24" s="1008" t="s">
        <v>24</v>
      </c>
      <c r="EG24" s="2448">
        <v>174711</v>
      </c>
      <c r="EH24" s="2448" t="s">
        <v>21</v>
      </c>
      <c r="EI24" s="2448">
        <v>5078</v>
      </c>
      <c r="EJ24" s="2448">
        <v>744603</v>
      </c>
      <c r="EK24" s="2448">
        <v>618015</v>
      </c>
      <c r="EL24" s="2448">
        <v>8028</v>
      </c>
      <c r="EM24" s="2448">
        <v>5885</v>
      </c>
      <c r="EN24" s="2448" t="s">
        <v>21</v>
      </c>
      <c r="EO24" s="2447" t="s">
        <v>21</v>
      </c>
      <c r="EP24" s="2448">
        <v>46196</v>
      </c>
      <c r="EQ24" s="2448">
        <v>121054</v>
      </c>
      <c r="ER24" s="2448">
        <v>60324</v>
      </c>
      <c r="ES24" s="2448">
        <v>60918</v>
      </c>
      <c r="ET24" s="2448">
        <v>36843</v>
      </c>
      <c r="EU24" s="2448">
        <v>7745</v>
      </c>
      <c r="EV24" s="2448">
        <v>3084015</v>
      </c>
      <c r="EW24" s="91" t="s">
        <v>25</v>
      </c>
      <c r="EX24" s="670" t="s">
        <v>2160</v>
      </c>
      <c r="EY24" s="88">
        <v>31</v>
      </c>
      <c r="EZ24" s="1007" t="s">
        <v>23</v>
      </c>
      <c r="FA24" s="1008" t="s">
        <v>24</v>
      </c>
      <c r="FB24" s="2448">
        <v>12937182</v>
      </c>
      <c r="FC24" s="2448" t="s">
        <v>21</v>
      </c>
      <c r="FD24" s="2448">
        <v>7616580</v>
      </c>
      <c r="FE24" s="2448">
        <v>4804499</v>
      </c>
      <c r="FF24" s="2448">
        <v>241767</v>
      </c>
      <c r="FG24" s="2448">
        <v>47911</v>
      </c>
      <c r="FH24" s="2448">
        <v>152272</v>
      </c>
      <c r="FI24" s="2448" t="s">
        <v>21</v>
      </c>
      <c r="FJ24" s="2448">
        <v>152272</v>
      </c>
      <c r="FK24" s="2448">
        <v>63577</v>
      </c>
      <c r="FL24" s="2448">
        <v>1105967</v>
      </c>
      <c r="FM24" s="2448">
        <v>4535</v>
      </c>
      <c r="FN24" s="2448">
        <v>135</v>
      </c>
      <c r="FO24" s="2448">
        <v>7390</v>
      </c>
      <c r="FP24" s="2448">
        <v>567</v>
      </c>
      <c r="FQ24" s="2448" t="s">
        <v>21</v>
      </c>
      <c r="FR24" s="91" t="s">
        <v>25</v>
      </c>
      <c r="FS24" s="670" t="s">
        <v>2160</v>
      </c>
      <c r="FT24" s="88">
        <v>31</v>
      </c>
      <c r="FU24" s="1007" t="s">
        <v>23</v>
      </c>
      <c r="FV24" s="1008" t="s">
        <v>24</v>
      </c>
      <c r="FW24" s="2448">
        <v>5167</v>
      </c>
      <c r="FX24" s="2448">
        <v>112</v>
      </c>
      <c r="FY24" s="2448">
        <v>5056</v>
      </c>
      <c r="FZ24" s="2448">
        <v>207</v>
      </c>
      <c r="GA24" s="2448">
        <v>151</v>
      </c>
      <c r="GB24" s="2448">
        <v>12421</v>
      </c>
      <c r="GC24" s="2448">
        <v>118036</v>
      </c>
      <c r="GD24" s="2448" t="s">
        <v>21</v>
      </c>
      <c r="GE24" s="2448">
        <v>98516</v>
      </c>
      <c r="GF24" s="2448">
        <v>31036</v>
      </c>
      <c r="GG24" s="2448">
        <v>4168</v>
      </c>
      <c r="GH24" s="2448">
        <v>10796</v>
      </c>
      <c r="GI24" s="2448">
        <v>36351</v>
      </c>
      <c r="GJ24" s="2448">
        <v>5704</v>
      </c>
      <c r="GK24" s="2448">
        <v>5978</v>
      </c>
      <c r="GL24" s="2448">
        <v>7745</v>
      </c>
      <c r="GM24" s="91" t="s">
        <v>25</v>
      </c>
      <c r="GN24" s="670" t="s">
        <v>2160</v>
      </c>
      <c r="GO24" s="88">
        <v>31</v>
      </c>
      <c r="GP24" s="1007" t="s">
        <v>23</v>
      </c>
      <c r="GQ24" s="1008" t="s">
        <v>24</v>
      </c>
      <c r="GR24" s="2448">
        <v>5704</v>
      </c>
      <c r="GS24" s="2448">
        <v>5978</v>
      </c>
      <c r="GT24" s="2448" t="s">
        <v>21</v>
      </c>
      <c r="GU24" s="2448" t="s">
        <v>21</v>
      </c>
      <c r="GV24" s="2448">
        <v>145056</v>
      </c>
      <c r="GW24" s="2448">
        <v>125137</v>
      </c>
      <c r="GX24" s="2448">
        <v>428136</v>
      </c>
      <c r="GY24" s="2448">
        <v>20037</v>
      </c>
      <c r="GZ24" s="2448">
        <v>842</v>
      </c>
      <c r="HA24" s="2448">
        <v>30</v>
      </c>
      <c r="HB24" s="2448">
        <v>3827</v>
      </c>
      <c r="HC24" s="2448">
        <v>1178</v>
      </c>
      <c r="HD24" s="2448">
        <v>2650</v>
      </c>
      <c r="HE24" s="2448">
        <v>263</v>
      </c>
      <c r="HF24" s="2448">
        <v>349</v>
      </c>
      <c r="HG24" s="2448">
        <v>42</v>
      </c>
      <c r="HH24" s="91" t="s">
        <v>25</v>
      </c>
      <c r="HI24" s="670" t="s">
        <v>2160</v>
      </c>
    </row>
    <row r="25" spans="1:217" ht="14.25" customHeight="1">
      <c r="A25" s="93" t="s">
        <v>26</v>
      </c>
      <c r="B25" s="1009" t="s">
        <v>26</v>
      </c>
      <c r="C25" s="1010" t="s">
        <v>556</v>
      </c>
      <c r="D25" s="2448">
        <v>18494327</v>
      </c>
      <c r="E25" s="2448">
        <v>13608207</v>
      </c>
      <c r="F25" s="2448">
        <v>2942</v>
      </c>
      <c r="G25" s="2448">
        <v>54012</v>
      </c>
      <c r="H25" s="2448">
        <v>49</v>
      </c>
      <c r="I25" s="2448">
        <v>7433387</v>
      </c>
      <c r="J25" s="2448">
        <v>4120856</v>
      </c>
      <c r="K25" s="2448">
        <v>233436</v>
      </c>
      <c r="L25" s="2448">
        <v>42717</v>
      </c>
      <c r="M25" s="2448">
        <v>110485</v>
      </c>
      <c r="N25" s="2448">
        <v>4686</v>
      </c>
      <c r="O25" s="2448">
        <v>105799</v>
      </c>
      <c r="P25" s="2448">
        <v>78719</v>
      </c>
      <c r="Q25" s="2448">
        <v>1209163</v>
      </c>
      <c r="R25" s="2448">
        <v>1031521</v>
      </c>
      <c r="S25" s="2448">
        <v>146186</v>
      </c>
      <c r="T25" s="91" t="s">
        <v>27</v>
      </c>
      <c r="U25" s="670" t="s">
        <v>26</v>
      </c>
      <c r="V25" s="93" t="s">
        <v>26</v>
      </c>
      <c r="W25" s="1009" t="s">
        <v>26</v>
      </c>
      <c r="X25" s="1010" t="s">
        <v>556</v>
      </c>
      <c r="Y25" s="2448">
        <v>160555</v>
      </c>
      <c r="Z25" s="2448">
        <v>172</v>
      </c>
      <c r="AA25" s="2448">
        <v>7841</v>
      </c>
      <c r="AB25" s="2448">
        <v>3322</v>
      </c>
      <c r="AC25" s="2448" t="s">
        <v>21</v>
      </c>
      <c r="AD25" s="2448">
        <v>10103</v>
      </c>
      <c r="AE25" s="2448">
        <v>72774</v>
      </c>
      <c r="AF25" s="2448">
        <v>22981</v>
      </c>
      <c r="AG25" s="2448">
        <v>24574</v>
      </c>
      <c r="AH25" s="2448">
        <v>16570</v>
      </c>
      <c r="AI25" s="2448" t="s">
        <v>21</v>
      </c>
      <c r="AJ25" s="2448">
        <v>5489210</v>
      </c>
      <c r="AK25" s="2448">
        <v>17620124</v>
      </c>
      <c r="AL25" s="2448">
        <v>14824817</v>
      </c>
      <c r="AM25" s="2448">
        <v>13343029</v>
      </c>
      <c r="AN25" s="2448">
        <v>54012</v>
      </c>
      <c r="AO25" s="91" t="s">
        <v>27</v>
      </c>
      <c r="AP25" s="670" t="s">
        <v>26</v>
      </c>
      <c r="AQ25" s="93" t="s">
        <v>26</v>
      </c>
      <c r="AR25" s="1009" t="s">
        <v>26</v>
      </c>
      <c r="AS25" s="1010" t="s">
        <v>556</v>
      </c>
      <c r="AT25" s="2448">
        <v>76862</v>
      </c>
      <c r="AU25" s="2448">
        <v>51790</v>
      </c>
      <c r="AV25" s="2448">
        <v>1097403</v>
      </c>
      <c r="AW25" s="2448">
        <v>4405</v>
      </c>
      <c r="AX25" s="2448">
        <v>143</v>
      </c>
      <c r="AY25" s="2448">
        <v>7042</v>
      </c>
      <c r="AZ25" s="2448">
        <v>312</v>
      </c>
      <c r="BA25" s="2448" t="s">
        <v>21</v>
      </c>
      <c r="BB25" s="2448">
        <v>4871</v>
      </c>
      <c r="BC25" s="2448" t="s">
        <v>21</v>
      </c>
      <c r="BD25" s="2448" t="s">
        <v>21</v>
      </c>
      <c r="BE25" s="2448">
        <v>2759081</v>
      </c>
      <c r="BF25" s="2448">
        <v>1284336</v>
      </c>
      <c r="BG25" s="2448">
        <v>9</v>
      </c>
      <c r="BH25" s="2448">
        <v>638</v>
      </c>
      <c r="BI25" s="2448">
        <v>3</v>
      </c>
      <c r="BJ25" s="91" t="s">
        <v>27</v>
      </c>
      <c r="BK25" s="670" t="s">
        <v>26</v>
      </c>
      <c r="BL25" s="93" t="s">
        <v>26</v>
      </c>
      <c r="BM25" s="1009" t="s">
        <v>26</v>
      </c>
      <c r="BN25" s="1010" t="s">
        <v>556</v>
      </c>
      <c r="BO25" s="2448">
        <v>8201</v>
      </c>
      <c r="BP25" s="2448">
        <v>16570</v>
      </c>
      <c r="BQ25" s="2448" t="s">
        <v>21</v>
      </c>
      <c r="BR25" s="2448">
        <v>227496</v>
      </c>
      <c r="BS25" s="2448">
        <v>701293</v>
      </c>
      <c r="BT25" s="2448">
        <v>143766</v>
      </c>
      <c r="BU25" s="2448">
        <v>83384</v>
      </c>
      <c r="BV25" s="2448" t="s">
        <v>21</v>
      </c>
      <c r="BW25" s="2448" t="s">
        <v>21</v>
      </c>
      <c r="BX25" s="2448" t="s">
        <v>21</v>
      </c>
      <c r="BY25" s="2448" t="s">
        <v>21</v>
      </c>
      <c r="BZ25" s="2448">
        <v>107925</v>
      </c>
      <c r="CA25" s="2448">
        <v>60382</v>
      </c>
      <c r="CB25" s="2448">
        <v>172</v>
      </c>
      <c r="CC25" s="2448">
        <v>145</v>
      </c>
      <c r="CD25" s="2448">
        <v>33710</v>
      </c>
      <c r="CE25" s="91" t="s">
        <v>27</v>
      </c>
      <c r="CF25" s="670" t="s">
        <v>26</v>
      </c>
      <c r="CG25" s="93" t="s">
        <v>26</v>
      </c>
      <c r="CH25" s="1009" t="s">
        <v>26</v>
      </c>
      <c r="CI25" s="1010" t="s">
        <v>556</v>
      </c>
      <c r="CJ25" s="2448">
        <v>386</v>
      </c>
      <c r="CK25" s="2448" t="s">
        <v>21</v>
      </c>
      <c r="CL25" s="2448" t="s">
        <v>21</v>
      </c>
      <c r="CM25" s="2448">
        <v>2189507</v>
      </c>
      <c r="CN25" s="2448">
        <v>655407</v>
      </c>
      <c r="CO25" s="91" t="s">
        <v>27</v>
      </c>
      <c r="CP25" s="2258" t="s">
        <v>26</v>
      </c>
      <c r="CQ25" s="670"/>
      <c r="CR25" s="670"/>
      <c r="CS25" s="670"/>
      <c r="CT25" s="670"/>
      <c r="CU25" s="670"/>
      <c r="CV25" s="670"/>
      <c r="CW25" s="670"/>
      <c r="CX25" s="670"/>
      <c r="CY25" s="670"/>
      <c r="CZ25" s="670"/>
      <c r="DA25" s="670"/>
      <c r="DB25" s="670"/>
      <c r="DC25" s="670"/>
      <c r="DD25" s="670"/>
      <c r="DE25" s="670"/>
      <c r="DF25" s="670"/>
      <c r="DG25" s="670"/>
      <c r="DI25" s="93" t="s">
        <v>26</v>
      </c>
      <c r="DJ25" s="1009" t="s">
        <v>26</v>
      </c>
      <c r="DK25" s="1010" t="s">
        <v>556</v>
      </c>
      <c r="DL25" s="82">
        <v>18610446</v>
      </c>
      <c r="DM25" s="2448">
        <v>14148497</v>
      </c>
      <c r="DN25" s="2448">
        <v>2942</v>
      </c>
      <c r="DO25" s="2448">
        <v>54658</v>
      </c>
      <c r="DP25" s="2448">
        <v>49</v>
      </c>
      <c r="DQ25" s="2448">
        <v>7433387</v>
      </c>
      <c r="DR25" s="2448">
        <v>4120856</v>
      </c>
      <c r="DS25" s="2448">
        <v>233799</v>
      </c>
      <c r="DT25" s="2448">
        <v>42717</v>
      </c>
      <c r="DU25" s="2448">
        <v>209503</v>
      </c>
      <c r="DV25" s="2448">
        <v>10811</v>
      </c>
      <c r="DW25" s="2448">
        <v>198693</v>
      </c>
      <c r="DX25" s="2448">
        <v>186284</v>
      </c>
      <c r="DY25" s="2448">
        <v>1218033</v>
      </c>
      <c r="DZ25" s="2448">
        <v>1230408</v>
      </c>
      <c r="EA25" s="2448">
        <v>237323</v>
      </c>
      <c r="EB25" s="91" t="s">
        <v>27</v>
      </c>
      <c r="EC25" s="670" t="s">
        <v>26</v>
      </c>
      <c r="ED25" s="93" t="s">
        <v>26</v>
      </c>
      <c r="EE25" s="1009" t="s">
        <v>26</v>
      </c>
      <c r="EF25" s="1010" t="s">
        <v>556</v>
      </c>
      <c r="EG25" s="2448">
        <v>163759</v>
      </c>
      <c r="EH25" s="2448" t="s">
        <v>21</v>
      </c>
      <c r="EI25" s="2448">
        <v>3204</v>
      </c>
      <c r="EJ25" s="2448">
        <v>699185</v>
      </c>
      <c r="EK25" s="2448">
        <v>535736</v>
      </c>
      <c r="EL25" s="2448">
        <v>7841</v>
      </c>
      <c r="EM25" s="2448">
        <v>5504</v>
      </c>
      <c r="EN25" s="2448" t="s">
        <v>21</v>
      </c>
      <c r="EO25" s="2447" t="s">
        <v>21</v>
      </c>
      <c r="EP25" s="2448">
        <v>32377</v>
      </c>
      <c r="EQ25" s="2448">
        <v>130169</v>
      </c>
      <c r="ER25" s="2448">
        <v>65541</v>
      </c>
      <c r="ES25" s="2448">
        <v>65789</v>
      </c>
      <c r="ET25" s="2448">
        <v>37299</v>
      </c>
      <c r="EU25" s="2448">
        <v>16570</v>
      </c>
      <c r="EV25" s="2448">
        <v>2994716</v>
      </c>
      <c r="EW25" s="91" t="s">
        <v>27</v>
      </c>
      <c r="EX25" s="670" t="s">
        <v>26</v>
      </c>
      <c r="EY25" s="93" t="s">
        <v>26</v>
      </c>
      <c r="EZ25" s="1009" t="s">
        <v>26</v>
      </c>
      <c r="FA25" s="1010" t="s">
        <v>556</v>
      </c>
      <c r="FB25" s="2448">
        <v>12058693</v>
      </c>
      <c r="FC25" s="2448">
        <v>54012</v>
      </c>
      <c r="FD25" s="2448">
        <v>7412956</v>
      </c>
      <c r="FE25" s="2448">
        <v>4120856</v>
      </c>
      <c r="FF25" s="2448">
        <v>221545</v>
      </c>
      <c r="FG25" s="2448">
        <v>41806</v>
      </c>
      <c r="FH25" s="2448">
        <v>76862</v>
      </c>
      <c r="FI25" s="2448" t="s">
        <v>21</v>
      </c>
      <c r="FJ25" s="2448">
        <v>76862</v>
      </c>
      <c r="FK25" s="2448">
        <v>51790</v>
      </c>
      <c r="FL25" s="2448">
        <v>1097403</v>
      </c>
      <c r="FM25" s="2448">
        <v>4405</v>
      </c>
      <c r="FN25" s="2448">
        <v>143</v>
      </c>
      <c r="FO25" s="2448">
        <v>7042</v>
      </c>
      <c r="FP25" s="2448">
        <v>312</v>
      </c>
      <c r="FQ25" s="2448" t="s">
        <v>21</v>
      </c>
      <c r="FR25" s="91" t="s">
        <v>27</v>
      </c>
      <c r="FS25" s="670" t="s">
        <v>26</v>
      </c>
      <c r="FT25" s="93" t="s">
        <v>26</v>
      </c>
      <c r="FU25" s="1009" t="s">
        <v>26</v>
      </c>
      <c r="FV25" s="1010" t="s">
        <v>556</v>
      </c>
      <c r="FW25" s="2448">
        <v>5453</v>
      </c>
      <c r="FX25" s="2448">
        <v>108</v>
      </c>
      <c r="FY25" s="2448">
        <v>5345</v>
      </c>
      <c r="FZ25" s="2448">
        <v>128</v>
      </c>
      <c r="GA25" s="2448">
        <v>148</v>
      </c>
      <c r="GB25" s="2448">
        <v>13203</v>
      </c>
      <c r="GC25" s="2448">
        <v>113877</v>
      </c>
      <c r="GD25" s="2448" t="s">
        <v>21</v>
      </c>
      <c r="GE25" s="2448">
        <v>116743</v>
      </c>
      <c r="GF25" s="2448">
        <v>32390</v>
      </c>
      <c r="GG25" s="2448">
        <v>4111</v>
      </c>
      <c r="GH25" s="2448">
        <v>8672</v>
      </c>
      <c r="GI25" s="2448">
        <v>43782</v>
      </c>
      <c r="GJ25" s="2448">
        <v>8023</v>
      </c>
      <c r="GK25" s="2448">
        <v>8407</v>
      </c>
      <c r="GL25" s="2448">
        <v>16570</v>
      </c>
      <c r="GM25" s="91" t="s">
        <v>27</v>
      </c>
      <c r="GN25" s="670" t="s">
        <v>26</v>
      </c>
      <c r="GO25" s="93" t="s">
        <v>26</v>
      </c>
      <c r="GP25" s="1009" t="s">
        <v>26</v>
      </c>
      <c r="GQ25" s="1010" t="s">
        <v>556</v>
      </c>
      <c r="GR25" s="2448">
        <v>8023</v>
      </c>
      <c r="GS25" s="2448">
        <v>8407</v>
      </c>
      <c r="GT25" s="2448" t="s">
        <v>21</v>
      </c>
      <c r="GU25" s="2448" t="s">
        <v>21</v>
      </c>
      <c r="GV25" s="2448">
        <v>157993</v>
      </c>
      <c r="GW25" s="2448">
        <v>108642</v>
      </c>
      <c r="GX25" s="2448">
        <v>373357</v>
      </c>
      <c r="GY25" s="2448">
        <v>17254</v>
      </c>
      <c r="GZ25" s="2448">
        <v>573</v>
      </c>
      <c r="HA25" s="2448">
        <v>16</v>
      </c>
      <c r="HB25" s="2448">
        <v>3355</v>
      </c>
      <c r="HC25" s="2448">
        <v>1200</v>
      </c>
      <c r="HD25" s="2448">
        <v>2155</v>
      </c>
      <c r="HE25" s="2448">
        <v>66</v>
      </c>
      <c r="HF25" s="2448">
        <v>149</v>
      </c>
      <c r="HG25" s="2448">
        <v>42</v>
      </c>
      <c r="HH25" s="91" t="s">
        <v>27</v>
      </c>
      <c r="HI25" s="670" t="s">
        <v>26</v>
      </c>
    </row>
    <row r="26" spans="1:217" ht="14.25" customHeight="1">
      <c r="A26" s="93">
        <v>1</v>
      </c>
      <c r="B26" s="1009" t="s">
        <v>2159</v>
      </c>
      <c r="C26" s="1010" t="s">
        <v>2164</v>
      </c>
      <c r="D26" s="2448">
        <v>19123915</v>
      </c>
      <c r="E26" s="2448">
        <v>14143885</v>
      </c>
      <c r="F26" s="2448" t="s">
        <v>21</v>
      </c>
      <c r="G26" s="2448" t="s">
        <v>21</v>
      </c>
      <c r="H26" s="2448">
        <v>52</v>
      </c>
      <c r="I26" s="2448">
        <v>7574867</v>
      </c>
      <c r="J26" s="2448">
        <v>4417585</v>
      </c>
      <c r="K26" s="2448">
        <v>244197</v>
      </c>
      <c r="L26" s="2448">
        <v>39045</v>
      </c>
      <c r="M26" s="2448">
        <v>132780</v>
      </c>
      <c r="N26" s="2448">
        <v>4979</v>
      </c>
      <c r="O26" s="2448">
        <v>127801</v>
      </c>
      <c r="P26" s="2448">
        <v>105678</v>
      </c>
      <c r="Q26" s="2448">
        <v>1264140</v>
      </c>
      <c r="R26" s="2448">
        <v>1083562</v>
      </c>
      <c r="S26" s="2448">
        <v>150462</v>
      </c>
      <c r="T26" s="91" t="s">
        <v>28</v>
      </c>
      <c r="U26" s="670" t="s">
        <v>26</v>
      </c>
      <c r="V26" s="93">
        <v>1</v>
      </c>
      <c r="W26" s="1009" t="s">
        <v>2159</v>
      </c>
      <c r="X26" s="1010" t="s">
        <v>2164</v>
      </c>
      <c r="Y26" s="2448">
        <v>149225</v>
      </c>
      <c r="Z26" s="2448">
        <v>62</v>
      </c>
      <c r="AA26" s="2448">
        <v>6389</v>
      </c>
      <c r="AB26" s="2448">
        <v>3684</v>
      </c>
      <c r="AC26" s="2448" t="s">
        <v>21</v>
      </c>
      <c r="AD26" s="2448">
        <v>12965</v>
      </c>
      <c r="AE26" s="2448">
        <v>66905</v>
      </c>
      <c r="AF26" s="2448">
        <v>19102</v>
      </c>
      <c r="AG26" s="2448">
        <v>20455</v>
      </c>
      <c r="AH26" s="2448">
        <v>15363</v>
      </c>
      <c r="AI26" s="2448" t="s">
        <v>21</v>
      </c>
      <c r="AJ26" s="2448">
        <v>6022642</v>
      </c>
      <c r="AK26" s="2448">
        <v>18286742</v>
      </c>
      <c r="AL26" s="2448">
        <v>15413621</v>
      </c>
      <c r="AM26" s="2448">
        <v>13857099</v>
      </c>
      <c r="AN26" s="2448" t="s">
        <v>21</v>
      </c>
      <c r="AO26" s="91" t="s">
        <v>28</v>
      </c>
      <c r="AP26" s="670" t="s">
        <v>26</v>
      </c>
      <c r="AQ26" s="93">
        <v>1</v>
      </c>
      <c r="AR26" s="1009" t="s">
        <v>2159</v>
      </c>
      <c r="AS26" s="1010" t="s">
        <v>2164</v>
      </c>
      <c r="AT26" s="2448">
        <v>99034</v>
      </c>
      <c r="AU26" s="2448">
        <v>66624</v>
      </c>
      <c r="AV26" s="2448">
        <v>1145550</v>
      </c>
      <c r="AW26" s="2448">
        <v>3390</v>
      </c>
      <c r="AX26" s="2448">
        <v>94</v>
      </c>
      <c r="AY26" s="2448">
        <v>7133</v>
      </c>
      <c r="AZ26" s="2448">
        <v>391</v>
      </c>
      <c r="BA26" s="2448" t="s">
        <v>21</v>
      </c>
      <c r="BB26" s="2448">
        <v>4905</v>
      </c>
      <c r="BC26" s="2448" t="s">
        <v>21</v>
      </c>
      <c r="BD26" s="2448" t="s">
        <v>21</v>
      </c>
      <c r="BE26" s="2448">
        <v>2900167</v>
      </c>
      <c r="BF26" s="2448">
        <v>1350778</v>
      </c>
      <c r="BG26" s="2448">
        <v>7</v>
      </c>
      <c r="BH26" s="2448">
        <v>518</v>
      </c>
      <c r="BI26" s="2448">
        <v>4</v>
      </c>
      <c r="BJ26" s="91" t="s">
        <v>28</v>
      </c>
      <c r="BK26" s="670" t="s">
        <v>26</v>
      </c>
      <c r="BL26" s="93">
        <v>1</v>
      </c>
      <c r="BM26" s="1009" t="s">
        <v>2159</v>
      </c>
      <c r="BN26" s="1010" t="s">
        <v>2164</v>
      </c>
      <c r="BO26" s="2448">
        <v>7791</v>
      </c>
      <c r="BP26" s="2448">
        <v>15363</v>
      </c>
      <c r="BQ26" s="2448" t="s">
        <v>21</v>
      </c>
      <c r="BR26" s="2448">
        <v>223866</v>
      </c>
      <c r="BS26" s="2448">
        <v>628230</v>
      </c>
      <c r="BT26" s="2448">
        <v>151395</v>
      </c>
      <c r="BU26" s="2448">
        <v>93649</v>
      </c>
      <c r="BV26" s="2448" t="s">
        <v>21</v>
      </c>
      <c r="BW26" s="2448" t="s">
        <v>21</v>
      </c>
      <c r="BX26" s="2448" t="s">
        <v>21</v>
      </c>
      <c r="BY26" s="2448" t="s">
        <v>21</v>
      </c>
      <c r="BZ26" s="2448">
        <v>121211</v>
      </c>
      <c r="CA26" s="2448">
        <v>57746</v>
      </c>
      <c r="CB26" s="2448">
        <v>62</v>
      </c>
      <c r="CC26" s="2448">
        <v>441</v>
      </c>
      <c r="CD26" s="2448">
        <v>32305</v>
      </c>
      <c r="CE26" s="91" t="s">
        <v>28</v>
      </c>
      <c r="CF26" s="670" t="s">
        <v>26</v>
      </c>
      <c r="CG26" s="93">
        <v>1</v>
      </c>
      <c r="CH26" s="1009" t="s">
        <v>2159</v>
      </c>
      <c r="CI26" s="1010" t="s">
        <v>2164</v>
      </c>
      <c r="CJ26" s="2448">
        <v>47</v>
      </c>
      <c r="CK26" s="2448" t="s">
        <v>21</v>
      </c>
      <c r="CL26" s="2448" t="s">
        <v>21</v>
      </c>
      <c r="CM26" s="2448">
        <v>2424872</v>
      </c>
      <c r="CN26" s="2448">
        <v>628330</v>
      </c>
      <c r="CO26" s="91" t="s">
        <v>28</v>
      </c>
      <c r="CP26" s="2258" t="s">
        <v>26</v>
      </c>
      <c r="CQ26" s="670"/>
      <c r="CR26" s="670"/>
      <c r="CS26" s="670"/>
      <c r="CT26" s="670"/>
      <c r="CU26" s="670"/>
      <c r="CV26" s="670"/>
      <c r="CW26" s="670"/>
      <c r="CX26" s="670"/>
      <c r="CY26" s="670"/>
      <c r="CZ26" s="670"/>
      <c r="DA26" s="670"/>
      <c r="DB26" s="670"/>
      <c r="DC26" s="670"/>
      <c r="DD26" s="670"/>
      <c r="DE26" s="670"/>
      <c r="DF26" s="670"/>
      <c r="DG26" s="670"/>
      <c r="DI26" s="93">
        <v>1</v>
      </c>
      <c r="DJ26" s="1009" t="s">
        <v>2159</v>
      </c>
      <c r="DK26" s="1010" t="s">
        <v>2164</v>
      </c>
      <c r="DL26" s="82">
        <v>19357213</v>
      </c>
      <c r="DM26" s="2448">
        <v>14730234</v>
      </c>
      <c r="DN26" s="2448" t="s">
        <v>21</v>
      </c>
      <c r="DO26" s="2448">
        <v>368</v>
      </c>
      <c r="DP26" s="2448">
        <v>52</v>
      </c>
      <c r="DQ26" s="2448">
        <v>7574867</v>
      </c>
      <c r="DR26" s="2448">
        <v>4417585</v>
      </c>
      <c r="DS26" s="2448">
        <v>246458</v>
      </c>
      <c r="DT26" s="2448">
        <v>39045</v>
      </c>
      <c r="DU26" s="2448">
        <v>226934</v>
      </c>
      <c r="DV26" s="2448">
        <v>10654</v>
      </c>
      <c r="DW26" s="2448">
        <v>216281</v>
      </c>
      <c r="DX26" s="2448">
        <v>222746</v>
      </c>
      <c r="DY26" s="2448">
        <v>1273498</v>
      </c>
      <c r="DZ26" s="2448">
        <v>1298430</v>
      </c>
      <c r="EA26" s="2448">
        <v>265687</v>
      </c>
      <c r="EB26" s="91" t="s">
        <v>28</v>
      </c>
      <c r="EC26" s="670" t="s">
        <v>26</v>
      </c>
      <c r="ED26" s="93">
        <v>1</v>
      </c>
      <c r="EE26" s="1009" t="s">
        <v>2159</v>
      </c>
      <c r="EF26" s="1010" t="s">
        <v>2164</v>
      </c>
      <c r="EG26" s="2448">
        <v>191659</v>
      </c>
      <c r="EH26" s="2448" t="s">
        <v>21</v>
      </c>
      <c r="EI26" s="2448">
        <v>4806</v>
      </c>
      <c r="EJ26" s="2448">
        <v>735011</v>
      </c>
      <c r="EK26" s="2448">
        <v>620642</v>
      </c>
      <c r="EL26" s="2448">
        <v>6389</v>
      </c>
      <c r="EM26" s="2448">
        <v>5873</v>
      </c>
      <c r="EN26" s="2448" t="s">
        <v>21</v>
      </c>
      <c r="EO26" s="2447" t="s">
        <v>21</v>
      </c>
      <c r="EP26" s="2448">
        <v>32855</v>
      </c>
      <c r="EQ26" s="2448">
        <v>125326</v>
      </c>
      <c r="ER26" s="2448">
        <v>56540</v>
      </c>
      <c r="ES26" s="2448">
        <v>56736</v>
      </c>
      <c r="ET26" s="2448">
        <v>33998</v>
      </c>
      <c r="EU26" s="2448">
        <v>15363</v>
      </c>
      <c r="EV26" s="2448">
        <v>3167031</v>
      </c>
      <c r="EW26" s="91" t="s">
        <v>28</v>
      </c>
      <c r="EX26" s="670" t="s">
        <v>26</v>
      </c>
      <c r="EY26" s="93">
        <v>1</v>
      </c>
      <c r="EZ26" s="1009" t="s">
        <v>2159</v>
      </c>
      <c r="FA26" s="1010" t="s">
        <v>2164</v>
      </c>
      <c r="FB26" s="2448">
        <v>12506321</v>
      </c>
      <c r="FC26" s="2448" t="s">
        <v>21</v>
      </c>
      <c r="FD26" s="2448">
        <v>7549062</v>
      </c>
      <c r="FE26" s="2448">
        <v>4417585</v>
      </c>
      <c r="FF26" s="2448">
        <v>233489</v>
      </c>
      <c r="FG26" s="2448">
        <v>37926</v>
      </c>
      <c r="FH26" s="2448">
        <v>99034</v>
      </c>
      <c r="FI26" s="2448" t="s">
        <v>21</v>
      </c>
      <c r="FJ26" s="2448">
        <v>99034</v>
      </c>
      <c r="FK26" s="2448">
        <v>66624</v>
      </c>
      <c r="FL26" s="2448">
        <v>1145550</v>
      </c>
      <c r="FM26" s="2448">
        <v>3390</v>
      </c>
      <c r="FN26" s="2448">
        <v>94</v>
      </c>
      <c r="FO26" s="2448">
        <v>7133</v>
      </c>
      <c r="FP26" s="2448">
        <v>391</v>
      </c>
      <c r="FQ26" s="2448" t="s">
        <v>21</v>
      </c>
      <c r="FR26" s="91" t="s">
        <v>28</v>
      </c>
      <c r="FS26" s="670" t="s">
        <v>26</v>
      </c>
      <c r="FT26" s="93">
        <v>1</v>
      </c>
      <c r="FU26" s="1009" t="s">
        <v>2159</v>
      </c>
      <c r="FV26" s="1010" t="s">
        <v>2164</v>
      </c>
      <c r="FW26" s="2448">
        <v>3364</v>
      </c>
      <c r="FX26" s="2448">
        <v>68</v>
      </c>
      <c r="FY26" s="2448">
        <v>3296</v>
      </c>
      <c r="FZ26" s="2448">
        <v>135</v>
      </c>
      <c r="GA26" s="2448">
        <v>117</v>
      </c>
      <c r="GB26" s="2448">
        <v>16790</v>
      </c>
      <c r="GC26" s="2448">
        <v>128380</v>
      </c>
      <c r="GD26" s="2448" t="s">
        <v>21</v>
      </c>
      <c r="GE26" s="2448">
        <v>112207</v>
      </c>
      <c r="GF26" s="2448">
        <v>32114</v>
      </c>
      <c r="GG26" s="2448">
        <v>4359</v>
      </c>
      <c r="GH26" s="2448">
        <v>7456</v>
      </c>
      <c r="GI26" s="2448">
        <v>42494</v>
      </c>
      <c r="GJ26" s="2448">
        <v>7674</v>
      </c>
      <c r="GK26" s="2448">
        <v>8041</v>
      </c>
      <c r="GL26" s="2448">
        <v>15363</v>
      </c>
      <c r="GM26" s="91" t="s">
        <v>28</v>
      </c>
      <c r="GN26" s="670" t="s">
        <v>26</v>
      </c>
      <c r="GO26" s="93">
        <v>1</v>
      </c>
      <c r="GP26" s="1009" t="s">
        <v>2159</v>
      </c>
      <c r="GQ26" s="1010" t="s">
        <v>2164</v>
      </c>
      <c r="GR26" s="2448">
        <v>7674</v>
      </c>
      <c r="GS26" s="2448">
        <v>8041</v>
      </c>
      <c r="GT26" s="2448" t="s">
        <v>21</v>
      </c>
      <c r="GU26" s="2448" t="s">
        <v>21</v>
      </c>
      <c r="GV26" s="2448">
        <v>149148</v>
      </c>
      <c r="GW26" s="2448">
        <v>110622</v>
      </c>
      <c r="GX26" s="2448">
        <v>421253</v>
      </c>
      <c r="GY26" s="2448">
        <v>20046</v>
      </c>
      <c r="GZ26" s="2448">
        <v>331</v>
      </c>
      <c r="HA26" s="2448">
        <v>74</v>
      </c>
      <c r="HB26" s="2448">
        <v>2850</v>
      </c>
      <c r="HC26" s="2448">
        <v>1216</v>
      </c>
      <c r="HD26" s="2448">
        <v>1633</v>
      </c>
      <c r="HE26" s="2448">
        <v>156</v>
      </c>
      <c r="HF26" s="2448">
        <v>179</v>
      </c>
      <c r="HG26" s="2448">
        <v>49</v>
      </c>
      <c r="HH26" s="91" t="s">
        <v>28</v>
      </c>
      <c r="HI26" s="670" t="s">
        <v>26</v>
      </c>
    </row>
    <row r="27" spans="1:217" ht="14.25" customHeight="1">
      <c r="A27" s="93" t="s">
        <v>26</v>
      </c>
      <c r="B27" s="1009" t="s">
        <v>26</v>
      </c>
      <c r="C27" s="1010" t="s">
        <v>165</v>
      </c>
      <c r="D27" s="2448">
        <v>19671194</v>
      </c>
      <c r="E27" s="2448">
        <v>14738655</v>
      </c>
      <c r="F27" s="2448" t="s">
        <v>21</v>
      </c>
      <c r="G27" s="2448" t="s">
        <v>21</v>
      </c>
      <c r="H27" s="2448">
        <v>51</v>
      </c>
      <c r="I27" s="2448">
        <v>8122493</v>
      </c>
      <c r="J27" s="2448">
        <v>4529643</v>
      </c>
      <c r="K27" s="2448">
        <v>185246</v>
      </c>
      <c r="L27" s="2448">
        <v>45528</v>
      </c>
      <c r="M27" s="2448">
        <v>185232</v>
      </c>
      <c r="N27" s="2448">
        <v>5301</v>
      </c>
      <c r="O27" s="2448">
        <v>179931</v>
      </c>
      <c r="P27" s="2448">
        <v>112039</v>
      </c>
      <c r="Q27" s="2448">
        <v>1226375</v>
      </c>
      <c r="R27" s="2448">
        <v>1134740</v>
      </c>
      <c r="S27" s="2448">
        <v>142386</v>
      </c>
      <c r="T27" s="91" t="s">
        <v>29</v>
      </c>
      <c r="U27" s="670" t="s">
        <v>26</v>
      </c>
      <c r="V27" s="93" t="s">
        <v>26</v>
      </c>
      <c r="W27" s="1009" t="s">
        <v>26</v>
      </c>
      <c r="X27" s="1010" t="s">
        <v>165</v>
      </c>
      <c r="Y27" s="2448">
        <v>135321</v>
      </c>
      <c r="Z27" s="2448">
        <v>122</v>
      </c>
      <c r="AA27" s="2448">
        <v>7972</v>
      </c>
      <c r="AB27" s="2448">
        <v>3317</v>
      </c>
      <c r="AC27" s="2448" t="s">
        <v>21</v>
      </c>
      <c r="AD27" s="2448">
        <v>12400</v>
      </c>
      <c r="AE27" s="2448">
        <v>54305</v>
      </c>
      <c r="AF27" s="2448">
        <v>22889</v>
      </c>
      <c r="AG27" s="2448">
        <v>24475</v>
      </c>
      <c r="AH27" s="2448">
        <v>14302</v>
      </c>
      <c r="AI27" s="2448" t="s">
        <v>21</v>
      </c>
      <c r="AJ27" s="2448">
        <v>5912611</v>
      </c>
      <c r="AK27" s="2448">
        <v>18491399</v>
      </c>
      <c r="AL27" s="2448">
        <v>16044542</v>
      </c>
      <c r="AM27" s="2448">
        <v>14480051</v>
      </c>
      <c r="AN27" s="2448" t="s">
        <v>21</v>
      </c>
      <c r="AO27" s="91" t="s">
        <v>29</v>
      </c>
      <c r="AP27" s="670" t="s">
        <v>26</v>
      </c>
      <c r="AQ27" s="93" t="s">
        <v>26</v>
      </c>
      <c r="AR27" s="1009" t="s">
        <v>26</v>
      </c>
      <c r="AS27" s="1010" t="s">
        <v>165</v>
      </c>
      <c r="AT27" s="2448">
        <v>149794</v>
      </c>
      <c r="AU27" s="2448">
        <v>72907</v>
      </c>
      <c r="AV27" s="2448">
        <v>1131771</v>
      </c>
      <c r="AW27" s="2448">
        <v>4882</v>
      </c>
      <c r="AX27" s="2448">
        <v>184</v>
      </c>
      <c r="AY27" s="2448">
        <v>6451</v>
      </c>
      <c r="AZ27" s="2448">
        <v>346</v>
      </c>
      <c r="BA27" s="2448" t="s">
        <v>21</v>
      </c>
      <c r="BB27" s="2448">
        <v>4439</v>
      </c>
      <c r="BC27" s="2448" t="s">
        <v>21</v>
      </c>
      <c r="BD27" s="2448" t="s">
        <v>21</v>
      </c>
      <c r="BE27" s="2448">
        <v>2957244</v>
      </c>
      <c r="BF27" s="2448">
        <v>1399205</v>
      </c>
      <c r="BG27" s="2448">
        <v>7</v>
      </c>
      <c r="BH27" s="2448">
        <v>435</v>
      </c>
      <c r="BI27" s="2448">
        <v>3</v>
      </c>
      <c r="BJ27" s="91" t="s">
        <v>29</v>
      </c>
      <c r="BK27" s="670" t="s">
        <v>26</v>
      </c>
      <c r="BL27" s="93" t="s">
        <v>26</v>
      </c>
      <c r="BM27" s="1009" t="s">
        <v>26</v>
      </c>
      <c r="BN27" s="1010" t="s">
        <v>165</v>
      </c>
      <c r="BO27" s="2448">
        <v>9084</v>
      </c>
      <c r="BP27" s="2448">
        <v>14302</v>
      </c>
      <c r="BQ27" s="2448" t="s">
        <v>21</v>
      </c>
      <c r="BR27" s="2448">
        <v>209889</v>
      </c>
      <c r="BS27" s="2448">
        <v>564462</v>
      </c>
      <c r="BT27" s="2448">
        <v>127364</v>
      </c>
      <c r="BU27" s="2448">
        <v>87889</v>
      </c>
      <c r="BV27" s="2448" t="s">
        <v>21</v>
      </c>
      <c r="BW27" s="2448" t="s">
        <v>21</v>
      </c>
      <c r="BX27" s="2448" t="s">
        <v>21</v>
      </c>
      <c r="BY27" s="2448" t="s">
        <v>21</v>
      </c>
      <c r="BZ27" s="2448">
        <v>113756</v>
      </c>
      <c r="CA27" s="2448">
        <v>39475</v>
      </c>
      <c r="CB27" s="2448">
        <v>122</v>
      </c>
      <c r="CC27" s="2448">
        <v>320</v>
      </c>
      <c r="CD27" s="2448">
        <v>19992</v>
      </c>
      <c r="CE27" s="91" t="s">
        <v>29</v>
      </c>
      <c r="CF27" s="670" t="s">
        <v>26</v>
      </c>
      <c r="CG27" s="93" t="s">
        <v>26</v>
      </c>
      <c r="CH27" s="1009" t="s">
        <v>26</v>
      </c>
      <c r="CI27" s="1010" t="s">
        <v>165</v>
      </c>
      <c r="CJ27" s="2448">
        <v>36</v>
      </c>
      <c r="CK27" s="2448" t="s">
        <v>21</v>
      </c>
      <c r="CL27" s="2448" t="s">
        <v>21</v>
      </c>
      <c r="CM27" s="2448">
        <v>2458109</v>
      </c>
      <c r="CN27" s="2448">
        <v>713869</v>
      </c>
      <c r="CO27" s="91" t="s">
        <v>29</v>
      </c>
      <c r="CP27" s="2258" t="s">
        <v>26</v>
      </c>
      <c r="CQ27" s="670"/>
      <c r="CR27" s="670"/>
      <c r="CS27" s="670"/>
      <c r="CT27" s="670"/>
      <c r="CU27" s="670"/>
      <c r="CV27" s="670"/>
      <c r="CW27" s="670"/>
      <c r="CX27" s="670"/>
      <c r="CY27" s="670"/>
      <c r="CZ27" s="670"/>
      <c r="DA27" s="670"/>
      <c r="DB27" s="670"/>
      <c r="DC27" s="670"/>
      <c r="DD27" s="670"/>
      <c r="DE27" s="670"/>
      <c r="DF27" s="670"/>
      <c r="DG27" s="670"/>
      <c r="DI27" s="93" t="s">
        <v>26</v>
      </c>
      <c r="DJ27" s="1009" t="s">
        <v>26</v>
      </c>
      <c r="DK27" s="1010" t="s">
        <v>165</v>
      </c>
      <c r="DL27" s="82">
        <v>19872245</v>
      </c>
      <c r="DM27" s="2448">
        <v>15352544</v>
      </c>
      <c r="DN27" s="2448" t="s">
        <v>21</v>
      </c>
      <c r="DO27" s="2448">
        <v>842</v>
      </c>
      <c r="DP27" s="2448">
        <v>51</v>
      </c>
      <c r="DQ27" s="2448">
        <v>8122493</v>
      </c>
      <c r="DR27" s="2448">
        <v>4529643</v>
      </c>
      <c r="DS27" s="2448">
        <v>186390</v>
      </c>
      <c r="DT27" s="2448">
        <v>45528</v>
      </c>
      <c r="DU27" s="2448">
        <v>308413</v>
      </c>
      <c r="DV27" s="2448">
        <v>12797</v>
      </c>
      <c r="DW27" s="2448">
        <v>295616</v>
      </c>
      <c r="DX27" s="2448">
        <v>219865</v>
      </c>
      <c r="DY27" s="2448">
        <v>1234729</v>
      </c>
      <c r="DZ27" s="2448">
        <v>1359259</v>
      </c>
      <c r="EA27" s="2448">
        <v>253403</v>
      </c>
      <c r="EB27" s="91" t="s">
        <v>29</v>
      </c>
      <c r="EC27" s="670" t="s">
        <v>26</v>
      </c>
      <c r="ED27" s="93" t="s">
        <v>26</v>
      </c>
      <c r="EE27" s="1009" t="s">
        <v>26</v>
      </c>
      <c r="EF27" s="1010" t="s">
        <v>165</v>
      </c>
      <c r="EG27" s="2448">
        <v>183414</v>
      </c>
      <c r="EH27" s="2448" t="s">
        <v>21</v>
      </c>
      <c r="EI27" s="2448">
        <v>5046</v>
      </c>
      <c r="EJ27" s="2448">
        <v>687729</v>
      </c>
      <c r="EK27" s="2448">
        <v>610472</v>
      </c>
      <c r="EL27" s="2448">
        <v>7972</v>
      </c>
      <c r="EM27" s="2448">
        <v>5542</v>
      </c>
      <c r="EN27" s="2448" t="s">
        <v>21</v>
      </c>
      <c r="EO27" s="2447" t="s">
        <v>21</v>
      </c>
      <c r="EP27" s="2448">
        <v>29673</v>
      </c>
      <c r="EQ27" s="2448">
        <v>102730</v>
      </c>
      <c r="ER27" s="2448">
        <v>61176</v>
      </c>
      <c r="ES27" s="2448">
        <v>61439</v>
      </c>
      <c r="ET27" s="2448">
        <v>22009</v>
      </c>
      <c r="EU27" s="2448">
        <v>14302</v>
      </c>
      <c r="EV27" s="2448">
        <v>3191654</v>
      </c>
      <c r="EW27" s="91" t="s">
        <v>29</v>
      </c>
      <c r="EX27" s="670" t="s">
        <v>26</v>
      </c>
      <c r="EY27" s="93" t="s">
        <v>26</v>
      </c>
      <c r="EZ27" s="1009" t="s">
        <v>26</v>
      </c>
      <c r="FA27" s="1010" t="s">
        <v>165</v>
      </c>
      <c r="FB27" s="2448">
        <v>13080846</v>
      </c>
      <c r="FC27" s="2448" t="s">
        <v>21</v>
      </c>
      <c r="FD27" s="2448">
        <v>8098018</v>
      </c>
      <c r="FE27" s="2448">
        <v>4529643</v>
      </c>
      <c r="FF27" s="2448">
        <v>174800</v>
      </c>
      <c r="FG27" s="2448">
        <v>44559</v>
      </c>
      <c r="FH27" s="2448">
        <v>149794</v>
      </c>
      <c r="FI27" s="2448" t="s">
        <v>21</v>
      </c>
      <c r="FJ27" s="2448">
        <v>149794</v>
      </c>
      <c r="FK27" s="2448">
        <v>72907</v>
      </c>
      <c r="FL27" s="2448">
        <v>1131771</v>
      </c>
      <c r="FM27" s="2448">
        <v>4882</v>
      </c>
      <c r="FN27" s="2448">
        <v>184</v>
      </c>
      <c r="FO27" s="2448">
        <v>6451</v>
      </c>
      <c r="FP27" s="2448">
        <v>346</v>
      </c>
      <c r="FQ27" s="2448" t="s">
        <v>21</v>
      </c>
      <c r="FR27" s="91" t="s">
        <v>29</v>
      </c>
      <c r="FS27" s="670" t="s">
        <v>26</v>
      </c>
      <c r="FT27" s="93" t="s">
        <v>26</v>
      </c>
      <c r="FU27" s="1009" t="s">
        <v>26</v>
      </c>
      <c r="FV27" s="1010" t="s">
        <v>165</v>
      </c>
      <c r="FW27" s="2448">
        <v>3234</v>
      </c>
      <c r="FX27" s="2448">
        <v>54</v>
      </c>
      <c r="FY27" s="2448">
        <v>3180</v>
      </c>
      <c r="FZ27" s="2448">
        <v>94</v>
      </c>
      <c r="GA27" s="2448">
        <v>151</v>
      </c>
      <c r="GB27" s="2448">
        <v>14747</v>
      </c>
      <c r="GC27" s="2448">
        <v>119977</v>
      </c>
      <c r="GD27" s="2448" t="s">
        <v>21</v>
      </c>
      <c r="GE27" s="2448">
        <v>87652</v>
      </c>
      <c r="GF27" s="2448">
        <v>31251</v>
      </c>
      <c r="GG27" s="2448">
        <v>4073</v>
      </c>
      <c r="GH27" s="2448">
        <v>7028</v>
      </c>
      <c r="GI27" s="2448">
        <v>25556</v>
      </c>
      <c r="GJ27" s="2448">
        <v>8891</v>
      </c>
      <c r="GK27" s="2448">
        <v>9317</v>
      </c>
      <c r="GL27" s="2448">
        <v>14302</v>
      </c>
      <c r="GM27" s="91" t="s">
        <v>29</v>
      </c>
      <c r="GN27" s="670" t="s">
        <v>26</v>
      </c>
      <c r="GO27" s="93" t="s">
        <v>26</v>
      </c>
      <c r="GP27" s="1009" t="s">
        <v>26</v>
      </c>
      <c r="GQ27" s="1010" t="s">
        <v>165</v>
      </c>
      <c r="GR27" s="2448">
        <v>8891</v>
      </c>
      <c r="GS27" s="2448">
        <v>9317</v>
      </c>
      <c r="GT27" s="2448" t="s">
        <v>21</v>
      </c>
      <c r="GU27" s="2448" t="s">
        <v>21</v>
      </c>
      <c r="GV27" s="2448">
        <v>135387</v>
      </c>
      <c r="GW27" s="2448">
        <v>115129</v>
      </c>
      <c r="GX27" s="2448">
        <v>428345</v>
      </c>
      <c r="GY27" s="2448">
        <v>21465</v>
      </c>
      <c r="GZ27" s="2448">
        <v>757</v>
      </c>
      <c r="HA27" s="2448">
        <v>29</v>
      </c>
      <c r="HB27" s="2448">
        <v>3197</v>
      </c>
      <c r="HC27" s="2448">
        <v>1051</v>
      </c>
      <c r="HD27" s="2448">
        <v>2147</v>
      </c>
      <c r="HE27" s="2448">
        <v>149</v>
      </c>
      <c r="HF27" s="2448">
        <v>155</v>
      </c>
      <c r="HG27" s="2448">
        <v>25</v>
      </c>
      <c r="HH27" s="91" t="s">
        <v>29</v>
      </c>
      <c r="HI27" s="670" t="s">
        <v>26</v>
      </c>
    </row>
    <row r="28" spans="1:217" ht="7.5" customHeight="1">
      <c r="A28" s="97"/>
      <c r="B28" s="1011"/>
      <c r="C28" s="1012"/>
      <c r="D28" s="2448"/>
      <c r="E28" s="2448"/>
      <c r="F28" s="2448"/>
      <c r="G28" s="2448"/>
      <c r="H28" s="2448"/>
      <c r="I28" s="2448"/>
      <c r="J28" s="2448"/>
      <c r="K28" s="2448"/>
      <c r="L28" s="2448"/>
      <c r="M28" s="2448"/>
      <c r="N28" s="2448"/>
      <c r="O28" s="2448"/>
      <c r="P28" s="2448"/>
      <c r="Q28" s="2448"/>
      <c r="R28" s="2448"/>
      <c r="S28" s="2448"/>
      <c r="T28" s="100"/>
      <c r="U28" s="509"/>
      <c r="V28" s="97"/>
      <c r="W28" s="1011"/>
      <c r="X28" s="1012"/>
      <c r="Y28" s="2448"/>
      <c r="Z28" s="2448"/>
      <c r="AA28" s="2448"/>
      <c r="AB28" s="2448"/>
      <c r="AC28" s="2448"/>
      <c r="AD28" s="2448"/>
      <c r="AE28" s="2448"/>
      <c r="AF28" s="2448"/>
      <c r="AG28" s="2448"/>
      <c r="AH28" s="2448"/>
      <c r="AI28" s="2448"/>
      <c r="AJ28" s="2448"/>
      <c r="AK28" s="2448"/>
      <c r="AL28" s="2448"/>
      <c r="AM28" s="2448"/>
      <c r="AN28" s="2448"/>
      <c r="AO28" s="100"/>
      <c r="AP28" s="509"/>
      <c r="AQ28" s="97"/>
      <c r="AR28" s="1011"/>
      <c r="AS28" s="1012"/>
      <c r="AT28" s="2448"/>
      <c r="AU28" s="2448"/>
      <c r="AV28" s="2448"/>
      <c r="AW28" s="2448"/>
      <c r="AX28" s="2448"/>
      <c r="AY28" s="2448"/>
      <c r="AZ28" s="2448"/>
      <c r="BA28" s="2448"/>
      <c r="BB28" s="2448"/>
      <c r="BC28" s="2448"/>
      <c r="BD28" s="2448"/>
      <c r="BE28" s="2448"/>
      <c r="BF28" s="2448"/>
      <c r="BG28" s="2448"/>
      <c r="BH28" s="2448"/>
      <c r="BI28" s="2448"/>
      <c r="BJ28" s="100"/>
      <c r="BK28" s="509"/>
      <c r="BL28" s="97"/>
      <c r="BM28" s="1011"/>
      <c r="BN28" s="1012"/>
      <c r="BO28" s="2448"/>
      <c r="BP28" s="2448"/>
      <c r="BQ28" s="2448"/>
      <c r="BR28" s="2448"/>
      <c r="BS28" s="2448"/>
      <c r="BT28" s="2448"/>
      <c r="BU28" s="2448"/>
      <c r="BV28" s="2448"/>
      <c r="BW28" s="2448"/>
      <c r="BX28" s="2448"/>
      <c r="BY28" s="2448"/>
      <c r="BZ28" s="2448"/>
      <c r="CA28" s="2448"/>
      <c r="CB28" s="2448"/>
      <c r="CC28" s="2448"/>
      <c r="CD28" s="2448"/>
      <c r="CE28" s="100"/>
      <c r="CF28" s="509"/>
      <c r="CG28" s="97"/>
      <c r="CH28" s="1011"/>
      <c r="CI28" s="1012"/>
      <c r="CJ28" s="2448"/>
      <c r="CK28" s="2448"/>
      <c r="CL28" s="2448"/>
      <c r="CM28" s="2448"/>
      <c r="CN28" s="2448"/>
      <c r="CO28" s="100"/>
      <c r="CP28" s="698"/>
      <c r="CQ28" s="509"/>
      <c r="CR28" s="509"/>
      <c r="CS28" s="509"/>
      <c r="CT28" s="509"/>
      <c r="CU28" s="509"/>
      <c r="CV28" s="509"/>
      <c r="CW28" s="509"/>
      <c r="CX28" s="509"/>
      <c r="CY28" s="509"/>
      <c r="CZ28" s="509"/>
      <c r="DA28" s="509"/>
      <c r="DB28" s="509"/>
      <c r="DC28" s="509"/>
      <c r="DD28" s="509"/>
      <c r="DE28" s="509"/>
      <c r="DF28" s="509"/>
      <c r="DG28" s="509"/>
      <c r="DI28" s="97"/>
      <c r="DJ28" s="1011"/>
      <c r="DK28" s="1012"/>
      <c r="DL28" s="82"/>
      <c r="DM28" s="2448"/>
      <c r="DN28" s="2448"/>
      <c r="DO28" s="2448"/>
      <c r="DP28" s="2448"/>
      <c r="DQ28" s="2448"/>
      <c r="DR28" s="2448"/>
      <c r="DS28" s="2448"/>
      <c r="DT28" s="2448"/>
      <c r="DU28" s="2448"/>
      <c r="DV28" s="2448"/>
      <c r="DW28" s="2448"/>
      <c r="DX28" s="2448"/>
      <c r="DY28" s="2448"/>
      <c r="DZ28" s="2448"/>
      <c r="EA28" s="2448"/>
      <c r="EB28" s="100"/>
      <c r="EC28" s="509"/>
      <c r="ED28" s="97"/>
      <c r="EE28" s="1011"/>
      <c r="EF28" s="1012"/>
      <c r="EG28" s="2448"/>
      <c r="EH28" s="2448"/>
      <c r="EI28" s="2448"/>
      <c r="EJ28" s="2448"/>
      <c r="EK28" s="2448"/>
      <c r="EL28" s="2448"/>
      <c r="EM28" s="2448"/>
      <c r="EN28" s="2448"/>
      <c r="EP28" s="2448"/>
      <c r="EQ28" s="2448"/>
      <c r="ER28" s="2448"/>
      <c r="ES28" s="2448"/>
      <c r="ET28" s="2448"/>
      <c r="EU28" s="2448"/>
      <c r="EV28" s="2448"/>
      <c r="EW28" s="100"/>
      <c r="EX28" s="509"/>
      <c r="EY28" s="97"/>
      <c r="EZ28" s="1011"/>
      <c r="FA28" s="1012"/>
      <c r="FB28" s="2448"/>
      <c r="FC28" s="2448"/>
      <c r="FD28" s="2448"/>
      <c r="FE28" s="2448"/>
      <c r="FF28" s="2448"/>
      <c r="FG28" s="2448"/>
      <c r="FH28" s="2448"/>
      <c r="FI28" s="2448"/>
      <c r="FJ28" s="2448"/>
      <c r="FK28" s="2448"/>
      <c r="FL28" s="2448"/>
      <c r="FM28" s="2448"/>
      <c r="FN28" s="2448"/>
      <c r="FO28" s="2448"/>
      <c r="FP28" s="2448"/>
      <c r="FQ28" s="2448"/>
      <c r="FR28" s="100"/>
      <c r="FS28" s="509"/>
      <c r="FT28" s="97"/>
      <c r="FU28" s="1011"/>
      <c r="FV28" s="1012"/>
      <c r="FW28" s="2448"/>
      <c r="FX28" s="2448"/>
      <c r="FY28" s="2448"/>
      <c r="FZ28" s="2448"/>
      <c r="GA28" s="2448"/>
      <c r="GB28" s="2448"/>
      <c r="GC28" s="2448"/>
      <c r="GD28" s="2448"/>
      <c r="GE28" s="2448"/>
      <c r="GF28" s="2448"/>
      <c r="GG28" s="2448"/>
      <c r="GH28" s="2448"/>
      <c r="GI28" s="2448"/>
      <c r="GJ28" s="2448"/>
      <c r="GK28" s="2448"/>
      <c r="GL28" s="2448"/>
      <c r="GM28" s="100"/>
      <c r="GN28" s="509"/>
      <c r="GO28" s="97"/>
      <c r="GP28" s="1011"/>
      <c r="GQ28" s="1012"/>
      <c r="GR28" s="2448"/>
      <c r="GS28" s="2448"/>
      <c r="GT28" s="2448"/>
      <c r="GU28" s="2448"/>
      <c r="GV28" s="2448"/>
      <c r="GW28" s="2448"/>
      <c r="GX28" s="2448"/>
      <c r="GY28" s="2448"/>
      <c r="GZ28" s="2448"/>
      <c r="HA28" s="2448"/>
      <c r="HB28" s="2448"/>
      <c r="HC28" s="2448"/>
      <c r="HD28" s="2448"/>
      <c r="HE28" s="2448"/>
      <c r="HF28" s="2448"/>
      <c r="HG28" s="2448"/>
      <c r="HH28" s="100"/>
      <c r="HI28" s="509"/>
    </row>
    <row r="29" spans="1:217" ht="14.25" customHeight="1">
      <c r="A29" s="93" t="s">
        <v>2162</v>
      </c>
      <c r="B29" s="1009" t="s">
        <v>23</v>
      </c>
      <c r="C29" s="1013">
        <v>43466</v>
      </c>
      <c r="D29" s="2448">
        <v>6926690</v>
      </c>
      <c r="E29" s="2448">
        <v>5165485</v>
      </c>
      <c r="F29" s="2448">
        <v>2416</v>
      </c>
      <c r="G29" s="2448" t="s">
        <v>21</v>
      </c>
      <c r="H29" s="2448">
        <v>16</v>
      </c>
      <c r="I29" s="2448">
        <v>2709023</v>
      </c>
      <c r="J29" s="2448">
        <v>1695568</v>
      </c>
      <c r="K29" s="2448">
        <v>87766</v>
      </c>
      <c r="L29" s="2448">
        <v>18658</v>
      </c>
      <c r="M29" s="2448">
        <v>65330</v>
      </c>
      <c r="N29" s="2448">
        <v>1654</v>
      </c>
      <c r="O29" s="2448">
        <v>63676</v>
      </c>
      <c r="P29" s="2448">
        <v>36540</v>
      </c>
      <c r="Q29" s="2448">
        <v>434503</v>
      </c>
      <c r="R29" s="2448">
        <v>390925</v>
      </c>
      <c r="S29" s="2448">
        <v>48695</v>
      </c>
      <c r="T29" s="91" t="s">
        <v>30</v>
      </c>
      <c r="U29" s="670" t="s">
        <v>2160</v>
      </c>
      <c r="V29" s="93" t="s">
        <v>2162</v>
      </c>
      <c r="W29" s="1009" t="s">
        <v>23</v>
      </c>
      <c r="X29" s="1013">
        <v>43466</v>
      </c>
      <c r="Y29" s="2448">
        <v>50382</v>
      </c>
      <c r="Z29" s="2448">
        <v>63</v>
      </c>
      <c r="AA29" s="2448">
        <v>2651</v>
      </c>
      <c r="AB29" s="2448">
        <v>1315</v>
      </c>
      <c r="AC29" s="2448" t="s">
        <v>21</v>
      </c>
      <c r="AD29" s="2448">
        <v>7574</v>
      </c>
      <c r="AE29" s="2448">
        <v>18512</v>
      </c>
      <c r="AF29" s="2448">
        <v>8194</v>
      </c>
      <c r="AG29" s="2448">
        <v>8750</v>
      </c>
      <c r="AH29" s="2448">
        <v>4868</v>
      </c>
      <c r="AI29" s="2448" t="s">
        <v>21</v>
      </c>
      <c r="AJ29" s="2448">
        <v>2079428</v>
      </c>
      <c r="AK29" s="2448">
        <v>6651631</v>
      </c>
      <c r="AL29" s="2448">
        <v>5631791</v>
      </c>
      <c r="AM29" s="2448">
        <v>5069952</v>
      </c>
      <c r="AN29" s="2448" t="s">
        <v>21</v>
      </c>
      <c r="AO29" s="91" t="s">
        <v>30</v>
      </c>
      <c r="AP29" s="670" t="s">
        <v>2160</v>
      </c>
      <c r="AQ29" s="93" t="s">
        <v>2162</v>
      </c>
      <c r="AR29" s="1009" t="s">
        <v>23</v>
      </c>
      <c r="AS29" s="1013">
        <v>43466</v>
      </c>
      <c r="AT29" s="2448">
        <v>52508</v>
      </c>
      <c r="AU29" s="2448">
        <v>25635</v>
      </c>
      <c r="AV29" s="2448">
        <v>397478</v>
      </c>
      <c r="AW29" s="2448">
        <v>1657</v>
      </c>
      <c r="AX29" s="2448">
        <v>56</v>
      </c>
      <c r="AY29" s="2448">
        <v>2856</v>
      </c>
      <c r="AZ29" s="2448">
        <v>151</v>
      </c>
      <c r="BA29" s="2448" t="s">
        <v>21</v>
      </c>
      <c r="BB29" s="2448">
        <v>1966</v>
      </c>
      <c r="BC29" s="2448" t="s">
        <v>21</v>
      </c>
      <c r="BD29" s="2448" t="s">
        <v>21</v>
      </c>
      <c r="BE29" s="2448">
        <v>1041985</v>
      </c>
      <c r="BF29" s="2448">
        <v>483002</v>
      </c>
      <c r="BG29" s="2448">
        <v>3</v>
      </c>
      <c r="BH29" s="2448">
        <v>194</v>
      </c>
      <c r="BI29" s="2448">
        <v>1</v>
      </c>
      <c r="BJ29" s="91" t="s">
        <v>30</v>
      </c>
      <c r="BK29" s="670" t="s">
        <v>2160</v>
      </c>
      <c r="BL29" s="93" t="s">
        <v>2162</v>
      </c>
      <c r="BM29" s="1009" t="s">
        <v>23</v>
      </c>
      <c r="BN29" s="1013">
        <v>43466</v>
      </c>
      <c r="BO29" s="2448">
        <v>3285</v>
      </c>
      <c r="BP29" s="2448">
        <v>4868</v>
      </c>
      <c r="BQ29" s="2448" t="s">
        <v>21</v>
      </c>
      <c r="BR29" s="2448">
        <v>70755</v>
      </c>
      <c r="BS29" s="2448">
        <v>246057</v>
      </c>
      <c r="BT29" s="2448">
        <v>40942</v>
      </c>
      <c r="BU29" s="2448">
        <v>29668</v>
      </c>
      <c r="BV29" s="2448" t="s">
        <v>21</v>
      </c>
      <c r="BW29" s="2448" t="s">
        <v>21</v>
      </c>
      <c r="BX29" s="2448" t="s">
        <v>21</v>
      </c>
      <c r="BY29" s="2448" t="s">
        <v>21</v>
      </c>
      <c r="BZ29" s="2448">
        <v>38400</v>
      </c>
      <c r="CA29" s="2448">
        <v>11274</v>
      </c>
      <c r="CB29" s="2448">
        <v>63</v>
      </c>
      <c r="CC29" s="2448">
        <v>56</v>
      </c>
      <c r="CD29" s="2448">
        <v>5304</v>
      </c>
      <c r="CE29" s="91" t="s">
        <v>30</v>
      </c>
      <c r="CF29" s="670" t="s">
        <v>2160</v>
      </c>
      <c r="CG29" s="93" t="s">
        <v>2162</v>
      </c>
      <c r="CH29" s="1009" t="s">
        <v>23</v>
      </c>
      <c r="CI29" s="1013">
        <v>43466</v>
      </c>
      <c r="CJ29" s="2448">
        <v>2</v>
      </c>
      <c r="CK29" s="2448" t="s">
        <v>21</v>
      </c>
      <c r="CL29" s="2448" t="s">
        <v>21</v>
      </c>
      <c r="CM29" s="2448">
        <v>862354</v>
      </c>
      <c r="CN29" s="2448">
        <v>265057</v>
      </c>
      <c r="CO29" s="91" t="s">
        <v>30</v>
      </c>
      <c r="CP29" s="2258" t="s">
        <v>2160</v>
      </c>
      <c r="CQ29" s="670"/>
      <c r="CR29" s="670"/>
      <c r="CS29" s="670"/>
      <c r="CT29" s="670"/>
      <c r="CU29" s="670"/>
      <c r="CV29" s="670"/>
      <c r="CW29" s="670"/>
      <c r="CX29" s="670"/>
      <c r="CY29" s="670"/>
      <c r="CZ29" s="670"/>
      <c r="DA29" s="670"/>
      <c r="DB29" s="670"/>
      <c r="DC29" s="670"/>
      <c r="DD29" s="670"/>
      <c r="DE29" s="670"/>
      <c r="DF29" s="670"/>
      <c r="DG29" s="670"/>
      <c r="DI29" s="93" t="s">
        <v>2162</v>
      </c>
      <c r="DJ29" s="1009" t="s">
        <v>23</v>
      </c>
      <c r="DK29" s="1013">
        <v>43466</v>
      </c>
      <c r="DL29" s="82">
        <v>6991033</v>
      </c>
      <c r="DM29" s="2448">
        <v>5361366</v>
      </c>
      <c r="DN29" s="2448">
        <v>2416</v>
      </c>
      <c r="DO29" s="2448">
        <v>341</v>
      </c>
      <c r="DP29" s="2448">
        <v>16</v>
      </c>
      <c r="DQ29" s="2448">
        <v>2709023</v>
      </c>
      <c r="DR29" s="2448">
        <v>1695568</v>
      </c>
      <c r="DS29" s="2448">
        <v>88410</v>
      </c>
      <c r="DT29" s="2448">
        <v>18658</v>
      </c>
      <c r="DU29" s="2448">
        <v>101989</v>
      </c>
      <c r="DV29" s="2448">
        <v>3810</v>
      </c>
      <c r="DW29" s="2448">
        <v>98179</v>
      </c>
      <c r="DX29" s="2448">
        <v>73533</v>
      </c>
      <c r="DY29" s="2448">
        <v>437225</v>
      </c>
      <c r="DZ29" s="2448">
        <v>460335</v>
      </c>
      <c r="EA29" s="2448">
        <v>87013</v>
      </c>
      <c r="EB29" s="91" t="s">
        <v>30</v>
      </c>
      <c r="EC29" s="670" t="s">
        <v>2160</v>
      </c>
      <c r="ED29" s="93" t="s">
        <v>2162</v>
      </c>
      <c r="EE29" s="1009" t="s">
        <v>23</v>
      </c>
      <c r="EF29" s="1013">
        <v>43466</v>
      </c>
      <c r="EG29" s="2448">
        <v>61983</v>
      </c>
      <c r="EH29" s="2448" t="s">
        <v>21</v>
      </c>
      <c r="EI29" s="2448">
        <v>1602</v>
      </c>
      <c r="EJ29" s="2448">
        <v>258119</v>
      </c>
      <c r="EK29" s="2448">
        <v>212262</v>
      </c>
      <c r="EL29" s="2448">
        <v>2651</v>
      </c>
      <c r="EM29" s="2448">
        <v>2142</v>
      </c>
      <c r="EN29" s="2448" t="s">
        <v>21</v>
      </c>
      <c r="EO29" s="2447" t="s">
        <v>21</v>
      </c>
      <c r="EP29" s="2448">
        <v>16080</v>
      </c>
      <c r="EQ29" s="2448">
        <v>40206</v>
      </c>
      <c r="ER29" s="2448">
        <v>23260</v>
      </c>
      <c r="ES29" s="2448">
        <v>23383</v>
      </c>
      <c r="ET29" s="2448">
        <v>12427</v>
      </c>
      <c r="EU29" s="2448">
        <v>4868</v>
      </c>
      <c r="EV29" s="2448">
        <v>1109562</v>
      </c>
      <c r="EW29" s="91" t="s">
        <v>30</v>
      </c>
      <c r="EX29" s="670" t="s">
        <v>2160</v>
      </c>
      <c r="EY29" s="93" t="s">
        <v>2162</v>
      </c>
      <c r="EZ29" s="1009" t="s">
        <v>23</v>
      </c>
      <c r="FA29" s="1013">
        <v>43466</v>
      </c>
      <c r="FB29" s="2448">
        <v>4586950</v>
      </c>
      <c r="FC29" s="2448" t="s">
        <v>21</v>
      </c>
      <c r="FD29" s="2448">
        <v>2699043</v>
      </c>
      <c r="FE29" s="2448">
        <v>1695568</v>
      </c>
      <c r="FF29" s="2448">
        <v>83806</v>
      </c>
      <c r="FG29" s="2448">
        <v>18431</v>
      </c>
      <c r="FH29" s="2448">
        <v>52508</v>
      </c>
      <c r="FI29" s="2448" t="s">
        <v>21</v>
      </c>
      <c r="FJ29" s="2448">
        <v>52508</v>
      </c>
      <c r="FK29" s="2448">
        <v>25635</v>
      </c>
      <c r="FL29" s="2448">
        <v>397478</v>
      </c>
      <c r="FM29" s="2448">
        <v>1657</v>
      </c>
      <c r="FN29" s="2448">
        <v>56</v>
      </c>
      <c r="FO29" s="2448">
        <v>2856</v>
      </c>
      <c r="FP29" s="2448">
        <v>151</v>
      </c>
      <c r="FQ29" s="2448" t="s">
        <v>21</v>
      </c>
      <c r="FR29" s="91" t="s">
        <v>30</v>
      </c>
      <c r="FS29" s="670" t="s">
        <v>2160</v>
      </c>
      <c r="FT29" s="93" t="s">
        <v>2162</v>
      </c>
      <c r="FU29" s="1009" t="s">
        <v>23</v>
      </c>
      <c r="FV29" s="1013">
        <v>43466</v>
      </c>
      <c r="FW29" s="2448">
        <v>1609</v>
      </c>
      <c r="FX29" s="2448">
        <v>25</v>
      </c>
      <c r="FY29" s="2448">
        <v>1584</v>
      </c>
      <c r="FZ29" s="2448">
        <v>65</v>
      </c>
      <c r="GA29" s="2448">
        <v>49</v>
      </c>
      <c r="GB29" s="2448">
        <v>3588</v>
      </c>
      <c r="GC29" s="2448">
        <v>40644</v>
      </c>
      <c r="GD29" s="2448" t="s">
        <v>21</v>
      </c>
      <c r="GE29" s="2448">
        <v>30491</v>
      </c>
      <c r="GF29" s="2448">
        <v>10889</v>
      </c>
      <c r="GG29" s="2448">
        <v>1577</v>
      </c>
      <c r="GH29" s="2448">
        <v>3661</v>
      </c>
      <c r="GI29" s="2448">
        <v>7809</v>
      </c>
      <c r="GJ29" s="2448">
        <v>3219</v>
      </c>
      <c r="GK29" s="2448">
        <v>3373</v>
      </c>
      <c r="GL29" s="2448">
        <v>4868</v>
      </c>
      <c r="GM29" s="91" t="s">
        <v>30</v>
      </c>
      <c r="GN29" s="670" t="s">
        <v>2160</v>
      </c>
      <c r="GO29" s="93" t="s">
        <v>2162</v>
      </c>
      <c r="GP29" s="1009" t="s">
        <v>23</v>
      </c>
      <c r="GQ29" s="1013">
        <v>43466</v>
      </c>
      <c r="GR29" s="2448">
        <v>3219</v>
      </c>
      <c r="GS29" s="2448">
        <v>3373</v>
      </c>
      <c r="GT29" s="2448" t="s">
        <v>21</v>
      </c>
      <c r="GU29" s="2448" t="s">
        <v>21</v>
      </c>
      <c r="GV29" s="2448">
        <v>44731</v>
      </c>
      <c r="GW29" s="2448">
        <v>40924</v>
      </c>
      <c r="GX29" s="2448">
        <v>148766</v>
      </c>
      <c r="GY29" s="2448">
        <v>7833</v>
      </c>
      <c r="GZ29" s="2448">
        <v>315</v>
      </c>
      <c r="HA29" s="2448">
        <v>1</v>
      </c>
      <c r="HB29" s="2448">
        <v>1216</v>
      </c>
      <c r="HC29" s="2448">
        <v>417</v>
      </c>
      <c r="HD29" s="2448">
        <v>799</v>
      </c>
      <c r="HE29" s="2448">
        <v>142</v>
      </c>
      <c r="HF29" s="2448">
        <v>112</v>
      </c>
      <c r="HG29" s="2448">
        <v>18</v>
      </c>
      <c r="HH29" s="91" t="s">
        <v>30</v>
      </c>
      <c r="HI29" s="670" t="s">
        <v>2160</v>
      </c>
    </row>
    <row r="30" spans="1:217" ht="14.25" customHeight="1">
      <c r="A30" s="88" t="s">
        <v>26</v>
      </c>
      <c r="B30" s="1007" t="s">
        <v>26</v>
      </c>
      <c r="C30" s="1277">
        <v>43497</v>
      </c>
      <c r="D30" s="2448">
        <v>6016288</v>
      </c>
      <c r="E30" s="2448">
        <v>4447831</v>
      </c>
      <c r="F30" s="2448">
        <v>2099</v>
      </c>
      <c r="G30" s="2448" t="s">
        <v>21</v>
      </c>
      <c r="H30" s="2448">
        <v>17</v>
      </c>
      <c r="I30" s="2448">
        <v>2263700</v>
      </c>
      <c r="J30" s="2448">
        <v>1507997</v>
      </c>
      <c r="K30" s="2448">
        <v>79124</v>
      </c>
      <c r="L30" s="2448">
        <v>17846</v>
      </c>
      <c r="M30" s="2448">
        <v>57642</v>
      </c>
      <c r="N30" s="2448">
        <v>1517</v>
      </c>
      <c r="O30" s="2448">
        <v>56125</v>
      </c>
      <c r="P30" s="2448">
        <v>29809</v>
      </c>
      <c r="Q30" s="2448">
        <v>386712</v>
      </c>
      <c r="R30" s="2448">
        <v>331861</v>
      </c>
      <c r="S30" s="2448">
        <v>42566</v>
      </c>
      <c r="T30" s="91" t="s">
        <v>31</v>
      </c>
      <c r="U30" s="670" t="s">
        <v>26</v>
      </c>
      <c r="V30" s="88" t="s">
        <v>26</v>
      </c>
      <c r="W30" s="1007" t="s">
        <v>26</v>
      </c>
      <c r="X30" s="1277">
        <v>43497</v>
      </c>
      <c r="Y30" s="2448">
        <v>45334</v>
      </c>
      <c r="Z30" s="2448">
        <v>50</v>
      </c>
      <c r="AA30" s="2448">
        <v>2469</v>
      </c>
      <c r="AB30" s="2448">
        <v>1002</v>
      </c>
      <c r="AC30" s="2448" t="s">
        <v>21</v>
      </c>
      <c r="AD30" s="2448">
        <v>7272</v>
      </c>
      <c r="AE30" s="2448">
        <v>20657</v>
      </c>
      <c r="AF30" s="2448">
        <v>4691</v>
      </c>
      <c r="AG30" s="2448">
        <v>5076</v>
      </c>
      <c r="AH30" s="2448">
        <v>225</v>
      </c>
      <c r="AI30" s="2448" t="s">
        <v>21</v>
      </c>
      <c r="AJ30" s="2448">
        <v>1823130</v>
      </c>
      <c r="AK30" s="2448">
        <v>5845103</v>
      </c>
      <c r="AL30" s="2448">
        <v>4848279</v>
      </c>
      <c r="AM30" s="2448">
        <v>4358695</v>
      </c>
      <c r="AN30" s="2448" t="s">
        <v>21</v>
      </c>
      <c r="AO30" s="91" t="s">
        <v>31</v>
      </c>
      <c r="AP30" s="670" t="s">
        <v>26</v>
      </c>
      <c r="AQ30" s="88" t="s">
        <v>26</v>
      </c>
      <c r="AR30" s="1007" t="s">
        <v>26</v>
      </c>
      <c r="AS30" s="1277">
        <v>43497</v>
      </c>
      <c r="AT30" s="2448">
        <v>47402</v>
      </c>
      <c r="AU30" s="2448">
        <v>19657</v>
      </c>
      <c r="AV30" s="2448">
        <v>347342</v>
      </c>
      <c r="AW30" s="2448">
        <v>1270</v>
      </c>
      <c r="AX30" s="2448">
        <v>41</v>
      </c>
      <c r="AY30" s="2448">
        <v>1970</v>
      </c>
      <c r="AZ30" s="2448">
        <v>128</v>
      </c>
      <c r="BA30" s="2448" t="s">
        <v>21</v>
      </c>
      <c r="BB30" s="2448">
        <v>1347</v>
      </c>
      <c r="BC30" s="2448" t="s">
        <v>21</v>
      </c>
      <c r="BD30" s="2448" t="s">
        <v>21</v>
      </c>
      <c r="BE30" s="2448">
        <v>902131</v>
      </c>
      <c r="BF30" s="2448">
        <v>414517</v>
      </c>
      <c r="BG30" s="2448">
        <v>3</v>
      </c>
      <c r="BH30" s="2448">
        <v>184</v>
      </c>
      <c r="BI30" s="2448">
        <v>1</v>
      </c>
      <c r="BJ30" s="91" t="s">
        <v>31</v>
      </c>
      <c r="BK30" s="670" t="s">
        <v>26</v>
      </c>
      <c r="BL30" s="88" t="s">
        <v>26</v>
      </c>
      <c r="BM30" s="1007" t="s">
        <v>26</v>
      </c>
      <c r="BN30" s="1277">
        <v>43497</v>
      </c>
      <c r="BO30" s="2448">
        <v>259</v>
      </c>
      <c r="BP30" s="2448">
        <v>225</v>
      </c>
      <c r="BQ30" s="2448" t="s">
        <v>21</v>
      </c>
      <c r="BR30" s="2448">
        <v>66595</v>
      </c>
      <c r="BS30" s="2448">
        <v>230722</v>
      </c>
      <c r="BT30" s="2448">
        <v>42047</v>
      </c>
      <c r="BU30" s="2448">
        <v>27988</v>
      </c>
      <c r="BV30" s="2448" t="s">
        <v>21</v>
      </c>
      <c r="BW30" s="2448" t="s">
        <v>21</v>
      </c>
      <c r="BX30" s="2448" t="s">
        <v>21</v>
      </c>
      <c r="BY30" s="2448" t="s">
        <v>21</v>
      </c>
      <c r="BZ30" s="2448">
        <v>36225</v>
      </c>
      <c r="CA30" s="2448">
        <v>14060</v>
      </c>
      <c r="CB30" s="2448">
        <v>50</v>
      </c>
      <c r="CC30" s="2448">
        <v>113</v>
      </c>
      <c r="CD30" s="2448">
        <v>9731</v>
      </c>
      <c r="CE30" s="91" t="s">
        <v>31</v>
      </c>
      <c r="CF30" s="670" t="s">
        <v>26</v>
      </c>
      <c r="CG30" s="88" t="s">
        <v>26</v>
      </c>
      <c r="CH30" s="1007" t="s">
        <v>26</v>
      </c>
      <c r="CI30" s="1277">
        <v>43497</v>
      </c>
      <c r="CJ30" s="2448">
        <v>16</v>
      </c>
      <c r="CK30" s="2448" t="s">
        <v>21</v>
      </c>
      <c r="CL30" s="2448" t="s">
        <v>21</v>
      </c>
      <c r="CM30" s="2448">
        <v>763059</v>
      </c>
      <c r="CN30" s="2448">
        <v>233125</v>
      </c>
      <c r="CO30" s="91" t="s">
        <v>31</v>
      </c>
      <c r="CP30" s="2258" t="s">
        <v>26</v>
      </c>
      <c r="CQ30" s="670"/>
      <c r="CR30" s="670"/>
      <c r="CS30" s="670"/>
      <c r="CT30" s="670"/>
      <c r="CU30" s="670"/>
      <c r="CV30" s="670"/>
      <c r="CW30" s="670"/>
      <c r="CX30" s="670"/>
      <c r="CY30" s="670"/>
      <c r="CZ30" s="670"/>
      <c r="DA30" s="670"/>
      <c r="DB30" s="670"/>
      <c r="DC30" s="670"/>
      <c r="DD30" s="670"/>
      <c r="DE30" s="670"/>
      <c r="DF30" s="670"/>
      <c r="DG30" s="670"/>
      <c r="DI30" s="88" t="s">
        <v>26</v>
      </c>
      <c r="DJ30" s="1007" t="s">
        <v>26</v>
      </c>
      <c r="DK30" s="1277">
        <v>43497</v>
      </c>
      <c r="DL30" s="82">
        <v>6071798</v>
      </c>
      <c r="DM30" s="2448">
        <v>4616290</v>
      </c>
      <c r="DN30" s="2448">
        <v>2099</v>
      </c>
      <c r="DO30" s="2448">
        <v>288</v>
      </c>
      <c r="DP30" s="2448">
        <v>17</v>
      </c>
      <c r="DQ30" s="2448">
        <v>2263700</v>
      </c>
      <c r="DR30" s="2448">
        <v>1507997</v>
      </c>
      <c r="DS30" s="2448">
        <v>79226</v>
      </c>
      <c r="DT30" s="2448">
        <v>17846</v>
      </c>
      <c r="DU30" s="2448">
        <v>89043</v>
      </c>
      <c r="DV30" s="2448">
        <v>3447</v>
      </c>
      <c r="DW30" s="2448">
        <v>85597</v>
      </c>
      <c r="DX30" s="2448">
        <v>63937</v>
      </c>
      <c r="DY30" s="2448">
        <v>388826</v>
      </c>
      <c r="DZ30" s="2448">
        <v>390157</v>
      </c>
      <c r="EA30" s="2448">
        <v>75206</v>
      </c>
      <c r="EB30" s="91" t="s">
        <v>31</v>
      </c>
      <c r="EC30" s="670" t="s">
        <v>26</v>
      </c>
      <c r="ED30" s="88" t="s">
        <v>26</v>
      </c>
      <c r="EE30" s="1007" t="s">
        <v>26</v>
      </c>
      <c r="EF30" s="1277">
        <v>43497</v>
      </c>
      <c r="EG30" s="2448">
        <v>56965</v>
      </c>
      <c r="EH30" s="2448" t="s">
        <v>21</v>
      </c>
      <c r="EI30" s="2448">
        <v>1602</v>
      </c>
      <c r="EJ30" s="2448">
        <v>231111</v>
      </c>
      <c r="EK30" s="2448">
        <v>195742</v>
      </c>
      <c r="EL30" s="2448">
        <v>2469</v>
      </c>
      <c r="EM30" s="2448">
        <v>1751</v>
      </c>
      <c r="EN30" s="2448" t="s">
        <v>21</v>
      </c>
      <c r="EO30" s="2447" t="s">
        <v>21</v>
      </c>
      <c r="EP30" s="2448">
        <v>16075</v>
      </c>
      <c r="EQ30" s="2448">
        <v>36730</v>
      </c>
      <c r="ER30" s="2448">
        <v>16389</v>
      </c>
      <c r="ES30" s="2448">
        <v>16749</v>
      </c>
      <c r="ET30" s="2448">
        <v>12174</v>
      </c>
      <c r="EU30" s="2448">
        <v>225</v>
      </c>
      <c r="EV30" s="2448">
        <v>978155</v>
      </c>
      <c r="EW30" s="91" t="s">
        <v>31</v>
      </c>
      <c r="EX30" s="670" t="s">
        <v>26</v>
      </c>
      <c r="EY30" s="88" t="s">
        <v>26</v>
      </c>
      <c r="EZ30" s="1007" t="s">
        <v>26</v>
      </c>
      <c r="FA30" s="1277">
        <v>43497</v>
      </c>
      <c r="FB30" s="2448">
        <v>3944178</v>
      </c>
      <c r="FC30" s="2448" t="s">
        <v>21</v>
      </c>
      <c r="FD30" s="2448">
        <v>2254584</v>
      </c>
      <c r="FE30" s="2448">
        <v>1507997</v>
      </c>
      <c r="FF30" s="2448">
        <v>75698</v>
      </c>
      <c r="FG30" s="2448">
        <v>17609</v>
      </c>
      <c r="FH30" s="2448">
        <v>47402</v>
      </c>
      <c r="FI30" s="2448" t="s">
        <v>21</v>
      </c>
      <c r="FJ30" s="2448">
        <v>47402</v>
      </c>
      <c r="FK30" s="2448">
        <v>19657</v>
      </c>
      <c r="FL30" s="2448">
        <v>347342</v>
      </c>
      <c r="FM30" s="2448">
        <v>1270</v>
      </c>
      <c r="FN30" s="2448">
        <v>41</v>
      </c>
      <c r="FO30" s="2448">
        <v>1970</v>
      </c>
      <c r="FP30" s="2448">
        <v>128</v>
      </c>
      <c r="FQ30" s="2448" t="s">
        <v>21</v>
      </c>
      <c r="FR30" s="91" t="s">
        <v>31</v>
      </c>
      <c r="FS30" s="670" t="s">
        <v>26</v>
      </c>
      <c r="FT30" s="88" t="s">
        <v>26</v>
      </c>
      <c r="FU30" s="1007" t="s">
        <v>26</v>
      </c>
      <c r="FV30" s="1277">
        <v>43497</v>
      </c>
      <c r="FW30" s="2448">
        <v>1877</v>
      </c>
      <c r="FX30" s="2448">
        <v>64</v>
      </c>
      <c r="FY30" s="2448">
        <v>1814</v>
      </c>
      <c r="FZ30" s="2448">
        <v>55</v>
      </c>
      <c r="GA30" s="2448">
        <v>47</v>
      </c>
      <c r="GB30" s="2448">
        <v>4126</v>
      </c>
      <c r="GC30" s="2448">
        <v>36758</v>
      </c>
      <c r="GD30" s="2448" t="s">
        <v>21</v>
      </c>
      <c r="GE30" s="2448">
        <v>29368</v>
      </c>
      <c r="GF30" s="2448">
        <v>9438</v>
      </c>
      <c r="GG30" s="2448">
        <v>1322</v>
      </c>
      <c r="GH30" s="2448">
        <v>3471</v>
      </c>
      <c r="GI30" s="2448">
        <v>12768</v>
      </c>
      <c r="GJ30" s="2448">
        <v>264</v>
      </c>
      <c r="GK30" s="2448">
        <v>276</v>
      </c>
      <c r="GL30" s="2448">
        <v>225</v>
      </c>
      <c r="GM30" s="91" t="s">
        <v>31</v>
      </c>
      <c r="GN30" s="670" t="s">
        <v>26</v>
      </c>
      <c r="GO30" s="88" t="s">
        <v>26</v>
      </c>
      <c r="GP30" s="1007" t="s">
        <v>26</v>
      </c>
      <c r="GQ30" s="1277">
        <v>43497</v>
      </c>
      <c r="GR30" s="2448">
        <v>264</v>
      </c>
      <c r="GS30" s="2448">
        <v>276</v>
      </c>
      <c r="GT30" s="2448" t="s">
        <v>21</v>
      </c>
      <c r="GU30" s="2448" t="s">
        <v>21</v>
      </c>
      <c r="GV30" s="2448">
        <v>48539</v>
      </c>
      <c r="GW30" s="2448">
        <v>39818</v>
      </c>
      <c r="GX30" s="2448">
        <v>136187</v>
      </c>
      <c r="GY30" s="2448">
        <v>6862</v>
      </c>
      <c r="GZ30" s="2448">
        <v>270</v>
      </c>
      <c r="HA30" s="2448">
        <v>10</v>
      </c>
      <c r="HB30" s="2448">
        <v>1200</v>
      </c>
      <c r="HC30" s="2448">
        <v>418</v>
      </c>
      <c r="HD30" s="2448">
        <v>781</v>
      </c>
      <c r="HE30" s="2448">
        <v>64</v>
      </c>
      <c r="HF30" s="2448">
        <v>121</v>
      </c>
      <c r="HG30" s="2448">
        <v>14</v>
      </c>
      <c r="HH30" s="91" t="s">
        <v>31</v>
      </c>
      <c r="HI30" s="670" t="s">
        <v>26</v>
      </c>
    </row>
    <row r="31" spans="1:217" ht="14.25" customHeight="1">
      <c r="A31" s="88" t="s">
        <v>26</v>
      </c>
      <c r="B31" s="1007" t="s">
        <v>26</v>
      </c>
      <c r="C31" s="1277">
        <v>43525</v>
      </c>
      <c r="D31" s="2448">
        <v>6658716</v>
      </c>
      <c r="E31" s="2448">
        <v>4969485</v>
      </c>
      <c r="F31" s="2448">
        <v>2194</v>
      </c>
      <c r="G31" s="2448" t="s">
        <v>21</v>
      </c>
      <c r="H31" s="2448">
        <v>17</v>
      </c>
      <c r="I31" s="2448">
        <v>2672063</v>
      </c>
      <c r="J31" s="2448">
        <v>1600934</v>
      </c>
      <c r="K31" s="2448">
        <v>86175</v>
      </c>
      <c r="L31" s="2448">
        <v>12115</v>
      </c>
      <c r="M31" s="2448">
        <v>62544</v>
      </c>
      <c r="N31" s="2448">
        <v>1825</v>
      </c>
      <c r="O31" s="2448">
        <v>60719</v>
      </c>
      <c r="P31" s="2448">
        <v>27541</v>
      </c>
      <c r="Q31" s="2448">
        <v>399648</v>
      </c>
      <c r="R31" s="2448">
        <v>379729</v>
      </c>
      <c r="S31" s="2448">
        <v>50609</v>
      </c>
      <c r="T31" s="91" t="s">
        <v>32</v>
      </c>
      <c r="U31" s="670" t="s">
        <v>26</v>
      </c>
      <c r="V31" s="88" t="s">
        <v>26</v>
      </c>
      <c r="W31" s="1007" t="s">
        <v>26</v>
      </c>
      <c r="X31" s="1277">
        <v>43525</v>
      </c>
      <c r="Y31" s="2448">
        <v>58038</v>
      </c>
      <c r="Z31" s="2448" t="s">
        <v>21</v>
      </c>
      <c r="AA31" s="2448">
        <v>2908</v>
      </c>
      <c r="AB31" s="2448">
        <v>1300</v>
      </c>
      <c r="AC31" s="2448" t="s">
        <v>21</v>
      </c>
      <c r="AD31" s="2448">
        <v>6046</v>
      </c>
      <c r="AE31" s="2448">
        <v>26997</v>
      </c>
      <c r="AF31" s="2448">
        <v>7216</v>
      </c>
      <c r="AG31" s="2448">
        <v>7747</v>
      </c>
      <c r="AH31" s="2448">
        <v>2652</v>
      </c>
      <c r="AI31" s="2448" t="s">
        <v>21</v>
      </c>
      <c r="AJ31" s="2448">
        <v>1902637</v>
      </c>
      <c r="AK31" s="2448">
        <v>6242191</v>
      </c>
      <c r="AL31" s="2448">
        <v>5400414</v>
      </c>
      <c r="AM31" s="2448">
        <v>4875125</v>
      </c>
      <c r="AN31" s="2448" t="s">
        <v>21</v>
      </c>
      <c r="AO31" s="91" t="s">
        <v>32</v>
      </c>
      <c r="AP31" s="670" t="s">
        <v>26</v>
      </c>
      <c r="AQ31" s="88" t="s">
        <v>26</v>
      </c>
      <c r="AR31" s="1007" t="s">
        <v>26</v>
      </c>
      <c r="AS31" s="1277">
        <v>43525</v>
      </c>
      <c r="AT31" s="2448">
        <v>52362</v>
      </c>
      <c r="AU31" s="2448">
        <v>18285</v>
      </c>
      <c r="AV31" s="2448">
        <v>361147</v>
      </c>
      <c r="AW31" s="2448">
        <v>1608</v>
      </c>
      <c r="AX31" s="2448">
        <v>38</v>
      </c>
      <c r="AY31" s="2448">
        <v>2564</v>
      </c>
      <c r="AZ31" s="2448">
        <v>288</v>
      </c>
      <c r="BA31" s="2448" t="s">
        <v>21</v>
      </c>
      <c r="BB31" s="2448">
        <v>1706</v>
      </c>
      <c r="BC31" s="2448" t="s">
        <v>21</v>
      </c>
      <c r="BD31" s="2448" t="s">
        <v>21</v>
      </c>
      <c r="BE31" s="2448">
        <v>991796</v>
      </c>
      <c r="BF31" s="2448">
        <v>469071</v>
      </c>
      <c r="BG31" s="2448">
        <v>3</v>
      </c>
      <c r="BH31" s="2448">
        <v>169</v>
      </c>
      <c r="BI31" s="2448">
        <v>1</v>
      </c>
      <c r="BJ31" s="91" t="s">
        <v>32</v>
      </c>
      <c r="BK31" s="670" t="s">
        <v>26</v>
      </c>
      <c r="BL31" s="88" t="s">
        <v>26</v>
      </c>
      <c r="BM31" s="1007" t="s">
        <v>26</v>
      </c>
      <c r="BN31" s="1277">
        <v>43525</v>
      </c>
      <c r="BO31" s="2448">
        <v>2271</v>
      </c>
      <c r="BP31" s="2448">
        <v>2652</v>
      </c>
      <c r="BQ31" s="2448" t="s">
        <v>21</v>
      </c>
      <c r="BR31" s="2448">
        <v>74127</v>
      </c>
      <c r="BS31" s="2448">
        <v>249521</v>
      </c>
      <c r="BT31" s="2448">
        <v>48476</v>
      </c>
      <c r="BU31" s="2448">
        <v>30272</v>
      </c>
      <c r="BV31" s="2448" t="s">
        <v>21</v>
      </c>
      <c r="BW31" s="2448" t="s">
        <v>21</v>
      </c>
      <c r="BX31" s="2448" t="s">
        <v>21</v>
      </c>
      <c r="BY31" s="2448" t="s">
        <v>21</v>
      </c>
      <c r="BZ31" s="2448">
        <v>39181</v>
      </c>
      <c r="CA31" s="2448">
        <v>18204</v>
      </c>
      <c r="CB31" s="2448" t="s">
        <v>21</v>
      </c>
      <c r="CC31" s="2448">
        <v>129</v>
      </c>
      <c r="CD31" s="2448">
        <v>11377</v>
      </c>
      <c r="CE31" s="91" t="s">
        <v>32</v>
      </c>
      <c r="CF31" s="670" t="s">
        <v>26</v>
      </c>
      <c r="CG31" s="88" t="s">
        <v>26</v>
      </c>
      <c r="CH31" s="1007" t="s">
        <v>26</v>
      </c>
      <c r="CI31" s="1277">
        <v>43525</v>
      </c>
      <c r="CJ31" s="2448">
        <v>15</v>
      </c>
      <c r="CK31" s="2448" t="s">
        <v>21</v>
      </c>
      <c r="CL31" s="2448" t="s">
        <v>21</v>
      </c>
      <c r="CM31" s="2448">
        <v>772016</v>
      </c>
      <c r="CN31" s="2448">
        <v>244898</v>
      </c>
      <c r="CO31" s="91" t="s">
        <v>32</v>
      </c>
      <c r="CP31" s="2258" t="s">
        <v>26</v>
      </c>
      <c r="CQ31" s="670"/>
      <c r="CR31" s="670"/>
      <c r="CS31" s="670"/>
      <c r="CT31" s="670"/>
      <c r="CU31" s="670"/>
      <c r="CV31" s="670"/>
      <c r="CW31" s="670"/>
      <c r="CX31" s="670"/>
      <c r="CY31" s="670"/>
      <c r="CZ31" s="670"/>
      <c r="DA31" s="670"/>
      <c r="DB31" s="670"/>
      <c r="DC31" s="670"/>
      <c r="DD31" s="670"/>
      <c r="DE31" s="670"/>
      <c r="DF31" s="670"/>
      <c r="DG31" s="670"/>
      <c r="DI31" s="88" t="s">
        <v>26</v>
      </c>
      <c r="DJ31" s="1007" t="s">
        <v>26</v>
      </c>
      <c r="DK31" s="1277">
        <v>43525</v>
      </c>
      <c r="DL31" s="82">
        <v>6726792</v>
      </c>
      <c r="DM31" s="2448">
        <v>5160592</v>
      </c>
      <c r="DN31" s="2448">
        <v>2194</v>
      </c>
      <c r="DO31" s="2448">
        <v>278</v>
      </c>
      <c r="DP31" s="2448">
        <v>17</v>
      </c>
      <c r="DQ31" s="2448">
        <v>2672063</v>
      </c>
      <c r="DR31" s="2448">
        <v>1600934</v>
      </c>
      <c r="DS31" s="2448">
        <v>86467</v>
      </c>
      <c r="DT31" s="2448">
        <v>12115</v>
      </c>
      <c r="DU31" s="2448">
        <v>102153</v>
      </c>
      <c r="DV31" s="2448">
        <v>3565</v>
      </c>
      <c r="DW31" s="2448">
        <v>98588</v>
      </c>
      <c r="DX31" s="2448">
        <v>61243</v>
      </c>
      <c r="DY31" s="2448">
        <v>402377</v>
      </c>
      <c r="DZ31" s="2448">
        <v>452826</v>
      </c>
      <c r="EA31" s="2448">
        <v>77780</v>
      </c>
      <c r="EB31" s="91" t="s">
        <v>32</v>
      </c>
      <c r="EC31" s="670" t="s">
        <v>26</v>
      </c>
      <c r="ED31" s="88" t="s">
        <v>26</v>
      </c>
      <c r="EE31" s="1007" t="s">
        <v>26</v>
      </c>
      <c r="EF31" s="1277">
        <v>43525</v>
      </c>
      <c r="EG31" s="2448">
        <v>55763</v>
      </c>
      <c r="EH31" s="2448" t="s">
        <v>21</v>
      </c>
      <c r="EI31" s="2448">
        <v>1874</v>
      </c>
      <c r="EJ31" s="2448">
        <v>255374</v>
      </c>
      <c r="EK31" s="2448">
        <v>210011</v>
      </c>
      <c r="EL31" s="2448">
        <v>2908</v>
      </c>
      <c r="EM31" s="2448">
        <v>1992</v>
      </c>
      <c r="EN31" s="2448" t="s">
        <v>21</v>
      </c>
      <c r="EO31" s="2447" t="s">
        <v>21</v>
      </c>
      <c r="EP31" s="2448">
        <v>14041</v>
      </c>
      <c r="EQ31" s="2448">
        <v>44119</v>
      </c>
      <c r="ER31" s="2448">
        <v>20675</v>
      </c>
      <c r="ES31" s="2448">
        <v>20787</v>
      </c>
      <c r="ET31" s="2448">
        <v>12242</v>
      </c>
      <c r="EU31" s="2448">
        <v>2652</v>
      </c>
      <c r="EV31" s="2448">
        <v>996299</v>
      </c>
      <c r="EW31" s="91" t="s">
        <v>32</v>
      </c>
      <c r="EX31" s="670" t="s">
        <v>26</v>
      </c>
      <c r="EY31" s="88" t="s">
        <v>26</v>
      </c>
      <c r="EZ31" s="1007" t="s">
        <v>26</v>
      </c>
      <c r="FA31" s="1277">
        <v>43525</v>
      </c>
      <c r="FB31" s="2448">
        <v>4406054</v>
      </c>
      <c r="FC31" s="2448" t="s">
        <v>21</v>
      </c>
      <c r="FD31" s="2448">
        <v>2662953</v>
      </c>
      <c r="FE31" s="2448">
        <v>1600934</v>
      </c>
      <c r="FF31" s="2448">
        <v>82263</v>
      </c>
      <c r="FG31" s="2448">
        <v>11871</v>
      </c>
      <c r="FH31" s="2448">
        <v>52362</v>
      </c>
      <c r="FI31" s="2448" t="s">
        <v>21</v>
      </c>
      <c r="FJ31" s="2448">
        <v>52362</v>
      </c>
      <c r="FK31" s="2448">
        <v>18285</v>
      </c>
      <c r="FL31" s="2448">
        <v>361147</v>
      </c>
      <c r="FM31" s="2448">
        <v>1608</v>
      </c>
      <c r="FN31" s="2448">
        <v>38</v>
      </c>
      <c r="FO31" s="2448">
        <v>2564</v>
      </c>
      <c r="FP31" s="2448">
        <v>288</v>
      </c>
      <c r="FQ31" s="2448" t="s">
        <v>21</v>
      </c>
      <c r="FR31" s="91" t="s">
        <v>32</v>
      </c>
      <c r="FS31" s="670" t="s">
        <v>26</v>
      </c>
      <c r="FT31" s="88" t="s">
        <v>26</v>
      </c>
      <c r="FU31" s="1007" t="s">
        <v>26</v>
      </c>
      <c r="FV31" s="1277">
        <v>43525</v>
      </c>
      <c r="FW31" s="2448">
        <v>1681</v>
      </c>
      <c r="FX31" s="2448">
        <v>23</v>
      </c>
      <c r="FY31" s="2448">
        <v>1658</v>
      </c>
      <c r="FZ31" s="2448">
        <v>87</v>
      </c>
      <c r="GA31" s="2448">
        <v>55</v>
      </c>
      <c r="GB31" s="2448">
        <v>4707</v>
      </c>
      <c r="GC31" s="2448">
        <v>40633</v>
      </c>
      <c r="GD31" s="2448" t="s">
        <v>21</v>
      </c>
      <c r="GE31" s="2448">
        <v>38657</v>
      </c>
      <c r="GF31" s="2448">
        <v>10710</v>
      </c>
      <c r="GG31" s="2448">
        <v>1269</v>
      </c>
      <c r="GH31" s="2448">
        <v>3663</v>
      </c>
      <c r="GI31" s="2448">
        <v>15774</v>
      </c>
      <c r="GJ31" s="2448">
        <v>2222</v>
      </c>
      <c r="GK31" s="2448">
        <v>2328</v>
      </c>
      <c r="GL31" s="2448">
        <v>2652</v>
      </c>
      <c r="GM31" s="91" t="s">
        <v>32</v>
      </c>
      <c r="GN31" s="670" t="s">
        <v>26</v>
      </c>
      <c r="GO31" s="88" t="s">
        <v>26</v>
      </c>
      <c r="GP31" s="1007" t="s">
        <v>26</v>
      </c>
      <c r="GQ31" s="1277">
        <v>43525</v>
      </c>
      <c r="GR31" s="2448">
        <v>2222</v>
      </c>
      <c r="GS31" s="2448">
        <v>2328</v>
      </c>
      <c r="GT31" s="2448" t="s">
        <v>21</v>
      </c>
      <c r="GU31" s="2448" t="s">
        <v>21</v>
      </c>
      <c r="GV31" s="2448">
        <v>51786</v>
      </c>
      <c r="GW31" s="2448">
        <v>44395</v>
      </c>
      <c r="GX31" s="2448">
        <v>143184</v>
      </c>
      <c r="GY31" s="2448">
        <v>5342</v>
      </c>
      <c r="GZ31" s="2448">
        <v>257</v>
      </c>
      <c r="HA31" s="2448">
        <v>18</v>
      </c>
      <c r="HB31" s="2448">
        <v>1412</v>
      </c>
      <c r="HC31" s="2448">
        <v>342</v>
      </c>
      <c r="HD31" s="2448">
        <v>1069</v>
      </c>
      <c r="HE31" s="2448">
        <v>57</v>
      </c>
      <c r="HF31" s="2448">
        <v>115</v>
      </c>
      <c r="HG31" s="2448">
        <v>10</v>
      </c>
      <c r="HH31" s="91" t="s">
        <v>32</v>
      </c>
      <c r="HI31" s="670" t="s">
        <v>26</v>
      </c>
    </row>
    <row r="32" spans="1:217" ht="14.25" customHeight="1">
      <c r="A32" s="88" t="s">
        <v>26</v>
      </c>
      <c r="B32" s="1007" t="s">
        <v>26</v>
      </c>
      <c r="C32" s="1277">
        <v>43556</v>
      </c>
      <c r="D32" s="2448">
        <v>6328150</v>
      </c>
      <c r="E32" s="2448">
        <v>4657220</v>
      </c>
      <c r="F32" s="2448">
        <v>2102</v>
      </c>
      <c r="G32" s="2448" t="s">
        <v>21</v>
      </c>
      <c r="H32" s="2448">
        <v>16</v>
      </c>
      <c r="I32" s="2448">
        <v>2568734</v>
      </c>
      <c r="J32" s="2448">
        <v>1390029</v>
      </c>
      <c r="K32" s="2448">
        <v>83730</v>
      </c>
      <c r="L32" s="2448">
        <v>10662</v>
      </c>
      <c r="M32" s="2448">
        <v>59937</v>
      </c>
      <c r="N32" s="2448">
        <v>1625</v>
      </c>
      <c r="O32" s="2448">
        <v>58312</v>
      </c>
      <c r="P32" s="2448">
        <v>31445</v>
      </c>
      <c r="Q32" s="2448">
        <v>397679</v>
      </c>
      <c r="R32" s="2448">
        <v>353605</v>
      </c>
      <c r="S32" s="2448">
        <v>55903</v>
      </c>
      <c r="T32" s="91" t="s">
        <v>33</v>
      </c>
      <c r="U32" s="670" t="s">
        <v>26</v>
      </c>
      <c r="V32" s="88" t="s">
        <v>26</v>
      </c>
      <c r="W32" s="1007" t="s">
        <v>26</v>
      </c>
      <c r="X32" s="1277">
        <v>43556</v>
      </c>
      <c r="Y32" s="2448">
        <v>53573</v>
      </c>
      <c r="Z32" s="2448" t="s">
        <v>21</v>
      </c>
      <c r="AA32" s="2448">
        <v>2541</v>
      </c>
      <c r="AB32" s="2448">
        <v>1078</v>
      </c>
      <c r="AC32" s="2448" t="s">
        <v>21</v>
      </c>
      <c r="AD32" s="2448">
        <v>800</v>
      </c>
      <c r="AE32" s="2448">
        <v>26472</v>
      </c>
      <c r="AF32" s="2448">
        <v>7572</v>
      </c>
      <c r="AG32" s="2448">
        <v>8097</v>
      </c>
      <c r="AH32" s="2448">
        <v>5559</v>
      </c>
      <c r="AI32" s="2448" t="s">
        <v>21</v>
      </c>
      <c r="AJ32" s="2448">
        <v>1920690</v>
      </c>
      <c r="AK32" s="2448">
        <v>6156636</v>
      </c>
      <c r="AL32" s="2448">
        <v>5071435</v>
      </c>
      <c r="AM32" s="2448">
        <v>4560435</v>
      </c>
      <c r="AN32" s="2448" t="s">
        <v>21</v>
      </c>
      <c r="AO32" s="91" t="s">
        <v>33</v>
      </c>
      <c r="AP32" s="670" t="s">
        <v>26</v>
      </c>
      <c r="AQ32" s="88" t="s">
        <v>26</v>
      </c>
      <c r="AR32" s="1007" t="s">
        <v>26</v>
      </c>
      <c r="AS32" s="1277">
        <v>43556</v>
      </c>
      <c r="AT32" s="2448">
        <v>48325</v>
      </c>
      <c r="AU32" s="2448">
        <v>21922</v>
      </c>
      <c r="AV32" s="2448">
        <v>359659</v>
      </c>
      <c r="AW32" s="2448">
        <v>1604</v>
      </c>
      <c r="AX32" s="2448">
        <v>78</v>
      </c>
      <c r="AY32" s="2448">
        <v>2487</v>
      </c>
      <c r="AZ32" s="2448">
        <v>132</v>
      </c>
      <c r="BA32" s="2448" t="s">
        <v>21</v>
      </c>
      <c r="BB32" s="2448">
        <v>1712</v>
      </c>
      <c r="BC32" s="2448" t="s">
        <v>21</v>
      </c>
      <c r="BD32" s="2448" t="s">
        <v>21</v>
      </c>
      <c r="BE32" s="2448">
        <v>950200</v>
      </c>
      <c r="BF32" s="2448">
        <v>441687</v>
      </c>
      <c r="BG32" s="2448">
        <v>3</v>
      </c>
      <c r="BH32" s="2448">
        <v>209</v>
      </c>
      <c r="BI32" s="2448">
        <v>1</v>
      </c>
      <c r="BJ32" s="91" t="s">
        <v>33</v>
      </c>
      <c r="BK32" s="670" t="s">
        <v>26</v>
      </c>
      <c r="BL32" s="88" t="s">
        <v>26</v>
      </c>
      <c r="BM32" s="1007" t="s">
        <v>26</v>
      </c>
      <c r="BN32" s="1277">
        <v>43556</v>
      </c>
      <c r="BO32" s="2448">
        <v>2952</v>
      </c>
      <c r="BP32" s="2448">
        <v>5559</v>
      </c>
      <c r="BQ32" s="2448" t="s">
        <v>21</v>
      </c>
      <c r="BR32" s="2448">
        <v>76053</v>
      </c>
      <c r="BS32" s="2448">
        <v>239748</v>
      </c>
      <c r="BT32" s="2448">
        <v>53419</v>
      </c>
      <c r="BU32" s="2448">
        <v>32167</v>
      </c>
      <c r="BV32" s="2448" t="s">
        <v>21</v>
      </c>
      <c r="BW32" s="2448" t="s">
        <v>21</v>
      </c>
      <c r="BX32" s="2448" t="s">
        <v>21</v>
      </c>
      <c r="BY32" s="2448" t="s">
        <v>21</v>
      </c>
      <c r="BZ32" s="2448">
        <v>41634</v>
      </c>
      <c r="CA32" s="2448">
        <v>21252</v>
      </c>
      <c r="CB32" s="2448" t="s">
        <v>21</v>
      </c>
      <c r="CC32" s="2448">
        <v>62</v>
      </c>
      <c r="CD32" s="2448">
        <v>12031</v>
      </c>
      <c r="CE32" s="91" t="s">
        <v>33</v>
      </c>
      <c r="CF32" s="670" t="s">
        <v>26</v>
      </c>
      <c r="CG32" s="88" t="s">
        <v>26</v>
      </c>
      <c r="CH32" s="1007" t="s">
        <v>26</v>
      </c>
      <c r="CI32" s="1277">
        <v>43556</v>
      </c>
      <c r="CJ32" s="2448">
        <v>30</v>
      </c>
      <c r="CK32" s="2448" t="s">
        <v>21</v>
      </c>
      <c r="CL32" s="2448" t="s">
        <v>21</v>
      </c>
      <c r="CM32" s="2448">
        <v>808607</v>
      </c>
      <c r="CN32" s="2448">
        <v>241086</v>
      </c>
      <c r="CO32" s="91" t="s">
        <v>33</v>
      </c>
      <c r="CP32" s="2258" t="s">
        <v>26</v>
      </c>
      <c r="CQ32" s="670"/>
      <c r="CR32" s="670"/>
      <c r="CS32" s="670"/>
      <c r="CT32" s="670"/>
      <c r="CU32" s="670"/>
      <c r="CV32" s="670"/>
      <c r="CW32" s="670"/>
      <c r="CX32" s="670"/>
      <c r="CY32" s="670"/>
      <c r="CZ32" s="670"/>
      <c r="DA32" s="670"/>
      <c r="DB32" s="670"/>
      <c r="DC32" s="670"/>
      <c r="DD32" s="670"/>
      <c r="DE32" s="670"/>
      <c r="DF32" s="670"/>
      <c r="DG32" s="670"/>
      <c r="DI32" s="88" t="s">
        <v>26</v>
      </c>
      <c r="DJ32" s="1007" t="s">
        <v>26</v>
      </c>
      <c r="DK32" s="1277">
        <v>43556</v>
      </c>
      <c r="DL32" s="82">
        <v>6381017</v>
      </c>
      <c r="DM32" s="2448">
        <v>4844279</v>
      </c>
      <c r="DN32" s="2448">
        <v>2102</v>
      </c>
      <c r="DO32" s="2448">
        <v>256</v>
      </c>
      <c r="DP32" s="2448">
        <v>16</v>
      </c>
      <c r="DQ32" s="2448">
        <v>2568734</v>
      </c>
      <c r="DR32" s="2448">
        <v>1390029</v>
      </c>
      <c r="DS32" s="2448">
        <v>83805</v>
      </c>
      <c r="DT32" s="2448">
        <v>10662</v>
      </c>
      <c r="DU32" s="2448">
        <v>93144</v>
      </c>
      <c r="DV32" s="2448">
        <v>3511</v>
      </c>
      <c r="DW32" s="2448">
        <v>89633</v>
      </c>
      <c r="DX32" s="2448">
        <v>67405</v>
      </c>
      <c r="DY32" s="2448">
        <v>400173</v>
      </c>
      <c r="DZ32" s="2448">
        <v>425486</v>
      </c>
      <c r="EA32" s="2448">
        <v>86539</v>
      </c>
      <c r="EB32" s="91" t="s">
        <v>33</v>
      </c>
      <c r="EC32" s="670" t="s">
        <v>26</v>
      </c>
      <c r="ED32" s="88" t="s">
        <v>26</v>
      </c>
      <c r="EE32" s="1007" t="s">
        <v>26</v>
      </c>
      <c r="EF32" s="1277">
        <v>43556</v>
      </c>
      <c r="EG32" s="2448">
        <v>61062</v>
      </c>
      <c r="EH32" s="2448" t="s">
        <v>21</v>
      </c>
      <c r="EI32" s="2448">
        <v>1602</v>
      </c>
      <c r="EJ32" s="2448">
        <v>246441</v>
      </c>
      <c r="EK32" s="2448">
        <v>199365</v>
      </c>
      <c r="EL32" s="2448">
        <v>2541</v>
      </c>
      <c r="EM32" s="2448">
        <v>1824</v>
      </c>
      <c r="EN32" s="2448" t="s">
        <v>21</v>
      </c>
      <c r="EO32" s="2447" t="s">
        <v>21</v>
      </c>
      <c r="EP32" s="2448">
        <v>7961</v>
      </c>
      <c r="EQ32" s="2448">
        <v>44510</v>
      </c>
      <c r="ER32" s="2448">
        <v>23629</v>
      </c>
      <c r="ES32" s="2448">
        <v>23859</v>
      </c>
      <c r="ET32" s="2448">
        <v>11457</v>
      </c>
      <c r="EU32" s="2448">
        <v>5559</v>
      </c>
      <c r="EV32" s="2448">
        <v>1014698</v>
      </c>
      <c r="EW32" s="91" t="s">
        <v>33</v>
      </c>
      <c r="EX32" s="670" t="s">
        <v>26</v>
      </c>
      <c r="EY32" s="88" t="s">
        <v>26</v>
      </c>
      <c r="EZ32" s="1007" t="s">
        <v>26</v>
      </c>
      <c r="FA32" s="1277">
        <v>43556</v>
      </c>
      <c r="FB32" s="2448">
        <v>4118748</v>
      </c>
      <c r="FC32" s="2448" t="s">
        <v>21</v>
      </c>
      <c r="FD32" s="2448">
        <v>2559303</v>
      </c>
      <c r="FE32" s="2448">
        <v>1390029</v>
      </c>
      <c r="FF32" s="2448">
        <v>79900</v>
      </c>
      <c r="FG32" s="2448">
        <v>10404</v>
      </c>
      <c r="FH32" s="2448">
        <v>48325</v>
      </c>
      <c r="FI32" s="2448" t="s">
        <v>21</v>
      </c>
      <c r="FJ32" s="2448">
        <v>48325</v>
      </c>
      <c r="FK32" s="2448">
        <v>21922</v>
      </c>
      <c r="FL32" s="2448">
        <v>359659</v>
      </c>
      <c r="FM32" s="2448">
        <v>1604</v>
      </c>
      <c r="FN32" s="2448">
        <v>78</v>
      </c>
      <c r="FO32" s="2448">
        <v>2487</v>
      </c>
      <c r="FP32" s="2448">
        <v>132</v>
      </c>
      <c r="FQ32" s="2448" t="s">
        <v>21</v>
      </c>
      <c r="FR32" s="91" t="s">
        <v>33</v>
      </c>
      <c r="FS32" s="670" t="s">
        <v>26</v>
      </c>
      <c r="FT32" s="88" t="s">
        <v>26</v>
      </c>
      <c r="FU32" s="1007" t="s">
        <v>26</v>
      </c>
      <c r="FV32" s="1277">
        <v>43556</v>
      </c>
      <c r="FW32" s="2448">
        <v>1762</v>
      </c>
      <c r="FX32" s="2448">
        <v>10</v>
      </c>
      <c r="FY32" s="2448">
        <v>1752</v>
      </c>
      <c r="FZ32" s="2448">
        <v>58</v>
      </c>
      <c r="GA32" s="2448">
        <v>42</v>
      </c>
      <c r="GB32" s="2448">
        <v>5451</v>
      </c>
      <c r="GC32" s="2448">
        <v>43204</v>
      </c>
      <c r="GD32" s="2448" t="s">
        <v>21</v>
      </c>
      <c r="GE32" s="2448">
        <v>40846</v>
      </c>
      <c r="GF32" s="2448">
        <v>10236</v>
      </c>
      <c r="GG32" s="2448">
        <v>1339</v>
      </c>
      <c r="GH32" s="2448">
        <v>3395</v>
      </c>
      <c r="GI32" s="2448">
        <v>15672</v>
      </c>
      <c r="GJ32" s="2448">
        <v>2859</v>
      </c>
      <c r="GK32" s="2448">
        <v>2996</v>
      </c>
      <c r="GL32" s="2448">
        <v>5559</v>
      </c>
      <c r="GM32" s="91" t="s">
        <v>33</v>
      </c>
      <c r="GN32" s="670" t="s">
        <v>26</v>
      </c>
      <c r="GO32" s="88" t="s">
        <v>26</v>
      </c>
      <c r="GP32" s="1007" t="s">
        <v>26</v>
      </c>
      <c r="GQ32" s="1277">
        <v>43556</v>
      </c>
      <c r="GR32" s="2448">
        <v>2859</v>
      </c>
      <c r="GS32" s="2448">
        <v>2996</v>
      </c>
      <c r="GT32" s="2448" t="s">
        <v>21</v>
      </c>
      <c r="GU32" s="2448" t="s">
        <v>21</v>
      </c>
      <c r="GV32" s="2448">
        <v>52058</v>
      </c>
      <c r="GW32" s="2448">
        <v>38674</v>
      </c>
      <c r="GX32" s="2448">
        <v>139987</v>
      </c>
      <c r="GY32" s="2448">
        <v>6080</v>
      </c>
      <c r="GZ32" s="2448">
        <v>228</v>
      </c>
      <c r="HA32" s="2448">
        <v>6</v>
      </c>
      <c r="HB32" s="2448">
        <v>1114</v>
      </c>
      <c r="HC32" s="2448">
        <v>360</v>
      </c>
      <c r="HD32" s="2448">
        <v>754</v>
      </c>
      <c r="HE32" s="2448">
        <v>12</v>
      </c>
      <c r="HF32" s="2448">
        <v>81</v>
      </c>
      <c r="HG32" s="2448">
        <v>11</v>
      </c>
      <c r="HH32" s="91" t="s">
        <v>33</v>
      </c>
      <c r="HI32" s="670" t="s">
        <v>26</v>
      </c>
    </row>
    <row r="33" spans="1:217" ht="14.25" customHeight="1">
      <c r="A33" s="88">
        <v>1</v>
      </c>
      <c r="B33" s="1007" t="s">
        <v>2159</v>
      </c>
      <c r="C33" s="1013">
        <v>43586</v>
      </c>
      <c r="D33" s="2448">
        <v>6270799</v>
      </c>
      <c r="E33" s="2448">
        <v>4619633</v>
      </c>
      <c r="F33" s="2448">
        <v>840</v>
      </c>
      <c r="G33" s="2448">
        <v>50025</v>
      </c>
      <c r="H33" s="2448">
        <v>15</v>
      </c>
      <c r="I33" s="2448">
        <v>2447377</v>
      </c>
      <c r="J33" s="2448">
        <v>1433373</v>
      </c>
      <c r="K33" s="2448">
        <v>74790</v>
      </c>
      <c r="L33" s="2448">
        <v>15722</v>
      </c>
      <c r="M33" s="2448">
        <v>40524</v>
      </c>
      <c r="N33" s="2448">
        <v>1549</v>
      </c>
      <c r="O33" s="2448">
        <v>38975</v>
      </c>
      <c r="P33" s="2448">
        <v>25887</v>
      </c>
      <c r="Q33" s="2448">
        <v>417411</v>
      </c>
      <c r="R33" s="2448">
        <v>351328</v>
      </c>
      <c r="S33" s="2448">
        <v>44774</v>
      </c>
      <c r="T33" s="91" t="s">
        <v>34</v>
      </c>
      <c r="U33" s="670" t="s">
        <v>26</v>
      </c>
      <c r="V33" s="88">
        <v>1</v>
      </c>
      <c r="W33" s="1007" t="s">
        <v>2159</v>
      </c>
      <c r="X33" s="1013">
        <v>43586</v>
      </c>
      <c r="Y33" s="2448">
        <v>53702</v>
      </c>
      <c r="Z33" s="2448">
        <v>111</v>
      </c>
      <c r="AA33" s="2448">
        <v>2706</v>
      </c>
      <c r="AB33" s="2448">
        <v>1162</v>
      </c>
      <c r="AC33" s="2448" t="s">
        <v>21</v>
      </c>
      <c r="AD33" s="2448">
        <v>2005</v>
      </c>
      <c r="AE33" s="2448">
        <v>24972</v>
      </c>
      <c r="AF33" s="2448">
        <v>7856</v>
      </c>
      <c r="AG33" s="2448">
        <v>8403</v>
      </c>
      <c r="AH33" s="2448">
        <v>5982</v>
      </c>
      <c r="AI33" s="2448" t="s">
        <v>21</v>
      </c>
      <c r="AJ33" s="2448">
        <v>1790847</v>
      </c>
      <c r="AK33" s="2448">
        <v>5908312</v>
      </c>
      <c r="AL33" s="2448">
        <v>5035672</v>
      </c>
      <c r="AM33" s="2448">
        <v>4537199</v>
      </c>
      <c r="AN33" s="2448">
        <v>50025</v>
      </c>
      <c r="AO33" s="91" t="s">
        <v>34</v>
      </c>
      <c r="AP33" s="670" t="s">
        <v>26</v>
      </c>
      <c r="AQ33" s="88">
        <v>1</v>
      </c>
      <c r="AR33" s="1007" t="s">
        <v>2159</v>
      </c>
      <c r="AS33" s="1013">
        <v>43586</v>
      </c>
      <c r="AT33" s="2448">
        <v>28537</v>
      </c>
      <c r="AU33" s="2448">
        <v>16199</v>
      </c>
      <c r="AV33" s="2448">
        <v>383434</v>
      </c>
      <c r="AW33" s="2448">
        <v>1215</v>
      </c>
      <c r="AX33" s="2448">
        <v>60</v>
      </c>
      <c r="AY33" s="2448">
        <v>2800</v>
      </c>
      <c r="AZ33" s="2448">
        <v>149</v>
      </c>
      <c r="BA33" s="2448" t="s">
        <v>21</v>
      </c>
      <c r="BB33" s="2448">
        <v>1927</v>
      </c>
      <c r="BC33" s="2448" t="s">
        <v>21</v>
      </c>
      <c r="BD33" s="2448" t="s">
        <v>21</v>
      </c>
      <c r="BE33" s="2448">
        <v>931731</v>
      </c>
      <c r="BF33" s="2448">
        <v>436059</v>
      </c>
      <c r="BG33" s="2448">
        <v>3</v>
      </c>
      <c r="BH33" s="2448">
        <v>229</v>
      </c>
      <c r="BI33" s="2448">
        <v>1</v>
      </c>
      <c r="BJ33" s="91" t="s">
        <v>34</v>
      </c>
      <c r="BK33" s="670" t="s">
        <v>26</v>
      </c>
      <c r="BL33" s="88">
        <v>1</v>
      </c>
      <c r="BM33" s="1007" t="s">
        <v>2159</v>
      </c>
      <c r="BN33" s="1013">
        <v>43586</v>
      </c>
      <c r="BO33" s="2448">
        <v>2649</v>
      </c>
      <c r="BP33" s="2448">
        <v>5982</v>
      </c>
      <c r="BQ33" s="2448" t="s">
        <v>21</v>
      </c>
      <c r="BR33" s="2448">
        <v>76109</v>
      </c>
      <c r="BS33" s="2448">
        <v>245918</v>
      </c>
      <c r="BT33" s="2448">
        <v>45402</v>
      </c>
      <c r="BU33" s="2448">
        <v>24442</v>
      </c>
      <c r="BV33" s="2448" t="s">
        <v>21</v>
      </c>
      <c r="BW33" s="2448" t="s">
        <v>21</v>
      </c>
      <c r="BX33" s="2448" t="s">
        <v>21</v>
      </c>
      <c r="BY33" s="2448" t="s">
        <v>21</v>
      </c>
      <c r="BZ33" s="2448">
        <v>31636</v>
      </c>
      <c r="CA33" s="2448">
        <v>20960</v>
      </c>
      <c r="CB33" s="2448">
        <v>111</v>
      </c>
      <c r="CC33" s="2448" t="s">
        <v>21</v>
      </c>
      <c r="CD33" s="2448">
        <v>11594</v>
      </c>
      <c r="CE33" s="91" t="s">
        <v>34</v>
      </c>
      <c r="CF33" s="670" t="s">
        <v>26</v>
      </c>
      <c r="CG33" s="88">
        <v>1</v>
      </c>
      <c r="CH33" s="1007" t="s">
        <v>2159</v>
      </c>
      <c r="CI33" s="1013">
        <v>43586</v>
      </c>
      <c r="CJ33" s="2448">
        <v>89</v>
      </c>
      <c r="CK33" s="2448" t="s">
        <v>21</v>
      </c>
      <c r="CL33" s="2448" t="s">
        <v>21</v>
      </c>
      <c r="CM33" s="2448">
        <v>662307</v>
      </c>
      <c r="CN33" s="2448">
        <v>208931</v>
      </c>
      <c r="CO33" s="91" t="s">
        <v>34</v>
      </c>
      <c r="CP33" s="2258" t="s">
        <v>26</v>
      </c>
      <c r="CQ33" s="670"/>
      <c r="CR33" s="670"/>
      <c r="CS33" s="670"/>
      <c r="CT33" s="670"/>
      <c r="CU33" s="670"/>
      <c r="CV33" s="670"/>
      <c r="CW33" s="670"/>
      <c r="CX33" s="670"/>
      <c r="CY33" s="670"/>
      <c r="CZ33" s="670"/>
      <c r="DA33" s="670"/>
      <c r="DB33" s="670"/>
      <c r="DC33" s="670"/>
      <c r="DD33" s="670"/>
      <c r="DE33" s="670"/>
      <c r="DF33" s="670"/>
      <c r="DG33" s="670"/>
      <c r="DI33" s="88">
        <v>1</v>
      </c>
      <c r="DJ33" s="1007" t="s">
        <v>2159</v>
      </c>
      <c r="DK33" s="1013">
        <v>43586</v>
      </c>
      <c r="DL33" s="82">
        <v>6311003</v>
      </c>
      <c r="DM33" s="2448">
        <v>4812207</v>
      </c>
      <c r="DN33" s="2448">
        <v>840</v>
      </c>
      <c r="DO33" s="2448">
        <v>50242</v>
      </c>
      <c r="DP33" s="2448">
        <v>15</v>
      </c>
      <c r="DQ33" s="2448">
        <v>2447377</v>
      </c>
      <c r="DR33" s="2448">
        <v>1433373</v>
      </c>
      <c r="DS33" s="2448">
        <v>75005</v>
      </c>
      <c r="DT33" s="2448">
        <v>15722</v>
      </c>
      <c r="DU33" s="2448">
        <v>76147</v>
      </c>
      <c r="DV33" s="2448">
        <v>3428</v>
      </c>
      <c r="DW33" s="2448">
        <v>72720</v>
      </c>
      <c r="DX33" s="2448">
        <v>62679</v>
      </c>
      <c r="DY33" s="2448">
        <v>421319</v>
      </c>
      <c r="DZ33" s="2448">
        <v>422965</v>
      </c>
      <c r="EA33" s="2448">
        <v>75834</v>
      </c>
      <c r="EB33" s="91" t="s">
        <v>34</v>
      </c>
      <c r="EC33" s="670" t="s">
        <v>26</v>
      </c>
      <c r="ED33" s="88">
        <v>1</v>
      </c>
      <c r="EE33" s="1007" t="s">
        <v>2159</v>
      </c>
      <c r="EF33" s="1013">
        <v>43586</v>
      </c>
      <c r="EG33" s="2448">
        <v>49636</v>
      </c>
      <c r="EH33" s="2448" t="s">
        <v>21</v>
      </c>
      <c r="EI33" s="2448">
        <v>1602</v>
      </c>
      <c r="EJ33" s="2448">
        <v>223047</v>
      </c>
      <c r="EK33" s="2448">
        <v>160345</v>
      </c>
      <c r="EL33" s="2448">
        <v>2706</v>
      </c>
      <c r="EM33" s="2448">
        <v>1884</v>
      </c>
      <c r="EN33" s="2448" t="s">
        <v>21</v>
      </c>
      <c r="EO33" s="2447" t="s">
        <v>21</v>
      </c>
      <c r="EP33" s="2448">
        <v>10213</v>
      </c>
      <c r="EQ33" s="2448">
        <v>44060</v>
      </c>
      <c r="ER33" s="2448">
        <v>22897</v>
      </c>
      <c r="ES33" s="2448">
        <v>22801</v>
      </c>
      <c r="ET33" s="2448">
        <v>12934</v>
      </c>
      <c r="EU33" s="2448">
        <v>5982</v>
      </c>
      <c r="EV33" s="2448">
        <v>993715</v>
      </c>
      <c r="EW33" s="91" t="s">
        <v>34</v>
      </c>
      <c r="EX33" s="670" t="s">
        <v>26</v>
      </c>
      <c r="EY33" s="88">
        <v>1</v>
      </c>
      <c r="EZ33" s="1007" t="s">
        <v>2159</v>
      </c>
      <c r="FA33" s="1013">
        <v>43586</v>
      </c>
      <c r="FB33" s="2448">
        <v>4101141</v>
      </c>
      <c r="FC33" s="2448">
        <v>50025</v>
      </c>
      <c r="FD33" s="2448">
        <v>2442120</v>
      </c>
      <c r="FE33" s="2448">
        <v>1433373</v>
      </c>
      <c r="FF33" s="2448">
        <v>70593</v>
      </c>
      <c r="FG33" s="2448">
        <v>15428</v>
      </c>
      <c r="FH33" s="2448">
        <v>28537</v>
      </c>
      <c r="FI33" s="2448" t="s">
        <v>21</v>
      </c>
      <c r="FJ33" s="2448">
        <v>28537</v>
      </c>
      <c r="FK33" s="2448">
        <v>16199</v>
      </c>
      <c r="FL33" s="2448">
        <v>383434</v>
      </c>
      <c r="FM33" s="2448">
        <v>1215</v>
      </c>
      <c r="FN33" s="2448">
        <v>60</v>
      </c>
      <c r="FO33" s="2448">
        <v>2800</v>
      </c>
      <c r="FP33" s="2448">
        <v>149</v>
      </c>
      <c r="FQ33" s="2448" t="s">
        <v>21</v>
      </c>
      <c r="FR33" s="91" t="s">
        <v>34</v>
      </c>
      <c r="FS33" s="670" t="s">
        <v>26</v>
      </c>
      <c r="FT33" s="88">
        <v>1</v>
      </c>
      <c r="FU33" s="1007" t="s">
        <v>2159</v>
      </c>
      <c r="FV33" s="1013">
        <v>43586</v>
      </c>
      <c r="FW33" s="2448">
        <v>1984</v>
      </c>
      <c r="FX33" s="2448">
        <v>47</v>
      </c>
      <c r="FY33" s="2448">
        <v>1937</v>
      </c>
      <c r="FZ33" s="2448">
        <v>45</v>
      </c>
      <c r="GA33" s="2448">
        <v>65</v>
      </c>
      <c r="GB33" s="2448">
        <v>5262</v>
      </c>
      <c r="GC33" s="2448">
        <v>33929</v>
      </c>
      <c r="GD33" s="2448" t="s">
        <v>21</v>
      </c>
      <c r="GE33" s="2448">
        <v>40223</v>
      </c>
      <c r="GF33" s="2448">
        <v>11619</v>
      </c>
      <c r="GG33" s="2448">
        <v>1396</v>
      </c>
      <c r="GH33" s="2448">
        <v>3134</v>
      </c>
      <c r="GI33" s="2448">
        <v>14729</v>
      </c>
      <c r="GJ33" s="2448">
        <v>2618</v>
      </c>
      <c r="GK33" s="2448">
        <v>2744</v>
      </c>
      <c r="GL33" s="2448">
        <v>5982</v>
      </c>
      <c r="GM33" s="91" t="s">
        <v>34</v>
      </c>
      <c r="GN33" s="670" t="s">
        <v>26</v>
      </c>
      <c r="GO33" s="88">
        <v>1</v>
      </c>
      <c r="GP33" s="1007" t="s">
        <v>2159</v>
      </c>
      <c r="GQ33" s="1013">
        <v>43586</v>
      </c>
      <c r="GR33" s="2448">
        <v>2618</v>
      </c>
      <c r="GS33" s="2448">
        <v>2744</v>
      </c>
      <c r="GT33" s="2448" t="s">
        <v>21</v>
      </c>
      <c r="GU33" s="2448" t="s">
        <v>21</v>
      </c>
      <c r="GV33" s="2448">
        <v>53766</v>
      </c>
      <c r="GW33" s="2448">
        <v>36755</v>
      </c>
      <c r="GX33" s="2448">
        <v>111629</v>
      </c>
      <c r="GY33" s="2448">
        <v>6500</v>
      </c>
      <c r="GZ33" s="2448">
        <v>192</v>
      </c>
      <c r="HA33" s="2448">
        <v>2</v>
      </c>
      <c r="HB33" s="2448">
        <v>1072</v>
      </c>
      <c r="HC33" s="2448">
        <v>337</v>
      </c>
      <c r="HD33" s="2448">
        <v>735</v>
      </c>
      <c r="HE33" s="2448">
        <v>25</v>
      </c>
      <c r="HF33" s="2448">
        <v>40</v>
      </c>
      <c r="HG33" s="2448">
        <v>12</v>
      </c>
      <c r="HH33" s="91" t="s">
        <v>34</v>
      </c>
      <c r="HI33" s="670" t="s">
        <v>26</v>
      </c>
    </row>
    <row r="34" spans="1:217" ht="14.25" customHeight="1">
      <c r="A34" s="88" t="s">
        <v>26</v>
      </c>
      <c r="B34" s="1007" t="s">
        <v>26</v>
      </c>
      <c r="C34" s="1277">
        <v>43617</v>
      </c>
      <c r="D34" s="2448">
        <v>5895379</v>
      </c>
      <c r="E34" s="2448">
        <v>4331354</v>
      </c>
      <c r="F34" s="2448" t="s">
        <v>21</v>
      </c>
      <c r="G34" s="2448">
        <v>3987</v>
      </c>
      <c r="H34" s="2448">
        <v>18</v>
      </c>
      <c r="I34" s="2448">
        <v>2417276</v>
      </c>
      <c r="J34" s="2448">
        <v>1297454</v>
      </c>
      <c r="K34" s="2448">
        <v>74916</v>
      </c>
      <c r="L34" s="2448">
        <v>16333</v>
      </c>
      <c r="M34" s="2448">
        <v>10024</v>
      </c>
      <c r="N34" s="2448">
        <v>1512</v>
      </c>
      <c r="O34" s="2448">
        <v>8512</v>
      </c>
      <c r="P34" s="2448">
        <v>21387</v>
      </c>
      <c r="Q34" s="2448">
        <v>394073</v>
      </c>
      <c r="R34" s="2448">
        <v>326588</v>
      </c>
      <c r="S34" s="2448">
        <v>45509</v>
      </c>
      <c r="T34" s="91" t="s">
        <v>35</v>
      </c>
      <c r="U34" s="670" t="s">
        <v>26</v>
      </c>
      <c r="V34" s="88" t="s">
        <v>26</v>
      </c>
      <c r="W34" s="1007" t="s">
        <v>26</v>
      </c>
      <c r="X34" s="1277">
        <v>43617</v>
      </c>
      <c r="Y34" s="2448">
        <v>53280</v>
      </c>
      <c r="Z34" s="2448">
        <v>61</v>
      </c>
      <c r="AA34" s="2448">
        <v>2594</v>
      </c>
      <c r="AB34" s="2448">
        <v>1082</v>
      </c>
      <c r="AC34" s="2448" t="s">
        <v>21</v>
      </c>
      <c r="AD34" s="2448">
        <v>7298</v>
      </c>
      <c r="AE34" s="2448">
        <v>21330</v>
      </c>
      <c r="AF34" s="2448">
        <v>7553</v>
      </c>
      <c r="AG34" s="2448">
        <v>8074</v>
      </c>
      <c r="AH34" s="2448">
        <v>5029</v>
      </c>
      <c r="AI34" s="2448" t="s">
        <v>21</v>
      </c>
      <c r="AJ34" s="2448">
        <v>1777673</v>
      </c>
      <c r="AK34" s="2448">
        <v>5555176</v>
      </c>
      <c r="AL34" s="2448">
        <v>4717710</v>
      </c>
      <c r="AM34" s="2448">
        <v>4245395</v>
      </c>
      <c r="AN34" s="2448">
        <v>3987</v>
      </c>
      <c r="AO34" s="91" t="s">
        <v>35</v>
      </c>
      <c r="AP34" s="670" t="s">
        <v>26</v>
      </c>
      <c r="AQ34" s="88" t="s">
        <v>26</v>
      </c>
      <c r="AR34" s="1007" t="s">
        <v>26</v>
      </c>
      <c r="AS34" s="1277">
        <v>43617</v>
      </c>
      <c r="AT34" s="2448" t="s">
        <v>21</v>
      </c>
      <c r="AU34" s="2448">
        <v>13669</v>
      </c>
      <c r="AV34" s="2448">
        <v>354310</v>
      </c>
      <c r="AW34" s="2448">
        <v>1586</v>
      </c>
      <c r="AX34" s="2448">
        <v>5</v>
      </c>
      <c r="AY34" s="2448">
        <v>1755</v>
      </c>
      <c r="AZ34" s="2448">
        <v>31</v>
      </c>
      <c r="BA34" s="2448" t="s">
        <v>21</v>
      </c>
      <c r="BB34" s="2448">
        <v>1232</v>
      </c>
      <c r="BC34" s="2448" t="s">
        <v>21</v>
      </c>
      <c r="BD34" s="2448" t="s">
        <v>21</v>
      </c>
      <c r="BE34" s="2448">
        <v>877150</v>
      </c>
      <c r="BF34" s="2448">
        <v>406590</v>
      </c>
      <c r="BG34" s="2448">
        <v>3</v>
      </c>
      <c r="BH34" s="2448">
        <v>200</v>
      </c>
      <c r="BI34" s="2448">
        <v>1</v>
      </c>
      <c r="BJ34" s="91" t="s">
        <v>35</v>
      </c>
      <c r="BK34" s="670" t="s">
        <v>26</v>
      </c>
      <c r="BL34" s="88" t="s">
        <v>26</v>
      </c>
      <c r="BM34" s="1007" t="s">
        <v>26</v>
      </c>
      <c r="BN34" s="1277">
        <v>43617</v>
      </c>
      <c r="BO34" s="2448">
        <v>2600</v>
      </c>
      <c r="BP34" s="2448">
        <v>5029</v>
      </c>
      <c r="BQ34" s="2448" t="s">
        <v>21</v>
      </c>
      <c r="BR34" s="2448">
        <v>75334</v>
      </c>
      <c r="BS34" s="2448">
        <v>215627</v>
      </c>
      <c r="BT34" s="2448">
        <v>44945</v>
      </c>
      <c r="BU34" s="2448">
        <v>26775</v>
      </c>
      <c r="BV34" s="2448" t="s">
        <v>21</v>
      </c>
      <c r="BW34" s="2448" t="s">
        <v>21</v>
      </c>
      <c r="BX34" s="2448" t="s">
        <v>21</v>
      </c>
      <c r="BY34" s="2448" t="s">
        <v>21</v>
      </c>
      <c r="BZ34" s="2448">
        <v>34655</v>
      </c>
      <c r="CA34" s="2448">
        <v>18170</v>
      </c>
      <c r="CB34" s="2448">
        <v>61</v>
      </c>
      <c r="CC34" s="2448">
        <v>83</v>
      </c>
      <c r="CD34" s="2448">
        <v>10085</v>
      </c>
      <c r="CE34" s="91" t="s">
        <v>35</v>
      </c>
      <c r="CF34" s="670" t="s">
        <v>26</v>
      </c>
      <c r="CG34" s="88" t="s">
        <v>26</v>
      </c>
      <c r="CH34" s="1007" t="s">
        <v>26</v>
      </c>
      <c r="CI34" s="1277">
        <v>43617</v>
      </c>
      <c r="CJ34" s="2448">
        <v>267</v>
      </c>
      <c r="CK34" s="2448" t="s">
        <v>21</v>
      </c>
      <c r="CL34" s="2448" t="s">
        <v>21</v>
      </c>
      <c r="CM34" s="2448">
        <v>718593</v>
      </c>
      <c r="CN34" s="2448">
        <v>205390</v>
      </c>
      <c r="CO34" s="91" t="s">
        <v>35</v>
      </c>
      <c r="CP34" s="2258" t="s">
        <v>26</v>
      </c>
      <c r="CQ34" s="670"/>
      <c r="CR34" s="670"/>
      <c r="CS34" s="670"/>
      <c r="CT34" s="670"/>
      <c r="CU34" s="670"/>
      <c r="CV34" s="670"/>
      <c r="CW34" s="670"/>
      <c r="CX34" s="670"/>
      <c r="CY34" s="670"/>
      <c r="CZ34" s="670"/>
      <c r="DA34" s="670"/>
      <c r="DB34" s="670"/>
      <c r="DC34" s="670"/>
      <c r="DD34" s="670"/>
      <c r="DE34" s="670"/>
      <c r="DF34" s="670"/>
      <c r="DG34" s="670"/>
      <c r="DI34" s="88" t="s">
        <v>26</v>
      </c>
      <c r="DJ34" s="1007" t="s">
        <v>26</v>
      </c>
      <c r="DK34" s="1277">
        <v>43617</v>
      </c>
      <c r="DL34" s="82">
        <v>5918425</v>
      </c>
      <c r="DM34" s="2448">
        <v>4492012</v>
      </c>
      <c r="DN34" s="2448" t="s">
        <v>21</v>
      </c>
      <c r="DO34" s="2448">
        <v>4160</v>
      </c>
      <c r="DP34" s="2448">
        <v>18</v>
      </c>
      <c r="DQ34" s="2448">
        <v>2417276</v>
      </c>
      <c r="DR34" s="2448">
        <v>1297454</v>
      </c>
      <c r="DS34" s="2448">
        <v>74989</v>
      </c>
      <c r="DT34" s="2448">
        <v>16333</v>
      </c>
      <c r="DU34" s="2448">
        <v>40213</v>
      </c>
      <c r="DV34" s="2448">
        <v>3872</v>
      </c>
      <c r="DW34" s="2448">
        <v>36340</v>
      </c>
      <c r="DX34" s="2448">
        <v>56200</v>
      </c>
      <c r="DY34" s="2448">
        <v>396541</v>
      </c>
      <c r="DZ34" s="2448">
        <v>381957</v>
      </c>
      <c r="EA34" s="2448">
        <v>74949</v>
      </c>
      <c r="EB34" s="91" t="s">
        <v>35</v>
      </c>
      <c r="EC34" s="670" t="s">
        <v>26</v>
      </c>
      <c r="ED34" s="88" t="s">
        <v>26</v>
      </c>
      <c r="EE34" s="1007" t="s">
        <v>26</v>
      </c>
      <c r="EF34" s="1277">
        <v>43617</v>
      </c>
      <c r="EG34" s="2448">
        <v>53060</v>
      </c>
      <c r="EH34" s="2448" t="s">
        <v>21</v>
      </c>
      <c r="EI34" s="2448" t="s">
        <v>21</v>
      </c>
      <c r="EJ34" s="2448">
        <v>229698</v>
      </c>
      <c r="EK34" s="2448">
        <v>176025</v>
      </c>
      <c r="EL34" s="2448">
        <v>2594</v>
      </c>
      <c r="EM34" s="2448">
        <v>1797</v>
      </c>
      <c r="EN34" s="2448" t="s">
        <v>21</v>
      </c>
      <c r="EO34" s="2447" t="s">
        <v>21</v>
      </c>
      <c r="EP34" s="2448">
        <v>14204</v>
      </c>
      <c r="EQ34" s="2448">
        <v>41599</v>
      </c>
      <c r="ER34" s="2448">
        <v>19015</v>
      </c>
      <c r="ES34" s="2448">
        <v>19130</v>
      </c>
      <c r="ET34" s="2448">
        <v>12908</v>
      </c>
      <c r="EU34" s="2448">
        <v>5029</v>
      </c>
      <c r="EV34" s="2448">
        <v>986303</v>
      </c>
      <c r="EW34" s="91" t="s">
        <v>35</v>
      </c>
      <c r="EX34" s="670" t="s">
        <v>26</v>
      </c>
      <c r="EY34" s="88" t="s">
        <v>26</v>
      </c>
      <c r="EZ34" s="1007" t="s">
        <v>26</v>
      </c>
      <c r="FA34" s="1277">
        <v>43617</v>
      </c>
      <c r="FB34" s="2448">
        <v>3838805</v>
      </c>
      <c r="FC34" s="2448">
        <v>3987</v>
      </c>
      <c r="FD34" s="2448">
        <v>2411533</v>
      </c>
      <c r="FE34" s="2448">
        <v>1297454</v>
      </c>
      <c r="FF34" s="2448">
        <v>71052</v>
      </c>
      <c r="FG34" s="2448">
        <v>15974</v>
      </c>
      <c r="FH34" s="2448" t="s">
        <v>21</v>
      </c>
      <c r="FI34" s="2448" t="s">
        <v>21</v>
      </c>
      <c r="FJ34" s="2448" t="s">
        <v>21</v>
      </c>
      <c r="FK34" s="2448">
        <v>13669</v>
      </c>
      <c r="FL34" s="2448">
        <v>354310</v>
      </c>
      <c r="FM34" s="2448">
        <v>1586</v>
      </c>
      <c r="FN34" s="2448">
        <v>5</v>
      </c>
      <c r="FO34" s="2448">
        <v>1755</v>
      </c>
      <c r="FP34" s="2448">
        <v>31</v>
      </c>
      <c r="FQ34" s="2448" t="s">
        <v>21</v>
      </c>
      <c r="FR34" s="91" t="s">
        <v>35</v>
      </c>
      <c r="FS34" s="670" t="s">
        <v>26</v>
      </c>
      <c r="FT34" s="88" t="s">
        <v>26</v>
      </c>
      <c r="FU34" s="1007" t="s">
        <v>26</v>
      </c>
      <c r="FV34" s="1277">
        <v>43617</v>
      </c>
      <c r="FW34" s="2448">
        <v>1707</v>
      </c>
      <c r="FX34" s="2448">
        <v>52</v>
      </c>
      <c r="FY34" s="2448">
        <v>1655</v>
      </c>
      <c r="FZ34" s="2448">
        <v>26</v>
      </c>
      <c r="GA34" s="2448">
        <v>41</v>
      </c>
      <c r="GB34" s="2448">
        <v>2490</v>
      </c>
      <c r="GC34" s="2448">
        <v>36744</v>
      </c>
      <c r="GD34" s="2448" t="s">
        <v>21</v>
      </c>
      <c r="GE34" s="2448">
        <v>35674</v>
      </c>
      <c r="GF34" s="2448">
        <v>10535</v>
      </c>
      <c r="GG34" s="2448">
        <v>1376</v>
      </c>
      <c r="GH34" s="2448">
        <v>2143</v>
      </c>
      <c r="GI34" s="2448">
        <v>13381</v>
      </c>
      <c r="GJ34" s="2448">
        <v>2545</v>
      </c>
      <c r="GK34" s="2448">
        <v>2667</v>
      </c>
      <c r="GL34" s="2448">
        <v>5029</v>
      </c>
      <c r="GM34" s="91" t="s">
        <v>35</v>
      </c>
      <c r="GN34" s="670" t="s">
        <v>26</v>
      </c>
      <c r="GO34" s="88" t="s">
        <v>26</v>
      </c>
      <c r="GP34" s="1007" t="s">
        <v>26</v>
      </c>
      <c r="GQ34" s="1277">
        <v>43617</v>
      </c>
      <c r="GR34" s="2448">
        <v>2545</v>
      </c>
      <c r="GS34" s="2448">
        <v>2667</v>
      </c>
      <c r="GT34" s="2448" t="s">
        <v>21</v>
      </c>
      <c r="GU34" s="2448" t="s">
        <v>21</v>
      </c>
      <c r="GV34" s="2448">
        <v>52169</v>
      </c>
      <c r="GW34" s="2448">
        <v>33213</v>
      </c>
      <c r="GX34" s="2448">
        <v>121742</v>
      </c>
      <c r="GY34" s="2448">
        <v>4675</v>
      </c>
      <c r="GZ34" s="2448">
        <v>153</v>
      </c>
      <c r="HA34" s="2448">
        <v>8</v>
      </c>
      <c r="HB34" s="2448">
        <v>1169</v>
      </c>
      <c r="HC34" s="2448">
        <v>504</v>
      </c>
      <c r="HD34" s="2448">
        <v>666</v>
      </c>
      <c r="HE34" s="2448">
        <v>29</v>
      </c>
      <c r="HF34" s="2448">
        <v>28</v>
      </c>
      <c r="HG34" s="2448">
        <v>19</v>
      </c>
      <c r="HH34" s="91" t="s">
        <v>35</v>
      </c>
      <c r="HI34" s="670" t="s">
        <v>26</v>
      </c>
    </row>
    <row r="35" spans="1:217" ht="14.25" customHeight="1">
      <c r="A35" s="88" t="s">
        <v>26</v>
      </c>
      <c r="B35" s="1007" t="s">
        <v>26</v>
      </c>
      <c r="C35" s="1277">
        <v>43647</v>
      </c>
      <c r="D35" s="2448">
        <v>6231389</v>
      </c>
      <c r="E35" s="2448">
        <v>4581750</v>
      </c>
      <c r="F35" s="2448" t="s">
        <v>21</v>
      </c>
      <c r="G35" s="2448" t="s">
        <v>21</v>
      </c>
      <c r="H35" s="2448">
        <v>17</v>
      </c>
      <c r="I35" s="2448">
        <v>2491992</v>
      </c>
      <c r="J35" s="2448">
        <v>1431121</v>
      </c>
      <c r="K35" s="2448">
        <v>82225</v>
      </c>
      <c r="L35" s="2448">
        <v>14636</v>
      </c>
      <c r="M35" s="2448">
        <v>17889</v>
      </c>
      <c r="N35" s="2448">
        <v>1548</v>
      </c>
      <c r="O35" s="2448">
        <v>16341</v>
      </c>
      <c r="P35" s="2448">
        <v>30918</v>
      </c>
      <c r="Q35" s="2448">
        <v>401733</v>
      </c>
      <c r="R35" s="2448">
        <v>350445</v>
      </c>
      <c r="S35" s="2448">
        <v>53254</v>
      </c>
      <c r="T35" s="91" t="s">
        <v>36</v>
      </c>
      <c r="U35" s="670" t="s">
        <v>26</v>
      </c>
      <c r="V35" s="88" t="s">
        <v>26</v>
      </c>
      <c r="W35" s="1007" t="s">
        <v>26</v>
      </c>
      <c r="X35" s="1277">
        <v>43647</v>
      </c>
      <c r="Y35" s="2448">
        <v>52926</v>
      </c>
      <c r="Z35" s="2448" t="s">
        <v>21</v>
      </c>
      <c r="AA35" s="2448">
        <v>1109</v>
      </c>
      <c r="AB35" s="2448">
        <v>1297</v>
      </c>
      <c r="AC35" s="2448" t="s">
        <v>21</v>
      </c>
      <c r="AD35" s="2448">
        <v>4894</v>
      </c>
      <c r="AE35" s="2448">
        <v>23258</v>
      </c>
      <c r="AF35" s="2448">
        <v>7448</v>
      </c>
      <c r="AG35" s="2448">
        <v>7992</v>
      </c>
      <c r="AH35" s="2448">
        <v>6042</v>
      </c>
      <c r="AI35" s="2448" t="s">
        <v>21</v>
      </c>
      <c r="AJ35" s="2448">
        <v>2005752</v>
      </c>
      <c r="AK35" s="2448">
        <v>5920172</v>
      </c>
      <c r="AL35" s="2448">
        <v>4990157</v>
      </c>
      <c r="AM35" s="2448">
        <v>4483350</v>
      </c>
      <c r="AN35" s="2448" t="s">
        <v>21</v>
      </c>
      <c r="AO35" s="91" t="s">
        <v>36</v>
      </c>
      <c r="AP35" s="670" t="s">
        <v>26</v>
      </c>
      <c r="AQ35" s="88" t="s">
        <v>26</v>
      </c>
      <c r="AR35" s="1007" t="s">
        <v>26</v>
      </c>
      <c r="AS35" s="1277">
        <v>43647</v>
      </c>
      <c r="AT35" s="2448">
        <v>6274</v>
      </c>
      <c r="AU35" s="2448">
        <v>18340</v>
      </c>
      <c r="AV35" s="2448">
        <v>357760</v>
      </c>
      <c r="AW35" s="2448">
        <v>516</v>
      </c>
      <c r="AX35" s="2448">
        <v>2</v>
      </c>
      <c r="AY35" s="2448">
        <v>2507</v>
      </c>
      <c r="AZ35" s="2448">
        <v>258</v>
      </c>
      <c r="BA35" s="2448" t="s">
        <v>21</v>
      </c>
      <c r="BB35" s="2448">
        <v>1677</v>
      </c>
      <c r="BC35" s="2448" t="s">
        <v>21</v>
      </c>
      <c r="BD35" s="2448" t="s">
        <v>21</v>
      </c>
      <c r="BE35" s="2448">
        <v>949290</v>
      </c>
      <c r="BF35" s="2448">
        <v>444990</v>
      </c>
      <c r="BG35" s="2448">
        <v>3</v>
      </c>
      <c r="BH35" s="2448">
        <v>98</v>
      </c>
      <c r="BI35" s="2448">
        <v>2</v>
      </c>
      <c r="BJ35" s="91" t="s">
        <v>36</v>
      </c>
      <c r="BK35" s="670" t="s">
        <v>26</v>
      </c>
      <c r="BL35" s="88" t="s">
        <v>26</v>
      </c>
      <c r="BM35" s="1007" t="s">
        <v>26</v>
      </c>
      <c r="BN35" s="1277">
        <v>43647</v>
      </c>
      <c r="BO35" s="2448">
        <v>2585</v>
      </c>
      <c r="BP35" s="2448">
        <v>6042</v>
      </c>
      <c r="BQ35" s="2448" t="s">
        <v>21</v>
      </c>
      <c r="BR35" s="2448">
        <v>71643</v>
      </c>
      <c r="BS35" s="2448">
        <v>228216</v>
      </c>
      <c r="BT35" s="2448">
        <v>52310</v>
      </c>
      <c r="BU35" s="2448">
        <v>32304</v>
      </c>
      <c r="BV35" s="2448" t="s">
        <v>21</v>
      </c>
      <c r="BW35" s="2448" t="s">
        <v>21</v>
      </c>
      <c r="BX35" s="2448" t="s">
        <v>21</v>
      </c>
      <c r="BY35" s="2448" t="s">
        <v>21</v>
      </c>
      <c r="BZ35" s="2448">
        <v>41812</v>
      </c>
      <c r="CA35" s="2448">
        <v>20006</v>
      </c>
      <c r="CB35" s="2448" t="s">
        <v>21</v>
      </c>
      <c r="CC35" s="2448">
        <v>160</v>
      </c>
      <c r="CD35" s="2448">
        <v>10810</v>
      </c>
      <c r="CE35" s="91" t="s">
        <v>36</v>
      </c>
      <c r="CF35" s="670" t="s">
        <v>26</v>
      </c>
      <c r="CG35" s="88" t="s">
        <v>26</v>
      </c>
      <c r="CH35" s="1007" t="s">
        <v>26</v>
      </c>
      <c r="CI35" s="1277">
        <v>43647</v>
      </c>
      <c r="CJ35" s="2448">
        <v>9</v>
      </c>
      <c r="CK35" s="2448" t="s">
        <v>21</v>
      </c>
      <c r="CL35" s="2448" t="s">
        <v>21</v>
      </c>
      <c r="CM35" s="2448">
        <v>825641</v>
      </c>
      <c r="CN35" s="2448">
        <v>200141</v>
      </c>
      <c r="CO35" s="91" t="s">
        <v>36</v>
      </c>
      <c r="CP35" s="2258" t="s">
        <v>26</v>
      </c>
      <c r="CQ35" s="670"/>
      <c r="CR35" s="670"/>
      <c r="CS35" s="670"/>
      <c r="CT35" s="670"/>
      <c r="CU35" s="670"/>
      <c r="CV35" s="670"/>
      <c r="CW35" s="670"/>
      <c r="CX35" s="670"/>
      <c r="CY35" s="670"/>
      <c r="CZ35" s="670"/>
      <c r="DA35" s="670"/>
      <c r="DB35" s="670"/>
      <c r="DC35" s="670"/>
      <c r="DD35" s="670"/>
      <c r="DE35" s="670"/>
      <c r="DF35" s="670"/>
      <c r="DG35" s="670"/>
      <c r="DI35" s="88" t="s">
        <v>26</v>
      </c>
      <c r="DJ35" s="1007" t="s">
        <v>26</v>
      </c>
      <c r="DK35" s="1277">
        <v>43647</v>
      </c>
      <c r="DL35" s="82">
        <v>6315703</v>
      </c>
      <c r="DM35" s="2448">
        <v>4772556</v>
      </c>
      <c r="DN35" s="2448" t="s">
        <v>21</v>
      </c>
      <c r="DO35" s="2448">
        <v>127</v>
      </c>
      <c r="DP35" s="2448">
        <v>17</v>
      </c>
      <c r="DQ35" s="2448">
        <v>2491992</v>
      </c>
      <c r="DR35" s="2448">
        <v>1431121</v>
      </c>
      <c r="DS35" s="2448">
        <v>82762</v>
      </c>
      <c r="DT35" s="2448">
        <v>14636</v>
      </c>
      <c r="DU35" s="2448">
        <v>45502</v>
      </c>
      <c r="DV35" s="2448">
        <v>4070</v>
      </c>
      <c r="DW35" s="2448">
        <v>41432</v>
      </c>
      <c r="DX35" s="2448">
        <v>69263</v>
      </c>
      <c r="DY35" s="2448">
        <v>405307</v>
      </c>
      <c r="DZ35" s="2448">
        <v>420889</v>
      </c>
      <c r="EA35" s="2448">
        <v>93205</v>
      </c>
      <c r="EB35" s="91" t="s">
        <v>36</v>
      </c>
      <c r="EC35" s="670" t="s">
        <v>26</v>
      </c>
      <c r="ED35" s="88" t="s">
        <v>26</v>
      </c>
      <c r="EE35" s="1007" t="s">
        <v>26</v>
      </c>
      <c r="EF35" s="1277">
        <v>43647</v>
      </c>
      <c r="EG35" s="2448">
        <v>66097</v>
      </c>
      <c r="EH35" s="2448" t="s">
        <v>21</v>
      </c>
      <c r="EI35" s="2448">
        <v>1602</v>
      </c>
      <c r="EJ35" s="2448">
        <v>247634</v>
      </c>
      <c r="EK35" s="2448">
        <v>201229</v>
      </c>
      <c r="EL35" s="2448">
        <v>1109</v>
      </c>
      <c r="EM35" s="2448">
        <v>1953</v>
      </c>
      <c r="EN35" s="2448" t="s">
        <v>21</v>
      </c>
      <c r="EO35" s="2447" t="s">
        <v>21</v>
      </c>
      <c r="EP35" s="2448">
        <v>12735</v>
      </c>
      <c r="EQ35" s="2448">
        <v>43064</v>
      </c>
      <c r="ER35" s="2448">
        <v>20130</v>
      </c>
      <c r="ES35" s="2448">
        <v>20121</v>
      </c>
      <c r="ET35" s="2448">
        <v>12917</v>
      </c>
      <c r="EU35" s="2448">
        <v>6042</v>
      </c>
      <c r="EV35" s="2448">
        <v>1049534</v>
      </c>
      <c r="EW35" s="91" t="s">
        <v>36</v>
      </c>
      <c r="EX35" s="670" t="s">
        <v>26</v>
      </c>
      <c r="EY35" s="88" t="s">
        <v>26</v>
      </c>
      <c r="EZ35" s="1007" t="s">
        <v>26</v>
      </c>
      <c r="FA35" s="1277">
        <v>43647</v>
      </c>
      <c r="FB35" s="2448">
        <v>4038360</v>
      </c>
      <c r="FC35" s="2448" t="s">
        <v>21</v>
      </c>
      <c r="FD35" s="2448">
        <v>2482115</v>
      </c>
      <c r="FE35" s="2448">
        <v>1431121</v>
      </c>
      <c r="FF35" s="2448">
        <v>78690</v>
      </c>
      <c r="FG35" s="2448">
        <v>14229</v>
      </c>
      <c r="FH35" s="2448">
        <v>6274</v>
      </c>
      <c r="FI35" s="2448" t="s">
        <v>21</v>
      </c>
      <c r="FJ35" s="2448">
        <v>6274</v>
      </c>
      <c r="FK35" s="2448">
        <v>18340</v>
      </c>
      <c r="FL35" s="2448">
        <v>357760</v>
      </c>
      <c r="FM35" s="2448">
        <v>516</v>
      </c>
      <c r="FN35" s="2448">
        <v>2</v>
      </c>
      <c r="FO35" s="2448">
        <v>2507</v>
      </c>
      <c r="FP35" s="2448">
        <v>258</v>
      </c>
      <c r="FQ35" s="2448" t="s">
        <v>21</v>
      </c>
      <c r="FR35" s="91" t="s">
        <v>36</v>
      </c>
      <c r="FS35" s="670" t="s">
        <v>26</v>
      </c>
      <c r="FT35" s="88" t="s">
        <v>26</v>
      </c>
      <c r="FU35" s="1007" t="s">
        <v>26</v>
      </c>
      <c r="FV35" s="1277">
        <v>43647</v>
      </c>
      <c r="FW35" s="2448">
        <v>515</v>
      </c>
      <c r="FX35" s="2448">
        <v>38</v>
      </c>
      <c r="FY35" s="2448">
        <v>478</v>
      </c>
      <c r="FZ35" s="2448">
        <v>49</v>
      </c>
      <c r="GA35" s="2448">
        <v>35</v>
      </c>
      <c r="GB35" s="2448">
        <v>4564</v>
      </c>
      <c r="GC35" s="2448">
        <v>44141</v>
      </c>
      <c r="GD35" s="2448" t="s">
        <v>21</v>
      </c>
      <c r="GE35" s="2448">
        <v>40563</v>
      </c>
      <c r="GF35" s="2448">
        <v>10638</v>
      </c>
      <c r="GG35" s="2448">
        <v>1296</v>
      </c>
      <c r="GH35" s="2448">
        <v>3223</v>
      </c>
      <c r="GI35" s="2448">
        <v>15424</v>
      </c>
      <c r="GJ35" s="2448">
        <v>2545</v>
      </c>
      <c r="GK35" s="2448">
        <v>2667</v>
      </c>
      <c r="GL35" s="2448">
        <v>6042</v>
      </c>
      <c r="GM35" s="91" t="s">
        <v>36</v>
      </c>
      <c r="GN35" s="670" t="s">
        <v>26</v>
      </c>
      <c r="GO35" s="88" t="s">
        <v>26</v>
      </c>
      <c r="GP35" s="1007" t="s">
        <v>26</v>
      </c>
      <c r="GQ35" s="1277">
        <v>43647</v>
      </c>
      <c r="GR35" s="2448">
        <v>2545</v>
      </c>
      <c r="GS35" s="2448">
        <v>2667</v>
      </c>
      <c r="GT35" s="2448" t="s">
        <v>21</v>
      </c>
      <c r="GU35" s="2448" t="s">
        <v>21</v>
      </c>
      <c r="GV35" s="2448">
        <v>47913</v>
      </c>
      <c r="GW35" s="2448">
        <v>39519</v>
      </c>
      <c r="GX35" s="2448">
        <v>140544</v>
      </c>
      <c r="GY35" s="2448">
        <v>7469</v>
      </c>
      <c r="GZ35" s="2448">
        <v>110</v>
      </c>
      <c r="HA35" s="2448">
        <v>6</v>
      </c>
      <c r="HB35" s="2448">
        <v>1187</v>
      </c>
      <c r="HC35" s="2448">
        <v>624</v>
      </c>
      <c r="HD35" s="2448">
        <v>564</v>
      </c>
      <c r="HE35" s="2448">
        <v>32</v>
      </c>
      <c r="HF35" s="2448">
        <v>24</v>
      </c>
      <c r="HG35" s="2448">
        <v>11</v>
      </c>
      <c r="HH35" s="91" t="s">
        <v>36</v>
      </c>
      <c r="HI35" s="670" t="s">
        <v>26</v>
      </c>
    </row>
    <row r="36" spans="1:217" ht="14.25" customHeight="1">
      <c r="A36" s="88" t="s">
        <v>26</v>
      </c>
      <c r="B36" s="1007" t="s">
        <v>26</v>
      </c>
      <c r="C36" s="1277">
        <v>43678</v>
      </c>
      <c r="D36" s="2448">
        <v>6646748</v>
      </c>
      <c r="E36" s="2448">
        <v>4933644</v>
      </c>
      <c r="F36" s="2448" t="s">
        <v>21</v>
      </c>
      <c r="G36" s="2448" t="s">
        <v>21</v>
      </c>
      <c r="H36" s="2448">
        <v>17</v>
      </c>
      <c r="I36" s="2448">
        <v>2578658</v>
      </c>
      <c r="J36" s="2448">
        <v>1598766</v>
      </c>
      <c r="K36" s="2448">
        <v>80908</v>
      </c>
      <c r="L36" s="2448">
        <v>10506</v>
      </c>
      <c r="M36" s="2448">
        <v>53939</v>
      </c>
      <c r="N36" s="2448">
        <v>1788</v>
      </c>
      <c r="O36" s="2448">
        <v>52151</v>
      </c>
      <c r="P36" s="2448">
        <v>38553</v>
      </c>
      <c r="Q36" s="2448">
        <v>437434</v>
      </c>
      <c r="R36" s="2448">
        <v>382582</v>
      </c>
      <c r="S36" s="2448">
        <v>51239</v>
      </c>
      <c r="T36" s="91" t="s">
        <v>37</v>
      </c>
      <c r="U36" s="670" t="s">
        <v>26</v>
      </c>
      <c r="V36" s="88" t="s">
        <v>26</v>
      </c>
      <c r="W36" s="1007" t="s">
        <v>26</v>
      </c>
      <c r="X36" s="1277">
        <v>43678</v>
      </c>
      <c r="Y36" s="2448">
        <v>50924</v>
      </c>
      <c r="Z36" s="2448" t="s">
        <v>21</v>
      </c>
      <c r="AA36" s="2448">
        <v>2689</v>
      </c>
      <c r="AB36" s="2448">
        <v>1110</v>
      </c>
      <c r="AC36" s="2448" t="s">
        <v>21</v>
      </c>
      <c r="AD36" s="2448">
        <v>3613</v>
      </c>
      <c r="AE36" s="2448">
        <v>24025</v>
      </c>
      <c r="AF36" s="2448">
        <v>5716</v>
      </c>
      <c r="AG36" s="2448">
        <v>6121</v>
      </c>
      <c r="AH36" s="2448">
        <v>5044</v>
      </c>
      <c r="AI36" s="2448" t="s">
        <v>21</v>
      </c>
      <c r="AJ36" s="2448">
        <v>2120297</v>
      </c>
      <c r="AK36" s="2448">
        <v>6407308</v>
      </c>
      <c r="AL36" s="2448">
        <v>5377811</v>
      </c>
      <c r="AM36" s="2448">
        <v>4834785</v>
      </c>
      <c r="AN36" s="2448" t="s">
        <v>21</v>
      </c>
      <c r="AO36" s="91" t="s">
        <v>37</v>
      </c>
      <c r="AP36" s="670" t="s">
        <v>26</v>
      </c>
      <c r="AQ36" s="88" t="s">
        <v>26</v>
      </c>
      <c r="AR36" s="1007" t="s">
        <v>26</v>
      </c>
      <c r="AS36" s="1277">
        <v>43678</v>
      </c>
      <c r="AT36" s="2448">
        <v>42452</v>
      </c>
      <c r="AU36" s="2448">
        <v>24757</v>
      </c>
      <c r="AV36" s="2448">
        <v>397186</v>
      </c>
      <c r="AW36" s="2448">
        <v>1135</v>
      </c>
      <c r="AX36" s="2448">
        <v>36</v>
      </c>
      <c r="AY36" s="2448">
        <v>2611</v>
      </c>
      <c r="AZ36" s="2448">
        <v>38</v>
      </c>
      <c r="BA36" s="2448" t="s">
        <v>21</v>
      </c>
      <c r="BB36" s="2448">
        <v>1836</v>
      </c>
      <c r="BC36" s="2448" t="s">
        <v>21</v>
      </c>
      <c r="BD36" s="2448" t="s">
        <v>21</v>
      </c>
      <c r="BE36" s="2448">
        <v>1016244</v>
      </c>
      <c r="BF36" s="2448">
        <v>475829</v>
      </c>
      <c r="BG36" s="2448">
        <v>2</v>
      </c>
      <c r="BH36" s="2448">
        <v>187</v>
      </c>
      <c r="BI36" s="2448">
        <v>1</v>
      </c>
      <c r="BJ36" s="91" t="s">
        <v>37</v>
      </c>
      <c r="BK36" s="670" t="s">
        <v>26</v>
      </c>
      <c r="BL36" s="88" t="s">
        <v>26</v>
      </c>
      <c r="BM36" s="1007" t="s">
        <v>26</v>
      </c>
      <c r="BN36" s="1277">
        <v>43678</v>
      </c>
      <c r="BO36" s="2448">
        <v>2568</v>
      </c>
      <c r="BP36" s="2448">
        <v>5044</v>
      </c>
      <c r="BQ36" s="2448" t="s">
        <v>21</v>
      </c>
      <c r="BR36" s="2448">
        <v>78989</v>
      </c>
      <c r="BS36" s="2448">
        <v>225245</v>
      </c>
      <c r="BT36" s="2448">
        <v>53487</v>
      </c>
      <c r="BU36" s="2448">
        <v>32251</v>
      </c>
      <c r="BV36" s="2448" t="s">
        <v>21</v>
      </c>
      <c r="BW36" s="2448" t="s">
        <v>21</v>
      </c>
      <c r="BX36" s="2448" t="s">
        <v>21</v>
      </c>
      <c r="BY36" s="2448" t="s">
        <v>21</v>
      </c>
      <c r="BZ36" s="2448">
        <v>41743</v>
      </c>
      <c r="CA36" s="2448">
        <v>21236</v>
      </c>
      <c r="CB36" s="2448" t="s">
        <v>21</v>
      </c>
      <c r="CC36" s="2448">
        <v>136</v>
      </c>
      <c r="CD36" s="2448">
        <v>12237</v>
      </c>
      <c r="CE36" s="91" t="s">
        <v>37</v>
      </c>
      <c r="CF36" s="670" t="s">
        <v>26</v>
      </c>
      <c r="CG36" s="88" t="s">
        <v>26</v>
      </c>
      <c r="CH36" s="1007" t="s">
        <v>26</v>
      </c>
      <c r="CI36" s="1277">
        <v>43678</v>
      </c>
      <c r="CJ36" s="2448">
        <v>22</v>
      </c>
      <c r="CK36" s="2448" t="s">
        <v>21</v>
      </c>
      <c r="CL36" s="2448" t="s">
        <v>21</v>
      </c>
      <c r="CM36" s="2448">
        <v>851377</v>
      </c>
      <c r="CN36" s="2448">
        <v>225172</v>
      </c>
      <c r="CO36" s="91" t="s">
        <v>37</v>
      </c>
      <c r="CP36" s="2258" t="s">
        <v>26</v>
      </c>
      <c r="CQ36" s="670"/>
      <c r="CR36" s="670"/>
      <c r="CS36" s="670"/>
      <c r="CT36" s="670"/>
      <c r="CU36" s="670"/>
      <c r="CV36" s="670"/>
      <c r="CW36" s="670"/>
      <c r="CX36" s="670"/>
      <c r="CY36" s="670"/>
      <c r="CZ36" s="670"/>
      <c r="DA36" s="670"/>
      <c r="DB36" s="670"/>
      <c r="DC36" s="670"/>
      <c r="DD36" s="670"/>
      <c r="DE36" s="670"/>
      <c r="DF36" s="670"/>
      <c r="DG36" s="670"/>
      <c r="DI36" s="88" t="s">
        <v>26</v>
      </c>
      <c r="DJ36" s="1007" t="s">
        <v>26</v>
      </c>
      <c r="DK36" s="1277">
        <v>43678</v>
      </c>
      <c r="DL36" s="82">
        <v>6715872</v>
      </c>
      <c r="DM36" s="2448">
        <v>5129765</v>
      </c>
      <c r="DN36" s="2448" t="s">
        <v>21</v>
      </c>
      <c r="DO36" s="2448">
        <v>74</v>
      </c>
      <c r="DP36" s="2448">
        <v>17</v>
      </c>
      <c r="DQ36" s="2448">
        <v>2578658</v>
      </c>
      <c r="DR36" s="2448">
        <v>1598766</v>
      </c>
      <c r="DS36" s="2448">
        <v>82184</v>
      </c>
      <c r="DT36" s="2448">
        <v>10506</v>
      </c>
      <c r="DU36" s="2448">
        <v>84108</v>
      </c>
      <c r="DV36" s="2448">
        <v>3335</v>
      </c>
      <c r="DW36" s="2448">
        <v>80774</v>
      </c>
      <c r="DX36" s="2448">
        <v>78462</v>
      </c>
      <c r="DY36" s="2448">
        <v>440507</v>
      </c>
      <c r="DZ36" s="2448">
        <v>454655</v>
      </c>
      <c r="EA36" s="2448">
        <v>89763</v>
      </c>
      <c r="EB36" s="91" t="s">
        <v>37</v>
      </c>
      <c r="EC36" s="670" t="s">
        <v>26</v>
      </c>
      <c r="ED36" s="88" t="s">
        <v>26</v>
      </c>
      <c r="EE36" s="1007" t="s">
        <v>26</v>
      </c>
      <c r="EF36" s="1277">
        <v>43678</v>
      </c>
      <c r="EG36" s="2448">
        <v>65524</v>
      </c>
      <c r="EH36" s="2448" t="s">
        <v>21</v>
      </c>
      <c r="EI36" s="2448">
        <v>1602</v>
      </c>
      <c r="EJ36" s="2448">
        <v>255969</v>
      </c>
      <c r="EK36" s="2448">
        <v>221067</v>
      </c>
      <c r="EL36" s="2448">
        <v>2689</v>
      </c>
      <c r="EM36" s="2448">
        <v>1838</v>
      </c>
      <c r="EN36" s="2448" t="s">
        <v>21</v>
      </c>
      <c r="EO36" s="2447" t="s">
        <v>21</v>
      </c>
      <c r="EP36" s="2448">
        <v>11318</v>
      </c>
      <c r="EQ36" s="2448">
        <v>43603</v>
      </c>
      <c r="ER36" s="2448">
        <v>17522</v>
      </c>
      <c r="ES36" s="2448">
        <v>17591</v>
      </c>
      <c r="ET36" s="2448">
        <v>10931</v>
      </c>
      <c r="EU36" s="2448">
        <v>5044</v>
      </c>
      <c r="EV36" s="2448">
        <v>1111682</v>
      </c>
      <c r="EW36" s="91" t="s">
        <v>37</v>
      </c>
      <c r="EX36" s="670" t="s">
        <v>26</v>
      </c>
      <c r="EY36" s="88" t="s">
        <v>26</v>
      </c>
      <c r="EZ36" s="1007" t="s">
        <v>26</v>
      </c>
      <c r="FA36" s="1277">
        <v>43678</v>
      </c>
      <c r="FB36" s="2448">
        <v>4358956</v>
      </c>
      <c r="FC36" s="2448" t="s">
        <v>21</v>
      </c>
      <c r="FD36" s="2448">
        <v>2568778</v>
      </c>
      <c r="FE36" s="2448">
        <v>1598766</v>
      </c>
      <c r="FF36" s="2448">
        <v>77277</v>
      </c>
      <c r="FG36" s="2448">
        <v>10153</v>
      </c>
      <c r="FH36" s="2448">
        <v>42452</v>
      </c>
      <c r="FI36" s="2448" t="s">
        <v>21</v>
      </c>
      <c r="FJ36" s="2448">
        <v>42452</v>
      </c>
      <c r="FK36" s="2448">
        <v>24757</v>
      </c>
      <c r="FL36" s="2448">
        <v>397186</v>
      </c>
      <c r="FM36" s="2448">
        <v>1135</v>
      </c>
      <c r="FN36" s="2448">
        <v>36</v>
      </c>
      <c r="FO36" s="2448">
        <v>2611</v>
      </c>
      <c r="FP36" s="2448">
        <v>38</v>
      </c>
      <c r="FQ36" s="2448" t="s">
        <v>21</v>
      </c>
      <c r="FR36" s="91" t="s">
        <v>37</v>
      </c>
      <c r="FS36" s="670" t="s">
        <v>26</v>
      </c>
      <c r="FT36" s="88" t="s">
        <v>26</v>
      </c>
      <c r="FU36" s="1007" t="s">
        <v>26</v>
      </c>
      <c r="FV36" s="1277">
        <v>43678</v>
      </c>
      <c r="FW36" s="2448">
        <v>1483</v>
      </c>
      <c r="FX36" s="2448">
        <v>17</v>
      </c>
      <c r="FY36" s="2448">
        <v>1466</v>
      </c>
      <c r="FZ36" s="2448">
        <v>52</v>
      </c>
      <c r="GA36" s="2448">
        <v>36</v>
      </c>
      <c r="GB36" s="2448">
        <v>6426</v>
      </c>
      <c r="GC36" s="2448">
        <v>44164</v>
      </c>
      <c r="GD36" s="2448" t="s">
        <v>21</v>
      </c>
      <c r="GE36" s="2448">
        <v>39865</v>
      </c>
      <c r="GF36" s="2448">
        <v>10887</v>
      </c>
      <c r="GG36" s="2448">
        <v>1485</v>
      </c>
      <c r="GH36" s="2448">
        <v>3046</v>
      </c>
      <c r="GI36" s="2448">
        <v>15429</v>
      </c>
      <c r="GJ36" s="2448">
        <v>2529</v>
      </c>
      <c r="GK36" s="2448">
        <v>2650</v>
      </c>
      <c r="GL36" s="2448">
        <v>5044</v>
      </c>
      <c r="GM36" s="91" t="s">
        <v>37</v>
      </c>
      <c r="GN36" s="670" t="s">
        <v>26</v>
      </c>
      <c r="GO36" s="88" t="s">
        <v>26</v>
      </c>
      <c r="GP36" s="1007" t="s">
        <v>26</v>
      </c>
      <c r="GQ36" s="1277">
        <v>43678</v>
      </c>
      <c r="GR36" s="2448">
        <v>2529</v>
      </c>
      <c r="GS36" s="2448">
        <v>2650</v>
      </c>
      <c r="GT36" s="2448" t="s">
        <v>21</v>
      </c>
      <c r="GU36" s="2448" t="s">
        <v>21</v>
      </c>
      <c r="GV36" s="2448">
        <v>53640</v>
      </c>
      <c r="GW36" s="2448">
        <v>37139</v>
      </c>
      <c r="GX36" s="2448">
        <v>148063</v>
      </c>
      <c r="GY36" s="2448">
        <v>6682</v>
      </c>
      <c r="GZ36" s="2448">
        <v>57</v>
      </c>
      <c r="HA36" s="2448">
        <v>0</v>
      </c>
      <c r="HB36" s="2448">
        <v>901</v>
      </c>
      <c r="HC36" s="2448">
        <v>330</v>
      </c>
      <c r="HD36" s="2448">
        <v>571</v>
      </c>
      <c r="HE36" s="2448">
        <v>108</v>
      </c>
      <c r="HF36" s="2448">
        <v>16</v>
      </c>
      <c r="HG36" s="2448">
        <v>18</v>
      </c>
      <c r="HH36" s="91" t="s">
        <v>37</v>
      </c>
      <c r="HI36" s="670" t="s">
        <v>26</v>
      </c>
    </row>
    <row r="37" spans="1:217" ht="14.25" customHeight="1">
      <c r="A37" s="88" t="s">
        <v>26</v>
      </c>
      <c r="B37" s="1007" t="s">
        <v>26</v>
      </c>
      <c r="C37" s="1277">
        <v>43709</v>
      </c>
      <c r="D37" s="2448">
        <v>6245778</v>
      </c>
      <c r="E37" s="2448">
        <v>4628491</v>
      </c>
      <c r="F37" s="2448" t="s">
        <v>21</v>
      </c>
      <c r="G37" s="2448" t="s">
        <v>21</v>
      </c>
      <c r="H37" s="2448">
        <v>18</v>
      </c>
      <c r="I37" s="2448">
        <v>2504217</v>
      </c>
      <c r="J37" s="2448">
        <v>1387698</v>
      </c>
      <c r="K37" s="2448">
        <v>81064</v>
      </c>
      <c r="L37" s="2448">
        <v>13903</v>
      </c>
      <c r="M37" s="2448">
        <v>60952</v>
      </c>
      <c r="N37" s="2448">
        <v>1643</v>
      </c>
      <c r="O37" s="2448">
        <v>59309</v>
      </c>
      <c r="P37" s="2448">
        <v>36207</v>
      </c>
      <c r="Q37" s="2448">
        <v>424973</v>
      </c>
      <c r="R37" s="2448">
        <v>350535</v>
      </c>
      <c r="S37" s="2448">
        <v>45969</v>
      </c>
      <c r="T37" s="91" t="s">
        <v>38</v>
      </c>
      <c r="U37" s="670" t="s">
        <v>26</v>
      </c>
      <c r="V37" s="88" t="s">
        <v>26</v>
      </c>
      <c r="W37" s="1007" t="s">
        <v>26</v>
      </c>
      <c r="X37" s="1277">
        <v>43709</v>
      </c>
      <c r="Y37" s="2448">
        <v>45374</v>
      </c>
      <c r="Z37" s="2448">
        <v>62</v>
      </c>
      <c r="AA37" s="2448">
        <v>2591</v>
      </c>
      <c r="AB37" s="2448">
        <v>1277</v>
      </c>
      <c r="AC37" s="2448" t="s">
        <v>21</v>
      </c>
      <c r="AD37" s="2448">
        <v>4458</v>
      </c>
      <c r="AE37" s="2448">
        <v>19622</v>
      </c>
      <c r="AF37" s="2448">
        <v>5938</v>
      </c>
      <c r="AG37" s="2448">
        <v>6342</v>
      </c>
      <c r="AH37" s="2448">
        <v>4277</v>
      </c>
      <c r="AI37" s="2448" t="s">
        <v>21</v>
      </c>
      <c r="AJ37" s="2448">
        <v>1896593</v>
      </c>
      <c r="AK37" s="2448">
        <v>5959262</v>
      </c>
      <c r="AL37" s="2448">
        <v>5045654</v>
      </c>
      <c r="AM37" s="2448">
        <v>4538964</v>
      </c>
      <c r="AN37" s="2448" t="s">
        <v>21</v>
      </c>
      <c r="AO37" s="91" t="s">
        <v>38</v>
      </c>
      <c r="AP37" s="670" t="s">
        <v>26</v>
      </c>
      <c r="AQ37" s="88" t="s">
        <v>26</v>
      </c>
      <c r="AR37" s="1007" t="s">
        <v>26</v>
      </c>
      <c r="AS37" s="1277">
        <v>43709</v>
      </c>
      <c r="AT37" s="2448">
        <v>50308</v>
      </c>
      <c r="AU37" s="2448">
        <v>23527</v>
      </c>
      <c r="AV37" s="2448">
        <v>390604</v>
      </c>
      <c r="AW37" s="2448">
        <v>1739</v>
      </c>
      <c r="AX37" s="2448">
        <v>56</v>
      </c>
      <c r="AY37" s="2448">
        <v>2016</v>
      </c>
      <c r="AZ37" s="2448">
        <v>95</v>
      </c>
      <c r="BA37" s="2448" t="s">
        <v>21</v>
      </c>
      <c r="BB37" s="2448">
        <v>1392</v>
      </c>
      <c r="BC37" s="2448" t="s">
        <v>21</v>
      </c>
      <c r="BD37" s="2448" t="s">
        <v>21</v>
      </c>
      <c r="BE37" s="2448">
        <v>934634</v>
      </c>
      <c r="BF37" s="2448">
        <v>429959</v>
      </c>
      <c r="BG37" s="2448">
        <v>2</v>
      </c>
      <c r="BH37" s="2448">
        <v>233</v>
      </c>
      <c r="BI37" s="2448">
        <v>1</v>
      </c>
      <c r="BJ37" s="91" t="s">
        <v>38</v>
      </c>
      <c r="BK37" s="670" t="s">
        <v>26</v>
      </c>
      <c r="BL37" s="88" t="s">
        <v>26</v>
      </c>
      <c r="BM37" s="1007" t="s">
        <v>26</v>
      </c>
      <c r="BN37" s="1277">
        <v>43709</v>
      </c>
      <c r="BO37" s="2448">
        <v>2638</v>
      </c>
      <c r="BP37" s="2448">
        <v>4277</v>
      </c>
      <c r="BQ37" s="2448" t="s">
        <v>21</v>
      </c>
      <c r="BR37" s="2448">
        <v>73234</v>
      </c>
      <c r="BS37" s="2448">
        <v>174769</v>
      </c>
      <c r="BT37" s="2448">
        <v>45597</v>
      </c>
      <c r="BU37" s="2448">
        <v>29093</v>
      </c>
      <c r="BV37" s="2448" t="s">
        <v>21</v>
      </c>
      <c r="BW37" s="2448" t="s">
        <v>21</v>
      </c>
      <c r="BX37" s="2448" t="s">
        <v>21</v>
      </c>
      <c r="BY37" s="2448" t="s">
        <v>21</v>
      </c>
      <c r="BZ37" s="2448">
        <v>37656</v>
      </c>
      <c r="CA37" s="2448">
        <v>16504</v>
      </c>
      <c r="CB37" s="2448">
        <v>62</v>
      </c>
      <c r="CC37" s="2448">
        <v>145</v>
      </c>
      <c r="CD37" s="2448">
        <v>9258</v>
      </c>
      <c r="CE37" s="91" t="s">
        <v>38</v>
      </c>
      <c r="CF37" s="670" t="s">
        <v>26</v>
      </c>
      <c r="CG37" s="88" t="s">
        <v>26</v>
      </c>
      <c r="CH37" s="1007" t="s">
        <v>26</v>
      </c>
      <c r="CI37" s="1277">
        <v>43709</v>
      </c>
      <c r="CJ37" s="2448">
        <v>16</v>
      </c>
      <c r="CK37" s="2448" t="s">
        <v>21</v>
      </c>
      <c r="CL37" s="2448" t="s">
        <v>21</v>
      </c>
      <c r="CM37" s="2448">
        <v>747854</v>
      </c>
      <c r="CN37" s="2448">
        <v>203017</v>
      </c>
      <c r="CO37" s="91" t="s">
        <v>38</v>
      </c>
      <c r="CP37" s="2258" t="s">
        <v>26</v>
      </c>
      <c r="CQ37" s="670"/>
      <c r="CR37" s="670"/>
      <c r="CS37" s="670"/>
      <c r="CT37" s="670"/>
      <c r="CU37" s="670"/>
      <c r="CV37" s="670"/>
      <c r="CW37" s="670"/>
      <c r="CX37" s="670"/>
      <c r="CY37" s="670"/>
      <c r="CZ37" s="670"/>
      <c r="DA37" s="670"/>
      <c r="DB37" s="670"/>
      <c r="DC37" s="670"/>
      <c r="DD37" s="670"/>
      <c r="DE37" s="670"/>
      <c r="DF37" s="670"/>
      <c r="DG37" s="670"/>
      <c r="DI37" s="88" t="s">
        <v>26</v>
      </c>
      <c r="DJ37" s="1007" t="s">
        <v>26</v>
      </c>
      <c r="DK37" s="1277">
        <v>43709</v>
      </c>
      <c r="DL37" s="82">
        <v>6325638</v>
      </c>
      <c r="DM37" s="2448">
        <v>4827913</v>
      </c>
      <c r="DN37" s="2448" t="s">
        <v>21</v>
      </c>
      <c r="DO37" s="2448">
        <v>167</v>
      </c>
      <c r="DP37" s="2448">
        <v>18</v>
      </c>
      <c r="DQ37" s="2448">
        <v>2504217</v>
      </c>
      <c r="DR37" s="2448">
        <v>1387698</v>
      </c>
      <c r="DS37" s="2448">
        <v>81512</v>
      </c>
      <c r="DT37" s="2448">
        <v>13903</v>
      </c>
      <c r="DU37" s="2448">
        <v>97324</v>
      </c>
      <c r="DV37" s="2448">
        <v>3249</v>
      </c>
      <c r="DW37" s="2448">
        <v>94075</v>
      </c>
      <c r="DX37" s="2448">
        <v>75021</v>
      </c>
      <c r="DY37" s="2448">
        <v>427684</v>
      </c>
      <c r="DZ37" s="2448">
        <v>422885</v>
      </c>
      <c r="EA37" s="2448">
        <v>82719</v>
      </c>
      <c r="EB37" s="91" t="s">
        <v>38</v>
      </c>
      <c r="EC37" s="670" t="s">
        <v>26</v>
      </c>
      <c r="ED37" s="88" t="s">
        <v>26</v>
      </c>
      <c r="EE37" s="1007" t="s">
        <v>26</v>
      </c>
      <c r="EF37" s="1277">
        <v>43709</v>
      </c>
      <c r="EG37" s="2448">
        <v>60037</v>
      </c>
      <c r="EH37" s="2448" t="s">
        <v>21</v>
      </c>
      <c r="EI37" s="2448">
        <v>1602</v>
      </c>
      <c r="EJ37" s="2448">
        <v>231407</v>
      </c>
      <c r="EK37" s="2448">
        <v>198345</v>
      </c>
      <c r="EL37" s="2448">
        <v>2591</v>
      </c>
      <c r="EM37" s="2448">
        <v>2082</v>
      </c>
      <c r="EN37" s="2448" t="s">
        <v>21</v>
      </c>
      <c r="EO37" s="2447" t="s">
        <v>21</v>
      </c>
      <c r="EP37" s="2448">
        <v>8803</v>
      </c>
      <c r="EQ37" s="2448">
        <v>38659</v>
      </c>
      <c r="ER37" s="2448">
        <v>18888</v>
      </c>
      <c r="ES37" s="2448">
        <v>19024</v>
      </c>
      <c r="ET37" s="2448">
        <v>10150</v>
      </c>
      <c r="EU37" s="2448">
        <v>4277</v>
      </c>
      <c r="EV37" s="2448">
        <v>1005814</v>
      </c>
      <c r="EW37" s="91" t="s">
        <v>38</v>
      </c>
      <c r="EX37" s="670" t="s">
        <v>26</v>
      </c>
      <c r="EY37" s="88" t="s">
        <v>26</v>
      </c>
      <c r="EZ37" s="1007" t="s">
        <v>26</v>
      </c>
      <c r="FA37" s="1277">
        <v>43709</v>
      </c>
      <c r="FB37" s="2448">
        <v>4109004</v>
      </c>
      <c r="FC37" s="2448" t="s">
        <v>21</v>
      </c>
      <c r="FD37" s="2448">
        <v>2498169</v>
      </c>
      <c r="FE37" s="2448">
        <v>1387698</v>
      </c>
      <c r="FF37" s="2448">
        <v>77522</v>
      </c>
      <c r="FG37" s="2448">
        <v>13544</v>
      </c>
      <c r="FH37" s="2448">
        <v>50308</v>
      </c>
      <c r="FI37" s="2448" t="s">
        <v>21</v>
      </c>
      <c r="FJ37" s="2448">
        <v>50308</v>
      </c>
      <c r="FK37" s="2448">
        <v>23527</v>
      </c>
      <c r="FL37" s="2448">
        <v>390604</v>
      </c>
      <c r="FM37" s="2448">
        <v>1739</v>
      </c>
      <c r="FN37" s="2448">
        <v>56</v>
      </c>
      <c r="FO37" s="2448">
        <v>2016</v>
      </c>
      <c r="FP37" s="2448">
        <v>95</v>
      </c>
      <c r="FQ37" s="2448" t="s">
        <v>21</v>
      </c>
      <c r="FR37" s="91" t="s">
        <v>38</v>
      </c>
      <c r="FS37" s="670" t="s">
        <v>26</v>
      </c>
      <c r="FT37" s="88" t="s">
        <v>26</v>
      </c>
      <c r="FU37" s="1007" t="s">
        <v>26</v>
      </c>
      <c r="FV37" s="1277">
        <v>43709</v>
      </c>
      <c r="FW37" s="2448">
        <v>1366</v>
      </c>
      <c r="FX37" s="2448">
        <v>13</v>
      </c>
      <c r="FY37" s="2448">
        <v>1352</v>
      </c>
      <c r="FZ37" s="2448">
        <v>34</v>
      </c>
      <c r="GA37" s="2448">
        <v>46</v>
      </c>
      <c r="GB37" s="2448">
        <v>5800</v>
      </c>
      <c r="GC37" s="2448">
        <v>40075</v>
      </c>
      <c r="GD37" s="2448" t="s">
        <v>21</v>
      </c>
      <c r="GE37" s="2448">
        <v>31779</v>
      </c>
      <c r="GF37" s="2448">
        <v>10588</v>
      </c>
      <c r="GG37" s="2448">
        <v>1578</v>
      </c>
      <c r="GH37" s="2448">
        <v>1187</v>
      </c>
      <c r="GI37" s="2448">
        <v>11640</v>
      </c>
      <c r="GJ37" s="2448">
        <v>2599</v>
      </c>
      <c r="GK37" s="2448">
        <v>2724</v>
      </c>
      <c r="GL37" s="2448">
        <v>4277</v>
      </c>
      <c r="GM37" s="91" t="s">
        <v>38</v>
      </c>
      <c r="GN37" s="670" t="s">
        <v>26</v>
      </c>
      <c r="GO37" s="88" t="s">
        <v>26</v>
      </c>
      <c r="GP37" s="1007" t="s">
        <v>26</v>
      </c>
      <c r="GQ37" s="1277">
        <v>43709</v>
      </c>
      <c r="GR37" s="2448">
        <v>2599</v>
      </c>
      <c r="GS37" s="2448">
        <v>2724</v>
      </c>
      <c r="GT37" s="2448" t="s">
        <v>21</v>
      </c>
      <c r="GU37" s="2448" t="s">
        <v>21</v>
      </c>
      <c r="GV37" s="2448">
        <v>47594</v>
      </c>
      <c r="GW37" s="2448">
        <v>33964</v>
      </c>
      <c r="GX37" s="2448">
        <v>132646</v>
      </c>
      <c r="GY37" s="2448">
        <v>5895</v>
      </c>
      <c r="GZ37" s="2448">
        <v>163</v>
      </c>
      <c r="HA37" s="2448">
        <v>68</v>
      </c>
      <c r="HB37" s="2448">
        <v>761</v>
      </c>
      <c r="HC37" s="2448">
        <v>262</v>
      </c>
      <c r="HD37" s="2448">
        <v>499</v>
      </c>
      <c r="HE37" s="2448">
        <v>16</v>
      </c>
      <c r="HF37" s="2448">
        <v>140</v>
      </c>
      <c r="HG37" s="2448">
        <v>20</v>
      </c>
      <c r="HH37" s="91" t="s">
        <v>38</v>
      </c>
      <c r="HI37" s="670" t="s">
        <v>26</v>
      </c>
    </row>
    <row r="38" spans="1:217" ht="14.25" customHeight="1">
      <c r="A38" s="88" t="s">
        <v>26</v>
      </c>
      <c r="B38" s="1007" t="s">
        <v>26</v>
      </c>
      <c r="C38" s="1277">
        <v>43739</v>
      </c>
      <c r="D38" s="2448">
        <v>6410107</v>
      </c>
      <c r="E38" s="2448">
        <v>4765473</v>
      </c>
      <c r="F38" s="2448" t="s">
        <v>21</v>
      </c>
      <c r="G38" s="2448" t="s">
        <v>21</v>
      </c>
      <c r="H38" s="2448">
        <v>16</v>
      </c>
      <c r="I38" s="2448">
        <v>2645860</v>
      </c>
      <c r="J38" s="2448">
        <v>1393849</v>
      </c>
      <c r="K38" s="2448">
        <v>57740</v>
      </c>
      <c r="L38" s="2448">
        <v>15114</v>
      </c>
      <c r="M38" s="2448">
        <v>61244</v>
      </c>
      <c r="N38" s="2448">
        <v>1711</v>
      </c>
      <c r="O38" s="2448">
        <v>59533</v>
      </c>
      <c r="P38" s="2448">
        <v>37050</v>
      </c>
      <c r="Q38" s="2448">
        <v>429277</v>
      </c>
      <c r="R38" s="2448">
        <v>370507</v>
      </c>
      <c r="S38" s="2448">
        <v>45091</v>
      </c>
      <c r="T38" s="91" t="s">
        <v>39</v>
      </c>
      <c r="U38" s="670" t="s">
        <v>26</v>
      </c>
      <c r="V38" s="88" t="s">
        <v>26</v>
      </c>
      <c r="W38" s="1007" t="s">
        <v>26</v>
      </c>
      <c r="X38" s="1277">
        <v>43739</v>
      </c>
      <c r="Y38" s="2448">
        <v>41937</v>
      </c>
      <c r="Z38" s="2448">
        <v>61</v>
      </c>
      <c r="AA38" s="2448">
        <v>2790</v>
      </c>
      <c r="AB38" s="2448">
        <v>1020</v>
      </c>
      <c r="AC38" s="2448" t="s">
        <v>21</v>
      </c>
      <c r="AD38" s="2448">
        <v>2545</v>
      </c>
      <c r="AE38" s="2448">
        <v>17592</v>
      </c>
      <c r="AF38" s="2448">
        <v>7522</v>
      </c>
      <c r="AG38" s="2448">
        <v>8038</v>
      </c>
      <c r="AH38" s="2448">
        <v>3968</v>
      </c>
      <c r="AI38" s="2448" t="s">
        <v>21</v>
      </c>
      <c r="AJ38" s="2448">
        <v>1916240</v>
      </c>
      <c r="AK38" s="2448">
        <v>5967466</v>
      </c>
      <c r="AL38" s="2448">
        <v>5175309</v>
      </c>
      <c r="AM38" s="2448">
        <v>4673800</v>
      </c>
      <c r="AN38" s="2448" t="s">
        <v>21</v>
      </c>
      <c r="AO38" s="91" t="s">
        <v>39</v>
      </c>
      <c r="AP38" s="670" t="s">
        <v>26</v>
      </c>
      <c r="AQ38" s="88" t="s">
        <v>26</v>
      </c>
      <c r="AR38" s="1007" t="s">
        <v>26</v>
      </c>
      <c r="AS38" s="1277">
        <v>43739</v>
      </c>
      <c r="AT38" s="2448">
        <v>49053</v>
      </c>
      <c r="AU38" s="2448">
        <v>23795</v>
      </c>
      <c r="AV38" s="2448">
        <v>391455</v>
      </c>
      <c r="AW38" s="2448">
        <v>1409</v>
      </c>
      <c r="AX38" s="2448">
        <v>68</v>
      </c>
      <c r="AY38" s="2448">
        <v>1637</v>
      </c>
      <c r="AZ38" s="2448">
        <v>11</v>
      </c>
      <c r="BA38" s="2448" t="s">
        <v>21</v>
      </c>
      <c r="BB38" s="2448">
        <v>1156</v>
      </c>
      <c r="BC38" s="2448" t="s">
        <v>21</v>
      </c>
      <c r="BD38" s="2448" t="s">
        <v>21</v>
      </c>
      <c r="BE38" s="2448">
        <v>958057</v>
      </c>
      <c r="BF38" s="2448">
        <v>458186</v>
      </c>
      <c r="BG38" s="2448">
        <v>2</v>
      </c>
      <c r="BH38" s="2448">
        <v>105</v>
      </c>
      <c r="BI38" s="2448">
        <v>1</v>
      </c>
      <c r="BJ38" s="91" t="s">
        <v>39</v>
      </c>
      <c r="BK38" s="670" t="s">
        <v>26</v>
      </c>
      <c r="BL38" s="88" t="s">
        <v>26</v>
      </c>
      <c r="BM38" s="1007" t="s">
        <v>26</v>
      </c>
      <c r="BN38" s="1277">
        <v>43739</v>
      </c>
      <c r="BO38" s="2448">
        <v>2956</v>
      </c>
      <c r="BP38" s="2448">
        <v>3968</v>
      </c>
      <c r="BQ38" s="2448" t="s">
        <v>21</v>
      </c>
      <c r="BR38" s="2448">
        <v>73063</v>
      </c>
      <c r="BS38" s="2448">
        <v>206794</v>
      </c>
      <c r="BT38" s="2448">
        <v>42440</v>
      </c>
      <c r="BU38" s="2448">
        <v>28227</v>
      </c>
      <c r="BV38" s="2448" t="s">
        <v>21</v>
      </c>
      <c r="BW38" s="2448" t="s">
        <v>21</v>
      </c>
      <c r="BX38" s="2448" t="s">
        <v>21</v>
      </c>
      <c r="BY38" s="2448" t="s">
        <v>21</v>
      </c>
      <c r="BZ38" s="2448">
        <v>36535</v>
      </c>
      <c r="CA38" s="2448">
        <v>14212</v>
      </c>
      <c r="CB38" s="2448">
        <v>61</v>
      </c>
      <c r="CC38" s="2448">
        <v>150</v>
      </c>
      <c r="CD38" s="2448">
        <v>7796</v>
      </c>
      <c r="CE38" s="91" t="s">
        <v>39</v>
      </c>
      <c r="CF38" s="670" t="s">
        <v>26</v>
      </c>
      <c r="CG38" s="88" t="s">
        <v>26</v>
      </c>
      <c r="CH38" s="1007" t="s">
        <v>26</v>
      </c>
      <c r="CI38" s="1277">
        <v>43739</v>
      </c>
      <c r="CJ38" s="2448">
        <v>9</v>
      </c>
      <c r="CK38" s="2448" t="s">
        <v>21</v>
      </c>
      <c r="CL38" s="2448" t="s">
        <v>21</v>
      </c>
      <c r="CM38" s="2448">
        <v>787202</v>
      </c>
      <c r="CN38" s="2448">
        <v>216177</v>
      </c>
      <c r="CO38" s="91" t="s">
        <v>39</v>
      </c>
      <c r="CP38" s="2258" t="s">
        <v>26</v>
      </c>
      <c r="CQ38" s="670"/>
      <c r="CR38" s="670"/>
      <c r="CS38" s="670"/>
      <c r="CT38" s="670"/>
      <c r="CU38" s="670"/>
      <c r="CV38" s="670"/>
      <c r="CW38" s="670"/>
      <c r="CX38" s="670"/>
      <c r="CY38" s="670"/>
      <c r="CZ38" s="670"/>
      <c r="DA38" s="670"/>
      <c r="DB38" s="670"/>
      <c r="DC38" s="670"/>
      <c r="DD38" s="670"/>
      <c r="DE38" s="670"/>
      <c r="DF38" s="670"/>
      <c r="DG38" s="670"/>
      <c r="DI38" s="88" t="s">
        <v>26</v>
      </c>
      <c r="DJ38" s="1007" t="s">
        <v>26</v>
      </c>
      <c r="DK38" s="1277">
        <v>43739</v>
      </c>
      <c r="DL38" s="82">
        <v>6482474</v>
      </c>
      <c r="DM38" s="2448">
        <v>4973754</v>
      </c>
      <c r="DN38" s="2448" t="s">
        <v>21</v>
      </c>
      <c r="DO38" s="2448">
        <v>249</v>
      </c>
      <c r="DP38" s="2448">
        <v>16</v>
      </c>
      <c r="DQ38" s="2448">
        <v>2645860</v>
      </c>
      <c r="DR38" s="2448">
        <v>1393849</v>
      </c>
      <c r="DS38" s="2448">
        <v>58568</v>
      </c>
      <c r="DT38" s="2448">
        <v>15114</v>
      </c>
      <c r="DU38" s="2448">
        <v>106144</v>
      </c>
      <c r="DV38" s="2448">
        <v>4314</v>
      </c>
      <c r="DW38" s="2448">
        <v>101830</v>
      </c>
      <c r="DX38" s="2448">
        <v>72736</v>
      </c>
      <c r="DY38" s="2448">
        <v>432780</v>
      </c>
      <c r="DZ38" s="2448">
        <v>443885</v>
      </c>
      <c r="EA38" s="2448">
        <v>82383</v>
      </c>
      <c r="EB38" s="91" t="s">
        <v>39</v>
      </c>
      <c r="EC38" s="670" t="s">
        <v>26</v>
      </c>
      <c r="ED38" s="88" t="s">
        <v>26</v>
      </c>
      <c r="EE38" s="1007" t="s">
        <v>26</v>
      </c>
      <c r="EF38" s="1277">
        <v>43739</v>
      </c>
      <c r="EG38" s="2448">
        <v>59925</v>
      </c>
      <c r="EH38" s="2448" t="s">
        <v>21</v>
      </c>
      <c r="EI38" s="2448">
        <v>1602</v>
      </c>
      <c r="EJ38" s="2448">
        <v>213491</v>
      </c>
      <c r="EK38" s="2448">
        <v>195224</v>
      </c>
      <c r="EL38" s="2448">
        <v>2790</v>
      </c>
      <c r="EM38" s="2448">
        <v>1773</v>
      </c>
      <c r="EN38" s="2448" t="s">
        <v>21</v>
      </c>
      <c r="EO38" s="2447" t="s">
        <v>21</v>
      </c>
      <c r="EP38" s="2448">
        <v>6879</v>
      </c>
      <c r="EQ38" s="2448">
        <v>32858</v>
      </c>
      <c r="ER38" s="2448">
        <v>20419</v>
      </c>
      <c r="ES38" s="2448">
        <v>20430</v>
      </c>
      <c r="ET38" s="2448">
        <v>2294</v>
      </c>
      <c r="EU38" s="2448">
        <v>3968</v>
      </c>
      <c r="EV38" s="2448">
        <v>1036032</v>
      </c>
      <c r="EW38" s="91" t="s">
        <v>39</v>
      </c>
      <c r="EX38" s="670" t="s">
        <v>26</v>
      </c>
      <c r="EY38" s="88" t="s">
        <v>26</v>
      </c>
      <c r="EZ38" s="1007" t="s">
        <v>26</v>
      </c>
      <c r="FA38" s="1277">
        <v>43739</v>
      </c>
      <c r="FB38" s="2448">
        <v>4215614</v>
      </c>
      <c r="FC38" s="2448" t="s">
        <v>21</v>
      </c>
      <c r="FD38" s="2448">
        <v>2639003</v>
      </c>
      <c r="FE38" s="2448">
        <v>1393849</v>
      </c>
      <c r="FF38" s="2448">
        <v>54223</v>
      </c>
      <c r="FG38" s="2448">
        <v>14752</v>
      </c>
      <c r="FH38" s="2448">
        <v>49053</v>
      </c>
      <c r="FI38" s="2448" t="s">
        <v>21</v>
      </c>
      <c r="FJ38" s="2448">
        <v>49053</v>
      </c>
      <c r="FK38" s="2448">
        <v>23795</v>
      </c>
      <c r="FL38" s="2448">
        <v>391455</v>
      </c>
      <c r="FM38" s="2448">
        <v>1409</v>
      </c>
      <c r="FN38" s="2448">
        <v>68</v>
      </c>
      <c r="FO38" s="2448">
        <v>1637</v>
      </c>
      <c r="FP38" s="2448">
        <v>11</v>
      </c>
      <c r="FQ38" s="2448" t="s">
        <v>21</v>
      </c>
      <c r="FR38" s="91" t="s">
        <v>39</v>
      </c>
      <c r="FS38" s="670" t="s">
        <v>26</v>
      </c>
      <c r="FT38" s="88" t="s">
        <v>26</v>
      </c>
      <c r="FU38" s="1007" t="s">
        <v>26</v>
      </c>
      <c r="FV38" s="1277">
        <v>43739</v>
      </c>
      <c r="FW38" s="2448">
        <v>1288</v>
      </c>
      <c r="FX38" s="2448">
        <v>30</v>
      </c>
      <c r="FY38" s="2448">
        <v>1257</v>
      </c>
      <c r="FZ38" s="2448">
        <v>16</v>
      </c>
      <c r="GA38" s="2448">
        <v>52</v>
      </c>
      <c r="GB38" s="2448">
        <v>5483</v>
      </c>
      <c r="GC38" s="2448">
        <v>38847</v>
      </c>
      <c r="GD38" s="2448" t="s">
        <v>21</v>
      </c>
      <c r="GE38" s="2448">
        <v>30807</v>
      </c>
      <c r="GF38" s="2448">
        <v>10332</v>
      </c>
      <c r="GG38" s="2448">
        <v>1385</v>
      </c>
      <c r="GH38" s="2448">
        <v>3067</v>
      </c>
      <c r="GI38" s="2448">
        <v>9567</v>
      </c>
      <c r="GJ38" s="2448">
        <v>2912</v>
      </c>
      <c r="GK38" s="2448">
        <v>3052</v>
      </c>
      <c r="GL38" s="2448">
        <v>3968</v>
      </c>
      <c r="GM38" s="91" t="s">
        <v>39</v>
      </c>
      <c r="GN38" s="670" t="s">
        <v>26</v>
      </c>
      <c r="GO38" s="88" t="s">
        <v>26</v>
      </c>
      <c r="GP38" s="1007" t="s">
        <v>26</v>
      </c>
      <c r="GQ38" s="1277">
        <v>43739</v>
      </c>
      <c r="GR38" s="2448">
        <v>2912</v>
      </c>
      <c r="GS38" s="2448">
        <v>3052</v>
      </c>
      <c r="GT38" s="2448" t="s">
        <v>21</v>
      </c>
      <c r="GU38" s="2448" t="s">
        <v>21</v>
      </c>
      <c r="GV38" s="2448">
        <v>49377</v>
      </c>
      <c r="GW38" s="2448">
        <v>37725</v>
      </c>
      <c r="GX38" s="2448">
        <v>139120</v>
      </c>
      <c r="GY38" s="2448">
        <v>6766</v>
      </c>
      <c r="GZ38" s="2448">
        <v>215</v>
      </c>
      <c r="HA38" s="2448">
        <v>17</v>
      </c>
      <c r="HB38" s="2448">
        <v>824</v>
      </c>
      <c r="HC38" s="2448">
        <v>347</v>
      </c>
      <c r="HD38" s="2448">
        <v>477</v>
      </c>
      <c r="HE38" s="2448">
        <v>75</v>
      </c>
      <c r="HF38" s="2448">
        <v>31</v>
      </c>
      <c r="HG38" s="2448">
        <v>13</v>
      </c>
      <c r="HH38" s="91" t="s">
        <v>39</v>
      </c>
      <c r="HI38" s="670" t="s">
        <v>26</v>
      </c>
    </row>
    <row r="39" spans="1:217" ht="14.25" customHeight="1">
      <c r="A39" s="88" t="s">
        <v>26</v>
      </c>
      <c r="B39" s="1007" t="s">
        <v>26</v>
      </c>
      <c r="C39" s="1277">
        <v>43770</v>
      </c>
      <c r="D39" s="2448">
        <v>6507531</v>
      </c>
      <c r="E39" s="2448">
        <v>4879725</v>
      </c>
      <c r="F39" s="2448" t="s">
        <v>21</v>
      </c>
      <c r="G39" s="2448" t="s">
        <v>21</v>
      </c>
      <c r="H39" s="2448">
        <v>17</v>
      </c>
      <c r="I39" s="2448">
        <v>2681460</v>
      </c>
      <c r="J39" s="2448">
        <v>1519734</v>
      </c>
      <c r="K39" s="2448">
        <v>70862</v>
      </c>
      <c r="L39" s="2448">
        <v>18678</v>
      </c>
      <c r="M39" s="2448">
        <v>62098</v>
      </c>
      <c r="N39" s="2448">
        <v>1729</v>
      </c>
      <c r="O39" s="2448">
        <v>60369</v>
      </c>
      <c r="P39" s="2448">
        <v>35112</v>
      </c>
      <c r="Q39" s="2448">
        <v>388444</v>
      </c>
      <c r="R39" s="2448">
        <v>375692</v>
      </c>
      <c r="S39" s="2448">
        <v>47694</v>
      </c>
      <c r="T39" s="91" t="s">
        <v>40</v>
      </c>
      <c r="U39" s="670" t="s">
        <v>26</v>
      </c>
      <c r="V39" s="88" t="s">
        <v>26</v>
      </c>
      <c r="W39" s="1007" t="s">
        <v>26</v>
      </c>
      <c r="X39" s="1277">
        <v>43770</v>
      </c>
      <c r="Y39" s="2448">
        <v>36633</v>
      </c>
      <c r="Z39" s="2448" t="s">
        <v>21</v>
      </c>
      <c r="AA39" s="2448">
        <v>2724</v>
      </c>
      <c r="AB39" s="2448">
        <v>1078</v>
      </c>
      <c r="AC39" s="2448" t="s">
        <v>21</v>
      </c>
      <c r="AD39" s="2448">
        <v>4368</v>
      </c>
      <c r="AE39" s="2448">
        <v>11444</v>
      </c>
      <c r="AF39" s="2448">
        <v>7750</v>
      </c>
      <c r="AG39" s="2448">
        <v>8295</v>
      </c>
      <c r="AH39" s="2448">
        <v>5430</v>
      </c>
      <c r="AI39" s="2448" t="s">
        <v>21</v>
      </c>
      <c r="AJ39" s="2448">
        <v>1936757</v>
      </c>
      <c r="AK39" s="2448">
        <v>6114591</v>
      </c>
      <c r="AL39" s="2448">
        <v>5317943</v>
      </c>
      <c r="AM39" s="2448">
        <v>4800561</v>
      </c>
      <c r="AN39" s="2448" t="s">
        <v>21</v>
      </c>
      <c r="AO39" s="91" t="s">
        <v>40</v>
      </c>
      <c r="AP39" s="670" t="s">
        <v>26</v>
      </c>
      <c r="AQ39" s="88" t="s">
        <v>26</v>
      </c>
      <c r="AR39" s="1007" t="s">
        <v>26</v>
      </c>
      <c r="AS39" s="1277">
        <v>43770</v>
      </c>
      <c r="AT39" s="2448">
        <v>50431</v>
      </c>
      <c r="AU39" s="2448">
        <v>24464</v>
      </c>
      <c r="AV39" s="2448">
        <v>362324</v>
      </c>
      <c r="AW39" s="2448">
        <v>1688</v>
      </c>
      <c r="AX39" s="2448">
        <v>57</v>
      </c>
      <c r="AY39" s="2448">
        <v>2651</v>
      </c>
      <c r="AZ39" s="2448">
        <v>169</v>
      </c>
      <c r="BA39" s="2448" t="s">
        <v>21</v>
      </c>
      <c r="BB39" s="2448">
        <v>1814</v>
      </c>
      <c r="BC39" s="2448" t="s">
        <v>21</v>
      </c>
      <c r="BD39" s="2448" t="s">
        <v>21</v>
      </c>
      <c r="BE39" s="2448">
        <v>975698</v>
      </c>
      <c r="BF39" s="2448">
        <v>460967</v>
      </c>
      <c r="BG39" s="2448">
        <v>2</v>
      </c>
      <c r="BH39" s="2448">
        <v>107</v>
      </c>
      <c r="BI39" s="2448">
        <v>1</v>
      </c>
      <c r="BJ39" s="91" t="s">
        <v>40</v>
      </c>
      <c r="BK39" s="670" t="s">
        <v>26</v>
      </c>
      <c r="BL39" s="88" t="s">
        <v>26</v>
      </c>
      <c r="BM39" s="1007" t="s">
        <v>26</v>
      </c>
      <c r="BN39" s="1277">
        <v>43770</v>
      </c>
      <c r="BO39" s="2448">
        <v>2998</v>
      </c>
      <c r="BP39" s="2448">
        <v>5430</v>
      </c>
      <c r="BQ39" s="2448" t="s">
        <v>21</v>
      </c>
      <c r="BR39" s="2448">
        <v>62537</v>
      </c>
      <c r="BS39" s="2448">
        <v>195176</v>
      </c>
      <c r="BT39" s="2448">
        <v>34316</v>
      </c>
      <c r="BU39" s="2448">
        <v>29454</v>
      </c>
      <c r="BV39" s="2448" t="s">
        <v>21</v>
      </c>
      <c r="BW39" s="2448" t="s">
        <v>21</v>
      </c>
      <c r="BX39" s="2448" t="s">
        <v>21</v>
      </c>
      <c r="BY39" s="2448" t="s">
        <v>21</v>
      </c>
      <c r="BZ39" s="2448">
        <v>38123</v>
      </c>
      <c r="CA39" s="2448">
        <v>4862</v>
      </c>
      <c r="CB39" s="2448" t="s">
        <v>21</v>
      </c>
      <c r="CC39" s="2448">
        <v>146</v>
      </c>
      <c r="CD39" s="2448">
        <v>416</v>
      </c>
      <c r="CE39" s="91" t="s">
        <v>40</v>
      </c>
      <c r="CF39" s="670" t="s">
        <v>26</v>
      </c>
      <c r="CG39" s="88" t="s">
        <v>26</v>
      </c>
      <c r="CH39" s="1007" t="s">
        <v>26</v>
      </c>
      <c r="CI39" s="1277">
        <v>43770</v>
      </c>
      <c r="CJ39" s="2448">
        <v>11</v>
      </c>
      <c r="CK39" s="2448" t="s">
        <v>21</v>
      </c>
      <c r="CL39" s="2448" t="s">
        <v>21</v>
      </c>
      <c r="CM39" s="2448">
        <v>808072</v>
      </c>
      <c r="CN39" s="2448">
        <v>242063</v>
      </c>
      <c r="CO39" s="91" t="s">
        <v>40</v>
      </c>
      <c r="CP39" s="2258" t="s">
        <v>26</v>
      </c>
      <c r="CQ39" s="670"/>
      <c r="CR39" s="670"/>
      <c r="CS39" s="670"/>
      <c r="CT39" s="670"/>
      <c r="CU39" s="670"/>
      <c r="CV39" s="670"/>
      <c r="CW39" s="670"/>
      <c r="CX39" s="670"/>
      <c r="CY39" s="670"/>
      <c r="CZ39" s="670"/>
      <c r="DA39" s="670"/>
      <c r="DB39" s="670"/>
      <c r="DC39" s="670"/>
      <c r="DD39" s="670"/>
      <c r="DE39" s="670"/>
      <c r="DF39" s="670"/>
      <c r="DG39" s="670"/>
      <c r="DI39" s="88" t="s">
        <v>26</v>
      </c>
      <c r="DJ39" s="1007" t="s">
        <v>26</v>
      </c>
      <c r="DK39" s="1277">
        <v>43770</v>
      </c>
      <c r="DL39" s="82">
        <v>6578716</v>
      </c>
      <c r="DM39" s="2448">
        <v>5086850</v>
      </c>
      <c r="DN39" s="2448" t="s">
        <v>21</v>
      </c>
      <c r="DO39" s="2448">
        <v>299</v>
      </c>
      <c r="DP39" s="2448">
        <v>17</v>
      </c>
      <c r="DQ39" s="2448">
        <v>2681460</v>
      </c>
      <c r="DR39" s="2448">
        <v>1519734</v>
      </c>
      <c r="DS39" s="2448">
        <v>71071</v>
      </c>
      <c r="DT39" s="2448">
        <v>18678</v>
      </c>
      <c r="DU39" s="2448">
        <v>106693</v>
      </c>
      <c r="DV39" s="2448">
        <v>4291</v>
      </c>
      <c r="DW39" s="2448">
        <v>102401</v>
      </c>
      <c r="DX39" s="2448">
        <v>70672</v>
      </c>
      <c r="DY39" s="2448">
        <v>391212</v>
      </c>
      <c r="DZ39" s="2448">
        <v>449994</v>
      </c>
      <c r="EA39" s="2448">
        <v>84652</v>
      </c>
      <c r="EB39" s="91" t="s">
        <v>40</v>
      </c>
      <c r="EC39" s="670" t="s">
        <v>26</v>
      </c>
      <c r="ED39" s="88" t="s">
        <v>26</v>
      </c>
      <c r="EE39" s="1007" t="s">
        <v>26</v>
      </c>
      <c r="EF39" s="1277">
        <v>43770</v>
      </c>
      <c r="EG39" s="2448">
        <v>60976</v>
      </c>
      <c r="EH39" s="2448" t="s">
        <v>21</v>
      </c>
      <c r="EI39" s="2448">
        <v>1602</v>
      </c>
      <c r="EJ39" s="2448">
        <v>219516</v>
      </c>
      <c r="EK39" s="2448">
        <v>201756</v>
      </c>
      <c r="EL39" s="2448">
        <v>2724</v>
      </c>
      <c r="EM39" s="2448">
        <v>1804</v>
      </c>
      <c r="EN39" s="2448" t="s">
        <v>21</v>
      </c>
      <c r="EO39" s="2447" t="s">
        <v>21</v>
      </c>
      <c r="EP39" s="2448">
        <v>11704</v>
      </c>
      <c r="EQ39" s="2448">
        <v>26555</v>
      </c>
      <c r="ER39" s="2448">
        <v>19964</v>
      </c>
      <c r="ES39" s="2448">
        <v>20015</v>
      </c>
      <c r="ET39" s="2448">
        <v>7568</v>
      </c>
      <c r="EU39" s="2448">
        <v>5430</v>
      </c>
      <c r="EV39" s="2448">
        <v>1041493</v>
      </c>
      <c r="EW39" s="91" t="s">
        <v>40</v>
      </c>
      <c r="EX39" s="670" t="s">
        <v>26</v>
      </c>
      <c r="EY39" s="88" t="s">
        <v>26</v>
      </c>
      <c r="EZ39" s="1007" t="s">
        <v>26</v>
      </c>
      <c r="FA39" s="1277">
        <v>43770</v>
      </c>
      <c r="FB39" s="2448">
        <v>4339594</v>
      </c>
      <c r="FC39" s="2448" t="s">
        <v>21</v>
      </c>
      <c r="FD39" s="2448">
        <v>2672581</v>
      </c>
      <c r="FE39" s="2448">
        <v>1519734</v>
      </c>
      <c r="FF39" s="2448">
        <v>67770</v>
      </c>
      <c r="FG39" s="2448">
        <v>18358</v>
      </c>
      <c r="FH39" s="2448">
        <v>50431</v>
      </c>
      <c r="FI39" s="2448" t="s">
        <v>21</v>
      </c>
      <c r="FJ39" s="2448">
        <v>50431</v>
      </c>
      <c r="FK39" s="2448">
        <v>24464</v>
      </c>
      <c r="FL39" s="2448">
        <v>362324</v>
      </c>
      <c r="FM39" s="2448">
        <v>1688</v>
      </c>
      <c r="FN39" s="2448">
        <v>57</v>
      </c>
      <c r="FO39" s="2448">
        <v>2651</v>
      </c>
      <c r="FP39" s="2448">
        <v>169</v>
      </c>
      <c r="FQ39" s="2448" t="s">
        <v>21</v>
      </c>
      <c r="FR39" s="91" t="s">
        <v>40</v>
      </c>
      <c r="FS39" s="670" t="s">
        <v>26</v>
      </c>
      <c r="FT39" s="88" t="s">
        <v>26</v>
      </c>
      <c r="FU39" s="1007" t="s">
        <v>26</v>
      </c>
      <c r="FV39" s="1277">
        <v>43770</v>
      </c>
      <c r="FW39" s="2448">
        <v>787</v>
      </c>
      <c r="FX39" s="2448">
        <v>5</v>
      </c>
      <c r="FY39" s="2448">
        <v>782</v>
      </c>
      <c r="FZ39" s="2448">
        <v>34</v>
      </c>
      <c r="GA39" s="2448">
        <v>60</v>
      </c>
      <c r="GB39" s="2448">
        <v>2911</v>
      </c>
      <c r="GC39" s="2448">
        <v>40240</v>
      </c>
      <c r="GD39" s="2448" t="s">
        <v>21</v>
      </c>
      <c r="GE39" s="2448">
        <v>20013</v>
      </c>
      <c r="GF39" s="2448">
        <v>10280</v>
      </c>
      <c r="GG39" s="2448">
        <v>1348</v>
      </c>
      <c r="GH39" s="2448">
        <v>3313</v>
      </c>
      <c r="GI39" s="2448">
        <v>962</v>
      </c>
      <c r="GJ39" s="2448">
        <v>2929</v>
      </c>
      <c r="GK39" s="2448">
        <v>3069</v>
      </c>
      <c r="GL39" s="2448">
        <v>5430</v>
      </c>
      <c r="GM39" s="91" t="s">
        <v>40</v>
      </c>
      <c r="GN39" s="670" t="s">
        <v>26</v>
      </c>
      <c r="GO39" s="88" t="s">
        <v>26</v>
      </c>
      <c r="GP39" s="1007" t="s">
        <v>26</v>
      </c>
      <c r="GQ39" s="1277">
        <v>43770</v>
      </c>
      <c r="GR39" s="2448">
        <v>2929</v>
      </c>
      <c r="GS39" s="2448">
        <v>3069</v>
      </c>
      <c r="GT39" s="2448" t="s">
        <v>21</v>
      </c>
      <c r="GU39" s="2448" t="s">
        <v>21</v>
      </c>
      <c r="GV39" s="2448">
        <v>36818</v>
      </c>
      <c r="GW39" s="2448">
        <v>40294</v>
      </c>
      <c r="GX39" s="2448">
        <v>140695</v>
      </c>
      <c r="GY39" s="2448">
        <v>7409</v>
      </c>
      <c r="GZ39" s="2448">
        <v>274</v>
      </c>
      <c r="HA39" s="2448">
        <v>7</v>
      </c>
      <c r="HB39" s="2448">
        <v>1207</v>
      </c>
      <c r="HC39" s="2448">
        <v>305</v>
      </c>
      <c r="HD39" s="2448">
        <v>902</v>
      </c>
      <c r="HE39" s="2448">
        <v>63</v>
      </c>
      <c r="HF39" s="2448">
        <v>48</v>
      </c>
      <c r="HG39" s="2448">
        <v>1</v>
      </c>
      <c r="HH39" s="91" t="s">
        <v>40</v>
      </c>
      <c r="HI39" s="670" t="s">
        <v>26</v>
      </c>
    </row>
    <row r="40" spans="1:217" ht="14.25" customHeight="1">
      <c r="A40" s="105" t="s">
        <v>26</v>
      </c>
      <c r="B40" s="1014" t="s">
        <v>26</v>
      </c>
      <c r="C40" s="1278">
        <v>43800</v>
      </c>
      <c r="D40" s="2449">
        <v>6753556</v>
      </c>
      <c r="E40" s="2449">
        <v>5093457</v>
      </c>
      <c r="F40" s="2449" t="s">
        <v>21</v>
      </c>
      <c r="G40" s="2449" t="s">
        <v>21</v>
      </c>
      <c r="H40" s="2449">
        <v>18</v>
      </c>
      <c r="I40" s="2449">
        <v>2795173</v>
      </c>
      <c r="J40" s="2449">
        <v>1616060</v>
      </c>
      <c r="K40" s="2449">
        <v>56644</v>
      </c>
      <c r="L40" s="2449">
        <v>11736</v>
      </c>
      <c r="M40" s="2449">
        <v>61890</v>
      </c>
      <c r="N40" s="2449">
        <v>1861</v>
      </c>
      <c r="O40" s="2449">
        <v>60029</v>
      </c>
      <c r="P40" s="2449">
        <v>39877</v>
      </c>
      <c r="Q40" s="2449">
        <v>408654</v>
      </c>
      <c r="R40" s="2449">
        <v>388541</v>
      </c>
      <c r="S40" s="2449">
        <v>49601</v>
      </c>
      <c r="T40" s="108" t="s">
        <v>41</v>
      </c>
      <c r="U40" s="673" t="s">
        <v>26</v>
      </c>
      <c r="V40" s="105" t="s">
        <v>26</v>
      </c>
      <c r="W40" s="1014" t="s">
        <v>26</v>
      </c>
      <c r="X40" s="1278">
        <v>43800</v>
      </c>
      <c r="Y40" s="2449">
        <v>56751</v>
      </c>
      <c r="Z40" s="2449">
        <v>61</v>
      </c>
      <c r="AA40" s="2449">
        <v>2458</v>
      </c>
      <c r="AB40" s="2449">
        <v>1219</v>
      </c>
      <c r="AC40" s="2449" t="s">
        <v>21</v>
      </c>
      <c r="AD40" s="2449">
        <v>5487</v>
      </c>
      <c r="AE40" s="2449">
        <v>25269</v>
      </c>
      <c r="AF40" s="2449">
        <v>7617</v>
      </c>
      <c r="AG40" s="2449">
        <v>8142</v>
      </c>
      <c r="AH40" s="2449">
        <v>4904</v>
      </c>
      <c r="AI40" s="2449" t="s">
        <v>21</v>
      </c>
      <c r="AJ40" s="2449">
        <v>2059614</v>
      </c>
      <c r="AK40" s="2449">
        <v>6409342</v>
      </c>
      <c r="AL40" s="2449">
        <v>5551290</v>
      </c>
      <c r="AM40" s="2449">
        <v>5005690</v>
      </c>
      <c r="AN40" s="2449" t="s">
        <v>21</v>
      </c>
      <c r="AO40" s="108" t="s">
        <v>41</v>
      </c>
      <c r="AP40" s="673" t="s">
        <v>26</v>
      </c>
      <c r="AQ40" s="105" t="s">
        <v>26</v>
      </c>
      <c r="AR40" s="1014" t="s">
        <v>26</v>
      </c>
      <c r="AS40" s="1278">
        <v>43800</v>
      </c>
      <c r="AT40" s="2449">
        <v>50310</v>
      </c>
      <c r="AU40" s="2449">
        <v>24648</v>
      </c>
      <c r="AV40" s="2449">
        <v>377992</v>
      </c>
      <c r="AW40" s="2449">
        <v>1785</v>
      </c>
      <c r="AX40" s="2449">
        <v>59</v>
      </c>
      <c r="AY40" s="2449">
        <v>2163</v>
      </c>
      <c r="AZ40" s="2449">
        <v>166</v>
      </c>
      <c r="BA40" s="2449" t="s">
        <v>21</v>
      </c>
      <c r="BB40" s="2449">
        <v>1469</v>
      </c>
      <c r="BC40" s="2449" t="s">
        <v>21</v>
      </c>
      <c r="BD40" s="2449" t="s">
        <v>21</v>
      </c>
      <c r="BE40" s="2449">
        <v>1023489</v>
      </c>
      <c r="BF40" s="2449">
        <v>480052</v>
      </c>
      <c r="BG40" s="2449">
        <v>3</v>
      </c>
      <c r="BH40" s="2449">
        <v>223</v>
      </c>
      <c r="BI40" s="2449">
        <v>1</v>
      </c>
      <c r="BJ40" s="108" t="s">
        <v>41</v>
      </c>
      <c r="BK40" s="673" t="s">
        <v>26</v>
      </c>
      <c r="BL40" s="105" t="s">
        <v>26</v>
      </c>
      <c r="BM40" s="1014" t="s">
        <v>26</v>
      </c>
      <c r="BN40" s="1278">
        <v>43800</v>
      </c>
      <c r="BO40" s="2449">
        <v>3130</v>
      </c>
      <c r="BP40" s="2449">
        <v>4904</v>
      </c>
      <c r="BQ40" s="2449" t="s">
        <v>21</v>
      </c>
      <c r="BR40" s="2449">
        <v>74289</v>
      </c>
      <c r="BS40" s="2449">
        <v>162492</v>
      </c>
      <c r="BT40" s="2449">
        <v>50608</v>
      </c>
      <c r="BU40" s="2449">
        <v>30208</v>
      </c>
      <c r="BV40" s="2449" t="s">
        <v>21</v>
      </c>
      <c r="BW40" s="2449" t="s">
        <v>21</v>
      </c>
      <c r="BX40" s="2449" t="s">
        <v>21</v>
      </c>
      <c r="BY40" s="2449" t="s">
        <v>21</v>
      </c>
      <c r="BZ40" s="2449">
        <v>39098</v>
      </c>
      <c r="CA40" s="2449">
        <v>20400</v>
      </c>
      <c r="CB40" s="2449">
        <v>61</v>
      </c>
      <c r="CC40" s="2449">
        <v>24</v>
      </c>
      <c r="CD40" s="2449">
        <v>11780</v>
      </c>
      <c r="CE40" s="108" t="s">
        <v>41</v>
      </c>
      <c r="CF40" s="673" t="s">
        <v>26</v>
      </c>
      <c r="CG40" s="105" t="s">
        <v>26</v>
      </c>
      <c r="CH40" s="1014" t="s">
        <v>26</v>
      </c>
      <c r="CI40" s="1278">
        <v>43800</v>
      </c>
      <c r="CJ40" s="2449">
        <v>16</v>
      </c>
      <c r="CK40" s="2449" t="s">
        <v>21</v>
      </c>
      <c r="CL40" s="2449" t="s">
        <v>21</v>
      </c>
      <c r="CM40" s="2449">
        <v>862835</v>
      </c>
      <c r="CN40" s="2449">
        <v>255629</v>
      </c>
      <c r="CO40" s="108" t="s">
        <v>41</v>
      </c>
      <c r="CP40" s="2259" t="s">
        <v>26</v>
      </c>
      <c r="CQ40" s="670"/>
      <c r="CR40" s="670"/>
      <c r="CS40" s="670"/>
      <c r="CT40" s="670"/>
      <c r="CU40" s="670"/>
      <c r="CV40" s="670"/>
      <c r="CW40" s="670"/>
      <c r="CX40" s="670"/>
      <c r="CY40" s="670"/>
      <c r="CZ40" s="670"/>
      <c r="DA40" s="670"/>
      <c r="DB40" s="670"/>
      <c r="DC40" s="670"/>
      <c r="DD40" s="670"/>
      <c r="DE40" s="670"/>
      <c r="DF40" s="670"/>
      <c r="DG40" s="670"/>
      <c r="DI40" s="105" t="s">
        <v>26</v>
      </c>
      <c r="DJ40" s="1014" t="s">
        <v>26</v>
      </c>
      <c r="DK40" s="1278">
        <v>43800</v>
      </c>
      <c r="DL40" s="107">
        <v>6811055</v>
      </c>
      <c r="DM40" s="2449">
        <v>5291939</v>
      </c>
      <c r="DN40" s="2449" t="s">
        <v>21</v>
      </c>
      <c r="DO40" s="2449">
        <v>294</v>
      </c>
      <c r="DP40" s="2449">
        <v>18</v>
      </c>
      <c r="DQ40" s="2449">
        <v>2795173</v>
      </c>
      <c r="DR40" s="2449">
        <v>1616060</v>
      </c>
      <c r="DS40" s="2449">
        <v>56750</v>
      </c>
      <c r="DT40" s="2449">
        <v>11736</v>
      </c>
      <c r="DU40" s="2449">
        <v>95576</v>
      </c>
      <c r="DV40" s="2449">
        <v>4192</v>
      </c>
      <c r="DW40" s="2449">
        <v>91385</v>
      </c>
      <c r="DX40" s="2449">
        <v>76457</v>
      </c>
      <c r="DY40" s="2449">
        <v>410738</v>
      </c>
      <c r="DZ40" s="2449">
        <v>465381</v>
      </c>
      <c r="EA40" s="2449">
        <v>86368</v>
      </c>
      <c r="EB40" s="108" t="s">
        <v>41</v>
      </c>
      <c r="EC40" s="673" t="s">
        <v>26</v>
      </c>
      <c r="ED40" s="105" t="s">
        <v>26</v>
      </c>
      <c r="EE40" s="1014" t="s">
        <v>26</v>
      </c>
      <c r="EF40" s="1278">
        <v>43800</v>
      </c>
      <c r="EG40" s="2449">
        <v>62512</v>
      </c>
      <c r="EH40" s="2449" t="s">
        <v>21</v>
      </c>
      <c r="EI40" s="2449">
        <v>1842</v>
      </c>
      <c r="EJ40" s="2449">
        <v>254723</v>
      </c>
      <c r="EK40" s="2449">
        <v>213492</v>
      </c>
      <c r="EL40" s="2449">
        <v>2458</v>
      </c>
      <c r="EM40" s="2449">
        <v>1965</v>
      </c>
      <c r="EN40" s="2449" t="s">
        <v>21</v>
      </c>
      <c r="EO40" s="894" t="s">
        <v>21</v>
      </c>
      <c r="EP40" s="2449">
        <v>11090</v>
      </c>
      <c r="EQ40" s="2449">
        <v>43317</v>
      </c>
      <c r="ER40" s="2449">
        <v>20792</v>
      </c>
      <c r="ES40" s="2449">
        <v>20993</v>
      </c>
      <c r="ET40" s="2449">
        <v>12146</v>
      </c>
      <c r="EU40" s="2449">
        <v>4904</v>
      </c>
      <c r="EV40" s="2449">
        <v>1114130</v>
      </c>
      <c r="EW40" s="108" t="s">
        <v>41</v>
      </c>
      <c r="EX40" s="673" t="s">
        <v>26</v>
      </c>
      <c r="EY40" s="105" t="s">
        <v>26</v>
      </c>
      <c r="EZ40" s="1014" t="s">
        <v>26</v>
      </c>
      <c r="FA40" s="1278">
        <v>43800</v>
      </c>
      <c r="FB40" s="2449">
        <v>4525638</v>
      </c>
      <c r="FC40" s="2449" t="s">
        <v>21</v>
      </c>
      <c r="FD40" s="2449">
        <v>2786434</v>
      </c>
      <c r="FE40" s="2449">
        <v>1616060</v>
      </c>
      <c r="FF40" s="2449">
        <v>52807</v>
      </c>
      <c r="FG40" s="2449">
        <v>11449</v>
      </c>
      <c r="FH40" s="2449">
        <v>50310</v>
      </c>
      <c r="FI40" s="2449" t="s">
        <v>21</v>
      </c>
      <c r="FJ40" s="2449">
        <v>50310</v>
      </c>
      <c r="FK40" s="2449">
        <v>24648</v>
      </c>
      <c r="FL40" s="2449">
        <v>377992</v>
      </c>
      <c r="FM40" s="2449">
        <v>1785</v>
      </c>
      <c r="FN40" s="2449">
        <v>59</v>
      </c>
      <c r="FO40" s="2449">
        <v>2163</v>
      </c>
      <c r="FP40" s="2449">
        <v>166</v>
      </c>
      <c r="FQ40" s="2449" t="s">
        <v>21</v>
      </c>
      <c r="FR40" s="108" t="s">
        <v>41</v>
      </c>
      <c r="FS40" s="673" t="s">
        <v>26</v>
      </c>
      <c r="FT40" s="105" t="s">
        <v>26</v>
      </c>
      <c r="FU40" s="1014" t="s">
        <v>26</v>
      </c>
      <c r="FV40" s="1278">
        <v>43800</v>
      </c>
      <c r="FW40" s="2449">
        <v>1159</v>
      </c>
      <c r="FX40" s="2449">
        <v>19</v>
      </c>
      <c r="FY40" s="2449">
        <v>1140</v>
      </c>
      <c r="FZ40" s="2449">
        <v>44</v>
      </c>
      <c r="GA40" s="2449">
        <v>39</v>
      </c>
      <c r="GB40" s="2449">
        <v>6352</v>
      </c>
      <c r="GC40" s="2449">
        <v>40890</v>
      </c>
      <c r="GD40" s="2449" t="s">
        <v>21</v>
      </c>
      <c r="GE40" s="2449">
        <v>36832</v>
      </c>
      <c r="GF40" s="2449">
        <v>10639</v>
      </c>
      <c r="GG40" s="2449">
        <v>1341</v>
      </c>
      <c r="GH40" s="2449">
        <v>647</v>
      </c>
      <c r="GI40" s="2449">
        <v>15027</v>
      </c>
      <c r="GJ40" s="2449">
        <v>3050</v>
      </c>
      <c r="GK40" s="2449">
        <v>3196</v>
      </c>
      <c r="GL40" s="2449">
        <v>4904</v>
      </c>
      <c r="GM40" s="108" t="s">
        <v>41</v>
      </c>
      <c r="GN40" s="673" t="s">
        <v>26</v>
      </c>
      <c r="GO40" s="105" t="s">
        <v>26</v>
      </c>
      <c r="GP40" s="1014" t="s">
        <v>26</v>
      </c>
      <c r="GQ40" s="1278">
        <v>43800</v>
      </c>
      <c r="GR40" s="2449">
        <v>3050</v>
      </c>
      <c r="GS40" s="2449">
        <v>3196</v>
      </c>
      <c r="GT40" s="2449" t="s">
        <v>21</v>
      </c>
      <c r="GU40" s="2449" t="s">
        <v>21</v>
      </c>
      <c r="GV40" s="2449">
        <v>49192</v>
      </c>
      <c r="GW40" s="2449">
        <v>37111</v>
      </c>
      <c r="GX40" s="2449">
        <v>148530</v>
      </c>
      <c r="GY40" s="2449">
        <v>7289</v>
      </c>
      <c r="GZ40" s="2449">
        <v>268</v>
      </c>
      <c r="HA40" s="2449">
        <v>6</v>
      </c>
      <c r="HB40" s="2449">
        <v>1166</v>
      </c>
      <c r="HC40" s="2449">
        <v>398</v>
      </c>
      <c r="HD40" s="2449">
        <v>768</v>
      </c>
      <c r="HE40" s="2449">
        <v>11</v>
      </c>
      <c r="HF40" s="2449">
        <v>75</v>
      </c>
      <c r="HG40" s="2449">
        <v>11</v>
      </c>
      <c r="HH40" s="108" t="s">
        <v>41</v>
      </c>
      <c r="HI40" s="673" t="s">
        <v>26</v>
      </c>
    </row>
    <row r="41" spans="1:217" ht="14.25" customHeight="1">
      <c r="A41" s="209"/>
      <c r="B41" s="209"/>
      <c r="C41" s="209"/>
      <c r="D41" s="209"/>
      <c r="E41" s="209"/>
      <c r="F41" s="209"/>
      <c r="G41" s="209"/>
      <c r="H41" s="209"/>
      <c r="I41" s="209"/>
      <c r="J41" s="209"/>
      <c r="K41" s="209"/>
      <c r="L41" s="209"/>
      <c r="M41" s="209"/>
      <c r="N41" s="209"/>
      <c r="O41" s="209"/>
      <c r="P41" s="209"/>
      <c r="Q41" s="209"/>
      <c r="R41" s="209"/>
      <c r="S41" s="209"/>
      <c r="T41" s="388"/>
      <c r="U41" s="388"/>
      <c r="V41" s="209"/>
      <c r="W41" s="209"/>
      <c r="X41" s="209"/>
      <c r="Y41" s="209"/>
      <c r="Z41" s="209"/>
      <c r="AA41" s="209"/>
      <c r="AB41" s="209"/>
      <c r="AC41" s="209"/>
      <c r="AD41" s="209"/>
      <c r="AE41" s="209"/>
      <c r="AF41" s="209"/>
      <c r="AG41" s="209"/>
      <c r="AH41" s="209"/>
      <c r="AI41" s="209"/>
      <c r="AJ41" s="209"/>
      <c r="AK41" s="209"/>
      <c r="AL41" s="209"/>
      <c r="AM41" s="209"/>
      <c r="AN41" s="209"/>
      <c r="AO41" s="388"/>
      <c r="AP41" s="388"/>
      <c r="AQ41" s="209"/>
      <c r="AR41" s="209"/>
      <c r="AS41" s="209"/>
      <c r="AT41" s="209"/>
      <c r="AU41" s="209"/>
      <c r="AV41" s="209"/>
      <c r="AW41" s="209"/>
      <c r="AX41" s="209"/>
      <c r="AY41" s="209"/>
      <c r="AZ41" s="209"/>
      <c r="BA41" s="209"/>
      <c r="BB41" s="209"/>
      <c r="BC41" s="209"/>
      <c r="BD41" s="209"/>
      <c r="BE41" s="209"/>
      <c r="BF41" s="209"/>
      <c r="BG41" s="209"/>
      <c r="BH41" s="209"/>
      <c r="BI41" s="209"/>
      <c r="BJ41" s="388"/>
      <c r="BK41" s="388"/>
      <c r="BL41" s="209"/>
      <c r="BM41" s="209"/>
      <c r="BN41" s="209"/>
      <c r="BO41" s="209"/>
      <c r="BP41" s="209"/>
      <c r="BQ41" s="209"/>
      <c r="BR41" s="209"/>
      <c r="BS41" s="209"/>
      <c r="BT41" s="209"/>
      <c r="BU41" s="209"/>
      <c r="BV41" s="1015"/>
      <c r="BW41" s="209"/>
      <c r="BX41" s="209"/>
      <c r="BY41" s="209"/>
      <c r="BZ41" s="209"/>
      <c r="CA41" s="209"/>
      <c r="CB41" s="209"/>
      <c r="CC41" s="209"/>
      <c r="CD41" s="209"/>
      <c r="CE41" s="388"/>
      <c r="CF41" s="388"/>
      <c r="DI41" s="209"/>
      <c r="DJ41" s="209"/>
      <c r="DK41" s="209"/>
      <c r="DL41" s="209"/>
      <c r="DM41" s="209"/>
      <c r="DN41" s="209"/>
      <c r="DO41" s="209"/>
      <c r="DP41" s="209"/>
      <c r="DQ41" s="209"/>
      <c r="DR41" s="209"/>
      <c r="DS41" s="209"/>
      <c r="DT41" s="209"/>
      <c r="DU41" s="209"/>
      <c r="DV41" s="209"/>
      <c r="DW41" s="209"/>
      <c r="DX41" s="209"/>
      <c r="DY41" s="209"/>
      <c r="DZ41" s="209"/>
      <c r="EA41" s="209"/>
      <c r="EB41" s="388"/>
      <c r="EC41" s="388"/>
      <c r="ED41" s="209"/>
      <c r="EE41" s="209"/>
      <c r="EF41" s="209"/>
      <c r="EG41" s="209"/>
      <c r="EH41" s="209"/>
      <c r="EI41" s="209"/>
      <c r="EJ41" s="209"/>
      <c r="EK41" s="209"/>
      <c r="EL41" s="209"/>
      <c r="EM41" s="209"/>
      <c r="EN41" s="209"/>
      <c r="EO41" s="209"/>
      <c r="EP41" s="209"/>
      <c r="EQ41" s="209"/>
      <c r="ER41" s="209"/>
      <c r="ES41" s="209"/>
      <c r="ET41" s="209"/>
      <c r="EU41" s="209"/>
      <c r="EV41" s="209"/>
      <c r="EW41" s="388"/>
      <c r="EX41" s="388"/>
      <c r="EY41" s="209"/>
      <c r="EZ41" s="209"/>
      <c r="FA41" s="209"/>
      <c r="FB41" s="209"/>
      <c r="FC41" s="209"/>
      <c r="FD41" s="209"/>
      <c r="FE41" s="209"/>
      <c r="FF41" s="209"/>
      <c r="FG41" s="209"/>
      <c r="FH41" s="209"/>
      <c r="FI41" s="209"/>
      <c r="FJ41" s="209"/>
      <c r="FK41" s="209"/>
      <c r="FL41" s="209"/>
      <c r="FM41" s="209"/>
      <c r="FN41" s="209"/>
      <c r="FO41" s="209"/>
      <c r="FP41" s="209"/>
      <c r="FQ41" s="209"/>
      <c r="FR41" s="388"/>
      <c r="FS41" s="388"/>
      <c r="FT41" s="209"/>
      <c r="FU41" s="209"/>
      <c r="FV41" s="209"/>
      <c r="FW41" s="209"/>
      <c r="FX41" s="209"/>
      <c r="FY41" s="209"/>
      <c r="FZ41" s="209"/>
      <c r="GA41" s="209"/>
      <c r="GB41" s="209"/>
      <c r="GC41" s="209"/>
      <c r="GD41" s="209"/>
      <c r="GE41" s="209"/>
      <c r="GF41" s="209"/>
      <c r="GG41" s="209"/>
      <c r="GH41" s="209"/>
      <c r="GI41" s="209"/>
      <c r="GJ41" s="209"/>
      <c r="GK41" s="209"/>
      <c r="GL41" s="209"/>
      <c r="GM41" s="388"/>
      <c r="GN41" s="388"/>
      <c r="GO41" s="209"/>
      <c r="GP41" s="209"/>
      <c r="GQ41" s="209"/>
      <c r="GR41" s="209"/>
      <c r="GS41" s="209"/>
      <c r="GT41" s="209"/>
      <c r="GU41" s="209"/>
      <c r="GV41" s="209"/>
      <c r="GW41" s="209"/>
      <c r="GX41" s="209"/>
      <c r="GY41" s="209"/>
      <c r="GZ41" s="209"/>
      <c r="HA41" s="209"/>
    </row>
    <row r="42" spans="1:217" s="388" customFormat="1" ht="20.25" customHeight="1">
      <c r="A42" s="2573" t="s">
        <v>737</v>
      </c>
      <c r="B42" s="2543"/>
      <c r="C42" s="2544"/>
      <c r="D42" s="2473" t="s">
        <v>985</v>
      </c>
      <c r="E42" s="529" t="s">
        <v>366</v>
      </c>
      <c r="F42" s="529" t="s">
        <v>1889</v>
      </c>
      <c r="G42" s="529"/>
      <c r="H42" s="529"/>
      <c r="I42" s="529" t="s">
        <v>717</v>
      </c>
      <c r="J42" s="529"/>
      <c r="K42" s="1015" t="s">
        <v>744</v>
      </c>
      <c r="L42" s="995"/>
      <c r="M42" s="529" t="s">
        <v>366</v>
      </c>
      <c r="N42" s="529"/>
      <c r="O42" s="529" t="s">
        <v>717</v>
      </c>
      <c r="P42" s="529"/>
      <c r="Q42" s="529"/>
      <c r="R42" s="529"/>
      <c r="S42" s="529"/>
      <c r="T42" s="2566" t="s">
        <v>697</v>
      </c>
      <c r="U42" s="2567"/>
      <c r="V42" s="2573" t="s">
        <v>737</v>
      </c>
      <c r="W42" s="2543"/>
      <c r="X42" s="2544"/>
      <c r="Y42" s="1288" t="s">
        <v>1890</v>
      </c>
      <c r="Z42" s="529"/>
      <c r="AA42" s="557" t="s">
        <v>1891</v>
      </c>
      <c r="AB42" s="2078"/>
      <c r="AC42" s="529"/>
      <c r="AD42" s="529"/>
      <c r="AE42" s="529"/>
      <c r="AF42" s="1015" t="s">
        <v>744</v>
      </c>
      <c r="AG42" s="529" t="s">
        <v>366</v>
      </c>
      <c r="AH42" s="529"/>
      <c r="AI42" s="529" t="s">
        <v>717</v>
      </c>
      <c r="AJ42" s="529" t="s">
        <v>717</v>
      </c>
      <c r="AK42" s="529"/>
      <c r="AL42" s="2078" t="s">
        <v>717</v>
      </c>
      <c r="AM42" s="529" t="s">
        <v>717</v>
      </c>
      <c r="AN42" s="529"/>
      <c r="AO42" s="2566" t="s">
        <v>697</v>
      </c>
      <c r="AP42" s="2567"/>
      <c r="AQ42" s="2573" t="s">
        <v>737</v>
      </c>
      <c r="AR42" s="2543"/>
      <c r="AS42" s="2544"/>
      <c r="AT42" s="1017" t="s">
        <v>370</v>
      </c>
      <c r="AU42" s="529"/>
      <c r="AV42" s="2068"/>
      <c r="AW42" s="2768" t="s">
        <v>1892</v>
      </c>
      <c r="AX42" s="2769"/>
      <c r="AY42" s="2769"/>
      <c r="AZ42" s="529" t="s">
        <v>366</v>
      </c>
      <c r="BA42" s="1015" t="s">
        <v>744</v>
      </c>
      <c r="BB42" s="529"/>
      <c r="BC42" s="529" t="s">
        <v>717</v>
      </c>
      <c r="BD42" s="529"/>
      <c r="BE42" s="529"/>
      <c r="BF42" s="529"/>
      <c r="BG42" s="529"/>
      <c r="BH42" s="995"/>
      <c r="BI42" s="529" t="s">
        <v>717</v>
      </c>
      <c r="BJ42" s="2566" t="s">
        <v>697</v>
      </c>
      <c r="BK42" s="2567"/>
      <c r="BL42" s="2573" t="s">
        <v>737</v>
      </c>
      <c r="BM42" s="2543"/>
      <c r="BN42" s="2544"/>
      <c r="BO42" s="2260" t="s">
        <v>986</v>
      </c>
      <c r="BP42" s="1017" t="s">
        <v>640</v>
      </c>
      <c r="BQ42" s="529"/>
      <c r="BR42" s="529"/>
      <c r="BS42" s="2460"/>
      <c r="BT42" s="2460" t="s">
        <v>1893</v>
      </c>
      <c r="BU42" s="529"/>
      <c r="BV42" s="1015" t="s">
        <v>744</v>
      </c>
      <c r="BW42" s="529"/>
      <c r="BX42" s="529"/>
      <c r="BY42" s="529" t="s">
        <v>366</v>
      </c>
      <c r="BZ42" s="529" t="s">
        <v>717</v>
      </c>
      <c r="CA42" s="2078" t="s">
        <v>717</v>
      </c>
      <c r="CB42" s="529"/>
      <c r="CC42" s="529"/>
      <c r="CD42" s="529"/>
      <c r="CE42" s="2566" t="s">
        <v>697</v>
      </c>
      <c r="CF42" s="2567"/>
      <c r="DI42" s="2573" t="s">
        <v>737</v>
      </c>
      <c r="DJ42" s="2543"/>
      <c r="DK42" s="2544"/>
      <c r="DL42" s="2473" t="s">
        <v>985</v>
      </c>
      <c r="DM42" s="529" t="s">
        <v>366</v>
      </c>
      <c r="DN42" s="529" t="s">
        <v>1889</v>
      </c>
      <c r="DO42" s="529"/>
      <c r="DP42" s="2078"/>
      <c r="DQ42" s="529" t="s">
        <v>717</v>
      </c>
      <c r="DR42" s="529"/>
      <c r="DS42" s="995" t="s">
        <v>1875</v>
      </c>
      <c r="DT42" s="995"/>
      <c r="DU42" s="529" t="s">
        <v>366</v>
      </c>
      <c r="DV42" s="529"/>
      <c r="DW42" s="529"/>
      <c r="DX42" s="529" t="s">
        <v>717</v>
      </c>
      <c r="DY42" s="395"/>
      <c r="DZ42" s="395"/>
      <c r="EA42" s="529"/>
      <c r="EB42" s="2566" t="s">
        <v>697</v>
      </c>
      <c r="EC42" s="2567"/>
      <c r="ED42" s="2573" t="s">
        <v>737</v>
      </c>
      <c r="EE42" s="2543"/>
      <c r="EF42" s="2544"/>
      <c r="EG42" s="2261" t="s">
        <v>987</v>
      </c>
      <c r="EH42" s="1017" t="s">
        <v>684</v>
      </c>
      <c r="EI42" s="521"/>
      <c r="EJ42" s="529" t="s">
        <v>1894</v>
      </c>
      <c r="EK42" s="529"/>
      <c r="EL42" s="529"/>
      <c r="EM42" s="2078"/>
      <c r="EN42" s="995" t="s">
        <v>1875</v>
      </c>
      <c r="EO42" s="529"/>
      <c r="EP42" s="529"/>
      <c r="EQ42" s="995"/>
      <c r="ER42" s="529" t="s">
        <v>366</v>
      </c>
      <c r="ES42" s="529"/>
      <c r="ET42" s="529" t="s">
        <v>717</v>
      </c>
      <c r="EU42" s="529" t="s">
        <v>717</v>
      </c>
      <c r="EV42" s="529"/>
      <c r="EW42" s="2566" t="s">
        <v>697</v>
      </c>
      <c r="EX42" s="2567"/>
      <c r="EY42" s="2573" t="s">
        <v>737</v>
      </c>
      <c r="EZ42" s="2543"/>
      <c r="FA42" s="2544"/>
      <c r="FB42" s="1017" t="s">
        <v>712</v>
      </c>
      <c r="FC42" s="521"/>
      <c r="FD42" s="2469"/>
      <c r="FE42" s="1017" t="s">
        <v>637</v>
      </c>
      <c r="FF42" s="2460"/>
      <c r="FG42" s="2460" t="s">
        <v>1895</v>
      </c>
      <c r="FH42" s="529"/>
      <c r="FI42" s="995" t="s">
        <v>1875</v>
      </c>
      <c r="FJ42" s="529"/>
      <c r="FK42" s="529"/>
      <c r="FL42" s="529"/>
      <c r="FM42" s="529" t="s">
        <v>717</v>
      </c>
      <c r="FN42" s="529"/>
      <c r="FO42" s="995"/>
      <c r="FP42" s="529"/>
      <c r="FQ42" s="995"/>
      <c r="FR42" s="2566" t="s">
        <v>697</v>
      </c>
      <c r="FS42" s="2567"/>
      <c r="FT42" s="2573" t="s">
        <v>737</v>
      </c>
      <c r="FU42" s="2543"/>
      <c r="FV42" s="2544"/>
      <c r="FW42" s="2472" t="s">
        <v>638</v>
      </c>
      <c r="FX42" s="2473"/>
      <c r="FY42" s="2078"/>
      <c r="FZ42" s="2472" t="s">
        <v>639</v>
      </c>
      <c r="GA42" s="2459"/>
      <c r="GB42" s="529"/>
      <c r="GC42" s="2459" t="s">
        <v>1634</v>
      </c>
      <c r="GD42" s="995" t="s">
        <v>1875</v>
      </c>
      <c r="GE42" s="995"/>
      <c r="GF42" s="529"/>
      <c r="GG42" s="529"/>
      <c r="GH42" s="395"/>
      <c r="GI42" s="521"/>
      <c r="GJ42" s="521"/>
      <c r="GK42" s="529"/>
      <c r="GL42" s="2262" t="s">
        <v>988</v>
      </c>
      <c r="GM42" s="2566" t="s">
        <v>697</v>
      </c>
      <c r="GN42" s="2567"/>
      <c r="GO42" s="2573" t="s">
        <v>737</v>
      </c>
      <c r="GP42" s="2543"/>
      <c r="GQ42" s="2544"/>
      <c r="GR42" s="2472" t="s">
        <v>984</v>
      </c>
      <c r="GS42" s="1292"/>
      <c r="GT42" s="2459"/>
      <c r="GU42" s="2459" t="s">
        <v>1896</v>
      </c>
      <c r="GV42" s="529"/>
      <c r="GW42" s="529"/>
      <c r="GX42" s="395"/>
      <c r="GY42" s="995" t="s">
        <v>1875</v>
      </c>
      <c r="GZ42" s="995"/>
      <c r="HA42" s="995"/>
      <c r="HB42" s="529"/>
      <c r="HC42" s="2055"/>
      <c r="HD42" s="2454"/>
      <c r="HE42" s="2263"/>
      <c r="HF42" s="2566" t="s">
        <v>697</v>
      </c>
      <c r="HG42" s="2760"/>
    </row>
    <row r="43" spans="1:217" s="388" customFormat="1" ht="15.75" customHeight="1">
      <c r="A43" s="2705"/>
      <c r="B43" s="2705"/>
      <c r="C43" s="2622"/>
      <c r="D43" s="976" t="s">
        <v>351</v>
      </c>
      <c r="E43" s="975" t="s">
        <v>352</v>
      </c>
      <c r="F43" s="974" t="s">
        <v>10</v>
      </c>
      <c r="G43" s="976" t="s">
        <v>450</v>
      </c>
      <c r="H43" s="974" t="s">
        <v>1413</v>
      </c>
      <c r="I43" s="974" t="s">
        <v>373</v>
      </c>
      <c r="J43" s="976" t="s">
        <v>12</v>
      </c>
      <c r="K43" s="976" t="s">
        <v>15</v>
      </c>
      <c r="L43" s="976" t="s">
        <v>305</v>
      </c>
      <c r="M43" s="974" t="s">
        <v>353</v>
      </c>
      <c r="N43" s="976" t="s">
        <v>353</v>
      </c>
      <c r="O43" s="974" t="s">
        <v>19</v>
      </c>
      <c r="P43" s="976" t="s">
        <v>88</v>
      </c>
      <c r="Q43" s="2241" t="s">
        <v>788</v>
      </c>
      <c r="R43" s="976" t="s">
        <v>5</v>
      </c>
      <c r="S43" s="976" t="s">
        <v>7</v>
      </c>
      <c r="T43" s="2568"/>
      <c r="U43" s="2569"/>
      <c r="V43" s="2705"/>
      <c r="W43" s="2705"/>
      <c r="X43" s="2622"/>
      <c r="Y43" s="975" t="s">
        <v>739</v>
      </c>
      <c r="Z43" s="976" t="s">
        <v>742</v>
      </c>
      <c r="AA43" s="973" t="s">
        <v>317</v>
      </c>
      <c r="AB43" s="2440" t="s">
        <v>295</v>
      </c>
      <c r="AC43" s="976" t="s">
        <v>296</v>
      </c>
      <c r="AD43" s="976" t="s">
        <v>297</v>
      </c>
      <c r="AE43" s="973" t="s">
        <v>348</v>
      </c>
      <c r="AF43" s="976" t="s">
        <v>371</v>
      </c>
      <c r="AG43" s="976" t="s">
        <v>300</v>
      </c>
      <c r="AH43" s="976" t="s">
        <v>301</v>
      </c>
      <c r="AI43" s="2252" t="s">
        <v>372</v>
      </c>
      <c r="AJ43" s="976" t="s">
        <v>1199</v>
      </c>
      <c r="AK43" s="976" t="s">
        <v>352</v>
      </c>
      <c r="AL43" s="974" t="s">
        <v>373</v>
      </c>
      <c r="AM43" s="976" t="s">
        <v>12</v>
      </c>
      <c r="AN43" s="2440" t="s">
        <v>15</v>
      </c>
      <c r="AO43" s="2568"/>
      <c r="AP43" s="2569"/>
      <c r="AQ43" s="2705"/>
      <c r="AR43" s="2705"/>
      <c r="AS43" s="2622"/>
      <c r="AT43" s="976" t="s">
        <v>297</v>
      </c>
      <c r="AU43" s="976" t="s">
        <v>348</v>
      </c>
      <c r="AV43" s="976" t="s">
        <v>371</v>
      </c>
      <c r="AW43" s="974" t="s">
        <v>300</v>
      </c>
      <c r="AX43" s="975" t="s">
        <v>301</v>
      </c>
      <c r="AY43" s="2252" t="s">
        <v>372</v>
      </c>
      <c r="AZ43" s="976" t="s">
        <v>351</v>
      </c>
      <c r="BA43" s="976" t="s">
        <v>352</v>
      </c>
      <c r="BB43" s="976" t="s">
        <v>373</v>
      </c>
      <c r="BC43" s="2440" t="s">
        <v>15</v>
      </c>
      <c r="BD43" s="976" t="s">
        <v>305</v>
      </c>
      <c r="BE43" s="974" t="s">
        <v>353</v>
      </c>
      <c r="BF43" s="976" t="s">
        <v>353</v>
      </c>
      <c r="BG43" s="976" t="s">
        <v>88</v>
      </c>
      <c r="BH43" s="2241" t="s">
        <v>788</v>
      </c>
      <c r="BI43" s="976" t="s">
        <v>5</v>
      </c>
      <c r="BJ43" s="2568"/>
      <c r="BK43" s="2569"/>
      <c r="BL43" s="2705"/>
      <c r="BM43" s="2705"/>
      <c r="BN43" s="2622"/>
      <c r="BO43" s="976" t="s">
        <v>88</v>
      </c>
      <c r="BP43" s="976" t="s">
        <v>221</v>
      </c>
      <c r="BQ43" s="976" t="s">
        <v>347</v>
      </c>
      <c r="BR43" s="976" t="s">
        <v>742</v>
      </c>
      <c r="BS43" s="976" t="s">
        <v>297</v>
      </c>
      <c r="BT43" s="976" t="s">
        <v>371</v>
      </c>
      <c r="BU43" s="976" t="s">
        <v>301</v>
      </c>
      <c r="BV43" s="977" t="s">
        <v>372</v>
      </c>
      <c r="BW43" s="976" t="s">
        <v>351</v>
      </c>
      <c r="BX43" s="976" t="s">
        <v>352</v>
      </c>
      <c r="BY43" s="974" t="s">
        <v>373</v>
      </c>
      <c r="BZ43" s="2440" t="s">
        <v>15</v>
      </c>
      <c r="CA43" s="976" t="s">
        <v>305</v>
      </c>
      <c r="CB43" s="974" t="s">
        <v>353</v>
      </c>
      <c r="CC43" s="975" t="s">
        <v>353</v>
      </c>
      <c r="CD43" s="976" t="s">
        <v>88</v>
      </c>
      <c r="CE43" s="2568"/>
      <c r="CF43" s="2569"/>
      <c r="DI43" s="2705"/>
      <c r="DJ43" s="2705"/>
      <c r="DK43" s="2622"/>
      <c r="DL43" s="976" t="s">
        <v>1200</v>
      </c>
      <c r="DM43" s="976" t="s">
        <v>351</v>
      </c>
      <c r="DN43" s="975" t="s">
        <v>352</v>
      </c>
      <c r="DO43" s="974" t="s">
        <v>10</v>
      </c>
      <c r="DP43" s="976" t="s">
        <v>450</v>
      </c>
      <c r="DQ43" s="974" t="s">
        <v>1413</v>
      </c>
      <c r="DR43" s="974" t="s">
        <v>373</v>
      </c>
      <c r="DS43" s="976" t="s">
        <v>12</v>
      </c>
      <c r="DT43" s="976" t="s">
        <v>13</v>
      </c>
      <c r="DU43" s="976" t="s">
        <v>15</v>
      </c>
      <c r="DV43" s="976" t="s">
        <v>305</v>
      </c>
      <c r="DW43" s="974" t="s">
        <v>353</v>
      </c>
      <c r="DX43" s="976" t="s">
        <v>353</v>
      </c>
      <c r="DY43" s="974" t="s">
        <v>19</v>
      </c>
      <c r="DZ43" s="976" t="s">
        <v>88</v>
      </c>
      <c r="EA43" s="984" t="s">
        <v>788</v>
      </c>
      <c r="EB43" s="2568"/>
      <c r="EC43" s="2569"/>
      <c r="ED43" s="2705"/>
      <c r="EE43" s="2705"/>
      <c r="EF43" s="2622"/>
      <c r="EG43" s="976" t="s">
        <v>7</v>
      </c>
      <c r="EH43" s="976" t="s">
        <v>221</v>
      </c>
      <c r="EI43" s="974" t="s">
        <v>347</v>
      </c>
      <c r="EJ43" s="974" t="s">
        <v>1881</v>
      </c>
      <c r="EK43" s="974" t="s">
        <v>739</v>
      </c>
      <c r="EL43" s="976" t="s">
        <v>742</v>
      </c>
      <c r="EM43" s="973" t="s">
        <v>317</v>
      </c>
      <c r="EN43" s="976" t="s">
        <v>295</v>
      </c>
      <c r="EO43" s="976" t="s">
        <v>296</v>
      </c>
      <c r="EP43" s="976" t="s">
        <v>297</v>
      </c>
      <c r="EQ43" s="976" t="s">
        <v>348</v>
      </c>
      <c r="ER43" s="976" t="s">
        <v>371</v>
      </c>
      <c r="ES43" s="976" t="s">
        <v>300</v>
      </c>
      <c r="ET43" s="976" t="s">
        <v>301</v>
      </c>
      <c r="EU43" s="2252" t="s">
        <v>372</v>
      </c>
      <c r="EV43" s="976" t="s">
        <v>1199</v>
      </c>
      <c r="EW43" s="2568"/>
      <c r="EX43" s="2569"/>
      <c r="EY43" s="2705"/>
      <c r="EZ43" s="2705"/>
      <c r="FA43" s="2622"/>
      <c r="FB43" s="976" t="s">
        <v>305</v>
      </c>
      <c r="FC43" s="976" t="s">
        <v>88</v>
      </c>
      <c r="FD43" s="2241" t="s">
        <v>788</v>
      </c>
      <c r="FE43" s="976" t="s">
        <v>221</v>
      </c>
      <c r="FF43" s="976" t="s">
        <v>347</v>
      </c>
      <c r="FG43" s="976" t="s">
        <v>739</v>
      </c>
      <c r="FH43" s="2440" t="s">
        <v>295</v>
      </c>
      <c r="FI43" s="976" t="s">
        <v>296</v>
      </c>
      <c r="FJ43" s="976" t="s">
        <v>297</v>
      </c>
      <c r="FK43" s="973" t="s">
        <v>348</v>
      </c>
      <c r="FL43" s="976" t="s">
        <v>371</v>
      </c>
      <c r="FM43" s="976" t="s">
        <v>300</v>
      </c>
      <c r="FN43" s="976" t="s">
        <v>301</v>
      </c>
      <c r="FO43" s="2252" t="s">
        <v>372</v>
      </c>
      <c r="FP43" s="976" t="s">
        <v>1199</v>
      </c>
      <c r="FQ43" s="976" t="s">
        <v>1200</v>
      </c>
      <c r="FR43" s="2568"/>
      <c r="FS43" s="2569"/>
      <c r="FT43" s="2705"/>
      <c r="FU43" s="2705"/>
      <c r="FV43" s="2622"/>
      <c r="FW43" s="2241" t="s">
        <v>788</v>
      </c>
      <c r="FX43" s="976" t="s">
        <v>5</v>
      </c>
      <c r="FY43" s="976" t="s">
        <v>7</v>
      </c>
      <c r="FZ43" s="976" t="s">
        <v>221</v>
      </c>
      <c r="GA43" s="974" t="s">
        <v>347</v>
      </c>
      <c r="GB43" s="976" t="s">
        <v>742</v>
      </c>
      <c r="GC43" s="976" t="s">
        <v>297</v>
      </c>
      <c r="GD43" s="976" t="s">
        <v>348</v>
      </c>
      <c r="GE43" s="977" t="s">
        <v>372</v>
      </c>
      <c r="GF43" s="976" t="s">
        <v>1199</v>
      </c>
      <c r="GG43" s="975" t="s">
        <v>352</v>
      </c>
      <c r="GH43" s="976" t="s">
        <v>10</v>
      </c>
      <c r="GI43" s="976" t="s">
        <v>15</v>
      </c>
      <c r="GJ43" s="976" t="s">
        <v>305</v>
      </c>
      <c r="GK43" s="976" t="s">
        <v>88</v>
      </c>
      <c r="GL43" s="976" t="s">
        <v>221</v>
      </c>
      <c r="GM43" s="2568"/>
      <c r="GN43" s="2569"/>
      <c r="GO43" s="2705"/>
      <c r="GP43" s="2705"/>
      <c r="GQ43" s="2622"/>
      <c r="GR43" s="976" t="s">
        <v>1199</v>
      </c>
      <c r="GS43" s="976" t="s">
        <v>1200</v>
      </c>
      <c r="GT43" s="975" t="s">
        <v>352</v>
      </c>
      <c r="GU43" s="976" t="s">
        <v>10</v>
      </c>
      <c r="GV43" s="976" t="s">
        <v>450</v>
      </c>
      <c r="GW43" s="2440" t="s">
        <v>15</v>
      </c>
      <c r="GX43" s="976" t="s">
        <v>305</v>
      </c>
      <c r="GY43" s="976" t="s">
        <v>353</v>
      </c>
      <c r="GZ43" s="976" t="s">
        <v>353</v>
      </c>
      <c r="HA43" s="974" t="s">
        <v>19</v>
      </c>
      <c r="HB43" s="976" t="s">
        <v>88</v>
      </c>
      <c r="HC43" s="984" t="s">
        <v>788</v>
      </c>
      <c r="HD43" s="976" t="s">
        <v>5</v>
      </c>
      <c r="HE43" s="976" t="s">
        <v>7</v>
      </c>
      <c r="HF43" s="2761"/>
      <c r="HG43" s="2762"/>
    </row>
    <row r="44" spans="1:217" s="388" customFormat="1" ht="15.75" customHeight="1">
      <c r="A44" s="2705"/>
      <c r="B44" s="2705"/>
      <c r="C44" s="2622"/>
      <c r="D44" s="975" t="s">
        <v>356</v>
      </c>
      <c r="E44" s="975" t="s">
        <v>357</v>
      </c>
      <c r="F44" s="974" t="s">
        <v>726</v>
      </c>
      <c r="G44" s="2239" t="s">
        <v>612</v>
      </c>
      <c r="H44" s="974"/>
      <c r="I44" s="974" t="s">
        <v>1473</v>
      </c>
      <c r="J44" s="975"/>
      <c r="K44" s="975"/>
      <c r="L44" s="975"/>
      <c r="M44" s="974" t="s">
        <v>1470</v>
      </c>
      <c r="N44" s="975" t="s">
        <v>1471</v>
      </c>
      <c r="O44" s="974" t="s">
        <v>1186</v>
      </c>
      <c r="P44" s="975"/>
      <c r="Q44" s="2242"/>
      <c r="R44" s="975"/>
      <c r="S44" s="975"/>
      <c r="T44" s="2568"/>
      <c r="U44" s="2569"/>
      <c r="V44" s="2705"/>
      <c r="W44" s="2705"/>
      <c r="X44" s="2622"/>
      <c r="Y44" s="975"/>
      <c r="Z44" s="975"/>
      <c r="AA44" s="973"/>
      <c r="AB44" s="974"/>
      <c r="AC44" s="975"/>
      <c r="AD44" s="975"/>
      <c r="AE44" s="973"/>
      <c r="AF44" s="975"/>
      <c r="AG44" s="975" t="s">
        <v>1186</v>
      </c>
      <c r="AH44" s="975" t="s">
        <v>1186</v>
      </c>
      <c r="AI44" s="973" t="s">
        <v>374</v>
      </c>
      <c r="AJ44" s="975"/>
      <c r="AK44" s="975" t="s">
        <v>357</v>
      </c>
      <c r="AL44" s="974" t="s">
        <v>1473</v>
      </c>
      <c r="AM44" s="975"/>
      <c r="AN44" s="974"/>
      <c r="AO44" s="2568"/>
      <c r="AP44" s="2569"/>
      <c r="AQ44" s="2705"/>
      <c r="AR44" s="2705"/>
      <c r="AS44" s="2622"/>
      <c r="AT44" s="975"/>
      <c r="AU44" s="975"/>
      <c r="AV44" s="975"/>
      <c r="AW44" s="974" t="s">
        <v>1186</v>
      </c>
      <c r="AX44" s="975" t="s">
        <v>1186</v>
      </c>
      <c r="AY44" s="973" t="s">
        <v>374</v>
      </c>
      <c r="AZ44" s="975" t="s">
        <v>356</v>
      </c>
      <c r="BA44" s="975" t="s">
        <v>357</v>
      </c>
      <c r="BB44" s="975" t="s">
        <v>1473</v>
      </c>
      <c r="BC44" s="974"/>
      <c r="BD44" s="975"/>
      <c r="BE44" s="974" t="s">
        <v>1470</v>
      </c>
      <c r="BF44" s="975" t="s">
        <v>1471</v>
      </c>
      <c r="BG44" s="975"/>
      <c r="BH44" s="2242"/>
      <c r="BI44" s="975"/>
      <c r="BJ44" s="2568"/>
      <c r="BK44" s="2569"/>
      <c r="BL44" s="2705"/>
      <c r="BM44" s="2705"/>
      <c r="BN44" s="2622"/>
      <c r="BO44" s="975"/>
      <c r="BP44" s="975" t="s">
        <v>9</v>
      </c>
      <c r="BQ44" s="975" t="s">
        <v>9</v>
      </c>
      <c r="BR44" s="975"/>
      <c r="BS44" s="975"/>
      <c r="BT44" s="975"/>
      <c r="BU44" s="975" t="s">
        <v>1186</v>
      </c>
      <c r="BV44" s="975" t="s">
        <v>374</v>
      </c>
      <c r="BW44" s="975" t="s">
        <v>356</v>
      </c>
      <c r="BX44" s="975" t="s">
        <v>357</v>
      </c>
      <c r="BY44" s="974" t="s">
        <v>1473</v>
      </c>
      <c r="BZ44" s="974"/>
      <c r="CA44" s="975"/>
      <c r="CB44" s="974" t="s">
        <v>1470</v>
      </c>
      <c r="CC44" s="975" t="s">
        <v>1471</v>
      </c>
      <c r="CD44" s="975"/>
      <c r="CE44" s="2568"/>
      <c r="CF44" s="2569"/>
      <c r="DI44" s="2705"/>
      <c r="DJ44" s="2705"/>
      <c r="DK44" s="2622"/>
      <c r="DL44" s="975"/>
      <c r="DM44" s="975" t="s">
        <v>356</v>
      </c>
      <c r="DN44" s="975" t="s">
        <v>357</v>
      </c>
      <c r="DO44" s="974" t="s">
        <v>726</v>
      </c>
      <c r="DP44" s="2239" t="s">
        <v>612</v>
      </c>
      <c r="DQ44" s="974"/>
      <c r="DR44" s="974" t="s">
        <v>1473</v>
      </c>
      <c r="DS44" s="975"/>
      <c r="DT44" s="975"/>
      <c r="DU44" s="975"/>
      <c r="DV44" s="975"/>
      <c r="DW44" s="974" t="s">
        <v>1470</v>
      </c>
      <c r="DX44" s="975" t="s">
        <v>1471</v>
      </c>
      <c r="DY44" s="974" t="s">
        <v>1186</v>
      </c>
      <c r="DZ44" s="975"/>
      <c r="EA44" s="985"/>
      <c r="EB44" s="2568"/>
      <c r="EC44" s="2569"/>
      <c r="ED44" s="2705"/>
      <c r="EE44" s="2705"/>
      <c r="EF44" s="2622"/>
      <c r="EG44" s="975"/>
      <c r="EH44" s="975" t="s">
        <v>9</v>
      </c>
      <c r="EI44" s="974" t="s">
        <v>9</v>
      </c>
      <c r="EJ44" s="974"/>
      <c r="EK44" s="974"/>
      <c r="EL44" s="975"/>
      <c r="EM44" s="973"/>
      <c r="EN44" s="975"/>
      <c r="EO44" s="975"/>
      <c r="EP44" s="975"/>
      <c r="EQ44" s="975"/>
      <c r="ER44" s="975"/>
      <c r="ES44" s="975" t="s">
        <v>1186</v>
      </c>
      <c r="ET44" s="975" t="s">
        <v>1186</v>
      </c>
      <c r="EU44" s="973" t="s">
        <v>374</v>
      </c>
      <c r="EV44" s="975"/>
      <c r="EW44" s="2568"/>
      <c r="EX44" s="2569"/>
      <c r="EY44" s="2705"/>
      <c r="EZ44" s="2705"/>
      <c r="FA44" s="2622"/>
      <c r="FB44" s="975"/>
      <c r="FC44" s="975"/>
      <c r="FD44" s="2242"/>
      <c r="FE44" s="975" t="s">
        <v>9</v>
      </c>
      <c r="FF44" s="975" t="s">
        <v>9</v>
      </c>
      <c r="FG44" s="975"/>
      <c r="FH44" s="974"/>
      <c r="FI44" s="975"/>
      <c r="FJ44" s="975"/>
      <c r="FK44" s="973"/>
      <c r="FL44" s="975"/>
      <c r="FM44" s="975" t="s">
        <v>1186</v>
      </c>
      <c r="FN44" s="975" t="s">
        <v>1186</v>
      </c>
      <c r="FO44" s="973" t="s">
        <v>374</v>
      </c>
      <c r="FP44" s="975"/>
      <c r="FQ44" s="975"/>
      <c r="FR44" s="2568"/>
      <c r="FS44" s="2569"/>
      <c r="FT44" s="2705"/>
      <c r="FU44" s="2705"/>
      <c r="FV44" s="2622"/>
      <c r="FW44" s="2242"/>
      <c r="FX44" s="975"/>
      <c r="FY44" s="975"/>
      <c r="FZ44" s="975" t="s">
        <v>9</v>
      </c>
      <c r="GA44" s="974" t="s">
        <v>9</v>
      </c>
      <c r="GB44" s="975"/>
      <c r="GC44" s="975"/>
      <c r="GD44" s="975"/>
      <c r="GE44" s="975" t="s">
        <v>374</v>
      </c>
      <c r="GF44" s="975"/>
      <c r="GG44" s="975" t="s">
        <v>357</v>
      </c>
      <c r="GH44" s="975" t="s">
        <v>726</v>
      </c>
      <c r="GI44" s="975"/>
      <c r="GJ44" s="975"/>
      <c r="GK44" s="975"/>
      <c r="GL44" s="975" t="s">
        <v>9</v>
      </c>
      <c r="GM44" s="2568"/>
      <c r="GN44" s="2569"/>
      <c r="GO44" s="2705"/>
      <c r="GP44" s="2705"/>
      <c r="GQ44" s="2622"/>
      <c r="GR44" s="975"/>
      <c r="GS44" s="975"/>
      <c r="GT44" s="975" t="s">
        <v>357</v>
      </c>
      <c r="GU44" s="975" t="s">
        <v>726</v>
      </c>
      <c r="GV44" s="2239" t="s">
        <v>612</v>
      </c>
      <c r="GW44" s="974"/>
      <c r="GX44" s="975"/>
      <c r="GY44" s="975" t="s">
        <v>1470</v>
      </c>
      <c r="GZ44" s="975" t="s">
        <v>1471</v>
      </c>
      <c r="HA44" s="974" t="s">
        <v>1186</v>
      </c>
      <c r="HB44" s="975"/>
      <c r="HC44" s="985"/>
      <c r="HD44" s="975"/>
      <c r="HE44" s="975"/>
      <c r="HF44" s="2761"/>
      <c r="HG44" s="2762"/>
    </row>
    <row r="45" spans="1:217" s="388" customFormat="1" ht="15.75" customHeight="1">
      <c r="A45" s="2705"/>
      <c r="B45" s="2705"/>
      <c r="C45" s="2622"/>
      <c r="D45" s="401" t="s">
        <v>1202</v>
      </c>
      <c r="E45" s="988" t="s">
        <v>1380</v>
      </c>
      <c r="F45" s="407"/>
      <c r="G45" s="401" t="s">
        <v>456</v>
      </c>
      <c r="H45" s="407"/>
      <c r="I45" s="407"/>
      <c r="J45" s="912"/>
      <c r="K45" s="406"/>
      <c r="L45" s="406" t="s">
        <v>1379</v>
      </c>
      <c r="M45" s="912"/>
      <c r="N45" s="912"/>
      <c r="O45" s="407"/>
      <c r="P45" s="401"/>
      <c r="Q45" s="2759" t="s">
        <v>1472</v>
      </c>
      <c r="R45" s="406"/>
      <c r="S45" s="401"/>
      <c r="T45" s="2568"/>
      <c r="U45" s="2569"/>
      <c r="V45" s="2705"/>
      <c r="W45" s="2705"/>
      <c r="X45" s="2622"/>
      <c r="Y45" s="401"/>
      <c r="Z45" s="407"/>
      <c r="AA45" s="912" t="s">
        <v>1883</v>
      </c>
      <c r="AB45" s="407"/>
      <c r="AC45" s="407"/>
      <c r="AD45" s="401" t="s">
        <v>1519</v>
      </c>
      <c r="AE45" s="401" t="s">
        <v>1519</v>
      </c>
      <c r="AF45" s="401" t="s">
        <v>1519</v>
      </c>
      <c r="AG45" s="406"/>
      <c r="AH45" s="407" t="s">
        <v>1521</v>
      </c>
      <c r="AI45" s="912"/>
      <c r="AJ45" s="401"/>
      <c r="AK45" s="978" t="s">
        <v>1380</v>
      </c>
      <c r="AL45" s="407"/>
      <c r="AM45" s="912"/>
      <c r="AN45" s="912"/>
      <c r="AO45" s="2568"/>
      <c r="AP45" s="2569"/>
      <c r="AQ45" s="2705"/>
      <c r="AR45" s="2705"/>
      <c r="AS45" s="2622"/>
      <c r="AT45" s="401" t="s">
        <v>1519</v>
      </c>
      <c r="AU45" s="401" t="s">
        <v>1519</v>
      </c>
      <c r="AV45" s="401" t="s">
        <v>1519</v>
      </c>
      <c r="AW45" s="912"/>
      <c r="AX45" s="407" t="s">
        <v>1521</v>
      </c>
      <c r="AY45" s="912"/>
      <c r="AZ45" s="401" t="s">
        <v>1202</v>
      </c>
      <c r="BA45" s="978" t="s">
        <v>1380</v>
      </c>
      <c r="BB45" s="401"/>
      <c r="BC45" s="912"/>
      <c r="BD45" s="406" t="s">
        <v>1379</v>
      </c>
      <c r="BE45" s="912"/>
      <c r="BF45" s="912"/>
      <c r="BG45" s="401"/>
      <c r="BH45" s="2759" t="s">
        <v>1472</v>
      </c>
      <c r="BI45" s="406"/>
      <c r="BJ45" s="2568"/>
      <c r="BK45" s="2569"/>
      <c r="BL45" s="2705"/>
      <c r="BM45" s="2705"/>
      <c r="BN45" s="2622"/>
      <c r="BO45" s="401"/>
      <c r="BP45" s="406" t="s">
        <v>1378</v>
      </c>
      <c r="BQ45" s="406" t="s">
        <v>1388</v>
      </c>
      <c r="BR45" s="407"/>
      <c r="BS45" s="401" t="s">
        <v>1519</v>
      </c>
      <c r="BT45" s="401" t="s">
        <v>1519</v>
      </c>
      <c r="BU45" s="407" t="s">
        <v>1521</v>
      </c>
      <c r="BV45" s="986"/>
      <c r="BW45" s="401" t="s">
        <v>1202</v>
      </c>
      <c r="BX45" s="978" t="s">
        <v>1380</v>
      </c>
      <c r="BY45" s="407"/>
      <c r="BZ45" s="912"/>
      <c r="CA45" s="406" t="s">
        <v>1379</v>
      </c>
      <c r="CB45" s="912"/>
      <c r="CC45" s="912"/>
      <c r="CD45" s="401"/>
      <c r="CE45" s="2568"/>
      <c r="CF45" s="2569"/>
      <c r="DI45" s="2705"/>
      <c r="DJ45" s="2705"/>
      <c r="DK45" s="2622"/>
      <c r="DL45" s="401"/>
      <c r="DM45" s="401" t="s">
        <v>1202</v>
      </c>
      <c r="DN45" s="988" t="s">
        <v>1380</v>
      </c>
      <c r="DO45" s="407"/>
      <c r="DP45" s="401" t="s">
        <v>456</v>
      </c>
      <c r="DQ45" s="407"/>
      <c r="DR45" s="407"/>
      <c r="DS45" s="406"/>
      <c r="DT45" s="401"/>
      <c r="DU45" s="406"/>
      <c r="DV45" s="406" t="s">
        <v>1379</v>
      </c>
      <c r="DW45" s="912"/>
      <c r="DX45" s="912"/>
      <c r="DY45" s="407"/>
      <c r="DZ45" s="401"/>
      <c r="EA45" s="2759" t="s">
        <v>1472</v>
      </c>
      <c r="EB45" s="2568"/>
      <c r="EC45" s="2569"/>
      <c r="ED45" s="2705"/>
      <c r="EE45" s="2705"/>
      <c r="EF45" s="2622"/>
      <c r="EG45" s="401"/>
      <c r="EH45" s="406" t="s">
        <v>1378</v>
      </c>
      <c r="EI45" s="912" t="s">
        <v>1388</v>
      </c>
      <c r="EJ45" s="912" t="s">
        <v>1242</v>
      </c>
      <c r="EK45" s="407"/>
      <c r="EL45" s="407"/>
      <c r="EM45" s="912" t="s">
        <v>1883</v>
      </c>
      <c r="EN45" s="401"/>
      <c r="EO45" s="407"/>
      <c r="EP45" s="401" t="s">
        <v>1519</v>
      </c>
      <c r="EQ45" s="401" t="s">
        <v>1519</v>
      </c>
      <c r="ER45" s="401" t="s">
        <v>1519</v>
      </c>
      <c r="ES45" s="406"/>
      <c r="ET45" s="407" t="s">
        <v>1521</v>
      </c>
      <c r="EU45" s="912"/>
      <c r="EV45" s="401"/>
      <c r="EW45" s="2568"/>
      <c r="EX45" s="2569"/>
      <c r="EY45" s="2705"/>
      <c r="EZ45" s="2705"/>
      <c r="FA45" s="2622"/>
      <c r="FB45" s="406" t="s">
        <v>1379</v>
      </c>
      <c r="FC45" s="401"/>
      <c r="FD45" s="2759" t="s">
        <v>1472</v>
      </c>
      <c r="FE45" s="406" t="s">
        <v>1378</v>
      </c>
      <c r="FF45" s="406" t="s">
        <v>1388</v>
      </c>
      <c r="FG45" s="401"/>
      <c r="FH45" s="407"/>
      <c r="FI45" s="401"/>
      <c r="FJ45" s="401" t="s">
        <v>1519</v>
      </c>
      <c r="FK45" s="401" t="s">
        <v>1519</v>
      </c>
      <c r="FL45" s="401" t="s">
        <v>1519</v>
      </c>
      <c r="FM45" s="406"/>
      <c r="FN45" s="407" t="s">
        <v>1521</v>
      </c>
      <c r="FO45" s="912"/>
      <c r="FP45" s="401"/>
      <c r="FQ45" s="401"/>
      <c r="FR45" s="2568"/>
      <c r="FS45" s="2569"/>
      <c r="FT45" s="2705"/>
      <c r="FU45" s="2705"/>
      <c r="FV45" s="2622"/>
      <c r="FW45" s="2759" t="s">
        <v>1472</v>
      </c>
      <c r="FX45" s="406"/>
      <c r="FY45" s="401"/>
      <c r="FZ45" s="406" t="s">
        <v>1378</v>
      </c>
      <c r="GA45" s="912" t="s">
        <v>1388</v>
      </c>
      <c r="GB45" s="407"/>
      <c r="GC45" s="401" t="s">
        <v>1519</v>
      </c>
      <c r="GD45" s="401" t="s">
        <v>1519</v>
      </c>
      <c r="GE45" s="406"/>
      <c r="GF45" s="401"/>
      <c r="GG45" s="978" t="s">
        <v>1380</v>
      </c>
      <c r="GH45" s="401"/>
      <c r="GI45" s="406"/>
      <c r="GJ45" s="406" t="s">
        <v>1379</v>
      </c>
      <c r="GK45" s="401"/>
      <c r="GL45" s="406" t="s">
        <v>1378</v>
      </c>
      <c r="GM45" s="2568"/>
      <c r="GN45" s="2569"/>
      <c r="GO45" s="2705"/>
      <c r="GP45" s="2705"/>
      <c r="GQ45" s="2622"/>
      <c r="GR45" s="401"/>
      <c r="GS45" s="401"/>
      <c r="GT45" s="988" t="s">
        <v>1380</v>
      </c>
      <c r="GU45" s="401"/>
      <c r="GV45" s="401" t="s">
        <v>456</v>
      </c>
      <c r="GW45" s="912"/>
      <c r="GX45" s="406" t="s">
        <v>1379</v>
      </c>
      <c r="GY45" s="406"/>
      <c r="GZ45" s="912"/>
      <c r="HA45" s="407"/>
      <c r="HB45" s="401"/>
      <c r="HC45" s="2759" t="s">
        <v>1472</v>
      </c>
      <c r="HD45" s="406"/>
      <c r="HE45" s="401"/>
      <c r="HF45" s="2761"/>
      <c r="HG45" s="2762"/>
    </row>
    <row r="46" spans="1:217" s="388" customFormat="1" ht="15.75" customHeight="1">
      <c r="A46" s="2705"/>
      <c r="B46" s="2705"/>
      <c r="C46" s="2622"/>
      <c r="D46" s="401" t="s">
        <v>1211</v>
      </c>
      <c r="E46" s="2757" t="s">
        <v>1381</v>
      </c>
      <c r="F46" s="407" t="s">
        <v>1203</v>
      </c>
      <c r="G46" s="2759" t="s">
        <v>1384</v>
      </c>
      <c r="H46" s="407" t="s">
        <v>1205</v>
      </c>
      <c r="I46" s="407" t="s">
        <v>1238</v>
      </c>
      <c r="J46" s="912" t="s">
        <v>1897</v>
      </c>
      <c r="K46" s="406" t="s">
        <v>1242</v>
      </c>
      <c r="L46" s="406" t="s">
        <v>1334</v>
      </c>
      <c r="M46" s="912" t="s">
        <v>1244</v>
      </c>
      <c r="N46" s="912" t="s">
        <v>1206</v>
      </c>
      <c r="O46" s="407" t="s">
        <v>87</v>
      </c>
      <c r="P46" s="401" t="s">
        <v>1178</v>
      </c>
      <c r="Q46" s="2759"/>
      <c r="R46" s="406" t="s">
        <v>1386</v>
      </c>
      <c r="S46" s="401" t="s">
        <v>1210</v>
      </c>
      <c r="T46" s="2568"/>
      <c r="U46" s="2569"/>
      <c r="V46" s="2705"/>
      <c r="W46" s="2705"/>
      <c r="X46" s="2622"/>
      <c r="Y46" s="401" t="s">
        <v>720</v>
      </c>
      <c r="Z46" s="407" t="s">
        <v>1414</v>
      </c>
      <c r="AA46" s="912" t="s">
        <v>1887</v>
      </c>
      <c r="AB46" s="407" t="s">
        <v>719</v>
      </c>
      <c r="AC46" s="407" t="s">
        <v>1177</v>
      </c>
      <c r="AD46" s="406" t="s">
        <v>1382</v>
      </c>
      <c r="AE46" s="496" t="s">
        <v>1383</v>
      </c>
      <c r="AF46" s="406" t="s">
        <v>1850</v>
      </c>
      <c r="AG46" s="406" t="s">
        <v>1181</v>
      </c>
      <c r="AH46" s="407" t="s">
        <v>1333</v>
      </c>
      <c r="AI46" s="912" t="s">
        <v>1235</v>
      </c>
      <c r="AJ46" s="401" t="s">
        <v>727</v>
      </c>
      <c r="AK46" s="2757" t="s">
        <v>1381</v>
      </c>
      <c r="AL46" s="407" t="s">
        <v>144</v>
      </c>
      <c r="AM46" s="912" t="s">
        <v>1433</v>
      </c>
      <c r="AN46" s="912" t="s">
        <v>1242</v>
      </c>
      <c r="AO46" s="2568"/>
      <c r="AP46" s="2569"/>
      <c r="AQ46" s="2705"/>
      <c r="AR46" s="2705"/>
      <c r="AS46" s="2622"/>
      <c r="AT46" s="406" t="s">
        <v>1382</v>
      </c>
      <c r="AU46" s="406" t="s">
        <v>1383</v>
      </c>
      <c r="AV46" s="406" t="s">
        <v>1850</v>
      </c>
      <c r="AW46" s="912" t="s">
        <v>1181</v>
      </c>
      <c r="AX46" s="407" t="s">
        <v>1333</v>
      </c>
      <c r="AY46" s="912" t="s">
        <v>1235</v>
      </c>
      <c r="AZ46" s="401" t="s">
        <v>1211</v>
      </c>
      <c r="BA46" s="2757" t="s">
        <v>1381</v>
      </c>
      <c r="BB46" s="401" t="s">
        <v>144</v>
      </c>
      <c r="BC46" s="912" t="s">
        <v>1242</v>
      </c>
      <c r="BD46" s="406" t="s">
        <v>1334</v>
      </c>
      <c r="BE46" s="912" t="s">
        <v>1244</v>
      </c>
      <c r="BF46" s="912" t="s">
        <v>1206</v>
      </c>
      <c r="BG46" s="401" t="s">
        <v>1178</v>
      </c>
      <c r="BH46" s="2758"/>
      <c r="BI46" s="406" t="s">
        <v>1386</v>
      </c>
      <c r="BJ46" s="2568"/>
      <c r="BK46" s="2569"/>
      <c r="BL46" s="2705"/>
      <c r="BM46" s="2705"/>
      <c r="BN46" s="2622"/>
      <c r="BO46" s="401" t="s">
        <v>1178</v>
      </c>
      <c r="BP46" s="2757" t="s">
        <v>1381</v>
      </c>
      <c r="BQ46" s="2757" t="s">
        <v>1381</v>
      </c>
      <c r="BR46" s="407" t="s">
        <v>1414</v>
      </c>
      <c r="BS46" s="406" t="s">
        <v>1382</v>
      </c>
      <c r="BT46" s="406" t="s">
        <v>1850</v>
      </c>
      <c r="BU46" s="407" t="s">
        <v>1333</v>
      </c>
      <c r="BV46" s="986" t="s">
        <v>1235</v>
      </c>
      <c r="BW46" s="401" t="s">
        <v>1211</v>
      </c>
      <c r="BX46" s="2757" t="s">
        <v>1381</v>
      </c>
      <c r="BY46" s="407" t="s">
        <v>144</v>
      </c>
      <c r="BZ46" s="912" t="s">
        <v>1242</v>
      </c>
      <c r="CA46" s="406" t="s">
        <v>1334</v>
      </c>
      <c r="CB46" s="912" t="s">
        <v>1244</v>
      </c>
      <c r="CC46" s="912" t="s">
        <v>1206</v>
      </c>
      <c r="CD46" s="401" t="s">
        <v>1178</v>
      </c>
      <c r="CE46" s="2568"/>
      <c r="CF46" s="2569"/>
      <c r="DI46" s="2705"/>
      <c r="DJ46" s="2705"/>
      <c r="DK46" s="2622"/>
      <c r="DL46" s="401" t="s">
        <v>1201</v>
      </c>
      <c r="DM46" s="401" t="s">
        <v>1211</v>
      </c>
      <c r="DN46" s="2757" t="s">
        <v>1381</v>
      </c>
      <c r="DO46" s="407" t="s">
        <v>1203</v>
      </c>
      <c r="DP46" s="2759" t="s">
        <v>1384</v>
      </c>
      <c r="DQ46" s="407" t="s">
        <v>1205</v>
      </c>
      <c r="DR46" s="407" t="s">
        <v>144</v>
      </c>
      <c r="DS46" s="406" t="s">
        <v>1433</v>
      </c>
      <c r="DT46" s="401" t="s">
        <v>1428</v>
      </c>
      <c r="DU46" s="406" t="s">
        <v>1242</v>
      </c>
      <c r="DV46" s="406" t="s">
        <v>1334</v>
      </c>
      <c r="DW46" s="912" t="s">
        <v>1244</v>
      </c>
      <c r="DX46" s="912" t="s">
        <v>1206</v>
      </c>
      <c r="DY46" s="407" t="s">
        <v>87</v>
      </c>
      <c r="DZ46" s="401" t="s">
        <v>1178</v>
      </c>
      <c r="EA46" s="2758"/>
      <c r="EB46" s="2568"/>
      <c r="EC46" s="2569"/>
      <c r="ED46" s="2705"/>
      <c r="EE46" s="2705"/>
      <c r="EF46" s="2622"/>
      <c r="EG46" s="401" t="s">
        <v>1210</v>
      </c>
      <c r="EH46" s="2757" t="s">
        <v>1381</v>
      </c>
      <c r="EI46" s="2757" t="s">
        <v>1381</v>
      </c>
      <c r="EJ46" s="912" t="s">
        <v>1886</v>
      </c>
      <c r="EK46" s="407" t="s">
        <v>720</v>
      </c>
      <c r="EL46" s="407" t="s">
        <v>1414</v>
      </c>
      <c r="EM46" s="912" t="s">
        <v>1887</v>
      </c>
      <c r="EN46" s="401" t="s">
        <v>719</v>
      </c>
      <c r="EO46" s="407" t="s">
        <v>1177</v>
      </c>
      <c r="EP46" s="406" t="s">
        <v>1382</v>
      </c>
      <c r="EQ46" s="406" t="s">
        <v>1383</v>
      </c>
      <c r="ER46" s="406" t="s">
        <v>1850</v>
      </c>
      <c r="ES46" s="406" t="s">
        <v>1181</v>
      </c>
      <c r="ET46" s="407" t="s">
        <v>1333</v>
      </c>
      <c r="EU46" s="912" t="s">
        <v>1235</v>
      </c>
      <c r="EV46" s="401" t="s">
        <v>727</v>
      </c>
      <c r="EW46" s="2568"/>
      <c r="EX46" s="2569"/>
      <c r="EY46" s="2705"/>
      <c r="EZ46" s="2705"/>
      <c r="FA46" s="2622"/>
      <c r="FB46" s="406" t="s">
        <v>1334</v>
      </c>
      <c r="FC46" s="401" t="s">
        <v>1178</v>
      </c>
      <c r="FD46" s="2759"/>
      <c r="FE46" s="2757" t="s">
        <v>1248</v>
      </c>
      <c r="FF46" s="2757" t="s">
        <v>1381</v>
      </c>
      <c r="FG46" s="401" t="s">
        <v>720</v>
      </c>
      <c r="FH46" s="407" t="s">
        <v>719</v>
      </c>
      <c r="FI46" s="401" t="s">
        <v>1177</v>
      </c>
      <c r="FJ46" s="406" t="s">
        <v>1382</v>
      </c>
      <c r="FK46" s="496" t="s">
        <v>1383</v>
      </c>
      <c r="FL46" s="406" t="s">
        <v>1850</v>
      </c>
      <c r="FM46" s="406" t="s">
        <v>1181</v>
      </c>
      <c r="FN46" s="407" t="s">
        <v>1333</v>
      </c>
      <c r="FO46" s="912" t="s">
        <v>1235</v>
      </c>
      <c r="FP46" s="401" t="s">
        <v>727</v>
      </c>
      <c r="FQ46" s="401" t="s">
        <v>1201</v>
      </c>
      <c r="FR46" s="2568"/>
      <c r="FS46" s="2569"/>
      <c r="FT46" s="2705"/>
      <c r="FU46" s="2705"/>
      <c r="FV46" s="2622"/>
      <c r="FW46" s="2758"/>
      <c r="FX46" s="406" t="s">
        <v>1386</v>
      </c>
      <c r="FY46" s="401" t="s">
        <v>1210</v>
      </c>
      <c r="FZ46" s="2757" t="s">
        <v>1381</v>
      </c>
      <c r="GA46" s="2757" t="s">
        <v>1381</v>
      </c>
      <c r="GB46" s="407" t="s">
        <v>1414</v>
      </c>
      <c r="GC46" s="406" t="s">
        <v>1382</v>
      </c>
      <c r="GD46" s="406" t="s">
        <v>1383</v>
      </c>
      <c r="GE46" s="406" t="s">
        <v>1235</v>
      </c>
      <c r="GF46" s="401" t="s">
        <v>727</v>
      </c>
      <c r="GG46" s="2757" t="s">
        <v>1381</v>
      </c>
      <c r="GH46" s="401" t="s">
        <v>1203</v>
      </c>
      <c r="GI46" s="406" t="s">
        <v>1242</v>
      </c>
      <c r="GJ46" s="406" t="s">
        <v>1334</v>
      </c>
      <c r="GK46" s="401" t="s">
        <v>1178</v>
      </c>
      <c r="GL46" s="2757" t="s">
        <v>1381</v>
      </c>
      <c r="GM46" s="2568"/>
      <c r="GN46" s="2569"/>
      <c r="GO46" s="2705"/>
      <c r="GP46" s="2705"/>
      <c r="GQ46" s="2622"/>
      <c r="GR46" s="401" t="s">
        <v>727</v>
      </c>
      <c r="GS46" s="401" t="s">
        <v>1201</v>
      </c>
      <c r="GT46" s="2757" t="s">
        <v>1381</v>
      </c>
      <c r="GU46" s="401" t="s">
        <v>1203</v>
      </c>
      <c r="GV46" s="2759" t="s">
        <v>1384</v>
      </c>
      <c r="GW46" s="912" t="s">
        <v>1242</v>
      </c>
      <c r="GX46" s="406" t="s">
        <v>1334</v>
      </c>
      <c r="GY46" s="406" t="s">
        <v>1244</v>
      </c>
      <c r="GZ46" s="912" t="s">
        <v>1206</v>
      </c>
      <c r="HA46" s="407" t="s">
        <v>87</v>
      </c>
      <c r="HB46" s="401" t="s">
        <v>1178</v>
      </c>
      <c r="HC46" s="2759"/>
      <c r="HD46" s="406" t="s">
        <v>1386</v>
      </c>
      <c r="HE46" s="401" t="s">
        <v>1210</v>
      </c>
      <c r="HF46" s="2761"/>
      <c r="HG46" s="2762"/>
    </row>
    <row r="47" spans="1:217" s="388" customFormat="1" ht="15.75" customHeight="1">
      <c r="A47" s="2705"/>
      <c r="B47" s="2705"/>
      <c r="C47" s="2622"/>
      <c r="D47" s="401"/>
      <c r="E47" s="2757"/>
      <c r="F47" s="407" t="s">
        <v>747</v>
      </c>
      <c r="G47" s="2759"/>
      <c r="H47" s="407"/>
      <c r="I47" s="407"/>
      <c r="J47" s="406"/>
      <c r="K47" s="406"/>
      <c r="L47" s="406"/>
      <c r="M47" s="407"/>
      <c r="N47" s="401"/>
      <c r="O47" s="407" t="s">
        <v>747</v>
      </c>
      <c r="P47" s="401"/>
      <c r="Q47" s="407"/>
      <c r="R47" s="406"/>
      <c r="S47" s="401"/>
      <c r="T47" s="2568"/>
      <c r="U47" s="2569"/>
      <c r="V47" s="2705"/>
      <c r="W47" s="2705"/>
      <c r="X47" s="2622"/>
      <c r="Y47" s="401"/>
      <c r="Z47" s="406"/>
      <c r="AA47" s="496"/>
      <c r="AB47" s="912"/>
      <c r="AC47" s="406"/>
      <c r="AD47" s="406"/>
      <c r="AE47" s="496"/>
      <c r="AF47" s="406"/>
      <c r="AG47" s="401"/>
      <c r="AH47" s="401"/>
      <c r="AI47" s="496"/>
      <c r="AJ47" s="401"/>
      <c r="AK47" s="2757"/>
      <c r="AL47" s="407"/>
      <c r="AM47" s="406"/>
      <c r="AN47" s="912"/>
      <c r="AO47" s="2568"/>
      <c r="AP47" s="2569"/>
      <c r="AQ47" s="2705"/>
      <c r="AR47" s="2705"/>
      <c r="AS47" s="2622"/>
      <c r="AT47" s="406"/>
      <c r="AU47" s="406"/>
      <c r="AV47" s="406"/>
      <c r="AW47" s="407"/>
      <c r="AX47" s="401"/>
      <c r="AY47" s="496"/>
      <c r="AZ47" s="401"/>
      <c r="BA47" s="2758"/>
      <c r="BB47" s="401"/>
      <c r="BC47" s="912"/>
      <c r="BD47" s="406"/>
      <c r="BE47" s="407"/>
      <c r="BF47" s="401"/>
      <c r="BG47" s="401"/>
      <c r="BH47" s="407"/>
      <c r="BI47" s="406"/>
      <c r="BJ47" s="2568"/>
      <c r="BK47" s="2569"/>
      <c r="BL47" s="2705"/>
      <c r="BM47" s="2705"/>
      <c r="BN47" s="2622"/>
      <c r="BO47" s="401"/>
      <c r="BP47" s="2757"/>
      <c r="BQ47" s="2758"/>
      <c r="BR47" s="406"/>
      <c r="BS47" s="406"/>
      <c r="BT47" s="406"/>
      <c r="BU47" s="401"/>
      <c r="BV47" s="406"/>
      <c r="BW47" s="401"/>
      <c r="BX47" s="2757"/>
      <c r="BY47" s="407"/>
      <c r="BZ47" s="912"/>
      <c r="CA47" s="406"/>
      <c r="CB47" s="407"/>
      <c r="CC47" s="401"/>
      <c r="CD47" s="401"/>
      <c r="CE47" s="2568"/>
      <c r="CF47" s="2569"/>
      <c r="DI47" s="2705"/>
      <c r="DJ47" s="2705"/>
      <c r="DK47" s="2622"/>
      <c r="DL47" s="401"/>
      <c r="DM47" s="401"/>
      <c r="DN47" s="2757"/>
      <c r="DO47" s="407" t="s">
        <v>747</v>
      </c>
      <c r="DP47" s="2759"/>
      <c r="DQ47" s="407"/>
      <c r="DR47" s="407"/>
      <c r="DS47" s="406"/>
      <c r="DT47" s="406"/>
      <c r="DU47" s="406"/>
      <c r="DV47" s="406"/>
      <c r="DW47" s="407"/>
      <c r="DX47" s="401"/>
      <c r="DY47" s="407" t="s">
        <v>747</v>
      </c>
      <c r="DZ47" s="401"/>
      <c r="EA47" s="407"/>
      <c r="EB47" s="2568"/>
      <c r="EC47" s="2569"/>
      <c r="ED47" s="2705"/>
      <c r="EE47" s="2705"/>
      <c r="EF47" s="2622"/>
      <c r="EG47" s="401"/>
      <c r="EH47" s="2758"/>
      <c r="EI47" s="2758"/>
      <c r="EJ47" s="407" t="s">
        <v>1888</v>
      </c>
      <c r="EK47" s="407"/>
      <c r="EL47" s="406"/>
      <c r="EM47" s="496"/>
      <c r="EN47" s="406"/>
      <c r="EO47" s="406"/>
      <c r="EP47" s="406"/>
      <c r="EQ47" s="406"/>
      <c r="ER47" s="406"/>
      <c r="ES47" s="401"/>
      <c r="ET47" s="401"/>
      <c r="EU47" s="496"/>
      <c r="EV47" s="401"/>
      <c r="EW47" s="2568"/>
      <c r="EX47" s="2569"/>
      <c r="EY47" s="2705"/>
      <c r="EZ47" s="2705"/>
      <c r="FA47" s="2622"/>
      <c r="FB47" s="406"/>
      <c r="FC47" s="401"/>
      <c r="FD47" s="407"/>
      <c r="FE47" s="2757"/>
      <c r="FF47" s="2758"/>
      <c r="FG47" s="401"/>
      <c r="FH47" s="912"/>
      <c r="FI47" s="406"/>
      <c r="FJ47" s="406"/>
      <c r="FK47" s="496"/>
      <c r="FL47" s="406"/>
      <c r="FM47" s="401"/>
      <c r="FN47" s="401"/>
      <c r="FO47" s="496"/>
      <c r="FP47" s="401"/>
      <c r="FQ47" s="401"/>
      <c r="FR47" s="2568"/>
      <c r="FS47" s="2569"/>
      <c r="FT47" s="2705"/>
      <c r="FU47" s="2705"/>
      <c r="FV47" s="2622"/>
      <c r="FW47" s="407"/>
      <c r="FX47" s="406"/>
      <c r="FY47" s="401"/>
      <c r="FZ47" s="2757"/>
      <c r="GA47" s="2758"/>
      <c r="GB47" s="406"/>
      <c r="GC47" s="406"/>
      <c r="GD47" s="406"/>
      <c r="GE47" s="406"/>
      <c r="GF47" s="401"/>
      <c r="GG47" s="2758"/>
      <c r="GH47" s="401" t="s">
        <v>747</v>
      </c>
      <c r="GI47" s="406"/>
      <c r="GJ47" s="406"/>
      <c r="GK47" s="401"/>
      <c r="GL47" s="2758"/>
      <c r="GM47" s="2568"/>
      <c r="GN47" s="2569"/>
      <c r="GO47" s="2705"/>
      <c r="GP47" s="2705"/>
      <c r="GQ47" s="2622"/>
      <c r="GR47" s="401"/>
      <c r="GS47" s="401"/>
      <c r="GT47" s="2757"/>
      <c r="GU47" s="401" t="s">
        <v>747</v>
      </c>
      <c r="GV47" s="2758"/>
      <c r="GW47" s="912"/>
      <c r="GX47" s="406"/>
      <c r="GY47" s="401"/>
      <c r="GZ47" s="401"/>
      <c r="HA47" s="407" t="s">
        <v>747</v>
      </c>
      <c r="HB47" s="401"/>
      <c r="HC47" s="401"/>
      <c r="HD47" s="406"/>
      <c r="HE47" s="401"/>
      <c r="HF47" s="2761"/>
      <c r="HG47" s="2762"/>
    </row>
    <row r="48" spans="1:217" s="209" customFormat="1" ht="18.75" customHeight="1">
      <c r="A48" s="2623"/>
      <c r="B48" s="2623"/>
      <c r="C48" s="2624"/>
      <c r="D48" s="1892" t="s">
        <v>750</v>
      </c>
      <c r="E48" s="1888" t="s">
        <v>750</v>
      </c>
      <c r="F48" s="1894" t="s">
        <v>1213</v>
      </c>
      <c r="G48" s="1894" t="s">
        <v>1213</v>
      </c>
      <c r="H48" s="1894" t="s">
        <v>1213</v>
      </c>
      <c r="I48" s="1940" t="s">
        <v>1387</v>
      </c>
      <c r="J48" s="1940" t="s">
        <v>1387</v>
      </c>
      <c r="K48" s="1889" t="s">
        <v>1387</v>
      </c>
      <c r="L48" s="1888" t="s">
        <v>1213</v>
      </c>
      <c r="M48" s="1940" t="s">
        <v>1387</v>
      </c>
      <c r="N48" s="1940" t="s">
        <v>1387</v>
      </c>
      <c r="O48" s="1894" t="s">
        <v>1213</v>
      </c>
      <c r="P48" s="1894" t="s">
        <v>1212</v>
      </c>
      <c r="Q48" s="1894" t="s">
        <v>1212</v>
      </c>
      <c r="R48" s="1888" t="s">
        <v>310</v>
      </c>
      <c r="S48" s="1888" t="s">
        <v>1212</v>
      </c>
      <c r="T48" s="2570"/>
      <c r="U48" s="2571"/>
      <c r="V48" s="2623"/>
      <c r="W48" s="2623"/>
      <c r="X48" s="2624"/>
      <c r="Y48" s="1888" t="s">
        <v>750</v>
      </c>
      <c r="Z48" s="1888" t="s">
        <v>750</v>
      </c>
      <c r="AA48" s="1894" t="s">
        <v>750</v>
      </c>
      <c r="AB48" s="1894" t="s">
        <v>750</v>
      </c>
      <c r="AC48" s="1888" t="s">
        <v>750</v>
      </c>
      <c r="AD48" s="1888" t="s">
        <v>750</v>
      </c>
      <c r="AE48" s="1894" t="s">
        <v>750</v>
      </c>
      <c r="AF48" s="1888" t="s">
        <v>750</v>
      </c>
      <c r="AG48" s="1888" t="s">
        <v>750</v>
      </c>
      <c r="AH48" s="1889" t="s">
        <v>1389</v>
      </c>
      <c r="AI48" s="1940" t="s">
        <v>1387</v>
      </c>
      <c r="AJ48" s="1888" t="s">
        <v>1212</v>
      </c>
      <c r="AK48" s="1888" t="s">
        <v>750</v>
      </c>
      <c r="AL48" s="1940" t="s">
        <v>1387</v>
      </c>
      <c r="AM48" s="1940" t="s">
        <v>1387</v>
      </c>
      <c r="AN48" s="1940" t="s">
        <v>1387</v>
      </c>
      <c r="AO48" s="2570"/>
      <c r="AP48" s="2571"/>
      <c r="AQ48" s="2623"/>
      <c r="AR48" s="2623"/>
      <c r="AS48" s="2624"/>
      <c r="AT48" s="1888" t="s">
        <v>750</v>
      </c>
      <c r="AU48" s="1888" t="s">
        <v>750</v>
      </c>
      <c r="AV48" s="1888" t="s">
        <v>750</v>
      </c>
      <c r="AW48" s="1888" t="s">
        <v>750</v>
      </c>
      <c r="AX48" s="1889" t="s">
        <v>1389</v>
      </c>
      <c r="AY48" s="1940" t="s">
        <v>1387</v>
      </c>
      <c r="AZ48" s="1892" t="s">
        <v>750</v>
      </c>
      <c r="BA48" s="1888" t="s">
        <v>750</v>
      </c>
      <c r="BB48" s="1889" t="s">
        <v>1387</v>
      </c>
      <c r="BC48" s="1940" t="s">
        <v>1387</v>
      </c>
      <c r="BD48" s="1888" t="s">
        <v>1213</v>
      </c>
      <c r="BE48" s="1940" t="s">
        <v>1387</v>
      </c>
      <c r="BF48" s="1940" t="s">
        <v>1387</v>
      </c>
      <c r="BG48" s="1894" t="s">
        <v>1212</v>
      </c>
      <c r="BH48" s="1894" t="s">
        <v>1212</v>
      </c>
      <c r="BI48" s="1888" t="s">
        <v>310</v>
      </c>
      <c r="BJ48" s="2570"/>
      <c r="BK48" s="2571"/>
      <c r="BL48" s="2623"/>
      <c r="BM48" s="2623"/>
      <c r="BN48" s="2624"/>
      <c r="BO48" s="1894" t="s">
        <v>1212</v>
      </c>
      <c r="BP48" s="1888" t="s">
        <v>750</v>
      </c>
      <c r="BQ48" s="1888" t="s">
        <v>750</v>
      </c>
      <c r="BR48" s="1888" t="s">
        <v>750</v>
      </c>
      <c r="BS48" s="1888" t="s">
        <v>750</v>
      </c>
      <c r="BT48" s="1888" t="s">
        <v>750</v>
      </c>
      <c r="BU48" s="1889" t="s">
        <v>1389</v>
      </c>
      <c r="BV48" s="1889" t="s">
        <v>1387</v>
      </c>
      <c r="BW48" s="1892" t="s">
        <v>750</v>
      </c>
      <c r="BX48" s="1888" t="s">
        <v>750</v>
      </c>
      <c r="BY48" s="1940" t="s">
        <v>1387</v>
      </c>
      <c r="BZ48" s="1940" t="s">
        <v>1387</v>
      </c>
      <c r="CA48" s="1888" t="s">
        <v>1213</v>
      </c>
      <c r="CB48" s="1940" t="s">
        <v>1387</v>
      </c>
      <c r="CC48" s="1940" t="s">
        <v>1387</v>
      </c>
      <c r="CD48" s="1894" t="s">
        <v>1212</v>
      </c>
      <c r="CE48" s="2570"/>
      <c r="CF48" s="2571"/>
      <c r="DI48" s="2623"/>
      <c r="DJ48" s="2623"/>
      <c r="DK48" s="2624"/>
      <c r="DL48" s="1888" t="s">
        <v>1213</v>
      </c>
      <c r="DM48" s="1888" t="s">
        <v>750</v>
      </c>
      <c r="DN48" s="1888" t="s">
        <v>750</v>
      </c>
      <c r="DO48" s="1894" t="s">
        <v>1213</v>
      </c>
      <c r="DP48" s="1894" t="s">
        <v>1213</v>
      </c>
      <c r="DQ48" s="1894" t="s">
        <v>1213</v>
      </c>
      <c r="DR48" s="1940" t="s">
        <v>1387</v>
      </c>
      <c r="DS48" s="1889" t="s">
        <v>1387</v>
      </c>
      <c r="DT48" s="1889" t="s">
        <v>1387</v>
      </c>
      <c r="DU48" s="1771" t="s">
        <v>1387</v>
      </c>
      <c r="DV48" s="1888" t="s">
        <v>1213</v>
      </c>
      <c r="DW48" s="1940" t="s">
        <v>1387</v>
      </c>
      <c r="DX48" s="1940" t="s">
        <v>1387</v>
      </c>
      <c r="DY48" s="1894" t="s">
        <v>1213</v>
      </c>
      <c r="DZ48" s="1894" t="s">
        <v>1212</v>
      </c>
      <c r="EA48" s="1894" t="s">
        <v>1212</v>
      </c>
      <c r="EB48" s="2570"/>
      <c r="EC48" s="2571"/>
      <c r="ED48" s="2623"/>
      <c r="EE48" s="2623"/>
      <c r="EF48" s="2624"/>
      <c r="EG48" s="1888" t="s">
        <v>1212</v>
      </c>
      <c r="EH48" s="1888" t="s">
        <v>750</v>
      </c>
      <c r="EI48" s="1894" t="s">
        <v>750</v>
      </c>
      <c r="EJ48" s="1888" t="s">
        <v>750</v>
      </c>
      <c r="EK48" s="1894" t="s">
        <v>750</v>
      </c>
      <c r="EL48" s="1888" t="s">
        <v>750</v>
      </c>
      <c r="EM48" s="1894" t="s">
        <v>750</v>
      </c>
      <c r="EN48" s="1888" t="s">
        <v>750</v>
      </c>
      <c r="EO48" s="1888" t="s">
        <v>750</v>
      </c>
      <c r="EP48" s="1888" t="s">
        <v>750</v>
      </c>
      <c r="EQ48" s="1892" t="s">
        <v>750</v>
      </c>
      <c r="ER48" s="1888" t="s">
        <v>750</v>
      </c>
      <c r="ES48" s="1888" t="s">
        <v>750</v>
      </c>
      <c r="ET48" s="1889" t="s">
        <v>1389</v>
      </c>
      <c r="EU48" s="1940" t="s">
        <v>1387</v>
      </c>
      <c r="EV48" s="1888" t="s">
        <v>1212</v>
      </c>
      <c r="EW48" s="2570"/>
      <c r="EX48" s="2571"/>
      <c r="EY48" s="2623"/>
      <c r="EZ48" s="2623"/>
      <c r="FA48" s="2624"/>
      <c r="FB48" s="1888" t="s">
        <v>1213</v>
      </c>
      <c r="FC48" s="1894" t="s">
        <v>1212</v>
      </c>
      <c r="FD48" s="1894" t="s">
        <v>1212</v>
      </c>
      <c r="FE48" s="1888" t="s">
        <v>750</v>
      </c>
      <c r="FF48" s="1888" t="s">
        <v>750</v>
      </c>
      <c r="FG48" s="1888" t="s">
        <v>750</v>
      </c>
      <c r="FH48" s="1894" t="s">
        <v>750</v>
      </c>
      <c r="FI48" s="1888" t="s">
        <v>750</v>
      </c>
      <c r="FJ48" s="1888" t="s">
        <v>750</v>
      </c>
      <c r="FK48" s="1894" t="s">
        <v>750</v>
      </c>
      <c r="FL48" s="1888" t="s">
        <v>750</v>
      </c>
      <c r="FM48" s="1888" t="s">
        <v>750</v>
      </c>
      <c r="FN48" s="1771" t="s">
        <v>1389</v>
      </c>
      <c r="FO48" s="1940" t="s">
        <v>1387</v>
      </c>
      <c r="FP48" s="1888" t="s">
        <v>1212</v>
      </c>
      <c r="FQ48" s="1888" t="s">
        <v>1213</v>
      </c>
      <c r="FR48" s="2570"/>
      <c r="FS48" s="2571"/>
      <c r="FT48" s="2623"/>
      <c r="FU48" s="2623"/>
      <c r="FV48" s="2624"/>
      <c r="FW48" s="1894" t="s">
        <v>1212</v>
      </c>
      <c r="FX48" s="1888" t="s">
        <v>310</v>
      </c>
      <c r="FY48" s="1888" t="s">
        <v>1212</v>
      </c>
      <c r="FZ48" s="1888" t="s">
        <v>750</v>
      </c>
      <c r="GA48" s="1894" t="s">
        <v>750</v>
      </c>
      <c r="GB48" s="1888" t="s">
        <v>750</v>
      </c>
      <c r="GC48" s="1888" t="s">
        <v>750</v>
      </c>
      <c r="GD48" s="1888" t="s">
        <v>750</v>
      </c>
      <c r="GE48" s="1889" t="s">
        <v>1387</v>
      </c>
      <c r="GF48" s="1888" t="s">
        <v>1212</v>
      </c>
      <c r="GG48" s="1888" t="s">
        <v>750</v>
      </c>
      <c r="GH48" s="1888" t="s">
        <v>1213</v>
      </c>
      <c r="GI48" s="1889" t="s">
        <v>1387</v>
      </c>
      <c r="GJ48" s="1888" t="s">
        <v>1213</v>
      </c>
      <c r="GK48" s="1894" t="s">
        <v>1212</v>
      </c>
      <c r="GL48" s="1888" t="s">
        <v>750</v>
      </c>
      <c r="GM48" s="2570"/>
      <c r="GN48" s="2571"/>
      <c r="GO48" s="2623"/>
      <c r="GP48" s="2623"/>
      <c r="GQ48" s="2624"/>
      <c r="GR48" s="1888" t="s">
        <v>1212</v>
      </c>
      <c r="GS48" s="1894" t="s">
        <v>1213</v>
      </c>
      <c r="GT48" s="1888" t="s">
        <v>750</v>
      </c>
      <c r="GU48" s="1888" t="s">
        <v>1213</v>
      </c>
      <c r="GV48" s="1888" t="s">
        <v>1213</v>
      </c>
      <c r="GW48" s="1940" t="s">
        <v>1387</v>
      </c>
      <c r="GX48" s="1888" t="s">
        <v>1213</v>
      </c>
      <c r="GY48" s="1889" t="s">
        <v>1387</v>
      </c>
      <c r="GZ48" s="1940" t="s">
        <v>1387</v>
      </c>
      <c r="HA48" s="1894" t="s">
        <v>1213</v>
      </c>
      <c r="HB48" s="1888" t="s">
        <v>1212</v>
      </c>
      <c r="HC48" s="1888" t="s">
        <v>1212</v>
      </c>
      <c r="HD48" s="1888" t="s">
        <v>310</v>
      </c>
      <c r="HE48" s="1888" t="s">
        <v>1212</v>
      </c>
      <c r="HF48" s="2763"/>
      <c r="HG48" s="2764"/>
    </row>
    <row r="49" spans="1:215" ht="18.75" customHeight="1">
      <c r="A49" s="63">
        <v>42005</v>
      </c>
      <c r="B49" s="998">
        <v>42005</v>
      </c>
      <c r="C49" s="999">
        <v>42005</v>
      </c>
      <c r="D49" s="2446">
        <v>1640</v>
      </c>
      <c r="E49" s="2446">
        <v>10042535</v>
      </c>
      <c r="F49" s="2446">
        <v>11777141</v>
      </c>
      <c r="G49" s="2446">
        <v>141951</v>
      </c>
      <c r="H49" s="2446">
        <v>383643</v>
      </c>
      <c r="I49" s="2446">
        <v>1281244</v>
      </c>
      <c r="J49" s="2446">
        <v>1217837</v>
      </c>
      <c r="K49" s="2446">
        <v>181934</v>
      </c>
      <c r="L49" s="2446">
        <v>356125</v>
      </c>
      <c r="M49" s="2446">
        <v>153201</v>
      </c>
      <c r="N49" s="2446">
        <v>164108</v>
      </c>
      <c r="O49" s="2446">
        <v>1334</v>
      </c>
      <c r="P49" s="2446">
        <v>73575</v>
      </c>
      <c r="Q49" s="2446" t="s">
        <v>21</v>
      </c>
      <c r="R49" s="2446">
        <v>35438628</v>
      </c>
      <c r="S49" s="2446">
        <v>95989910</v>
      </c>
      <c r="T49" s="67">
        <v>42005</v>
      </c>
      <c r="U49" s="662">
        <v>42005</v>
      </c>
      <c r="V49" s="63">
        <v>42005</v>
      </c>
      <c r="W49" s="998">
        <v>42005</v>
      </c>
      <c r="X49" s="999">
        <v>42005</v>
      </c>
      <c r="Y49" s="2446">
        <v>35</v>
      </c>
      <c r="Z49" s="2446">
        <v>33366131</v>
      </c>
      <c r="AA49" s="2446">
        <v>18321040</v>
      </c>
      <c r="AB49" s="2446">
        <v>806894</v>
      </c>
      <c r="AC49" s="2446">
        <v>257465</v>
      </c>
      <c r="AD49" s="2446">
        <v>544550</v>
      </c>
      <c r="AE49" s="2446">
        <v>9308</v>
      </c>
      <c r="AF49" s="2446">
        <v>535242</v>
      </c>
      <c r="AG49" s="2446">
        <v>303354</v>
      </c>
      <c r="AH49" s="2446">
        <v>4643088</v>
      </c>
      <c r="AI49" s="2446">
        <v>5070718</v>
      </c>
      <c r="AJ49" s="2446">
        <v>660</v>
      </c>
      <c r="AK49" s="2446">
        <v>284600</v>
      </c>
      <c r="AL49" s="2446">
        <v>3357</v>
      </c>
      <c r="AM49" s="2446" t="s">
        <v>21</v>
      </c>
      <c r="AN49" s="2446">
        <v>50307</v>
      </c>
      <c r="AO49" s="67">
        <v>42005</v>
      </c>
      <c r="AP49" s="662">
        <v>42005</v>
      </c>
      <c r="AQ49" s="63">
        <v>42005</v>
      </c>
      <c r="AR49" s="998">
        <v>42005</v>
      </c>
      <c r="AS49" s="999">
        <v>42005</v>
      </c>
      <c r="AT49" s="2446">
        <v>46811</v>
      </c>
      <c r="AU49" s="2446">
        <v>9308</v>
      </c>
      <c r="AV49" s="2446">
        <v>37503</v>
      </c>
      <c r="AW49" s="2446">
        <v>91815</v>
      </c>
      <c r="AX49" s="2446">
        <v>222392</v>
      </c>
      <c r="AY49" s="2446">
        <v>5055755</v>
      </c>
      <c r="AZ49" s="2446" t="s">
        <v>21</v>
      </c>
      <c r="BA49" s="2446">
        <v>240108</v>
      </c>
      <c r="BB49" s="2446">
        <v>2212</v>
      </c>
      <c r="BC49" s="2446">
        <v>50307</v>
      </c>
      <c r="BD49" s="2446">
        <v>82769</v>
      </c>
      <c r="BE49" s="2446">
        <v>57054</v>
      </c>
      <c r="BF49" s="2446">
        <v>61751</v>
      </c>
      <c r="BG49" s="2446" t="s">
        <v>21</v>
      </c>
      <c r="BH49" s="2446" t="s">
        <v>21</v>
      </c>
      <c r="BI49" s="2446">
        <v>13026614</v>
      </c>
      <c r="BJ49" s="67">
        <v>42005</v>
      </c>
      <c r="BK49" s="662">
        <v>42005</v>
      </c>
      <c r="BL49" s="63">
        <v>42005</v>
      </c>
      <c r="BM49" s="998">
        <v>42005</v>
      </c>
      <c r="BN49" s="999">
        <v>42005</v>
      </c>
      <c r="BO49" s="2446">
        <v>37534</v>
      </c>
      <c r="BP49" s="2446">
        <v>459416</v>
      </c>
      <c r="BQ49" s="2446">
        <v>71945</v>
      </c>
      <c r="BR49" s="2446">
        <v>23977</v>
      </c>
      <c r="BS49" s="2446">
        <v>11072</v>
      </c>
      <c r="BT49" s="2446">
        <v>11072</v>
      </c>
      <c r="BU49" s="2446">
        <v>840</v>
      </c>
      <c r="BV49" s="2446">
        <v>32785</v>
      </c>
      <c r="BW49" s="2446" t="s">
        <v>21</v>
      </c>
      <c r="BX49" s="2446">
        <v>89708</v>
      </c>
      <c r="BY49" s="2446">
        <v>12566</v>
      </c>
      <c r="BZ49" s="2446">
        <v>15133</v>
      </c>
      <c r="CA49" s="2446">
        <v>27913</v>
      </c>
      <c r="CB49" s="2446">
        <v>23780</v>
      </c>
      <c r="CC49" s="2446">
        <v>24920</v>
      </c>
      <c r="CD49" s="2446" t="s">
        <v>21</v>
      </c>
      <c r="CE49" s="67">
        <v>42005</v>
      </c>
      <c r="CF49" s="662">
        <v>42005</v>
      </c>
      <c r="DI49" s="63">
        <v>42005</v>
      </c>
      <c r="DJ49" s="998">
        <v>42005</v>
      </c>
      <c r="DK49" s="999">
        <v>42005</v>
      </c>
      <c r="DL49" s="66" t="s">
        <v>21</v>
      </c>
      <c r="DM49" s="1913">
        <v>17345</v>
      </c>
      <c r="DN49" s="2446">
        <v>14489115</v>
      </c>
      <c r="DO49" s="2446">
        <v>16902232</v>
      </c>
      <c r="DP49" s="2446">
        <v>141951</v>
      </c>
      <c r="DQ49" s="2446">
        <v>383643</v>
      </c>
      <c r="DR49" s="2446">
        <v>1325009</v>
      </c>
      <c r="DS49" s="2446">
        <v>1217837</v>
      </c>
      <c r="DT49" s="2446" t="s">
        <v>21</v>
      </c>
      <c r="DU49" s="2446">
        <v>482054</v>
      </c>
      <c r="DV49" s="2447">
        <v>607168</v>
      </c>
      <c r="DW49" s="2446">
        <v>380557</v>
      </c>
      <c r="DX49" s="2446">
        <v>390635</v>
      </c>
      <c r="DY49" s="2446">
        <v>102892</v>
      </c>
      <c r="DZ49" s="2446">
        <v>73575</v>
      </c>
      <c r="EA49" s="2446" t="s">
        <v>21</v>
      </c>
      <c r="EB49" s="67">
        <v>42005</v>
      </c>
      <c r="EC49" s="662">
        <v>42005</v>
      </c>
      <c r="ED49" s="63">
        <v>42005</v>
      </c>
      <c r="EE49" s="998">
        <v>42005</v>
      </c>
      <c r="EF49" s="999">
        <v>42005</v>
      </c>
      <c r="EG49" s="2446">
        <v>23810106</v>
      </c>
      <c r="EH49" s="2446">
        <v>65779048</v>
      </c>
      <c r="EI49" s="2446">
        <v>62255186</v>
      </c>
      <c r="EJ49" s="2446">
        <v>279949</v>
      </c>
      <c r="EK49" s="2446">
        <v>35</v>
      </c>
      <c r="EL49" s="2446">
        <v>33366131</v>
      </c>
      <c r="EM49" s="2446">
        <v>18321040</v>
      </c>
      <c r="EN49" s="2446">
        <v>807736</v>
      </c>
      <c r="EO49" s="2446">
        <v>257465</v>
      </c>
      <c r="EP49" s="2446">
        <v>771849</v>
      </c>
      <c r="EQ49" s="2446">
        <v>19040</v>
      </c>
      <c r="ER49" s="2446">
        <v>752810</v>
      </c>
      <c r="ES49" s="2446">
        <v>789272</v>
      </c>
      <c r="ET49" s="2446">
        <v>4668126</v>
      </c>
      <c r="EU49" s="2446">
        <v>6435706</v>
      </c>
      <c r="EV49" s="2446">
        <v>126369</v>
      </c>
      <c r="EW49" s="67">
        <v>42005</v>
      </c>
      <c r="EX49" s="662">
        <v>42005</v>
      </c>
      <c r="EY49" s="63">
        <v>42005</v>
      </c>
      <c r="EZ49" s="998">
        <v>42005</v>
      </c>
      <c r="FA49" s="999">
        <v>42005</v>
      </c>
      <c r="FB49" s="2446">
        <v>31093</v>
      </c>
      <c r="FC49" s="2446" t="s">
        <v>21</v>
      </c>
      <c r="FD49" s="2446" t="s">
        <v>21</v>
      </c>
      <c r="FE49" s="2446">
        <v>12297091</v>
      </c>
      <c r="FF49" s="2446">
        <v>8817721</v>
      </c>
      <c r="FG49" s="2446">
        <v>35</v>
      </c>
      <c r="FH49" s="2446">
        <v>9656</v>
      </c>
      <c r="FI49" s="2446">
        <v>12</v>
      </c>
      <c r="FJ49" s="2446">
        <v>274110</v>
      </c>
      <c r="FK49" s="2446">
        <v>19040</v>
      </c>
      <c r="FL49" s="2446">
        <v>255071</v>
      </c>
      <c r="FM49" s="2446">
        <v>577733</v>
      </c>
      <c r="FN49" s="2446">
        <v>247430</v>
      </c>
      <c r="FO49" s="2446">
        <v>6420743</v>
      </c>
      <c r="FP49" s="2446">
        <v>125709</v>
      </c>
      <c r="FQ49" s="2446" t="s">
        <v>21</v>
      </c>
      <c r="FR49" s="67">
        <v>42005</v>
      </c>
      <c r="FS49" s="662">
        <v>42005</v>
      </c>
      <c r="FT49" s="63">
        <v>42005</v>
      </c>
      <c r="FU49" s="998">
        <v>42005</v>
      </c>
      <c r="FV49" s="999">
        <v>42005</v>
      </c>
      <c r="FW49" s="2446" t="s">
        <v>21</v>
      </c>
      <c r="FX49" s="2446">
        <v>635000</v>
      </c>
      <c r="FY49" s="2446">
        <v>539527</v>
      </c>
      <c r="FZ49" s="2446">
        <v>668969</v>
      </c>
      <c r="GA49" s="2446">
        <v>429750</v>
      </c>
      <c r="GB49" s="2446">
        <v>72425</v>
      </c>
      <c r="GC49" s="2446">
        <v>1</v>
      </c>
      <c r="GD49" s="2446">
        <v>1</v>
      </c>
      <c r="GE49" s="2446" t="s">
        <v>21</v>
      </c>
      <c r="GF49" s="2446">
        <v>474843</v>
      </c>
      <c r="GG49" s="2446">
        <v>239219</v>
      </c>
      <c r="GH49" s="2446">
        <v>300</v>
      </c>
      <c r="GI49" s="2446">
        <v>30689</v>
      </c>
      <c r="GJ49" s="2446">
        <v>124823</v>
      </c>
      <c r="GK49" s="2446">
        <v>37534</v>
      </c>
      <c r="GL49" s="2446">
        <v>464789</v>
      </c>
      <c r="GM49" s="67">
        <v>42005</v>
      </c>
      <c r="GN49" s="662">
        <v>42005</v>
      </c>
      <c r="GO49" s="63">
        <v>42005</v>
      </c>
      <c r="GP49" s="998">
        <v>42005</v>
      </c>
      <c r="GQ49" s="999">
        <v>42005</v>
      </c>
      <c r="GR49" s="2446">
        <v>55569</v>
      </c>
      <c r="GS49" s="2446" t="s">
        <v>21</v>
      </c>
      <c r="GT49" s="2446">
        <v>1077906</v>
      </c>
      <c r="GU49" s="2446">
        <v>1466787</v>
      </c>
      <c r="GV49" s="2446">
        <v>32354</v>
      </c>
      <c r="GW49" s="2446">
        <v>23364</v>
      </c>
      <c r="GX49" s="2446">
        <v>15324</v>
      </c>
      <c r="GY49" s="2446">
        <v>24901</v>
      </c>
      <c r="GZ49" s="2446">
        <v>26568</v>
      </c>
      <c r="HA49" s="2446">
        <v>3686</v>
      </c>
      <c r="HB49" s="2446" t="s">
        <v>21</v>
      </c>
      <c r="HC49" s="2446" t="s">
        <v>21</v>
      </c>
      <c r="HD49" s="2446">
        <v>4560826</v>
      </c>
      <c r="HE49" s="207">
        <v>498860</v>
      </c>
      <c r="HF49" s="128">
        <v>42005</v>
      </c>
      <c r="HG49" s="662">
        <v>42005</v>
      </c>
    </row>
    <row r="50" spans="1:215" ht="14.25" customHeight="1">
      <c r="A50" s="73"/>
      <c r="B50" s="998">
        <v>42370</v>
      </c>
      <c r="C50" s="1000"/>
      <c r="D50" s="2447">
        <v>1397</v>
      </c>
      <c r="E50" s="2447">
        <v>10160691</v>
      </c>
      <c r="F50" s="2447">
        <v>11907379</v>
      </c>
      <c r="G50" s="2447">
        <v>158048</v>
      </c>
      <c r="H50" s="2447">
        <v>393072</v>
      </c>
      <c r="I50" s="2447">
        <v>1298318</v>
      </c>
      <c r="J50" s="2447">
        <v>1232639</v>
      </c>
      <c r="K50" s="2447">
        <v>151175</v>
      </c>
      <c r="L50" s="2447">
        <v>385099</v>
      </c>
      <c r="M50" s="2447">
        <v>144839</v>
      </c>
      <c r="N50" s="2447">
        <v>155114</v>
      </c>
      <c r="O50" s="2447">
        <v>799</v>
      </c>
      <c r="P50" s="2447">
        <v>78124</v>
      </c>
      <c r="Q50" s="2447" t="s">
        <v>21</v>
      </c>
      <c r="R50" s="2447">
        <v>35325828</v>
      </c>
      <c r="S50" s="2447">
        <v>93385966</v>
      </c>
      <c r="T50" s="67">
        <v>42370</v>
      </c>
      <c r="U50" s="662">
        <v>42370</v>
      </c>
      <c r="V50" s="73"/>
      <c r="W50" s="998">
        <v>42370</v>
      </c>
      <c r="X50" s="1000"/>
      <c r="Y50" s="2447">
        <v>35</v>
      </c>
      <c r="Z50" s="2447">
        <v>29801656</v>
      </c>
      <c r="AA50" s="2447">
        <v>19397167</v>
      </c>
      <c r="AB50" s="2447">
        <v>925845</v>
      </c>
      <c r="AC50" s="2447">
        <v>245277</v>
      </c>
      <c r="AD50" s="2447">
        <v>622534</v>
      </c>
      <c r="AE50" s="2447">
        <v>8165</v>
      </c>
      <c r="AF50" s="2447">
        <v>614369</v>
      </c>
      <c r="AG50" s="2447">
        <v>343190</v>
      </c>
      <c r="AH50" s="2447">
        <v>4346574</v>
      </c>
      <c r="AI50" s="2447">
        <v>4265308</v>
      </c>
      <c r="AJ50" s="2447">
        <v>597</v>
      </c>
      <c r="AK50" s="2447">
        <v>314746</v>
      </c>
      <c r="AL50" s="2447">
        <v>3616</v>
      </c>
      <c r="AM50" s="2447" t="s">
        <v>21</v>
      </c>
      <c r="AN50" s="2447">
        <v>59582</v>
      </c>
      <c r="AO50" s="67">
        <v>42370</v>
      </c>
      <c r="AP50" s="662">
        <v>42370</v>
      </c>
      <c r="AQ50" s="73"/>
      <c r="AR50" s="998">
        <v>42370</v>
      </c>
      <c r="AS50" s="1000"/>
      <c r="AT50" s="2447">
        <v>31397</v>
      </c>
      <c r="AU50" s="2447">
        <v>8165</v>
      </c>
      <c r="AV50" s="2447">
        <v>23232</v>
      </c>
      <c r="AW50" s="2447">
        <v>82716</v>
      </c>
      <c r="AX50" s="2447">
        <v>252889</v>
      </c>
      <c r="AY50" s="2447">
        <v>4249429</v>
      </c>
      <c r="AZ50" s="2447" t="s">
        <v>21</v>
      </c>
      <c r="BA50" s="2447">
        <v>270534</v>
      </c>
      <c r="BB50" s="2447">
        <v>2077</v>
      </c>
      <c r="BC50" s="2447">
        <v>59582</v>
      </c>
      <c r="BD50" s="2447">
        <v>99560</v>
      </c>
      <c r="BE50" s="2447">
        <v>53867</v>
      </c>
      <c r="BF50" s="2447">
        <v>58347</v>
      </c>
      <c r="BG50" s="2447" t="s">
        <v>21</v>
      </c>
      <c r="BH50" s="2447" t="s">
        <v>21</v>
      </c>
      <c r="BI50" s="2447">
        <v>12671253</v>
      </c>
      <c r="BJ50" s="67">
        <v>42370</v>
      </c>
      <c r="BK50" s="662">
        <v>42370</v>
      </c>
      <c r="BL50" s="73"/>
      <c r="BM50" s="998">
        <v>42370</v>
      </c>
      <c r="BN50" s="1000"/>
      <c r="BO50" s="2447">
        <v>40781</v>
      </c>
      <c r="BP50" s="2447">
        <v>426723</v>
      </c>
      <c r="BQ50" s="2447">
        <v>63656</v>
      </c>
      <c r="BR50" s="2447">
        <v>12764</v>
      </c>
      <c r="BS50" s="2447">
        <v>12489</v>
      </c>
      <c r="BT50" s="2447">
        <v>12489</v>
      </c>
      <c r="BU50" s="2447">
        <v>945</v>
      </c>
      <c r="BV50" s="2447">
        <v>32591</v>
      </c>
      <c r="BW50" s="2447" t="s">
        <v>21</v>
      </c>
      <c r="BX50" s="2447">
        <v>81633</v>
      </c>
      <c r="BY50" s="2447">
        <v>13072</v>
      </c>
      <c r="BZ50" s="2447" t="s">
        <v>21</v>
      </c>
      <c r="CA50" s="2447">
        <v>31512</v>
      </c>
      <c r="CB50" s="2447">
        <v>26999</v>
      </c>
      <c r="CC50" s="2447">
        <v>28293</v>
      </c>
      <c r="CD50" s="2447" t="s">
        <v>21</v>
      </c>
      <c r="CE50" s="67">
        <v>42370</v>
      </c>
      <c r="CF50" s="662">
        <v>42370</v>
      </c>
      <c r="DI50" s="73"/>
      <c r="DJ50" s="998">
        <v>42370</v>
      </c>
      <c r="DK50" s="1000"/>
      <c r="DL50" s="75">
        <v>434</v>
      </c>
      <c r="DM50" s="2447">
        <v>20901</v>
      </c>
      <c r="DN50" s="2447">
        <v>14658270</v>
      </c>
      <c r="DO50" s="2447">
        <v>17109721</v>
      </c>
      <c r="DP50" s="2447">
        <v>158048</v>
      </c>
      <c r="DQ50" s="2447">
        <v>393072</v>
      </c>
      <c r="DR50" s="2447">
        <v>1342332</v>
      </c>
      <c r="DS50" s="2447">
        <v>1232639</v>
      </c>
      <c r="DT50" s="2447" t="s">
        <v>21</v>
      </c>
      <c r="DU50" s="2447">
        <v>439041</v>
      </c>
      <c r="DV50" s="2447">
        <v>632802</v>
      </c>
      <c r="DW50" s="2447">
        <v>392723</v>
      </c>
      <c r="DX50" s="2447">
        <v>404165</v>
      </c>
      <c r="DY50" s="2447">
        <v>95512</v>
      </c>
      <c r="DZ50" s="2447">
        <v>78124</v>
      </c>
      <c r="EA50" s="2447" t="s">
        <v>21</v>
      </c>
      <c r="EB50" s="67">
        <v>42370</v>
      </c>
      <c r="EC50" s="662">
        <v>42370</v>
      </c>
      <c r="ED50" s="73"/>
      <c r="EE50" s="998">
        <v>42370</v>
      </c>
      <c r="EF50" s="1000"/>
      <c r="EG50" s="2447">
        <v>23629446</v>
      </c>
      <c r="EH50" s="2447">
        <v>62188014</v>
      </c>
      <c r="EI50" s="2447">
        <v>58660931</v>
      </c>
      <c r="EJ50" s="2447">
        <v>113258</v>
      </c>
      <c r="EK50" s="2447">
        <v>35</v>
      </c>
      <c r="EL50" s="2447">
        <v>29801656</v>
      </c>
      <c r="EM50" s="2447">
        <v>19397167</v>
      </c>
      <c r="EN50" s="2447">
        <v>929278</v>
      </c>
      <c r="EO50" s="2447">
        <v>245277</v>
      </c>
      <c r="EP50" s="2447">
        <v>867232</v>
      </c>
      <c r="EQ50" s="2447">
        <v>19991</v>
      </c>
      <c r="ER50" s="2447">
        <v>847241</v>
      </c>
      <c r="ES50" s="2447">
        <v>788768</v>
      </c>
      <c r="ET50" s="2447">
        <v>4380243</v>
      </c>
      <c r="EU50" s="2447">
        <v>5433922</v>
      </c>
      <c r="EV50" s="2447">
        <v>134990</v>
      </c>
      <c r="EW50" s="67">
        <v>42370</v>
      </c>
      <c r="EX50" s="662">
        <v>42370</v>
      </c>
      <c r="EY50" s="73"/>
      <c r="EZ50" s="998">
        <v>42370</v>
      </c>
      <c r="FA50" s="1000"/>
      <c r="FB50" s="2447">
        <v>30742</v>
      </c>
      <c r="FC50" s="2447" t="s">
        <v>21</v>
      </c>
      <c r="FD50" s="2447" t="s">
        <v>21</v>
      </c>
      <c r="FE50" s="2447">
        <v>11182897</v>
      </c>
      <c r="FF50" s="2447">
        <v>7700026</v>
      </c>
      <c r="FG50" s="2447">
        <v>35</v>
      </c>
      <c r="FH50" s="2447">
        <v>8277</v>
      </c>
      <c r="FI50" s="2447">
        <v>37331</v>
      </c>
      <c r="FJ50" s="2447">
        <v>276095</v>
      </c>
      <c r="FK50" s="2447">
        <v>19991</v>
      </c>
      <c r="FL50" s="2447">
        <v>256104</v>
      </c>
      <c r="FM50" s="2447">
        <v>528294</v>
      </c>
      <c r="FN50" s="2447">
        <v>286558</v>
      </c>
      <c r="FO50" s="2447">
        <v>5418043</v>
      </c>
      <c r="FP50" s="2447">
        <v>134393</v>
      </c>
      <c r="FQ50" s="2447">
        <v>25</v>
      </c>
      <c r="FR50" s="67">
        <v>42370</v>
      </c>
      <c r="FS50" s="662">
        <v>42370</v>
      </c>
      <c r="FT50" s="73"/>
      <c r="FU50" s="998">
        <v>42370</v>
      </c>
      <c r="FV50" s="1000"/>
      <c r="FW50" s="2447" t="s">
        <v>21</v>
      </c>
      <c r="FX50" s="2447">
        <v>619870</v>
      </c>
      <c r="FY50" s="2447">
        <v>589784</v>
      </c>
      <c r="FZ50" s="2447">
        <v>581374</v>
      </c>
      <c r="GA50" s="2447">
        <v>363458</v>
      </c>
      <c r="GB50" s="2447">
        <v>38993</v>
      </c>
      <c r="GC50" s="2447">
        <v>1</v>
      </c>
      <c r="GD50" s="2447">
        <v>1</v>
      </c>
      <c r="GE50" s="2447" t="s">
        <v>21</v>
      </c>
      <c r="GF50" s="2447">
        <v>426610</v>
      </c>
      <c r="GG50" s="2447">
        <v>217915</v>
      </c>
      <c r="GH50" s="2447">
        <v>826</v>
      </c>
      <c r="GI50" s="2447">
        <v>397</v>
      </c>
      <c r="GJ50" s="2447">
        <v>131867</v>
      </c>
      <c r="GK50" s="2447">
        <v>40781</v>
      </c>
      <c r="GL50" s="2447">
        <v>441876</v>
      </c>
      <c r="GM50" s="67">
        <v>42370</v>
      </c>
      <c r="GN50" s="662">
        <v>42370</v>
      </c>
      <c r="GO50" s="73"/>
      <c r="GP50" s="998">
        <v>42370</v>
      </c>
      <c r="GQ50" s="1000"/>
      <c r="GR50" s="2447">
        <v>59023</v>
      </c>
      <c r="GS50" s="2447">
        <v>192</v>
      </c>
      <c r="GT50" s="2447">
        <v>1099930</v>
      </c>
      <c r="GU50" s="2447">
        <v>1490615</v>
      </c>
      <c r="GV50" s="2447">
        <v>30817</v>
      </c>
      <c r="GW50" s="2447">
        <v>23481</v>
      </c>
      <c r="GX50" s="2447">
        <v>16351</v>
      </c>
      <c r="GY50" s="2447">
        <v>29275</v>
      </c>
      <c r="GZ50" s="2447">
        <v>31131</v>
      </c>
      <c r="HA50" s="2447">
        <v>4783</v>
      </c>
      <c r="HB50" s="2447" t="s">
        <v>21</v>
      </c>
      <c r="HC50" s="2447" t="s">
        <v>21</v>
      </c>
      <c r="HD50" s="2447">
        <v>4431829</v>
      </c>
      <c r="HE50" s="214">
        <v>495304</v>
      </c>
      <c r="HF50" s="67">
        <v>42370</v>
      </c>
      <c r="HG50" s="662">
        <v>42370</v>
      </c>
    </row>
    <row r="51" spans="1:215" ht="14.25" customHeight="1">
      <c r="A51" s="73"/>
      <c r="B51" s="998">
        <v>42736</v>
      </c>
      <c r="C51" s="1000"/>
      <c r="D51" s="2447">
        <v>1320</v>
      </c>
      <c r="E51" s="2447">
        <v>10013997</v>
      </c>
      <c r="F51" s="2447">
        <v>11729699</v>
      </c>
      <c r="G51" s="2447">
        <v>154679</v>
      </c>
      <c r="H51" s="2447">
        <v>407967</v>
      </c>
      <c r="I51" s="2447">
        <v>1251350</v>
      </c>
      <c r="J51" s="2447">
        <v>1159726</v>
      </c>
      <c r="K51" s="2447">
        <v>170281</v>
      </c>
      <c r="L51" s="2447">
        <v>361985</v>
      </c>
      <c r="M51" s="2447">
        <v>145351</v>
      </c>
      <c r="N51" s="2447">
        <v>155300</v>
      </c>
      <c r="O51" s="2447">
        <v>613</v>
      </c>
      <c r="P51" s="2447">
        <v>81584</v>
      </c>
      <c r="Q51" s="2447" t="s">
        <v>21</v>
      </c>
      <c r="R51" s="2447">
        <v>36087325</v>
      </c>
      <c r="S51" s="2447">
        <v>96624909</v>
      </c>
      <c r="T51" s="67">
        <v>42736</v>
      </c>
      <c r="U51" s="662">
        <v>42736</v>
      </c>
      <c r="V51" s="73"/>
      <c r="W51" s="998">
        <v>42736</v>
      </c>
      <c r="X51" s="1000"/>
      <c r="Y51" s="2447">
        <v>34</v>
      </c>
      <c r="Z51" s="2447">
        <v>31211865</v>
      </c>
      <c r="AA51" s="2447">
        <v>19689000</v>
      </c>
      <c r="AB51" s="2447">
        <v>871254</v>
      </c>
      <c r="AC51" s="2447">
        <v>170714</v>
      </c>
      <c r="AD51" s="2447">
        <v>577129</v>
      </c>
      <c r="AE51" s="2447">
        <v>6699</v>
      </c>
      <c r="AF51" s="2447">
        <v>570430</v>
      </c>
      <c r="AG51" s="2447">
        <v>367985</v>
      </c>
      <c r="AH51" s="2447">
        <v>4749112</v>
      </c>
      <c r="AI51" s="2447">
        <v>4377320</v>
      </c>
      <c r="AJ51" s="2447">
        <v>584</v>
      </c>
      <c r="AK51" s="2447">
        <v>314902</v>
      </c>
      <c r="AL51" s="2447">
        <v>3574</v>
      </c>
      <c r="AM51" s="2447" t="s">
        <v>21</v>
      </c>
      <c r="AN51" s="2447">
        <v>68232</v>
      </c>
      <c r="AO51" s="67">
        <v>42736</v>
      </c>
      <c r="AP51" s="662">
        <v>42736</v>
      </c>
      <c r="AQ51" s="73"/>
      <c r="AR51" s="998">
        <v>42736</v>
      </c>
      <c r="AS51" s="1000"/>
      <c r="AT51" s="2447">
        <v>26904</v>
      </c>
      <c r="AU51" s="2447">
        <v>6699</v>
      </c>
      <c r="AV51" s="2447">
        <v>20205</v>
      </c>
      <c r="AW51" s="2447">
        <v>91211</v>
      </c>
      <c r="AX51" s="2447">
        <v>245412</v>
      </c>
      <c r="AY51" s="2447">
        <v>4361603</v>
      </c>
      <c r="AZ51" s="2447" t="s">
        <v>21</v>
      </c>
      <c r="BA51" s="2447">
        <v>278552</v>
      </c>
      <c r="BB51" s="2447">
        <v>2093</v>
      </c>
      <c r="BC51" s="2447">
        <v>68232</v>
      </c>
      <c r="BD51" s="2447">
        <v>96103</v>
      </c>
      <c r="BE51" s="2447">
        <v>56654</v>
      </c>
      <c r="BF51" s="2447">
        <v>61326</v>
      </c>
      <c r="BG51" s="2447" t="s">
        <v>21</v>
      </c>
      <c r="BH51" s="2447" t="s">
        <v>21</v>
      </c>
      <c r="BI51" s="2447">
        <v>13007853</v>
      </c>
      <c r="BJ51" s="67">
        <v>42736</v>
      </c>
      <c r="BK51" s="662">
        <v>42736</v>
      </c>
      <c r="BL51" s="73"/>
      <c r="BM51" s="998">
        <v>42736</v>
      </c>
      <c r="BN51" s="1000"/>
      <c r="BO51" s="2447">
        <v>45322</v>
      </c>
      <c r="BP51" s="2447">
        <v>410459</v>
      </c>
      <c r="BQ51" s="2447">
        <v>39349</v>
      </c>
      <c r="BR51" s="2447" t="s">
        <v>21</v>
      </c>
      <c r="BS51" s="2447">
        <v>7268</v>
      </c>
      <c r="BT51" s="2447">
        <v>7268</v>
      </c>
      <c r="BU51" s="2447">
        <v>706</v>
      </c>
      <c r="BV51" s="2447">
        <v>26334</v>
      </c>
      <c r="BW51" s="2447" t="s">
        <v>21</v>
      </c>
      <c r="BX51" s="2447">
        <v>83151</v>
      </c>
      <c r="BY51" s="2447">
        <v>12887</v>
      </c>
      <c r="BZ51" s="2447" t="s">
        <v>21</v>
      </c>
      <c r="CA51" s="2447">
        <v>31549</v>
      </c>
      <c r="CB51" s="2447">
        <v>28407</v>
      </c>
      <c r="CC51" s="2447">
        <v>29768</v>
      </c>
      <c r="CD51" s="2447" t="s">
        <v>21</v>
      </c>
      <c r="CE51" s="67">
        <v>42736</v>
      </c>
      <c r="CF51" s="662">
        <v>42736</v>
      </c>
      <c r="DI51" s="73"/>
      <c r="DJ51" s="998">
        <v>42736</v>
      </c>
      <c r="DK51" s="1000"/>
      <c r="DL51" s="75" t="s">
        <v>21</v>
      </c>
      <c r="DM51" s="2447">
        <v>20544</v>
      </c>
      <c r="DN51" s="2447">
        <v>14561498</v>
      </c>
      <c r="DO51" s="2447">
        <v>16953970</v>
      </c>
      <c r="DP51" s="2447">
        <v>154679</v>
      </c>
      <c r="DQ51" s="2447">
        <v>407967</v>
      </c>
      <c r="DR51" s="2447">
        <v>1296027</v>
      </c>
      <c r="DS51" s="2447">
        <v>1159726</v>
      </c>
      <c r="DT51" s="2447" t="s">
        <v>21</v>
      </c>
      <c r="DU51" s="2447">
        <v>452423</v>
      </c>
      <c r="DV51" s="2447">
        <v>606943</v>
      </c>
      <c r="DW51" s="2447">
        <v>405703</v>
      </c>
      <c r="DX51" s="2447">
        <v>418872</v>
      </c>
      <c r="DY51" s="2447">
        <v>130176</v>
      </c>
      <c r="DZ51" s="2447">
        <v>81584</v>
      </c>
      <c r="EA51" s="2447" t="s">
        <v>21</v>
      </c>
      <c r="EB51" s="67">
        <v>42736</v>
      </c>
      <c r="EC51" s="662">
        <v>42736</v>
      </c>
      <c r="ED51" s="73"/>
      <c r="EE51" s="998">
        <v>42736</v>
      </c>
      <c r="EF51" s="1000"/>
      <c r="EG51" s="2447">
        <v>24301823</v>
      </c>
      <c r="EH51" s="2447">
        <v>64680010</v>
      </c>
      <c r="EI51" s="2447">
        <v>61041047</v>
      </c>
      <c r="EJ51" s="2447">
        <v>277040</v>
      </c>
      <c r="EK51" s="2447">
        <v>34</v>
      </c>
      <c r="EL51" s="2447">
        <v>31211865</v>
      </c>
      <c r="EM51" s="2447">
        <v>19689000</v>
      </c>
      <c r="EN51" s="2447">
        <v>871917</v>
      </c>
      <c r="EO51" s="2447">
        <v>170714</v>
      </c>
      <c r="EP51" s="2447">
        <v>815331</v>
      </c>
      <c r="EQ51" s="2447">
        <v>17645</v>
      </c>
      <c r="ER51" s="2447">
        <v>797687</v>
      </c>
      <c r="ES51" s="2447">
        <v>831804</v>
      </c>
      <c r="ET51" s="2447">
        <v>4779351</v>
      </c>
      <c r="EU51" s="2447">
        <v>5747038</v>
      </c>
      <c r="EV51" s="2447">
        <v>123699</v>
      </c>
      <c r="EW51" s="67">
        <v>42736</v>
      </c>
      <c r="EX51" s="662">
        <v>42736</v>
      </c>
      <c r="EY51" s="73"/>
      <c r="EZ51" s="998">
        <v>42736</v>
      </c>
      <c r="FA51" s="1000"/>
      <c r="FB51" s="2447">
        <v>25192</v>
      </c>
      <c r="FC51" s="2447" t="s">
        <v>21</v>
      </c>
      <c r="FD51" s="2447" t="s">
        <v>21</v>
      </c>
      <c r="FE51" s="2447">
        <v>11623061</v>
      </c>
      <c r="FF51" s="2447">
        <v>8020448</v>
      </c>
      <c r="FG51" s="2447">
        <v>34</v>
      </c>
      <c r="FH51" s="2447">
        <v>7687</v>
      </c>
      <c r="FI51" s="2447">
        <v>12</v>
      </c>
      <c r="FJ51" s="2447">
        <v>265106</v>
      </c>
      <c r="FK51" s="2447">
        <v>17645</v>
      </c>
      <c r="FL51" s="2447">
        <v>247462</v>
      </c>
      <c r="FM51" s="2447">
        <v>555030</v>
      </c>
      <c r="FN51" s="2447">
        <v>275651</v>
      </c>
      <c r="FO51" s="2447">
        <v>5731321</v>
      </c>
      <c r="FP51" s="2447">
        <v>123115</v>
      </c>
      <c r="FQ51" s="2447" t="s">
        <v>21</v>
      </c>
      <c r="FR51" s="67">
        <v>42736</v>
      </c>
      <c r="FS51" s="662">
        <v>42736</v>
      </c>
      <c r="FT51" s="73"/>
      <c r="FU51" s="998">
        <v>42736</v>
      </c>
      <c r="FV51" s="1000"/>
      <c r="FW51" s="2447" t="s">
        <v>21</v>
      </c>
      <c r="FX51" s="2447">
        <v>661829</v>
      </c>
      <c r="FY51" s="2447">
        <v>620505</v>
      </c>
      <c r="FZ51" s="2447">
        <v>555533</v>
      </c>
      <c r="GA51" s="2447">
        <v>350896</v>
      </c>
      <c r="GB51" s="2447">
        <v>15</v>
      </c>
      <c r="GC51" s="2447">
        <v>2</v>
      </c>
      <c r="GD51" s="2447">
        <v>2</v>
      </c>
      <c r="GE51" s="2447" t="s">
        <v>21</v>
      </c>
      <c r="GF51" s="2447">
        <v>454150</v>
      </c>
      <c r="GG51" s="2447">
        <v>204637</v>
      </c>
      <c r="GH51" s="2447">
        <v>590</v>
      </c>
      <c r="GI51" s="2447">
        <v>982</v>
      </c>
      <c r="GJ51" s="2447">
        <v>119664</v>
      </c>
      <c r="GK51" s="2447">
        <v>45322</v>
      </c>
      <c r="GL51" s="2447">
        <v>427804</v>
      </c>
      <c r="GM51" s="67">
        <v>42736</v>
      </c>
      <c r="GN51" s="662">
        <v>42736</v>
      </c>
      <c r="GO51" s="73"/>
      <c r="GP51" s="998">
        <v>42736</v>
      </c>
      <c r="GQ51" s="1000"/>
      <c r="GR51" s="2447">
        <v>56778</v>
      </c>
      <c r="GS51" s="2447" t="s">
        <v>21</v>
      </c>
      <c r="GT51" s="2447">
        <v>1109204</v>
      </c>
      <c r="GU51" s="2447">
        <v>1493333</v>
      </c>
      <c r="GV51" s="2447">
        <v>31360</v>
      </c>
      <c r="GW51" s="2447">
        <v>22594</v>
      </c>
      <c r="GX51" s="2447">
        <v>19294</v>
      </c>
      <c r="GY51" s="2447">
        <v>32742</v>
      </c>
      <c r="GZ51" s="2447">
        <v>34764</v>
      </c>
      <c r="HA51" s="2447">
        <v>4834</v>
      </c>
      <c r="HB51" s="2447" t="s">
        <v>21</v>
      </c>
      <c r="HC51" s="2447" t="s">
        <v>21</v>
      </c>
      <c r="HD51" s="2447">
        <v>4658154</v>
      </c>
      <c r="HE51" s="214">
        <v>420167</v>
      </c>
      <c r="HF51" s="67">
        <v>42736</v>
      </c>
      <c r="HG51" s="662">
        <v>42736</v>
      </c>
    </row>
    <row r="52" spans="1:215" ht="14.25" customHeight="1">
      <c r="A52" s="73"/>
      <c r="B52" s="998">
        <v>43101</v>
      </c>
      <c r="C52" s="1000"/>
      <c r="D52" s="2447">
        <v>1520</v>
      </c>
      <c r="E52" s="2447">
        <v>10229901</v>
      </c>
      <c r="F52" s="2447">
        <v>11894966</v>
      </c>
      <c r="G52" s="2447">
        <v>152771</v>
      </c>
      <c r="H52" s="2447">
        <v>437729</v>
      </c>
      <c r="I52" s="2447">
        <v>1296028</v>
      </c>
      <c r="J52" s="2447">
        <v>1279371</v>
      </c>
      <c r="K52" s="2447">
        <v>180721</v>
      </c>
      <c r="L52" s="2447">
        <v>389567</v>
      </c>
      <c r="M52" s="2447">
        <v>142769</v>
      </c>
      <c r="N52" s="2447">
        <v>152696</v>
      </c>
      <c r="O52" s="2447">
        <v>21</v>
      </c>
      <c r="P52" s="2447">
        <v>77154</v>
      </c>
      <c r="Q52" s="2447" t="s">
        <v>21</v>
      </c>
      <c r="R52" s="2447">
        <v>35475171</v>
      </c>
      <c r="S52" s="2447">
        <v>93195296</v>
      </c>
      <c r="T52" s="67">
        <v>43101</v>
      </c>
      <c r="U52" s="662">
        <v>43101</v>
      </c>
      <c r="V52" s="73"/>
      <c r="W52" s="998">
        <v>43101</v>
      </c>
      <c r="X52" s="1000"/>
      <c r="Y52" s="2447">
        <v>36</v>
      </c>
      <c r="Z52" s="2447">
        <v>28589677</v>
      </c>
      <c r="AA52" s="2447">
        <v>19809452</v>
      </c>
      <c r="AB52" s="2447">
        <v>759814</v>
      </c>
      <c r="AC52" s="2447">
        <v>152168</v>
      </c>
      <c r="AD52" s="2447">
        <v>475928</v>
      </c>
      <c r="AE52" s="2447">
        <v>4279</v>
      </c>
      <c r="AF52" s="2447">
        <v>471649</v>
      </c>
      <c r="AG52" s="2447">
        <v>365492</v>
      </c>
      <c r="AH52" s="2447">
        <v>4555663</v>
      </c>
      <c r="AI52" s="2447">
        <v>4260192</v>
      </c>
      <c r="AJ52" s="2447">
        <v>626</v>
      </c>
      <c r="AK52" s="2447">
        <v>315011</v>
      </c>
      <c r="AL52" s="2447">
        <v>3298</v>
      </c>
      <c r="AM52" s="2447" t="s">
        <v>21</v>
      </c>
      <c r="AN52" s="2447">
        <v>70070</v>
      </c>
      <c r="AO52" s="67">
        <v>43101</v>
      </c>
      <c r="AP52" s="662">
        <v>43101</v>
      </c>
      <c r="AQ52" s="73"/>
      <c r="AR52" s="998">
        <v>43101</v>
      </c>
      <c r="AS52" s="1000"/>
      <c r="AT52" s="2447">
        <v>24656</v>
      </c>
      <c r="AU52" s="2447">
        <v>4279</v>
      </c>
      <c r="AV52" s="2447">
        <v>20377</v>
      </c>
      <c r="AW52" s="2447">
        <v>93392</v>
      </c>
      <c r="AX52" s="2447">
        <v>265247</v>
      </c>
      <c r="AY52" s="2447">
        <v>4241971</v>
      </c>
      <c r="AZ52" s="2447" t="s">
        <v>21</v>
      </c>
      <c r="BA52" s="2447">
        <v>279664</v>
      </c>
      <c r="BB52" s="2447">
        <v>1832</v>
      </c>
      <c r="BC52" s="2447">
        <v>70070</v>
      </c>
      <c r="BD52" s="2447">
        <v>96265</v>
      </c>
      <c r="BE52" s="2447">
        <v>55720</v>
      </c>
      <c r="BF52" s="2447">
        <v>60346</v>
      </c>
      <c r="BG52" s="2447" t="s">
        <v>21</v>
      </c>
      <c r="BH52" s="2447" t="s">
        <v>21</v>
      </c>
      <c r="BI52" s="2447">
        <v>12678083</v>
      </c>
      <c r="BJ52" s="67">
        <v>43101</v>
      </c>
      <c r="BK52" s="662">
        <v>43101</v>
      </c>
      <c r="BL52" s="73"/>
      <c r="BM52" s="998">
        <v>43101</v>
      </c>
      <c r="BN52" s="1000"/>
      <c r="BO52" s="2447">
        <v>44663</v>
      </c>
      <c r="BP52" s="2447">
        <v>389376</v>
      </c>
      <c r="BQ52" s="2447">
        <v>30261</v>
      </c>
      <c r="BR52" s="2447" t="s">
        <v>21</v>
      </c>
      <c r="BS52" s="2447">
        <v>667</v>
      </c>
      <c r="BT52" s="2447">
        <v>667</v>
      </c>
      <c r="BU52" s="2447">
        <v>862</v>
      </c>
      <c r="BV52" s="2447">
        <v>24485</v>
      </c>
      <c r="BW52" s="2447" t="s">
        <v>21</v>
      </c>
      <c r="BX52" s="2447">
        <v>97279</v>
      </c>
      <c r="BY52" s="2447">
        <v>12078</v>
      </c>
      <c r="BZ52" s="2447" t="s">
        <v>21</v>
      </c>
      <c r="CA52" s="2447">
        <v>39796</v>
      </c>
      <c r="CB52" s="2447">
        <v>31042</v>
      </c>
      <c r="CC52" s="2447">
        <v>32530</v>
      </c>
      <c r="CD52" s="2447" t="s">
        <v>21</v>
      </c>
      <c r="CE52" s="67">
        <v>43101</v>
      </c>
      <c r="CF52" s="662">
        <v>43101</v>
      </c>
      <c r="DI52" s="73"/>
      <c r="DJ52" s="998">
        <v>43101</v>
      </c>
      <c r="DK52" s="1000"/>
      <c r="DL52" s="75" t="s">
        <v>21</v>
      </c>
      <c r="DM52" s="2447">
        <v>20052</v>
      </c>
      <c r="DN52" s="2447">
        <v>14801228</v>
      </c>
      <c r="DO52" s="2447">
        <v>17159905</v>
      </c>
      <c r="DP52" s="2447">
        <v>152771</v>
      </c>
      <c r="DQ52" s="2447">
        <v>437729</v>
      </c>
      <c r="DR52" s="2447">
        <v>1340937</v>
      </c>
      <c r="DS52" s="2447">
        <v>1279371</v>
      </c>
      <c r="DT52" s="2447" t="s">
        <v>21</v>
      </c>
      <c r="DU52" s="2447">
        <v>466394</v>
      </c>
      <c r="DV52" s="2447">
        <v>645156</v>
      </c>
      <c r="DW52" s="2447">
        <v>381308</v>
      </c>
      <c r="DX52" s="2447">
        <v>395475</v>
      </c>
      <c r="DY52" s="2447">
        <v>129353</v>
      </c>
      <c r="DZ52" s="2447">
        <v>77154</v>
      </c>
      <c r="EA52" s="2447" t="s">
        <v>21</v>
      </c>
      <c r="EB52" s="67">
        <v>43101</v>
      </c>
      <c r="EC52" s="662">
        <v>43101</v>
      </c>
      <c r="ED52" s="73"/>
      <c r="EE52" s="998">
        <v>43101</v>
      </c>
      <c r="EF52" s="1000"/>
      <c r="EG52" s="2447">
        <v>23845368</v>
      </c>
      <c r="EH52" s="2447">
        <v>60852141</v>
      </c>
      <c r="EI52" s="2447">
        <v>57245510</v>
      </c>
      <c r="EJ52" s="2447">
        <v>224228</v>
      </c>
      <c r="EK52" s="2447">
        <v>36</v>
      </c>
      <c r="EL52" s="2447">
        <v>28589677</v>
      </c>
      <c r="EM52" s="2447">
        <v>19809452</v>
      </c>
      <c r="EN52" s="2447">
        <v>764571</v>
      </c>
      <c r="EO52" s="2447">
        <v>152168</v>
      </c>
      <c r="EP52" s="2447">
        <v>696602</v>
      </c>
      <c r="EQ52" s="2447">
        <v>15387</v>
      </c>
      <c r="ER52" s="2447">
        <v>681216</v>
      </c>
      <c r="ES52" s="2447">
        <v>782154</v>
      </c>
      <c r="ET52" s="2447">
        <v>4589016</v>
      </c>
      <c r="EU52" s="2447">
        <v>4853385</v>
      </c>
      <c r="EV52" s="2447">
        <v>135871</v>
      </c>
      <c r="EW52" s="67">
        <v>43101</v>
      </c>
      <c r="EX52" s="662">
        <v>43101</v>
      </c>
      <c r="EY52" s="73"/>
      <c r="EZ52" s="998">
        <v>43101</v>
      </c>
      <c r="FA52" s="1000"/>
      <c r="FB52" s="2447">
        <v>24487</v>
      </c>
      <c r="FC52" s="2447" t="s">
        <v>21</v>
      </c>
      <c r="FD52" s="2447" t="s">
        <v>21</v>
      </c>
      <c r="FE52" s="2447">
        <v>10520516</v>
      </c>
      <c r="FF52" s="2447">
        <v>6949232</v>
      </c>
      <c r="FG52" s="2447">
        <v>36</v>
      </c>
      <c r="FH52" s="2447">
        <v>7346</v>
      </c>
      <c r="FI52" s="2447">
        <v>9</v>
      </c>
      <c r="FJ52" s="2447">
        <v>245330</v>
      </c>
      <c r="FK52" s="2447">
        <v>15387</v>
      </c>
      <c r="FL52" s="2447">
        <v>229944</v>
      </c>
      <c r="FM52" s="2447">
        <v>510054</v>
      </c>
      <c r="FN52" s="2447">
        <v>298600</v>
      </c>
      <c r="FO52" s="2447">
        <v>4835164</v>
      </c>
      <c r="FP52" s="2447">
        <v>135245</v>
      </c>
      <c r="FQ52" s="2447" t="s">
        <v>21</v>
      </c>
      <c r="FR52" s="67">
        <v>43101</v>
      </c>
      <c r="FS52" s="662">
        <v>43101</v>
      </c>
      <c r="FT52" s="73"/>
      <c r="FU52" s="998">
        <v>43101</v>
      </c>
      <c r="FV52" s="1000"/>
      <c r="FW52" s="2447" t="s">
        <v>21</v>
      </c>
      <c r="FX52" s="2447">
        <v>610092</v>
      </c>
      <c r="FY52" s="2447">
        <v>515761</v>
      </c>
      <c r="FZ52" s="2447">
        <v>512984</v>
      </c>
      <c r="GA52" s="2447">
        <v>292846</v>
      </c>
      <c r="GB52" s="2447" t="s">
        <v>21</v>
      </c>
      <c r="GC52" s="2447">
        <v>2</v>
      </c>
      <c r="GD52" s="2447">
        <v>2</v>
      </c>
      <c r="GE52" s="2447" t="s">
        <v>21</v>
      </c>
      <c r="GF52" s="2447">
        <v>379032</v>
      </c>
      <c r="GG52" s="2447">
        <v>220138</v>
      </c>
      <c r="GH52" s="2447">
        <v>889</v>
      </c>
      <c r="GI52" s="2447">
        <v>950</v>
      </c>
      <c r="GJ52" s="2447">
        <v>130889</v>
      </c>
      <c r="GK52" s="2447">
        <v>44663</v>
      </c>
      <c r="GL52" s="2447">
        <v>408080</v>
      </c>
      <c r="GM52" s="67">
        <v>43101</v>
      </c>
      <c r="GN52" s="662">
        <v>43101</v>
      </c>
      <c r="GO52" s="73"/>
      <c r="GP52" s="998">
        <v>43101</v>
      </c>
      <c r="GQ52" s="1000"/>
      <c r="GR52" s="2447">
        <v>72433</v>
      </c>
      <c r="GS52" s="2447" t="s">
        <v>21</v>
      </c>
      <c r="GT52" s="2447">
        <v>1144394</v>
      </c>
      <c r="GU52" s="2447">
        <v>1547333</v>
      </c>
      <c r="GV52" s="2447">
        <v>31198</v>
      </c>
      <c r="GW52" s="2447">
        <v>24652</v>
      </c>
      <c r="GX52" s="2447">
        <v>19518</v>
      </c>
      <c r="GY52" s="2447">
        <v>27435</v>
      </c>
      <c r="GZ52" s="2447">
        <v>29230</v>
      </c>
      <c r="HA52" s="2447">
        <v>7981</v>
      </c>
      <c r="HB52" s="2447" t="s">
        <v>21</v>
      </c>
      <c r="HC52" s="2447" t="s">
        <v>21</v>
      </c>
      <c r="HD52" s="2447">
        <v>4602558</v>
      </c>
      <c r="HE52" s="214">
        <v>429353</v>
      </c>
      <c r="HF52" s="67">
        <v>43101</v>
      </c>
      <c r="HG52" s="662">
        <v>43101</v>
      </c>
    </row>
    <row r="53" spans="1:215" ht="15.75">
      <c r="A53" s="63">
        <v>43586</v>
      </c>
      <c r="B53" s="998">
        <v>43586</v>
      </c>
      <c r="C53" s="1000" t="s">
        <v>2159</v>
      </c>
      <c r="D53" s="2447">
        <v>1323</v>
      </c>
      <c r="E53" s="2447">
        <v>9994793</v>
      </c>
      <c r="F53" s="2447">
        <v>11696538</v>
      </c>
      <c r="G53" s="2447">
        <v>159724</v>
      </c>
      <c r="H53" s="2447">
        <v>403884</v>
      </c>
      <c r="I53" s="2447">
        <v>1303676</v>
      </c>
      <c r="J53" s="2447">
        <v>1240346</v>
      </c>
      <c r="K53" s="2447">
        <v>154421</v>
      </c>
      <c r="L53" s="2447">
        <v>349018</v>
      </c>
      <c r="M53" s="2447">
        <v>142250</v>
      </c>
      <c r="N53" s="2447">
        <v>152105</v>
      </c>
      <c r="O53" s="2447" t="s">
        <v>21</v>
      </c>
      <c r="P53" s="2447">
        <v>91279</v>
      </c>
      <c r="Q53" s="2447" t="s">
        <v>21</v>
      </c>
      <c r="R53" s="2447">
        <v>35844813</v>
      </c>
      <c r="S53" s="2447">
        <v>93869371</v>
      </c>
      <c r="T53" s="67">
        <v>43466</v>
      </c>
      <c r="U53" s="662">
        <v>43466</v>
      </c>
      <c r="V53" s="63">
        <v>43586</v>
      </c>
      <c r="W53" s="998">
        <v>43586</v>
      </c>
      <c r="X53" s="1000" t="s">
        <v>2159</v>
      </c>
      <c r="Y53" s="2447">
        <v>32</v>
      </c>
      <c r="Z53" s="2447">
        <v>30676616</v>
      </c>
      <c r="AA53" s="2447">
        <v>17872583</v>
      </c>
      <c r="AB53" s="2447">
        <v>873739</v>
      </c>
      <c r="AC53" s="2447">
        <v>172215</v>
      </c>
      <c r="AD53" s="2447">
        <v>508689</v>
      </c>
      <c r="AE53" s="2447">
        <v>5587</v>
      </c>
      <c r="AF53" s="2447">
        <v>503102</v>
      </c>
      <c r="AG53" s="2447">
        <v>346922</v>
      </c>
      <c r="AH53" s="2447">
        <v>4719453</v>
      </c>
      <c r="AI53" s="2447">
        <v>4286219</v>
      </c>
      <c r="AJ53" s="2447">
        <v>556</v>
      </c>
      <c r="AK53" s="2447">
        <v>295929</v>
      </c>
      <c r="AL53" s="2447">
        <v>3545</v>
      </c>
      <c r="AM53" s="2447" t="s">
        <v>21</v>
      </c>
      <c r="AN53" s="2447">
        <v>53984</v>
      </c>
      <c r="AO53" s="67">
        <v>43466</v>
      </c>
      <c r="AP53" s="662">
        <v>43466</v>
      </c>
      <c r="AQ53" s="63">
        <v>43586</v>
      </c>
      <c r="AR53" s="998">
        <v>43586</v>
      </c>
      <c r="AS53" s="1000" t="s">
        <v>2159</v>
      </c>
      <c r="AT53" s="2447">
        <v>30727</v>
      </c>
      <c r="AU53" s="2447">
        <v>5587</v>
      </c>
      <c r="AV53" s="2447">
        <v>25140</v>
      </c>
      <c r="AW53" s="2447">
        <v>92024</v>
      </c>
      <c r="AX53" s="2447">
        <v>238762</v>
      </c>
      <c r="AY53" s="2447">
        <v>4269007</v>
      </c>
      <c r="AZ53" s="2447" t="s">
        <v>21</v>
      </c>
      <c r="BA53" s="2447">
        <v>267912</v>
      </c>
      <c r="BB53" s="2447">
        <v>1929</v>
      </c>
      <c r="BC53" s="2447">
        <v>53984</v>
      </c>
      <c r="BD53" s="2447">
        <v>101212</v>
      </c>
      <c r="BE53" s="2447">
        <v>55106</v>
      </c>
      <c r="BF53" s="2447">
        <v>59684</v>
      </c>
      <c r="BG53" s="2447" t="s">
        <v>21</v>
      </c>
      <c r="BH53" s="2447" t="s">
        <v>21</v>
      </c>
      <c r="BI53" s="2447">
        <v>12887013</v>
      </c>
      <c r="BJ53" s="67">
        <v>43466</v>
      </c>
      <c r="BK53" s="662">
        <v>43466</v>
      </c>
      <c r="BL53" s="63">
        <v>43586</v>
      </c>
      <c r="BM53" s="998">
        <v>43586</v>
      </c>
      <c r="BN53" s="1000" t="s">
        <v>2159</v>
      </c>
      <c r="BO53" s="2447">
        <v>53980</v>
      </c>
      <c r="BP53" s="2447">
        <v>374855</v>
      </c>
      <c r="BQ53" s="2447">
        <v>36121</v>
      </c>
      <c r="BR53" s="2447" t="s">
        <v>21</v>
      </c>
      <c r="BS53" s="2447" t="s">
        <v>21</v>
      </c>
      <c r="BT53" s="2447" t="s">
        <v>21</v>
      </c>
      <c r="BU53" s="2447">
        <v>567</v>
      </c>
      <c r="BV53" s="2447">
        <v>30492</v>
      </c>
      <c r="BW53" s="2447" t="s">
        <v>21</v>
      </c>
      <c r="BX53" s="2447">
        <v>76432</v>
      </c>
      <c r="BY53" s="2447">
        <v>10395</v>
      </c>
      <c r="BZ53" s="2447" t="s">
        <v>21</v>
      </c>
      <c r="CA53" s="2447">
        <v>26904</v>
      </c>
      <c r="CB53" s="2447">
        <v>29479</v>
      </c>
      <c r="CC53" s="2447">
        <v>30891</v>
      </c>
      <c r="CD53" s="2447" t="s">
        <v>21</v>
      </c>
      <c r="CE53" s="67">
        <v>43466</v>
      </c>
      <c r="CF53" s="662">
        <v>43466</v>
      </c>
      <c r="DI53" s="63">
        <v>43586</v>
      </c>
      <c r="DJ53" s="998">
        <v>43586</v>
      </c>
      <c r="DK53" s="1000" t="s">
        <v>2159</v>
      </c>
      <c r="DL53" s="75" t="s">
        <v>21</v>
      </c>
      <c r="DM53" s="2447">
        <v>19457</v>
      </c>
      <c r="DN53" s="2447">
        <v>14577772</v>
      </c>
      <c r="DO53" s="2447">
        <v>16975171</v>
      </c>
      <c r="DP53" s="2447">
        <v>159724</v>
      </c>
      <c r="DQ53" s="2447">
        <v>403884</v>
      </c>
      <c r="DR53" s="2447">
        <v>1345740</v>
      </c>
      <c r="DS53" s="2447">
        <v>1240346</v>
      </c>
      <c r="DT53" s="2447" t="s">
        <v>21</v>
      </c>
      <c r="DU53" s="2447">
        <v>437005</v>
      </c>
      <c r="DV53" s="2447">
        <v>599043</v>
      </c>
      <c r="DW53" s="2447">
        <v>386743</v>
      </c>
      <c r="DX53" s="2447">
        <v>399059</v>
      </c>
      <c r="DY53" s="2447">
        <v>142142</v>
      </c>
      <c r="DZ53" s="2447">
        <v>91279</v>
      </c>
      <c r="EA53" s="2447" t="s">
        <v>21</v>
      </c>
      <c r="EB53" s="67">
        <v>43466</v>
      </c>
      <c r="EC53" s="662">
        <v>43466</v>
      </c>
      <c r="ED53" s="63">
        <v>43586</v>
      </c>
      <c r="EE53" s="998">
        <v>43586</v>
      </c>
      <c r="EF53" s="1000" t="s">
        <v>2159</v>
      </c>
      <c r="EG53" s="2447">
        <v>23035997</v>
      </c>
      <c r="EH53" s="2447">
        <v>61206316</v>
      </c>
      <c r="EI53" s="2447">
        <v>57664367</v>
      </c>
      <c r="EJ53" s="2447">
        <v>54012</v>
      </c>
      <c r="EK53" s="2447">
        <v>32</v>
      </c>
      <c r="EL53" s="2447">
        <v>30676616</v>
      </c>
      <c r="EM53" s="2447">
        <v>17872583</v>
      </c>
      <c r="EN53" s="2447">
        <v>877980</v>
      </c>
      <c r="EO53" s="2447">
        <v>172215</v>
      </c>
      <c r="EP53" s="2447">
        <v>788020</v>
      </c>
      <c r="EQ53" s="2447">
        <v>15745</v>
      </c>
      <c r="ER53" s="2447">
        <v>772275</v>
      </c>
      <c r="ES53" s="2447">
        <v>763363</v>
      </c>
      <c r="ET53" s="2447">
        <v>4751566</v>
      </c>
      <c r="EU53" s="2447">
        <v>4927022</v>
      </c>
      <c r="EV53" s="2447">
        <v>155058</v>
      </c>
      <c r="EW53" s="67">
        <v>43466</v>
      </c>
      <c r="EX53" s="662">
        <v>43466</v>
      </c>
      <c r="EY53" s="63">
        <v>43586</v>
      </c>
      <c r="EZ53" s="998">
        <v>43586</v>
      </c>
      <c r="FA53" s="1000" t="s">
        <v>2159</v>
      </c>
      <c r="FB53" s="2447">
        <v>19234</v>
      </c>
      <c r="FC53" s="2447" t="s">
        <v>21</v>
      </c>
      <c r="FD53" s="2447" t="s">
        <v>21</v>
      </c>
      <c r="FE53" s="2447">
        <v>10595256</v>
      </c>
      <c r="FF53" s="2447">
        <v>7081324</v>
      </c>
      <c r="FG53" s="2447">
        <v>32</v>
      </c>
      <c r="FH53" s="2447">
        <v>6379</v>
      </c>
      <c r="FI53" s="2447">
        <v>13</v>
      </c>
      <c r="FJ53" s="2447">
        <v>310058</v>
      </c>
      <c r="FK53" s="2447">
        <v>15745</v>
      </c>
      <c r="FL53" s="2447">
        <v>294313</v>
      </c>
      <c r="FM53" s="2447">
        <v>508465</v>
      </c>
      <c r="FN53" s="2447">
        <v>270875</v>
      </c>
      <c r="FO53" s="2447">
        <v>4909810</v>
      </c>
      <c r="FP53" s="2447">
        <v>154502</v>
      </c>
      <c r="FQ53" s="2447" t="s">
        <v>21</v>
      </c>
      <c r="FR53" s="67">
        <v>43466</v>
      </c>
      <c r="FS53" s="662">
        <v>43466</v>
      </c>
      <c r="FT53" s="63">
        <v>43586</v>
      </c>
      <c r="FU53" s="998">
        <v>43586</v>
      </c>
      <c r="FV53" s="1000" t="s">
        <v>2159</v>
      </c>
      <c r="FW53" s="2447" t="s">
        <v>21</v>
      </c>
      <c r="FX53" s="2447">
        <v>587584</v>
      </c>
      <c r="FY53" s="2447">
        <v>459530</v>
      </c>
      <c r="FZ53" s="2447">
        <v>553989</v>
      </c>
      <c r="GA53" s="2447">
        <v>352849</v>
      </c>
      <c r="GB53" s="2447" t="s">
        <v>21</v>
      </c>
      <c r="GC53" s="2447" t="s">
        <v>21</v>
      </c>
      <c r="GD53" s="2447" t="s">
        <v>21</v>
      </c>
      <c r="GE53" s="2447" t="s">
        <v>21</v>
      </c>
      <c r="GF53" s="2447">
        <v>456698</v>
      </c>
      <c r="GG53" s="2447">
        <v>201140</v>
      </c>
      <c r="GH53" s="2447">
        <v>469</v>
      </c>
      <c r="GI53" s="2447">
        <v>1204</v>
      </c>
      <c r="GJ53" s="2447">
        <v>112419</v>
      </c>
      <c r="GK53" s="2447">
        <v>53980</v>
      </c>
      <c r="GL53" s="2447">
        <v>404903</v>
      </c>
      <c r="GM53" s="67">
        <v>43466</v>
      </c>
      <c r="GN53" s="662">
        <v>43466</v>
      </c>
      <c r="GO53" s="63">
        <v>43586</v>
      </c>
      <c r="GP53" s="998">
        <v>43586</v>
      </c>
      <c r="GQ53" s="1000" t="s">
        <v>2159</v>
      </c>
      <c r="GR53" s="2447">
        <v>78216</v>
      </c>
      <c r="GS53" s="2447" t="s">
        <v>21</v>
      </c>
      <c r="GT53" s="2447">
        <v>1117272</v>
      </c>
      <c r="GU53" s="2447">
        <v>1526234</v>
      </c>
      <c r="GV53" s="2447">
        <v>30230</v>
      </c>
      <c r="GW53" s="2447">
        <v>22425</v>
      </c>
      <c r="GX53" s="2447">
        <v>14924</v>
      </c>
      <c r="GY53" s="2447">
        <v>25126</v>
      </c>
      <c r="GZ53" s="2447">
        <v>26806</v>
      </c>
      <c r="HA53" s="2447">
        <v>7029</v>
      </c>
      <c r="HB53" s="2447" t="s">
        <v>21</v>
      </c>
      <c r="HC53" s="2447" t="s">
        <v>21</v>
      </c>
      <c r="HD53" s="2447">
        <v>4557318</v>
      </c>
      <c r="HE53" s="214">
        <v>449660</v>
      </c>
      <c r="HF53" s="67">
        <v>43466</v>
      </c>
      <c r="HG53" s="662">
        <v>43466</v>
      </c>
    </row>
    <row r="54" spans="1:215" ht="7.5" customHeight="1">
      <c r="A54" s="73"/>
      <c r="B54" s="1001"/>
      <c r="C54" s="1000"/>
      <c r="D54" s="663"/>
      <c r="E54" s="663"/>
      <c r="F54" s="663"/>
      <c r="G54" s="663"/>
      <c r="H54" s="663"/>
      <c r="I54" s="663"/>
      <c r="J54" s="663"/>
      <c r="K54" s="663"/>
      <c r="L54" s="663"/>
      <c r="M54" s="663"/>
      <c r="N54" s="663"/>
      <c r="O54" s="663"/>
      <c r="P54" s="663"/>
      <c r="Q54" s="663"/>
      <c r="R54" s="663"/>
      <c r="S54" s="663"/>
      <c r="T54" s="77"/>
      <c r="U54" s="505"/>
      <c r="V54" s="73"/>
      <c r="W54" s="1001"/>
      <c r="X54" s="1000"/>
      <c r="Y54" s="663"/>
      <c r="Z54" s="663"/>
      <c r="AA54" s="663"/>
      <c r="AB54" s="663"/>
      <c r="AC54" s="663"/>
      <c r="AD54" s="663"/>
      <c r="AE54" s="663"/>
      <c r="AF54" s="663"/>
      <c r="AG54" s="663"/>
      <c r="AH54" s="663"/>
      <c r="AI54" s="663"/>
      <c r="AJ54" s="663"/>
      <c r="AK54" s="663"/>
      <c r="AL54" s="663"/>
      <c r="AM54" s="663"/>
      <c r="AN54" s="663"/>
      <c r="AO54" s="77"/>
      <c r="AP54" s="505"/>
      <c r="AQ54" s="73"/>
      <c r="AR54" s="1001"/>
      <c r="AS54" s="1000"/>
      <c r="AT54" s="663"/>
      <c r="AU54" s="663"/>
      <c r="AV54" s="663"/>
      <c r="AW54" s="663"/>
      <c r="AX54" s="663"/>
      <c r="AY54" s="663"/>
      <c r="AZ54" s="663"/>
      <c r="BA54" s="663"/>
      <c r="BB54" s="663"/>
      <c r="BC54" s="663"/>
      <c r="BD54" s="663"/>
      <c r="BE54" s="663"/>
      <c r="BF54" s="663"/>
      <c r="BG54" s="663"/>
      <c r="BH54" s="663"/>
      <c r="BI54" s="663"/>
      <c r="BJ54" s="77"/>
      <c r="BK54" s="505"/>
      <c r="BL54" s="73"/>
      <c r="BM54" s="1001"/>
      <c r="BN54" s="1000"/>
      <c r="BO54" s="663"/>
      <c r="BP54" s="663"/>
      <c r="BQ54" s="663"/>
      <c r="BR54" s="663"/>
      <c r="BS54" s="663"/>
      <c r="BT54" s="663"/>
      <c r="BU54" s="663"/>
      <c r="BV54" s="663"/>
      <c r="BW54" s="663"/>
      <c r="BX54" s="663"/>
      <c r="BY54" s="663"/>
      <c r="BZ54" s="663"/>
      <c r="CA54" s="663"/>
      <c r="CB54" s="663"/>
      <c r="CC54" s="663"/>
      <c r="CD54" s="663"/>
      <c r="CE54" s="77"/>
      <c r="CF54" s="505"/>
      <c r="DI54" s="73"/>
      <c r="DJ54" s="1001"/>
      <c r="DK54" s="1000"/>
      <c r="DL54" s="1002"/>
      <c r="DM54" s="663"/>
      <c r="DN54" s="663"/>
      <c r="DO54" s="663"/>
      <c r="DP54" s="663"/>
      <c r="DQ54" s="663"/>
      <c r="DR54" s="663"/>
      <c r="DS54" s="663"/>
      <c r="DU54" s="663"/>
      <c r="DV54" s="663"/>
      <c r="DW54" s="663"/>
      <c r="DX54" s="663"/>
      <c r="DY54" s="663"/>
      <c r="DZ54" s="663"/>
      <c r="EA54" s="663"/>
      <c r="EB54" s="77"/>
      <c r="EC54" s="505"/>
      <c r="ED54" s="73"/>
      <c r="EE54" s="1001"/>
      <c r="EF54" s="1000"/>
      <c r="EG54" s="663"/>
      <c r="EH54" s="663"/>
      <c r="EI54" s="663"/>
      <c r="EJ54" s="663"/>
      <c r="EK54" s="663"/>
      <c r="EL54" s="663"/>
      <c r="EM54" s="663"/>
      <c r="EN54" s="663"/>
      <c r="EO54" s="663"/>
      <c r="EP54" s="663"/>
      <c r="EQ54" s="663"/>
      <c r="ER54" s="663"/>
      <c r="ES54" s="663"/>
      <c r="ET54" s="663"/>
      <c r="EU54" s="663"/>
      <c r="EV54" s="663"/>
      <c r="EW54" s="77"/>
      <c r="EX54" s="505"/>
      <c r="EY54" s="73"/>
      <c r="EZ54" s="1001"/>
      <c r="FA54" s="1000"/>
      <c r="FB54" s="663"/>
      <c r="FC54" s="663"/>
      <c r="FD54" s="663"/>
      <c r="FE54" s="663"/>
      <c r="FF54" s="663"/>
      <c r="FG54" s="663"/>
      <c r="FH54" s="663"/>
      <c r="FI54" s="663"/>
      <c r="FJ54" s="663"/>
      <c r="FK54" s="663"/>
      <c r="FL54" s="663"/>
      <c r="FM54" s="663"/>
      <c r="FN54" s="663"/>
      <c r="FO54" s="663"/>
      <c r="FP54" s="663"/>
      <c r="FQ54" s="663"/>
      <c r="FR54" s="77"/>
      <c r="FS54" s="505"/>
      <c r="FT54" s="73"/>
      <c r="FU54" s="1001"/>
      <c r="FV54" s="1000"/>
      <c r="FW54" s="663"/>
      <c r="FX54" s="663"/>
      <c r="FY54" s="663"/>
      <c r="FZ54" s="663"/>
      <c r="GA54" s="663"/>
      <c r="GB54" s="663"/>
      <c r="GC54" s="663"/>
      <c r="GD54" s="663"/>
      <c r="GE54" s="663"/>
      <c r="GF54" s="663"/>
      <c r="GG54" s="663"/>
      <c r="GH54" s="663"/>
      <c r="GI54" s="663"/>
      <c r="GJ54" s="663"/>
      <c r="GK54" s="663"/>
      <c r="GL54" s="663"/>
      <c r="GM54" s="77"/>
      <c r="GN54" s="505"/>
      <c r="GO54" s="73"/>
      <c r="GP54" s="1001"/>
      <c r="GQ54" s="1000"/>
      <c r="GR54" s="663"/>
      <c r="GS54" s="663"/>
      <c r="GT54" s="663"/>
      <c r="GU54" s="663"/>
      <c r="GV54" s="663"/>
      <c r="GW54" s="663"/>
      <c r="GX54" s="663"/>
      <c r="GY54" s="663"/>
      <c r="GZ54" s="663"/>
      <c r="HA54" s="663"/>
      <c r="HB54" s="663"/>
      <c r="HC54" s="663"/>
      <c r="HD54" s="663"/>
      <c r="HE54" s="664"/>
      <c r="HF54" s="77"/>
      <c r="HG54" s="505"/>
    </row>
    <row r="55" spans="1:215" ht="14.25" customHeight="1">
      <c r="A55" s="79">
        <v>42826</v>
      </c>
      <c r="B55" s="1003">
        <v>42826</v>
      </c>
      <c r="C55" s="1004">
        <v>42826</v>
      </c>
      <c r="D55" s="2448">
        <v>1320</v>
      </c>
      <c r="E55" s="2448">
        <v>10075785</v>
      </c>
      <c r="F55" s="2448">
        <v>11785989</v>
      </c>
      <c r="G55" s="2448">
        <v>159712</v>
      </c>
      <c r="H55" s="2448">
        <v>415539</v>
      </c>
      <c r="I55" s="2448">
        <v>1259807</v>
      </c>
      <c r="J55" s="2448">
        <v>1171962</v>
      </c>
      <c r="K55" s="2448">
        <v>174685</v>
      </c>
      <c r="L55" s="2448">
        <v>366032</v>
      </c>
      <c r="M55" s="2448">
        <v>144823</v>
      </c>
      <c r="N55" s="2448">
        <v>154716</v>
      </c>
      <c r="O55" s="2448">
        <v>288</v>
      </c>
      <c r="P55" s="2448">
        <v>78725</v>
      </c>
      <c r="Q55" s="2448" t="s">
        <v>21</v>
      </c>
      <c r="R55" s="2448">
        <v>36107795</v>
      </c>
      <c r="S55" s="2448">
        <v>96239103</v>
      </c>
      <c r="T55" s="83">
        <v>42826</v>
      </c>
      <c r="U55" s="666">
        <v>42826</v>
      </c>
      <c r="V55" s="79">
        <v>42826</v>
      </c>
      <c r="W55" s="1003">
        <v>42826</v>
      </c>
      <c r="X55" s="1004">
        <v>42826</v>
      </c>
      <c r="Y55" s="2448">
        <v>36</v>
      </c>
      <c r="Z55" s="2448">
        <v>30589324</v>
      </c>
      <c r="AA55" s="2448">
        <v>19599922</v>
      </c>
      <c r="AB55" s="2448">
        <v>890513</v>
      </c>
      <c r="AC55" s="2448">
        <v>175047</v>
      </c>
      <c r="AD55" s="2448">
        <v>567313</v>
      </c>
      <c r="AE55" s="2448">
        <v>5268</v>
      </c>
      <c r="AF55" s="2448">
        <v>562045</v>
      </c>
      <c r="AG55" s="2448">
        <v>363010</v>
      </c>
      <c r="AH55" s="2448">
        <v>4794306</v>
      </c>
      <c r="AI55" s="2448">
        <v>4373489</v>
      </c>
      <c r="AJ55" s="2448">
        <v>633</v>
      </c>
      <c r="AK55" s="2448">
        <v>315286</v>
      </c>
      <c r="AL55" s="2448">
        <v>3615</v>
      </c>
      <c r="AM55" s="2448" t="s">
        <v>21</v>
      </c>
      <c r="AN55" s="2448">
        <v>68625</v>
      </c>
      <c r="AO55" s="83">
        <v>42826</v>
      </c>
      <c r="AP55" s="666">
        <v>42826</v>
      </c>
      <c r="AQ55" s="79">
        <v>42826</v>
      </c>
      <c r="AR55" s="1003">
        <v>42826</v>
      </c>
      <c r="AS55" s="1004">
        <v>42826</v>
      </c>
      <c r="AT55" s="2448">
        <v>24106</v>
      </c>
      <c r="AU55" s="2448">
        <v>5268</v>
      </c>
      <c r="AV55" s="2448">
        <v>18838</v>
      </c>
      <c r="AW55" s="2448">
        <v>91911</v>
      </c>
      <c r="AX55" s="2448">
        <v>252450</v>
      </c>
      <c r="AY55" s="2448">
        <v>4357774</v>
      </c>
      <c r="AZ55" s="2448" t="s">
        <v>21</v>
      </c>
      <c r="BA55" s="2448">
        <v>281606</v>
      </c>
      <c r="BB55" s="2448">
        <v>2109</v>
      </c>
      <c r="BC55" s="2448">
        <v>68625</v>
      </c>
      <c r="BD55" s="2448">
        <v>98071</v>
      </c>
      <c r="BE55" s="2448">
        <v>56483</v>
      </c>
      <c r="BF55" s="2448">
        <v>61163</v>
      </c>
      <c r="BG55" s="2448" t="s">
        <v>21</v>
      </c>
      <c r="BH55" s="2448" t="s">
        <v>21</v>
      </c>
      <c r="BI55" s="2448">
        <v>12954073</v>
      </c>
      <c r="BJ55" s="83">
        <v>42826</v>
      </c>
      <c r="BK55" s="666">
        <v>42826</v>
      </c>
      <c r="BL55" s="79">
        <v>42826</v>
      </c>
      <c r="BM55" s="1003">
        <v>42826</v>
      </c>
      <c r="BN55" s="1004">
        <v>42826</v>
      </c>
      <c r="BO55" s="2448">
        <v>42292</v>
      </c>
      <c r="BP55" s="2448">
        <v>410012</v>
      </c>
      <c r="BQ55" s="2448">
        <v>39010</v>
      </c>
      <c r="BR55" s="2448" t="s">
        <v>21</v>
      </c>
      <c r="BS55" s="2448">
        <v>3768</v>
      </c>
      <c r="BT55" s="2448">
        <v>3768</v>
      </c>
      <c r="BU55" s="2448">
        <v>662</v>
      </c>
      <c r="BV55" s="2448">
        <v>29358</v>
      </c>
      <c r="BW55" s="2448" t="s">
        <v>21</v>
      </c>
      <c r="BX55" s="2448">
        <v>83632</v>
      </c>
      <c r="BY55" s="2448">
        <v>12753</v>
      </c>
      <c r="BZ55" s="2448" t="s">
        <v>21</v>
      </c>
      <c r="CA55" s="2448">
        <v>31460</v>
      </c>
      <c r="CB55" s="2448">
        <v>29017</v>
      </c>
      <c r="CC55" s="2448">
        <v>30408</v>
      </c>
      <c r="CD55" s="2448" t="s">
        <v>21</v>
      </c>
      <c r="CE55" s="83">
        <v>42826</v>
      </c>
      <c r="CF55" s="666">
        <v>42826</v>
      </c>
      <c r="DI55" s="79">
        <v>42826</v>
      </c>
      <c r="DJ55" s="1003">
        <v>42826</v>
      </c>
      <c r="DK55" s="1004">
        <v>42826</v>
      </c>
      <c r="DL55" s="82" t="s">
        <v>21</v>
      </c>
      <c r="DM55" s="2448">
        <v>20544</v>
      </c>
      <c r="DN55" s="2448">
        <v>14647525</v>
      </c>
      <c r="DO55" s="2448">
        <v>17028522</v>
      </c>
      <c r="DP55" s="2448">
        <v>159712</v>
      </c>
      <c r="DQ55" s="2448">
        <v>415539</v>
      </c>
      <c r="DR55" s="2448">
        <v>1304704</v>
      </c>
      <c r="DS55" s="2448">
        <v>1171962</v>
      </c>
      <c r="DT55" s="2447" t="s">
        <v>21</v>
      </c>
      <c r="DU55" s="2448">
        <v>457734</v>
      </c>
      <c r="DV55" s="2448">
        <v>619772</v>
      </c>
      <c r="DW55" s="2448">
        <v>406281</v>
      </c>
      <c r="DX55" s="2448">
        <v>419812</v>
      </c>
      <c r="DY55" s="2448">
        <v>126311</v>
      </c>
      <c r="DZ55" s="2448">
        <v>78725</v>
      </c>
      <c r="EA55" s="2448" t="s">
        <v>21</v>
      </c>
      <c r="EB55" s="83">
        <v>42826</v>
      </c>
      <c r="EC55" s="666">
        <v>42826</v>
      </c>
      <c r="ED55" s="79">
        <v>42826</v>
      </c>
      <c r="EE55" s="1003">
        <v>42826</v>
      </c>
      <c r="EF55" s="1004">
        <v>42826</v>
      </c>
      <c r="EG55" s="2448">
        <v>24237456</v>
      </c>
      <c r="EH55" s="2448">
        <v>63940542</v>
      </c>
      <c r="EI55" s="2448">
        <v>60310127</v>
      </c>
      <c r="EJ55" s="2448">
        <v>325187</v>
      </c>
      <c r="EK55" s="2448">
        <v>36</v>
      </c>
      <c r="EL55" s="2448">
        <v>30589324</v>
      </c>
      <c r="EM55" s="2448">
        <v>19599922</v>
      </c>
      <c r="EN55" s="2448">
        <v>891275</v>
      </c>
      <c r="EO55" s="2448">
        <v>175047</v>
      </c>
      <c r="EP55" s="2448">
        <v>810809</v>
      </c>
      <c r="EQ55" s="2448">
        <v>16133</v>
      </c>
      <c r="ER55" s="2448">
        <v>794676</v>
      </c>
      <c r="ES55" s="2448">
        <v>816933</v>
      </c>
      <c r="ET55" s="2448">
        <v>4824478</v>
      </c>
      <c r="EU55" s="2448">
        <v>5561414</v>
      </c>
      <c r="EV55" s="2448">
        <v>124849</v>
      </c>
      <c r="EW55" s="83">
        <v>42826</v>
      </c>
      <c r="EX55" s="666">
        <v>42826</v>
      </c>
      <c r="EY55" s="79">
        <v>42826</v>
      </c>
      <c r="EZ55" s="1003">
        <v>42826</v>
      </c>
      <c r="FA55" s="1004">
        <v>42826</v>
      </c>
      <c r="FB55" s="2448">
        <v>23290</v>
      </c>
      <c r="FC55" s="2448" t="s">
        <v>21</v>
      </c>
      <c r="FD55" s="2448" t="s">
        <v>21</v>
      </c>
      <c r="FE55" s="2448">
        <v>11403767</v>
      </c>
      <c r="FF55" s="2448">
        <v>7807032</v>
      </c>
      <c r="FG55" s="2448">
        <v>36</v>
      </c>
      <c r="FH55" s="2448">
        <v>6723</v>
      </c>
      <c r="FI55" s="2448">
        <v>12</v>
      </c>
      <c r="FJ55" s="2448">
        <v>267602</v>
      </c>
      <c r="FK55" s="2448">
        <v>16133</v>
      </c>
      <c r="FL55" s="2448">
        <v>251469</v>
      </c>
      <c r="FM55" s="2448">
        <v>545834</v>
      </c>
      <c r="FN55" s="2448">
        <v>282622</v>
      </c>
      <c r="FO55" s="2448">
        <v>5545699</v>
      </c>
      <c r="FP55" s="2448">
        <v>124216</v>
      </c>
      <c r="FQ55" s="2448" t="s">
        <v>21</v>
      </c>
      <c r="FR55" s="83">
        <v>42826</v>
      </c>
      <c r="FS55" s="666">
        <v>42826</v>
      </c>
      <c r="FT55" s="79">
        <v>42826</v>
      </c>
      <c r="FU55" s="1003">
        <v>42826</v>
      </c>
      <c r="FV55" s="1004">
        <v>42826</v>
      </c>
      <c r="FW55" s="2448" t="s">
        <v>21</v>
      </c>
      <c r="FX55" s="2448">
        <v>667415</v>
      </c>
      <c r="FY55" s="2448">
        <v>611923</v>
      </c>
      <c r="FZ55" s="2448">
        <v>562710</v>
      </c>
      <c r="GA55" s="2448">
        <v>357031</v>
      </c>
      <c r="GB55" s="2448" t="s">
        <v>21</v>
      </c>
      <c r="GC55" s="2448">
        <v>3</v>
      </c>
      <c r="GD55" s="2448">
        <v>3</v>
      </c>
      <c r="GE55" s="2448" t="s">
        <v>21</v>
      </c>
      <c r="GF55" s="2448">
        <v>462107</v>
      </c>
      <c r="GG55" s="2448">
        <v>205679</v>
      </c>
      <c r="GH55" s="2448">
        <v>483</v>
      </c>
      <c r="GI55" s="2448">
        <v>979</v>
      </c>
      <c r="GJ55" s="2448">
        <v>122081</v>
      </c>
      <c r="GK55" s="2448">
        <v>42292</v>
      </c>
      <c r="GL55" s="2448">
        <v>427711</v>
      </c>
      <c r="GM55" s="83">
        <v>42826</v>
      </c>
      <c r="GN55" s="666">
        <v>42826</v>
      </c>
      <c r="GO55" s="79">
        <v>42826</v>
      </c>
      <c r="GP55" s="1003">
        <v>42826</v>
      </c>
      <c r="GQ55" s="1004">
        <v>42826</v>
      </c>
      <c r="GR55" s="2448">
        <v>57089</v>
      </c>
      <c r="GS55" s="2448" t="s">
        <v>21</v>
      </c>
      <c r="GT55" s="2448">
        <v>1125285</v>
      </c>
      <c r="GU55" s="2448">
        <v>1507314</v>
      </c>
      <c r="GV55" s="2448">
        <v>31292</v>
      </c>
      <c r="GW55" s="2448">
        <v>23488</v>
      </c>
      <c r="GX55" s="2448">
        <v>22939</v>
      </c>
      <c r="GY55" s="2448">
        <v>32522</v>
      </c>
      <c r="GZ55" s="2448">
        <v>34542</v>
      </c>
      <c r="HA55" s="2448">
        <v>5926</v>
      </c>
      <c r="HB55" s="2448" t="s">
        <v>21</v>
      </c>
      <c r="HC55" s="2448" t="s">
        <v>21</v>
      </c>
      <c r="HD55" s="2448">
        <v>4692298</v>
      </c>
      <c r="HE55" s="217">
        <v>410108</v>
      </c>
      <c r="HF55" s="83">
        <v>42826</v>
      </c>
      <c r="HG55" s="666">
        <v>42826</v>
      </c>
    </row>
    <row r="56" spans="1:215" ht="14.25" customHeight="1">
      <c r="A56" s="85"/>
      <c r="B56" s="1003">
        <v>43191</v>
      </c>
      <c r="C56" s="1005"/>
      <c r="D56" s="2448">
        <v>1574</v>
      </c>
      <c r="E56" s="2448">
        <v>10224409</v>
      </c>
      <c r="F56" s="2448">
        <v>11905928</v>
      </c>
      <c r="G56" s="2448">
        <v>158710</v>
      </c>
      <c r="H56" s="2448">
        <v>434706</v>
      </c>
      <c r="I56" s="2448">
        <v>1307154</v>
      </c>
      <c r="J56" s="2448">
        <v>1246447</v>
      </c>
      <c r="K56" s="2448">
        <v>178634</v>
      </c>
      <c r="L56" s="2448">
        <v>377520</v>
      </c>
      <c r="M56" s="2448">
        <v>142855</v>
      </c>
      <c r="N56" s="2448">
        <v>152840</v>
      </c>
      <c r="O56" s="2448">
        <v>5</v>
      </c>
      <c r="P56" s="2448">
        <v>79363</v>
      </c>
      <c r="Q56" s="2448" t="s">
        <v>21</v>
      </c>
      <c r="R56" s="2448">
        <v>35411981</v>
      </c>
      <c r="S56" s="2448">
        <v>92909834</v>
      </c>
      <c r="T56" s="83">
        <v>43191</v>
      </c>
      <c r="U56" s="666">
        <v>43191</v>
      </c>
      <c r="V56" s="85"/>
      <c r="W56" s="1003">
        <v>43191</v>
      </c>
      <c r="X56" s="1005"/>
      <c r="Y56" s="2448">
        <v>36</v>
      </c>
      <c r="Z56" s="2448">
        <v>28717485</v>
      </c>
      <c r="AA56" s="2448">
        <v>19665450</v>
      </c>
      <c r="AB56" s="2448">
        <v>770195</v>
      </c>
      <c r="AC56" s="2448">
        <v>157106</v>
      </c>
      <c r="AD56" s="2448">
        <v>492135</v>
      </c>
      <c r="AE56" s="2448">
        <v>3994</v>
      </c>
      <c r="AF56" s="2448">
        <v>488141</v>
      </c>
      <c r="AG56" s="2448">
        <v>366744</v>
      </c>
      <c r="AH56" s="2448">
        <v>4555547</v>
      </c>
      <c r="AI56" s="2448">
        <v>4232834</v>
      </c>
      <c r="AJ56" s="2448">
        <v>591</v>
      </c>
      <c r="AK56" s="2448">
        <v>318250</v>
      </c>
      <c r="AL56" s="2448">
        <v>3400</v>
      </c>
      <c r="AM56" s="2448" t="s">
        <v>21</v>
      </c>
      <c r="AN56" s="2448">
        <v>71558</v>
      </c>
      <c r="AO56" s="83">
        <v>43191</v>
      </c>
      <c r="AP56" s="666">
        <v>43191</v>
      </c>
      <c r="AQ56" s="85"/>
      <c r="AR56" s="1003">
        <v>43191</v>
      </c>
      <c r="AS56" s="1005"/>
      <c r="AT56" s="2448">
        <v>26194</v>
      </c>
      <c r="AU56" s="2448">
        <v>3994</v>
      </c>
      <c r="AV56" s="2448">
        <v>22200</v>
      </c>
      <c r="AW56" s="2448">
        <v>92348</v>
      </c>
      <c r="AX56" s="2448">
        <v>258979</v>
      </c>
      <c r="AY56" s="2448">
        <v>4214481</v>
      </c>
      <c r="AZ56" s="2448" t="s">
        <v>21</v>
      </c>
      <c r="BA56" s="2448">
        <v>283793</v>
      </c>
      <c r="BB56" s="2448">
        <v>1842</v>
      </c>
      <c r="BC56" s="2448">
        <v>71558</v>
      </c>
      <c r="BD56" s="2448">
        <v>98188</v>
      </c>
      <c r="BE56" s="2448">
        <v>55486</v>
      </c>
      <c r="BF56" s="2448">
        <v>60099</v>
      </c>
      <c r="BG56" s="2448" t="s">
        <v>21</v>
      </c>
      <c r="BH56" s="2448" t="s">
        <v>21</v>
      </c>
      <c r="BI56" s="2448">
        <v>12718497</v>
      </c>
      <c r="BJ56" s="83">
        <v>43191</v>
      </c>
      <c r="BK56" s="666">
        <v>43191</v>
      </c>
      <c r="BL56" s="85"/>
      <c r="BM56" s="1003">
        <v>43191</v>
      </c>
      <c r="BN56" s="1005"/>
      <c r="BO56" s="2448">
        <v>48862</v>
      </c>
      <c r="BP56" s="2448">
        <v>380013</v>
      </c>
      <c r="BQ56" s="2448">
        <v>27495</v>
      </c>
      <c r="BR56" s="2448" t="s">
        <v>21</v>
      </c>
      <c r="BS56" s="2448">
        <v>456</v>
      </c>
      <c r="BT56" s="2448">
        <v>456</v>
      </c>
      <c r="BU56" s="2448">
        <v>865</v>
      </c>
      <c r="BV56" s="2448">
        <v>22294</v>
      </c>
      <c r="BW56" s="2448" t="s">
        <v>21</v>
      </c>
      <c r="BX56" s="2448">
        <v>94507</v>
      </c>
      <c r="BY56" s="2448">
        <v>11799</v>
      </c>
      <c r="BZ56" s="2448" t="s">
        <v>21</v>
      </c>
      <c r="CA56" s="2448">
        <v>37704</v>
      </c>
      <c r="CB56" s="2448">
        <v>31340</v>
      </c>
      <c r="CC56" s="2448">
        <v>32842</v>
      </c>
      <c r="CD56" s="2448" t="s">
        <v>21</v>
      </c>
      <c r="CE56" s="83">
        <v>43191</v>
      </c>
      <c r="CF56" s="666">
        <v>43191</v>
      </c>
      <c r="DI56" s="85"/>
      <c r="DJ56" s="1003">
        <v>43191</v>
      </c>
      <c r="DK56" s="1005"/>
      <c r="DL56" s="82" t="s">
        <v>21</v>
      </c>
      <c r="DM56" s="2448">
        <v>20378</v>
      </c>
      <c r="DN56" s="2448">
        <v>14781976</v>
      </c>
      <c r="DO56" s="2448">
        <v>17149199</v>
      </c>
      <c r="DP56" s="2448">
        <v>158710</v>
      </c>
      <c r="DQ56" s="2448">
        <v>434706</v>
      </c>
      <c r="DR56" s="2448">
        <v>1351879</v>
      </c>
      <c r="DS56" s="2448">
        <v>1246447</v>
      </c>
      <c r="DT56" s="2447" t="s">
        <v>21</v>
      </c>
      <c r="DU56" s="2448">
        <v>464831</v>
      </c>
      <c r="DV56" s="2448">
        <v>629361</v>
      </c>
      <c r="DW56" s="2448">
        <v>377730</v>
      </c>
      <c r="DX56" s="2448">
        <v>391973</v>
      </c>
      <c r="DY56" s="2448">
        <v>140172</v>
      </c>
      <c r="DZ56" s="2448">
        <v>79363</v>
      </c>
      <c r="EA56" s="2448" t="s">
        <v>21</v>
      </c>
      <c r="EB56" s="83">
        <v>43191</v>
      </c>
      <c r="EC56" s="666">
        <v>43191</v>
      </c>
      <c r="ED56" s="85"/>
      <c r="EE56" s="1003">
        <v>43191</v>
      </c>
      <c r="EF56" s="1005"/>
      <c r="EG56" s="2448">
        <v>23680766</v>
      </c>
      <c r="EH56" s="2448">
        <v>60711117</v>
      </c>
      <c r="EI56" s="2448">
        <v>57096927</v>
      </c>
      <c r="EJ56" s="2448">
        <v>95064</v>
      </c>
      <c r="EK56" s="2448">
        <v>36</v>
      </c>
      <c r="EL56" s="2448">
        <v>28717485</v>
      </c>
      <c r="EM56" s="2448">
        <v>19665450</v>
      </c>
      <c r="EN56" s="2448">
        <v>775691</v>
      </c>
      <c r="EO56" s="2448">
        <v>157106</v>
      </c>
      <c r="EP56" s="2448">
        <v>713003</v>
      </c>
      <c r="EQ56" s="2448">
        <v>14811</v>
      </c>
      <c r="ER56" s="2448">
        <v>698192</v>
      </c>
      <c r="ES56" s="2448">
        <v>779603</v>
      </c>
      <c r="ET56" s="2448">
        <v>4588904</v>
      </c>
      <c r="EU56" s="2448">
        <v>4815911</v>
      </c>
      <c r="EV56" s="2448">
        <v>138233</v>
      </c>
      <c r="EW56" s="83">
        <v>43191</v>
      </c>
      <c r="EX56" s="666">
        <v>43191</v>
      </c>
      <c r="EY56" s="85"/>
      <c r="EZ56" s="1003">
        <v>43191</v>
      </c>
      <c r="FA56" s="1005"/>
      <c r="FB56" s="2448">
        <v>23821</v>
      </c>
      <c r="FC56" s="2448" t="s">
        <v>21</v>
      </c>
      <c r="FD56" s="2448" t="s">
        <v>21</v>
      </c>
      <c r="FE56" s="2448">
        <v>10476474</v>
      </c>
      <c r="FF56" s="2448">
        <v>6896742</v>
      </c>
      <c r="FG56" s="2448">
        <v>36</v>
      </c>
      <c r="FH56" s="2448">
        <v>7937</v>
      </c>
      <c r="FI56" s="2448">
        <v>9</v>
      </c>
      <c r="FJ56" s="2448">
        <v>247062</v>
      </c>
      <c r="FK56" s="2448">
        <v>14811</v>
      </c>
      <c r="FL56" s="2448">
        <v>232251</v>
      </c>
      <c r="FM56" s="2448">
        <v>505207</v>
      </c>
      <c r="FN56" s="2448">
        <v>292336</v>
      </c>
      <c r="FO56" s="2448">
        <v>4797558</v>
      </c>
      <c r="FP56" s="2448">
        <v>137642</v>
      </c>
      <c r="FQ56" s="2448" t="s">
        <v>21</v>
      </c>
      <c r="FR56" s="83">
        <v>43191</v>
      </c>
      <c r="FS56" s="666">
        <v>43191</v>
      </c>
      <c r="FT56" s="85"/>
      <c r="FU56" s="1003">
        <v>43191</v>
      </c>
      <c r="FV56" s="1005"/>
      <c r="FW56" s="2448" t="s">
        <v>21</v>
      </c>
      <c r="FX56" s="2448">
        <v>591095</v>
      </c>
      <c r="FY56" s="2448">
        <v>481302</v>
      </c>
      <c r="FZ56" s="2448">
        <v>499296</v>
      </c>
      <c r="GA56" s="2448">
        <v>287271</v>
      </c>
      <c r="GB56" s="2448" t="s">
        <v>21</v>
      </c>
      <c r="GC56" s="2448" t="s">
        <v>21</v>
      </c>
      <c r="GD56" s="2448" t="s">
        <v>21</v>
      </c>
      <c r="GE56" s="2448" t="s">
        <v>21</v>
      </c>
      <c r="GF56" s="2448">
        <v>371819</v>
      </c>
      <c r="GG56" s="2448">
        <v>212025</v>
      </c>
      <c r="GH56" s="2448">
        <v>928</v>
      </c>
      <c r="GI56" s="2448">
        <v>1011</v>
      </c>
      <c r="GJ56" s="2448">
        <v>122818</v>
      </c>
      <c r="GK56" s="2448">
        <v>48862</v>
      </c>
      <c r="GL56" s="2448">
        <v>400693</v>
      </c>
      <c r="GM56" s="83">
        <v>43191</v>
      </c>
      <c r="GN56" s="666">
        <v>43191</v>
      </c>
      <c r="GO56" s="85"/>
      <c r="GP56" s="1003">
        <v>43191</v>
      </c>
      <c r="GQ56" s="1005"/>
      <c r="GR56" s="2448">
        <v>77520</v>
      </c>
      <c r="GS56" s="2448" t="s">
        <v>21</v>
      </c>
      <c r="GT56" s="2448">
        <v>1126875</v>
      </c>
      <c r="GU56" s="2448">
        <v>1533527</v>
      </c>
      <c r="GV56" s="2448">
        <v>31370</v>
      </c>
      <c r="GW56" s="2448">
        <v>23777</v>
      </c>
      <c r="GX56" s="2448">
        <v>16053</v>
      </c>
      <c r="GY56" s="2448">
        <v>25105</v>
      </c>
      <c r="GZ56" s="2448">
        <v>26786</v>
      </c>
      <c r="HA56" s="2448">
        <v>7966</v>
      </c>
      <c r="HB56" s="2448" t="s">
        <v>21</v>
      </c>
      <c r="HC56" s="2448" t="s">
        <v>21</v>
      </c>
      <c r="HD56" s="2448">
        <v>4575145</v>
      </c>
      <c r="HE56" s="217">
        <v>440305</v>
      </c>
      <c r="HF56" s="83">
        <v>43191</v>
      </c>
      <c r="HG56" s="666">
        <v>43191</v>
      </c>
    </row>
    <row r="57" spans="1:215" ht="7.5" customHeight="1">
      <c r="A57" s="85"/>
      <c r="B57" s="1006"/>
      <c r="C57" s="1005"/>
      <c r="T57" s="77"/>
      <c r="U57" s="505"/>
      <c r="V57" s="85"/>
      <c r="W57" s="1006"/>
      <c r="X57" s="1005"/>
      <c r="AO57" s="77"/>
      <c r="AP57" s="505"/>
      <c r="AQ57" s="85"/>
      <c r="AR57" s="1006"/>
      <c r="AS57" s="1005"/>
      <c r="BJ57" s="77"/>
      <c r="BK57" s="505"/>
      <c r="BL57" s="85"/>
      <c r="BM57" s="1006"/>
      <c r="BN57" s="1005"/>
      <c r="CE57" s="77"/>
      <c r="CF57" s="505"/>
      <c r="DI57" s="85"/>
      <c r="DJ57" s="1006"/>
      <c r="DK57" s="1005"/>
      <c r="DU57" s="4"/>
      <c r="EB57" s="77"/>
      <c r="EC57" s="505"/>
      <c r="ED57" s="85"/>
      <c r="EE57" s="1006"/>
      <c r="EF57" s="1005"/>
      <c r="EI57" s="4"/>
      <c r="EQ57" s="4"/>
      <c r="EW57" s="77"/>
      <c r="EX57" s="505"/>
      <c r="EY57" s="85"/>
      <c r="EZ57" s="1006"/>
      <c r="FA57" s="1005"/>
      <c r="FE57" s="4"/>
      <c r="FN57" s="4"/>
      <c r="FR57" s="77"/>
      <c r="FS57" s="505"/>
      <c r="FT57" s="85"/>
      <c r="FU57" s="1006"/>
      <c r="FV57" s="1005"/>
      <c r="GA57" s="4"/>
      <c r="GH57" s="4"/>
      <c r="GM57" s="77"/>
      <c r="GN57" s="505"/>
      <c r="GO57" s="85"/>
      <c r="GP57" s="1006"/>
      <c r="GQ57" s="1005"/>
      <c r="GV57" s="4"/>
      <c r="HD57" s="4"/>
      <c r="HE57" s="989"/>
      <c r="HF57" s="77"/>
      <c r="HG57" s="505"/>
    </row>
    <row r="58" spans="1:215" ht="14.25" customHeight="1">
      <c r="A58" s="88">
        <v>31</v>
      </c>
      <c r="B58" s="1007" t="s">
        <v>23</v>
      </c>
      <c r="C58" s="1008" t="s">
        <v>24</v>
      </c>
      <c r="D58" s="2448">
        <v>384</v>
      </c>
      <c r="E58" s="2448">
        <v>2512756</v>
      </c>
      <c r="F58" s="2448">
        <v>2912730</v>
      </c>
      <c r="G58" s="2448">
        <v>44476</v>
      </c>
      <c r="H58" s="2448">
        <v>115603</v>
      </c>
      <c r="I58" s="2448">
        <v>330506</v>
      </c>
      <c r="J58" s="2448">
        <v>295010</v>
      </c>
      <c r="K58" s="2448">
        <v>44975</v>
      </c>
      <c r="L58" s="2448">
        <v>88278</v>
      </c>
      <c r="M58" s="2448">
        <v>34748</v>
      </c>
      <c r="N58" s="2448">
        <v>37279</v>
      </c>
      <c r="O58" s="2448" t="s">
        <v>21</v>
      </c>
      <c r="P58" s="2448">
        <v>16340</v>
      </c>
      <c r="Q58" s="2448" t="s">
        <v>21</v>
      </c>
      <c r="R58" s="2448">
        <v>8899073</v>
      </c>
      <c r="S58" s="2448">
        <v>24280683</v>
      </c>
      <c r="T58" s="91" t="s">
        <v>25</v>
      </c>
      <c r="U58" s="670" t="s">
        <v>2160</v>
      </c>
      <c r="V58" s="88">
        <v>31</v>
      </c>
      <c r="W58" s="1007" t="s">
        <v>23</v>
      </c>
      <c r="X58" s="1008" t="s">
        <v>24</v>
      </c>
      <c r="Y58" s="2448">
        <v>9</v>
      </c>
      <c r="Z58" s="2448">
        <v>7616580</v>
      </c>
      <c r="AA58" s="2448">
        <v>4804499</v>
      </c>
      <c r="AB58" s="2448">
        <v>242314</v>
      </c>
      <c r="AC58" s="2448">
        <v>47914</v>
      </c>
      <c r="AD58" s="2448">
        <v>160094</v>
      </c>
      <c r="AE58" s="2448">
        <v>1095</v>
      </c>
      <c r="AF58" s="2448">
        <v>158999</v>
      </c>
      <c r="AG58" s="2448">
        <v>86388</v>
      </c>
      <c r="AH58" s="2448">
        <v>1168036</v>
      </c>
      <c r="AI58" s="2448">
        <v>1083221</v>
      </c>
      <c r="AJ58" s="2448">
        <v>135</v>
      </c>
      <c r="AK58" s="2448">
        <v>85686</v>
      </c>
      <c r="AL58" s="2448">
        <v>1032</v>
      </c>
      <c r="AM58" s="2448" t="s">
        <v>21</v>
      </c>
      <c r="AN58" s="2448">
        <v>20272</v>
      </c>
      <c r="AO58" s="91" t="s">
        <v>25</v>
      </c>
      <c r="AP58" s="670" t="s">
        <v>2160</v>
      </c>
      <c r="AQ58" s="88">
        <v>31</v>
      </c>
      <c r="AR58" s="1007" t="s">
        <v>23</v>
      </c>
      <c r="AS58" s="1008" t="s">
        <v>24</v>
      </c>
      <c r="AT58" s="2448">
        <v>7822</v>
      </c>
      <c r="AU58" s="2448">
        <v>1095</v>
      </c>
      <c r="AV58" s="2448">
        <v>6727</v>
      </c>
      <c r="AW58" s="2448">
        <v>22811</v>
      </c>
      <c r="AX58" s="2448">
        <v>62069</v>
      </c>
      <c r="AY58" s="2448">
        <v>1078686</v>
      </c>
      <c r="AZ58" s="2448" t="s">
        <v>21</v>
      </c>
      <c r="BA58" s="2448">
        <v>78296</v>
      </c>
      <c r="BB58" s="2448">
        <v>465</v>
      </c>
      <c r="BC58" s="2448">
        <v>20272</v>
      </c>
      <c r="BD58" s="2448">
        <v>27328</v>
      </c>
      <c r="BE58" s="2448">
        <v>14521</v>
      </c>
      <c r="BF58" s="2448">
        <v>15725</v>
      </c>
      <c r="BG58" s="2448" t="s">
        <v>21</v>
      </c>
      <c r="BH58" s="2448" t="s">
        <v>21</v>
      </c>
      <c r="BI58" s="2448">
        <v>3196289</v>
      </c>
      <c r="BJ58" s="91" t="s">
        <v>25</v>
      </c>
      <c r="BK58" s="670" t="s">
        <v>2160</v>
      </c>
      <c r="BL58" s="88">
        <v>31</v>
      </c>
      <c r="BM58" s="1007" t="s">
        <v>23</v>
      </c>
      <c r="BN58" s="1008" t="s">
        <v>24</v>
      </c>
      <c r="BO58" s="2448">
        <v>7745</v>
      </c>
      <c r="BP58" s="2448">
        <v>95493</v>
      </c>
      <c r="BQ58" s="2448">
        <v>7590</v>
      </c>
      <c r="BR58" s="2448" t="s">
        <v>21</v>
      </c>
      <c r="BS58" s="2448" t="s">
        <v>21</v>
      </c>
      <c r="BT58" s="2448" t="s">
        <v>21</v>
      </c>
      <c r="BU58" s="2448">
        <v>151</v>
      </c>
      <c r="BV58" s="2448">
        <v>6371</v>
      </c>
      <c r="BW58" s="2448" t="s">
        <v>21</v>
      </c>
      <c r="BX58" s="2448">
        <v>18028</v>
      </c>
      <c r="BY58" s="2448">
        <v>2585</v>
      </c>
      <c r="BZ58" s="2448" t="s">
        <v>21</v>
      </c>
      <c r="CA58" s="2448">
        <v>7402</v>
      </c>
      <c r="CB58" s="2448">
        <v>5549</v>
      </c>
      <c r="CC58" s="2448">
        <v>5815</v>
      </c>
      <c r="CD58" s="2448" t="s">
        <v>21</v>
      </c>
      <c r="CE58" s="91" t="s">
        <v>25</v>
      </c>
      <c r="CF58" s="670" t="s">
        <v>2160</v>
      </c>
      <c r="DI58" s="88">
        <v>31</v>
      </c>
      <c r="DJ58" s="1007" t="s">
        <v>23</v>
      </c>
      <c r="DK58" s="1008" t="s">
        <v>24</v>
      </c>
      <c r="DL58" s="82" t="s">
        <v>21</v>
      </c>
      <c r="DM58" s="2448">
        <v>5462</v>
      </c>
      <c r="DN58" s="2448">
        <v>3701336</v>
      </c>
      <c r="DO58" s="2448">
        <v>4275770</v>
      </c>
      <c r="DP58" s="2448">
        <v>44476</v>
      </c>
      <c r="DQ58" s="2448">
        <v>115603</v>
      </c>
      <c r="DR58" s="2448">
        <v>341504</v>
      </c>
      <c r="DS58" s="2448">
        <v>295010</v>
      </c>
      <c r="DT58" s="2447" t="s">
        <v>21</v>
      </c>
      <c r="DU58" s="2448">
        <v>125820</v>
      </c>
      <c r="DV58" s="2448">
        <v>149909</v>
      </c>
      <c r="DW58" s="2448">
        <v>95914</v>
      </c>
      <c r="DX58" s="2448">
        <v>99358</v>
      </c>
      <c r="DY58" s="2448">
        <v>39232</v>
      </c>
      <c r="DZ58" s="2448">
        <v>16340</v>
      </c>
      <c r="EA58" s="2448" t="s">
        <v>21</v>
      </c>
      <c r="EB58" s="91" t="s">
        <v>25</v>
      </c>
      <c r="EC58" s="670" t="s">
        <v>2160</v>
      </c>
      <c r="ED58" s="88">
        <v>31</v>
      </c>
      <c r="EE58" s="1007" t="s">
        <v>23</v>
      </c>
      <c r="EF58" s="1008" t="s">
        <v>24</v>
      </c>
      <c r="EG58" s="2448">
        <v>6078895</v>
      </c>
      <c r="EH58" s="2448">
        <v>15628565</v>
      </c>
      <c r="EI58" s="2448">
        <v>14705653</v>
      </c>
      <c r="EJ58" s="2448" t="s">
        <v>21</v>
      </c>
      <c r="EK58" s="2448">
        <v>9</v>
      </c>
      <c r="EL58" s="2448">
        <v>7616580</v>
      </c>
      <c r="EM58" s="2448">
        <v>4804499</v>
      </c>
      <c r="EN58" s="2448">
        <v>243246</v>
      </c>
      <c r="EO58" s="2448">
        <v>47914</v>
      </c>
      <c r="EP58" s="2448">
        <v>230335</v>
      </c>
      <c r="EQ58" s="2448">
        <v>3652</v>
      </c>
      <c r="ER58" s="2448">
        <v>226683</v>
      </c>
      <c r="ES58" s="2448">
        <v>185811</v>
      </c>
      <c r="ET58" s="2448">
        <v>1174904</v>
      </c>
      <c r="EU58" s="2448">
        <v>1233112</v>
      </c>
      <c r="EV58" s="2448">
        <v>38049</v>
      </c>
      <c r="EW58" s="91" t="s">
        <v>25</v>
      </c>
      <c r="EX58" s="670" t="s">
        <v>2160</v>
      </c>
      <c r="EY58" s="88">
        <v>31</v>
      </c>
      <c r="EZ58" s="1007" t="s">
        <v>23</v>
      </c>
      <c r="FA58" s="1008" t="s">
        <v>24</v>
      </c>
      <c r="FB58" s="2448">
        <v>5019</v>
      </c>
      <c r="FC58" s="2448" t="s">
        <v>21</v>
      </c>
      <c r="FD58" s="2448" t="s">
        <v>21</v>
      </c>
      <c r="FE58" s="2448">
        <v>2683992</v>
      </c>
      <c r="FF58" s="2448">
        <v>1768470</v>
      </c>
      <c r="FG58" s="2448">
        <v>9</v>
      </c>
      <c r="FH58" s="2448">
        <v>1479</v>
      </c>
      <c r="FI58" s="2448">
        <v>3</v>
      </c>
      <c r="FJ58" s="2448">
        <v>78063</v>
      </c>
      <c r="FK58" s="2448">
        <v>3652</v>
      </c>
      <c r="FL58" s="2448">
        <v>74411</v>
      </c>
      <c r="FM58" s="2448">
        <v>122234</v>
      </c>
      <c r="FN58" s="2448">
        <v>68937</v>
      </c>
      <c r="FO58" s="2448">
        <v>1228577</v>
      </c>
      <c r="FP58" s="2448">
        <v>37914</v>
      </c>
      <c r="FQ58" s="2448" t="s">
        <v>21</v>
      </c>
      <c r="FR58" s="91" t="s">
        <v>25</v>
      </c>
      <c r="FS58" s="670" t="s">
        <v>2160</v>
      </c>
      <c r="FT58" s="88">
        <v>31</v>
      </c>
      <c r="FU58" s="1007" t="s">
        <v>23</v>
      </c>
      <c r="FV58" s="1008" t="s">
        <v>24</v>
      </c>
      <c r="FW58" s="2448" t="s">
        <v>21</v>
      </c>
      <c r="FX58" s="2448">
        <v>145056</v>
      </c>
      <c r="FY58" s="2448">
        <v>125137</v>
      </c>
      <c r="FZ58" s="2448">
        <v>131465</v>
      </c>
      <c r="GA58" s="2448">
        <v>87928</v>
      </c>
      <c r="GB58" s="2448" t="s">
        <v>21</v>
      </c>
      <c r="GC58" s="2448" t="s">
        <v>21</v>
      </c>
      <c r="GD58" s="2448" t="s">
        <v>21</v>
      </c>
      <c r="GE58" s="2448" t="s">
        <v>21</v>
      </c>
      <c r="GF58" s="2448">
        <v>113806</v>
      </c>
      <c r="GG58" s="2448">
        <v>43537</v>
      </c>
      <c r="GH58" s="2448">
        <v>113</v>
      </c>
      <c r="GI58" s="2448">
        <v>298</v>
      </c>
      <c r="GJ58" s="2448">
        <v>26412</v>
      </c>
      <c r="GK58" s="2448">
        <v>7745</v>
      </c>
      <c r="GL58" s="2448">
        <v>100809</v>
      </c>
      <c r="GM58" s="91" t="s">
        <v>25</v>
      </c>
      <c r="GN58" s="670" t="s">
        <v>2160</v>
      </c>
      <c r="GO58" s="88">
        <v>31</v>
      </c>
      <c r="GP58" s="1007" t="s">
        <v>23</v>
      </c>
      <c r="GQ58" s="1008" t="s">
        <v>24</v>
      </c>
      <c r="GR58" s="2448">
        <v>18627</v>
      </c>
      <c r="GS58" s="2448" t="s">
        <v>21</v>
      </c>
      <c r="GT58" s="2448">
        <v>294675</v>
      </c>
      <c r="GU58" s="2448">
        <v>406246</v>
      </c>
      <c r="GV58" s="2448">
        <v>8028</v>
      </c>
      <c r="GW58" s="2448">
        <v>5389</v>
      </c>
      <c r="GX58" s="2448">
        <v>3280</v>
      </c>
      <c r="GY58" s="2448">
        <v>6148</v>
      </c>
      <c r="GZ58" s="2448">
        <v>6573</v>
      </c>
      <c r="HA58" s="2448">
        <v>1317</v>
      </c>
      <c r="HB58" s="2448" t="s">
        <v>21</v>
      </c>
      <c r="HC58" s="2448" t="s">
        <v>21</v>
      </c>
      <c r="HD58" s="2448">
        <v>1126651</v>
      </c>
      <c r="HE58" s="217">
        <v>124692</v>
      </c>
      <c r="HF58" s="91" t="s">
        <v>25</v>
      </c>
      <c r="HG58" s="670" t="s">
        <v>2160</v>
      </c>
    </row>
    <row r="59" spans="1:215" ht="14.25" customHeight="1">
      <c r="A59" s="93" t="s">
        <v>26</v>
      </c>
      <c r="B59" s="1009" t="s">
        <v>26</v>
      </c>
      <c r="C59" s="1010" t="s">
        <v>556</v>
      </c>
      <c r="D59" s="2448">
        <v>231</v>
      </c>
      <c r="E59" s="2448">
        <v>2546114</v>
      </c>
      <c r="F59" s="2448">
        <v>2974234</v>
      </c>
      <c r="G59" s="2448">
        <v>40175</v>
      </c>
      <c r="H59" s="2448">
        <v>107586</v>
      </c>
      <c r="I59" s="2448">
        <v>331246</v>
      </c>
      <c r="J59" s="2448">
        <v>303800</v>
      </c>
      <c r="K59" s="2448">
        <v>32496</v>
      </c>
      <c r="L59" s="2448">
        <v>92588</v>
      </c>
      <c r="M59" s="2448">
        <v>37481</v>
      </c>
      <c r="N59" s="2448">
        <v>39993</v>
      </c>
      <c r="O59" s="2448" t="s">
        <v>21</v>
      </c>
      <c r="P59" s="2448">
        <v>26101</v>
      </c>
      <c r="Q59" s="2448" t="s">
        <v>21</v>
      </c>
      <c r="R59" s="2448">
        <v>8498732</v>
      </c>
      <c r="S59" s="2448">
        <v>22416001</v>
      </c>
      <c r="T59" s="91" t="s">
        <v>27</v>
      </c>
      <c r="U59" s="670" t="s">
        <v>26</v>
      </c>
      <c r="V59" s="93" t="s">
        <v>26</v>
      </c>
      <c r="W59" s="1009" t="s">
        <v>26</v>
      </c>
      <c r="X59" s="1010" t="s">
        <v>556</v>
      </c>
      <c r="Y59" s="2448">
        <v>9</v>
      </c>
      <c r="Z59" s="2448">
        <v>7412956</v>
      </c>
      <c r="AA59" s="2448">
        <v>4120856</v>
      </c>
      <c r="AB59" s="2448">
        <v>222183</v>
      </c>
      <c r="AC59" s="2448">
        <v>41809</v>
      </c>
      <c r="AD59" s="2448">
        <v>83519</v>
      </c>
      <c r="AE59" s="2448">
        <v>858</v>
      </c>
      <c r="AF59" s="2448">
        <v>82661</v>
      </c>
      <c r="AG59" s="2448">
        <v>71212</v>
      </c>
      <c r="AH59" s="2448">
        <v>1159585</v>
      </c>
      <c r="AI59" s="2448">
        <v>1016227</v>
      </c>
      <c r="AJ59" s="2448">
        <v>143</v>
      </c>
      <c r="AK59" s="2448">
        <v>71849</v>
      </c>
      <c r="AL59" s="2448">
        <v>775</v>
      </c>
      <c r="AM59" s="2448" t="s">
        <v>21</v>
      </c>
      <c r="AN59" s="2448">
        <v>9580</v>
      </c>
      <c r="AO59" s="91" t="s">
        <v>27</v>
      </c>
      <c r="AP59" s="670" t="s">
        <v>26</v>
      </c>
      <c r="AQ59" s="93" t="s">
        <v>26</v>
      </c>
      <c r="AR59" s="1009" t="s">
        <v>26</v>
      </c>
      <c r="AS59" s="1010" t="s">
        <v>556</v>
      </c>
      <c r="AT59" s="2448">
        <v>6657</v>
      </c>
      <c r="AU59" s="2448">
        <v>858</v>
      </c>
      <c r="AV59" s="2448">
        <v>5799</v>
      </c>
      <c r="AW59" s="2448">
        <v>19422</v>
      </c>
      <c r="AX59" s="2448">
        <v>62182</v>
      </c>
      <c r="AY59" s="2448">
        <v>1011822</v>
      </c>
      <c r="AZ59" s="2448" t="s">
        <v>21</v>
      </c>
      <c r="BA59" s="2448">
        <v>64807</v>
      </c>
      <c r="BB59" s="2448">
        <v>463</v>
      </c>
      <c r="BC59" s="2448">
        <v>9580</v>
      </c>
      <c r="BD59" s="2448">
        <v>26089</v>
      </c>
      <c r="BE59" s="2448">
        <v>14776</v>
      </c>
      <c r="BF59" s="2448">
        <v>15987</v>
      </c>
      <c r="BG59" s="2448" t="s">
        <v>21</v>
      </c>
      <c r="BH59" s="2448" t="s">
        <v>21</v>
      </c>
      <c r="BI59" s="2448">
        <v>3072207</v>
      </c>
      <c r="BJ59" s="91" t="s">
        <v>27</v>
      </c>
      <c r="BK59" s="670" t="s">
        <v>26</v>
      </c>
      <c r="BL59" s="93" t="s">
        <v>26</v>
      </c>
      <c r="BM59" s="1009" t="s">
        <v>26</v>
      </c>
      <c r="BN59" s="1010" t="s">
        <v>556</v>
      </c>
      <c r="BO59" s="2448">
        <v>16570</v>
      </c>
      <c r="BP59" s="2448">
        <v>100600</v>
      </c>
      <c r="BQ59" s="2448">
        <v>9722</v>
      </c>
      <c r="BR59" s="2448" t="s">
        <v>21</v>
      </c>
      <c r="BS59" s="2448" t="s">
        <v>21</v>
      </c>
      <c r="BT59" s="2448" t="s">
        <v>21</v>
      </c>
      <c r="BU59" s="2448">
        <v>148</v>
      </c>
      <c r="BV59" s="2448">
        <v>8212</v>
      </c>
      <c r="BW59" s="2448" t="s">
        <v>21</v>
      </c>
      <c r="BX59" s="2448">
        <v>21241</v>
      </c>
      <c r="BY59" s="2448">
        <v>2547</v>
      </c>
      <c r="BZ59" s="2448" t="s">
        <v>21</v>
      </c>
      <c r="CA59" s="2448">
        <v>7898</v>
      </c>
      <c r="CB59" s="2448">
        <v>7826</v>
      </c>
      <c r="CC59" s="2448">
        <v>8201</v>
      </c>
      <c r="CD59" s="2448" t="s">
        <v>21</v>
      </c>
      <c r="CE59" s="91" t="s">
        <v>27</v>
      </c>
      <c r="CF59" s="670" t="s">
        <v>26</v>
      </c>
      <c r="DI59" s="93" t="s">
        <v>26</v>
      </c>
      <c r="DJ59" s="1009" t="s">
        <v>26</v>
      </c>
      <c r="DK59" s="1010" t="s">
        <v>556</v>
      </c>
      <c r="DL59" s="82" t="s">
        <v>21</v>
      </c>
      <c r="DM59" s="2448">
        <v>3435</v>
      </c>
      <c r="DN59" s="2448">
        <v>3602991</v>
      </c>
      <c r="DO59" s="2448">
        <v>4145816</v>
      </c>
      <c r="DP59" s="2448">
        <v>40175</v>
      </c>
      <c r="DQ59" s="2448">
        <v>107586</v>
      </c>
      <c r="DR59" s="2448">
        <v>342548</v>
      </c>
      <c r="DS59" s="2448">
        <v>303800</v>
      </c>
      <c r="DT59" s="2447" t="s">
        <v>21</v>
      </c>
      <c r="DU59" s="2448">
        <v>101499</v>
      </c>
      <c r="DV59" s="2448">
        <v>156295</v>
      </c>
      <c r="DW59" s="2448">
        <v>103921</v>
      </c>
      <c r="DX59" s="2448">
        <v>106998</v>
      </c>
      <c r="DY59" s="2448">
        <v>39733</v>
      </c>
      <c r="DZ59" s="2448">
        <v>26101</v>
      </c>
      <c r="EA59" s="2448" t="s">
        <v>21</v>
      </c>
      <c r="EB59" s="91" t="s">
        <v>27</v>
      </c>
      <c r="EC59" s="670" t="s">
        <v>26</v>
      </c>
      <c r="ED59" s="93" t="s">
        <v>26</v>
      </c>
      <c r="EE59" s="1009" t="s">
        <v>26</v>
      </c>
      <c r="EF59" s="1010" t="s">
        <v>556</v>
      </c>
      <c r="EG59" s="2448">
        <v>5194051</v>
      </c>
      <c r="EH59" s="2448">
        <v>14589787</v>
      </c>
      <c r="EI59" s="2448">
        <v>13748056</v>
      </c>
      <c r="EJ59" s="2448">
        <v>54012</v>
      </c>
      <c r="EK59" s="2448">
        <v>9</v>
      </c>
      <c r="EL59" s="2448">
        <v>7412956</v>
      </c>
      <c r="EM59" s="2448">
        <v>4120856</v>
      </c>
      <c r="EN59" s="2448">
        <v>222485</v>
      </c>
      <c r="EO59" s="2448">
        <v>41809</v>
      </c>
      <c r="EP59" s="2448">
        <v>145035</v>
      </c>
      <c r="EQ59" s="2448">
        <v>3341</v>
      </c>
      <c r="ER59" s="2448">
        <v>141694</v>
      </c>
      <c r="ES59" s="2448">
        <v>172552</v>
      </c>
      <c r="ET59" s="2448">
        <v>1168179</v>
      </c>
      <c r="EU59" s="2448">
        <v>1178625</v>
      </c>
      <c r="EV59" s="2448">
        <v>33243</v>
      </c>
      <c r="EW59" s="91" t="s">
        <v>27</v>
      </c>
      <c r="EX59" s="670" t="s">
        <v>26</v>
      </c>
      <c r="EY59" s="93" t="s">
        <v>26</v>
      </c>
      <c r="EZ59" s="1009" t="s">
        <v>26</v>
      </c>
      <c r="FA59" s="1010" t="s">
        <v>556</v>
      </c>
      <c r="FB59" s="2448">
        <v>4871</v>
      </c>
      <c r="FC59" s="2448" t="s">
        <v>21</v>
      </c>
      <c r="FD59" s="2448" t="s">
        <v>21</v>
      </c>
      <c r="FE59" s="2448">
        <v>2524051</v>
      </c>
      <c r="FF59" s="2448">
        <v>1689362</v>
      </c>
      <c r="FG59" s="2448">
        <v>9</v>
      </c>
      <c r="FH59" s="2448">
        <v>940</v>
      </c>
      <c r="FI59" s="2448">
        <v>3</v>
      </c>
      <c r="FJ59" s="2448">
        <v>68173</v>
      </c>
      <c r="FK59" s="2448">
        <v>3341</v>
      </c>
      <c r="FL59" s="2448">
        <v>64832</v>
      </c>
      <c r="FM59" s="2448">
        <v>120762</v>
      </c>
      <c r="FN59" s="2448">
        <v>70776</v>
      </c>
      <c r="FO59" s="2448">
        <v>1174220</v>
      </c>
      <c r="FP59" s="2448">
        <v>33100</v>
      </c>
      <c r="FQ59" s="2448" t="s">
        <v>21</v>
      </c>
      <c r="FR59" s="91" t="s">
        <v>27</v>
      </c>
      <c r="FS59" s="670" t="s">
        <v>26</v>
      </c>
      <c r="FT59" s="93" t="s">
        <v>26</v>
      </c>
      <c r="FU59" s="1009" t="s">
        <v>26</v>
      </c>
      <c r="FV59" s="1010" t="s">
        <v>556</v>
      </c>
      <c r="FW59" s="2448" t="s">
        <v>21</v>
      </c>
      <c r="FX59" s="2448">
        <v>157993</v>
      </c>
      <c r="FY59" s="2448">
        <v>108642</v>
      </c>
      <c r="FZ59" s="2448">
        <v>143766</v>
      </c>
      <c r="GA59" s="2448">
        <v>83384</v>
      </c>
      <c r="GB59" s="2448" t="s">
        <v>21</v>
      </c>
      <c r="GC59" s="2448" t="s">
        <v>21</v>
      </c>
      <c r="GD59" s="2448" t="s">
        <v>21</v>
      </c>
      <c r="GE59" s="2448" t="s">
        <v>21</v>
      </c>
      <c r="GF59" s="2448">
        <v>107925</v>
      </c>
      <c r="GG59" s="2448">
        <v>60382</v>
      </c>
      <c r="GH59" s="2448">
        <v>172</v>
      </c>
      <c r="GI59" s="2448">
        <v>145</v>
      </c>
      <c r="GJ59" s="2448">
        <v>33710</v>
      </c>
      <c r="GK59" s="2448">
        <v>16570</v>
      </c>
      <c r="GL59" s="2448">
        <v>104714</v>
      </c>
      <c r="GM59" s="91" t="s">
        <v>27</v>
      </c>
      <c r="GN59" s="670" t="s">
        <v>26</v>
      </c>
      <c r="GO59" s="93" t="s">
        <v>26</v>
      </c>
      <c r="GP59" s="1009" t="s">
        <v>26</v>
      </c>
      <c r="GQ59" s="1010" t="s">
        <v>556</v>
      </c>
      <c r="GR59" s="2448">
        <v>16639</v>
      </c>
      <c r="GS59" s="2448" t="s">
        <v>21</v>
      </c>
      <c r="GT59" s="2448">
        <v>244328</v>
      </c>
      <c r="GU59" s="2448">
        <v>323116</v>
      </c>
      <c r="GV59" s="2448">
        <v>7841</v>
      </c>
      <c r="GW59" s="2448">
        <v>6134</v>
      </c>
      <c r="GX59" s="2448">
        <v>3585</v>
      </c>
      <c r="GY59" s="2448">
        <v>9040</v>
      </c>
      <c r="GZ59" s="2448">
        <v>9580</v>
      </c>
      <c r="HA59" s="2448">
        <v>1945</v>
      </c>
      <c r="HB59" s="2448" t="s">
        <v>21</v>
      </c>
      <c r="HC59" s="2448" t="s">
        <v>21</v>
      </c>
      <c r="HD59" s="2448">
        <v>1133447</v>
      </c>
      <c r="HE59" s="217">
        <v>91707</v>
      </c>
      <c r="HF59" s="91" t="s">
        <v>27</v>
      </c>
      <c r="HG59" s="670" t="s">
        <v>26</v>
      </c>
    </row>
    <row r="60" spans="1:215" ht="14.25" customHeight="1">
      <c r="A60" s="93">
        <v>1</v>
      </c>
      <c r="B60" s="1009" t="s">
        <v>2159</v>
      </c>
      <c r="C60" s="1010" t="s">
        <v>2164</v>
      </c>
      <c r="D60" s="2448">
        <v>330</v>
      </c>
      <c r="E60" s="2448">
        <v>2496156</v>
      </c>
      <c r="F60" s="2448">
        <v>2958046</v>
      </c>
      <c r="G60" s="2448">
        <v>35347</v>
      </c>
      <c r="H60" s="2448">
        <v>74900</v>
      </c>
      <c r="I60" s="2448">
        <v>326768</v>
      </c>
      <c r="J60" s="2448">
        <v>314116</v>
      </c>
      <c r="K60" s="2448">
        <v>38161</v>
      </c>
      <c r="L60" s="2448">
        <v>90738</v>
      </c>
      <c r="M60" s="2448">
        <v>32368</v>
      </c>
      <c r="N60" s="2448">
        <v>34625</v>
      </c>
      <c r="O60" s="2448" t="s">
        <v>21</v>
      </c>
      <c r="P60" s="2448">
        <v>25367</v>
      </c>
      <c r="Q60" s="2448" t="s">
        <v>21</v>
      </c>
      <c r="R60" s="2448">
        <v>9356237</v>
      </c>
      <c r="S60" s="2448">
        <v>23343351</v>
      </c>
      <c r="T60" s="91" t="s">
        <v>28</v>
      </c>
      <c r="U60" s="670" t="s">
        <v>26</v>
      </c>
      <c r="V60" s="93">
        <v>1</v>
      </c>
      <c r="W60" s="1009" t="s">
        <v>2159</v>
      </c>
      <c r="X60" s="1010" t="s">
        <v>2164</v>
      </c>
      <c r="Y60" s="2448">
        <v>7</v>
      </c>
      <c r="Z60" s="2448">
        <v>7549062</v>
      </c>
      <c r="AA60" s="2448">
        <v>4417585</v>
      </c>
      <c r="AB60" s="2448">
        <v>234007</v>
      </c>
      <c r="AC60" s="2448">
        <v>37930</v>
      </c>
      <c r="AD60" s="2448">
        <v>106316</v>
      </c>
      <c r="AE60" s="2448">
        <v>1820</v>
      </c>
      <c r="AF60" s="2448">
        <v>104496</v>
      </c>
      <c r="AG60" s="2448">
        <v>91251</v>
      </c>
      <c r="AH60" s="2448">
        <v>1206986</v>
      </c>
      <c r="AI60" s="2448">
        <v>1068042</v>
      </c>
      <c r="AJ60" s="2448">
        <v>94</v>
      </c>
      <c r="AK60" s="2448">
        <v>65520</v>
      </c>
      <c r="AL60" s="2448">
        <v>966</v>
      </c>
      <c r="AM60" s="2448" t="s">
        <v>21</v>
      </c>
      <c r="AN60" s="2448">
        <v>12226</v>
      </c>
      <c r="AO60" s="91" t="s">
        <v>28</v>
      </c>
      <c r="AP60" s="670" t="s">
        <v>26</v>
      </c>
      <c r="AQ60" s="93">
        <v>1</v>
      </c>
      <c r="AR60" s="1009" t="s">
        <v>2159</v>
      </c>
      <c r="AS60" s="1010" t="s">
        <v>2164</v>
      </c>
      <c r="AT60" s="2448">
        <v>7282</v>
      </c>
      <c r="AU60" s="2448">
        <v>1820</v>
      </c>
      <c r="AV60" s="2448">
        <v>5462</v>
      </c>
      <c r="AW60" s="2448">
        <v>24627</v>
      </c>
      <c r="AX60" s="2448">
        <v>61436</v>
      </c>
      <c r="AY60" s="2448">
        <v>1064652</v>
      </c>
      <c r="AZ60" s="2448" t="s">
        <v>21</v>
      </c>
      <c r="BA60" s="2448">
        <v>58387</v>
      </c>
      <c r="BB60" s="2448">
        <v>575</v>
      </c>
      <c r="BC60" s="2448">
        <v>12226</v>
      </c>
      <c r="BD60" s="2448">
        <v>21924</v>
      </c>
      <c r="BE60" s="2448">
        <v>11622</v>
      </c>
      <c r="BF60" s="2448">
        <v>12617</v>
      </c>
      <c r="BG60" s="2448" t="s">
        <v>21</v>
      </c>
      <c r="BH60" s="2448" t="s">
        <v>21</v>
      </c>
      <c r="BI60" s="2448">
        <v>3373904</v>
      </c>
      <c r="BJ60" s="91" t="s">
        <v>28</v>
      </c>
      <c r="BK60" s="670" t="s">
        <v>26</v>
      </c>
      <c r="BL60" s="93">
        <v>1</v>
      </c>
      <c r="BM60" s="1009" t="s">
        <v>2159</v>
      </c>
      <c r="BN60" s="1010" t="s">
        <v>2164</v>
      </c>
      <c r="BO60" s="2448">
        <v>15363</v>
      </c>
      <c r="BP60" s="2448">
        <v>95034</v>
      </c>
      <c r="BQ60" s="2448">
        <v>10300</v>
      </c>
      <c r="BR60" s="2448" t="s">
        <v>21</v>
      </c>
      <c r="BS60" s="2448" t="s">
        <v>21</v>
      </c>
      <c r="BT60" s="2448" t="s">
        <v>21</v>
      </c>
      <c r="BU60" s="2448">
        <v>117</v>
      </c>
      <c r="BV60" s="2448">
        <v>8745</v>
      </c>
      <c r="BW60" s="2448" t="s">
        <v>21</v>
      </c>
      <c r="BX60" s="2448">
        <v>20486</v>
      </c>
      <c r="BY60" s="2448">
        <v>2718</v>
      </c>
      <c r="BZ60" s="2448" t="s">
        <v>21</v>
      </c>
      <c r="CA60" s="2448">
        <v>7605</v>
      </c>
      <c r="CB60" s="2448">
        <v>7435</v>
      </c>
      <c r="CC60" s="2448">
        <v>7791</v>
      </c>
      <c r="CD60" s="2448" t="s">
        <v>21</v>
      </c>
      <c r="CE60" s="91" t="s">
        <v>28</v>
      </c>
      <c r="CF60" s="670" t="s">
        <v>26</v>
      </c>
      <c r="DI60" s="93">
        <v>1</v>
      </c>
      <c r="DJ60" s="1009" t="s">
        <v>2159</v>
      </c>
      <c r="DK60" s="1010" t="s">
        <v>2164</v>
      </c>
      <c r="DL60" s="82" t="s">
        <v>21</v>
      </c>
      <c r="DM60" s="2448">
        <v>5136</v>
      </c>
      <c r="DN60" s="2448">
        <v>3692246</v>
      </c>
      <c r="DO60" s="2448">
        <v>4356421</v>
      </c>
      <c r="DP60" s="2448">
        <v>35347</v>
      </c>
      <c r="DQ60" s="2448">
        <v>74900</v>
      </c>
      <c r="DR60" s="2448">
        <v>336720</v>
      </c>
      <c r="DS60" s="2448">
        <v>314116</v>
      </c>
      <c r="DT60" s="2447" t="s">
        <v>21</v>
      </c>
      <c r="DU60" s="2448">
        <v>103390</v>
      </c>
      <c r="DV60" s="2448">
        <v>156721</v>
      </c>
      <c r="DW60" s="2448">
        <v>91058</v>
      </c>
      <c r="DX60" s="2448">
        <v>93959</v>
      </c>
      <c r="DY60" s="2448">
        <v>38002</v>
      </c>
      <c r="DZ60" s="2448">
        <v>25367</v>
      </c>
      <c r="EA60" s="2448" t="s">
        <v>21</v>
      </c>
      <c r="EB60" s="91" t="s">
        <v>28</v>
      </c>
      <c r="EC60" s="670" t="s">
        <v>26</v>
      </c>
      <c r="ED60" s="93">
        <v>1</v>
      </c>
      <c r="EE60" s="1009" t="s">
        <v>2159</v>
      </c>
      <c r="EF60" s="1010" t="s">
        <v>2164</v>
      </c>
      <c r="EG60" s="2448">
        <v>5735753</v>
      </c>
      <c r="EH60" s="2448">
        <v>15177748</v>
      </c>
      <c r="EI60" s="2448">
        <v>14286601</v>
      </c>
      <c r="EJ60" s="2448" t="s">
        <v>21</v>
      </c>
      <c r="EK60" s="2448">
        <v>7</v>
      </c>
      <c r="EL60" s="2448">
        <v>7549062</v>
      </c>
      <c r="EM60" s="2448">
        <v>4417585</v>
      </c>
      <c r="EN60" s="2448">
        <v>236013</v>
      </c>
      <c r="EO60" s="2448">
        <v>37930</v>
      </c>
      <c r="EP60" s="2448">
        <v>172520</v>
      </c>
      <c r="EQ60" s="2448">
        <v>3878</v>
      </c>
      <c r="ER60" s="2448">
        <v>168643</v>
      </c>
      <c r="ES60" s="2448">
        <v>202533</v>
      </c>
      <c r="ET60" s="2448">
        <v>1215779</v>
      </c>
      <c r="EU60" s="2448">
        <v>1228748</v>
      </c>
      <c r="EV60" s="2448">
        <v>42289</v>
      </c>
      <c r="EW60" s="91" t="s">
        <v>28</v>
      </c>
      <c r="EX60" s="670" t="s">
        <v>26</v>
      </c>
      <c r="EY60" s="93">
        <v>1</v>
      </c>
      <c r="EZ60" s="1009" t="s">
        <v>2159</v>
      </c>
      <c r="FA60" s="1010" t="s">
        <v>2164</v>
      </c>
      <c r="FB60" s="2448">
        <v>4905</v>
      </c>
      <c r="FC60" s="2448" t="s">
        <v>21</v>
      </c>
      <c r="FD60" s="2448" t="s">
        <v>21</v>
      </c>
      <c r="FE60" s="2448">
        <v>2664294</v>
      </c>
      <c r="FF60" s="2448">
        <v>1780280</v>
      </c>
      <c r="FG60" s="2448">
        <v>7</v>
      </c>
      <c r="FH60" s="2448">
        <v>2524</v>
      </c>
      <c r="FI60" s="2448">
        <v>4</v>
      </c>
      <c r="FJ60" s="2448">
        <v>73486</v>
      </c>
      <c r="FK60" s="2448">
        <v>3878</v>
      </c>
      <c r="FL60" s="2448">
        <v>69609</v>
      </c>
      <c r="FM60" s="2448">
        <v>135909</v>
      </c>
      <c r="FN60" s="2448">
        <v>70229</v>
      </c>
      <c r="FO60" s="2448">
        <v>1225358</v>
      </c>
      <c r="FP60" s="2448">
        <v>42195</v>
      </c>
      <c r="FQ60" s="2448" t="s">
        <v>21</v>
      </c>
      <c r="FR60" s="91" t="s">
        <v>28</v>
      </c>
      <c r="FS60" s="670" t="s">
        <v>26</v>
      </c>
      <c r="FT60" s="93">
        <v>1</v>
      </c>
      <c r="FU60" s="1009" t="s">
        <v>2159</v>
      </c>
      <c r="FV60" s="1010" t="s">
        <v>2164</v>
      </c>
      <c r="FW60" s="2448" t="s">
        <v>21</v>
      </c>
      <c r="FX60" s="2448">
        <v>149148</v>
      </c>
      <c r="FY60" s="2448">
        <v>110622</v>
      </c>
      <c r="FZ60" s="2448">
        <v>151395</v>
      </c>
      <c r="GA60" s="2448">
        <v>93649</v>
      </c>
      <c r="GB60" s="2448" t="s">
        <v>21</v>
      </c>
      <c r="GC60" s="2448" t="s">
        <v>21</v>
      </c>
      <c r="GD60" s="2448" t="s">
        <v>21</v>
      </c>
      <c r="GE60" s="2448" t="s">
        <v>21</v>
      </c>
      <c r="GF60" s="2448">
        <v>121211</v>
      </c>
      <c r="GG60" s="2448">
        <v>57746</v>
      </c>
      <c r="GH60" s="2448">
        <v>62</v>
      </c>
      <c r="GI60" s="2448">
        <v>441</v>
      </c>
      <c r="GJ60" s="2448">
        <v>32305</v>
      </c>
      <c r="GK60" s="2448">
        <v>15363</v>
      </c>
      <c r="GL60" s="2448">
        <v>104937</v>
      </c>
      <c r="GM60" s="91" t="s">
        <v>28</v>
      </c>
      <c r="GN60" s="670" t="s">
        <v>26</v>
      </c>
      <c r="GO60" s="93">
        <v>1</v>
      </c>
      <c r="GP60" s="1009" t="s">
        <v>2159</v>
      </c>
      <c r="GQ60" s="1010" t="s">
        <v>2164</v>
      </c>
      <c r="GR60" s="2448">
        <v>20990</v>
      </c>
      <c r="GS60" s="2448" t="s">
        <v>21</v>
      </c>
      <c r="GT60" s="2448">
        <v>285238</v>
      </c>
      <c r="GU60" s="2448">
        <v>393739</v>
      </c>
      <c r="GV60" s="2448">
        <v>6389</v>
      </c>
      <c r="GW60" s="2448">
        <v>5924</v>
      </c>
      <c r="GX60" s="2448">
        <v>3728</v>
      </c>
      <c r="GY60" s="2448">
        <v>4671</v>
      </c>
      <c r="GZ60" s="2448">
        <v>5008</v>
      </c>
      <c r="HA60" s="2448">
        <v>1949</v>
      </c>
      <c r="HB60" s="2448" t="s">
        <v>21</v>
      </c>
      <c r="HC60" s="2448" t="s">
        <v>21</v>
      </c>
      <c r="HD60" s="2448">
        <v>1161194</v>
      </c>
      <c r="HE60" s="217">
        <v>115029</v>
      </c>
      <c r="HF60" s="91" t="s">
        <v>28</v>
      </c>
      <c r="HG60" s="670" t="s">
        <v>26</v>
      </c>
    </row>
    <row r="61" spans="1:215" ht="14.25" customHeight="1">
      <c r="A61" s="93" t="s">
        <v>26</v>
      </c>
      <c r="B61" s="1009" t="s">
        <v>26</v>
      </c>
      <c r="C61" s="1010" t="s">
        <v>165</v>
      </c>
      <c r="D61" s="2448">
        <v>378</v>
      </c>
      <c r="E61" s="2448">
        <v>2439767</v>
      </c>
      <c r="F61" s="2448">
        <v>2851528</v>
      </c>
      <c r="G61" s="2448">
        <v>39726</v>
      </c>
      <c r="H61" s="2448">
        <v>105795</v>
      </c>
      <c r="I61" s="2448">
        <v>315156</v>
      </c>
      <c r="J61" s="2448">
        <v>327420</v>
      </c>
      <c r="K61" s="2448">
        <v>38789</v>
      </c>
      <c r="L61" s="2448">
        <v>77414</v>
      </c>
      <c r="M61" s="2448">
        <v>37653</v>
      </c>
      <c r="N61" s="2448">
        <v>40208</v>
      </c>
      <c r="O61" s="2448" t="s">
        <v>21</v>
      </c>
      <c r="P61" s="2448">
        <v>23471</v>
      </c>
      <c r="Q61" s="2448" t="s">
        <v>21</v>
      </c>
      <c r="R61" s="2448">
        <v>9090771</v>
      </c>
      <c r="S61" s="2448">
        <v>23829336</v>
      </c>
      <c r="T61" s="91" t="s">
        <v>29</v>
      </c>
      <c r="U61" s="670" t="s">
        <v>26</v>
      </c>
      <c r="V61" s="93" t="s">
        <v>26</v>
      </c>
      <c r="W61" s="1009" t="s">
        <v>26</v>
      </c>
      <c r="X61" s="1010" t="s">
        <v>165</v>
      </c>
      <c r="Y61" s="2448">
        <v>7</v>
      </c>
      <c r="Z61" s="2448">
        <v>8098018</v>
      </c>
      <c r="AA61" s="2448">
        <v>4529643</v>
      </c>
      <c r="AB61" s="2448">
        <v>175235</v>
      </c>
      <c r="AC61" s="2448">
        <v>44562</v>
      </c>
      <c r="AD61" s="2448">
        <v>158760</v>
      </c>
      <c r="AE61" s="2448">
        <v>1814</v>
      </c>
      <c r="AF61" s="2448">
        <v>156946</v>
      </c>
      <c r="AG61" s="2448">
        <v>98071</v>
      </c>
      <c r="AH61" s="2448">
        <v>1184846</v>
      </c>
      <c r="AI61" s="2448">
        <v>1118729</v>
      </c>
      <c r="AJ61" s="2448">
        <v>184</v>
      </c>
      <c r="AK61" s="2448">
        <v>72874</v>
      </c>
      <c r="AL61" s="2448">
        <v>772</v>
      </c>
      <c r="AM61" s="2448" t="s">
        <v>21</v>
      </c>
      <c r="AN61" s="2448">
        <v>11906</v>
      </c>
      <c r="AO61" s="91" t="s">
        <v>29</v>
      </c>
      <c r="AP61" s="670" t="s">
        <v>26</v>
      </c>
      <c r="AQ61" s="93" t="s">
        <v>26</v>
      </c>
      <c r="AR61" s="1009" t="s">
        <v>26</v>
      </c>
      <c r="AS61" s="1010" t="s">
        <v>165</v>
      </c>
      <c r="AT61" s="2448">
        <v>8966</v>
      </c>
      <c r="AU61" s="2448">
        <v>1814</v>
      </c>
      <c r="AV61" s="2448">
        <v>7152</v>
      </c>
      <c r="AW61" s="2448">
        <v>25164</v>
      </c>
      <c r="AX61" s="2448">
        <v>53075</v>
      </c>
      <c r="AY61" s="2448">
        <v>1113847</v>
      </c>
      <c r="AZ61" s="2448" t="s">
        <v>21</v>
      </c>
      <c r="BA61" s="2448">
        <v>66422</v>
      </c>
      <c r="BB61" s="2448">
        <v>426</v>
      </c>
      <c r="BC61" s="2448">
        <v>11906</v>
      </c>
      <c r="BD61" s="2448">
        <v>25871</v>
      </c>
      <c r="BE61" s="2448">
        <v>14187</v>
      </c>
      <c r="BF61" s="2448">
        <v>15355</v>
      </c>
      <c r="BG61" s="2448" t="s">
        <v>21</v>
      </c>
      <c r="BH61" s="2448" t="s">
        <v>21</v>
      </c>
      <c r="BI61" s="2448">
        <v>3244613</v>
      </c>
      <c r="BJ61" s="91" t="s">
        <v>29</v>
      </c>
      <c r="BK61" s="670" t="s">
        <v>26</v>
      </c>
      <c r="BL61" s="93" t="s">
        <v>26</v>
      </c>
      <c r="BM61" s="1009" t="s">
        <v>26</v>
      </c>
      <c r="BN61" s="1010" t="s">
        <v>165</v>
      </c>
      <c r="BO61" s="2448">
        <v>14302</v>
      </c>
      <c r="BP61" s="2448">
        <v>83728</v>
      </c>
      <c r="BQ61" s="2448">
        <v>8510</v>
      </c>
      <c r="BR61" s="2448" t="s">
        <v>21</v>
      </c>
      <c r="BS61" s="2448" t="s">
        <v>21</v>
      </c>
      <c r="BT61" s="2448" t="s">
        <v>21</v>
      </c>
      <c r="BU61" s="2448">
        <v>151</v>
      </c>
      <c r="BV61" s="2448">
        <v>7164</v>
      </c>
      <c r="BW61" s="2448" t="s">
        <v>21</v>
      </c>
      <c r="BX61" s="2448">
        <v>16677</v>
      </c>
      <c r="BY61" s="2448">
        <v>2545</v>
      </c>
      <c r="BZ61" s="2448" t="s">
        <v>21</v>
      </c>
      <c r="CA61" s="2448">
        <v>3999</v>
      </c>
      <c r="CB61" s="2448">
        <v>8669</v>
      </c>
      <c r="CC61" s="2448">
        <v>9084</v>
      </c>
      <c r="CD61" s="2448" t="s">
        <v>21</v>
      </c>
      <c r="CE61" s="91" t="s">
        <v>29</v>
      </c>
      <c r="CF61" s="670" t="s">
        <v>26</v>
      </c>
      <c r="DI61" s="93" t="s">
        <v>26</v>
      </c>
      <c r="DJ61" s="1009" t="s">
        <v>26</v>
      </c>
      <c r="DK61" s="1010" t="s">
        <v>165</v>
      </c>
      <c r="DL61" s="82" t="s">
        <v>21</v>
      </c>
      <c r="DM61" s="2448">
        <v>5424</v>
      </c>
      <c r="DN61" s="2448">
        <v>3581199</v>
      </c>
      <c r="DO61" s="2448">
        <v>4197164</v>
      </c>
      <c r="DP61" s="2448">
        <v>39726</v>
      </c>
      <c r="DQ61" s="2448">
        <v>105795</v>
      </c>
      <c r="DR61" s="2448">
        <v>324969</v>
      </c>
      <c r="DS61" s="2448">
        <v>327420</v>
      </c>
      <c r="DT61" s="2447" t="s">
        <v>21</v>
      </c>
      <c r="DU61" s="2448">
        <v>106296</v>
      </c>
      <c r="DV61" s="2448">
        <v>136118</v>
      </c>
      <c r="DW61" s="2448">
        <v>95850</v>
      </c>
      <c r="DX61" s="2448">
        <v>98744</v>
      </c>
      <c r="DY61" s="2448">
        <v>25175</v>
      </c>
      <c r="DZ61" s="2448">
        <v>23471</v>
      </c>
      <c r="EA61" s="2448" t="s">
        <v>21</v>
      </c>
      <c r="EB61" s="91" t="s">
        <v>29</v>
      </c>
      <c r="EC61" s="670" t="s">
        <v>26</v>
      </c>
      <c r="ED61" s="93" t="s">
        <v>26</v>
      </c>
      <c r="EE61" s="1009" t="s">
        <v>26</v>
      </c>
      <c r="EF61" s="1010" t="s">
        <v>165</v>
      </c>
      <c r="EG61" s="2448">
        <v>6027297</v>
      </c>
      <c r="EH61" s="2448">
        <v>15810216</v>
      </c>
      <c r="EI61" s="2448">
        <v>14924057</v>
      </c>
      <c r="EJ61" s="2448" t="s">
        <v>21</v>
      </c>
      <c r="EK61" s="2448">
        <v>7</v>
      </c>
      <c r="EL61" s="2448">
        <v>8098018</v>
      </c>
      <c r="EM61" s="2448">
        <v>4529643</v>
      </c>
      <c r="EN61" s="2448">
        <v>176236</v>
      </c>
      <c r="EO61" s="2448">
        <v>44562</v>
      </c>
      <c r="EP61" s="2448">
        <v>240129</v>
      </c>
      <c r="EQ61" s="2448">
        <v>4874</v>
      </c>
      <c r="ER61" s="2448">
        <v>235255</v>
      </c>
      <c r="ES61" s="2448">
        <v>202468</v>
      </c>
      <c r="ET61" s="2448">
        <v>1192704</v>
      </c>
      <c r="EU61" s="2448">
        <v>1286538</v>
      </c>
      <c r="EV61" s="2448">
        <v>41476</v>
      </c>
      <c r="EW61" s="91" t="s">
        <v>29</v>
      </c>
      <c r="EX61" s="670" t="s">
        <v>26</v>
      </c>
      <c r="EY61" s="93" t="s">
        <v>26</v>
      </c>
      <c r="EZ61" s="1009" t="s">
        <v>26</v>
      </c>
      <c r="FA61" s="1010" t="s">
        <v>165</v>
      </c>
      <c r="FB61" s="2448">
        <v>4439</v>
      </c>
      <c r="FC61" s="2448" t="s">
        <v>21</v>
      </c>
      <c r="FD61" s="2448" t="s">
        <v>21</v>
      </c>
      <c r="FE61" s="2448">
        <v>2722918</v>
      </c>
      <c r="FF61" s="2448">
        <v>1843211</v>
      </c>
      <c r="FG61" s="2448">
        <v>7</v>
      </c>
      <c r="FH61" s="2448">
        <v>1436</v>
      </c>
      <c r="FI61" s="2448">
        <v>3</v>
      </c>
      <c r="FJ61" s="2448">
        <v>90335</v>
      </c>
      <c r="FK61" s="2448">
        <v>4874</v>
      </c>
      <c r="FL61" s="2448">
        <v>85461</v>
      </c>
      <c r="FM61" s="2448">
        <v>129561</v>
      </c>
      <c r="FN61" s="2448">
        <v>60933</v>
      </c>
      <c r="FO61" s="2448">
        <v>1281656</v>
      </c>
      <c r="FP61" s="2448">
        <v>41292</v>
      </c>
      <c r="FQ61" s="2448" t="s">
        <v>21</v>
      </c>
      <c r="FR61" s="91" t="s">
        <v>29</v>
      </c>
      <c r="FS61" s="670" t="s">
        <v>26</v>
      </c>
      <c r="FT61" s="93" t="s">
        <v>26</v>
      </c>
      <c r="FU61" s="1009" t="s">
        <v>26</v>
      </c>
      <c r="FV61" s="1010" t="s">
        <v>165</v>
      </c>
      <c r="FW61" s="2448" t="s">
        <v>21</v>
      </c>
      <c r="FX61" s="2448">
        <v>135387</v>
      </c>
      <c r="FY61" s="2448">
        <v>115129</v>
      </c>
      <c r="FZ61" s="2448">
        <v>127364</v>
      </c>
      <c r="GA61" s="2448">
        <v>87889</v>
      </c>
      <c r="GB61" s="2448" t="s">
        <v>21</v>
      </c>
      <c r="GC61" s="2448" t="s">
        <v>21</v>
      </c>
      <c r="GD61" s="2448" t="s">
        <v>21</v>
      </c>
      <c r="GE61" s="2448" t="s">
        <v>21</v>
      </c>
      <c r="GF61" s="2448">
        <v>113756</v>
      </c>
      <c r="GG61" s="2448">
        <v>39475</v>
      </c>
      <c r="GH61" s="2448">
        <v>122</v>
      </c>
      <c r="GI61" s="2448">
        <v>320</v>
      </c>
      <c r="GJ61" s="2448">
        <v>19992</v>
      </c>
      <c r="GK61" s="2448">
        <v>14302</v>
      </c>
      <c r="GL61" s="2448">
        <v>94443</v>
      </c>
      <c r="GM61" s="91" t="s">
        <v>29</v>
      </c>
      <c r="GN61" s="670" t="s">
        <v>26</v>
      </c>
      <c r="GO61" s="93" t="s">
        <v>26</v>
      </c>
      <c r="GP61" s="1009" t="s">
        <v>26</v>
      </c>
      <c r="GQ61" s="1010" t="s">
        <v>165</v>
      </c>
      <c r="GR61" s="2448">
        <v>21960</v>
      </c>
      <c r="GS61" s="2448" t="s">
        <v>21</v>
      </c>
      <c r="GT61" s="2448">
        <v>293031</v>
      </c>
      <c r="GU61" s="2448">
        <v>403133</v>
      </c>
      <c r="GV61" s="2448">
        <v>7972</v>
      </c>
      <c r="GW61" s="2448">
        <v>4979</v>
      </c>
      <c r="GX61" s="2448">
        <v>4331</v>
      </c>
      <c r="GY61" s="2448">
        <v>5266</v>
      </c>
      <c r="GZ61" s="2448">
        <v>5645</v>
      </c>
      <c r="HA61" s="2448">
        <v>1818</v>
      </c>
      <c r="HB61" s="2448" t="s">
        <v>21</v>
      </c>
      <c r="HC61" s="2448" t="s">
        <v>21</v>
      </c>
      <c r="HD61" s="2448">
        <v>1136027</v>
      </c>
      <c r="HE61" s="217">
        <v>118232</v>
      </c>
      <c r="HF61" s="91" t="s">
        <v>29</v>
      </c>
      <c r="HG61" s="670" t="s">
        <v>26</v>
      </c>
    </row>
    <row r="62" spans="1:215" ht="7.5" customHeight="1">
      <c r="A62" s="97"/>
      <c r="B62" s="1011"/>
      <c r="C62" s="1012"/>
      <c r="D62" s="2448"/>
      <c r="E62" s="2448"/>
      <c r="F62" s="2448"/>
      <c r="G62" s="2448"/>
      <c r="H62" s="2448"/>
      <c r="I62" s="2448"/>
      <c r="J62" s="2448"/>
      <c r="K62" s="2448"/>
      <c r="L62" s="2448"/>
      <c r="M62" s="2448"/>
      <c r="N62" s="2448"/>
      <c r="O62" s="2448"/>
      <c r="P62" s="2448"/>
      <c r="Q62" s="2448"/>
      <c r="R62" s="2448"/>
      <c r="S62" s="2448"/>
      <c r="T62" s="100"/>
      <c r="U62" s="509"/>
      <c r="V62" s="97"/>
      <c r="W62" s="1011"/>
      <c r="X62" s="1012"/>
      <c r="Y62" s="2448"/>
      <c r="Z62" s="2448"/>
      <c r="AA62" s="2448"/>
      <c r="AB62" s="2448"/>
      <c r="AC62" s="2448"/>
      <c r="AD62" s="2448"/>
      <c r="AE62" s="2448"/>
      <c r="AF62" s="2448"/>
      <c r="AG62" s="2448"/>
      <c r="AH62" s="2448"/>
      <c r="AI62" s="2448"/>
      <c r="AJ62" s="2448"/>
      <c r="AK62" s="2448"/>
      <c r="AL62" s="2448"/>
      <c r="AM62" s="2448"/>
      <c r="AN62" s="2448"/>
      <c r="AO62" s="100"/>
      <c r="AP62" s="509"/>
      <c r="AQ62" s="97"/>
      <c r="AR62" s="1011"/>
      <c r="AS62" s="1012"/>
      <c r="AT62" s="2448"/>
      <c r="AU62" s="2448"/>
      <c r="AV62" s="2448"/>
      <c r="AW62" s="2448"/>
      <c r="AX62" s="2448"/>
      <c r="AY62" s="2448"/>
      <c r="AZ62" s="2448"/>
      <c r="BA62" s="2448"/>
      <c r="BB62" s="2448"/>
      <c r="BC62" s="2448"/>
      <c r="BD62" s="2448"/>
      <c r="BE62" s="2448"/>
      <c r="BF62" s="2448"/>
      <c r="BG62" s="2448"/>
      <c r="BH62" s="2448"/>
      <c r="BI62" s="2448"/>
      <c r="BJ62" s="100"/>
      <c r="BK62" s="509"/>
      <c r="BL62" s="97"/>
      <c r="BM62" s="1011"/>
      <c r="BN62" s="1012"/>
      <c r="BO62" s="2448"/>
      <c r="BP62" s="2448"/>
      <c r="BQ62" s="2448"/>
      <c r="BR62" s="2448"/>
      <c r="BS62" s="2448"/>
      <c r="BT62" s="2448"/>
      <c r="BU62" s="2448"/>
      <c r="BV62" s="2448"/>
      <c r="BW62" s="2448"/>
      <c r="BX62" s="2448"/>
      <c r="BY62" s="2448"/>
      <c r="BZ62" s="2448"/>
      <c r="CA62" s="2448"/>
      <c r="CB62" s="2448"/>
      <c r="CC62" s="2448"/>
      <c r="CD62" s="2448"/>
      <c r="CE62" s="100"/>
      <c r="CF62" s="509"/>
      <c r="DI62" s="97"/>
      <c r="DJ62" s="1011"/>
      <c r="DK62" s="1012"/>
      <c r="DL62" s="82"/>
      <c r="DM62" s="2448"/>
      <c r="DN62" s="2448"/>
      <c r="DO62" s="2448"/>
      <c r="DP62" s="2448"/>
      <c r="DQ62" s="2448"/>
      <c r="DR62" s="2448"/>
      <c r="DS62" s="2448"/>
      <c r="DU62" s="2448"/>
      <c r="DV62" s="2448"/>
      <c r="DW62" s="2448"/>
      <c r="DX62" s="2448"/>
      <c r="DY62" s="2448"/>
      <c r="DZ62" s="2448"/>
      <c r="EA62" s="2448"/>
      <c r="EB62" s="100"/>
      <c r="EC62" s="509"/>
      <c r="ED62" s="97"/>
      <c r="EE62" s="1011"/>
      <c r="EF62" s="1012"/>
      <c r="EG62" s="2448"/>
      <c r="EH62" s="2448"/>
      <c r="EI62" s="2448"/>
      <c r="EJ62" s="2448"/>
      <c r="EK62" s="2448"/>
      <c r="EL62" s="2448"/>
      <c r="EM62" s="2448"/>
      <c r="EN62" s="2448"/>
      <c r="EO62" s="2448"/>
      <c r="EP62" s="2448"/>
      <c r="EQ62" s="2448"/>
      <c r="ER62" s="2448"/>
      <c r="ES62" s="2448"/>
      <c r="ET62" s="2448"/>
      <c r="EU62" s="2448"/>
      <c r="EV62" s="2448"/>
      <c r="EW62" s="100"/>
      <c r="EX62" s="509"/>
      <c r="EY62" s="97"/>
      <c r="EZ62" s="1011"/>
      <c r="FA62" s="1012"/>
      <c r="FB62" s="2448"/>
      <c r="FC62" s="2448"/>
      <c r="FD62" s="2448"/>
      <c r="FE62" s="2448"/>
      <c r="FF62" s="2448"/>
      <c r="FG62" s="2448"/>
      <c r="FH62" s="2448"/>
      <c r="FI62" s="2448"/>
      <c r="FJ62" s="2448"/>
      <c r="FK62" s="2448"/>
      <c r="FL62" s="2448"/>
      <c r="FM62" s="2448"/>
      <c r="FN62" s="2448"/>
      <c r="FO62" s="2448"/>
      <c r="FP62" s="2448"/>
      <c r="FQ62" s="2448"/>
      <c r="FR62" s="100"/>
      <c r="FS62" s="509"/>
      <c r="FT62" s="97"/>
      <c r="FU62" s="1011"/>
      <c r="FV62" s="1012"/>
      <c r="FW62" s="2448"/>
      <c r="FX62" s="2448"/>
      <c r="FY62" s="2448"/>
      <c r="FZ62" s="2448"/>
      <c r="GA62" s="2448"/>
      <c r="GB62" s="2448"/>
      <c r="GC62" s="2448"/>
      <c r="GD62" s="2448"/>
      <c r="GE62" s="2448"/>
      <c r="GF62" s="2448"/>
      <c r="GG62" s="2448"/>
      <c r="GH62" s="2448"/>
      <c r="GI62" s="2448"/>
      <c r="GJ62" s="2448"/>
      <c r="GK62" s="2448"/>
      <c r="GL62" s="2448"/>
      <c r="GM62" s="100"/>
      <c r="GN62" s="509"/>
      <c r="GO62" s="97"/>
      <c r="GP62" s="1011"/>
      <c r="GQ62" s="1012"/>
      <c r="GR62" s="2448"/>
      <c r="GS62" s="2448"/>
      <c r="GT62" s="2448"/>
      <c r="GU62" s="2448"/>
      <c r="GV62" s="2448"/>
      <c r="GW62" s="2448"/>
      <c r="GX62" s="2448"/>
      <c r="GY62" s="2448"/>
      <c r="GZ62" s="2448"/>
      <c r="HA62" s="2448"/>
      <c r="HB62" s="2448"/>
      <c r="HC62" s="2448"/>
      <c r="HD62" s="2448"/>
      <c r="HE62" s="217"/>
      <c r="HF62" s="100"/>
      <c r="HG62" s="509"/>
    </row>
    <row r="63" spans="1:215" ht="14.25" customHeight="1">
      <c r="A63" s="93" t="s">
        <v>2162</v>
      </c>
      <c r="B63" s="1009" t="s">
        <v>23</v>
      </c>
      <c r="C63" s="1013">
        <v>43466</v>
      </c>
      <c r="D63" s="2448">
        <v>110</v>
      </c>
      <c r="E63" s="2448">
        <v>871390</v>
      </c>
      <c r="F63" s="2448">
        <v>1006145</v>
      </c>
      <c r="G63" s="2448">
        <v>17746</v>
      </c>
      <c r="H63" s="2448">
        <v>40355</v>
      </c>
      <c r="I63" s="2448">
        <v>115940</v>
      </c>
      <c r="J63" s="2448">
        <v>97217</v>
      </c>
      <c r="K63" s="2448">
        <v>16793</v>
      </c>
      <c r="L63" s="2448">
        <v>27238</v>
      </c>
      <c r="M63" s="2448">
        <v>14199</v>
      </c>
      <c r="N63" s="2448">
        <v>15170</v>
      </c>
      <c r="O63" s="2448" t="s">
        <v>21</v>
      </c>
      <c r="P63" s="2448">
        <v>7469</v>
      </c>
      <c r="Q63" s="2448" t="s">
        <v>21</v>
      </c>
      <c r="R63" s="2448">
        <v>3159835</v>
      </c>
      <c r="S63" s="2448">
        <v>8620704</v>
      </c>
      <c r="T63" s="91" t="s">
        <v>30</v>
      </c>
      <c r="U63" s="670" t="s">
        <v>2160</v>
      </c>
      <c r="V63" s="93" t="s">
        <v>2162</v>
      </c>
      <c r="W63" s="1009" t="s">
        <v>23</v>
      </c>
      <c r="X63" s="1013">
        <v>43466</v>
      </c>
      <c r="Y63" s="2448">
        <v>3</v>
      </c>
      <c r="Z63" s="2448">
        <v>2699043</v>
      </c>
      <c r="AA63" s="2448">
        <v>1695568</v>
      </c>
      <c r="AB63" s="2448">
        <v>84000</v>
      </c>
      <c r="AC63" s="2448">
        <v>18432</v>
      </c>
      <c r="AD63" s="2448">
        <v>55598</v>
      </c>
      <c r="AE63" s="2448">
        <v>635</v>
      </c>
      <c r="AF63" s="2448">
        <v>54963</v>
      </c>
      <c r="AG63" s="2448">
        <v>33907</v>
      </c>
      <c r="AH63" s="2448">
        <v>416177</v>
      </c>
      <c r="AI63" s="2448">
        <v>386083</v>
      </c>
      <c r="AJ63" s="2448">
        <v>56</v>
      </c>
      <c r="AK63" s="2448">
        <v>30763</v>
      </c>
      <c r="AL63" s="2448">
        <v>348</v>
      </c>
      <c r="AM63" s="2448" t="s">
        <v>21</v>
      </c>
      <c r="AN63" s="2448">
        <v>7405</v>
      </c>
      <c r="AO63" s="91" t="s">
        <v>30</v>
      </c>
      <c r="AP63" s="670" t="s">
        <v>2160</v>
      </c>
      <c r="AQ63" s="93" t="s">
        <v>2162</v>
      </c>
      <c r="AR63" s="1009" t="s">
        <v>23</v>
      </c>
      <c r="AS63" s="1013">
        <v>43466</v>
      </c>
      <c r="AT63" s="2448">
        <v>3090</v>
      </c>
      <c r="AU63" s="2448">
        <v>635</v>
      </c>
      <c r="AV63" s="2448">
        <v>2455</v>
      </c>
      <c r="AW63" s="2448">
        <v>8272</v>
      </c>
      <c r="AX63" s="2448">
        <v>18699</v>
      </c>
      <c r="AY63" s="2448">
        <v>384426</v>
      </c>
      <c r="AZ63" s="2448" t="s">
        <v>21</v>
      </c>
      <c r="BA63" s="2448">
        <v>27907</v>
      </c>
      <c r="BB63" s="2448">
        <v>197</v>
      </c>
      <c r="BC63" s="2448">
        <v>7405</v>
      </c>
      <c r="BD63" s="2448">
        <v>9692</v>
      </c>
      <c r="BE63" s="2448">
        <v>5057</v>
      </c>
      <c r="BF63" s="2448">
        <v>5463</v>
      </c>
      <c r="BG63" s="2448" t="s">
        <v>21</v>
      </c>
      <c r="BH63" s="2448" t="s">
        <v>21</v>
      </c>
      <c r="BI63" s="2448">
        <v>1146319</v>
      </c>
      <c r="BJ63" s="91" t="s">
        <v>30</v>
      </c>
      <c r="BK63" s="670" t="s">
        <v>2160</v>
      </c>
      <c r="BL63" s="93" t="s">
        <v>2162</v>
      </c>
      <c r="BM63" s="1009" t="s">
        <v>23</v>
      </c>
      <c r="BN63" s="1013">
        <v>43466</v>
      </c>
      <c r="BO63" s="2448">
        <v>4868</v>
      </c>
      <c r="BP63" s="2448">
        <v>31472</v>
      </c>
      <c r="BQ63" s="2448">
        <v>1679</v>
      </c>
      <c r="BR63" s="2448" t="s">
        <v>21</v>
      </c>
      <c r="BS63" s="2448" t="s">
        <v>21</v>
      </c>
      <c r="BT63" s="2448" t="s">
        <v>21</v>
      </c>
      <c r="BU63" s="2448">
        <v>49</v>
      </c>
      <c r="BV63" s="2448">
        <v>1392</v>
      </c>
      <c r="BW63" s="2448" t="s">
        <v>21</v>
      </c>
      <c r="BX63" s="2448">
        <v>6203</v>
      </c>
      <c r="BY63" s="2448">
        <v>967</v>
      </c>
      <c r="BZ63" s="2448" t="s">
        <v>21</v>
      </c>
      <c r="CA63" s="2448">
        <v>1550</v>
      </c>
      <c r="CB63" s="2448">
        <v>3135</v>
      </c>
      <c r="CC63" s="2448">
        <v>3285</v>
      </c>
      <c r="CD63" s="2448" t="s">
        <v>21</v>
      </c>
      <c r="CE63" s="91" t="s">
        <v>30</v>
      </c>
      <c r="CF63" s="670" t="s">
        <v>2160</v>
      </c>
      <c r="DI63" s="93" t="s">
        <v>2162</v>
      </c>
      <c r="DJ63" s="1009" t="s">
        <v>23</v>
      </c>
      <c r="DK63" s="1013">
        <v>43466</v>
      </c>
      <c r="DL63" s="82" t="s">
        <v>21</v>
      </c>
      <c r="DM63" s="2448">
        <v>1712</v>
      </c>
      <c r="DN63" s="2448">
        <v>1284442</v>
      </c>
      <c r="DO63" s="2448">
        <v>1472370</v>
      </c>
      <c r="DP63" s="2448">
        <v>17746</v>
      </c>
      <c r="DQ63" s="2448">
        <v>40355</v>
      </c>
      <c r="DR63" s="2448">
        <v>119761</v>
      </c>
      <c r="DS63" s="2448">
        <v>97217</v>
      </c>
      <c r="DT63" s="2447" t="s">
        <v>21</v>
      </c>
      <c r="DU63" s="2448">
        <v>45262</v>
      </c>
      <c r="DV63" s="2448">
        <v>51569</v>
      </c>
      <c r="DW63" s="2448">
        <v>36338</v>
      </c>
      <c r="DX63" s="2448">
        <v>37484</v>
      </c>
      <c r="DY63" s="2448">
        <v>13210</v>
      </c>
      <c r="DZ63" s="2448">
        <v>7469</v>
      </c>
      <c r="EA63" s="2448" t="s">
        <v>21</v>
      </c>
      <c r="EB63" s="91" t="s">
        <v>30</v>
      </c>
      <c r="EC63" s="670" t="s">
        <v>2160</v>
      </c>
      <c r="ED63" s="93" t="s">
        <v>2162</v>
      </c>
      <c r="EE63" s="1009" t="s">
        <v>23</v>
      </c>
      <c r="EF63" s="1013">
        <v>43466</v>
      </c>
      <c r="EG63" s="2448">
        <v>2207263</v>
      </c>
      <c r="EH63" s="2448">
        <v>5543600</v>
      </c>
      <c r="EI63" s="2448">
        <v>5208110</v>
      </c>
      <c r="EJ63" s="2448" t="s">
        <v>21</v>
      </c>
      <c r="EK63" s="2448">
        <v>3</v>
      </c>
      <c r="EL63" s="2448">
        <v>2699043</v>
      </c>
      <c r="EM63" s="2448">
        <v>1695568</v>
      </c>
      <c r="EN63" s="2448">
        <v>84640</v>
      </c>
      <c r="EO63" s="2448">
        <v>18432</v>
      </c>
      <c r="EP63" s="2448">
        <v>79511</v>
      </c>
      <c r="EQ63" s="2448">
        <v>1628</v>
      </c>
      <c r="ER63" s="2448">
        <v>77883</v>
      </c>
      <c r="ES63" s="2448">
        <v>68748</v>
      </c>
      <c r="ET63" s="2448">
        <v>418673</v>
      </c>
      <c r="EU63" s="2448">
        <v>436559</v>
      </c>
      <c r="EV63" s="2448">
        <v>13657</v>
      </c>
      <c r="EW63" s="91" t="s">
        <v>30</v>
      </c>
      <c r="EX63" s="670" t="s">
        <v>2160</v>
      </c>
      <c r="EY63" s="93" t="s">
        <v>2162</v>
      </c>
      <c r="EZ63" s="1009" t="s">
        <v>23</v>
      </c>
      <c r="FA63" s="1013">
        <v>43466</v>
      </c>
      <c r="FB63" s="2448">
        <v>1966</v>
      </c>
      <c r="FC63" s="2448" t="s">
        <v>21</v>
      </c>
      <c r="FD63" s="2448" t="s">
        <v>21</v>
      </c>
      <c r="FE63" s="2448">
        <v>953794</v>
      </c>
      <c r="FF63" s="2448">
        <v>621160</v>
      </c>
      <c r="FG63" s="2448">
        <v>3</v>
      </c>
      <c r="FH63" s="2448">
        <v>834</v>
      </c>
      <c r="FI63" s="2448">
        <v>1</v>
      </c>
      <c r="FJ63" s="2448">
        <v>27003</v>
      </c>
      <c r="FK63" s="2448">
        <v>1628</v>
      </c>
      <c r="FL63" s="2448">
        <v>25375</v>
      </c>
      <c r="FM63" s="2448">
        <v>43113</v>
      </c>
      <c r="FN63" s="2448">
        <v>21195</v>
      </c>
      <c r="FO63" s="2448">
        <v>434902</v>
      </c>
      <c r="FP63" s="2448">
        <v>13601</v>
      </c>
      <c r="FQ63" s="2448" t="s">
        <v>21</v>
      </c>
      <c r="FR63" s="91" t="s">
        <v>30</v>
      </c>
      <c r="FS63" s="670" t="s">
        <v>2160</v>
      </c>
      <c r="FT63" s="93" t="s">
        <v>2162</v>
      </c>
      <c r="FU63" s="1009" t="s">
        <v>23</v>
      </c>
      <c r="FV63" s="1013">
        <v>43466</v>
      </c>
      <c r="FW63" s="2448" t="s">
        <v>21</v>
      </c>
      <c r="FX63" s="2448">
        <v>44731</v>
      </c>
      <c r="FY63" s="2448">
        <v>40924</v>
      </c>
      <c r="FZ63" s="2448">
        <v>40942</v>
      </c>
      <c r="GA63" s="2448">
        <v>29668</v>
      </c>
      <c r="GB63" s="2448" t="s">
        <v>21</v>
      </c>
      <c r="GC63" s="2448" t="s">
        <v>21</v>
      </c>
      <c r="GD63" s="2448" t="s">
        <v>21</v>
      </c>
      <c r="GE63" s="2448" t="s">
        <v>21</v>
      </c>
      <c r="GF63" s="2448">
        <v>38400</v>
      </c>
      <c r="GG63" s="2448">
        <v>11274</v>
      </c>
      <c r="GH63" s="2448">
        <v>63</v>
      </c>
      <c r="GI63" s="2448">
        <v>56</v>
      </c>
      <c r="GJ63" s="2448">
        <v>5304</v>
      </c>
      <c r="GK63" s="2448">
        <v>4868</v>
      </c>
      <c r="GL63" s="2448">
        <v>33979</v>
      </c>
      <c r="GM63" s="91" t="s">
        <v>30</v>
      </c>
      <c r="GN63" s="670" t="s">
        <v>2160</v>
      </c>
      <c r="GO63" s="93" t="s">
        <v>2162</v>
      </c>
      <c r="GP63" s="1009" t="s">
        <v>23</v>
      </c>
      <c r="GQ63" s="1013">
        <v>43466</v>
      </c>
      <c r="GR63" s="2448">
        <v>7683</v>
      </c>
      <c r="GS63" s="2448" t="s">
        <v>21</v>
      </c>
      <c r="GT63" s="2448">
        <v>99013</v>
      </c>
      <c r="GU63" s="2448">
        <v>135316</v>
      </c>
      <c r="GV63" s="2448">
        <v>2651</v>
      </c>
      <c r="GW63" s="2448">
        <v>1990</v>
      </c>
      <c r="GX63" s="2448">
        <v>1569</v>
      </c>
      <c r="GY63" s="2448">
        <v>2036</v>
      </c>
      <c r="GZ63" s="2448">
        <v>2180</v>
      </c>
      <c r="HA63" s="2448">
        <v>434</v>
      </c>
      <c r="HB63" s="2448" t="s">
        <v>21</v>
      </c>
      <c r="HC63" s="2448" t="s">
        <v>21</v>
      </c>
      <c r="HD63" s="2448">
        <v>416844</v>
      </c>
      <c r="HE63" s="217">
        <v>45479</v>
      </c>
      <c r="HF63" s="91" t="s">
        <v>30</v>
      </c>
      <c r="HG63" s="670" t="s">
        <v>2160</v>
      </c>
    </row>
    <row r="64" spans="1:215" ht="14.25" customHeight="1">
      <c r="A64" s="88" t="s">
        <v>26</v>
      </c>
      <c r="B64" s="1007" t="s">
        <v>26</v>
      </c>
      <c r="C64" s="1277">
        <v>43497</v>
      </c>
      <c r="D64" s="2448">
        <v>110</v>
      </c>
      <c r="E64" s="2448">
        <v>784783</v>
      </c>
      <c r="F64" s="2448">
        <v>912309</v>
      </c>
      <c r="G64" s="2448">
        <v>12945</v>
      </c>
      <c r="H64" s="2448">
        <v>37668</v>
      </c>
      <c r="I64" s="2448">
        <v>103057</v>
      </c>
      <c r="J64" s="2448">
        <v>94415</v>
      </c>
      <c r="K64" s="2448">
        <v>14550</v>
      </c>
      <c r="L64" s="2448">
        <v>27609</v>
      </c>
      <c r="M64" s="2448">
        <v>8996</v>
      </c>
      <c r="N64" s="2448">
        <v>9717</v>
      </c>
      <c r="O64" s="2448" t="s">
        <v>21</v>
      </c>
      <c r="P64" s="2448">
        <v>3517</v>
      </c>
      <c r="Q64" s="2448" t="s">
        <v>21</v>
      </c>
      <c r="R64" s="2448">
        <v>2790935</v>
      </c>
      <c r="S64" s="2448">
        <v>7581618</v>
      </c>
      <c r="T64" s="91" t="s">
        <v>31</v>
      </c>
      <c r="U64" s="670" t="s">
        <v>26</v>
      </c>
      <c r="V64" s="88" t="s">
        <v>26</v>
      </c>
      <c r="W64" s="1007" t="s">
        <v>26</v>
      </c>
      <c r="X64" s="1277">
        <v>43497</v>
      </c>
      <c r="Y64" s="2448">
        <v>3</v>
      </c>
      <c r="Z64" s="2448">
        <v>2254584</v>
      </c>
      <c r="AA64" s="2448">
        <v>1507997</v>
      </c>
      <c r="AB64" s="2448">
        <v>75882</v>
      </c>
      <c r="AC64" s="2448">
        <v>17610</v>
      </c>
      <c r="AD64" s="2448">
        <v>49924</v>
      </c>
      <c r="AE64" s="2448">
        <v>297</v>
      </c>
      <c r="AF64" s="2448">
        <v>49627</v>
      </c>
      <c r="AG64" s="2448">
        <v>27429</v>
      </c>
      <c r="AH64" s="2448">
        <v>370414</v>
      </c>
      <c r="AI64" s="2448">
        <v>322704</v>
      </c>
      <c r="AJ64" s="2448">
        <v>41</v>
      </c>
      <c r="AK64" s="2448">
        <v>25208</v>
      </c>
      <c r="AL64" s="2448">
        <v>194</v>
      </c>
      <c r="AM64" s="2448" t="s">
        <v>21</v>
      </c>
      <c r="AN64" s="2448">
        <v>7049</v>
      </c>
      <c r="AO64" s="91" t="s">
        <v>31</v>
      </c>
      <c r="AP64" s="670" t="s">
        <v>26</v>
      </c>
      <c r="AQ64" s="88" t="s">
        <v>26</v>
      </c>
      <c r="AR64" s="1007" t="s">
        <v>26</v>
      </c>
      <c r="AS64" s="1277">
        <v>43497</v>
      </c>
      <c r="AT64" s="2448">
        <v>2522</v>
      </c>
      <c r="AU64" s="2448">
        <v>297</v>
      </c>
      <c r="AV64" s="2448">
        <v>2225</v>
      </c>
      <c r="AW64" s="2448">
        <v>7772</v>
      </c>
      <c r="AX64" s="2448">
        <v>23072</v>
      </c>
      <c r="AY64" s="2448">
        <v>321434</v>
      </c>
      <c r="AZ64" s="2448" t="s">
        <v>21</v>
      </c>
      <c r="BA64" s="2448">
        <v>23237</v>
      </c>
      <c r="BB64" s="2448">
        <v>66</v>
      </c>
      <c r="BC64" s="2448">
        <v>7049</v>
      </c>
      <c r="BD64" s="2448">
        <v>7215</v>
      </c>
      <c r="BE64" s="2448">
        <v>4429</v>
      </c>
      <c r="BF64" s="2448">
        <v>4801</v>
      </c>
      <c r="BG64" s="2448" t="s">
        <v>21</v>
      </c>
      <c r="BH64" s="2448" t="s">
        <v>21</v>
      </c>
      <c r="BI64" s="2448">
        <v>993476</v>
      </c>
      <c r="BJ64" s="91" t="s">
        <v>31</v>
      </c>
      <c r="BK64" s="670" t="s">
        <v>26</v>
      </c>
      <c r="BL64" s="88" t="s">
        <v>26</v>
      </c>
      <c r="BM64" s="1007" t="s">
        <v>26</v>
      </c>
      <c r="BN64" s="1277">
        <v>43497</v>
      </c>
      <c r="BO64" s="2448">
        <v>225</v>
      </c>
      <c r="BP64" s="2448">
        <v>29367</v>
      </c>
      <c r="BQ64" s="2448">
        <v>3180</v>
      </c>
      <c r="BR64" s="2448" t="s">
        <v>21</v>
      </c>
      <c r="BS64" s="2448" t="s">
        <v>21</v>
      </c>
      <c r="BT64" s="2448" t="s">
        <v>21</v>
      </c>
      <c r="BU64" s="2448">
        <v>47</v>
      </c>
      <c r="BV64" s="2448">
        <v>2688</v>
      </c>
      <c r="BW64" s="2448" t="s">
        <v>21</v>
      </c>
      <c r="BX64" s="2448">
        <v>4044</v>
      </c>
      <c r="BY64" s="2448">
        <v>808</v>
      </c>
      <c r="BZ64" s="2448" t="s">
        <v>21</v>
      </c>
      <c r="CA64" s="2448">
        <v>2359</v>
      </c>
      <c r="CB64" s="2448">
        <v>247</v>
      </c>
      <c r="CC64" s="2448">
        <v>259</v>
      </c>
      <c r="CD64" s="2448" t="s">
        <v>21</v>
      </c>
      <c r="CE64" s="91" t="s">
        <v>31</v>
      </c>
      <c r="CF64" s="670" t="s">
        <v>26</v>
      </c>
      <c r="DI64" s="88" t="s">
        <v>26</v>
      </c>
      <c r="DJ64" s="1007" t="s">
        <v>26</v>
      </c>
      <c r="DK64" s="1277">
        <v>43497</v>
      </c>
      <c r="DL64" s="82" t="s">
        <v>21</v>
      </c>
      <c r="DM64" s="2448">
        <v>1712</v>
      </c>
      <c r="DN64" s="2448">
        <v>1156264</v>
      </c>
      <c r="DO64" s="2448">
        <v>1337047</v>
      </c>
      <c r="DP64" s="2448">
        <v>12945</v>
      </c>
      <c r="DQ64" s="2448">
        <v>37668</v>
      </c>
      <c r="DR64" s="2448">
        <v>106671</v>
      </c>
      <c r="DS64" s="2448">
        <v>94415</v>
      </c>
      <c r="DT64" s="2447" t="s">
        <v>21</v>
      </c>
      <c r="DU64" s="2448">
        <v>41215</v>
      </c>
      <c r="DV64" s="2448">
        <v>46200</v>
      </c>
      <c r="DW64" s="2448">
        <v>27293</v>
      </c>
      <c r="DX64" s="2448">
        <v>28560</v>
      </c>
      <c r="DY64" s="2448">
        <v>13094</v>
      </c>
      <c r="DZ64" s="2448">
        <v>3517</v>
      </c>
      <c r="EA64" s="2448" t="s">
        <v>21</v>
      </c>
      <c r="EB64" s="91" t="s">
        <v>31</v>
      </c>
      <c r="EC64" s="670" t="s">
        <v>26</v>
      </c>
      <c r="ED64" s="88" t="s">
        <v>26</v>
      </c>
      <c r="EE64" s="1007" t="s">
        <v>26</v>
      </c>
      <c r="EF64" s="1277">
        <v>43497</v>
      </c>
      <c r="EG64" s="2448">
        <v>1896649</v>
      </c>
      <c r="EH64" s="2448">
        <v>4770101</v>
      </c>
      <c r="EI64" s="2448">
        <v>4482860</v>
      </c>
      <c r="EJ64" s="2448" t="s">
        <v>21</v>
      </c>
      <c r="EK64" s="2448">
        <v>3</v>
      </c>
      <c r="EL64" s="2448">
        <v>2254584</v>
      </c>
      <c r="EM64" s="2448">
        <v>1507997</v>
      </c>
      <c r="EN64" s="2448">
        <v>75944</v>
      </c>
      <c r="EO64" s="2448">
        <v>17610</v>
      </c>
      <c r="EP64" s="2448">
        <v>70011</v>
      </c>
      <c r="EQ64" s="2448">
        <v>1089</v>
      </c>
      <c r="ER64" s="2448">
        <v>68922</v>
      </c>
      <c r="ES64" s="2448">
        <v>59881</v>
      </c>
      <c r="ET64" s="2448">
        <v>372299</v>
      </c>
      <c r="EU64" s="2448">
        <v>368087</v>
      </c>
      <c r="EV64" s="2448">
        <v>13616</v>
      </c>
      <c r="EW64" s="91" t="s">
        <v>31</v>
      </c>
      <c r="EX64" s="670" t="s">
        <v>26</v>
      </c>
      <c r="EY64" s="88" t="s">
        <v>26</v>
      </c>
      <c r="EZ64" s="1007" t="s">
        <v>26</v>
      </c>
      <c r="FA64" s="1277">
        <v>43497</v>
      </c>
      <c r="FB64" s="2448">
        <v>1347</v>
      </c>
      <c r="FC64" s="2448" t="s">
        <v>21</v>
      </c>
      <c r="FD64" s="2448" t="s">
        <v>21</v>
      </c>
      <c r="FE64" s="2448">
        <v>823953</v>
      </c>
      <c r="FF64" s="2448">
        <v>538682</v>
      </c>
      <c r="FG64" s="2448">
        <v>3</v>
      </c>
      <c r="FH64" s="2448">
        <v>246</v>
      </c>
      <c r="FI64" s="2448">
        <v>1</v>
      </c>
      <c r="FJ64" s="2448">
        <v>22609</v>
      </c>
      <c r="FK64" s="2448">
        <v>1089</v>
      </c>
      <c r="FL64" s="2448">
        <v>21520</v>
      </c>
      <c r="FM64" s="2448">
        <v>40224</v>
      </c>
      <c r="FN64" s="2448">
        <v>24957</v>
      </c>
      <c r="FO64" s="2448">
        <v>366817</v>
      </c>
      <c r="FP64" s="2448">
        <v>13575</v>
      </c>
      <c r="FQ64" s="2448" t="s">
        <v>21</v>
      </c>
      <c r="FR64" s="91" t="s">
        <v>31</v>
      </c>
      <c r="FS64" s="670" t="s">
        <v>26</v>
      </c>
      <c r="FT64" s="88" t="s">
        <v>26</v>
      </c>
      <c r="FU64" s="1007" t="s">
        <v>26</v>
      </c>
      <c r="FV64" s="1277">
        <v>43497</v>
      </c>
      <c r="FW64" s="2448" t="s">
        <v>21</v>
      </c>
      <c r="FX64" s="2448">
        <v>48539</v>
      </c>
      <c r="FY64" s="2448">
        <v>39818</v>
      </c>
      <c r="FZ64" s="2448">
        <v>42047</v>
      </c>
      <c r="GA64" s="2448">
        <v>27988</v>
      </c>
      <c r="GB64" s="2448" t="s">
        <v>21</v>
      </c>
      <c r="GC64" s="2448" t="s">
        <v>21</v>
      </c>
      <c r="GD64" s="2448" t="s">
        <v>21</v>
      </c>
      <c r="GE64" s="2448" t="s">
        <v>21</v>
      </c>
      <c r="GF64" s="2448">
        <v>36225</v>
      </c>
      <c r="GG64" s="2448">
        <v>14060</v>
      </c>
      <c r="GH64" s="2448">
        <v>50</v>
      </c>
      <c r="GI64" s="2448">
        <v>113</v>
      </c>
      <c r="GJ64" s="2448">
        <v>9731</v>
      </c>
      <c r="GK64" s="2448">
        <v>225</v>
      </c>
      <c r="GL64" s="2448">
        <v>29924</v>
      </c>
      <c r="GM64" s="91" t="s">
        <v>31</v>
      </c>
      <c r="GN64" s="670" t="s">
        <v>26</v>
      </c>
      <c r="GO64" s="88" t="s">
        <v>26</v>
      </c>
      <c r="GP64" s="1007" t="s">
        <v>26</v>
      </c>
      <c r="GQ64" s="1277">
        <v>43497</v>
      </c>
      <c r="GR64" s="2448">
        <v>6590</v>
      </c>
      <c r="GS64" s="2448" t="s">
        <v>21</v>
      </c>
      <c r="GT64" s="2448">
        <v>92976</v>
      </c>
      <c r="GU64" s="2448">
        <v>128266</v>
      </c>
      <c r="GV64" s="2448">
        <v>2469</v>
      </c>
      <c r="GW64" s="2448">
        <v>1554</v>
      </c>
      <c r="GX64" s="2448">
        <v>1070</v>
      </c>
      <c r="GY64" s="2448">
        <v>1971</v>
      </c>
      <c r="GZ64" s="2448">
        <v>2107</v>
      </c>
      <c r="HA64" s="2448">
        <v>499</v>
      </c>
      <c r="HB64" s="2448" t="s">
        <v>21</v>
      </c>
      <c r="HC64" s="2448" t="s">
        <v>21</v>
      </c>
      <c r="HD64" s="2448">
        <v>357648</v>
      </c>
      <c r="HE64" s="217">
        <v>44548</v>
      </c>
      <c r="HF64" s="91" t="s">
        <v>31</v>
      </c>
      <c r="HG64" s="670" t="s">
        <v>26</v>
      </c>
    </row>
    <row r="65" spans="1:215" ht="14.25" customHeight="1">
      <c r="A65" s="88" t="s">
        <v>26</v>
      </c>
      <c r="B65" s="1007" t="s">
        <v>26</v>
      </c>
      <c r="C65" s="1277">
        <v>43525</v>
      </c>
      <c r="D65" s="2448">
        <v>164</v>
      </c>
      <c r="E65" s="2448">
        <v>856582</v>
      </c>
      <c r="F65" s="2448">
        <v>994276</v>
      </c>
      <c r="G65" s="2448">
        <v>13785</v>
      </c>
      <c r="H65" s="2448">
        <v>37580</v>
      </c>
      <c r="I65" s="2448">
        <v>111509</v>
      </c>
      <c r="J65" s="2448">
        <v>103378</v>
      </c>
      <c r="K65" s="2448">
        <v>13632</v>
      </c>
      <c r="L65" s="2448">
        <v>33431</v>
      </c>
      <c r="M65" s="2448">
        <v>11553</v>
      </c>
      <c r="N65" s="2448">
        <v>12392</v>
      </c>
      <c r="O65" s="2448" t="s">
        <v>21</v>
      </c>
      <c r="P65" s="2448">
        <v>5354</v>
      </c>
      <c r="Q65" s="2448" t="s">
        <v>21</v>
      </c>
      <c r="R65" s="2448">
        <v>2948303</v>
      </c>
      <c r="S65" s="2448">
        <v>8078361</v>
      </c>
      <c r="T65" s="91" t="s">
        <v>32</v>
      </c>
      <c r="U65" s="670" t="s">
        <v>26</v>
      </c>
      <c r="V65" s="88" t="s">
        <v>26</v>
      </c>
      <c r="W65" s="1007" t="s">
        <v>26</v>
      </c>
      <c r="X65" s="1277">
        <v>43525</v>
      </c>
      <c r="Y65" s="2448">
        <v>3</v>
      </c>
      <c r="Z65" s="2448">
        <v>2662953</v>
      </c>
      <c r="AA65" s="2448">
        <v>1600934</v>
      </c>
      <c r="AB65" s="2448">
        <v>82432</v>
      </c>
      <c r="AC65" s="2448">
        <v>11872</v>
      </c>
      <c r="AD65" s="2448">
        <v>54572</v>
      </c>
      <c r="AE65" s="2448">
        <v>163</v>
      </c>
      <c r="AF65" s="2448">
        <v>54409</v>
      </c>
      <c r="AG65" s="2448">
        <v>25052</v>
      </c>
      <c r="AH65" s="2448">
        <v>381445</v>
      </c>
      <c r="AI65" s="2448">
        <v>374434</v>
      </c>
      <c r="AJ65" s="2448">
        <v>38</v>
      </c>
      <c r="AK65" s="2448">
        <v>29716</v>
      </c>
      <c r="AL65" s="2448">
        <v>490</v>
      </c>
      <c r="AM65" s="2448" t="s">
        <v>21</v>
      </c>
      <c r="AN65" s="2448">
        <v>5818</v>
      </c>
      <c r="AO65" s="91" t="s">
        <v>32</v>
      </c>
      <c r="AP65" s="670" t="s">
        <v>26</v>
      </c>
      <c r="AQ65" s="88" t="s">
        <v>26</v>
      </c>
      <c r="AR65" s="1007" t="s">
        <v>26</v>
      </c>
      <c r="AS65" s="1277">
        <v>43525</v>
      </c>
      <c r="AT65" s="2448">
        <v>2210</v>
      </c>
      <c r="AU65" s="2448">
        <v>163</v>
      </c>
      <c r="AV65" s="2448">
        <v>2047</v>
      </c>
      <c r="AW65" s="2448">
        <v>6767</v>
      </c>
      <c r="AX65" s="2448">
        <v>20298</v>
      </c>
      <c r="AY65" s="2448">
        <v>372826</v>
      </c>
      <c r="AZ65" s="2448" t="s">
        <v>21</v>
      </c>
      <c r="BA65" s="2448">
        <v>27152</v>
      </c>
      <c r="BB65" s="2448">
        <v>202</v>
      </c>
      <c r="BC65" s="2448">
        <v>5818</v>
      </c>
      <c r="BD65" s="2448">
        <v>10421</v>
      </c>
      <c r="BE65" s="2448">
        <v>5035</v>
      </c>
      <c r="BF65" s="2448">
        <v>5461</v>
      </c>
      <c r="BG65" s="2448" t="s">
        <v>21</v>
      </c>
      <c r="BH65" s="2448" t="s">
        <v>21</v>
      </c>
      <c r="BI65" s="2448">
        <v>1056494</v>
      </c>
      <c r="BJ65" s="91" t="s">
        <v>32</v>
      </c>
      <c r="BK65" s="670" t="s">
        <v>26</v>
      </c>
      <c r="BL65" s="88" t="s">
        <v>26</v>
      </c>
      <c r="BM65" s="1007" t="s">
        <v>26</v>
      </c>
      <c r="BN65" s="1277">
        <v>43525</v>
      </c>
      <c r="BO65" s="2448">
        <v>2652</v>
      </c>
      <c r="BP65" s="2448">
        <v>34655</v>
      </c>
      <c r="BQ65" s="2448">
        <v>2730</v>
      </c>
      <c r="BR65" s="2448" t="s">
        <v>21</v>
      </c>
      <c r="BS65" s="2448" t="s">
        <v>21</v>
      </c>
      <c r="BT65" s="2448" t="s">
        <v>21</v>
      </c>
      <c r="BU65" s="2448">
        <v>55</v>
      </c>
      <c r="BV65" s="2448">
        <v>2291</v>
      </c>
      <c r="BW65" s="2448" t="s">
        <v>21</v>
      </c>
      <c r="BX65" s="2448">
        <v>7782</v>
      </c>
      <c r="BY65" s="2448">
        <v>810</v>
      </c>
      <c r="BZ65" s="2448" t="s">
        <v>21</v>
      </c>
      <c r="CA65" s="2448">
        <v>3493</v>
      </c>
      <c r="CB65" s="2448">
        <v>2167</v>
      </c>
      <c r="CC65" s="2448">
        <v>2271</v>
      </c>
      <c r="CD65" s="2448" t="s">
        <v>21</v>
      </c>
      <c r="CE65" s="91" t="s">
        <v>32</v>
      </c>
      <c r="CF65" s="670" t="s">
        <v>26</v>
      </c>
      <c r="DI65" s="88" t="s">
        <v>26</v>
      </c>
      <c r="DJ65" s="1007" t="s">
        <v>26</v>
      </c>
      <c r="DK65" s="1277">
        <v>43525</v>
      </c>
      <c r="DL65" s="82" t="s">
        <v>21</v>
      </c>
      <c r="DM65" s="2448">
        <v>2038</v>
      </c>
      <c r="DN65" s="2448">
        <v>1260630</v>
      </c>
      <c r="DO65" s="2448">
        <v>1466353</v>
      </c>
      <c r="DP65" s="2448">
        <v>13785</v>
      </c>
      <c r="DQ65" s="2448">
        <v>37580</v>
      </c>
      <c r="DR65" s="2448">
        <v>115071</v>
      </c>
      <c r="DS65" s="2448">
        <v>103378</v>
      </c>
      <c r="DT65" s="2447" t="s">
        <v>21</v>
      </c>
      <c r="DU65" s="2448">
        <v>39343</v>
      </c>
      <c r="DV65" s="2448">
        <v>52140</v>
      </c>
      <c r="DW65" s="2448">
        <v>32283</v>
      </c>
      <c r="DX65" s="2448">
        <v>33314</v>
      </c>
      <c r="DY65" s="2448">
        <v>12928</v>
      </c>
      <c r="DZ65" s="2448">
        <v>5354</v>
      </c>
      <c r="EA65" s="2448" t="s">
        <v>21</v>
      </c>
      <c r="EB65" s="91" t="s">
        <v>32</v>
      </c>
      <c r="EC65" s="670" t="s">
        <v>26</v>
      </c>
      <c r="ED65" s="88" t="s">
        <v>26</v>
      </c>
      <c r="EE65" s="1007" t="s">
        <v>26</v>
      </c>
      <c r="EF65" s="1277">
        <v>43525</v>
      </c>
      <c r="EG65" s="2448">
        <v>1974983</v>
      </c>
      <c r="EH65" s="2448">
        <v>5314864</v>
      </c>
      <c r="EI65" s="2448">
        <v>5014682</v>
      </c>
      <c r="EJ65" s="2448" t="s">
        <v>21</v>
      </c>
      <c r="EK65" s="2448">
        <v>3</v>
      </c>
      <c r="EL65" s="2448">
        <v>2662953</v>
      </c>
      <c r="EM65" s="2448">
        <v>1600934</v>
      </c>
      <c r="EN65" s="2448">
        <v>82662</v>
      </c>
      <c r="EO65" s="2448">
        <v>11872</v>
      </c>
      <c r="EP65" s="2448">
        <v>80814</v>
      </c>
      <c r="EQ65" s="2448">
        <v>936</v>
      </c>
      <c r="ER65" s="2448">
        <v>79878</v>
      </c>
      <c r="ES65" s="2448">
        <v>57182</v>
      </c>
      <c r="ET65" s="2448">
        <v>383931</v>
      </c>
      <c r="EU65" s="2448">
        <v>428467</v>
      </c>
      <c r="EV65" s="2448">
        <v>10776</v>
      </c>
      <c r="EW65" s="91" t="s">
        <v>32</v>
      </c>
      <c r="EX65" s="670" t="s">
        <v>26</v>
      </c>
      <c r="EY65" s="88" t="s">
        <v>26</v>
      </c>
      <c r="EZ65" s="1007" t="s">
        <v>26</v>
      </c>
      <c r="FA65" s="1277">
        <v>43525</v>
      </c>
      <c r="FB65" s="2448">
        <v>1706</v>
      </c>
      <c r="FC65" s="2448" t="s">
        <v>21</v>
      </c>
      <c r="FD65" s="2448" t="s">
        <v>21</v>
      </c>
      <c r="FE65" s="2448">
        <v>906246</v>
      </c>
      <c r="FF65" s="2448">
        <v>608628</v>
      </c>
      <c r="FG65" s="2448">
        <v>3</v>
      </c>
      <c r="FH65" s="2448">
        <v>399</v>
      </c>
      <c r="FI65" s="2448">
        <v>1</v>
      </c>
      <c r="FJ65" s="2448">
        <v>28452</v>
      </c>
      <c r="FK65" s="2448">
        <v>936</v>
      </c>
      <c r="FL65" s="2448">
        <v>27516</v>
      </c>
      <c r="FM65" s="2448">
        <v>38897</v>
      </c>
      <c r="FN65" s="2448">
        <v>22784</v>
      </c>
      <c r="FO65" s="2448">
        <v>426859</v>
      </c>
      <c r="FP65" s="2448">
        <v>10738</v>
      </c>
      <c r="FQ65" s="2448" t="s">
        <v>21</v>
      </c>
      <c r="FR65" s="91" t="s">
        <v>32</v>
      </c>
      <c r="FS65" s="670" t="s">
        <v>26</v>
      </c>
      <c r="FT65" s="88" t="s">
        <v>26</v>
      </c>
      <c r="FU65" s="1007" t="s">
        <v>26</v>
      </c>
      <c r="FV65" s="1277">
        <v>43525</v>
      </c>
      <c r="FW65" s="2448" t="s">
        <v>21</v>
      </c>
      <c r="FX65" s="2448">
        <v>51786</v>
      </c>
      <c r="FY65" s="2448">
        <v>44395</v>
      </c>
      <c r="FZ65" s="2448">
        <v>48476</v>
      </c>
      <c r="GA65" s="2448">
        <v>30272</v>
      </c>
      <c r="GB65" s="2448" t="s">
        <v>21</v>
      </c>
      <c r="GC65" s="2448" t="s">
        <v>21</v>
      </c>
      <c r="GD65" s="2448" t="s">
        <v>21</v>
      </c>
      <c r="GE65" s="2448" t="s">
        <v>21</v>
      </c>
      <c r="GF65" s="2448">
        <v>39181</v>
      </c>
      <c r="GG65" s="2448">
        <v>18204</v>
      </c>
      <c r="GH65" s="2448" t="s">
        <v>21</v>
      </c>
      <c r="GI65" s="2448">
        <v>129</v>
      </c>
      <c r="GJ65" s="2448">
        <v>11377</v>
      </c>
      <c r="GK65" s="2448">
        <v>2652</v>
      </c>
      <c r="GL65" s="2448">
        <v>36906</v>
      </c>
      <c r="GM65" s="91" t="s">
        <v>32</v>
      </c>
      <c r="GN65" s="670" t="s">
        <v>26</v>
      </c>
      <c r="GO65" s="88" t="s">
        <v>26</v>
      </c>
      <c r="GP65" s="1007" t="s">
        <v>26</v>
      </c>
      <c r="GQ65" s="1277">
        <v>43525</v>
      </c>
      <c r="GR65" s="2448">
        <v>4354</v>
      </c>
      <c r="GS65" s="2448" t="s">
        <v>21</v>
      </c>
      <c r="GT65" s="2448">
        <v>102686</v>
      </c>
      <c r="GU65" s="2448">
        <v>142664</v>
      </c>
      <c r="GV65" s="2448">
        <v>2908</v>
      </c>
      <c r="GW65" s="2448">
        <v>1845</v>
      </c>
      <c r="GX65" s="2448">
        <v>642</v>
      </c>
      <c r="GY65" s="2448">
        <v>2141</v>
      </c>
      <c r="GZ65" s="2448">
        <v>2286</v>
      </c>
      <c r="HA65" s="2448">
        <v>384</v>
      </c>
      <c r="HB65" s="2448" t="s">
        <v>21</v>
      </c>
      <c r="HC65" s="2448" t="s">
        <v>21</v>
      </c>
      <c r="HD65" s="2448">
        <v>352159</v>
      </c>
      <c r="HE65" s="217">
        <v>34666</v>
      </c>
      <c r="HF65" s="91" t="s">
        <v>32</v>
      </c>
      <c r="HG65" s="670" t="s">
        <v>26</v>
      </c>
    </row>
    <row r="66" spans="1:215" ht="14.25" customHeight="1">
      <c r="A66" s="88" t="s">
        <v>26</v>
      </c>
      <c r="B66" s="1007" t="s">
        <v>26</v>
      </c>
      <c r="C66" s="1277">
        <v>43556</v>
      </c>
      <c r="D66" s="2448">
        <v>110</v>
      </c>
      <c r="E66" s="2448">
        <v>844245</v>
      </c>
      <c r="F66" s="2448">
        <v>977452</v>
      </c>
      <c r="G66" s="2448">
        <v>12375</v>
      </c>
      <c r="H66" s="2448">
        <v>39965</v>
      </c>
      <c r="I66" s="2448">
        <v>110721</v>
      </c>
      <c r="J66" s="2448">
        <v>94391</v>
      </c>
      <c r="K66" s="2448">
        <v>9292</v>
      </c>
      <c r="L66" s="2448">
        <v>33817</v>
      </c>
      <c r="M66" s="2448">
        <v>12005</v>
      </c>
      <c r="N66" s="2448">
        <v>12821</v>
      </c>
      <c r="O66" s="2448" t="s">
        <v>21</v>
      </c>
      <c r="P66" s="2448">
        <v>8928</v>
      </c>
      <c r="Q66" s="2448" t="s">
        <v>21</v>
      </c>
      <c r="R66" s="2448">
        <v>2961315</v>
      </c>
      <c r="S66" s="2448">
        <v>7974576</v>
      </c>
      <c r="T66" s="91" t="s">
        <v>33</v>
      </c>
      <c r="U66" s="670" t="s">
        <v>26</v>
      </c>
      <c r="V66" s="88" t="s">
        <v>26</v>
      </c>
      <c r="W66" s="1007" t="s">
        <v>26</v>
      </c>
      <c r="X66" s="1277">
        <v>43556</v>
      </c>
      <c r="Y66" s="2448">
        <v>3</v>
      </c>
      <c r="Z66" s="2448">
        <v>2559303</v>
      </c>
      <c r="AA66" s="2448">
        <v>1390029</v>
      </c>
      <c r="AB66" s="2448">
        <v>80109</v>
      </c>
      <c r="AC66" s="2448">
        <v>10405</v>
      </c>
      <c r="AD66" s="2448">
        <v>50535</v>
      </c>
      <c r="AE66" s="2448">
        <v>262</v>
      </c>
      <c r="AF66" s="2448">
        <v>50273</v>
      </c>
      <c r="AG66" s="2448">
        <v>29399</v>
      </c>
      <c r="AH66" s="2448">
        <v>381449</v>
      </c>
      <c r="AI66" s="2448">
        <v>348450</v>
      </c>
      <c r="AJ66" s="2448">
        <v>78</v>
      </c>
      <c r="AK66" s="2448">
        <v>22306</v>
      </c>
      <c r="AL66" s="2448">
        <v>249</v>
      </c>
      <c r="AM66" s="2448" t="s">
        <v>21</v>
      </c>
      <c r="AN66" s="2448">
        <v>597</v>
      </c>
      <c r="AO66" s="91" t="s">
        <v>33</v>
      </c>
      <c r="AP66" s="670" t="s">
        <v>26</v>
      </c>
      <c r="AQ66" s="88" t="s">
        <v>26</v>
      </c>
      <c r="AR66" s="1007" t="s">
        <v>26</v>
      </c>
      <c r="AS66" s="1277">
        <v>43556</v>
      </c>
      <c r="AT66" s="2448">
        <v>2210</v>
      </c>
      <c r="AU66" s="2448">
        <v>262</v>
      </c>
      <c r="AV66" s="2448">
        <v>1948</v>
      </c>
      <c r="AW66" s="2448">
        <v>7477</v>
      </c>
      <c r="AX66" s="2448">
        <v>21790</v>
      </c>
      <c r="AY66" s="2448">
        <v>346846</v>
      </c>
      <c r="AZ66" s="2448" t="s">
        <v>21</v>
      </c>
      <c r="BA66" s="2448">
        <v>19818</v>
      </c>
      <c r="BB66" s="2448">
        <v>117</v>
      </c>
      <c r="BC66" s="2448">
        <v>597</v>
      </c>
      <c r="BD66" s="2448">
        <v>9676</v>
      </c>
      <c r="BE66" s="2448">
        <v>4726</v>
      </c>
      <c r="BF66" s="2448">
        <v>5115</v>
      </c>
      <c r="BG66" s="2448" t="s">
        <v>21</v>
      </c>
      <c r="BH66" s="2448" t="s">
        <v>21</v>
      </c>
      <c r="BI66" s="2448">
        <v>1036030</v>
      </c>
      <c r="BJ66" s="91" t="s">
        <v>33</v>
      </c>
      <c r="BK66" s="670" t="s">
        <v>26</v>
      </c>
      <c r="BL66" s="88" t="s">
        <v>26</v>
      </c>
      <c r="BM66" s="1007" t="s">
        <v>26</v>
      </c>
      <c r="BN66" s="1277">
        <v>43556</v>
      </c>
      <c r="BO66" s="2448">
        <v>5559</v>
      </c>
      <c r="BP66" s="2448">
        <v>34885</v>
      </c>
      <c r="BQ66" s="2448">
        <v>3471</v>
      </c>
      <c r="BR66" s="2448" t="s">
        <v>21</v>
      </c>
      <c r="BS66" s="2448" t="s">
        <v>21</v>
      </c>
      <c r="BT66" s="2448" t="s">
        <v>21</v>
      </c>
      <c r="BU66" s="2448">
        <v>42</v>
      </c>
      <c r="BV66" s="2448">
        <v>2944</v>
      </c>
      <c r="BW66" s="2448" t="s">
        <v>21</v>
      </c>
      <c r="BX66" s="2448">
        <v>7767</v>
      </c>
      <c r="BY66" s="2448">
        <v>829</v>
      </c>
      <c r="BZ66" s="2448" t="s">
        <v>21</v>
      </c>
      <c r="CA66" s="2448">
        <v>2963</v>
      </c>
      <c r="CB66" s="2448">
        <v>2817</v>
      </c>
      <c r="CC66" s="2448">
        <v>2952</v>
      </c>
      <c r="CD66" s="2448" t="s">
        <v>21</v>
      </c>
      <c r="CE66" s="91" t="s">
        <v>33</v>
      </c>
      <c r="CF66" s="670" t="s">
        <v>26</v>
      </c>
      <c r="DI66" s="88" t="s">
        <v>26</v>
      </c>
      <c r="DJ66" s="1007" t="s">
        <v>26</v>
      </c>
      <c r="DK66" s="1277">
        <v>43556</v>
      </c>
      <c r="DL66" s="82" t="s">
        <v>21</v>
      </c>
      <c r="DM66" s="2448">
        <v>1712</v>
      </c>
      <c r="DN66" s="2448">
        <v>1236630</v>
      </c>
      <c r="DO66" s="2448">
        <v>1426047</v>
      </c>
      <c r="DP66" s="2448">
        <v>12375</v>
      </c>
      <c r="DQ66" s="2448">
        <v>39965</v>
      </c>
      <c r="DR66" s="2448">
        <v>114415</v>
      </c>
      <c r="DS66" s="2448">
        <v>94391</v>
      </c>
      <c r="DT66" s="2447" t="s">
        <v>21</v>
      </c>
      <c r="DU66" s="2448">
        <v>32779</v>
      </c>
      <c r="DV66" s="2448">
        <v>54180</v>
      </c>
      <c r="DW66" s="2448">
        <v>37304</v>
      </c>
      <c r="DX66" s="2448">
        <v>38516</v>
      </c>
      <c r="DY66" s="2448">
        <v>11715</v>
      </c>
      <c r="DZ66" s="2448">
        <v>8928</v>
      </c>
      <c r="EA66" s="2448" t="s">
        <v>21</v>
      </c>
      <c r="EB66" s="91" t="s">
        <v>33</v>
      </c>
      <c r="EC66" s="670" t="s">
        <v>26</v>
      </c>
      <c r="ED66" s="88" t="s">
        <v>26</v>
      </c>
      <c r="EE66" s="1007" t="s">
        <v>26</v>
      </c>
      <c r="EF66" s="1277">
        <v>43556</v>
      </c>
      <c r="EG66" s="2448">
        <v>1884797</v>
      </c>
      <c r="EH66" s="2448">
        <v>4984909</v>
      </c>
      <c r="EI66" s="2448">
        <v>4696066</v>
      </c>
      <c r="EJ66" s="2448" t="s">
        <v>21</v>
      </c>
      <c r="EK66" s="2448">
        <v>3</v>
      </c>
      <c r="EL66" s="2448">
        <v>2559303</v>
      </c>
      <c r="EM66" s="2448">
        <v>1390029</v>
      </c>
      <c r="EN66" s="2448">
        <v>80160</v>
      </c>
      <c r="EO66" s="2448">
        <v>10405</v>
      </c>
      <c r="EP66" s="2448">
        <v>71760</v>
      </c>
      <c r="EQ66" s="2448">
        <v>1235</v>
      </c>
      <c r="ER66" s="2448">
        <v>70525</v>
      </c>
      <c r="ES66" s="2448">
        <v>63534</v>
      </c>
      <c r="ET66" s="2448">
        <v>383801</v>
      </c>
      <c r="EU66" s="2448">
        <v>401701</v>
      </c>
      <c r="EV66" s="2448">
        <v>11963</v>
      </c>
      <c r="EW66" s="91" t="s">
        <v>33</v>
      </c>
      <c r="EX66" s="670" t="s">
        <v>26</v>
      </c>
      <c r="EY66" s="88" t="s">
        <v>26</v>
      </c>
      <c r="EZ66" s="1007" t="s">
        <v>26</v>
      </c>
      <c r="FA66" s="1277">
        <v>43556</v>
      </c>
      <c r="FB66" s="2448">
        <v>1712</v>
      </c>
      <c r="FC66" s="2448" t="s">
        <v>21</v>
      </c>
      <c r="FD66" s="2448" t="s">
        <v>21</v>
      </c>
      <c r="FE66" s="2448">
        <v>863674</v>
      </c>
      <c r="FF66" s="2448">
        <v>577319</v>
      </c>
      <c r="FG66" s="2448">
        <v>3</v>
      </c>
      <c r="FH66" s="2448">
        <v>260</v>
      </c>
      <c r="FI66" s="2448">
        <v>1</v>
      </c>
      <c r="FJ66" s="2448">
        <v>23435</v>
      </c>
      <c r="FK66" s="2448">
        <v>1235</v>
      </c>
      <c r="FL66" s="2448">
        <v>22200</v>
      </c>
      <c r="FM66" s="2448">
        <v>41612</v>
      </c>
      <c r="FN66" s="2448">
        <v>24142</v>
      </c>
      <c r="FO66" s="2448">
        <v>400097</v>
      </c>
      <c r="FP66" s="2448">
        <v>11885</v>
      </c>
      <c r="FQ66" s="2448" t="s">
        <v>21</v>
      </c>
      <c r="FR66" s="91" t="s">
        <v>33</v>
      </c>
      <c r="FS66" s="670" t="s">
        <v>26</v>
      </c>
      <c r="FT66" s="88" t="s">
        <v>26</v>
      </c>
      <c r="FU66" s="1007" t="s">
        <v>26</v>
      </c>
      <c r="FV66" s="1277">
        <v>43556</v>
      </c>
      <c r="FW66" s="2448" t="s">
        <v>21</v>
      </c>
      <c r="FX66" s="2448">
        <v>52058</v>
      </c>
      <c r="FY66" s="2448">
        <v>38674</v>
      </c>
      <c r="FZ66" s="2448">
        <v>53419</v>
      </c>
      <c r="GA66" s="2448">
        <v>32167</v>
      </c>
      <c r="GB66" s="2448" t="s">
        <v>21</v>
      </c>
      <c r="GC66" s="2448" t="s">
        <v>21</v>
      </c>
      <c r="GD66" s="2448" t="s">
        <v>21</v>
      </c>
      <c r="GE66" s="2448" t="s">
        <v>21</v>
      </c>
      <c r="GF66" s="2448">
        <v>41634</v>
      </c>
      <c r="GG66" s="2448">
        <v>21252</v>
      </c>
      <c r="GH66" s="2448" t="s">
        <v>21</v>
      </c>
      <c r="GI66" s="2448">
        <v>62</v>
      </c>
      <c r="GJ66" s="2448">
        <v>12031</v>
      </c>
      <c r="GK66" s="2448">
        <v>5559</v>
      </c>
      <c r="GL66" s="2448">
        <v>36671</v>
      </c>
      <c r="GM66" s="91" t="s">
        <v>33</v>
      </c>
      <c r="GN66" s="670" t="s">
        <v>26</v>
      </c>
      <c r="GO66" s="88" t="s">
        <v>26</v>
      </c>
      <c r="GP66" s="1007" t="s">
        <v>26</v>
      </c>
      <c r="GQ66" s="1277">
        <v>43556</v>
      </c>
      <c r="GR66" s="2448">
        <v>5895</v>
      </c>
      <c r="GS66" s="2448" t="s">
        <v>21</v>
      </c>
      <c r="GT66" s="2448">
        <v>94499</v>
      </c>
      <c r="GU66" s="2448">
        <v>126968</v>
      </c>
      <c r="GV66" s="2448">
        <v>2541</v>
      </c>
      <c r="GW66" s="2448">
        <v>1694</v>
      </c>
      <c r="GX66" s="2448">
        <v>1197</v>
      </c>
      <c r="GY66" s="2448">
        <v>4030</v>
      </c>
      <c r="GZ66" s="2448">
        <v>4262</v>
      </c>
      <c r="HA66" s="2448">
        <v>155</v>
      </c>
      <c r="HB66" s="2448" t="s">
        <v>21</v>
      </c>
      <c r="HC66" s="2448" t="s">
        <v>21</v>
      </c>
      <c r="HD66" s="2448">
        <v>396277</v>
      </c>
      <c r="HE66" s="217">
        <v>36819</v>
      </c>
      <c r="HF66" s="91" t="s">
        <v>33</v>
      </c>
      <c r="HG66" s="670" t="s">
        <v>26</v>
      </c>
    </row>
    <row r="67" spans="1:215" ht="14.25" customHeight="1">
      <c r="A67" s="88">
        <v>1</v>
      </c>
      <c r="B67" s="1007" t="s">
        <v>2159</v>
      </c>
      <c r="C67" s="1013">
        <v>43586</v>
      </c>
      <c r="D67" s="2448">
        <v>110</v>
      </c>
      <c r="E67" s="2448">
        <v>869986</v>
      </c>
      <c r="F67" s="2448">
        <v>1017337</v>
      </c>
      <c r="G67" s="2448">
        <v>13618</v>
      </c>
      <c r="H67" s="2448">
        <v>36230</v>
      </c>
      <c r="I67" s="2448">
        <v>112693</v>
      </c>
      <c r="J67" s="2448">
        <v>107751</v>
      </c>
      <c r="K67" s="2448">
        <v>10563</v>
      </c>
      <c r="L67" s="2448">
        <v>31506</v>
      </c>
      <c r="M67" s="2448">
        <v>13149</v>
      </c>
      <c r="N67" s="2448">
        <v>14030</v>
      </c>
      <c r="O67" s="2448" t="s">
        <v>21</v>
      </c>
      <c r="P67" s="2448">
        <v>9196</v>
      </c>
      <c r="Q67" s="2448" t="s">
        <v>21</v>
      </c>
      <c r="R67" s="2448">
        <v>2838663</v>
      </c>
      <c r="S67" s="2448">
        <v>7481298</v>
      </c>
      <c r="T67" s="91" t="s">
        <v>34</v>
      </c>
      <c r="U67" s="670" t="s">
        <v>26</v>
      </c>
      <c r="V67" s="88">
        <v>1</v>
      </c>
      <c r="W67" s="1007" t="s">
        <v>2159</v>
      </c>
      <c r="X67" s="1013">
        <v>43586</v>
      </c>
      <c r="Y67" s="2448">
        <v>3</v>
      </c>
      <c r="Z67" s="2448">
        <v>2442120</v>
      </c>
      <c r="AA67" s="2448">
        <v>1433373</v>
      </c>
      <c r="AB67" s="2448">
        <v>70822</v>
      </c>
      <c r="AC67" s="2448">
        <v>15429</v>
      </c>
      <c r="AD67" s="2448">
        <v>31127</v>
      </c>
      <c r="AE67" s="2448">
        <v>308</v>
      </c>
      <c r="AF67" s="2448">
        <v>30819</v>
      </c>
      <c r="AG67" s="2448">
        <v>23105</v>
      </c>
      <c r="AH67" s="2448">
        <v>403930</v>
      </c>
      <c r="AI67" s="2448">
        <v>344839</v>
      </c>
      <c r="AJ67" s="2448">
        <v>60</v>
      </c>
      <c r="AK67" s="2448">
        <v>23620</v>
      </c>
      <c r="AL67" s="2448">
        <v>309</v>
      </c>
      <c r="AM67" s="2448" t="s">
        <v>21</v>
      </c>
      <c r="AN67" s="2448">
        <v>1868</v>
      </c>
      <c r="AO67" s="91" t="s">
        <v>34</v>
      </c>
      <c r="AP67" s="670" t="s">
        <v>26</v>
      </c>
      <c r="AQ67" s="88">
        <v>1</v>
      </c>
      <c r="AR67" s="1007" t="s">
        <v>2159</v>
      </c>
      <c r="AS67" s="1013">
        <v>43586</v>
      </c>
      <c r="AT67" s="2448">
        <v>2590</v>
      </c>
      <c r="AU67" s="2448">
        <v>308</v>
      </c>
      <c r="AV67" s="2448">
        <v>2282</v>
      </c>
      <c r="AW67" s="2448">
        <v>6906</v>
      </c>
      <c r="AX67" s="2448">
        <v>20496</v>
      </c>
      <c r="AY67" s="2448">
        <v>343624</v>
      </c>
      <c r="AZ67" s="2448" t="s">
        <v>21</v>
      </c>
      <c r="BA67" s="2448">
        <v>20821</v>
      </c>
      <c r="BB67" s="2448">
        <v>160</v>
      </c>
      <c r="BC67" s="2448">
        <v>1868</v>
      </c>
      <c r="BD67" s="2448">
        <v>8943</v>
      </c>
      <c r="BE67" s="2448">
        <v>5241</v>
      </c>
      <c r="BF67" s="2448">
        <v>5665</v>
      </c>
      <c r="BG67" s="2448" t="s">
        <v>21</v>
      </c>
      <c r="BH67" s="2448" t="s">
        <v>21</v>
      </c>
      <c r="BI67" s="2448">
        <v>1052431</v>
      </c>
      <c r="BJ67" s="91" t="s">
        <v>34</v>
      </c>
      <c r="BK67" s="670" t="s">
        <v>26</v>
      </c>
      <c r="BL67" s="88">
        <v>1</v>
      </c>
      <c r="BM67" s="1007" t="s">
        <v>2159</v>
      </c>
      <c r="BN67" s="1013">
        <v>43586</v>
      </c>
      <c r="BO67" s="2448">
        <v>5982</v>
      </c>
      <c r="BP67" s="2448">
        <v>34290</v>
      </c>
      <c r="BQ67" s="2448">
        <v>3554</v>
      </c>
      <c r="BR67" s="2448" t="s">
        <v>21</v>
      </c>
      <c r="BS67" s="2448" t="s">
        <v>21</v>
      </c>
      <c r="BT67" s="2448" t="s">
        <v>21</v>
      </c>
      <c r="BU67" s="2448">
        <v>65</v>
      </c>
      <c r="BV67" s="2448">
        <v>2990</v>
      </c>
      <c r="BW67" s="2448" t="s">
        <v>21</v>
      </c>
      <c r="BX67" s="2448">
        <v>6657</v>
      </c>
      <c r="BY67" s="2448">
        <v>853</v>
      </c>
      <c r="BZ67" s="2448" t="s">
        <v>21</v>
      </c>
      <c r="CA67" s="2448">
        <v>2395</v>
      </c>
      <c r="CB67" s="2448">
        <v>2528</v>
      </c>
      <c r="CC67" s="2448">
        <v>2649</v>
      </c>
      <c r="CD67" s="2448" t="s">
        <v>21</v>
      </c>
      <c r="CE67" s="91" t="s">
        <v>34</v>
      </c>
      <c r="CF67" s="670" t="s">
        <v>26</v>
      </c>
      <c r="DI67" s="88">
        <v>1</v>
      </c>
      <c r="DJ67" s="1007" t="s">
        <v>2159</v>
      </c>
      <c r="DK67" s="1013">
        <v>43586</v>
      </c>
      <c r="DL67" s="82" t="s">
        <v>21</v>
      </c>
      <c r="DM67" s="2448">
        <v>1712</v>
      </c>
      <c r="DN67" s="2448">
        <v>1212582</v>
      </c>
      <c r="DO67" s="2448">
        <v>1388795</v>
      </c>
      <c r="DP67" s="2448">
        <v>13618</v>
      </c>
      <c r="DQ67" s="2448">
        <v>36230</v>
      </c>
      <c r="DR67" s="2448">
        <v>116777</v>
      </c>
      <c r="DS67" s="2448">
        <v>107751</v>
      </c>
      <c r="DT67" s="2447" t="s">
        <v>21</v>
      </c>
      <c r="DU67" s="2448">
        <v>34745</v>
      </c>
      <c r="DV67" s="2448">
        <v>52644</v>
      </c>
      <c r="DW67" s="2448">
        <v>36320</v>
      </c>
      <c r="DX67" s="2448">
        <v>37217</v>
      </c>
      <c r="DY67" s="2448">
        <v>14064</v>
      </c>
      <c r="DZ67" s="2448">
        <v>9196</v>
      </c>
      <c r="EA67" s="2448" t="s">
        <v>21</v>
      </c>
      <c r="EB67" s="91" t="s">
        <v>34</v>
      </c>
      <c r="EC67" s="670" t="s">
        <v>26</v>
      </c>
      <c r="ED67" s="88">
        <v>1</v>
      </c>
      <c r="EE67" s="1007" t="s">
        <v>2159</v>
      </c>
      <c r="EF67" s="1013">
        <v>43586</v>
      </c>
      <c r="EG67" s="2448">
        <v>1728945</v>
      </c>
      <c r="EH67" s="2448">
        <v>4959523</v>
      </c>
      <c r="EI67" s="2448">
        <v>4677425</v>
      </c>
      <c r="EJ67" s="2448">
        <v>50025</v>
      </c>
      <c r="EK67" s="2448">
        <v>3</v>
      </c>
      <c r="EL67" s="2448">
        <v>2442120</v>
      </c>
      <c r="EM67" s="2448">
        <v>1433373</v>
      </c>
      <c r="EN67" s="2448">
        <v>71030</v>
      </c>
      <c r="EO67" s="2448">
        <v>15429</v>
      </c>
      <c r="EP67" s="2448">
        <v>53487</v>
      </c>
      <c r="EQ67" s="2448">
        <v>993</v>
      </c>
      <c r="ER67" s="2448">
        <v>52494</v>
      </c>
      <c r="ES67" s="2448">
        <v>58321</v>
      </c>
      <c r="ET67" s="2448">
        <v>407775</v>
      </c>
      <c r="EU67" s="2448">
        <v>400030</v>
      </c>
      <c r="EV67" s="2448">
        <v>9116</v>
      </c>
      <c r="EW67" s="91" t="s">
        <v>34</v>
      </c>
      <c r="EX67" s="670" t="s">
        <v>26</v>
      </c>
      <c r="EY67" s="88">
        <v>1</v>
      </c>
      <c r="EZ67" s="1007" t="s">
        <v>2159</v>
      </c>
      <c r="FA67" s="1013">
        <v>43586</v>
      </c>
      <c r="FB67" s="2448">
        <v>1927</v>
      </c>
      <c r="FC67" s="2448" t="s">
        <v>21</v>
      </c>
      <c r="FD67" s="2448" t="s">
        <v>21</v>
      </c>
      <c r="FE67" s="2448">
        <v>855583</v>
      </c>
      <c r="FF67" s="2448">
        <v>576285</v>
      </c>
      <c r="FG67" s="2448">
        <v>3</v>
      </c>
      <c r="FH67" s="2448">
        <v>437</v>
      </c>
      <c r="FI67" s="2448">
        <v>1</v>
      </c>
      <c r="FJ67" s="2448">
        <v>24950</v>
      </c>
      <c r="FK67" s="2448">
        <v>993</v>
      </c>
      <c r="FL67" s="2448">
        <v>23957</v>
      </c>
      <c r="FM67" s="2448">
        <v>42122</v>
      </c>
      <c r="FN67" s="2448">
        <v>24341</v>
      </c>
      <c r="FO67" s="2448">
        <v>398815</v>
      </c>
      <c r="FP67" s="2448">
        <v>9056</v>
      </c>
      <c r="FQ67" s="2448" t="s">
        <v>21</v>
      </c>
      <c r="FR67" s="91" t="s">
        <v>34</v>
      </c>
      <c r="FS67" s="670" t="s">
        <v>26</v>
      </c>
      <c r="FT67" s="88">
        <v>1</v>
      </c>
      <c r="FU67" s="1007" t="s">
        <v>2159</v>
      </c>
      <c r="FV67" s="1013">
        <v>43586</v>
      </c>
      <c r="FW67" s="2448" t="s">
        <v>21</v>
      </c>
      <c r="FX67" s="2448">
        <v>53766</v>
      </c>
      <c r="FY67" s="2448">
        <v>36755</v>
      </c>
      <c r="FZ67" s="2448">
        <v>45402</v>
      </c>
      <c r="GA67" s="2448">
        <v>24442</v>
      </c>
      <c r="GB67" s="2448" t="s">
        <v>21</v>
      </c>
      <c r="GC67" s="2448" t="s">
        <v>21</v>
      </c>
      <c r="GD67" s="2448" t="s">
        <v>21</v>
      </c>
      <c r="GE67" s="2448" t="s">
        <v>21</v>
      </c>
      <c r="GF67" s="2448">
        <v>31636</v>
      </c>
      <c r="GG67" s="2448">
        <v>20960</v>
      </c>
      <c r="GH67" s="2448">
        <v>111</v>
      </c>
      <c r="GI67" s="2448" t="s">
        <v>21</v>
      </c>
      <c r="GJ67" s="2448">
        <v>11594</v>
      </c>
      <c r="GK67" s="2448">
        <v>5982</v>
      </c>
      <c r="GL67" s="2448">
        <v>36961</v>
      </c>
      <c r="GM67" s="91" t="s">
        <v>34</v>
      </c>
      <c r="GN67" s="670" t="s">
        <v>26</v>
      </c>
      <c r="GO67" s="88">
        <v>1</v>
      </c>
      <c r="GP67" s="1007" t="s">
        <v>2159</v>
      </c>
      <c r="GQ67" s="1013">
        <v>43586</v>
      </c>
      <c r="GR67" s="2448">
        <v>6592</v>
      </c>
      <c r="GS67" s="2448" t="s">
        <v>21</v>
      </c>
      <c r="GT67" s="2448">
        <v>70792</v>
      </c>
      <c r="GU67" s="2448">
        <v>91237</v>
      </c>
      <c r="GV67" s="2448">
        <v>2706</v>
      </c>
      <c r="GW67" s="2448">
        <v>2266</v>
      </c>
      <c r="GX67" s="2448">
        <v>1241</v>
      </c>
      <c r="GY67" s="2448">
        <v>2911</v>
      </c>
      <c r="GZ67" s="2448">
        <v>3090</v>
      </c>
      <c r="HA67" s="2448">
        <v>663</v>
      </c>
      <c r="HB67" s="2448" t="s">
        <v>21</v>
      </c>
      <c r="HC67" s="2448" t="s">
        <v>21</v>
      </c>
      <c r="HD67" s="2448">
        <v>349511</v>
      </c>
      <c r="HE67" s="217">
        <v>26393</v>
      </c>
      <c r="HF67" s="91" t="s">
        <v>34</v>
      </c>
      <c r="HG67" s="670" t="s">
        <v>26</v>
      </c>
    </row>
    <row r="68" spans="1:215" ht="14.25" customHeight="1">
      <c r="A68" s="88" t="s">
        <v>26</v>
      </c>
      <c r="B68" s="1007" t="s">
        <v>26</v>
      </c>
      <c r="C68" s="1277">
        <v>43617</v>
      </c>
      <c r="D68" s="2448">
        <v>11</v>
      </c>
      <c r="E68" s="2448">
        <v>831884</v>
      </c>
      <c r="F68" s="2448">
        <v>979445</v>
      </c>
      <c r="G68" s="2448">
        <v>14182</v>
      </c>
      <c r="H68" s="2448">
        <v>31391</v>
      </c>
      <c r="I68" s="2448">
        <v>107832</v>
      </c>
      <c r="J68" s="2448">
        <v>101658</v>
      </c>
      <c r="K68" s="2448">
        <v>12641</v>
      </c>
      <c r="L68" s="2448">
        <v>27265</v>
      </c>
      <c r="M68" s="2448">
        <v>12327</v>
      </c>
      <c r="N68" s="2448">
        <v>13142</v>
      </c>
      <c r="O68" s="2448" t="s">
        <v>21</v>
      </c>
      <c r="P68" s="2448">
        <v>7977</v>
      </c>
      <c r="Q68" s="2448" t="s">
        <v>21</v>
      </c>
      <c r="R68" s="2448">
        <v>2698754</v>
      </c>
      <c r="S68" s="2448">
        <v>6960127</v>
      </c>
      <c r="T68" s="91" t="s">
        <v>35</v>
      </c>
      <c r="U68" s="670" t="s">
        <v>26</v>
      </c>
      <c r="V68" s="88" t="s">
        <v>26</v>
      </c>
      <c r="W68" s="1007" t="s">
        <v>26</v>
      </c>
      <c r="X68" s="1277">
        <v>43617</v>
      </c>
      <c r="Y68" s="2448">
        <v>3</v>
      </c>
      <c r="Z68" s="2448">
        <v>2411533</v>
      </c>
      <c r="AA68" s="2448">
        <v>1297454</v>
      </c>
      <c r="AB68" s="2448">
        <v>71252</v>
      </c>
      <c r="AC68" s="2448">
        <v>15975</v>
      </c>
      <c r="AD68" s="2448">
        <v>1857</v>
      </c>
      <c r="AE68" s="2448">
        <v>288</v>
      </c>
      <c r="AF68" s="2448">
        <v>1569</v>
      </c>
      <c r="AG68" s="2448">
        <v>18708</v>
      </c>
      <c r="AH68" s="2448">
        <v>374206</v>
      </c>
      <c r="AI68" s="2448">
        <v>322938</v>
      </c>
      <c r="AJ68" s="2448">
        <v>5</v>
      </c>
      <c r="AK68" s="2448">
        <v>25923</v>
      </c>
      <c r="AL68" s="2448">
        <v>217</v>
      </c>
      <c r="AM68" s="2448" t="s">
        <v>21</v>
      </c>
      <c r="AN68" s="2448">
        <v>7115</v>
      </c>
      <c r="AO68" s="91" t="s">
        <v>35</v>
      </c>
      <c r="AP68" s="670" t="s">
        <v>26</v>
      </c>
      <c r="AQ68" s="88" t="s">
        <v>26</v>
      </c>
      <c r="AR68" s="1007" t="s">
        <v>26</v>
      </c>
      <c r="AS68" s="1277">
        <v>43617</v>
      </c>
      <c r="AT68" s="2448">
        <v>1857</v>
      </c>
      <c r="AU68" s="2448">
        <v>288</v>
      </c>
      <c r="AV68" s="2448">
        <v>1569</v>
      </c>
      <c r="AW68" s="2448">
        <v>5039</v>
      </c>
      <c r="AX68" s="2448">
        <v>19896</v>
      </c>
      <c r="AY68" s="2448">
        <v>321352</v>
      </c>
      <c r="AZ68" s="2448" t="s">
        <v>21</v>
      </c>
      <c r="BA68" s="2448">
        <v>24168</v>
      </c>
      <c r="BB68" s="2448">
        <v>186</v>
      </c>
      <c r="BC68" s="2448">
        <v>7115</v>
      </c>
      <c r="BD68" s="2448">
        <v>7470</v>
      </c>
      <c r="BE68" s="2448">
        <v>4809</v>
      </c>
      <c r="BF68" s="2448">
        <v>5207</v>
      </c>
      <c r="BG68" s="2448" t="s">
        <v>21</v>
      </c>
      <c r="BH68" s="2448" t="s">
        <v>21</v>
      </c>
      <c r="BI68" s="2448">
        <v>983746</v>
      </c>
      <c r="BJ68" s="91" t="s">
        <v>35</v>
      </c>
      <c r="BK68" s="670" t="s">
        <v>26</v>
      </c>
      <c r="BL68" s="88" t="s">
        <v>26</v>
      </c>
      <c r="BM68" s="1007" t="s">
        <v>26</v>
      </c>
      <c r="BN68" s="1277">
        <v>43617</v>
      </c>
      <c r="BO68" s="2448">
        <v>5029</v>
      </c>
      <c r="BP68" s="2448">
        <v>31425</v>
      </c>
      <c r="BQ68" s="2448">
        <v>2697</v>
      </c>
      <c r="BR68" s="2448" t="s">
        <v>21</v>
      </c>
      <c r="BS68" s="2448" t="s">
        <v>21</v>
      </c>
      <c r="BT68" s="2448" t="s">
        <v>21</v>
      </c>
      <c r="BU68" s="2448">
        <v>41</v>
      </c>
      <c r="BV68" s="2448">
        <v>2278</v>
      </c>
      <c r="BW68" s="2448" t="s">
        <v>21</v>
      </c>
      <c r="BX68" s="2448">
        <v>6816</v>
      </c>
      <c r="BY68" s="2448">
        <v>865</v>
      </c>
      <c r="BZ68" s="2448" t="s">
        <v>21</v>
      </c>
      <c r="CA68" s="2448">
        <v>2540</v>
      </c>
      <c r="CB68" s="2448">
        <v>2481</v>
      </c>
      <c r="CC68" s="2448">
        <v>2600</v>
      </c>
      <c r="CD68" s="2448" t="s">
        <v>21</v>
      </c>
      <c r="CE68" s="91" t="s">
        <v>35</v>
      </c>
      <c r="CF68" s="670" t="s">
        <v>26</v>
      </c>
      <c r="DI68" s="88" t="s">
        <v>26</v>
      </c>
      <c r="DJ68" s="1007" t="s">
        <v>26</v>
      </c>
      <c r="DK68" s="1277">
        <v>43617</v>
      </c>
      <c r="DL68" s="82" t="s">
        <v>21</v>
      </c>
      <c r="DM68" s="2448">
        <v>11</v>
      </c>
      <c r="DN68" s="2448">
        <v>1153779</v>
      </c>
      <c r="DO68" s="2448">
        <v>1330974</v>
      </c>
      <c r="DP68" s="2448">
        <v>14182</v>
      </c>
      <c r="DQ68" s="2448">
        <v>31391</v>
      </c>
      <c r="DR68" s="2448">
        <v>111356</v>
      </c>
      <c r="DS68" s="2448">
        <v>101658</v>
      </c>
      <c r="DT68" s="2447" t="s">
        <v>21</v>
      </c>
      <c r="DU68" s="2448">
        <v>33976</v>
      </c>
      <c r="DV68" s="2448">
        <v>49472</v>
      </c>
      <c r="DW68" s="2448">
        <v>30297</v>
      </c>
      <c r="DX68" s="2448">
        <v>31265</v>
      </c>
      <c r="DY68" s="2448">
        <v>13954</v>
      </c>
      <c r="DZ68" s="2448">
        <v>7977</v>
      </c>
      <c r="EA68" s="2448" t="s">
        <v>21</v>
      </c>
      <c r="EB68" s="91" t="s">
        <v>35</v>
      </c>
      <c r="EC68" s="670" t="s">
        <v>26</v>
      </c>
      <c r="ED68" s="88" t="s">
        <v>26</v>
      </c>
      <c r="EE68" s="1007" t="s">
        <v>26</v>
      </c>
      <c r="EF68" s="1277">
        <v>43617</v>
      </c>
      <c r="EG68" s="2448">
        <v>1580310</v>
      </c>
      <c r="EH68" s="2448">
        <v>4645354</v>
      </c>
      <c r="EI68" s="2448">
        <v>4374564</v>
      </c>
      <c r="EJ68" s="2448">
        <v>3987</v>
      </c>
      <c r="EK68" s="2448">
        <v>3</v>
      </c>
      <c r="EL68" s="2448">
        <v>2411533</v>
      </c>
      <c r="EM68" s="2448">
        <v>1297454</v>
      </c>
      <c r="EN68" s="2448">
        <v>71295</v>
      </c>
      <c r="EO68" s="2448">
        <v>15975</v>
      </c>
      <c r="EP68" s="2448">
        <v>19788</v>
      </c>
      <c r="EQ68" s="2448">
        <v>1113</v>
      </c>
      <c r="ER68" s="2448">
        <v>18675</v>
      </c>
      <c r="ES68" s="2448">
        <v>50697</v>
      </c>
      <c r="ET68" s="2448">
        <v>376603</v>
      </c>
      <c r="EU68" s="2448">
        <v>376894</v>
      </c>
      <c r="EV68" s="2448">
        <v>12164</v>
      </c>
      <c r="EW68" s="91" t="s">
        <v>35</v>
      </c>
      <c r="EX68" s="670" t="s">
        <v>26</v>
      </c>
      <c r="EY68" s="88" t="s">
        <v>26</v>
      </c>
      <c r="EZ68" s="1007" t="s">
        <v>26</v>
      </c>
      <c r="FA68" s="1277">
        <v>43617</v>
      </c>
      <c r="FB68" s="2448">
        <v>1232</v>
      </c>
      <c r="FC68" s="2448" t="s">
        <v>21</v>
      </c>
      <c r="FD68" s="2448" t="s">
        <v>21</v>
      </c>
      <c r="FE68" s="2448">
        <v>804794</v>
      </c>
      <c r="FF68" s="2448">
        <v>535759</v>
      </c>
      <c r="FG68" s="2448">
        <v>3</v>
      </c>
      <c r="FH68" s="2448">
        <v>243</v>
      </c>
      <c r="FI68" s="2448">
        <v>1</v>
      </c>
      <c r="FJ68" s="2448">
        <v>19788</v>
      </c>
      <c r="FK68" s="2448">
        <v>1113</v>
      </c>
      <c r="FL68" s="2448">
        <v>18675</v>
      </c>
      <c r="FM68" s="2448">
        <v>37028</v>
      </c>
      <c r="FN68" s="2448">
        <v>22293</v>
      </c>
      <c r="FO68" s="2448">
        <v>375308</v>
      </c>
      <c r="FP68" s="2448">
        <v>12159</v>
      </c>
      <c r="FQ68" s="2448" t="s">
        <v>21</v>
      </c>
      <c r="FR68" s="91" t="s">
        <v>35</v>
      </c>
      <c r="FS68" s="670" t="s">
        <v>26</v>
      </c>
      <c r="FT68" s="88" t="s">
        <v>26</v>
      </c>
      <c r="FU68" s="1007" t="s">
        <v>26</v>
      </c>
      <c r="FV68" s="1277">
        <v>43617</v>
      </c>
      <c r="FW68" s="2448" t="s">
        <v>21</v>
      </c>
      <c r="FX68" s="2448">
        <v>52169</v>
      </c>
      <c r="FY68" s="2448">
        <v>33213</v>
      </c>
      <c r="FZ68" s="2448">
        <v>44945</v>
      </c>
      <c r="GA68" s="2448">
        <v>26775</v>
      </c>
      <c r="GB68" s="2448" t="s">
        <v>21</v>
      </c>
      <c r="GC68" s="2448" t="s">
        <v>21</v>
      </c>
      <c r="GD68" s="2448" t="s">
        <v>21</v>
      </c>
      <c r="GE68" s="2448" t="s">
        <v>21</v>
      </c>
      <c r="GF68" s="2448">
        <v>34655</v>
      </c>
      <c r="GG68" s="2448">
        <v>18170</v>
      </c>
      <c r="GH68" s="2448">
        <v>61</v>
      </c>
      <c r="GI68" s="2448">
        <v>83</v>
      </c>
      <c r="GJ68" s="2448">
        <v>10085</v>
      </c>
      <c r="GK68" s="2448">
        <v>5029</v>
      </c>
      <c r="GL68" s="2448">
        <v>31082</v>
      </c>
      <c r="GM68" s="91" t="s">
        <v>35</v>
      </c>
      <c r="GN68" s="670" t="s">
        <v>26</v>
      </c>
      <c r="GO68" s="88" t="s">
        <v>26</v>
      </c>
      <c r="GP68" s="1007" t="s">
        <v>26</v>
      </c>
      <c r="GQ68" s="1277">
        <v>43617</v>
      </c>
      <c r="GR68" s="2448">
        <v>4152</v>
      </c>
      <c r="GS68" s="2448" t="s">
        <v>21</v>
      </c>
      <c r="GT68" s="2448">
        <v>79036</v>
      </c>
      <c r="GU68" s="2448">
        <v>104911</v>
      </c>
      <c r="GV68" s="2448">
        <v>2594</v>
      </c>
      <c r="GW68" s="2448">
        <v>2173</v>
      </c>
      <c r="GX68" s="2448">
        <v>1147</v>
      </c>
      <c r="GY68" s="2448">
        <v>2099</v>
      </c>
      <c r="GZ68" s="2448">
        <v>2228</v>
      </c>
      <c r="HA68" s="2448">
        <v>1128</v>
      </c>
      <c r="HB68" s="2448" t="s">
        <v>21</v>
      </c>
      <c r="HC68" s="2448" t="s">
        <v>21</v>
      </c>
      <c r="HD68" s="2448">
        <v>387658</v>
      </c>
      <c r="HE68" s="217">
        <v>28494</v>
      </c>
      <c r="HF68" s="91" t="s">
        <v>35</v>
      </c>
      <c r="HG68" s="670" t="s">
        <v>26</v>
      </c>
    </row>
    <row r="69" spans="1:215" ht="14.25" customHeight="1">
      <c r="A69" s="88" t="s">
        <v>26</v>
      </c>
      <c r="B69" s="1007" t="s">
        <v>26</v>
      </c>
      <c r="C69" s="1277">
        <v>43647</v>
      </c>
      <c r="D69" s="2448">
        <v>110</v>
      </c>
      <c r="E69" s="2448">
        <v>827201</v>
      </c>
      <c r="F69" s="2448">
        <v>990404</v>
      </c>
      <c r="G69" s="2448">
        <v>9742</v>
      </c>
      <c r="H69" s="2448">
        <v>11849</v>
      </c>
      <c r="I69" s="2448">
        <v>110954</v>
      </c>
      <c r="J69" s="2448">
        <v>103826</v>
      </c>
      <c r="K69" s="2448">
        <v>13762</v>
      </c>
      <c r="L69" s="2448">
        <v>31794</v>
      </c>
      <c r="M69" s="2448">
        <v>11813</v>
      </c>
      <c r="N69" s="2448">
        <v>12671</v>
      </c>
      <c r="O69" s="2448" t="s">
        <v>21</v>
      </c>
      <c r="P69" s="2448">
        <v>9570</v>
      </c>
      <c r="Q69" s="2448" t="s">
        <v>21</v>
      </c>
      <c r="R69" s="2448">
        <v>3148646</v>
      </c>
      <c r="S69" s="2448">
        <v>7661029</v>
      </c>
      <c r="T69" s="91" t="s">
        <v>36</v>
      </c>
      <c r="U69" s="670" t="s">
        <v>26</v>
      </c>
      <c r="V69" s="88" t="s">
        <v>26</v>
      </c>
      <c r="W69" s="1007" t="s">
        <v>26</v>
      </c>
      <c r="X69" s="1277">
        <v>43647</v>
      </c>
      <c r="Y69" s="2448">
        <v>3</v>
      </c>
      <c r="Z69" s="2448">
        <v>2482115</v>
      </c>
      <c r="AA69" s="2448">
        <v>1431121</v>
      </c>
      <c r="AB69" s="2448">
        <v>78788</v>
      </c>
      <c r="AC69" s="2448">
        <v>14231</v>
      </c>
      <c r="AD69" s="2448">
        <v>8886</v>
      </c>
      <c r="AE69" s="2448">
        <v>600</v>
      </c>
      <c r="AF69" s="2448">
        <v>8286</v>
      </c>
      <c r="AG69" s="2448">
        <v>26237</v>
      </c>
      <c r="AH69" s="2448">
        <v>381512</v>
      </c>
      <c r="AI69" s="2448">
        <v>347333</v>
      </c>
      <c r="AJ69" s="2448">
        <v>2</v>
      </c>
      <c r="AK69" s="2448">
        <v>24091</v>
      </c>
      <c r="AL69" s="2448">
        <v>441</v>
      </c>
      <c r="AM69" s="2448" t="s">
        <v>21</v>
      </c>
      <c r="AN69" s="2448">
        <v>4599</v>
      </c>
      <c r="AO69" s="91" t="s">
        <v>36</v>
      </c>
      <c r="AP69" s="670" t="s">
        <v>26</v>
      </c>
      <c r="AQ69" s="88" t="s">
        <v>26</v>
      </c>
      <c r="AR69" s="1007" t="s">
        <v>26</v>
      </c>
      <c r="AS69" s="1277">
        <v>43647</v>
      </c>
      <c r="AT69" s="2448">
        <v>2612</v>
      </c>
      <c r="AU69" s="2448">
        <v>600</v>
      </c>
      <c r="AV69" s="2448">
        <v>2012</v>
      </c>
      <c r="AW69" s="2448">
        <v>7897</v>
      </c>
      <c r="AX69" s="2448">
        <v>23752</v>
      </c>
      <c r="AY69" s="2448">
        <v>346817</v>
      </c>
      <c r="AZ69" s="2448" t="s">
        <v>21</v>
      </c>
      <c r="BA69" s="2448">
        <v>21585</v>
      </c>
      <c r="BB69" s="2448">
        <v>183</v>
      </c>
      <c r="BC69" s="2448">
        <v>4599</v>
      </c>
      <c r="BD69" s="2448">
        <v>7501</v>
      </c>
      <c r="BE69" s="2448">
        <v>4973</v>
      </c>
      <c r="BF69" s="2448">
        <v>5398</v>
      </c>
      <c r="BG69" s="2448" t="s">
        <v>21</v>
      </c>
      <c r="BH69" s="2448" t="s">
        <v>21</v>
      </c>
      <c r="BI69" s="2448">
        <v>1108468</v>
      </c>
      <c r="BJ69" s="91" t="s">
        <v>36</v>
      </c>
      <c r="BK69" s="670" t="s">
        <v>26</v>
      </c>
      <c r="BL69" s="88" t="s">
        <v>26</v>
      </c>
      <c r="BM69" s="1007" t="s">
        <v>26</v>
      </c>
      <c r="BN69" s="1277">
        <v>43647</v>
      </c>
      <c r="BO69" s="2448">
        <v>6042</v>
      </c>
      <c r="BP69" s="2448">
        <v>32407</v>
      </c>
      <c r="BQ69" s="2448">
        <v>2142</v>
      </c>
      <c r="BR69" s="2448" t="s">
        <v>21</v>
      </c>
      <c r="BS69" s="2448" t="s">
        <v>21</v>
      </c>
      <c r="BT69" s="2448" t="s">
        <v>21</v>
      </c>
      <c r="BU69" s="2448">
        <v>35</v>
      </c>
      <c r="BV69" s="2448">
        <v>1807</v>
      </c>
      <c r="BW69" s="2448" t="s">
        <v>21</v>
      </c>
      <c r="BX69" s="2448">
        <v>7826</v>
      </c>
      <c r="BY69" s="2448">
        <v>856</v>
      </c>
      <c r="BZ69" s="2448" t="s">
        <v>21</v>
      </c>
      <c r="CA69" s="2448">
        <v>3270</v>
      </c>
      <c r="CB69" s="2448">
        <v>2467</v>
      </c>
      <c r="CC69" s="2448">
        <v>2585</v>
      </c>
      <c r="CD69" s="2448" t="s">
        <v>21</v>
      </c>
      <c r="CE69" s="91" t="s">
        <v>36</v>
      </c>
      <c r="CF69" s="670" t="s">
        <v>26</v>
      </c>
      <c r="DI69" s="88" t="s">
        <v>26</v>
      </c>
      <c r="DJ69" s="1007" t="s">
        <v>26</v>
      </c>
      <c r="DK69" s="1277">
        <v>43647</v>
      </c>
      <c r="DL69" s="82" t="s">
        <v>21</v>
      </c>
      <c r="DM69" s="2448">
        <v>1712</v>
      </c>
      <c r="DN69" s="2448">
        <v>1233752</v>
      </c>
      <c r="DO69" s="2448">
        <v>1459824</v>
      </c>
      <c r="DP69" s="2448">
        <v>9742</v>
      </c>
      <c r="DQ69" s="2448">
        <v>11849</v>
      </c>
      <c r="DR69" s="2448">
        <v>114200</v>
      </c>
      <c r="DS69" s="2448">
        <v>103826</v>
      </c>
      <c r="DT69" s="2447" t="s">
        <v>21</v>
      </c>
      <c r="DU69" s="2448">
        <v>38066</v>
      </c>
      <c r="DV69" s="2448">
        <v>54038</v>
      </c>
      <c r="DW69" s="2448">
        <v>31980</v>
      </c>
      <c r="DX69" s="2448">
        <v>32923</v>
      </c>
      <c r="DY69" s="2448">
        <v>14965</v>
      </c>
      <c r="DZ69" s="2448">
        <v>9570</v>
      </c>
      <c r="EA69" s="2448" t="s">
        <v>21</v>
      </c>
      <c r="EB69" s="91" t="s">
        <v>36</v>
      </c>
      <c r="EC69" s="670" t="s">
        <v>26</v>
      </c>
      <c r="ED69" s="88" t="s">
        <v>26</v>
      </c>
      <c r="EE69" s="1007" t="s">
        <v>26</v>
      </c>
      <c r="EF69" s="1277">
        <v>43647</v>
      </c>
      <c r="EG69" s="2448">
        <v>1852836</v>
      </c>
      <c r="EH69" s="2448">
        <v>4912539</v>
      </c>
      <c r="EI69" s="2448">
        <v>4620031</v>
      </c>
      <c r="EJ69" s="2448" t="s">
        <v>21</v>
      </c>
      <c r="EK69" s="2448">
        <v>3</v>
      </c>
      <c r="EL69" s="2448">
        <v>2482115</v>
      </c>
      <c r="EM69" s="2448">
        <v>1431121</v>
      </c>
      <c r="EN69" s="2448">
        <v>79293</v>
      </c>
      <c r="EO69" s="2448">
        <v>14231</v>
      </c>
      <c r="EP69" s="2448">
        <v>27159</v>
      </c>
      <c r="EQ69" s="2448">
        <v>1290</v>
      </c>
      <c r="ER69" s="2448">
        <v>25869</v>
      </c>
      <c r="ES69" s="2448">
        <v>61868</v>
      </c>
      <c r="ET69" s="2448">
        <v>384991</v>
      </c>
      <c r="EU69" s="2448">
        <v>399686</v>
      </c>
      <c r="EV69" s="2448">
        <v>14134</v>
      </c>
      <c r="EW69" s="91" t="s">
        <v>36</v>
      </c>
      <c r="EX69" s="670" t="s">
        <v>26</v>
      </c>
      <c r="EY69" s="88" t="s">
        <v>26</v>
      </c>
      <c r="EZ69" s="1007" t="s">
        <v>26</v>
      </c>
      <c r="FA69" s="1277">
        <v>43647</v>
      </c>
      <c r="FB69" s="2448">
        <v>1677</v>
      </c>
      <c r="FC69" s="2448" t="s">
        <v>21</v>
      </c>
      <c r="FD69" s="2448" t="s">
        <v>21</v>
      </c>
      <c r="FE69" s="2448">
        <v>871673</v>
      </c>
      <c r="FF69" s="2448">
        <v>581671</v>
      </c>
      <c r="FG69" s="2448">
        <v>3</v>
      </c>
      <c r="FH69" s="2448">
        <v>603</v>
      </c>
      <c r="FI69" s="2448">
        <v>2</v>
      </c>
      <c r="FJ69" s="2448">
        <v>20885</v>
      </c>
      <c r="FK69" s="2448">
        <v>1290</v>
      </c>
      <c r="FL69" s="2448">
        <v>19595</v>
      </c>
      <c r="FM69" s="2448">
        <v>43528</v>
      </c>
      <c r="FN69" s="2448">
        <v>27231</v>
      </c>
      <c r="FO69" s="2448">
        <v>399170</v>
      </c>
      <c r="FP69" s="2448">
        <v>14132</v>
      </c>
      <c r="FQ69" s="2448" t="s">
        <v>21</v>
      </c>
      <c r="FR69" s="91" t="s">
        <v>36</v>
      </c>
      <c r="FS69" s="670" t="s">
        <v>26</v>
      </c>
      <c r="FT69" s="88" t="s">
        <v>26</v>
      </c>
      <c r="FU69" s="1007" t="s">
        <v>26</v>
      </c>
      <c r="FV69" s="1277">
        <v>43647</v>
      </c>
      <c r="FW69" s="2448" t="s">
        <v>21</v>
      </c>
      <c r="FX69" s="2448">
        <v>47913</v>
      </c>
      <c r="FY69" s="2448">
        <v>39519</v>
      </c>
      <c r="FZ69" s="2448">
        <v>52310</v>
      </c>
      <c r="GA69" s="2448">
        <v>32304</v>
      </c>
      <c r="GB69" s="2448" t="s">
        <v>21</v>
      </c>
      <c r="GC69" s="2448" t="s">
        <v>21</v>
      </c>
      <c r="GD69" s="2448" t="s">
        <v>21</v>
      </c>
      <c r="GE69" s="2448" t="s">
        <v>21</v>
      </c>
      <c r="GF69" s="2448">
        <v>41812</v>
      </c>
      <c r="GG69" s="2448">
        <v>20006</v>
      </c>
      <c r="GH69" s="2448" t="s">
        <v>21</v>
      </c>
      <c r="GI69" s="2448">
        <v>160</v>
      </c>
      <c r="GJ69" s="2448">
        <v>10810</v>
      </c>
      <c r="GK69" s="2448">
        <v>6042</v>
      </c>
      <c r="GL69" s="2448">
        <v>35494</v>
      </c>
      <c r="GM69" s="91" t="s">
        <v>36</v>
      </c>
      <c r="GN69" s="670" t="s">
        <v>26</v>
      </c>
      <c r="GO69" s="88" t="s">
        <v>26</v>
      </c>
      <c r="GP69" s="1007" t="s">
        <v>26</v>
      </c>
      <c r="GQ69" s="1277">
        <v>43647</v>
      </c>
      <c r="GR69" s="2448">
        <v>7823</v>
      </c>
      <c r="GS69" s="2448" t="s">
        <v>21</v>
      </c>
      <c r="GT69" s="2448">
        <v>93142</v>
      </c>
      <c r="GU69" s="2448">
        <v>128610</v>
      </c>
      <c r="GV69" s="2448">
        <v>1109</v>
      </c>
      <c r="GW69" s="2448">
        <v>2139</v>
      </c>
      <c r="GX69" s="2448">
        <v>1307</v>
      </c>
      <c r="GY69" s="2448">
        <v>1557</v>
      </c>
      <c r="GZ69" s="2448">
        <v>1670</v>
      </c>
      <c r="HA69" s="2448">
        <v>1015</v>
      </c>
      <c r="HB69" s="2448" t="s">
        <v>21</v>
      </c>
      <c r="HC69" s="2448" t="s">
        <v>21</v>
      </c>
      <c r="HD69" s="2448">
        <v>400286</v>
      </c>
      <c r="HE69" s="217">
        <v>39027</v>
      </c>
      <c r="HF69" s="91" t="s">
        <v>36</v>
      </c>
      <c r="HG69" s="670" t="s">
        <v>26</v>
      </c>
    </row>
    <row r="70" spans="1:215" ht="14.25" customHeight="1">
      <c r="A70" s="88" t="s">
        <v>26</v>
      </c>
      <c r="B70" s="1007" t="s">
        <v>26</v>
      </c>
      <c r="C70" s="1277">
        <v>43678</v>
      </c>
      <c r="D70" s="2448">
        <v>110</v>
      </c>
      <c r="E70" s="2448">
        <v>846623</v>
      </c>
      <c r="F70" s="2448">
        <v>999770</v>
      </c>
      <c r="G70" s="2448">
        <v>12391</v>
      </c>
      <c r="H70" s="2448">
        <v>27669</v>
      </c>
      <c r="I70" s="2448">
        <v>110089</v>
      </c>
      <c r="J70" s="2448">
        <v>106128</v>
      </c>
      <c r="K70" s="2448">
        <v>12372</v>
      </c>
      <c r="L70" s="2448">
        <v>32312</v>
      </c>
      <c r="M70" s="2448">
        <v>9946</v>
      </c>
      <c r="N70" s="2448">
        <v>10627</v>
      </c>
      <c r="O70" s="2448" t="s">
        <v>21</v>
      </c>
      <c r="P70" s="2448">
        <v>8531</v>
      </c>
      <c r="Q70" s="2448" t="s">
        <v>21</v>
      </c>
      <c r="R70" s="2448">
        <v>3267567</v>
      </c>
      <c r="S70" s="2448">
        <v>8138151</v>
      </c>
      <c r="T70" s="91" t="s">
        <v>37</v>
      </c>
      <c r="U70" s="670" t="s">
        <v>26</v>
      </c>
      <c r="V70" s="88" t="s">
        <v>26</v>
      </c>
      <c r="W70" s="1007" t="s">
        <v>26</v>
      </c>
      <c r="X70" s="1277">
        <v>43678</v>
      </c>
      <c r="Y70" s="2448">
        <v>2</v>
      </c>
      <c r="Z70" s="2448">
        <v>2568778</v>
      </c>
      <c r="AA70" s="2448">
        <v>1598766</v>
      </c>
      <c r="AB70" s="2448">
        <v>77464</v>
      </c>
      <c r="AC70" s="2448">
        <v>10154</v>
      </c>
      <c r="AD70" s="2448">
        <v>44899</v>
      </c>
      <c r="AE70" s="2448">
        <v>662</v>
      </c>
      <c r="AF70" s="2448">
        <v>44237</v>
      </c>
      <c r="AG70" s="2448">
        <v>33794</v>
      </c>
      <c r="AH70" s="2448">
        <v>419041</v>
      </c>
      <c r="AI70" s="2448">
        <v>375702</v>
      </c>
      <c r="AJ70" s="2448">
        <v>36</v>
      </c>
      <c r="AK70" s="2448">
        <v>20586</v>
      </c>
      <c r="AL70" s="2448">
        <v>157</v>
      </c>
      <c r="AM70" s="2448" t="s">
        <v>21</v>
      </c>
      <c r="AN70" s="2448">
        <v>3383</v>
      </c>
      <c r="AO70" s="91" t="s">
        <v>37</v>
      </c>
      <c r="AP70" s="670" t="s">
        <v>26</v>
      </c>
      <c r="AQ70" s="88" t="s">
        <v>26</v>
      </c>
      <c r="AR70" s="1007" t="s">
        <v>26</v>
      </c>
      <c r="AS70" s="1277">
        <v>43678</v>
      </c>
      <c r="AT70" s="2448">
        <v>2447</v>
      </c>
      <c r="AU70" s="2448">
        <v>662</v>
      </c>
      <c r="AV70" s="2448">
        <v>1785</v>
      </c>
      <c r="AW70" s="2448">
        <v>9037</v>
      </c>
      <c r="AX70" s="2448">
        <v>21855</v>
      </c>
      <c r="AY70" s="2448">
        <v>374567</v>
      </c>
      <c r="AZ70" s="2448" t="s">
        <v>21</v>
      </c>
      <c r="BA70" s="2448">
        <v>17975</v>
      </c>
      <c r="BB70" s="2448">
        <v>119</v>
      </c>
      <c r="BC70" s="2448">
        <v>3383</v>
      </c>
      <c r="BD70" s="2448">
        <v>7341</v>
      </c>
      <c r="BE70" s="2448">
        <v>3243</v>
      </c>
      <c r="BF70" s="2448">
        <v>3531</v>
      </c>
      <c r="BG70" s="2448" t="s">
        <v>21</v>
      </c>
      <c r="BH70" s="2448" t="s">
        <v>21</v>
      </c>
      <c r="BI70" s="2448">
        <v>1189931</v>
      </c>
      <c r="BJ70" s="91" t="s">
        <v>37</v>
      </c>
      <c r="BK70" s="670" t="s">
        <v>26</v>
      </c>
      <c r="BL70" s="88" t="s">
        <v>26</v>
      </c>
      <c r="BM70" s="1007" t="s">
        <v>26</v>
      </c>
      <c r="BN70" s="1277">
        <v>43678</v>
      </c>
      <c r="BO70" s="2448">
        <v>5044</v>
      </c>
      <c r="BP70" s="2448">
        <v>34091</v>
      </c>
      <c r="BQ70" s="2448">
        <v>4407</v>
      </c>
      <c r="BR70" s="2448" t="s">
        <v>21</v>
      </c>
      <c r="BS70" s="2448" t="s">
        <v>21</v>
      </c>
      <c r="BT70" s="2448" t="s">
        <v>21</v>
      </c>
      <c r="BU70" s="2448">
        <v>36</v>
      </c>
      <c r="BV70" s="2448">
        <v>3758</v>
      </c>
      <c r="BW70" s="2448" t="s">
        <v>21</v>
      </c>
      <c r="BX70" s="2448">
        <v>6767</v>
      </c>
      <c r="BY70" s="2448">
        <v>953</v>
      </c>
      <c r="BZ70" s="2448" t="s">
        <v>21</v>
      </c>
      <c r="CA70" s="2448">
        <v>2495</v>
      </c>
      <c r="CB70" s="2448">
        <v>2451</v>
      </c>
      <c r="CC70" s="2448">
        <v>2568</v>
      </c>
      <c r="CD70" s="2448" t="s">
        <v>21</v>
      </c>
      <c r="CE70" s="91" t="s">
        <v>37</v>
      </c>
      <c r="CF70" s="670" t="s">
        <v>26</v>
      </c>
      <c r="DI70" s="88" t="s">
        <v>26</v>
      </c>
      <c r="DJ70" s="1007" t="s">
        <v>26</v>
      </c>
      <c r="DK70" s="1277">
        <v>43678</v>
      </c>
      <c r="DL70" s="82" t="s">
        <v>21</v>
      </c>
      <c r="DM70" s="2448">
        <v>1712</v>
      </c>
      <c r="DN70" s="2448">
        <v>1262687</v>
      </c>
      <c r="DO70" s="2448">
        <v>1492976</v>
      </c>
      <c r="DP70" s="2448">
        <v>12391</v>
      </c>
      <c r="DQ70" s="2448">
        <v>27669</v>
      </c>
      <c r="DR70" s="2448">
        <v>113660</v>
      </c>
      <c r="DS70" s="2448">
        <v>106128</v>
      </c>
      <c r="DT70" s="2447" t="s">
        <v>21</v>
      </c>
      <c r="DU70" s="2448">
        <v>35888</v>
      </c>
      <c r="DV70" s="2448">
        <v>53581</v>
      </c>
      <c r="DW70" s="2448">
        <v>28383</v>
      </c>
      <c r="DX70" s="2448">
        <v>29285</v>
      </c>
      <c r="DY70" s="2448">
        <v>12042</v>
      </c>
      <c r="DZ70" s="2448">
        <v>8531</v>
      </c>
      <c r="EA70" s="2448" t="s">
        <v>21</v>
      </c>
      <c r="EB70" s="91" t="s">
        <v>37</v>
      </c>
      <c r="EC70" s="670" t="s">
        <v>26</v>
      </c>
      <c r="ED70" s="88" t="s">
        <v>26</v>
      </c>
      <c r="EE70" s="1007" t="s">
        <v>26</v>
      </c>
      <c r="EF70" s="1277">
        <v>43678</v>
      </c>
      <c r="EG70" s="2448">
        <v>1996866</v>
      </c>
      <c r="EH70" s="2448">
        <v>5287217</v>
      </c>
      <c r="EI70" s="2448">
        <v>4978612</v>
      </c>
      <c r="EJ70" s="2448" t="s">
        <v>21</v>
      </c>
      <c r="EK70" s="2448">
        <v>2</v>
      </c>
      <c r="EL70" s="2448">
        <v>2568778</v>
      </c>
      <c r="EM70" s="2448">
        <v>1598766</v>
      </c>
      <c r="EN70" s="2448">
        <v>78739</v>
      </c>
      <c r="EO70" s="2448">
        <v>10154</v>
      </c>
      <c r="EP70" s="2448">
        <v>65513</v>
      </c>
      <c r="EQ70" s="2448">
        <v>1303</v>
      </c>
      <c r="ER70" s="2448">
        <v>64209</v>
      </c>
      <c r="ES70" s="2448">
        <v>71887</v>
      </c>
      <c r="ET70" s="2448">
        <v>422068</v>
      </c>
      <c r="EU70" s="2448">
        <v>429580</v>
      </c>
      <c r="EV70" s="2448">
        <v>14217</v>
      </c>
      <c r="EW70" s="91" t="s">
        <v>37</v>
      </c>
      <c r="EX70" s="670" t="s">
        <v>26</v>
      </c>
      <c r="EY70" s="88" t="s">
        <v>26</v>
      </c>
      <c r="EZ70" s="1007" t="s">
        <v>26</v>
      </c>
      <c r="FA70" s="1277">
        <v>43678</v>
      </c>
      <c r="FB70" s="2448">
        <v>1836</v>
      </c>
      <c r="FC70" s="2448" t="s">
        <v>21</v>
      </c>
      <c r="FD70" s="2448" t="s">
        <v>21</v>
      </c>
      <c r="FE70" s="2448">
        <v>925650</v>
      </c>
      <c r="FF70" s="2448">
        <v>619656</v>
      </c>
      <c r="FG70" s="2448">
        <v>2</v>
      </c>
      <c r="FH70" s="2448">
        <v>1462</v>
      </c>
      <c r="FI70" s="2448">
        <v>1</v>
      </c>
      <c r="FJ70" s="2448">
        <v>23061</v>
      </c>
      <c r="FK70" s="2448">
        <v>1303</v>
      </c>
      <c r="FL70" s="2448">
        <v>21757</v>
      </c>
      <c r="FM70" s="2448">
        <v>47130</v>
      </c>
      <c r="FN70" s="2448">
        <v>24882</v>
      </c>
      <c r="FO70" s="2448">
        <v>428445</v>
      </c>
      <c r="FP70" s="2448">
        <v>14181</v>
      </c>
      <c r="FQ70" s="2448" t="s">
        <v>21</v>
      </c>
      <c r="FR70" s="91" t="s">
        <v>37</v>
      </c>
      <c r="FS70" s="670" t="s">
        <v>26</v>
      </c>
      <c r="FT70" s="88" t="s">
        <v>26</v>
      </c>
      <c r="FU70" s="1007" t="s">
        <v>26</v>
      </c>
      <c r="FV70" s="1277">
        <v>43678</v>
      </c>
      <c r="FW70" s="2448" t="s">
        <v>21</v>
      </c>
      <c r="FX70" s="2448">
        <v>53640</v>
      </c>
      <c r="FY70" s="2448">
        <v>37139</v>
      </c>
      <c r="FZ70" s="2448">
        <v>53487</v>
      </c>
      <c r="GA70" s="2448">
        <v>32251</v>
      </c>
      <c r="GB70" s="2448" t="s">
        <v>21</v>
      </c>
      <c r="GC70" s="2448" t="s">
        <v>21</v>
      </c>
      <c r="GD70" s="2448" t="s">
        <v>21</v>
      </c>
      <c r="GE70" s="2448" t="s">
        <v>21</v>
      </c>
      <c r="GF70" s="2448">
        <v>41743</v>
      </c>
      <c r="GG70" s="2448">
        <v>21236</v>
      </c>
      <c r="GH70" s="2448" t="s">
        <v>21</v>
      </c>
      <c r="GI70" s="2448">
        <v>136</v>
      </c>
      <c r="GJ70" s="2448">
        <v>12237</v>
      </c>
      <c r="GK70" s="2448">
        <v>5044</v>
      </c>
      <c r="GL70" s="2448">
        <v>37219</v>
      </c>
      <c r="GM70" s="91" t="s">
        <v>37</v>
      </c>
      <c r="GN70" s="670" t="s">
        <v>26</v>
      </c>
      <c r="GO70" s="88" t="s">
        <v>26</v>
      </c>
      <c r="GP70" s="1007" t="s">
        <v>26</v>
      </c>
      <c r="GQ70" s="1277">
        <v>43678</v>
      </c>
      <c r="GR70" s="2448">
        <v>7144</v>
      </c>
      <c r="GS70" s="2448" t="s">
        <v>21</v>
      </c>
      <c r="GT70" s="2448">
        <v>101217</v>
      </c>
      <c r="GU70" s="2448">
        <v>139810</v>
      </c>
      <c r="GV70" s="2448">
        <v>2689</v>
      </c>
      <c r="GW70" s="2448">
        <v>2206</v>
      </c>
      <c r="GX70" s="2448">
        <v>1150</v>
      </c>
      <c r="GY70" s="2448">
        <v>1504</v>
      </c>
      <c r="GZ70" s="2448">
        <v>1611</v>
      </c>
      <c r="HA70" s="2448">
        <v>601</v>
      </c>
      <c r="HB70" s="2448" t="s">
        <v>21</v>
      </c>
      <c r="HC70" s="2448" t="s">
        <v>21</v>
      </c>
      <c r="HD70" s="2448">
        <v>402433</v>
      </c>
      <c r="HE70" s="217">
        <v>39468</v>
      </c>
      <c r="HF70" s="91" t="s">
        <v>37</v>
      </c>
      <c r="HG70" s="670" t="s">
        <v>26</v>
      </c>
    </row>
    <row r="71" spans="1:215" ht="14.25" customHeight="1">
      <c r="A71" s="88" t="s">
        <v>26</v>
      </c>
      <c r="B71" s="1007" t="s">
        <v>26</v>
      </c>
      <c r="C71" s="1277">
        <v>43709</v>
      </c>
      <c r="D71" s="2448">
        <v>110</v>
      </c>
      <c r="E71" s="2448">
        <v>822332</v>
      </c>
      <c r="F71" s="2448">
        <v>967872</v>
      </c>
      <c r="G71" s="2448">
        <v>13214</v>
      </c>
      <c r="H71" s="2448">
        <v>35382</v>
      </c>
      <c r="I71" s="2448">
        <v>105725</v>
      </c>
      <c r="J71" s="2448">
        <v>104162</v>
      </c>
      <c r="K71" s="2448">
        <v>12027</v>
      </c>
      <c r="L71" s="2448">
        <v>26632</v>
      </c>
      <c r="M71" s="2448">
        <v>10609</v>
      </c>
      <c r="N71" s="2448">
        <v>11327</v>
      </c>
      <c r="O71" s="2448" t="s">
        <v>21</v>
      </c>
      <c r="P71" s="2448">
        <v>7266</v>
      </c>
      <c r="Q71" s="2448" t="s">
        <v>21</v>
      </c>
      <c r="R71" s="2448">
        <v>2940024</v>
      </c>
      <c r="S71" s="2448">
        <v>7544171</v>
      </c>
      <c r="T71" s="91" t="s">
        <v>38</v>
      </c>
      <c r="U71" s="670" t="s">
        <v>26</v>
      </c>
      <c r="V71" s="88" t="s">
        <v>26</v>
      </c>
      <c r="W71" s="1007" t="s">
        <v>26</v>
      </c>
      <c r="X71" s="1277">
        <v>43709</v>
      </c>
      <c r="Y71" s="2448">
        <v>2</v>
      </c>
      <c r="Z71" s="2448">
        <v>2498169</v>
      </c>
      <c r="AA71" s="2448">
        <v>1387698</v>
      </c>
      <c r="AB71" s="2448">
        <v>77755</v>
      </c>
      <c r="AC71" s="2448">
        <v>13545</v>
      </c>
      <c r="AD71" s="2448">
        <v>52531</v>
      </c>
      <c r="AE71" s="2448">
        <v>558</v>
      </c>
      <c r="AF71" s="2448">
        <v>51973</v>
      </c>
      <c r="AG71" s="2448">
        <v>31220</v>
      </c>
      <c r="AH71" s="2448">
        <v>406433</v>
      </c>
      <c r="AI71" s="2448">
        <v>345007</v>
      </c>
      <c r="AJ71" s="2448">
        <v>56</v>
      </c>
      <c r="AK71" s="2448">
        <v>20843</v>
      </c>
      <c r="AL71" s="2448">
        <v>368</v>
      </c>
      <c r="AM71" s="2448" t="s">
        <v>21</v>
      </c>
      <c r="AN71" s="2448">
        <v>4244</v>
      </c>
      <c r="AO71" s="91" t="s">
        <v>38</v>
      </c>
      <c r="AP71" s="670" t="s">
        <v>26</v>
      </c>
      <c r="AQ71" s="88" t="s">
        <v>26</v>
      </c>
      <c r="AR71" s="1007" t="s">
        <v>26</v>
      </c>
      <c r="AS71" s="1277">
        <v>43709</v>
      </c>
      <c r="AT71" s="2448">
        <v>2223</v>
      </c>
      <c r="AU71" s="2448">
        <v>558</v>
      </c>
      <c r="AV71" s="2448">
        <v>1665</v>
      </c>
      <c r="AW71" s="2448">
        <v>7693</v>
      </c>
      <c r="AX71" s="2448">
        <v>15829</v>
      </c>
      <c r="AY71" s="2448">
        <v>343268</v>
      </c>
      <c r="AZ71" s="2448" t="s">
        <v>21</v>
      </c>
      <c r="BA71" s="2448">
        <v>18828</v>
      </c>
      <c r="BB71" s="2448">
        <v>273</v>
      </c>
      <c r="BC71" s="2448">
        <v>4244</v>
      </c>
      <c r="BD71" s="2448">
        <v>7082</v>
      </c>
      <c r="BE71" s="2448">
        <v>3406</v>
      </c>
      <c r="BF71" s="2448">
        <v>3688</v>
      </c>
      <c r="BG71" s="2448" t="s">
        <v>21</v>
      </c>
      <c r="BH71" s="2448" t="s">
        <v>21</v>
      </c>
      <c r="BI71" s="2448">
        <v>1075505</v>
      </c>
      <c r="BJ71" s="91" t="s">
        <v>38</v>
      </c>
      <c r="BK71" s="670" t="s">
        <v>26</v>
      </c>
      <c r="BL71" s="88" t="s">
        <v>26</v>
      </c>
      <c r="BM71" s="1007" t="s">
        <v>26</v>
      </c>
      <c r="BN71" s="1277">
        <v>43709</v>
      </c>
      <c r="BO71" s="2448">
        <v>4277</v>
      </c>
      <c r="BP71" s="2448">
        <v>28536</v>
      </c>
      <c r="BQ71" s="2448">
        <v>3750</v>
      </c>
      <c r="BR71" s="2448" t="s">
        <v>21</v>
      </c>
      <c r="BS71" s="2448" t="s">
        <v>21</v>
      </c>
      <c r="BT71" s="2448" t="s">
        <v>21</v>
      </c>
      <c r="BU71" s="2448">
        <v>46</v>
      </c>
      <c r="BV71" s="2448">
        <v>3180</v>
      </c>
      <c r="BW71" s="2448" t="s">
        <v>21</v>
      </c>
      <c r="BX71" s="2448">
        <v>5893</v>
      </c>
      <c r="BY71" s="2448">
        <v>909</v>
      </c>
      <c r="BZ71" s="2448" t="s">
        <v>21</v>
      </c>
      <c r="CA71" s="2448">
        <v>1840</v>
      </c>
      <c r="CB71" s="2448">
        <v>2517</v>
      </c>
      <c r="CC71" s="2448">
        <v>2638</v>
      </c>
      <c r="CD71" s="2448" t="s">
        <v>21</v>
      </c>
      <c r="CE71" s="91" t="s">
        <v>38</v>
      </c>
      <c r="CF71" s="670" t="s">
        <v>26</v>
      </c>
      <c r="DI71" s="88" t="s">
        <v>26</v>
      </c>
      <c r="DJ71" s="1007" t="s">
        <v>26</v>
      </c>
      <c r="DK71" s="1277">
        <v>43709</v>
      </c>
      <c r="DL71" s="82" t="s">
        <v>21</v>
      </c>
      <c r="DM71" s="2448">
        <v>1712</v>
      </c>
      <c r="DN71" s="2448">
        <v>1195807</v>
      </c>
      <c r="DO71" s="2448">
        <v>1403620</v>
      </c>
      <c r="DP71" s="2448">
        <v>13214</v>
      </c>
      <c r="DQ71" s="2448">
        <v>35382</v>
      </c>
      <c r="DR71" s="2448">
        <v>108859</v>
      </c>
      <c r="DS71" s="2448">
        <v>104162</v>
      </c>
      <c r="DT71" s="2447" t="s">
        <v>21</v>
      </c>
      <c r="DU71" s="2448">
        <v>29436</v>
      </c>
      <c r="DV71" s="2448">
        <v>49102</v>
      </c>
      <c r="DW71" s="2448">
        <v>30695</v>
      </c>
      <c r="DX71" s="2448">
        <v>31751</v>
      </c>
      <c r="DY71" s="2448">
        <v>10996</v>
      </c>
      <c r="DZ71" s="2448">
        <v>7266</v>
      </c>
      <c r="EA71" s="2448" t="s">
        <v>21</v>
      </c>
      <c r="EB71" s="91" t="s">
        <v>38</v>
      </c>
      <c r="EC71" s="670" t="s">
        <v>26</v>
      </c>
      <c r="ED71" s="88" t="s">
        <v>26</v>
      </c>
      <c r="EE71" s="1007" t="s">
        <v>26</v>
      </c>
      <c r="EF71" s="1277">
        <v>43709</v>
      </c>
      <c r="EG71" s="2448">
        <v>1886051</v>
      </c>
      <c r="EH71" s="2448">
        <v>4977992</v>
      </c>
      <c r="EI71" s="2448">
        <v>4687959</v>
      </c>
      <c r="EJ71" s="2448" t="s">
        <v>21</v>
      </c>
      <c r="EK71" s="2448">
        <v>2</v>
      </c>
      <c r="EL71" s="2448">
        <v>2498169</v>
      </c>
      <c r="EM71" s="2448">
        <v>1387698</v>
      </c>
      <c r="EN71" s="2448">
        <v>77981</v>
      </c>
      <c r="EO71" s="2448">
        <v>13545</v>
      </c>
      <c r="EP71" s="2448">
        <v>79849</v>
      </c>
      <c r="EQ71" s="2448">
        <v>1284</v>
      </c>
      <c r="ER71" s="2448">
        <v>78565</v>
      </c>
      <c r="ES71" s="2448">
        <v>68777</v>
      </c>
      <c r="ET71" s="2448">
        <v>408720</v>
      </c>
      <c r="EU71" s="2448">
        <v>399481</v>
      </c>
      <c r="EV71" s="2448">
        <v>13939</v>
      </c>
      <c r="EW71" s="91" t="s">
        <v>38</v>
      </c>
      <c r="EX71" s="670" t="s">
        <v>26</v>
      </c>
      <c r="EY71" s="88" t="s">
        <v>26</v>
      </c>
      <c r="EZ71" s="1007" t="s">
        <v>26</v>
      </c>
      <c r="FA71" s="1277">
        <v>43709</v>
      </c>
      <c r="FB71" s="2448">
        <v>1392</v>
      </c>
      <c r="FC71" s="2448" t="s">
        <v>21</v>
      </c>
      <c r="FD71" s="2448" t="s">
        <v>21</v>
      </c>
      <c r="FE71" s="2448">
        <v>866972</v>
      </c>
      <c r="FF71" s="2448">
        <v>578954</v>
      </c>
      <c r="FG71" s="2448">
        <v>2</v>
      </c>
      <c r="FH71" s="2448">
        <v>459</v>
      </c>
      <c r="FI71" s="2448">
        <v>1</v>
      </c>
      <c r="FJ71" s="2448">
        <v>29541</v>
      </c>
      <c r="FK71" s="2448">
        <v>1284</v>
      </c>
      <c r="FL71" s="2448">
        <v>28257</v>
      </c>
      <c r="FM71" s="2448">
        <v>45250</v>
      </c>
      <c r="FN71" s="2448">
        <v>18116</v>
      </c>
      <c r="FO71" s="2448">
        <v>397742</v>
      </c>
      <c r="FP71" s="2448">
        <v>13883</v>
      </c>
      <c r="FQ71" s="2448" t="s">
        <v>21</v>
      </c>
      <c r="FR71" s="91" t="s">
        <v>38</v>
      </c>
      <c r="FS71" s="670" t="s">
        <v>26</v>
      </c>
      <c r="FT71" s="88" t="s">
        <v>26</v>
      </c>
      <c r="FU71" s="1007" t="s">
        <v>26</v>
      </c>
      <c r="FV71" s="1277">
        <v>43709</v>
      </c>
      <c r="FW71" s="2448" t="s">
        <v>21</v>
      </c>
      <c r="FX71" s="2448">
        <v>47594</v>
      </c>
      <c r="FY71" s="2448">
        <v>33964</v>
      </c>
      <c r="FZ71" s="2448">
        <v>45597</v>
      </c>
      <c r="GA71" s="2448">
        <v>29093</v>
      </c>
      <c r="GB71" s="2448" t="s">
        <v>21</v>
      </c>
      <c r="GC71" s="2448" t="s">
        <v>21</v>
      </c>
      <c r="GD71" s="2448" t="s">
        <v>21</v>
      </c>
      <c r="GE71" s="2448" t="s">
        <v>21</v>
      </c>
      <c r="GF71" s="2448">
        <v>37656</v>
      </c>
      <c r="GG71" s="2448">
        <v>16504</v>
      </c>
      <c r="GH71" s="2448">
        <v>62</v>
      </c>
      <c r="GI71" s="2448">
        <v>145</v>
      </c>
      <c r="GJ71" s="2448">
        <v>9258</v>
      </c>
      <c r="GK71" s="2448">
        <v>4277</v>
      </c>
      <c r="GL71" s="2448">
        <v>32223</v>
      </c>
      <c r="GM71" s="91" t="s">
        <v>38</v>
      </c>
      <c r="GN71" s="670" t="s">
        <v>26</v>
      </c>
      <c r="GO71" s="88" t="s">
        <v>26</v>
      </c>
      <c r="GP71" s="1007" t="s">
        <v>26</v>
      </c>
      <c r="GQ71" s="1277">
        <v>43709</v>
      </c>
      <c r="GR71" s="2448">
        <v>6023</v>
      </c>
      <c r="GS71" s="2448" t="s">
        <v>21</v>
      </c>
      <c r="GT71" s="2448">
        <v>90879</v>
      </c>
      <c r="GU71" s="2448">
        <v>125319</v>
      </c>
      <c r="GV71" s="2448">
        <v>2591</v>
      </c>
      <c r="GW71" s="2448">
        <v>1580</v>
      </c>
      <c r="GX71" s="2448">
        <v>1272</v>
      </c>
      <c r="GY71" s="2448">
        <v>1611</v>
      </c>
      <c r="GZ71" s="2448">
        <v>1726</v>
      </c>
      <c r="HA71" s="2448">
        <v>333</v>
      </c>
      <c r="HB71" s="2448" t="s">
        <v>21</v>
      </c>
      <c r="HC71" s="2448" t="s">
        <v>21</v>
      </c>
      <c r="HD71" s="2448">
        <v>358474</v>
      </c>
      <c r="HE71" s="217">
        <v>36534</v>
      </c>
      <c r="HF71" s="91" t="s">
        <v>38</v>
      </c>
      <c r="HG71" s="670" t="s">
        <v>26</v>
      </c>
    </row>
    <row r="72" spans="1:215" ht="14.25" customHeight="1">
      <c r="A72" s="88" t="s">
        <v>26</v>
      </c>
      <c r="B72" s="1007" t="s">
        <v>26</v>
      </c>
      <c r="C72" s="1277">
        <v>43739</v>
      </c>
      <c r="D72" s="2448">
        <v>110</v>
      </c>
      <c r="E72" s="2448">
        <v>835935</v>
      </c>
      <c r="F72" s="2448">
        <v>989305</v>
      </c>
      <c r="G72" s="2448">
        <v>16752</v>
      </c>
      <c r="H72" s="2448">
        <v>33614</v>
      </c>
      <c r="I72" s="2448">
        <v>106358</v>
      </c>
      <c r="J72" s="2448">
        <v>111396</v>
      </c>
      <c r="K72" s="2448">
        <v>10778</v>
      </c>
      <c r="L72" s="2448">
        <v>23805</v>
      </c>
      <c r="M72" s="2448">
        <v>12772</v>
      </c>
      <c r="N72" s="2448">
        <v>13637</v>
      </c>
      <c r="O72" s="2448" t="s">
        <v>21</v>
      </c>
      <c r="P72" s="2448">
        <v>7719</v>
      </c>
      <c r="Q72" s="2448" t="s">
        <v>21</v>
      </c>
      <c r="R72" s="2448">
        <v>2998703</v>
      </c>
      <c r="S72" s="2448">
        <v>7664055</v>
      </c>
      <c r="T72" s="91" t="s">
        <v>39</v>
      </c>
      <c r="U72" s="670" t="s">
        <v>26</v>
      </c>
      <c r="V72" s="88" t="s">
        <v>26</v>
      </c>
      <c r="W72" s="1007" t="s">
        <v>26</v>
      </c>
      <c r="X72" s="1277">
        <v>43739</v>
      </c>
      <c r="Y72" s="2448">
        <v>2</v>
      </c>
      <c r="Z72" s="2448">
        <v>2639003</v>
      </c>
      <c r="AA72" s="2448">
        <v>1393849</v>
      </c>
      <c r="AB72" s="2448">
        <v>54328</v>
      </c>
      <c r="AC72" s="2448">
        <v>14753</v>
      </c>
      <c r="AD72" s="2448">
        <v>52031</v>
      </c>
      <c r="AE72" s="2448">
        <v>530</v>
      </c>
      <c r="AF72" s="2448">
        <v>51501</v>
      </c>
      <c r="AG72" s="2448">
        <v>32676</v>
      </c>
      <c r="AH72" s="2448">
        <v>409740</v>
      </c>
      <c r="AI72" s="2448">
        <v>364517</v>
      </c>
      <c r="AJ72" s="2448">
        <v>68</v>
      </c>
      <c r="AK72" s="2448">
        <v>20035</v>
      </c>
      <c r="AL72" s="2448">
        <v>149</v>
      </c>
      <c r="AM72" s="2448" t="s">
        <v>21</v>
      </c>
      <c r="AN72" s="2448">
        <v>2395</v>
      </c>
      <c r="AO72" s="91" t="s">
        <v>39</v>
      </c>
      <c r="AP72" s="670" t="s">
        <v>26</v>
      </c>
      <c r="AQ72" s="88" t="s">
        <v>26</v>
      </c>
      <c r="AR72" s="1007" t="s">
        <v>26</v>
      </c>
      <c r="AS72" s="1277">
        <v>43739</v>
      </c>
      <c r="AT72" s="2448">
        <v>2978</v>
      </c>
      <c r="AU72" s="2448">
        <v>530</v>
      </c>
      <c r="AV72" s="2448">
        <v>2448</v>
      </c>
      <c r="AW72" s="2448">
        <v>8881</v>
      </c>
      <c r="AX72" s="2448">
        <v>18285</v>
      </c>
      <c r="AY72" s="2448">
        <v>363108</v>
      </c>
      <c r="AZ72" s="2448" t="s">
        <v>21</v>
      </c>
      <c r="BA72" s="2448">
        <v>18398</v>
      </c>
      <c r="BB72" s="2448">
        <v>138</v>
      </c>
      <c r="BC72" s="2448">
        <v>2395</v>
      </c>
      <c r="BD72" s="2448">
        <v>7260</v>
      </c>
      <c r="BE72" s="2448">
        <v>4693</v>
      </c>
      <c r="BF72" s="2448">
        <v>5073</v>
      </c>
      <c r="BG72" s="2448" t="s">
        <v>21</v>
      </c>
      <c r="BH72" s="2448" t="s">
        <v>21</v>
      </c>
      <c r="BI72" s="2448">
        <v>1055975</v>
      </c>
      <c r="BJ72" s="91" t="s">
        <v>39</v>
      </c>
      <c r="BK72" s="670" t="s">
        <v>26</v>
      </c>
      <c r="BL72" s="88" t="s">
        <v>26</v>
      </c>
      <c r="BM72" s="1007" t="s">
        <v>26</v>
      </c>
      <c r="BN72" s="1277">
        <v>43739</v>
      </c>
      <c r="BO72" s="2448">
        <v>3968</v>
      </c>
      <c r="BP72" s="2448">
        <v>29989</v>
      </c>
      <c r="BQ72" s="2448">
        <v>3339</v>
      </c>
      <c r="BR72" s="2448" t="s">
        <v>21</v>
      </c>
      <c r="BS72" s="2448" t="s">
        <v>21</v>
      </c>
      <c r="BT72" s="2448" t="s">
        <v>21</v>
      </c>
      <c r="BU72" s="2448">
        <v>52</v>
      </c>
      <c r="BV72" s="2448">
        <v>2819</v>
      </c>
      <c r="BW72" s="2448" t="s">
        <v>21</v>
      </c>
      <c r="BX72" s="2448">
        <v>5560</v>
      </c>
      <c r="BY72" s="2448">
        <v>871</v>
      </c>
      <c r="BZ72" s="2448" t="s">
        <v>21</v>
      </c>
      <c r="CA72" s="2448">
        <v>1379</v>
      </c>
      <c r="CB72" s="2448">
        <v>2821</v>
      </c>
      <c r="CC72" s="2448">
        <v>2956</v>
      </c>
      <c r="CD72" s="2448" t="s">
        <v>21</v>
      </c>
      <c r="CE72" s="91" t="s">
        <v>39</v>
      </c>
      <c r="CF72" s="670" t="s">
        <v>26</v>
      </c>
      <c r="DI72" s="88" t="s">
        <v>26</v>
      </c>
      <c r="DJ72" s="1007" t="s">
        <v>26</v>
      </c>
      <c r="DK72" s="1277">
        <v>43739</v>
      </c>
      <c r="DL72" s="82" t="s">
        <v>21</v>
      </c>
      <c r="DM72" s="2448">
        <v>1712</v>
      </c>
      <c r="DN72" s="2448">
        <v>1202851</v>
      </c>
      <c r="DO72" s="2448">
        <v>1429030</v>
      </c>
      <c r="DP72" s="2448">
        <v>16752</v>
      </c>
      <c r="DQ72" s="2448">
        <v>33614</v>
      </c>
      <c r="DR72" s="2448">
        <v>109518</v>
      </c>
      <c r="DS72" s="2448">
        <v>111396</v>
      </c>
      <c r="DT72" s="2447" t="s">
        <v>21</v>
      </c>
      <c r="DU72" s="2448">
        <v>29401</v>
      </c>
      <c r="DV72" s="2448">
        <v>44234</v>
      </c>
      <c r="DW72" s="2448">
        <v>32210</v>
      </c>
      <c r="DX72" s="2448">
        <v>33117</v>
      </c>
      <c r="DY72" s="2448">
        <v>3188</v>
      </c>
      <c r="DZ72" s="2448">
        <v>7719</v>
      </c>
      <c r="EA72" s="2448" t="s">
        <v>21</v>
      </c>
      <c r="EB72" s="91" t="s">
        <v>39</v>
      </c>
      <c r="EC72" s="670" t="s">
        <v>26</v>
      </c>
      <c r="ED72" s="88" t="s">
        <v>26</v>
      </c>
      <c r="EE72" s="1007" t="s">
        <v>26</v>
      </c>
      <c r="EF72" s="1277">
        <v>43739</v>
      </c>
      <c r="EG72" s="2448">
        <v>1895410</v>
      </c>
      <c r="EH72" s="2448">
        <v>5097065</v>
      </c>
      <c r="EI72" s="2448">
        <v>4826547</v>
      </c>
      <c r="EJ72" s="2448" t="s">
        <v>21</v>
      </c>
      <c r="EK72" s="2448">
        <v>2</v>
      </c>
      <c r="EL72" s="2448">
        <v>2639003</v>
      </c>
      <c r="EM72" s="2448">
        <v>1393849</v>
      </c>
      <c r="EN72" s="2448">
        <v>55083</v>
      </c>
      <c r="EO72" s="2448">
        <v>14753</v>
      </c>
      <c r="EP72" s="2448">
        <v>84118</v>
      </c>
      <c r="EQ72" s="2448">
        <v>1269</v>
      </c>
      <c r="ER72" s="2448">
        <v>82849</v>
      </c>
      <c r="ES72" s="2448">
        <v>67534</v>
      </c>
      <c r="ET72" s="2448">
        <v>413118</v>
      </c>
      <c r="EU72" s="2448">
        <v>418666</v>
      </c>
      <c r="EV72" s="2448">
        <v>13894</v>
      </c>
      <c r="EW72" s="91" t="s">
        <v>39</v>
      </c>
      <c r="EX72" s="670" t="s">
        <v>26</v>
      </c>
      <c r="EY72" s="88" t="s">
        <v>26</v>
      </c>
      <c r="EZ72" s="1007" t="s">
        <v>26</v>
      </c>
      <c r="FA72" s="1277">
        <v>43739</v>
      </c>
      <c r="FB72" s="2448">
        <v>1156</v>
      </c>
      <c r="FC72" s="2448" t="s">
        <v>21</v>
      </c>
      <c r="FD72" s="2448" t="s">
        <v>21</v>
      </c>
      <c r="FE72" s="2448">
        <v>879814</v>
      </c>
      <c r="FF72" s="2448">
        <v>610932</v>
      </c>
      <c r="FG72" s="2448">
        <v>2</v>
      </c>
      <c r="FH72" s="2448">
        <v>860</v>
      </c>
      <c r="FI72" s="2448">
        <v>1</v>
      </c>
      <c r="FJ72" s="2448">
        <v>35065</v>
      </c>
      <c r="FK72" s="2448">
        <v>1269</v>
      </c>
      <c r="FL72" s="2448">
        <v>33796</v>
      </c>
      <c r="FM72" s="2448">
        <v>43739</v>
      </c>
      <c r="FN72" s="2448">
        <v>21663</v>
      </c>
      <c r="FO72" s="2448">
        <v>417257</v>
      </c>
      <c r="FP72" s="2448">
        <v>13826</v>
      </c>
      <c r="FQ72" s="2448" t="s">
        <v>21</v>
      </c>
      <c r="FR72" s="91" t="s">
        <v>39</v>
      </c>
      <c r="FS72" s="670" t="s">
        <v>26</v>
      </c>
      <c r="FT72" s="88" t="s">
        <v>26</v>
      </c>
      <c r="FU72" s="1007" t="s">
        <v>26</v>
      </c>
      <c r="FV72" s="1277">
        <v>43739</v>
      </c>
      <c r="FW72" s="2448" t="s">
        <v>21</v>
      </c>
      <c r="FX72" s="2448">
        <v>49377</v>
      </c>
      <c r="FY72" s="2448">
        <v>37725</v>
      </c>
      <c r="FZ72" s="2448">
        <v>42440</v>
      </c>
      <c r="GA72" s="2448">
        <v>28227</v>
      </c>
      <c r="GB72" s="2448" t="s">
        <v>21</v>
      </c>
      <c r="GC72" s="2448" t="s">
        <v>21</v>
      </c>
      <c r="GD72" s="2448" t="s">
        <v>21</v>
      </c>
      <c r="GE72" s="2448" t="s">
        <v>21</v>
      </c>
      <c r="GF72" s="2448">
        <v>36535</v>
      </c>
      <c r="GG72" s="2448">
        <v>14212</v>
      </c>
      <c r="GH72" s="2448">
        <v>61</v>
      </c>
      <c r="GI72" s="2448">
        <v>150</v>
      </c>
      <c r="GJ72" s="2448">
        <v>7796</v>
      </c>
      <c r="GK72" s="2448">
        <v>3968</v>
      </c>
      <c r="GL72" s="2448">
        <v>33421</v>
      </c>
      <c r="GM72" s="91" t="s">
        <v>39</v>
      </c>
      <c r="GN72" s="670" t="s">
        <v>26</v>
      </c>
      <c r="GO72" s="88" t="s">
        <v>26</v>
      </c>
      <c r="GP72" s="1007" t="s">
        <v>26</v>
      </c>
      <c r="GQ72" s="1277">
        <v>43739</v>
      </c>
      <c r="GR72" s="2448">
        <v>7184</v>
      </c>
      <c r="GS72" s="2448" t="s">
        <v>21</v>
      </c>
      <c r="GT72" s="2448">
        <v>98014</v>
      </c>
      <c r="GU72" s="2448">
        <v>136130</v>
      </c>
      <c r="GV72" s="2448">
        <v>2790</v>
      </c>
      <c r="GW72" s="2448">
        <v>1094</v>
      </c>
      <c r="GX72" s="2448">
        <v>1366</v>
      </c>
      <c r="GY72" s="2448">
        <v>1681</v>
      </c>
      <c r="GZ72" s="2448">
        <v>1804</v>
      </c>
      <c r="HA72" s="2448">
        <v>490</v>
      </c>
      <c r="HB72" s="2448" t="s">
        <v>21</v>
      </c>
      <c r="HC72" s="2448" t="s">
        <v>21</v>
      </c>
      <c r="HD72" s="2448">
        <v>345952</v>
      </c>
      <c r="HE72" s="217">
        <v>31225</v>
      </c>
      <c r="HF72" s="91" t="s">
        <v>39</v>
      </c>
      <c r="HG72" s="670" t="s">
        <v>26</v>
      </c>
    </row>
    <row r="73" spans="1:215" ht="14.25" customHeight="1">
      <c r="A73" s="88" t="s">
        <v>26</v>
      </c>
      <c r="B73" s="1007" t="s">
        <v>26</v>
      </c>
      <c r="C73" s="1277">
        <v>43770</v>
      </c>
      <c r="D73" s="2448">
        <v>110</v>
      </c>
      <c r="E73" s="2448">
        <v>804189</v>
      </c>
      <c r="F73" s="2448">
        <v>951471</v>
      </c>
      <c r="G73" s="2448">
        <v>11468</v>
      </c>
      <c r="H73" s="2448">
        <v>35095</v>
      </c>
      <c r="I73" s="2448">
        <v>105464</v>
      </c>
      <c r="J73" s="2448">
        <v>107252</v>
      </c>
      <c r="K73" s="2448">
        <v>12954</v>
      </c>
      <c r="L73" s="2448">
        <v>19479</v>
      </c>
      <c r="M73" s="2448">
        <v>12526</v>
      </c>
      <c r="N73" s="2448">
        <v>13385</v>
      </c>
      <c r="O73" s="2448" t="s">
        <v>21</v>
      </c>
      <c r="P73" s="2448">
        <v>8700</v>
      </c>
      <c r="Q73" s="2448" t="s">
        <v>21</v>
      </c>
      <c r="R73" s="2448">
        <v>2967039</v>
      </c>
      <c r="S73" s="2448">
        <v>7922479</v>
      </c>
      <c r="T73" s="91" t="s">
        <v>40</v>
      </c>
      <c r="U73" s="670" t="s">
        <v>26</v>
      </c>
      <c r="V73" s="88" t="s">
        <v>26</v>
      </c>
      <c r="W73" s="1007" t="s">
        <v>26</v>
      </c>
      <c r="X73" s="1277">
        <v>43770</v>
      </c>
      <c r="Y73" s="2448">
        <v>2</v>
      </c>
      <c r="Z73" s="2448">
        <v>2672581</v>
      </c>
      <c r="AA73" s="2448">
        <v>1519734</v>
      </c>
      <c r="AB73" s="2448">
        <v>67877</v>
      </c>
      <c r="AC73" s="2448">
        <v>18359</v>
      </c>
      <c r="AD73" s="2448">
        <v>53334</v>
      </c>
      <c r="AE73" s="2448">
        <v>575</v>
      </c>
      <c r="AF73" s="2448">
        <v>52759</v>
      </c>
      <c r="AG73" s="2448">
        <v>32445</v>
      </c>
      <c r="AH73" s="2448">
        <v>377154</v>
      </c>
      <c r="AI73" s="2448">
        <v>372013</v>
      </c>
      <c r="AJ73" s="2448">
        <v>57</v>
      </c>
      <c r="AK73" s="2448">
        <v>25779</v>
      </c>
      <c r="AL73" s="2448">
        <v>257</v>
      </c>
      <c r="AM73" s="2448" t="s">
        <v>21</v>
      </c>
      <c r="AN73" s="2448">
        <v>4145</v>
      </c>
      <c r="AO73" s="91" t="s">
        <v>40</v>
      </c>
      <c r="AP73" s="670" t="s">
        <v>26</v>
      </c>
      <c r="AQ73" s="88" t="s">
        <v>26</v>
      </c>
      <c r="AR73" s="1007" t="s">
        <v>26</v>
      </c>
      <c r="AS73" s="1277">
        <v>43770</v>
      </c>
      <c r="AT73" s="2448">
        <v>2903</v>
      </c>
      <c r="AU73" s="2448">
        <v>575</v>
      </c>
      <c r="AV73" s="2448">
        <v>2328</v>
      </c>
      <c r="AW73" s="2448">
        <v>7981</v>
      </c>
      <c r="AX73" s="2448">
        <v>14830</v>
      </c>
      <c r="AY73" s="2448">
        <v>370325</v>
      </c>
      <c r="AZ73" s="2448" t="s">
        <v>21</v>
      </c>
      <c r="BA73" s="2448">
        <v>23127</v>
      </c>
      <c r="BB73" s="2448">
        <v>88</v>
      </c>
      <c r="BC73" s="2448">
        <v>4145</v>
      </c>
      <c r="BD73" s="2448">
        <v>9077</v>
      </c>
      <c r="BE73" s="2448">
        <v>4879</v>
      </c>
      <c r="BF73" s="2448">
        <v>5286</v>
      </c>
      <c r="BG73" s="2448" t="s">
        <v>21</v>
      </c>
      <c r="BH73" s="2448" t="s">
        <v>21</v>
      </c>
      <c r="BI73" s="2448">
        <v>1066148</v>
      </c>
      <c r="BJ73" s="91" t="s">
        <v>40</v>
      </c>
      <c r="BK73" s="670" t="s">
        <v>26</v>
      </c>
      <c r="BL73" s="88" t="s">
        <v>26</v>
      </c>
      <c r="BM73" s="1007" t="s">
        <v>26</v>
      </c>
      <c r="BN73" s="1277">
        <v>43770</v>
      </c>
      <c r="BO73" s="2448">
        <v>5430</v>
      </c>
      <c r="BP73" s="2448">
        <v>23560</v>
      </c>
      <c r="BQ73" s="2448">
        <v>427</v>
      </c>
      <c r="BR73" s="2448" t="s">
        <v>21</v>
      </c>
      <c r="BS73" s="2448" t="s">
        <v>21</v>
      </c>
      <c r="BT73" s="2448" t="s">
        <v>21</v>
      </c>
      <c r="BU73" s="2448">
        <v>60</v>
      </c>
      <c r="BV73" s="2448">
        <v>300</v>
      </c>
      <c r="BW73" s="2448" t="s">
        <v>21</v>
      </c>
      <c r="BX73" s="2448">
        <v>3825</v>
      </c>
      <c r="BY73" s="2448">
        <v>821</v>
      </c>
      <c r="BZ73" s="2448" t="s">
        <v>21</v>
      </c>
      <c r="CA73" s="2448">
        <v>137</v>
      </c>
      <c r="CB73" s="2448">
        <v>2861</v>
      </c>
      <c r="CC73" s="2448">
        <v>2998</v>
      </c>
      <c r="CD73" s="2448" t="s">
        <v>21</v>
      </c>
      <c r="CE73" s="91" t="s">
        <v>40</v>
      </c>
      <c r="CF73" s="670" t="s">
        <v>26</v>
      </c>
      <c r="DI73" s="88" t="s">
        <v>26</v>
      </c>
      <c r="DJ73" s="1007" t="s">
        <v>26</v>
      </c>
      <c r="DK73" s="1277">
        <v>43770</v>
      </c>
      <c r="DL73" s="82" t="s">
        <v>21</v>
      </c>
      <c r="DM73" s="2448">
        <v>1712</v>
      </c>
      <c r="DN73" s="2448">
        <v>1183741</v>
      </c>
      <c r="DO73" s="2448">
        <v>1401771</v>
      </c>
      <c r="DP73" s="2448">
        <v>11468</v>
      </c>
      <c r="DQ73" s="2448">
        <v>35095</v>
      </c>
      <c r="DR73" s="2448">
        <v>108709</v>
      </c>
      <c r="DS73" s="2448">
        <v>107252</v>
      </c>
      <c r="DT73" s="2447" t="s">
        <v>21</v>
      </c>
      <c r="DU73" s="2448">
        <v>36959</v>
      </c>
      <c r="DV73" s="2448">
        <v>36916</v>
      </c>
      <c r="DW73" s="2448">
        <v>31092</v>
      </c>
      <c r="DX73" s="2448">
        <v>31970</v>
      </c>
      <c r="DY73" s="2448">
        <v>8656</v>
      </c>
      <c r="DZ73" s="2448">
        <v>8700</v>
      </c>
      <c r="EA73" s="2448" t="s">
        <v>21</v>
      </c>
      <c r="EB73" s="91" t="s">
        <v>40</v>
      </c>
      <c r="EC73" s="670" t="s">
        <v>26</v>
      </c>
      <c r="ED73" s="88" t="s">
        <v>26</v>
      </c>
      <c r="EE73" s="1007" t="s">
        <v>26</v>
      </c>
      <c r="EF73" s="1277">
        <v>43770</v>
      </c>
      <c r="EG73" s="2448">
        <v>2013813</v>
      </c>
      <c r="EH73" s="2448">
        <v>5243276</v>
      </c>
      <c r="EI73" s="2448">
        <v>4947189</v>
      </c>
      <c r="EJ73" s="2448" t="s">
        <v>21</v>
      </c>
      <c r="EK73" s="2448">
        <v>2</v>
      </c>
      <c r="EL73" s="2448">
        <v>2672581</v>
      </c>
      <c r="EM73" s="2448">
        <v>1519734</v>
      </c>
      <c r="EN73" s="2448">
        <v>68048</v>
      </c>
      <c r="EO73" s="2448">
        <v>18359</v>
      </c>
      <c r="EP73" s="2448">
        <v>80244</v>
      </c>
      <c r="EQ73" s="2448">
        <v>2029</v>
      </c>
      <c r="ER73" s="2448">
        <v>78216</v>
      </c>
      <c r="ES73" s="2448">
        <v>66671</v>
      </c>
      <c r="ET73" s="2448">
        <v>379731</v>
      </c>
      <c r="EU73" s="2448">
        <v>428114</v>
      </c>
      <c r="EV73" s="2448">
        <v>13314</v>
      </c>
      <c r="EW73" s="91" t="s">
        <v>40</v>
      </c>
      <c r="EX73" s="670" t="s">
        <v>26</v>
      </c>
      <c r="EY73" s="88" t="s">
        <v>26</v>
      </c>
      <c r="EZ73" s="1007" t="s">
        <v>26</v>
      </c>
      <c r="FA73" s="1277">
        <v>43770</v>
      </c>
      <c r="FB73" s="2448">
        <v>1814</v>
      </c>
      <c r="FC73" s="2448" t="s">
        <v>21</v>
      </c>
      <c r="FD73" s="2448" t="s">
        <v>21</v>
      </c>
      <c r="FE73" s="2448">
        <v>901030</v>
      </c>
      <c r="FF73" s="2448">
        <v>607595</v>
      </c>
      <c r="FG73" s="2448">
        <v>2</v>
      </c>
      <c r="FH73" s="2448">
        <v>278</v>
      </c>
      <c r="FI73" s="2448">
        <v>1</v>
      </c>
      <c r="FJ73" s="2448">
        <v>29813</v>
      </c>
      <c r="FK73" s="2448">
        <v>2029</v>
      </c>
      <c r="FL73" s="2448">
        <v>27785</v>
      </c>
      <c r="FM73" s="2448">
        <v>42207</v>
      </c>
      <c r="FN73" s="2448">
        <v>17407</v>
      </c>
      <c r="FO73" s="2448">
        <v>426426</v>
      </c>
      <c r="FP73" s="2448">
        <v>13257</v>
      </c>
      <c r="FQ73" s="2448" t="s">
        <v>21</v>
      </c>
      <c r="FR73" s="91" t="s">
        <v>40</v>
      </c>
      <c r="FS73" s="670" t="s">
        <v>26</v>
      </c>
      <c r="FT73" s="88" t="s">
        <v>26</v>
      </c>
      <c r="FU73" s="1007" t="s">
        <v>26</v>
      </c>
      <c r="FV73" s="1277">
        <v>43770</v>
      </c>
      <c r="FW73" s="2448" t="s">
        <v>21</v>
      </c>
      <c r="FX73" s="2448">
        <v>36818</v>
      </c>
      <c r="FY73" s="2448">
        <v>40294</v>
      </c>
      <c r="FZ73" s="2448">
        <v>34316</v>
      </c>
      <c r="GA73" s="2448">
        <v>29454</v>
      </c>
      <c r="GB73" s="2448" t="s">
        <v>21</v>
      </c>
      <c r="GC73" s="2448" t="s">
        <v>21</v>
      </c>
      <c r="GD73" s="2448" t="s">
        <v>21</v>
      </c>
      <c r="GE73" s="2448" t="s">
        <v>21</v>
      </c>
      <c r="GF73" s="2448">
        <v>38123</v>
      </c>
      <c r="GG73" s="2448">
        <v>4862</v>
      </c>
      <c r="GH73" s="2448" t="s">
        <v>21</v>
      </c>
      <c r="GI73" s="2448">
        <v>146</v>
      </c>
      <c r="GJ73" s="2448">
        <v>416</v>
      </c>
      <c r="GK73" s="2448">
        <v>5430</v>
      </c>
      <c r="GL73" s="2448">
        <v>27343</v>
      </c>
      <c r="GM73" s="91" t="s">
        <v>40</v>
      </c>
      <c r="GN73" s="670" t="s">
        <v>26</v>
      </c>
      <c r="GO73" s="88" t="s">
        <v>26</v>
      </c>
      <c r="GP73" s="1007" t="s">
        <v>26</v>
      </c>
      <c r="GQ73" s="1277">
        <v>43770</v>
      </c>
      <c r="GR73" s="2448">
        <v>7423</v>
      </c>
      <c r="GS73" s="2448" t="s">
        <v>21</v>
      </c>
      <c r="GT73" s="2448">
        <v>95483</v>
      </c>
      <c r="GU73" s="2448">
        <v>130998</v>
      </c>
      <c r="GV73" s="2448">
        <v>2724</v>
      </c>
      <c r="GW73" s="2448">
        <v>1856</v>
      </c>
      <c r="GX73" s="2448">
        <v>1422</v>
      </c>
      <c r="GY73" s="2448">
        <v>1545</v>
      </c>
      <c r="GZ73" s="2448">
        <v>1660</v>
      </c>
      <c r="HA73" s="2448">
        <v>660</v>
      </c>
      <c r="HB73" s="2448" t="s">
        <v>21</v>
      </c>
      <c r="HC73" s="2448" t="s">
        <v>21</v>
      </c>
      <c r="HD73" s="2448">
        <v>375331</v>
      </c>
      <c r="HE73" s="217">
        <v>41782</v>
      </c>
      <c r="HF73" s="91" t="s">
        <v>40</v>
      </c>
      <c r="HG73" s="670" t="s">
        <v>26</v>
      </c>
    </row>
    <row r="74" spans="1:215" ht="14.25" customHeight="1">
      <c r="A74" s="105" t="s">
        <v>26</v>
      </c>
      <c r="B74" s="1014" t="s">
        <v>26</v>
      </c>
      <c r="C74" s="1278">
        <v>43800</v>
      </c>
      <c r="D74" s="2449">
        <v>158</v>
      </c>
      <c r="E74" s="2449">
        <v>799644</v>
      </c>
      <c r="F74" s="2449">
        <v>910752</v>
      </c>
      <c r="G74" s="2449">
        <v>11506</v>
      </c>
      <c r="H74" s="2449">
        <v>37086</v>
      </c>
      <c r="I74" s="2449">
        <v>103334</v>
      </c>
      <c r="J74" s="2449">
        <v>108772</v>
      </c>
      <c r="K74" s="2449">
        <v>15057</v>
      </c>
      <c r="L74" s="2449">
        <v>34130</v>
      </c>
      <c r="M74" s="2449">
        <v>12355</v>
      </c>
      <c r="N74" s="2449">
        <v>13186</v>
      </c>
      <c r="O74" s="2449" t="s">
        <v>21</v>
      </c>
      <c r="P74" s="2449">
        <v>7052</v>
      </c>
      <c r="Q74" s="2449" t="s">
        <v>21</v>
      </c>
      <c r="R74" s="2449">
        <v>3125029</v>
      </c>
      <c r="S74" s="2449">
        <v>8242802</v>
      </c>
      <c r="T74" s="108" t="s">
        <v>41</v>
      </c>
      <c r="U74" s="673" t="s">
        <v>26</v>
      </c>
      <c r="V74" s="105" t="s">
        <v>26</v>
      </c>
      <c r="W74" s="1014" t="s">
        <v>26</v>
      </c>
      <c r="X74" s="1278">
        <v>43800</v>
      </c>
      <c r="Y74" s="2449">
        <v>3</v>
      </c>
      <c r="Z74" s="2449">
        <v>2786434</v>
      </c>
      <c r="AA74" s="2449">
        <v>1616060</v>
      </c>
      <c r="AB74" s="2449">
        <v>53030</v>
      </c>
      <c r="AC74" s="2449">
        <v>11450</v>
      </c>
      <c r="AD74" s="2449">
        <v>53395</v>
      </c>
      <c r="AE74" s="2449">
        <v>709</v>
      </c>
      <c r="AF74" s="2449">
        <v>52686</v>
      </c>
      <c r="AG74" s="2449">
        <v>32950</v>
      </c>
      <c r="AH74" s="2449">
        <v>397952</v>
      </c>
      <c r="AI74" s="2449">
        <v>382199</v>
      </c>
      <c r="AJ74" s="2449">
        <v>59</v>
      </c>
      <c r="AK74" s="2449">
        <v>27061</v>
      </c>
      <c r="AL74" s="2449">
        <v>366</v>
      </c>
      <c r="AM74" s="2449" t="s">
        <v>21</v>
      </c>
      <c r="AN74" s="2449">
        <v>5366</v>
      </c>
      <c r="AO74" s="108" t="s">
        <v>41</v>
      </c>
      <c r="AP74" s="673" t="s">
        <v>26</v>
      </c>
      <c r="AQ74" s="105" t="s">
        <v>26</v>
      </c>
      <c r="AR74" s="1014" t="s">
        <v>26</v>
      </c>
      <c r="AS74" s="1278">
        <v>43800</v>
      </c>
      <c r="AT74" s="2449">
        <v>3085</v>
      </c>
      <c r="AU74" s="2449">
        <v>709</v>
      </c>
      <c r="AV74" s="2449">
        <v>2376</v>
      </c>
      <c r="AW74" s="2449">
        <v>8302</v>
      </c>
      <c r="AX74" s="2449">
        <v>19960</v>
      </c>
      <c r="AY74" s="2449">
        <v>380414</v>
      </c>
      <c r="AZ74" s="2449" t="s">
        <v>21</v>
      </c>
      <c r="BA74" s="2449">
        <v>24898</v>
      </c>
      <c r="BB74" s="2449">
        <v>200</v>
      </c>
      <c r="BC74" s="2449">
        <v>5366</v>
      </c>
      <c r="BD74" s="2449">
        <v>9534</v>
      </c>
      <c r="BE74" s="2449">
        <v>4615</v>
      </c>
      <c r="BF74" s="2449">
        <v>4996</v>
      </c>
      <c r="BG74" s="2449" t="s">
        <v>21</v>
      </c>
      <c r="BH74" s="2449" t="s">
        <v>21</v>
      </c>
      <c r="BI74" s="2449">
        <v>1122490</v>
      </c>
      <c r="BJ74" s="108" t="s">
        <v>41</v>
      </c>
      <c r="BK74" s="673" t="s">
        <v>26</v>
      </c>
      <c r="BL74" s="105" t="s">
        <v>26</v>
      </c>
      <c r="BM74" s="1014" t="s">
        <v>26</v>
      </c>
      <c r="BN74" s="1278">
        <v>43800</v>
      </c>
      <c r="BO74" s="2449">
        <v>4904</v>
      </c>
      <c r="BP74" s="2449">
        <v>30179</v>
      </c>
      <c r="BQ74" s="2449">
        <v>4744</v>
      </c>
      <c r="BR74" s="2449" t="s">
        <v>21</v>
      </c>
      <c r="BS74" s="2449" t="s">
        <v>21</v>
      </c>
      <c r="BT74" s="2449" t="s">
        <v>21</v>
      </c>
      <c r="BU74" s="2449">
        <v>39</v>
      </c>
      <c r="BV74" s="2449">
        <v>4045</v>
      </c>
      <c r="BW74" s="2449" t="s">
        <v>21</v>
      </c>
      <c r="BX74" s="2449">
        <v>7292</v>
      </c>
      <c r="BY74" s="2449">
        <v>853</v>
      </c>
      <c r="BZ74" s="2449" t="s">
        <v>21</v>
      </c>
      <c r="CA74" s="2449">
        <v>2483</v>
      </c>
      <c r="CB74" s="2449">
        <v>2987</v>
      </c>
      <c r="CC74" s="2449">
        <v>3130</v>
      </c>
      <c r="CD74" s="2449" t="s">
        <v>21</v>
      </c>
      <c r="CE74" s="108" t="s">
        <v>41</v>
      </c>
      <c r="CF74" s="673" t="s">
        <v>26</v>
      </c>
      <c r="DI74" s="105" t="s">
        <v>26</v>
      </c>
      <c r="DJ74" s="1014" t="s">
        <v>26</v>
      </c>
      <c r="DK74" s="1278">
        <v>43800</v>
      </c>
      <c r="DL74" s="107" t="s">
        <v>21</v>
      </c>
      <c r="DM74" s="2449">
        <v>2000</v>
      </c>
      <c r="DN74" s="2449">
        <v>1194608</v>
      </c>
      <c r="DO74" s="2449">
        <v>1366364</v>
      </c>
      <c r="DP74" s="2449">
        <v>11506</v>
      </c>
      <c r="DQ74" s="2449">
        <v>37086</v>
      </c>
      <c r="DR74" s="2449">
        <v>106742</v>
      </c>
      <c r="DS74" s="2449">
        <v>108772</v>
      </c>
      <c r="DT74" s="894" t="s">
        <v>21</v>
      </c>
      <c r="DU74" s="2449">
        <v>39936</v>
      </c>
      <c r="DV74" s="2449">
        <v>54968</v>
      </c>
      <c r="DW74" s="2449">
        <v>32548</v>
      </c>
      <c r="DX74" s="2449">
        <v>33657</v>
      </c>
      <c r="DY74" s="2449">
        <v>13332</v>
      </c>
      <c r="DZ74" s="2449">
        <v>7052</v>
      </c>
      <c r="EA74" s="2449" t="s">
        <v>21</v>
      </c>
      <c r="EB74" s="108" t="s">
        <v>41</v>
      </c>
      <c r="EC74" s="673" t="s">
        <v>26</v>
      </c>
      <c r="ED74" s="105" t="s">
        <v>26</v>
      </c>
      <c r="EE74" s="1014" t="s">
        <v>26</v>
      </c>
      <c r="EF74" s="1278">
        <v>43800</v>
      </c>
      <c r="EG74" s="2449">
        <v>2118074</v>
      </c>
      <c r="EH74" s="2449">
        <v>5469875</v>
      </c>
      <c r="EI74" s="2449">
        <v>5150322</v>
      </c>
      <c r="EJ74" s="2449" t="s">
        <v>21</v>
      </c>
      <c r="EK74" s="2449">
        <v>3</v>
      </c>
      <c r="EL74" s="2449">
        <v>2786434</v>
      </c>
      <c r="EM74" s="2449">
        <v>1616060</v>
      </c>
      <c r="EN74" s="2449">
        <v>53105</v>
      </c>
      <c r="EO74" s="2449">
        <v>11450</v>
      </c>
      <c r="EP74" s="2449">
        <v>75767</v>
      </c>
      <c r="EQ74" s="2449">
        <v>1576</v>
      </c>
      <c r="ER74" s="2449">
        <v>74191</v>
      </c>
      <c r="ES74" s="2449">
        <v>68263</v>
      </c>
      <c r="ET74" s="2449">
        <v>399855</v>
      </c>
      <c r="EU74" s="2449">
        <v>439757</v>
      </c>
      <c r="EV74" s="2449">
        <v>14269</v>
      </c>
      <c r="EW74" s="108" t="s">
        <v>41</v>
      </c>
      <c r="EX74" s="673" t="s">
        <v>26</v>
      </c>
      <c r="EY74" s="105" t="s">
        <v>26</v>
      </c>
      <c r="EZ74" s="1014" t="s">
        <v>26</v>
      </c>
      <c r="FA74" s="1278">
        <v>43800</v>
      </c>
      <c r="FB74" s="2449">
        <v>1469</v>
      </c>
      <c r="FC74" s="2449" t="s">
        <v>21</v>
      </c>
      <c r="FD74" s="2449" t="s">
        <v>21</v>
      </c>
      <c r="FE74" s="2449">
        <v>942074</v>
      </c>
      <c r="FF74" s="2449">
        <v>624684</v>
      </c>
      <c r="FG74" s="2449">
        <v>3</v>
      </c>
      <c r="FH74" s="2449">
        <v>298</v>
      </c>
      <c r="FI74" s="2449">
        <v>1</v>
      </c>
      <c r="FJ74" s="2449">
        <v>25457</v>
      </c>
      <c r="FK74" s="2449">
        <v>1576</v>
      </c>
      <c r="FL74" s="2449">
        <v>23881</v>
      </c>
      <c r="FM74" s="2449">
        <v>43615</v>
      </c>
      <c r="FN74" s="2449">
        <v>21863</v>
      </c>
      <c r="FO74" s="2449">
        <v>437972</v>
      </c>
      <c r="FP74" s="2449">
        <v>14210</v>
      </c>
      <c r="FQ74" s="2449" t="s">
        <v>21</v>
      </c>
      <c r="FR74" s="108" t="s">
        <v>41</v>
      </c>
      <c r="FS74" s="673" t="s">
        <v>26</v>
      </c>
      <c r="FT74" s="105" t="s">
        <v>26</v>
      </c>
      <c r="FU74" s="1014" t="s">
        <v>26</v>
      </c>
      <c r="FV74" s="1278">
        <v>43800</v>
      </c>
      <c r="FW74" s="2449" t="s">
        <v>21</v>
      </c>
      <c r="FX74" s="2449">
        <v>49192</v>
      </c>
      <c r="FY74" s="2449">
        <v>37111</v>
      </c>
      <c r="FZ74" s="2449">
        <v>50608</v>
      </c>
      <c r="GA74" s="2449">
        <v>30208</v>
      </c>
      <c r="GB74" s="2449" t="s">
        <v>21</v>
      </c>
      <c r="GC74" s="2449" t="s">
        <v>21</v>
      </c>
      <c r="GD74" s="2449" t="s">
        <v>21</v>
      </c>
      <c r="GE74" s="2449" t="s">
        <v>21</v>
      </c>
      <c r="GF74" s="2449">
        <v>39098</v>
      </c>
      <c r="GG74" s="2449">
        <v>20400</v>
      </c>
      <c r="GH74" s="2449">
        <v>61</v>
      </c>
      <c r="GI74" s="2449">
        <v>24</v>
      </c>
      <c r="GJ74" s="2449">
        <v>11780</v>
      </c>
      <c r="GK74" s="2449">
        <v>4904</v>
      </c>
      <c r="GL74" s="2449">
        <v>33680</v>
      </c>
      <c r="GM74" s="108" t="s">
        <v>41</v>
      </c>
      <c r="GN74" s="673" t="s">
        <v>26</v>
      </c>
      <c r="GO74" s="105" t="s">
        <v>26</v>
      </c>
      <c r="GP74" s="1014" t="s">
        <v>26</v>
      </c>
      <c r="GQ74" s="1278">
        <v>43800</v>
      </c>
      <c r="GR74" s="2449">
        <v>7353</v>
      </c>
      <c r="GS74" s="2449" t="s">
        <v>21</v>
      </c>
      <c r="GT74" s="2449">
        <v>99534</v>
      </c>
      <c r="GU74" s="2449">
        <v>136005</v>
      </c>
      <c r="GV74" s="2449">
        <v>2458</v>
      </c>
      <c r="GW74" s="2449">
        <v>2029</v>
      </c>
      <c r="GX74" s="2449">
        <v>1542</v>
      </c>
      <c r="GY74" s="2449">
        <v>2041</v>
      </c>
      <c r="GZ74" s="2449">
        <v>2182</v>
      </c>
      <c r="HA74" s="2449">
        <v>669</v>
      </c>
      <c r="HB74" s="2449" t="s">
        <v>21</v>
      </c>
      <c r="HC74" s="2449" t="s">
        <v>21</v>
      </c>
      <c r="HD74" s="2449">
        <v>414743</v>
      </c>
      <c r="HE74" s="512">
        <v>45226</v>
      </c>
      <c r="HF74" s="108" t="s">
        <v>41</v>
      </c>
      <c r="HG74" s="673" t="s">
        <v>26</v>
      </c>
    </row>
    <row r="75" spans="1:215" ht="14.25" customHeight="1">
      <c r="A75" s="209"/>
      <c r="B75" s="209"/>
      <c r="C75" s="209"/>
      <c r="D75" s="209"/>
      <c r="E75" s="209"/>
      <c r="F75" s="209"/>
      <c r="G75" s="209"/>
      <c r="H75" s="209"/>
      <c r="I75" s="209"/>
      <c r="J75" s="209"/>
      <c r="K75" s="209"/>
      <c r="L75" s="209"/>
      <c r="M75" s="209"/>
      <c r="N75" s="209"/>
      <c r="O75" s="209"/>
      <c r="P75" s="209"/>
      <c r="Q75" s="209"/>
      <c r="R75" s="209"/>
      <c r="S75" s="209"/>
      <c r="T75" s="388"/>
      <c r="U75" s="388"/>
      <c r="V75" s="209"/>
      <c r="W75" s="209"/>
      <c r="X75" s="209"/>
      <c r="Y75" s="209"/>
      <c r="Z75" s="209"/>
      <c r="AA75" s="209"/>
      <c r="AB75" s="209"/>
      <c r="AC75" s="209"/>
      <c r="AD75" s="209"/>
      <c r="AE75" s="209"/>
      <c r="AF75" s="1015"/>
      <c r="AG75" s="209"/>
      <c r="AH75" s="209"/>
      <c r="AI75" s="209"/>
      <c r="AJ75" s="209"/>
      <c r="AK75" s="209"/>
      <c r="AL75" s="209"/>
      <c r="AM75" s="209"/>
      <c r="AN75" s="209"/>
      <c r="AO75" s="388"/>
      <c r="AP75" s="388"/>
      <c r="AQ75" s="209"/>
      <c r="AR75" s="209"/>
      <c r="AS75" s="209"/>
      <c r="AT75" s="209"/>
      <c r="AU75" s="209"/>
      <c r="AV75" s="209"/>
      <c r="AW75" s="209"/>
      <c r="AX75" s="209"/>
      <c r="AY75" s="209"/>
      <c r="AZ75" s="209"/>
      <c r="BA75" s="209"/>
      <c r="BB75" s="209"/>
      <c r="BC75" s="209"/>
      <c r="BD75" s="209"/>
      <c r="BE75" s="209"/>
      <c r="BF75" s="209"/>
      <c r="BG75" s="209"/>
      <c r="BH75" s="209"/>
      <c r="BI75" s="209"/>
      <c r="BJ75" s="388"/>
      <c r="BK75" s="388"/>
      <c r="BL75" s="209"/>
      <c r="BM75" s="209"/>
      <c r="BN75" s="209"/>
      <c r="BO75" s="209"/>
      <c r="BP75" s="209"/>
      <c r="BQ75" s="209"/>
      <c r="BR75" s="209"/>
      <c r="BS75" s="209"/>
      <c r="BT75" s="209"/>
      <c r="BU75" s="209"/>
      <c r="BV75" s="209"/>
      <c r="BW75" s="209"/>
      <c r="BX75" s="209"/>
      <c r="BY75" s="209"/>
      <c r="BZ75" s="209"/>
      <c r="CA75" s="209"/>
      <c r="CB75" s="209"/>
      <c r="CC75" s="209"/>
      <c r="CD75" s="209"/>
      <c r="CE75" s="388"/>
      <c r="CF75" s="388"/>
      <c r="DI75" s="209"/>
      <c r="DJ75" s="209"/>
      <c r="DK75" s="209"/>
      <c r="DL75" s="209"/>
      <c r="DM75" s="209"/>
      <c r="DN75" s="209"/>
      <c r="DO75" s="209"/>
      <c r="DP75" s="209"/>
      <c r="DQ75" s="209"/>
      <c r="DR75" s="209"/>
      <c r="DS75" s="209"/>
      <c r="DT75" s="209"/>
      <c r="DU75" s="209"/>
      <c r="DV75" s="209"/>
      <c r="DW75" s="209"/>
      <c r="DX75" s="209"/>
      <c r="DY75" s="209"/>
      <c r="DZ75" s="209"/>
      <c r="EA75" s="209"/>
      <c r="EB75" s="388"/>
      <c r="EC75" s="388"/>
      <c r="ED75" s="209"/>
      <c r="EE75" s="209"/>
      <c r="EF75" s="209"/>
      <c r="EG75" s="209"/>
      <c r="EH75" s="209"/>
      <c r="EI75" s="209"/>
      <c r="EJ75" s="209"/>
      <c r="EK75" s="209"/>
      <c r="EL75" s="209"/>
      <c r="EM75" s="209"/>
      <c r="EN75" s="209"/>
      <c r="EO75" s="209"/>
      <c r="EP75" s="209"/>
      <c r="EQ75" s="209"/>
      <c r="ER75" s="209"/>
      <c r="ES75" s="209"/>
      <c r="ET75" s="209"/>
      <c r="EU75" s="209"/>
      <c r="EV75" s="209"/>
      <c r="EW75" s="388"/>
      <c r="EX75" s="388"/>
      <c r="EY75" s="209"/>
      <c r="EZ75" s="209"/>
      <c r="FA75" s="209"/>
      <c r="FB75" s="209"/>
      <c r="FC75" s="209"/>
      <c r="FD75" s="209"/>
      <c r="FE75" s="209"/>
      <c r="FF75" s="209"/>
      <c r="FG75" s="209"/>
      <c r="FH75" s="209"/>
      <c r="FI75" s="1015"/>
      <c r="FJ75" s="209"/>
      <c r="FK75" s="209"/>
      <c r="FL75" s="209"/>
      <c r="FM75" s="209"/>
      <c r="FN75" s="209"/>
      <c r="FO75" s="209"/>
      <c r="FP75" s="209"/>
      <c r="FQ75" s="209"/>
      <c r="FR75" s="388"/>
      <c r="FS75" s="388"/>
      <c r="FT75" s="209"/>
      <c r="FU75" s="209"/>
      <c r="FV75" s="209"/>
      <c r="FW75" s="209"/>
      <c r="FX75" s="209"/>
      <c r="FY75" s="209"/>
      <c r="FZ75" s="209"/>
      <c r="GA75" s="209"/>
      <c r="GB75" s="209"/>
      <c r="GC75" s="1015"/>
      <c r="GD75" s="209"/>
      <c r="GE75" s="209"/>
      <c r="GF75" s="209"/>
      <c r="GG75" s="209"/>
      <c r="GH75" s="209"/>
      <c r="GI75" s="209"/>
      <c r="GJ75" s="209"/>
      <c r="GK75" s="209"/>
      <c r="GL75" s="209"/>
      <c r="GM75" s="388"/>
      <c r="GN75" s="388"/>
      <c r="GO75" s="209"/>
      <c r="GP75" s="209"/>
      <c r="GQ75" s="209"/>
      <c r="GR75" s="209"/>
      <c r="GS75" s="209"/>
      <c r="GT75" s="209"/>
      <c r="GU75" s="209"/>
      <c r="GV75" s="209"/>
      <c r="GW75" s="209"/>
      <c r="GX75" s="209"/>
      <c r="GY75" s="209"/>
      <c r="GZ75" s="209"/>
      <c r="HA75" s="388"/>
      <c r="HB75" s="388"/>
    </row>
    <row r="76" spans="1:215" ht="20.25" customHeight="1">
      <c r="A76" s="2573" t="s">
        <v>737</v>
      </c>
      <c r="B76" s="2543"/>
      <c r="C76" s="2544"/>
      <c r="D76" s="1017" t="s">
        <v>641</v>
      </c>
      <c r="E76" s="1018"/>
      <c r="F76" s="996" t="s">
        <v>1898</v>
      </c>
      <c r="G76" s="2077"/>
      <c r="H76" s="521"/>
      <c r="I76" s="521" t="s">
        <v>1186</v>
      </c>
      <c r="J76" s="521" t="s">
        <v>1186</v>
      </c>
      <c r="K76" s="1015" t="s">
        <v>744</v>
      </c>
      <c r="L76" s="521" t="s">
        <v>367</v>
      </c>
      <c r="M76" s="521"/>
      <c r="N76" s="521"/>
      <c r="O76" s="521"/>
      <c r="P76" s="521" t="s">
        <v>1186</v>
      </c>
      <c r="Q76" s="521"/>
      <c r="R76" s="1767"/>
      <c r="S76" s="521" t="s">
        <v>367</v>
      </c>
      <c r="T76" s="2566" t="s">
        <v>697</v>
      </c>
      <c r="U76" s="2567"/>
      <c r="V76" s="2573" t="s">
        <v>737</v>
      </c>
      <c r="W76" s="2543"/>
      <c r="X76" s="2544"/>
      <c r="Y76" s="2771" t="s">
        <v>368</v>
      </c>
      <c r="Z76" s="2772"/>
      <c r="AA76" s="557" t="s">
        <v>1899</v>
      </c>
      <c r="AB76" s="521"/>
      <c r="AC76" s="521"/>
      <c r="AD76" s="521"/>
      <c r="AE76" s="521"/>
      <c r="AF76" s="1706" t="s">
        <v>616</v>
      </c>
      <c r="AG76" s="521" t="s">
        <v>369</v>
      </c>
      <c r="AH76" s="2459"/>
      <c r="AI76" s="2459" t="s">
        <v>1634</v>
      </c>
      <c r="AJ76" s="521" t="s">
        <v>367</v>
      </c>
      <c r="AK76" s="521"/>
      <c r="AL76" s="521"/>
      <c r="AM76" s="1767" t="s">
        <v>1186</v>
      </c>
      <c r="AN76" s="521"/>
      <c r="AO76" s="2566" t="s">
        <v>697</v>
      </c>
      <c r="AP76" s="2567"/>
      <c r="AQ76" s="2573" t="s">
        <v>737</v>
      </c>
      <c r="AR76" s="2543"/>
      <c r="AS76" s="2544"/>
      <c r="AT76" s="2264" t="s">
        <v>989</v>
      </c>
      <c r="AU76" s="1017" t="s">
        <v>642</v>
      </c>
      <c r="AV76" s="521"/>
      <c r="AW76" s="2469"/>
      <c r="AX76" s="2460" t="s">
        <v>1900</v>
      </c>
      <c r="AY76" s="2246"/>
      <c r="AZ76" s="2246"/>
      <c r="BA76" s="1015" t="s">
        <v>744</v>
      </c>
      <c r="BB76" s="521" t="s">
        <v>1186</v>
      </c>
      <c r="BC76" s="521" t="s">
        <v>1186</v>
      </c>
      <c r="BD76" s="521" t="s">
        <v>1186</v>
      </c>
      <c r="BE76" s="1767"/>
      <c r="BF76" s="521"/>
      <c r="BG76" s="521"/>
      <c r="BH76" s="1015"/>
      <c r="BI76" s="521" t="s">
        <v>367</v>
      </c>
      <c r="BJ76" s="2566" t="s">
        <v>697</v>
      </c>
      <c r="BK76" s="2567"/>
      <c r="BL76" s="2573" t="s">
        <v>737</v>
      </c>
      <c r="BM76" s="2543"/>
      <c r="BN76" s="2544"/>
      <c r="BO76" s="2247" t="s">
        <v>990</v>
      </c>
      <c r="BP76" s="521"/>
      <c r="BQ76" s="557"/>
      <c r="BR76" s="1017" t="s">
        <v>643</v>
      </c>
      <c r="BS76" s="2460"/>
      <c r="BT76" s="2460" t="s">
        <v>1901</v>
      </c>
      <c r="BU76" s="521" t="s">
        <v>1186</v>
      </c>
      <c r="BV76" s="1015" t="s">
        <v>744</v>
      </c>
      <c r="BW76" s="1767" t="s">
        <v>1186</v>
      </c>
      <c r="BX76" s="521" t="s">
        <v>1186</v>
      </c>
      <c r="BY76" s="521"/>
      <c r="BZ76" s="521"/>
      <c r="CA76" s="521"/>
      <c r="CB76" s="1019"/>
      <c r="CC76" s="521" t="s">
        <v>367</v>
      </c>
      <c r="CD76" s="521"/>
      <c r="CE76" s="2566" t="s">
        <v>697</v>
      </c>
      <c r="CF76" s="2567"/>
      <c r="DI76" s="2573" t="s">
        <v>737</v>
      </c>
      <c r="DJ76" s="2543"/>
      <c r="DK76" s="2544"/>
      <c r="DL76" s="2473" t="s">
        <v>985</v>
      </c>
      <c r="DM76" s="521"/>
      <c r="DN76" s="1017" t="s">
        <v>641</v>
      </c>
      <c r="DO76" s="521"/>
      <c r="DP76" s="2459"/>
      <c r="DQ76" s="2459" t="s">
        <v>1902</v>
      </c>
      <c r="DR76" s="2459"/>
      <c r="DS76" s="995" t="s">
        <v>1875</v>
      </c>
      <c r="DT76" s="1015"/>
      <c r="DU76" s="521" t="s">
        <v>367</v>
      </c>
      <c r="DV76" s="521"/>
      <c r="DW76" s="521"/>
      <c r="DX76" s="521"/>
      <c r="DY76" s="521" t="s">
        <v>1186</v>
      </c>
      <c r="DZ76" s="521"/>
      <c r="EA76" s="1767"/>
      <c r="EB76" s="2566" t="s">
        <v>697</v>
      </c>
      <c r="EC76" s="2567"/>
      <c r="ED76" s="2573" t="s">
        <v>737</v>
      </c>
      <c r="EE76" s="2543"/>
      <c r="EF76" s="2544"/>
      <c r="EG76" s="2773" t="s">
        <v>368</v>
      </c>
      <c r="EH76" s="2774"/>
      <c r="EI76" s="2265"/>
      <c r="EJ76" s="1020" t="s">
        <v>1903</v>
      </c>
      <c r="EK76" s="1020"/>
      <c r="EL76" s="521"/>
      <c r="EM76" s="521"/>
      <c r="EN76" s="995" t="s">
        <v>1875</v>
      </c>
      <c r="EO76" s="1018"/>
      <c r="EP76" s="1018"/>
      <c r="EQ76" s="521"/>
      <c r="ER76" s="521" t="s">
        <v>1186</v>
      </c>
      <c r="ES76" s="529"/>
      <c r="ET76" s="529"/>
      <c r="EU76" s="2459"/>
      <c r="EV76" s="2266" t="s">
        <v>991</v>
      </c>
      <c r="EW76" s="2566" t="s">
        <v>697</v>
      </c>
      <c r="EX76" s="2567"/>
      <c r="EY76" s="2573" t="s">
        <v>737</v>
      </c>
      <c r="EZ76" s="2543"/>
      <c r="FA76" s="2544"/>
      <c r="FB76" s="1017" t="s">
        <v>370</v>
      </c>
      <c r="FC76" s="521"/>
      <c r="FD76" s="1768"/>
      <c r="FE76" s="2460" t="s">
        <v>1904</v>
      </c>
      <c r="FF76" s="1767"/>
      <c r="FG76" s="1018"/>
      <c r="FH76" s="1018"/>
      <c r="FI76" s="995" t="s">
        <v>1875</v>
      </c>
      <c r="FJ76" s="2473"/>
      <c r="FK76" s="2473"/>
      <c r="FL76" s="2473"/>
      <c r="FM76" s="2469"/>
      <c r="FN76" s="2267" t="s">
        <v>642</v>
      </c>
      <c r="FO76" s="2460"/>
      <c r="FP76" s="1035" t="s">
        <v>1905</v>
      </c>
      <c r="FQ76" s="2073"/>
      <c r="FR76" s="2566" t="s">
        <v>697</v>
      </c>
      <c r="FS76" s="2567"/>
      <c r="FT76" s="2573" t="s">
        <v>737</v>
      </c>
      <c r="FU76" s="2543"/>
      <c r="FV76" s="2544"/>
      <c r="FW76" s="2473" t="s">
        <v>1906</v>
      </c>
      <c r="FX76" s="1768"/>
      <c r="FY76" s="1015"/>
      <c r="FZ76" s="1015"/>
      <c r="GA76" s="2770" t="s">
        <v>1907</v>
      </c>
      <c r="GB76" s="2769"/>
      <c r="GC76" s="2769"/>
      <c r="GD76" s="995" t="s">
        <v>1875</v>
      </c>
      <c r="GE76" s="521"/>
      <c r="GF76" s="521"/>
      <c r="GG76" s="521"/>
      <c r="GH76" s="521"/>
      <c r="GI76" s="521" t="s">
        <v>367</v>
      </c>
      <c r="GJ76" s="521" t="s">
        <v>1186</v>
      </c>
      <c r="GK76" s="1018"/>
      <c r="GL76" s="1018"/>
      <c r="GM76" s="2566" t="s">
        <v>697</v>
      </c>
      <c r="GN76" s="2567"/>
      <c r="GO76" s="209"/>
      <c r="GP76" s="209"/>
      <c r="GQ76" s="209"/>
      <c r="GR76" s="209"/>
      <c r="GS76" s="209"/>
      <c r="GT76" s="209"/>
      <c r="GU76" s="209"/>
      <c r="GV76" s="209"/>
      <c r="GW76" s="209"/>
      <c r="GX76" s="209"/>
      <c r="GY76" s="209"/>
      <c r="GZ76" s="209"/>
      <c r="HA76" s="209"/>
    </row>
    <row r="77" spans="1:215" ht="15.75" customHeight="1">
      <c r="A77" s="2705"/>
      <c r="B77" s="2705"/>
      <c r="C77" s="2622"/>
      <c r="D77" s="976" t="s">
        <v>221</v>
      </c>
      <c r="E77" s="974" t="s">
        <v>347</v>
      </c>
      <c r="F77" s="974" t="s">
        <v>1881</v>
      </c>
      <c r="G77" s="974" t="s">
        <v>739</v>
      </c>
      <c r="H77" s="976" t="s">
        <v>742</v>
      </c>
      <c r="I77" s="973" t="s">
        <v>317</v>
      </c>
      <c r="J77" s="2440" t="s">
        <v>295</v>
      </c>
      <c r="K77" s="976" t="s">
        <v>296</v>
      </c>
      <c r="L77" s="976" t="s">
        <v>297</v>
      </c>
      <c r="M77" s="976" t="s">
        <v>348</v>
      </c>
      <c r="N77" s="976" t="s">
        <v>371</v>
      </c>
      <c r="O77" s="974" t="s">
        <v>300</v>
      </c>
      <c r="P77" s="976" t="s">
        <v>301</v>
      </c>
      <c r="Q77" s="2252" t="s">
        <v>372</v>
      </c>
      <c r="R77" s="976" t="s">
        <v>1199</v>
      </c>
      <c r="S77" s="976" t="s">
        <v>351</v>
      </c>
      <c r="T77" s="2568"/>
      <c r="U77" s="2569"/>
      <c r="V77" s="2705"/>
      <c r="W77" s="2705"/>
      <c r="X77" s="2622"/>
      <c r="Y77" s="976" t="s">
        <v>305</v>
      </c>
      <c r="Z77" s="974" t="s">
        <v>353</v>
      </c>
      <c r="AA77" s="976" t="s">
        <v>353</v>
      </c>
      <c r="AB77" s="976" t="s">
        <v>88</v>
      </c>
      <c r="AC77" s="984" t="s">
        <v>788</v>
      </c>
      <c r="AD77" s="973" t="s">
        <v>5</v>
      </c>
      <c r="AE77" s="976" t="s">
        <v>7</v>
      </c>
      <c r="AF77" s="976" t="s">
        <v>221</v>
      </c>
      <c r="AG77" s="974" t="s">
        <v>347</v>
      </c>
      <c r="AH77" s="974" t="s">
        <v>1881</v>
      </c>
      <c r="AI77" s="976" t="s">
        <v>742</v>
      </c>
      <c r="AJ77" s="976" t="s">
        <v>317</v>
      </c>
      <c r="AK77" s="2440" t="s">
        <v>295</v>
      </c>
      <c r="AL77" s="976" t="s">
        <v>296</v>
      </c>
      <c r="AM77" s="976" t="s">
        <v>297</v>
      </c>
      <c r="AN77" s="976" t="s">
        <v>348</v>
      </c>
      <c r="AO77" s="2568"/>
      <c r="AP77" s="2569"/>
      <c r="AQ77" s="2705"/>
      <c r="AR77" s="2705"/>
      <c r="AS77" s="2622"/>
      <c r="AT77" s="976" t="s">
        <v>7</v>
      </c>
      <c r="AU77" s="976" t="s">
        <v>221</v>
      </c>
      <c r="AV77" s="976" t="s">
        <v>347</v>
      </c>
      <c r="AW77" s="976" t="s">
        <v>742</v>
      </c>
      <c r="AX77" s="975" t="s">
        <v>297</v>
      </c>
      <c r="AY77" s="976" t="s">
        <v>348</v>
      </c>
      <c r="AZ77" s="976" t="s">
        <v>371</v>
      </c>
      <c r="BA77" s="976" t="s">
        <v>301</v>
      </c>
      <c r="BB77" s="977" t="s">
        <v>372</v>
      </c>
      <c r="BC77" s="976" t="s">
        <v>1199</v>
      </c>
      <c r="BD77" s="976" t="s">
        <v>352</v>
      </c>
      <c r="BE77" s="974" t="s">
        <v>10</v>
      </c>
      <c r="BF77" s="974" t="s">
        <v>373</v>
      </c>
      <c r="BG77" s="2440" t="s">
        <v>15</v>
      </c>
      <c r="BH77" s="976" t="s">
        <v>305</v>
      </c>
      <c r="BI77" s="976" t="s">
        <v>353</v>
      </c>
      <c r="BJ77" s="2568"/>
      <c r="BK77" s="2569"/>
      <c r="BL77" s="2705"/>
      <c r="BM77" s="2705"/>
      <c r="BN77" s="2622"/>
      <c r="BO77" s="2241" t="s">
        <v>788</v>
      </c>
      <c r="BP77" s="976" t="s">
        <v>5</v>
      </c>
      <c r="BQ77" s="976" t="s">
        <v>7</v>
      </c>
      <c r="BR77" s="976" t="s">
        <v>221</v>
      </c>
      <c r="BS77" s="976" t="s">
        <v>347</v>
      </c>
      <c r="BT77" s="975" t="s">
        <v>297</v>
      </c>
      <c r="BU77" s="973" t="s">
        <v>348</v>
      </c>
      <c r="BV77" s="976" t="s">
        <v>371</v>
      </c>
      <c r="BW77" s="976" t="s">
        <v>301</v>
      </c>
      <c r="BX77" s="977" t="s">
        <v>372</v>
      </c>
      <c r="BY77" s="976" t="s">
        <v>351</v>
      </c>
      <c r="BZ77" s="976" t="s">
        <v>352</v>
      </c>
      <c r="CA77" s="976" t="s">
        <v>450</v>
      </c>
      <c r="CB77" s="2440" t="s">
        <v>15</v>
      </c>
      <c r="CC77" s="976" t="s">
        <v>305</v>
      </c>
      <c r="CD77" s="974" t="s">
        <v>353</v>
      </c>
      <c r="CE77" s="2568"/>
      <c r="CF77" s="2569"/>
      <c r="DI77" s="2705"/>
      <c r="DJ77" s="2705"/>
      <c r="DK77" s="2622"/>
      <c r="DL77" s="976" t="s">
        <v>5</v>
      </c>
      <c r="DM77" s="976" t="s">
        <v>7</v>
      </c>
      <c r="DN77" s="973" t="s">
        <v>221</v>
      </c>
      <c r="DO77" s="974" t="s">
        <v>347</v>
      </c>
      <c r="DP77" s="974" t="s">
        <v>1881</v>
      </c>
      <c r="DQ77" s="974" t="s">
        <v>739</v>
      </c>
      <c r="DR77" s="976" t="s">
        <v>742</v>
      </c>
      <c r="DS77" s="976" t="s">
        <v>317</v>
      </c>
      <c r="DT77" s="976" t="s">
        <v>295</v>
      </c>
      <c r="DU77" s="976" t="s">
        <v>296</v>
      </c>
      <c r="DV77" s="976" t="s">
        <v>297</v>
      </c>
      <c r="DW77" s="976" t="s">
        <v>348</v>
      </c>
      <c r="DX77" s="976" t="s">
        <v>371</v>
      </c>
      <c r="DY77" s="974" t="s">
        <v>300</v>
      </c>
      <c r="DZ77" s="976" t="s">
        <v>301</v>
      </c>
      <c r="EA77" s="2252" t="s">
        <v>372</v>
      </c>
      <c r="EB77" s="2568"/>
      <c r="EC77" s="2569"/>
      <c r="ED77" s="2705"/>
      <c r="EE77" s="2705"/>
      <c r="EF77" s="2621"/>
      <c r="EG77" s="976" t="s">
        <v>1200</v>
      </c>
      <c r="EH77" s="976" t="s">
        <v>351</v>
      </c>
      <c r="EI77" s="976" t="s">
        <v>352</v>
      </c>
      <c r="EJ77" s="973" t="s">
        <v>10</v>
      </c>
      <c r="EK77" s="974" t="s">
        <v>373</v>
      </c>
      <c r="EL77" s="976" t="s">
        <v>12</v>
      </c>
      <c r="EM77" s="976" t="s">
        <v>13</v>
      </c>
      <c r="EN77" s="976" t="s">
        <v>15</v>
      </c>
      <c r="EO77" s="976" t="s">
        <v>305</v>
      </c>
      <c r="EP77" s="974" t="s">
        <v>353</v>
      </c>
      <c r="EQ77" s="976" t="s">
        <v>353</v>
      </c>
      <c r="ER77" s="974" t="s">
        <v>19</v>
      </c>
      <c r="ES77" s="976" t="s">
        <v>88</v>
      </c>
      <c r="ET77" s="976" t="s">
        <v>5</v>
      </c>
      <c r="EU77" s="976" t="s">
        <v>7</v>
      </c>
      <c r="EV77" s="976" t="s">
        <v>221</v>
      </c>
      <c r="EW77" s="2568"/>
      <c r="EX77" s="2569"/>
      <c r="EY77" s="2705"/>
      <c r="EZ77" s="2705"/>
      <c r="FA77" s="2622"/>
      <c r="FB77" s="976" t="s">
        <v>351</v>
      </c>
      <c r="FC77" s="975" t="s">
        <v>352</v>
      </c>
      <c r="FD77" s="974" t="s">
        <v>10</v>
      </c>
      <c r="FE77" s="974" t="s">
        <v>373</v>
      </c>
      <c r="FF77" s="976" t="s">
        <v>13</v>
      </c>
      <c r="FG77" s="2440" t="s">
        <v>15</v>
      </c>
      <c r="FH77" s="976" t="s">
        <v>305</v>
      </c>
      <c r="FI77" s="976" t="s">
        <v>353</v>
      </c>
      <c r="FJ77" s="976" t="s">
        <v>353</v>
      </c>
      <c r="FK77" s="974" t="s">
        <v>19</v>
      </c>
      <c r="FL77" s="976" t="s">
        <v>5</v>
      </c>
      <c r="FM77" s="976" t="s">
        <v>7</v>
      </c>
      <c r="FN77" s="976" t="s">
        <v>221</v>
      </c>
      <c r="FO77" s="976" t="s">
        <v>347</v>
      </c>
      <c r="FP77" s="976" t="s">
        <v>742</v>
      </c>
      <c r="FQ77" s="976" t="s">
        <v>295</v>
      </c>
      <c r="FR77" s="2568"/>
      <c r="FS77" s="2569"/>
      <c r="FT77" s="2705"/>
      <c r="FU77" s="2705"/>
      <c r="FV77" s="2622"/>
      <c r="FW77" s="976" t="s">
        <v>347</v>
      </c>
      <c r="FX77" s="976" t="s">
        <v>742</v>
      </c>
      <c r="FY77" s="976" t="s">
        <v>295</v>
      </c>
      <c r="FZ77" s="976" t="s">
        <v>297</v>
      </c>
      <c r="GA77" s="973" t="s">
        <v>348</v>
      </c>
      <c r="GB77" s="976" t="s">
        <v>371</v>
      </c>
      <c r="GC77" s="976" t="s">
        <v>300</v>
      </c>
      <c r="GD77" s="976" t="s">
        <v>301</v>
      </c>
      <c r="GE77" s="977" t="s">
        <v>372</v>
      </c>
      <c r="GF77" s="976" t="s">
        <v>1199</v>
      </c>
      <c r="GG77" s="976" t="s">
        <v>351</v>
      </c>
      <c r="GH77" s="976" t="s">
        <v>352</v>
      </c>
      <c r="GI77" s="974" t="s">
        <v>10</v>
      </c>
      <c r="GJ77" s="974" t="s">
        <v>373</v>
      </c>
      <c r="GK77" s="2440" t="s">
        <v>15</v>
      </c>
      <c r="GL77" s="976" t="s">
        <v>305</v>
      </c>
      <c r="GM77" s="2568"/>
      <c r="GN77" s="2569"/>
      <c r="GO77" s="209"/>
      <c r="GP77" s="209"/>
      <c r="GQ77" s="209"/>
      <c r="GR77" s="209"/>
      <c r="GS77" s="209"/>
      <c r="GT77" s="209"/>
      <c r="GU77" s="209"/>
      <c r="GV77" s="209"/>
      <c r="GW77" s="209"/>
      <c r="GX77" s="209"/>
      <c r="GY77" s="209"/>
      <c r="GZ77" s="209"/>
      <c r="HA77" s="209"/>
    </row>
    <row r="78" spans="1:215" ht="15.75" customHeight="1">
      <c r="A78" s="2705"/>
      <c r="B78" s="2705"/>
      <c r="C78" s="2622"/>
      <c r="D78" s="975" t="s">
        <v>9</v>
      </c>
      <c r="E78" s="974" t="s">
        <v>9</v>
      </c>
      <c r="F78" s="974"/>
      <c r="G78" s="974"/>
      <c r="H78" s="975"/>
      <c r="I78" s="973"/>
      <c r="J78" s="974"/>
      <c r="K78" s="975"/>
      <c r="L78" s="975"/>
      <c r="M78" s="975"/>
      <c r="N78" s="975"/>
      <c r="O78" s="974" t="s">
        <v>1186</v>
      </c>
      <c r="P78" s="975" t="s">
        <v>1186</v>
      </c>
      <c r="Q78" s="973" t="s">
        <v>374</v>
      </c>
      <c r="R78" s="975"/>
      <c r="S78" s="975" t="s">
        <v>356</v>
      </c>
      <c r="T78" s="2568"/>
      <c r="U78" s="2569"/>
      <c r="V78" s="2705"/>
      <c r="W78" s="2705"/>
      <c r="X78" s="2622"/>
      <c r="Y78" s="975"/>
      <c r="Z78" s="974" t="s">
        <v>1470</v>
      </c>
      <c r="AA78" s="975" t="s">
        <v>1471</v>
      </c>
      <c r="AB78" s="975"/>
      <c r="AC78" s="985"/>
      <c r="AD78" s="973"/>
      <c r="AE78" s="975"/>
      <c r="AF78" s="975" t="s">
        <v>9</v>
      </c>
      <c r="AG78" s="974" t="s">
        <v>9</v>
      </c>
      <c r="AH78" s="974"/>
      <c r="AI78" s="975"/>
      <c r="AJ78" s="975"/>
      <c r="AK78" s="974"/>
      <c r="AL78" s="975"/>
      <c r="AM78" s="975"/>
      <c r="AN78" s="975"/>
      <c r="AO78" s="2568"/>
      <c r="AP78" s="2569"/>
      <c r="AQ78" s="2705"/>
      <c r="AR78" s="2705"/>
      <c r="AS78" s="2622"/>
      <c r="AT78" s="975"/>
      <c r="AU78" s="975" t="s">
        <v>9</v>
      </c>
      <c r="AV78" s="975" t="s">
        <v>9</v>
      </c>
      <c r="AW78" s="975"/>
      <c r="AX78" s="975"/>
      <c r="AY78" s="975"/>
      <c r="AZ78" s="975"/>
      <c r="BA78" s="975" t="s">
        <v>1186</v>
      </c>
      <c r="BB78" s="975" t="s">
        <v>374</v>
      </c>
      <c r="BC78" s="975"/>
      <c r="BD78" s="975" t="s">
        <v>357</v>
      </c>
      <c r="BE78" s="974" t="s">
        <v>726</v>
      </c>
      <c r="BF78" s="974" t="s">
        <v>1473</v>
      </c>
      <c r="BG78" s="974"/>
      <c r="BH78" s="975"/>
      <c r="BI78" s="975" t="s">
        <v>1470</v>
      </c>
      <c r="BJ78" s="2568"/>
      <c r="BK78" s="2569"/>
      <c r="BL78" s="2705"/>
      <c r="BM78" s="2705"/>
      <c r="BN78" s="2622"/>
      <c r="BO78" s="2242"/>
      <c r="BP78" s="975"/>
      <c r="BQ78" s="975"/>
      <c r="BR78" s="975" t="s">
        <v>9</v>
      </c>
      <c r="BS78" s="975" t="s">
        <v>9</v>
      </c>
      <c r="BT78" s="975"/>
      <c r="BU78" s="973"/>
      <c r="BV78" s="975"/>
      <c r="BW78" s="975"/>
      <c r="BX78" s="975" t="s">
        <v>374</v>
      </c>
      <c r="BY78" s="975" t="s">
        <v>356</v>
      </c>
      <c r="BZ78" s="975" t="s">
        <v>357</v>
      </c>
      <c r="CA78" s="2239" t="s">
        <v>612</v>
      </c>
      <c r="CB78" s="974"/>
      <c r="CC78" s="975"/>
      <c r="CD78" s="974" t="s">
        <v>1470</v>
      </c>
      <c r="CE78" s="2568"/>
      <c r="CF78" s="2569"/>
      <c r="DI78" s="2705"/>
      <c r="DJ78" s="2705"/>
      <c r="DK78" s="2622"/>
      <c r="DL78" s="975"/>
      <c r="DM78" s="975"/>
      <c r="DN78" s="973" t="s">
        <v>9</v>
      </c>
      <c r="DO78" s="974" t="s">
        <v>9</v>
      </c>
      <c r="DP78" s="974"/>
      <c r="DQ78" s="974"/>
      <c r="DR78" s="975"/>
      <c r="DS78" s="975"/>
      <c r="DT78" s="975"/>
      <c r="DU78" s="975"/>
      <c r="DV78" s="975"/>
      <c r="DW78" s="975"/>
      <c r="DX78" s="975"/>
      <c r="DY78" s="974" t="s">
        <v>1186</v>
      </c>
      <c r="DZ78" s="975" t="s">
        <v>1186</v>
      </c>
      <c r="EA78" s="973" t="s">
        <v>374</v>
      </c>
      <c r="EB78" s="2568"/>
      <c r="EC78" s="2569"/>
      <c r="ED78" s="2705"/>
      <c r="EE78" s="2705"/>
      <c r="EF78" s="2621"/>
      <c r="EG78" s="975"/>
      <c r="EH78" s="975" t="s">
        <v>356</v>
      </c>
      <c r="EI78" s="975" t="s">
        <v>357</v>
      </c>
      <c r="EJ78" s="973" t="s">
        <v>726</v>
      </c>
      <c r="EK78" s="974" t="s">
        <v>1473</v>
      </c>
      <c r="EL78" s="975"/>
      <c r="EM78" s="975"/>
      <c r="EN78" s="975"/>
      <c r="EO78" s="975"/>
      <c r="EP78" s="974" t="s">
        <v>1470</v>
      </c>
      <c r="EQ78" s="975" t="s">
        <v>1471</v>
      </c>
      <c r="ER78" s="974" t="s">
        <v>1186</v>
      </c>
      <c r="ES78" s="975"/>
      <c r="ET78" s="975"/>
      <c r="EU78" s="975"/>
      <c r="EV78" s="975" t="s">
        <v>9</v>
      </c>
      <c r="EW78" s="2568"/>
      <c r="EX78" s="2569"/>
      <c r="EY78" s="2705"/>
      <c r="EZ78" s="2705"/>
      <c r="FA78" s="2622"/>
      <c r="FB78" s="975" t="s">
        <v>356</v>
      </c>
      <c r="FC78" s="975" t="s">
        <v>357</v>
      </c>
      <c r="FD78" s="974" t="s">
        <v>726</v>
      </c>
      <c r="FE78" s="974" t="s">
        <v>1473</v>
      </c>
      <c r="FF78" s="975"/>
      <c r="FG78" s="974"/>
      <c r="FH78" s="975"/>
      <c r="FI78" s="975" t="s">
        <v>1470</v>
      </c>
      <c r="FJ78" s="975" t="s">
        <v>1471</v>
      </c>
      <c r="FK78" s="974" t="s">
        <v>1186</v>
      </c>
      <c r="FL78" s="975"/>
      <c r="FM78" s="975"/>
      <c r="FN78" s="975" t="s">
        <v>9</v>
      </c>
      <c r="FO78" s="975" t="s">
        <v>9</v>
      </c>
      <c r="FP78" s="975"/>
      <c r="FQ78" s="975"/>
      <c r="FR78" s="2568"/>
      <c r="FS78" s="2569"/>
      <c r="FT78" s="2705"/>
      <c r="FU78" s="2705"/>
      <c r="FV78" s="2622"/>
      <c r="FW78" s="975" t="s">
        <v>9</v>
      </c>
      <c r="FX78" s="975"/>
      <c r="FY78" s="975"/>
      <c r="FZ78" s="975"/>
      <c r="GA78" s="973"/>
      <c r="GB78" s="975"/>
      <c r="GC78" s="975" t="s">
        <v>1186</v>
      </c>
      <c r="GD78" s="975" t="s">
        <v>1186</v>
      </c>
      <c r="GE78" s="975" t="s">
        <v>374</v>
      </c>
      <c r="GF78" s="975"/>
      <c r="GG78" s="975" t="s">
        <v>356</v>
      </c>
      <c r="GH78" s="975" t="s">
        <v>357</v>
      </c>
      <c r="GI78" s="974" t="s">
        <v>726</v>
      </c>
      <c r="GJ78" s="974" t="s">
        <v>1473</v>
      </c>
      <c r="GK78" s="974"/>
      <c r="GL78" s="975"/>
      <c r="GM78" s="2568"/>
      <c r="GN78" s="2569"/>
      <c r="GO78" s="209"/>
      <c r="GP78" s="209"/>
      <c r="GQ78" s="209"/>
      <c r="GR78" s="209"/>
      <c r="GS78" s="209"/>
      <c r="GT78" s="209"/>
      <c r="GU78" s="209"/>
      <c r="GV78" s="209"/>
      <c r="GW78" s="209"/>
      <c r="GX78" s="209"/>
      <c r="GY78" s="209"/>
      <c r="GZ78" s="209"/>
      <c r="HA78" s="209"/>
    </row>
    <row r="79" spans="1:215" ht="15.75" customHeight="1">
      <c r="A79" s="2705"/>
      <c r="B79" s="2705"/>
      <c r="C79" s="2622"/>
      <c r="D79" s="406" t="s">
        <v>1378</v>
      </c>
      <c r="E79" s="912" t="s">
        <v>1388</v>
      </c>
      <c r="F79" s="912" t="s">
        <v>1242</v>
      </c>
      <c r="G79" s="407"/>
      <c r="H79" s="407"/>
      <c r="I79" s="912" t="s">
        <v>1883</v>
      </c>
      <c r="J79" s="407"/>
      <c r="K79" s="401"/>
      <c r="L79" s="401" t="s">
        <v>1519</v>
      </c>
      <c r="M79" s="401" t="s">
        <v>1519</v>
      </c>
      <c r="N79" s="401" t="s">
        <v>1519</v>
      </c>
      <c r="O79" s="912"/>
      <c r="P79" s="407" t="s">
        <v>1521</v>
      </c>
      <c r="Q79" s="912"/>
      <c r="R79" s="401"/>
      <c r="S79" s="401" t="s">
        <v>1202</v>
      </c>
      <c r="T79" s="2568"/>
      <c r="U79" s="2569"/>
      <c r="V79" s="2705"/>
      <c r="W79" s="2705"/>
      <c r="X79" s="2622"/>
      <c r="Y79" s="406" t="s">
        <v>1379</v>
      </c>
      <c r="Z79" s="912"/>
      <c r="AA79" s="912"/>
      <c r="AB79" s="401"/>
      <c r="AC79" s="2759" t="s">
        <v>1472</v>
      </c>
      <c r="AD79" s="444"/>
      <c r="AE79" s="401"/>
      <c r="AF79" s="406" t="s">
        <v>1378</v>
      </c>
      <c r="AG79" s="912" t="s">
        <v>1388</v>
      </c>
      <c r="AH79" s="912" t="s">
        <v>1242</v>
      </c>
      <c r="AI79" s="401"/>
      <c r="AJ79" s="406" t="s">
        <v>1883</v>
      </c>
      <c r="AK79" s="407"/>
      <c r="AL79" s="407"/>
      <c r="AM79" s="401" t="s">
        <v>1519</v>
      </c>
      <c r="AN79" s="401" t="s">
        <v>1519</v>
      </c>
      <c r="AO79" s="2568"/>
      <c r="AP79" s="2569"/>
      <c r="AQ79" s="2705"/>
      <c r="AR79" s="2705"/>
      <c r="AS79" s="2622"/>
      <c r="AT79" s="401"/>
      <c r="AU79" s="406" t="s">
        <v>1378</v>
      </c>
      <c r="AV79" s="406" t="s">
        <v>1388</v>
      </c>
      <c r="AW79" s="407"/>
      <c r="AX79" s="401" t="s">
        <v>1519</v>
      </c>
      <c r="AY79" s="401" t="s">
        <v>1519</v>
      </c>
      <c r="AZ79" s="401" t="s">
        <v>1519</v>
      </c>
      <c r="BA79" s="401" t="s">
        <v>1521</v>
      </c>
      <c r="BB79" s="406"/>
      <c r="BC79" s="401"/>
      <c r="BD79" s="978" t="s">
        <v>1380</v>
      </c>
      <c r="BE79" s="407"/>
      <c r="BF79" s="407"/>
      <c r="BG79" s="912"/>
      <c r="BH79" s="406" t="s">
        <v>1379</v>
      </c>
      <c r="BI79" s="406"/>
      <c r="BJ79" s="2568"/>
      <c r="BK79" s="2569"/>
      <c r="BL79" s="2705"/>
      <c r="BM79" s="2705"/>
      <c r="BN79" s="2622"/>
      <c r="BO79" s="2759" t="s">
        <v>1472</v>
      </c>
      <c r="BP79" s="406"/>
      <c r="BQ79" s="401"/>
      <c r="BR79" s="406" t="s">
        <v>1378</v>
      </c>
      <c r="BS79" s="406" t="s">
        <v>1388</v>
      </c>
      <c r="BT79" s="401" t="s">
        <v>1519</v>
      </c>
      <c r="BU79" s="401" t="s">
        <v>1519</v>
      </c>
      <c r="BV79" s="401" t="s">
        <v>1519</v>
      </c>
      <c r="BW79" s="401" t="s">
        <v>1521</v>
      </c>
      <c r="BX79" s="406"/>
      <c r="BY79" s="401" t="s">
        <v>1202</v>
      </c>
      <c r="BZ79" s="978" t="s">
        <v>1380</v>
      </c>
      <c r="CA79" s="401" t="s">
        <v>456</v>
      </c>
      <c r="CB79" s="912"/>
      <c r="CC79" s="406" t="s">
        <v>1379</v>
      </c>
      <c r="CD79" s="912"/>
      <c r="CE79" s="2568"/>
      <c r="CF79" s="2569"/>
      <c r="DI79" s="2705"/>
      <c r="DJ79" s="2705"/>
      <c r="DK79" s="2622"/>
      <c r="DL79" s="406"/>
      <c r="DM79" s="401"/>
      <c r="DN79" s="912" t="s">
        <v>1378</v>
      </c>
      <c r="DO79" s="912" t="s">
        <v>1388</v>
      </c>
      <c r="DP79" s="912" t="s">
        <v>1242</v>
      </c>
      <c r="DQ79" s="407"/>
      <c r="DR79" s="407"/>
      <c r="DS79" s="406" t="s">
        <v>1883</v>
      </c>
      <c r="DT79" s="401"/>
      <c r="DU79" s="401"/>
      <c r="DV79" s="401" t="s">
        <v>1519</v>
      </c>
      <c r="DW79" s="401" t="s">
        <v>1519</v>
      </c>
      <c r="DX79" s="401" t="s">
        <v>1519</v>
      </c>
      <c r="DY79" s="912"/>
      <c r="DZ79" s="401" t="s">
        <v>1521</v>
      </c>
      <c r="EA79" s="496"/>
      <c r="EB79" s="2568"/>
      <c r="EC79" s="2569"/>
      <c r="ED79" s="2705"/>
      <c r="EE79" s="2705"/>
      <c r="EF79" s="2621"/>
      <c r="EG79" s="401"/>
      <c r="EH79" s="401" t="s">
        <v>1202</v>
      </c>
      <c r="EI79" s="978" t="s">
        <v>1380</v>
      </c>
      <c r="EJ79" s="400"/>
      <c r="EK79" s="407"/>
      <c r="EL79" s="912"/>
      <c r="EM79" s="401"/>
      <c r="EN79" s="406"/>
      <c r="EO79" s="406" t="s">
        <v>1379</v>
      </c>
      <c r="EP79" s="912"/>
      <c r="EQ79" s="406"/>
      <c r="ER79" s="407"/>
      <c r="ES79" s="401"/>
      <c r="ET79" s="406"/>
      <c r="EU79" s="401"/>
      <c r="EV79" s="406" t="s">
        <v>1378</v>
      </c>
      <c r="EW79" s="2568"/>
      <c r="EX79" s="2569"/>
      <c r="EY79" s="2705"/>
      <c r="EZ79" s="2705"/>
      <c r="FA79" s="2622"/>
      <c r="FB79" s="401" t="s">
        <v>1202</v>
      </c>
      <c r="FC79" s="988" t="s">
        <v>1380</v>
      </c>
      <c r="FD79" s="407"/>
      <c r="FE79" s="407"/>
      <c r="FF79" s="401"/>
      <c r="FG79" s="912"/>
      <c r="FH79" s="406" t="s">
        <v>1379</v>
      </c>
      <c r="FI79" s="406"/>
      <c r="FJ79" s="912"/>
      <c r="FK79" s="407"/>
      <c r="FL79" s="406"/>
      <c r="FM79" s="401"/>
      <c r="FN79" s="406" t="s">
        <v>1378</v>
      </c>
      <c r="FO79" s="406" t="s">
        <v>1388</v>
      </c>
      <c r="FP79" s="407"/>
      <c r="FQ79" s="401"/>
      <c r="FR79" s="2568"/>
      <c r="FS79" s="2569"/>
      <c r="FT79" s="2705"/>
      <c r="FU79" s="2705"/>
      <c r="FV79" s="2622"/>
      <c r="FW79" s="406" t="s">
        <v>1388</v>
      </c>
      <c r="FX79" s="407"/>
      <c r="FY79" s="401"/>
      <c r="FZ79" s="401" t="s">
        <v>1519</v>
      </c>
      <c r="GA79" s="401" t="s">
        <v>1519</v>
      </c>
      <c r="GB79" s="401" t="s">
        <v>1519</v>
      </c>
      <c r="GC79" s="406"/>
      <c r="GD79" s="401" t="s">
        <v>1521</v>
      </c>
      <c r="GE79" s="406"/>
      <c r="GF79" s="401"/>
      <c r="GG79" s="401" t="s">
        <v>1202</v>
      </c>
      <c r="GH79" s="978" t="s">
        <v>1380</v>
      </c>
      <c r="GI79" s="407"/>
      <c r="GJ79" s="407"/>
      <c r="GK79" s="912"/>
      <c r="GL79" s="406" t="s">
        <v>1379</v>
      </c>
      <c r="GM79" s="2568"/>
      <c r="GN79" s="2569"/>
      <c r="GO79" s="209"/>
      <c r="GP79" s="209"/>
      <c r="GQ79" s="209"/>
      <c r="GR79" s="209"/>
      <c r="GS79" s="209"/>
      <c r="GT79" s="209"/>
      <c r="GU79" s="209"/>
      <c r="GV79" s="209"/>
      <c r="GW79" s="209"/>
      <c r="GX79" s="209"/>
      <c r="GY79" s="209"/>
      <c r="GZ79" s="209"/>
      <c r="HA79" s="209"/>
    </row>
    <row r="80" spans="1:215" ht="15.75" customHeight="1">
      <c r="A80" s="2705"/>
      <c r="B80" s="2705"/>
      <c r="C80" s="2622"/>
      <c r="D80" s="2757" t="s">
        <v>1381</v>
      </c>
      <c r="E80" s="2757" t="s">
        <v>1381</v>
      </c>
      <c r="F80" s="912" t="s">
        <v>1886</v>
      </c>
      <c r="G80" s="407" t="s">
        <v>720</v>
      </c>
      <c r="H80" s="407" t="s">
        <v>1414</v>
      </c>
      <c r="I80" s="912" t="s">
        <v>1887</v>
      </c>
      <c r="J80" s="407" t="s">
        <v>719</v>
      </c>
      <c r="K80" s="401" t="s">
        <v>1177</v>
      </c>
      <c r="L80" s="406" t="s">
        <v>992</v>
      </c>
      <c r="M80" s="406" t="s">
        <v>1383</v>
      </c>
      <c r="N80" s="406" t="s">
        <v>1850</v>
      </c>
      <c r="O80" s="912" t="s">
        <v>1181</v>
      </c>
      <c r="P80" s="407" t="s">
        <v>1333</v>
      </c>
      <c r="Q80" s="912" t="s">
        <v>1235</v>
      </c>
      <c r="R80" s="401" t="s">
        <v>727</v>
      </c>
      <c r="S80" s="401" t="s">
        <v>1211</v>
      </c>
      <c r="T80" s="2568"/>
      <c r="U80" s="2569"/>
      <c r="V80" s="2705"/>
      <c r="W80" s="2705"/>
      <c r="X80" s="2622"/>
      <c r="Y80" s="406" t="s">
        <v>1334</v>
      </c>
      <c r="Z80" s="912" t="s">
        <v>1244</v>
      </c>
      <c r="AA80" s="912" t="s">
        <v>1206</v>
      </c>
      <c r="AB80" s="401" t="s">
        <v>1178</v>
      </c>
      <c r="AC80" s="2759"/>
      <c r="AD80" s="444" t="s">
        <v>1386</v>
      </c>
      <c r="AE80" s="401" t="s">
        <v>1210</v>
      </c>
      <c r="AF80" s="2757" t="s">
        <v>1381</v>
      </c>
      <c r="AG80" s="2757" t="s">
        <v>1381</v>
      </c>
      <c r="AH80" s="912" t="s">
        <v>1886</v>
      </c>
      <c r="AI80" s="401" t="s">
        <v>1414</v>
      </c>
      <c r="AJ80" s="406" t="s">
        <v>1887</v>
      </c>
      <c r="AK80" s="407" t="s">
        <v>719</v>
      </c>
      <c r="AL80" s="407" t="s">
        <v>1177</v>
      </c>
      <c r="AM80" s="406" t="s">
        <v>1382</v>
      </c>
      <c r="AN80" s="406" t="s">
        <v>1383</v>
      </c>
      <c r="AO80" s="2568"/>
      <c r="AP80" s="2569"/>
      <c r="AQ80" s="2705"/>
      <c r="AR80" s="2705"/>
      <c r="AS80" s="2622"/>
      <c r="AT80" s="401" t="s">
        <v>1210</v>
      </c>
      <c r="AU80" s="2757" t="s">
        <v>1381</v>
      </c>
      <c r="AV80" s="2757" t="s">
        <v>1381</v>
      </c>
      <c r="AW80" s="407" t="s">
        <v>1414</v>
      </c>
      <c r="AX80" s="406" t="s">
        <v>1382</v>
      </c>
      <c r="AY80" s="406" t="s">
        <v>1383</v>
      </c>
      <c r="AZ80" s="406" t="s">
        <v>1850</v>
      </c>
      <c r="BA80" s="401" t="s">
        <v>1333</v>
      </c>
      <c r="BB80" s="406" t="s">
        <v>1235</v>
      </c>
      <c r="BC80" s="401" t="s">
        <v>727</v>
      </c>
      <c r="BD80" s="2757" t="s">
        <v>1381</v>
      </c>
      <c r="BE80" s="407" t="s">
        <v>1203</v>
      </c>
      <c r="BF80" s="407" t="s">
        <v>144</v>
      </c>
      <c r="BG80" s="912" t="s">
        <v>1242</v>
      </c>
      <c r="BH80" s="406" t="s">
        <v>1334</v>
      </c>
      <c r="BI80" s="406" t="s">
        <v>1244</v>
      </c>
      <c r="BJ80" s="2568"/>
      <c r="BK80" s="2569"/>
      <c r="BL80" s="2705"/>
      <c r="BM80" s="2705"/>
      <c r="BN80" s="2622"/>
      <c r="BO80" s="2759"/>
      <c r="BP80" s="406" t="s">
        <v>1386</v>
      </c>
      <c r="BQ80" s="401" t="s">
        <v>1210</v>
      </c>
      <c r="BR80" s="2757" t="s">
        <v>1381</v>
      </c>
      <c r="BS80" s="2757" t="s">
        <v>1381</v>
      </c>
      <c r="BT80" s="406" t="s">
        <v>1382</v>
      </c>
      <c r="BU80" s="496" t="s">
        <v>1383</v>
      </c>
      <c r="BV80" s="406" t="s">
        <v>1850</v>
      </c>
      <c r="BW80" s="401" t="s">
        <v>1333</v>
      </c>
      <c r="BX80" s="406" t="s">
        <v>1235</v>
      </c>
      <c r="BY80" s="401" t="s">
        <v>1211</v>
      </c>
      <c r="BZ80" s="2757" t="s">
        <v>1381</v>
      </c>
      <c r="CA80" s="2759" t="s">
        <v>1384</v>
      </c>
      <c r="CB80" s="912" t="s">
        <v>1242</v>
      </c>
      <c r="CC80" s="406" t="s">
        <v>1334</v>
      </c>
      <c r="CD80" s="912" t="s">
        <v>1244</v>
      </c>
      <c r="CE80" s="2568"/>
      <c r="CF80" s="2569"/>
      <c r="DI80" s="2705"/>
      <c r="DJ80" s="2705"/>
      <c r="DK80" s="2622"/>
      <c r="DL80" s="406" t="s">
        <v>1386</v>
      </c>
      <c r="DM80" s="401" t="s">
        <v>1210</v>
      </c>
      <c r="DN80" s="2757" t="s">
        <v>1381</v>
      </c>
      <c r="DO80" s="2757" t="s">
        <v>1381</v>
      </c>
      <c r="DP80" s="912" t="s">
        <v>1886</v>
      </c>
      <c r="DQ80" s="407" t="s">
        <v>720</v>
      </c>
      <c r="DR80" s="407" t="s">
        <v>1414</v>
      </c>
      <c r="DS80" s="406" t="s">
        <v>1887</v>
      </c>
      <c r="DT80" s="401" t="s">
        <v>719</v>
      </c>
      <c r="DU80" s="401" t="s">
        <v>1177</v>
      </c>
      <c r="DV80" s="406" t="s">
        <v>1382</v>
      </c>
      <c r="DW80" s="406" t="s">
        <v>1383</v>
      </c>
      <c r="DX80" s="406" t="s">
        <v>1850</v>
      </c>
      <c r="DY80" s="912" t="s">
        <v>1181</v>
      </c>
      <c r="DZ80" s="401" t="s">
        <v>1333</v>
      </c>
      <c r="EA80" s="496" t="s">
        <v>1235</v>
      </c>
      <c r="EB80" s="2568"/>
      <c r="EC80" s="2569"/>
      <c r="ED80" s="2705"/>
      <c r="EE80" s="2705"/>
      <c r="EF80" s="2621"/>
      <c r="EG80" s="401" t="s">
        <v>1201</v>
      </c>
      <c r="EH80" s="401" t="s">
        <v>1211</v>
      </c>
      <c r="EI80" s="2757" t="s">
        <v>1381</v>
      </c>
      <c r="EJ80" s="400" t="s">
        <v>1203</v>
      </c>
      <c r="EK80" s="407" t="s">
        <v>144</v>
      </c>
      <c r="EL80" s="912" t="s">
        <v>1433</v>
      </c>
      <c r="EM80" s="401" t="s">
        <v>1428</v>
      </c>
      <c r="EN80" s="406" t="s">
        <v>1242</v>
      </c>
      <c r="EO80" s="406" t="s">
        <v>1334</v>
      </c>
      <c r="EP80" s="912" t="s">
        <v>1244</v>
      </c>
      <c r="EQ80" s="406" t="s">
        <v>1206</v>
      </c>
      <c r="ER80" s="407" t="s">
        <v>87</v>
      </c>
      <c r="ES80" s="401" t="s">
        <v>1178</v>
      </c>
      <c r="ET80" s="406" t="s">
        <v>1386</v>
      </c>
      <c r="EU80" s="401" t="s">
        <v>1210</v>
      </c>
      <c r="EV80" s="2757" t="s">
        <v>1381</v>
      </c>
      <c r="EW80" s="2568"/>
      <c r="EX80" s="2569"/>
      <c r="EY80" s="2705"/>
      <c r="EZ80" s="2705"/>
      <c r="FA80" s="2622"/>
      <c r="FB80" s="401" t="s">
        <v>1211</v>
      </c>
      <c r="FC80" s="2757" t="s">
        <v>1381</v>
      </c>
      <c r="FD80" s="407" t="s">
        <v>1203</v>
      </c>
      <c r="FE80" s="407" t="s">
        <v>144</v>
      </c>
      <c r="FF80" s="401" t="s">
        <v>1428</v>
      </c>
      <c r="FG80" s="912" t="s">
        <v>1242</v>
      </c>
      <c r="FH80" s="406" t="s">
        <v>1334</v>
      </c>
      <c r="FI80" s="406" t="s">
        <v>1244</v>
      </c>
      <c r="FJ80" s="912" t="s">
        <v>1206</v>
      </c>
      <c r="FK80" s="407" t="s">
        <v>87</v>
      </c>
      <c r="FL80" s="406" t="s">
        <v>1386</v>
      </c>
      <c r="FM80" s="401" t="s">
        <v>1210</v>
      </c>
      <c r="FN80" s="2757" t="s">
        <v>1381</v>
      </c>
      <c r="FO80" s="2757" t="s">
        <v>1381</v>
      </c>
      <c r="FP80" s="407" t="s">
        <v>1414</v>
      </c>
      <c r="FQ80" s="401" t="s">
        <v>719</v>
      </c>
      <c r="FR80" s="2568"/>
      <c r="FS80" s="2569"/>
      <c r="FT80" s="2705"/>
      <c r="FU80" s="2705"/>
      <c r="FV80" s="2622"/>
      <c r="FW80" s="2757" t="s">
        <v>1381</v>
      </c>
      <c r="FX80" s="407" t="s">
        <v>1414</v>
      </c>
      <c r="FY80" s="401" t="s">
        <v>719</v>
      </c>
      <c r="FZ80" s="406" t="s">
        <v>1382</v>
      </c>
      <c r="GA80" s="496" t="s">
        <v>1383</v>
      </c>
      <c r="GB80" s="406" t="s">
        <v>1850</v>
      </c>
      <c r="GC80" s="406" t="s">
        <v>1181</v>
      </c>
      <c r="GD80" s="401" t="s">
        <v>1333</v>
      </c>
      <c r="GE80" s="406" t="s">
        <v>1235</v>
      </c>
      <c r="GF80" s="401" t="s">
        <v>727</v>
      </c>
      <c r="GG80" s="401" t="s">
        <v>1211</v>
      </c>
      <c r="GH80" s="2757" t="s">
        <v>1381</v>
      </c>
      <c r="GI80" s="407" t="s">
        <v>1203</v>
      </c>
      <c r="GJ80" s="407" t="s">
        <v>144</v>
      </c>
      <c r="GK80" s="912" t="s">
        <v>1242</v>
      </c>
      <c r="GL80" s="406" t="s">
        <v>1334</v>
      </c>
      <c r="GM80" s="2568"/>
      <c r="GN80" s="2569"/>
      <c r="GO80" s="209"/>
      <c r="GP80" s="209"/>
      <c r="GQ80" s="209"/>
      <c r="GR80" s="209"/>
      <c r="GS80" s="209"/>
      <c r="GT80" s="209"/>
      <c r="GU80" s="209"/>
      <c r="GV80" s="209"/>
      <c r="GW80" s="209"/>
      <c r="GX80" s="209"/>
      <c r="GY80" s="209"/>
      <c r="GZ80" s="209"/>
      <c r="HA80" s="209"/>
    </row>
    <row r="81" spans="1:209" ht="15.75" customHeight="1">
      <c r="A81" s="2705"/>
      <c r="B81" s="2705"/>
      <c r="C81" s="2622"/>
      <c r="D81" s="2757"/>
      <c r="E81" s="2757"/>
      <c r="F81" s="407" t="s">
        <v>1888</v>
      </c>
      <c r="G81" s="407"/>
      <c r="H81" s="406"/>
      <c r="I81" s="496"/>
      <c r="J81" s="912"/>
      <c r="K81" s="406"/>
      <c r="L81" s="406"/>
      <c r="M81" s="406"/>
      <c r="N81" s="406"/>
      <c r="O81" s="407"/>
      <c r="P81" s="401"/>
      <c r="Q81" s="496"/>
      <c r="R81" s="401"/>
      <c r="S81" s="401"/>
      <c r="T81" s="2568"/>
      <c r="U81" s="2569"/>
      <c r="V81" s="2705"/>
      <c r="W81" s="2705"/>
      <c r="X81" s="2622"/>
      <c r="Y81" s="406"/>
      <c r="Z81" s="407"/>
      <c r="AA81" s="401"/>
      <c r="AB81" s="401"/>
      <c r="AC81" s="401"/>
      <c r="AD81" s="496"/>
      <c r="AE81" s="401"/>
      <c r="AF81" s="2757"/>
      <c r="AG81" s="2757"/>
      <c r="AH81" s="407" t="s">
        <v>1888</v>
      </c>
      <c r="AI81" s="406"/>
      <c r="AJ81" s="406"/>
      <c r="AK81" s="912"/>
      <c r="AL81" s="406"/>
      <c r="AM81" s="406"/>
      <c r="AN81" s="406"/>
      <c r="AO81" s="2568"/>
      <c r="AP81" s="2569"/>
      <c r="AQ81" s="2705"/>
      <c r="AR81" s="2705"/>
      <c r="AS81" s="2622"/>
      <c r="AT81" s="401"/>
      <c r="AU81" s="2757"/>
      <c r="AV81" s="2757"/>
      <c r="AW81" s="406"/>
      <c r="AX81" s="406"/>
      <c r="AY81" s="406"/>
      <c r="AZ81" s="406"/>
      <c r="BA81" s="401"/>
      <c r="BB81" s="406"/>
      <c r="BC81" s="401"/>
      <c r="BD81" s="2758"/>
      <c r="BE81" s="407" t="s">
        <v>747</v>
      </c>
      <c r="BF81" s="407"/>
      <c r="BG81" s="912"/>
      <c r="BH81" s="406"/>
      <c r="BI81" s="401"/>
      <c r="BJ81" s="2568"/>
      <c r="BK81" s="2569"/>
      <c r="BL81" s="2705"/>
      <c r="BM81" s="2705"/>
      <c r="BN81" s="2622"/>
      <c r="BO81" s="407"/>
      <c r="BP81" s="406"/>
      <c r="BQ81" s="401"/>
      <c r="BR81" s="2757"/>
      <c r="BS81" s="2758"/>
      <c r="BT81" s="406"/>
      <c r="BU81" s="496"/>
      <c r="BV81" s="406"/>
      <c r="BW81" s="401"/>
      <c r="BX81" s="406"/>
      <c r="BY81" s="401"/>
      <c r="BZ81" s="2758"/>
      <c r="CA81" s="2758"/>
      <c r="CB81" s="912"/>
      <c r="CC81" s="406"/>
      <c r="CD81" s="407"/>
      <c r="CE81" s="2568"/>
      <c r="CF81" s="2569"/>
      <c r="DI81" s="2705"/>
      <c r="DJ81" s="2705"/>
      <c r="DK81" s="2622"/>
      <c r="DL81" s="406"/>
      <c r="DM81" s="401"/>
      <c r="DN81" s="2758"/>
      <c r="DO81" s="2758"/>
      <c r="DP81" s="407" t="s">
        <v>1888</v>
      </c>
      <c r="DQ81" s="407"/>
      <c r="DR81" s="406"/>
      <c r="DS81" s="406"/>
      <c r="DT81" s="406"/>
      <c r="DU81" s="406"/>
      <c r="DV81" s="406"/>
      <c r="DW81" s="406"/>
      <c r="DX81" s="406"/>
      <c r="DY81" s="407"/>
      <c r="DZ81" s="401"/>
      <c r="EA81" s="496"/>
      <c r="EB81" s="2568"/>
      <c r="EC81" s="2569"/>
      <c r="ED81" s="2705"/>
      <c r="EE81" s="2705"/>
      <c r="EF81" s="2621"/>
      <c r="EG81" s="401"/>
      <c r="EH81" s="401"/>
      <c r="EI81" s="2758"/>
      <c r="EJ81" s="400" t="s">
        <v>747</v>
      </c>
      <c r="EK81" s="407"/>
      <c r="EL81" s="406"/>
      <c r="EM81" s="406"/>
      <c r="EN81" s="406"/>
      <c r="EO81" s="406"/>
      <c r="EP81" s="407"/>
      <c r="EQ81" s="401"/>
      <c r="ER81" s="407" t="s">
        <v>747</v>
      </c>
      <c r="ES81" s="401"/>
      <c r="ET81" s="406"/>
      <c r="EU81" s="401"/>
      <c r="EV81" s="2758"/>
      <c r="EW81" s="2568"/>
      <c r="EX81" s="2569"/>
      <c r="EY81" s="2705"/>
      <c r="EZ81" s="2705"/>
      <c r="FA81" s="2622"/>
      <c r="FB81" s="401"/>
      <c r="FC81" s="2758"/>
      <c r="FD81" s="407" t="s">
        <v>747</v>
      </c>
      <c r="FE81" s="407"/>
      <c r="FF81" s="406"/>
      <c r="FG81" s="912"/>
      <c r="FH81" s="406"/>
      <c r="FI81" s="401"/>
      <c r="FJ81" s="401"/>
      <c r="FK81" s="407" t="s">
        <v>747</v>
      </c>
      <c r="FL81" s="406"/>
      <c r="FM81" s="401"/>
      <c r="FN81" s="2758"/>
      <c r="FO81" s="2758"/>
      <c r="FP81" s="406"/>
      <c r="FQ81" s="406"/>
      <c r="FR81" s="2568"/>
      <c r="FS81" s="2569"/>
      <c r="FT81" s="2705"/>
      <c r="FU81" s="2705"/>
      <c r="FV81" s="2622"/>
      <c r="FW81" s="2758"/>
      <c r="FX81" s="406"/>
      <c r="FY81" s="406"/>
      <c r="FZ81" s="406"/>
      <c r="GA81" s="496"/>
      <c r="GB81" s="406"/>
      <c r="GC81" s="401"/>
      <c r="GD81" s="401"/>
      <c r="GE81" s="406"/>
      <c r="GF81" s="401"/>
      <c r="GG81" s="401"/>
      <c r="GH81" s="2757"/>
      <c r="GI81" s="407" t="s">
        <v>747</v>
      </c>
      <c r="GJ81" s="407"/>
      <c r="GK81" s="912"/>
      <c r="GL81" s="406"/>
      <c r="GM81" s="2568"/>
      <c r="GN81" s="2569"/>
      <c r="GO81" s="209"/>
      <c r="GP81" s="209"/>
      <c r="GQ81" s="209"/>
      <c r="GR81" s="209"/>
      <c r="GS81" s="209"/>
      <c r="GT81" s="209"/>
      <c r="GU81" s="209"/>
      <c r="GV81" s="209"/>
      <c r="GW81" s="209"/>
      <c r="GX81" s="209"/>
      <c r="GY81" s="209"/>
      <c r="GZ81" s="209"/>
      <c r="HA81" s="209"/>
    </row>
    <row r="82" spans="1:209" s="209" customFormat="1" ht="18.75" customHeight="1">
      <c r="A82" s="2623"/>
      <c r="B82" s="2623"/>
      <c r="C82" s="2624"/>
      <c r="D82" s="1888" t="s">
        <v>750</v>
      </c>
      <c r="E82" s="1894" t="s">
        <v>750</v>
      </c>
      <c r="F82" s="1888" t="s">
        <v>750</v>
      </c>
      <c r="G82" s="1894" t="s">
        <v>750</v>
      </c>
      <c r="H82" s="1888" t="s">
        <v>750</v>
      </c>
      <c r="I82" s="1894" t="s">
        <v>750</v>
      </c>
      <c r="J82" s="1894" t="s">
        <v>750</v>
      </c>
      <c r="K82" s="1888" t="s">
        <v>750</v>
      </c>
      <c r="L82" s="1888" t="s">
        <v>750</v>
      </c>
      <c r="M82" s="1888" t="s">
        <v>750</v>
      </c>
      <c r="N82" s="1888" t="s">
        <v>750</v>
      </c>
      <c r="O82" s="1940" t="s">
        <v>1908</v>
      </c>
      <c r="P82" s="1889" t="s">
        <v>1389</v>
      </c>
      <c r="Q82" s="1940" t="s">
        <v>1387</v>
      </c>
      <c r="R82" s="1888" t="s">
        <v>1212</v>
      </c>
      <c r="S82" s="1892" t="s">
        <v>750</v>
      </c>
      <c r="T82" s="2570"/>
      <c r="U82" s="2571"/>
      <c r="V82" s="2623"/>
      <c r="W82" s="2623"/>
      <c r="X82" s="2624"/>
      <c r="Y82" s="1888" t="s">
        <v>1213</v>
      </c>
      <c r="Z82" s="1940" t="s">
        <v>1387</v>
      </c>
      <c r="AA82" s="1940" t="s">
        <v>1387</v>
      </c>
      <c r="AB82" s="1894" t="s">
        <v>1212</v>
      </c>
      <c r="AC82" s="1888" t="s">
        <v>1212</v>
      </c>
      <c r="AD82" s="1939" t="s">
        <v>310</v>
      </c>
      <c r="AE82" s="1888" t="s">
        <v>1212</v>
      </c>
      <c r="AF82" s="1888" t="s">
        <v>750</v>
      </c>
      <c r="AG82" s="1894" t="s">
        <v>750</v>
      </c>
      <c r="AH82" s="1888" t="s">
        <v>750</v>
      </c>
      <c r="AI82" s="1888" t="s">
        <v>750</v>
      </c>
      <c r="AJ82" s="1888" t="s">
        <v>750</v>
      </c>
      <c r="AK82" s="1894" t="s">
        <v>750</v>
      </c>
      <c r="AL82" s="1888" t="s">
        <v>750</v>
      </c>
      <c r="AM82" s="1888" t="s">
        <v>750</v>
      </c>
      <c r="AN82" s="1888" t="s">
        <v>750</v>
      </c>
      <c r="AO82" s="2570"/>
      <c r="AP82" s="2571"/>
      <c r="AQ82" s="2623"/>
      <c r="AR82" s="2623"/>
      <c r="AS82" s="2624"/>
      <c r="AT82" s="1888" t="s">
        <v>1212</v>
      </c>
      <c r="AU82" s="1888" t="s">
        <v>750</v>
      </c>
      <c r="AV82" s="1888" t="s">
        <v>750</v>
      </c>
      <c r="AW82" s="1888" t="s">
        <v>750</v>
      </c>
      <c r="AX82" s="1888" t="s">
        <v>750</v>
      </c>
      <c r="AY82" s="1888" t="s">
        <v>750</v>
      </c>
      <c r="AZ82" s="1888" t="s">
        <v>750</v>
      </c>
      <c r="BA82" s="1889" t="s">
        <v>1389</v>
      </c>
      <c r="BB82" s="1889" t="s">
        <v>1387</v>
      </c>
      <c r="BC82" s="1888" t="s">
        <v>1212</v>
      </c>
      <c r="BD82" s="1888" t="s">
        <v>750</v>
      </c>
      <c r="BE82" s="1894" t="s">
        <v>1213</v>
      </c>
      <c r="BF82" s="1940" t="s">
        <v>1387</v>
      </c>
      <c r="BG82" s="1940" t="s">
        <v>1387</v>
      </c>
      <c r="BH82" s="1888" t="s">
        <v>1213</v>
      </c>
      <c r="BI82" s="1889" t="s">
        <v>1387</v>
      </c>
      <c r="BJ82" s="2570"/>
      <c r="BK82" s="2571"/>
      <c r="BL82" s="2623"/>
      <c r="BM82" s="2623"/>
      <c r="BN82" s="2624"/>
      <c r="BO82" s="1894" t="s">
        <v>1212</v>
      </c>
      <c r="BP82" s="1888" t="s">
        <v>310</v>
      </c>
      <c r="BQ82" s="1888" t="s">
        <v>1212</v>
      </c>
      <c r="BR82" s="1888" t="s">
        <v>750</v>
      </c>
      <c r="BS82" s="1888" t="s">
        <v>750</v>
      </c>
      <c r="BT82" s="1888" t="s">
        <v>750</v>
      </c>
      <c r="BU82" s="1894" t="s">
        <v>750</v>
      </c>
      <c r="BV82" s="1888" t="s">
        <v>750</v>
      </c>
      <c r="BW82" s="1888" t="s">
        <v>1212</v>
      </c>
      <c r="BX82" s="1940" t="s">
        <v>1387</v>
      </c>
      <c r="BY82" s="1892" t="s">
        <v>750</v>
      </c>
      <c r="BZ82" s="1888" t="s">
        <v>750</v>
      </c>
      <c r="CA82" s="1894" t="s">
        <v>1213</v>
      </c>
      <c r="CB82" s="1940" t="s">
        <v>1387</v>
      </c>
      <c r="CC82" s="1888" t="s">
        <v>1213</v>
      </c>
      <c r="CD82" s="1940" t="s">
        <v>1387</v>
      </c>
      <c r="CE82" s="2570"/>
      <c r="CF82" s="2571"/>
      <c r="DI82" s="2623"/>
      <c r="DJ82" s="2623"/>
      <c r="DK82" s="2624"/>
      <c r="DL82" s="1888" t="s">
        <v>310</v>
      </c>
      <c r="DM82" s="1888" t="s">
        <v>1212</v>
      </c>
      <c r="DN82" s="1893" t="s">
        <v>750</v>
      </c>
      <c r="DO82" s="1891" t="s">
        <v>750</v>
      </c>
      <c r="DP82" s="1892" t="s">
        <v>750</v>
      </c>
      <c r="DQ82" s="1891" t="s">
        <v>750</v>
      </c>
      <c r="DR82" s="1892" t="s">
        <v>750</v>
      </c>
      <c r="DS82" s="1888" t="s">
        <v>750</v>
      </c>
      <c r="DT82" s="1888" t="s">
        <v>750</v>
      </c>
      <c r="DU82" s="1892" t="s">
        <v>750</v>
      </c>
      <c r="DV82" s="1888" t="s">
        <v>750</v>
      </c>
      <c r="DW82" s="1888" t="s">
        <v>750</v>
      </c>
      <c r="DX82" s="1888" t="s">
        <v>750</v>
      </c>
      <c r="DY82" s="1888" t="s">
        <v>750</v>
      </c>
      <c r="DZ82" s="1889" t="s">
        <v>1389</v>
      </c>
      <c r="EA82" s="2268" t="s">
        <v>1387</v>
      </c>
      <c r="EB82" s="2570"/>
      <c r="EC82" s="2571"/>
      <c r="ED82" s="2623"/>
      <c r="EE82" s="2623"/>
      <c r="EF82" s="2623"/>
      <c r="EG82" s="1888" t="s">
        <v>1213</v>
      </c>
      <c r="EH82" s="1888" t="s">
        <v>750</v>
      </c>
      <c r="EI82" s="1888" t="s">
        <v>750</v>
      </c>
      <c r="EJ82" s="1939" t="s">
        <v>1213</v>
      </c>
      <c r="EK82" s="1940" t="s">
        <v>1387</v>
      </c>
      <c r="EL82" s="1940" t="s">
        <v>1387</v>
      </c>
      <c r="EM82" s="1889" t="s">
        <v>1387</v>
      </c>
      <c r="EN82" s="1889" t="s">
        <v>1387</v>
      </c>
      <c r="EO82" s="1888" t="s">
        <v>1213</v>
      </c>
      <c r="EP82" s="1940" t="s">
        <v>1387</v>
      </c>
      <c r="EQ82" s="1889" t="s">
        <v>1387</v>
      </c>
      <c r="ER82" s="1891" t="s">
        <v>1213</v>
      </c>
      <c r="ES82" s="1894" t="s">
        <v>1212</v>
      </c>
      <c r="ET82" s="1888" t="s">
        <v>310</v>
      </c>
      <c r="EU82" s="1888" t="s">
        <v>1212</v>
      </c>
      <c r="EV82" s="1888" t="s">
        <v>750</v>
      </c>
      <c r="EW82" s="2570"/>
      <c r="EX82" s="2571"/>
      <c r="EY82" s="2623"/>
      <c r="EZ82" s="2623"/>
      <c r="FA82" s="2624"/>
      <c r="FB82" s="1888" t="s">
        <v>750</v>
      </c>
      <c r="FC82" s="1888" t="s">
        <v>750</v>
      </c>
      <c r="FD82" s="1894" t="s">
        <v>1213</v>
      </c>
      <c r="FE82" s="1940" t="s">
        <v>1387</v>
      </c>
      <c r="FF82" s="1889" t="s">
        <v>1387</v>
      </c>
      <c r="FG82" s="1940" t="s">
        <v>1387</v>
      </c>
      <c r="FH82" s="1888" t="s">
        <v>1213</v>
      </c>
      <c r="FI82" s="1889" t="s">
        <v>1387</v>
      </c>
      <c r="FJ82" s="1940" t="s">
        <v>1387</v>
      </c>
      <c r="FK82" s="1894" t="s">
        <v>1213</v>
      </c>
      <c r="FL82" s="1888" t="s">
        <v>310</v>
      </c>
      <c r="FM82" s="1888" t="s">
        <v>1212</v>
      </c>
      <c r="FN82" s="1888" t="s">
        <v>750</v>
      </c>
      <c r="FO82" s="1888" t="s">
        <v>750</v>
      </c>
      <c r="FP82" s="1888" t="s">
        <v>750</v>
      </c>
      <c r="FQ82" s="1888" t="s">
        <v>750</v>
      </c>
      <c r="FR82" s="2570"/>
      <c r="FS82" s="2571"/>
      <c r="FT82" s="2623"/>
      <c r="FU82" s="2623"/>
      <c r="FV82" s="2624"/>
      <c r="FW82" s="1888" t="s">
        <v>750</v>
      </c>
      <c r="FX82" s="1888" t="s">
        <v>750</v>
      </c>
      <c r="FY82" s="1888" t="s">
        <v>750</v>
      </c>
      <c r="FZ82" s="1888" t="s">
        <v>750</v>
      </c>
      <c r="GA82" s="1894" t="s">
        <v>750</v>
      </c>
      <c r="GB82" s="1888" t="s">
        <v>750</v>
      </c>
      <c r="GC82" s="1888" t="s">
        <v>750</v>
      </c>
      <c r="GD82" s="1888" t="s">
        <v>1212</v>
      </c>
      <c r="GE82" s="1889" t="s">
        <v>1387</v>
      </c>
      <c r="GF82" s="1888" t="s">
        <v>1212</v>
      </c>
      <c r="GG82" s="1892" t="s">
        <v>750</v>
      </c>
      <c r="GH82" s="1888" t="s">
        <v>750</v>
      </c>
      <c r="GI82" s="1891" t="s">
        <v>1213</v>
      </c>
      <c r="GJ82" s="1940" t="s">
        <v>1387</v>
      </c>
      <c r="GK82" s="1940" t="s">
        <v>1387</v>
      </c>
      <c r="GL82" s="1888" t="s">
        <v>1213</v>
      </c>
      <c r="GM82" s="2570"/>
      <c r="GN82" s="2571"/>
    </row>
    <row r="83" spans="1:209" ht="18" customHeight="1">
      <c r="A83" s="63">
        <v>42005</v>
      </c>
      <c r="B83" s="998">
        <v>42005</v>
      </c>
      <c r="C83" s="999">
        <v>42005</v>
      </c>
      <c r="D83" s="2446">
        <v>68181736</v>
      </c>
      <c r="E83" s="2446">
        <v>60254623</v>
      </c>
      <c r="F83" s="2446">
        <v>279949</v>
      </c>
      <c r="G83" s="2446">
        <v>35</v>
      </c>
      <c r="H83" s="2446">
        <v>33462533</v>
      </c>
      <c r="I83" s="2446">
        <v>18321040</v>
      </c>
      <c r="J83" s="2446">
        <v>806894</v>
      </c>
      <c r="K83" s="2446">
        <v>257465</v>
      </c>
      <c r="L83" s="2446">
        <v>555623</v>
      </c>
      <c r="M83" s="2446">
        <v>9309</v>
      </c>
      <c r="N83" s="2446">
        <v>546314</v>
      </c>
      <c r="O83" s="2446">
        <v>303354</v>
      </c>
      <c r="P83" s="2446">
        <v>4643928</v>
      </c>
      <c r="Q83" s="2446">
        <v>5103503</v>
      </c>
      <c r="R83" s="2446">
        <v>475503</v>
      </c>
      <c r="S83" s="2446" t="s">
        <v>21</v>
      </c>
      <c r="T83" s="67">
        <v>42005</v>
      </c>
      <c r="U83" s="662">
        <v>42005</v>
      </c>
      <c r="V83" s="63">
        <v>42005</v>
      </c>
      <c r="W83" s="998">
        <v>42005</v>
      </c>
      <c r="X83" s="999">
        <v>42005</v>
      </c>
      <c r="Y83" s="2446">
        <v>113862</v>
      </c>
      <c r="Z83" s="2446">
        <v>57054</v>
      </c>
      <c r="AA83" s="2446">
        <v>61751</v>
      </c>
      <c r="AB83" s="2446" t="s">
        <v>21</v>
      </c>
      <c r="AC83" s="2446" t="s">
        <v>21</v>
      </c>
      <c r="AD83" s="2446">
        <v>13026614</v>
      </c>
      <c r="AE83" s="2446">
        <v>68646076</v>
      </c>
      <c r="AF83" s="2446">
        <v>53481957</v>
      </c>
      <c r="AG83" s="2446">
        <v>53437465</v>
      </c>
      <c r="AH83" s="2446">
        <v>279949</v>
      </c>
      <c r="AI83" s="2446">
        <v>33366131</v>
      </c>
      <c r="AJ83" s="2446">
        <v>18321040</v>
      </c>
      <c r="AK83" s="2446">
        <v>798080</v>
      </c>
      <c r="AL83" s="2446">
        <v>257453</v>
      </c>
      <c r="AM83" s="2446">
        <v>497739</v>
      </c>
      <c r="AN83" s="2446" t="s">
        <v>21</v>
      </c>
      <c r="AO83" s="67">
        <v>42005</v>
      </c>
      <c r="AP83" s="662">
        <v>42005</v>
      </c>
      <c r="AQ83" s="63">
        <v>42005</v>
      </c>
      <c r="AR83" s="998">
        <v>42005</v>
      </c>
      <c r="AS83" s="999">
        <v>42005</v>
      </c>
      <c r="AT83" s="2446">
        <v>68646076</v>
      </c>
      <c r="AU83" s="2446">
        <v>1128385</v>
      </c>
      <c r="AV83" s="2446">
        <v>501695</v>
      </c>
      <c r="AW83" s="2446">
        <v>96402</v>
      </c>
      <c r="AX83" s="2446">
        <v>11073</v>
      </c>
      <c r="AY83" s="2446">
        <v>1</v>
      </c>
      <c r="AZ83" s="2446">
        <v>11072</v>
      </c>
      <c r="BA83" s="2446">
        <v>840</v>
      </c>
      <c r="BB83" s="2446">
        <v>32785</v>
      </c>
      <c r="BC83" s="2446">
        <v>474843</v>
      </c>
      <c r="BD83" s="2446">
        <v>328926</v>
      </c>
      <c r="BE83" s="2446">
        <v>300</v>
      </c>
      <c r="BF83" s="2446">
        <v>12566</v>
      </c>
      <c r="BG83" s="2446">
        <v>45822</v>
      </c>
      <c r="BH83" s="2446">
        <v>152736</v>
      </c>
      <c r="BI83" s="2446">
        <v>23780</v>
      </c>
      <c r="BJ83" s="67">
        <v>42005</v>
      </c>
      <c r="BK83" s="662">
        <v>42005</v>
      </c>
      <c r="BL83" s="63">
        <v>42005</v>
      </c>
      <c r="BM83" s="998">
        <v>42005</v>
      </c>
      <c r="BN83" s="999">
        <v>42005</v>
      </c>
      <c r="BO83" s="2446" t="s">
        <v>21</v>
      </c>
      <c r="BP83" s="2446">
        <v>895482</v>
      </c>
      <c r="BQ83" s="2446">
        <v>3102700</v>
      </c>
      <c r="BR83" s="2446">
        <v>1059128</v>
      </c>
      <c r="BS83" s="2446" t="s">
        <v>21</v>
      </c>
      <c r="BT83" s="2446" t="s">
        <v>21</v>
      </c>
      <c r="BU83" s="2446" t="s">
        <v>21</v>
      </c>
      <c r="BV83" s="2446" t="s">
        <v>21</v>
      </c>
      <c r="BW83" s="2446" t="s">
        <v>21</v>
      </c>
      <c r="BX83" s="2446" t="s">
        <v>21</v>
      </c>
      <c r="BY83" s="2446" t="s">
        <v>21</v>
      </c>
      <c r="BZ83" s="2446">
        <v>28481</v>
      </c>
      <c r="CA83" s="2446">
        <v>32354</v>
      </c>
      <c r="CB83" s="2446">
        <v>1176</v>
      </c>
      <c r="CC83" s="2446">
        <v>1107</v>
      </c>
      <c r="CD83" s="2446">
        <v>911</v>
      </c>
      <c r="CE83" s="67">
        <v>42005</v>
      </c>
      <c r="CF83" s="662">
        <v>42005</v>
      </c>
      <c r="DI83" s="63">
        <v>42005</v>
      </c>
      <c r="DJ83" s="998">
        <v>42005</v>
      </c>
      <c r="DK83" s="999">
        <v>42005</v>
      </c>
      <c r="DL83" s="2446">
        <v>18917215</v>
      </c>
      <c r="DM83" s="2446">
        <v>30196880</v>
      </c>
      <c r="DN83" s="2446">
        <v>68514991</v>
      </c>
      <c r="DO83" s="2446">
        <v>62880455</v>
      </c>
      <c r="DP83" s="2446">
        <v>282462</v>
      </c>
      <c r="DQ83" s="2446">
        <v>35</v>
      </c>
      <c r="DR83" s="2446">
        <v>33462533</v>
      </c>
      <c r="DS83" s="2446">
        <v>18321040</v>
      </c>
      <c r="DT83" s="2446">
        <v>807857</v>
      </c>
      <c r="DU83" s="2446">
        <v>257465</v>
      </c>
      <c r="DV83" s="2446">
        <v>818390</v>
      </c>
      <c r="DW83" s="2446">
        <v>26509</v>
      </c>
      <c r="DX83" s="2446">
        <v>791881</v>
      </c>
      <c r="DY83" s="2446">
        <v>791214</v>
      </c>
      <c r="DZ83" s="2446">
        <v>4670151</v>
      </c>
      <c r="EA83" s="2446">
        <v>6488139</v>
      </c>
      <c r="EB83" s="67">
        <v>42005</v>
      </c>
      <c r="EC83" s="662">
        <v>42005</v>
      </c>
      <c r="ED83" s="658">
        <v>42005</v>
      </c>
      <c r="EE83" s="2269">
        <v>42005</v>
      </c>
      <c r="EF83" s="2270">
        <v>42005</v>
      </c>
      <c r="EG83" s="2446" t="s">
        <v>21</v>
      </c>
      <c r="EH83" s="2446">
        <v>15705</v>
      </c>
      <c r="EI83" s="2446">
        <v>1252435</v>
      </c>
      <c r="EJ83" s="2446">
        <v>685572</v>
      </c>
      <c r="EK83" s="2446">
        <v>5710</v>
      </c>
      <c r="EL83" s="2446" t="s">
        <v>21</v>
      </c>
      <c r="EM83" s="2446" t="s">
        <v>21</v>
      </c>
      <c r="EN83" s="2446">
        <v>78655</v>
      </c>
      <c r="EO83" s="2446">
        <v>313053</v>
      </c>
      <c r="EP83" s="2446">
        <v>178974</v>
      </c>
      <c r="EQ83" s="2446">
        <v>174428</v>
      </c>
      <c r="ER83" s="2446">
        <v>91757</v>
      </c>
      <c r="ES83" s="2446" t="s">
        <v>21</v>
      </c>
      <c r="ET83" s="2446">
        <v>7497184</v>
      </c>
      <c r="EU83" s="2446">
        <v>22771720</v>
      </c>
      <c r="EV83" s="2446">
        <v>53481957</v>
      </c>
      <c r="EW83" s="67">
        <v>42005</v>
      </c>
      <c r="EX83" s="662">
        <v>42005</v>
      </c>
      <c r="EY83" s="63">
        <v>42005</v>
      </c>
      <c r="EZ83" s="998">
        <v>42005</v>
      </c>
      <c r="FA83" s="999">
        <v>42005</v>
      </c>
      <c r="FB83" s="2446">
        <v>15705</v>
      </c>
      <c r="FC83" s="2446">
        <v>1207943</v>
      </c>
      <c r="FD83" s="2446">
        <v>685572</v>
      </c>
      <c r="FE83" s="2446">
        <v>4565</v>
      </c>
      <c r="FF83" s="2446" t="s">
        <v>21</v>
      </c>
      <c r="FG83" s="2446">
        <v>78655</v>
      </c>
      <c r="FH83" s="2446">
        <v>281960</v>
      </c>
      <c r="FI83" s="2446">
        <v>178974</v>
      </c>
      <c r="FJ83" s="2446">
        <v>174428</v>
      </c>
      <c r="FK83" s="2446">
        <v>91757</v>
      </c>
      <c r="FL83" s="2446">
        <v>7497184</v>
      </c>
      <c r="FM83" s="2446">
        <v>22771720</v>
      </c>
      <c r="FN83" s="2446">
        <v>1133758</v>
      </c>
      <c r="FO83" s="2446">
        <v>559735</v>
      </c>
      <c r="FP83" s="2446">
        <v>96402</v>
      </c>
      <c r="FQ83" s="2446" t="s">
        <v>21</v>
      </c>
      <c r="FR83" s="67">
        <v>42005</v>
      </c>
      <c r="FS83" s="662">
        <v>42005</v>
      </c>
      <c r="FT83" s="63">
        <v>42005</v>
      </c>
      <c r="FU83" s="998">
        <v>42005</v>
      </c>
      <c r="FV83" s="999">
        <v>42005</v>
      </c>
      <c r="FW83" s="2446">
        <v>129985</v>
      </c>
      <c r="FX83" s="2446">
        <v>23977</v>
      </c>
      <c r="FY83" s="2446" t="s">
        <v>21</v>
      </c>
      <c r="FZ83" s="2446">
        <v>29792</v>
      </c>
      <c r="GA83" s="2446">
        <v>1970</v>
      </c>
      <c r="GB83" s="2446">
        <v>27822</v>
      </c>
      <c r="GC83" s="2446">
        <v>1207</v>
      </c>
      <c r="GD83" s="2446">
        <v>840</v>
      </c>
      <c r="GE83" s="2446">
        <v>52338</v>
      </c>
      <c r="GF83" s="2446">
        <v>18019</v>
      </c>
      <c r="GG83" s="2446" t="s">
        <v>21</v>
      </c>
      <c r="GH83" s="2446">
        <v>238442</v>
      </c>
      <c r="GI83" s="2446">
        <v>119404</v>
      </c>
      <c r="GJ83" s="2446">
        <v>19999</v>
      </c>
      <c r="GK83" s="2446">
        <v>55479</v>
      </c>
      <c r="GL83" s="2446">
        <v>40922</v>
      </c>
      <c r="GM83" s="67">
        <v>42005</v>
      </c>
      <c r="GN83" s="662">
        <v>42005</v>
      </c>
      <c r="GO83" s="209"/>
      <c r="GP83" s="209"/>
      <c r="GQ83" s="209"/>
      <c r="GR83" s="209"/>
      <c r="GS83" s="209"/>
      <c r="GT83" s="209"/>
      <c r="GU83" s="209"/>
      <c r="GV83" s="209"/>
      <c r="GW83" s="209"/>
      <c r="GX83" s="209"/>
      <c r="GY83" s="209"/>
      <c r="GZ83" s="209"/>
      <c r="HA83" s="209"/>
    </row>
    <row r="84" spans="1:209" ht="14.25" customHeight="1">
      <c r="A84" s="73"/>
      <c r="B84" s="998">
        <v>42370</v>
      </c>
      <c r="C84" s="1000"/>
      <c r="D84" s="2447">
        <v>64564264</v>
      </c>
      <c r="E84" s="2447">
        <v>56814143</v>
      </c>
      <c r="F84" s="2447">
        <v>113258</v>
      </c>
      <c r="G84" s="2447">
        <v>35</v>
      </c>
      <c r="H84" s="2447">
        <v>29853413</v>
      </c>
      <c r="I84" s="2447">
        <v>19397167</v>
      </c>
      <c r="J84" s="2447">
        <v>925845</v>
      </c>
      <c r="K84" s="2447">
        <v>245277</v>
      </c>
      <c r="L84" s="2447">
        <v>635024</v>
      </c>
      <c r="M84" s="2447">
        <v>8166</v>
      </c>
      <c r="N84" s="2447">
        <v>626858</v>
      </c>
      <c r="O84" s="2447">
        <v>343190</v>
      </c>
      <c r="P84" s="2447">
        <v>4347519</v>
      </c>
      <c r="Q84" s="2447">
        <v>4297899</v>
      </c>
      <c r="R84" s="2447">
        <v>427207</v>
      </c>
      <c r="S84" s="2447" t="s">
        <v>21</v>
      </c>
      <c r="T84" s="67">
        <v>42370</v>
      </c>
      <c r="U84" s="662">
        <v>42370</v>
      </c>
      <c r="V84" s="73"/>
      <c r="W84" s="998">
        <v>42370</v>
      </c>
      <c r="X84" s="1000"/>
      <c r="Y84" s="2447">
        <v>130302</v>
      </c>
      <c r="Z84" s="2447">
        <v>53867</v>
      </c>
      <c r="AA84" s="2447">
        <v>58347</v>
      </c>
      <c r="AB84" s="2447" t="s">
        <v>21</v>
      </c>
      <c r="AC84" s="2447" t="s">
        <v>21</v>
      </c>
      <c r="AD84" s="2447">
        <v>12671253</v>
      </c>
      <c r="AE84" s="2447">
        <v>66685514</v>
      </c>
      <c r="AF84" s="2447">
        <v>51005117</v>
      </c>
      <c r="AG84" s="2447">
        <v>50960905</v>
      </c>
      <c r="AH84" s="2447">
        <v>113258</v>
      </c>
      <c r="AI84" s="2447">
        <v>29801656</v>
      </c>
      <c r="AJ84" s="2447">
        <v>19397167</v>
      </c>
      <c r="AK84" s="2447">
        <v>921001</v>
      </c>
      <c r="AL84" s="2447">
        <v>207946</v>
      </c>
      <c r="AM84" s="2447">
        <v>591137</v>
      </c>
      <c r="AN84" s="214" t="s">
        <v>21</v>
      </c>
      <c r="AO84" s="67">
        <v>42370</v>
      </c>
      <c r="AP84" s="662">
        <v>42370</v>
      </c>
      <c r="AQ84" s="73"/>
      <c r="AR84" s="998">
        <v>42370</v>
      </c>
      <c r="AS84" s="1000"/>
      <c r="AT84" s="2447">
        <v>66685514</v>
      </c>
      <c r="AU84" s="2447">
        <v>1008097</v>
      </c>
      <c r="AV84" s="2447">
        <v>427115</v>
      </c>
      <c r="AW84" s="2447">
        <v>51757</v>
      </c>
      <c r="AX84" s="2447">
        <v>12490</v>
      </c>
      <c r="AY84" s="2447">
        <v>1</v>
      </c>
      <c r="AZ84" s="2447">
        <v>12489</v>
      </c>
      <c r="BA84" s="2447">
        <v>945</v>
      </c>
      <c r="BB84" s="2447">
        <v>32591</v>
      </c>
      <c r="BC84" s="2447">
        <v>426610</v>
      </c>
      <c r="BD84" s="2447">
        <v>299549</v>
      </c>
      <c r="BE84" s="2447">
        <v>826</v>
      </c>
      <c r="BF84" s="2447">
        <v>13072</v>
      </c>
      <c r="BG84" s="2447">
        <v>397</v>
      </c>
      <c r="BH84" s="2447">
        <v>163379</v>
      </c>
      <c r="BI84" s="2447">
        <v>26999</v>
      </c>
      <c r="BJ84" s="67">
        <v>42370</v>
      </c>
      <c r="BK84" s="662">
        <v>42370</v>
      </c>
      <c r="BL84" s="73"/>
      <c r="BM84" s="998">
        <v>42370</v>
      </c>
      <c r="BN84" s="1000"/>
      <c r="BO84" s="2447" t="s">
        <v>21</v>
      </c>
      <c r="BP84" s="2447">
        <v>903042</v>
      </c>
      <c r="BQ84" s="2447">
        <v>2856267</v>
      </c>
      <c r="BR84" s="2447">
        <v>1066273</v>
      </c>
      <c r="BS84" s="2447" t="s">
        <v>21</v>
      </c>
      <c r="BT84" s="2447" t="s">
        <v>21</v>
      </c>
      <c r="BU84" s="2447" t="s">
        <v>21</v>
      </c>
      <c r="BV84" s="2447" t="s">
        <v>21</v>
      </c>
      <c r="BW84" s="2447" t="s">
        <v>21</v>
      </c>
      <c r="BX84" s="2447" t="s">
        <v>21</v>
      </c>
      <c r="BY84" s="2447" t="s">
        <v>21</v>
      </c>
      <c r="BZ84" s="2447">
        <v>26121</v>
      </c>
      <c r="CA84" s="2447">
        <v>30817</v>
      </c>
      <c r="CB84" s="2447">
        <v>1330</v>
      </c>
      <c r="CC84" s="2447">
        <v>604</v>
      </c>
      <c r="CD84" s="2447">
        <v>326</v>
      </c>
      <c r="CE84" s="67">
        <v>42370</v>
      </c>
      <c r="CF84" s="662">
        <v>42370</v>
      </c>
      <c r="DI84" s="73"/>
      <c r="DJ84" s="998">
        <v>42370</v>
      </c>
      <c r="DK84" s="1000"/>
      <c r="DL84" s="2447">
        <v>18429934</v>
      </c>
      <c r="DM84" s="2447">
        <v>29885615</v>
      </c>
      <c r="DN84" s="2447">
        <v>64823875</v>
      </c>
      <c r="DO84" s="2447">
        <v>59221766</v>
      </c>
      <c r="DP84" s="2447">
        <v>116214</v>
      </c>
      <c r="DQ84" s="2447">
        <v>35</v>
      </c>
      <c r="DR84" s="2447">
        <v>29853413</v>
      </c>
      <c r="DS84" s="2447">
        <v>19397167</v>
      </c>
      <c r="DT84" s="2447">
        <v>929320</v>
      </c>
      <c r="DU84" s="2447">
        <v>245277</v>
      </c>
      <c r="DV84" s="2447">
        <v>920299</v>
      </c>
      <c r="DW84" s="2447">
        <v>27104</v>
      </c>
      <c r="DX84" s="2447">
        <v>893195</v>
      </c>
      <c r="DY84" s="2447">
        <v>790575</v>
      </c>
      <c r="DZ84" s="2447">
        <v>4382606</v>
      </c>
      <c r="EA84" s="2447">
        <v>5486967</v>
      </c>
      <c r="EB84" s="67">
        <v>42370</v>
      </c>
      <c r="EC84" s="662">
        <v>42370</v>
      </c>
      <c r="ED84" s="73"/>
      <c r="EE84" s="998">
        <v>42370</v>
      </c>
      <c r="EF84" s="1000"/>
      <c r="EG84" s="2447">
        <v>25</v>
      </c>
      <c r="EH84" s="2447">
        <v>19504</v>
      </c>
      <c r="EI84" s="2447">
        <v>1292338</v>
      </c>
      <c r="EJ84" s="2447">
        <v>716956</v>
      </c>
      <c r="EK84" s="2447">
        <v>6048</v>
      </c>
      <c r="EL84" s="2447" t="s">
        <v>21</v>
      </c>
      <c r="EM84" s="2447" t="s">
        <v>21</v>
      </c>
      <c r="EN84" s="2447">
        <v>88082</v>
      </c>
      <c r="EO84" s="2447">
        <v>323498</v>
      </c>
      <c r="EP84" s="2447">
        <v>180273</v>
      </c>
      <c r="EQ84" s="2447">
        <v>176694</v>
      </c>
      <c r="ER84" s="2447">
        <v>81428</v>
      </c>
      <c r="ES84" s="2447" t="s">
        <v>21</v>
      </c>
      <c r="ET84" s="2447">
        <v>7271797</v>
      </c>
      <c r="EU84" s="2447">
        <v>22544358</v>
      </c>
      <c r="EV84" s="2447">
        <v>51005117</v>
      </c>
      <c r="EW84" s="67">
        <v>42370</v>
      </c>
      <c r="EX84" s="662">
        <v>42370</v>
      </c>
      <c r="EY84" s="73"/>
      <c r="EZ84" s="998">
        <v>42370</v>
      </c>
      <c r="FA84" s="1000"/>
      <c r="FB84" s="2447">
        <v>19504</v>
      </c>
      <c r="FC84" s="2447">
        <v>1248126</v>
      </c>
      <c r="FD84" s="2447">
        <v>716956</v>
      </c>
      <c r="FE84" s="2447">
        <v>4509</v>
      </c>
      <c r="FF84" s="2447" t="s">
        <v>21</v>
      </c>
      <c r="FG84" s="2447">
        <v>88082</v>
      </c>
      <c r="FH84" s="2447">
        <v>292756</v>
      </c>
      <c r="FI84" s="2447">
        <v>180273</v>
      </c>
      <c r="FJ84" s="2447">
        <v>176694</v>
      </c>
      <c r="FK84" s="2447">
        <v>81428</v>
      </c>
      <c r="FL84" s="2447">
        <v>7271797</v>
      </c>
      <c r="FM84" s="2447">
        <v>22544358</v>
      </c>
      <c r="FN84" s="2447">
        <v>1023250</v>
      </c>
      <c r="FO84" s="2447">
        <v>494653</v>
      </c>
      <c r="FP84" s="2447">
        <v>51757</v>
      </c>
      <c r="FQ84" s="2447" t="s">
        <v>21</v>
      </c>
      <c r="FR84" s="67">
        <v>42370</v>
      </c>
      <c r="FS84" s="662">
        <v>42370</v>
      </c>
      <c r="FT84" s="73"/>
      <c r="FU84" s="998">
        <v>42370</v>
      </c>
      <c r="FV84" s="1000"/>
      <c r="FW84" s="2447">
        <v>131195</v>
      </c>
      <c r="FX84" s="2447">
        <v>12764</v>
      </c>
      <c r="FY84" s="2447" t="s">
        <v>21</v>
      </c>
      <c r="FZ84" s="2447">
        <v>38851</v>
      </c>
      <c r="GA84" s="2447">
        <v>940</v>
      </c>
      <c r="GB84" s="2447">
        <v>37911</v>
      </c>
      <c r="GC84" s="2447">
        <v>1197</v>
      </c>
      <c r="GD84" s="2447">
        <v>945</v>
      </c>
      <c r="GE84" s="2447">
        <v>52891</v>
      </c>
      <c r="GF84" s="2447">
        <v>18400</v>
      </c>
      <c r="GG84" s="2447" t="s">
        <v>21</v>
      </c>
      <c r="GH84" s="2447">
        <v>212252</v>
      </c>
      <c r="GI84" s="2447">
        <v>110903</v>
      </c>
      <c r="GJ84" s="2447">
        <v>21072</v>
      </c>
      <c r="GK84" s="2447">
        <v>33149</v>
      </c>
      <c r="GL84" s="2447">
        <v>41689</v>
      </c>
      <c r="GM84" s="67">
        <v>42370</v>
      </c>
      <c r="GN84" s="662">
        <v>42370</v>
      </c>
      <c r="GO84" s="209"/>
      <c r="GP84" s="209"/>
      <c r="GQ84" s="209"/>
      <c r="GR84" s="209"/>
      <c r="GS84" s="209"/>
      <c r="GT84" s="209"/>
      <c r="GU84" s="209"/>
      <c r="GV84" s="209"/>
      <c r="GW84" s="209"/>
      <c r="GX84" s="209"/>
      <c r="GY84" s="209"/>
      <c r="GZ84" s="209"/>
      <c r="HA84" s="209"/>
    </row>
    <row r="85" spans="1:209" ht="14.25" customHeight="1">
      <c r="A85" s="73"/>
      <c r="B85" s="998">
        <v>42736</v>
      </c>
      <c r="C85" s="1000"/>
      <c r="D85" s="2447">
        <v>66954339</v>
      </c>
      <c r="E85" s="2447">
        <v>58927448</v>
      </c>
      <c r="F85" s="2447">
        <v>277040</v>
      </c>
      <c r="G85" s="2447">
        <v>34</v>
      </c>
      <c r="H85" s="2447">
        <v>31211880</v>
      </c>
      <c r="I85" s="2447">
        <v>19689000</v>
      </c>
      <c r="J85" s="2447">
        <v>871254</v>
      </c>
      <c r="K85" s="2447">
        <v>170714</v>
      </c>
      <c r="L85" s="2447">
        <v>584400</v>
      </c>
      <c r="M85" s="2447">
        <v>6702</v>
      </c>
      <c r="N85" s="2447">
        <v>577698</v>
      </c>
      <c r="O85" s="2447">
        <v>367985</v>
      </c>
      <c r="P85" s="2447">
        <v>4749818</v>
      </c>
      <c r="Q85" s="2447">
        <v>4403654</v>
      </c>
      <c r="R85" s="2447">
        <v>454734</v>
      </c>
      <c r="S85" s="2447" t="s">
        <v>21</v>
      </c>
      <c r="T85" s="67">
        <v>42736</v>
      </c>
      <c r="U85" s="662">
        <v>42736</v>
      </c>
      <c r="V85" s="73"/>
      <c r="W85" s="998">
        <v>42736</v>
      </c>
      <c r="X85" s="1000"/>
      <c r="Y85" s="2447">
        <v>121295</v>
      </c>
      <c r="Z85" s="2447">
        <v>56654</v>
      </c>
      <c r="AA85" s="2447">
        <v>61326</v>
      </c>
      <c r="AB85" s="2447" t="s">
        <v>21</v>
      </c>
      <c r="AC85" s="2447" t="s">
        <v>21</v>
      </c>
      <c r="AD85" s="2447">
        <v>13007853</v>
      </c>
      <c r="AE85" s="2447">
        <v>69893510</v>
      </c>
      <c r="AF85" s="2447">
        <v>53056948</v>
      </c>
      <c r="AG85" s="2447">
        <v>53020598</v>
      </c>
      <c r="AH85" s="2447">
        <v>277040</v>
      </c>
      <c r="AI85" s="2447">
        <v>31211865</v>
      </c>
      <c r="AJ85" s="2447">
        <v>19689000</v>
      </c>
      <c r="AK85" s="2447">
        <v>864230</v>
      </c>
      <c r="AL85" s="2447">
        <v>170702</v>
      </c>
      <c r="AM85" s="2447">
        <v>550225</v>
      </c>
      <c r="AN85" s="214" t="s">
        <v>21</v>
      </c>
      <c r="AO85" s="67">
        <v>42736</v>
      </c>
      <c r="AP85" s="662">
        <v>42736</v>
      </c>
      <c r="AQ85" s="73"/>
      <c r="AR85" s="998">
        <v>42736</v>
      </c>
      <c r="AS85" s="1000"/>
      <c r="AT85" s="2447">
        <v>69893510</v>
      </c>
      <c r="AU85" s="2447">
        <v>965992</v>
      </c>
      <c r="AV85" s="2447">
        <v>390244</v>
      </c>
      <c r="AW85" s="2447">
        <v>15</v>
      </c>
      <c r="AX85" s="2447">
        <v>7270</v>
      </c>
      <c r="AY85" s="2447">
        <v>2</v>
      </c>
      <c r="AZ85" s="2447">
        <v>7268</v>
      </c>
      <c r="BA85" s="2447">
        <v>706</v>
      </c>
      <c r="BB85" s="2447">
        <v>26334</v>
      </c>
      <c r="BC85" s="2447">
        <v>454150</v>
      </c>
      <c r="BD85" s="2447">
        <v>287789</v>
      </c>
      <c r="BE85" s="2447">
        <v>590</v>
      </c>
      <c r="BF85" s="2447">
        <v>12887</v>
      </c>
      <c r="BG85" s="2447">
        <v>982</v>
      </c>
      <c r="BH85" s="2447">
        <v>151213</v>
      </c>
      <c r="BI85" s="2447">
        <v>28407</v>
      </c>
      <c r="BJ85" s="67">
        <v>42736</v>
      </c>
      <c r="BK85" s="662">
        <v>42736</v>
      </c>
      <c r="BL85" s="73"/>
      <c r="BM85" s="998">
        <v>42736</v>
      </c>
      <c r="BN85" s="1000"/>
      <c r="BO85" s="2447" t="s">
        <v>21</v>
      </c>
      <c r="BP85" s="2447">
        <v>916259</v>
      </c>
      <c r="BQ85" s="2447">
        <v>2932892</v>
      </c>
      <c r="BR85" s="2447">
        <v>1095069</v>
      </c>
      <c r="BS85" s="2447">
        <v>1</v>
      </c>
      <c r="BT85" s="2447">
        <v>1</v>
      </c>
      <c r="BU85" s="2447">
        <v>1</v>
      </c>
      <c r="BV85" s="2447" t="s">
        <v>21</v>
      </c>
      <c r="BW85" s="2447" t="s">
        <v>21</v>
      </c>
      <c r="BX85" s="2447" t="s">
        <v>21</v>
      </c>
      <c r="BY85" s="2447" t="s">
        <v>21</v>
      </c>
      <c r="BZ85" s="2447">
        <v>27102</v>
      </c>
      <c r="CA85" s="2447">
        <v>31360</v>
      </c>
      <c r="CB85" s="2447">
        <v>1392</v>
      </c>
      <c r="CC85" s="2447">
        <v>801</v>
      </c>
      <c r="CD85" s="2447">
        <v>531</v>
      </c>
      <c r="CE85" s="67">
        <v>42736</v>
      </c>
      <c r="CF85" s="662">
        <v>42736</v>
      </c>
      <c r="DI85" s="73"/>
      <c r="DJ85" s="998">
        <v>42736</v>
      </c>
      <c r="DK85" s="1000"/>
      <c r="DL85" s="2447">
        <v>18979781</v>
      </c>
      <c r="DM85" s="2447">
        <v>30356731</v>
      </c>
      <c r="DN85" s="2447">
        <v>67296970</v>
      </c>
      <c r="DO85" s="2447">
        <v>61558434</v>
      </c>
      <c r="DP85" s="2447">
        <v>280082</v>
      </c>
      <c r="DQ85" s="2447">
        <v>34</v>
      </c>
      <c r="DR85" s="2447">
        <v>31211880</v>
      </c>
      <c r="DS85" s="2447">
        <v>19689000</v>
      </c>
      <c r="DT85" s="2447">
        <v>871994</v>
      </c>
      <c r="DU85" s="2447">
        <v>170714</v>
      </c>
      <c r="DV85" s="2447">
        <v>852909</v>
      </c>
      <c r="DW85" s="2447">
        <v>23372</v>
      </c>
      <c r="DX85" s="2447">
        <v>829537</v>
      </c>
      <c r="DY85" s="2447">
        <v>833689</v>
      </c>
      <c r="DZ85" s="2447">
        <v>4781172</v>
      </c>
      <c r="EA85" s="2447">
        <v>5801005</v>
      </c>
      <c r="EB85" s="67">
        <v>42736</v>
      </c>
      <c r="EC85" s="662">
        <v>42736</v>
      </c>
      <c r="ED85" s="73"/>
      <c r="EE85" s="998">
        <v>42736</v>
      </c>
      <c r="EF85" s="1000"/>
      <c r="EG85" s="2447" t="s">
        <v>21</v>
      </c>
      <c r="EH85" s="2447">
        <v>19224</v>
      </c>
      <c r="EI85" s="2447">
        <v>1335025</v>
      </c>
      <c r="EJ85" s="2447">
        <v>732866</v>
      </c>
      <c r="EK85" s="2447">
        <v>6097</v>
      </c>
      <c r="EL85" s="2447" t="s">
        <v>21</v>
      </c>
      <c r="EM85" s="2447" t="s">
        <v>21</v>
      </c>
      <c r="EN85" s="2447">
        <v>96468</v>
      </c>
      <c r="EO85" s="2447">
        <v>309747</v>
      </c>
      <c r="EP85" s="2447">
        <v>189522</v>
      </c>
      <c r="EQ85" s="2447">
        <v>188006</v>
      </c>
      <c r="ER85" s="2447">
        <v>116463</v>
      </c>
      <c r="ES85" s="2447" t="s">
        <v>21</v>
      </c>
      <c r="ET85" s="2447">
        <v>7483004</v>
      </c>
      <c r="EU85" s="2447">
        <v>23261151</v>
      </c>
      <c r="EV85" s="2447">
        <v>53056948</v>
      </c>
      <c r="EW85" s="67">
        <v>42736</v>
      </c>
      <c r="EX85" s="662">
        <v>42736</v>
      </c>
      <c r="EY85" s="73"/>
      <c r="EZ85" s="998">
        <v>42736</v>
      </c>
      <c r="FA85" s="1000"/>
      <c r="FB85" s="2447">
        <v>19224</v>
      </c>
      <c r="FC85" s="2447">
        <v>1298675</v>
      </c>
      <c r="FD85" s="2447">
        <v>732866</v>
      </c>
      <c r="FE85" s="2447">
        <v>4616</v>
      </c>
      <c r="FF85" s="2447" t="s">
        <v>21</v>
      </c>
      <c r="FG85" s="2447">
        <v>96468</v>
      </c>
      <c r="FH85" s="2447">
        <v>284555</v>
      </c>
      <c r="FI85" s="2447">
        <v>189522</v>
      </c>
      <c r="FJ85" s="2447">
        <v>188006</v>
      </c>
      <c r="FK85" s="2447">
        <v>116463</v>
      </c>
      <c r="FL85" s="2447">
        <v>7483004</v>
      </c>
      <c r="FM85" s="2447">
        <v>23261151</v>
      </c>
      <c r="FN85" s="2447">
        <v>983337</v>
      </c>
      <c r="FO85" s="2447">
        <v>455327</v>
      </c>
      <c r="FP85" s="2447">
        <v>15</v>
      </c>
      <c r="FQ85" s="2447" t="s">
        <v>21</v>
      </c>
      <c r="FR85" s="67">
        <v>42736</v>
      </c>
      <c r="FS85" s="662">
        <v>42736</v>
      </c>
      <c r="FT85" s="73"/>
      <c r="FU85" s="998">
        <v>42736</v>
      </c>
      <c r="FV85" s="1000"/>
      <c r="FW85" s="2447">
        <v>104431</v>
      </c>
      <c r="FX85" s="2447" t="s">
        <v>21</v>
      </c>
      <c r="FY85" s="2447" t="s">
        <v>21</v>
      </c>
      <c r="FZ85" s="2447">
        <v>25389</v>
      </c>
      <c r="GA85" s="2447">
        <v>574</v>
      </c>
      <c r="GB85" s="2447">
        <v>24815</v>
      </c>
      <c r="GC85" s="2447">
        <v>1118</v>
      </c>
      <c r="GD85" s="2447">
        <v>706</v>
      </c>
      <c r="GE85" s="2447">
        <v>53771</v>
      </c>
      <c r="GF85" s="2447">
        <v>16130</v>
      </c>
      <c r="GG85" s="2447" t="s">
        <v>21</v>
      </c>
      <c r="GH85" s="2447">
        <v>218917</v>
      </c>
      <c r="GI85" s="2447">
        <v>123409</v>
      </c>
      <c r="GJ85" s="2447">
        <v>21711</v>
      </c>
      <c r="GK85" s="2447">
        <v>34744</v>
      </c>
      <c r="GL85" s="2447">
        <v>38091</v>
      </c>
      <c r="GM85" s="67">
        <v>42736</v>
      </c>
      <c r="GN85" s="662">
        <v>42736</v>
      </c>
      <c r="GO85" s="209"/>
      <c r="GP85" s="209"/>
      <c r="GQ85" s="209"/>
      <c r="GR85" s="209"/>
      <c r="GS85" s="209"/>
      <c r="GT85" s="209"/>
      <c r="GU85" s="209"/>
      <c r="GV85" s="209"/>
      <c r="GW85" s="209"/>
      <c r="GX85" s="209"/>
      <c r="GY85" s="209"/>
      <c r="GZ85" s="209"/>
      <c r="HA85" s="209"/>
    </row>
    <row r="86" spans="1:209" ht="14.25" customHeight="1">
      <c r="A86" s="73"/>
      <c r="B86" s="998">
        <v>43101</v>
      </c>
      <c r="C86" s="1000"/>
      <c r="D86" s="2447">
        <v>63810821</v>
      </c>
      <c r="E86" s="2447">
        <v>56019137</v>
      </c>
      <c r="F86" s="2447">
        <v>224228</v>
      </c>
      <c r="G86" s="2447">
        <v>36</v>
      </c>
      <c r="H86" s="2447">
        <v>28589677</v>
      </c>
      <c r="I86" s="2447">
        <v>19809452</v>
      </c>
      <c r="J86" s="2447">
        <v>759814</v>
      </c>
      <c r="K86" s="2447">
        <v>152168</v>
      </c>
      <c r="L86" s="2447">
        <v>476610</v>
      </c>
      <c r="M86" s="2447">
        <v>4294</v>
      </c>
      <c r="N86" s="2447">
        <v>472316</v>
      </c>
      <c r="O86" s="2447">
        <v>365492</v>
      </c>
      <c r="P86" s="2447">
        <v>4556525</v>
      </c>
      <c r="Q86" s="2447">
        <v>4284677</v>
      </c>
      <c r="R86" s="2447">
        <v>379658</v>
      </c>
      <c r="S86" s="2447" t="s">
        <v>21</v>
      </c>
      <c r="T86" s="67">
        <v>43101</v>
      </c>
      <c r="U86" s="662">
        <v>43101</v>
      </c>
      <c r="V86" s="73"/>
      <c r="W86" s="998">
        <v>43101</v>
      </c>
      <c r="X86" s="1000"/>
      <c r="Y86" s="2447">
        <v>120752</v>
      </c>
      <c r="Z86" s="2447">
        <v>55720</v>
      </c>
      <c r="AA86" s="2447">
        <v>60346</v>
      </c>
      <c r="AB86" s="2447" t="s">
        <v>21</v>
      </c>
      <c r="AC86" s="2447" t="s">
        <v>21</v>
      </c>
      <c r="AD86" s="2447">
        <v>12678083</v>
      </c>
      <c r="AE86" s="2447">
        <v>66854784</v>
      </c>
      <c r="AF86" s="2447">
        <v>50331625</v>
      </c>
      <c r="AG86" s="2447">
        <v>50296278</v>
      </c>
      <c r="AH86" s="2447">
        <v>224228</v>
      </c>
      <c r="AI86" s="2447">
        <v>28589677</v>
      </c>
      <c r="AJ86" s="2447">
        <v>19809452</v>
      </c>
      <c r="AK86" s="2447">
        <v>757225</v>
      </c>
      <c r="AL86" s="2447">
        <v>152159</v>
      </c>
      <c r="AM86" s="2447">
        <v>451272</v>
      </c>
      <c r="AN86" s="214" t="s">
        <v>21</v>
      </c>
      <c r="AO86" s="67">
        <v>43101</v>
      </c>
      <c r="AP86" s="662">
        <v>43101</v>
      </c>
      <c r="AQ86" s="73"/>
      <c r="AR86" s="998">
        <v>43101</v>
      </c>
      <c r="AS86" s="1000"/>
      <c r="AT86" s="2447">
        <v>66854784</v>
      </c>
      <c r="AU86" s="2447">
        <v>902360</v>
      </c>
      <c r="AV86" s="2447">
        <v>323107</v>
      </c>
      <c r="AW86" s="2447" t="s">
        <v>21</v>
      </c>
      <c r="AX86" s="2447">
        <v>669</v>
      </c>
      <c r="AY86" s="2447">
        <v>2</v>
      </c>
      <c r="AZ86" s="2447">
        <v>667</v>
      </c>
      <c r="BA86" s="2447">
        <v>862</v>
      </c>
      <c r="BB86" s="2447">
        <v>24485</v>
      </c>
      <c r="BC86" s="2447">
        <v>379032</v>
      </c>
      <c r="BD86" s="2447">
        <v>317417</v>
      </c>
      <c r="BE86" s="2447">
        <v>889</v>
      </c>
      <c r="BF86" s="2447">
        <v>12078</v>
      </c>
      <c r="BG86" s="2447">
        <v>950</v>
      </c>
      <c r="BH86" s="2447">
        <v>170685</v>
      </c>
      <c r="BI86" s="2447">
        <v>31042</v>
      </c>
      <c r="BJ86" s="67">
        <v>43101</v>
      </c>
      <c r="BK86" s="662">
        <v>43101</v>
      </c>
      <c r="BL86" s="73"/>
      <c r="BM86" s="998">
        <v>43101</v>
      </c>
      <c r="BN86" s="1000"/>
      <c r="BO86" s="2447" t="s">
        <v>21</v>
      </c>
      <c r="BP86" s="2447">
        <v>850500</v>
      </c>
      <c r="BQ86" s="2447">
        <v>2643451</v>
      </c>
      <c r="BR86" s="2447">
        <v>1096978</v>
      </c>
      <c r="BS86" s="2447">
        <v>13</v>
      </c>
      <c r="BT86" s="2447">
        <v>13</v>
      </c>
      <c r="BU86" s="2447">
        <v>13</v>
      </c>
      <c r="BV86" s="2447" t="s">
        <v>21</v>
      </c>
      <c r="BW86" s="2447" t="s">
        <v>21</v>
      </c>
      <c r="BX86" s="2447" t="s">
        <v>21</v>
      </c>
      <c r="BY86" s="2447" t="s">
        <v>21</v>
      </c>
      <c r="BZ86" s="2447">
        <v>26423</v>
      </c>
      <c r="CA86" s="2447">
        <v>31198</v>
      </c>
      <c r="CB86" s="2447">
        <v>1449</v>
      </c>
      <c r="CC86" s="2447">
        <v>618</v>
      </c>
      <c r="CD86" s="2447">
        <v>196</v>
      </c>
      <c r="CE86" s="67">
        <v>43101</v>
      </c>
      <c r="CF86" s="662">
        <v>43101</v>
      </c>
      <c r="DI86" s="73"/>
      <c r="DJ86" s="998">
        <v>43101</v>
      </c>
      <c r="DK86" s="1000"/>
      <c r="DL86" s="2447">
        <v>18844293</v>
      </c>
      <c r="DM86" s="2447">
        <v>29977252</v>
      </c>
      <c r="DN86" s="2447">
        <v>63449151</v>
      </c>
      <c r="DO86" s="2447">
        <v>57705324</v>
      </c>
      <c r="DP86" s="2447">
        <v>227047</v>
      </c>
      <c r="DQ86" s="2447">
        <v>36</v>
      </c>
      <c r="DR86" s="2447">
        <v>28589677</v>
      </c>
      <c r="DS86" s="2447">
        <v>19809452</v>
      </c>
      <c r="DT86" s="2447">
        <v>764596</v>
      </c>
      <c r="DU86" s="2447">
        <v>152168</v>
      </c>
      <c r="DV86" s="2447">
        <v>726045</v>
      </c>
      <c r="DW86" s="2447">
        <v>22544</v>
      </c>
      <c r="DX86" s="2447">
        <v>703502</v>
      </c>
      <c r="DY86" s="2447">
        <v>783322</v>
      </c>
      <c r="DZ86" s="2447">
        <v>4590638</v>
      </c>
      <c r="EA86" s="2447">
        <v>4903853</v>
      </c>
      <c r="EB86" s="67">
        <v>43101</v>
      </c>
      <c r="EC86" s="662">
        <v>43101</v>
      </c>
      <c r="ED86" s="73"/>
      <c r="EE86" s="998">
        <v>43101</v>
      </c>
      <c r="EF86" s="1000"/>
      <c r="EG86" s="2447" t="s">
        <v>21</v>
      </c>
      <c r="EH86" s="2447">
        <v>18532</v>
      </c>
      <c r="EI86" s="2447">
        <v>1327922</v>
      </c>
      <c r="EJ86" s="2447">
        <v>727514</v>
      </c>
      <c r="EK86" s="2447">
        <v>6023</v>
      </c>
      <c r="EL86" s="2447" t="s">
        <v>21</v>
      </c>
      <c r="EM86" s="2447" t="s">
        <v>21</v>
      </c>
      <c r="EN86" s="2447">
        <v>100928</v>
      </c>
      <c r="EO86" s="2447">
        <v>314393</v>
      </c>
      <c r="EP86" s="2447">
        <v>180825</v>
      </c>
      <c r="EQ86" s="2447">
        <v>180951</v>
      </c>
      <c r="ER86" s="2447">
        <v>107622</v>
      </c>
      <c r="ES86" s="2447" t="s">
        <v>21</v>
      </c>
      <c r="ET86" s="2447">
        <v>7479962</v>
      </c>
      <c r="EU86" s="2447">
        <v>22900255</v>
      </c>
      <c r="EV86" s="2447">
        <v>50331625</v>
      </c>
      <c r="EW86" s="67">
        <v>43101</v>
      </c>
      <c r="EX86" s="662">
        <v>43101</v>
      </c>
      <c r="EY86" s="73"/>
      <c r="EZ86" s="998">
        <v>43101</v>
      </c>
      <c r="FA86" s="1000"/>
      <c r="FB86" s="2447">
        <v>18532</v>
      </c>
      <c r="FC86" s="2447">
        <v>1292575</v>
      </c>
      <c r="FD86" s="2447">
        <v>727514</v>
      </c>
      <c r="FE86" s="2447">
        <v>4557</v>
      </c>
      <c r="FF86" s="2447" t="s">
        <v>21</v>
      </c>
      <c r="FG86" s="2447">
        <v>100928</v>
      </c>
      <c r="FH86" s="2447">
        <v>289906</v>
      </c>
      <c r="FI86" s="2447">
        <v>180825</v>
      </c>
      <c r="FJ86" s="2447">
        <v>180951</v>
      </c>
      <c r="FK86" s="2447">
        <v>107622</v>
      </c>
      <c r="FL86" s="2447">
        <v>7479962</v>
      </c>
      <c r="FM86" s="2447">
        <v>22900255</v>
      </c>
      <c r="FN86" s="2447">
        <v>921064</v>
      </c>
      <c r="FO86" s="2447">
        <v>386084</v>
      </c>
      <c r="FP86" s="2447" t="s">
        <v>21</v>
      </c>
      <c r="FQ86" s="2447" t="s">
        <v>21</v>
      </c>
      <c r="FR86" s="67">
        <v>43101</v>
      </c>
      <c r="FS86" s="662">
        <v>43101</v>
      </c>
      <c r="FT86" s="73"/>
      <c r="FU86" s="998">
        <v>43101</v>
      </c>
      <c r="FV86" s="1000"/>
      <c r="FW86" s="2447">
        <v>93238</v>
      </c>
      <c r="FX86" s="2447" t="s">
        <v>21</v>
      </c>
      <c r="FY86" s="2447" t="s">
        <v>21</v>
      </c>
      <c r="FZ86" s="2447">
        <v>16890</v>
      </c>
      <c r="GA86" s="2447">
        <v>1727</v>
      </c>
      <c r="GB86" s="2447">
        <v>15163</v>
      </c>
      <c r="GC86" s="2447">
        <v>459</v>
      </c>
      <c r="GD86" s="2447">
        <v>862</v>
      </c>
      <c r="GE86" s="2447">
        <v>50286</v>
      </c>
      <c r="GF86" s="2447">
        <v>19552</v>
      </c>
      <c r="GG86" s="2447" t="s">
        <v>21</v>
      </c>
      <c r="GH86" s="2447">
        <v>222438</v>
      </c>
      <c r="GI86" s="2447">
        <v>106344</v>
      </c>
      <c r="GJ86" s="2447">
        <v>19756</v>
      </c>
      <c r="GK86" s="2447">
        <v>31866</v>
      </c>
      <c r="GL86" s="2447">
        <v>49565</v>
      </c>
      <c r="GM86" s="67">
        <v>43101</v>
      </c>
      <c r="GN86" s="662">
        <v>43101</v>
      </c>
      <c r="GO86" s="209"/>
      <c r="GP86" s="209"/>
      <c r="GQ86" s="209"/>
      <c r="GR86" s="209"/>
      <c r="GS86" s="209"/>
      <c r="GT86" s="209"/>
      <c r="GU86" s="209"/>
      <c r="GV86" s="209"/>
      <c r="GW86" s="209"/>
      <c r="GX86" s="209"/>
      <c r="GY86" s="209"/>
      <c r="GZ86" s="209"/>
      <c r="HA86" s="209"/>
    </row>
    <row r="87" spans="1:209" ht="15.75">
      <c r="A87" s="63">
        <v>43586</v>
      </c>
      <c r="B87" s="998">
        <v>43586</v>
      </c>
      <c r="C87" s="1000" t="s">
        <v>2159</v>
      </c>
      <c r="D87" s="2447">
        <v>64188026</v>
      </c>
      <c r="E87" s="2447">
        <v>56372924</v>
      </c>
      <c r="F87" s="2447">
        <v>54012</v>
      </c>
      <c r="G87" s="2447">
        <v>32</v>
      </c>
      <c r="H87" s="2447">
        <v>30676616</v>
      </c>
      <c r="I87" s="2447">
        <v>17872583</v>
      </c>
      <c r="J87" s="2447">
        <v>873739</v>
      </c>
      <c r="K87" s="2447">
        <v>172215</v>
      </c>
      <c r="L87" s="2447">
        <v>508690</v>
      </c>
      <c r="M87" s="2447">
        <v>5588</v>
      </c>
      <c r="N87" s="2447">
        <v>503102</v>
      </c>
      <c r="O87" s="2447">
        <v>346922</v>
      </c>
      <c r="P87" s="2447">
        <v>4720020</v>
      </c>
      <c r="Q87" s="2447">
        <v>4316711</v>
      </c>
      <c r="R87" s="2447">
        <v>457254</v>
      </c>
      <c r="S87" s="2447" t="s">
        <v>21</v>
      </c>
      <c r="T87" s="67">
        <v>43466</v>
      </c>
      <c r="U87" s="662">
        <v>43466</v>
      </c>
      <c r="V87" s="63">
        <v>43586</v>
      </c>
      <c r="W87" s="998">
        <v>43586</v>
      </c>
      <c r="X87" s="1000" t="s">
        <v>2159</v>
      </c>
      <c r="Y87" s="2447">
        <v>120446</v>
      </c>
      <c r="Z87" s="2447">
        <v>55106</v>
      </c>
      <c r="AA87" s="2447">
        <v>59684</v>
      </c>
      <c r="AB87" s="2447" t="s">
        <v>21</v>
      </c>
      <c r="AC87" s="2447" t="s">
        <v>21</v>
      </c>
      <c r="AD87" s="2447">
        <v>12887013</v>
      </c>
      <c r="AE87" s="2447">
        <v>67776219</v>
      </c>
      <c r="AF87" s="2447">
        <v>50611060</v>
      </c>
      <c r="AG87" s="2447">
        <v>50583042</v>
      </c>
      <c r="AH87" s="2447">
        <v>54012</v>
      </c>
      <c r="AI87" s="2447">
        <v>30676616</v>
      </c>
      <c r="AJ87" s="2447">
        <v>17872583</v>
      </c>
      <c r="AK87" s="2447">
        <v>871601</v>
      </c>
      <c r="AL87" s="2447">
        <v>172202</v>
      </c>
      <c r="AM87" s="2447">
        <v>477962</v>
      </c>
      <c r="AN87" s="214" t="s">
        <v>21</v>
      </c>
      <c r="AO87" s="67">
        <v>43466</v>
      </c>
      <c r="AP87" s="662">
        <v>43466</v>
      </c>
      <c r="AQ87" s="63">
        <v>43586</v>
      </c>
      <c r="AR87" s="998">
        <v>43586</v>
      </c>
      <c r="AS87" s="1000" t="s">
        <v>2159</v>
      </c>
      <c r="AT87" s="2447">
        <v>67776219</v>
      </c>
      <c r="AU87" s="2447">
        <v>928845</v>
      </c>
      <c r="AV87" s="2447">
        <v>388971</v>
      </c>
      <c r="AW87" s="2447" t="s">
        <v>21</v>
      </c>
      <c r="AX87" s="2447" t="s">
        <v>21</v>
      </c>
      <c r="AY87" s="2447" t="s">
        <v>21</v>
      </c>
      <c r="AZ87" s="2447" t="s">
        <v>21</v>
      </c>
      <c r="BA87" s="2447">
        <v>567</v>
      </c>
      <c r="BB87" s="2447">
        <v>30492</v>
      </c>
      <c r="BC87" s="2447">
        <v>456698</v>
      </c>
      <c r="BD87" s="2447">
        <v>277572</v>
      </c>
      <c r="BE87" s="2447">
        <v>469</v>
      </c>
      <c r="BF87" s="2447">
        <v>10395</v>
      </c>
      <c r="BG87" s="2447">
        <v>1204</v>
      </c>
      <c r="BH87" s="2447">
        <v>139323</v>
      </c>
      <c r="BI87" s="2447">
        <v>29479</v>
      </c>
      <c r="BJ87" s="67">
        <v>43466</v>
      </c>
      <c r="BK87" s="662">
        <v>43466</v>
      </c>
      <c r="BL87" s="63">
        <v>43586</v>
      </c>
      <c r="BM87" s="998">
        <v>43586</v>
      </c>
      <c r="BN87" s="1000" t="s">
        <v>2159</v>
      </c>
      <c r="BO87" s="2447" t="s">
        <v>21</v>
      </c>
      <c r="BP87" s="2447">
        <v>872728</v>
      </c>
      <c r="BQ87" s="2447">
        <v>2620285</v>
      </c>
      <c r="BR87" s="2447">
        <v>1095717</v>
      </c>
      <c r="BS87" s="2447">
        <v>1</v>
      </c>
      <c r="BT87" s="2447">
        <v>1</v>
      </c>
      <c r="BU87" s="2447">
        <v>1</v>
      </c>
      <c r="BV87" s="2447" t="s">
        <v>21</v>
      </c>
      <c r="BW87" s="2447" t="s">
        <v>21</v>
      </c>
      <c r="BX87" s="2447" t="s">
        <v>21</v>
      </c>
      <c r="BY87" s="2447" t="s">
        <v>21</v>
      </c>
      <c r="BZ87" s="2447">
        <v>25353</v>
      </c>
      <c r="CA87" s="2447">
        <v>30230</v>
      </c>
      <c r="CB87" s="2447">
        <v>1172</v>
      </c>
      <c r="CC87" s="2447">
        <v>381</v>
      </c>
      <c r="CD87" s="2447">
        <v>488</v>
      </c>
      <c r="CE87" s="67">
        <v>43466</v>
      </c>
      <c r="CF87" s="662">
        <v>43466</v>
      </c>
      <c r="DI87" s="63">
        <v>43586</v>
      </c>
      <c r="DJ87" s="998">
        <v>43586</v>
      </c>
      <c r="DK87" s="1000" t="s">
        <v>2159</v>
      </c>
      <c r="DL87" s="2447">
        <v>18525750</v>
      </c>
      <c r="DM87" s="2447">
        <v>28340064</v>
      </c>
      <c r="DN87" s="2447">
        <v>63816299</v>
      </c>
      <c r="DO87" s="2447">
        <v>58200520</v>
      </c>
      <c r="DP87" s="2447">
        <v>56515</v>
      </c>
      <c r="DQ87" s="2447">
        <v>32</v>
      </c>
      <c r="DR87" s="2447">
        <v>30676616</v>
      </c>
      <c r="DS87" s="2447">
        <v>17872583</v>
      </c>
      <c r="DT87" s="2447">
        <v>878128</v>
      </c>
      <c r="DU87" s="2447">
        <v>172215</v>
      </c>
      <c r="DV87" s="2447">
        <v>818467</v>
      </c>
      <c r="DW87" s="2447">
        <v>20732</v>
      </c>
      <c r="DX87" s="2447">
        <v>797735</v>
      </c>
      <c r="DY87" s="2447">
        <v>764560</v>
      </c>
      <c r="DZ87" s="2447">
        <v>4752965</v>
      </c>
      <c r="EA87" s="2447">
        <v>4984341</v>
      </c>
      <c r="EB87" s="67">
        <v>43466</v>
      </c>
      <c r="EC87" s="662">
        <v>43466</v>
      </c>
      <c r="ED87" s="63">
        <v>43586</v>
      </c>
      <c r="EE87" s="998">
        <v>43586</v>
      </c>
      <c r="EF87" s="1000" t="s">
        <v>2159</v>
      </c>
      <c r="EG87" s="2447" t="s">
        <v>21</v>
      </c>
      <c r="EH87" s="2447">
        <v>18134</v>
      </c>
      <c r="EI87" s="2447">
        <v>1334139</v>
      </c>
      <c r="EJ87" s="2447">
        <v>731840</v>
      </c>
      <c r="EK87" s="2447">
        <v>6093</v>
      </c>
      <c r="EL87" s="2447" t="s">
        <v>21</v>
      </c>
      <c r="EM87" s="2447" t="s">
        <v>21</v>
      </c>
      <c r="EN87" s="2447">
        <v>84725</v>
      </c>
      <c r="EO87" s="2447">
        <v>316172</v>
      </c>
      <c r="EP87" s="2447">
        <v>188164</v>
      </c>
      <c r="EQ87" s="2447">
        <v>186331</v>
      </c>
      <c r="ER87" s="2447">
        <v>123119</v>
      </c>
      <c r="ES87" s="2447" t="s">
        <v>21</v>
      </c>
      <c r="ET87" s="2447">
        <v>7292513</v>
      </c>
      <c r="EU87" s="2447">
        <v>22126806</v>
      </c>
      <c r="EV87" s="2447">
        <v>50611060</v>
      </c>
      <c r="EW87" s="67">
        <v>43466</v>
      </c>
      <c r="EX87" s="662">
        <v>43466</v>
      </c>
      <c r="EY87" s="63">
        <v>43586</v>
      </c>
      <c r="EZ87" s="998">
        <v>43586</v>
      </c>
      <c r="FA87" s="1000" t="s">
        <v>2159</v>
      </c>
      <c r="FB87" s="2447">
        <v>18134</v>
      </c>
      <c r="FC87" s="2447">
        <v>1306121</v>
      </c>
      <c r="FD87" s="2447">
        <v>731840</v>
      </c>
      <c r="FE87" s="2447">
        <v>4477</v>
      </c>
      <c r="FF87" s="2447" t="s">
        <v>21</v>
      </c>
      <c r="FG87" s="2447">
        <v>84725</v>
      </c>
      <c r="FH87" s="2447">
        <v>296938</v>
      </c>
      <c r="FI87" s="2447">
        <v>188164</v>
      </c>
      <c r="FJ87" s="2447">
        <v>186331</v>
      </c>
      <c r="FK87" s="2447">
        <v>123119</v>
      </c>
      <c r="FL87" s="2447">
        <v>7292513</v>
      </c>
      <c r="FM87" s="2447">
        <v>22126806</v>
      </c>
      <c r="FN87" s="2447">
        <v>958892</v>
      </c>
      <c r="FO87" s="2447">
        <v>457351</v>
      </c>
      <c r="FP87" s="2447" t="s">
        <v>21</v>
      </c>
      <c r="FQ87" s="2447" t="s">
        <v>21</v>
      </c>
      <c r="FR87" s="67">
        <v>43466</v>
      </c>
      <c r="FS87" s="662">
        <v>43466</v>
      </c>
      <c r="FT87" s="63">
        <v>43586</v>
      </c>
      <c r="FU87" s="998">
        <v>43586</v>
      </c>
      <c r="FV87" s="1000" t="s">
        <v>2159</v>
      </c>
      <c r="FW87" s="2447">
        <v>104502</v>
      </c>
      <c r="FX87" s="2447" t="s">
        <v>21</v>
      </c>
      <c r="FY87" s="2447" t="s">
        <v>21</v>
      </c>
      <c r="FZ87" s="2447">
        <v>17218</v>
      </c>
      <c r="GA87" s="2447">
        <v>342</v>
      </c>
      <c r="GB87" s="2447">
        <v>16876</v>
      </c>
      <c r="GC87" s="2447">
        <v>564</v>
      </c>
      <c r="GD87" s="2447">
        <v>567</v>
      </c>
      <c r="GE87" s="2447">
        <v>57161</v>
      </c>
      <c r="GF87" s="2447">
        <v>23572</v>
      </c>
      <c r="GG87" s="2447" t="s">
        <v>21</v>
      </c>
      <c r="GH87" s="2447">
        <v>213978</v>
      </c>
      <c r="GI87" s="2447">
        <v>126322</v>
      </c>
      <c r="GJ87" s="2447">
        <v>16712</v>
      </c>
      <c r="GK87" s="2447">
        <v>32747</v>
      </c>
      <c r="GL87" s="2447">
        <v>35764</v>
      </c>
      <c r="GM87" s="67">
        <v>43466</v>
      </c>
      <c r="GN87" s="662">
        <v>43466</v>
      </c>
      <c r="GO87" s="209"/>
      <c r="GP87" s="209"/>
      <c r="GQ87" s="209"/>
      <c r="GR87" s="209"/>
      <c r="GS87" s="209"/>
      <c r="GT87" s="209"/>
      <c r="GU87" s="209"/>
      <c r="GV87" s="209"/>
      <c r="GW87" s="209"/>
      <c r="GX87" s="209"/>
      <c r="GY87" s="209"/>
      <c r="GZ87" s="209"/>
      <c r="HA87" s="209"/>
    </row>
    <row r="88" spans="1:209" ht="7.5" customHeight="1">
      <c r="A88" s="73"/>
      <c r="B88" s="1001"/>
      <c r="C88" s="1000"/>
      <c r="D88" s="663"/>
      <c r="E88" s="663"/>
      <c r="F88" s="663"/>
      <c r="G88" s="663"/>
      <c r="H88" s="663"/>
      <c r="I88" s="663"/>
      <c r="J88" s="663"/>
      <c r="K88" s="663"/>
      <c r="L88" s="663"/>
      <c r="M88" s="663"/>
      <c r="N88" s="663"/>
      <c r="O88" s="663"/>
      <c r="P88" s="663"/>
      <c r="Q88" s="663"/>
      <c r="R88" s="663"/>
      <c r="S88" s="663"/>
      <c r="T88" s="77"/>
      <c r="U88" s="505"/>
      <c r="V88" s="73"/>
      <c r="W88" s="1001"/>
      <c r="X88" s="1000"/>
      <c r="Y88" s="663"/>
      <c r="Z88" s="663"/>
      <c r="AA88" s="663"/>
      <c r="AB88" s="663"/>
      <c r="AC88" s="663"/>
      <c r="AD88" s="663"/>
      <c r="AE88" s="663"/>
      <c r="AF88" s="663"/>
      <c r="AG88" s="663"/>
      <c r="AH88" s="663"/>
      <c r="AI88" s="663"/>
      <c r="AJ88" s="663"/>
      <c r="AK88" s="663"/>
      <c r="AL88" s="663"/>
      <c r="AM88" s="663"/>
      <c r="AO88" s="77"/>
      <c r="AP88" s="505"/>
      <c r="AQ88" s="73"/>
      <c r="AR88" s="1001"/>
      <c r="AS88" s="1000"/>
      <c r="AT88" s="663"/>
      <c r="AU88" s="663"/>
      <c r="AV88" s="663"/>
      <c r="AW88" s="663"/>
      <c r="AX88" s="663"/>
      <c r="AY88" s="663"/>
      <c r="AZ88" s="663"/>
      <c r="BA88" s="663"/>
      <c r="BB88" s="663"/>
      <c r="BC88" s="663"/>
      <c r="BD88" s="663"/>
      <c r="BE88" s="663"/>
      <c r="BF88" s="663"/>
      <c r="BG88" s="663"/>
      <c r="BH88" s="663"/>
      <c r="BI88" s="663"/>
      <c r="BJ88" s="77"/>
      <c r="BK88" s="505"/>
      <c r="BL88" s="73"/>
      <c r="BM88" s="1001"/>
      <c r="BN88" s="1000"/>
      <c r="BO88" s="663"/>
      <c r="BP88" s="663"/>
      <c r="BQ88" s="663"/>
      <c r="BR88" s="663"/>
      <c r="BS88" s="663"/>
      <c r="BT88" s="663"/>
      <c r="BU88" s="663"/>
      <c r="BV88" s="663"/>
      <c r="BW88" s="663"/>
      <c r="BX88" s="663"/>
      <c r="BY88" s="663"/>
      <c r="BZ88" s="663"/>
      <c r="CA88" s="663"/>
      <c r="CB88" s="663"/>
      <c r="CC88" s="663"/>
      <c r="CD88" s="663"/>
      <c r="CE88" s="77"/>
      <c r="CF88" s="505"/>
      <c r="DI88" s="73"/>
      <c r="DJ88" s="1001"/>
      <c r="DK88" s="1000"/>
      <c r="DL88" s="663"/>
      <c r="DM88" s="663"/>
      <c r="DN88" s="663"/>
      <c r="DO88" s="663"/>
      <c r="DP88" s="663"/>
      <c r="DQ88" s="663"/>
      <c r="DR88" s="663"/>
      <c r="DS88" s="663"/>
      <c r="DT88" s="663"/>
      <c r="DU88" s="663"/>
      <c r="DV88" s="663"/>
      <c r="DW88" s="663"/>
      <c r="DX88" s="663"/>
      <c r="DY88" s="663"/>
      <c r="DZ88" s="663"/>
      <c r="EA88" s="663"/>
      <c r="EB88" s="77"/>
      <c r="EC88" s="505"/>
      <c r="ED88" s="73"/>
      <c r="EE88" s="1001"/>
      <c r="EF88" s="1000"/>
      <c r="EG88" s="663"/>
      <c r="EH88" s="663"/>
      <c r="EI88" s="663"/>
      <c r="EJ88" s="663"/>
      <c r="EK88" s="663"/>
      <c r="EL88" s="663"/>
      <c r="EN88" s="663"/>
      <c r="EO88" s="663"/>
      <c r="EP88" s="663"/>
      <c r="EQ88" s="663"/>
      <c r="ER88" s="663"/>
      <c r="ES88" s="663"/>
      <c r="ET88" s="663"/>
      <c r="EU88" s="663"/>
      <c r="EV88" s="663"/>
      <c r="EW88" s="77"/>
      <c r="EX88" s="505"/>
      <c r="EY88" s="73"/>
      <c r="EZ88" s="1001"/>
      <c r="FA88" s="1000"/>
      <c r="FB88" s="663"/>
      <c r="FC88" s="663"/>
      <c r="FD88" s="663"/>
      <c r="FE88" s="663"/>
      <c r="FF88" s="663"/>
      <c r="FG88" s="663"/>
      <c r="FH88" s="663"/>
      <c r="FI88" s="663"/>
      <c r="FJ88" s="663"/>
      <c r="FK88" s="663"/>
      <c r="FL88" s="663"/>
      <c r="FM88" s="663"/>
      <c r="FN88" s="663"/>
      <c r="FO88" s="663"/>
      <c r="FP88" s="663"/>
      <c r="FQ88" s="663"/>
      <c r="FR88" s="77"/>
      <c r="FS88" s="505"/>
      <c r="FT88" s="73"/>
      <c r="FU88" s="1001"/>
      <c r="FV88" s="1000"/>
      <c r="FW88" s="663"/>
      <c r="FX88" s="663"/>
      <c r="FY88" s="663"/>
      <c r="FZ88" s="663"/>
      <c r="GA88" s="663"/>
      <c r="GB88" s="663"/>
      <c r="GC88" s="663"/>
      <c r="GD88" s="663"/>
      <c r="GE88" s="663"/>
      <c r="GF88" s="663"/>
      <c r="GG88" s="663"/>
      <c r="GH88" s="663"/>
      <c r="GI88" s="663"/>
      <c r="GJ88" s="663"/>
      <c r="GK88" s="663"/>
      <c r="GL88" s="663"/>
      <c r="GM88" s="77"/>
      <c r="GN88" s="505"/>
      <c r="GO88" s="209"/>
      <c r="GP88" s="209"/>
      <c r="GQ88" s="209"/>
      <c r="GR88" s="209"/>
      <c r="GS88" s="209"/>
      <c r="GT88" s="209"/>
      <c r="GU88" s="209"/>
      <c r="GV88" s="209"/>
      <c r="GW88" s="209"/>
      <c r="GX88" s="209"/>
      <c r="GY88" s="209"/>
      <c r="GZ88" s="209"/>
      <c r="HA88" s="209"/>
    </row>
    <row r="89" spans="1:209" ht="14.25" customHeight="1">
      <c r="A89" s="79">
        <v>42826</v>
      </c>
      <c r="B89" s="1003">
        <v>42826</v>
      </c>
      <c r="C89" s="1004">
        <v>42826</v>
      </c>
      <c r="D89" s="2448">
        <v>66420744</v>
      </c>
      <c r="E89" s="2448">
        <v>58417363</v>
      </c>
      <c r="F89" s="2448">
        <v>325187</v>
      </c>
      <c r="G89" s="2448">
        <v>36</v>
      </c>
      <c r="H89" s="2448">
        <v>30589324</v>
      </c>
      <c r="I89" s="2448">
        <v>19599922</v>
      </c>
      <c r="J89" s="2448">
        <v>890513</v>
      </c>
      <c r="K89" s="2448">
        <v>175047</v>
      </c>
      <c r="L89" s="2448">
        <v>571085</v>
      </c>
      <c r="M89" s="2448">
        <v>5272</v>
      </c>
      <c r="N89" s="2448">
        <v>565813</v>
      </c>
      <c r="O89" s="2448">
        <v>363010</v>
      </c>
      <c r="P89" s="2448">
        <v>4794968</v>
      </c>
      <c r="Q89" s="2448">
        <v>4402847</v>
      </c>
      <c r="R89" s="2448">
        <v>462740</v>
      </c>
      <c r="S89" s="2448" t="s">
        <v>21</v>
      </c>
      <c r="T89" s="83">
        <v>42826</v>
      </c>
      <c r="U89" s="666">
        <v>42826</v>
      </c>
      <c r="V89" s="79">
        <v>42826</v>
      </c>
      <c r="W89" s="1003">
        <v>42826</v>
      </c>
      <c r="X89" s="1004">
        <v>42826</v>
      </c>
      <c r="Y89" s="2448">
        <v>121361</v>
      </c>
      <c r="Z89" s="2448">
        <v>56483</v>
      </c>
      <c r="AA89" s="2448">
        <v>61163</v>
      </c>
      <c r="AB89" s="2448" t="s">
        <v>21</v>
      </c>
      <c r="AC89" s="2448" t="s">
        <v>21</v>
      </c>
      <c r="AD89" s="2448">
        <v>12954073</v>
      </c>
      <c r="AE89" s="2448">
        <v>69469880</v>
      </c>
      <c r="AF89" s="2448">
        <v>52536775</v>
      </c>
      <c r="AG89" s="2448">
        <v>52503095</v>
      </c>
      <c r="AH89" s="2448">
        <v>325187</v>
      </c>
      <c r="AI89" s="2448">
        <v>30589324</v>
      </c>
      <c r="AJ89" s="2448">
        <v>19599922</v>
      </c>
      <c r="AK89" s="2448">
        <v>884552</v>
      </c>
      <c r="AL89" s="2448">
        <v>175035</v>
      </c>
      <c r="AM89" s="2448">
        <v>543207</v>
      </c>
      <c r="AN89" s="214" t="s">
        <v>21</v>
      </c>
      <c r="AO89" s="83">
        <v>42826</v>
      </c>
      <c r="AP89" s="666">
        <v>42826</v>
      </c>
      <c r="AQ89" s="79">
        <v>42826</v>
      </c>
      <c r="AR89" s="1003">
        <v>42826</v>
      </c>
      <c r="AS89" s="1004">
        <v>42826</v>
      </c>
      <c r="AT89" s="2448">
        <v>69469880</v>
      </c>
      <c r="AU89" s="2448">
        <v>972723</v>
      </c>
      <c r="AV89" s="2448">
        <v>396041</v>
      </c>
      <c r="AW89" s="2448" t="s">
        <v>21</v>
      </c>
      <c r="AX89" s="2448">
        <v>3771</v>
      </c>
      <c r="AY89" s="2448">
        <v>3</v>
      </c>
      <c r="AZ89" s="2448">
        <v>3768</v>
      </c>
      <c r="BA89" s="2448">
        <v>662</v>
      </c>
      <c r="BB89" s="2448">
        <v>29358</v>
      </c>
      <c r="BC89" s="2448">
        <v>462107</v>
      </c>
      <c r="BD89" s="2448">
        <v>289311</v>
      </c>
      <c r="BE89" s="2448">
        <v>483</v>
      </c>
      <c r="BF89" s="2448">
        <v>12753</v>
      </c>
      <c r="BG89" s="2448">
        <v>979</v>
      </c>
      <c r="BH89" s="2448">
        <v>153541</v>
      </c>
      <c r="BI89" s="2448">
        <v>29017</v>
      </c>
      <c r="BJ89" s="83">
        <v>42826</v>
      </c>
      <c r="BK89" s="666">
        <v>42826</v>
      </c>
      <c r="BL89" s="79">
        <v>42826</v>
      </c>
      <c r="BM89" s="1003">
        <v>42826</v>
      </c>
      <c r="BN89" s="1004">
        <v>42826</v>
      </c>
      <c r="BO89" s="2448" t="s">
        <v>21</v>
      </c>
      <c r="BP89" s="2448">
        <v>915388</v>
      </c>
      <c r="BQ89" s="2448">
        <v>2925541</v>
      </c>
      <c r="BR89" s="2448">
        <v>1104526</v>
      </c>
      <c r="BS89" s="2448">
        <v>1</v>
      </c>
      <c r="BT89" s="2448">
        <v>1</v>
      </c>
      <c r="BU89" s="2448">
        <v>1</v>
      </c>
      <c r="BV89" s="2448" t="s">
        <v>21</v>
      </c>
      <c r="BW89" s="2448" t="s">
        <v>21</v>
      </c>
      <c r="BX89" s="2448" t="s">
        <v>21</v>
      </c>
      <c r="BY89" s="2448" t="s">
        <v>21</v>
      </c>
      <c r="BZ89" s="2448">
        <v>26994</v>
      </c>
      <c r="CA89" s="2448">
        <v>31292</v>
      </c>
      <c r="CB89" s="2448">
        <v>1451</v>
      </c>
      <c r="CC89" s="2448">
        <v>715</v>
      </c>
      <c r="CD89" s="2448">
        <v>529</v>
      </c>
      <c r="CE89" s="83">
        <v>42826</v>
      </c>
      <c r="CF89" s="666">
        <v>42826</v>
      </c>
      <c r="DI89" s="79">
        <v>42826</v>
      </c>
      <c r="DJ89" s="1003">
        <v>42826</v>
      </c>
      <c r="DK89" s="1004">
        <v>42826</v>
      </c>
      <c r="DL89" s="2448">
        <v>19074271</v>
      </c>
      <c r="DM89" s="2448">
        <v>30302125</v>
      </c>
      <c r="DN89" s="2448">
        <v>66582956</v>
      </c>
      <c r="DO89" s="2448">
        <v>60832349</v>
      </c>
      <c r="DP89" s="2448">
        <v>328203</v>
      </c>
      <c r="DQ89" s="2448">
        <v>36</v>
      </c>
      <c r="DR89" s="2448">
        <v>30589324</v>
      </c>
      <c r="DS89" s="2448">
        <v>19599922</v>
      </c>
      <c r="DT89" s="2448">
        <v>891347</v>
      </c>
      <c r="DU89" s="2448">
        <v>175047</v>
      </c>
      <c r="DV89" s="2448">
        <v>844736</v>
      </c>
      <c r="DW89" s="2448">
        <v>22084</v>
      </c>
      <c r="DX89" s="2448">
        <v>822652</v>
      </c>
      <c r="DY89" s="2448">
        <v>818368</v>
      </c>
      <c r="DZ89" s="2448">
        <v>4826213</v>
      </c>
      <c r="EA89" s="2448">
        <v>5618292</v>
      </c>
      <c r="EB89" s="83">
        <v>42826</v>
      </c>
      <c r="EC89" s="666">
        <v>42826</v>
      </c>
      <c r="ED89" s="79">
        <v>42826</v>
      </c>
      <c r="EE89" s="1003">
        <v>42826</v>
      </c>
      <c r="EF89" s="1004">
        <v>42826</v>
      </c>
      <c r="EG89" s="2448" t="s">
        <v>21</v>
      </c>
      <c r="EH89" s="2448">
        <v>19224</v>
      </c>
      <c r="EI89" s="2448">
        <v>1329406</v>
      </c>
      <c r="EJ89" s="2448">
        <v>728158</v>
      </c>
      <c r="EK89" s="2448">
        <v>6243</v>
      </c>
      <c r="EL89" s="2448" t="s">
        <v>21</v>
      </c>
      <c r="EM89" s="2447" t="s">
        <v>21</v>
      </c>
      <c r="EN89" s="2448">
        <v>97308</v>
      </c>
      <c r="EO89" s="2448">
        <v>310002</v>
      </c>
      <c r="EP89" s="2448">
        <v>190760</v>
      </c>
      <c r="EQ89" s="2448">
        <v>189697</v>
      </c>
      <c r="ER89" s="2448">
        <v>109852</v>
      </c>
      <c r="ES89" s="2448" t="s">
        <v>21</v>
      </c>
      <c r="ET89" s="2448">
        <v>7485495</v>
      </c>
      <c r="EU89" s="2448">
        <v>23215424</v>
      </c>
      <c r="EV89" s="2448">
        <v>52536775</v>
      </c>
      <c r="EW89" s="83">
        <v>42826</v>
      </c>
      <c r="EX89" s="666">
        <v>42826</v>
      </c>
      <c r="EY89" s="79">
        <v>42826</v>
      </c>
      <c r="EZ89" s="1003">
        <v>42826</v>
      </c>
      <c r="FA89" s="1004">
        <v>42826</v>
      </c>
      <c r="FB89" s="2448">
        <v>19224</v>
      </c>
      <c r="FC89" s="2448">
        <v>1295726</v>
      </c>
      <c r="FD89" s="2448">
        <v>728158</v>
      </c>
      <c r="FE89" s="2448">
        <v>4737</v>
      </c>
      <c r="FF89" s="2448" t="s">
        <v>21</v>
      </c>
      <c r="FG89" s="2448">
        <v>97308</v>
      </c>
      <c r="FH89" s="2448">
        <v>286712</v>
      </c>
      <c r="FI89" s="2448">
        <v>190760</v>
      </c>
      <c r="FJ89" s="2448">
        <v>189697</v>
      </c>
      <c r="FK89" s="2448">
        <v>109852</v>
      </c>
      <c r="FL89" s="2448">
        <v>7485495</v>
      </c>
      <c r="FM89" s="2448">
        <v>23215424</v>
      </c>
      <c r="FN89" s="2448">
        <v>990422</v>
      </c>
      <c r="FO89" s="2448">
        <v>460355</v>
      </c>
      <c r="FP89" s="2448" t="s">
        <v>21</v>
      </c>
      <c r="FQ89" s="2448" t="s">
        <v>21</v>
      </c>
      <c r="FR89" s="83">
        <v>42826</v>
      </c>
      <c r="FS89" s="666">
        <v>42826</v>
      </c>
      <c r="FT89" s="79">
        <v>42826</v>
      </c>
      <c r="FU89" s="1003">
        <v>42826</v>
      </c>
      <c r="FV89" s="1004">
        <v>42826</v>
      </c>
      <c r="FW89" s="2448">
        <v>103324</v>
      </c>
      <c r="FX89" s="2448" t="s">
        <v>21</v>
      </c>
      <c r="FY89" s="2448" t="s">
        <v>21</v>
      </c>
      <c r="FZ89" s="2448">
        <v>21938</v>
      </c>
      <c r="GA89" s="2448">
        <v>847</v>
      </c>
      <c r="GB89" s="2448">
        <v>21092</v>
      </c>
      <c r="GC89" s="2448">
        <v>790</v>
      </c>
      <c r="GD89" s="2448">
        <v>662</v>
      </c>
      <c r="GE89" s="2448">
        <v>56684</v>
      </c>
      <c r="GF89" s="2448">
        <v>15717</v>
      </c>
      <c r="GG89" s="2448" t="s">
        <v>21</v>
      </c>
      <c r="GH89" s="2448">
        <v>220005</v>
      </c>
      <c r="GI89" s="2448">
        <v>123722</v>
      </c>
      <c r="GJ89" s="2448">
        <v>21389</v>
      </c>
      <c r="GK89" s="2448">
        <v>34392</v>
      </c>
      <c r="GL89" s="2448">
        <v>38659</v>
      </c>
      <c r="GM89" s="83">
        <v>42826</v>
      </c>
      <c r="GN89" s="666">
        <v>42826</v>
      </c>
      <c r="GO89" s="209"/>
      <c r="GP89" s="209"/>
      <c r="GQ89" s="209"/>
      <c r="GR89" s="209"/>
      <c r="GS89" s="209"/>
      <c r="GT89" s="209"/>
      <c r="GU89" s="209"/>
      <c r="GV89" s="209"/>
      <c r="GW89" s="209"/>
      <c r="GX89" s="209"/>
      <c r="GY89" s="209"/>
      <c r="GZ89" s="209"/>
      <c r="HA89" s="209"/>
    </row>
    <row r="90" spans="1:209" ht="14.25" customHeight="1">
      <c r="A90" s="85"/>
      <c r="B90" s="1003">
        <v>43191</v>
      </c>
      <c r="C90" s="1005"/>
      <c r="D90" s="2448">
        <v>63639236</v>
      </c>
      <c r="E90" s="2448">
        <v>55874996</v>
      </c>
      <c r="F90" s="2448">
        <v>95064</v>
      </c>
      <c r="G90" s="2448">
        <v>36</v>
      </c>
      <c r="H90" s="2448">
        <v>28717485</v>
      </c>
      <c r="I90" s="2448">
        <v>19665450</v>
      </c>
      <c r="J90" s="2448">
        <v>770195</v>
      </c>
      <c r="K90" s="2448">
        <v>157106</v>
      </c>
      <c r="L90" s="2448">
        <v>492604</v>
      </c>
      <c r="M90" s="2448">
        <v>4007</v>
      </c>
      <c r="N90" s="2448">
        <v>488597</v>
      </c>
      <c r="O90" s="2448">
        <v>366744</v>
      </c>
      <c r="P90" s="2448">
        <v>4556412</v>
      </c>
      <c r="Q90" s="2448">
        <v>4255128</v>
      </c>
      <c r="R90" s="2448">
        <v>372410</v>
      </c>
      <c r="S90" s="2448" t="s">
        <v>21</v>
      </c>
      <c r="T90" s="83">
        <v>43191</v>
      </c>
      <c r="U90" s="666">
        <v>43191</v>
      </c>
      <c r="V90" s="85"/>
      <c r="W90" s="1003">
        <v>43191</v>
      </c>
      <c r="X90" s="1005"/>
      <c r="Y90" s="2448">
        <v>122009</v>
      </c>
      <c r="Z90" s="2448">
        <v>55486</v>
      </c>
      <c r="AA90" s="2448">
        <v>60099</v>
      </c>
      <c r="AB90" s="2448" t="s">
        <v>21</v>
      </c>
      <c r="AC90" s="2448" t="s">
        <v>21</v>
      </c>
      <c r="AD90" s="2448">
        <v>12718497</v>
      </c>
      <c r="AE90" s="2448">
        <v>66670151</v>
      </c>
      <c r="AF90" s="2448">
        <v>50234643</v>
      </c>
      <c r="AG90" s="2448">
        <v>50200185</v>
      </c>
      <c r="AH90" s="2448">
        <v>95064</v>
      </c>
      <c r="AI90" s="2448">
        <v>28717485</v>
      </c>
      <c r="AJ90" s="2448">
        <v>19665450</v>
      </c>
      <c r="AK90" s="2448">
        <v>767754</v>
      </c>
      <c r="AL90" s="2448">
        <v>157097</v>
      </c>
      <c r="AM90" s="2448">
        <v>465941</v>
      </c>
      <c r="AN90" s="214" t="s">
        <v>21</v>
      </c>
      <c r="AO90" s="83">
        <v>43191</v>
      </c>
      <c r="AP90" s="666">
        <v>43191</v>
      </c>
      <c r="AQ90" s="85"/>
      <c r="AR90" s="1003">
        <v>43191</v>
      </c>
      <c r="AS90" s="1005"/>
      <c r="AT90" s="2448">
        <v>66670151</v>
      </c>
      <c r="AU90" s="2448">
        <v>879308</v>
      </c>
      <c r="AV90" s="2448">
        <v>314766</v>
      </c>
      <c r="AW90" s="2448" t="s">
        <v>21</v>
      </c>
      <c r="AX90" s="2448">
        <v>456</v>
      </c>
      <c r="AY90" s="2448" t="s">
        <v>21</v>
      </c>
      <c r="AZ90" s="2448">
        <v>456</v>
      </c>
      <c r="BA90" s="2448">
        <v>865</v>
      </c>
      <c r="BB90" s="2448">
        <v>22294</v>
      </c>
      <c r="BC90" s="2448">
        <v>371819</v>
      </c>
      <c r="BD90" s="2448">
        <v>306531</v>
      </c>
      <c r="BE90" s="2448">
        <v>928</v>
      </c>
      <c r="BF90" s="2448">
        <v>11799</v>
      </c>
      <c r="BG90" s="2448">
        <v>1011</v>
      </c>
      <c r="BH90" s="2448">
        <v>160522</v>
      </c>
      <c r="BI90" s="2448">
        <v>31340</v>
      </c>
      <c r="BJ90" s="83">
        <v>43191</v>
      </c>
      <c r="BK90" s="666">
        <v>43191</v>
      </c>
      <c r="BL90" s="85"/>
      <c r="BM90" s="1003">
        <v>43191</v>
      </c>
      <c r="BN90" s="1005"/>
      <c r="BO90" s="2448" t="s">
        <v>21</v>
      </c>
      <c r="BP90" s="2448">
        <v>838795</v>
      </c>
      <c r="BQ90" s="2448">
        <v>2603875</v>
      </c>
      <c r="BR90" s="2448">
        <v>1090007</v>
      </c>
      <c r="BS90" s="2448">
        <v>13</v>
      </c>
      <c r="BT90" s="2448">
        <v>13</v>
      </c>
      <c r="BU90" s="2448">
        <v>13</v>
      </c>
      <c r="BV90" s="2448" t="s">
        <v>21</v>
      </c>
      <c r="BW90" s="2448" t="s">
        <v>21</v>
      </c>
      <c r="BX90" s="2448" t="s">
        <v>21</v>
      </c>
      <c r="BY90" s="2448" t="s">
        <v>21</v>
      </c>
      <c r="BZ90" s="2448">
        <v>26435</v>
      </c>
      <c r="CA90" s="2448">
        <v>31370</v>
      </c>
      <c r="CB90" s="2448">
        <v>1403</v>
      </c>
      <c r="CC90" s="2448">
        <v>585</v>
      </c>
      <c r="CD90" s="2448">
        <v>178</v>
      </c>
      <c r="CE90" s="83">
        <v>43191</v>
      </c>
      <c r="CF90" s="666">
        <v>43191</v>
      </c>
      <c r="DI90" s="85"/>
      <c r="DJ90" s="1003">
        <v>43191</v>
      </c>
      <c r="DK90" s="1005"/>
      <c r="DL90" s="2448">
        <v>18743567</v>
      </c>
      <c r="DM90" s="2448">
        <v>29646134</v>
      </c>
      <c r="DN90" s="2448">
        <v>63272920</v>
      </c>
      <c r="DO90" s="2448">
        <v>57554574</v>
      </c>
      <c r="DP90" s="2448">
        <v>97728</v>
      </c>
      <c r="DQ90" s="2448">
        <v>36</v>
      </c>
      <c r="DR90" s="2448">
        <v>28717485</v>
      </c>
      <c r="DS90" s="2448">
        <v>19665450</v>
      </c>
      <c r="DT90" s="2448">
        <v>775742</v>
      </c>
      <c r="DU90" s="2448">
        <v>157106</v>
      </c>
      <c r="DV90" s="2448">
        <v>742979</v>
      </c>
      <c r="DW90" s="2448">
        <v>21648</v>
      </c>
      <c r="DX90" s="2448">
        <v>721331</v>
      </c>
      <c r="DY90" s="2448">
        <v>781056</v>
      </c>
      <c r="DZ90" s="2448">
        <v>4590511</v>
      </c>
      <c r="EA90" s="2448">
        <v>4864323</v>
      </c>
      <c r="EB90" s="83">
        <v>43191</v>
      </c>
      <c r="EC90" s="666">
        <v>43191</v>
      </c>
      <c r="ED90" s="85"/>
      <c r="EE90" s="1003">
        <v>43191</v>
      </c>
      <c r="EF90" s="1005"/>
      <c r="EG90" s="2448" t="s">
        <v>21</v>
      </c>
      <c r="EH90" s="2448">
        <v>18804</v>
      </c>
      <c r="EI90" s="2448">
        <v>1347904</v>
      </c>
      <c r="EJ90" s="2448">
        <v>727847</v>
      </c>
      <c r="EK90" s="2448">
        <v>6080</v>
      </c>
      <c r="EL90" s="2448" t="s">
        <v>21</v>
      </c>
      <c r="EM90" s="2447" t="s">
        <v>21</v>
      </c>
      <c r="EN90" s="2448">
        <v>103580</v>
      </c>
      <c r="EO90" s="2448">
        <v>318772</v>
      </c>
      <c r="EP90" s="2448">
        <v>181805</v>
      </c>
      <c r="EQ90" s="2448">
        <v>182129</v>
      </c>
      <c r="ER90" s="2448">
        <v>118486</v>
      </c>
      <c r="ES90" s="2448" t="s">
        <v>21</v>
      </c>
      <c r="ET90" s="2448">
        <v>7451251</v>
      </c>
      <c r="EU90" s="2448">
        <v>22759159</v>
      </c>
      <c r="EV90" s="2448">
        <v>50234643</v>
      </c>
      <c r="EW90" s="83">
        <v>43191</v>
      </c>
      <c r="EX90" s="666">
        <v>43191</v>
      </c>
      <c r="EY90" s="85"/>
      <c r="EZ90" s="1003">
        <v>43191</v>
      </c>
      <c r="FA90" s="1005"/>
      <c r="FB90" s="2448">
        <v>18804</v>
      </c>
      <c r="FC90" s="2448">
        <v>1313447</v>
      </c>
      <c r="FD90" s="2448">
        <v>727847</v>
      </c>
      <c r="FE90" s="2448">
        <v>4522</v>
      </c>
      <c r="FF90" s="2448" t="s">
        <v>21</v>
      </c>
      <c r="FG90" s="2448">
        <v>103580</v>
      </c>
      <c r="FH90" s="2448">
        <v>294951</v>
      </c>
      <c r="FI90" s="2448">
        <v>181805</v>
      </c>
      <c r="FJ90" s="2448">
        <v>182129</v>
      </c>
      <c r="FK90" s="2448">
        <v>118486</v>
      </c>
      <c r="FL90" s="2448">
        <v>7451251</v>
      </c>
      <c r="FM90" s="2448">
        <v>22759159</v>
      </c>
      <c r="FN90" s="2448">
        <v>899989</v>
      </c>
      <c r="FO90" s="2448">
        <v>378737</v>
      </c>
      <c r="FP90" s="2448" t="s">
        <v>21</v>
      </c>
      <c r="FQ90" s="2448" t="s">
        <v>21</v>
      </c>
      <c r="FR90" s="83">
        <v>43191</v>
      </c>
      <c r="FS90" s="666">
        <v>43191</v>
      </c>
      <c r="FT90" s="85"/>
      <c r="FU90" s="1003">
        <v>43191</v>
      </c>
      <c r="FV90" s="1005"/>
      <c r="FW90" s="2448">
        <v>91466</v>
      </c>
      <c r="FX90" s="2448" t="s">
        <v>21</v>
      </c>
      <c r="FY90" s="2448" t="s">
        <v>21</v>
      </c>
      <c r="FZ90" s="2448">
        <v>16326</v>
      </c>
      <c r="GA90" s="2448">
        <v>1510</v>
      </c>
      <c r="GB90" s="2448">
        <v>14816</v>
      </c>
      <c r="GC90" s="2448">
        <v>564</v>
      </c>
      <c r="GD90" s="2448">
        <v>865</v>
      </c>
      <c r="GE90" s="2448">
        <v>48232</v>
      </c>
      <c r="GF90" s="2448">
        <v>20960</v>
      </c>
      <c r="GG90" s="2448" t="s">
        <v>21</v>
      </c>
      <c r="GH90" s="2448">
        <v>220974</v>
      </c>
      <c r="GI90" s="2448">
        <v>106982</v>
      </c>
      <c r="GJ90" s="2448">
        <v>19288</v>
      </c>
      <c r="GK90" s="2448">
        <v>32210</v>
      </c>
      <c r="GL90" s="2448">
        <v>47860</v>
      </c>
      <c r="GM90" s="83">
        <v>43191</v>
      </c>
      <c r="GN90" s="666">
        <v>43191</v>
      </c>
      <c r="GO90" s="209"/>
      <c r="GP90" s="209"/>
      <c r="GQ90" s="209"/>
      <c r="GR90" s="209"/>
      <c r="GS90" s="209"/>
      <c r="GT90" s="209"/>
      <c r="GU90" s="209"/>
      <c r="GV90" s="209"/>
      <c r="GW90" s="209"/>
      <c r="GX90" s="209"/>
      <c r="GY90" s="209"/>
      <c r="GZ90" s="209"/>
      <c r="HA90" s="209"/>
    </row>
    <row r="91" spans="1:209" ht="7.5" customHeight="1">
      <c r="A91" s="85"/>
      <c r="B91" s="1006"/>
      <c r="C91" s="1005"/>
      <c r="T91" s="77"/>
      <c r="U91" s="505"/>
      <c r="V91" s="85"/>
      <c r="W91" s="1006"/>
      <c r="X91" s="1005"/>
      <c r="AO91" s="77"/>
      <c r="AP91" s="505"/>
      <c r="AQ91" s="85"/>
      <c r="AR91" s="1006"/>
      <c r="AS91" s="1005"/>
      <c r="BJ91" s="77"/>
      <c r="BK91" s="505"/>
      <c r="BL91" s="85"/>
      <c r="BM91" s="1006"/>
      <c r="BN91" s="1005"/>
      <c r="CE91" s="77"/>
      <c r="CF91" s="505"/>
      <c r="DI91" s="85"/>
      <c r="DJ91" s="1006"/>
      <c r="DK91" s="1005"/>
      <c r="DM91" s="4"/>
      <c r="DU91" s="4"/>
      <c r="EB91" s="77"/>
      <c r="EC91" s="505"/>
      <c r="ED91" s="85"/>
      <c r="EE91" s="1006"/>
      <c r="EF91" s="1005"/>
      <c r="EH91" s="4"/>
      <c r="EI91" s="4"/>
      <c r="EJ91" s="4"/>
      <c r="EM91" s="2447" t="s">
        <v>21</v>
      </c>
      <c r="ER91" s="4"/>
      <c r="EW91" s="77"/>
      <c r="EX91" s="505"/>
      <c r="EY91" s="85"/>
      <c r="EZ91" s="1006"/>
      <c r="FA91" s="1005"/>
      <c r="FF91" s="4"/>
      <c r="FR91" s="77"/>
      <c r="FS91" s="505"/>
      <c r="FT91" s="85"/>
      <c r="FU91" s="1006"/>
      <c r="FV91" s="1005"/>
      <c r="FZ91" s="4"/>
      <c r="GI91" s="4"/>
      <c r="GM91" s="77"/>
      <c r="GN91" s="505"/>
      <c r="GO91" s="209"/>
      <c r="GP91" s="209"/>
      <c r="GQ91" s="209"/>
      <c r="GR91" s="209"/>
      <c r="GS91" s="209"/>
      <c r="GT91" s="209"/>
      <c r="GU91" s="209"/>
      <c r="GV91" s="209"/>
      <c r="GW91" s="209"/>
      <c r="GX91" s="209"/>
      <c r="GY91" s="209"/>
      <c r="GZ91" s="209"/>
      <c r="HA91" s="209"/>
    </row>
    <row r="92" spans="1:209" ht="14.25" customHeight="1">
      <c r="A92" s="88">
        <v>31</v>
      </c>
      <c r="B92" s="1007" t="s">
        <v>23</v>
      </c>
      <c r="C92" s="1008" t="s">
        <v>24</v>
      </c>
      <c r="D92" s="2448">
        <v>16388325</v>
      </c>
      <c r="E92" s="2448">
        <v>14399290</v>
      </c>
      <c r="F92" s="2448" t="s">
        <v>21</v>
      </c>
      <c r="G92" s="2448">
        <v>9</v>
      </c>
      <c r="H92" s="2448">
        <v>7616580</v>
      </c>
      <c r="I92" s="2448">
        <v>4804499</v>
      </c>
      <c r="J92" s="2448">
        <v>242314</v>
      </c>
      <c r="K92" s="2448">
        <v>47914</v>
      </c>
      <c r="L92" s="2448">
        <v>160094</v>
      </c>
      <c r="M92" s="2448">
        <v>1095</v>
      </c>
      <c r="N92" s="2448">
        <v>158999</v>
      </c>
      <c r="O92" s="2448">
        <v>86388</v>
      </c>
      <c r="P92" s="2448">
        <v>1168187</v>
      </c>
      <c r="Q92" s="2448">
        <v>1089592</v>
      </c>
      <c r="R92" s="2448">
        <v>113941</v>
      </c>
      <c r="S92" s="2448" t="s">
        <v>21</v>
      </c>
      <c r="T92" s="91" t="s">
        <v>25</v>
      </c>
      <c r="U92" s="670" t="s">
        <v>2160</v>
      </c>
      <c r="V92" s="88">
        <v>31</v>
      </c>
      <c r="W92" s="1007" t="s">
        <v>23</v>
      </c>
      <c r="X92" s="1008" t="s">
        <v>24</v>
      </c>
      <c r="Y92" s="2448">
        <v>32347</v>
      </c>
      <c r="Z92" s="2448">
        <v>14521</v>
      </c>
      <c r="AA92" s="2448">
        <v>15725</v>
      </c>
      <c r="AB92" s="2448" t="s">
        <v>21</v>
      </c>
      <c r="AC92" s="2448" t="s">
        <v>21</v>
      </c>
      <c r="AD92" s="2448">
        <v>3196289</v>
      </c>
      <c r="AE92" s="2448">
        <v>17269545</v>
      </c>
      <c r="AF92" s="2448">
        <v>12944572</v>
      </c>
      <c r="AG92" s="2448">
        <v>12937182</v>
      </c>
      <c r="AH92" s="2448" t="s">
        <v>21</v>
      </c>
      <c r="AI92" s="2448">
        <v>7616580</v>
      </c>
      <c r="AJ92" s="2448">
        <v>4804499</v>
      </c>
      <c r="AK92" s="2448">
        <v>241767</v>
      </c>
      <c r="AL92" s="2448">
        <v>47911</v>
      </c>
      <c r="AM92" s="2448">
        <v>152272</v>
      </c>
      <c r="AN92" s="214" t="s">
        <v>21</v>
      </c>
      <c r="AO92" s="91" t="s">
        <v>25</v>
      </c>
      <c r="AP92" s="670" t="s">
        <v>2160</v>
      </c>
      <c r="AQ92" s="88">
        <v>31</v>
      </c>
      <c r="AR92" s="1007" t="s">
        <v>23</v>
      </c>
      <c r="AS92" s="1008" t="s">
        <v>24</v>
      </c>
      <c r="AT92" s="2448">
        <v>17269545</v>
      </c>
      <c r="AU92" s="2448">
        <v>226958</v>
      </c>
      <c r="AV92" s="2448">
        <v>95518</v>
      </c>
      <c r="AW92" s="2448" t="s">
        <v>21</v>
      </c>
      <c r="AX92" s="2448" t="s">
        <v>21</v>
      </c>
      <c r="AY92" s="2448" t="s">
        <v>21</v>
      </c>
      <c r="AZ92" s="2448" t="s">
        <v>21</v>
      </c>
      <c r="BA92" s="2448">
        <v>151</v>
      </c>
      <c r="BB92" s="2448">
        <v>6371</v>
      </c>
      <c r="BC92" s="2448">
        <v>113806</v>
      </c>
      <c r="BD92" s="2448">
        <v>61565</v>
      </c>
      <c r="BE92" s="2448">
        <v>113</v>
      </c>
      <c r="BF92" s="2448">
        <v>2585</v>
      </c>
      <c r="BG92" s="2448">
        <v>298</v>
      </c>
      <c r="BH92" s="2448">
        <v>33814</v>
      </c>
      <c r="BI92" s="2448">
        <v>5549</v>
      </c>
      <c r="BJ92" s="91" t="s">
        <v>25</v>
      </c>
      <c r="BK92" s="670" t="s">
        <v>2160</v>
      </c>
      <c r="BL92" s="88">
        <v>31</v>
      </c>
      <c r="BM92" s="1007" t="s">
        <v>23</v>
      </c>
      <c r="BN92" s="1008" t="s">
        <v>24</v>
      </c>
      <c r="BO92" s="2448" t="s">
        <v>21</v>
      </c>
      <c r="BP92" s="2448">
        <v>211477</v>
      </c>
      <c r="BQ92" s="2448">
        <v>726300</v>
      </c>
      <c r="BR92" s="2448">
        <v>280882</v>
      </c>
      <c r="BS92" s="2448" t="s">
        <v>21</v>
      </c>
      <c r="BT92" s="2448" t="s">
        <v>21</v>
      </c>
      <c r="BU92" s="2448" t="s">
        <v>21</v>
      </c>
      <c r="BV92" s="2448" t="s">
        <v>21</v>
      </c>
      <c r="BW92" s="2448" t="s">
        <v>21</v>
      </c>
      <c r="BX92" s="2448" t="s">
        <v>21</v>
      </c>
      <c r="BY92" s="2448" t="s">
        <v>21</v>
      </c>
      <c r="BZ92" s="2448">
        <v>6503</v>
      </c>
      <c r="CA92" s="2448">
        <v>8028</v>
      </c>
      <c r="CB92" s="2448">
        <v>322</v>
      </c>
      <c r="CC92" s="2448">
        <v>5</v>
      </c>
      <c r="CD92" s="2448">
        <v>31</v>
      </c>
      <c r="CE92" s="91" t="s">
        <v>25</v>
      </c>
      <c r="CF92" s="670" t="s">
        <v>2160</v>
      </c>
      <c r="DI92" s="88">
        <v>31</v>
      </c>
      <c r="DJ92" s="1007" t="s">
        <v>23</v>
      </c>
      <c r="DK92" s="1008" t="s">
        <v>24</v>
      </c>
      <c r="DL92" s="2448">
        <v>4562352</v>
      </c>
      <c r="DM92" s="2448">
        <v>7604519</v>
      </c>
      <c r="DN92" s="2448">
        <v>16288975</v>
      </c>
      <c r="DO92" s="2448">
        <v>14837305</v>
      </c>
      <c r="DP92" s="2448">
        <v>842</v>
      </c>
      <c r="DQ92" s="2448">
        <v>9</v>
      </c>
      <c r="DR92" s="2448">
        <v>7616580</v>
      </c>
      <c r="DS92" s="2448">
        <v>4804499</v>
      </c>
      <c r="DT92" s="2448">
        <v>243275</v>
      </c>
      <c r="DU92" s="2448">
        <v>47914</v>
      </c>
      <c r="DV92" s="2448">
        <v>239330</v>
      </c>
      <c r="DW92" s="2448">
        <v>4941</v>
      </c>
      <c r="DX92" s="2448">
        <v>234388</v>
      </c>
      <c r="DY92" s="2448">
        <v>186281</v>
      </c>
      <c r="DZ92" s="2448">
        <v>1175404</v>
      </c>
      <c r="EA92" s="2448">
        <v>1245575</v>
      </c>
      <c r="EB92" s="91" t="s">
        <v>25</v>
      </c>
      <c r="EC92" s="670" t="s">
        <v>2160</v>
      </c>
      <c r="ED92" s="88">
        <v>31</v>
      </c>
      <c r="EE92" s="1007" t="s">
        <v>23</v>
      </c>
      <c r="EF92" s="1008" t="s">
        <v>24</v>
      </c>
      <c r="EG92" s="2448" t="s">
        <v>21</v>
      </c>
      <c r="EH92" s="2448">
        <v>5078</v>
      </c>
      <c r="EI92" s="2448">
        <v>351412</v>
      </c>
      <c r="EJ92" s="2448">
        <v>180733</v>
      </c>
      <c r="EK92" s="2448">
        <v>1717</v>
      </c>
      <c r="EL92" s="2448" t="s">
        <v>21</v>
      </c>
      <c r="EM92" s="2447" t="s">
        <v>21</v>
      </c>
      <c r="EN92" s="2448">
        <v>30012</v>
      </c>
      <c r="EO92" s="2448">
        <v>81423</v>
      </c>
      <c r="EP92" s="2448">
        <v>48472</v>
      </c>
      <c r="EQ92" s="2448">
        <v>48367</v>
      </c>
      <c r="ER92" s="2448">
        <v>35526</v>
      </c>
      <c r="ES92" s="2448" t="s">
        <v>21</v>
      </c>
      <c r="ET92" s="2448">
        <v>1812308</v>
      </c>
      <c r="EU92" s="2448">
        <v>5829065</v>
      </c>
      <c r="EV92" s="2448">
        <v>12944572</v>
      </c>
      <c r="EW92" s="91" t="s">
        <v>25</v>
      </c>
      <c r="EX92" s="670" t="s">
        <v>2160</v>
      </c>
      <c r="EY92" s="88">
        <v>31</v>
      </c>
      <c r="EZ92" s="1007" t="s">
        <v>23</v>
      </c>
      <c r="FA92" s="1008" t="s">
        <v>24</v>
      </c>
      <c r="FB92" s="2448">
        <v>5078</v>
      </c>
      <c r="FC92" s="2448">
        <v>344022</v>
      </c>
      <c r="FD92" s="2448">
        <v>180733</v>
      </c>
      <c r="FE92" s="2448">
        <v>1150</v>
      </c>
      <c r="FF92" s="2448" t="s">
        <v>21</v>
      </c>
      <c r="FG92" s="2448">
        <v>30012</v>
      </c>
      <c r="FH92" s="2448">
        <v>76404</v>
      </c>
      <c r="FI92" s="2448">
        <v>48472</v>
      </c>
      <c r="FJ92" s="2448">
        <v>48367</v>
      </c>
      <c r="FK92" s="2448">
        <v>35526</v>
      </c>
      <c r="FL92" s="2448">
        <v>1812308</v>
      </c>
      <c r="FM92" s="2448">
        <v>5829065</v>
      </c>
      <c r="FN92" s="2448">
        <v>232274</v>
      </c>
      <c r="FO92" s="2448">
        <v>111615</v>
      </c>
      <c r="FP92" s="2448" t="s">
        <v>21</v>
      </c>
      <c r="FQ92" s="2448" t="s">
        <v>21</v>
      </c>
      <c r="FR92" s="91" t="s">
        <v>25</v>
      </c>
      <c r="FS92" s="670" t="s">
        <v>2160</v>
      </c>
      <c r="FT92" s="88">
        <v>31</v>
      </c>
      <c r="FU92" s="1007" t="s">
        <v>23</v>
      </c>
      <c r="FV92" s="1008" t="s">
        <v>24</v>
      </c>
      <c r="FW92" s="2448">
        <v>23688</v>
      </c>
      <c r="FX92" s="2448" t="s">
        <v>21</v>
      </c>
      <c r="FY92" s="2448" t="s">
        <v>21</v>
      </c>
      <c r="FZ92" s="2448">
        <v>5167</v>
      </c>
      <c r="GA92" s="2448">
        <v>112</v>
      </c>
      <c r="GB92" s="2448">
        <v>5056</v>
      </c>
      <c r="GC92" s="2448">
        <v>207</v>
      </c>
      <c r="GD92" s="2448">
        <v>151</v>
      </c>
      <c r="GE92" s="2448">
        <v>12421</v>
      </c>
      <c r="GF92" s="2448">
        <v>4230</v>
      </c>
      <c r="GG92" s="2448" t="s">
        <v>21</v>
      </c>
      <c r="GH92" s="2448">
        <v>54978</v>
      </c>
      <c r="GI92" s="2448">
        <v>30923</v>
      </c>
      <c r="GJ92" s="2448">
        <v>4168</v>
      </c>
      <c r="GK92" s="2448">
        <v>10498</v>
      </c>
      <c r="GL92" s="2448">
        <v>9939</v>
      </c>
      <c r="GM92" s="91" t="s">
        <v>25</v>
      </c>
      <c r="GN92" s="670" t="s">
        <v>2160</v>
      </c>
      <c r="GO92" s="209"/>
      <c r="GP92" s="209"/>
      <c r="GQ92" s="209"/>
      <c r="GR92" s="209"/>
      <c r="GS92" s="209"/>
      <c r="GT92" s="209"/>
      <c r="GU92" s="209"/>
      <c r="GV92" s="209"/>
      <c r="GW92" s="209"/>
      <c r="GX92" s="209"/>
      <c r="GY92" s="209"/>
      <c r="GZ92" s="209"/>
      <c r="HA92" s="209"/>
    </row>
    <row r="93" spans="1:209" ht="14.25" customHeight="1">
      <c r="A93" s="93" t="s">
        <v>26</v>
      </c>
      <c r="B93" s="1009" t="s">
        <v>26</v>
      </c>
      <c r="C93" s="1010" t="s">
        <v>556</v>
      </c>
      <c r="D93" s="2448">
        <v>15325243</v>
      </c>
      <c r="E93" s="2448">
        <v>13436135</v>
      </c>
      <c r="F93" s="2448">
        <v>54012</v>
      </c>
      <c r="G93" s="2448">
        <v>9</v>
      </c>
      <c r="H93" s="2448">
        <v>7412956</v>
      </c>
      <c r="I93" s="2448">
        <v>4120856</v>
      </c>
      <c r="J93" s="2448">
        <v>222183</v>
      </c>
      <c r="K93" s="2448">
        <v>41809</v>
      </c>
      <c r="L93" s="2448">
        <v>83519</v>
      </c>
      <c r="M93" s="2448">
        <v>858</v>
      </c>
      <c r="N93" s="2448">
        <v>82661</v>
      </c>
      <c r="O93" s="2448">
        <v>71212</v>
      </c>
      <c r="P93" s="2448">
        <v>1159733</v>
      </c>
      <c r="Q93" s="2448">
        <v>1024439</v>
      </c>
      <c r="R93" s="2448">
        <v>108068</v>
      </c>
      <c r="S93" s="2448" t="s">
        <v>21</v>
      </c>
      <c r="T93" s="91" t="s">
        <v>27</v>
      </c>
      <c r="U93" s="670" t="s">
        <v>26</v>
      </c>
      <c r="V93" s="93" t="s">
        <v>26</v>
      </c>
      <c r="W93" s="1009" t="s">
        <v>26</v>
      </c>
      <c r="X93" s="1010" t="s">
        <v>556</v>
      </c>
      <c r="Y93" s="2448">
        <v>30960</v>
      </c>
      <c r="Z93" s="2448">
        <v>14776</v>
      </c>
      <c r="AA93" s="2448">
        <v>15987</v>
      </c>
      <c r="AB93" s="2448" t="s">
        <v>21</v>
      </c>
      <c r="AC93" s="2448" t="s">
        <v>21</v>
      </c>
      <c r="AD93" s="2448">
        <v>3072207</v>
      </c>
      <c r="AE93" s="2448">
        <v>16263424</v>
      </c>
      <c r="AF93" s="2448">
        <v>12065736</v>
      </c>
      <c r="AG93" s="2448">
        <v>12058693</v>
      </c>
      <c r="AH93" s="2448">
        <v>54012</v>
      </c>
      <c r="AI93" s="2448">
        <v>7412956</v>
      </c>
      <c r="AJ93" s="2448">
        <v>4120856</v>
      </c>
      <c r="AK93" s="2448">
        <v>221545</v>
      </c>
      <c r="AL93" s="2448">
        <v>41806</v>
      </c>
      <c r="AM93" s="2448">
        <v>76862</v>
      </c>
      <c r="AN93" s="214" t="s">
        <v>21</v>
      </c>
      <c r="AO93" s="91" t="s">
        <v>27</v>
      </c>
      <c r="AP93" s="670" t="s">
        <v>26</v>
      </c>
      <c r="AQ93" s="93" t="s">
        <v>26</v>
      </c>
      <c r="AR93" s="1009" t="s">
        <v>26</v>
      </c>
      <c r="AS93" s="1010" t="s">
        <v>556</v>
      </c>
      <c r="AT93" s="2448">
        <v>16263424</v>
      </c>
      <c r="AU93" s="2448">
        <v>244366</v>
      </c>
      <c r="AV93" s="2448">
        <v>93106</v>
      </c>
      <c r="AW93" s="2448" t="s">
        <v>21</v>
      </c>
      <c r="AX93" s="2448" t="s">
        <v>21</v>
      </c>
      <c r="AY93" s="2448" t="s">
        <v>21</v>
      </c>
      <c r="AZ93" s="2448" t="s">
        <v>21</v>
      </c>
      <c r="BA93" s="2448">
        <v>148</v>
      </c>
      <c r="BB93" s="2448">
        <v>8212</v>
      </c>
      <c r="BC93" s="2448">
        <v>107925</v>
      </c>
      <c r="BD93" s="2448">
        <v>81623</v>
      </c>
      <c r="BE93" s="2448">
        <v>172</v>
      </c>
      <c r="BF93" s="2448">
        <v>2547</v>
      </c>
      <c r="BG93" s="2448">
        <v>145</v>
      </c>
      <c r="BH93" s="2448">
        <v>41608</v>
      </c>
      <c r="BI93" s="2448">
        <v>7826</v>
      </c>
      <c r="BJ93" s="91" t="s">
        <v>27</v>
      </c>
      <c r="BK93" s="670" t="s">
        <v>26</v>
      </c>
      <c r="BL93" s="93" t="s">
        <v>26</v>
      </c>
      <c r="BM93" s="1009" t="s">
        <v>26</v>
      </c>
      <c r="BN93" s="1010" t="s">
        <v>556</v>
      </c>
      <c r="BO93" s="2448" t="s">
        <v>21</v>
      </c>
      <c r="BP93" s="2448">
        <v>227496</v>
      </c>
      <c r="BQ93" s="2448">
        <v>701293</v>
      </c>
      <c r="BR93" s="2448">
        <v>256060</v>
      </c>
      <c r="BS93" s="2448" t="s">
        <v>21</v>
      </c>
      <c r="BT93" s="2448" t="s">
        <v>21</v>
      </c>
      <c r="BU93" s="2448" t="s">
        <v>21</v>
      </c>
      <c r="BV93" s="2448" t="s">
        <v>21</v>
      </c>
      <c r="BW93" s="2448" t="s">
        <v>21</v>
      </c>
      <c r="BX93" s="2448" t="s">
        <v>21</v>
      </c>
      <c r="BY93" s="2448" t="s">
        <v>21</v>
      </c>
      <c r="BZ93" s="2448">
        <v>7082</v>
      </c>
      <c r="CA93" s="2448">
        <v>7841</v>
      </c>
      <c r="CB93" s="2448">
        <v>378</v>
      </c>
      <c r="CC93" s="2448">
        <v>206</v>
      </c>
      <c r="CD93" s="2448">
        <v>379</v>
      </c>
      <c r="CE93" s="91" t="s">
        <v>27</v>
      </c>
      <c r="CF93" s="670" t="s">
        <v>26</v>
      </c>
      <c r="DI93" s="93" t="s">
        <v>26</v>
      </c>
      <c r="DJ93" s="1009" t="s">
        <v>26</v>
      </c>
      <c r="DK93" s="1010" t="s">
        <v>556</v>
      </c>
      <c r="DL93" s="2448">
        <v>4534143</v>
      </c>
      <c r="DM93" s="2448">
        <v>6324761</v>
      </c>
      <c r="DN93" s="2448">
        <v>15211624</v>
      </c>
      <c r="DO93" s="2448">
        <v>13874840</v>
      </c>
      <c r="DP93" s="2448">
        <v>54585</v>
      </c>
      <c r="DQ93" s="2448">
        <v>9</v>
      </c>
      <c r="DR93" s="2448">
        <v>7412956</v>
      </c>
      <c r="DS93" s="2448">
        <v>4120856</v>
      </c>
      <c r="DT93" s="2448">
        <v>222501</v>
      </c>
      <c r="DU93" s="2448">
        <v>41809</v>
      </c>
      <c r="DV93" s="2448">
        <v>153843</v>
      </c>
      <c r="DW93" s="2448">
        <v>4650</v>
      </c>
      <c r="DX93" s="2448">
        <v>149193</v>
      </c>
      <c r="DY93" s="2448">
        <v>172745</v>
      </c>
      <c r="DZ93" s="2448">
        <v>1168476</v>
      </c>
      <c r="EA93" s="2448">
        <v>1191870</v>
      </c>
      <c r="EB93" s="91" t="s">
        <v>27</v>
      </c>
      <c r="EC93" s="670" t="s">
        <v>26</v>
      </c>
      <c r="ED93" s="93" t="s">
        <v>26</v>
      </c>
      <c r="EE93" s="1009" t="s">
        <v>26</v>
      </c>
      <c r="EF93" s="1010" t="s">
        <v>556</v>
      </c>
      <c r="EG93" s="2448" t="s">
        <v>21</v>
      </c>
      <c r="EH93" s="2448">
        <v>3204</v>
      </c>
      <c r="EI93" s="2448">
        <v>338115</v>
      </c>
      <c r="EJ93" s="2448">
        <v>180230</v>
      </c>
      <c r="EK93" s="2448">
        <v>1393</v>
      </c>
      <c r="EL93" s="2448" t="s">
        <v>21</v>
      </c>
      <c r="EM93" s="2447" t="s">
        <v>21</v>
      </c>
      <c r="EN93" s="2448">
        <v>17571</v>
      </c>
      <c r="EO93" s="2448">
        <v>82802</v>
      </c>
      <c r="EP93" s="2448">
        <v>48478</v>
      </c>
      <c r="EQ93" s="2448">
        <v>47802</v>
      </c>
      <c r="ER93" s="2448">
        <v>35354</v>
      </c>
      <c r="ES93" s="2448" t="s">
        <v>21</v>
      </c>
      <c r="ET93" s="2448">
        <v>1703276</v>
      </c>
      <c r="EU93" s="2448">
        <v>4993703</v>
      </c>
      <c r="EV93" s="2448">
        <v>12065736</v>
      </c>
      <c r="EW93" s="91" t="s">
        <v>27</v>
      </c>
      <c r="EX93" s="670" t="s">
        <v>26</v>
      </c>
      <c r="EY93" s="93" t="s">
        <v>26</v>
      </c>
      <c r="EZ93" s="1009" t="s">
        <v>26</v>
      </c>
      <c r="FA93" s="1010" t="s">
        <v>556</v>
      </c>
      <c r="FB93" s="2448">
        <v>3204</v>
      </c>
      <c r="FC93" s="2448">
        <v>331072</v>
      </c>
      <c r="FD93" s="2448">
        <v>180230</v>
      </c>
      <c r="FE93" s="2448">
        <v>1081</v>
      </c>
      <c r="FF93" s="2448" t="s">
        <v>21</v>
      </c>
      <c r="FG93" s="2448">
        <v>17571</v>
      </c>
      <c r="FH93" s="2448">
        <v>77931</v>
      </c>
      <c r="FI93" s="2448">
        <v>48478</v>
      </c>
      <c r="FJ93" s="2448">
        <v>47802</v>
      </c>
      <c r="FK93" s="2448">
        <v>35354</v>
      </c>
      <c r="FL93" s="2448">
        <v>1703276</v>
      </c>
      <c r="FM93" s="2448">
        <v>4993703</v>
      </c>
      <c r="FN93" s="2448">
        <v>248480</v>
      </c>
      <c r="FO93" s="2448">
        <v>109530</v>
      </c>
      <c r="FP93" s="2448" t="s">
        <v>21</v>
      </c>
      <c r="FQ93" s="2448" t="s">
        <v>21</v>
      </c>
      <c r="FR93" s="91" t="s">
        <v>27</v>
      </c>
      <c r="FS93" s="670" t="s">
        <v>26</v>
      </c>
      <c r="FT93" s="93" t="s">
        <v>26</v>
      </c>
      <c r="FU93" s="1009" t="s">
        <v>26</v>
      </c>
      <c r="FV93" s="1010" t="s">
        <v>556</v>
      </c>
      <c r="FW93" s="2448">
        <v>26146</v>
      </c>
      <c r="FX93" s="2448" t="s">
        <v>21</v>
      </c>
      <c r="FY93" s="2448" t="s">
        <v>21</v>
      </c>
      <c r="FZ93" s="2448">
        <v>5453</v>
      </c>
      <c r="GA93" s="2448">
        <v>108</v>
      </c>
      <c r="GB93" s="2448">
        <v>5345</v>
      </c>
      <c r="GC93" s="2448">
        <v>128</v>
      </c>
      <c r="GD93" s="2448">
        <v>148</v>
      </c>
      <c r="GE93" s="2448">
        <v>13203</v>
      </c>
      <c r="GF93" s="2448">
        <v>5952</v>
      </c>
      <c r="GG93" s="2448" t="s">
        <v>21</v>
      </c>
      <c r="GH93" s="2448">
        <v>56361</v>
      </c>
      <c r="GI93" s="2448">
        <v>32218</v>
      </c>
      <c r="GJ93" s="2448">
        <v>4111</v>
      </c>
      <c r="GK93" s="2448">
        <v>8527</v>
      </c>
      <c r="GL93" s="2448">
        <v>10072</v>
      </c>
      <c r="GM93" s="91" t="s">
        <v>27</v>
      </c>
      <c r="GN93" s="670" t="s">
        <v>26</v>
      </c>
      <c r="GO93" s="209"/>
      <c r="GP93" s="209"/>
      <c r="GQ93" s="209"/>
      <c r="GR93" s="209"/>
      <c r="GS93" s="209"/>
      <c r="GT93" s="209"/>
      <c r="GU93" s="209"/>
      <c r="GV93" s="209"/>
      <c r="GW93" s="209"/>
      <c r="GX93" s="209"/>
      <c r="GY93" s="209"/>
      <c r="GZ93" s="209"/>
      <c r="HA93" s="209"/>
    </row>
    <row r="94" spans="1:209" ht="14.25" customHeight="1">
      <c r="A94" s="93">
        <v>1</v>
      </c>
      <c r="B94" s="1009" t="s">
        <v>2159</v>
      </c>
      <c r="C94" s="1010" t="s">
        <v>2164</v>
      </c>
      <c r="D94" s="2448">
        <v>15934524</v>
      </c>
      <c r="E94" s="2448">
        <v>13961047</v>
      </c>
      <c r="F94" s="2448" t="s">
        <v>21</v>
      </c>
      <c r="G94" s="2448">
        <v>7</v>
      </c>
      <c r="H94" s="2448">
        <v>7549062</v>
      </c>
      <c r="I94" s="2448">
        <v>4417585</v>
      </c>
      <c r="J94" s="2448">
        <v>234007</v>
      </c>
      <c r="K94" s="2448">
        <v>37930</v>
      </c>
      <c r="L94" s="2448">
        <v>106316</v>
      </c>
      <c r="M94" s="2448">
        <v>1820</v>
      </c>
      <c r="N94" s="2448">
        <v>104496</v>
      </c>
      <c r="O94" s="2448">
        <v>91251</v>
      </c>
      <c r="P94" s="2448">
        <v>1207103</v>
      </c>
      <c r="Q94" s="2448">
        <v>1076787</v>
      </c>
      <c r="R94" s="2448">
        <v>121305</v>
      </c>
      <c r="S94" s="2448" t="s">
        <v>21</v>
      </c>
      <c r="T94" s="91" t="s">
        <v>28</v>
      </c>
      <c r="U94" s="670" t="s">
        <v>26</v>
      </c>
      <c r="V94" s="93">
        <v>1</v>
      </c>
      <c r="W94" s="1009" t="s">
        <v>2159</v>
      </c>
      <c r="X94" s="1010" t="s">
        <v>2164</v>
      </c>
      <c r="Y94" s="2448">
        <v>26829</v>
      </c>
      <c r="Z94" s="2448">
        <v>11622</v>
      </c>
      <c r="AA94" s="2448">
        <v>12617</v>
      </c>
      <c r="AB94" s="2448" t="s">
        <v>21</v>
      </c>
      <c r="AC94" s="2448" t="s">
        <v>21</v>
      </c>
      <c r="AD94" s="2448">
        <v>3373904</v>
      </c>
      <c r="AE94" s="2448">
        <v>17030182</v>
      </c>
      <c r="AF94" s="2448">
        <v>12513454</v>
      </c>
      <c r="AG94" s="2448">
        <v>12506321</v>
      </c>
      <c r="AH94" s="2448" t="s">
        <v>21</v>
      </c>
      <c r="AI94" s="2448">
        <v>7549062</v>
      </c>
      <c r="AJ94" s="2448">
        <v>4417585</v>
      </c>
      <c r="AK94" s="2448">
        <v>233489</v>
      </c>
      <c r="AL94" s="2448">
        <v>37926</v>
      </c>
      <c r="AM94" s="2448">
        <v>99034</v>
      </c>
      <c r="AN94" s="214" t="s">
        <v>21</v>
      </c>
      <c r="AO94" s="91" t="s">
        <v>28</v>
      </c>
      <c r="AP94" s="670" t="s">
        <v>26</v>
      </c>
      <c r="AQ94" s="93">
        <v>1</v>
      </c>
      <c r="AR94" s="1009" t="s">
        <v>2159</v>
      </c>
      <c r="AS94" s="1010" t="s">
        <v>2164</v>
      </c>
      <c r="AT94" s="2448">
        <v>17030182</v>
      </c>
      <c r="AU94" s="2448">
        <v>246429</v>
      </c>
      <c r="AV94" s="2448">
        <v>103948</v>
      </c>
      <c r="AW94" s="2448" t="s">
        <v>21</v>
      </c>
      <c r="AX94" s="2448" t="s">
        <v>21</v>
      </c>
      <c r="AY94" s="2448" t="s">
        <v>21</v>
      </c>
      <c r="AZ94" s="2448" t="s">
        <v>21</v>
      </c>
      <c r="BA94" s="2448">
        <v>117</v>
      </c>
      <c r="BB94" s="2448">
        <v>8745</v>
      </c>
      <c r="BC94" s="2448">
        <v>121211</v>
      </c>
      <c r="BD94" s="2448">
        <v>78231</v>
      </c>
      <c r="BE94" s="2448">
        <v>62</v>
      </c>
      <c r="BF94" s="2448">
        <v>2718</v>
      </c>
      <c r="BG94" s="2448">
        <v>441</v>
      </c>
      <c r="BH94" s="2448">
        <v>39910</v>
      </c>
      <c r="BI94" s="2448">
        <v>7435</v>
      </c>
      <c r="BJ94" s="91" t="s">
        <v>28</v>
      </c>
      <c r="BK94" s="670" t="s">
        <v>26</v>
      </c>
      <c r="BL94" s="93">
        <v>1</v>
      </c>
      <c r="BM94" s="1009" t="s">
        <v>2159</v>
      </c>
      <c r="BN94" s="1010" t="s">
        <v>2164</v>
      </c>
      <c r="BO94" s="2448" t="s">
        <v>21</v>
      </c>
      <c r="BP94" s="2448">
        <v>223866</v>
      </c>
      <c r="BQ94" s="2448">
        <v>628230</v>
      </c>
      <c r="BR94" s="2448">
        <v>274473</v>
      </c>
      <c r="BS94" s="2448" t="s">
        <v>21</v>
      </c>
      <c r="BT94" s="2448" t="s">
        <v>21</v>
      </c>
      <c r="BU94" s="2448" t="s">
        <v>21</v>
      </c>
      <c r="BV94" s="2448" t="s">
        <v>21</v>
      </c>
      <c r="BW94" s="2448" t="s">
        <v>21</v>
      </c>
      <c r="BX94" s="2448" t="s">
        <v>21</v>
      </c>
      <c r="BY94" s="2448" t="s">
        <v>21</v>
      </c>
      <c r="BZ94" s="2448">
        <v>5473</v>
      </c>
      <c r="CA94" s="2448">
        <v>6389</v>
      </c>
      <c r="CB94" s="2448">
        <v>298</v>
      </c>
      <c r="CC94" s="2448">
        <v>166</v>
      </c>
      <c r="CD94" s="2448">
        <v>45</v>
      </c>
      <c r="CE94" s="91" t="s">
        <v>28</v>
      </c>
      <c r="CF94" s="670" t="s">
        <v>26</v>
      </c>
      <c r="DI94" s="93">
        <v>1</v>
      </c>
      <c r="DJ94" s="1009" t="s">
        <v>2159</v>
      </c>
      <c r="DK94" s="1010" t="s">
        <v>2164</v>
      </c>
      <c r="DL94" s="2448">
        <v>4758114</v>
      </c>
      <c r="DM94" s="2448">
        <v>7119602</v>
      </c>
      <c r="DN94" s="2448">
        <v>15855333</v>
      </c>
      <c r="DO94" s="2448">
        <v>14429251</v>
      </c>
      <c r="DP94" s="2448">
        <v>331</v>
      </c>
      <c r="DQ94" s="2448">
        <v>7</v>
      </c>
      <c r="DR94" s="2448">
        <v>7549062</v>
      </c>
      <c r="DS94" s="2448">
        <v>4417585</v>
      </c>
      <c r="DT94" s="2448">
        <v>236087</v>
      </c>
      <c r="DU94" s="2448">
        <v>37930</v>
      </c>
      <c r="DV94" s="2448">
        <v>178734</v>
      </c>
      <c r="DW94" s="2448">
        <v>5162</v>
      </c>
      <c r="DX94" s="2448">
        <v>173572</v>
      </c>
      <c r="DY94" s="2448">
        <v>202823</v>
      </c>
      <c r="DZ94" s="2448">
        <v>1216075</v>
      </c>
      <c r="EA94" s="2448">
        <v>1245586</v>
      </c>
      <c r="EB94" s="91" t="s">
        <v>28</v>
      </c>
      <c r="EC94" s="670" t="s">
        <v>26</v>
      </c>
      <c r="ED94" s="93">
        <v>1</v>
      </c>
      <c r="EE94" s="1009" t="s">
        <v>2159</v>
      </c>
      <c r="EF94" s="1010" t="s">
        <v>2164</v>
      </c>
      <c r="EG94" s="2448" t="s">
        <v>21</v>
      </c>
      <c r="EH94" s="2448">
        <v>4806</v>
      </c>
      <c r="EI94" s="2448">
        <v>337566</v>
      </c>
      <c r="EJ94" s="2448">
        <v>194788</v>
      </c>
      <c r="EK94" s="2448">
        <v>1514</v>
      </c>
      <c r="EL94" s="2448" t="s">
        <v>21</v>
      </c>
      <c r="EM94" s="2447" t="s">
        <v>21</v>
      </c>
      <c r="EN94" s="2448">
        <v>19476</v>
      </c>
      <c r="EO94" s="2448">
        <v>79104</v>
      </c>
      <c r="EP94" s="2448">
        <v>44195</v>
      </c>
      <c r="EQ94" s="2448">
        <v>43686</v>
      </c>
      <c r="ER94" s="2448">
        <v>32049</v>
      </c>
      <c r="ES94" s="2448" t="s">
        <v>21</v>
      </c>
      <c r="ET94" s="2448">
        <v>1856689</v>
      </c>
      <c r="EU94" s="2448">
        <v>5510102</v>
      </c>
      <c r="EV94" s="2448">
        <v>12513454</v>
      </c>
      <c r="EW94" s="91" t="s">
        <v>28</v>
      </c>
      <c r="EX94" s="670" t="s">
        <v>26</v>
      </c>
      <c r="EY94" s="93">
        <v>1</v>
      </c>
      <c r="EZ94" s="1009" t="s">
        <v>2159</v>
      </c>
      <c r="FA94" s="1010" t="s">
        <v>2164</v>
      </c>
      <c r="FB94" s="2448">
        <v>4806</v>
      </c>
      <c r="FC94" s="2448">
        <v>330432</v>
      </c>
      <c r="FD94" s="2448">
        <v>194788</v>
      </c>
      <c r="FE94" s="2448">
        <v>1123</v>
      </c>
      <c r="FF94" s="2448" t="s">
        <v>21</v>
      </c>
      <c r="FG94" s="2448">
        <v>19476</v>
      </c>
      <c r="FH94" s="2448">
        <v>74199</v>
      </c>
      <c r="FI94" s="2448">
        <v>44195</v>
      </c>
      <c r="FJ94" s="2448">
        <v>43686</v>
      </c>
      <c r="FK94" s="2448">
        <v>32049</v>
      </c>
      <c r="FL94" s="2448">
        <v>1856689</v>
      </c>
      <c r="FM94" s="2448">
        <v>5510102</v>
      </c>
      <c r="FN94" s="2448">
        <v>256331</v>
      </c>
      <c r="FO94" s="2448">
        <v>122604</v>
      </c>
      <c r="FP94" s="2448" t="s">
        <v>21</v>
      </c>
      <c r="FQ94" s="2448" t="s">
        <v>21</v>
      </c>
      <c r="FR94" s="91" t="s">
        <v>28</v>
      </c>
      <c r="FS94" s="670" t="s">
        <v>26</v>
      </c>
      <c r="FT94" s="93">
        <v>1</v>
      </c>
      <c r="FU94" s="1009" t="s">
        <v>2159</v>
      </c>
      <c r="FV94" s="1010" t="s">
        <v>2164</v>
      </c>
      <c r="FW94" s="2448">
        <v>28955</v>
      </c>
      <c r="FX94" s="2448" t="s">
        <v>21</v>
      </c>
      <c r="FY94" s="2448" t="s">
        <v>21</v>
      </c>
      <c r="FZ94" s="2448">
        <v>3364</v>
      </c>
      <c r="GA94" s="2448">
        <v>68</v>
      </c>
      <c r="GB94" s="2448">
        <v>3296</v>
      </c>
      <c r="GC94" s="2448">
        <v>135</v>
      </c>
      <c r="GD94" s="2448">
        <v>117</v>
      </c>
      <c r="GE94" s="2448">
        <v>16790</v>
      </c>
      <c r="GF94" s="2448">
        <v>7169</v>
      </c>
      <c r="GG94" s="2448" t="s">
        <v>21</v>
      </c>
      <c r="GH94" s="2448">
        <v>54461</v>
      </c>
      <c r="GI94" s="2448">
        <v>32052</v>
      </c>
      <c r="GJ94" s="2448">
        <v>4359</v>
      </c>
      <c r="GK94" s="2448">
        <v>7015</v>
      </c>
      <c r="GL94" s="2448">
        <v>10189</v>
      </c>
      <c r="GM94" s="91" t="s">
        <v>28</v>
      </c>
      <c r="GN94" s="670" t="s">
        <v>26</v>
      </c>
      <c r="GO94" s="209"/>
      <c r="GP94" s="209"/>
      <c r="GQ94" s="209"/>
      <c r="GR94" s="209"/>
      <c r="GS94" s="209"/>
      <c r="GT94" s="209"/>
      <c r="GU94" s="209"/>
      <c r="GV94" s="209"/>
      <c r="GW94" s="209"/>
      <c r="GX94" s="209"/>
      <c r="GY94" s="209"/>
      <c r="GZ94" s="209"/>
      <c r="HA94" s="209"/>
    </row>
    <row r="95" spans="1:209" ht="14.25" customHeight="1">
      <c r="A95" s="93" t="s">
        <v>26</v>
      </c>
      <c r="B95" s="1009" t="s">
        <v>26</v>
      </c>
      <c r="C95" s="1010" t="s">
        <v>165</v>
      </c>
      <c r="D95" s="2448">
        <v>16539935</v>
      </c>
      <c r="E95" s="2448">
        <v>14576451</v>
      </c>
      <c r="F95" s="2448" t="s">
        <v>21</v>
      </c>
      <c r="G95" s="2448">
        <v>7</v>
      </c>
      <c r="H95" s="2448">
        <v>8098018</v>
      </c>
      <c r="I95" s="2448">
        <v>4529643</v>
      </c>
      <c r="J95" s="2448">
        <v>175235</v>
      </c>
      <c r="K95" s="2448">
        <v>44562</v>
      </c>
      <c r="L95" s="2448">
        <v>158761</v>
      </c>
      <c r="M95" s="2448">
        <v>1815</v>
      </c>
      <c r="N95" s="2448">
        <v>156946</v>
      </c>
      <c r="O95" s="2448">
        <v>98071</v>
      </c>
      <c r="P95" s="2448">
        <v>1184997</v>
      </c>
      <c r="Q95" s="2448">
        <v>1125893</v>
      </c>
      <c r="R95" s="2448">
        <v>113940</v>
      </c>
      <c r="S95" s="2448" t="s">
        <v>21</v>
      </c>
      <c r="T95" s="91" t="s">
        <v>29</v>
      </c>
      <c r="U95" s="670" t="s">
        <v>26</v>
      </c>
      <c r="V95" s="93" t="s">
        <v>26</v>
      </c>
      <c r="W95" s="1009" t="s">
        <v>26</v>
      </c>
      <c r="X95" s="1010" t="s">
        <v>165</v>
      </c>
      <c r="Y95" s="2448">
        <v>30310</v>
      </c>
      <c r="Z95" s="2448">
        <v>14187</v>
      </c>
      <c r="AA95" s="2448">
        <v>15355</v>
      </c>
      <c r="AB95" s="2448" t="s">
        <v>21</v>
      </c>
      <c r="AC95" s="2448" t="s">
        <v>21</v>
      </c>
      <c r="AD95" s="2448">
        <v>3244613</v>
      </c>
      <c r="AE95" s="2448">
        <v>17213068</v>
      </c>
      <c r="AF95" s="2448">
        <v>13087298</v>
      </c>
      <c r="AG95" s="2448">
        <v>13080846</v>
      </c>
      <c r="AH95" s="2448" t="s">
        <v>21</v>
      </c>
      <c r="AI95" s="2448">
        <v>8098018</v>
      </c>
      <c r="AJ95" s="2448">
        <v>4529643</v>
      </c>
      <c r="AK95" s="2448">
        <v>174800</v>
      </c>
      <c r="AL95" s="2448">
        <v>44559</v>
      </c>
      <c r="AM95" s="2448">
        <v>149794</v>
      </c>
      <c r="AN95" s="214" t="s">
        <v>21</v>
      </c>
      <c r="AO95" s="91" t="s">
        <v>29</v>
      </c>
      <c r="AP95" s="670" t="s">
        <v>26</v>
      </c>
      <c r="AQ95" s="93" t="s">
        <v>26</v>
      </c>
      <c r="AR95" s="1009" t="s">
        <v>26</v>
      </c>
      <c r="AS95" s="1010" t="s">
        <v>165</v>
      </c>
      <c r="AT95" s="2448">
        <v>17213068</v>
      </c>
      <c r="AU95" s="2448">
        <v>211091</v>
      </c>
      <c r="AV95" s="2448">
        <v>96399</v>
      </c>
      <c r="AW95" s="2448" t="s">
        <v>21</v>
      </c>
      <c r="AX95" s="2448" t="s">
        <v>21</v>
      </c>
      <c r="AY95" s="2448" t="s">
        <v>21</v>
      </c>
      <c r="AZ95" s="2448" t="s">
        <v>21</v>
      </c>
      <c r="BA95" s="2448">
        <v>151</v>
      </c>
      <c r="BB95" s="2448">
        <v>7164</v>
      </c>
      <c r="BC95" s="2448">
        <v>113756</v>
      </c>
      <c r="BD95" s="2448">
        <v>56152</v>
      </c>
      <c r="BE95" s="2448">
        <v>122</v>
      </c>
      <c r="BF95" s="2448">
        <v>2545</v>
      </c>
      <c r="BG95" s="2448">
        <v>320</v>
      </c>
      <c r="BH95" s="2448">
        <v>23991</v>
      </c>
      <c r="BI95" s="2448">
        <v>8669</v>
      </c>
      <c r="BJ95" s="91" t="s">
        <v>29</v>
      </c>
      <c r="BK95" s="670" t="s">
        <v>26</v>
      </c>
      <c r="BL95" s="93" t="s">
        <v>26</v>
      </c>
      <c r="BM95" s="1009" t="s">
        <v>26</v>
      </c>
      <c r="BN95" s="1010" t="s">
        <v>165</v>
      </c>
      <c r="BO95" s="2448" t="s">
        <v>21</v>
      </c>
      <c r="BP95" s="2448">
        <v>209889</v>
      </c>
      <c r="BQ95" s="2448">
        <v>564462</v>
      </c>
      <c r="BR95" s="2448">
        <v>284302</v>
      </c>
      <c r="BS95" s="2448">
        <v>1</v>
      </c>
      <c r="BT95" s="2448">
        <v>1</v>
      </c>
      <c r="BU95" s="2448">
        <v>1</v>
      </c>
      <c r="BV95" s="2448" t="s">
        <v>21</v>
      </c>
      <c r="BW95" s="2448" t="s">
        <v>21</v>
      </c>
      <c r="BX95" s="2448" t="s">
        <v>21</v>
      </c>
      <c r="BY95" s="2448" t="s">
        <v>21</v>
      </c>
      <c r="BZ95" s="2448">
        <v>6296</v>
      </c>
      <c r="CA95" s="2448">
        <v>7972</v>
      </c>
      <c r="CB95" s="2448">
        <v>174</v>
      </c>
      <c r="CC95" s="2448">
        <v>4</v>
      </c>
      <c r="CD95" s="2448">
        <v>33</v>
      </c>
      <c r="CE95" s="91" t="s">
        <v>29</v>
      </c>
      <c r="CF95" s="670" t="s">
        <v>26</v>
      </c>
      <c r="DI95" s="93" t="s">
        <v>26</v>
      </c>
      <c r="DJ95" s="1009" t="s">
        <v>26</v>
      </c>
      <c r="DK95" s="1010" t="s">
        <v>165</v>
      </c>
      <c r="DL95" s="2448">
        <v>4671141</v>
      </c>
      <c r="DM95" s="2448">
        <v>7291182</v>
      </c>
      <c r="DN95" s="2448">
        <v>16460368</v>
      </c>
      <c r="DO95" s="2448">
        <v>15059125</v>
      </c>
      <c r="DP95" s="2448">
        <v>757</v>
      </c>
      <c r="DQ95" s="2448">
        <v>7</v>
      </c>
      <c r="DR95" s="2448">
        <v>8098018</v>
      </c>
      <c r="DS95" s="2448">
        <v>4529643</v>
      </c>
      <c r="DT95" s="2448">
        <v>176265</v>
      </c>
      <c r="DU95" s="2448">
        <v>44562</v>
      </c>
      <c r="DV95" s="2448">
        <v>246560</v>
      </c>
      <c r="DW95" s="2448">
        <v>5979</v>
      </c>
      <c r="DX95" s="2448">
        <v>240582</v>
      </c>
      <c r="DY95" s="2448">
        <v>202710</v>
      </c>
      <c r="DZ95" s="2448">
        <v>1193010</v>
      </c>
      <c r="EA95" s="2448">
        <v>1301310</v>
      </c>
      <c r="EB95" s="91" t="s">
        <v>29</v>
      </c>
      <c r="EC95" s="670" t="s">
        <v>26</v>
      </c>
      <c r="ED95" s="93" t="s">
        <v>26</v>
      </c>
      <c r="EE95" s="1009" t="s">
        <v>26</v>
      </c>
      <c r="EF95" s="1010" t="s">
        <v>165</v>
      </c>
      <c r="EG95" s="2448" t="s">
        <v>21</v>
      </c>
      <c r="EH95" s="2448">
        <v>5046</v>
      </c>
      <c r="EI95" s="2448">
        <v>307046</v>
      </c>
      <c r="EJ95" s="2448">
        <v>176088</v>
      </c>
      <c r="EK95" s="2448">
        <v>1469</v>
      </c>
      <c r="EL95" s="2448" t="s">
        <v>21</v>
      </c>
      <c r="EM95" s="2447" t="s">
        <v>21</v>
      </c>
      <c r="EN95" s="2448">
        <v>17667</v>
      </c>
      <c r="EO95" s="2448">
        <v>72843</v>
      </c>
      <c r="EP95" s="2448">
        <v>47019</v>
      </c>
      <c r="EQ95" s="2448">
        <v>46476</v>
      </c>
      <c r="ER95" s="2448">
        <v>20190</v>
      </c>
      <c r="ES95" s="2448" t="s">
        <v>21</v>
      </c>
      <c r="ET95" s="2448">
        <v>1920241</v>
      </c>
      <c r="EU95" s="2448">
        <v>5793935</v>
      </c>
      <c r="EV95" s="2448">
        <v>13087298</v>
      </c>
      <c r="EW95" s="91" t="s">
        <v>29</v>
      </c>
      <c r="EX95" s="670" t="s">
        <v>26</v>
      </c>
      <c r="EY95" s="93" t="s">
        <v>26</v>
      </c>
      <c r="EZ95" s="1009" t="s">
        <v>26</v>
      </c>
      <c r="FA95" s="1010" t="s">
        <v>165</v>
      </c>
      <c r="FB95" s="2448">
        <v>5046</v>
      </c>
      <c r="FC95" s="2448">
        <v>300595</v>
      </c>
      <c r="FD95" s="2448">
        <v>176088</v>
      </c>
      <c r="FE95" s="2448">
        <v>1123</v>
      </c>
      <c r="FF95" s="2448" t="s">
        <v>21</v>
      </c>
      <c r="FG95" s="2448">
        <v>17667</v>
      </c>
      <c r="FH95" s="2448">
        <v>68404</v>
      </c>
      <c r="FI95" s="2448">
        <v>47019</v>
      </c>
      <c r="FJ95" s="2448">
        <v>46476</v>
      </c>
      <c r="FK95" s="2448">
        <v>20190</v>
      </c>
      <c r="FL95" s="2448">
        <v>1920241</v>
      </c>
      <c r="FM95" s="2448">
        <v>5793935</v>
      </c>
      <c r="FN95" s="2448">
        <v>221807</v>
      </c>
      <c r="FO95" s="2448">
        <v>113602</v>
      </c>
      <c r="FP95" s="2448" t="s">
        <v>21</v>
      </c>
      <c r="FQ95" s="2448" t="s">
        <v>21</v>
      </c>
      <c r="FR95" s="91" t="s">
        <v>29</v>
      </c>
      <c r="FS95" s="670" t="s">
        <v>26</v>
      </c>
      <c r="FT95" s="93" t="s">
        <v>26</v>
      </c>
      <c r="FU95" s="1009" t="s">
        <v>26</v>
      </c>
      <c r="FV95" s="1010" t="s">
        <v>165</v>
      </c>
      <c r="FW95" s="2448">
        <v>25713</v>
      </c>
      <c r="FX95" s="2448" t="s">
        <v>21</v>
      </c>
      <c r="FY95" s="2448" t="s">
        <v>21</v>
      </c>
      <c r="FZ95" s="2448">
        <v>3234</v>
      </c>
      <c r="GA95" s="2448">
        <v>54</v>
      </c>
      <c r="GB95" s="2448">
        <v>3180</v>
      </c>
      <c r="GC95" s="2448">
        <v>94</v>
      </c>
      <c r="GD95" s="2448">
        <v>151</v>
      </c>
      <c r="GE95" s="2448">
        <v>14747</v>
      </c>
      <c r="GF95" s="2448">
        <v>6221</v>
      </c>
      <c r="GG95" s="2448" t="s">
        <v>21</v>
      </c>
      <c r="GH95" s="2448">
        <v>48178</v>
      </c>
      <c r="GI95" s="2448">
        <v>31129</v>
      </c>
      <c r="GJ95" s="2448">
        <v>4073</v>
      </c>
      <c r="GK95" s="2448">
        <v>6708</v>
      </c>
      <c r="GL95" s="2448">
        <v>5564</v>
      </c>
      <c r="GM95" s="91" t="s">
        <v>29</v>
      </c>
      <c r="GN95" s="670" t="s">
        <v>26</v>
      </c>
      <c r="GO95" s="209"/>
      <c r="GP95" s="209"/>
      <c r="GQ95" s="209"/>
      <c r="GR95" s="209"/>
      <c r="GS95" s="209"/>
      <c r="GT95" s="209"/>
      <c r="GU95" s="209"/>
      <c r="GV95" s="209"/>
      <c r="GW95" s="209"/>
      <c r="GX95" s="209"/>
      <c r="GY95" s="209"/>
      <c r="GZ95" s="209"/>
      <c r="HA95" s="209"/>
    </row>
    <row r="96" spans="1:209" ht="7.5" customHeight="1">
      <c r="A96" s="97"/>
      <c r="B96" s="1011"/>
      <c r="C96" s="1012"/>
      <c r="D96" s="2448"/>
      <c r="E96" s="2448"/>
      <c r="F96" s="2448"/>
      <c r="G96" s="2448"/>
      <c r="H96" s="2448"/>
      <c r="I96" s="2448"/>
      <c r="J96" s="2448"/>
      <c r="K96" s="2448"/>
      <c r="L96" s="2448"/>
      <c r="M96" s="2448"/>
      <c r="N96" s="2448"/>
      <c r="O96" s="2448"/>
      <c r="P96" s="2448"/>
      <c r="Q96" s="2448"/>
      <c r="R96" s="2448"/>
      <c r="S96" s="2448"/>
      <c r="T96" s="100"/>
      <c r="U96" s="509"/>
      <c r="V96" s="97"/>
      <c r="W96" s="1011"/>
      <c r="X96" s="1012"/>
      <c r="Y96" s="2448"/>
      <c r="Z96" s="2448"/>
      <c r="AA96" s="2448"/>
      <c r="AB96" s="2448"/>
      <c r="AC96" s="2448"/>
      <c r="AD96" s="2448"/>
      <c r="AE96" s="2448"/>
      <c r="AF96" s="2448"/>
      <c r="AG96" s="2448"/>
      <c r="AH96" s="2448"/>
      <c r="AI96" s="2448"/>
      <c r="AJ96" s="2448"/>
      <c r="AK96" s="2448"/>
      <c r="AL96" s="2448"/>
      <c r="AM96" s="2448"/>
      <c r="AO96" s="100"/>
      <c r="AP96" s="509"/>
      <c r="AQ96" s="97"/>
      <c r="AR96" s="1011"/>
      <c r="AS96" s="1012"/>
      <c r="AT96" s="2448"/>
      <c r="AU96" s="2448"/>
      <c r="AV96" s="2448"/>
      <c r="AW96" s="2448"/>
      <c r="AX96" s="2448"/>
      <c r="AY96" s="2448"/>
      <c r="AZ96" s="2448"/>
      <c r="BA96" s="2448"/>
      <c r="BB96" s="2448"/>
      <c r="BC96" s="2448"/>
      <c r="BD96" s="2448"/>
      <c r="BE96" s="2448"/>
      <c r="BF96" s="2448"/>
      <c r="BG96" s="2448"/>
      <c r="BH96" s="2448"/>
      <c r="BI96" s="2448"/>
      <c r="BJ96" s="100"/>
      <c r="BK96" s="509"/>
      <c r="BL96" s="97"/>
      <c r="BM96" s="1011"/>
      <c r="BN96" s="1012"/>
      <c r="BO96" s="2448"/>
      <c r="BP96" s="2448"/>
      <c r="BQ96" s="2448"/>
      <c r="BR96" s="2448"/>
      <c r="BS96" s="2448"/>
      <c r="BT96" s="2448"/>
      <c r="BU96" s="2448"/>
      <c r="BV96" s="2448"/>
      <c r="BW96" s="2448"/>
      <c r="BX96" s="2448"/>
      <c r="BY96" s="2448"/>
      <c r="BZ96" s="2448"/>
      <c r="CA96" s="2448"/>
      <c r="CB96" s="2448"/>
      <c r="CC96" s="2448"/>
      <c r="CD96" s="2448"/>
      <c r="CE96" s="100"/>
      <c r="CF96" s="509"/>
      <c r="DI96" s="97"/>
      <c r="DJ96" s="1011"/>
      <c r="DK96" s="1012"/>
      <c r="DL96" s="2448"/>
      <c r="DM96" s="2448"/>
      <c r="DN96" s="2448"/>
      <c r="DO96" s="2448"/>
      <c r="DP96" s="2448"/>
      <c r="DQ96" s="2448"/>
      <c r="DR96" s="2448"/>
      <c r="DS96" s="2448"/>
      <c r="DT96" s="2448"/>
      <c r="DU96" s="2448"/>
      <c r="DV96" s="2448"/>
      <c r="DW96" s="2448"/>
      <c r="DX96" s="2448"/>
      <c r="DY96" s="2448"/>
      <c r="DZ96" s="2448"/>
      <c r="EA96" s="2448"/>
      <c r="EB96" s="100"/>
      <c r="EC96" s="509"/>
      <c r="ED96" s="97"/>
      <c r="EE96" s="1011"/>
      <c r="EF96" s="1012"/>
      <c r="EG96" s="2448"/>
      <c r="EH96" s="2448"/>
      <c r="EI96" s="2448"/>
      <c r="EJ96" s="2448"/>
      <c r="EK96" s="2448"/>
      <c r="EL96" s="2448"/>
      <c r="EN96" s="2448"/>
      <c r="EO96" s="2448"/>
      <c r="EP96" s="2448"/>
      <c r="EQ96" s="2448"/>
      <c r="ER96" s="2448"/>
      <c r="ES96" s="2448"/>
      <c r="ET96" s="2448"/>
      <c r="EU96" s="2448"/>
      <c r="EV96" s="2448"/>
      <c r="EW96" s="100"/>
      <c r="EX96" s="509"/>
      <c r="EY96" s="97"/>
      <c r="EZ96" s="1011"/>
      <c r="FA96" s="1012"/>
      <c r="FB96" s="2448"/>
      <c r="FC96" s="2448"/>
      <c r="FD96" s="2448"/>
      <c r="FE96" s="2448"/>
      <c r="FF96" s="2448"/>
      <c r="FG96" s="2448"/>
      <c r="FH96" s="2448"/>
      <c r="FI96" s="2448"/>
      <c r="FJ96" s="2448"/>
      <c r="FK96" s="2448"/>
      <c r="FL96" s="2448"/>
      <c r="FM96" s="2448"/>
      <c r="FN96" s="2448"/>
      <c r="FO96" s="2448"/>
      <c r="FP96" s="2448"/>
      <c r="FQ96" s="2448"/>
      <c r="FR96" s="100"/>
      <c r="FS96" s="509"/>
      <c r="FT96" s="97"/>
      <c r="FU96" s="1011"/>
      <c r="FV96" s="1012"/>
      <c r="FW96" s="2448"/>
      <c r="FX96" s="2448"/>
      <c r="FY96" s="2448"/>
      <c r="FZ96" s="2448"/>
      <c r="GA96" s="2448"/>
      <c r="GB96" s="2448"/>
      <c r="GC96" s="2448"/>
      <c r="GD96" s="2448"/>
      <c r="GE96" s="2448"/>
      <c r="GF96" s="2448"/>
      <c r="GG96" s="2448"/>
      <c r="GH96" s="2448"/>
      <c r="GI96" s="2448"/>
      <c r="GJ96" s="2448"/>
      <c r="GK96" s="2448"/>
      <c r="GL96" s="2448"/>
      <c r="GM96" s="100"/>
      <c r="GN96" s="509"/>
      <c r="GO96" s="209"/>
      <c r="GP96" s="209"/>
      <c r="GQ96" s="209"/>
      <c r="GR96" s="209"/>
      <c r="GS96" s="209"/>
      <c r="GT96" s="209"/>
      <c r="GU96" s="209"/>
      <c r="GV96" s="209"/>
      <c r="GW96" s="209"/>
      <c r="GX96" s="209"/>
      <c r="GY96" s="209"/>
      <c r="GZ96" s="209"/>
      <c r="HA96" s="209"/>
    </row>
    <row r="97" spans="1:209" ht="14.25" customHeight="1">
      <c r="A97" s="93" t="s">
        <v>2162</v>
      </c>
      <c r="B97" s="1009" t="s">
        <v>23</v>
      </c>
      <c r="C97" s="1013">
        <v>43466</v>
      </c>
      <c r="D97" s="2448">
        <v>5804887</v>
      </c>
      <c r="E97" s="2448">
        <v>5101300</v>
      </c>
      <c r="F97" s="2448" t="s">
        <v>21</v>
      </c>
      <c r="G97" s="2448">
        <v>3</v>
      </c>
      <c r="H97" s="2448">
        <v>2699043</v>
      </c>
      <c r="I97" s="2448">
        <v>1695568</v>
      </c>
      <c r="J97" s="2448">
        <v>84000</v>
      </c>
      <c r="K97" s="2448">
        <v>18432</v>
      </c>
      <c r="L97" s="2448">
        <v>55598</v>
      </c>
      <c r="M97" s="2448">
        <v>635</v>
      </c>
      <c r="N97" s="2448">
        <v>54963</v>
      </c>
      <c r="O97" s="2448">
        <v>33907</v>
      </c>
      <c r="P97" s="2448">
        <v>416226</v>
      </c>
      <c r="Q97" s="2448">
        <v>387475</v>
      </c>
      <c r="R97" s="2448">
        <v>38456</v>
      </c>
      <c r="S97" s="2448" t="s">
        <v>21</v>
      </c>
      <c r="T97" s="91" t="s">
        <v>30</v>
      </c>
      <c r="U97" s="670" t="s">
        <v>2160</v>
      </c>
      <c r="V97" s="93" t="s">
        <v>2162</v>
      </c>
      <c r="W97" s="1009" t="s">
        <v>23</v>
      </c>
      <c r="X97" s="1013">
        <v>43466</v>
      </c>
      <c r="Y97" s="2448">
        <v>11658</v>
      </c>
      <c r="Z97" s="2448">
        <v>5057</v>
      </c>
      <c r="AA97" s="2448">
        <v>5463</v>
      </c>
      <c r="AB97" s="2448" t="s">
        <v>21</v>
      </c>
      <c r="AC97" s="2448" t="s">
        <v>21</v>
      </c>
      <c r="AD97" s="2448">
        <v>1146319</v>
      </c>
      <c r="AE97" s="2448">
        <v>6140517</v>
      </c>
      <c r="AF97" s="2448">
        <v>4589806</v>
      </c>
      <c r="AG97" s="2448">
        <v>4586950</v>
      </c>
      <c r="AH97" s="2448" t="s">
        <v>21</v>
      </c>
      <c r="AI97" s="2448">
        <v>2699043</v>
      </c>
      <c r="AJ97" s="2448">
        <v>1695568</v>
      </c>
      <c r="AK97" s="2448">
        <v>83806</v>
      </c>
      <c r="AL97" s="2448">
        <v>18431</v>
      </c>
      <c r="AM97" s="2448">
        <v>52508</v>
      </c>
      <c r="AN97" s="214" t="s">
        <v>21</v>
      </c>
      <c r="AO97" s="91" t="s">
        <v>30</v>
      </c>
      <c r="AP97" s="670" t="s">
        <v>2160</v>
      </c>
      <c r="AQ97" s="93" t="s">
        <v>2162</v>
      </c>
      <c r="AR97" s="1009" t="s">
        <v>23</v>
      </c>
      <c r="AS97" s="1013">
        <v>43466</v>
      </c>
      <c r="AT97" s="2448">
        <v>6140517</v>
      </c>
      <c r="AU97" s="2448">
        <v>72414</v>
      </c>
      <c r="AV97" s="2448">
        <v>31348</v>
      </c>
      <c r="AW97" s="2448" t="s">
        <v>21</v>
      </c>
      <c r="AX97" s="2448" t="s">
        <v>21</v>
      </c>
      <c r="AY97" s="2448" t="s">
        <v>21</v>
      </c>
      <c r="AZ97" s="2448" t="s">
        <v>21</v>
      </c>
      <c r="BA97" s="2448">
        <v>49</v>
      </c>
      <c r="BB97" s="2448">
        <v>1392</v>
      </c>
      <c r="BC97" s="2448">
        <v>38400</v>
      </c>
      <c r="BD97" s="2448">
        <v>17476</v>
      </c>
      <c r="BE97" s="2448">
        <v>63</v>
      </c>
      <c r="BF97" s="2448">
        <v>967</v>
      </c>
      <c r="BG97" s="2448">
        <v>56</v>
      </c>
      <c r="BH97" s="2448">
        <v>6854</v>
      </c>
      <c r="BI97" s="2448">
        <v>3135</v>
      </c>
      <c r="BJ97" s="91" t="s">
        <v>30</v>
      </c>
      <c r="BK97" s="670" t="s">
        <v>2160</v>
      </c>
      <c r="BL97" s="93" t="s">
        <v>2162</v>
      </c>
      <c r="BM97" s="1009" t="s">
        <v>23</v>
      </c>
      <c r="BN97" s="1013">
        <v>43466</v>
      </c>
      <c r="BO97" s="2448" t="s">
        <v>21</v>
      </c>
      <c r="BP97" s="2448">
        <v>70755</v>
      </c>
      <c r="BQ97" s="2448">
        <v>246057</v>
      </c>
      <c r="BR97" s="2448">
        <v>100683</v>
      </c>
      <c r="BS97" s="2448" t="s">
        <v>21</v>
      </c>
      <c r="BT97" s="2448" t="s">
        <v>21</v>
      </c>
      <c r="BU97" s="2448" t="s">
        <v>21</v>
      </c>
      <c r="BV97" s="2448" t="s">
        <v>21</v>
      </c>
      <c r="BW97" s="2448" t="s">
        <v>21</v>
      </c>
      <c r="BX97" s="2448" t="s">
        <v>21</v>
      </c>
      <c r="BY97" s="2448" t="s">
        <v>21</v>
      </c>
      <c r="BZ97" s="2448">
        <v>2143</v>
      </c>
      <c r="CA97" s="2448">
        <v>2651</v>
      </c>
      <c r="CB97" s="2448">
        <v>113</v>
      </c>
      <c r="CC97" s="2448" t="s">
        <v>21</v>
      </c>
      <c r="CD97" s="2448">
        <v>2</v>
      </c>
      <c r="CE97" s="91" t="s">
        <v>30</v>
      </c>
      <c r="CF97" s="670" t="s">
        <v>2160</v>
      </c>
      <c r="DI97" s="93" t="s">
        <v>2162</v>
      </c>
      <c r="DJ97" s="1009" t="s">
        <v>23</v>
      </c>
      <c r="DK97" s="1013">
        <v>43466</v>
      </c>
      <c r="DL97" s="2448">
        <v>1633534</v>
      </c>
      <c r="DM97" s="2448">
        <v>2796077</v>
      </c>
      <c r="DN97" s="2448">
        <v>5767286</v>
      </c>
      <c r="DO97" s="2448">
        <v>5253383</v>
      </c>
      <c r="DP97" s="2448">
        <v>315</v>
      </c>
      <c r="DQ97" s="2448">
        <v>3</v>
      </c>
      <c r="DR97" s="2448">
        <v>2699043</v>
      </c>
      <c r="DS97" s="2448">
        <v>1695568</v>
      </c>
      <c r="DT97" s="2448">
        <v>84641</v>
      </c>
      <c r="DU97" s="2448">
        <v>18432</v>
      </c>
      <c r="DV97" s="2448">
        <v>82336</v>
      </c>
      <c r="DW97" s="2448">
        <v>2070</v>
      </c>
      <c r="DX97" s="2448">
        <v>80266</v>
      </c>
      <c r="DY97" s="2448">
        <v>68955</v>
      </c>
      <c r="DZ97" s="2448">
        <v>418834</v>
      </c>
      <c r="EA97" s="2448">
        <v>440165</v>
      </c>
      <c r="EB97" s="91" t="s">
        <v>30</v>
      </c>
      <c r="EC97" s="670" t="s">
        <v>2160</v>
      </c>
      <c r="ED97" s="93" t="s">
        <v>2162</v>
      </c>
      <c r="EE97" s="1009" t="s">
        <v>23</v>
      </c>
      <c r="EF97" s="1013">
        <v>43466</v>
      </c>
      <c r="EG97" s="2448" t="s">
        <v>21</v>
      </c>
      <c r="EH97" s="2448">
        <v>1602</v>
      </c>
      <c r="EI97" s="2448">
        <v>128615</v>
      </c>
      <c r="EJ97" s="2448">
        <v>66057</v>
      </c>
      <c r="EK97" s="2448">
        <v>565</v>
      </c>
      <c r="EL97" s="2448" t="s">
        <v>21</v>
      </c>
      <c r="EM97" s="2447" t="s">
        <v>21</v>
      </c>
      <c r="EN97" s="2448">
        <v>10429</v>
      </c>
      <c r="EO97" s="2448">
        <v>30828</v>
      </c>
      <c r="EP97" s="2448">
        <v>18005</v>
      </c>
      <c r="EQ97" s="2448">
        <v>17830</v>
      </c>
      <c r="ER97" s="2448">
        <v>11992</v>
      </c>
      <c r="ES97" s="2448" t="s">
        <v>21</v>
      </c>
      <c r="ET97" s="2448">
        <v>647987</v>
      </c>
      <c r="EU97" s="2448">
        <v>2120860</v>
      </c>
      <c r="EV97" s="2448">
        <v>4589806</v>
      </c>
      <c r="EW97" s="91" t="s">
        <v>30</v>
      </c>
      <c r="EX97" s="670" t="s">
        <v>2160</v>
      </c>
      <c r="EY97" s="93" t="s">
        <v>2162</v>
      </c>
      <c r="EZ97" s="1009" t="s">
        <v>23</v>
      </c>
      <c r="FA97" s="1013">
        <v>43466</v>
      </c>
      <c r="FB97" s="2448">
        <v>1602</v>
      </c>
      <c r="FC97" s="2448">
        <v>125758</v>
      </c>
      <c r="FD97" s="2448">
        <v>66057</v>
      </c>
      <c r="FE97" s="2448">
        <v>414</v>
      </c>
      <c r="FF97" s="2448" t="s">
        <v>21</v>
      </c>
      <c r="FG97" s="2448">
        <v>10429</v>
      </c>
      <c r="FH97" s="2448">
        <v>28862</v>
      </c>
      <c r="FI97" s="2448">
        <v>18005</v>
      </c>
      <c r="FJ97" s="2448">
        <v>17830</v>
      </c>
      <c r="FK97" s="2448">
        <v>11992</v>
      </c>
      <c r="FL97" s="2448">
        <v>647987</v>
      </c>
      <c r="FM97" s="2448">
        <v>2120860</v>
      </c>
      <c r="FN97" s="2448">
        <v>74921</v>
      </c>
      <c r="FO97" s="2448">
        <v>37440</v>
      </c>
      <c r="FP97" s="2448" t="s">
        <v>21</v>
      </c>
      <c r="FQ97" s="2448" t="s">
        <v>21</v>
      </c>
      <c r="FR97" s="91" t="s">
        <v>30</v>
      </c>
      <c r="FS97" s="670" t="s">
        <v>2160</v>
      </c>
      <c r="FT97" s="93" t="s">
        <v>2162</v>
      </c>
      <c r="FU97" s="1009" t="s">
        <v>23</v>
      </c>
      <c r="FV97" s="1013">
        <v>43466</v>
      </c>
      <c r="FW97" s="2448">
        <v>7772</v>
      </c>
      <c r="FX97" s="2448" t="s">
        <v>21</v>
      </c>
      <c r="FY97" s="2448" t="s">
        <v>21</v>
      </c>
      <c r="FZ97" s="2448">
        <v>1609</v>
      </c>
      <c r="GA97" s="2448">
        <v>25</v>
      </c>
      <c r="GB97" s="2448">
        <v>1584</v>
      </c>
      <c r="GC97" s="2448">
        <v>65</v>
      </c>
      <c r="GD97" s="2448">
        <v>49</v>
      </c>
      <c r="GE97" s="2448">
        <v>3588</v>
      </c>
      <c r="GF97" s="2448">
        <v>2244</v>
      </c>
      <c r="GG97" s="2448" t="s">
        <v>21</v>
      </c>
      <c r="GH97" s="2448">
        <v>19217</v>
      </c>
      <c r="GI97" s="2448">
        <v>10826</v>
      </c>
      <c r="GJ97" s="2448">
        <v>1577</v>
      </c>
      <c r="GK97" s="2448">
        <v>3605</v>
      </c>
      <c r="GL97" s="2448">
        <v>2505</v>
      </c>
      <c r="GM97" s="91" t="s">
        <v>30</v>
      </c>
      <c r="GN97" s="670" t="s">
        <v>2160</v>
      </c>
      <c r="GO97" s="209"/>
      <c r="GP97" s="209"/>
      <c r="GQ97" s="209"/>
      <c r="GR97" s="209"/>
      <c r="GS97" s="209"/>
      <c r="GT97" s="209"/>
      <c r="GU97" s="209"/>
      <c r="GV97" s="209"/>
      <c r="GW97" s="209"/>
      <c r="GX97" s="209"/>
      <c r="GY97" s="209"/>
      <c r="GZ97" s="209"/>
      <c r="HA97" s="209"/>
    </row>
    <row r="98" spans="1:209" ht="14.25" customHeight="1">
      <c r="A98" s="88" t="s">
        <v>26</v>
      </c>
      <c r="B98" s="1007" t="s">
        <v>26</v>
      </c>
      <c r="C98" s="1277">
        <v>43497</v>
      </c>
      <c r="D98" s="2448">
        <v>5008813</v>
      </c>
      <c r="E98" s="2448">
        <v>4389864</v>
      </c>
      <c r="F98" s="2448" t="s">
        <v>21</v>
      </c>
      <c r="G98" s="2448">
        <v>3</v>
      </c>
      <c r="H98" s="2448">
        <v>2254584</v>
      </c>
      <c r="I98" s="2448">
        <v>1507997</v>
      </c>
      <c r="J98" s="2448">
        <v>75882</v>
      </c>
      <c r="K98" s="2448">
        <v>17610</v>
      </c>
      <c r="L98" s="2448">
        <v>49924</v>
      </c>
      <c r="M98" s="2448">
        <v>297</v>
      </c>
      <c r="N98" s="2448">
        <v>49627</v>
      </c>
      <c r="O98" s="2448">
        <v>27429</v>
      </c>
      <c r="P98" s="2448">
        <v>370461</v>
      </c>
      <c r="Q98" s="2448">
        <v>325392</v>
      </c>
      <c r="R98" s="2448">
        <v>36266</v>
      </c>
      <c r="S98" s="2448" t="s">
        <v>21</v>
      </c>
      <c r="T98" s="91" t="s">
        <v>31</v>
      </c>
      <c r="U98" s="670" t="s">
        <v>26</v>
      </c>
      <c r="V98" s="88" t="s">
        <v>26</v>
      </c>
      <c r="W98" s="1007" t="s">
        <v>26</v>
      </c>
      <c r="X98" s="1277">
        <v>43497</v>
      </c>
      <c r="Y98" s="2448">
        <v>8562</v>
      </c>
      <c r="Z98" s="2448">
        <v>4429</v>
      </c>
      <c r="AA98" s="2448">
        <v>4801</v>
      </c>
      <c r="AB98" s="2448" t="s">
        <v>21</v>
      </c>
      <c r="AC98" s="2448" t="s">
        <v>21</v>
      </c>
      <c r="AD98" s="2448">
        <v>993476</v>
      </c>
      <c r="AE98" s="2448">
        <v>5381256</v>
      </c>
      <c r="AF98" s="2448">
        <v>3946148</v>
      </c>
      <c r="AG98" s="2448">
        <v>3944178</v>
      </c>
      <c r="AH98" s="2448" t="s">
        <v>21</v>
      </c>
      <c r="AI98" s="2448">
        <v>2254584</v>
      </c>
      <c r="AJ98" s="2448">
        <v>1507997</v>
      </c>
      <c r="AK98" s="2448">
        <v>75698</v>
      </c>
      <c r="AL98" s="2448">
        <v>17609</v>
      </c>
      <c r="AM98" s="2448">
        <v>47402</v>
      </c>
      <c r="AN98" s="214" t="s">
        <v>21</v>
      </c>
      <c r="AO98" s="91" t="s">
        <v>31</v>
      </c>
      <c r="AP98" s="670" t="s">
        <v>26</v>
      </c>
      <c r="AQ98" s="88" t="s">
        <v>26</v>
      </c>
      <c r="AR98" s="1007" t="s">
        <v>26</v>
      </c>
      <c r="AS98" s="1277">
        <v>43497</v>
      </c>
      <c r="AT98" s="2448">
        <v>5381256</v>
      </c>
      <c r="AU98" s="2448">
        <v>71414</v>
      </c>
      <c r="AV98" s="2448">
        <v>31168</v>
      </c>
      <c r="AW98" s="2448" t="s">
        <v>21</v>
      </c>
      <c r="AX98" s="2448" t="s">
        <v>21</v>
      </c>
      <c r="AY98" s="2448" t="s">
        <v>21</v>
      </c>
      <c r="AZ98" s="2448" t="s">
        <v>21</v>
      </c>
      <c r="BA98" s="2448">
        <v>47</v>
      </c>
      <c r="BB98" s="2448">
        <v>2688</v>
      </c>
      <c r="BC98" s="2448">
        <v>36225</v>
      </c>
      <c r="BD98" s="2448">
        <v>18103</v>
      </c>
      <c r="BE98" s="2448">
        <v>50</v>
      </c>
      <c r="BF98" s="2448">
        <v>808</v>
      </c>
      <c r="BG98" s="2448">
        <v>113</v>
      </c>
      <c r="BH98" s="2448">
        <v>12090</v>
      </c>
      <c r="BI98" s="2448">
        <v>247</v>
      </c>
      <c r="BJ98" s="91" t="s">
        <v>31</v>
      </c>
      <c r="BK98" s="670" t="s">
        <v>26</v>
      </c>
      <c r="BL98" s="88" t="s">
        <v>26</v>
      </c>
      <c r="BM98" s="1007" t="s">
        <v>26</v>
      </c>
      <c r="BN98" s="1277">
        <v>43497</v>
      </c>
      <c r="BO98" s="2448" t="s">
        <v>21</v>
      </c>
      <c r="BP98" s="2448">
        <v>66595</v>
      </c>
      <c r="BQ98" s="2448">
        <v>230722</v>
      </c>
      <c r="BR98" s="2448">
        <v>89120</v>
      </c>
      <c r="BS98" s="2448" t="s">
        <v>21</v>
      </c>
      <c r="BT98" s="2448" t="s">
        <v>21</v>
      </c>
      <c r="BU98" s="2448" t="s">
        <v>21</v>
      </c>
      <c r="BV98" s="2448" t="s">
        <v>21</v>
      </c>
      <c r="BW98" s="2448" t="s">
        <v>21</v>
      </c>
      <c r="BX98" s="2448" t="s">
        <v>21</v>
      </c>
      <c r="BY98" s="2448" t="s">
        <v>21</v>
      </c>
      <c r="BZ98" s="2448">
        <v>2023</v>
      </c>
      <c r="CA98" s="2448">
        <v>2469</v>
      </c>
      <c r="CB98" s="2448">
        <v>110</v>
      </c>
      <c r="CC98" s="2448">
        <v>5</v>
      </c>
      <c r="CD98" s="2448">
        <v>15</v>
      </c>
      <c r="CE98" s="91" t="s">
        <v>31</v>
      </c>
      <c r="CF98" s="670" t="s">
        <v>26</v>
      </c>
      <c r="DI98" s="88" t="s">
        <v>26</v>
      </c>
      <c r="DJ98" s="1007" t="s">
        <v>26</v>
      </c>
      <c r="DK98" s="1277">
        <v>43497</v>
      </c>
      <c r="DL98" s="2448">
        <v>1432340</v>
      </c>
      <c r="DM98" s="2448">
        <v>2401622</v>
      </c>
      <c r="DN98" s="2448">
        <v>4978259</v>
      </c>
      <c r="DO98" s="2448">
        <v>4525058</v>
      </c>
      <c r="DP98" s="2448">
        <v>270</v>
      </c>
      <c r="DQ98" s="2448">
        <v>3</v>
      </c>
      <c r="DR98" s="2448">
        <v>2254584</v>
      </c>
      <c r="DS98" s="2448">
        <v>1507997</v>
      </c>
      <c r="DT98" s="2448">
        <v>75954</v>
      </c>
      <c r="DU98" s="2448">
        <v>17610</v>
      </c>
      <c r="DV98" s="2448">
        <v>73088</v>
      </c>
      <c r="DW98" s="2448">
        <v>1571</v>
      </c>
      <c r="DX98" s="2448">
        <v>71517</v>
      </c>
      <c r="DY98" s="2448">
        <v>60001</v>
      </c>
      <c r="DZ98" s="2448">
        <v>372468</v>
      </c>
      <c r="EA98" s="2448">
        <v>372227</v>
      </c>
      <c r="EB98" s="91" t="s">
        <v>31</v>
      </c>
      <c r="EC98" s="670" t="s">
        <v>26</v>
      </c>
      <c r="ED98" s="88" t="s">
        <v>26</v>
      </c>
      <c r="EE98" s="1007" t="s">
        <v>26</v>
      </c>
      <c r="EF98" s="1277">
        <v>43497</v>
      </c>
      <c r="EG98" s="2448" t="s">
        <v>21</v>
      </c>
      <c r="EH98" s="2448">
        <v>1602</v>
      </c>
      <c r="EI98" s="2448">
        <v>108767</v>
      </c>
      <c r="EJ98" s="2448">
        <v>58038</v>
      </c>
      <c r="EK98" s="2448">
        <v>429</v>
      </c>
      <c r="EL98" s="2448" t="s">
        <v>21</v>
      </c>
      <c r="EM98" s="2447" t="s">
        <v>21</v>
      </c>
      <c r="EN98" s="2448">
        <v>11050</v>
      </c>
      <c r="EO98" s="2448">
        <v>22892</v>
      </c>
      <c r="EP98" s="2448">
        <v>14155</v>
      </c>
      <c r="EQ98" s="2448">
        <v>14365</v>
      </c>
      <c r="ER98" s="2448">
        <v>11676</v>
      </c>
      <c r="ES98" s="2448" t="s">
        <v>21</v>
      </c>
      <c r="ET98" s="2448">
        <v>571967</v>
      </c>
      <c r="EU98" s="2448">
        <v>1812283</v>
      </c>
      <c r="EV98" s="2448">
        <v>3946148</v>
      </c>
      <c r="EW98" s="91" t="s">
        <v>31</v>
      </c>
      <c r="EX98" s="670" t="s">
        <v>26</v>
      </c>
      <c r="EY98" s="88" t="s">
        <v>26</v>
      </c>
      <c r="EZ98" s="1007" t="s">
        <v>26</v>
      </c>
      <c r="FA98" s="1277">
        <v>43497</v>
      </c>
      <c r="FB98" s="2448">
        <v>1602</v>
      </c>
      <c r="FC98" s="2448">
        <v>106797</v>
      </c>
      <c r="FD98" s="2448">
        <v>58038</v>
      </c>
      <c r="FE98" s="2448">
        <v>301</v>
      </c>
      <c r="FF98" s="2448" t="s">
        <v>21</v>
      </c>
      <c r="FG98" s="2448">
        <v>11050</v>
      </c>
      <c r="FH98" s="2448">
        <v>21545</v>
      </c>
      <c r="FI98" s="2448">
        <v>14155</v>
      </c>
      <c r="FJ98" s="2448">
        <v>14365</v>
      </c>
      <c r="FK98" s="2448">
        <v>11676</v>
      </c>
      <c r="FL98" s="2448">
        <v>571967</v>
      </c>
      <c r="FM98" s="2448">
        <v>1812283</v>
      </c>
      <c r="FN98" s="2448">
        <v>71971</v>
      </c>
      <c r="FO98" s="2448">
        <v>35336</v>
      </c>
      <c r="FP98" s="2448" t="s">
        <v>21</v>
      </c>
      <c r="FQ98" s="2448" t="s">
        <v>21</v>
      </c>
      <c r="FR98" s="91" t="s">
        <v>31</v>
      </c>
      <c r="FS98" s="670" t="s">
        <v>26</v>
      </c>
      <c r="FT98" s="88" t="s">
        <v>26</v>
      </c>
      <c r="FU98" s="1007" t="s">
        <v>26</v>
      </c>
      <c r="FV98" s="1277">
        <v>43497</v>
      </c>
      <c r="FW98" s="2448">
        <v>7348</v>
      </c>
      <c r="FX98" s="2448" t="s">
        <v>21</v>
      </c>
      <c r="FY98" s="2448" t="s">
        <v>21</v>
      </c>
      <c r="FZ98" s="2448">
        <v>1877</v>
      </c>
      <c r="GA98" s="2448">
        <v>64</v>
      </c>
      <c r="GB98" s="2448">
        <v>1814</v>
      </c>
      <c r="GC98" s="2448">
        <v>55</v>
      </c>
      <c r="GD98" s="2448">
        <v>47</v>
      </c>
      <c r="GE98" s="2448">
        <v>4126</v>
      </c>
      <c r="GF98" s="2448">
        <v>533</v>
      </c>
      <c r="GG98" s="2448" t="s">
        <v>21</v>
      </c>
      <c r="GH98" s="2448">
        <v>15308</v>
      </c>
      <c r="GI98" s="2448">
        <v>9388</v>
      </c>
      <c r="GJ98" s="2448">
        <v>1322</v>
      </c>
      <c r="GK98" s="2448">
        <v>3358</v>
      </c>
      <c r="GL98" s="2448">
        <v>3037</v>
      </c>
      <c r="GM98" s="91" t="s">
        <v>31</v>
      </c>
      <c r="GN98" s="670" t="s">
        <v>26</v>
      </c>
      <c r="GO98" s="209"/>
      <c r="GP98" s="209"/>
      <c r="GQ98" s="209"/>
      <c r="GR98" s="209"/>
      <c r="GS98" s="209"/>
      <c r="GT98" s="209"/>
      <c r="GU98" s="209"/>
      <c r="GV98" s="209"/>
      <c r="GW98" s="209"/>
      <c r="GX98" s="209"/>
      <c r="GY98" s="209"/>
      <c r="GZ98" s="209"/>
      <c r="HA98" s="209"/>
    </row>
    <row r="99" spans="1:209" ht="14.25" customHeight="1">
      <c r="A99" s="88" t="s">
        <v>26</v>
      </c>
      <c r="B99" s="1007" t="s">
        <v>26</v>
      </c>
      <c r="C99" s="1277">
        <v>43525</v>
      </c>
      <c r="D99" s="2448">
        <v>5574624</v>
      </c>
      <c r="E99" s="2448">
        <v>4908127</v>
      </c>
      <c r="F99" s="2448" t="s">
        <v>21</v>
      </c>
      <c r="G99" s="2448">
        <v>3</v>
      </c>
      <c r="H99" s="2448">
        <v>2662953</v>
      </c>
      <c r="I99" s="2448">
        <v>1600934</v>
      </c>
      <c r="J99" s="2448">
        <v>82432</v>
      </c>
      <c r="K99" s="2448">
        <v>11872</v>
      </c>
      <c r="L99" s="2448">
        <v>54572</v>
      </c>
      <c r="M99" s="2448">
        <v>163</v>
      </c>
      <c r="N99" s="2448">
        <v>54409</v>
      </c>
      <c r="O99" s="2448">
        <v>25052</v>
      </c>
      <c r="P99" s="2448">
        <v>381500</v>
      </c>
      <c r="Q99" s="2448">
        <v>376725</v>
      </c>
      <c r="R99" s="2448">
        <v>39219</v>
      </c>
      <c r="S99" s="2448" t="s">
        <v>21</v>
      </c>
      <c r="T99" s="91" t="s">
        <v>32</v>
      </c>
      <c r="U99" s="670" t="s">
        <v>26</v>
      </c>
      <c r="V99" s="88" t="s">
        <v>26</v>
      </c>
      <c r="W99" s="1007" t="s">
        <v>26</v>
      </c>
      <c r="X99" s="1277">
        <v>43525</v>
      </c>
      <c r="Y99" s="2448">
        <v>12127</v>
      </c>
      <c r="Z99" s="2448">
        <v>5035</v>
      </c>
      <c r="AA99" s="2448">
        <v>5461</v>
      </c>
      <c r="AB99" s="2448" t="s">
        <v>21</v>
      </c>
      <c r="AC99" s="2448" t="s">
        <v>21</v>
      </c>
      <c r="AD99" s="2448">
        <v>1056494</v>
      </c>
      <c r="AE99" s="2448">
        <v>5747772</v>
      </c>
      <c r="AF99" s="2448">
        <v>4408618</v>
      </c>
      <c r="AG99" s="2448">
        <v>4406054</v>
      </c>
      <c r="AH99" s="2448" t="s">
        <v>21</v>
      </c>
      <c r="AI99" s="2448">
        <v>2662953</v>
      </c>
      <c r="AJ99" s="2448">
        <v>1600934</v>
      </c>
      <c r="AK99" s="2448">
        <v>82263</v>
      </c>
      <c r="AL99" s="2448">
        <v>11871</v>
      </c>
      <c r="AM99" s="2448">
        <v>52362</v>
      </c>
      <c r="AN99" s="214" t="s">
        <v>21</v>
      </c>
      <c r="AO99" s="91" t="s">
        <v>32</v>
      </c>
      <c r="AP99" s="670" t="s">
        <v>26</v>
      </c>
      <c r="AQ99" s="88" t="s">
        <v>26</v>
      </c>
      <c r="AR99" s="1007" t="s">
        <v>26</v>
      </c>
      <c r="AS99" s="1277">
        <v>43525</v>
      </c>
      <c r="AT99" s="2448">
        <v>5747772</v>
      </c>
      <c r="AU99" s="2448">
        <v>83130</v>
      </c>
      <c r="AV99" s="2448">
        <v>33002</v>
      </c>
      <c r="AW99" s="2448" t="s">
        <v>21</v>
      </c>
      <c r="AX99" s="2448" t="s">
        <v>21</v>
      </c>
      <c r="AY99" s="2448" t="s">
        <v>21</v>
      </c>
      <c r="AZ99" s="2448" t="s">
        <v>21</v>
      </c>
      <c r="BA99" s="2448">
        <v>55</v>
      </c>
      <c r="BB99" s="2448">
        <v>2291</v>
      </c>
      <c r="BC99" s="2448">
        <v>39181</v>
      </c>
      <c r="BD99" s="2448">
        <v>25986</v>
      </c>
      <c r="BE99" s="2448" t="s">
        <v>21</v>
      </c>
      <c r="BF99" s="2448">
        <v>810</v>
      </c>
      <c r="BG99" s="2448">
        <v>129</v>
      </c>
      <c r="BH99" s="2448">
        <v>14870</v>
      </c>
      <c r="BI99" s="2448">
        <v>2167</v>
      </c>
      <c r="BJ99" s="91" t="s">
        <v>32</v>
      </c>
      <c r="BK99" s="670" t="s">
        <v>26</v>
      </c>
      <c r="BL99" s="88" t="s">
        <v>26</v>
      </c>
      <c r="BM99" s="1007" t="s">
        <v>26</v>
      </c>
      <c r="BN99" s="1277">
        <v>43525</v>
      </c>
      <c r="BO99" s="2448" t="s">
        <v>21</v>
      </c>
      <c r="BP99" s="2448">
        <v>74127</v>
      </c>
      <c r="BQ99" s="2448">
        <v>249521</v>
      </c>
      <c r="BR99" s="2448">
        <v>91080</v>
      </c>
      <c r="BS99" s="2448" t="s">
        <v>21</v>
      </c>
      <c r="BT99" s="2448" t="s">
        <v>21</v>
      </c>
      <c r="BU99" s="2448" t="s">
        <v>21</v>
      </c>
      <c r="BV99" s="2448" t="s">
        <v>21</v>
      </c>
      <c r="BW99" s="2448" t="s">
        <v>21</v>
      </c>
      <c r="BX99" s="2448" t="s">
        <v>21</v>
      </c>
      <c r="BY99" s="2448" t="s">
        <v>21</v>
      </c>
      <c r="BZ99" s="2448">
        <v>2336</v>
      </c>
      <c r="CA99" s="2448">
        <v>2908</v>
      </c>
      <c r="CB99" s="2448">
        <v>99</v>
      </c>
      <c r="CC99" s="2448" t="s">
        <v>21</v>
      </c>
      <c r="CD99" s="2448">
        <v>14</v>
      </c>
      <c r="CE99" s="91" t="s">
        <v>32</v>
      </c>
      <c r="CF99" s="670" t="s">
        <v>26</v>
      </c>
      <c r="DI99" s="88" t="s">
        <v>26</v>
      </c>
      <c r="DJ99" s="1007" t="s">
        <v>26</v>
      </c>
      <c r="DK99" s="1277">
        <v>43525</v>
      </c>
      <c r="DL99" s="2448">
        <v>1496477</v>
      </c>
      <c r="DM99" s="2448">
        <v>2406820</v>
      </c>
      <c r="DN99" s="2448">
        <v>5543430</v>
      </c>
      <c r="DO99" s="2448">
        <v>5058864</v>
      </c>
      <c r="DP99" s="2448">
        <v>257</v>
      </c>
      <c r="DQ99" s="2448">
        <v>3</v>
      </c>
      <c r="DR99" s="2448">
        <v>2662953</v>
      </c>
      <c r="DS99" s="2448">
        <v>1600934</v>
      </c>
      <c r="DT99" s="2448">
        <v>82681</v>
      </c>
      <c r="DU99" s="2448">
        <v>11872</v>
      </c>
      <c r="DV99" s="2448">
        <v>83906</v>
      </c>
      <c r="DW99" s="2448">
        <v>1301</v>
      </c>
      <c r="DX99" s="2448">
        <v>82605</v>
      </c>
      <c r="DY99" s="2448">
        <v>57326</v>
      </c>
      <c r="DZ99" s="2448">
        <v>384101</v>
      </c>
      <c r="EA99" s="2448">
        <v>433183</v>
      </c>
      <c r="EB99" s="91" t="s">
        <v>32</v>
      </c>
      <c r="EC99" s="670" t="s">
        <v>26</v>
      </c>
      <c r="ED99" s="88" t="s">
        <v>26</v>
      </c>
      <c r="EE99" s="1007" t="s">
        <v>26</v>
      </c>
      <c r="EF99" s="1277">
        <v>43525</v>
      </c>
      <c r="EG99" s="2448" t="s">
        <v>21</v>
      </c>
      <c r="EH99" s="2448">
        <v>1874</v>
      </c>
      <c r="EI99" s="2448">
        <v>114031</v>
      </c>
      <c r="EJ99" s="2448">
        <v>56637</v>
      </c>
      <c r="EK99" s="2448">
        <v>723</v>
      </c>
      <c r="EL99" s="2448" t="s">
        <v>21</v>
      </c>
      <c r="EM99" s="2447" t="s">
        <v>21</v>
      </c>
      <c r="EN99" s="2448">
        <v>8533</v>
      </c>
      <c r="EO99" s="2448">
        <v>27703</v>
      </c>
      <c r="EP99" s="2448">
        <v>16313</v>
      </c>
      <c r="EQ99" s="2448">
        <v>16172</v>
      </c>
      <c r="ER99" s="2448">
        <v>11858</v>
      </c>
      <c r="ES99" s="2448" t="s">
        <v>21</v>
      </c>
      <c r="ET99" s="2448">
        <v>592354</v>
      </c>
      <c r="EU99" s="2448">
        <v>1895922</v>
      </c>
      <c r="EV99" s="2448">
        <v>4408618</v>
      </c>
      <c r="EW99" s="91" t="s">
        <v>32</v>
      </c>
      <c r="EX99" s="670" t="s">
        <v>26</v>
      </c>
      <c r="EY99" s="88" t="s">
        <v>26</v>
      </c>
      <c r="EZ99" s="1007" t="s">
        <v>26</v>
      </c>
      <c r="FA99" s="1277">
        <v>43525</v>
      </c>
      <c r="FB99" s="2448">
        <v>1874</v>
      </c>
      <c r="FC99" s="2448">
        <v>111467</v>
      </c>
      <c r="FD99" s="2448">
        <v>56637</v>
      </c>
      <c r="FE99" s="2448">
        <v>435</v>
      </c>
      <c r="FF99" s="2448" t="s">
        <v>21</v>
      </c>
      <c r="FG99" s="2448">
        <v>8533</v>
      </c>
      <c r="FH99" s="2448">
        <v>25997</v>
      </c>
      <c r="FI99" s="2448">
        <v>16313</v>
      </c>
      <c r="FJ99" s="2448">
        <v>16172</v>
      </c>
      <c r="FK99" s="2448">
        <v>11858</v>
      </c>
      <c r="FL99" s="2448">
        <v>592354</v>
      </c>
      <c r="FM99" s="2448">
        <v>1895922</v>
      </c>
      <c r="FN99" s="2448">
        <v>85382</v>
      </c>
      <c r="FO99" s="2448">
        <v>38839</v>
      </c>
      <c r="FP99" s="2448" t="s">
        <v>21</v>
      </c>
      <c r="FQ99" s="2448" t="s">
        <v>21</v>
      </c>
      <c r="FR99" s="91" t="s">
        <v>32</v>
      </c>
      <c r="FS99" s="670" t="s">
        <v>26</v>
      </c>
      <c r="FT99" s="88" t="s">
        <v>26</v>
      </c>
      <c r="FU99" s="1007" t="s">
        <v>26</v>
      </c>
      <c r="FV99" s="1277">
        <v>43525</v>
      </c>
      <c r="FW99" s="2448">
        <v>8567</v>
      </c>
      <c r="FX99" s="2448" t="s">
        <v>21</v>
      </c>
      <c r="FY99" s="2448" t="s">
        <v>21</v>
      </c>
      <c r="FZ99" s="2448">
        <v>1681</v>
      </c>
      <c r="GA99" s="2448">
        <v>23</v>
      </c>
      <c r="GB99" s="2448">
        <v>1658</v>
      </c>
      <c r="GC99" s="2448">
        <v>87</v>
      </c>
      <c r="GD99" s="2448">
        <v>55</v>
      </c>
      <c r="GE99" s="2448">
        <v>4707</v>
      </c>
      <c r="GF99" s="2448">
        <v>1452</v>
      </c>
      <c r="GG99" s="2448" t="s">
        <v>21</v>
      </c>
      <c r="GH99" s="2448">
        <v>20453</v>
      </c>
      <c r="GI99" s="2448">
        <v>10710</v>
      </c>
      <c r="GJ99" s="2448">
        <v>1269</v>
      </c>
      <c r="GK99" s="2448">
        <v>3534</v>
      </c>
      <c r="GL99" s="2448">
        <v>4397</v>
      </c>
      <c r="GM99" s="91" t="s">
        <v>32</v>
      </c>
      <c r="GN99" s="670" t="s">
        <v>26</v>
      </c>
      <c r="GO99" s="209"/>
      <c r="GP99" s="209"/>
      <c r="GQ99" s="209"/>
      <c r="GR99" s="209"/>
      <c r="GS99" s="209"/>
      <c r="GT99" s="209"/>
      <c r="GU99" s="209"/>
      <c r="GV99" s="209"/>
      <c r="GW99" s="209"/>
      <c r="GX99" s="209"/>
      <c r="GY99" s="209"/>
      <c r="GZ99" s="209"/>
      <c r="HA99" s="209"/>
    </row>
    <row r="100" spans="1:209" ht="14.25" customHeight="1">
      <c r="A100" s="88" t="s">
        <v>26</v>
      </c>
      <c r="B100" s="1007" t="s">
        <v>26</v>
      </c>
      <c r="C100" s="1277">
        <v>43556</v>
      </c>
      <c r="D100" s="2448">
        <v>5253870</v>
      </c>
      <c r="E100" s="2448">
        <v>4596072</v>
      </c>
      <c r="F100" s="2448" t="s">
        <v>21</v>
      </c>
      <c r="G100" s="2448">
        <v>3</v>
      </c>
      <c r="H100" s="2448">
        <v>2559303</v>
      </c>
      <c r="I100" s="2448">
        <v>1390029</v>
      </c>
      <c r="J100" s="2448">
        <v>80109</v>
      </c>
      <c r="K100" s="2448">
        <v>10405</v>
      </c>
      <c r="L100" s="2448">
        <v>50535</v>
      </c>
      <c r="M100" s="2448">
        <v>262</v>
      </c>
      <c r="N100" s="2448">
        <v>50273</v>
      </c>
      <c r="O100" s="2448">
        <v>29399</v>
      </c>
      <c r="P100" s="2448">
        <v>381491</v>
      </c>
      <c r="Q100" s="2448">
        <v>351394</v>
      </c>
      <c r="R100" s="2448">
        <v>41712</v>
      </c>
      <c r="S100" s="2448" t="s">
        <v>21</v>
      </c>
      <c r="T100" s="91" t="s">
        <v>33</v>
      </c>
      <c r="U100" s="670" t="s">
        <v>26</v>
      </c>
      <c r="V100" s="88" t="s">
        <v>26</v>
      </c>
      <c r="W100" s="1007" t="s">
        <v>26</v>
      </c>
      <c r="X100" s="1277">
        <v>43556</v>
      </c>
      <c r="Y100" s="2448">
        <v>11388</v>
      </c>
      <c r="Z100" s="2448">
        <v>4726</v>
      </c>
      <c r="AA100" s="2448">
        <v>5115</v>
      </c>
      <c r="AB100" s="2448" t="s">
        <v>21</v>
      </c>
      <c r="AC100" s="2448" t="s">
        <v>21</v>
      </c>
      <c r="AD100" s="2448">
        <v>1036030</v>
      </c>
      <c r="AE100" s="2448">
        <v>5675802</v>
      </c>
      <c r="AF100" s="2448">
        <v>4121235</v>
      </c>
      <c r="AG100" s="2448">
        <v>4118748</v>
      </c>
      <c r="AH100" s="2448" t="s">
        <v>21</v>
      </c>
      <c r="AI100" s="2448">
        <v>2559303</v>
      </c>
      <c r="AJ100" s="2448">
        <v>1390029</v>
      </c>
      <c r="AK100" s="2448">
        <v>79900</v>
      </c>
      <c r="AL100" s="2448">
        <v>10404</v>
      </c>
      <c r="AM100" s="2448">
        <v>48325</v>
      </c>
      <c r="AN100" s="214" t="s">
        <v>21</v>
      </c>
      <c r="AO100" s="91" t="s">
        <v>33</v>
      </c>
      <c r="AP100" s="670" t="s">
        <v>26</v>
      </c>
      <c r="AQ100" s="88" t="s">
        <v>26</v>
      </c>
      <c r="AR100" s="1007" t="s">
        <v>26</v>
      </c>
      <c r="AS100" s="1277">
        <v>43556</v>
      </c>
      <c r="AT100" s="2448">
        <v>5675802</v>
      </c>
      <c r="AU100" s="2448">
        <v>88304</v>
      </c>
      <c r="AV100" s="2448">
        <v>35638</v>
      </c>
      <c r="AW100" s="2448" t="s">
        <v>21</v>
      </c>
      <c r="AX100" s="2448" t="s">
        <v>21</v>
      </c>
      <c r="AY100" s="2448" t="s">
        <v>21</v>
      </c>
      <c r="AZ100" s="2448" t="s">
        <v>21</v>
      </c>
      <c r="BA100" s="2448">
        <v>42</v>
      </c>
      <c r="BB100" s="2448">
        <v>2944</v>
      </c>
      <c r="BC100" s="2448">
        <v>41634</v>
      </c>
      <c r="BD100" s="2448">
        <v>29020</v>
      </c>
      <c r="BE100" s="2448" t="s">
        <v>21</v>
      </c>
      <c r="BF100" s="2448">
        <v>829</v>
      </c>
      <c r="BG100" s="2448">
        <v>62</v>
      </c>
      <c r="BH100" s="2448">
        <v>14994</v>
      </c>
      <c r="BI100" s="2448">
        <v>2817</v>
      </c>
      <c r="BJ100" s="91" t="s">
        <v>33</v>
      </c>
      <c r="BK100" s="670" t="s">
        <v>26</v>
      </c>
      <c r="BL100" s="88" t="s">
        <v>26</v>
      </c>
      <c r="BM100" s="1007" t="s">
        <v>26</v>
      </c>
      <c r="BN100" s="1277">
        <v>43556</v>
      </c>
      <c r="BO100" s="2448" t="s">
        <v>21</v>
      </c>
      <c r="BP100" s="2448">
        <v>76053</v>
      </c>
      <c r="BQ100" s="2448">
        <v>239748</v>
      </c>
      <c r="BR100" s="2448">
        <v>94131</v>
      </c>
      <c r="BS100" s="2448" t="s">
        <v>21</v>
      </c>
      <c r="BT100" s="2448" t="s">
        <v>21</v>
      </c>
      <c r="BU100" s="2448" t="s">
        <v>21</v>
      </c>
      <c r="BV100" s="2448" t="s">
        <v>21</v>
      </c>
      <c r="BW100" s="2448" t="s">
        <v>21</v>
      </c>
      <c r="BX100" s="2448" t="s">
        <v>21</v>
      </c>
      <c r="BY100" s="2448" t="s">
        <v>21</v>
      </c>
      <c r="BZ100" s="2448">
        <v>2248</v>
      </c>
      <c r="CA100" s="2448">
        <v>2541</v>
      </c>
      <c r="CB100" s="2448">
        <v>141</v>
      </c>
      <c r="CC100" s="2448">
        <v>90</v>
      </c>
      <c r="CD100" s="2448">
        <v>29</v>
      </c>
      <c r="CE100" s="91" t="s">
        <v>33</v>
      </c>
      <c r="CF100" s="670" t="s">
        <v>26</v>
      </c>
      <c r="DI100" s="88" t="s">
        <v>26</v>
      </c>
      <c r="DJ100" s="1007" t="s">
        <v>26</v>
      </c>
      <c r="DK100" s="1277">
        <v>43556</v>
      </c>
      <c r="DL100" s="2448">
        <v>1529250</v>
      </c>
      <c r="DM100" s="2448">
        <v>2283702</v>
      </c>
      <c r="DN100" s="2448">
        <v>5214986</v>
      </c>
      <c r="DO100" s="2448">
        <v>4743875</v>
      </c>
      <c r="DP100" s="2448">
        <v>228</v>
      </c>
      <c r="DQ100" s="2448">
        <v>3</v>
      </c>
      <c r="DR100" s="2448">
        <v>2559303</v>
      </c>
      <c r="DS100" s="2448">
        <v>1390029</v>
      </c>
      <c r="DT100" s="2448">
        <v>80166</v>
      </c>
      <c r="DU100" s="2448">
        <v>10405</v>
      </c>
      <c r="DV100" s="2448">
        <v>74635</v>
      </c>
      <c r="DW100" s="2448">
        <v>1604</v>
      </c>
      <c r="DX100" s="2448">
        <v>73031</v>
      </c>
      <c r="DY100" s="2448">
        <v>63603</v>
      </c>
      <c r="DZ100" s="2448">
        <v>383924</v>
      </c>
      <c r="EA100" s="2448">
        <v>407163</v>
      </c>
      <c r="EB100" s="91" t="s">
        <v>33</v>
      </c>
      <c r="EC100" s="670" t="s">
        <v>26</v>
      </c>
      <c r="ED100" s="88" t="s">
        <v>26</v>
      </c>
      <c r="EE100" s="1007" t="s">
        <v>26</v>
      </c>
      <c r="EF100" s="1277">
        <v>43556</v>
      </c>
      <c r="EG100" s="2448" t="s">
        <v>21</v>
      </c>
      <c r="EH100" s="2448">
        <v>1602</v>
      </c>
      <c r="EI100" s="2448">
        <v>111096</v>
      </c>
      <c r="EJ100" s="2448">
        <v>62162</v>
      </c>
      <c r="EK100" s="2448">
        <v>485</v>
      </c>
      <c r="EL100" s="2448" t="s">
        <v>21</v>
      </c>
      <c r="EM100" s="2447" t="s">
        <v>21</v>
      </c>
      <c r="EN100" s="2448">
        <v>2872</v>
      </c>
      <c r="EO100" s="2448">
        <v>27640</v>
      </c>
      <c r="EP100" s="2448">
        <v>16740</v>
      </c>
      <c r="EQ100" s="2448">
        <v>16601</v>
      </c>
      <c r="ER100" s="2448">
        <v>11303</v>
      </c>
      <c r="ES100" s="2448" t="s">
        <v>21</v>
      </c>
      <c r="ET100" s="2448">
        <v>566363</v>
      </c>
      <c r="EU100" s="2448">
        <v>1809304</v>
      </c>
      <c r="EV100" s="2448">
        <v>4121235</v>
      </c>
      <c r="EW100" s="91" t="s">
        <v>33</v>
      </c>
      <c r="EX100" s="670" t="s">
        <v>26</v>
      </c>
      <c r="EY100" s="88" t="s">
        <v>26</v>
      </c>
      <c r="EZ100" s="1007" t="s">
        <v>26</v>
      </c>
      <c r="FA100" s="1277">
        <v>43556</v>
      </c>
      <c r="FB100" s="2448">
        <v>1602</v>
      </c>
      <c r="FC100" s="2448">
        <v>108609</v>
      </c>
      <c r="FD100" s="2448">
        <v>62162</v>
      </c>
      <c r="FE100" s="2448">
        <v>353</v>
      </c>
      <c r="FF100" s="2448" t="s">
        <v>21</v>
      </c>
      <c r="FG100" s="2448">
        <v>2872</v>
      </c>
      <c r="FH100" s="2448">
        <v>25928</v>
      </c>
      <c r="FI100" s="2448">
        <v>16740</v>
      </c>
      <c r="FJ100" s="2448">
        <v>16601</v>
      </c>
      <c r="FK100" s="2448">
        <v>11303</v>
      </c>
      <c r="FL100" s="2448">
        <v>566363</v>
      </c>
      <c r="FM100" s="2448">
        <v>1809304</v>
      </c>
      <c r="FN100" s="2448">
        <v>90090</v>
      </c>
      <c r="FO100" s="2448">
        <v>41729</v>
      </c>
      <c r="FP100" s="2448" t="s">
        <v>21</v>
      </c>
      <c r="FQ100" s="2448" t="s">
        <v>21</v>
      </c>
      <c r="FR100" s="91" t="s">
        <v>33</v>
      </c>
      <c r="FS100" s="670" t="s">
        <v>26</v>
      </c>
      <c r="FT100" s="88" t="s">
        <v>26</v>
      </c>
      <c r="FU100" s="1007" t="s">
        <v>26</v>
      </c>
      <c r="FV100" s="1277">
        <v>43556</v>
      </c>
      <c r="FW100" s="2448">
        <v>9562</v>
      </c>
      <c r="FX100" s="2448" t="s">
        <v>21</v>
      </c>
      <c r="FY100" s="2448" t="s">
        <v>21</v>
      </c>
      <c r="FZ100" s="2448">
        <v>1762</v>
      </c>
      <c r="GA100" s="2448">
        <v>10</v>
      </c>
      <c r="GB100" s="2448">
        <v>1752</v>
      </c>
      <c r="GC100" s="2448">
        <v>58</v>
      </c>
      <c r="GD100" s="2448">
        <v>42</v>
      </c>
      <c r="GE100" s="2448">
        <v>5451</v>
      </c>
      <c r="GF100" s="2448">
        <v>1570</v>
      </c>
      <c r="GG100" s="2448" t="s">
        <v>21</v>
      </c>
      <c r="GH100" s="2448">
        <v>19593</v>
      </c>
      <c r="GI100" s="2448">
        <v>10236</v>
      </c>
      <c r="GJ100" s="2448">
        <v>1339</v>
      </c>
      <c r="GK100" s="2448">
        <v>3333</v>
      </c>
      <c r="GL100" s="2448">
        <v>3641</v>
      </c>
      <c r="GM100" s="91" t="s">
        <v>33</v>
      </c>
      <c r="GN100" s="670" t="s">
        <v>26</v>
      </c>
      <c r="GO100" s="209"/>
      <c r="GP100" s="209"/>
      <c r="GQ100" s="209"/>
      <c r="GR100" s="209"/>
      <c r="GS100" s="209"/>
      <c r="GT100" s="209"/>
      <c r="GU100" s="209"/>
      <c r="GV100" s="209"/>
      <c r="GW100" s="209"/>
      <c r="GX100" s="209"/>
      <c r="GY100" s="209"/>
      <c r="GZ100" s="209"/>
      <c r="HA100" s="209"/>
    </row>
    <row r="101" spans="1:209" ht="14.25" customHeight="1">
      <c r="A101" s="88">
        <v>1</v>
      </c>
      <c r="B101" s="1007" t="s">
        <v>2159</v>
      </c>
      <c r="C101" s="1013">
        <v>43586</v>
      </c>
      <c r="D101" s="2448">
        <v>5193879</v>
      </c>
      <c r="E101" s="2448">
        <v>4565196</v>
      </c>
      <c r="F101" s="2448">
        <v>50025</v>
      </c>
      <c r="G101" s="2448">
        <v>3</v>
      </c>
      <c r="H101" s="2448">
        <v>2442120</v>
      </c>
      <c r="I101" s="2448">
        <v>1433373</v>
      </c>
      <c r="J101" s="2448">
        <v>70822</v>
      </c>
      <c r="K101" s="2448">
        <v>15429</v>
      </c>
      <c r="L101" s="2448">
        <v>31127</v>
      </c>
      <c r="M101" s="2448">
        <v>308</v>
      </c>
      <c r="N101" s="2448">
        <v>30819</v>
      </c>
      <c r="O101" s="2448">
        <v>23105</v>
      </c>
      <c r="P101" s="2448">
        <v>403995</v>
      </c>
      <c r="Q101" s="2448">
        <v>347829</v>
      </c>
      <c r="R101" s="2448">
        <v>31696</v>
      </c>
      <c r="S101" s="2448" t="s">
        <v>21</v>
      </c>
      <c r="T101" s="91" t="s">
        <v>34</v>
      </c>
      <c r="U101" s="670" t="s">
        <v>26</v>
      </c>
      <c r="V101" s="88">
        <v>1</v>
      </c>
      <c r="W101" s="1007" t="s">
        <v>2159</v>
      </c>
      <c r="X101" s="1013">
        <v>43586</v>
      </c>
      <c r="Y101" s="2448">
        <v>10870</v>
      </c>
      <c r="Z101" s="2448">
        <v>5241</v>
      </c>
      <c r="AA101" s="2448">
        <v>5665</v>
      </c>
      <c r="AB101" s="2448" t="s">
        <v>21</v>
      </c>
      <c r="AC101" s="2448" t="s">
        <v>21</v>
      </c>
      <c r="AD101" s="2448">
        <v>1052431</v>
      </c>
      <c r="AE101" s="2448">
        <v>5453463</v>
      </c>
      <c r="AF101" s="2448">
        <v>4103940</v>
      </c>
      <c r="AG101" s="2448">
        <v>4101141</v>
      </c>
      <c r="AH101" s="2448">
        <v>50025</v>
      </c>
      <c r="AI101" s="2448">
        <v>2442120</v>
      </c>
      <c r="AJ101" s="2448">
        <v>1433373</v>
      </c>
      <c r="AK101" s="2448">
        <v>70593</v>
      </c>
      <c r="AL101" s="2448">
        <v>15428</v>
      </c>
      <c r="AM101" s="2448">
        <v>28537</v>
      </c>
      <c r="AN101" s="214" t="s">
        <v>21</v>
      </c>
      <c r="AO101" s="91" t="s">
        <v>34</v>
      </c>
      <c r="AP101" s="670" t="s">
        <v>26</v>
      </c>
      <c r="AQ101" s="88">
        <v>1</v>
      </c>
      <c r="AR101" s="1007" t="s">
        <v>2159</v>
      </c>
      <c r="AS101" s="1013">
        <v>43586</v>
      </c>
      <c r="AT101" s="2448">
        <v>5453463</v>
      </c>
      <c r="AU101" s="2448">
        <v>79692</v>
      </c>
      <c r="AV101" s="2448">
        <v>27997</v>
      </c>
      <c r="AW101" s="2448" t="s">
        <v>21</v>
      </c>
      <c r="AX101" s="2448" t="s">
        <v>21</v>
      </c>
      <c r="AY101" s="2448" t="s">
        <v>21</v>
      </c>
      <c r="AZ101" s="2448" t="s">
        <v>21</v>
      </c>
      <c r="BA101" s="2448">
        <v>65</v>
      </c>
      <c r="BB101" s="2448">
        <v>2990</v>
      </c>
      <c r="BC101" s="2448">
        <v>31636</v>
      </c>
      <c r="BD101" s="2448">
        <v>27617</v>
      </c>
      <c r="BE101" s="2448">
        <v>111</v>
      </c>
      <c r="BF101" s="2448">
        <v>853</v>
      </c>
      <c r="BG101" s="2448" t="s">
        <v>21</v>
      </c>
      <c r="BH101" s="2448">
        <v>13989</v>
      </c>
      <c r="BI101" s="2448">
        <v>2528</v>
      </c>
      <c r="BJ101" s="91" t="s">
        <v>34</v>
      </c>
      <c r="BK101" s="670" t="s">
        <v>26</v>
      </c>
      <c r="BL101" s="88">
        <v>1</v>
      </c>
      <c r="BM101" s="1007" t="s">
        <v>2159</v>
      </c>
      <c r="BN101" s="1013">
        <v>43586</v>
      </c>
      <c r="BO101" s="2448" t="s">
        <v>21</v>
      </c>
      <c r="BP101" s="2448">
        <v>76109</v>
      </c>
      <c r="BQ101" s="2448">
        <v>245918</v>
      </c>
      <c r="BR101" s="2448">
        <v>78515</v>
      </c>
      <c r="BS101" s="2448" t="s">
        <v>21</v>
      </c>
      <c r="BT101" s="2448" t="s">
        <v>21</v>
      </c>
      <c r="BU101" s="2448" t="s">
        <v>21</v>
      </c>
      <c r="BV101" s="2448" t="s">
        <v>21</v>
      </c>
      <c r="BW101" s="2448" t="s">
        <v>21</v>
      </c>
      <c r="BX101" s="2448" t="s">
        <v>21</v>
      </c>
      <c r="BY101" s="2448" t="s">
        <v>21</v>
      </c>
      <c r="BZ101" s="2448">
        <v>2464</v>
      </c>
      <c r="CA101" s="2448">
        <v>2706</v>
      </c>
      <c r="CB101" s="2448">
        <v>137</v>
      </c>
      <c r="CC101" s="2448">
        <v>113</v>
      </c>
      <c r="CD101" s="2448">
        <v>87</v>
      </c>
      <c r="CE101" s="91" t="s">
        <v>34</v>
      </c>
      <c r="CF101" s="670" t="s">
        <v>26</v>
      </c>
      <c r="DI101" s="88">
        <v>1</v>
      </c>
      <c r="DJ101" s="1007" t="s">
        <v>2159</v>
      </c>
      <c r="DK101" s="1013">
        <v>43586</v>
      </c>
      <c r="DL101" s="2448">
        <v>1519324</v>
      </c>
      <c r="DM101" s="2448">
        <v>2096048</v>
      </c>
      <c r="DN101" s="2448">
        <v>5153515</v>
      </c>
      <c r="DO101" s="2448">
        <v>4718523</v>
      </c>
      <c r="DP101" s="2448">
        <v>50217</v>
      </c>
      <c r="DQ101" s="2448">
        <v>3</v>
      </c>
      <c r="DR101" s="2448">
        <v>2442120</v>
      </c>
      <c r="DS101" s="2448">
        <v>1433373</v>
      </c>
      <c r="DT101" s="2448">
        <v>71032</v>
      </c>
      <c r="DU101" s="2448">
        <v>15429</v>
      </c>
      <c r="DV101" s="2448">
        <v>56543</v>
      </c>
      <c r="DW101" s="2448">
        <v>1377</v>
      </c>
      <c r="DX101" s="2448">
        <v>55167</v>
      </c>
      <c r="DY101" s="2448">
        <v>58390</v>
      </c>
      <c r="DZ101" s="2448">
        <v>407880</v>
      </c>
      <c r="EA101" s="2448">
        <v>405305</v>
      </c>
      <c r="EB101" s="91" t="s">
        <v>34</v>
      </c>
      <c r="EC101" s="670" t="s">
        <v>26</v>
      </c>
      <c r="ED101" s="88">
        <v>1</v>
      </c>
      <c r="EE101" s="1007" t="s">
        <v>2159</v>
      </c>
      <c r="EF101" s="1013">
        <v>43586</v>
      </c>
      <c r="EG101" s="2448" t="s">
        <v>21</v>
      </c>
      <c r="EH101" s="2448">
        <v>1602</v>
      </c>
      <c r="EI101" s="2448">
        <v>112031</v>
      </c>
      <c r="EJ101" s="2448">
        <v>57490</v>
      </c>
      <c r="EK101" s="2448">
        <v>488</v>
      </c>
      <c r="EL101" s="2448" t="s">
        <v>21</v>
      </c>
      <c r="EM101" s="2447" t="s">
        <v>21</v>
      </c>
      <c r="EN101" s="2448">
        <v>4812</v>
      </c>
      <c r="EO101" s="2448">
        <v>28091</v>
      </c>
      <c r="EP101" s="2448">
        <v>17367</v>
      </c>
      <c r="EQ101" s="2448">
        <v>16967</v>
      </c>
      <c r="ER101" s="2448">
        <v>12271</v>
      </c>
      <c r="ES101" s="2448" t="s">
        <v>21</v>
      </c>
      <c r="ET101" s="2448">
        <v>590438</v>
      </c>
      <c r="EU101" s="2448">
        <v>1665797</v>
      </c>
      <c r="EV101" s="2448">
        <v>4103940</v>
      </c>
      <c r="EW101" s="91" t="s">
        <v>34</v>
      </c>
      <c r="EX101" s="670" t="s">
        <v>26</v>
      </c>
      <c r="EY101" s="88">
        <v>1</v>
      </c>
      <c r="EZ101" s="1007" t="s">
        <v>2159</v>
      </c>
      <c r="FA101" s="1013">
        <v>43586</v>
      </c>
      <c r="FB101" s="2448">
        <v>1602</v>
      </c>
      <c r="FC101" s="2448">
        <v>109231</v>
      </c>
      <c r="FD101" s="2448">
        <v>57490</v>
      </c>
      <c r="FE101" s="2448">
        <v>339</v>
      </c>
      <c r="FF101" s="2448" t="s">
        <v>21</v>
      </c>
      <c r="FG101" s="2448">
        <v>4812</v>
      </c>
      <c r="FH101" s="2448">
        <v>26164</v>
      </c>
      <c r="FI101" s="2448">
        <v>17367</v>
      </c>
      <c r="FJ101" s="2448">
        <v>16967</v>
      </c>
      <c r="FK101" s="2448">
        <v>12271</v>
      </c>
      <c r="FL101" s="2448">
        <v>590438</v>
      </c>
      <c r="FM101" s="2448">
        <v>1665797</v>
      </c>
      <c r="FN101" s="2448">
        <v>82364</v>
      </c>
      <c r="FO101" s="2448">
        <v>34598</v>
      </c>
      <c r="FP101" s="2448" t="s">
        <v>21</v>
      </c>
      <c r="FQ101" s="2448" t="s">
        <v>21</v>
      </c>
      <c r="FR101" s="91" t="s">
        <v>34</v>
      </c>
      <c r="FS101" s="670" t="s">
        <v>26</v>
      </c>
      <c r="FT101" s="88">
        <v>1</v>
      </c>
      <c r="FU101" s="1007" t="s">
        <v>2159</v>
      </c>
      <c r="FV101" s="1013">
        <v>43586</v>
      </c>
      <c r="FW101" s="2448">
        <v>10156</v>
      </c>
      <c r="FX101" s="2448" t="s">
        <v>21</v>
      </c>
      <c r="FY101" s="2448" t="s">
        <v>21</v>
      </c>
      <c r="FZ101" s="2448">
        <v>1984</v>
      </c>
      <c r="GA101" s="2448">
        <v>47</v>
      </c>
      <c r="GB101" s="2448">
        <v>1937</v>
      </c>
      <c r="GC101" s="2448">
        <v>45</v>
      </c>
      <c r="GD101" s="2448">
        <v>65</v>
      </c>
      <c r="GE101" s="2448">
        <v>5262</v>
      </c>
      <c r="GF101" s="2448">
        <v>2293</v>
      </c>
      <c r="GG101" s="2448" t="s">
        <v>21</v>
      </c>
      <c r="GH101" s="2448">
        <v>19263</v>
      </c>
      <c r="GI101" s="2448">
        <v>11508</v>
      </c>
      <c r="GJ101" s="2448">
        <v>1396</v>
      </c>
      <c r="GK101" s="2448">
        <v>3134</v>
      </c>
      <c r="GL101" s="2448">
        <v>3135</v>
      </c>
      <c r="GM101" s="91" t="s">
        <v>34</v>
      </c>
      <c r="GN101" s="670" t="s">
        <v>26</v>
      </c>
      <c r="GO101" s="209"/>
      <c r="GP101" s="209"/>
      <c r="GQ101" s="209"/>
      <c r="GR101" s="209"/>
      <c r="GS101" s="209"/>
      <c r="GT101" s="209"/>
      <c r="GU101" s="209"/>
      <c r="GV101" s="209"/>
      <c r="GW101" s="209"/>
      <c r="GX101" s="209"/>
      <c r="GY101" s="209"/>
      <c r="GZ101" s="209"/>
      <c r="HA101" s="209"/>
    </row>
    <row r="102" spans="1:209" ht="14.25" customHeight="1">
      <c r="A102" s="88" t="s">
        <v>26</v>
      </c>
      <c r="B102" s="1007" t="s">
        <v>26</v>
      </c>
      <c r="C102" s="1277">
        <v>43617</v>
      </c>
      <c r="D102" s="2448">
        <v>4877493</v>
      </c>
      <c r="E102" s="2448">
        <v>4274867</v>
      </c>
      <c r="F102" s="2448">
        <v>3987</v>
      </c>
      <c r="G102" s="2448">
        <v>3</v>
      </c>
      <c r="H102" s="2448">
        <v>2411533</v>
      </c>
      <c r="I102" s="2448">
        <v>1297454</v>
      </c>
      <c r="J102" s="2448">
        <v>71252</v>
      </c>
      <c r="K102" s="2448">
        <v>15975</v>
      </c>
      <c r="L102" s="2448">
        <v>1857</v>
      </c>
      <c r="M102" s="2448">
        <v>288</v>
      </c>
      <c r="N102" s="2448">
        <v>1569</v>
      </c>
      <c r="O102" s="2448">
        <v>18708</v>
      </c>
      <c r="P102" s="2448">
        <v>374247</v>
      </c>
      <c r="Q102" s="2448">
        <v>325216</v>
      </c>
      <c r="R102" s="2448">
        <v>34660</v>
      </c>
      <c r="S102" s="2448" t="s">
        <v>21</v>
      </c>
      <c r="T102" s="91" t="s">
        <v>35</v>
      </c>
      <c r="U102" s="670" t="s">
        <v>26</v>
      </c>
      <c r="V102" s="88" t="s">
        <v>26</v>
      </c>
      <c r="W102" s="1007" t="s">
        <v>26</v>
      </c>
      <c r="X102" s="1277">
        <v>43617</v>
      </c>
      <c r="Y102" s="2448">
        <v>8702</v>
      </c>
      <c r="Z102" s="2448">
        <v>4809</v>
      </c>
      <c r="AA102" s="2448">
        <v>5207</v>
      </c>
      <c r="AB102" s="2448" t="s">
        <v>21</v>
      </c>
      <c r="AC102" s="2448" t="s">
        <v>21</v>
      </c>
      <c r="AD102" s="2448">
        <v>983746</v>
      </c>
      <c r="AE102" s="2448">
        <v>5134159</v>
      </c>
      <c r="AF102" s="2448">
        <v>3840560</v>
      </c>
      <c r="AG102" s="2448">
        <v>3838805</v>
      </c>
      <c r="AH102" s="2448">
        <v>3987</v>
      </c>
      <c r="AI102" s="2448">
        <v>2411533</v>
      </c>
      <c r="AJ102" s="2448">
        <v>1297454</v>
      </c>
      <c r="AK102" s="2448">
        <v>71052</v>
      </c>
      <c r="AL102" s="2448">
        <v>15974</v>
      </c>
      <c r="AM102" s="2448" t="s">
        <v>21</v>
      </c>
      <c r="AN102" s="214" t="s">
        <v>21</v>
      </c>
      <c r="AO102" s="91" t="s">
        <v>35</v>
      </c>
      <c r="AP102" s="670" t="s">
        <v>26</v>
      </c>
      <c r="AQ102" s="88" t="s">
        <v>26</v>
      </c>
      <c r="AR102" s="1007" t="s">
        <v>26</v>
      </c>
      <c r="AS102" s="1277">
        <v>43617</v>
      </c>
      <c r="AT102" s="2448">
        <v>5134159</v>
      </c>
      <c r="AU102" s="2448">
        <v>76370</v>
      </c>
      <c r="AV102" s="2448">
        <v>29472</v>
      </c>
      <c r="AW102" s="2448" t="s">
        <v>21</v>
      </c>
      <c r="AX102" s="2448" t="s">
        <v>21</v>
      </c>
      <c r="AY102" s="2448" t="s">
        <v>21</v>
      </c>
      <c r="AZ102" s="2448" t="s">
        <v>21</v>
      </c>
      <c r="BA102" s="2448">
        <v>41</v>
      </c>
      <c r="BB102" s="2448">
        <v>2278</v>
      </c>
      <c r="BC102" s="2448">
        <v>34655</v>
      </c>
      <c r="BD102" s="2448">
        <v>24986</v>
      </c>
      <c r="BE102" s="2448">
        <v>61</v>
      </c>
      <c r="BF102" s="2448">
        <v>865</v>
      </c>
      <c r="BG102" s="2448">
        <v>83</v>
      </c>
      <c r="BH102" s="2448">
        <v>12625</v>
      </c>
      <c r="BI102" s="2448">
        <v>2481</v>
      </c>
      <c r="BJ102" s="91" t="s">
        <v>35</v>
      </c>
      <c r="BK102" s="670" t="s">
        <v>26</v>
      </c>
      <c r="BL102" s="88" t="s">
        <v>26</v>
      </c>
      <c r="BM102" s="1007" t="s">
        <v>26</v>
      </c>
      <c r="BN102" s="1277">
        <v>43617</v>
      </c>
      <c r="BO102" s="2448" t="s">
        <v>21</v>
      </c>
      <c r="BP102" s="2448">
        <v>75334</v>
      </c>
      <c r="BQ102" s="2448">
        <v>215627</v>
      </c>
      <c r="BR102" s="2448">
        <v>83414</v>
      </c>
      <c r="BS102" s="2448" t="s">
        <v>21</v>
      </c>
      <c r="BT102" s="2448" t="s">
        <v>21</v>
      </c>
      <c r="BU102" s="2448" t="s">
        <v>21</v>
      </c>
      <c r="BV102" s="2448" t="s">
        <v>21</v>
      </c>
      <c r="BW102" s="2448" t="s">
        <v>21</v>
      </c>
      <c r="BX102" s="2448" t="s">
        <v>21</v>
      </c>
      <c r="BY102" s="2448" t="s">
        <v>21</v>
      </c>
      <c r="BZ102" s="2448">
        <v>2371</v>
      </c>
      <c r="CA102" s="2448">
        <v>2594</v>
      </c>
      <c r="CB102" s="2448">
        <v>100</v>
      </c>
      <c r="CC102" s="2448">
        <v>3</v>
      </c>
      <c r="CD102" s="2448">
        <v>263</v>
      </c>
      <c r="CE102" s="91" t="s">
        <v>35</v>
      </c>
      <c r="CF102" s="670" t="s">
        <v>26</v>
      </c>
      <c r="DI102" s="88" t="s">
        <v>26</v>
      </c>
      <c r="DJ102" s="1007" t="s">
        <v>26</v>
      </c>
      <c r="DK102" s="1277">
        <v>43617</v>
      </c>
      <c r="DL102" s="2448">
        <v>1485569</v>
      </c>
      <c r="DM102" s="2448">
        <v>1945011</v>
      </c>
      <c r="DN102" s="2448">
        <v>4843122</v>
      </c>
      <c r="DO102" s="2448">
        <v>4412442</v>
      </c>
      <c r="DP102" s="2448">
        <v>4140</v>
      </c>
      <c r="DQ102" s="2448">
        <v>3</v>
      </c>
      <c r="DR102" s="2448">
        <v>2411533</v>
      </c>
      <c r="DS102" s="2448">
        <v>1297454</v>
      </c>
      <c r="DT102" s="2448">
        <v>71302</v>
      </c>
      <c r="DU102" s="2448">
        <v>15975</v>
      </c>
      <c r="DV102" s="2448">
        <v>22665</v>
      </c>
      <c r="DW102" s="2448">
        <v>1669</v>
      </c>
      <c r="DX102" s="2448">
        <v>20996</v>
      </c>
      <c r="DY102" s="2448">
        <v>50752</v>
      </c>
      <c r="DZ102" s="2448">
        <v>376672</v>
      </c>
      <c r="EA102" s="2448">
        <v>379402</v>
      </c>
      <c r="EB102" s="91" t="s">
        <v>35</v>
      </c>
      <c r="EC102" s="670" t="s">
        <v>26</v>
      </c>
      <c r="ED102" s="88" t="s">
        <v>26</v>
      </c>
      <c r="EE102" s="1007" t="s">
        <v>26</v>
      </c>
      <c r="EF102" s="1277">
        <v>43617</v>
      </c>
      <c r="EG102" s="2448" t="s">
        <v>21</v>
      </c>
      <c r="EH102" s="2448" t="s">
        <v>21</v>
      </c>
      <c r="EI102" s="2448">
        <v>114988</v>
      </c>
      <c r="EJ102" s="2448">
        <v>60579</v>
      </c>
      <c r="EK102" s="2448">
        <v>421</v>
      </c>
      <c r="EL102" s="2448" t="s">
        <v>21</v>
      </c>
      <c r="EM102" s="2447" t="s">
        <v>21</v>
      </c>
      <c r="EN102" s="2448">
        <v>9887</v>
      </c>
      <c r="EO102" s="2448">
        <v>27071</v>
      </c>
      <c r="EP102" s="2448">
        <v>14371</v>
      </c>
      <c r="EQ102" s="2448">
        <v>14234</v>
      </c>
      <c r="ER102" s="2448">
        <v>11780</v>
      </c>
      <c r="ES102" s="2448" t="s">
        <v>21</v>
      </c>
      <c r="ET102" s="2448">
        <v>546475</v>
      </c>
      <c r="EU102" s="2448">
        <v>1518603</v>
      </c>
      <c r="EV102" s="2448">
        <v>3840560</v>
      </c>
      <c r="EW102" s="91" t="s">
        <v>35</v>
      </c>
      <c r="EX102" s="670" t="s">
        <v>26</v>
      </c>
      <c r="EY102" s="88" t="s">
        <v>26</v>
      </c>
      <c r="EZ102" s="1007" t="s">
        <v>26</v>
      </c>
      <c r="FA102" s="1277">
        <v>43617</v>
      </c>
      <c r="FB102" s="2448" t="s">
        <v>21</v>
      </c>
      <c r="FC102" s="2448">
        <v>113232</v>
      </c>
      <c r="FD102" s="2448">
        <v>60579</v>
      </c>
      <c r="FE102" s="2448">
        <v>390</v>
      </c>
      <c r="FF102" s="2448" t="s">
        <v>21</v>
      </c>
      <c r="FG102" s="2448">
        <v>9887</v>
      </c>
      <c r="FH102" s="2448">
        <v>25839</v>
      </c>
      <c r="FI102" s="2448">
        <v>14371</v>
      </c>
      <c r="FJ102" s="2448">
        <v>14234</v>
      </c>
      <c r="FK102" s="2448">
        <v>11780</v>
      </c>
      <c r="FL102" s="2448">
        <v>546475</v>
      </c>
      <c r="FM102" s="2448">
        <v>1518603</v>
      </c>
      <c r="FN102" s="2448">
        <v>76026</v>
      </c>
      <c r="FO102" s="2448">
        <v>33203</v>
      </c>
      <c r="FP102" s="2448" t="s">
        <v>21</v>
      </c>
      <c r="FQ102" s="2448" t="s">
        <v>21</v>
      </c>
      <c r="FR102" s="91" t="s">
        <v>35</v>
      </c>
      <c r="FS102" s="670" t="s">
        <v>26</v>
      </c>
      <c r="FT102" s="88" t="s">
        <v>26</v>
      </c>
      <c r="FU102" s="1007" t="s">
        <v>26</v>
      </c>
      <c r="FV102" s="1277">
        <v>43617</v>
      </c>
      <c r="FW102" s="2448">
        <v>6429</v>
      </c>
      <c r="FX102" s="2448" t="s">
        <v>21</v>
      </c>
      <c r="FY102" s="2448" t="s">
        <v>21</v>
      </c>
      <c r="FZ102" s="2448">
        <v>1707</v>
      </c>
      <c r="GA102" s="2448">
        <v>52</v>
      </c>
      <c r="GB102" s="2448">
        <v>1655</v>
      </c>
      <c r="GC102" s="2448">
        <v>26</v>
      </c>
      <c r="GD102" s="2448">
        <v>41</v>
      </c>
      <c r="GE102" s="2448">
        <v>2490</v>
      </c>
      <c r="GF102" s="2448">
        <v>2089</v>
      </c>
      <c r="GG102" s="2448" t="s">
        <v>21</v>
      </c>
      <c r="GH102" s="2448">
        <v>17504</v>
      </c>
      <c r="GI102" s="2448">
        <v>10474</v>
      </c>
      <c r="GJ102" s="2448">
        <v>1376</v>
      </c>
      <c r="GK102" s="2448">
        <v>2060</v>
      </c>
      <c r="GL102" s="2448">
        <v>3296</v>
      </c>
      <c r="GM102" s="91" t="s">
        <v>35</v>
      </c>
      <c r="GN102" s="670" t="s">
        <v>26</v>
      </c>
      <c r="GO102" s="209"/>
      <c r="GP102" s="209"/>
      <c r="GQ102" s="209"/>
      <c r="GR102" s="209"/>
      <c r="GS102" s="209"/>
      <c r="GT102" s="209"/>
      <c r="GU102" s="209"/>
      <c r="GV102" s="209"/>
      <c r="GW102" s="209"/>
      <c r="GX102" s="209"/>
      <c r="GY102" s="209"/>
      <c r="GZ102" s="209"/>
      <c r="HA102" s="209"/>
    </row>
    <row r="103" spans="1:209" ht="14.25" customHeight="1">
      <c r="A103" s="88" t="s">
        <v>26</v>
      </c>
      <c r="B103" s="1007" t="s">
        <v>26</v>
      </c>
      <c r="C103" s="1277">
        <v>43647</v>
      </c>
      <c r="D103" s="2448">
        <v>5166515</v>
      </c>
      <c r="E103" s="2448">
        <v>4517797</v>
      </c>
      <c r="F103" s="2448" t="s">
        <v>21</v>
      </c>
      <c r="G103" s="2448">
        <v>3</v>
      </c>
      <c r="H103" s="2448">
        <v>2482115</v>
      </c>
      <c r="I103" s="2448">
        <v>1431121</v>
      </c>
      <c r="J103" s="2448">
        <v>78788</v>
      </c>
      <c r="K103" s="2448">
        <v>14231</v>
      </c>
      <c r="L103" s="2448">
        <v>8886</v>
      </c>
      <c r="M103" s="2448">
        <v>600</v>
      </c>
      <c r="N103" s="2448">
        <v>8286</v>
      </c>
      <c r="O103" s="2448">
        <v>26237</v>
      </c>
      <c r="P103" s="2448">
        <v>381547</v>
      </c>
      <c r="Q103" s="2448">
        <v>349140</v>
      </c>
      <c r="R103" s="2448">
        <v>41814</v>
      </c>
      <c r="S103" s="2448" t="s">
        <v>21</v>
      </c>
      <c r="T103" s="91" t="s">
        <v>36</v>
      </c>
      <c r="U103" s="670" t="s">
        <v>26</v>
      </c>
      <c r="V103" s="88" t="s">
        <v>26</v>
      </c>
      <c r="W103" s="1007" t="s">
        <v>26</v>
      </c>
      <c r="X103" s="1277">
        <v>43647</v>
      </c>
      <c r="Y103" s="2448">
        <v>9178</v>
      </c>
      <c r="Z103" s="2448">
        <v>4973</v>
      </c>
      <c r="AA103" s="2448">
        <v>5398</v>
      </c>
      <c r="AB103" s="2448" t="s">
        <v>21</v>
      </c>
      <c r="AC103" s="2448" t="s">
        <v>21</v>
      </c>
      <c r="AD103" s="2448">
        <v>1108468</v>
      </c>
      <c r="AE103" s="2448">
        <v>5491815</v>
      </c>
      <c r="AF103" s="2448">
        <v>4040867</v>
      </c>
      <c r="AG103" s="2448">
        <v>4038360</v>
      </c>
      <c r="AH103" s="2448" t="s">
        <v>21</v>
      </c>
      <c r="AI103" s="2448">
        <v>2482115</v>
      </c>
      <c r="AJ103" s="2448">
        <v>1431121</v>
      </c>
      <c r="AK103" s="2448">
        <v>78690</v>
      </c>
      <c r="AL103" s="2448">
        <v>14229</v>
      </c>
      <c r="AM103" s="2448">
        <v>6274</v>
      </c>
      <c r="AN103" s="214" t="s">
        <v>21</v>
      </c>
      <c r="AO103" s="91" t="s">
        <v>36</v>
      </c>
      <c r="AP103" s="670" t="s">
        <v>26</v>
      </c>
      <c r="AQ103" s="88" t="s">
        <v>26</v>
      </c>
      <c r="AR103" s="1007" t="s">
        <v>26</v>
      </c>
      <c r="AS103" s="1277">
        <v>43647</v>
      </c>
      <c r="AT103" s="2448">
        <v>5491815</v>
      </c>
      <c r="AU103" s="2448">
        <v>84717</v>
      </c>
      <c r="AV103" s="2448">
        <v>34447</v>
      </c>
      <c r="AW103" s="2448" t="s">
        <v>21</v>
      </c>
      <c r="AX103" s="2448" t="s">
        <v>21</v>
      </c>
      <c r="AY103" s="2448" t="s">
        <v>21</v>
      </c>
      <c r="AZ103" s="2448" t="s">
        <v>21</v>
      </c>
      <c r="BA103" s="2448">
        <v>35</v>
      </c>
      <c r="BB103" s="2448">
        <v>1807</v>
      </c>
      <c r="BC103" s="2448">
        <v>41812</v>
      </c>
      <c r="BD103" s="2448">
        <v>27831</v>
      </c>
      <c r="BE103" s="2448" t="s">
        <v>21</v>
      </c>
      <c r="BF103" s="2448">
        <v>856</v>
      </c>
      <c r="BG103" s="2448">
        <v>160</v>
      </c>
      <c r="BH103" s="2448">
        <v>14080</v>
      </c>
      <c r="BI103" s="2448">
        <v>2467</v>
      </c>
      <c r="BJ103" s="91" t="s">
        <v>36</v>
      </c>
      <c r="BK103" s="670" t="s">
        <v>26</v>
      </c>
      <c r="BL103" s="88" t="s">
        <v>26</v>
      </c>
      <c r="BM103" s="1007" t="s">
        <v>26</v>
      </c>
      <c r="BN103" s="1277">
        <v>43647</v>
      </c>
      <c r="BO103" s="2448" t="s">
        <v>21</v>
      </c>
      <c r="BP103" s="2448">
        <v>71643</v>
      </c>
      <c r="BQ103" s="2448">
        <v>228216</v>
      </c>
      <c r="BR103" s="2448">
        <v>91642</v>
      </c>
      <c r="BS103" s="2448" t="s">
        <v>21</v>
      </c>
      <c r="BT103" s="2448" t="s">
        <v>21</v>
      </c>
      <c r="BU103" s="2448" t="s">
        <v>21</v>
      </c>
      <c r="BV103" s="2448" t="s">
        <v>21</v>
      </c>
      <c r="BW103" s="2448" t="s">
        <v>21</v>
      </c>
      <c r="BX103" s="2448" t="s">
        <v>21</v>
      </c>
      <c r="BY103" s="2448" t="s">
        <v>21</v>
      </c>
      <c r="BZ103" s="2448">
        <v>1004</v>
      </c>
      <c r="CA103" s="2448">
        <v>1109</v>
      </c>
      <c r="CB103" s="2448">
        <v>135</v>
      </c>
      <c r="CC103" s="2448" t="s">
        <v>21</v>
      </c>
      <c r="CD103" s="2448">
        <v>8</v>
      </c>
      <c r="CE103" s="91" t="s">
        <v>36</v>
      </c>
      <c r="CF103" s="670" t="s">
        <v>26</v>
      </c>
      <c r="DI103" s="88" t="s">
        <v>26</v>
      </c>
      <c r="DJ103" s="1007" t="s">
        <v>26</v>
      </c>
      <c r="DK103" s="1277">
        <v>43647</v>
      </c>
      <c r="DL103" s="2448">
        <v>1588330</v>
      </c>
      <c r="DM103" s="2448">
        <v>2338544</v>
      </c>
      <c r="DN103" s="2448">
        <v>5140888</v>
      </c>
      <c r="DO103" s="2448">
        <v>4667552</v>
      </c>
      <c r="DP103" s="2448">
        <v>110</v>
      </c>
      <c r="DQ103" s="2448">
        <v>3</v>
      </c>
      <c r="DR103" s="2448">
        <v>2482115</v>
      </c>
      <c r="DS103" s="2448">
        <v>1431121</v>
      </c>
      <c r="DT103" s="2448">
        <v>79299</v>
      </c>
      <c r="DU103" s="2448">
        <v>14231</v>
      </c>
      <c r="DV103" s="2448">
        <v>28861</v>
      </c>
      <c r="DW103" s="2448">
        <v>1951</v>
      </c>
      <c r="DX103" s="2448">
        <v>26910</v>
      </c>
      <c r="DY103" s="2448">
        <v>61949</v>
      </c>
      <c r="DZ103" s="2448">
        <v>385050</v>
      </c>
      <c r="EA103" s="2448">
        <v>404261</v>
      </c>
      <c r="EB103" s="91" t="s">
        <v>36</v>
      </c>
      <c r="EC103" s="670" t="s">
        <v>26</v>
      </c>
      <c r="ED103" s="88" t="s">
        <v>26</v>
      </c>
      <c r="EE103" s="1007" t="s">
        <v>26</v>
      </c>
      <c r="EF103" s="1277">
        <v>43647</v>
      </c>
      <c r="EG103" s="2448" t="s">
        <v>21</v>
      </c>
      <c r="EH103" s="2448">
        <v>1602</v>
      </c>
      <c r="EI103" s="2448">
        <v>113929</v>
      </c>
      <c r="EJ103" s="2448">
        <v>61980</v>
      </c>
      <c r="EK103" s="2448">
        <v>656</v>
      </c>
      <c r="EL103" s="2448" t="s">
        <v>21</v>
      </c>
      <c r="EM103" s="2447" t="s">
        <v>21</v>
      </c>
      <c r="EN103" s="2448">
        <v>7373</v>
      </c>
      <c r="EO103" s="2448">
        <v>26333</v>
      </c>
      <c r="EP103" s="2448">
        <v>16028</v>
      </c>
      <c r="EQ103" s="2448">
        <v>15783</v>
      </c>
      <c r="ER103" s="2448">
        <v>11902</v>
      </c>
      <c r="ES103" s="2448" t="s">
        <v>21</v>
      </c>
      <c r="ET103" s="2448">
        <v>601335</v>
      </c>
      <c r="EU103" s="2448">
        <v>1774290</v>
      </c>
      <c r="EV103" s="2448">
        <v>4040867</v>
      </c>
      <c r="EW103" s="91" t="s">
        <v>36</v>
      </c>
      <c r="EX103" s="670" t="s">
        <v>26</v>
      </c>
      <c r="EY103" s="88" t="s">
        <v>26</v>
      </c>
      <c r="EZ103" s="1007" t="s">
        <v>26</v>
      </c>
      <c r="FA103" s="1277">
        <v>43647</v>
      </c>
      <c r="FB103" s="2448">
        <v>1602</v>
      </c>
      <c r="FC103" s="2448">
        <v>111422</v>
      </c>
      <c r="FD103" s="2448">
        <v>61980</v>
      </c>
      <c r="FE103" s="2448">
        <v>398</v>
      </c>
      <c r="FF103" s="2448" t="s">
        <v>21</v>
      </c>
      <c r="FG103" s="2448">
        <v>7373</v>
      </c>
      <c r="FH103" s="2448">
        <v>24656</v>
      </c>
      <c r="FI103" s="2448">
        <v>16028</v>
      </c>
      <c r="FJ103" s="2448">
        <v>15783</v>
      </c>
      <c r="FK103" s="2448">
        <v>11902</v>
      </c>
      <c r="FL103" s="2448">
        <v>601335</v>
      </c>
      <c r="FM103" s="2448">
        <v>1774290</v>
      </c>
      <c r="FN103" s="2448">
        <v>87804</v>
      </c>
      <c r="FO103" s="2448">
        <v>40053</v>
      </c>
      <c r="FP103" s="2448" t="s">
        <v>21</v>
      </c>
      <c r="FQ103" s="2448" t="s">
        <v>21</v>
      </c>
      <c r="FR103" s="91" t="s">
        <v>36</v>
      </c>
      <c r="FS103" s="670" t="s">
        <v>26</v>
      </c>
      <c r="FT103" s="88" t="s">
        <v>26</v>
      </c>
      <c r="FU103" s="1007" t="s">
        <v>26</v>
      </c>
      <c r="FV103" s="1277">
        <v>43647</v>
      </c>
      <c r="FW103" s="2448">
        <v>7748</v>
      </c>
      <c r="FX103" s="2448" t="s">
        <v>21</v>
      </c>
      <c r="FY103" s="2448" t="s">
        <v>21</v>
      </c>
      <c r="FZ103" s="2448">
        <v>515</v>
      </c>
      <c r="GA103" s="2448">
        <v>38</v>
      </c>
      <c r="GB103" s="2448">
        <v>478</v>
      </c>
      <c r="GC103" s="2448">
        <v>49</v>
      </c>
      <c r="GD103" s="2448">
        <v>35</v>
      </c>
      <c r="GE103" s="2448">
        <v>4564</v>
      </c>
      <c r="GF103" s="2448">
        <v>2329</v>
      </c>
      <c r="GG103" s="2448" t="s">
        <v>21</v>
      </c>
      <c r="GH103" s="2448">
        <v>20557</v>
      </c>
      <c r="GI103" s="2448">
        <v>10638</v>
      </c>
      <c r="GJ103" s="2448">
        <v>1296</v>
      </c>
      <c r="GK103" s="2448">
        <v>3063</v>
      </c>
      <c r="GL103" s="2448">
        <v>4614</v>
      </c>
      <c r="GM103" s="91" t="s">
        <v>36</v>
      </c>
      <c r="GN103" s="670" t="s">
        <v>26</v>
      </c>
      <c r="GO103" s="209"/>
      <c r="GP103" s="209"/>
      <c r="GQ103" s="209"/>
      <c r="GR103" s="209"/>
      <c r="GS103" s="209"/>
      <c r="GT103" s="209"/>
      <c r="GU103" s="209"/>
      <c r="GV103" s="209"/>
      <c r="GW103" s="209"/>
      <c r="GX103" s="209"/>
      <c r="GY103" s="209"/>
      <c r="GZ103" s="209"/>
      <c r="HA103" s="209"/>
    </row>
    <row r="104" spans="1:209" ht="14.25" customHeight="1">
      <c r="A104" s="88" t="s">
        <v>26</v>
      </c>
      <c r="B104" s="1007" t="s">
        <v>26</v>
      </c>
      <c r="C104" s="1277">
        <v>43678</v>
      </c>
      <c r="D104" s="2448">
        <v>5562487</v>
      </c>
      <c r="E104" s="2448">
        <v>4871444</v>
      </c>
      <c r="F104" s="2448" t="s">
        <v>21</v>
      </c>
      <c r="G104" s="2448">
        <v>2</v>
      </c>
      <c r="H104" s="2448">
        <v>2568778</v>
      </c>
      <c r="I104" s="2448">
        <v>1598766</v>
      </c>
      <c r="J104" s="2448">
        <v>77464</v>
      </c>
      <c r="K104" s="2448">
        <v>10154</v>
      </c>
      <c r="L104" s="2448">
        <v>44899</v>
      </c>
      <c r="M104" s="2448">
        <v>662</v>
      </c>
      <c r="N104" s="2448">
        <v>44237</v>
      </c>
      <c r="O104" s="2448">
        <v>33794</v>
      </c>
      <c r="P104" s="2448">
        <v>419077</v>
      </c>
      <c r="Q104" s="2448">
        <v>379460</v>
      </c>
      <c r="R104" s="2448">
        <v>41779</v>
      </c>
      <c r="S104" s="2448" t="s">
        <v>21</v>
      </c>
      <c r="T104" s="91" t="s">
        <v>37</v>
      </c>
      <c r="U104" s="670" t="s">
        <v>26</v>
      </c>
      <c r="V104" s="88" t="s">
        <v>26</v>
      </c>
      <c r="W104" s="1007" t="s">
        <v>26</v>
      </c>
      <c r="X104" s="1277">
        <v>43678</v>
      </c>
      <c r="Y104" s="2448">
        <v>9177</v>
      </c>
      <c r="Z104" s="2448">
        <v>3243</v>
      </c>
      <c r="AA104" s="2448">
        <v>3531</v>
      </c>
      <c r="AB104" s="2448" t="s">
        <v>21</v>
      </c>
      <c r="AC104" s="2448" t="s">
        <v>21</v>
      </c>
      <c r="AD104" s="2448">
        <v>1189931</v>
      </c>
      <c r="AE104" s="2448">
        <v>5956891</v>
      </c>
      <c r="AF104" s="2448">
        <v>4361567</v>
      </c>
      <c r="AG104" s="2448">
        <v>4358956</v>
      </c>
      <c r="AH104" s="2448" t="s">
        <v>21</v>
      </c>
      <c r="AI104" s="2448">
        <v>2568778</v>
      </c>
      <c r="AJ104" s="2448">
        <v>1598766</v>
      </c>
      <c r="AK104" s="2448">
        <v>77277</v>
      </c>
      <c r="AL104" s="2448">
        <v>10153</v>
      </c>
      <c r="AM104" s="2448">
        <v>42452</v>
      </c>
      <c r="AN104" s="214" t="s">
        <v>21</v>
      </c>
      <c r="AO104" s="91" t="s">
        <v>37</v>
      </c>
      <c r="AP104" s="670" t="s">
        <v>26</v>
      </c>
      <c r="AQ104" s="88" t="s">
        <v>26</v>
      </c>
      <c r="AR104" s="1007" t="s">
        <v>26</v>
      </c>
      <c r="AS104" s="1277">
        <v>43678</v>
      </c>
      <c r="AT104" s="2448">
        <v>5956891</v>
      </c>
      <c r="AU104" s="2448">
        <v>87579</v>
      </c>
      <c r="AV104" s="2448">
        <v>36658</v>
      </c>
      <c r="AW104" s="2448" t="s">
        <v>21</v>
      </c>
      <c r="AX104" s="2448" t="s">
        <v>21</v>
      </c>
      <c r="AY104" s="2448" t="s">
        <v>21</v>
      </c>
      <c r="AZ104" s="2448" t="s">
        <v>21</v>
      </c>
      <c r="BA104" s="2448">
        <v>36</v>
      </c>
      <c r="BB104" s="2448">
        <v>3758</v>
      </c>
      <c r="BC104" s="2448">
        <v>41743</v>
      </c>
      <c r="BD104" s="2448">
        <v>28003</v>
      </c>
      <c r="BE104" s="2448" t="s">
        <v>21</v>
      </c>
      <c r="BF104" s="2448">
        <v>953</v>
      </c>
      <c r="BG104" s="2448">
        <v>136</v>
      </c>
      <c r="BH104" s="2448">
        <v>14732</v>
      </c>
      <c r="BI104" s="2448">
        <v>2451</v>
      </c>
      <c r="BJ104" s="91" t="s">
        <v>37</v>
      </c>
      <c r="BK104" s="670" t="s">
        <v>26</v>
      </c>
      <c r="BL104" s="88" t="s">
        <v>26</v>
      </c>
      <c r="BM104" s="1007" t="s">
        <v>26</v>
      </c>
      <c r="BN104" s="1277">
        <v>43678</v>
      </c>
      <c r="BO104" s="2448" t="s">
        <v>21</v>
      </c>
      <c r="BP104" s="2448">
        <v>78989</v>
      </c>
      <c r="BQ104" s="2448">
        <v>225245</v>
      </c>
      <c r="BR104" s="2448">
        <v>97098</v>
      </c>
      <c r="BS104" s="2448" t="s">
        <v>21</v>
      </c>
      <c r="BT104" s="2448" t="s">
        <v>21</v>
      </c>
      <c r="BU104" s="2448" t="s">
        <v>21</v>
      </c>
      <c r="BV104" s="2448" t="s">
        <v>21</v>
      </c>
      <c r="BW104" s="2448" t="s">
        <v>21</v>
      </c>
      <c r="BX104" s="2448" t="s">
        <v>21</v>
      </c>
      <c r="BY104" s="2448" t="s">
        <v>21</v>
      </c>
      <c r="BZ104" s="2448">
        <v>2336</v>
      </c>
      <c r="CA104" s="2448">
        <v>2689</v>
      </c>
      <c r="CB104" s="2448">
        <v>94</v>
      </c>
      <c r="CC104" s="2448">
        <v>116</v>
      </c>
      <c r="CD104" s="2448">
        <v>22</v>
      </c>
      <c r="CE104" s="91" t="s">
        <v>37</v>
      </c>
      <c r="CF104" s="670" t="s">
        <v>26</v>
      </c>
      <c r="DI104" s="88" t="s">
        <v>26</v>
      </c>
      <c r="DJ104" s="1007" t="s">
        <v>26</v>
      </c>
      <c r="DK104" s="1277">
        <v>43678</v>
      </c>
      <c r="DL104" s="2448">
        <v>1659989</v>
      </c>
      <c r="DM104" s="2448">
        <v>2444996</v>
      </c>
      <c r="DN104" s="2448">
        <v>5525986</v>
      </c>
      <c r="DO104" s="2448">
        <v>5028579</v>
      </c>
      <c r="DP104" s="2448">
        <v>57</v>
      </c>
      <c r="DQ104" s="2448">
        <v>2</v>
      </c>
      <c r="DR104" s="2448">
        <v>2568778</v>
      </c>
      <c r="DS104" s="2448">
        <v>1598766</v>
      </c>
      <c r="DT104" s="2448">
        <v>78739</v>
      </c>
      <c r="DU104" s="2448">
        <v>10154</v>
      </c>
      <c r="DV104" s="2448">
        <v>67897</v>
      </c>
      <c r="DW104" s="2448">
        <v>1651</v>
      </c>
      <c r="DX104" s="2448">
        <v>66246</v>
      </c>
      <c r="DY104" s="2448">
        <v>72047</v>
      </c>
      <c r="DZ104" s="2448">
        <v>422119</v>
      </c>
      <c r="EA104" s="2448">
        <v>436024</v>
      </c>
      <c r="EB104" s="91" t="s">
        <v>37</v>
      </c>
      <c r="EC104" s="670" t="s">
        <v>26</v>
      </c>
      <c r="ED104" s="88" t="s">
        <v>26</v>
      </c>
      <c r="EE104" s="1007" t="s">
        <v>26</v>
      </c>
      <c r="EF104" s="1277">
        <v>43678</v>
      </c>
      <c r="EG104" s="2448" t="s">
        <v>21</v>
      </c>
      <c r="EH104" s="2448">
        <v>1602</v>
      </c>
      <c r="EI104" s="2448">
        <v>114888</v>
      </c>
      <c r="EJ104" s="2448">
        <v>70370</v>
      </c>
      <c r="EK104" s="2448">
        <v>353</v>
      </c>
      <c r="EL104" s="2448" t="s">
        <v>21</v>
      </c>
      <c r="EM104" s="2447" t="s">
        <v>21</v>
      </c>
      <c r="EN104" s="2448">
        <v>6066</v>
      </c>
      <c r="EO104" s="2448">
        <v>27024</v>
      </c>
      <c r="EP104" s="2448">
        <v>13490</v>
      </c>
      <c r="EQ104" s="2448">
        <v>13329</v>
      </c>
      <c r="ER104" s="2448">
        <v>10330</v>
      </c>
      <c r="ES104" s="2448" t="s">
        <v>21</v>
      </c>
      <c r="ET104" s="2448">
        <v>655609</v>
      </c>
      <c r="EU104" s="2448">
        <v>1920259</v>
      </c>
      <c r="EV104" s="2448">
        <v>4361567</v>
      </c>
      <c r="EW104" s="91" t="s">
        <v>37</v>
      </c>
      <c r="EX104" s="670" t="s">
        <v>26</v>
      </c>
      <c r="EY104" s="88" t="s">
        <v>26</v>
      </c>
      <c r="EZ104" s="1007" t="s">
        <v>26</v>
      </c>
      <c r="FA104" s="1277">
        <v>43678</v>
      </c>
      <c r="FB104" s="2448">
        <v>1602</v>
      </c>
      <c r="FC104" s="2448">
        <v>112277</v>
      </c>
      <c r="FD104" s="2448">
        <v>70370</v>
      </c>
      <c r="FE104" s="2448">
        <v>315</v>
      </c>
      <c r="FF104" s="2448" t="s">
        <v>21</v>
      </c>
      <c r="FG104" s="2448">
        <v>6066</v>
      </c>
      <c r="FH104" s="2448">
        <v>25188</v>
      </c>
      <c r="FI104" s="2448">
        <v>13490</v>
      </c>
      <c r="FJ104" s="2448">
        <v>13329</v>
      </c>
      <c r="FK104" s="2448">
        <v>10330</v>
      </c>
      <c r="FL104" s="2448">
        <v>655609</v>
      </c>
      <c r="FM104" s="2448">
        <v>1920259</v>
      </c>
      <c r="FN104" s="2448">
        <v>90707</v>
      </c>
      <c r="FO104" s="2448">
        <v>43285</v>
      </c>
      <c r="FP104" s="2448" t="s">
        <v>21</v>
      </c>
      <c r="FQ104" s="2448" t="s">
        <v>21</v>
      </c>
      <c r="FR104" s="91" t="s">
        <v>37</v>
      </c>
      <c r="FS104" s="670" t="s">
        <v>26</v>
      </c>
      <c r="FT104" s="88" t="s">
        <v>26</v>
      </c>
      <c r="FU104" s="1007" t="s">
        <v>26</v>
      </c>
      <c r="FV104" s="1277">
        <v>43678</v>
      </c>
      <c r="FW104" s="2448">
        <v>11034</v>
      </c>
      <c r="FX104" s="2448" t="s">
        <v>21</v>
      </c>
      <c r="FY104" s="2448" t="s">
        <v>21</v>
      </c>
      <c r="FZ104" s="2448">
        <v>1483</v>
      </c>
      <c r="GA104" s="2448">
        <v>17</v>
      </c>
      <c r="GB104" s="2448">
        <v>1466</v>
      </c>
      <c r="GC104" s="2448">
        <v>52</v>
      </c>
      <c r="GD104" s="2448">
        <v>36</v>
      </c>
      <c r="GE104" s="2448">
        <v>6426</v>
      </c>
      <c r="GF104" s="2448">
        <v>2421</v>
      </c>
      <c r="GG104" s="2448" t="s">
        <v>21</v>
      </c>
      <c r="GH104" s="2448">
        <v>18628</v>
      </c>
      <c r="GI104" s="2448">
        <v>10887</v>
      </c>
      <c r="GJ104" s="2448">
        <v>1485</v>
      </c>
      <c r="GK104" s="2448">
        <v>2910</v>
      </c>
      <c r="GL104" s="2448">
        <v>3192</v>
      </c>
      <c r="GM104" s="91" t="s">
        <v>37</v>
      </c>
      <c r="GN104" s="670" t="s">
        <v>26</v>
      </c>
      <c r="GO104" s="209"/>
      <c r="GP104" s="209"/>
      <c r="GQ104" s="209"/>
      <c r="GR104" s="209"/>
      <c r="GS104" s="209"/>
      <c r="GT104" s="209"/>
      <c r="GU104" s="209"/>
      <c r="GV104" s="209"/>
      <c r="GW104" s="209"/>
      <c r="GX104" s="209"/>
      <c r="GY104" s="209"/>
      <c r="GZ104" s="209"/>
      <c r="HA104" s="209"/>
    </row>
    <row r="105" spans="1:209" ht="14.25" customHeight="1">
      <c r="A105" s="88" t="s">
        <v>26</v>
      </c>
      <c r="B105" s="1007" t="s">
        <v>26</v>
      </c>
      <c r="C105" s="1277">
        <v>43709</v>
      </c>
      <c r="D105" s="2448">
        <v>5205521</v>
      </c>
      <c r="E105" s="2448">
        <v>4571807</v>
      </c>
      <c r="F105" s="2448" t="s">
        <v>21</v>
      </c>
      <c r="G105" s="2448">
        <v>2</v>
      </c>
      <c r="H105" s="2448">
        <v>2498169</v>
      </c>
      <c r="I105" s="2448">
        <v>1387698</v>
      </c>
      <c r="J105" s="2448">
        <v>77755</v>
      </c>
      <c r="K105" s="2448">
        <v>13545</v>
      </c>
      <c r="L105" s="2448">
        <v>52531</v>
      </c>
      <c r="M105" s="2448">
        <v>558</v>
      </c>
      <c r="N105" s="2448">
        <v>51973</v>
      </c>
      <c r="O105" s="2448">
        <v>31220</v>
      </c>
      <c r="P105" s="2448">
        <v>406479</v>
      </c>
      <c r="Q105" s="2448">
        <v>348187</v>
      </c>
      <c r="R105" s="2448">
        <v>37712</v>
      </c>
      <c r="S105" s="2448" t="s">
        <v>21</v>
      </c>
      <c r="T105" s="91" t="s">
        <v>38</v>
      </c>
      <c r="U105" s="670" t="s">
        <v>26</v>
      </c>
      <c r="V105" s="88" t="s">
        <v>26</v>
      </c>
      <c r="W105" s="1007" t="s">
        <v>26</v>
      </c>
      <c r="X105" s="1277">
        <v>43709</v>
      </c>
      <c r="Y105" s="2448">
        <v>8474</v>
      </c>
      <c r="Z105" s="2448">
        <v>3406</v>
      </c>
      <c r="AA105" s="2448">
        <v>3688</v>
      </c>
      <c r="AB105" s="2448" t="s">
        <v>21</v>
      </c>
      <c r="AC105" s="2448" t="s">
        <v>21</v>
      </c>
      <c r="AD105" s="2448">
        <v>1075505</v>
      </c>
      <c r="AE105" s="2448">
        <v>5581476</v>
      </c>
      <c r="AF105" s="2448">
        <v>4111020</v>
      </c>
      <c r="AG105" s="2448">
        <v>4109004</v>
      </c>
      <c r="AH105" s="2448" t="s">
        <v>21</v>
      </c>
      <c r="AI105" s="2448">
        <v>2498169</v>
      </c>
      <c r="AJ105" s="2448">
        <v>1387698</v>
      </c>
      <c r="AK105" s="2448">
        <v>77522</v>
      </c>
      <c r="AL105" s="2448">
        <v>13544</v>
      </c>
      <c r="AM105" s="2448">
        <v>50308</v>
      </c>
      <c r="AN105" s="214" t="s">
        <v>21</v>
      </c>
      <c r="AO105" s="91" t="s">
        <v>38</v>
      </c>
      <c r="AP105" s="670" t="s">
        <v>26</v>
      </c>
      <c r="AQ105" s="88" t="s">
        <v>26</v>
      </c>
      <c r="AR105" s="1007" t="s">
        <v>26</v>
      </c>
      <c r="AS105" s="1277">
        <v>43709</v>
      </c>
      <c r="AT105" s="2448">
        <v>5581476</v>
      </c>
      <c r="AU105" s="2448">
        <v>74133</v>
      </c>
      <c r="AV105" s="2448">
        <v>32843</v>
      </c>
      <c r="AW105" s="2448" t="s">
        <v>21</v>
      </c>
      <c r="AX105" s="2448" t="s">
        <v>21</v>
      </c>
      <c r="AY105" s="2448" t="s">
        <v>21</v>
      </c>
      <c r="AZ105" s="2448" t="s">
        <v>21</v>
      </c>
      <c r="BA105" s="2448">
        <v>46</v>
      </c>
      <c r="BB105" s="2448">
        <v>3180</v>
      </c>
      <c r="BC105" s="2448">
        <v>37656</v>
      </c>
      <c r="BD105" s="2448">
        <v>22397</v>
      </c>
      <c r="BE105" s="2448">
        <v>62</v>
      </c>
      <c r="BF105" s="2448">
        <v>909</v>
      </c>
      <c r="BG105" s="2448">
        <v>145</v>
      </c>
      <c r="BH105" s="2448">
        <v>11098</v>
      </c>
      <c r="BI105" s="2448">
        <v>2517</v>
      </c>
      <c r="BJ105" s="91" t="s">
        <v>38</v>
      </c>
      <c r="BK105" s="670" t="s">
        <v>26</v>
      </c>
      <c r="BL105" s="88" t="s">
        <v>26</v>
      </c>
      <c r="BM105" s="1007" t="s">
        <v>26</v>
      </c>
      <c r="BN105" s="1277">
        <v>43709</v>
      </c>
      <c r="BO105" s="2448" t="s">
        <v>21</v>
      </c>
      <c r="BP105" s="2448">
        <v>73234</v>
      </c>
      <c r="BQ105" s="2448">
        <v>174769</v>
      </c>
      <c r="BR105" s="2448">
        <v>85734</v>
      </c>
      <c r="BS105" s="2448" t="s">
        <v>21</v>
      </c>
      <c r="BT105" s="2448" t="s">
        <v>21</v>
      </c>
      <c r="BU105" s="2448" t="s">
        <v>21</v>
      </c>
      <c r="BV105" s="2448" t="s">
        <v>21</v>
      </c>
      <c r="BW105" s="2448" t="s">
        <v>21</v>
      </c>
      <c r="BX105" s="2448" t="s">
        <v>21</v>
      </c>
      <c r="BY105" s="2448" t="s">
        <v>21</v>
      </c>
      <c r="BZ105" s="2448">
        <v>2133</v>
      </c>
      <c r="CA105" s="2448">
        <v>2591</v>
      </c>
      <c r="CB105" s="2448">
        <v>69</v>
      </c>
      <c r="CC105" s="2448">
        <v>50</v>
      </c>
      <c r="CD105" s="2448">
        <v>15</v>
      </c>
      <c r="CE105" s="91" t="s">
        <v>38</v>
      </c>
      <c r="CF105" s="670" t="s">
        <v>26</v>
      </c>
      <c r="DI105" s="88" t="s">
        <v>26</v>
      </c>
      <c r="DJ105" s="1007" t="s">
        <v>26</v>
      </c>
      <c r="DK105" s="1277">
        <v>43709</v>
      </c>
      <c r="DL105" s="2448">
        <v>1509795</v>
      </c>
      <c r="DM105" s="2448">
        <v>2336062</v>
      </c>
      <c r="DN105" s="2448">
        <v>5188458</v>
      </c>
      <c r="DO105" s="2448">
        <v>4733120</v>
      </c>
      <c r="DP105" s="2448">
        <v>163</v>
      </c>
      <c r="DQ105" s="2448">
        <v>2</v>
      </c>
      <c r="DR105" s="2448">
        <v>2498169</v>
      </c>
      <c r="DS105" s="2448">
        <v>1387698</v>
      </c>
      <c r="DT105" s="2448">
        <v>78049</v>
      </c>
      <c r="DU105" s="2448">
        <v>13545</v>
      </c>
      <c r="DV105" s="2448">
        <v>81976</v>
      </c>
      <c r="DW105" s="2448">
        <v>1560</v>
      </c>
      <c r="DX105" s="2448">
        <v>80416</v>
      </c>
      <c r="DY105" s="2448">
        <v>68827</v>
      </c>
      <c r="DZ105" s="2448">
        <v>408906</v>
      </c>
      <c r="EA105" s="2448">
        <v>405301</v>
      </c>
      <c r="EB105" s="91" t="s">
        <v>38</v>
      </c>
      <c r="EC105" s="670" t="s">
        <v>26</v>
      </c>
      <c r="ED105" s="88" t="s">
        <v>26</v>
      </c>
      <c r="EE105" s="1007" t="s">
        <v>26</v>
      </c>
      <c r="EF105" s="1277">
        <v>43709</v>
      </c>
      <c r="EG105" s="2448" t="s">
        <v>21</v>
      </c>
      <c r="EH105" s="2448">
        <v>1602</v>
      </c>
      <c r="EI105" s="2448">
        <v>108749</v>
      </c>
      <c r="EJ105" s="2448">
        <v>62438</v>
      </c>
      <c r="EK105" s="2448">
        <v>505</v>
      </c>
      <c r="EL105" s="2448" t="s">
        <v>21</v>
      </c>
      <c r="EM105" s="2447" t="s">
        <v>21</v>
      </c>
      <c r="EN105" s="2448">
        <v>6036</v>
      </c>
      <c r="EO105" s="2448">
        <v>25747</v>
      </c>
      <c r="EP105" s="2448">
        <v>14677</v>
      </c>
      <c r="EQ105" s="2448">
        <v>14574</v>
      </c>
      <c r="ER105" s="2448">
        <v>9817</v>
      </c>
      <c r="ES105" s="2448" t="s">
        <v>21</v>
      </c>
      <c r="ET105" s="2448">
        <v>599746</v>
      </c>
      <c r="EU105" s="2448">
        <v>1815553</v>
      </c>
      <c r="EV105" s="2448">
        <v>4111020</v>
      </c>
      <c r="EW105" s="91" t="s">
        <v>38</v>
      </c>
      <c r="EX105" s="670" t="s">
        <v>26</v>
      </c>
      <c r="EY105" s="88" t="s">
        <v>26</v>
      </c>
      <c r="EZ105" s="1007" t="s">
        <v>26</v>
      </c>
      <c r="FA105" s="1277">
        <v>43709</v>
      </c>
      <c r="FB105" s="2448">
        <v>1602</v>
      </c>
      <c r="FC105" s="2448">
        <v>106733</v>
      </c>
      <c r="FD105" s="2448">
        <v>62438</v>
      </c>
      <c r="FE105" s="2448">
        <v>410</v>
      </c>
      <c r="FF105" s="2448" t="s">
        <v>21</v>
      </c>
      <c r="FG105" s="2448">
        <v>6036</v>
      </c>
      <c r="FH105" s="2448">
        <v>24355</v>
      </c>
      <c r="FI105" s="2448">
        <v>14677</v>
      </c>
      <c r="FJ105" s="2448">
        <v>14574</v>
      </c>
      <c r="FK105" s="2448">
        <v>9817</v>
      </c>
      <c r="FL105" s="2448">
        <v>599746</v>
      </c>
      <c r="FM105" s="2448">
        <v>1815553</v>
      </c>
      <c r="FN105" s="2448">
        <v>77821</v>
      </c>
      <c r="FO105" s="2448">
        <v>39266</v>
      </c>
      <c r="FP105" s="2448" t="s">
        <v>21</v>
      </c>
      <c r="FQ105" s="2448" t="s">
        <v>21</v>
      </c>
      <c r="FR105" s="91" t="s">
        <v>38</v>
      </c>
      <c r="FS105" s="670" t="s">
        <v>26</v>
      </c>
      <c r="FT105" s="88" t="s">
        <v>26</v>
      </c>
      <c r="FU105" s="1007" t="s">
        <v>26</v>
      </c>
      <c r="FV105" s="1277">
        <v>43709</v>
      </c>
      <c r="FW105" s="2448">
        <v>10173</v>
      </c>
      <c r="FX105" s="2448" t="s">
        <v>21</v>
      </c>
      <c r="FY105" s="2448" t="s">
        <v>21</v>
      </c>
      <c r="FZ105" s="2448">
        <v>1366</v>
      </c>
      <c r="GA105" s="2448">
        <v>13</v>
      </c>
      <c r="GB105" s="2448">
        <v>1352</v>
      </c>
      <c r="GC105" s="2448">
        <v>34</v>
      </c>
      <c r="GD105" s="2448">
        <v>46</v>
      </c>
      <c r="GE105" s="2448">
        <v>5800</v>
      </c>
      <c r="GF105" s="2448">
        <v>2419</v>
      </c>
      <c r="GG105" s="2448" t="s">
        <v>21</v>
      </c>
      <c r="GH105" s="2448">
        <v>15275</v>
      </c>
      <c r="GI105" s="2448">
        <v>10526</v>
      </c>
      <c r="GJ105" s="2448">
        <v>1578</v>
      </c>
      <c r="GK105" s="2448">
        <v>1042</v>
      </c>
      <c r="GL105" s="2448">
        <v>2382</v>
      </c>
      <c r="GM105" s="91" t="s">
        <v>38</v>
      </c>
      <c r="GN105" s="670" t="s">
        <v>26</v>
      </c>
      <c r="GO105" s="209"/>
      <c r="GP105" s="209"/>
      <c r="GQ105" s="209"/>
      <c r="GR105" s="209"/>
      <c r="GS105" s="209"/>
      <c r="GT105" s="209"/>
      <c r="GU105" s="209"/>
      <c r="GV105" s="209"/>
      <c r="GW105" s="209"/>
      <c r="GX105" s="209"/>
      <c r="GY105" s="209"/>
      <c r="GZ105" s="209"/>
      <c r="HA105" s="209"/>
    </row>
    <row r="106" spans="1:209" ht="14.25" customHeight="1">
      <c r="A106" s="88" t="s">
        <v>26</v>
      </c>
      <c r="B106" s="1007" t="s">
        <v>26</v>
      </c>
      <c r="C106" s="1277">
        <v>43739</v>
      </c>
      <c r="D106" s="2448">
        <v>5338039</v>
      </c>
      <c r="E106" s="2448">
        <v>4705367</v>
      </c>
      <c r="F106" s="2448" t="s">
        <v>21</v>
      </c>
      <c r="G106" s="2448">
        <v>2</v>
      </c>
      <c r="H106" s="2448">
        <v>2639003</v>
      </c>
      <c r="I106" s="2448">
        <v>1393849</v>
      </c>
      <c r="J106" s="2448">
        <v>54328</v>
      </c>
      <c r="K106" s="2448">
        <v>14753</v>
      </c>
      <c r="L106" s="2448">
        <v>52032</v>
      </c>
      <c r="M106" s="2448">
        <v>531</v>
      </c>
      <c r="N106" s="2448">
        <v>51501</v>
      </c>
      <c r="O106" s="2448">
        <v>32676</v>
      </c>
      <c r="P106" s="2448">
        <v>409792</v>
      </c>
      <c r="Q106" s="2448">
        <v>367336</v>
      </c>
      <c r="R106" s="2448">
        <v>36603</v>
      </c>
      <c r="S106" s="2448" t="s">
        <v>21</v>
      </c>
      <c r="T106" s="91" t="s">
        <v>39</v>
      </c>
      <c r="U106" s="670" t="s">
        <v>26</v>
      </c>
      <c r="V106" s="88" t="s">
        <v>26</v>
      </c>
      <c r="W106" s="1007" t="s">
        <v>26</v>
      </c>
      <c r="X106" s="1277">
        <v>43739</v>
      </c>
      <c r="Y106" s="2448">
        <v>8416</v>
      </c>
      <c r="Z106" s="2448">
        <v>4693</v>
      </c>
      <c r="AA106" s="2448">
        <v>5073</v>
      </c>
      <c r="AB106" s="2448" t="s">
        <v>21</v>
      </c>
      <c r="AC106" s="2448" t="s">
        <v>21</v>
      </c>
      <c r="AD106" s="2448">
        <v>1055975</v>
      </c>
      <c r="AE106" s="2448">
        <v>5544495</v>
      </c>
      <c r="AF106" s="2448">
        <v>4217251</v>
      </c>
      <c r="AG106" s="2448">
        <v>4215614</v>
      </c>
      <c r="AH106" s="2448" t="s">
        <v>21</v>
      </c>
      <c r="AI106" s="2448">
        <v>2639003</v>
      </c>
      <c r="AJ106" s="2448">
        <v>1393849</v>
      </c>
      <c r="AK106" s="2448">
        <v>54223</v>
      </c>
      <c r="AL106" s="2448">
        <v>14752</v>
      </c>
      <c r="AM106" s="2448">
        <v>49053</v>
      </c>
      <c r="AN106" s="214" t="s">
        <v>21</v>
      </c>
      <c r="AO106" s="91" t="s">
        <v>39</v>
      </c>
      <c r="AP106" s="670" t="s">
        <v>26</v>
      </c>
      <c r="AQ106" s="88" t="s">
        <v>26</v>
      </c>
      <c r="AR106" s="1007" t="s">
        <v>26</v>
      </c>
      <c r="AS106" s="1277">
        <v>43739</v>
      </c>
      <c r="AT106" s="2448">
        <v>5544495</v>
      </c>
      <c r="AU106" s="2448">
        <v>72429</v>
      </c>
      <c r="AV106" s="2448">
        <v>31566</v>
      </c>
      <c r="AW106" s="2448" t="s">
        <v>21</v>
      </c>
      <c r="AX106" s="2448" t="s">
        <v>21</v>
      </c>
      <c r="AY106" s="2448" t="s">
        <v>21</v>
      </c>
      <c r="AZ106" s="2448" t="s">
        <v>21</v>
      </c>
      <c r="BA106" s="2448">
        <v>52</v>
      </c>
      <c r="BB106" s="2448">
        <v>2819</v>
      </c>
      <c r="BC106" s="2448">
        <v>36535</v>
      </c>
      <c r="BD106" s="2448">
        <v>19772</v>
      </c>
      <c r="BE106" s="2448">
        <v>61</v>
      </c>
      <c r="BF106" s="2448">
        <v>871</v>
      </c>
      <c r="BG106" s="2448">
        <v>150</v>
      </c>
      <c r="BH106" s="2448">
        <v>9175</v>
      </c>
      <c r="BI106" s="2448">
        <v>2821</v>
      </c>
      <c r="BJ106" s="91" t="s">
        <v>39</v>
      </c>
      <c r="BK106" s="670" t="s">
        <v>26</v>
      </c>
      <c r="BL106" s="88" t="s">
        <v>26</v>
      </c>
      <c r="BM106" s="1007" t="s">
        <v>26</v>
      </c>
      <c r="BN106" s="1277">
        <v>43739</v>
      </c>
      <c r="BO106" s="2448" t="s">
        <v>21</v>
      </c>
      <c r="BP106" s="2448">
        <v>73063</v>
      </c>
      <c r="BQ106" s="2448">
        <v>206794</v>
      </c>
      <c r="BR106" s="2448">
        <v>90302</v>
      </c>
      <c r="BS106" s="2448">
        <v>1</v>
      </c>
      <c r="BT106" s="2448">
        <v>1</v>
      </c>
      <c r="BU106" s="2448">
        <v>1</v>
      </c>
      <c r="BV106" s="2448" t="s">
        <v>21</v>
      </c>
      <c r="BW106" s="2448" t="s">
        <v>21</v>
      </c>
      <c r="BX106" s="2448" t="s">
        <v>21</v>
      </c>
      <c r="BY106" s="2448" t="s">
        <v>21</v>
      </c>
      <c r="BZ106" s="2448">
        <v>2131</v>
      </c>
      <c r="CA106" s="2448">
        <v>2790</v>
      </c>
      <c r="CB106" s="2448" t="s">
        <v>21</v>
      </c>
      <c r="CC106" s="2448">
        <v>1</v>
      </c>
      <c r="CD106" s="2448">
        <v>8</v>
      </c>
      <c r="CE106" s="91" t="s">
        <v>39</v>
      </c>
      <c r="CF106" s="670" t="s">
        <v>26</v>
      </c>
      <c r="DI106" s="88" t="s">
        <v>26</v>
      </c>
      <c r="DJ106" s="1007" t="s">
        <v>26</v>
      </c>
      <c r="DK106" s="1277">
        <v>43739</v>
      </c>
      <c r="DL106" s="2448">
        <v>1546972</v>
      </c>
      <c r="DM106" s="2448">
        <v>2343179</v>
      </c>
      <c r="DN106" s="2448">
        <v>5312045</v>
      </c>
      <c r="DO106" s="2448">
        <v>4871165</v>
      </c>
      <c r="DP106" s="2448">
        <v>215</v>
      </c>
      <c r="DQ106" s="2448">
        <v>2</v>
      </c>
      <c r="DR106" s="2448">
        <v>2639003</v>
      </c>
      <c r="DS106" s="2448">
        <v>1393849</v>
      </c>
      <c r="DT106" s="2448">
        <v>55099</v>
      </c>
      <c r="DU106" s="2448">
        <v>14753</v>
      </c>
      <c r="DV106" s="2448">
        <v>86230</v>
      </c>
      <c r="DW106" s="2448">
        <v>1647</v>
      </c>
      <c r="DX106" s="2448">
        <v>84583</v>
      </c>
      <c r="DY106" s="2448">
        <v>67624</v>
      </c>
      <c r="DZ106" s="2448">
        <v>413201</v>
      </c>
      <c r="EA106" s="2448">
        <v>424162</v>
      </c>
      <c r="EB106" s="91" t="s">
        <v>39</v>
      </c>
      <c r="EC106" s="670" t="s">
        <v>26</v>
      </c>
      <c r="ED106" s="88" t="s">
        <v>26</v>
      </c>
      <c r="EE106" s="1007" t="s">
        <v>26</v>
      </c>
      <c r="EF106" s="1277">
        <v>43739</v>
      </c>
      <c r="EG106" s="2448" t="s">
        <v>21</v>
      </c>
      <c r="EH106" s="2448">
        <v>1602</v>
      </c>
      <c r="EI106" s="2448">
        <v>84670</v>
      </c>
      <c r="EJ106" s="2448">
        <v>48762</v>
      </c>
      <c r="EK106" s="2448">
        <v>387</v>
      </c>
      <c r="EL106" s="2448" t="s">
        <v>21</v>
      </c>
      <c r="EM106" s="2447" t="s">
        <v>21</v>
      </c>
      <c r="EN106" s="2448">
        <v>2718</v>
      </c>
      <c r="EO106" s="2448">
        <v>21925</v>
      </c>
      <c r="EP106" s="2448">
        <v>15826</v>
      </c>
      <c r="EQ106" s="2448">
        <v>15575</v>
      </c>
      <c r="ER106" s="2448">
        <v>1804</v>
      </c>
      <c r="ES106" s="2448" t="s">
        <v>21</v>
      </c>
      <c r="ET106" s="2448">
        <v>640702</v>
      </c>
      <c r="EU106" s="2448">
        <v>1826461</v>
      </c>
      <c r="EV106" s="2448">
        <v>4217251</v>
      </c>
      <c r="EW106" s="91" t="s">
        <v>39</v>
      </c>
      <c r="EX106" s="670" t="s">
        <v>26</v>
      </c>
      <c r="EY106" s="88" t="s">
        <v>26</v>
      </c>
      <c r="EZ106" s="1007" t="s">
        <v>26</v>
      </c>
      <c r="FA106" s="1277">
        <v>43739</v>
      </c>
      <c r="FB106" s="2448">
        <v>1602</v>
      </c>
      <c r="FC106" s="2448">
        <v>83033</v>
      </c>
      <c r="FD106" s="2448">
        <v>48762</v>
      </c>
      <c r="FE106" s="2448">
        <v>376</v>
      </c>
      <c r="FF106" s="2448" t="s">
        <v>21</v>
      </c>
      <c r="FG106" s="2448">
        <v>2718</v>
      </c>
      <c r="FH106" s="2448">
        <v>20769</v>
      </c>
      <c r="FI106" s="2448">
        <v>15826</v>
      </c>
      <c r="FJ106" s="2448">
        <v>15575</v>
      </c>
      <c r="FK106" s="2448">
        <v>1804</v>
      </c>
      <c r="FL106" s="2448">
        <v>640702</v>
      </c>
      <c r="FM106" s="2448">
        <v>1826461</v>
      </c>
      <c r="FN106" s="2448">
        <v>75860</v>
      </c>
      <c r="FO106" s="2448">
        <v>37853</v>
      </c>
      <c r="FP106" s="2448" t="s">
        <v>21</v>
      </c>
      <c r="FQ106" s="2448" t="s">
        <v>21</v>
      </c>
      <c r="FR106" s="91" t="s">
        <v>39</v>
      </c>
      <c r="FS106" s="670" t="s">
        <v>26</v>
      </c>
      <c r="FT106" s="88" t="s">
        <v>26</v>
      </c>
      <c r="FU106" s="1007" t="s">
        <v>26</v>
      </c>
      <c r="FV106" s="1277">
        <v>43739</v>
      </c>
      <c r="FW106" s="2448">
        <v>9625</v>
      </c>
      <c r="FX106" s="2448" t="s">
        <v>21</v>
      </c>
      <c r="FY106" s="2448" t="s">
        <v>21</v>
      </c>
      <c r="FZ106" s="2448">
        <v>1288</v>
      </c>
      <c r="GA106" s="2448">
        <v>30</v>
      </c>
      <c r="GB106" s="2448">
        <v>1257</v>
      </c>
      <c r="GC106" s="2448">
        <v>16</v>
      </c>
      <c r="GD106" s="2448">
        <v>52</v>
      </c>
      <c r="GE106" s="2448">
        <v>5483</v>
      </c>
      <c r="GF106" s="2448">
        <v>2312</v>
      </c>
      <c r="GG106" s="2448" t="s">
        <v>21</v>
      </c>
      <c r="GH106" s="2448">
        <v>16595</v>
      </c>
      <c r="GI106" s="2448">
        <v>10271</v>
      </c>
      <c r="GJ106" s="2448">
        <v>1385</v>
      </c>
      <c r="GK106" s="2448">
        <v>2917</v>
      </c>
      <c r="GL106" s="2448">
        <v>1771</v>
      </c>
      <c r="GM106" s="91" t="s">
        <v>39</v>
      </c>
      <c r="GN106" s="670" t="s">
        <v>26</v>
      </c>
      <c r="GO106" s="209"/>
      <c r="GP106" s="209"/>
      <c r="GQ106" s="209"/>
      <c r="GR106" s="209"/>
      <c r="GS106" s="209"/>
      <c r="GT106" s="209"/>
      <c r="GU106" s="209"/>
      <c r="GV106" s="209"/>
      <c r="GW106" s="209"/>
      <c r="GX106" s="209"/>
      <c r="GY106" s="209"/>
      <c r="GZ106" s="209"/>
      <c r="HA106" s="209"/>
    </row>
    <row r="107" spans="1:209" ht="14.25" customHeight="1">
      <c r="A107" s="88" t="s">
        <v>26</v>
      </c>
      <c r="B107" s="1007" t="s">
        <v>26</v>
      </c>
      <c r="C107" s="1277">
        <v>43770</v>
      </c>
      <c r="D107" s="2448">
        <v>5469888</v>
      </c>
      <c r="E107" s="2448">
        <v>4830442</v>
      </c>
      <c r="F107" s="2448" t="s">
        <v>21</v>
      </c>
      <c r="G107" s="2448">
        <v>2</v>
      </c>
      <c r="H107" s="2448">
        <v>2672581</v>
      </c>
      <c r="I107" s="2448">
        <v>1519734</v>
      </c>
      <c r="J107" s="2448">
        <v>67877</v>
      </c>
      <c r="K107" s="2448">
        <v>18359</v>
      </c>
      <c r="L107" s="2448">
        <v>53334</v>
      </c>
      <c r="M107" s="2448">
        <v>575</v>
      </c>
      <c r="N107" s="2448">
        <v>52759</v>
      </c>
      <c r="O107" s="2448">
        <v>32445</v>
      </c>
      <c r="P107" s="2448">
        <v>377214</v>
      </c>
      <c r="Q107" s="2448">
        <v>372313</v>
      </c>
      <c r="R107" s="2448">
        <v>38180</v>
      </c>
      <c r="S107" s="2448" t="s">
        <v>21</v>
      </c>
      <c r="T107" s="91" t="s">
        <v>40</v>
      </c>
      <c r="U107" s="670" t="s">
        <v>26</v>
      </c>
      <c r="V107" s="88" t="s">
        <v>26</v>
      </c>
      <c r="W107" s="1007" t="s">
        <v>26</v>
      </c>
      <c r="X107" s="1277">
        <v>43770</v>
      </c>
      <c r="Y107" s="2448">
        <v>10891</v>
      </c>
      <c r="Z107" s="2448">
        <v>4879</v>
      </c>
      <c r="AA107" s="2448">
        <v>5286</v>
      </c>
      <c r="AB107" s="2448" t="s">
        <v>21</v>
      </c>
      <c r="AC107" s="2448" t="s">
        <v>21</v>
      </c>
      <c r="AD107" s="2448">
        <v>1066148</v>
      </c>
      <c r="AE107" s="2448">
        <v>5677352</v>
      </c>
      <c r="AF107" s="2448">
        <v>4342246</v>
      </c>
      <c r="AG107" s="2448">
        <v>4339594</v>
      </c>
      <c r="AH107" s="2448" t="s">
        <v>21</v>
      </c>
      <c r="AI107" s="2448">
        <v>2672581</v>
      </c>
      <c r="AJ107" s="2448">
        <v>1519734</v>
      </c>
      <c r="AK107" s="2448">
        <v>67770</v>
      </c>
      <c r="AL107" s="2448">
        <v>18358</v>
      </c>
      <c r="AM107" s="2448">
        <v>50431</v>
      </c>
      <c r="AN107" s="214" t="s">
        <v>21</v>
      </c>
      <c r="AO107" s="91" t="s">
        <v>40</v>
      </c>
      <c r="AP107" s="670" t="s">
        <v>26</v>
      </c>
      <c r="AQ107" s="88" t="s">
        <v>26</v>
      </c>
      <c r="AR107" s="1007" t="s">
        <v>26</v>
      </c>
      <c r="AS107" s="1277">
        <v>43770</v>
      </c>
      <c r="AT107" s="2448">
        <v>5677352</v>
      </c>
      <c r="AU107" s="2448">
        <v>57876</v>
      </c>
      <c r="AV107" s="2448">
        <v>29881</v>
      </c>
      <c r="AW107" s="2448" t="s">
        <v>21</v>
      </c>
      <c r="AX107" s="2448" t="s">
        <v>21</v>
      </c>
      <c r="AY107" s="2448" t="s">
        <v>21</v>
      </c>
      <c r="AZ107" s="2448" t="s">
        <v>21</v>
      </c>
      <c r="BA107" s="2448">
        <v>60</v>
      </c>
      <c r="BB107" s="2448">
        <v>300</v>
      </c>
      <c r="BC107" s="2448">
        <v>38123</v>
      </c>
      <c r="BD107" s="2448">
        <v>8687</v>
      </c>
      <c r="BE107" s="2448" t="s">
        <v>21</v>
      </c>
      <c r="BF107" s="2448">
        <v>821</v>
      </c>
      <c r="BG107" s="2448">
        <v>146</v>
      </c>
      <c r="BH107" s="2448">
        <v>553</v>
      </c>
      <c r="BI107" s="2448">
        <v>2861</v>
      </c>
      <c r="BJ107" s="91" t="s">
        <v>40</v>
      </c>
      <c r="BK107" s="670" t="s">
        <v>26</v>
      </c>
      <c r="BL107" s="88" t="s">
        <v>26</v>
      </c>
      <c r="BM107" s="1007" t="s">
        <v>26</v>
      </c>
      <c r="BN107" s="1277">
        <v>43770</v>
      </c>
      <c r="BO107" s="2448" t="s">
        <v>21</v>
      </c>
      <c r="BP107" s="2448">
        <v>62537</v>
      </c>
      <c r="BQ107" s="2448">
        <v>195176</v>
      </c>
      <c r="BR107" s="2448">
        <v>94069</v>
      </c>
      <c r="BS107" s="2448" t="s">
        <v>21</v>
      </c>
      <c r="BT107" s="2448" t="s">
        <v>21</v>
      </c>
      <c r="BU107" s="2448" t="s">
        <v>21</v>
      </c>
      <c r="BV107" s="2448" t="s">
        <v>21</v>
      </c>
      <c r="BW107" s="2448" t="s">
        <v>21</v>
      </c>
      <c r="BX107" s="2448" t="s">
        <v>21</v>
      </c>
      <c r="BY107" s="2448" t="s">
        <v>21</v>
      </c>
      <c r="BZ107" s="2448">
        <v>2168</v>
      </c>
      <c r="CA107" s="2448">
        <v>2724</v>
      </c>
      <c r="CB107" s="2448">
        <v>77</v>
      </c>
      <c r="CC107" s="2448" t="s">
        <v>21</v>
      </c>
      <c r="CD107" s="2448">
        <v>10</v>
      </c>
      <c r="CE107" s="91" t="s">
        <v>40</v>
      </c>
      <c r="CF107" s="670" t="s">
        <v>26</v>
      </c>
      <c r="DI107" s="88" t="s">
        <v>26</v>
      </c>
      <c r="DJ107" s="1007" t="s">
        <v>26</v>
      </c>
      <c r="DK107" s="1277">
        <v>43770</v>
      </c>
      <c r="DL107" s="2448">
        <v>1508354</v>
      </c>
      <c r="DM107" s="2448">
        <v>2427800</v>
      </c>
      <c r="DN107" s="2448">
        <v>5445630</v>
      </c>
      <c r="DO107" s="2448">
        <v>4990033</v>
      </c>
      <c r="DP107" s="2448">
        <v>274</v>
      </c>
      <c r="DQ107" s="2448">
        <v>2</v>
      </c>
      <c r="DR107" s="2448">
        <v>2672581</v>
      </c>
      <c r="DS107" s="2448">
        <v>1519734</v>
      </c>
      <c r="DT107" s="2448">
        <v>68055</v>
      </c>
      <c r="DU107" s="2448">
        <v>18359</v>
      </c>
      <c r="DV107" s="2448">
        <v>82239</v>
      </c>
      <c r="DW107" s="2448">
        <v>2339</v>
      </c>
      <c r="DX107" s="2448">
        <v>79900</v>
      </c>
      <c r="DY107" s="2448">
        <v>66768</v>
      </c>
      <c r="DZ107" s="2448">
        <v>379840</v>
      </c>
      <c r="EA107" s="2448">
        <v>431027</v>
      </c>
      <c r="EB107" s="91" t="s">
        <v>40</v>
      </c>
      <c r="EC107" s="670" t="s">
        <v>26</v>
      </c>
      <c r="ED107" s="88" t="s">
        <v>26</v>
      </c>
      <c r="EE107" s="1007" t="s">
        <v>26</v>
      </c>
      <c r="EF107" s="1277">
        <v>43770</v>
      </c>
      <c r="EG107" s="2448" t="s">
        <v>21</v>
      </c>
      <c r="EH107" s="2448">
        <v>1602</v>
      </c>
      <c r="EI107" s="2448">
        <v>104019</v>
      </c>
      <c r="EJ107" s="2448">
        <v>60478</v>
      </c>
      <c r="EK107" s="2448">
        <v>457</v>
      </c>
      <c r="EL107" s="2448" t="s">
        <v>21</v>
      </c>
      <c r="EM107" s="2447" t="s">
        <v>21</v>
      </c>
      <c r="EN107" s="2448">
        <v>6535</v>
      </c>
      <c r="EO107" s="2448">
        <v>24171</v>
      </c>
      <c r="EP107" s="2448">
        <v>15491</v>
      </c>
      <c r="EQ107" s="2448">
        <v>15286</v>
      </c>
      <c r="ER107" s="2448">
        <v>6908</v>
      </c>
      <c r="ES107" s="2448" t="s">
        <v>21</v>
      </c>
      <c r="ET107" s="2448">
        <v>629344</v>
      </c>
      <c r="EU107" s="2448">
        <v>1931737</v>
      </c>
      <c r="EV107" s="2448">
        <v>4342246</v>
      </c>
      <c r="EW107" s="91" t="s">
        <v>40</v>
      </c>
      <c r="EX107" s="670" t="s">
        <v>26</v>
      </c>
      <c r="EY107" s="88" t="s">
        <v>26</v>
      </c>
      <c r="EZ107" s="1007" t="s">
        <v>26</v>
      </c>
      <c r="FA107" s="1277">
        <v>43770</v>
      </c>
      <c r="FB107" s="2448">
        <v>1602</v>
      </c>
      <c r="FC107" s="2448">
        <v>101367</v>
      </c>
      <c r="FD107" s="2448">
        <v>60478</v>
      </c>
      <c r="FE107" s="2448">
        <v>288</v>
      </c>
      <c r="FF107" s="2448" t="s">
        <v>21</v>
      </c>
      <c r="FG107" s="2448">
        <v>6535</v>
      </c>
      <c r="FH107" s="2448">
        <v>22357</v>
      </c>
      <c r="FI107" s="2448">
        <v>15491</v>
      </c>
      <c r="FJ107" s="2448">
        <v>15286</v>
      </c>
      <c r="FK107" s="2448">
        <v>6908</v>
      </c>
      <c r="FL107" s="2448">
        <v>629344</v>
      </c>
      <c r="FM107" s="2448">
        <v>1931737</v>
      </c>
      <c r="FN107" s="2448">
        <v>61659</v>
      </c>
      <c r="FO107" s="2448">
        <v>35435</v>
      </c>
      <c r="FP107" s="2448" t="s">
        <v>21</v>
      </c>
      <c r="FQ107" s="2448" t="s">
        <v>21</v>
      </c>
      <c r="FR107" s="91" t="s">
        <v>40</v>
      </c>
      <c r="FS107" s="670" t="s">
        <v>26</v>
      </c>
      <c r="FT107" s="88" t="s">
        <v>26</v>
      </c>
      <c r="FU107" s="1007" t="s">
        <v>26</v>
      </c>
      <c r="FV107" s="1277">
        <v>43770</v>
      </c>
      <c r="FW107" s="2448">
        <v>5981</v>
      </c>
      <c r="FX107" s="2448" t="s">
        <v>21</v>
      </c>
      <c r="FY107" s="2448" t="s">
        <v>21</v>
      </c>
      <c r="FZ107" s="2448">
        <v>787</v>
      </c>
      <c r="GA107" s="2448">
        <v>5</v>
      </c>
      <c r="GB107" s="2448">
        <v>782</v>
      </c>
      <c r="GC107" s="2448">
        <v>34</v>
      </c>
      <c r="GD107" s="2448">
        <v>60</v>
      </c>
      <c r="GE107" s="2448">
        <v>2911</v>
      </c>
      <c r="GF107" s="2448">
        <v>2117</v>
      </c>
      <c r="GG107" s="2448" t="s">
        <v>21</v>
      </c>
      <c r="GH107" s="2448">
        <v>15151</v>
      </c>
      <c r="GI107" s="2448">
        <v>10280</v>
      </c>
      <c r="GJ107" s="2448">
        <v>1348</v>
      </c>
      <c r="GK107" s="2448">
        <v>3167</v>
      </c>
      <c r="GL107" s="2448">
        <v>546</v>
      </c>
      <c r="GM107" s="91" t="s">
        <v>40</v>
      </c>
      <c r="GN107" s="670" t="s">
        <v>26</v>
      </c>
      <c r="GO107" s="209"/>
      <c r="GP107" s="209"/>
      <c r="GQ107" s="209"/>
      <c r="GR107" s="209"/>
      <c r="GS107" s="209"/>
      <c r="GT107" s="209"/>
      <c r="GU107" s="209"/>
      <c r="GV107" s="209"/>
      <c r="GW107" s="209"/>
      <c r="GX107" s="209"/>
      <c r="GY107" s="209"/>
      <c r="GZ107" s="209"/>
      <c r="HA107" s="209"/>
    </row>
    <row r="108" spans="1:209" ht="14.25" customHeight="1">
      <c r="A108" s="105" t="s">
        <v>26</v>
      </c>
      <c r="B108" s="1014" t="s">
        <v>26</v>
      </c>
      <c r="C108" s="1278">
        <v>43800</v>
      </c>
      <c r="D108" s="2449">
        <v>5732007</v>
      </c>
      <c r="E108" s="2449">
        <v>5040641</v>
      </c>
      <c r="F108" s="2449" t="s">
        <v>21</v>
      </c>
      <c r="G108" s="2449">
        <v>3</v>
      </c>
      <c r="H108" s="2449">
        <v>2786434</v>
      </c>
      <c r="I108" s="2449">
        <v>1616060</v>
      </c>
      <c r="J108" s="2449">
        <v>53030</v>
      </c>
      <c r="K108" s="2449">
        <v>11450</v>
      </c>
      <c r="L108" s="2449">
        <v>53395</v>
      </c>
      <c r="M108" s="2449">
        <v>709</v>
      </c>
      <c r="N108" s="2449">
        <v>52686</v>
      </c>
      <c r="O108" s="2449">
        <v>32950</v>
      </c>
      <c r="P108" s="2449">
        <v>397991</v>
      </c>
      <c r="Q108" s="2449">
        <v>386244</v>
      </c>
      <c r="R108" s="2449">
        <v>39157</v>
      </c>
      <c r="S108" s="2449" t="s">
        <v>21</v>
      </c>
      <c r="T108" s="108" t="s">
        <v>41</v>
      </c>
      <c r="U108" s="673" t="s">
        <v>26</v>
      </c>
      <c r="V108" s="105" t="s">
        <v>26</v>
      </c>
      <c r="W108" s="1014" t="s">
        <v>26</v>
      </c>
      <c r="X108" s="1278">
        <v>43800</v>
      </c>
      <c r="Y108" s="2449">
        <v>11003</v>
      </c>
      <c r="Z108" s="2449">
        <v>4615</v>
      </c>
      <c r="AA108" s="2449">
        <v>4996</v>
      </c>
      <c r="AB108" s="2449" t="s">
        <v>21</v>
      </c>
      <c r="AC108" s="2449" t="s">
        <v>21</v>
      </c>
      <c r="AD108" s="2449">
        <v>1122490</v>
      </c>
      <c r="AE108" s="2449">
        <v>5991221</v>
      </c>
      <c r="AF108" s="2449">
        <v>4527801</v>
      </c>
      <c r="AG108" s="2449">
        <v>4525638</v>
      </c>
      <c r="AH108" s="2449" t="s">
        <v>21</v>
      </c>
      <c r="AI108" s="2449">
        <v>2786434</v>
      </c>
      <c r="AJ108" s="2449">
        <v>1616060</v>
      </c>
      <c r="AK108" s="2449">
        <v>52807</v>
      </c>
      <c r="AL108" s="2449">
        <v>11449</v>
      </c>
      <c r="AM108" s="2449">
        <v>50310</v>
      </c>
      <c r="AN108" s="895" t="s">
        <v>21</v>
      </c>
      <c r="AO108" s="108" t="s">
        <v>41</v>
      </c>
      <c r="AP108" s="673" t="s">
        <v>26</v>
      </c>
      <c r="AQ108" s="105" t="s">
        <v>26</v>
      </c>
      <c r="AR108" s="1014" t="s">
        <v>26</v>
      </c>
      <c r="AS108" s="1278">
        <v>43800</v>
      </c>
      <c r="AT108" s="2449">
        <v>5991221</v>
      </c>
      <c r="AU108" s="2449">
        <v>80787</v>
      </c>
      <c r="AV108" s="2449">
        <v>34952</v>
      </c>
      <c r="AW108" s="2449" t="s">
        <v>21</v>
      </c>
      <c r="AX108" s="2449" t="s">
        <v>21</v>
      </c>
      <c r="AY108" s="2449" t="s">
        <v>21</v>
      </c>
      <c r="AZ108" s="2449" t="s">
        <v>21</v>
      </c>
      <c r="BA108" s="2449">
        <v>39</v>
      </c>
      <c r="BB108" s="2449">
        <v>4045</v>
      </c>
      <c r="BC108" s="2449">
        <v>39098</v>
      </c>
      <c r="BD108" s="2449">
        <v>27693</v>
      </c>
      <c r="BE108" s="2449">
        <v>61</v>
      </c>
      <c r="BF108" s="2449">
        <v>853</v>
      </c>
      <c r="BG108" s="2449">
        <v>24</v>
      </c>
      <c r="BH108" s="2449">
        <v>14263</v>
      </c>
      <c r="BI108" s="2449">
        <v>2987</v>
      </c>
      <c r="BJ108" s="108" t="s">
        <v>41</v>
      </c>
      <c r="BK108" s="673" t="s">
        <v>26</v>
      </c>
      <c r="BL108" s="105" t="s">
        <v>26</v>
      </c>
      <c r="BM108" s="1014" t="s">
        <v>26</v>
      </c>
      <c r="BN108" s="1278">
        <v>43800</v>
      </c>
      <c r="BO108" s="2449" t="s">
        <v>21</v>
      </c>
      <c r="BP108" s="2449">
        <v>74289</v>
      </c>
      <c r="BQ108" s="2449">
        <v>162492</v>
      </c>
      <c r="BR108" s="2449">
        <v>99931</v>
      </c>
      <c r="BS108" s="2449" t="s">
        <v>21</v>
      </c>
      <c r="BT108" s="2449" t="s">
        <v>21</v>
      </c>
      <c r="BU108" s="2449" t="s">
        <v>21</v>
      </c>
      <c r="BV108" s="2449" t="s">
        <v>21</v>
      </c>
      <c r="BW108" s="2449" t="s">
        <v>21</v>
      </c>
      <c r="BX108" s="2449" t="s">
        <v>21</v>
      </c>
      <c r="BY108" s="2449" t="s">
        <v>21</v>
      </c>
      <c r="BZ108" s="2449">
        <v>1998</v>
      </c>
      <c r="CA108" s="2449">
        <v>2458</v>
      </c>
      <c r="CB108" s="2449">
        <v>97</v>
      </c>
      <c r="CC108" s="2449">
        <v>3</v>
      </c>
      <c r="CD108" s="2449">
        <v>15</v>
      </c>
      <c r="CE108" s="108" t="s">
        <v>41</v>
      </c>
      <c r="CF108" s="673" t="s">
        <v>26</v>
      </c>
      <c r="DI108" s="105" t="s">
        <v>26</v>
      </c>
      <c r="DJ108" s="1014" t="s">
        <v>26</v>
      </c>
      <c r="DK108" s="1278">
        <v>43800</v>
      </c>
      <c r="DL108" s="2449">
        <v>1615815</v>
      </c>
      <c r="DM108" s="2449">
        <v>2520203</v>
      </c>
      <c r="DN108" s="2449">
        <v>5702693</v>
      </c>
      <c r="DO108" s="2449">
        <v>5197926</v>
      </c>
      <c r="DP108" s="2449">
        <v>268</v>
      </c>
      <c r="DQ108" s="2449">
        <v>3</v>
      </c>
      <c r="DR108" s="2449">
        <v>2786434</v>
      </c>
      <c r="DS108" s="2449">
        <v>1616060</v>
      </c>
      <c r="DT108" s="2449">
        <v>53111</v>
      </c>
      <c r="DU108" s="2449">
        <v>11450</v>
      </c>
      <c r="DV108" s="2449">
        <v>78092</v>
      </c>
      <c r="DW108" s="2449">
        <v>1993</v>
      </c>
      <c r="DX108" s="2449">
        <v>76099</v>
      </c>
      <c r="DY108" s="2449">
        <v>68318</v>
      </c>
      <c r="DZ108" s="2449">
        <v>399969</v>
      </c>
      <c r="EA108" s="2449">
        <v>446121</v>
      </c>
      <c r="EB108" s="108" t="s">
        <v>41</v>
      </c>
      <c r="EC108" s="673" t="s">
        <v>26</v>
      </c>
      <c r="ED108" s="105" t="s">
        <v>26</v>
      </c>
      <c r="EE108" s="1014" t="s">
        <v>26</v>
      </c>
      <c r="EF108" s="1278">
        <v>43800</v>
      </c>
      <c r="EG108" s="2449" t="s">
        <v>21</v>
      </c>
      <c r="EH108" s="2449">
        <v>1842</v>
      </c>
      <c r="EI108" s="2449">
        <v>118357</v>
      </c>
      <c r="EJ108" s="2449">
        <v>66848</v>
      </c>
      <c r="EK108" s="2449">
        <v>625</v>
      </c>
      <c r="EL108" s="2449" t="s">
        <v>21</v>
      </c>
      <c r="EM108" s="894" t="s">
        <v>21</v>
      </c>
      <c r="EN108" s="2449">
        <v>8414</v>
      </c>
      <c r="EO108" s="2449">
        <v>26747</v>
      </c>
      <c r="EP108" s="2449">
        <v>15702</v>
      </c>
      <c r="EQ108" s="2449">
        <v>15615</v>
      </c>
      <c r="ER108" s="2449">
        <v>11477</v>
      </c>
      <c r="ES108" s="2449" t="s">
        <v>21</v>
      </c>
      <c r="ET108" s="2449">
        <v>650195</v>
      </c>
      <c r="EU108" s="2449">
        <v>2035737</v>
      </c>
      <c r="EV108" s="2449">
        <v>4527801</v>
      </c>
      <c r="EW108" s="108" t="s">
        <v>41</v>
      </c>
      <c r="EX108" s="673" t="s">
        <v>26</v>
      </c>
      <c r="EY108" s="105" t="s">
        <v>26</v>
      </c>
      <c r="EZ108" s="1014" t="s">
        <v>26</v>
      </c>
      <c r="FA108" s="1278">
        <v>43800</v>
      </c>
      <c r="FB108" s="2449">
        <v>1842</v>
      </c>
      <c r="FC108" s="2449">
        <v>116194</v>
      </c>
      <c r="FD108" s="2449">
        <v>66848</v>
      </c>
      <c r="FE108" s="2449">
        <v>459</v>
      </c>
      <c r="FF108" s="2449" t="s">
        <v>21</v>
      </c>
      <c r="FG108" s="2449">
        <v>8414</v>
      </c>
      <c r="FH108" s="2449">
        <v>25278</v>
      </c>
      <c r="FI108" s="2449">
        <v>15702</v>
      </c>
      <c r="FJ108" s="2449">
        <v>15615</v>
      </c>
      <c r="FK108" s="2449">
        <v>11477</v>
      </c>
      <c r="FL108" s="2449">
        <v>650195</v>
      </c>
      <c r="FM108" s="2449">
        <v>2035737</v>
      </c>
      <c r="FN108" s="2449">
        <v>84288</v>
      </c>
      <c r="FO108" s="2449">
        <v>40315</v>
      </c>
      <c r="FP108" s="2449" t="s">
        <v>21</v>
      </c>
      <c r="FQ108" s="2449" t="s">
        <v>21</v>
      </c>
      <c r="FR108" s="108" t="s">
        <v>41</v>
      </c>
      <c r="FS108" s="673" t="s">
        <v>26</v>
      </c>
      <c r="FT108" s="105" t="s">
        <v>26</v>
      </c>
      <c r="FU108" s="1014" t="s">
        <v>26</v>
      </c>
      <c r="FV108" s="1278">
        <v>43800</v>
      </c>
      <c r="FW108" s="2449">
        <v>10107</v>
      </c>
      <c r="FX108" s="2449" t="s">
        <v>21</v>
      </c>
      <c r="FY108" s="2449" t="s">
        <v>21</v>
      </c>
      <c r="FZ108" s="2449">
        <v>1159</v>
      </c>
      <c r="GA108" s="2449">
        <v>19</v>
      </c>
      <c r="GB108" s="2449">
        <v>1140</v>
      </c>
      <c r="GC108" s="2449">
        <v>44</v>
      </c>
      <c r="GD108" s="2449">
        <v>39</v>
      </c>
      <c r="GE108" s="2449">
        <v>6352</v>
      </c>
      <c r="GF108" s="2449">
        <v>1792</v>
      </c>
      <c r="GG108" s="2449" t="s">
        <v>21</v>
      </c>
      <c r="GH108" s="2449">
        <v>16432</v>
      </c>
      <c r="GI108" s="2449">
        <v>10578</v>
      </c>
      <c r="GJ108" s="2449">
        <v>1341</v>
      </c>
      <c r="GK108" s="2449">
        <v>623</v>
      </c>
      <c r="GL108" s="2449">
        <v>3247</v>
      </c>
      <c r="GM108" s="108" t="s">
        <v>41</v>
      </c>
      <c r="GN108" s="673" t="s">
        <v>26</v>
      </c>
      <c r="GO108" s="209"/>
      <c r="GP108" s="209"/>
      <c r="GQ108" s="209"/>
      <c r="GR108" s="209"/>
      <c r="GS108" s="209"/>
      <c r="GT108" s="209"/>
      <c r="GU108" s="209"/>
      <c r="GV108" s="209"/>
      <c r="GW108" s="209"/>
      <c r="GX108" s="209"/>
      <c r="GY108" s="209"/>
      <c r="GZ108" s="209"/>
      <c r="HA108" s="209"/>
    </row>
    <row r="109" spans="1: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c r="BN109" s="209"/>
      <c r="BO109" s="209"/>
      <c r="BP109" s="209"/>
      <c r="BQ109" s="209"/>
      <c r="BR109" s="209"/>
      <c r="BS109" s="209"/>
      <c r="BT109" s="209"/>
      <c r="BU109" s="209"/>
      <c r="BV109" s="209"/>
      <c r="BW109" s="209"/>
      <c r="BX109" s="209"/>
      <c r="BY109" s="209"/>
      <c r="BZ109" s="209"/>
      <c r="CA109" s="209"/>
      <c r="CB109" s="209"/>
      <c r="CC109" s="209"/>
      <c r="CD109" s="209"/>
      <c r="CE109" s="209"/>
      <c r="CF109" s="209"/>
    </row>
    <row r="110" spans="1: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09"/>
      <c r="DI110" s="209"/>
      <c r="DJ110" s="209"/>
      <c r="DK110" s="209"/>
      <c r="DL110" s="209"/>
      <c r="DM110" s="209"/>
      <c r="DN110" s="209"/>
      <c r="DO110" s="209"/>
      <c r="DP110" s="209"/>
      <c r="DQ110" s="209"/>
      <c r="DR110" s="209"/>
      <c r="DS110" s="209"/>
      <c r="DT110" s="209"/>
      <c r="DU110" s="209"/>
      <c r="DV110" s="209"/>
      <c r="DW110" s="209"/>
      <c r="DX110" s="209"/>
      <c r="DY110" s="209"/>
      <c r="DZ110" s="209"/>
      <c r="EA110" s="209"/>
      <c r="EB110" s="209"/>
      <c r="EC110" s="209"/>
      <c r="ED110" s="209"/>
      <c r="EE110" s="209"/>
      <c r="EF110" s="209"/>
      <c r="EG110" s="209"/>
      <c r="EH110" s="209"/>
      <c r="EI110" s="209"/>
      <c r="EJ110" s="209"/>
      <c r="EK110" s="209"/>
      <c r="EL110" s="209"/>
      <c r="EM110" s="209"/>
      <c r="EN110" s="209"/>
      <c r="EO110" s="209"/>
      <c r="EP110" s="209"/>
      <c r="EQ110" s="209"/>
      <c r="ER110" s="209"/>
      <c r="ES110" s="209"/>
      <c r="ET110" s="209"/>
      <c r="EU110" s="209"/>
      <c r="EV110" s="209"/>
      <c r="EW110" s="209"/>
      <c r="EX110" s="209"/>
      <c r="EY110" s="209"/>
      <c r="EZ110" s="209"/>
      <c r="FA110" s="209"/>
      <c r="FB110" s="209"/>
      <c r="FC110" s="209"/>
      <c r="FD110" s="209"/>
      <c r="FE110" s="209"/>
      <c r="FF110" s="209"/>
      <c r="FG110" s="209"/>
      <c r="FH110" s="209"/>
      <c r="FI110" s="209"/>
      <c r="FJ110" s="209"/>
      <c r="FK110" s="209"/>
      <c r="FL110" s="209"/>
      <c r="FM110" s="209"/>
      <c r="FN110" s="209"/>
      <c r="FO110" s="209"/>
      <c r="FP110" s="209"/>
      <c r="FQ110" s="209"/>
      <c r="FR110" s="209"/>
      <c r="FS110" s="209"/>
      <c r="FT110" s="209"/>
      <c r="FU110" s="209"/>
      <c r="FV110" s="209"/>
      <c r="FW110" s="209"/>
      <c r="FX110" s="209"/>
      <c r="FY110" s="209"/>
      <c r="FZ110" s="209"/>
      <c r="GA110" s="209"/>
      <c r="GB110" s="209"/>
      <c r="GC110" s="209"/>
      <c r="GD110" s="209"/>
      <c r="GE110" s="209"/>
      <c r="GF110" s="209"/>
      <c r="GG110" s="209"/>
      <c r="GH110" s="209"/>
      <c r="GI110" s="209"/>
      <c r="GJ110" s="209"/>
      <c r="GK110" s="209"/>
      <c r="GL110" s="209"/>
      <c r="GM110" s="209"/>
      <c r="GN110" s="209"/>
      <c r="GO110" s="209"/>
      <c r="GP110" s="209"/>
      <c r="GQ110" s="209"/>
    </row>
    <row r="111" spans="1:209">
      <c r="DK111" s="209"/>
    </row>
    <row r="113" spans="24:24">
      <c r="X113" s="1025"/>
    </row>
    <row r="219" spans="211:221">
      <c r="HC219" s="209"/>
      <c r="HD219" s="209"/>
      <c r="HE219" s="209"/>
      <c r="HF219" s="209"/>
      <c r="HG219" s="209"/>
      <c r="HH219" s="209"/>
      <c r="HI219" s="209"/>
      <c r="HJ219" s="209"/>
      <c r="HK219" s="209"/>
      <c r="HL219" s="209"/>
      <c r="HM219" s="209"/>
    </row>
  </sheetData>
  <mergeCells count="132">
    <mergeCell ref="DO80:DO81"/>
    <mergeCell ref="EI80:EI81"/>
    <mergeCell ref="EV80:EV81"/>
    <mergeCell ref="FC80:FC81"/>
    <mergeCell ref="FN80:FN81"/>
    <mergeCell ref="GM76:GN82"/>
    <mergeCell ref="AC79:AC80"/>
    <mergeCell ref="BO79:BO80"/>
    <mergeCell ref="EY76:FA82"/>
    <mergeCell ref="FR76:FS82"/>
    <mergeCell ref="FT76:FV82"/>
    <mergeCell ref="GA76:GC76"/>
    <mergeCell ref="FO80:FO81"/>
    <mergeCell ref="FW80:FW81"/>
    <mergeCell ref="AG80:AG81"/>
    <mergeCell ref="AU80:AU81"/>
    <mergeCell ref="AV80:AV81"/>
    <mergeCell ref="BD80:BD81"/>
    <mergeCell ref="EG76:EH76"/>
    <mergeCell ref="EW76:EX82"/>
    <mergeCell ref="DI76:DK82"/>
    <mergeCell ref="EB76:EC82"/>
    <mergeCell ref="BS80:BS81"/>
    <mergeCell ref="BZ80:BZ81"/>
    <mergeCell ref="CA80:CA81"/>
    <mergeCell ref="GV46:GV47"/>
    <mergeCell ref="A76:C82"/>
    <mergeCell ref="T76:U82"/>
    <mergeCell ref="V76:X82"/>
    <mergeCell ref="Y76:Z76"/>
    <mergeCell ref="AO76:AP82"/>
    <mergeCell ref="AQ76:AS82"/>
    <mergeCell ref="BJ76:BK82"/>
    <mergeCell ref="BL76:BN82"/>
    <mergeCell ref="CE76:CF82"/>
    <mergeCell ref="E46:E47"/>
    <mergeCell ref="G46:G47"/>
    <mergeCell ref="AK46:AK47"/>
    <mergeCell ref="BA46:BA47"/>
    <mergeCell ref="BP46:BP47"/>
    <mergeCell ref="BQ46:BQ47"/>
    <mergeCell ref="Q45:Q46"/>
    <mergeCell ref="BH45:BH46"/>
    <mergeCell ref="BL42:BN48"/>
    <mergeCell ref="GH80:GH81"/>
    <mergeCell ref="DN80:DN81"/>
    <mergeCell ref="D80:D81"/>
    <mergeCell ref="E80:E81"/>
    <mergeCell ref="AF80:AF81"/>
    <mergeCell ref="HF42:HG48"/>
    <mergeCell ref="FE46:FE47"/>
    <mergeCell ref="FF46:FF47"/>
    <mergeCell ref="FZ46:FZ47"/>
    <mergeCell ref="GA46:GA47"/>
    <mergeCell ref="GL46:GL47"/>
    <mergeCell ref="GT46:GT47"/>
    <mergeCell ref="CE42:CF48"/>
    <mergeCell ref="DI42:DK48"/>
    <mergeCell ref="EB42:EC48"/>
    <mergeCell ref="ED42:EF48"/>
    <mergeCell ref="EW42:EX48"/>
    <mergeCell ref="EI46:EI47"/>
    <mergeCell ref="EA45:EA46"/>
    <mergeCell ref="HC45:HC46"/>
    <mergeCell ref="DN46:DN47"/>
    <mergeCell ref="DP46:DP47"/>
    <mergeCell ref="EH46:EH47"/>
    <mergeCell ref="EY42:FA48"/>
    <mergeCell ref="ED76:EF82"/>
    <mergeCell ref="BR80:BR81"/>
    <mergeCell ref="FR42:FS48"/>
    <mergeCell ref="GG46:GG47"/>
    <mergeCell ref="FT42:FV48"/>
    <mergeCell ref="GM42:GN48"/>
    <mergeCell ref="GO42:GQ48"/>
    <mergeCell ref="FO12:FO13"/>
    <mergeCell ref="EB8:EC14"/>
    <mergeCell ref="ED8:EF14"/>
    <mergeCell ref="EW8:EX14"/>
    <mergeCell ref="EY8:FA14"/>
    <mergeCell ref="EJ12:EJ13"/>
    <mergeCell ref="EL12:EL13"/>
    <mergeCell ref="GM8:GN14"/>
    <mergeCell ref="GO8:GQ14"/>
    <mergeCell ref="FD45:FD46"/>
    <mergeCell ref="FW45:FW46"/>
    <mergeCell ref="AY12:AY13"/>
    <mergeCell ref="BE12:BE13"/>
    <mergeCell ref="BF12:BF13"/>
    <mergeCell ref="BT12:BT13"/>
    <mergeCell ref="BU12:BU13"/>
    <mergeCell ref="CA12:CA13"/>
    <mergeCell ref="A42:C48"/>
    <mergeCell ref="T42:U48"/>
    <mergeCell ref="V42:X48"/>
    <mergeCell ref="AO42:AP48"/>
    <mergeCell ref="AQ42:AS48"/>
    <mergeCell ref="AW42:AY42"/>
    <mergeCell ref="BJ42:BK48"/>
    <mergeCell ref="BX46:BX47"/>
    <mergeCell ref="A8:C14"/>
    <mergeCell ref="T8:U14"/>
    <mergeCell ref="V8:X14"/>
    <mergeCell ref="AW8:AX8"/>
    <mergeCell ref="D12:D13"/>
    <mergeCell ref="E12:E13"/>
    <mergeCell ref="Y12:Y13"/>
    <mergeCell ref="AA12:AA13"/>
    <mergeCell ref="HH8:HI14"/>
    <mergeCell ref="AI11:AI12"/>
    <mergeCell ref="BD11:BD12"/>
    <mergeCell ref="BQ11:BQ12"/>
    <mergeCell ref="CL11:CL12"/>
    <mergeCell ref="GU11:GU12"/>
    <mergeCell ref="AL12:AL13"/>
    <mergeCell ref="AM12:AM13"/>
    <mergeCell ref="FR8:FS14"/>
    <mergeCell ref="FT8:FV14"/>
    <mergeCell ref="BJ8:BK14"/>
    <mergeCell ref="BL8:BN14"/>
    <mergeCell ref="CE8:CF14"/>
    <mergeCell ref="CG8:CI14"/>
    <mergeCell ref="CO8:CP14"/>
    <mergeCell ref="DI8:DK14"/>
    <mergeCell ref="DL12:DL13"/>
    <mergeCell ref="DM12:DM13"/>
    <mergeCell ref="GE12:GE13"/>
    <mergeCell ref="GX12:GX13"/>
    <mergeCell ref="GY12:GY13"/>
    <mergeCell ref="FB12:FB13"/>
    <mergeCell ref="AO8:AP14"/>
    <mergeCell ref="AQ8:AS14"/>
  </mergeCells>
  <phoneticPr fontId="99"/>
  <printOptions horizontalCentered="1"/>
  <pageMargins left="0.59055118110236227" right="0.59055118110236227" top="0.31496062992125984" bottom="0.31496062992125984" header="0" footer="0"/>
  <pageSetup paperSize="9" scale="54" firstPageNumber="190" pageOrder="overThenDown" orientation="portrait" useFirstPageNumber="1" r:id="rId1"/>
  <headerFooter alignWithMargins="0">
    <oddFooter>&amp;C&amp;"ＭＳ Ｐ明朝,標準"&amp;18－&amp;P－</oddFooter>
  </headerFooter>
  <colBreaks count="21" manualBreakCount="21">
    <brk id="11" max="107" man="1"/>
    <brk id="21" max="107" man="1"/>
    <brk id="32" max="107" man="1"/>
    <brk id="42" max="107" man="1"/>
    <brk id="53" max="107" man="1"/>
    <brk id="63" max="107" man="1"/>
    <brk id="74" max="107" man="1"/>
    <brk id="84" max="107" man="1"/>
    <brk id="97" max="108" man="1"/>
    <brk id="112" max="107" man="1"/>
    <brk id="123" max="107" man="1"/>
    <brk id="124" min="111" max="218" man="1"/>
    <brk id="133" max="107" man="1"/>
    <brk id="144" max="107" man="1"/>
    <brk id="146" min="111" max="218" man="1"/>
    <brk id="154" max="107" man="1"/>
    <brk id="165" max="107" man="1"/>
    <brk id="175" max="107" man="1"/>
    <brk id="186" max="107" man="1"/>
    <brk id="196" max="107" man="1"/>
    <brk id="207" max="10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39997558519241921"/>
  </sheetPr>
  <dimension ref="A1:BL111"/>
  <sheetViews>
    <sheetView zoomScaleNormal="100" zoomScaleSheetLayoutView="100" workbookViewId="0"/>
  </sheetViews>
  <sheetFormatPr defaultColWidth="9" defaultRowHeight="13.5"/>
  <cols>
    <col min="1" max="1" width="9.375" style="115" customWidth="1"/>
    <col min="2" max="2" width="7.75" style="115" customWidth="1"/>
    <col min="3" max="3" width="12.625" style="115" customWidth="1"/>
    <col min="4" max="11" width="16.625" style="115" customWidth="1"/>
    <col min="12" max="19" width="17.625" style="115" customWidth="1"/>
    <col min="20" max="21" width="10.625" style="115" customWidth="1"/>
    <col min="22" max="22" width="9.375" style="115" customWidth="1"/>
    <col min="23" max="23" width="7.25" style="115" customWidth="1"/>
    <col min="24" max="24" width="12.75" style="115" customWidth="1"/>
    <col min="25" max="32" width="16.625" style="115" customWidth="1"/>
    <col min="33" max="40" width="17.625" style="115" customWidth="1"/>
    <col min="41" max="42" width="10.625" style="115" customWidth="1"/>
    <col min="43" max="43" width="9.5" style="115" customWidth="1"/>
    <col min="44" max="44" width="7.25" style="115" customWidth="1"/>
    <col min="45" max="45" width="12.75" style="115" customWidth="1"/>
    <col min="46" max="53" width="16.625" style="115" customWidth="1"/>
    <col min="54" max="54" width="9.5" style="115" customWidth="1"/>
    <col min="55" max="55" width="7.75" style="115" customWidth="1"/>
    <col min="56" max="56" width="12.75" style="115" customWidth="1"/>
    <col min="57" max="64" width="16.625" style="115" customWidth="1"/>
    <col min="65" max="16384" width="9" style="115"/>
  </cols>
  <sheetData>
    <row r="1" spans="1:64" s="388" customFormat="1" ht="15">
      <c r="A1" s="516" t="s">
        <v>993</v>
      </c>
      <c r="B1" s="1026"/>
      <c r="C1" s="1026"/>
      <c r="D1" s="1026"/>
      <c r="E1" s="1026"/>
      <c r="S1" s="1026"/>
      <c r="T1" s="1026"/>
      <c r="U1" s="642" t="s">
        <v>994</v>
      </c>
      <c r="V1" s="516" t="s">
        <v>993</v>
      </c>
      <c r="W1" s="1026"/>
      <c r="X1" s="1026"/>
      <c r="Y1" s="1026"/>
      <c r="Z1" s="1026"/>
      <c r="AN1" s="1026"/>
      <c r="AO1" s="1026"/>
      <c r="AP1" s="642" t="s">
        <v>994</v>
      </c>
      <c r="AQ1" s="516" t="s">
        <v>993</v>
      </c>
      <c r="AR1" s="1026"/>
      <c r="AS1" s="1026"/>
      <c r="AT1" s="1026"/>
      <c r="AU1" s="1026"/>
      <c r="BB1" s="1069"/>
      <c r="BC1" s="1069"/>
      <c r="BD1" s="1069"/>
      <c r="BE1" s="1069"/>
      <c r="BF1" s="1069"/>
      <c r="BG1" s="14"/>
      <c r="BH1" s="14"/>
      <c r="BI1" s="14"/>
      <c r="BJ1" s="14"/>
      <c r="BK1" s="14"/>
      <c r="BL1" s="642" t="s">
        <v>994</v>
      </c>
    </row>
    <row r="2" spans="1:64" s="388" customFormat="1" ht="15">
      <c r="A2" s="967" t="s">
        <v>995</v>
      </c>
      <c r="B2" s="965"/>
      <c r="D2" s="965"/>
      <c r="E2" s="965"/>
      <c r="F2" s="518"/>
      <c r="S2" s="1027"/>
      <c r="T2" s="965"/>
      <c r="U2" s="1698" t="s">
        <v>996</v>
      </c>
      <c r="V2" s="967" t="s">
        <v>997</v>
      </c>
      <c r="W2" s="965"/>
      <c r="X2" s="965"/>
      <c r="Y2" s="965"/>
      <c r="Z2" s="965"/>
      <c r="AA2" s="518"/>
      <c r="AN2" s="1027"/>
      <c r="AO2" s="965"/>
      <c r="AP2" s="1698" t="s">
        <v>998</v>
      </c>
      <c r="AQ2" s="967" t="s">
        <v>997</v>
      </c>
      <c r="AR2" s="965"/>
      <c r="AS2" s="965"/>
      <c r="AT2" s="965"/>
      <c r="AU2" s="965"/>
      <c r="AV2" s="518"/>
      <c r="BB2" s="965"/>
      <c r="BC2" s="965"/>
      <c r="BD2" s="965"/>
      <c r="BE2" s="965"/>
      <c r="BF2" s="965"/>
      <c r="BG2" s="424"/>
      <c r="BH2" s="14"/>
      <c r="BI2" s="14"/>
      <c r="BJ2" s="14"/>
      <c r="BK2" s="14"/>
      <c r="BL2" s="1698" t="s">
        <v>998</v>
      </c>
    </row>
    <row r="3" spans="1:64">
      <c r="A3" s="384"/>
      <c r="B3" s="384"/>
      <c r="C3" s="384"/>
      <c r="D3" s="384"/>
      <c r="E3" s="384"/>
      <c r="F3" s="209"/>
      <c r="G3" s="209"/>
      <c r="H3" s="209"/>
      <c r="I3" s="209"/>
      <c r="J3" s="209"/>
      <c r="K3" s="209"/>
      <c r="BB3" s="4"/>
      <c r="BC3" s="4"/>
      <c r="BD3" s="4"/>
      <c r="BE3" s="4"/>
      <c r="BF3" s="4"/>
      <c r="BG3" s="4"/>
      <c r="BH3" s="4"/>
      <c r="BI3" s="4"/>
      <c r="BJ3" s="4"/>
      <c r="BK3" s="4"/>
      <c r="BL3" s="4"/>
    </row>
    <row r="4" spans="1:64" ht="14.25">
      <c r="A4" s="2425" t="s">
        <v>726</v>
      </c>
      <c r="B4" s="2425"/>
      <c r="C4" s="2425"/>
      <c r="D4" s="1029"/>
      <c r="E4" s="1029"/>
      <c r="F4" s="1029"/>
      <c r="G4" s="209"/>
      <c r="H4" s="209"/>
      <c r="I4" s="209"/>
      <c r="J4" s="209"/>
      <c r="K4" s="209" t="s">
        <v>1182</v>
      </c>
      <c r="BB4" s="4"/>
      <c r="BC4" s="4"/>
      <c r="BD4" s="4"/>
      <c r="BE4" s="4"/>
      <c r="BF4" s="4"/>
      <c r="BG4" s="4"/>
      <c r="BH4" s="4"/>
      <c r="BI4" s="4"/>
      <c r="BJ4" s="4"/>
      <c r="BK4" s="4"/>
      <c r="BL4" s="4"/>
    </row>
    <row r="5" spans="1:64" ht="15">
      <c r="A5" s="388" t="s">
        <v>1187</v>
      </c>
      <c r="B5" s="388"/>
      <c r="C5" s="388"/>
      <c r="D5" s="209"/>
      <c r="E5" s="209"/>
      <c r="F5" s="209"/>
      <c r="G5" s="209"/>
      <c r="H5" s="209"/>
      <c r="I5" s="209"/>
      <c r="J5" s="209"/>
      <c r="K5" s="209"/>
      <c r="BB5" s="4"/>
      <c r="BC5" s="4"/>
      <c r="BD5" s="4"/>
      <c r="BE5" s="4"/>
      <c r="BF5" s="4"/>
      <c r="BG5" s="4"/>
      <c r="BH5" s="4"/>
      <c r="BI5" s="4"/>
      <c r="BJ5" s="4"/>
      <c r="BK5" s="4"/>
      <c r="BL5" s="4"/>
    </row>
    <row r="6" spans="1:64" s="1279" customFormat="1" ht="18.75">
      <c r="A6" s="990" t="s">
        <v>376</v>
      </c>
      <c r="B6" s="990"/>
      <c r="C6" s="990"/>
      <c r="D6" s="907" t="s">
        <v>1188</v>
      </c>
      <c r="F6" s="907"/>
      <c r="G6" s="907"/>
      <c r="H6" s="907"/>
      <c r="I6" s="907"/>
      <c r="J6" s="963"/>
      <c r="K6" s="963"/>
      <c r="L6" s="963"/>
      <c r="M6" s="963"/>
      <c r="N6" s="963"/>
      <c r="O6" s="963"/>
      <c r="P6" s="963"/>
      <c r="Q6" s="963"/>
      <c r="R6" s="963"/>
      <c r="S6" s="963"/>
      <c r="T6" s="963"/>
      <c r="U6" s="963"/>
      <c r="V6" s="990" t="s">
        <v>377</v>
      </c>
      <c r="W6" s="990"/>
      <c r="X6" s="990"/>
      <c r="Y6" s="990"/>
      <c r="Z6" s="2775" t="s">
        <v>617</v>
      </c>
      <c r="AA6" s="2775"/>
      <c r="AB6" s="2775"/>
      <c r="AC6" s="2775"/>
      <c r="AD6" s="2775"/>
      <c r="AE6" s="1280"/>
      <c r="AF6" s="1280"/>
      <c r="AG6" s="963"/>
      <c r="AH6" s="963"/>
      <c r="AI6" s="963"/>
      <c r="AJ6" s="963"/>
      <c r="AK6" s="963"/>
      <c r="AL6" s="963"/>
      <c r="AM6" s="963"/>
      <c r="AN6" s="963"/>
      <c r="AO6" s="963"/>
      <c r="AP6" s="963"/>
      <c r="AQ6" s="990"/>
      <c r="AR6" s="990"/>
      <c r="AS6" s="990"/>
      <c r="AT6" s="990"/>
      <c r="AU6" s="2775"/>
      <c r="AV6" s="2775"/>
      <c r="AW6" s="2775"/>
      <c r="AX6" s="2775"/>
      <c r="AY6" s="2775"/>
      <c r="AZ6" s="1280"/>
      <c r="BA6" s="1280"/>
      <c r="BB6" s="649"/>
      <c r="BC6" s="649"/>
      <c r="BD6" s="649"/>
      <c r="BE6" s="649"/>
      <c r="BF6" s="2776"/>
      <c r="BG6" s="2776"/>
      <c r="BH6" s="2776"/>
      <c r="BI6" s="2776"/>
      <c r="BJ6" s="2776"/>
      <c r="BK6" s="1280"/>
      <c r="BL6" s="1280"/>
    </row>
    <row r="7" spans="1:64" ht="18" customHeight="1">
      <c r="A7" s="209" t="s">
        <v>1186</v>
      </c>
      <c r="B7" s="209"/>
      <c r="D7" s="970" t="s">
        <v>345</v>
      </c>
      <c r="E7" s="970"/>
      <c r="F7" s="2466" t="s">
        <v>741</v>
      </c>
      <c r="G7" s="992"/>
      <c r="H7" s="992"/>
      <c r="I7" s="992"/>
      <c r="J7" s="1031"/>
      <c r="K7" s="209"/>
      <c r="L7" s="209"/>
      <c r="M7" s="209"/>
      <c r="N7" s="209"/>
      <c r="O7" s="209"/>
      <c r="P7" s="209"/>
      <c r="Q7" s="209"/>
      <c r="R7" s="209"/>
      <c r="S7" s="209"/>
      <c r="T7" s="209"/>
      <c r="U7" s="209"/>
      <c r="Y7" s="1032" t="s">
        <v>346</v>
      </c>
      <c r="Z7" s="1032"/>
      <c r="AA7" s="992" t="s">
        <v>378</v>
      </c>
      <c r="AB7" s="1031"/>
      <c r="AC7" s="1031"/>
      <c r="AD7" s="1031"/>
      <c r="AE7" s="1031"/>
      <c r="AT7" s="1032"/>
      <c r="AU7" s="1032"/>
      <c r="AV7" s="992"/>
      <c r="AW7" s="1031"/>
      <c r="AX7" s="1031"/>
      <c r="AY7" s="1031"/>
      <c r="AZ7" s="1031"/>
      <c r="BA7" s="4"/>
      <c r="BB7" s="4"/>
      <c r="BC7" s="4"/>
      <c r="BD7" s="4"/>
      <c r="BE7" s="1032"/>
      <c r="BF7" s="1032"/>
      <c r="BG7" s="417"/>
      <c r="BH7" s="2271"/>
      <c r="BI7" s="2271"/>
      <c r="BJ7" s="2271"/>
      <c r="BK7" s="2271"/>
      <c r="BL7" s="4"/>
    </row>
    <row r="8" spans="1:64" s="388" customFormat="1" ht="18.75" customHeight="1">
      <c r="A8" s="2573" t="s">
        <v>737</v>
      </c>
      <c r="B8" s="2573"/>
      <c r="C8" s="2574"/>
      <c r="D8" s="521" t="s">
        <v>180</v>
      </c>
      <c r="E8" s="529"/>
      <c r="F8" s="2460" t="s">
        <v>1189</v>
      </c>
      <c r="G8" s="529"/>
      <c r="H8" s="529"/>
      <c r="I8" s="529"/>
      <c r="J8" s="529"/>
      <c r="K8" s="1015" t="s">
        <v>744</v>
      </c>
      <c r="L8" s="529"/>
      <c r="M8" s="529" t="s">
        <v>366</v>
      </c>
      <c r="N8" s="529"/>
      <c r="O8" s="529"/>
      <c r="P8" s="529"/>
      <c r="Q8" s="529"/>
      <c r="R8" s="529"/>
      <c r="S8" s="529"/>
      <c r="T8" s="2566" t="s">
        <v>697</v>
      </c>
      <c r="U8" s="2631"/>
      <c r="V8" s="2573" t="s">
        <v>737</v>
      </c>
      <c r="W8" s="2573"/>
      <c r="X8" s="2574"/>
      <c r="Y8" s="521" t="s">
        <v>999</v>
      </c>
      <c r="Z8" s="529"/>
      <c r="AA8" s="2459" t="s">
        <v>1190</v>
      </c>
      <c r="AB8" s="529"/>
      <c r="AC8" s="529"/>
      <c r="AD8" s="529"/>
      <c r="AE8" s="529"/>
      <c r="AF8" s="1015" t="s">
        <v>744</v>
      </c>
      <c r="AG8" s="529" t="s">
        <v>366</v>
      </c>
      <c r="AH8" s="529"/>
      <c r="AI8" s="529" t="s">
        <v>717</v>
      </c>
      <c r="AJ8" s="529" t="s">
        <v>366</v>
      </c>
      <c r="AK8" s="529"/>
      <c r="AL8" s="529"/>
      <c r="AM8" s="529"/>
      <c r="AN8" s="529"/>
      <c r="AO8" s="2566" t="s">
        <v>697</v>
      </c>
      <c r="AP8" s="2631"/>
      <c r="AQ8" s="2573" t="s">
        <v>737</v>
      </c>
      <c r="AR8" s="2573"/>
      <c r="AS8" s="2574"/>
      <c r="AT8" s="521" t="s">
        <v>1191</v>
      </c>
      <c r="AU8" s="529"/>
      <c r="AV8" s="2459" t="s">
        <v>1192</v>
      </c>
      <c r="AW8" s="529"/>
      <c r="AX8" s="529"/>
      <c r="AY8" s="529"/>
      <c r="AZ8" s="2566" t="s">
        <v>697</v>
      </c>
      <c r="BA8" s="2631"/>
      <c r="BB8" s="2578"/>
      <c r="BC8" s="2578"/>
      <c r="BD8" s="2578"/>
      <c r="BE8" s="500"/>
      <c r="BF8" s="504"/>
      <c r="BG8" s="504"/>
      <c r="BH8" s="504"/>
      <c r="BI8" s="504"/>
      <c r="BJ8" s="504"/>
      <c r="BK8" s="2569"/>
      <c r="BL8" s="2632"/>
    </row>
    <row r="9" spans="1:64" s="388" customFormat="1" ht="17.25" customHeight="1">
      <c r="A9" s="2625"/>
      <c r="B9" s="2625"/>
      <c r="C9" s="2626"/>
      <c r="D9" s="973" t="s">
        <v>221</v>
      </c>
      <c r="E9" s="974" t="s">
        <v>347</v>
      </c>
      <c r="F9" s="974" t="s">
        <v>739</v>
      </c>
      <c r="G9" s="2440" t="s">
        <v>295</v>
      </c>
      <c r="H9" s="976" t="s">
        <v>296</v>
      </c>
      <c r="I9" s="976" t="s">
        <v>297</v>
      </c>
      <c r="J9" s="973" t="s">
        <v>348</v>
      </c>
      <c r="K9" s="976" t="s">
        <v>371</v>
      </c>
      <c r="L9" s="976" t="s">
        <v>301</v>
      </c>
      <c r="M9" s="976" t="s">
        <v>351</v>
      </c>
      <c r="N9" s="975" t="s">
        <v>352</v>
      </c>
      <c r="O9" s="976" t="s">
        <v>305</v>
      </c>
      <c r="P9" s="974" t="s">
        <v>353</v>
      </c>
      <c r="Q9" s="976" t="s">
        <v>353</v>
      </c>
      <c r="R9" s="2241" t="s">
        <v>788</v>
      </c>
      <c r="S9" s="976" t="s">
        <v>5</v>
      </c>
      <c r="T9" s="2558"/>
      <c r="U9" s="2632"/>
      <c r="V9" s="2625"/>
      <c r="W9" s="2625"/>
      <c r="X9" s="2626"/>
      <c r="Y9" s="973" t="s">
        <v>221</v>
      </c>
      <c r="Z9" s="974" t="s">
        <v>347</v>
      </c>
      <c r="AA9" s="974" t="s">
        <v>739</v>
      </c>
      <c r="AB9" s="2440" t="s">
        <v>295</v>
      </c>
      <c r="AC9" s="976" t="s">
        <v>296</v>
      </c>
      <c r="AD9" s="976" t="s">
        <v>297</v>
      </c>
      <c r="AE9" s="973" t="s">
        <v>348</v>
      </c>
      <c r="AF9" s="976" t="s">
        <v>371</v>
      </c>
      <c r="AG9" s="974" t="s">
        <v>300</v>
      </c>
      <c r="AH9" s="976" t="s">
        <v>301</v>
      </c>
      <c r="AI9" s="976" t="s">
        <v>1199</v>
      </c>
      <c r="AJ9" s="976" t="s">
        <v>351</v>
      </c>
      <c r="AK9" s="975" t="s">
        <v>352</v>
      </c>
      <c r="AL9" s="974" t="s">
        <v>10</v>
      </c>
      <c r="AM9" s="976" t="s">
        <v>305</v>
      </c>
      <c r="AN9" s="974" t="s">
        <v>353</v>
      </c>
      <c r="AO9" s="2558"/>
      <c r="AP9" s="2632"/>
      <c r="AQ9" s="2625"/>
      <c r="AR9" s="2625"/>
      <c r="AS9" s="2626"/>
      <c r="AT9" s="976" t="s">
        <v>1199</v>
      </c>
      <c r="AU9" s="976" t="s">
        <v>352</v>
      </c>
      <c r="AV9" s="974" t="s">
        <v>353</v>
      </c>
      <c r="AW9" s="976" t="s">
        <v>353</v>
      </c>
      <c r="AX9" s="976" t="s">
        <v>5</v>
      </c>
      <c r="AY9" s="2440" t="s">
        <v>7</v>
      </c>
      <c r="AZ9" s="2558"/>
      <c r="BA9" s="2632"/>
      <c r="BB9" s="2578"/>
      <c r="BC9" s="2578"/>
      <c r="BD9" s="2578"/>
      <c r="BE9" s="523"/>
      <c r="BF9" s="523"/>
      <c r="BG9" s="523"/>
      <c r="BH9" s="523"/>
      <c r="BI9" s="523"/>
      <c r="BJ9" s="523"/>
      <c r="BK9" s="2632"/>
      <c r="BL9" s="2632"/>
    </row>
    <row r="10" spans="1:64" s="388" customFormat="1" ht="16.5" customHeight="1">
      <c r="A10" s="2625"/>
      <c r="B10" s="2625"/>
      <c r="C10" s="2626"/>
      <c r="D10" s="973" t="s">
        <v>9</v>
      </c>
      <c r="E10" s="974" t="s">
        <v>9</v>
      </c>
      <c r="F10" s="974"/>
      <c r="G10" s="974"/>
      <c r="H10" s="975"/>
      <c r="I10" s="975"/>
      <c r="J10" s="973"/>
      <c r="K10" s="975"/>
      <c r="L10" s="975" t="s">
        <v>1186</v>
      </c>
      <c r="M10" s="975" t="s">
        <v>356</v>
      </c>
      <c r="N10" s="975" t="s">
        <v>357</v>
      </c>
      <c r="O10" s="975"/>
      <c r="P10" s="974" t="s">
        <v>1470</v>
      </c>
      <c r="Q10" s="975" t="s">
        <v>1471</v>
      </c>
      <c r="R10" s="2242"/>
      <c r="S10" s="975"/>
      <c r="T10" s="2558"/>
      <c r="U10" s="2632"/>
      <c r="V10" s="2625"/>
      <c r="W10" s="2625"/>
      <c r="X10" s="2626"/>
      <c r="Y10" s="973" t="s">
        <v>9</v>
      </c>
      <c r="Z10" s="974" t="s">
        <v>9</v>
      </c>
      <c r="AA10" s="974"/>
      <c r="AB10" s="974"/>
      <c r="AC10" s="975"/>
      <c r="AD10" s="975"/>
      <c r="AE10" s="973"/>
      <c r="AF10" s="975"/>
      <c r="AG10" s="974" t="s">
        <v>1186</v>
      </c>
      <c r="AH10" s="975" t="s">
        <v>1186</v>
      </c>
      <c r="AI10" s="975"/>
      <c r="AJ10" s="975" t="s">
        <v>356</v>
      </c>
      <c r="AK10" s="975" t="s">
        <v>357</v>
      </c>
      <c r="AL10" s="974" t="s">
        <v>726</v>
      </c>
      <c r="AM10" s="975"/>
      <c r="AN10" s="974" t="s">
        <v>1470</v>
      </c>
      <c r="AO10" s="2558"/>
      <c r="AP10" s="2632"/>
      <c r="AQ10" s="2625"/>
      <c r="AR10" s="2625"/>
      <c r="AS10" s="2626"/>
      <c r="AT10" s="975"/>
      <c r="AU10" s="975" t="s">
        <v>357</v>
      </c>
      <c r="AV10" s="974" t="s">
        <v>1470</v>
      </c>
      <c r="AW10" s="975" t="s">
        <v>1471</v>
      </c>
      <c r="AX10" s="975"/>
      <c r="AY10" s="974"/>
      <c r="AZ10" s="2558"/>
      <c r="BA10" s="2632"/>
      <c r="BB10" s="2578"/>
      <c r="BC10" s="2578"/>
      <c r="BD10" s="2578"/>
      <c r="BE10" s="523"/>
      <c r="BF10" s="523"/>
      <c r="BG10" s="523"/>
      <c r="BH10" s="523"/>
      <c r="BI10" s="523"/>
      <c r="BJ10" s="523"/>
      <c r="BK10" s="2632"/>
      <c r="BL10" s="2632"/>
    </row>
    <row r="11" spans="1:64" s="388" customFormat="1" ht="15.95" customHeight="1">
      <c r="A11" s="2625"/>
      <c r="B11" s="2625"/>
      <c r="C11" s="2626"/>
      <c r="D11" s="496" t="s">
        <v>1378</v>
      </c>
      <c r="E11" s="912" t="s">
        <v>1388</v>
      </c>
      <c r="F11" s="407"/>
      <c r="G11" s="407"/>
      <c r="H11" s="407"/>
      <c r="I11" s="401" t="s">
        <v>1519</v>
      </c>
      <c r="J11" s="401" t="s">
        <v>1519</v>
      </c>
      <c r="K11" s="401" t="s">
        <v>1519</v>
      </c>
      <c r="L11" s="407" t="s">
        <v>1379</v>
      </c>
      <c r="M11" s="401" t="s">
        <v>1202</v>
      </c>
      <c r="N11" s="912" t="s">
        <v>1884</v>
      </c>
      <c r="O11" s="912" t="s">
        <v>1379</v>
      </c>
      <c r="P11" s="912"/>
      <c r="Q11" s="912"/>
      <c r="R11" s="2759" t="s">
        <v>1472</v>
      </c>
      <c r="S11" s="406"/>
      <c r="T11" s="2558"/>
      <c r="U11" s="2632"/>
      <c r="V11" s="2625"/>
      <c r="W11" s="2625"/>
      <c r="X11" s="2626"/>
      <c r="Y11" s="912" t="s">
        <v>1378</v>
      </c>
      <c r="Z11" s="912" t="s">
        <v>1388</v>
      </c>
      <c r="AA11" s="407"/>
      <c r="AB11" s="407"/>
      <c r="AC11" s="407"/>
      <c r="AD11" s="401" t="s">
        <v>1519</v>
      </c>
      <c r="AE11" s="401" t="s">
        <v>1519</v>
      </c>
      <c r="AF11" s="401" t="s">
        <v>1519</v>
      </c>
      <c r="AG11" s="912"/>
      <c r="AH11" s="407" t="s">
        <v>1379</v>
      </c>
      <c r="AI11" s="401"/>
      <c r="AJ11" s="401" t="s">
        <v>1202</v>
      </c>
      <c r="AK11" s="912" t="s">
        <v>1884</v>
      </c>
      <c r="AL11" s="407"/>
      <c r="AM11" s="912" t="s">
        <v>1379</v>
      </c>
      <c r="AN11" s="912"/>
      <c r="AO11" s="2558"/>
      <c r="AP11" s="2632"/>
      <c r="AQ11" s="2625"/>
      <c r="AR11" s="2625"/>
      <c r="AS11" s="2626"/>
      <c r="AT11" s="401"/>
      <c r="AU11" s="978" t="s">
        <v>1909</v>
      </c>
      <c r="AV11" s="912"/>
      <c r="AW11" s="912"/>
      <c r="AX11" s="406"/>
      <c r="AY11" s="407"/>
      <c r="AZ11" s="2558"/>
      <c r="BA11" s="2632"/>
      <c r="BB11" s="2578"/>
      <c r="BC11" s="2578"/>
      <c r="BD11" s="2578"/>
      <c r="BE11" s="400"/>
      <c r="BF11" s="1284"/>
      <c r="BG11" s="496"/>
      <c r="BH11" s="496"/>
      <c r="BI11" s="496"/>
      <c r="BJ11" s="400"/>
      <c r="BK11" s="2632"/>
      <c r="BL11" s="2632"/>
    </row>
    <row r="12" spans="1:64" s="388" customFormat="1" ht="15.95" customHeight="1">
      <c r="A12" s="2625"/>
      <c r="B12" s="2625"/>
      <c r="C12" s="2626"/>
      <c r="D12" s="2757" t="s">
        <v>1381</v>
      </c>
      <c r="E12" s="2757" t="s">
        <v>1381</v>
      </c>
      <c r="F12" s="407" t="s">
        <v>720</v>
      </c>
      <c r="G12" s="407" t="s">
        <v>719</v>
      </c>
      <c r="H12" s="407" t="s">
        <v>1177</v>
      </c>
      <c r="I12" s="406" t="s">
        <v>1382</v>
      </c>
      <c r="J12" s="496" t="s">
        <v>1383</v>
      </c>
      <c r="K12" s="406" t="s">
        <v>1385</v>
      </c>
      <c r="L12" s="407" t="s">
        <v>1333</v>
      </c>
      <c r="M12" s="401" t="s">
        <v>1211</v>
      </c>
      <c r="N12" s="2757" t="s">
        <v>1248</v>
      </c>
      <c r="O12" s="912" t="s">
        <v>1334</v>
      </c>
      <c r="P12" s="912" t="s">
        <v>1244</v>
      </c>
      <c r="Q12" s="912" t="s">
        <v>1206</v>
      </c>
      <c r="R12" s="2759"/>
      <c r="S12" s="406" t="s">
        <v>1386</v>
      </c>
      <c r="T12" s="2558"/>
      <c r="U12" s="2632"/>
      <c r="V12" s="2625"/>
      <c r="W12" s="2625"/>
      <c r="X12" s="2626"/>
      <c r="Y12" s="2757" t="s">
        <v>1381</v>
      </c>
      <c r="Z12" s="2757" t="s">
        <v>1381</v>
      </c>
      <c r="AA12" s="407" t="s">
        <v>720</v>
      </c>
      <c r="AB12" s="407" t="s">
        <v>719</v>
      </c>
      <c r="AC12" s="407" t="s">
        <v>1177</v>
      </c>
      <c r="AD12" s="406" t="s">
        <v>1382</v>
      </c>
      <c r="AE12" s="496" t="s">
        <v>1383</v>
      </c>
      <c r="AF12" s="406" t="s">
        <v>1385</v>
      </c>
      <c r="AG12" s="912" t="s">
        <v>1181</v>
      </c>
      <c r="AH12" s="407" t="s">
        <v>1333</v>
      </c>
      <c r="AI12" s="401" t="s">
        <v>727</v>
      </c>
      <c r="AJ12" s="401" t="s">
        <v>1211</v>
      </c>
      <c r="AK12" s="2757" t="s">
        <v>1381</v>
      </c>
      <c r="AL12" s="407" t="s">
        <v>1203</v>
      </c>
      <c r="AM12" s="912" t="s">
        <v>1334</v>
      </c>
      <c r="AN12" s="912" t="s">
        <v>1244</v>
      </c>
      <c r="AO12" s="2558"/>
      <c r="AP12" s="2632"/>
      <c r="AQ12" s="2625"/>
      <c r="AR12" s="2625"/>
      <c r="AS12" s="2626"/>
      <c r="AT12" s="401" t="s">
        <v>727</v>
      </c>
      <c r="AU12" s="2757" t="s">
        <v>1381</v>
      </c>
      <c r="AV12" s="912" t="s">
        <v>1244</v>
      </c>
      <c r="AW12" s="912" t="s">
        <v>1206</v>
      </c>
      <c r="AX12" s="406" t="s">
        <v>1386</v>
      </c>
      <c r="AY12" s="407" t="s">
        <v>1210</v>
      </c>
      <c r="AZ12" s="2558"/>
      <c r="BA12" s="2632"/>
      <c r="BB12" s="2578"/>
      <c r="BC12" s="2578"/>
      <c r="BD12" s="2578"/>
      <c r="BE12" s="400"/>
      <c r="BF12" s="2777"/>
      <c r="BG12" s="496"/>
      <c r="BH12" s="496"/>
      <c r="BI12" s="496"/>
      <c r="BJ12" s="400"/>
      <c r="BK12" s="2632"/>
      <c r="BL12" s="2632"/>
    </row>
    <row r="13" spans="1:64" s="388" customFormat="1" ht="15.95" customHeight="1">
      <c r="A13" s="2625"/>
      <c r="B13" s="2625"/>
      <c r="C13" s="2626"/>
      <c r="D13" s="2757"/>
      <c r="E13" s="2757"/>
      <c r="F13" s="407"/>
      <c r="G13" s="912"/>
      <c r="H13" s="406"/>
      <c r="I13" s="406"/>
      <c r="J13" s="496"/>
      <c r="K13" s="406"/>
      <c r="L13" s="401"/>
      <c r="M13" s="401"/>
      <c r="N13" s="2757"/>
      <c r="O13" s="406"/>
      <c r="P13" s="407"/>
      <c r="Q13" s="401"/>
      <c r="R13" s="407"/>
      <c r="S13" s="406"/>
      <c r="T13" s="2558"/>
      <c r="U13" s="2632"/>
      <c r="V13" s="2625"/>
      <c r="W13" s="2625"/>
      <c r="X13" s="2626"/>
      <c r="Y13" s="2757"/>
      <c r="Z13" s="2757"/>
      <c r="AA13" s="407"/>
      <c r="AB13" s="912"/>
      <c r="AC13" s="406"/>
      <c r="AD13" s="406"/>
      <c r="AE13" s="496"/>
      <c r="AF13" s="406"/>
      <c r="AG13" s="407"/>
      <c r="AH13" s="401"/>
      <c r="AI13" s="401"/>
      <c r="AJ13" s="401"/>
      <c r="AK13" s="2757"/>
      <c r="AL13" s="407" t="s">
        <v>747</v>
      </c>
      <c r="AM13" s="406"/>
      <c r="AN13" s="407"/>
      <c r="AO13" s="2558"/>
      <c r="AP13" s="2632"/>
      <c r="AQ13" s="2625"/>
      <c r="AR13" s="2625"/>
      <c r="AS13" s="2626"/>
      <c r="AT13" s="401"/>
      <c r="AU13" s="2757"/>
      <c r="AV13" s="407"/>
      <c r="AW13" s="401"/>
      <c r="AX13" s="406"/>
      <c r="AY13" s="407"/>
      <c r="AZ13" s="2558"/>
      <c r="BA13" s="2632"/>
      <c r="BB13" s="2578"/>
      <c r="BC13" s="2578"/>
      <c r="BD13" s="2578"/>
      <c r="BE13" s="400"/>
      <c r="BF13" s="2777"/>
      <c r="BG13" s="400"/>
      <c r="BH13" s="400"/>
      <c r="BI13" s="496"/>
      <c r="BJ13" s="400"/>
      <c r="BK13" s="2632"/>
      <c r="BL13" s="2632"/>
    </row>
    <row r="14" spans="1:64" s="209" customFormat="1" ht="18.75" customHeight="1">
      <c r="A14" s="2627"/>
      <c r="B14" s="2627"/>
      <c r="C14" s="2628"/>
      <c r="D14" s="2272" t="s">
        <v>750</v>
      </c>
      <c r="E14" s="2273" t="s">
        <v>750</v>
      </c>
      <c r="F14" s="2273" t="s">
        <v>750</v>
      </c>
      <c r="G14" s="2273" t="s">
        <v>750</v>
      </c>
      <c r="H14" s="2274" t="s">
        <v>750</v>
      </c>
      <c r="I14" s="2274" t="s">
        <v>750</v>
      </c>
      <c r="J14" s="2273" t="s">
        <v>750</v>
      </c>
      <c r="K14" s="2274" t="s">
        <v>750</v>
      </c>
      <c r="L14" s="1889" t="s">
        <v>1389</v>
      </c>
      <c r="M14" s="1888" t="s">
        <v>750</v>
      </c>
      <c r="N14" s="1888" t="s">
        <v>750</v>
      </c>
      <c r="O14" s="1888" t="s">
        <v>1213</v>
      </c>
      <c r="P14" s="1940" t="s">
        <v>1387</v>
      </c>
      <c r="Q14" s="1889" t="s">
        <v>1387</v>
      </c>
      <c r="R14" s="1894" t="s">
        <v>1212</v>
      </c>
      <c r="S14" s="1888" t="s">
        <v>310</v>
      </c>
      <c r="T14" s="2633"/>
      <c r="U14" s="2634"/>
      <c r="V14" s="2627"/>
      <c r="W14" s="2627"/>
      <c r="X14" s="2628"/>
      <c r="Y14" s="1894" t="s">
        <v>750</v>
      </c>
      <c r="Z14" s="1894" t="s">
        <v>750</v>
      </c>
      <c r="AA14" s="1894" t="s">
        <v>750</v>
      </c>
      <c r="AB14" s="1894" t="s">
        <v>750</v>
      </c>
      <c r="AC14" s="1888" t="s">
        <v>750</v>
      </c>
      <c r="AD14" s="1888" t="s">
        <v>750</v>
      </c>
      <c r="AE14" s="1894" t="s">
        <v>750</v>
      </c>
      <c r="AF14" s="1888" t="s">
        <v>750</v>
      </c>
      <c r="AG14" s="1888" t="s">
        <v>750</v>
      </c>
      <c r="AH14" s="1889" t="s">
        <v>1389</v>
      </c>
      <c r="AI14" s="1888" t="s">
        <v>1212</v>
      </c>
      <c r="AJ14" s="1888" t="s">
        <v>750</v>
      </c>
      <c r="AK14" s="1888" t="s">
        <v>750</v>
      </c>
      <c r="AL14" s="1888" t="s">
        <v>1213</v>
      </c>
      <c r="AM14" s="1888" t="s">
        <v>1213</v>
      </c>
      <c r="AN14" s="1940" t="s">
        <v>1387</v>
      </c>
      <c r="AO14" s="2633"/>
      <c r="AP14" s="2634"/>
      <c r="AQ14" s="2627"/>
      <c r="AR14" s="2627"/>
      <c r="AS14" s="2628"/>
      <c r="AT14" s="1888" t="s">
        <v>1212</v>
      </c>
      <c r="AU14" s="1888" t="s">
        <v>750</v>
      </c>
      <c r="AV14" s="1940" t="s">
        <v>1387</v>
      </c>
      <c r="AW14" s="1889" t="s">
        <v>1387</v>
      </c>
      <c r="AX14" s="1888" t="s">
        <v>310</v>
      </c>
      <c r="AY14" s="1894" t="s">
        <v>1212</v>
      </c>
      <c r="AZ14" s="2633"/>
      <c r="BA14" s="2634"/>
      <c r="BB14" s="2578"/>
      <c r="BC14" s="2578"/>
      <c r="BD14" s="2578"/>
      <c r="BE14" s="1941"/>
      <c r="BF14" s="1941"/>
      <c r="BG14" s="2275"/>
      <c r="BH14" s="2275"/>
      <c r="BI14" s="1941"/>
      <c r="BJ14" s="1941"/>
      <c r="BK14" s="2632"/>
      <c r="BL14" s="2632"/>
    </row>
    <row r="15" spans="1:64" ht="19.5" customHeight="1">
      <c r="A15" s="63">
        <v>42005</v>
      </c>
      <c r="B15" s="126">
        <v>42005</v>
      </c>
      <c r="C15" s="127">
        <v>42005</v>
      </c>
      <c r="D15" s="2447">
        <v>1585370</v>
      </c>
      <c r="E15" s="2447">
        <v>69877</v>
      </c>
      <c r="F15" s="2447">
        <v>103</v>
      </c>
      <c r="G15" s="2447">
        <v>4526</v>
      </c>
      <c r="H15" s="2447">
        <v>110</v>
      </c>
      <c r="I15" s="2447">
        <v>56971</v>
      </c>
      <c r="J15" s="2447">
        <v>7873</v>
      </c>
      <c r="K15" s="2447">
        <v>49098</v>
      </c>
      <c r="L15" s="2447">
        <v>3256</v>
      </c>
      <c r="M15" s="2447" t="s">
        <v>21</v>
      </c>
      <c r="N15" s="2447">
        <v>75839</v>
      </c>
      <c r="O15" s="2447">
        <v>8</v>
      </c>
      <c r="P15" s="2447">
        <v>65677</v>
      </c>
      <c r="Q15" s="2447">
        <v>71400</v>
      </c>
      <c r="R15" s="2447" t="s">
        <v>21</v>
      </c>
      <c r="S15" s="2447">
        <v>5991732</v>
      </c>
      <c r="T15" s="67">
        <v>42005</v>
      </c>
      <c r="U15" s="662">
        <v>42005</v>
      </c>
      <c r="V15" s="63">
        <v>42005</v>
      </c>
      <c r="W15" s="126">
        <v>42005</v>
      </c>
      <c r="X15" s="127">
        <v>42005</v>
      </c>
      <c r="Y15" s="2447">
        <v>2150585</v>
      </c>
      <c r="Z15" s="2447">
        <v>588218</v>
      </c>
      <c r="AA15" s="2447">
        <v>103</v>
      </c>
      <c r="AB15" s="2447">
        <v>5901</v>
      </c>
      <c r="AC15" s="2447">
        <v>166</v>
      </c>
      <c r="AD15" s="2447">
        <v>265934</v>
      </c>
      <c r="AE15" s="2447">
        <v>30198</v>
      </c>
      <c r="AF15" s="2447">
        <v>235735</v>
      </c>
      <c r="AG15" s="2447">
        <v>347</v>
      </c>
      <c r="AH15" s="2447">
        <v>3942</v>
      </c>
      <c r="AI15" s="2447">
        <v>376748</v>
      </c>
      <c r="AJ15" s="2447" t="s">
        <v>21</v>
      </c>
      <c r="AK15" s="2447">
        <v>1194740</v>
      </c>
      <c r="AL15" s="2447">
        <v>1223001</v>
      </c>
      <c r="AM15" s="2447">
        <v>17093</v>
      </c>
      <c r="AN15" s="2447">
        <v>302017</v>
      </c>
      <c r="AO15" s="67">
        <v>42005</v>
      </c>
      <c r="AP15" s="662">
        <v>42005</v>
      </c>
      <c r="AQ15" s="63">
        <v>42005</v>
      </c>
      <c r="AR15" s="126">
        <v>42005</v>
      </c>
      <c r="AS15" s="127">
        <v>42005</v>
      </c>
      <c r="AT15" s="2447">
        <v>3190</v>
      </c>
      <c r="AU15" s="2447">
        <v>1118</v>
      </c>
      <c r="AV15" s="2447">
        <v>979</v>
      </c>
      <c r="AW15" s="2447">
        <v>1053</v>
      </c>
      <c r="AX15" s="2447">
        <v>30869</v>
      </c>
      <c r="AY15" s="2447">
        <v>22343</v>
      </c>
      <c r="AZ15" s="2276">
        <v>42005</v>
      </c>
      <c r="BA15" s="2277">
        <v>42005</v>
      </c>
      <c r="BB15" s="63"/>
      <c r="BC15" s="64"/>
      <c r="BD15" s="65"/>
      <c r="BE15" s="2447"/>
      <c r="BF15" s="2447"/>
      <c r="BG15" s="2447"/>
      <c r="BH15" s="2447"/>
      <c r="BI15" s="2447"/>
      <c r="BJ15" s="2447"/>
      <c r="BK15" s="2278"/>
      <c r="BL15" s="2277"/>
    </row>
    <row r="16" spans="1:64" ht="14.25" customHeight="1">
      <c r="A16" s="73"/>
      <c r="B16" s="64">
        <v>42370</v>
      </c>
      <c r="C16" s="129"/>
      <c r="D16" s="2447">
        <v>1521102</v>
      </c>
      <c r="E16" s="2447">
        <v>54616</v>
      </c>
      <c r="F16" s="2447">
        <v>97</v>
      </c>
      <c r="G16" s="2447">
        <v>2706</v>
      </c>
      <c r="H16" s="2447">
        <v>100</v>
      </c>
      <c r="I16" s="2447">
        <v>43994</v>
      </c>
      <c r="J16" s="2447">
        <v>6613</v>
      </c>
      <c r="K16" s="2447">
        <v>37381</v>
      </c>
      <c r="L16" s="2447">
        <v>3590</v>
      </c>
      <c r="M16" s="2447" t="s">
        <v>21</v>
      </c>
      <c r="N16" s="2447">
        <v>81069</v>
      </c>
      <c r="O16" s="2447">
        <v>953</v>
      </c>
      <c r="P16" s="2447">
        <v>69090</v>
      </c>
      <c r="Q16" s="2447">
        <v>75069</v>
      </c>
      <c r="R16" s="2447" t="s">
        <v>21</v>
      </c>
      <c r="S16" s="2447">
        <v>5833868</v>
      </c>
      <c r="T16" s="67">
        <v>42370</v>
      </c>
      <c r="U16" s="662">
        <v>42370</v>
      </c>
      <c r="V16" s="73"/>
      <c r="W16" s="64">
        <v>42370</v>
      </c>
      <c r="X16" s="129"/>
      <c r="Y16" s="2447">
        <v>2009871</v>
      </c>
      <c r="Z16" s="2447">
        <v>474807</v>
      </c>
      <c r="AA16" s="2447">
        <v>97</v>
      </c>
      <c r="AB16" s="2447">
        <v>4212</v>
      </c>
      <c r="AC16" s="2447">
        <v>172</v>
      </c>
      <c r="AD16" s="2447">
        <v>236218</v>
      </c>
      <c r="AE16" s="2447">
        <v>33660</v>
      </c>
      <c r="AF16" s="2447">
        <v>202558</v>
      </c>
      <c r="AG16" s="2447">
        <v>272</v>
      </c>
      <c r="AH16" s="2447">
        <v>4276</v>
      </c>
      <c r="AI16" s="2447">
        <v>273536</v>
      </c>
      <c r="AJ16" s="2447" t="s">
        <v>21</v>
      </c>
      <c r="AK16" s="2447">
        <v>1206483</v>
      </c>
      <c r="AL16" s="2447">
        <v>1202171</v>
      </c>
      <c r="AM16" s="2447">
        <v>16896</v>
      </c>
      <c r="AN16" s="2447">
        <v>325804</v>
      </c>
      <c r="AO16" s="67">
        <v>42370</v>
      </c>
      <c r="AP16" s="662">
        <v>42370</v>
      </c>
      <c r="AQ16" s="73"/>
      <c r="AR16" s="64">
        <v>42370</v>
      </c>
      <c r="AS16" s="129"/>
      <c r="AT16" s="2447">
        <v>1763</v>
      </c>
      <c r="AU16" s="2447">
        <v>1115</v>
      </c>
      <c r="AV16" s="2447">
        <v>976</v>
      </c>
      <c r="AW16" s="2447">
        <v>1050</v>
      </c>
      <c r="AX16" s="2447">
        <v>31107</v>
      </c>
      <c r="AY16" s="2447">
        <v>21594</v>
      </c>
      <c r="AZ16" s="2276">
        <v>42370</v>
      </c>
      <c r="BA16" s="2277">
        <v>42370</v>
      </c>
      <c r="BB16" s="73"/>
      <c r="BC16" s="64"/>
      <c r="BD16" s="74"/>
      <c r="BE16" s="2447"/>
      <c r="BF16" s="2447"/>
      <c r="BG16" s="2447"/>
      <c r="BH16" s="2447"/>
      <c r="BI16" s="2447"/>
      <c r="BJ16" s="2447"/>
      <c r="BK16" s="2278"/>
      <c r="BL16" s="2277"/>
    </row>
    <row r="17" spans="1:64" ht="14.25" customHeight="1">
      <c r="A17" s="73"/>
      <c r="B17" s="64">
        <v>42736</v>
      </c>
      <c r="C17" s="129"/>
      <c r="D17" s="2447">
        <v>1500561</v>
      </c>
      <c r="E17" s="2447">
        <v>56263</v>
      </c>
      <c r="F17" s="2447">
        <v>80</v>
      </c>
      <c r="G17" s="2447">
        <v>2475</v>
      </c>
      <c r="H17" s="2447">
        <v>97</v>
      </c>
      <c r="I17" s="2447">
        <v>45791</v>
      </c>
      <c r="J17" s="2447">
        <v>5686</v>
      </c>
      <c r="K17" s="2447">
        <v>40105</v>
      </c>
      <c r="L17" s="2447">
        <v>3492</v>
      </c>
      <c r="M17" s="2447" t="s">
        <v>21</v>
      </c>
      <c r="N17" s="2447">
        <v>79461</v>
      </c>
      <c r="O17" s="2447">
        <v>1063</v>
      </c>
      <c r="P17" s="2447">
        <v>67640</v>
      </c>
      <c r="Q17" s="2447">
        <v>73409</v>
      </c>
      <c r="R17" s="2447" t="s">
        <v>21</v>
      </c>
      <c r="S17" s="2447">
        <v>5810272</v>
      </c>
      <c r="T17" s="67">
        <v>42736</v>
      </c>
      <c r="U17" s="662">
        <v>42736</v>
      </c>
      <c r="V17" s="73"/>
      <c r="W17" s="64">
        <v>42736</v>
      </c>
      <c r="X17" s="129"/>
      <c r="Y17" s="2447">
        <v>2005378</v>
      </c>
      <c r="Z17" s="2447">
        <v>438830</v>
      </c>
      <c r="AA17" s="2447">
        <v>80</v>
      </c>
      <c r="AB17" s="2447">
        <v>4070</v>
      </c>
      <c r="AC17" s="2447">
        <v>167</v>
      </c>
      <c r="AD17" s="2447">
        <v>202698</v>
      </c>
      <c r="AE17" s="2447">
        <v>24890</v>
      </c>
      <c r="AF17" s="2447">
        <v>177808</v>
      </c>
      <c r="AG17" s="2447">
        <v>376</v>
      </c>
      <c r="AH17" s="2447">
        <v>3973</v>
      </c>
      <c r="AI17" s="2447">
        <v>273691</v>
      </c>
      <c r="AJ17" s="2447" t="s">
        <v>21</v>
      </c>
      <c r="AK17" s="2447">
        <v>1245679</v>
      </c>
      <c r="AL17" s="2447">
        <v>1162096</v>
      </c>
      <c r="AM17" s="2447">
        <v>14916</v>
      </c>
      <c r="AN17" s="2447">
        <v>384669</v>
      </c>
      <c r="AO17" s="67">
        <v>42736</v>
      </c>
      <c r="AP17" s="662">
        <v>42736</v>
      </c>
      <c r="AQ17" s="73"/>
      <c r="AR17" s="64">
        <v>42736</v>
      </c>
      <c r="AS17" s="129"/>
      <c r="AT17" s="2447">
        <v>1914</v>
      </c>
      <c r="AU17" s="2447">
        <v>944</v>
      </c>
      <c r="AV17" s="2447">
        <v>828</v>
      </c>
      <c r="AW17" s="2447">
        <v>888</v>
      </c>
      <c r="AX17" s="2447">
        <v>31609</v>
      </c>
      <c r="AY17" s="2447">
        <v>30896</v>
      </c>
      <c r="AZ17" s="2276">
        <v>42736</v>
      </c>
      <c r="BA17" s="2277">
        <v>42736</v>
      </c>
      <c r="BB17" s="73"/>
      <c r="BC17" s="64"/>
      <c r="BD17" s="74"/>
      <c r="BE17" s="2447"/>
      <c r="BF17" s="2447"/>
      <c r="BG17" s="2447"/>
      <c r="BH17" s="2447"/>
      <c r="BI17" s="2447"/>
      <c r="BJ17" s="2447"/>
      <c r="BK17" s="2278"/>
      <c r="BL17" s="2277"/>
    </row>
    <row r="18" spans="1:64" ht="14.25" customHeight="1">
      <c r="A18" s="73"/>
      <c r="B18" s="64">
        <v>43101</v>
      </c>
      <c r="C18" s="129"/>
      <c r="D18" s="2447">
        <v>1486430</v>
      </c>
      <c r="E18" s="2447">
        <v>49561</v>
      </c>
      <c r="F18" s="2447">
        <v>82</v>
      </c>
      <c r="G18" s="2447">
        <v>1969</v>
      </c>
      <c r="H18" s="2447">
        <v>95</v>
      </c>
      <c r="I18" s="2447">
        <v>39776</v>
      </c>
      <c r="J18" s="2447">
        <v>6018</v>
      </c>
      <c r="K18" s="2447">
        <v>33758</v>
      </c>
      <c r="L18" s="2447">
        <v>3732</v>
      </c>
      <c r="M18" s="2447" t="s">
        <v>21</v>
      </c>
      <c r="N18" s="2447">
        <v>78906</v>
      </c>
      <c r="O18" s="2447">
        <v>1156</v>
      </c>
      <c r="P18" s="2447">
        <v>67080</v>
      </c>
      <c r="Q18" s="2447">
        <v>72763</v>
      </c>
      <c r="R18" s="2447" t="s">
        <v>21</v>
      </c>
      <c r="S18" s="2447">
        <v>5740625</v>
      </c>
      <c r="T18" s="67">
        <v>43101</v>
      </c>
      <c r="U18" s="662">
        <v>43101</v>
      </c>
      <c r="V18" s="73"/>
      <c r="W18" s="64">
        <v>43101</v>
      </c>
      <c r="X18" s="129"/>
      <c r="Y18" s="2447">
        <v>1954901</v>
      </c>
      <c r="Z18" s="2447">
        <v>416315</v>
      </c>
      <c r="AA18" s="2447">
        <v>82</v>
      </c>
      <c r="AB18" s="2447">
        <v>3571</v>
      </c>
      <c r="AC18" s="2447">
        <v>163</v>
      </c>
      <c r="AD18" s="2447">
        <v>185621</v>
      </c>
      <c r="AE18" s="2447">
        <v>22470</v>
      </c>
      <c r="AF18" s="2447">
        <v>163151</v>
      </c>
      <c r="AG18" s="2447">
        <v>406</v>
      </c>
      <c r="AH18" s="2447">
        <v>4253</v>
      </c>
      <c r="AI18" s="2447">
        <v>268353</v>
      </c>
      <c r="AJ18" s="2447" t="s">
        <v>21</v>
      </c>
      <c r="AK18" s="2447">
        <v>1216495</v>
      </c>
      <c r="AL18" s="2447">
        <v>1156478</v>
      </c>
      <c r="AM18" s="2447">
        <v>13403</v>
      </c>
      <c r="AN18" s="2447">
        <v>364288</v>
      </c>
      <c r="AO18" s="67">
        <v>43101</v>
      </c>
      <c r="AP18" s="662">
        <v>43101</v>
      </c>
      <c r="AQ18" s="73"/>
      <c r="AR18" s="64">
        <v>43101</v>
      </c>
      <c r="AS18" s="129"/>
      <c r="AT18" s="2447">
        <v>1819</v>
      </c>
      <c r="AU18" s="2447">
        <v>1373</v>
      </c>
      <c r="AV18" s="2447">
        <v>1206</v>
      </c>
      <c r="AW18" s="2447">
        <v>1293</v>
      </c>
      <c r="AX18" s="2447">
        <v>32357</v>
      </c>
      <c r="AY18" s="2447">
        <v>34107</v>
      </c>
      <c r="AZ18" s="2276">
        <v>43101</v>
      </c>
      <c r="BA18" s="2277">
        <v>43101</v>
      </c>
      <c r="BB18" s="73"/>
      <c r="BC18" s="64"/>
      <c r="BD18" s="74"/>
      <c r="BE18" s="2447"/>
      <c r="BF18" s="2447"/>
      <c r="BG18" s="2447"/>
      <c r="BH18" s="2447"/>
      <c r="BI18" s="2447"/>
      <c r="BJ18" s="2447"/>
      <c r="BK18" s="2278"/>
      <c r="BL18" s="2277"/>
    </row>
    <row r="19" spans="1:64" ht="15.75">
      <c r="A19" s="63">
        <v>43586</v>
      </c>
      <c r="B19" s="64">
        <v>43586</v>
      </c>
      <c r="C19" s="129" t="s">
        <v>2159</v>
      </c>
      <c r="D19" s="2447">
        <v>1404767</v>
      </c>
      <c r="E19" s="2447">
        <v>47276</v>
      </c>
      <c r="F19" s="2447">
        <v>84</v>
      </c>
      <c r="G19" s="2447">
        <v>1796</v>
      </c>
      <c r="H19" s="2447">
        <v>87</v>
      </c>
      <c r="I19" s="2447">
        <v>38208</v>
      </c>
      <c r="J19" s="2447">
        <v>5936</v>
      </c>
      <c r="K19" s="2447">
        <v>32272</v>
      </c>
      <c r="L19" s="2447">
        <v>3409</v>
      </c>
      <c r="M19" s="2447" t="s">
        <v>21</v>
      </c>
      <c r="N19" s="2447">
        <v>84515</v>
      </c>
      <c r="O19" s="2447">
        <v>1214</v>
      </c>
      <c r="P19" s="2447">
        <v>71729</v>
      </c>
      <c r="Q19" s="2447">
        <v>77967</v>
      </c>
      <c r="R19" s="2447" t="s">
        <v>21</v>
      </c>
      <c r="S19" s="2447">
        <v>5495747</v>
      </c>
      <c r="T19" s="67">
        <v>43466</v>
      </c>
      <c r="U19" s="662">
        <v>43466</v>
      </c>
      <c r="V19" s="63">
        <v>43586</v>
      </c>
      <c r="W19" s="64">
        <v>43586</v>
      </c>
      <c r="X19" s="129" t="s">
        <v>2159</v>
      </c>
      <c r="Y19" s="2447">
        <v>1888157</v>
      </c>
      <c r="Z19" s="2447">
        <v>383235</v>
      </c>
      <c r="AA19" s="2447">
        <v>84</v>
      </c>
      <c r="AB19" s="2447">
        <v>3114</v>
      </c>
      <c r="AC19" s="2447">
        <v>147</v>
      </c>
      <c r="AD19" s="2447">
        <v>171316</v>
      </c>
      <c r="AE19" s="2447">
        <v>21449</v>
      </c>
      <c r="AF19" s="2447">
        <v>149867</v>
      </c>
      <c r="AG19" s="2447">
        <v>398</v>
      </c>
      <c r="AH19" s="2447">
        <v>3908</v>
      </c>
      <c r="AI19" s="2447">
        <v>246663</v>
      </c>
      <c r="AJ19" s="2447" t="s">
        <v>21</v>
      </c>
      <c r="AK19" s="2447">
        <v>1193076</v>
      </c>
      <c r="AL19" s="2447">
        <v>1126786</v>
      </c>
      <c r="AM19" s="2447">
        <v>12998</v>
      </c>
      <c r="AN19" s="2447">
        <v>362247</v>
      </c>
      <c r="AO19" s="67">
        <v>43466</v>
      </c>
      <c r="AP19" s="662">
        <v>43466</v>
      </c>
      <c r="AQ19" s="63">
        <v>43586</v>
      </c>
      <c r="AR19" s="64">
        <v>43586</v>
      </c>
      <c r="AS19" s="129" t="s">
        <v>2159</v>
      </c>
      <c r="AT19" s="2447">
        <v>1772</v>
      </c>
      <c r="AU19" s="2447">
        <v>1018</v>
      </c>
      <c r="AV19" s="2447">
        <v>894</v>
      </c>
      <c r="AW19" s="2447">
        <v>959</v>
      </c>
      <c r="AX19" s="2447">
        <v>33429</v>
      </c>
      <c r="AY19" s="2447">
        <v>32276</v>
      </c>
      <c r="AZ19" s="2276">
        <v>43466</v>
      </c>
      <c r="BA19" s="2277">
        <v>43466</v>
      </c>
      <c r="BB19" s="73"/>
      <c r="BC19" s="64"/>
      <c r="BD19" s="74"/>
      <c r="BE19" s="2447"/>
      <c r="BF19" s="2447"/>
      <c r="BG19" s="2447"/>
      <c r="BH19" s="2447"/>
      <c r="BI19" s="2447"/>
      <c r="BJ19" s="2447"/>
      <c r="BK19" s="2278"/>
      <c r="BL19" s="2277"/>
    </row>
    <row r="20" spans="1:64" ht="6.75" customHeight="1">
      <c r="A20" s="73"/>
      <c r="B20" s="76"/>
      <c r="C20" s="129"/>
      <c r="D20" s="2447"/>
      <c r="E20" s="2447"/>
      <c r="F20" s="2447"/>
      <c r="G20" s="2447"/>
      <c r="H20" s="2447"/>
      <c r="I20" s="2447"/>
      <c r="J20" s="2447"/>
      <c r="K20" s="2447"/>
      <c r="L20" s="2447"/>
      <c r="M20" s="2447"/>
      <c r="N20" s="2447"/>
      <c r="O20" s="2447"/>
      <c r="P20" s="2447"/>
      <c r="Q20" s="2447"/>
      <c r="R20" s="2447"/>
      <c r="S20" s="2447"/>
      <c r="T20" s="77"/>
      <c r="U20" s="505"/>
      <c r="V20" s="73"/>
      <c r="W20" s="76"/>
      <c r="X20" s="129"/>
      <c r="Y20" s="2447"/>
      <c r="Z20" s="2447"/>
      <c r="AA20" s="2447"/>
      <c r="AB20" s="2447"/>
      <c r="AC20" s="2447"/>
      <c r="AD20" s="2447"/>
      <c r="AE20" s="2447"/>
      <c r="AF20" s="2447"/>
      <c r="AG20" s="2447"/>
      <c r="AH20" s="2447"/>
      <c r="AI20" s="2447"/>
      <c r="AJ20" s="2447"/>
      <c r="AK20" s="2447"/>
      <c r="AL20" s="2447"/>
      <c r="AM20" s="2447"/>
      <c r="AN20" s="2447"/>
      <c r="AO20" s="77"/>
      <c r="AP20" s="505"/>
      <c r="AQ20" s="73"/>
      <c r="AR20" s="76"/>
      <c r="AS20" s="129"/>
      <c r="AT20" s="2447"/>
      <c r="AU20" s="2447"/>
      <c r="AV20" s="2447"/>
      <c r="AW20" s="2447"/>
      <c r="AX20" s="2447"/>
      <c r="AY20" s="2447"/>
      <c r="AZ20" s="75"/>
      <c r="BA20" s="2447"/>
      <c r="BB20" s="73"/>
      <c r="BC20" s="76"/>
      <c r="BD20" s="74"/>
      <c r="BE20" s="2447"/>
      <c r="BF20" s="2447"/>
      <c r="BG20" s="2447"/>
      <c r="BH20" s="2447"/>
      <c r="BI20" s="2447"/>
      <c r="BJ20" s="2447"/>
      <c r="BK20" s="2447"/>
      <c r="BL20" s="2447"/>
    </row>
    <row r="21" spans="1:64" ht="15.75" customHeight="1">
      <c r="A21" s="79">
        <v>42826</v>
      </c>
      <c r="B21" s="80">
        <v>42826</v>
      </c>
      <c r="C21" s="130">
        <v>42826</v>
      </c>
      <c r="D21" s="2448">
        <v>1505383</v>
      </c>
      <c r="E21" s="2448">
        <v>53036</v>
      </c>
      <c r="F21" s="2448">
        <v>81</v>
      </c>
      <c r="G21" s="2448">
        <v>2427</v>
      </c>
      <c r="H21" s="2448">
        <v>96</v>
      </c>
      <c r="I21" s="2448">
        <v>43075</v>
      </c>
      <c r="J21" s="2448">
        <v>6192</v>
      </c>
      <c r="K21" s="2448">
        <v>36883</v>
      </c>
      <c r="L21" s="2448">
        <v>3337</v>
      </c>
      <c r="M21" s="2448" t="s">
        <v>21</v>
      </c>
      <c r="N21" s="2448">
        <v>80458</v>
      </c>
      <c r="O21" s="2448">
        <v>1045</v>
      </c>
      <c r="P21" s="2448">
        <v>68478</v>
      </c>
      <c r="Q21" s="2448">
        <v>74372</v>
      </c>
      <c r="R21" s="2448" t="s">
        <v>21</v>
      </c>
      <c r="S21" s="2448">
        <v>5821211</v>
      </c>
      <c r="T21" s="83">
        <v>42826</v>
      </c>
      <c r="U21" s="666">
        <v>42826</v>
      </c>
      <c r="V21" s="79">
        <v>42826</v>
      </c>
      <c r="W21" s="80">
        <v>42826</v>
      </c>
      <c r="X21" s="130">
        <v>42826</v>
      </c>
      <c r="Y21" s="2448">
        <v>2014643</v>
      </c>
      <c r="Z21" s="2448">
        <v>429455</v>
      </c>
      <c r="AA21" s="2448">
        <v>81</v>
      </c>
      <c r="AB21" s="2448">
        <v>4027</v>
      </c>
      <c r="AC21" s="2448">
        <v>166</v>
      </c>
      <c r="AD21" s="2448">
        <v>193902</v>
      </c>
      <c r="AE21" s="2448">
        <v>24146</v>
      </c>
      <c r="AF21" s="2448">
        <v>169755</v>
      </c>
      <c r="AG21" s="2448">
        <v>376</v>
      </c>
      <c r="AH21" s="2448">
        <v>3812</v>
      </c>
      <c r="AI21" s="2448">
        <v>274141</v>
      </c>
      <c r="AJ21" s="2448" t="s">
        <v>21</v>
      </c>
      <c r="AK21" s="2448">
        <v>1266079</v>
      </c>
      <c r="AL21" s="2448">
        <v>1179806</v>
      </c>
      <c r="AM21" s="2448">
        <v>14617</v>
      </c>
      <c r="AN21" s="2448">
        <v>392386</v>
      </c>
      <c r="AO21" s="83">
        <v>42826</v>
      </c>
      <c r="AP21" s="666">
        <v>42826</v>
      </c>
      <c r="AQ21" s="79">
        <v>42826</v>
      </c>
      <c r="AR21" s="80">
        <v>42826</v>
      </c>
      <c r="AS21" s="130">
        <v>42826</v>
      </c>
      <c r="AT21" s="2448">
        <v>1840</v>
      </c>
      <c r="AU21" s="2448">
        <v>1043</v>
      </c>
      <c r="AV21" s="2448">
        <v>915</v>
      </c>
      <c r="AW21" s="2448">
        <v>982</v>
      </c>
      <c r="AX21" s="2448">
        <v>31986</v>
      </c>
      <c r="AY21" s="2448">
        <v>33950</v>
      </c>
      <c r="AZ21" s="2279">
        <v>42826</v>
      </c>
      <c r="BA21" s="2280">
        <v>42826</v>
      </c>
      <c r="BB21" s="79"/>
      <c r="BC21" s="80"/>
      <c r="BD21" s="81"/>
      <c r="BE21" s="2448"/>
      <c r="BF21" s="2448"/>
      <c r="BG21" s="2448"/>
      <c r="BH21" s="2448"/>
      <c r="BI21" s="2448"/>
      <c r="BJ21" s="2448"/>
      <c r="BK21" s="2281"/>
      <c r="BL21" s="2280"/>
    </row>
    <row r="22" spans="1:64" ht="14.25" customHeight="1">
      <c r="A22" s="85"/>
      <c r="B22" s="80">
        <v>43191</v>
      </c>
      <c r="C22" s="132"/>
      <c r="D22" s="2448">
        <v>1468491</v>
      </c>
      <c r="E22" s="2448">
        <v>48712</v>
      </c>
      <c r="F22" s="2448">
        <v>84</v>
      </c>
      <c r="G22" s="2448">
        <v>1876</v>
      </c>
      <c r="H22" s="2448">
        <v>96</v>
      </c>
      <c r="I22" s="2448">
        <v>39174</v>
      </c>
      <c r="J22" s="2448">
        <v>6544</v>
      </c>
      <c r="K22" s="2448">
        <v>32630</v>
      </c>
      <c r="L22" s="2448">
        <v>3676</v>
      </c>
      <c r="M22" s="2448" t="s">
        <v>21</v>
      </c>
      <c r="N22" s="2448">
        <v>78206</v>
      </c>
      <c r="O22" s="2448">
        <v>1136</v>
      </c>
      <c r="P22" s="2448">
        <v>66470</v>
      </c>
      <c r="Q22" s="2448">
        <v>72130</v>
      </c>
      <c r="R22" s="2448" t="s">
        <v>21</v>
      </c>
      <c r="S22" s="2448">
        <v>5705281</v>
      </c>
      <c r="T22" s="83">
        <v>43191</v>
      </c>
      <c r="U22" s="666">
        <v>43191</v>
      </c>
      <c r="V22" s="85"/>
      <c r="W22" s="80">
        <v>43191</v>
      </c>
      <c r="X22" s="132"/>
      <c r="Y22" s="2448">
        <v>1923803</v>
      </c>
      <c r="Z22" s="2448">
        <v>401798</v>
      </c>
      <c r="AA22" s="2448">
        <v>84</v>
      </c>
      <c r="AB22" s="2448">
        <v>3436</v>
      </c>
      <c r="AC22" s="2448">
        <v>165</v>
      </c>
      <c r="AD22" s="2448">
        <v>182186</v>
      </c>
      <c r="AE22" s="2448">
        <v>21418</v>
      </c>
      <c r="AF22" s="2448">
        <v>160768</v>
      </c>
      <c r="AG22" s="2448">
        <v>392</v>
      </c>
      <c r="AH22" s="2448">
        <v>4199</v>
      </c>
      <c r="AI22" s="2448">
        <v>254548</v>
      </c>
      <c r="AJ22" s="2448" t="s">
        <v>21</v>
      </c>
      <c r="AK22" s="2448">
        <v>1195846</v>
      </c>
      <c r="AL22" s="2448">
        <v>1145610</v>
      </c>
      <c r="AM22" s="2448">
        <v>12450</v>
      </c>
      <c r="AN22" s="2448">
        <v>353560</v>
      </c>
      <c r="AO22" s="83">
        <v>43191</v>
      </c>
      <c r="AP22" s="666">
        <v>43191</v>
      </c>
      <c r="AQ22" s="85"/>
      <c r="AR22" s="80">
        <v>43191</v>
      </c>
      <c r="AS22" s="132"/>
      <c r="AT22" s="2448">
        <v>1893</v>
      </c>
      <c r="AU22" s="2448">
        <v>1354</v>
      </c>
      <c r="AV22" s="2448">
        <v>1188</v>
      </c>
      <c r="AW22" s="2448">
        <v>1275</v>
      </c>
      <c r="AX22" s="2448">
        <v>32913</v>
      </c>
      <c r="AY22" s="2448">
        <v>35037</v>
      </c>
      <c r="AZ22" s="2279">
        <v>43191</v>
      </c>
      <c r="BA22" s="2280">
        <v>43191</v>
      </c>
      <c r="BB22" s="85"/>
      <c r="BC22" s="80"/>
      <c r="BD22" s="86"/>
      <c r="BE22" s="2448"/>
      <c r="BF22" s="2448"/>
      <c r="BG22" s="2448"/>
      <c r="BH22" s="2448"/>
      <c r="BI22" s="2448"/>
      <c r="BJ22" s="2448"/>
      <c r="BK22" s="2281"/>
      <c r="BL22" s="2280"/>
    </row>
    <row r="23" spans="1:64" ht="6.75" customHeight="1">
      <c r="A23" s="85"/>
      <c r="B23" s="87"/>
      <c r="C23" s="132"/>
      <c r="D23" s="2448"/>
      <c r="E23" s="2448"/>
      <c r="F23" s="2448"/>
      <c r="G23" s="2448"/>
      <c r="H23" s="2448"/>
      <c r="I23" s="2448"/>
      <c r="J23" s="2448"/>
      <c r="K23" s="2448"/>
      <c r="L23" s="2448"/>
      <c r="M23" s="2448"/>
      <c r="N23" s="2448"/>
      <c r="O23" s="2448"/>
      <c r="P23" s="2448"/>
      <c r="Q23" s="2448"/>
      <c r="R23" s="2448"/>
      <c r="S23" s="2448"/>
      <c r="T23" s="77"/>
      <c r="U23" s="505"/>
      <c r="V23" s="85"/>
      <c r="W23" s="87"/>
      <c r="X23" s="132"/>
      <c r="Y23" s="2448"/>
      <c r="Z23" s="2448"/>
      <c r="AA23" s="2448"/>
      <c r="AB23" s="2448"/>
      <c r="AC23" s="2448"/>
      <c r="AD23" s="2448"/>
      <c r="AE23" s="2448"/>
      <c r="AF23" s="2448"/>
      <c r="AG23" s="2448"/>
      <c r="AH23" s="2448"/>
      <c r="AI23" s="2448"/>
      <c r="AJ23" s="2448"/>
      <c r="AK23" s="2448"/>
      <c r="AL23" s="2448"/>
      <c r="AM23" s="2448"/>
      <c r="AN23" s="2448"/>
      <c r="AO23" s="77"/>
      <c r="AP23" s="505"/>
      <c r="AQ23" s="85"/>
      <c r="AR23" s="87"/>
      <c r="AS23" s="132"/>
      <c r="AT23" s="2448"/>
      <c r="AU23" s="2448"/>
      <c r="AV23" s="2448"/>
      <c r="AW23" s="2448"/>
      <c r="AX23" s="2448"/>
      <c r="AY23" s="2448"/>
      <c r="AZ23" s="82"/>
      <c r="BA23" s="2448"/>
      <c r="BB23" s="85"/>
      <c r="BC23" s="87"/>
      <c r="BD23" s="86"/>
      <c r="BE23" s="2448"/>
      <c r="BF23" s="2448"/>
      <c r="BG23" s="2448"/>
      <c r="BH23" s="2448"/>
      <c r="BI23" s="2448"/>
      <c r="BJ23" s="2448"/>
      <c r="BK23" s="2448"/>
      <c r="BL23" s="2448"/>
    </row>
    <row r="24" spans="1:64" ht="15.75" customHeight="1">
      <c r="A24" s="88">
        <v>31</v>
      </c>
      <c r="B24" s="89" t="s">
        <v>23</v>
      </c>
      <c r="C24" s="133" t="s">
        <v>24</v>
      </c>
      <c r="D24" s="2448">
        <v>371992</v>
      </c>
      <c r="E24" s="2448">
        <v>12534</v>
      </c>
      <c r="F24" s="2448">
        <v>23</v>
      </c>
      <c r="G24" s="2448">
        <v>534</v>
      </c>
      <c r="H24" s="2448">
        <v>25</v>
      </c>
      <c r="I24" s="2448">
        <v>10202</v>
      </c>
      <c r="J24" s="2448">
        <v>2339</v>
      </c>
      <c r="K24" s="2448">
        <v>7863</v>
      </c>
      <c r="L24" s="2448">
        <v>843</v>
      </c>
      <c r="M24" s="2448" t="s">
        <v>21</v>
      </c>
      <c r="N24" s="2448">
        <v>18419</v>
      </c>
      <c r="O24" s="2448">
        <v>237</v>
      </c>
      <c r="P24" s="2448">
        <v>15666</v>
      </c>
      <c r="Q24" s="2448">
        <v>17029</v>
      </c>
      <c r="R24" s="2448" t="s">
        <v>21</v>
      </c>
      <c r="S24" s="2448">
        <v>1385990</v>
      </c>
      <c r="T24" s="91" t="s">
        <v>25</v>
      </c>
      <c r="U24" s="670" t="s">
        <v>2160</v>
      </c>
      <c r="V24" s="88">
        <v>31</v>
      </c>
      <c r="W24" s="89" t="s">
        <v>23</v>
      </c>
      <c r="X24" s="133" t="s">
        <v>24</v>
      </c>
      <c r="Y24" s="2448">
        <v>479091</v>
      </c>
      <c r="Z24" s="2448">
        <v>93952</v>
      </c>
      <c r="AA24" s="2448">
        <v>23</v>
      </c>
      <c r="AB24" s="2448">
        <v>998</v>
      </c>
      <c r="AC24" s="2448">
        <v>42</v>
      </c>
      <c r="AD24" s="2448">
        <v>41228</v>
      </c>
      <c r="AE24" s="2448">
        <v>6100</v>
      </c>
      <c r="AF24" s="2448">
        <v>35128</v>
      </c>
      <c r="AG24" s="2448">
        <v>101</v>
      </c>
      <c r="AH24" s="2448">
        <v>982</v>
      </c>
      <c r="AI24" s="2448">
        <v>61284</v>
      </c>
      <c r="AJ24" s="2448" t="s">
        <v>21</v>
      </c>
      <c r="AK24" s="2448">
        <v>302121</v>
      </c>
      <c r="AL24" s="2448">
        <v>295280</v>
      </c>
      <c r="AM24" s="2448">
        <v>3205</v>
      </c>
      <c r="AN24" s="2448">
        <v>85670</v>
      </c>
      <c r="AO24" s="91" t="s">
        <v>25</v>
      </c>
      <c r="AP24" s="670" t="s">
        <v>2160</v>
      </c>
      <c r="AQ24" s="88">
        <v>31</v>
      </c>
      <c r="AR24" s="89" t="s">
        <v>23</v>
      </c>
      <c r="AS24" s="133" t="s">
        <v>24</v>
      </c>
      <c r="AT24" s="2448">
        <v>449</v>
      </c>
      <c r="AU24" s="2448">
        <v>262</v>
      </c>
      <c r="AV24" s="2448">
        <v>229</v>
      </c>
      <c r="AW24" s="2448">
        <v>247</v>
      </c>
      <c r="AX24" s="2448">
        <v>7967</v>
      </c>
      <c r="AY24" s="2448">
        <v>11217</v>
      </c>
      <c r="AZ24" s="2282" t="s">
        <v>25</v>
      </c>
      <c r="BA24" s="1952" t="s">
        <v>2160</v>
      </c>
      <c r="BB24" s="88"/>
      <c r="BC24" s="89"/>
      <c r="BD24" s="90"/>
      <c r="BE24" s="2448"/>
      <c r="BF24" s="2448"/>
      <c r="BG24" s="2448"/>
      <c r="BH24" s="2448"/>
      <c r="BI24" s="2448"/>
      <c r="BJ24" s="2448"/>
      <c r="BK24" s="987"/>
      <c r="BL24" s="1952"/>
    </row>
    <row r="25" spans="1:64" ht="14.25" customHeight="1">
      <c r="A25" s="93" t="s">
        <v>26</v>
      </c>
      <c r="B25" s="94" t="s">
        <v>26</v>
      </c>
      <c r="C25" s="134" t="s">
        <v>556</v>
      </c>
      <c r="D25" s="2448">
        <v>349331</v>
      </c>
      <c r="E25" s="2448">
        <v>11310</v>
      </c>
      <c r="F25" s="2448">
        <v>20</v>
      </c>
      <c r="G25" s="2448">
        <v>449</v>
      </c>
      <c r="H25" s="2448">
        <v>24</v>
      </c>
      <c r="I25" s="2448">
        <v>9218</v>
      </c>
      <c r="J25" s="2448">
        <v>1100</v>
      </c>
      <c r="K25" s="2448">
        <v>8118</v>
      </c>
      <c r="L25" s="2448">
        <v>718</v>
      </c>
      <c r="M25" s="2448" t="s">
        <v>21</v>
      </c>
      <c r="N25" s="2448">
        <v>22436</v>
      </c>
      <c r="O25" s="2448">
        <v>387</v>
      </c>
      <c r="P25" s="2448">
        <v>18922</v>
      </c>
      <c r="Q25" s="2448">
        <v>20612</v>
      </c>
      <c r="R25" s="2448" t="s">
        <v>21</v>
      </c>
      <c r="S25" s="2448">
        <v>1383235</v>
      </c>
      <c r="T25" s="91" t="s">
        <v>27</v>
      </c>
      <c r="U25" s="670" t="s">
        <v>26</v>
      </c>
      <c r="V25" s="93" t="s">
        <v>26</v>
      </c>
      <c r="W25" s="94" t="s">
        <v>26</v>
      </c>
      <c r="X25" s="134" t="s">
        <v>556</v>
      </c>
      <c r="Y25" s="2448">
        <v>458406</v>
      </c>
      <c r="Z25" s="2448">
        <v>91092</v>
      </c>
      <c r="AA25" s="2448">
        <v>20</v>
      </c>
      <c r="AB25" s="2448">
        <v>821</v>
      </c>
      <c r="AC25" s="2448">
        <v>35</v>
      </c>
      <c r="AD25" s="2448">
        <v>38968</v>
      </c>
      <c r="AE25" s="2448">
        <v>5395</v>
      </c>
      <c r="AF25" s="2448">
        <v>33573</v>
      </c>
      <c r="AG25" s="2448">
        <v>104</v>
      </c>
      <c r="AH25" s="2448">
        <v>886</v>
      </c>
      <c r="AI25" s="2448">
        <v>61073</v>
      </c>
      <c r="AJ25" s="2448" t="s">
        <v>21</v>
      </c>
      <c r="AK25" s="2448">
        <v>283891</v>
      </c>
      <c r="AL25" s="2448">
        <v>251733</v>
      </c>
      <c r="AM25" s="2448">
        <v>3195</v>
      </c>
      <c r="AN25" s="2448">
        <v>96349</v>
      </c>
      <c r="AO25" s="91" t="s">
        <v>27</v>
      </c>
      <c r="AP25" s="670" t="s">
        <v>26</v>
      </c>
      <c r="AQ25" s="93" t="s">
        <v>26</v>
      </c>
      <c r="AR25" s="94" t="s">
        <v>26</v>
      </c>
      <c r="AS25" s="134" t="s">
        <v>556</v>
      </c>
      <c r="AT25" s="2448">
        <v>444</v>
      </c>
      <c r="AU25" s="2448">
        <v>233</v>
      </c>
      <c r="AV25" s="2448">
        <v>204</v>
      </c>
      <c r="AW25" s="2448">
        <v>219</v>
      </c>
      <c r="AX25" s="2448">
        <v>8066</v>
      </c>
      <c r="AY25" s="2448">
        <v>7204</v>
      </c>
      <c r="AZ25" s="2282" t="s">
        <v>27</v>
      </c>
      <c r="BA25" s="1952" t="s">
        <v>26</v>
      </c>
      <c r="BB25" s="93"/>
      <c r="BC25" s="94"/>
      <c r="BD25" s="95"/>
      <c r="BE25" s="2448"/>
      <c r="BF25" s="2448"/>
      <c r="BG25" s="2448"/>
      <c r="BH25" s="2448"/>
      <c r="BI25" s="2448"/>
      <c r="BJ25" s="2448"/>
      <c r="BK25" s="987"/>
      <c r="BL25" s="1952"/>
    </row>
    <row r="26" spans="1:64" ht="15.75" customHeight="1">
      <c r="A26" s="93">
        <v>1</v>
      </c>
      <c r="B26" s="94" t="s">
        <v>2159</v>
      </c>
      <c r="C26" s="134" t="s">
        <v>2164</v>
      </c>
      <c r="D26" s="2448">
        <v>351418</v>
      </c>
      <c r="E26" s="2448">
        <v>11868</v>
      </c>
      <c r="F26" s="2448">
        <v>20</v>
      </c>
      <c r="G26" s="2448">
        <v>434</v>
      </c>
      <c r="H26" s="2448">
        <v>20</v>
      </c>
      <c r="I26" s="2448">
        <v>9728</v>
      </c>
      <c r="J26" s="2448">
        <v>1311</v>
      </c>
      <c r="K26" s="2448">
        <v>8417</v>
      </c>
      <c r="L26" s="2448">
        <v>748</v>
      </c>
      <c r="M26" s="2448" t="s">
        <v>21</v>
      </c>
      <c r="N26" s="2448">
        <v>19006</v>
      </c>
      <c r="O26" s="2448">
        <v>237</v>
      </c>
      <c r="P26" s="2448">
        <v>16180</v>
      </c>
      <c r="Q26" s="2448">
        <v>17581</v>
      </c>
      <c r="R26" s="2448" t="s">
        <v>21</v>
      </c>
      <c r="S26" s="2448">
        <v>1452116</v>
      </c>
      <c r="T26" s="91" t="s">
        <v>28</v>
      </c>
      <c r="U26" s="670" t="s">
        <v>26</v>
      </c>
      <c r="V26" s="93">
        <v>1</v>
      </c>
      <c r="W26" s="94" t="s">
        <v>2159</v>
      </c>
      <c r="X26" s="134" t="s">
        <v>2164</v>
      </c>
      <c r="Y26" s="2448">
        <v>483973</v>
      </c>
      <c r="Z26" s="2448">
        <v>100171</v>
      </c>
      <c r="AA26" s="2448">
        <v>20</v>
      </c>
      <c r="AB26" s="2448">
        <v>735</v>
      </c>
      <c r="AC26" s="2448">
        <v>37</v>
      </c>
      <c r="AD26" s="2448">
        <v>39031</v>
      </c>
      <c r="AE26" s="2448">
        <v>5110</v>
      </c>
      <c r="AF26" s="2448">
        <v>33920</v>
      </c>
      <c r="AG26" s="2448">
        <v>98</v>
      </c>
      <c r="AH26" s="2448">
        <v>836</v>
      </c>
      <c r="AI26" s="2448">
        <v>72907</v>
      </c>
      <c r="AJ26" s="2448" t="s">
        <v>21</v>
      </c>
      <c r="AK26" s="2448">
        <v>305871</v>
      </c>
      <c r="AL26" s="2448">
        <v>307658</v>
      </c>
      <c r="AM26" s="2448">
        <v>2829</v>
      </c>
      <c r="AN26" s="2448">
        <v>82493</v>
      </c>
      <c r="AO26" s="91" t="s">
        <v>28</v>
      </c>
      <c r="AP26" s="670" t="s">
        <v>26</v>
      </c>
      <c r="AQ26" s="93">
        <v>1</v>
      </c>
      <c r="AR26" s="94" t="s">
        <v>2159</v>
      </c>
      <c r="AS26" s="134" t="s">
        <v>2164</v>
      </c>
      <c r="AT26" s="2448">
        <v>522</v>
      </c>
      <c r="AU26" s="2448">
        <v>288</v>
      </c>
      <c r="AV26" s="2448">
        <v>254</v>
      </c>
      <c r="AW26" s="2448">
        <v>272</v>
      </c>
      <c r="AX26" s="2448">
        <v>9968</v>
      </c>
      <c r="AY26" s="2448">
        <v>6054</v>
      </c>
      <c r="AZ26" s="2282" t="s">
        <v>28</v>
      </c>
      <c r="BA26" s="1952" t="s">
        <v>26</v>
      </c>
      <c r="BB26" s="93"/>
      <c r="BC26" s="94"/>
      <c r="BD26" s="95"/>
      <c r="BE26" s="2448"/>
      <c r="BF26" s="2448"/>
      <c r="BG26" s="2448"/>
      <c r="BH26" s="2448"/>
      <c r="BI26" s="2448"/>
      <c r="BJ26" s="2448"/>
      <c r="BK26" s="987"/>
      <c r="BL26" s="1952"/>
    </row>
    <row r="27" spans="1:64" ht="14.25" customHeight="1">
      <c r="A27" s="93" t="s">
        <v>26</v>
      </c>
      <c r="B27" s="94" t="s">
        <v>26</v>
      </c>
      <c r="C27" s="134" t="s">
        <v>165</v>
      </c>
      <c r="D27" s="2448">
        <v>332026</v>
      </c>
      <c r="E27" s="2448">
        <v>11563</v>
      </c>
      <c r="F27" s="2448">
        <v>21</v>
      </c>
      <c r="G27" s="2448">
        <v>379</v>
      </c>
      <c r="H27" s="2448">
        <v>18</v>
      </c>
      <c r="I27" s="2448">
        <v>9060</v>
      </c>
      <c r="J27" s="2448">
        <v>1186</v>
      </c>
      <c r="K27" s="2448">
        <v>7874</v>
      </c>
      <c r="L27" s="2448">
        <v>1100</v>
      </c>
      <c r="M27" s="2448" t="s">
        <v>21</v>
      </c>
      <c r="N27" s="2448">
        <v>24654</v>
      </c>
      <c r="O27" s="2448">
        <v>353</v>
      </c>
      <c r="P27" s="2448">
        <v>20961</v>
      </c>
      <c r="Q27" s="2448">
        <v>22745</v>
      </c>
      <c r="R27" s="2448" t="s">
        <v>21</v>
      </c>
      <c r="S27" s="2448">
        <v>1274406</v>
      </c>
      <c r="T27" s="91" t="s">
        <v>29</v>
      </c>
      <c r="U27" s="670" t="s">
        <v>26</v>
      </c>
      <c r="V27" s="93" t="s">
        <v>26</v>
      </c>
      <c r="W27" s="94" t="s">
        <v>26</v>
      </c>
      <c r="X27" s="134" t="s">
        <v>165</v>
      </c>
      <c r="Y27" s="2448">
        <v>466686</v>
      </c>
      <c r="Z27" s="2448">
        <v>98021</v>
      </c>
      <c r="AA27" s="2448">
        <v>21</v>
      </c>
      <c r="AB27" s="2448">
        <v>560</v>
      </c>
      <c r="AC27" s="2448">
        <v>33</v>
      </c>
      <c r="AD27" s="2448">
        <v>52089</v>
      </c>
      <c r="AE27" s="2448">
        <v>4844</v>
      </c>
      <c r="AF27" s="2448">
        <v>47245</v>
      </c>
      <c r="AG27" s="2448">
        <v>94</v>
      </c>
      <c r="AH27" s="2448">
        <v>1204</v>
      </c>
      <c r="AI27" s="2448">
        <v>51398</v>
      </c>
      <c r="AJ27" s="2448" t="s">
        <v>21</v>
      </c>
      <c r="AK27" s="2448">
        <v>301193</v>
      </c>
      <c r="AL27" s="2448">
        <v>272115</v>
      </c>
      <c r="AM27" s="2448">
        <v>3768</v>
      </c>
      <c r="AN27" s="2448">
        <v>97734</v>
      </c>
      <c r="AO27" s="91" t="s">
        <v>29</v>
      </c>
      <c r="AP27" s="670" t="s">
        <v>26</v>
      </c>
      <c r="AQ27" s="93" t="s">
        <v>26</v>
      </c>
      <c r="AR27" s="94" t="s">
        <v>26</v>
      </c>
      <c r="AS27" s="134" t="s">
        <v>165</v>
      </c>
      <c r="AT27" s="2448">
        <v>356</v>
      </c>
      <c r="AU27" s="2448">
        <v>235</v>
      </c>
      <c r="AV27" s="2448">
        <v>207</v>
      </c>
      <c r="AW27" s="2448">
        <v>221</v>
      </c>
      <c r="AX27" s="2448">
        <v>7428</v>
      </c>
      <c r="AY27" s="2448">
        <v>7801</v>
      </c>
      <c r="AZ27" s="2282" t="s">
        <v>29</v>
      </c>
      <c r="BA27" s="1952" t="s">
        <v>26</v>
      </c>
      <c r="BB27" s="93"/>
      <c r="BC27" s="94"/>
      <c r="BD27" s="95"/>
      <c r="BE27" s="2448"/>
      <c r="BF27" s="2448"/>
      <c r="BG27" s="2448"/>
      <c r="BH27" s="2448"/>
      <c r="BI27" s="2448"/>
      <c r="BJ27" s="2448"/>
      <c r="BK27" s="987"/>
      <c r="BL27" s="1952"/>
    </row>
    <row r="28" spans="1:64" ht="6.75" customHeight="1">
      <c r="A28" s="97"/>
      <c r="B28" s="98"/>
      <c r="C28" s="136"/>
      <c r="D28" s="2448"/>
      <c r="E28" s="2448"/>
      <c r="F28" s="2448"/>
      <c r="G28" s="2448"/>
      <c r="H28" s="2448"/>
      <c r="I28" s="2448"/>
      <c r="J28" s="2448"/>
      <c r="K28" s="2448"/>
      <c r="L28" s="2448"/>
      <c r="M28" s="2448"/>
      <c r="N28" s="2448"/>
      <c r="O28" s="2448"/>
      <c r="P28" s="2448"/>
      <c r="Q28" s="2448"/>
      <c r="R28" s="2448"/>
      <c r="S28" s="2448"/>
      <c r="T28" s="100"/>
      <c r="U28" s="509"/>
      <c r="V28" s="97"/>
      <c r="W28" s="98"/>
      <c r="X28" s="136"/>
      <c r="Y28" s="2448"/>
      <c r="Z28" s="2448"/>
      <c r="AA28" s="2448"/>
      <c r="AB28" s="2448"/>
      <c r="AC28" s="2448"/>
      <c r="AD28" s="2448"/>
      <c r="AE28" s="2448"/>
      <c r="AF28" s="2448"/>
      <c r="AG28" s="2448"/>
      <c r="AH28" s="2448"/>
      <c r="AI28" s="2448"/>
      <c r="AJ28" s="2448"/>
      <c r="AK28" s="2448"/>
      <c r="AL28" s="2448"/>
      <c r="AM28" s="2448"/>
      <c r="AN28" s="2448"/>
      <c r="AO28" s="100"/>
      <c r="AP28" s="509"/>
      <c r="AQ28" s="97"/>
      <c r="AR28" s="98"/>
      <c r="AS28" s="136"/>
      <c r="AT28" s="2448"/>
      <c r="AU28" s="2448"/>
      <c r="AV28" s="2448"/>
      <c r="AW28" s="2448"/>
      <c r="AX28" s="2448"/>
      <c r="AY28" s="2448"/>
      <c r="AZ28" s="82"/>
      <c r="BA28" s="2448"/>
      <c r="BB28" s="97"/>
      <c r="BC28" s="98"/>
      <c r="BD28" s="99"/>
      <c r="BE28" s="2448"/>
      <c r="BF28" s="2448"/>
      <c r="BG28" s="2448"/>
      <c r="BH28" s="2448"/>
      <c r="BI28" s="2448"/>
      <c r="BJ28" s="2448"/>
      <c r="BK28" s="2448"/>
      <c r="BL28" s="2448"/>
    </row>
    <row r="29" spans="1:64" ht="15.75" customHeight="1">
      <c r="A29" s="93" t="s">
        <v>2162</v>
      </c>
      <c r="B29" s="94" t="s">
        <v>23</v>
      </c>
      <c r="C29" s="137">
        <v>43466</v>
      </c>
      <c r="D29" s="2448">
        <v>125405</v>
      </c>
      <c r="E29" s="2448">
        <v>4210</v>
      </c>
      <c r="F29" s="2448">
        <v>8</v>
      </c>
      <c r="G29" s="2448">
        <v>183</v>
      </c>
      <c r="H29" s="2448">
        <v>8</v>
      </c>
      <c r="I29" s="2448">
        <v>3378</v>
      </c>
      <c r="J29" s="2448">
        <v>519</v>
      </c>
      <c r="K29" s="2448">
        <v>2859</v>
      </c>
      <c r="L29" s="2448">
        <v>306</v>
      </c>
      <c r="M29" s="2448" t="s">
        <v>21</v>
      </c>
      <c r="N29" s="2448">
        <v>6143</v>
      </c>
      <c r="O29" s="2448">
        <v>84</v>
      </c>
      <c r="P29" s="2448">
        <v>5231</v>
      </c>
      <c r="Q29" s="2448">
        <v>5673</v>
      </c>
      <c r="R29" s="2448" t="s">
        <v>21</v>
      </c>
      <c r="S29" s="2448">
        <v>467016</v>
      </c>
      <c r="T29" s="91" t="s">
        <v>30</v>
      </c>
      <c r="U29" s="670" t="s">
        <v>2160</v>
      </c>
      <c r="V29" s="93" t="s">
        <v>2162</v>
      </c>
      <c r="W29" s="94" t="s">
        <v>23</v>
      </c>
      <c r="X29" s="137">
        <v>43466</v>
      </c>
      <c r="Y29" s="2448">
        <v>161215</v>
      </c>
      <c r="Z29" s="2448">
        <v>33148</v>
      </c>
      <c r="AA29" s="2448">
        <v>8</v>
      </c>
      <c r="AB29" s="2448">
        <v>340</v>
      </c>
      <c r="AC29" s="2448">
        <v>13</v>
      </c>
      <c r="AD29" s="2448">
        <v>13115</v>
      </c>
      <c r="AE29" s="2448">
        <v>1489</v>
      </c>
      <c r="AF29" s="2448">
        <v>11626</v>
      </c>
      <c r="AG29" s="2448">
        <v>34</v>
      </c>
      <c r="AH29" s="2448">
        <v>353</v>
      </c>
      <c r="AI29" s="2448">
        <v>23575</v>
      </c>
      <c r="AJ29" s="2448" t="s">
        <v>21</v>
      </c>
      <c r="AK29" s="2448">
        <v>100460</v>
      </c>
      <c r="AL29" s="2448">
        <v>95598</v>
      </c>
      <c r="AM29" s="2448">
        <v>1183</v>
      </c>
      <c r="AN29" s="2448">
        <v>29802</v>
      </c>
      <c r="AO29" s="91" t="s">
        <v>30</v>
      </c>
      <c r="AP29" s="670" t="s">
        <v>2160</v>
      </c>
      <c r="AQ29" s="93" t="s">
        <v>2162</v>
      </c>
      <c r="AR29" s="94" t="s">
        <v>23</v>
      </c>
      <c r="AS29" s="137">
        <v>43466</v>
      </c>
      <c r="AT29" s="2448">
        <v>153</v>
      </c>
      <c r="AU29" s="2448">
        <v>93</v>
      </c>
      <c r="AV29" s="2448">
        <v>81</v>
      </c>
      <c r="AW29" s="2448">
        <v>87</v>
      </c>
      <c r="AX29" s="2448">
        <v>2627</v>
      </c>
      <c r="AY29" s="2448">
        <v>4038</v>
      </c>
      <c r="AZ29" s="2282" t="s">
        <v>30</v>
      </c>
      <c r="BA29" s="1952" t="s">
        <v>2160</v>
      </c>
      <c r="BB29" s="93"/>
      <c r="BC29" s="94"/>
      <c r="BD29" s="101"/>
      <c r="BE29" s="2448"/>
      <c r="BF29" s="2448"/>
      <c r="BG29" s="2448"/>
      <c r="BH29" s="2448"/>
      <c r="BI29" s="2448"/>
      <c r="BJ29" s="2448"/>
      <c r="BK29" s="987"/>
      <c r="BL29" s="1952"/>
    </row>
    <row r="30" spans="1:64" ht="14.25" customHeight="1">
      <c r="A30" s="88" t="s">
        <v>26</v>
      </c>
      <c r="B30" s="89" t="s">
        <v>26</v>
      </c>
      <c r="C30" s="1257">
        <v>43497</v>
      </c>
      <c r="D30" s="2448">
        <v>118526</v>
      </c>
      <c r="E30" s="2448">
        <v>4615</v>
      </c>
      <c r="F30" s="2448">
        <v>8</v>
      </c>
      <c r="G30" s="2448">
        <v>188</v>
      </c>
      <c r="H30" s="2448">
        <v>9</v>
      </c>
      <c r="I30" s="2448">
        <v>3841</v>
      </c>
      <c r="J30" s="2448">
        <v>1422</v>
      </c>
      <c r="K30" s="2448">
        <v>2419</v>
      </c>
      <c r="L30" s="2448">
        <v>278</v>
      </c>
      <c r="M30" s="2448" t="s">
        <v>21</v>
      </c>
      <c r="N30" s="2448">
        <v>5544</v>
      </c>
      <c r="O30" s="2448">
        <v>71</v>
      </c>
      <c r="P30" s="2448">
        <v>4713</v>
      </c>
      <c r="Q30" s="2448">
        <v>5126</v>
      </c>
      <c r="R30" s="2448" t="s">
        <v>21</v>
      </c>
      <c r="S30" s="2448">
        <v>441773</v>
      </c>
      <c r="T30" s="91" t="s">
        <v>31</v>
      </c>
      <c r="U30" s="670" t="s">
        <v>26</v>
      </c>
      <c r="V30" s="88" t="s">
        <v>26</v>
      </c>
      <c r="W30" s="89" t="s">
        <v>26</v>
      </c>
      <c r="X30" s="1257">
        <v>43497</v>
      </c>
      <c r="Y30" s="2448">
        <v>154370</v>
      </c>
      <c r="Z30" s="2448">
        <v>32131</v>
      </c>
      <c r="AA30" s="2448">
        <v>8</v>
      </c>
      <c r="AB30" s="2448">
        <v>366</v>
      </c>
      <c r="AC30" s="2448">
        <v>15</v>
      </c>
      <c r="AD30" s="2448">
        <v>14614</v>
      </c>
      <c r="AE30" s="2448">
        <v>2246</v>
      </c>
      <c r="AF30" s="2448">
        <v>12368</v>
      </c>
      <c r="AG30" s="2448">
        <v>34</v>
      </c>
      <c r="AH30" s="2448">
        <v>324</v>
      </c>
      <c r="AI30" s="2448">
        <v>20243</v>
      </c>
      <c r="AJ30" s="2448" t="s">
        <v>21</v>
      </c>
      <c r="AK30" s="2448">
        <v>96192</v>
      </c>
      <c r="AL30" s="2448">
        <v>95789</v>
      </c>
      <c r="AM30" s="2448">
        <v>1018</v>
      </c>
      <c r="AN30" s="2448">
        <v>26229</v>
      </c>
      <c r="AO30" s="91" t="s">
        <v>31</v>
      </c>
      <c r="AP30" s="670" t="s">
        <v>26</v>
      </c>
      <c r="AQ30" s="88" t="s">
        <v>26</v>
      </c>
      <c r="AR30" s="89" t="s">
        <v>26</v>
      </c>
      <c r="AS30" s="1257">
        <v>43497</v>
      </c>
      <c r="AT30" s="2448">
        <v>143</v>
      </c>
      <c r="AU30" s="2448">
        <v>81</v>
      </c>
      <c r="AV30" s="2448">
        <v>70</v>
      </c>
      <c r="AW30" s="2448">
        <v>76</v>
      </c>
      <c r="AX30" s="2448">
        <v>2388</v>
      </c>
      <c r="AY30" s="2448">
        <v>3603</v>
      </c>
      <c r="AZ30" s="2282" t="s">
        <v>31</v>
      </c>
      <c r="BA30" s="1952" t="s">
        <v>26</v>
      </c>
      <c r="BB30" s="88"/>
      <c r="BC30" s="89"/>
      <c r="BD30" s="1254"/>
      <c r="BE30" s="2448"/>
      <c r="BF30" s="2448"/>
      <c r="BG30" s="2448"/>
      <c r="BH30" s="2448"/>
      <c r="BI30" s="2448"/>
      <c r="BJ30" s="2448"/>
      <c r="BK30" s="987"/>
      <c r="BL30" s="1952"/>
    </row>
    <row r="31" spans="1:64" ht="14.25" customHeight="1">
      <c r="A31" s="88" t="s">
        <v>26</v>
      </c>
      <c r="B31" s="89" t="s">
        <v>26</v>
      </c>
      <c r="C31" s="1257">
        <v>43525</v>
      </c>
      <c r="D31" s="2448">
        <v>128062</v>
      </c>
      <c r="E31" s="2448">
        <v>3709</v>
      </c>
      <c r="F31" s="2448">
        <v>7</v>
      </c>
      <c r="G31" s="2448">
        <v>163</v>
      </c>
      <c r="H31" s="2448">
        <v>8</v>
      </c>
      <c r="I31" s="2448">
        <v>2983</v>
      </c>
      <c r="J31" s="2448">
        <v>398</v>
      </c>
      <c r="K31" s="2448">
        <v>2585</v>
      </c>
      <c r="L31" s="2448">
        <v>259</v>
      </c>
      <c r="M31" s="2448" t="s">
        <v>21</v>
      </c>
      <c r="N31" s="2448">
        <v>6732</v>
      </c>
      <c r="O31" s="2448">
        <v>82</v>
      </c>
      <c r="P31" s="2448">
        <v>5722</v>
      </c>
      <c r="Q31" s="2448">
        <v>6230</v>
      </c>
      <c r="R31" s="2448" t="s">
        <v>21</v>
      </c>
      <c r="S31" s="2448">
        <v>477201</v>
      </c>
      <c r="T31" s="91" t="s">
        <v>32</v>
      </c>
      <c r="U31" s="670" t="s">
        <v>26</v>
      </c>
      <c r="V31" s="88" t="s">
        <v>26</v>
      </c>
      <c r="W31" s="89" t="s">
        <v>26</v>
      </c>
      <c r="X31" s="1257">
        <v>43525</v>
      </c>
      <c r="Y31" s="2448">
        <v>163506</v>
      </c>
      <c r="Z31" s="2448">
        <v>28672</v>
      </c>
      <c r="AA31" s="2448">
        <v>7</v>
      </c>
      <c r="AB31" s="2448">
        <v>292</v>
      </c>
      <c r="AC31" s="2448">
        <v>15</v>
      </c>
      <c r="AD31" s="2448">
        <v>13499</v>
      </c>
      <c r="AE31" s="2448">
        <v>2365</v>
      </c>
      <c r="AF31" s="2448">
        <v>11134</v>
      </c>
      <c r="AG31" s="2448">
        <v>33</v>
      </c>
      <c r="AH31" s="2448">
        <v>305</v>
      </c>
      <c r="AI31" s="2448">
        <v>17467</v>
      </c>
      <c r="AJ31" s="2448" t="s">
        <v>21</v>
      </c>
      <c r="AK31" s="2448">
        <v>105469</v>
      </c>
      <c r="AL31" s="2448">
        <v>103893</v>
      </c>
      <c r="AM31" s="2448">
        <v>1005</v>
      </c>
      <c r="AN31" s="2448">
        <v>29639</v>
      </c>
      <c r="AO31" s="91" t="s">
        <v>32</v>
      </c>
      <c r="AP31" s="670" t="s">
        <v>26</v>
      </c>
      <c r="AQ31" s="88" t="s">
        <v>26</v>
      </c>
      <c r="AR31" s="89" t="s">
        <v>26</v>
      </c>
      <c r="AS31" s="1257">
        <v>43525</v>
      </c>
      <c r="AT31" s="2448">
        <v>154</v>
      </c>
      <c r="AU31" s="2448">
        <v>89</v>
      </c>
      <c r="AV31" s="2448">
        <v>78</v>
      </c>
      <c r="AW31" s="2448">
        <v>84</v>
      </c>
      <c r="AX31" s="2448">
        <v>2953</v>
      </c>
      <c r="AY31" s="2448">
        <v>3576</v>
      </c>
      <c r="AZ31" s="2282" t="s">
        <v>32</v>
      </c>
      <c r="BA31" s="1952" t="s">
        <v>26</v>
      </c>
      <c r="BB31" s="88"/>
      <c r="BC31" s="89"/>
      <c r="BD31" s="1254"/>
      <c r="BE31" s="2448"/>
      <c r="BF31" s="2448"/>
      <c r="BG31" s="2448"/>
      <c r="BH31" s="2448"/>
      <c r="BI31" s="2448"/>
      <c r="BJ31" s="2448"/>
      <c r="BK31" s="987"/>
      <c r="BL31" s="1952"/>
    </row>
    <row r="32" spans="1:64" ht="14.25" customHeight="1">
      <c r="A32" s="88" t="s">
        <v>26</v>
      </c>
      <c r="B32" s="89" t="s">
        <v>26</v>
      </c>
      <c r="C32" s="1257">
        <v>43556</v>
      </c>
      <c r="D32" s="2448">
        <v>123629</v>
      </c>
      <c r="E32" s="2448">
        <v>4178</v>
      </c>
      <c r="F32" s="2448">
        <v>7</v>
      </c>
      <c r="G32" s="2448">
        <v>155</v>
      </c>
      <c r="H32" s="2448">
        <v>8</v>
      </c>
      <c r="I32" s="2448">
        <v>3381</v>
      </c>
      <c r="J32" s="2448">
        <v>451</v>
      </c>
      <c r="K32" s="2448">
        <v>2930</v>
      </c>
      <c r="L32" s="2448">
        <v>296</v>
      </c>
      <c r="M32" s="2448" t="s">
        <v>21</v>
      </c>
      <c r="N32" s="2448">
        <v>7415</v>
      </c>
      <c r="O32" s="2448">
        <v>106</v>
      </c>
      <c r="P32" s="2448">
        <v>6277</v>
      </c>
      <c r="Q32" s="2448">
        <v>6841</v>
      </c>
      <c r="R32" s="2448" t="s">
        <v>21</v>
      </c>
      <c r="S32" s="2448">
        <v>463008</v>
      </c>
      <c r="T32" s="91" t="s">
        <v>33</v>
      </c>
      <c r="U32" s="670" t="s">
        <v>26</v>
      </c>
      <c r="V32" s="88" t="s">
        <v>26</v>
      </c>
      <c r="W32" s="89" t="s">
        <v>26</v>
      </c>
      <c r="X32" s="1257">
        <v>43556</v>
      </c>
      <c r="Y32" s="2448">
        <v>156295</v>
      </c>
      <c r="Z32" s="2448">
        <v>30887</v>
      </c>
      <c r="AA32" s="2448">
        <v>7</v>
      </c>
      <c r="AB32" s="2448">
        <v>300</v>
      </c>
      <c r="AC32" s="2448">
        <v>11</v>
      </c>
      <c r="AD32" s="2448">
        <v>13963</v>
      </c>
      <c r="AE32" s="2448">
        <v>1865</v>
      </c>
      <c r="AF32" s="2448">
        <v>12098</v>
      </c>
      <c r="AG32" s="2448">
        <v>33</v>
      </c>
      <c r="AH32" s="2448">
        <v>334</v>
      </c>
      <c r="AI32" s="2448">
        <v>19582</v>
      </c>
      <c r="AJ32" s="2448" t="s">
        <v>21</v>
      </c>
      <c r="AK32" s="2448">
        <v>97397</v>
      </c>
      <c r="AL32" s="2448">
        <v>82477</v>
      </c>
      <c r="AM32" s="2448">
        <v>1116</v>
      </c>
      <c r="AN32" s="2448">
        <v>35829</v>
      </c>
      <c r="AO32" s="91" t="s">
        <v>33</v>
      </c>
      <c r="AP32" s="670" t="s">
        <v>26</v>
      </c>
      <c r="AQ32" s="88" t="s">
        <v>26</v>
      </c>
      <c r="AR32" s="89" t="s">
        <v>26</v>
      </c>
      <c r="AS32" s="1257">
        <v>43556</v>
      </c>
      <c r="AT32" s="2448">
        <v>185</v>
      </c>
      <c r="AU32" s="2448">
        <v>63</v>
      </c>
      <c r="AV32" s="2448">
        <v>56</v>
      </c>
      <c r="AW32" s="2448">
        <v>60</v>
      </c>
      <c r="AX32" s="2448">
        <v>2351</v>
      </c>
      <c r="AY32" s="2448">
        <v>2430</v>
      </c>
      <c r="AZ32" s="2282" t="s">
        <v>33</v>
      </c>
      <c r="BA32" s="1952" t="s">
        <v>26</v>
      </c>
      <c r="BB32" s="88"/>
      <c r="BC32" s="89"/>
      <c r="BD32" s="1254"/>
      <c r="BE32" s="2448"/>
      <c r="BF32" s="2448"/>
      <c r="BG32" s="2448"/>
      <c r="BH32" s="2448"/>
      <c r="BI32" s="2448"/>
      <c r="BJ32" s="2448"/>
      <c r="BK32" s="987"/>
      <c r="BL32" s="1952"/>
    </row>
    <row r="33" spans="1:64" ht="15.75" customHeight="1">
      <c r="A33" s="88" t="s">
        <v>2167</v>
      </c>
      <c r="B33" s="89" t="s">
        <v>2159</v>
      </c>
      <c r="C33" s="137">
        <v>43586</v>
      </c>
      <c r="D33" s="2448">
        <v>116057</v>
      </c>
      <c r="E33" s="2448">
        <v>3935</v>
      </c>
      <c r="F33" s="2448">
        <v>6</v>
      </c>
      <c r="G33" s="2448">
        <v>139</v>
      </c>
      <c r="H33" s="2448">
        <v>8</v>
      </c>
      <c r="I33" s="2448">
        <v>3322</v>
      </c>
      <c r="J33" s="2448">
        <v>380</v>
      </c>
      <c r="K33" s="2448">
        <v>2942</v>
      </c>
      <c r="L33" s="2448">
        <v>168</v>
      </c>
      <c r="M33" s="2448" t="s">
        <v>21</v>
      </c>
      <c r="N33" s="2448">
        <v>7395</v>
      </c>
      <c r="O33" s="2448">
        <v>151</v>
      </c>
      <c r="P33" s="2448">
        <v>6220</v>
      </c>
      <c r="Q33" s="2448">
        <v>6763</v>
      </c>
      <c r="R33" s="2448" t="s">
        <v>21</v>
      </c>
      <c r="S33" s="2448">
        <v>464233</v>
      </c>
      <c r="T33" s="91" t="s">
        <v>34</v>
      </c>
      <c r="U33" s="670" t="s">
        <v>26</v>
      </c>
      <c r="V33" s="88" t="s">
        <v>2167</v>
      </c>
      <c r="W33" s="89" t="s">
        <v>2159</v>
      </c>
      <c r="X33" s="137">
        <v>43586</v>
      </c>
      <c r="Y33" s="2448">
        <v>154746</v>
      </c>
      <c r="Z33" s="2448">
        <v>31979</v>
      </c>
      <c r="AA33" s="2448">
        <v>6</v>
      </c>
      <c r="AB33" s="2448">
        <v>257</v>
      </c>
      <c r="AC33" s="2448">
        <v>13</v>
      </c>
      <c r="AD33" s="2448">
        <v>14034</v>
      </c>
      <c r="AE33" s="2448">
        <v>2174</v>
      </c>
      <c r="AF33" s="2448">
        <v>11860</v>
      </c>
      <c r="AG33" s="2448">
        <v>37</v>
      </c>
      <c r="AH33" s="2448">
        <v>217</v>
      </c>
      <c r="AI33" s="2448">
        <v>21170</v>
      </c>
      <c r="AJ33" s="2448" t="s">
        <v>21</v>
      </c>
      <c r="AK33" s="2448">
        <v>94885</v>
      </c>
      <c r="AL33" s="2448">
        <v>85640</v>
      </c>
      <c r="AM33" s="2448">
        <v>1146</v>
      </c>
      <c r="AN33" s="2448">
        <v>31033</v>
      </c>
      <c r="AO33" s="91" t="s">
        <v>34</v>
      </c>
      <c r="AP33" s="670" t="s">
        <v>26</v>
      </c>
      <c r="AQ33" s="88" t="s">
        <v>2167</v>
      </c>
      <c r="AR33" s="89" t="s">
        <v>2159</v>
      </c>
      <c r="AS33" s="137">
        <v>43586</v>
      </c>
      <c r="AT33" s="2448">
        <v>125</v>
      </c>
      <c r="AU33" s="2448">
        <v>82</v>
      </c>
      <c r="AV33" s="2448">
        <v>72</v>
      </c>
      <c r="AW33" s="2448">
        <v>77</v>
      </c>
      <c r="AX33" s="2448">
        <v>2687</v>
      </c>
      <c r="AY33" s="2448">
        <v>2596</v>
      </c>
      <c r="AZ33" s="2282" t="s">
        <v>34</v>
      </c>
      <c r="BA33" s="1952" t="s">
        <v>26</v>
      </c>
      <c r="BB33" s="88"/>
      <c r="BC33" s="89"/>
      <c r="BD33" s="1254"/>
      <c r="BE33" s="2448"/>
      <c r="BF33" s="2448"/>
      <c r="BG33" s="2448"/>
      <c r="BH33" s="2448"/>
      <c r="BI33" s="2448"/>
      <c r="BJ33" s="2448"/>
      <c r="BK33" s="987"/>
      <c r="BL33" s="1952"/>
    </row>
    <row r="34" spans="1:64" ht="14.25" customHeight="1">
      <c r="A34" s="88" t="s">
        <v>26</v>
      </c>
      <c r="B34" s="89" t="s">
        <v>26</v>
      </c>
      <c r="C34" s="1257">
        <v>43617</v>
      </c>
      <c r="D34" s="2448">
        <v>109645</v>
      </c>
      <c r="E34" s="2448">
        <v>3198</v>
      </c>
      <c r="F34" s="2448">
        <v>7</v>
      </c>
      <c r="G34" s="2448">
        <v>155</v>
      </c>
      <c r="H34" s="2448">
        <v>8</v>
      </c>
      <c r="I34" s="2448">
        <v>2515</v>
      </c>
      <c r="J34" s="2448">
        <v>269</v>
      </c>
      <c r="K34" s="2448">
        <v>2246</v>
      </c>
      <c r="L34" s="2448">
        <v>254</v>
      </c>
      <c r="M34" s="2448" t="s">
        <v>21</v>
      </c>
      <c r="N34" s="2448">
        <v>7626</v>
      </c>
      <c r="O34" s="2448">
        <v>130</v>
      </c>
      <c r="P34" s="2448">
        <v>6425</v>
      </c>
      <c r="Q34" s="2448">
        <v>7008</v>
      </c>
      <c r="R34" s="2448" t="s">
        <v>21</v>
      </c>
      <c r="S34" s="2448">
        <v>455994</v>
      </c>
      <c r="T34" s="91" t="s">
        <v>35</v>
      </c>
      <c r="U34" s="670" t="s">
        <v>26</v>
      </c>
      <c r="V34" s="88" t="s">
        <v>26</v>
      </c>
      <c r="W34" s="89" t="s">
        <v>26</v>
      </c>
      <c r="X34" s="1257">
        <v>43617</v>
      </c>
      <c r="Y34" s="2448">
        <v>147365</v>
      </c>
      <c r="Z34" s="2448">
        <v>28226</v>
      </c>
      <c r="AA34" s="2448">
        <v>7</v>
      </c>
      <c r="AB34" s="2448">
        <v>264</v>
      </c>
      <c r="AC34" s="2448">
        <v>12</v>
      </c>
      <c r="AD34" s="2448">
        <v>10971</v>
      </c>
      <c r="AE34" s="2448">
        <v>1355</v>
      </c>
      <c r="AF34" s="2448">
        <v>9616</v>
      </c>
      <c r="AG34" s="2448">
        <v>34</v>
      </c>
      <c r="AH34" s="2448">
        <v>335</v>
      </c>
      <c r="AI34" s="2448">
        <v>20322</v>
      </c>
      <c r="AJ34" s="2448" t="s">
        <v>21</v>
      </c>
      <c r="AK34" s="2448">
        <v>91609</v>
      </c>
      <c r="AL34" s="2448">
        <v>83615</v>
      </c>
      <c r="AM34" s="2448">
        <v>933</v>
      </c>
      <c r="AN34" s="2448">
        <v>29488</v>
      </c>
      <c r="AO34" s="91" t="s">
        <v>35</v>
      </c>
      <c r="AP34" s="670" t="s">
        <v>26</v>
      </c>
      <c r="AQ34" s="88" t="s">
        <v>26</v>
      </c>
      <c r="AR34" s="89" t="s">
        <v>26</v>
      </c>
      <c r="AS34" s="1257">
        <v>43617</v>
      </c>
      <c r="AT34" s="2448">
        <v>135</v>
      </c>
      <c r="AU34" s="2448">
        <v>88</v>
      </c>
      <c r="AV34" s="2448">
        <v>77</v>
      </c>
      <c r="AW34" s="2448">
        <v>82</v>
      </c>
      <c r="AX34" s="2448">
        <v>3028</v>
      </c>
      <c r="AY34" s="2448">
        <v>2178</v>
      </c>
      <c r="AZ34" s="2282" t="s">
        <v>35</v>
      </c>
      <c r="BA34" s="1952" t="s">
        <v>26</v>
      </c>
      <c r="BB34" s="88"/>
      <c r="BC34" s="89"/>
      <c r="BD34" s="1254"/>
      <c r="BE34" s="2448"/>
      <c r="BF34" s="2448"/>
      <c r="BG34" s="2448"/>
      <c r="BH34" s="2448"/>
      <c r="BI34" s="2448"/>
      <c r="BJ34" s="2448"/>
      <c r="BK34" s="987"/>
      <c r="BL34" s="1952"/>
    </row>
    <row r="35" spans="1:64" ht="14.25" customHeight="1">
      <c r="A35" s="88" t="s">
        <v>26</v>
      </c>
      <c r="B35" s="89" t="s">
        <v>26</v>
      </c>
      <c r="C35" s="1257">
        <v>43647</v>
      </c>
      <c r="D35" s="2448">
        <v>117489</v>
      </c>
      <c r="E35" s="2448">
        <v>4206</v>
      </c>
      <c r="F35" s="2448">
        <v>7</v>
      </c>
      <c r="G35" s="2448">
        <v>139</v>
      </c>
      <c r="H35" s="2448">
        <v>7</v>
      </c>
      <c r="I35" s="2448">
        <v>3423</v>
      </c>
      <c r="J35" s="2448">
        <v>414</v>
      </c>
      <c r="K35" s="2448">
        <v>3009</v>
      </c>
      <c r="L35" s="2448">
        <v>293</v>
      </c>
      <c r="M35" s="2448" t="s">
        <v>21</v>
      </c>
      <c r="N35" s="2448">
        <v>6127</v>
      </c>
      <c r="O35" s="2448">
        <v>78</v>
      </c>
      <c r="P35" s="2448">
        <v>5203</v>
      </c>
      <c r="Q35" s="2448">
        <v>5666</v>
      </c>
      <c r="R35" s="2448" t="s">
        <v>21</v>
      </c>
      <c r="S35" s="2448">
        <v>477886</v>
      </c>
      <c r="T35" s="91" t="s">
        <v>36</v>
      </c>
      <c r="U35" s="670" t="s">
        <v>26</v>
      </c>
      <c r="V35" s="88" t="s">
        <v>26</v>
      </c>
      <c r="W35" s="89" t="s">
        <v>26</v>
      </c>
      <c r="X35" s="1257">
        <v>43647</v>
      </c>
      <c r="Y35" s="2448">
        <v>156503</v>
      </c>
      <c r="Z35" s="2448">
        <v>30896</v>
      </c>
      <c r="AA35" s="2448">
        <v>7</v>
      </c>
      <c r="AB35" s="2448">
        <v>254</v>
      </c>
      <c r="AC35" s="2448">
        <v>13</v>
      </c>
      <c r="AD35" s="2448">
        <v>11739</v>
      </c>
      <c r="AE35" s="2448">
        <v>2324</v>
      </c>
      <c r="AF35" s="2448">
        <v>9415</v>
      </c>
      <c r="AG35" s="2448">
        <v>14</v>
      </c>
      <c r="AH35" s="2448">
        <v>325</v>
      </c>
      <c r="AI35" s="2448">
        <v>22849</v>
      </c>
      <c r="AJ35" s="2448" t="s">
        <v>21</v>
      </c>
      <c r="AK35" s="2448">
        <v>100258</v>
      </c>
      <c r="AL35" s="2448">
        <v>99233</v>
      </c>
      <c r="AM35" s="2448">
        <v>887</v>
      </c>
      <c r="AN35" s="2448">
        <v>27951</v>
      </c>
      <c r="AO35" s="91" t="s">
        <v>36</v>
      </c>
      <c r="AP35" s="670" t="s">
        <v>26</v>
      </c>
      <c r="AQ35" s="88" t="s">
        <v>26</v>
      </c>
      <c r="AR35" s="89" t="s">
        <v>26</v>
      </c>
      <c r="AS35" s="1257">
        <v>43647</v>
      </c>
      <c r="AT35" s="2448">
        <v>181</v>
      </c>
      <c r="AU35" s="2448">
        <v>86</v>
      </c>
      <c r="AV35" s="2448">
        <v>76</v>
      </c>
      <c r="AW35" s="2448">
        <v>81</v>
      </c>
      <c r="AX35" s="2448">
        <v>3383</v>
      </c>
      <c r="AY35" s="2448">
        <v>2261</v>
      </c>
      <c r="AZ35" s="2282" t="s">
        <v>36</v>
      </c>
      <c r="BA35" s="1952" t="s">
        <v>26</v>
      </c>
      <c r="BB35" s="88"/>
      <c r="BC35" s="89"/>
      <c r="BD35" s="1254"/>
      <c r="BE35" s="2448"/>
      <c r="BF35" s="2448"/>
      <c r="BG35" s="2448"/>
      <c r="BH35" s="2448"/>
      <c r="BI35" s="2448"/>
      <c r="BJ35" s="2448"/>
      <c r="BK35" s="987"/>
      <c r="BL35" s="1952"/>
    </row>
    <row r="36" spans="1:64" ht="14.25" customHeight="1">
      <c r="A36" s="88" t="s">
        <v>26</v>
      </c>
      <c r="B36" s="89" t="s">
        <v>26</v>
      </c>
      <c r="C36" s="1257">
        <v>43678</v>
      </c>
      <c r="D36" s="2448">
        <v>118217</v>
      </c>
      <c r="E36" s="2448">
        <v>3839</v>
      </c>
      <c r="F36" s="2448">
        <v>6</v>
      </c>
      <c r="G36" s="2448">
        <v>159</v>
      </c>
      <c r="H36" s="2448">
        <v>6</v>
      </c>
      <c r="I36" s="2448">
        <v>3165</v>
      </c>
      <c r="J36" s="2448">
        <v>454</v>
      </c>
      <c r="K36" s="2448">
        <v>2711</v>
      </c>
      <c r="L36" s="2448">
        <v>216</v>
      </c>
      <c r="M36" s="2448" t="s">
        <v>21</v>
      </c>
      <c r="N36" s="2448">
        <v>6648</v>
      </c>
      <c r="O36" s="2448">
        <v>78</v>
      </c>
      <c r="P36" s="2448">
        <v>5658</v>
      </c>
      <c r="Q36" s="2448">
        <v>6156</v>
      </c>
      <c r="R36" s="2448" t="s">
        <v>21</v>
      </c>
      <c r="S36" s="2448">
        <v>493140</v>
      </c>
      <c r="T36" s="91" t="s">
        <v>37</v>
      </c>
      <c r="U36" s="670" t="s">
        <v>26</v>
      </c>
      <c r="V36" s="88" t="s">
        <v>26</v>
      </c>
      <c r="W36" s="89" t="s">
        <v>26</v>
      </c>
      <c r="X36" s="1257">
        <v>43678</v>
      </c>
      <c r="Y36" s="2448">
        <v>163118</v>
      </c>
      <c r="Z36" s="2448">
        <v>30905</v>
      </c>
      <c r="AA36" s="2448">
        <v>6</v>
      </c>
      <c r="AB36" s="2448">
        <v>243</v>
      </c>
      <c r="AC36" s="2448">
        <v>12</v>
      </c>
      <c r="AD36" s="2448">
        <v>11469</v>
      </c>
      <c r="AE36" s="2448">
        <v>1623</v>
      </c>
      <c r="AF36" s="2448">
        <v>9845</v>
      </c>
      <c r="AG36" s="2448">
        <v>41</v>
      </c>
      <c r="AH36" s="2448">
        <v>241</v>
      </c>
      <c r="AI36" s="2448">
        <v>23294</v>
      </c>
      <c r="AJ36" s="2448" t="s">
        <v>21</v>
      </c>
      <c r="AK36" s="2448">
        <v>106299</v>
      </c>
      <c r="AL36" s="2448">
        <v>109418</v>
      </c>
      <c r="AM36" s="2448">
        <v>845</v>
      </c>
      <c r="AN36" s="2448">
        <v>27421</v>
      </c>
      <c r="AO36" s="91" t="s">
        <v>37</v>
      </c>
      <c r="AP36" s="670" t="s">
        <v>26</v>
      </c>
      <c r="AQ36" s="88" t="s">
        <v>26</v>
      </c>
      <c r="AR36" s="89" t="s">
        <v>26</v>
      </c>
      <c r="AS36" s="1257">
        <v>43678</v>
      </c>
      <c r="AT36" s="2448">
        <v>214</v>
      </c>
      <c r="AU36" s="2448">
        <v>99</v>
      </c>
      <c r="AV36" s="2448">
        <v>87</v>
      </c>
      <c r="AW36" s="2448">
        <v>93</v>
      </c>
      <c r="AX36" s="2448">
        <v>3482</v>
      </c>
      <c r="AY36" s="2448">
        <v>2446</v>
      </c>
      <c r="AZ36" s="2282" t="s">
        <v>37</v>
      </c>
      <c r="BA36" s="1952" t="s">
        <v>26</v>
      </c>
      <c r="BB36" s="88"/>
      <c r="BC36" s="89"/>
      <c r="BD36" s="1254"/>
      <c r="BE36" s="2448"/>
      <c r="BF36" s="2448"/>
      <c r="BG36" s="2448"/>
      <c r="BH36" s="2448"/>
      <c r="BI36" s="2448"/>
      <c r="BJ36" s="2448"/>
      <c r="BK36" s="987"/>
      <c r="BL36" s="1952"/>
    </row>
    <row r="37" spans="1:64" ht="14.25" customHeight="1">
      <c r="A37" s="88" t="s">
        <v>26</v>
      </c>
      <c r="B37" s="89" t="s">
        <v>26</v>
      </c>
      <c r="C37" s="1257">
        <v>43709</v>
      </c>
      <c r="D37" s="2448">
        <v>115713</v>
      </c>
      <c r="E37" s="2448">
        <v>3823</v>
      </c>
      <c r="F37" s="2448">
        <v>7</v>
      </c>
      <c r="G37" s="2448">
        <v>136</v>
      </c>
      <c r="H37" s="2448">
        <v>7</v>
      </c>
      <c r="I37" s="2448">
        <v>3140</v>
      </c>
      <c r="J37" s="2448">
        <v>443</v>
      </c>
      <c r="K37" s="2448">
        <v>2697</v>
      </c>
      <c r="L37" s="2448">
        <v>239</v>
      </c>
      <c r="M37" s="2448" t="s">
        <v>21</v>
      </c>
      <c r="N37" s="2448">
        <v>6230</v>
      </c>
      <c r="O37" s="2448">
        <v>81</v>
      </c>
      <c r="P37" s="2448">
        <v>5319</v>
      </c>
      <c r="Q37" s="2448">
        <v>5759</v>
      </c>
      <c r="R37" s="2448" t="s">
        <v>21</v>
      </c>
      <c r="S37" s="2448">
        <v>481090</v>
      </c>
      <c r="T37" s="91" t="s">
        <v>38</v>
      </c>
      <c r="U37" s="670" t="s">
        <v>26</v>
      </c>
      <c r="V37" s="88" t="s">
        <v>26</v>
      </c>
      <c r="W37" s="89" t="s">
        <v>26</v>
      </c>
      <c r="X37" s="1257">
        <v>43709</v>
      </c>
      <c r="Y37" s="2448">
        <v>164352</v>
      </c>
      <c r="Z37" s="2448">
        <v>38370</v>
      </c>
      <c r="AA37" s="2448">
        <v>7</v>
      </c>
      <c r="AB37" s="2448">
        <v>238</v>
      </c>
      <c r="AC37" s="2448">
        <v>13</v>
      </c>
      <c r="AD37" s="2448">
        <v>15823</v>
      </c>
      <c r="AE37" s="2448">
        <v>1163</v>
      </c>
      <c r="AF37" s="2448">
        <v>14661</v>
      </c>
      <c r="AG37" s="2448">
        <v>42</v>
      </c>
      <c r="AH37" s="2448">
        <v>270</v>
      </c>
      <c r="AI37" s="2448">
        <v>26764</v>
      </c>
      <c r="AJ37" s="2448" t="s">
        <v>21</v>
      </c>
      <c r="AK37" s="2448">
        <v>99314</v>
      </c>
      <c r="AL37" s="2448">
        <v>99006</v>
      </c>
      <c r="AM37" s="2448">
        <v>1098</v>
      </c>
      <c r="AN37" s="2448">
        <v>27120</v>
      </c>
      <c r="AO37" s="91" t="s">
        <v>38</v>
      </c>
      <c r="AP37" s="670" t="s">
        <v>26</v>
      </c>
      <c r="AQ37" s="88" t="s">
        <v>26</v>
      </c>
      <c r="AR37" s="89" t="s">
        <v>26</v>
      </c>
      <c r="AS37" s="1257">
        <v>43709</v>
      </c>
      <c r="AT37" s="2448">
        <v>127</v>
      </c>
      <c r="AU37" s="2448">
        <v>103</v>
      </c>
      <c r="AV37" s="2448">
        <v>91</v>
      </c>
      <c r="AW37" s="2448">
        <v>97</v>
      </c>
      <c r="AX37" s="2448">
        <v>3103</v>
      </c>
      <c r="AY37" s="2448">
        <v>1347</v>
      </c>
      <c r="AZ37" s="2282" t="s">
        <v>38</v>
      </c>
      <c r="BA37" s="1952" t="s">
        <v>26</v>
      </c>
      <c r="BB37" s="88"/>
      <c r="BC37" s="89"/>
      <c r="BD37" s="1254"/>
      <c r="BE37" s="2448"/>
      <c r="BF37" s="2448"/>
      <c r="BG37" s="2448"/>
      <c r="BH37" s="2448"/>
      <c r="BI37" s="2448"/>
      <c r="BJ37" s="2448"/>
      <c r="BK37" s="987"/>
      <c r="BL37" s="1952"/>
    </row>
    <row r="38" spans="1:64" ht="14.25" customHeight="1">
      <c r="A38" s="88" t="s">
        <v>26</v>
      </c>
      <c r="B38" s="89" t="s">
        <v>26</v>
      </c>
      <c r="C38" s="1257">
        <v>43739</v>
      </c>
      <c r="D38" s="2448">
        <v>112881</v>
      </c>
      <c r="E38" s="2448">
        <v>4065</v>
      </c>
      <c r="F38" s="2448">
        <v>7</v>
      </c>
      <c r="G38" s="2448">
        <v>122</v>
      </c>
      <c r="H38" s="2448">
        <v>8</v>
      </c>
      <c r="I38" s="2448">
        <v>3232</v>
      </c>
      <c r="J38" s="2448">
        <v>357</v>
      </c>
      <c r="K38" s="2448">
        <v>2875</v>
      </c>
      <c r="L38" s="2448">
        <v>352</v>
      </c>
      <c r="M38" s="2448" t="s">
        <v>21</v>
      </c>
      <c r="N38" s="2448">
        <v>8292</v>
      </c>
      <c r="O38" s="2448">
        <v>135</v>
      </c>
      <c r="P38" s="2448">
        <v>7043</v>
      </c>
      <c r="Q38" s="2448">
        <v>7628</v>
      </c>
      <c r="R38" s="2448" t="s">
        <v>21</v>
      </c>
      <c r="S38" s="2448">
        <v>445299</v>
      </c>
      <c r="T38" s="91" t="s">
        <v>39</v>
      </c>
      <c r="U38" s="670" t="s">
        <v>26</v>
      </c>
      <c r="V38" s="88" t="s">
        <v>26</v>
      </c>
      <c r="W38" s="89" t="s">
        <v>26</v>
      </c>
      <c r="X38" s="1257">
        <v>43739</v>
      </c>
      <c r="Y38" s="2448">
        <v>159985</v>
      </c>
      <c r="Z38" s="2448">
        <v>33701</v>
      </c>
      <c r="AA38" s="2448">
        <v>7</v>
      </c>
      <c r="AB38" s="2448">
        <v>225</v>
      </c>
      <c r="AC38" s="2448">
        <v>14</v>
      </c>
      <c r="AD38" s="2448">
        <v>23118</v>
      </c>
      <c r="AE38" s="2448">
        <v>2347</v>
      </c>
      <c r="AF38" s="2448">
        <v>20771</v>
      </c>
      <c r="AG38" s="2448">
        <v>40</v>
      </c>
      <c r="AH38" s="2448">
        <v>387</v>
      </c>
      <c r="AI38" s="2448">
        <v>10429</v>
      </c>
      <c r="AJ38" s="2448" t="s">
        <v>21</v>
      </c>
      <c r="AK38" s="2448">
        <v>102233</v>
      </c>
      <c r="AL38" s="2448">
        <v>92398</v>
      </c>
      <c r="AM38" s="2448">
        <v>995</v>
      </c>
      <c r="AN38" s="2448">
        <v>33567</v>
      </c>
      <c r="AO38" s="91" t="s">
        <v>39</v>
      </c>
      <c r="AP38" s="670" t="s">
        <v>26</v>
      </c>
      <c r="AQ38" s="88" t="s">
        <v>26</v>
      </c>
      <c r="AR38" s="89" t="s">
        <v>26</v>
      </c>
      <c r="AS38" s="1257">
        <v>43739</v>
      </c>
      <c r="AT38" s="2448">
        <v>41</v>
      </c>
      <c r="AU38" s="2448">
        <v>86</v>
      </c>
      <c r="AV38" s="2448">
        <v>76</v>
      </c>
      <c r="AW38" s="2448">
        <v>81</v>
      </c>
      <c r="AX38" s="2448">
        <v>2482</v>
      </c>
      <c r="AY38" s="2448">
        <v>1459</v>
      </c>
      <c r="AZ38" s="2282" t="s">
        <v>39</v>
      </c>
      <c r="BA38" s="1952" t="s">
        <v>26</v>
      </c>
      <c r="BB38" s="88"/>
      <c r="BC38" s="89"/>
      <c r="BD38" s="1254"/>
      <c r="BE38" s="2448"/>
      <c r="BF38" s="2448"/>
      <c r="BG38" s="2448"/>
      <c r="BH38" s="2448"/>
      <c r="BI38" s="2448"/>
      <c r="BJ38" s="2448"/>
      <c r="BK38" s="987"/>
      <c r="BL38" s="1952"/>
    </row>
    <row r="39" spans="1:64" ht="14.25" customHeight="1">
      <c r="A39" s="88" t="s">
        <v>26</v>
      </c>
      <c r="B39" s="89" t="s">
        <v>26</v>
      </c>
      <c r="C39" s="1257">
        <v>43770</v>
      </c>
      <c r="D39" s="2448">
        <v>107651</v>
      </c>
      <c r="E39" s="2448">
        <v>3307</v>
      </c>
      <c r="F39" s="2448">
        <v>7</v>
      </c>
      <c r="G39" s="2448">
        <v>88</v>
      </c>
      <c r="H39" s="2448">
        <v>5</v>
      </c>
      <c r="I39" s="2448">
        <v>2619</v>
      </c>
      <c r="J39" s="2448">
        <v>419</v>
      </c>
      <c r="K39" s="2448">
        <v>2200</v>
      </c>
      <c r="L39" s="2448">
        <v>310</v>
      </c>
      <c r="M39" s="2448" t="s">
        <v>21</v>
      </c>
      <c r="N39" s="2448">
        <v>8243</v>
      </c>
      <c r="O39" s="2448">
        <v>134</v>
      </c>
      <c r="P39" s="2448">
        <v>6977</v>
      </c>
      <c r="Q39" s="2448">
        <v>7584</v>
      </c>
      <c r="R39" s="2448" t="s">
        <v>21</v>
      </c>
      <c r="S39" s="2448">
        <v>392533</v>
      </c>
      <c r="T39" s="91" t="s">
        <v>40</v>
      </c>
      <c r="U39" s="670" t="s">
        <v>26</v>
      </c>
      <c r="V39" s="88" t="s">
        <v>26</v>
      </c>
      <c r="W39" s="89" t="s">
        <v>26</v>
      </c>
      <c r="X39" s="1257">
        <v>43770</v>
      </c>
      <c r="Y39" s="2448">
        <v>149003</v>
      </c>
      <c r="Z39" s="2448">
        <v>31780</v>
      </c>
      <c r="AA39" s="2448">
        <v>7</v>
      </c>
      <c r="AB39" s="2448">
        <v>133</v>
      </c>
      <c r="AC39" s="2448">
        <v>9</v>
      </c>
      <c r="AD39" s="2448">
        <v>14102</v>
      </c>
      <c r="AE39" s="2448">
        <v>1407</v>
      </c>
      <c r="AF39" s="2448">
        <v>12694</v>
      </c>
      <c r="AG39" s="2448">
        <v>22</v>
      </c>
      <c r="AH39" s="2448">
        <v>341</v>
      </c>
      <c r="AI39" s="2448">
        <v>20712</v>
      </c>
      <c r="AJ39" s="2448" t="s">
        <v>21</v>
      </c>
      <c r="AK39" s="2448">
        <v>97701</v>
      </c>
      <c r="AL39" s="2448">
        <v>89448</v>
      </c>
      <c r="AM39" s="2448">
        <v>1434</v>
      </c>
      <c r="AN39" s="2448">
        <v>30770</v>
      </c>
      <c r="AO39" s="91" t="s">
        <v>40</v>
      </c>
      <c r="AP39" s="670" t="s">
        <v>26</v>
      </c>
      <c r="AQ39" s="88" t="s">
        <v>26</v>
      </c>
      <c r="AR39" s="89" t="s">
        <v>26</v>
      </c>
      <c r="AS39" s="1257">
        <v>43770</v>
      </c>
      <c r="AT39" s="2448">
        <v>186</v>
      </c>
      <c r="AU39" s="2448">
        <v>95</v>
      </c>
      <c r="AV39" s="2448">
        <v>83</v>
      </c>
      <c r="AW39" s="2448">
        <v>90</v>
      </c>
      <c r="AX39" s="2448">
        <v>2641</v>
      </c>
      <c r="AY39" s="2448">
        <v>3163</v>
      </c>
      <c r="AZ39" s="2282" t="s">
        <v>40</v>
      </c>
      <c r="BA39" s="1952" t="s">
        <v>26</v>
      </c>
      <c r="BB39" s="88"/>
      <c r="BC39" s="89"/>
      <c r="BD39" s="1254"/>
      <c r="BE39" s="2448"/>
      <c r="BF39" s="2448"/>
      <c r="BG39" s="2448"/>
      <c r="BH39" s="2448"/>
      <c r="BI39" s="2448"/>
      <c r="BJ39" s="2448"/>
      <c r="BK39" s="987"/>
      <c r="BL39" s="1952"/>
    </row>
    <row r="40" spans="1:64" ht="14.25" customHeight="1">
      <c r="A40" s="105" t="s">
        <v>26</v>
      </c>
      <c r="B40" s="106" t="s">
        <v>26</v>
      </c>
      <c r="C40" s="1258">
        <v>43800</v>
      </c>
      <c r="D40" s="2449">
        <v>111493</v>
      </c>
      <c r="E40" s="2449">
        <v>4191</v>
      </c>
      <c r="F40" s="2449">
        <v>7</v>
      </c>
      <c r="G40" s="2449">
        <v>169</v>
      </c>
      <c r="H40" s="2449">
        <v>5</v>
      </c>
      <c r="I40" s="2449">
        <v>3209</v>
      </c>
      <c r="J40" s="2449">
        <v>410</v>
      </c>
      <c r="K40" s="2449">
        <v>2799</v>
      </c>
      <c r="L40" s="2449">
        <v>438</v>
      </c>
      <c r="M40" s="2449" t="s">
        <v>21</v>
      </c>
      <c r="N40" s="2449">
        <v>8119</v>
      </c>
      <c r="O40" s="2449">
        <v>84</v>
      </c>
      <c r="P40" s="2449">
        <v>6941</v>
      </c>
      <c r="Q40" s="2449">
        <v>7533</v>
      </c>
      <c r="R40" s="2449" t="s">
        <v>21</v>
      </c>
      <c r="S40" s="2449">
        <v>436574</v>
      </c>
      <c r="T40" s="108" t="s">
        <v>41</v>
      </c>
      <c r="U40" s="673" t="s">
        <v>26</v>
      </c>
      <c r="V40" s="105" t="s">
        <v>26</v>
      </c>
      <c r="W40" s="106" t="s">
        <v>26</v>
      </c>
      <c r="X40" s="1258">
        <v>43800</v>
      </c>
      <c r="Y40" s="2449">
        <v>157699</v>
      </c>
      <c r="Z40" s="2449">
        <v>32540</v>
      </c>
      <c r="AA40" s="2449">
        <v>7</v>
      </c>
      <c r="AB40" s="2449">
        <v>202</v>
      </c>
      <c r="AC40" s="2449">
        <v>11</v>
      </c>
      <c r="AD40" s="2449">
        <v>14870</v>
      </c>
      <c r="AE40" s="2449">
        <v>1090</v>
      </c>
      <c r="AF40" s="2449">
        <v>13780</v>
      </c>
      <c r="AG40" s="2449">
        <v>33</v>
      </c>
      <c r="AH40" s="2449">
        <v>476</v>
      </c>
      <c r="AI40" s="2449">
        <v>20257</v>
      </c>
      <c r="AJ40" s="2449" t="s">
        <v>21</v>
      </c>
      <c r="AK40" s="2449">
        <v>101259</v>
      </c>
      <c r="AL40" s="2449">
        <v>90269</v>
      </c>
      <c r="AM40" s="2449">
        <v>1339</v>
      </c>
      <c r="AN40" s="2449">
        <v>33398</v>
      </c>
      <c r="AO40" s="108" t="s">
        <v>41</v>
      </c>
      <c r="AP40" s="673" t="s">
        <v>26</v>
      </c>
      <c r="AQ40" s="105" t="s">
        <v>26</v>
      </c>
      <c r="AR40" s="106" t="s">
        <v>26</v>
      </c>
      <c r="AS40" s="1258">
        <v>43800</v>
      </c>
      <c r="AT40" s="107">
        <v>129</v>
      </c>
      <c r="AU40" s="2449">
        <v>53</v>
      </c>
      <c r="AV40" s="2449">
        <v>47</v>
      </c>
      <c r="AW40" s="2449">
        <v>50</v>
      </c>
      <c r="AX40" s="2449">
        <v>2304</v>
      </c>
      <c r="AY40" s="2449">
        <v>3179</v>
      </c>
      <c r="AZ40" s="2283" t="s">
        <v>41</v>
      </c>
      <c r="BA40" s="1954" t="s">
        <v>26</v>
      </c>
      <c r="BB40" s="88"/>
      <c r="BC40" s="89"/>
      <c r="BD40" s="1254"/>
      <c r="BE40" s="2448"/>
      <c r="BF40" s="2448"/>
      <c r="BG40" s="2448"/>
      <c r="BH40" s="2448"/>
      <c r="BI40" s="2448"/>
      <c r="BJ40" s="2448"/>
      <c r="BK40" s="987"/>
      <c r="BL40" s="1952"/>
    </row>
    <row r="41" spans="1:64" ht="14.25" customHeight="1">
      <c r="T41" s="388"/>
      <c r="U41" s="388"/>
      <c r="V41" s="209"/>
      <c r="W41" s="209"/>
      <c r="X41" s="209"/>
      <c r="Y41" s="1032"/>
      <c r="Z41" s="1030"/>
      <c r="AA41" s="1031"/>
      <c r="AB41" s="1030"/>
      <c r="AC41" s="1030"/>
      <c r="AD41" s="1030"/>
      <c r="AE41" s="1030"/>
      <c r="AF41" s="1036"/>
      <c r="AG41" s="209"/>
      <c r="AH41" s="209"/>
      <c r="AI41" s="209"/>
      <c r="AJ41" s="209"/>
      <c r="AK41" s="209"/>
      <c r="AL41" s="209"/>
      <c r="AM41" s="209"/>
      <c r="AN41" s="209"/>
      <c r="AO41" s="388"/>
      <c r="AP41" s="388"/>
      <c r="AQ41" s="209"/>
      <c r="AR41" s="209"/>
      <c r="AS41" s="209"/>
      <c r="AT41" s="1032"/>
      <c r="AU41" s="1030"/>
      <c r="AV41" s="1031"/>
      <c r="AW41" s="1030"/>
      <c r="AX41" s="1030"/>
      <c r="AY41" s="1030"/>
      <c r="AZ41" s="1030"/>
      <c r="BA41" s="2284"/>
      <c r="BB41" s="35"/>
      <c r="BC41" s="35"/>
      <c r="BD41" s="35"/>
      <c r="BE41" s="1032"/>
      <c r="BF41" s="1030"/>
      <c r="BG41" s="2271"/>
      <c r="BH41" s="1030"/>
      <c r="BI41" s="1030"/>
      <c r="BJ41" s="1030"/>
      <c r="BK41" s="1030"/>
      <c r="BL41" s="2284"/>
    </row>
    <row r="42" spans="1:64" s="388" customFormat="1" ht="19.5" customHeight="1">
      <c r="A42" s="2573" t="s">
        <v>737</v>
      </c>
      <c r="B42" s="2573"/>
      <c r="C42" s="2574"/>
      <c r="D42" s="2285" t="s">
        <v>1910</v>
      </c>
      <c r="E42" s="2468" t="s">
        <v>1000</v>
      </c>
      <c r="F42" s="2460"/>
      <c r="G42" s="2460" t="s">
        <v>1911</v>
      </c>
      <c r="H42" s="2246"/>
      <c r="I42" s="529" t="s">
        <v>717</v>
      </c>
      <c r="J42" s="529"/>
      <c r="K42" s="1015" t="s">
        <v>744</v>
      </c>
      <c r="L42" s="1034"/>
      <c r="M42" s="529" t="s">
        <v>366</v>
      </c>
      <c r="N42" s="529" t="s">
        <v>366</v>
      </c>
      <c r="O42" s="529"/>
      <c r="P42" s="529"/>
      <c r="Q42" s="529"/>
      <c r="R42" s="529"/>
      <c r="S42" s="529"/>
      <c r="T42" s="2566" t="s">
        <v>697</v>
      </c>
      <c r="U42" s="2631"/>
      <c r="V42" s="2573" t="s">
        <v>737</v>
      </c>
      <c r="W42" s="2573"/>
      <c r="X42" s="2574"/>
      <c r="Y42" s="521" t="s">
        <v>1001</v>
      </c>
      <c r="Z42" s="529"/>
      <c r="AA42" s="2459" t="s">
        <v>1912</v>
      </c>
      <c r="AB42" s="529"/>
      <c r="AC42" s="529"/>
      <c r="AD42" s="2468" t="s">
        <v>1002</v>
      </c>
      <c r="AE42" s="1033"/>
      <c r="AF42" s="1037"/>
      <c r="AG42" s="2078" t="s">
        <v>717</v>
      </c>
      <c r="AH42" s="529"/>
      <c r="AI42" s="1034"/>
      <c r="AJ42" s="529" t="s">
        <v>366</v>
      </c>
      <c r="AK42" s="529"/>
      <c r="AL42" s="529"/>
      <c r="AM42" s="2078" t="s">
        <v>717</v>
      </c>
      <c r="AN42" s="529"/>
      <c r="AO42" s="2566" t="s">
        <v>697</v>
      </c>
      <c r="AP42" s="2631"/>
      <c r="BA42" s="14"/>
      <c r="BL42" s="14"/>
    </row>
    <row r="43" spans="1:64" s="388" customFormat="1" ht="15.75" customHeight="1">
      <c r="A43" s="2625"/>
      <c r="B43" s="2625"/>
      <c r="C43" s="2626"/>
      <c r="D43" s="976" t="s">
        <v>7</v>
      </c>
      <c r="E43" s="973" t="s">
        <v>221</v>
      </c>
      <c r="F43" s="974" t="s">
        <v>347</v>
      </c>
      <c r="G43" s="974" t="s">
        <v>739</v>
      </c>
      <c r="H43" s="2440" t="s">
        <v>295</v>
      </c>
      <c r="I43" s="976" t="s">
        <v>296</v>
      </c>
      <c r="J43" s="976" t="s">
        <v>297</v>
      </c>
      <c r="K43" s="976" t="s">
        <v>348</v>
      </c>
      <c r="L43" s="976" t="s">
        <v>371</v>
      </c>
      <c r="M43" s="976" t="s">
        <v>301</v>
      </c>
      <c r="N43" s="976" t="s">
        <v>351</v>
      </c>
      <c r="O43" s="975" t="s">
        <v>352</v>
      </c>
      <c r="P43" s="976" t="s">
        <v>305</v>
      </c>
      <c r="Q43" s="974" t="s">
        <v>353</v>
      </c>
      <c r="R43" s="976" t="s">
        <v>353</v>
      </c>
      <c r="S43" s="2241" t="s">
        <v>788</v>
      </c>
      <c r="T43" s="2558"/>
      <c r="U43" s="2632"/>
      <c r="V43" s="2625"/>
      <c r="W43" s="2625"/>
      <c r="X43" s="2626"/>
      <c r="Y43" s="976" t="s">
        <v>353</v>
      </c>
      <c r="Z43" s="976" t="s">
        <v>88</v>
      </c>
      <c r="AA43" s="2241" t="s">
        <v>788</v>
      </c>
      <c r="AB43" s="976" t="s">
        <v>5</v>
      </c>
      <c r="AC43" s="976" t="s">
        <v>7</v>
      </c>
      <c r="AD43" s="973" t="s">
        <v>221</v>
      </c>
      <c r="AE43" s="974" t="s">
        <v>347</v>
      </c>
      <c r="AF43" s="976" t="s">
        <v>739</v>
      </c>
      <c r="AG43" s="2440" t="s">
        <v>295</v>
      </c>
      <c r="AH43" s="976" t="s">
        <v>296</v>
      </c>
      <c r="AI43" s="976" t="s">
        <v>297</v>
      </c>
      <c r="AJ43" s="976" t="s">
        <v>348</v>
      </c>
      <c r="AK43" s="976" t="s">
        <v>371</v>
      </c>
      <c r="AL43" s="974" t="s">
        <v>300</v>
      </c>
      <c r="AM43" s="976" t="s">
        <v>301</v>
      </c>
      <c r="AN43" s="976" t="s">
        <v>1199</v>
      </c>
      <c r="AO43" s="2558"/>
      <c r="AP43" s="2632"/>
    </row>
    <row r="44" spans="1:64" s="388" customFormat="1" ht="16.5" customHeight="1">
      <c r="A44" s="2625"/>
      <c r="B44" s="2625"/>
      <c r="C44" s="2626"/>
      <c r="D44" s="975"/>
      <c r="E44" s="973" t="s">
        <v>9</v>
      </c>
      <c r="F44" s="974" t="s">
        <v>9</v>
      </c>
      <c r="G44" s="974"/>
      <c r="H44" s="974"/>
      <c r="I44" s="975"/>
      <c r="J44" s="975"/>
      <c r="K44" s="975"/>
      <c r="L44" s="975"/>
      <c r="M44" s="975" t="s">
        <v>1186</v>
      </c>
      <c r="N44" s="975" t="s">
        <v>356</v>
      </c>
      <c r="O44" s="975" t="s">
        <v>357</v>
      </c>
      <c r="P44" s="975"/>
      <c r="Q44" s="974" t="s">
        <v>1470</v>
      </c>
      <c r="R44" s="975" t="s">
        <v>1471</v>
      </c>
      <c r="S44" s="2242"/>
      <c r="T44" s="2558"/>
      <c r="U44" s="2632"/>
      <c r="V44" s="2625"/>
      <c r="W44" s="2625"/>
      <c r="X44" s="2626"/>
      <c r="Y44" s="975" t="s">
        <v>1471</v>
      </c>
      <c r="Z44" s="975"/>
      <c r="AA44" s="2242"/>
      <c r="AB44" s="975"/>
      <c r="AC44" s="975"/>
      <c r="AD44" s="973" t="s">
        <v>9</v>
      </c>
      <c r="AE44" s="974" t="s">
        <v>9</v>
      </c>
      <c r="AF44" s="975"/>
      <c r="AG44" s="974"/>
      <c r="AH44" s="975"/>
      <c r="AI44" s="975"/>
      <c r="AJ44" s="975"/>
      <c r="AK44" s="975"/>
      <c r="AL44" s="974" t="s">
        <v>1186</v>
      </c>
      <c r="AM44" s="975" t="s">
        <v>1186</v>
      </c>
      <c r="AN44" s="975"/>
      <c r="AO44" s="2558"/>
      <c r="AP44" s="2632"/>
    </row>
    <row r="45" spans="1:64" s="388" customFormat="1" ht="15.95" customHeight="1">
      <c r="A45" s="2625"/>
      <c r="B45" s="2625"/>
      <c r="C45" s="2626"/>
      <c r="D45" s="401"/>
      <c r="E45" s="912" t="s">
        <v>1378</v>
      </c>
      <c r="F45" s="912" t="s">
        <v>1388</v>
      </c>
      <c r="G45" s="407"/>
      <c r="H45" s="407"/>
      <c r="I45" s="407"/>
      <c r="J45" s="401" t="s">
        <v>1519</v>
      </c>
      <c r="K45" s="401" t="s">
        <v>1519</v>
      </c>
      <c r="L45" s="401" t="s">
        <v>1519</v>
      </c>
      <c r="M45" s="407" t="s">
        <v>1379</v>
      </c>
      <c r="N45" s="401" t="s">
        <v>1202</v>
      </c>
      <c r="O45" s="912" t="s">
        <v>1884</v>
      </c>
      <c r="P45" s="912" t="s">
        <v>1379</v>
      </c>
      <c r="Q45" s="912"/>
      <c r="R45" s="912"/>
      <c r="S45" s="2759" t="s">
        <v>1472</v>
      </c>
      <c r="T45" s="2558"/>
      <c r="U45" s="2632"/>
      <c r="V45" s="2625"/>
      <c r="W45" s="2625"/>
      <c r="X45" s="2626"/>
      <c r="Y45" s="912"/>
      <c r="Z45" s="401"/>
      <c r="AA45" s="2759" t="s">
        <v>1472</v>
      </c>
      <c r="AB45" s="406"/>
      <c r="AC45" s="401"/>
      <c r="AD45" s="912" t="s">
        <v>1378</v>
      </c>
      <c r="AE45" s="912" t="s">
        <v>1388</v>
      </c>
      <c r="AF45" s="401"/>
      <c r="AG45" s="407"/>
      <c r="AH45" s="407"/>
      <c r="AI45" s="401" t="s">
        <v>1519</v>
      </c>
      <c r="AJ45" s="401" t="s">
        <v>1519</v>
      </c>
      <c r="AK45" s="401" t="s">
        <v>1519</v>
      </c>
      <c r="AL45" s="912"/>
      <c r="AM45" s="407" t="s">
        <v>1379</v>
      </c>
      <c r="AN45" s="401"/>
      <c r="AO45" s="2558"/>
      <c r="AP45" s="2632"/>
    </row>
    <row r="46" spans="1:64" s="388" customFormat="1" ht="15.95" customHeight="1">
      <c r="A46" s="2625"/>
      <c r="B46" s="2625"/>
      <c r="C46" s="2626"/>
      <c r="D46" s="401" t="s">
        <v>1210</v>
      </c>
      <c r="E46" s="2757" t="s">
        <v>1381</v>
      </c>
      <c r="F46" s="2757" t="s">
        <v>1381</v>
      </c>
      <c r="G46" s="407" t="s">
        <v>720</v>
      </c>
      <c r="H46" s="407" t="s">
        <v>719</v>
      </c>
      <c r="I46" s="407" t="s">
        <v>1177</v>
      </c>
      <c r="J46" s="406" t="s">
        <v>1382</v>
      </c>
      <c r="K46" s="406" t="s">
        <v>1383</v>
      </c>
      <c r="L46" s="406" t="s">
        <v>1385</v>
      </c>
      <c r="M46" s="407" t="s">
        <v>1333</v>
      </c>
      <c r="N46" s="401" t="s">
        <v>1211</v>
      </c>
      <c r="O46" s="2757" t="s">
        <v>1381</v>
      </c>
      <c r="P46" s="912" t="s">
        <v>1334</v>
      </c>
      <c r="Q46" s="912" t="s">
        <v>1244</v>
      </c>
      <c r="R46" s="912" t="s">
        <v>1206</v>
      </c>
      <c r="S46" s="2759"/>
      <c r="T46" s="2558"/>
      <c r="U46" s="2632"/>
      <c r="V46" s="2625"/>
      <c r="W46" s="2625"/>
      <c r="X46" s="2626"/>
      <c r="Y46" s="912" t="s">
        <v>1206</v>
      </c>
      <c r="Z46" s="401" t="s">
        <v>1178</v>
      </c>
      <c r="AA46" s="2759"/>
      <c r="AB46" s="406" t="s">
        <v>1386</v>
      </c>
      <c r="AC46" s="401" t="s">
        <v>1210</v>
      </c>
      <c r="AD46" s="2757" t="s">
        <v>1248</v>
      </c>
      <c r="AE46" s="2757" t="s">
        <v>1248</v>
      </c>
      <c r="AF46" s="401" t="s">
        <v>720</v>
      </c>
      <c r="AG46" s="407" t="s">
        <v>719</v>
      </c>
      <c r="AH46" s="407" t="s">
        <v>1177</v>
      </c>
      <c r="AI46" s="406" t="s">
        <v>1382</v>
      </c>
      <c r="AJ46" s="406" t="s">
        <v>1383</v>
      </c>
      <c r="AK46" s="406" t="s">
        <v>1385</v>
      </c>
      <c r="AL46" s="912" t="s">
        <v>1181</v>
      </c>
      <c r="AM46" s="407" t="s">
        <v>1333</v>
      </c>
      <c r="AN46" s="401" t="s">
        <v>727</v>
      </c>
      <c r="AO46" s="2558"/>
      <c r="AP46" s="2632"/>
    </row>
    <row r="47" spans="1:64" s="388" customFormat="1" ht="15.95" customHeight="1">
      <c r="A47" s="2625"/>
      <c r="B47" s="2625"/>
      <c r="C47" s="2626"/>
      <c r="D47" s="401"/>
      <c r="E47" s="2757"/>
      <c r="F47" s="2757"/>
      <c r="G47" s="407"/>
      <c r="H47" s="912"/>
      <c r="I47" s="406"/>
      <c r="J47" s="406"/>
      <c r="K47" s="406"/>
      <c r="L47" s="406"/>
      <c r="M47" s="401"/>
      <c r="N47" s="401"/>
      <c r="O47" s="2757"/>
      <c r="P47" s="406"/>
      <c r="Q47" s="407"/>
      <c r="R47" s="401"/>
      <c r="S47" s="407"/>
      <c r="T47" s="2558"/>
      <c r="U47" s="2632"/>
      <c r="V47" s="2625"/>
      <c r="W47" s="2625"/>
      <c r="X47" s="2626"/>
      <c r="Y47" s="401"/>
      <c r="Z47" s="401"/>
      <c r="AA47" s="407"/>
      <c r="AB47" s="406"/>
      <c r="AC47" s="401"/>
      <c r="AD47" s="2757"/>
      <c r="AE47" s="2757"/>
      <c r="AF47" s="401"/>
      <c r="AG47" s="912"/>
      <c r="AH47" s="406"/>
      <c r="AI47" s="406"/>
      <c r="AJ47" s="406"/>
      <c r="AK47" s="406"/>
      <c r="AL47" s="407"/>
      <c r="AM47" s="401"/>
      <c r="AN47" s="401"/>
      <c r="AO47" s="2558"/>
      <c r="AP47" s="2632"/>
    </row>
    <row r="48" spans="1:64" s="209" customFormat="1" ht="18.75" customHeight="1">
      <c r="A48" s="2627"/>
      <c r="B48" s="2627"/>
      <c r="C48" s="2628"/>
      <c r="D48" s="1888" t="s">
        <v>1212</v>
      </c>
      <c r="E48" s="1939" t="s">
        <v>750</v>
      </c>
      <c r="F48" s="1894" t="s">
        <v>750</v>
      </c>
      <c r="G48" s="1894" t="s">
        <v>750</v>
      </c>
      <c r="H48" s="1894" t="s">
        <v>750</v>
      </c>
      <c r="I48" s="1888" t="s">
        <v>750</v>
      </c>
      <c r="J48" s="1888" t="s">
        <v>750</v>
      </c>
      <c r="K48" s="1888" t="s">
        <v>750</v>
      </c>
      <c r="L48" s="1888" t="s">
        <v>750</v>
      </c>
      <c r="M48" s="1889" t="s">
        <v>1389</v>
      </c>
      <c r="N48" s="1888" t="s">
        <v>750</v>
      </c>
      <c r="O48" s="1888" t="s">
        <v>750</v>
      </c>
      <c r="P48" s="1888" t="s">
        <v>1213</v>
      </c>
      <c r="Q48" s="1940" t="s">
        <v>1387</v>
      </c>
      <c r="R48" s="1889" t="s">
        <v>1387</v>
      </c>
      <c r="S48" s="1894" t="s">
        <v>1212</v>
      </c>
      <c r="T48" s="2633"/>
      <c r="U48" s="2634"/>
      <c r="V48" s="2627"/>
      <c r="W48" s="2627"/>
      <c r="X48" s="2628"/>
      <c r="Y48" s="1889" t="s">
        <v>1387</v>
      </c>
      <c r="Z48" s="1894" t="s">
        <v>1212</v>
      </c>
      <c r="AA48" s="1894" t="s">
        <v>1212</v>
      </c>
      <c r="AB48" s="1888" t="s">
        <v>310</v>
      </c>
      <c r="AC48" s="1888" t="s">
        <v>1212</v>
      </c>
      <c r="AD48" s="1939" t="s">
        <v>750</v>
      </c>
      <c r="AE48" s="1894" t="s">
        <v>750</v>
      </c>
      <c r="AF48" s="1888" t="s">
        <v>750</v>
      </c>
      <c r="AG48" s="1894" t="s">
        <v>750</v>
      </c>
      <c r="AH48" s="1888" t="s">
        <v>750</v>
      </c>
      <c r="AI48" s="1888" t="s">
        <v>750</v>
      </c>
      <c r="AJ48" s="1888" t="s">
        <v>750</v>
      </c>
      <c r="AK48" s="1888" t="s">
        <v>750</v>
      </c>
      <c r="AL48" s="1888" t="s">
        <v>750</v>
      </c>
      <c r="AM48" s="1889" t="s">
        <v>1389</v>
      </c>
      <c r="AN48" s="1888" t="s">
        <v>1212</v>
      </c>
      <c r="AO48" s="2633"/>
      <c r="AP48" s="2634"/>
    </row>
    <row r="49" spans="1:42" ht="19.5" customHeight="1">
      <c r="A49" s="63">
        <v>42005</v>
      </c>
      <c r="B49" s="126">
        <v>42005</v>
      </c>
      <c r="C49" s="127">
        <v>42005</v>
      </c>
      <c r="D49" s="2447">
        <v>12764249</v>
      </c>
      <c r="E49" s="2447">
        <v>530714</v>
      </c>
      <c r="F49" s="2447">
        <v>14445</v>
      </c>
      <c r="G49" s="2447">
        <v>12</v>
      </c>
      <c r="H49" s="2447">
        <v>1028</v>
      </c>
      <c r="I49" s="2447">
        <v>24</v>
      </c>
      <c r="J49" s="2447">
        <v>12378</v>
      </c>
      <c r="K49" s="2447">
        <v>1532</v>
      </c>
      <c r="L49" s="2447">
        <v>10846</v>
      </c>
      <c r="M49" s="2447">
        <v>111</v>
      </c>
      <c r="N49" s="2447" t="s">
        <v>21</v>
      </c>
      <c r="O49" s="2447">
        <v>4987</v>
      </c>
      <c r="P49" s="2447">
        <v>8</v>
      </c>
      <c r="Q49" s="2447">
        <v>4299</v>
      </c>
      <c r="R49" s="2447">
        <v>4685</v>
      </c>
      <c r="S49" s="2447" t="s">
        <v>21</v>
      </c>
      <c r="T49" s="67">
        <v>42005</v>
      </c>
      <c r="U49" s="662">
        <v>42005</v>
      </c>
      <c r="V49" s="63">
        <v>42005</v>
      </c>
      <c r="W49" s="126">
        <v>42005</v>
      </c>
      <c r="X49" s="127">
        <v>42005</v>
      </c>
      <c r="Y49" s="2447">
        <v>328754</v>
      </c>
      <c r="Z49" s="2447" t="s">
        <v>21</v>
      </c>
      <c r="AA49" s="2447">
        <v>12295</v>
      </c>
      <c r="AB49" s="2447">
        <v>2677262</v>
      </c>
      <c r="AC49" s="2447">
        <v>1715525</v>
      </c>
      <c r="AD49" s="2447">
        <v>649690</v>
      </c>
      <c r="AE49" s="2447">
        <v>173044</v>
      </c>
      <c r="AF49" s="2447">
        <v>12</v>
      </c>
      <c r="AG49" s="2447">
        <v>1050</v>
      </c>
      <c r="AH49" s="2447">
        <v>30</v>
      </c>
      <c r="AI49" s="2447">
        <v>71770</v>
      </c>
      <c r="AJ49" s="2447">
        <v>9934</v>
      </c>
      <c r="AK49" s="2447">
        <v>61836</v>
      </c>
      <c r="AL49" s="2447">
        <v>319</v>
      </c>
      <c r="AM49" s="2447">
        <v>117</v>
      </c>
      <c r="AN49" s="2447">
        <v>122343</v>
      </c>
      <c r="AO49" s="67">
        <v>42005</v>
      </c>
      <c r="AP49" s="662">
        <v>42005</v>
      </c>
    </row>
    <row r="50" spans="1:42" ht="14.25" customHeight="1">
      <c r="A50" s="73"/>
      <c r="B50" s="64">
        <v>42370</v>
      </c>
      <c r="C50" s="129"/>
      <c r="D50" s="2447">
        <v>12192042</v>
      </c>
      <c r="E50" s="2447">
        <v>511112</v>
      </c>
      <c r="F50" s="2447">
        <v>12012</v>
      </c>
      <c r="G50" s="2447">
        <v>12</v>
      </c>
      <c r="H50" s="2447">
        <v>1029</v>
      </c>
      <c r="I50" s="2447">
        <v>25</v>
      </c>
      <c r="J50" s="2447">
        <v>10078</v>
      </c>
      <c r="K50" s="2447">
        <v>904</v>
      </c>
      <c r="L50" s="2447">
        <v>9174</v>
      </c>
      <c r="M50" s="2447">
        <v>118</v>
      </c>
      <c r="N50" s="2447" t="s">
        <v>21</v>
      </c>
      <c r="O50" s="2447">
        <v>7780</v>
      </c>
      <c r="P50" s="2447">
        <v>953</v>
      </c>
      <c r="Q50" s="2447">
        <v>5530</v>
      </c>
      <c r="R50" s="2447">
        <v>6060</v>
      </c>
      <c r="S50" s="2447" t="s">
        <v>21</v>
      </c>
      <c r="T50" s="67">
        <v>42370</v>
      </c>
      <c r="U50" s="662">
        <v>42370</v>
      </c>
      <c r="V50" s="73"/>
      <c r="W50" s="64">
        <v>42370</v>
      </c>
      <c r="X50" s="129"/>
      <c r="Y50" s="2447">
        <v>353169</v>
      </c>
      <c r="Z50" s="2447" t="s">
        <v>21</v>
      </c>
      <c r="AA50" s="2447">
        <v>12196</v>
      </c>
      <c r="AB50" s="2447">
        <v>2244815</v>
      </c>
      <c r="AC50" s="2447">
        <v>1732607</v>
      </c>
      <c r="AD50" s="2447">
        <v>608589</v>
      </c>
      <c r="AE50" s="2447">
        <v>147556</v>
      </c>
      <c r="AF50" s="2447">
        <v>12</v>
      </c>
      <c r="AG50" s="2447">
        <v>1045</v>
      </c>
      <c r="AH50" s="2447">
        <v>33</v>
      </c>
      <c r="AI50" s="2447">
        <v>68183</v>
      </c>
      <c r="AJ50" s="2447">
        <v>10578</v>
      </c>
      <c r="AK50" s="2447">
        <v>57606</v>
      </c>
      <c r="AL50" s="2447">
        <v>240</v>
      </c>
      <c r="AM50" s="2447">
        <v>118</v>
      </c>
      <c r="AN50" s="2447">
        <v>94552</v>
      </c>
      <c r="AO50" s="67">
        <v>42370</v>
      </c>
      <c r="AP50" s="662">
        <v>42370</v>
      </c>
    </row>
    <row r="51" spans="1:42" ht="14.25" customHeight="1">
      <c r="A51" s="73"/>
      <c r="B51" s="64">
        <v>42736</v>
      </c>
      <c r="C51" s="129"/>
      <c r="D51" s="2447">
        <v>11926065</v>
      </c>
      <c r="E51" s="2447">
        <v>497512</v>
      </c>
      <c r="F51" s="2447">
        <v>13718</v>
      </c>
      <c r="G51" s="2447">
        <v>12</v>
      </c>
      <c r="H51" s="2447">
        <v>1034</v>
      </c>
      <c r="I51" s="2447">
        <v>24</v>
      </c>
      <c r="J51" s="2447">
        <v>11631</v>
      </c>
      <c r="K51" s="2447">
        <v>538</v>
      </c>
      <c r="L51" s="2447">
        <v>11093</v>
      </c>
      <c r="M51" s="2447">
        <v>114</v>
      </c>
      <c r="N51" s="2447" t="s">
        <v>21</v>
      </c>
      <c r="O51" s="2447">
        <v>7678</v>
      </c>
      <c r="P51" s="2447">
        <v>1063</v>
      </c>
      <c r="Q51" s="2447">
        <v>5314</v>
      </c>
      <c r="R51" s="2447">
        <v>5818</v>
      </c>
      <c r="S51" s="2447" t="s">
        <v>21</v>
      </c>
      <c r="T51" s="67">
        <v>42736</v>
      </c>
      <c r="U51" s="662">
        <v>42736</v>
      </c>
      <c r="V51" s="73"/>
      <c r="W51" s="64">
        <v>42736</v>
      </c>
      <c r="X51" s="129"/>
      <c r="Y51" s="2447">
        <v>417024</v>
      </c>
      <c r="Z51" s="2447" t="s">
        <v>21</v>
      </c>
      <c r="AA51" s="2447">
        <v>13235</v>
      </c>
      <c r="AB51" s="2447">
        <v>2144819</v>
      </c>
      <c r="AC51" s="2447">
        <v>1755622</v>
      </c>
      <c r="AD51" s="2447">
        <v>602032</v>
      </c>
      <c r="AE51" s="2447">
        <v>147469</v>
      </c>
      <c r="AF51" s="2447">
        <v>12</v>
      </c>
      <c r="AG51" s="2447">
        <v>1049</v>
      </c>
      <c r="AH51" s="2447">
        <v>32</v>
      </c>
      <c r="AI51" s="2447">
        <v>66763</v>
      </c>
      <c r="AJ51" s="2447">
        <v>8048</v>
      </c>
      <c r="AK51" s="2447">
        <v>58715</v>
      </c>
      <c r="AL51" s="2447">
        <v>328</v>
      </c>
      <c r="AM51" s="2447">
        <v>122</v>
      </c>
      <c r="AN51" s="2447">
        <v>96060</v>
      </c>
      <c r="AO51" s="67">
        <v>42736</v>
      </c>
      <c r="AP51" s="662">
        <v>42736</v>
      </c>
    </row>
    <row r="52" spans="1:42" ht="14.25" customHeight="1">
      <c r="A52" s="73"/>
      <c r="B52" s="64">
        <v>43101</v>
      </c>
      <c r="C52" s="129"/>
      <c r="D52" s="2447">
        <v>11920337</v>
      </c>
      <c r="E52" s="2447">
        <v>499148</v>
      </c>
      <c r="F52" s="2447">
        <v>12644</v>
      </c>
      <c r="G52" s="2447">
        <v>12</v>
      </c>
      <c r="H52" s="2447">
        <v>770</v>
      </c>
      <c r="I52" s="2447">
        <v>24</v>
      </c>
      <c r="J52" s="2447">
        <v>10866</v>
      </c>
      <c r="K52" s="2447">
        <v>583</v>
      </c>
      <c r="L52" s="2447">
        <v>10283</v>
      </c>
      <c r="M52" s="2447">
        <v>120</v>
      </c>
      <c r="N52" s="2447" t="s">
        <v>21</v>
      </c>
      <c r="O52" s="2447">
        <v>7268</v>
      </c>
      <c r="P52" s="2447">
        <v>1156</v>
      </c>
      <c r="Q52" s="2447">
        <v>4884</v>
      </c>
      <c r="R52" s="2447">
        <v>5308</v>
      </c>
      <c r="S52" s="2447" t="s">
        <v>21</v>
      </c>
      <c r="T52" s="67">
        <v>43101</v>
      </c>
      <c r="U52" s="662">
        <v>43101</v>
      </c>
      <c r="V52" s="73"/>
      <c r="W52" s="64">
        <v>43101</v>
      </c>
      <c r="X52" s="129"/>
      <c r="Y52" s="2447">
        <v>395190</v>
      </c>
      <c r="Z52" s="2447" t="s">
        <v>21</v>
      </c>
      <c r="AA52" s="2447">
        <v>13064</v>
      </c>
      <c r="AB52" s="2447">
        <v>2141578</v>
      </c>
      <c r="AC52" s="2447">
        <v>1777650</v>
      </c>
      <c r="AD52" s="2447">
        <v>592368</v>
      </c>
      <c r="AE52" s="2447">
        <v>143588</v>
      </c>
      <c r="AF52" s="2447">
        <v>12</v>
      </c>
      <c r="AG52" s="2447">
        <v>785</v>
      </c>
      <c r="AH52" s="2447">
        <v>31</v>
      </c>
      <c r="AI52" s="2447">
        <v>66345</v>
      </c>
      <c r="AJ52" s="2447">
        <v>5528</v>
      </c>
      <c r="AK52" s="2447">
        <v>60818</v>
      </c>
      <c r="AL52" s="2447">
        <v>358</v>
      </c>
      <c r="AM52" s="2447">
        <v>127</v>
      </c>
      <c r="AN52" s="2447">
        <v>91660</v>
      </c>
      <c r="AO52" s="67">
        <v>43101</v>
      </c>
      <c r="AP52" s="662">
        <v>43101</v>
      </c>
    </row>
    <row r="53" spans="1:42" ht="15.75">
      <c r="A53" s="63">
        <v>43586</v>
      </c>
      <c r="B53" s="64">
        <v>43586</v>
      </c>
      <c r="C53" s="129" t="s">
        <v>2159</v>
      </c>
      <c r="D53" s="2447">
        <v>11020372</v>
      </c>
      <c r="E53" s="2447">
        <v>467433</v>
      </c>
      <c r="F53" s="2447">
        <v>11565</v>
      </c>
      <c r="G53" s="2447">
        <v>12</v>
      </c>
      <c r="H53" s="2447">
        <v>742</v>
      </c>
      <c r="I53" s="2447">
        <v>24</v>
      </c>
      <c r="J53" s="2447">
        <v>9883</v>
      </c>
      <c r="K53" s="2447">
        <v>262</v>
      </c>
      <c r="L53" s="2447">
        <v>9621</v>
      </c>
      <c r="M53" s="2447">
        <v>111</v>
      </c>
      <c r="N53" s="2447" t="s">
        <v>21</v>
      </c>
      <c r="O53" s="2447">
        <v>7060</v>
      </c>
      <c r="P53" s="2447">
        <v>1214</v>
      </c>
      <c r="Q53" s="2447">
        <v>4633</v>
      </c>
      <c r="R53" s="2447">
        <v>5035</v>
      </c>
      <c r="S53" s="2447" t="s">
        <v>21</v>
      </c>
      <c r="T53" s="67">
        <v>43466</v>
      </c>
      <c r="U53" s="662">
        <v>43466</v>
      </c>
      <c r="V53" s="63">
        <v>43586</v>
      </c>
      <c r="W53" s="64">
        <v>43586</v>
      </c>
      <c r="X53" s="129" t="s">
        <v>2159</v>
      </c>
      <c r="Y53" s="2447">
        <v>391879</v>
      </c>
      <c r="Z53" s="2447" t="s">
        <v>21</v>
      </c>
      <c r="AA53" s="2447">
        <v>13574</v>
      </c>
      <c r="AB53" s="2447">
        <v>2169607</v>
      </c>
      <c r="AC53" s="2447">
        <v>1591710</v>
      </c>
      <c r="AD53" s="2447">
        <v>559580</v>
      </c>
      <c r="AE53" s="2447">
        <v>117085</v>
      </c>
      <c r="AF53" s="2447">
        <v>12</v>
      </c>
      <c r="AG53" s="2447">
        <v>767</v>
      </c>
      <c r="AH53" s="2447">
        <v>30</v>
      </c>
      <c r="AI53" s="2447">
        <v>56649</v>
      </c>
      <c r="AJ53" s="2447">
        <v>5626</v>
      </c>
      <c r="AK53" s="2447">
        <v>51024</v>
      </c>
      <c r="AL53" s="2447">
        <v>339</v>
      </c>
      <c r="AM53" s="2447">
        <v>123</v>
      </c>
      <c r="AN53" s="2447">
        <v>71010</v>
      </c>
      <c r="AO53" s="67">
        <v>43466</v>
      </c>
      <c r="AP53" s="662">
        <v>43466</v>
      </c>
    </row>
    <row r="54" spans="1:42" ht="6.75" customHeight="1">
      <c r="A54" s="73"/>
      <c r="B54" s="76"/>
      <c r="C54" s="129"/>
      <c r="D54" s="2447"/>
      <c r="E54" s="2447"/>
      <c r="F54" s="2447"/>
      <c r="G54" s="2447"/>
      <c r="H54" s="2447"/>
      <c r="I54" s="2447"/>
      <c r="J54" s="2447"/>
      <c r="K54" s="2447"/>
      <c r="L54" s="2447"/>
      <c r="M54" s="2447"/>
      <c r="N54" s="2447"/>
      <c r="O54" s="2447"/>
      <c r="P54" s="2447"/>
      <c r="Q54" s="2447"/>
      <c r="R54" s="2447"/>
      <c r="S54" s="2447"/>
      <c r="T54" s="77"/>
      <c r="U54" s="505"/>
      <c r="V54" s="73"/>
      <c r="W54" s="76"/>
      <c r="X54" s="129"/>
      <c r="Y54" s="2447"/>
      <c r="Z54" s="2447"/>
      <c r="AA54" s="2447"/>
      <c r="AB54" s="2447"/>
      <c r="AC54" s="2447"/>
      <c r="AD54" s="2447"/>
      <c r="AE54" s="2447"/>
      <c r="AF54" s="2447"/>
      <c r="AG54" s="2447"/>
      <c r="AH54" s="2447"/>
      <c r="AI54" s="2447"/>
      <c r="AJ54" s="2447"/>
      <c r="AK54" s="2447"/>
      <c r="AL54" s="2447"/>
      <c r="AM54" s="2447"/>
      <c r="AN54" s="2447"/>
      <c r="AO54" s="77"/>
      <c r="AP54" s="505"/>
    </row>
    <row r="55" spans="1:42" ht="15.75" customHeight="1">
      <c r="A55" s="79">
        <v>42826</v>
      </c>
      <c r="B55" s="80">
        <v>42826</v>
      </c>
      <c r="C55" s="130">
        <v>42826</v>
      </c>
      <c r="D55" s="2448">
        <v>12013354</v>
      </c>
      <c r="E55" s="2448">
        <v>495703</v>
      </c>
      <c r="F55" s="2448">
        <v>13741</v>
      </c>
      <c r="G55" s="2448">
        <v>12</v>
      </c>
      <c r="H55" s="2448">
        <v>997</v>
      </c>
      <c r="I55" s="2448">
        <v>24</v>
      </c>
      <c r="J55" s="2448">
        <v>11693</v>
      </c>
      <c r="K55" s="2448">
        <v>705</v>
      </c>
      <c r="L55" s="2448">
        <v>10988</v>
      </c>
      <c r="M55" s="2448">
        <v>116</v>
      </c>
      <c r="N55" s="2448" t="s">
        <v>21</v>
      </c>
      <c r="O55" s="2448">
        <v>7714</v>
      </c>
      <c r="P55" s="2448">
        <v>1045</v>
      </c>
      <c r="Q55" s="2448">
        <v>5365</v>
      </c>
      <c r="R55" s="2448">
        <v>5875</v>
      </c>
      <c r="S55" s="2448" t="s">
        <v>21</v>
      </c>
      <c r="T55" s="83">
        <v>42826</v>
      </c>
      <c r="U55" s="666">
        <v>42826</v>
      </c>
      <c r="V55" s="79">
        <v>42826</v>
      </c>
      <c r="W55" s="80">
        <v>42826</v>
      </c>
      <c r="X55" s="130">
        <v>42826</v>
      </c>
      <c r="Y55" s="2448">
        <v>425284</v>
      </c>
      <c r="Z55" s="2448" t="s">
        <v>21</v>
      </c>
      <c r="AA55" s="2448">
        <v>13617</v>
      </c>
      <c r="AB55" s="2448">
        <v>2124872</v>
      </c>
      <c r="AC55" s="2448">
        <v>1757012</v>
      </c>
      <c r="AD55" s="2448">
        <v>599392</v>
      </c>
      <c r="AE55" s="2448">
        <v>145591</v>
      </c>
      <c r="AF55" s="2448">
        <v>12</v>
      </c>
      <c r="AG55" s="2448">
        <v>1025</v>
      </c>
      <c r="AH55" s="2448">
        <v>32</v>
      </c>
      <c r="AI55" s="2448">
        <v>65566</v>
      </c>
      <c r="AJ55" s="2448">
        <v>6388</v>
      </c>
      <c r="AK55" s="2448">
        <v>59178</v>
      </c>
      <c r="AL55" s="2448">
        <v>328</v>
      </c>
      <c r="AM55" s="2448">
        <v>124</v>
      </c>
      <c r="AN55" s="2448">
        <v>95178</v>
      </c>
      <c r="AO55" s="83">
        <v>42826</v>
      </c>
      <c r="AP55" s="666">
        <v>42826</v>
      </c>
    </row>
    <row r="56" spans="1:42" ht="14.25" customHeight="1">
      <c r="A56" s="85"/>
      <c r="B56" s="80">
        <v>43191</v>
      </c>
      <c r="C56" s="132"/>
      <c r="D56" s="2448">
        <v>11730785</v>
      </c>
      <c r="E56" s="2448">
        <v>492218</v>
      </c>
      <c r="F56" s="2448">
        <v>12085</v>
      </c>
      <c r="G56" s="2448">
        <v>12</v>
      </c>
      <c r="H56" s="2448">
        <v>741</v>
      </c>
      <c r="I56" s="2448">
        <v>24</v>
      </c>
      <c r="J56" s="2448">
        <v>10368</v>
      </c>
      <c r="K56" s="2448">
        <v>386</v>
      </c>
      <c r="L56" s="2448">
        <v>9982</v>
      </c>
      <c r="M56" s="2448">
        <v>115</v>
      </c>
      <c r="N56" s="2448" t="s">
        <v>21</v>
      </c>
      <c r="O56" s="2448">
        <v>6973</v>
      </c>
      <c r="P56" s="2448">
        <v>1136</v>
      </c>
      <c r="Q56" s="2448">
        <v>4658</v>
      </c>
      <c r="R56" s="2448">
        <v>5057</v>
      </c>
      <c r="S56" s="2448" t="s">
        <v>21</v>
      </c>
      <c r="T56" s="83">
        <v>43191</v>
      </c>
      <c r="U56" s="666">
        <v>43191</v>
      </c>
      <c r="V56" s="85"/>
      <c r="W56" s="80">
        <v>43191</v>
      </c>
      <c r="X56" s="132"/>
      <c r="Y56" s="2448">
        <v>383513</v>
      </c>
      <c r="Z56" s="2448" t="s">
        <v>21</v>
      </c>
      <c r="AA56" s="2448">
        <v>13478</v>
      </c>
      <c r="AB56" s="2448">
        <v>2200732</v>
      </c>
      <c r="AC56" s="2448">
        <v>1756924</v>
      </c>
      <c r="AD56" s="2448">
        <v>582310</v>
      </c>
      <c r="AE56" s="2448">
        <v>135874</v>
      </c>
      <c r="AF56" s="2448">
        <v>12</v>
      </c>
      <c r="AG56" s="2448">
        <v>746</v>
      </c>
      <c r="AH56" s="2448">
        <v>31</v>
      </c>
      <c r="AI56" s="2448">
        <v>64940</v>
      </c>
      <c r="AJ56" s="2448">
        <v>4856</v>
      </c>
      <c r="AK56" s="2448">
        <v>60084</v>
      </c>
      <c r="AL56" s="2448">
        <v>343</v>
      </c>
      <c r="AM56" s="2448">
        <v>122</v>
      </c>
      <c r="AN56" s="2448">
        <v>83658</v>
      </c>
      <c r="AO56" s="83">
        <v>43191</v>
      </c>
      <c r="AP56" s="666">
        <v>43191</v>
      </c>
    </row>
    <row r="57" spans="1:42" ht="6.75" customHeight="1">
      <c r="A57" s="85"/>
      <c r="B57" s="87"/>
      <c r="C57" s="132"/>
      <c r="D57" s="2448"/>
      <c r="E57" s="2448"/>
      <c r="F57" s="2448"/>
      <c r="G57" s="2448"/>
      <c r="H57" s="2448"/>
      <c r="I57" s="2448"/>
      <c r="J57" s="2448"/>
      <c r="K57" s="2448"/>
      <c r="L57" s="2448"/>
      <c r="M57" s="2448"/>
      <c r="N57" s="2448"/>
      <c r="O57" s="2448"/>
      <c r="P57" s="2448"/>
      <c r="Q57" s="2448"/>
      <c r="R57" s="2448"/>
      <c r="S57" s="2448"/>
      <c r="T57" s="77"/>
      <c r="U57" s="505"/>
      <c r="V57" s="85"/>
      <c r="W57" s="87"/>
      <c r="X57" s="132"/>
      <c r="Y57" s="2448"/>
      <c r="Z57" s="2448"/>
      <c r="AA57" s="2448"/>
      <c r="AB57" s="2448"/>
      <c r="AC57" s="2448"/>
      <c r="AD57" s="2448"/>
      <c r="AE57" s="2448"/>
      <c r="AF57" s="2448"/>
      <c r="AG57" s="2448"/>
      <c r="AH57" s="2448"/>
      <c r="AI57" s="2448"/>
      <c r="AJ57" s="2448"/>
      <c r="AK57" s="2448"/>
      <c r="AL57" s="2448"/>
      <c r="AM57" s="2448"/>
      <c r="AN57" s="2448"/>
      <c r="AO57" s="77"/>
      <c r="AP57" s="505"/>
    </row>
    <row r="58" spans="1:42" ht="15.75" customHeight="1">
      <c r="A58" s="88">
        <v>31</v>
      </c>
      <c r="B58" s="89" t="s">
        <v>23</v>
      </c>
      <c r="C58" s="133" t="s">
        <v>24</v>
      </c>
      <c r="D58" s="2448">
        <v>3068652</v>
      </c>
      <c r="E58" s="2448">
        <v>121918</v>
      </c>
      <c r="F58" s="2448">
        <v>2846</v>
      </c>
      <c r="G58" s="2448">
        <v>3</v>
      </c>
      <c r="H58" s="2448">
        <v>184</v>
      </c>
      <c r="I58" s="2448">
        <v>6</v>
      </c>
      <c r="J58" s="2448">
        <v>2429</v>
      </c>
      <c r="K58" s="2448">
        <v>71</v>
      </c>
      <c r="L58" s="2448">
        <v>2358</v>
      </c>
      <c r="M58" s="2448">
        <v>29</v>
      </c>
      <c r="N58" s="2448" t="s">
        <v>21</v>
      </c>
      <c r="O58" s="2448">
        <v>1548</v>
      </c>
      <c r="P58" s="2448">
        <v>237</v>
      </c>
      <c r="Q58" s="2448">
        <v>1049</v>
      </c>
      <c r="R58" s="2448">
        <v>1143</v>
      </c>
      <c r="S58" s="2448" t="s">
        <v>21</v>
      </c>
      <c r="T58" s="91" t="s">
        <v>25</v>
      </c>
      <c r="U58" s="670" t="s">
        <v>2160</v>
      </c>
      <c r="V58" s="88">
        <v>31</v>
      </c>
      <c r="W58" s="89" t="s">
        <v>23</v>
      </c>
      <c r="X58" s="133" t="s">
        <v>24</v>
      </c>
      <c r="Y58" s="2448">
        <v>92724</v>
      </c>
      <c r="Z58" s="2448" t="s">
        <v>21</v>
      </c>
      <c r="AA58" s="2448">
        <v>4007</v>
      </c>
      <c r="AB58" s="2448">
        <v>540063</v>
      </c>
      <c r="AC58" s="2448">
        <v>474238</v>
      </c>
      <c r="AD58" s="2448">
        <v>142993</v>
      </c>
      <c r="AE58" s="2448">
        <v>30472</v>
      </c>
      <c r="AF58" s="2448">
        <v>3</v>
      </c>
      <c r="AG58" s="2448">
        <v>187</v>
      </c>
      <c r="AH58" s="2448">
        <v>8</v>
      </c>
      <c r="AI58" s="2448">
        <v>14967</v>
      </c>
      <c r="AJ58" s="2448">
        <v>1928</v>
      </c>
      <c r="AK58" s="2448">
        <v>13039</v>
      </c>
      <c r="AL58" s="2448">
        <v>85</v>
      </c>
      <c r="AM58" s="2448">
        <v>29</v>
      </c>
      <c r="AN58" s="2448">
        <v>18236</v>
      </c>
      <c r="AO58" s="91" t="s">
        <v>25</v>
      </c>
      <c r="AP58" s="670" t="s">
        <v>2160</v>
      </c>
    </row>
    <row r="59" spans="1:42" ht="14.25" customHeight="1">
      <c r="A59" s="93" t="s">
        <v>26</v>
      </c>
      <c r="B59" s="94" t="s">
        <v>26</v>
      </c>
      <c r="C59" s="134" t="s">
        <v>556</v>
      </c>
      <c r="D59" s="2448">
        <v>2704097</v>
      </c>
      <c r="E59" s="2448">
        <v>116246</v>
      </c>
      <c r="F59" s="2448">
        <v>2812</v>
      </c>
      <c r="G59" s="2448">
        <v>3</v>
      </c>
      <c r="H59" s="2448">
        <v>193</v>
      </c>
      <c r="I59" s="2448">
        <v>6</v>
      </c>
      <c r="J59" s="2448">
        <v>2393</v>
      </c>
      <c r="K59" s="2448">
        <v>78</v>
      </c>
      <c r="L59" s="2448">
        <v>2315</v>
      </c>
      <c r="M59" s="2448">
        <v>27</v>
      </c>
      <c r="N59" s="2448" t="s">
        <v>21</v>
      </c>
      <c r="O59" s="2448">
        <v>2139</v>
      </c>
      <c r="P59" s="2448">
        <v>387</v>
      </c>
      <c r="Q59" s="2448">
        <v>1381</v>
      </c>
      <c r="R59" s="2448">
        <v>1500</v>
      </c>
      <c r="S59" s="2448" t="s">
        <v>21</v>
      </c>
      <c r="T59" s="91" t="s">
        <v>27</v>
      </c>
      <c r="U59" s="670" t="s">
        <v>26</v>
      </c>
      <c r="V59" s="93" t="s">
        <v>26</v>
      </c>
      <c r="W59" s="94" t="s">
        <v>26</v>
      </c>
      <c r="X59" s="134" t="s">
        <v>556</v>
      </c>
      <c r="Y59" s="2448">
        <v>103914</v>
      </c>
      <c r="Z59" s="2448" t="s">
        <v>21</v>
      </c>
      <c r="AA59" s="2448">
        <v>2448</v>
      </c>
      <c r="AB59" s="2448">
        <v>600559</v>
      </c>
      <c r="AC59" s="2448">
        <v>398670</v>
      </c>
      <c r="AD59" s="2448">
        <v>137465</v>
      </c>
      <c r="AE59" s="2448">
        <v>28044</v>
      </c>
      <c r="AF59" s="2448">
        <v>3</v>
      </c>
      <c r="AG59" s="2448">
        <v>212</v>
      </c>
      <c r="AH59" s="2448">
        <v>7</v>
      </c>
      <c r="AI59" s="2448">
        <v>13728</v>
      </c>
      <c r="AJ59" s="2448">
        <v>1452</v>
      </c>
      <c r="AK59" s="2448">
        <v>12277</v>
      </c>
      <c r="AL59" s="2448">
        <v>88</v>
      </c>
      <c r="AM59" s="2448">
        <v>39</v>
      </c>
      <c r="AN59" s="2448">
        <v>16733</v>
      </c>
      <c r="AO59" s="91" t="s">
        <v>27</v>
      </c>
      <c r="AP59" s="670" t="s">
        <v>26</v>
      </c>
    </row>
    <row r="60" spans="1:42" ht="15.75" customHeight="1">
      <c r="A60" s="93">
        <v>1</v>
      </c>
      <c r="B60" s="94" t="s">
        <v>2159</v>
      </c>
      <c r="C60" s="134" t="s">
        <v>2164</v>
      </c>
      <c r="D60" s="2448">
        <v>2683155</v>
      </c>
      <c r="E60" s="2448">
        <v>119438</v>
      </c>
      <c r="F60" s="2448">
        <v>3339</v>
      </c>
      <c r="G60" s="2448">
        <v>3</v>
      </c>
      <c r="H60" s="2448">
        <v>180</v>
      </c>
      <c r="I60" s="2448">
        <v>6</v>
      </c>
      <c r="J60" s="2448">
        <v>2894</v>
      </c>
      <c r="K60" s="2448">
        <v>81</v>
      </c>
      <c r="L60" s="2448">
        <v>2813</v>
      </c>
      <c r="M60" s="2448">
        <v>25</v>
      </c>
      <c r="N60" s="2448" t="s">
        <v>21</v>
      </c>
      <c r="O60" s="2448">
        <v>1793</v>
      </c>
      <c r="P60" s="2448">
        <v>237</v>
      </c>
      <c r="Q60" s="2448">
        <v>1266</v>
      </c>
      <c r="R60" s="2448">
        <v>1373</v>
      </c>
      <c r="S60" s="2448" t="s">
        <v>21</v>
      </c>
      <c r="T60" s="91" t="s">
        <v>28</v>
      </c>
      <c r="U60" s="670" t="s">
        <v>26</v>
      </c>
      <c r="V60" s="93">
        <v>1</v>
      </c>
      <c r="W60" s="94" t="s">
        <v>2159</v>
      </c>
      <c r="X60" s="134" t="s">
        <v>2164</v>
      </c>
      <c r="Y60" s="2448">
        <v>89281</v>
      </c>
      <c r="Z60" s="2448" t="s">
        <v>21</v>
      </c>
      <c r="AA60" s="2448">
        <v>3634</v>
      </c>
      <c r="AB60" s="2448">
        <v>554075</v>
      </c>
      <c r="AC60" s="2448">
        <v>381788</v>
      </c>
      <c r="AD60" s="2448">
        <v>146657</v>
      </c>
      <c r="AE60" s="2448">
        <v>31984</v>
      </c>
      <c r="AF60" s="2448">
        <v>3</v>
      </c>
      <c r="AG60" s="2448">
        <v>180</v>
      </c>
      <c r="AH60" s="2448">
        <v>7</v>
      </c>
      <c r="AI60" s="2448">
        <v>13372</v>
      </c>
      <c r="AJ60" s="2448">
        <v>1484</v>
      </c>
      <c r="AK60" s="2448">
        <v>11888</v>
      </c>
      <c r="AL60" s="2448">
        <v>84</v>
      </c>
      <c r="AM60" s="2448">
        <v>25</v>
      </c>
      <c r="AN60" s="2448">
        <v>22405</v>
      </c>
      <c r="AO60" s="91" t="s">
        <v>28</v>
      </c>
      <c r="AP60" s="670" t="s">
        <v>26</v>
      </c>
    </row>
    <row r="61" spans="1:42" ht="14.25" customHeight="1">
      <c r="A61" s="93" t="s">
        <v>26</v>
      </c>
      <c r="B61" s="94" t="s">
        <v>26</v>
      </c>
      <c r="C61" s="134" t="s">
        <v>165</v>
      </c>
      <c r="D61" s="2448">
        <v>2564468</v>
      </c>
      <c r="E61" s="2448">
        <v>109832</v>
      </c>
      <c r="F61" s="2448">
        <v>2567</v>
      </c>
      <c r="G61" s="2448">
        <v>3</v>
      </c>
      <c r="H61" s="2448">
        <v>185</v>
      </c>
      <c r="I61" s="2448">
        <v>6</v>
      </c>
      <c r="J61" s="2448">
        <v>2167</v>
      </c>
      <c r="K61" s="2448">
        <v>32</v>
      </c>
      <c r="L61" s="2448">
        <v>2135</v>
      </c>
      <c r="M61" s="2448">
        <v>30</v>
      </c>
      <c r="N61" s="2448" t="s">
        <v>21</v>
      </c>
      <c r="O61" s="2448">
        <v>1580</v>
      </c>
      <c r="P61" s="2448">
        <v>353</v>
      </c>
      <c r="Q61" s="2448">
        <v>937</v>
      </c>
      <c r="R61" s="2448">
        <v>1019</v>
      </c>
      <c r="S61" s="2448" t="s">
        <v>21</v>
      </c>
      <c r="T61" s="91" t="s">
        <v>29</v>
      </c>
      <c r="U61" s="670" t="s">
        <v>26</v>
      </c>
      <c r="V61" s="93" t="s">
        <v>26</v>
      </c>
      <c r="W61" s="94" t="s">
        <v>26</v>
      </c>
      <c r="X61" s="134" t="s">
        <v>165</v>
      </c>
      <c r="Y61" s="2448">
        <v>105960</v>
      </c>
      <c r="Z61" s="2448" t="s">
        <v>21</v>
      </c>
      <c r="AA61" s="2448">
        <v>3485</v>
      </c>
      <c r="AB61" s="2448">
        <v>474910</v>
      </c>
      <c r="AC61" s="2448">
        <v>337014</v>
      </c>
      <c r="AD61" s="2448">
        <v>132465</v>
      </c>
      <c r="AE61" s="2448">
        <v>26585</v>
      </c>
      <c r="AF61" s="2448">
        <v>3</v>
      </c>
      <c r="AG61" s="2448">
        <v>188</v>
      </c>
      <c r="AH61" s="2448">
        <v>8</v>
      </c>
      <c r="AI61" s="2448">
        <v>14582</v>
      </c>
      <c r="AJ61" s="2448">
        <v>762</v>
      </c>
      <c r="AK61" s="2448">
        <v>13820</v>
      </c>
      <c r="AL61" s="2448">
        <v>83</v>
      </c>
      <c r="AM61" s="2448">
        <v>30</v>
      </c>
      <c r="AN61" s="2448">
        <v>13636</v>
      </c>
      <c r="AO61" s="91" t="s">
        <v>29</v>
      </c>
      <c r="AP61" s="670" t="s">
        <v>26</v>
      </c>
    </row>
    <row r="62" spans="1:42" ht="6.75" customHeight="1">
      <c r="A62" s="97"/>
      <c r="B62" s="98"/>
      <c r="C62" s="136"/>
      <c r="D62" s="2448"/>
      <c r="E62" s="2448"/>
      <c r="F62" s="2448"/>
      <c r="G62" s="2448"/>
      <c r="H62" s="2448"/>
      <c r="I62" s="2448"/>
      <c r="J62" s="2448"/>
      <c r="K62" s="2448"/>
      <c r="L62" s="2448"/>
      <c r="M62" s="2448"/>
      <c r="N62" s="2448"/>
      <c r="O62" s="2448"/>
      <c r="P62" s="2448"/>
      <c r="Q62" s="2448"/>
      <c r="R62" s="2448"/>
      <c r="S62" s="2448"/>
      <c r="T62" s="100"/>
      <c r="U62" s="509"/>
      <c r="V62" s="97"/>
      <c r="W62" s="98"/>
      <c r="X62" s="136"/>
      <c r="Y62" s="2448"/>
      <c r="Z62" s="2448"/>
      <c r="AA62" s="2448"/>
      <c r="AB62" s="2448"/>
      <c r="AC62" s="2448"/>
      <c r="AD62" s="2448"/>
      <c r="AE62" s="2448"/>
      <c r="AF62" s="2448"/>
      <c r="AG62" s="2448"/>
      <c r="AH62" s="2448"/>
      <c r="AI62" s="2448"/>
      <c r="AJ62" s="2448"/>
      <c r="AK62" s="2448"/>
      <c r="AL62" s="2448"/>
      <c r="AM62" s="2448"/>
      <c r="AN62" s="2448"/>
      <c r="AO62" s="100"/>
      <c r="AP62" s="509"/>
    </row>
    <row r="63" spans="1:42" ht="15.75" customHeight="1">
      <c r="A63" s="93" t="s">
        <v>2162</v>
      </c>
      <c r="B63" s="94" t="s">
        <v>23</v>
      </c>
      <c r="C63" s="137">
        <v>43466</v>
      </c>
      <c r="D63" s="2448">
        <v>1035981</v>
      </c>
      <c r="E63" s="2448">
        <v>40191</v>
      </c>
      <c r="F63" s="2448">
        <v>911</v>
      </c>
      <c r="G63" s="2448">
        <v>1</v>
      </c>
      <c r="H63" s="2448">
        <v>56</v>
      </c>
      <c r="I63" s="2448">
        <v>2</v>
      </c>
      <c r="J63" s="2448">
        <v>782</v>
      </c>
      <c r="K63" s="2448">
        <v>62</v>
      </c>
      <c r="L63" s="2448">
        <v>720</v>
      </c>
      <c r="M63" s="2448">
        <v>10</v>
      </c>
      <c r="N63" s="2448" t="s">
        <v>21</v>
      </c>
      <c r="O63" s="2448">
        <v>568</v>
      </c>
      <c r="P63" s="2448">
        <v>84</v>
      </c>
      <c r="Q63" s="2448">
        <v>391</v>
      </c>
      <c r="R63" s="2448">
        <v>423</v>
      </c>
      <c r="S63" s="2448" t="s">
        <v>21</v>
      </c>
      <c r="T63" s="91" t="s">
        <v>30</v>
      </c>
      <c r="U63" s="670" t="s">
        <v>2160</v>
      </c>
      <c r="V63" s="93" t="s">
        <v>2162</v>
      </c>
      <c r="W63" s="94" t="s">
        <v>23</v>
      </c>
      <c r="X63" s="137">
        <v>43466</v>
      </c>
      <c r="Y63" s="2448">
        <v>32251</v>
      </c>
      <c r="Z63" s="2448" t="s">
        <v>21</v>
      </c>
      <c r="AA63" s="2448">
        <v>1395</v>
      </c>
      <c r="AB63" s="2448">
        <v>174005</v>
      </c>
      <c r="AC63" s="2448">
        <v>165208</v>
      </c>
      <c r="AD63" s="2448">
        <v>46731</v>
      </c>
      <c r="AE63" s="2448">
        <v>10686</v>
      </c>
      <c r="AF63" s="2448">
        <v>1</v>
      </c>
      <c r="AG63" s="2448">
        <v>58</v>
      </c>
      <c r="AH63" s="2448">
        <v>3</v>
      </c>
      <c r="AI63" s="2448">
        <v>4755</v>
      </c>
      <c r="AJ63" s="2448">
        <v>265</v>
      </c>
      <c r="AK63" s="2448">
        <v>4490</v>
      </c>
      <c r="AL63" s="2448">
        <v>29</v>
      </c>
      <c r="AM63" s="2448">
        <v>10</v>
      </c>
      <c r="AN63" s="2448">
        <v>7059</v>
      </c>
      <c r="AO63" s="91" t="s">
        <v>30</v>
      </c>
      <c r="AP63" s="670" t="s">
        <v>2160</v>
      </c>
    </row>
    <row r="64" spans="1:42" ht="14.25" customHeight="1">
      <c r="A64" s="88" t="s">
        <v>26</v>
      </c>
      <c r="B64" s="89" t="s">
        <v>26</v>
      </c>
      <c r="C64" s="1257">
        <v>43497</v>
      </c>
      <c r="D64" s="2448">
        <v>973238</v>
      </c>
      <c r="E64" s="2448">
        <v>38860</v>
      </c>
      <c r="F64" s="2448">
        <v>904</v>
      </c>
      <c r="G64" s="2448">
        <v>1</v>
      </c>
      <c r="H64" s="2448">
        <v>68</v>
      </c>
      <c r="I64" s="2448">
        <v>2</v>
      </c>
      <c r="J64" s="2448">
        <v>762</v>
      </c>
      <c r="K64" s="2448">
        <v>2</v>
      </c>
      <c r="L64" s="2448">
        <v>760</v>
      </c>
      <c r="M64" s="2448">
        <v>9</v>
      </c>
      <c r="N64" s="2448" t="s">
        <v>21</v>
      </c>
      <c r="O64" s="2448">
        <v>405</v>
      </c>
      <c r="P64" s="2448">
        <v>71</v>
      </c>
      <c r="Q64" s="2448">
        <v>263</v>
      </c>
      <c r="R64" s="2448">
        <v>287</v>
      </c>
      <c r="S64" s="2448" t="s">
        <v>21</v>
      </c>
      <c r="T64" s="91" t="s">
        <v>31</v>
      </c>
      <c r="U64" s="670" t="s">
        <v>26</v>
      </c>
      <c r="V64" s="88" t="s">
        <v>26</v>
      </c>
      <c r="W64" s="89" t="s">
        <v>26</v>
      </c>
      <c r="X64" s="1257">
        <v>43497</v>
      </c>
      <c r="Y64" s="2448">
        <v>28421</v>
      </c>
      <c r="Z64" s="2448" t="s">
        <v>21</v>
      </c>
      <c r="AA64" s="2448">
        <v>1268</v>
      </c>
      <c r="AB64" s="2448">
        <v>167422</v>
      </c>
      <c r="AC64" s="2448">
        <v>151520</v>
      </c>
      <c r="AD64" s="2448">
        <v>46093</v>
      </c>
      <c r="AE64" s="2448">
        <v>10033</v>
      </c>
      <c r="AF64" s="2448">
        <v>1</v>
      </c>
      <c r="AG64" s="2448">
        <v>69</v>
      </c>
      <c r="AH64" s="2448">
        <v>3</v>
      </c>
      <c r="AI64" s="2448">
        <v>4790</v>
      </c>
      <c r="AJ64" s="2448">
        <v>329</v>
      </c>
      <c r="AK64" s="2448">
        <v>4461</v>
      </c>
      <c r="AL64" s="2448">
        <v>29</v>
      </c>
      <c r="AM64" s="2448">
        <v>9</v>
      </c>
      <c r="AN64" s="2448">
        <v>6159</v>
      </c>
      <c r="AO64" s="91" t="s">
        <v>31</v>
      </c>
      <c r="AP64" s="670" t="s">
        <v>26</v>
      </c>
    </row>
    <row r="65" spans="1:42" ht="14.25" customHeight="1">
      <c r="A65" s="88" t="s">
        <v>26</v>
      </c>
      <c r="B65" s="89" t="s">
        <v>26</v>
      </c>
      <c r="C65" s="1257">
        <v>43525</v>
      </c>
      <c r="D65" s="2448">
        <v>1059433</v>
      </c>
      <c r="E65" s="2448">
        <v>42867</v>
      </c>
      <c r="F65" s="2448">
        <v>1031</v>
      </c>
      <c r="G65" s="2448">
        <v>1</v>
      </c>
      <c r="H65" s="2448">
        <v>60</v>
      </c>
      <c r="I65" s="2448">
        <v>2</v>
      </c>
      <c r="J65" s="2448">
        <v>885</v>
      </c>
      <c r="K65" s="2448">
        <v>7</v>
      </c>
      <c r="L65" s="2448">
        <v>878</v>
      </c>
      <c r="M65" s="2448">
        <v>10</v>
      </c>
      <c r="N65" s="2448" t="s">
        <v>21</v>
      </c>
      <c r="O65" s="2448">
        <v>576</v>
      </c>
      <c r="P65" s="2448">
        <v>82</v>
      </c>
      <c r="Q65" s="2448">
        <v>395</v>
      </c>
      <c r="R65" s="2448">
        <v>433</v>
      </c>
      <c r="S65" s="2448" t="s">
        <v>21</v>
      </c>
      <c r="T65" s="91" t="s">
        <v>32</v>
      </c>
      <c r="U65" s="670" t="s">
        <v>26</v>
      </c>
      <c r="V65" s="88" t="s">
        <v>26</v>
      </c>
      <c r="W65" s="89" t="s">
        <v>26</v>
      </c>
      <c r="X65" s="1257">
        <v>43525</v>
      </c>
      <c r="Y65" s="2448">
        <v>32052</v>
      </c>
      <c r="Z65" s="2448" t="s">
        <v>21</v>
      </c>
      <c r="AA65" s="2448">
        <v>1344</v>
      </c>
      <c r="AB65" s="2448">
        <v>198636</v>
      </c>
      <c r="AC65" s="2448">
        <v>157510</v>
      </c>
      <c r="AD65" s="2448">
        <v>50168</v>
      </c>
      <c r="AE65" s="2448">
        <v>9753</v>
      </c>
      <c r="AF65" s="2448">
        <v>1</v>
      </c>
      <c r="AG65" s="2448">
        <v>60</v>
      </c>
      <c r="AH65" s="2448">
        <v>3</v>
      </c>
      <c r="AI65" s="2448">
        <v>5422</v>
      </c>
      <c r="AJ65" s="2448">
        <v>1334</v>
      </c>
      <c r="AK65" s="2448">
        <v>4088</v>
      </c>
      <c r="AL65" s="2448">
        <v>27</v>
      </c>
      <c r="AM65" s="2448">
        <v>10</v>
      </c>
      <c r="AN65" s="2448">
        <v>5018</v>
      </c>
      <c r="AO65" s="91" t="s">
        <v>32</v>
      </c>
      <c r="AP65" s="670" t="s">
        <v>26</v>
      </c>
    </row>
    <row r="66" spans="1:42" ht="14.25" customHeight="1">
      <c r="A66" s="88" t="s">
        <v>26</v>
      </c>
      <c r="B66" s="89" t="s">
        <v>26</v>
      </c>
      <c r="C66" s="1257">
        <v>43556</v>
      </c>
      <c r="D66" s="2448">
        <v>997751</v>
      </c>
      <c r="E66" s="2448">
        <v>40165</v>
      </c>
      <c r="F66" s="2448">
        <v>1000</v>
      </c>
      <c r="G66" s="2448">
        <v>1</v>
      </c>
      <c r="H66" s="2448">
        <v>65</v>
      </c>
      <c r="I66" s="2448">
        <v>2</v>
      </c>
      <c r="J66" s="2448">
        <v>854</v>
      </c>
      <c r="K66" s="2448">
        <v>30</v>
      </c>
      <c r="L66" s="2448">
        <v>824</v>
      </c>
      <c r="M66" s="2448">
        <v>10</v>
      </c>
      <c r="N66" s="2448" t="s">
        <v>21</v>
      </c>
      <c r="O66" s="2448">
        <v>768</v>
      </c>
      <c r="P66" s="2448">
        <v>106</v>
      </c>
      <c r="Q66" s="2448">
        <v>536</v>
      </c>
      <c r="R66" s="2448">
        <v>582</v>
      </c>
      <c r="S66" s="2448" t="s">
        <v>21</v>
      </c>
      <c r="T66" s="91" t="s">
        <v>33</v>
      </c>
      <c r="U66" s="670" t="s">
        <v>26</v>
      </c>
      <c r="V66" s="88" t="s">
        <v>26</v>
      </c>
      <c r="W66" s="89" t="s">
        <v>26</v>
      </c>
      <c r="X66" s="1257">
        <v>43556</v>
      </c>
      <c r="Y66" s="2448">
        <v>38508</v>
      </c>
      <c r="Z66" s="2448" t="s">
        <v>21</v>
      </c>
      <c r="AA66" s="2448">
        <v>204</v>
      </c>
      <c r="AB66" s="2448">
        <v>191909</v>
      </c>
      <c r="AC66" s="2448">
        <v>146962</v>
      </c>
      <c r="AD66" s="2448">
        <v>46843</v>
      </c>
      <c r="AE66" s="2448">
        <v>10039</v>
      </c>
      <c r="AF66" s="2448">
        <v>1</v>
      </c>
      <c r="AG66" s="2448">
        <v>78</v>
      </c>
      <c r="AH66" s="2448">
        <v>2</v>
      </c>
      <c r="AI66" s="2448">
        <v>5781</v>
      </c>
      <c r="AJ66" s="2448">
        <v>783</v>
      </c>
      <c r="AK66" s="2448">
        <v>4997</v>
      </c>
      <c r="AL66" s="2448">
        <v>29</v>
      </c>
      <c r="AM66" s="2448">
        <v>10</v>
      </c>
      <c r="AN66" s="2448">
        <v>4809</v>
      </c>
      <c r="AO66" s="91" t="s">
        <v>33</v>
      </c>
      <c r="AP66" s="670" t="s">
        <v>26</v>
      </c>
    </row>
    <row r="67" spans="1:42" ht="15.75" customHeight="1">
      <c r="A67" s="88" t="s">
        <v>2167</v>
      </c>
      <c r="B67" s="89" t="s">
        <v>2159</v>
      </c>
      <c r="C67" s="137">
        <v>43586</v>
      </c>
      <c r="D67" s="2448">
        <v>890344</v>
      </c>
      <c r="E67" s="2448">
        <v>38584</v>
      </c>
      <c r="F67" s="2448">
        <v>1007</v>
      </c>
      <c r="G67" s="2448">
        <v>1</v>
      </c>
      <c r="H67" s="2448">
        <v>62</v>
      </c>
      <c r="I67" s="2448">
        <v>2</v>
      </c>
      <c r="J67" s="2448">
        <v>863</v>
      </c>
      <c r="K67" s="2448">
        <v>16</v>
      </c>
      <c r="L67" s="2448">
        <v>847</v>
      </c>
      <c r="M67" s="2448">
        <v>9</v>
      </c>
      <c r="N67" s="2448" t="s">
        <v>21</v>
      </c>
      <c r="O67" s="2448">
        <v>716</v>
      </c>
      <c r="P67" s="2448">
        <v>151</v>
      </c>
      <c r="Q67" s="2448">
        <v>438</v>
      </c>
      <c r="R67" s="2448">
        <v>474</v>
      </c>
      <c r="S67" s="2448" t="s">
        <v>21</v>
      </c>
      <c r="T67" s="91" t="s">
        <v>34</v>
      </c>
      <c r="U67" s="670" t="s">
        <v>26</v>
      </c>
      <c r="V67" s="88" t="s">
        <v>2167</v>
      </c>
      <c r="W67" s="89" t="s">
        <v>2159</v>
      </c>
      <c r="X67" s="137">
        <v>43586</v>
      </c>
      <c r="Y67" s="2448">
        <v>33470</v>
      </c>
      <c r="Z67" s="2448" t="s">
        <v>21</v>
      </c>
      <c r="AA67" s="2448">
        <v>1122</v>
      </c>
      <c r="AB67" s="2448">
        <v>199458</v>
      </c>
      <c r="AC67" s="2448">
        <v>134951</v>
      </c>
      <c r="AD67" s="2448">
        <v>46148</v>
      </c>
      <c r="AE67" s="2448">
        <v>9255</v>
      </c>
      <c r="AF67" s="2448">
        <v>1</v>
      </c>
      <c r="AG67" s="2448">
        <v>68</v>
      </c>
      <c r="AH67" s="2448">
        <v>2</v>
      </c>
      <c r="AI67" s="2448">
        <v>4114</v>
      </c>
      <c r="AJ67" s="2448">
        <v>291</v>
      </c>
      <c r="AK67" s="2448">
        <v>3823</v>
      </c>
      <c r="AL67" s="2448">
        <v>31</v>
      </c>
      <c r="AM67" s="2448">
        <v>12</v>
      </c>
      <c r="AN67" s="2448">
        <v>6090</v>
      </c>
      <c r="AO67" s="91" t="s">
        <v>34</v>
      </c>
      <c r="AP67" s="670" t="s">
        <v>26</v>
      </c>
    </row>
    <row r="68" spans="1:42" ht="14.25" customHeight="1">
      <c r="A68" s="88" t="s">
        <v>26</v>
      </c>
      <c r="B68" s="89" t="s">
        <v>26</v>
      </c>
      <c r="C68" s="1257">
        <v>43617</v>
      </c>
      <c r="D68" s="2448">
        <v>816002</v>
      </c>
      <c r="E68" s="2448">
        <v>37496</v>
      </c>
      <c r="F68" s="2448">
        <v>806</v>
      </c>
      <c r="G68" s="2448">
        <v>1</v>
      </c>
      <c r="H68" s="2448">
        <v>66</v>
      </c>
      <c r="I68" s="2448">
        <v>2</v>
      </c>
      <c r="J68" s="2448">
        <v>676</v>
      </c>
      <c r="K68" s="2448">
        <v>32</v>
      </c>
      <c r="L68" s="2448">
        <v>644</v>
      </c>
      <c r="M68" s="2448">
        <v>8</v>
      </c>
      <c r="N68" s="2448" t="s">
        <v>21</v>
      </c>
      <c r="O68" s="2448">
        <v>655</v>
      </c>
      <c r="P68" s="2448">
        <v>130</v>
      </c>
      <c r="Q68" s="2448">
        <v>407</v>
      </c>
      <c r="R68" s="2448">
        <v>444</v>
      </c>
      <c r="S68" s="2448" t="s">
        <v>21</v>
      </c>
      <c r="T68" s="91" t="s">
        <v>35</v>
      </c>
      <c r="U68" s="670" t="s">
        <v>26</v>
      </c>
      <c r="V68" s="88" t="s">
        <v>26</v>
      </c>
      <c r="W68" s="89" t="s">
        <v>26</v>
      </c>
      <c r="X68" s="1257">
        <v>43617</v>
      </c>
      <c r="Y68" s="2448">
        <v>31935</v>
      </c>
      <c r="Z68" s="2448" t="s">
        <v>21</v>
      </c>
      <c r="AA68" s="2448">
        <v>1122</v>
      </c>
      <c r="AB68" s="2448">
        <v>209192</v>
      </c>
      <c r="AC68" s="2448">
        <v>116757</v>
      </c>
      <c r="AD68" s="2448">
        <v>44475</v>
      </c>
      <c r="AE68" s="2448">
        <v>8751</v>
      </c>
      <c r="AF68" s="2448">
        <v>1</v>
      </c>
      <c r="AG68" s="2448">
        <v>66</v>
      </c>
      <c r="AH68" s="2448">
        <v>2</v>
      </c>
      <c r="AI68" s="2448">
        <v>3834</v>
      </c>
      <c r="AJ68" s="2448">
        <v>378</v>
      </c>
      <c r="AK68" s="2448">
        <v>3456</v>
      </c>
      <c r="AL68" s="2448">
        <v>29</v>
      </c>
      <c r="AM68" s="2448">
        <v>17</v>
      </c>
      <c r="AN68" s="2448">
        <v>5834</v>
      </c>
      <c r="AO68" s="91" t="s">
        <v>35</v>
      </c>
      <c r="AP68" s="670" t="s">
        <v>26</v>
      </c>
    </row>
    <row r="69" spans="1:42" ht="14.25" customHeight="1">
      <c r="A69" s="88" t="s">
        <v>26</v>
      </c>
      <c r="B69" s="89" t="s">
        <v>26</v>
      </c>
      <c r="C69" s="1257">
        <v>43647</v>
      </c>
      <c r="D69" s="2448">
        <v>907114</v>
      </c>
      <c r="E69" s="2448">
        <v>40185</v>
      </c>
      <c r="F69" s="2448">
        <v>1095</v>
      </c>
      <c r="G69" s="2448">
        <v>1</v>
      </c>
      <c r="H69" s="2448">
        <v>61</v>
      </c>
      <c r="I69" s="2448">
        <v>2</v>
      </c>
      <c r="J69" s="2448">
        <v>947</v>
      </c>
      <c r="K69" s="2448">
        <v>24</v>
      </c>
      <c r="L69" s="2448">
        <v>923</v>
      </c>
      <c r="M69" s="2448">
        <v>8</v>
      </c>
      <c r="N69" s="2448" t="s">
        <v>21</v>
      </c>
      <c r="O69" s="2448">
        <v>671</v>
      </c>
      <c r="P69" s="2448">
        <v>78</v>
      </c>
      <c r="Q69" s="2448">
        <v>487</v>
      </c>
      <c r="R69" s="2448">
        <v>528</v>
      </c>
      <c r="S69" s="2448" t="s">
        <v>21</v>
      </c>
      <c r="T69" s="91" t="s">
        <v>36</v>
      </c>
      <c r="U69" s="670" t="s">
        <v>26</v>
      </c>
      <c r="V69" s="88" t="s">
        <v>26</v>
      </c>
      <c r="W69" s="89" t="s">
        <v>26</v>
      </c>
      <c r="X69" s="1257">
        <v>43647</v>
      </c>
      <c r="Y69" s="2448">
        <v>30272</v>
      </c>
      <c r="Z69" s="2448" t="s">
        <v>21</v>
      </c>
      <c r="AA69" s="2448">
        <v>1265</v>
      </c>
      <c r="AB69" s="2448">
        <v>181860</v>
      </c>
      <c r="AC69" s="2448">
        <v>121990</v>
      </c>
      <c r="AD69" s="2448">
        <v>48136</v>
      </c>
      <c r="AE69" s="2448">
        <v>9892</v>
      </c>
      <c r="AF69" s="2448">
        <v>1</v>
      </c>
      <c r="AG69" s="2448">
        <v>61</v>
      </c>
      <c r="AH69" s="2448">
        <v>2</v>
      </c>
      <c r="AI69" s="2448">
        <v>4456</v>
      </c>
      <c r="AJ69" s="2448">
        <v>682</v>
      </c>
      <c r="AK69" s="2448">
        <v>3774</v>
      </c>
      <c r="AL69" s="2448">
        <v>12</v>
      </c>
      <c r="AM69" s="2448">
        <v>8</v>
      </c>
      <c r="AN69" s="2448">
        <v>6512</v>
      </c>
      <c r="AO69" s="91" t="s">
        <v>36</v>
      </c>
      <c r="AP69" s="670" t="s">
        <v>26</v>
      </c>
    </row>
    <row r="70" spans="1:42" ht="14.25" customHeight="1">
      <c r="A70" s="88" t="s">
        <v>26</v>
      </c>
      <c r="B70" s="89" t="s">
        <v>26</v>
      </c>
      <c r="C70" s="1257">
        <v>43678</v>
      </c>
      <c r="D70" s="2448">
        <v>894891</v>
      </c>
      <c r="E70" s="2448">
        <v>39925</v>
      </c>
      <c r="F70" s="2448">
        <v>1064</v>
      </c>
      <c r="G70" s="2448">
        <v>1</v>
      </c>
      <c r="H70" s="2448">
        <v>57</v>
      </c>
      <c r="I70" s="2448">
        <v>2</v>
      </c>
      <c r="J70" s="2448">
        <v>922</v>
      </c>
      <c r="K70" s="2448">
        <v>17</v>
      </c>
      <c r="L70" s="2448">
        <v>905</v>
      </c>
      <c r="M70" s="2448">
        <v>8</v>
      </c>
      <c r="N70" s="2448" t="s">
        <v>21</v>
      </c>
      <c r="O70" s="2448">
        <v>573</v>
      </c>
      <c r="P70" s="2448">
        <v>78</v>
      </c>
      <c r="Q70" s="2448">
        <v>401</v>
      </c>
      <c r="R70" s="2448">
        <v>436</v>
      </c>
      <c r="S70" s="2448" t="s">
        <v>21</v>
      </c>
      <c r="T70" s="91" t="s">
        <v>37</v>
      </c>
      <c r="U70" s="670" t="s">
        <v>26</v>
      </c>
      <c r="V70" s="88" t="s">
        <v>26</v>
      </c>
      <c r="W70" s="89" t="s">
        <v>26</v>
      </c>
      <c r="X70" s="1257">
        <v>43678</v>
      </c>
      <c r="Y70" s="2448">
        <v>29686</v>
      </c>
      <c r="Z70" s="2448" t="s">
        <v>21</v>
      </c>
      <c r="AA70" s="2448">
        <v>1212</v>
      </c>
      <c r="AB70" s="2448">
        <v>182621</v>
      </c>
      <c r="AC70" s="2448">
        <v>129139</v>
      </c>
      <c r="AD70" s="2448">
        <v>48901</v>
      </c>
      <c r="AE70" s="2448">
        <v>10134</v>
      </c>
      <c r="AF70" s="2448">
        <v>1</v>
      </c>
      <c r="AG70" s="2448">
        <v>57</v>
      </c>
      <c r="AH70" s="2448">
        <v>2</v>
      </c>
      <c r="AI70" s="2448">
        <v>4361</v>
      </c>
      <c r="AJ70" s="2448">
        <v>623</v>
      </c>
      <c r="AK70" s="2448">
        <v>3737</v>
      </c>
      <c r="AL70" s="2448">
        <v>35</v>
      </c>
      <c r="AM70" s="2448">
        <v>8</v>
      </c>
      <c r="AN70" s="2448">
        <v>6926</v>
      </c>
      <c r="AO70" s="91" t="s">
        <v>37</v>
      </c>
      <c r="AP70" s="670" t="s">
        <v>26</v>
      </c>
    </row>
    <row r="71" spans="1:42" ht="14.25" customHeight="1">
      <c r="A71" s="88" t="s">
        <v>26</v>
      </c>
      <c r="B71" s="89" t="s">
        <v>26</v>
      </c>
      <c r="C71" s="1257">
        <v>43709</v>
      </c>
      <c r="D71" s="2448">
        <v>881150</v>
      </c>
      <c r="E71" s="2448">
        <v>39328</v>
      </c>
      <c r="F71" s="2448">
        <v>1180</v>
      </c>
      <c r="G71" s="2448">
        <v>1</v>
      </c>
      <c r="H71" s="2448">
        <v>62</v>
      </c>
      <c r="I71" s="2448">
        <v>2</v>
      </c>
      <c r="J71" s="2448">
        <v>1025</v>
      </c>
      <c r="K71" s="2448">
        <v>40</v>
      </c>
      <c r="L71" s="2448">
        <v>985</v>
      </c>
      <c r="M71" s="2448">
        <v>9</v>
      </c>
      <c r="N71" s="2448" t="s">
        <v>21</v>
      </c>
      <c r="O71" s="2448">
        <v>549</v>
      </c>
      <c r="P71" s="2448">
        <v>81</v>
      </c>
      <c r="Q71" s="2448">
        <v>378</v>
      </c>
      <c r="R71" s="2448">
        <v>409</v>
      </c>
      <c r="S71" s="2448" t="s">
        <v>21</v>
      </c>
      <c r="T71" s="91" t="s">
        <v>38</v>
      </c>
      <c r="U71" s="670" t="s">
        <v>26</v>
      </c>
      <c r="V71" s="88" t="s">
        <v>26</v>
      </c>
      <c r="W71" s="89" t="s">
        <v>26</v>
      </c>
      <c r="X71" s="1257">
        <v>43709</v>
      </c>
      <c r="Y71" s="2448">
        <v>29322</v>
      </c>
      <c r="Z71" s="2448" t="s">
        <v>21</v>
      </c>
      <c r="AA71" s="2448">
        <v>1157</v>
      </c>
      <c r="AB71" s="2448">
        <v>189594</v>
      </c>
      <c r="AC71" s="2448">
        <v>130659</v>
      </c>
      <c r="AD71" s="2448">
        <v>49620</v>
      </c>
      <c r="AE71" s="2448">
        <v>11959</v>
      </c>
      <c r="AF71" s="2448">
        <v>1</v>
      </c>
      <c r="AG71" s="2448">
        <v>62</v>
      </c>
      <c r="AH71" s="2448">
        <v>3</v>
      </c>
      <c r="AI71" s="2448">
        <v>4555</v>
      </c>
      <c r="AJ71" s="2448">
        <v>179</v>
      </c>
      <c r="AK71" s="2448">
        <v>4376</v>
      </c>
      <c r="AL71" s="2448">
        <v>36</v>
      </c>
      <c r="AM71" s="2448">
        <v>9</v>
      </c>
      <c r="AN71" s="2448">
        <v>8966</v>
      </c>
      <c r="AO71" s="91" t="s">
        <v>38</v>
      </c>
      <c r="AP71" s="670" t="s">
        <v>26</v>
      </c>
    </row>
    <row r="72" spans="1:42" ht="14.25" customHeight="1">
      <c r="A72" s="88" t="s">
        <v>26</v>
      </c>
      <c r="B72" s="89" t="s">
        <v>26</v>
      </c>
      <c r="C72" s="1257">
        <v>43739</v>
      </c>
      <c r="D72" s="2448">
        <v>855032</v>
      </c>
      <c r="E72" s="2448">
        <v>38048</v>
      </c>
      <c r="F72" s="2448">
        <v>763</v>
      </c>
      <c r="G72" s="2448">
        <v>1</v>
      </c>
      <c r="H72" s="2448">
        <v>56</v>
      </c>
      <c r="I72" s="2448">
        <v>2</v>
      </c>
      <c r="J72" s="2448">
        <v>642</v>
      </c>
      <c r="K72" s="2448">
        <v>12</v>
      </c>
      <c r="L72" s="2448">
        <v>630</v>
      </c>
      <c r="M72" s="2448">
        <v>10</v>
      </c>
      <c r="N72" s="2448" t="s">
        <v>21</v>
      </c>
      <c r="O72" s="2448">
        <v>469</v>
      </c>
      <c r="P72" s="2448">
        <v>135</v>
      </c>
      <c r="Q72" s="2448">
        <v>241</v>
      </c>
      <c r="R72" s="2448">
        <v>262</v>
      </c>
      <c r="S72" s="2448" t="s">
        <v>21</v>
      </c>
      <c r="T72" s="91" t="s">
        <v>39</v>
      </c>
      <c r="U72" s="670" t="s">
        <v>26</v>
      </c>
      <c r="V72" s="88" t="s">
        <v>26</v>
      </c>
      <c r="W72" s="89" t="s">
        <v>26</v>
      </c>
      <c r="X72" s="1257">
        <v>43739</v>
      </c>
      <c r="Y72" s="2448">
        <v>36381</v>
      </c>
      <c r="Z72" s="2448" t="s">
        <v>21</v>
      </c>
      <c r="AA72" s="2448">
        <v>1098</v>
      </c>
      <c r="AB72" s="2448">
        <v>178864</v>
      </c>
      <c r="AC72" s="2448">
        <v>107246</v>
      </c>
      <c r="AD72" s="2448">
        <v>46275</v>
      </c>
      <c r="AE72" s="2448">
        <v>9287</v>
      </c>
      <c r="AF72" s="2448">
        <v>1</v>
      </c>
      <c r="AG72" s="2448">
        <v>56</v>
      </c>
      <c r="AH72" s="2448">
        <v>3</v>
      </c>
      <c r="AI72" s="2448">
        <v>5692</v>
      </c>
      <c r="AJ72" s="2448">
        <v>433</v>
      </c>
      <c r="AK72" s="2448">
        <v>5259</v>
      </c>
      <c r="AL72" s="2448">
        <v>35</v>
      </c>
      <c r="AM72" s="2448">
        <v>10</v>
      </c>
      <c r="AN72" s="2448">
        <v>3945</v>
      </c>
      <c r="AO72" s="91" t="s">
        <v>39</v>
      </c>
      <c r="AP72" s="670" t="s">
        <v>26</v>
      </c>
    </row>
    <row r="73" spans="1:42" ht="14.25" customHeight="1">
      <c r="A73" s="88" t="s">
        <v>26</v>
      </c>
      <c r="B73" s="89" t="s">
        <v>26</v>
      </c>
      <c r="C73" s="1257">
        <v>43770</v>
      </c>
      <c r="D73" s="2448">
        <v>862055</v>
      </c>
      <c r="E73" s="2448">
        <v>35290</v>
      </c>
      <c r="F73" s="2448">
        <v>721</v>
      </c>
      <c r="G73" s="2448">
        <v>1</v>
      </c>
      <c r="H73" s="2448">
        <v>63</v>
      </c>
      <c r="I73" s="2448">
        <v>2</v>
      </c>
      <c r="J73" s="2448">
        <v>595</v>
      </c>
      <c r="K73" s="2448">
        <v>4</v>
      </c>
      <c r="L73" s="2448">
        <v>591</v>
      </c>
      <c r="M73" s="2448">
        <v>11</v>
      </c>
      <c r="N73" s="2448" t="s">
        <v>21</v>
      </c>
      <c r="O73" s="2448">
        <v>586</v>
      </c>
      <c r="P73" s="2448">
        <v>134</v>
      </c>
      <c r="Q73" s="2448">
        <v>340</v>
      </c>
      <c r="R73" s="2448">
        <v>374</v>
      </c>
      <c r="S73" s="2448" t="s">
        <v>21</v>
      </c>
      <c r="T73" s="91" t="s">
        <v>40</v>
      </c>
      <c r="U73" s="670" t="s">
        <v>26</v>
      </c>
      <c r="V73" s="88" t="s">
        <v>26</v>
      </c>
      <c r="W73" s="89" t="s">
        <v>26</v>
      </c>
      <c r="X73" s="1257">
        <v>43770</v>
      </c>
      <c r="Y73" s="2448">
        <v>33352</v>
      </c>
      <c r="Z73" s="2448" t="s">
        <v>21</v>
      </c>
      <c r="AA73" s="2448">
        <v>1131</v>
      </c>
      <c r="AB73" s="2448">
        <v>129320</v>
      </c>
      <c r="AC73" s="2448">
        <v>108381</v>
      </c>
      <c r="AD73" s="2448">
        <v>42490</v>
      </c>
      <c r="AE73" s="2448">
        <v>8136</v>
      </c>
      <c r="AF73" s="2448">
        <v>1</v>
      </c>
      <c r="AG73" s="2448">
        <v>66</v>
      </c>
      <c r="AH73" s="2448">
        <v>2</v>
      </c>
      <c r="AI73" s="2448">
        <v>4291</v>
      </c>
      <c r="AJ73" s="2448">
        <v>171</v>
      </c>
      <c r="AK73" s="2448">
        <v>4119</v>
      </c>
      <c r="AL73" s="2448">
        <v>20</v>
      </c>
      <c r="AM73" s="2448">
        <v>11</v>
      </c>
      <c r="AN73" s="2448">
        <v>4402</v>
      </c>
      <c r="AO73" s="91" t="s">
        <v>40</v>
      </c>
      <c r="AP73" s="670" t="s">
        <v>26</v>
      </c>
    </row>
    <row r="74" spans="1:42" ht="14.25" customHeight="1">
      <c r="A74" s="105" t="s">
        <v>26</v>
      </c>
      <c r="B74" s="106" t="s">
        <v>26</v>
      </c>
      <c r="C74" s="1258">
        <v>43800</v>
      </c>
      <c r="D74" s="2449">
        <v>847381</v>
      </c>
      <c r="E74" s="2449">
        <v>36493</v>
      </c>
      <c r="F74" s="2449">
        <v>1083</v>
      </c>
      <c r="G74" s="2449">
        <v>1</v>
      </c>
      <c r="H74" s="2449">
        <v>66</v>
      </c>
      <c r="I74" s="2449">
        <v>2</v>
      </c>
      <c r="J74" s="2449">
        <v>930</v>
      </c>
      <c r="K74" s="2449">
        <v>16</v>
      </c>
      <c r="L74" s="2449">
        <v>914</v>
      </c>
      <c r="M74" s="2449">
        <v>9</v>
      </c>
      <c r="N74" s="2449" t="s">
        <v>21</v>
      </c>
      <c r="O74" s="2449">
        <v>525</v>
      </c>
      <c r="P74" s="2449">
        <v>84</v>
      </c>
      <c r="Q74" s="2449">
        <v>356</v>
      </c>
      <c r="R74" s="2449">
        <v>383</v>
      </c>
      <c r="S74" s="2449" t="s">
        <v>21</v>
      </c>
      <c r="T74" s="108" t="s">
        <v>41</v>
      </c>
      <c r="U74" s="673" t="s">
        <v>26</v>
      </c>
      <c r="V74" s="105" t="s">
        <v>26</v>
      </c>
      <c r="W74" s="106" t="s">
        <v>26</v>
      </c>
      <c r="X74" s="1258">
        <v>43800</v>
      </c>
      <c r="Y74" s="2449">
        <v>36226</v>
      </c>
      <c r="Z74" s="2449" t="s">
        <v>21</v>
      </c>
      <c r="AA74" s="2449">
        <v>1256</v>
      </c>
      <c r="AB74" s="2449">
        <v>166726</v>
      </c>
      <c r="AC74" s="2449">
        <v>121387</v>
      </c>
      <c r="AD74" s="2449">
        <v>43699</v>
      </c>
      <c r="AE74" s="2449">
        <v>9162</v>
      </c>
      <c r="AF74" s="2449">
        <v>1</v>
      </c>
      <c r="AG74" s="2449">
        <v>66</v>
      </c>
      <c r="AH74" s="2449">
        <v>3</v>
      </c>
      <c r="AI74" s="2449">
        <v>4599</v>
      </c>
      <c r="AJ74" s="2449">
        <v>158</v>
      </c>
      <c r="AK74" s="2449">
        <v>4441</v>
      </c>
      <c r="AL74" s="2449">
        <v>28</v>
      </c>
      <c r="AM74" s="2449">
        <v>9</v>
      </c>
      <c r="AN74" s="2449">
        <v>5289</v>
      </c>
      <c r="AO74" s="108" t="s">
        <v>41</v>
      </c>
      <c r="AP74" s="673" t="s">
        <v>26</v>
      </c>
    </row>
    <row r="75" spans="1:42" ht="14.25" customHeight="1">
      <c r="T75" s="14"/>
      <c r="U75" s="14"/>
      <c r="V75" s="209"/>
      <c r="W75" s="209"/>
      <c r="X75" s="209"/>
      <c r="Y75" s="209"/>
      <c r="Z75" s="209"/>
      <c r="AA75" s="209"/>
      <c r="AB75" s="209"/>
      <c r="AC75" s="209"/>
      <c r="AD75" s="209"/>
      <c r="AE75" s="209"/>
      <c r="AF75" s="209"/>
      <c r="AG75" s="209"/>
      <c r="AH75" s="209"/>
      <c r="AI75" s="209"/>
      <c r="AJ75" s="209"/>
      <c r="AK75" s="209"/>
      <c r="AL75" s="209"/>
      <c r="AM75" s="209"/>
      <c r="AN75" s="209"/>
      <c r="AO75" s="209"/>
      <c r="AP75" s="209"/>
    </row>
    <row r="76" spans="1:42" s="388" customFormat="1" ht="17.25" customHeight="1">
      <c r="A76" s="2573" t="s">
        <v>737</v>
      </c>
      <c r="B76" s="2573"/>
      <c r="C76" s="2574"/>
      <c r="D76" s="2076" t="s">
        <v>1474</v>
      </c>
      <c r="E76" s="2069"/>
      <c r="F76" s="2472" t="s">
        <v>1003</v>
      </c>
      <c r="G76" s="529"/>
      <c r="H76" s="2459" t="s">
        <v>1475</v>
      </c>
      <c r="I76" s="395"/>
      <c r="J76" s="395"/>
      <c r="K76" s="1015" t="s">
        <v>744</v>
      </c>
      <c r="L76" s="395"/>
      <c r="M76" s="395"/>
      <c r="N76" s="395"/>
      <c r="O76" s="395"/>
      <c r="P76" s="2566" t="s">
        <v>697</v>
      </c>
      <c r="Q76" s="2567"/>
      <c r="T76" s="2569"/>
      <c r="U76" s="2569"/>
      <c r="V76" s="2573" t="s">
        <v>737</v>
      </c>
      <c r="W76" s="2573"/>
      <c r="X76" s="2574"/>
      <c r="Y76" s="2072" t="s">
        <v>1004</v>
      </c>
      <c r="Z76" s="529"/>
      <c r="AA76" s="2768" t="s">
        <v>1476</v>
      </c>
      <c r="AB76" s="2769"/>
      <c r="AC76" s="2769"/>
      <c r="AD76" s="529"/>
      <c r="AE76" s="529"/>
      <c r="AF76" s="1015" t="s">
        <v>744</v>
      </c>
      <c r="AG76" s="529" t="s">
        <v>717</v>
      </c>
      <c r="AH76" s="529"/>
      <c r="AI76" s="2472" t="s">
        <v>1477</v>
      </c>
      <c r="AJ76" s="529"/>
      <c r="AK76" s="2459" t="s">
        <v>1475</v>
      </c>
      <c r="AL76" s="395"/>
      <c r="AM76" s="395"/>
      <c r="AN76" s="395"/>
      <c r="AO76" s="2566" t="s">
        <v>697</v>
      </c>
      <c r="AP76" s="2631"/>
    </row>
    <row r="77" spans="1:42" s="388" customFormat="1" ht="15.75" customHeight="1">
      <c r="A77" s="2625"/>
      <c r="B77" s="2625"/>
      <c r="C77" s="2626"/>
      <c r="D77" s="976" t="s">
        <v>5</v>
      </c>
      <c r="E77" s="976" t="s">
        <v>7</v>
      </c>
      <c r="F77" s="973" t="s">
        <v>221</v>
      </c>
      <c r="G77" s="974" t="s">
        <v>347</v>
      </c>
      <c r="H77" s="976" t="s">
        <v>297</v>
      </c>
      <c r="I77" s="976" t="s">
        <v>348</v>
      </c>
      <c r="J77" s="976" t="s">
        <v>301</v>
      </c>
      <c r="K77" s="976" t="s">
        <v>352</v>
      </c>
      <c r="L77" s="974" t="s">
        <v>353</v>
      </c>
      <c r="M77" s="976" t="s">
        <v>353</v>
      </c>
      <c r="N77" s="976" t="s">
        <v>5</v>
      </c>
      <c r="O77" s="974" t="s">
        <v>7</v>
      </c>
      <c r="P77" s="2568"/>
      <c r="Q77" s="2569"/>
      <c r="T77" s="2569"/>
      <c r="U77" s="2569"/>
      <c r="V77" s="2625"/>
      <c r="W77" s="2625"/>
      <c r="X77" s="2626"/>
      <c r="Y77" s="976" t="s">
        <v>351</v>
      </c>
      <c r="Z77" s="976" t="s">
        <v>352</v>
      </c>
      <c r="AA77" s="974" t="s">
        <v>10</v>
      </c>
      <c r="AB77" s="976" t="s">
        <v>305</v>
      </c>
      <c r="AC77" s="974" t="s">
        <v>353</v>
      </c>
      <c r="AD77" s="976" t="s">
        <v>353</v>
      </c>
      <c r="AE77" s="976" t="s">
        <v>88</v>
      </c>
      <c r="AF77" s="984" t="s">
        <v>788</v>
      </c>
      <c r="AG77" s="976" t="s">
        <v>5</v>
      </c>
      <c r="AH77" s="976" t="s">
        <v>7</v>
      </c>
      <c r="AI77" s="976" t="s">
        <v>221</v>
      </c>
      <c r="AJ77" s="974" t="s">
        <v>347</v>
      </c>
      <c r="AK77" s="976" t="s">
        <v>297</v>
      </c>
      <c r="AL77" s="976" t="s">
        <v>348</v>
      </c>
      <c r="AM77" s="976" t="s">
        <v>371</v>
      </c>
      <c r="AN77" s="976" t="s">
        <v>301</v>
      </c>
      <c r="AO77" s="2558"/>
      <c r="AP77" s="2632"/>
    </row>
    <row r="78" spans="1:42" s="388" customFormat="1" ht="15.75" customHeight="1">
      <c r="A78" s="2625"/>
      <c r="B78" s="2625"/>
      <c r="C78" s="2626"/>
      <c r="D78" s="975"/>
      <c r="E78" s="975"/>
      <c r="F78" s="973" t="s">
        <v>9</v>
      </c>
      <c r="G78" s="974" t="s">
        <v>9</v>
      </c>
      <c r="H78" s="975"/>
      <c r="I78" s="975"/>
      <c r="J78" s="975" t="s">
        <v>1186</v>
      </c>
      <c r="K78" s="975" t="s">
        <v>357</v>
      </c>
      <c r="L78" s="974" t="s">
        <v>1470</v>
      </c>
      <c r="M78" s="975" t="s">
        <v>1471</v>
      </c>
      <c r="N78" s="975"/>
      <c r="O78" s="974"/>
      <c r="P78" s="2568"/>
      <c r="Q78" s="2569"/>
      <c r="T78" s="2569"/>
      <c r="U78" s="2569"/>
      <c r="V78" s="2625"/>
      <c r="W78" s="2625"/>
      <c r="X78" s="2626"/>
      <c r="Y78" s="975" t="s">
        <v>356</v>
      </c>
      <c r="Z78" s="975" t="s">
        <v>357</v>
      </c>
      <c r="AA78" s="974" t="s">
        <v>726</v>
      </c>
      <c r="AB78" s="975"/>
      <c r="AC78" s="974" t="s">
        <v>1470</v>
      </c>
      <c r="AD78" s="975" t="s">
        <v>1471</v>
      </c>
      <c r="AE78" s="975"/>
      <c r="AF78" s="985"/>
      <c r="AG78" s="975"/>
      <c r="AH78" s="975"/>
      <c r="AI78" s="975" t="s">
        <v>9</v>
      </c>
      <c r="AJ78" s="974" t="s">
        <v>9</v>
      </c>
      <c r="AK78" s="975"/>
      <c r="AL78" s="975"/>
      <c r="AM78" s="975"/>
      <c r="AN78" s="975" t="s">
        <v>1186</v>
      </c>
      <c r="AO78" s="2558"/>
      <c r="AP78" s="2632"/>
    </row>
    <row r="79" spans="1:42" s="388" customFormat="1" ht="15.95" customHeight="1">
      <c r="A79" s="2625"/>
      <c r="B79" s="2625"/>
      <c r="C79" s="2626"/>
      <c r="D79" s="406"/>
      <c r="E79" s="401"/>
      <c r="F79" s="912" t="s">
        <v>1378</v>
      </c>
      <c r="G79" s="912" t="s">
        <v>1388</v>
      </c>
      <c r="H79" s="401" t="s">
        <v>1519</v>
      </c>
      <c r="I79" s="401" t="s">
        <v>1519</v>
      </c>
      <c r="J79" s="407" t="s">
        <v>1379</v>
      </c>
      <c r="K79" s="978" t="s">
        <v>1909</v>
      </c>
      <c r="L79" s="912"/>
      <c r="M79" s="912"/>
      <c r="N79" s="406"/>
      <c r="O79" s="407"/>
      <c r="P79" s="2568"/>
      <c r="Q79" s="2569"/>
      <c r="T79" s="2569"/>
      <c r="U79" s="2569"/>
      <c r="V79" s="2625"/>
      <c r="W79" s="2625"/>
      <c r="X79" s="2626"/>
      <c r="Y79" s="401" t="s">
        <v>1202</v>
      </c>
      <c r="Z79" s="406" t="s">
        <v>1884</v>
      </c>
      <c r="AA79" s="407" t="s">
        <v>1182</v>
      </c>
      <c r="AB79" s="912" t="s">
        <v>1379</v>
      </c>
      <c r="AC79" s="912"/>
      <c r="AD79" s="912"/>
      <c r="AE79" s="401"/>
      <c r="AF79" s="2759" t="s">
        <v>1472</v>
      </c>
      <c r="AG79" s="406"/>
      <c r="AH79" s="401"/>
      <c r="AI79" s="406" t="s">
        <v>1378</v>
      </c>
      <c r="AJ79" s="912" t="s">
        <v>1388</v>
      </c>
      <c r="AK79" s="401" t="s">
        <v>1519</v>
      </c>
      <c r="AL79" s="401" t="s">
        <v>1519</v>
      </c>
      <c r="AM79" s="401" t="s">
        <v>1519</v>
      </c>
      <c r="AN79" s="407" t="s">
        <v>1379</v>
      </c>
      <c r="AO79" s="2558"/>
      <c r="AP79" s="2632"/>
    </row>
    <row r="80" spans="1:42" s="388" customFormat="1" ht="15.95" customHeight="1">
      <c r="A80" s="2625"/>
      <c r="B80" s="2625"/>
      <c r="C80" s="2626"/>
      <c r="D80" s="406" t="s">
        <v>1386</v>
      </c>
      <c r="E80" s="401" t="s">
        <v>1210</v>
      </c>
      <c r="F80" s="2757" t="s">
        <v>1381</v>
      </c>
      <c r="G80" s="2757" t="s">
        <v>1381</v>
      </c>
      <c r="H80" s="406" t="s">
        <v>1382</v>
      </c>
      <c r="I80" s="406" t="s">
        <v>1383</v>
      </c>
      <c r="J80" s="407" t="s">
        <v>1333</v>
      </c>
      <c r="K80" s="2757" t="s">
        <v>1381</v>
      </c>
      <c r="L80" s="912" t="s">
        <v>1244</v>
      </c>
      <c r="M80" s="912" t="s">
        <v>1206</v>
      </c>
      <c r="N80" s="406" t="s">
        <v>1386</v>
      </c>
      <c r="O80" s="407" t="s">
        <v>1210</v>
      </c>
      <c r="P80" s="2568"/>
      <c r="Q80" s="2569"/>
      <c r="T80" s="2569"/>
      <c r="U80" s="2569"/>
      <c r="V80" s="2625"/>
      <c r="W80" s="2625"/>
      <c r="X80" s="2626"/>
      <c r="Y80" s="401" t="s">
        <v>1211</v>
      </c>
      <c r="Z80" s="2757" t="s">
        <v>1381</v>
      </c>
      <c r="AA80" s="407" t="s">
        <v>1203</v>
      </c>
      <c r="AB80" s="912" t="s">
        <v>1334</v>
      </c>
      <c r="AC80" s="912" t="s">
        <v>1244</v>
      </c>
      <c r="AD80" s="912" t="s">
        <v>1206</v>
      </c>
      <c r="AE80" s="401" t="s">
        <v>1178</v>
      </c>
      <c r="AF80" s="2759"/>
      <c r="AG80" s="406" t="s">
        <v>1386</v>
      </c>
      <c r="AH80" s="401" t="s">
        <v>1210</v>
      </c>
      <c r="AI80" s="2757" t="s">
        <v>1248</v>
      </c>
      <c r="AJ80" s="2757" t="s">
        <v>1381</v>
      </c>
      <c r="AK80" s="406" t="s">
        <v>1382</v>
      </c>
      <c r="AL80" s="406" t="s">
        <v>1383</v>
      </c>
      <c r="AM80" s="406" t="s">
        <v>1385</v>
      </c>
      <c r="AN80" s="407" t="s">
        <v>1333</v>
      </c>
      <c r="AO80" s="2558"/>
      <c r="AP80" s="2632"/>
    </row>
    <row r="81" spans="1:42" s="388" customFormat="1" ht="15.95" customHeight="1">
      <c r="A81" s="2625"/>
      <c r="B81" s="2625"/>
      <c r="C81" s="2626"/>
      <c r="D81" s="406"/>
      <c r="E81" s="401"/>
      <c r="F81" s="2757"/>
      <c r="G81" s="2757"/>
      <c r="H81" s="406"/>
      <c r="I81" s="406"/>
      <c r="J81" s="401"/>
      <c r="K81" s="2757"/>
      <c r="L81" s="407"/>
      <c r="M81" s="401"/>
      <c r="N81" s="406"/>
      <c r="O81" s="407"/>
      <c r="P81" s="2568"/>
      <c r="Q81" s="2569"/>
      <c r="T81" s="2569"/>
      <c r="U81" s="2569"/>
      <c r="V81" s="2625"/>
      <c r="W81" s="2625"/>
      <c r="X81" s="2626"/>
      <c r="Y81" s="401"/>
      <c r="Z81" s="2757"/>
      <c r="AA81" s="407" t="s">
        <v>747</v>
      </c>
      <c r="AB81" s="406"/>
      <c r="AC81" s="407"/>
      <c r="AD81" s="401"/>
      <c r="AE81" s="401"/>
      <c r="AF81" s="401"/>
      <c r="AG81" s="406"/>
      <c r="AH81" s="401"/>
      <c r="AI81" s="2757"/>
      <c r="AJ81" s="2757"/>
      <c r="AK81" s="406"/>
      <c r="AL81" s="406"/>
      <c r="AM81" s="406"/>
      <c r="AN81" s="401"/>
      <c r="AO81" s="2558"/>
      <c r="AP81" s="2632"/>
    </row>
    <row r="82" spans="1:42" s="209" customFormat="1" ht="18.75" customHeight="1">
      <c r="A82" s="2627"/>
      <c r="B82" s="2627"/>
      <c r="C82" s="2628"/>
      <c r="D82" s="1888" t="s">
        <v>310</v>
      </c>
      <c r="E82" s="1888" t="s">
        <v>1212</v>
      </c>
      <c r="F82" s="1939" t="s">
        <v>750</v>
      </c>
      <c r="G82" s="1894" t="s">
        <v>750</v>
      </c>
      <c r="H82" s="1888" t="s">
        <v>750</v>
      </c>
      <c r="I82" s="1888" t="s">
        <v>750</v>
      </c>
      <c r="J82" s="1889" t="s">
        <v>1389</v>
      </c>
      <c r="K82" s="1888" t="s">
        <v>750</v>
      </c>
      <c r="L82" s="1940" t="s">
        <v>1387</v>
      </c>
      <c r="M82" s="1889" t="s">
        <v>1387</v>
      </c>
      <c r="N82" s="1888" t="s">
        <v>310</v>
      </c>
      <c r="O82" s="1894" t="s">
        <v>1212</v>
      </c>
      <c r="P82" s="2570"/>
      <c r="Q82" s="2571"/>
      <c r="T82" s="2569"/>
      <c r="U82" s="2569"/>
      <c r="V82" s="2627"/>
      <c r="W82" s="2627"/>
      <c r="X82" s="2628"/>
      <c r="Y82" s="1888" t="s">
        <v>750</v>
      </c>
      <c r="Z82" s="1888" t="s">
        <v>750</v>
      </c>
      <c r="AA82" s="1894" t="s">
        <v>1213</v>
      </c>
      <c r="AB82" s="1888" t="s">
        <v>1213</v>
      </c>
      <c r="AC82" s="1940" t="s">
        <v>1387</v>
      </c>
      <c r="AD82" s="1889" t="s">
        <v>1387</v>
      </c>
      <c r="AE82" s="1894" t="s">
        <v>1212</v>
      </c>
      <c r="AF82" s="1888" t="s">
        <v>1212</v>
      </c>
      <c r="AG82" s="1888" t="s">
        <v>310</v>
      </c>
      <c r="AH82" s="1888" t="s">
        <v>1212</v>
      </c>
      <c r="AI82" s="1888" t="s">
        <v>750</v>
      </c>
      <c r="AJ82" s="1894" t="s">
        <v>750</v>
      </c>
      <c r="AK82" s="1888" t="s">
        <v>750</v>
      </c>
      <c r="AL82" s="1888" t="s">
        <v>750</v>
      </c>
      <c r="AM82" s="1888" t="s">
        <v>750</v>
      </c>
      <c r="AN82" s="1889" t="s">
        <v>1389</v>
      </c>
      <c r="AO82" s="2633"/>
      <c r="AP82" s="2634"/>
    </row>
    <row r="83" spans="1:42" ht="19.5" customHeight="1">
      <c r="A83" s="63">
        <v>42005</v>
      </c>
      <c r="B83" s="126">
        <v>42005</v>
      </c>
      <c r="C83" s="127">
        <v>42005</v>
      </c>
      <c r="D83" s="2447">
        <v>1831985</v>
      </c>
      <c r="E83" s="2447">
        <v>4931389</v>
      </c>
      <c r="F83" s="2380">
        <v>7253</v>
      </c>
      <c r="G83" s="2380">
        <v>232</v>
      </c>
      <c r="H83" s="2380" t="s">
        <v>21</v>
      </c>
      <c r="I83" s="2380" t="s">
        <v>21</v>
      </c>
      <c r="J83" s="2380">
        <v>177</v>
      </c>
      <c r="K83" s="2380">
        <v>132</v>
      </c>
      <c r="L83" s="2380">
        <v>112</v>
      </c>
      <c r="M83" s="2380">
        <v>124</v>
      </c>
      <c r="N83" s="2380">
        <v>40853</v>
      </c>
      <c r="O83" s="2380">
        <v>44685</v>
      </c>
      <c r="P83" s="2286">
        <v>42005</v>
      </c>
      <c r="Q83" s="2287">
        <v>42005</v>
      </c>
      <c r="T83" s="2569"/>
      <c r="U83" s="2632"/>
      <c r="V83" s="63">
        <v>42005</v>
      </c>
      <c r="W83" s="126">
        <v>42005</v>
      </c>
      <c r="X83" s="127">
        <v>42005</v>
      </c>
      <c r="Y83" s="2447" t="s">
        <v>21</v>
      </c>
      <c r="Z83" s="2447">
        <v>277143</v>
      </c>
      <c r="AA83" s="2447">
        <v>299507</v>
      </c>
      <c r="AB83" s="2447">
        <v>13546</v>
      </c>
      <c r="AC83" s="2447">
        <v>43057</v>
      </c>
      <c r="AD83" s="2447">
        <v>46915</v>
      </c>
      <c r="AE83" s="2447" t="s">
        <v>21</v>
      </c>
      <c r="AF83" s="2447">
        <v>12295</v>
      </c>
      <c r="AG83" s="2447">
        <v>1194369</v>
      </c>
      <c r="AH83" s="2381">
        <v>1278894</v>
      </c>
      <c r="AI83" s="2381">
        <v>9574</v>
      </c>
      <c r="AJ83" s="2381">
        <v>4040</v>
      </c>
      <c r="AK83" s="2381">
        <v>1304</v>
      </c>
      <c r="AL83" s="2381">
        <v>954</v>
      </c>
      <c r="AM83" s="2381">
        <v>351</v>
      </c>
      <c r="AN83" s="2381">
        <v>177</v>
      </c>
      <c r="AO83" s="2286">
        <v>42005</v>
      </c>
      <c r="AP83" s="2287">
        <v>42005</v>
      </c>
    </row>
    <row r="84" spans="1:42" ht="14.25" customHeight="1">
      <c r="A84" s="73"/>
      <c r="B84" s="64">
        <v>42370</v>
      </c>
      <c r="C84" s="129"/>
      <c r="D84" s="2447">
        <v>1765946</v>
      </c>
      <c r="E84" s="2447">
        <v>4731470</v>
      </c>
      <c r="F84" s="2380">
        <v>7355</v>
      </c>
      <c r="G84" s="2380">
        <v>251</v>
      </c>
      <c r="H84" s="2380" t="s">
        <v>21</v>
      </c>
      <c r="I84" s="2380" t="s">
        <v>21</v>
      </c>
      <c r="J84" s="2380">
        <v>191</v>
      </c>
      <c r="K84" s="2380">
        <v>162</v>
      </c>
      <c r="L84" s="2380">
        <v>141</v>
      </c>
      <c r="M84" s="2380">
        <v>153</v>
      </c>
      <c r="N84" s="2380">
        <v>40140</v>
      </c>
      <c r="O84" s="2380">
        <v>46402</v>
      </c>
      <c r="P84" s="1038">
        <v>42370</v>
      </c>
      <c r="Q84" s="2287">
        <v>42370</v>
      </c>
      <c r="T84" s="2632"/>
      <c r="U84" s="2632"/>
      <c r="V84" s="73"/>
      <c r="W84" s="64">
        <v>42370</v>
      </c>
      <c r="X84" s="129"/>
      <c r="Y84" s="2447" t="s">
        <v>21</v>
      </c>
      <c r="Z84" s="2447">
        <v>266579</v>
      </c>
      <c r="AA84" s="2447">
        <v>278003</v>
      </c>
      <c r="AB84" s="2447">
        <v>13772</v>
      </c>
      <c r="AC84" s="2447">
        <v>46324</v>
      </c>
      <c r="AD84" s="2447">
        <v>50185</v>
      </c>
      <c r="AE84" s="2447" t="s">
        <v>21</v>
      </c>
      <c r="AF84" s="2447">
        <v>12196</v>
      </c>
      <c r="AG84" s="2447">
        <v>1125848</v>
      </c>
      <c r="AH84" s="2381">
        <v>1298070</v>
      </c>
      <c r="AI84" s="2381">
        <v>8675</v>
      </c>
      <c r="AJ84" s="2381">
        <v>3174</v>
      </c>
      <c r="AK84" s="2381">
        <v>1517</v>
      </c>
      <c r="AL84" s="2381">
        <v>1131</v>
      </c>
      <c r="AM84" s="2381">
        <v>386</v>
      </c>
      <c r="AN84" s="2381">
        <v>191</v>
      </c>
      <c r="AO84" s="1038">
        <v>42370</v>
      </c>
      <c r="AP84" s="2287">
        <v>42370</v>
      </c>
    </row>
    <row r="85" spans="1:42" ht="14.25" customHeight="1">
      <c r="A85" s="73"/>
      <c r="B85" s="64">
        <v>42736</v>
      </c>
      <c r="C85" s="129"/>
      <c r="D85" s="2447">
        <v>1739668</v>
      </c>
      <c r="E85" s="2447">
        <v>4546864</v>
      </c>
      <c r="F85" s="2380">
        <v>7994</v>
      </c>
      <c r="G85" s="2380">
        <v>284</v>
      </c>
      <c r="H85" s="2380" t="s">
        <v>21</v>
      </c>
      <c r="I85" s="2380" t="s">
        <v>21</v>
      </c>
      <c r="J85" s="2380">
        <v>216</v>
      </c>
      <c r="K85" s="2380">
        <v>139</v>
      </c>
      <c r="L85" s="2380">
        <v>119</v>
      </c>
      <c r="M85" s="2380">
        <v>131</v>
      </c>
      <c r="N85" s="2380">
        <v>41443</v>
      </c>
      <c r="O85" s="2380">
        <v>53761</v>
      </c>
      <c r="P85" s="1038">
        <v>42736</v>
      </c>
      <c r="Q85" s="2287">
        <v>42736</v>
      </c>
      <c r="T85" s="2632"/>
      <c r="U85" s="2632"/>
      <c r="V85" s="73"/>
      <c r="W85" s="64">
        <v>42736</v>
      </c>
      <c r="X85" s="129"/>
      <c r="Y85" s="2447" t="s">
        <v>21</v>
      </c>
      <c r="Z85" s="2447">
        <v>260447</v>
      </c>
      <c r="AA85" s="2447">
        <v>269440</v>
      </c>
      <c r="AB85" s="2447">
        <v>10902</v>
      </c>
      <c r="AC85" s="2447">
        <v>48896</v>
      </c>
      <c r="AD85" s="2447">
        <v>52839</v>
      </c>
      <c r="AE85" s="2447" t="s">
        <v>21</v>
      </c>
      <c r="AF85" s="2447">
        <v>13235</v>
      </c>
      <c r="AG85" s="2447">
        <v>1116266</v>
      </c>
      <c r="AH85" s="2381">
        <v>1306071</v>
      </c>
      <c r="AI85" s="2381">
        <v>9414</v>
      </c>
      <c r="AJ85" s="2381">
        <v>3394</v>
      </c>
      <c r="AK85" s="2381">
        <v>1586</v>
      </c>
      <c r="AL85" s="2381">
        <v>1186</v>
      </c>
      <c r="AM85" s="2381">
        <v>401</v>
      </c>
      <c r="AN85" s="2381">
        <v>216</v>
      </c>
      <c r="AO85" s="1038">
        <v>42736</v>
      </c>
      <c r="AP85" s="2287">
        <v>42736</v>
      </c>
    </row>
    <row r="86" spans="1:42" ht="14.25" customHeight="1">
      <c r="A86" s="73"/>
      <c r="B86" s="64">
        <v>43101</v>
      </c>
      <c r="C86" s="129"/>
      <c r="D86" s="2447">
        <v>1692784</v>
      </c>
      <c r="E86" s="2447">
        <v>4655107</v>
      </c>
      <c r="F86" s="2380">
        <v>8330</v>
      </c>
      <c r="G86" s="2380">
        <v>223</v>
      </c>
      <c r="H86" s="2380" t="s">
        <v>21</v>
      </c>
      <c r="I86" s="2380" t="s">
        <v>21</v>
      </c>
      <c r="J86" s="2380">
        <v>170</v>
      </c>
      <c r="K86" s="2380">
        <v>141</v>
      </c>
      <c r="L86" s="2380">
        <v>122</v>
      </c>
      <c r="M86" s="2380">
        <v>133</v>
      </c>
      <c r="N86" s="2380">
        <v>42892</v>
      </c>
      <c r="O86" s="2380">
        <v>57512</v>
      </c>
      <c r="P86" s="1038">
        <v>43101</v>
      </c>
      <c r="Q86" s="2287">
        <v>43101</v>
      </c>
      <c r="T86" s="2632"/>
      <c r="U86" s="2632"/>
      <c r="V86" s="73"/>
      <c r="W86" s="64">
        <v>43101</v>
      </c>
      <c r="X86" s="129"/>
      <c r="Y86" s="2447" t="s">
        <v>21</v>
      </c>
      <c r="Z86" s="2447">
        <v>257597</v>
      </c>
      <c r="AA86" s="2447">
        <v>275695</v>
      </c>
      <c r="AB86" s="2447">
        <v>10909</v>
      </c>
      <c r="AC86" s="2447">
        <v>42870</v>
      </c>
      <c r="AD86" s="2447">
        <v>46356</v>
      </c>
      <c r="AE86" s="2447" t="s">
        <v>21</v>
      </c>
      <c r="AF86" s="2447">
        <v>13064</v>
      </c>
      <c r="AG86" s="2447">
        <v>1063152</v>
      </c>
      <c r="AH86" s="2381">
        <v>1335134</v>
      </c>
      <c r="AI86" s="2381">
        <v>9875</v>
      </c>
      <c r="AJ86" s="2381">
        <v>3134</v>
      </c>
      <c r="AK86" s="2381">
        <v>1468</v>
      </c>
      <c r="AL86" s="2381">
        <v>1155</v>
      </c>
      <c r="AM86" s="2381">
        <v>312</v>
      </c>
      <c r="AN86" s="2381">
        <v>170</v>
      </c>
      <c r="AO86" s="1038">
        <v>43101</v>
      </c>
      <c r="AP86" s="2287">
        <v>43101</v>
      </c>
    </row>
    <row r="87" spans="1:42" ht="15.75">
      <c r="A87" s="63">
        <v>43586</v>
      </c>
      <c r="B87" s="64">
        <v>43586</v>
      </c>
      <c r="C87" s="129" t="s">
        <v>2159</v>
      </c>
      <c r="D87" s="2447">
        <v>1560801</v>
      </c>
      <c r="E87" s="2447">
        <v>4392517</v>
      </c>
      <c r="F87" s="2380">
        <v>7939</v>
      </c>
      <c r="G87" s="2380">
        <v>159</v>
      </c>
      <c r="H87" s="2380" t="s">
        <v>21</v>
      </c>
      <c r="I87" s="2380" t="s">
        <v>21</v>
      </c>
      <c r="J87" s="2380">
        <v>121</v>
      </c>
      <c r="K87" s="2380">
        <v>147</v>
      </c>
      <c r="L87" s="2380">
        <v>127</v>
      </c>
      <c r="M87" s="2380">
        <v>138</v>
      </c>
      <c r="N87" s="2380">
        <v>42074</v>
      </c>
      <c r="O87" s="2380">
        <v>53815</v>
      </c>
      <c r="P87" s="1038">
        <v>43466</v>
      </c>
      <c r="Q87" s="2287">
        <v>43466</v>
      </c>
      <c r="T87" s="2632"/>
      <c r="U87" s="2632"/>
      <c r="V87" s="63">
        <v>43586</v>
      </c>
      <c r="W87" s="64">
        <v>43586</v>
      </c>
      <c r="X87" s="129" t="s">
        <v>2159</v>
      </c>
      <c r="Y87" s="2447" t="s">
        <v>21</v>
      </c>
      <c r="Z87" s="2447">
        <v>260886</v>
      </c>
      <c r="AA87" s="2447">
        <v>261083</v>
      </c>
      <c r="AB87" s="2447">
        <v>10198</v>
      </c>
      <c r="AC87" s="2447">
        <v>56149</v>
      </c>
      <c r="AD87" s="2447">
        <v>59171</v>
      </c>
      <c r="AE87" s="2447" t="s">
        <v>21</v>
      </c>
      <c r="AF87" s="2447">
        <v>13574</v>
      </c>
      <c r="AG87" s="2447">
        <v>1011354</v>
      </c>
      <c r="AH87" s="2381">
        <v>1266306</v>
      </c>
      <c r="AI87" s="2381">
        <v>9408</v>
      </c>
      <c r="AJ87" s="2381">
        <v>3049</v>
      </c>
      <c r="AK87" s="2381">
        <v>1479</v>
      </c>
      <c r="AL87" s="2381">
        <v>1104</v>
      </c>
      <c r="AM87" s="2381">
        <v>374</v>
      </c>
      <c r="AN87" s="2381">
        <v>121</v>
      </c>
      <c r="AO87" s="1038">
        <v>43101</v>
      </c>
      <c r="AP87" s="2287">
        <v>43466</v>
      </c>
    </row>
    <row r="88" spans="1:42" ht="6.75" customHeight="1">
      <c r="A88" s="73"/>
      <c r="B88" s="76"/>
      <c r="C88" s="129"/>
      <c r="D88" s="2447"/>
      <c r="E88" s="2447"/>
      <c r="F88" s="1075"/>
      <c r="G88" s="1075"/>
      <c r="H88" s="1075"/>
      <c r="I88" s="1075"/>
      <c r="J88" s="1075"/>
      <c r="K88" s="1075"/>
      <c r="L88" s="1075"/>
      <c r="M88" s="1075"/>
      <c r="N88" s="1075"/>
      <c r="O88" s="1075"/>
      <c r="P88" s="241"/>
      <c r="T88" s="2632"/>
      <c r="U88" s="2632"/>
      <c r="V88" s="73"/>
      <c r="W88" s="76"/>
      <c r="X88" s="129"/>
      <c r="Y88" s="2447"/>
      <c r="Z88" s="2447"/>
      <c r="AA88" s="2447"/>
      <c r="AB88" s="2447"/>
      <c r="AC88" s="2447"/>
      <c r="AD88" s="2447"/>
      <c r="AE88" s="2447"/>
      <c r="AF88" s="2447"/>
      <c r="AG88" s="2447"/>
      <c r="AH88" s="505"/>
      <c r="AO88" s="241"/>
    </row>
    <row r="89" spans="1:42" ht="15.75" customHeight="1">
      <c r="A89" s="79">
        <v>42826</v>
      </c>
      <c r="B89" s="80">
        <v>42826</v>
      </c>
      <c r="C89" s="130">
        <v>42826</v>
      </c>
      <c r="D89" s="2448">
        <v>1724036</v>
      </c>
      <c r="E89" s="2448">
        <v>4540894</v>
      </c>
      <c r="F89" s="2383">
        <v>8273</v>
      </c>
      <c r="G89" s="2383">
        <v>276</v>
      </c>
      <c r="H89" s="2383" t="s">
        <v>21</v>
      </c>
      <c r="I89" s="2383" t="s">
        <v>21</v>
      </c>
      <c r="J89" s="2383">
        <v>210</v>
      </c>
      <c r="K89" s="2383">
        <v>149</v>
      </c>
      <c r="L89" s="2383">
        <v>128</v>
      </c>
      <c r="M89" s="2383">
        <v>140</v>
      </c>
      <c r="N89" s="2383">
        <v>41954</v>
      </c>
      <c r="O89" s="2383">
        <v>57086</v>
      </c>
      <c r="P89" s="1040">
        <v>42826</v>
      </c>
      <c r="Q89" s="2288">
        <v>42826</v>
      </c>
      <c r="T89" s="2632"/>
      <c r="U89" s="2632"/>
      <c r="V89" s="79">
        <v>42826</v>
      </c>
      <c r="W89" s="80">
        <v>42826</v>
      </c>
      <c r="X89" s="130">
        <v>42826</v>
      </c>
      <c r="Y89" s="2448" t="s">
        <v>21</v>
      </c>
      <c r="Z89" s="2448">
        <v>261541</v>
      </c>
      <c r="AA89" s="2448">
        <v>271202</v>
      </c>
      <c r="AB89" s="2448">
        <v>10616</v>
      </c>
      <c r="AC89" s="2448">
        <v>48945</v>
      </c>
      <c r="AD89" s="2448">
        <v>52874</v>
      </c>
      <c r="AE89" s="2448" t="s">
        <v>21</v>
      </c>
      <c r="AF89" s="2448">
        <v>13617</v>
      </c>
      <c r="AG89" s="2448">
        <v>1096914</v>
      </c>
      <c r="AH89" s="2382">
        <v>1305262</v>
      </c>
      <c r="AI89" s="2382">
        <v>9669</v>
      </c>
      <c r="AJ89" s="2382">
        <v>3304</v>
      </c>
      <c r="AK89" s="2382">
        <v>1564</v>
      </c>
      <c r="AL89" s="2382">
        <v>1197</v>
      </c>
      <c r="AM89" s="2382">
        <v>368</v>
      </c>
      <c r="AN89" s="2382">
        <v>210</v>
      </c>
      <c r="AO89" s="1040">
        <v>42826</v>
      </c>
      <c r="AP89" s="2288">
        <v>42826</v>
      </c>
    </row>
    <row r="90" spans="1:42" ht="14.25" customHeight="1">
      <c r="A90" s="85"/>
      <c r="B90" s="80">
        <v>43191</v>
      </c>
      <c r="C90" s="132"/>
      <c r="D90" s="2448">
        <v>1670407</v>
      </c>
      <c r="E90" s="2448">
        <v>4597313</v>
      </c>
      <c r="F90" s="2383">
        <v>8399</v>
      </c>
      <c r="G90" s="2383">
        <v>202</v>
      </c>
      <c r="H90" s="2383" t="s">
        <v>21</v>
      </c>
      <c r="I90" s="2383" t="s">
        <v>21</v>
      </c>
      <c r="J90" s="2383">
        <v>154</v>
      </c>
      <c r="K90" s="2383">
        <v>141</v>
      </c>
      <c r="L90" s="2383">
        <v>122</v>
      </c>
      <c r="M90" s="2383">
        <v>133</v>
      </c>
      <c r="N90" s="2383">
        <v>43354</v>
      </c>
      <c r="O90" s="2383">
        <v>58193</v>
      </c>
      <c r="P90" s="1040">
        <v>43191</v>
      </c>
      <c r="Q90" s="2288">
        <v>43191</v>
      </c>
      <c r="T90" s="2569"/>
      <c r="U90" s="2632"/>
      <c r="V90" s="85"/>
      <c r="W90" s="80">
        <v>43191</v>
      </c>
      <c r="X90" s="132"/>
      <c r="Y90" s="2448" t="s">
        <v>21</v>
      </c>
      <c r="Z90" s="2448">
        <v>256728</v>
      </c>
      <c r="AA90" s="2448">
        <v>272040</v>
      </c>
      <c r="AB90" s="2448">
        <v>10324</v>
      </c>
      <c r="AC90" s="2448">
        <v>45059</v>
      </c>
      <c r="AD90" s="2448">
        <v>48305</v>
      </c>
      <c r="AE90" s="2448" t="s">
        <v>21</v>
      </c>
      <c r="AF90" s="2448">
        <v>13478</v>
      </c>
      <c r="AG90" s="2448">
        <v>1057158</v>
      </c>
      <c r="AH90" s="2382">
        <v>1321851</v>
      </c>
      <c r="AI90" s="2382">
        <v>10034</v>
      </c>
      <c r="AJ90" s="2382">
        <v>3196</v>
      </c>
      <c r="AK90" s="2382">
        <v>1490</v>
      </c>
      <c r="AL90" s="2382">
        <v>1131</v>
      </c>
      <c r="AM90" s="2382">
        <v>359</v>
      </c>
      <c r="AN90" s="2382">
        <v>154</v>
      </c>
      <c r="AO90" s="1040">
        <v>43191</v>
      </c>
      <c r="AP90" s="2288">
        <v>43191</v>
      </c>
    </row>
    <row r="91" spans="1:42" ht="6.75" customHeight="1">
      <c r="A91" s="85"/>
      <c r="B91" s="87"/>
      <c r="C91" s="132"/>
      <c r="D91" s="2448"/>
      <c r="E91" s="2448"/>
      <c r="F91" s="1075"/>
      <c r="G91" s="1075"/>
      <c r="H91" s="1075"/>
      <c r="I91" s="1075"/>
      <c r="J91" s="1075"/>
      <c r="K91" s="1075"/>
      <c r="L91" s="1075"/>
      <c r="M91" s="1075"/>
      <c r="N91" s="1075"/>
      <c r="O91" s="1075"/>
      <c r="P91" s="241"/>
      <c r="T91" s="2632"/>
      <c r="U91" s="2632"/>
      <c r="V91" s="85"/>
      <c r="W91" s="87"/>
      <c r="X91" s="132"/>
      <c r="Y91" s="2448"/>
      <c r="Z91" s="2448"/>
      <c r="AA91" s="2448"/>
      <c r="AB91" s="2448"/>
      <c r="AC91" s="2448"/>
      <c r="AD91" s="2448"/>
      <c r="AE91" s="2448"/>
      <c r="AF91" s="2448"/>
      <c r="AG91" s="2448"/>
      <c r="AH91" s="505"/>
      <c r="AO91" s="241"/>
    </row>
    <row r="92" spans="1:42" ht="16.5" customHeight="1">
      <c r="A92" s="88">
        <v>31</v>
      </c>
      <c r="B92" s="89" t="s">
        <v>23</v>
      </c>
      <c r="C92" s="133" t="s">
        <v>24</v>
      </c>
      <c r="D92" s="2448">
        <v>385386</v>
      </c>
      <c r="E92" s="2448">
        <v>1181599</v>
      </c>
      <c r="F92" s="2383">
        <v>2259</v>
      </c>
      <c r="G92" s="2383">
        <v>47</v>
      </c>
      <c r="H92" s="2383" t="s">
        <v>21</v>
      </c>
      <c r="I92" s="2383" t="s">
        <v>21</v>
      </c>
      <c r="J92" s="2383">
        <v>36</v>
      </c>
      <c r="K92" s="2383">
        <v>36</v>
      </c>
      <c r="L92" s="2383">
        <v>31</v>
      </c>
      <c r="M92" s="2384">
        <v>34</v>
      </c>
      <c r="N92" s="2383">
        <v>9937</v>
      </c>
      <c r="O92" s="2383">
        <v>18107</v>
      </c>
      <c r="P92" s="2289" t="s">
        <v>25</v>
      </c>
      <c r="Q92" s="2290" t="s">
        <v>2160</v>
      </c>
      <c r="T92" s="2632"/>
      <c r="U92" s="2632"/>
      <c r="V92" s="88">
        <v>31</v>
      </c>
      <c r="W92" s="89" t="s">
        <v>23</v>
      </c>
      <c r="X92" s="133" t="s">
        <v>24</v>
      </c>
      <c r="Y92" s="2448" t="s">
        <v>21</v>
      </c>
      <c r="Z92" s="2448">
        <v>65293</v>
      </c>
      <c r="AA92" s="2448">
        <v>65138</v>
      </c>
      <c r="AB92" s="2448">
        <v>2675</v>
      </c>
      <c r="AC92" s="2448">
        <v>13643</v>
      </c>
      <c r="AD92" s="2448">
        <v>14339</v>
      </c>
      <c r="AE92" s="2448" t="s">
        <v>21</v>
      </c>
      <c r="AF92" s="2448">
        <v>4007</v>
      </c>
      <c r="AG92" s="2448">
        <v>240479</v>
      </c>
      <c r="AH92" s="2382">
        <v>359624</v>
      </c>
      <c r="AI92" s="2382">
        <v>2624</v>
      </c>
      <c r="AJ92" s="2382">
        <v>845</v>
      </c>
      <c r="AK92" s="2382">
        <v>439</v>
      </c>
      <c r="AL92" s="2382">
        <v>342</v>
      </c>
      <c r="AM92" s="2382">
        <v>97</v>
      </c>
      <c r="AN92" s="2382">
        <v>36</v>
      </c>
      <c r="AO92" s="91" t="s">
        <v>25</v>
      </c>
      <c r="AP92" s="2291" t="s">
        <v>2160</v>
      </c>
    </row>
    <row r="93" spans="1:42" ht="14.25" customHeight="1">
      <c r="A93" s="93" t="s">
        <v>26</v>
      </c>
      <c r="B93" s="94" t="s">
        <v>26</v>
      </c>
      <c r="C93" s="134" t="s">
        <v>556</v>
      </c>
      <c r="D93" s="2448">
        <v>388912</v>
      </c>
      <c r="E93" s="2448">
        <v>1086731</v>
      </c>
      <c r="F93" s="2383">
        <v>1852</v>
      </c>
      <c r="G93" s="2383">
        <v>42</v>
      </c>
      <c r="H93" s="2383" t="s">
        <v>21</v>
      </c>
      <c r="I93" s="2383" t="s">
        <v>21</v>
      </c>
      <c r="J93" s="2383">
        <v>32</v>
      </c>
      <c r="K93" s="2383">
        <v>39</v>
      </c>
      <c r="L93" s="2383">
        <v>34</v>
      </c>
      <c r="M93" s="2384">
        <v>37</v>
      </c>
      <c r="N93" s="2383">
        <v>10180</v>
      </c>
      <c r="O93" s="2383">
        <v>11916</v>
      </c>
      <c r="P93" s="2289" t="s">
        <v>27</v>
      </c>
      <c r="Q93" s="2290" t="s">
        <v>26</v>
      </c>
      <c r="T93" s="2632"/>
      <c r="U93" s="2632"/>
      <c r="V93" s="93" t="s">
        <v>26</v>
      </c>
      <c r="W93" s="94" t="s">
        <v>26</v>
      </c>
      <c r="X93" s="134" t="s">
        <v>556</v>
      </c>
      <c r="Y93" s="2448" t="s">
        <v>21</v>
      </c>
      <c r="Z93" s="2448">
        <v>63514</v>
      </c>
      <c r="AA93" s="2448">
        <v>60895</v>
      </c>
      <c r="AB93" s="2448">
        <v>2717</v>
      </c>
      <c r="AC93" s="2448">
        <v>15610</v>
      </c>
      <c r="AD93" s="2448">
        <v>16373</v>
      </c>
      <c r="AE93" s="2448" t="s">
        <v>21</v>
      </c>
      <c r="AF93" s="2448">
        <v>2448</v>
      </c>
      <c r="AG93" s="2448">
        <v>258277</v>
      </c>
      <c r="AH93" s="2382">
        <v>316560</v>
      </c>
      <c r="AI93" s="2382">
        <v>2178</v>
      </c>
      <c r="AJ93" s="2382">
        <v>697</v>
      </c>
      <c r="AK93" s="2382">
        <v>304</v>
      </c>
      <c r="AL93" s="2382">
        <v>246</v>
      </c>
      <c r="AM93" s="2382">
        <v>59</v>
      </c>
      <c r="AN93" s="2382">
        <v>32</v>
      </c>
      <c r="AO93" s="91" t="s">
        <v>27</v>
      </c>
      <c r="AP93" s="2291" t="s">
        <v>26</v>
      </c>
    </row>
    <row r="94" spans="1:42" ht="15.75" customHeight="1">
      <c r="A94" s="93">
        <v>1</v>
      </c>
      <c r="B94" s="94" t="s">
        <v>2159</v>
      </c>
      <c r="C94" s="134" t="s">
        <v>2164</v>
      </c>
      <c r="D94" s="2448">
        <v>422269</v>
      </c>
      <c r="E94" s="2448">
        <v>1085409</v>
      </c>
      <c r="F94" s="2383">
        <v>2004</v>
      </c>
      <c r="G94" s="2383">
        <v>33</v>
      </c>
      <c r="H94" s="2383" t="s">
        <v>21</v>
      </c>
      <c r="I94" s="2383" t="s">
        <v>21</v>
      </c>
      <c r="J94" s="2383">
        <v>25</v>
      </c>
      <c r="K94" s="2383">
        <v>42</v>
      </c>
      <c r="L94" s="2383">
        <v>37</v>
      </c>
      <c r="M94" s="2384">
        <v>40</v>
      </c>
      <c r="N94" s="2383">
        <v>12600</v>
      </c>
      <c r="O94" s="2383">
        <v>10952</v>
      </c>
      <c r="P94" s="2289" t="s">
        <v>28</v>
      </c>
      <c r="Q94" s="2290" t="s">
        <v>26</v>
      </c>
      <c r="T94" s="2632"/>
      <c r="U94" s="2632"/>
      <c r="V94" s="93">
        <v>1</v>
      </c>
      <c r="W94" s="94" t="s">
        <v>2159</v>
      </c>
      <c r="X94" s="134" t="s">
        <v>2164</v>
      </c>
      <c r="Y94" s="2448" t="s">
        <v>21</v>
      </c>
      <c r="Z94" s="2448">
        <v>68363</v>
      </c>
      <c r="AA94" s="2448">
        <v>73034</v>
      </c>
      <c r="AB94" s="2448">
        <v>2078</v>
      </c>
      <c r="AC94" s="2448">
        <v>12663</v>
      </c>
      <c r="AD94" s="2448">
        <v>13351</v>
      </c>
      <c r="AE94" s="2448" t="s">
        <v>21</v>
      </c>
      <c r="AF94" s="2448">
        <v>3634</v>
      </c>
      <c r="AG94" s="2448">
        <v>274855</v>
      </c>
      <c r="AH94" s="2382">
        <v>300089</v>
      </c>
      <c r="AI94" s="2382">
        <v>2439</v>
      </c>
      <c r="AJ94" s="2382">
        <v>805</v>
      </c>
      <c r="AK94" s="2382">
        <v>357</v>
      </c>
      <c r="AL94" s="2382">
        <v>245</v>
      </c>
      <c r="AM94" s="2382">
        <v>112</v>
      </c>
      <c r="AN94" s="2382">
        <v>25</v>
      </c>
      <c r="AO94" s="91" t="s">
        <v>28</v>
      </c>
      <c r="AP94" s="2291" t="s">
        <v>26</v>
      </c>
    </row>
    <row r="95" spans="1:42" ht="14.25" customHeight="1">
      <c r="A95" s="93" t="s">
        <v>26</v>
      </c>
      <c r="B95" s="94" t="s">
        <v>26</v>
      </c>
      <c r="C95" s="134" t="s">
        <v>165</v>
      </c>
      <c r="D95" s="2448">
        <v>364234</v>
      </c>
      <c r="E95" s="2448">
        <v>1038778</v>
      </c>
      <c r="F95" s="2383">
        <v>1823</v>
      </c>
      <c r="G95" s="2383">
        <v>37</v>
      </c>
      <c r="H95" s="2383" t="s">
        <v>21</v>
      </c>
      <c r="I95" s="2383" t="s">
        <v>21</v>
      </c>
      <c r="J95" s="2383">
        <v>28</v>
      </c>
      <c r="K95" s="2383">
        <v>29</v>
      </c>
      <c r="L95" s="2383">
        <v>25</v>
      </c>
      <c r="M95" s="2384">
        <v>27</v>
      </c>
      <c r="N95" s="2383">
        <v>9357</v>
      </c>
      <c r="O95" s="2383">
        <v>12840</v>
      </c>
      <c r="P95" s="2289" t="s">
        <v>29</v>
      </c>
      <c r="Q95" s="2290" t="s">
        <v>26</v>
      </c>
      <c r="T95" s="2632"/>
      <c r="U95" s="2632"/>
      <c r="V95" s="93" t="s">
        <v>26</v>
      </c>
      <c r="W95" s="94" t="s">
        <v>26</v>
      </c>
      <c r="X95" s="134" t="s">
        <v>165</v>
      </c>
      <c r="Y95" s="2448" t="s">
        <v>21</v>
      </c>
      <c r="Z95" s="2448">
        <v>63716</v>
      </c>
      <c r="AA95" s="2448">
        <v>62016</v>
      </c>
      <c r="AB95" s="2448">
        <v>2728</v>
      </c>
      <c r="AC95" s="2448">
        <v>14233</v>
      </c>
      <c r="AD95" s="2448">
        <v>15108</v>
      </c>
      <c r="AE95" s="2448" t="s">
        <v>21</v>
      </c>
      <c r="AF95" s="2448">
        <v>3485</v>
      </c>
      <c r="AG95" s="2448">
        <v>237742</v>
      </c>
      <c r="AH95" s="2382">
        <v>290034</v>
      </c>
      <c r="AI95" s="2382">
        <v>2167</v>
      </c>
      <c r="AJ95" s="2382">
        <v>702</v>
      </c>
      <c r="AK95" s="2382">
        <v>378</v>
      </c>
      <c r="AL95" s="2382">
        <v>272</v>
      </c>
      <c r="AM95" s="2382">
        <v>107</v>
      </c>
      <c r="AN95" s="2382">
        <v>28</v>
      </c>
      <c r="AO95" s="91" t="s">
        <v>29</v>
      </c>
      <c r="AP95" s="2291" t="s">
        <v>26</v>
      </c>
    </row>
    <row r="96" spans="1:42" ht="6.75" customHeight="1">
      <c r="A96" s="97"/>
      <c r="B96" s="98"/>
      <c r="C96" s="136"/>
      <c r="D96" s="2448"/>
      <c r="E96" s="2448"/>
      <c r="F96" s="1075"/>
      <c r="G96" s="1075"/>
      <c r="H96" s="1075"/>
      <c r="I96" s="1075"/>
      <c r="J96" s="1075"/>
      <c r="K96" s="1075"/>
      <c r="L96" s="1075"/>
      <c r="M96" s="1075"/>
      <c r="N96" s="1075"/>
      <c r="O96" s="1075"/>
      <c r="P96" s="241"/>
      <c r="T96" s="2632"/>
      <c r="U96" s="2632"/>
      <c r="V96" s="97"/>
      <c r="W96" s="98"/>
      <c r="X96" s="136"/>
      <c r="Y96" s="2448"/>
      <c r="Z96" s="2448"/>
      <c r="AA96" s="2448"/>
      <c r="AB96" s="2448"/>
      <c r="AC96" s="2448"/>
      <c r="AD96" s="2448"/>
      <c r="AE96" s="2448"/>
      <c r="AF96" s="2448"/>
      <c r="AG96" s="2448"/>
      <c r="AH96" s="509"/>
      <c r="AO96" s="241"/>
    </row>
    <row r="97" spans="1:42" ht="15.75" customHeight="1">
      <c r="A97" s="93" t="s">
        <v>2162</v>
      </c>
      <c r="B97" s="94" t="s">
        <v>23</v>
      </c>
      <c r="C97" s="137">
        <v>43466</v>
      </c>
      <c r="D97" s="2448">
        <v>129484</v>
      </c>
      <c r="E97" s="2448">
        <v>385796</v>
      </c>
      <c r="F97" s="2383">
        <v>772</v>
      </c>
      <c r="G97" s="2383">
        <v>16</v>
      </c>
      <c r="H97" s="2383" t="s">
        <v>21</v>
      </c>
      <c r="I97" s="2385" t="s">
        <v>21</v>
      </c>
      <c r="J97" s="2383">
        <v>12</v>
      </c>
      <c r="K97" s="2383">
        <v>12</v>
      </c>
      <c r="L97" s="2385">
        <v>10</v>
      </c>
      <c r="M97" s="2385">
        <v>11</v>
      </c>
      <c r="N97" s="2383">
        <v>3250</v>
      </c>
      <c r="O97" s="2383">
        <v>6400</v>
      </c>
      <c r="P97" s="2289" t="s">
        <v>30</v>
      </c>
      <c r="Q97" s="2290" t="s">
        <v>2160</v>
      </c>
      <c r="T97" s="2569"/>
      <c r="U97" s="2632"/>
      <c r="V97" s="93" t="s">
        <v>2162</v>
      </c>
      <c r="W97" s="94" t="s">
        <v>23</v>
      </c>
      <c r="X97" s="137">
        <v>43466</v>
      </c>
      <c r="Y97" s="2448" t="s">
        <v>21</v>
      </c>
      <c r="Z97" s="2448">
        <v>20013</v>
      </c>
      <c r="AA97" s="2448">
        <v>18847</v>
      </c>
      <c r="AB97" s="2448">
        <v>954</v>
      </c>
      <c r="AC97" s="2448">
        <v>4530</v>
      </c>
      <c r="AD97" s="2448">
        <v>4798</v>
      </c>
      <c r="AE97" s="2448" t="s">
        <v>21</v>
      </c>
      <c r="AF97" s="2448">
        <v>1395</v>
      </c>
      <c r="AG97" s="2448">
        <v>80425</v>
      </c>
      <c r="AH97" s="93">
        <v>123711</v>
      </c>
      <c r="AI97" s="2386">
        <v>886</v>
      </c>
      <c r="AJ97" s="2386">
        <v>270</v>
      </c>
      <c r="AK97" s="2386">
        <v>134</v>
      </c>
      <c r="AL97" s="2386">
        <v>117</v>
      </c>
      <c r="AM97" s="2386">
        <v>17</v>
      </c>
      <c r="AN97" s="2386">
        <v>12</v>
      </c>
      <c r="AO97" s="91" t="s">
        <v>30</v>
      </c>
      <c r="AP97" s="2291" t="s">
        <v>2160</v>
      </c>
    </row>
    <row r="98" spans="1:42" ht="14.25" customHeight="1">
      <c r="A98" s="88" t="s">
        <v>26</v>
      </c>
      <c r="B98" s="89" t="s">
        <v>26</v>
      </c>
      <c r="C98" s="1257">
        <v>43497</v>
      </c>
      <c r="D98" s="2448">
        <v>122913</v>
      </c>
      <c r="E98" s="2448">
        <v>377844</v>
      </c>
      <c r="F98" s="2383">
        <v>717</v>
      </c>
      <c r="G98" s="2383">
        <v>16</v>
      </c>
      <c r="H98" s="2383" t="s">
        <v>21</v>
      </c>
      <c r="I98" s="2385" t="s">
        <v>21</v>
      </c>
      <c r="J98" s="2383">
        <v>12</v>
      </c>
      <c r="K98" s="2383">
        <v>12</v>
      </c>
      <c r="L98" s="2385">
        <v>10</v>
      </c>
      <c r="M98" s="2385">
        <v>11</v>
      </c>
      <c r="N98" s="2383">
        <v>3057</v>
      </c>
      <c r="O98" s="2383">
        <v>5863</v>
      </c>
      <c r="P98" s="2289" t="s">
        <v>31</v>
      </c>
      <c r="Q98" s="2290" t="s">
        <v>26</v>
      </c>
      <c r="T98" s="2632"/>
      <c r="U98" s="2632"/>
      <c r="V98" s="88" t="s">
        <v>26</v>
      </c>
      <c r="W98" s="89" t="s">
        <v>26</v>
      </c>
      <c r="X98" s="1257">
        <v>43497</v>
      </c>
      <c r="Y98" s="2448" t="s">
        <v>21</v>
      </c>
      <c r="Z98" s="2448">
        <v>21205</v>
      </c>
      <c r="AA98" s="2448">
        <v>21537</v>
      </c>
      <c r="AB98" s="2448">
        <v>837</v>
      </c>
      <c r="AC98" s="2448">
        <v>4281</v>
      </c>
      <c r="AD98" s="2448">
        <v>4484</v>
      </c>
      <c r="AE98" s="2448" t="s">
        <v>21</v>
      </c>
      <c r="AF98" s="2448">
        <v>1268</v>
      </c>
      <c r="AG98" s="2448">
        <v>73608</v>
      </c>
      <c r="AH98" s="93">
        <v>115847</v>
      </c>
      <c r="AI98" s="2386">
        <v>838</v>
      </c>
      <c r="AJ98" s="2386">
        <v>286</v>
      </c>
      <c r="AK98" s="2386">
        <v>155</v>
      </c>
      <c r="AL98" s="2386">
        <v>112</v>
      </c>
      <c r="AM98" s="2386">
        <v>43</v>
      </c>
      <c r="AN98" s="2386">
        <v>12</v>
      </c>
      <c r="AO98" s="91" t="s">
        <v>31</v>
      </c>
      <c r="AP98" s="2291" t="s">
        <v>26</v>
      </c>
    </row>
    <row r="99" spans="1:42" ht="14.25" customHeight="1">
      <c r="A99" s="88" t="s">
        <v>26</v>
      </c>
      <c r="B99" s="89" t="s">
        <v>26</v>
      </c>
      <c r="C99" s="1257">
        <v>43525</v>
      </c>
      <c r="D99" s="2448">
        <v>132989</v>
      </c>
      <c r="E99" s="2448">
        <v>417959</v>
      </c>
      <c r="F99" s="2383">
        <v>770</v>
      </c>
      <c r="G99" s="2383">
        <v>16</v>
      </c>
      <c r="H99" s="2383" t="s">
        <v>21</v>
      </c>
      <c r="I99" s="2385" t="s">
        <v>21</v>
      </c>
      <c r="J99" s="2383">
        <v>12</v>
      </c>
      <c r="K99" s="2383">
        <v>13</v>
      </c>
      <c r="L99" s="2385">
        <v>11</v>
      </c>
      <c r="M99" s="2385">
        <v>12</v>
      </c>
      <c r="N99" s="2383">
        <v>3630</v>
      </c>
      <c r="O99" s="2383">
        <v>5844</v>
      </c>
      <c r="P99" s="2289" t="s">
        <v>32</v>
      </c>
      <c r="Q99" s="2290" t="s">
        <v>26</v>
      </c>
      <c r="T99" s="2632"/>
      <c r="U99" s="2632"/>
      <c r="V99" s="88" t="s">
        <v>26</v>
      </c>
      <c r="W99" s="89" t="s">
        <v>26</v>
      </c>
      <c r="X99" s="1257">
        <v>43525</v>
      </c>
      <c r="Y99" s="2448" t="s">
        <v>21</v>
      </c>
      <c r="Z99" s="2448">
        <v>24075</v>
      </c>
      <c r="AA99" s="2448">
        <v>24755</v>
      </c>
      <c r="AB99" s="2448">
        <v>884</v>
      </c>
      <c r="AC99" s="2448">
        <v>4832</v>
      </c>
      <c r="AD99" s="2448">
        <v>5057</v>
      </c>
      <c r="AE99" s="2448" t="s">
        <v>21</v>
      </c>
      <c r="AF99" s="2448">
        <v>1344</v>
      </c>
      <c r="AG99" s="2448">
        <v>86446</v>
      </c>
      <c r="AH99" s="93">
        <v>120065</v>
      </c>
      <c r="AI99" s="2386">
        <v>900</v>
      </c>
      <c r="AJ99" s="2386">
        <v>289</v>
      </c>
      <c r="AK99" s="2386">
        <v>151</v>
      </c>
      <c r="AL99" s="2386">
        <v>113</v>
      </c>
      <c r="AM99" s="2386">
        <v>37</v>
      </c>
      <c r="AN99" s="2386">
        <v>12</v>
      </c>
      <c r="AO99" s="91" t="s">
        <v>32</v>
      </c>
      <c r="AP99" s="2291" t="s">
        <v>26</v>
      </c>
    </row>
    <row r="100" spans="1:42" ht="14.25" customHeight="1">
      <c r="A100" s="88" t="s">
        <v>26</v>
      </c>
      <c r="B100" s="89" t="s">
        <v>26</v>
      </c>
      <c r="C100" s="1257">
        <v>43556</v>
      </c>
      <c r="D100" s="2448">
        <v>127767</v>
      </c>
      <c r="E100" s="2448">
        <v>383558</v>
      </c>
      <c r="F100" s="2383">
        <v>599</v>
      </c>
      <c r="G100" s="2383">
        <v>14</v>
      </c>
      <c r="H100" s="2383" t="s">
        <v>21</v>
      </c>
      <c r="I100" s="2385" t="s">
        <v>21</v>
      </c>
      <c r="J100" s="2383">
        <v>11</v>
      </c>
      <c r="K100" s="2383">
        <v>12</v>
      </c>
      <c r="L100" s="2385">
        <v>10</v>
      </c>
      <c r="M100" s="2385">
        <v>11</v>
      </c>
      <c r="N100" s="2383">
        <v>3164</v>
      </c>
      <c r="O100" s="2383">
        <v>4028</v>
      </c>
      <c r="P100" s="2289" t="s">
        <v>33</v>
      </c>
      <c r="Q100" s="2290" t="s">
        <v>26</v>
      </c>
      <c r="T100" s="2632"/>
      <c r="U100" s="2632"/>
      <c r="V100" s="88" t="s">
        <v>26</v>
      </c>
      <c r="W100" s="89" t="s">
        <v>26</v>
      </c>
      <c r="X100" s="1257">
        <v>43556</v>
      </c>
      <c r="Y100" s="2448" t="s">
        <v>21</v>
      </c>
      <c r="Z100" s="2448">
        <v>21213</v>
      </c>
      <c r="AA100" s="2448">
        <v>19485</v>
      </c>
      <c r="AB100" s="2448">
        <v>922</v>
      </c>
      <c r="AC100" s="2448">
        <v>6131</v>
      </c>
      <c r="AD100" s="2448">
        <v>6421</v>
      </c>
      <c r="AE100" s="2448" t="s">
        <v>21</v>
      </c>
      <c r="AF100" s="2448">
        <v>204</v>
      </c>
      <c r="AG100" s="2448">
        <v>84510</v>
      </c>
      <c r="AH100" s="93">
        <v>111820</v>
      </c>
      <c r="AI100" s="2386">
        <v>716</v>
      </c>
      <c r="AJ100" s="2386">
        <v>266</v>
      </c>
      <c r="AK100" s="2386">
        <v>107</v>
      </c>
      <c r="AL100" s="2386">
        <v>93</v>
      </c>
      <c r="AM100" s="2386">
        <v>14</v>
      </c>
      <c r="AN100" s="2386">
        <v>11</v>
      </c>
      <c r="AO100" s="91" t="s">
        <v>33</v>
      </c>
      <c r="AP100" s="2291" t="s">
        <v>26</v>
      </c>
    </row>
    <row r="101" spans="1:42" ht="15.75" customHeight="1">
      <c r="A101" s="88" t="s">
        <v>2167</v>
      </c>
      <c r="B101" s="89" t="s">
        <v>2159</v>
      </c>
      <c r="C101" s="137">
        <v>43586</v>
      </c>
      <c r="D101" s="2448">
        <v>129494</v>
      </c>
      <c r="E101" s="2448">
        <v>359008</v>
      </c>
      <c r="F101" s="2383">
        <v>621</v>
      </c>
      <c r="G101" s="2383">
        <v>13</v>
      </c>
      <c r="H101" s="2383" t="s">
        <v>21</v>
      </c>
      <c r="I101" s="2385" t="s">
        <v>21</v>
      </c>
      <c r="J101" s="2383">
        <v>10</v>
      </c>
      <c r="K101" s="2383">
        <v>15</v>
      </c>
      <c r="L101" s="2385">
        <v>13</v>
      </c>
      <c r="M101" s="2385">
        <v>14</v>
      </c>
      <c r="N101" s="2383">
        <v>3296</v>
      </c>
      <c r="O101" s="2383">
        <v>4147</v>
      </c>
      <c r="P101" s="2289" t="s">
        <v>34</v>
      </c>
      <c r="Q101" s="2290" t="s">
        <v>26</v>
      </c>
      <c r="T101" s="2632"/>
      <c r="U101" s="2632"/>
      <c r="V101" s="88" t="s">
        <v>2167</v>
      </c>
      <c r="W101" s="89" t="s">
        <v>2159</v>
      </c>
      <c r="X101" s="137">
        <v>43586</v>
      </c>
      <c r="Y101" s="2448" t="s">
        <v>21</v>
      </c>
      <c r="Z101" s="2448">
        <v>21523</v>
      </c>
      <c r="AA101" s="2448">
        <v>20354</v>
      </c>
      <c r="AB101" s="2448">
        <v>985</v>
      </c>
      <c r="AC101" s="2448">
        <v>5179</v>
      </c>
      <c r="AD101" s="2448">
        <v>5430</v>
      </c>
      <c r="AE101" s="2448" t="s">
        <v>21</v>
      </c>
      <c r="AF101" s="2448">
        <v>1122</v>
      </c>
      <c r="AG101" s="2448">
        <v>85358</v>
      </c>
      <c r="AH101" s="93">
        <v>107490</v>
      </c>
      <c r="AI101" s="2386">
        <v>724</v>
      </c>
      <c r="AJ101" s="2386">
        <v>213</v>
      </c>
      <c r="AK101" s="2386">
        <v>101</v>
      </c>
      <c r="AL101" s="2386">
        <v>79</v>
      </c>
      <c r="AM101" s="2386">
        <v>22</v>
      </c>
      <c r="AN101" s="2386">
        <v>10</v>
      </c>
      <c r="AO101" s="91" t="s">
        <v>34</v>
      </c>
      <c r="AP101" s="2291" t="s">
        <v>26</v>
      </c>
    </row>
    <row r="102" spans="1:42" ht="14.25" customHeight="1">
      <c r="A102" s="88" t="s">
        <v>26</v>
      </c>
      <c r="B102" s="89" t="s">
        <v>26</v>
      </c>
      <c r="C102" s="1257">
        <v>43617</v>
      </c>
      <c r="D102" s="2448">
        <v>131651</v>
      </c>
      <c r="E102" s="2448">
        <v>344165</v>
      </c>
      <c r="F102" s="2383">
        <v>632</v>
      </c>
      <c r="G102" s="2383">
        <v>14</v>
      </c>
      <c r="H102" s="2383" t="s">
        <v>21</v>
      </c>
      <c r="I102" s="2385" t="s">
        <v>21</v>
      </c>
      <c r="J102" s="2383">
        <v>11</v>
      </c>
      <c r="K102" s="2383">
        <v>13</v>
      </c>
      <c r="L102" s="2385">
        <v>11</v>
      </c>
      <c r="M102" s="2385">
        <v>12</v>
      </c>
      <c r="N102" s="2383">
        <v>3720</v>
      </c>
      <c r="O102" s="2383">
        <v>3741</v>
      </c>
      <c r="P102" s="2289" t="s">
        <v>35</v>
      </c>
      <c r="Q102" s="2290" t="s">
        <v>26</v>
      </c>
      <c r="T102" s="2632"/>
      <c r="U102" s="2632"/>
      <c r="V102" s="88" t="s">
        <v>26</v>
      </c>
      <c r="W102" s="89" t="s">
        <v>26</v>
      </c>
      <c r="X102" s="1257">
        <v>43617</v>
      </c>
      <c r="Y102" s="2448" t="s">
        <v>21</v>
      </c>
      <c r="Z102" s="2448">
        <v>20778</v>
      </c>
      <c r="AA102" s="2448">
        <v>21056</v>
      </c>
      <c r="AB102" s="2448">
        <v>810</v>
      </c>
      <c r="AC102" s="2448">
        <v>4300</v>
      </c>
      <c r="AD102" s="2448">
        <v>4522</v>
      </c>
      <c r="AE102" s="2448" t="s">
        <v>21</v>
      </c>
      <c r="AF102" s="2448">
        <v>1122</v>
      </c>
      <c r="AG102" s="2448">
        <v>88409</v>
      </c>
      <c r="AH102" s="93">
        <v>97250</v>
      </c>
      <c r="AI102" s="2386">
        <v>737</v>
      </c>
      <c r="AJ102" s="2386">
        <v>218</v>
      </c>
      <c r="AK102" s="2386">
        <v>97</v>
      </c>
      <c r="AL102" s="2386">
        <v>74</v>
      </c>
      <c r="AM102" s="2386">
        <v>23</v>
      </c>
      <c r="AN102" s="2386">
        <v>11</v>
      </c>
      <c r="AO102" s="91" t="s">
        <v>35</v>
      </c>
      <c r="AP102" s="2291" t="s">
        <v>26</v>
      </c>
    </row>
    <row r="103" spans="1:42" ht="14.25" customHeight="1">
      <c r="A103" s="88" t="s">
        <v>26</v>
      </c>
      <c r="B103" s="89" t="s">
        <v>26</v>
      </c>
      <c r="C103" s="1257">
        <v>43647</v>
      </c>
      <c r="D103" s="2448">
        <v>144580</v>
      </c>
      <c r="E103" s="2448">
        <v>361254</v>
      </c>
      <c r="F103" s="2383">
        <v>691</v>
      </c>
      <c r="G103" s="2383">
        <v>13</v>
      </c>
      <c r="H103" s="2383" t="s">
        <v>21</v>
      </c>
      <c r="I103" s="2385" t="s">
        <v>21</v>
      </c>
      <c r="J103" s="2383">
        <v>10</v>
      </c>
      <c r="K103" s="2383">
        <v>14</v>
      </c>
      <c r="L103" s="2385">
        <v>12</v>
      </c>
      <c r="M103" s="2385">
        <v>13</v>
      </c>
      <c r="N103" s="2383">
        <v>4284</v>
      </c>
      <c r="O103" s="2383">
        <v>3846</v>
      </c>
      <c r="P103" s="2289" t="s">
        <v>36</v>
      </c>
      <c r="Q103" s="2290" t="s">
        <v>26</v>
      </c>
      <c r="T103" s="2632"/>
      <c r="U103" s="2632"/>
      <c r="V103" s="88" t="s">
        <v>26</v>
      </c>
      <c r="W103" s="89" t="s">
        <v>26</v>
      </c>
      <c r="X103" s="1257">
        <v>43647</v>
      </c>
      <c r="Y103" s="2448" t="s">
        <v>21</v>
      </c>
      <c r="Z103" s="2448">
        <v>22767</v>
      </c>
      <c r="AA103" s="2448">
        <v>24056</v>
      </c>
      <c r="AB103" s="2448">
        <v>631</v>
      </c>
      <c r="AC103" s="2448">
        <v>4418</v>
      </c>
      <c r="AD103" s="2448">
        <v>4655</v>
      </c>
      <c r="AE103" s="2448" t="s">
        <v>21</v>
      </c>
      <c r="AF103" s="2448">
        <v>1265</v>
      </c>
      <c r="AG103" s="2448">
        <v>93140</v>
      </c>
      <c r="AH103" s="93">
        <v>98571</v>
      </c>
      <c r="AI103" s="2386">
        <v>831</v>
      </c>
      <c r="AJ103" s="2386">
        <v>274</v>
      </c>
      <c r="AK103" s="2386">
        <v>117</v>
      </c>
      <c r="AL103" s="2386">
        <v>86</v>
      </c>
      <c r="AM103" s="2386">
        <v>31</v>
      </c>
      <c r="AN103" s="2386">
        <v>10</v>
      </c>
      <c r="AO103" s="91" t="s">
        <v>36</v>
      </c>
      <c r="AP103" s="2291" t="s">
        <v>26</v>
      </c>
    </row>
    <row r="104" spans="1:42" ht="14.25" customHeight="1">
      <c r="A104" s="88" t="s">
        <v>26</v>
      </c>
      <c r="B104" s="89" t="s">
        <v>26</v>
      </c>
      <c r="C104" s="1257">
        <v>43678</v>
      </c>
      <c r="D104" s="2448">
        <v>141786</v>
      </c>
      <c r="E104" s="2448">
        <v>363101</v>
      </c>
      <c r="F104" s="2383">
        <v>712</v>
      </c>
      <c r="G104" s="2383">
        <v>11</v>
      </c>
      <c r="H104" s="2383" t="s">
        <v>21</v>
      </c>
      <c r="I104" s="2385" t="s">
        <v>21</v>
      </c>
      <c r="J104" s="2383">
        <v>8</v>
      </c>
      <c r="K104" s="2383">
        <v>15</v>
      </c>
      <c r="L104" s="2385">
        <v>13</v>
      </c>
      <c r="M104" s="2385">
        <v>14</v>
      </c>
      <c r="N104" s="2383">
        <v>4380</v>
      </c>
      <c r="O104" s="2383">
        <v>4035</v>
      </c>
      <c r="P104" s="2289" t="s">
        <v>37</v>
      </c>
      <c r="Q104" s="2290" t="s">
        <v>26</v>
      </c>
      <c r="T104" s="2569"/>
      <c r="U104" s="2569"/>
      <c r="V104" s="88" t="s">
        <v>26</v>
      </c>
      <c r="W104" s="89" t="s">
        <v>26</v>
      </c>
      <c r="X104" s="1257">
        <v>43678</v>
      </c>
      <c r="Y104" s="2448" t="s">
        <v>21</v>
      </c>
      <c r="Z104" s="2448">
        <v>23125</v>
      </c>
      <c r="AA104" s="2448">
        <v>25213</v>
      </c>
      <c r="AB104" s="2448">
        <v>626</v>
      </c>
      <c r="AC104" s="2448">
        <v>4083</v>
      </c>
      <c r="AD104" s="2448">
        <v>4313</v>
      </c>
      <c r="AE104" s="2448" t="s">
        <v>21</v>
      </c>
      <c r="AF104" s="2448">
        <v>1212</v>
      </c>
      <c r="AG104" s="2448">
        <v>91789</v>
      </c>
      <c r="AH104" s="93">
        <v>102775</v>
      </c>
      <c r="AI104" s="2386">
        <v>868</v>
      </c>
      <c r="AJ104" s="2386">
        <v>276</v>
      </c>
      <c r="AK104" s="2386">
        <v>97</v>
      </c>
      <c r="AL104" s="2386">
        <v>77</v>
      </c>
      <c r="AM104" s="2386">
        <v>20</v>
      </c>
      <c r="AN104" s="2386">
        <v>8</v>
      </c>
      <c r="AO104" s="91" t="s">
        <v>37</v>
      </c>
      <c r="AP104" s="2291" t="s">
        <v>26</v>
      </c>
    </row>
    <row r="105" spans="1:42" ht="14.25" customHeight="1">
      <c r="A105" s="88" t="s">
        <v>26</v>
      </c>
      <c r="B105" s="89" t="s">
        <v>26</v>
      </c>
      <c r="C105" s="1257">
        <v>43709</v>
      </c>
      <c r="D105" s="2448">
        <v>135903</v>
      </c>
      <c r="E105" s="2448">
        <v>361054</v>
      </c>
      <c r="F105" s="2383">
        <v>601</v>
      </c>
      <c r="G105" s="2383">
        <v>9</v>
      </c>
      <c r="H105" s="2383" t="s">
        <v>21</v>
      </c>
      <c r="I105" s="2385" t="s">
        <v>21</v>
      </c>
      <c r="J105" s="2383">
        <v>7</v>
      </c>
      <c r="K105" s="2383">
        <v>14</v>
      </c>
      <c r="L105" s="2385">
        <v>12</v>
      </c>
      <c r="M105" s="2385">
        <v>13</v>
      </c>
      <c r="N105" s="2383">
        <v>3936</v>
      </c>
      <c r="O105" s="2383">
        <v>3071</v>
      </c>
      <c r="P105" s="2289" t="s">
        <v>38</v>
      </c>
      <c r="Q105" s="2290" t="s">
        <v>26</v>
      </c>
      <c r="T105" s="2569"/>
      <c r="U105" s="2569"/>
      <c r="V105" s="88" t="s">
        <v>26</v>
      </c>
      <c r="W105" s="89" t="s">
        <v>26</v>
      </c>
      <c r="X105" s="1257">
        <v>43709</v>
      </c>
      <c r="Y105" s="2448" t="s">
        <v>21</v>
      </c>
      <c r="Z105" s="2448">
        <v>22471</v>
      </c>
      <c r="AA105" s="2448">
        <v>23765</v>
      </c>
      <c r="AB105" s="2448">
        <v>821</v>
      </c>
      <c r="AC105" s="2448">
        <v>4162</v>
      </c>
      <c r="AD105" s="2448">
        <v>4383</v>
      </c>
      <c r="AE105" s="2448" t="s">
        <v>21</v>
      </c>
      <c r="AF105" s="2448">
        <v>1157</v>
      </c>
      <c r="AG105" s="2448">
        <v>89926</v>
      </c>
      <c r="AH105" s="93">
        <v>98743</v>
      </c>
      <c r="AI105" s="2386">
        <v>740</v>
      </c>
      <c r="AJ105" s="2386">
        <v>255</v>
      </c>
      <c r="AK105" s="2386">
        <v>142</v>
      </c>
      <c r="AL105" s="2386">
        <v>81</v>
      </c>
      <c r="AM105" s="2386">
        <v>61</v>
      </c>
      <c r="AN105" s="2386">
        <v>7</v>
      </c>
      <c r="AO105" s="91" t="s">
        <v>38</v>
      </c>
      <c r="AP105" s="2291" t="s">
        <v>26</v>
      </c>
    </row>
    <row r="106" spans="1:42" ht="14.25" customHeight="1">
      <c r="A106" s="88" t="s">
        <v>26</v>
      </c>
      <c r="B106" s="89" t="s">
        <v>26</v>
      </c>
      <c r="C106" s="1257">
        <v>43739</v>
      </c>
      <c r="D106" s="2448">
        <v>123553</v>
      </c>
      <c r="E106" s="2448">
        <v>366355</v>
      </c>
      <c r="F106" s="2383">
        <v>542</v>
      </c>
      <c r="G106" s="2383">
        <v>13</v>
      </c>
      <c r="H106" s="2383" t="s">
        <v>21</v>
      </c>
      <c r="I106" s="2385" t="s">
        <v>21</v>
      </c>
      <c r="J106" s="2385">
        <v>10</v>
      </c>
      <c r="K106" s="2383">
        <v>12</v>
      </c>
      <c r="L106" s="2385">
        <v>10</v>
      </c>
      <c r="M106" s="2385">
        <v>11</v>
      </c>
      <c r="N106" s="2383">
        <v>3125</v>
      </c>
      <c r="O106" s="2383">
        <v>3282</v>
      </c>
      <c r="P106" s="2289" t="s">
        <v>39</v>
      </c>
      <c r="Q106" s="2290" t="s">
        <v>26</v>
      </c>
      <c r="T106" s="2569"/>
      <c r="U106" s="2569"/>
      <c r="V106" s="88" t="s">
        <v>26</v>
      </c>
      <c r="W106" s="89" t="s">
        <v>26</v>
      </c>
      <c r="X106" s="1257">
        <v>43739</v>
      </c>
      <c r="Y106" s="2448" t="s">
        <v>21</v>
      </c>
      <c r="Z106" s="2448">
        <v>22513</v>
      </c>
      <c r="AA106" s="2448">
        <v>23182</v>
      </c>
      <c r="AB106" s="2448">
        <v>680</v>
      </c>
      <c r="AC106" s="2448">
        <v>4726</v>
      </c>
      <c r="AD106" s="2448">
        <v>5016</v>
      </c>
      <c r="AE106" s="2448" t="s">
        <v>21</v>
      </c>
      <c r="AF106" s="2448">
        <v>1098</v>
      </c>
      <c r="AG106" s="2448">
        <v>85289</v>
      </c>
      <c r="AH106" s="93">
        <v>94642</v>
      </c>
      <c r="AI106" s="2386">
        <v>653</v>
      </c>
      <c r="AJ106" s="2386">
        <v>235</v>
      </c>
      <c r="AK106" s="2386">
        <v>182</v>
      </c>
      <c r="AL106" s="2386">
        <v>97</v>
      </c>
      <c r="AM106" s="2386">
        <v>85</v>
      </c>
      <c r="AN106" s="2386">
        <v>10</v>
      </c>
      <c r="AO106" s="91" t="s">
        <v>39</v>
      </c>
      <c r="AP106" s="2291" t="s">
        <v>26</v>
      </c>
    </row>
    <row r="107" spans="1:42" ht="14.25" customHeight="1">
      <c r="A107" s="88" t="s">
        <v>26</v>
      </c>
      <c r="B107" s="89" t="s">
        <v>26</v>
      </c>
      <c r="C107" s="1257">
        <v>43770</v>
      </c>
      <c r="D107" s="2448">
        <v>119658</v>
      </c>
      <c r="E107" s="2448">
        <v>330610</v>
      </c>
      <c r="F107" s="2383">
        <v>684</v>
      </c>
      <c r="G107" s="2383">
        <v>12</v>
      </c>
      <c r="H107" s="2383" t="s">
        <v>21</v>
      </c>
      <c r="I107" s="2385" t="s">
        <v>21</v>
      </c>
      <c r="J107" s="2385">
        <v>9</v>
      </c>
      <c r="K107" s="2383">
        <v>12</v>
      </c>
      <c r="L107" s="2385">
        <v>10</v>
      </c>
      <c r="M107" s="2385">
        <v>11</v>
      </c>
      <c r="N107" s="2383">
        <v>3421</v>
      </c>
      <c r="O107" s="2383">
        <v>4945</v>
      </c>
      <c r="P107" s="2289" t="s">
        <v>40</v>
      </c>
      <c r="Q107" s="2290" t="s">
        <v>26</v>
      </c>
      <c r="T107" s="2569"/>
      <c r="U107" s="2569"/>
      <c r="V107" s="88" t="s">
        <v>26</v>
      </c>
      <c r="W107" s="89" t="s">
        <v>26</v>
      </c>
      <c r="X107" s="1257">
        <v>43770</v>
      </c>
      <c r="Y107" s="2448" t="s">
        <v>21</v>
      </c>
      <c r="Z107" s="2448">
        <v>20904</v>
      </c>
      <c r="AA107" s="2448">
        <v>20599</v>
      </c>
      <c r="AB107" s="2448">
        <v>1088</v>
      </c>
      <c r="AC107" s="2448">
        <v>4306</v>
      </c>
      <c r="AD107" s="2448">
        <v>4551</v>
      </c>
      <c r="AE107" s="2448" t="s">
        <v>21</v>
      </c>
      <c r="AF107" s="2448">
        <v>1131</v>
      </c>
      <c r="AG107" s="2448">
        <v>74907</v>
      </c>
      <c r="AH107" s="93">
        <v>93780</v>
      </c>
      <c r="AI107" s="2386">
        <v>817</v>
      </c>
      <c r="AJ107" s="2386">
        <v>257</v>
      </c>
      <c r="AK107" s="2386">
        <v>99</v>
      </c>
      <c r="AL107" s="2386">
        <v>87</v>
      </c>
      <c r="AM107" s="2386">
        <v>12</v>
      </c>
      <c r="AN107" s="2386">
        <v>9</v>
      </c>
      <c r="AO107" s="91" t="s">
        <v>40</v>
      </c>
      <c r="AP107" s="2291" t="s">
        <v>26</v>
      </c>
    </row>
    <row r="108" spans="1:42" ht="15.75">
      <c r="A108" s="105" t="s">
        <v>26</v>
      </c>
      <c r="B108" s="106" t="s">
        <v>26</v>
      </c>
      <c r="C108" s="1258">
        <v>43800</v>
      </c>
      <c r="D108" s="2449">
        <v>121023</v>
      </c>
      <c r="E108" s="2449">
        <v>341813</v>
      </c>
      <c r="F108" s="2387">
        <v>597</v>
      </c>
      <c r="G108" s="2387">
        <v>12</v>
      </c>
      <c r="H108" s="2387" t="s">
        <v>21</v>
      </c>
      <c r="I108" s="2387" t="s">
        <v>21</v>
      </c>
      <c r="J108" s="2387">
        <v>9</v>
      </c>
      <c r="K108" s="2387">
        <v>5</v>
      </c>
      <c r="L108" s="2387">
        <v>5</v>
      </c>
      <c r="M108" s="2387">
        <v>5</v>
      </c>
      <c r="N108" s="2387">
        <v>2811</v>
      </c>
      <c r="O108" s="2387">
        <v>4613</v>
      </c>
      <c r="P108" s="2292" t="s">
        <v>41</v>
      </c>
      <c r="Q108" s="1444" t="s">
        <v>26</v>
      </c>
      <c r="T108" s="2569"/>
      <c r="U108" s="2569"/>
      <c r="V108" s="105" t="s">
        <v>26</v>
      </c>
      <c r="W108" s="106" t="s">
        <v>26</v>
      </c>
      <c r="X108" s="1258">
        <v>43800</v>
      </c>
      <c r="Y108" s="2449" t="s">
        <v>21</v>
      </c>
      <c r="Z108" s="2449">
        <v>20300</v>
      </c>
      <c r="AA108" s="2449">
        <v>18235</v>
      </c>
      <c r="AB108" s="2449">
        <v>960</v>
      </c>
      <c r="AC108" s="2449">
        <v>5201</v>
      </c>
      <c r="AD108" s="2449">
        <v>5541</v>
      </c>
      <c r="AE108" s="2449" t="s">
        <v>21</v>
      </c>
      <c r="AF108" s="2449">
        <v>1256</v>
      </c>
      <c r="AG108" s="2449">
        <v>77546</v>
      </c>
      <c r="AH108" s="1172">
        <v>101612</v>
      </c>
      <c r="AI108" s="2388">
        <v>698</v>
      </c>
      <c r="AJ108" s="2388">
        <v>210</v>
      </c>
      <c r="AK108" s="2388">
        <v>97</v>
      </c>
      <c r="AL108" s="2388">
        <v>88</v>
      </c>
      <c r="AM108" s="2388">
        <v>9</v>
      </c>
      <c r="AN108" s="2388">
        <v>9</v>
      </c>
      <c r="AO108" s="108" t="s">
        <v>41</v>
      </c>
      <c r="AP108" s="673" t="s">
        <v>26</v>
      </c>
    </row>
    <row r="109" spans="1:42" ht="13.5" customHeight="1">
      <c r="T109" s="2569"/>
      <c r="U109" s="2569"/>
    </row>
    <row r="110" spans="1:42" ht="13.5" customHeight="1">
      <c r="T110" s="2569"/>
      <c r="U110" s="2569"/>
    </row>
    <row r="111" spans="1:42">
      <c r="E111" s="1042"/>
    </row>
  </sheetData>
  <mergeCells count="48">
    <mergeCell ref="AA76:AC76"/>
    <mergeCell ref="T97:U103"/>
    <mergeCell ref="T104:U110"/>
    <mergeCell ref="AO76:AP82"/>
    <mergeCell ref="AF79:AF80"/>
    <mergeCell ref="Z80:Z81"/>
    <mergeCell ref="AI80:AI81"/>
    <mergeCell ref="AJ80:AJ81"/>
    <mergeCell ref="T83:U89"/>
    <mergeCell ref="T90:U96"/>
    <mergeCell ref="A42:C48"/>
    <mergeCell ref="T42:U48"/>
    <mergeCell ref="V42:X48"/>
    <mergeCell ref="F80:F81"/>
    <mergeCell ref="G80:G81"/>
    <mergeCell ref="A76:C82"/>
    <mergeCell ref="P76:Q82"/>
    <mergeCell ref="T76:U82"/>
    <mergeCell ref="V76:X82"/>
    <mergeCell ref="K80:K81"/>
    <mergeCell ref="AO42:AP48"/>
    <mergeCell ref="S45:S46"/>
    <mergeCell ref="AA45:AA46"/>
    <mergeCell ref="E46:E47"/>
    <mergeCell ref="F46:F47"/>
    <mergeCell ref="O46:O47"/>
    <mergeCell ref="AD46:AD47"/>
    <mergeCell ref="AE46:AE47"/>
    <mergeCell ref="BK8:BL14"/>
    <mergeCell ref="R11:R12"/>
    <mergeCell ref="D12:D13"/>
    <mergeCell ref="E12:E13"/>
    <mergeCell ref="N12:N13"/>
    <mergeCell ref="Y12:Y13"/>
    <mergeCell ref="Z12:Z13"/>
    <mergeCell ref="AK12:AK13"/>
    <mergeCell ref="AU12:AU13"/>
    <mergeCell ref="BF12:BF13"/>
    <mergeCell ref="Z6:AD6"/>
    <mergeCell ref="AU6:AY6"/>
    <mergeCell ref="BF6:BJ6"/>
    <mergeCell ref="A8:C14"/>
    <mergeCell ref="T8:U14"/>
    <mergeCell ref="V8:X14"/>
    <mergeCell ref="AO8:AP14"/>
    <mergeCell ref="AQ8:AS14"/>
    <mergeCell ref="AZ8:BA14"/>
    <mergeCell ref="BB8:BD14"/>
  </mergeCells>
  <phoneticPr fontId="99"/>
  <printOptions horizontalCentered="1"/>
  <pageMargins left="0.59055118110236227" right="0.59055118110236227" top="0.31496062992125984" bottom="0.31496062992125984" header="0" footer="0"/>
  <pageSetup paperSize="9" scale="55" firstPageNumber="210" pageOrder="overThenDown" orientation="portrait" useFirstPageNumber="1" r:id="rId1"/>
  <headerFooter alignWithMargins="0">
    <oddFooter>&amp;C&amp;"ＭＳ Ｐ明朝,標準"&amp;18－&amp;P－</oddFooter>
  </headerFooter>
  <colBreaks count="5" manualBreakCount="5">
    <brk id="11" max="108" man="1"/>
    <brk id="21" max="108" man="1"/>
    <brk id="32" max="108" man="1"/>
    <brk id="42" max="108" man="1"/>
    <brk id="53"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39997558519241921"/>
  </sheetPr>
  <dimension ref="A1:CB109"/>
  <sheetViews>
    <sheetView zoomScaleNormal="100" zoomScaleSheetLayoutView="75" workbookViewId="0"/>
  </sheetViews>
  <sheetFormatPr defaultColWidth="9" defaultRowHeight="13.5"/>
  <cols>
    <col min="1" max="1" width="8.75" style="115" customWidth="1"/>
    <col min="2" max="2" width="6.625" style="115" customWidth="1"/>
    <col min="3" max="3" width="11.625" style="115" customWidth="1"/>
    <col min="4" max="11" width="17.125" style="115" customWidth="1"/>
    <col min="12" max="19" width="17.625" style="115" customWidth="1"/>
    <col min="20" max="21" width="10.625" style="115" customWidth="1"/>
    <col min="22" max="22" width="8.75" style="115" customWidth="1"/>
    <col min="23" max="23" width="6.25" style="115" customWidth="1"/>
    <col min="24" max="24" width="11.625" style="115" customWidth="1"/>
    <col min="25" max="32" width="17.125" style="115" customWidth="1"/>
    <col min="33" max="40" width="17.625" style="115" customWidth="1"/>
    <col min="41" max="42" width="10.625" style="115" customWidth="1"/>
    <col min="43" max="43" width="8.75" style="115" customWidth="1"/>
    <col min="44" max="44" width="6.375" style="115" customWidth="1"/>
    <col min="45" max="45" width="11.625" style="115" customWidth="1"/>
    <col min="46" max="47" width="17.125" style="115" customWidth="1"/>
    <col min="48" max="49" width="10.625" style="115" customWidth="1"/>
    <col min="50" max="50" width="16.125" style="115" customWidth="1"/>
    <col min="51" max="53" width="9" style="115" customWidth="1"/>
    <col min="54" max="16384" width="9" style="115"/>
  </cols>
  <sheetData>
    <row r="1" spans="1:80" s="388" customFormat="1" ht="15">
      <c r="A1" s="516" t="s">
        <v>644</v>
      </c>
      <c r="B1" s="1026"/>
      <c r="C1" s="1026"/>
      <c r="D1" s="1026"/>
      <c r="E1" s="1026"/>
      <c r="F1" s="1026"/>
      <c r="G1" s="2080"/>
      <c r="S1" s="1026"/>
      <c r="T1" s="1026"/>
      <c r="U1" s="642" t="s">
        <v>644</v>
      </c>
      <c r="V1" s="516" t="s">
        <v>644</v>
      </c>
      <c r="W1" s="1026"/>
      <c r="X1" s="1026"/>
      <c r="Y1" s="1026"/>
      <c r="Z1" s="1026"/>
      <c r="AA1" s="1026"/>
      <c r="AB1" s="2080"/>
      <c r="AN1" s="1026"/>
      <c r="AO1" s="1026"/>
      <c r="AP1" s="642" t="s">
        <v>644</v>
      </c>
      <c r="AQ1" s="1026" t="s">
        <v>713</v>
      </c>
      <c r="AR1" s="1026"/>
      <c r="AS1" s="1026"/>
      <c r="AT1" s="1026"/>
      <c r="AU1" s="1026"/>
      <c r="AV1" s="1026"/>
      <c r="AW1" s="2080"/>
      <c r="BH1" s="1026"/>
      <c r="BI1" s="1026"/>
      <c r="BJ1" s="1026"/>
      <c r="BK1" s="2080"/>
      <c r="BU1" s="1026"/>
      <c r="BV1" s="1026"/>
      <c r="BW1" s="642" t="s">
        <v>644</v>
      </c>
      <c r="BX1" s="1026"/>
      <c r="BY1" s="1026"/>
      <c r="BZ1" s="1026"/>
      <c r="CA1" s="1026"/>
      <c r="CB1" s="1026"/>
    </row>
    <row r="2" spans="1:80" s="388" customFormat="1" ht="15">
      <c r="A2" s="383" t="s">
        <v>1005</v>
      </c>
      <c r="C2" s="496"/>
      <c r="D2" s="496"/>
      <c r="E2" s="1765"/>
      <c r="F2" s="518"/>
      <c r="S2" s="1043"/>
      <c r="T2" s="1765"/>
      <c r="U2" s="386" t="s">
        <v>1005</v>
      </c>
      <c r="V2" s="383" t="s">
        <v>1006</v>
      </c>
      <c r="X2" s="496"/>
      <c r="Y2" s="496"/>
      <c r="Z2" s="1765"/>
      <c r="AA2" s="518"/>
      <c r="AN2" s="1043"/>
      <c r="AO2" s="1765"/>
      <c r="AP2" s="386" t="s">
        <v>1006</v>
      </c>
      <c r="AQ2" s="383" t="s">
        <v>1006</v>
      </c>
      <c r="AS2" s="496"/>
      <c r="AT2" s="496"/>
      <c r="AU2" s="1765"/>
      <c r="AV2" s="518"/>
      <c r="BH2" s="1765"/>
      <c r="BI2" s="496"/>
      <c r="BJ2" s="1765"/>
      <c r="BK2" s="1765"/>
      <c r="BU2" s="1043"/>
      <c r="BV2" s="1765"/>
      <c r="BW2" s="488" t="s">
        <v>729</v>
      </c>
      <c r="BX2" s="1765"/>
      <c r="BZ2" s="496"/>
      <c r="CA2" s="496"/>
      <c r="CB2" s="1765"/>
    </row>
    <row r="3" spans="1:80">
      <c r="A3" s="385"/>
      <c r="B3" s="385"/>
      <c r="C3" s="385"/>
      <c r="D3" s="385"/>
      <c r="E3" s="385"/>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row>
    <row r="4" spans="1:80" ht="14.25" customHeight="1">
      <c r="A4" s="385"/>
      <c r="B4" s="385"/>
      <c r="C4" s="385"/>
      <c r="D4" s="385"/>
      <c r="E4" s="385"/>
      <c r="F4" s="209"/>
      <c r="G4" s="209"/>
      <c r="H4" s="1281"/>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row>
    <row r="5" spans="1:80">
      <c r="A5" s="209" t="s">
        <v>1187</v>
      </c>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row>
    <row r="6" spans="1:80" s="388" customFormat="1" ht="18.75">
      <c r="A6" s="990" t="s">
        <v>379</v>
      </c>
      <c r="B6" s="2464"/>
      <c r="C6" s="2464"/>
      <c r="D6" s="1044" t="s">
        <v>1312</v>
      </c>
      <c r="V6" s="2464" t="s">
        <v>380</v>
      </c>
      <c r="W6" s="2464"/>
      <c r="X6" s="2464"/>
      <c r="Y6" s="2464"/>
      <c r="Z6" s="1045" t="s">
        <v>1312</v>
      </c>
      <c r="AA6" s="1046"/>
      <c r="AB6" s="1046"/>
      <c r="AC6" s="1046"/>
      <c r="AD6" s="1046"/>
      <c r="AE6" s="400"/>
      <c r="AQ6" s="2464"/>
      <c r="AR6" s="2464"/>
      <c r="AS6" s="2464"/>
      <c r="AT6" s="2464"/>
      <c r="AU6" s="1045"/>
      <c r="AV6" s="1046"/>
      <c r="AW6" s="1046"/>
      <c r="AX6" s="1046"/>
      <c r="AY6" s="1046"/>
      <c r="AZ6" s="400"/>
    </row>
    <row r="7" spans="1:80" s="388" customFormat="1" ht="18.75" customHeight="1">
      <c r="A7" s="388" t="s">
        <v>743</v>
      </c>
      <c r="D7" s="1760" t="s">
        <v>381</v>
      </c>
      <c r="F7" s="2778" t="s">
        <v>741</v>
      </c>
      <c r="G7" s="2778"/>
      <c r="H7" s="2778"/>
      <c r="I7" s="2778"/>
      <c r="J7" s="2778"/>
      <c r="V7" s="1047"/>
      <c r="W7" s="1047"/>
      <c r="X7" s="1047"/>
      <c r="Y7" s="2466" t="s">
        <v>382</v>
      </c>
      <c r="AA7" s="992" t="s">
        <v>1295</v>
      </c>
      <c r="AQ7" s="1047"/>
      <c r="AR7" s="1047"/>
      <c r="AS7" s="1047"/>
      <c r="AT7" s="2466"/>
      <c r="AV7" s="992"/>
    </row>
    <row r="8" spans="1:80" s="388" customFormat="1" ht="18.75" customHeight="1">
      <c r="A8" s="2573" t="s">
        <v>737</v>
      </c>
      <c r="B8" s="2573"/>
      <c r="C8" s="2574"/>
      <c r="D8" s="2473" t="s">
        <v>1007</v>
      </c>
      <c r="E8" s="395"/>
      <c r="F8" s="2459" t="s">
        <v>1313</v>
      </c>
      <c r="G8" s="529"/>
      <c r="H8" s="529"/>
      <c r="I8" s="529"/>
      <c r="J8" s="529"/>
      <c r="K8" s="1015" t="s">
        <v>744</v>
      </c>
      <c r="L8" s="529" t="s">
        <v>366</v>
      </c>
      <c r="M8" s="529"/>
      <c r="N8" s="529"/>
      <c r="O8" s="529"/>
      <c r="P8" s="529"/>
      <c r="Q8" s="529"/>
      <c r="R8" s="529"/>
      <c r="S8" s="529"/>
      <c r="T8" s="2566" t="s">
        <v>697</v>
      </c>
      <c r="U8" s="2631"/>
      <c r="V8" s="2573" t="s">
        <v>737</v>
      </c>
      <c r="W8" s="2573"/>
      <c r="X8" s="2574"/>
      <c r="Y8" s="2473" t="s">
        <v>1008</v>
      </c>
      <c r="Z8" s="395"/>
      <c r="AA8" s="2459" t="s">
        <v>760</v>
      </c>
      <c r="AB8" s="529"/>
      <c r="AC8" s="529"/>
      <c r="AD8" s="529"/>
      <c r="AE8" s="529"/>
      <c r="AF8" s="1015" t="s">
        <v>744</v>
      </c>
      <c r="AG8" s="529" t="s">
        <v>366</v>
      </c>
      <c r="AH8" s="529"/>
      <c r="AI8" s="529" t="s">
        <v>717</v>
      </c>
      <c r="AJ8" s="529"/>
      <c r="AK8" s="529"/>
      <c r="AL8" s="529"/>
      <c r="AM8" s="529"/>
      <c r="AN8" s="529"/>
      <c r="AO8" s="2566" t="s">
        <v>697</v>
      </c>
      <c r="AP8" s="2631"/>
      <c r="AQ8" s="2573" t="s">
        <v>737</v>
      </c>
      <c r="AR8" s="2573"/>
      <c r="AS8" s="2574"/>
      <c r="AT8" s="2293" t="s">
        <v>1009</v>
      </c>
      <c r="AU8" s="529"/>
      <c r="AV8" s="2566" t="s">
        <v>697</v>
      </c>
      <c r="AW8" s="2631"/>
    </row>
    <row r="9" spans="1:80" s="388" customFormat="1" ht="15.75" customHeight="1">
      <c r="A9" s="2625"/>
      <c r="B9" s="2625"/>
      <c r="C9" s="2626"/>
      <c r="D9" s="973" t="s">
        <v>221</v>
      </c>
      <c r="E9" s="974" t="s">
        <v>347</v>
      </c>
      <c r="F9" s="974" t="s">
        <v>739</v>
      </c>
      <c r="G9" s="976" t="s">
        <v>742</v>
      </c>
      <c r="H9" s="2440" t="s">
        <v>295</v>
      </c>
      <c r="I9" s="976" t="s">
        <v>296</v>
      </c>
      <c r="J9" s="976" t="s">
        <v>297</v>
      </c>
      <c r="K9" s="976" t="s">
        <v>348</v>
      </c>
      <c r="L9" s="976" t="s">
        <v>371</v>
      </c>
      <c r="M9" s="976" t="s">
        <v>301</v>
      </c>
      <c r="N9" s="2252" t="s">
        <v>372</v>
      </c>
      <c r="O9" s="976" t="s">
        <v>1200</v>
      </c>
      <c r="P9" s="976" t="s">
        <v>351</v>
      </c>
      <c r="Q9" s="975" t="s">
        <v>352</v>
      </c>
      <c r="R9" s="2440" t="s">
        <v>15</v>
      </c>
      <c r="S9" s="976" t="s">
        <v>305</v>
      </c>
      <c r="T9" s="2558"/>
      <c r="U9" s="2632"/>
      <c r="V9" s="2625"/>
      <c r="W9" s="2625"/>
      <c r="X9" s="2626"/>
      <c r="Y9" s="973" t="s">
        <v>221</v>
      </c>
      <c r="Z9" s="974" t="s">
        <v>347</v>
      </c>
      <c r="AA9" s="974" t="s">
        <v>739</v>
      </c>
      <c r="AB9" s="976" t="s">
        <v>742</v>
      </c>
      <c r="AC9" s="2440" t="s">
        <v>295</v>
      </c>
      <c r="AD9" s="976" t="s">
        <v>296</v>
      </c>
      <c r="AE9" s="976" t="s">
        <v>297</v>
      </c>
      <c r="AF9" s="976" t="s">
        <v>348</v>
      </c>
      <c r="AG9" s="976" t="s">
        <v>371</v>
      </c>
      <c r="AH9" s="974" t="s">
        <v>300</v>
      </c>
      <c r="AI9" s="976" t="s">
        <v>301</v>
      </c>
      <c r="AJ9" s="2252" t="s">
        <v>372</v>
      </c>
      <c r="AK9" s="975" t="s">
        <v>1199</v>
      </c>
      <c r="AL9" s="976" t="s">
        <v>1200</v>
      </c>
      <c r="AM9" s="976" t="s">
        <v>351</v>
      </c>
      <c r="AN9" s="975" t="s">
        <v>352</v>
      </c>
      <c r="AO9" s="2558"/>
      <c r="AP9" s="2632"/>
      <c r="AQ9" s="2625"/>
      <c r="AR9" s="2625"/>
      <c r="AS9" s="2626"/>
      <c r="AT9" s="976" t="s">
        <v>5</v>
      </c>
      <c r="AU9" s="976" t="s">
        <v>7</v>
      </c>
      <c r="AV9" s="2558"/>
      <c r="AW9" s="2632"/>
    </row>
    <row r="10" spans="1:80" s="388" customFormat="1" ht="16.5" customHeight="1">
      <c r="A10" s="2625"/>
      <c r="B10" s="2625"/>
      <c r="C10" s="2626"/>
      <c r="D10" s="973" t="s">
        <v>9</v>
      </c>
      <c r="E10" s="974" t="s">
        <v>9</v>
      </c>
      <c r="F10" s="974"/>
      <c r="G10" s="975"/>
      <c r="H10" s="974"/>
      <c r="I10" s="975"/>
      <c r="J10" s="975"/>
      <c r="K10" s="975"/>
      <c r="L10" s="975"/>
      <c r="M10" s="975" t="s">
        <v>1186</v>
      </c>
      <c r="N10" s="973" t="s">
        <v>374</v>
      </c>
      <c r="O10" s="975"/>
      <c r="P10" s="975" t="s">
        <v>356</v>
      </c>
      <c r="Q10" s="975" t="s">
        <v>357</v>
      </c>
      <c r="R10" s="974"/>
      <c r="S10" s="975"/>
      <c r="T10" s="2558"/>
      <c r="U10" s="2632"/>
      <c r="V10" s="2625"/>
      <c r="W10" s="2625"/>
      <c r="X10" s="2626"/>
      <c r="Y10" s="973" t="s">
        <v>9</v>
      </c>
      <c r="Z10" s="974" t="s">
        <v>9</v>
      </c>
      <c r="AA10" s="974"/>
      <c r="AB10" s="975"/>
      <c r="AC10" s="974"/>
      <c r="AD10" s="975"/>
      <c r="AE10" s="975"/>
      <c r="AF10" s="975"/>
      <c r="AG10" s="975"/>
      <c r="AH10" s="974" t="s">
        <v>1186</v>
      </c>
      <c r="AI10" s="975" t="s">
        <v>1186</v>
      </c>
      <c r="AJ10" s="973" t="s">
        <v>374</v>
      </c>
      <c r="AK10" s="975"/>
      <c r="AL10" s="975"/>
      <c r="AM10" s="975" t="s">
        <v>356</v>
      </c>
      <c r="AN10" s="975" t="s">
        <v>357</v>
      </c>
      <c r="AO10" s="2558"/>
      <c r="AP10" s="2632"/>
      <c r="AQ10" s="2625"/>
      <c r="AR10" s="2625"/>
      <c r="AS10" s="2626"/>
      <c r="AT10" s="975"/>
      <c r="AU10" s="975"/>
      <c r="AV10" s="2558"/>
      <c r="AW10" s="2632"/>
    </row>
    <row r="11" spans="1:80" s="388" customFormat="1" ht="15.95" customHeight="1">
      <c r="A11" s="2625"/>
      <c r="B11" s="2625"/>
      <c r="C11" s="2626"/>
      <c r="D11" s="496" t="s">
        <v>1378</v>
      </c>
      <c r="E11" s="912" t="s">
        <v>1388</v>
      </c>
      <c r="F11" s="407"/>
      <c r="G11" s="407"/>
      <c r="H11" s="407"/>
      <c r="I11" s="407"/>
      <c r="J11" s="401" t="s">
        <v>1519</v>
      </c>
      <c r="K11" s="401" t="s">
        <v>1519</v>
      </c>
      <c r="L11" s="401" t="s">
        <v>1519</v>
      </c>
      <c r="M11" s="401" t="s">
        <v>1379</v>
      </c>
      <c r="N11" s="912"/>
      <c r="O11" s="407"/>
      <c r="P11" s="401" t="s">
        <v>1202</v>
      </c>
      <c r="Q11" s="988" t="s">
        <v>1380</v>
      </c>
      <c r="R11" s="912"/>
      <c r="S11" s="912" t="s">
        <v>1521</v>
      </c>
      <c r="T11" s="2558"/>
      <c r="U11" s="2632"/>
      <c r="V11" s="2625"/>
      <c r="W11" s="2625"/>
      <c r="X11" s="2626"/>
      <c r="Y11" s="912" t="s">
        <v>1378</v>
      </c>
      <c r="Z11" s="912" t="s">
        <v>1388</v>
      </c>
      <c r="AA11" s="407"/>
      <c r="AB11" s="407"/>
      <c r="AC11" s="407"/>
      <c r="AD11" s="407"/>
      <c r="AE11" s="401" t="s">
        <v>1519</v>
      </c>
      <c r="AF11" s="401" t="s">
        <v>1519</v>
      </c>
      <c r="AG11" s="401" t="s">
        <v>1519</v>
      </c>
      <c r="AH11" s="912"/>
      <c r="AI11" s="401" t="s">
        <v>1379</v>
      </c>
      <c r="AJ11" s="912"/>
      <c r="AK11" s="401"/>
      <c r="AL11" s="407"/>
      <c r="AM11" s="401" t="s">
        <v>1202</v>
      </c>
      <c r="AN11" s="988" t="s">
        <v>1380</v>
      </c>
      <c r="AO11" s="2558"/>
      <c r="AP11" s="2632"/>
      <c r="AQ11" s="2625"/>
      <c r="AR11" s="2625"/>
      <c r="AS11" s="2626"/>
      <c r="AT11" s="406"/>
      <c r="AU11" s="401"/>
      <c r="AV11" s="2558"/>
      <c r="AW11" s="2632"/>
    </row>
    <row r="12" spans="1:80" s="388" customFormat="1" ht="15.95" customHeight="1">
      <c r="A12" s="2625"/>
      <c r="B12" s="2625"/>
      <c r="C12" s="2626"/>
      <c r="D12" s="2757" t="s">
        <v>1381</v>
      </c>
      <c r="E12" s="2757" t="s">
        <v>1381</v>
      </c>
      <c r="F12" s="407" t="s">
        <v>720</v>
      </c>
      <c r="G12" s="407" t="s">
        <v>1414</v>
      </c>
      <c r="H12" s="407" t="s">
        <v>719</v>
      </c>
      <c r="I12" s="407" t="s">
        <v>1177</v>
      </c>
      <c r="J12" s="406" t="s">
        <v>1382</v>
      </c>
      <c r="K12" s="406" t="s">
        <v>1383</v>
      </c>
      <c r="L12" s="406" t="s">
        <v>1385</v>
      </c>
      <c r="M12" s="401" t="s">
        <v>1333</v>
      </c>
      <c r="N12" s="912" t="s">
        <v>1235</v>
      </c>
      <c r="O12" s="407" t="s">
        <v>1201</v>
      </c>
      <c r="P12" s="401" t="s">
        <v>1211</v>
      </c>
      <c r="Q12" s="2757" t="s">
        <v>1381</v>
      </c>
      <c r="R12" s="912" t="s">
        <v>1242</v>
      </c>
      <c r="S12" s="912" t="s">
        <v>1334</v>
      </c>
      <c r="T12" s="2558"/>
      <c r="U12" s="2632"/>
      <c r="V12" s="2625"/>
      <c r="W12" s="2625"/>
      <c r="X12" s="2626"/>
      <c r="Y12" s="2757" t="s">
        <v>1381</v>
      </c>
      <c r="Z12" s="2757" t="s">
        <v>1381</v>
      </c>
      <c r="AA12" s="407" t="s">
        <v>720</v>
      </c>
      <c r="AB12" s="407" t="s">
        <v>1414</v>
      </c>
      <c r="AC12" s="407" t="s">
        <v>719</v>
      </c>
      <c r="AD12" s="407" t="s">
        <v>1177</v>
      </c>
      <c r="AE12" s="406" t="s">
        <v>1382</v>
      </c>
      <c r="AF12" s="406" t="s">
        <v>1383</v>
      </c>
      <c r="AG12" s="406" t="s">
        <v>1385</v>
      </c>
      <c r="AH12" s="912" t="s">
        <v>1181</v>
      </c>
      <c r="AI12" s="401" t="s">
        <v>1333</v>
      </c>
      <c r="AJ12" s="912" t="s">
        <v>1235</v>
      </c>
      <c r="AK12" s="401" t="s">
        <v>727</v>
      </c>
      <c r="AL12" s="407" t="s">
        <v>1201</v>
      </c>
      <c r="AM12" s="401" t="s">
        <v>1211</v>
      </c>
      <c r="AN12" s="2757" t="s">
        <v>1381</v>
      </c>
      <c r="AO12" s="2558"/>
      <c r="AP12" s="2632"/>
      <c r="AQ12" s="2625"/>
      <c r="AR12" s="2625"/>
      <c r="AS12" s="2626"/>
      <c r="AT12" s="406" t="s">
        <v>1386</v>
      </c>
      <c r="AU12" s="401" t="s">
        <v>1210</v>
      </c>
      <c r="AV12" s="2558"/>
      <c r="AW12" s="2632"/>
    </row>
    <row r="13" spans="1:80" s="388" customFormat="1" ht="15.95" customHeight="1">
      <c r="A13" s="2625"/>
      <c r="B13" s="2625"/>
      <c r="C13" s="2626"/>
      <c r="D13" s="2757"/>
      <c r="E13" s="2757"/>
      <c r="F13" s="407"/>
      <c r="G13" s="406"/>
      <c r="H13" s="912"/>
      <c r="I13" s="406"/>
      <c r="J13" s="406"/>
      <c r="K13" s="406"/>
      <c r="L13" s="406"/>
      <c r="M13" s="401"/>
      <c r="N13" s="496"/>
      <c r="O13" s="406"/>
      <c r="P13" s="401"/>
      <c r="Q13" s="2757"/>
      <c r="R13" s="912"/>
      <c r="S13" s="406"/>
      <c r="T13" s="2558"/>
      <c r="U13" s="2632"/>
      <c r="V13" s="2625"/>
      <c r="W13" s="2625"/>
      <c r="X13" s="2626"/>
      <c r="Y13" s="2757"/>
      <c r="Z13" s="2757"/>
      <c r="AA13" s="407"/>
      <c r="AB13" s="406"/>
      <c r="AC13" s="912"/>
      <c r="AD13" s="406"/>
      <c r="AE13" s="406"/>
      <c r="AF13" s="406"/>
      <c r="AG13" s="406"/>
      <c r="AH13" s="407"/>
      <c r="AI13" s="401"/>
      <c r="AJ13" s="496"/>
      <c r="AK13" s="401"/>
      <c r="AL13" s="406"/>
      <c r="AM13" s="401"/>
      <c r="AN13" s="2757"/>
      <c r="AO13" s="2558"/>
      <c r="AP13" s="2632"/>
      <c r="AQ13" s="2625"/>
      <c r="AR13" s="2625"/>
      <c r="AS13" s="2626"/>
      <c r="AT13" s="406"/>
      <c r="AU13" s="401"/>
      <c r="AV13" s="2558"/>
      <c r="AW13" s="2632"/>
    </row>
    <row r="14" spans="1:80" s="209" customFormat="1" ht="18.75" customHeight="1">
      <c r="A14" s="2627"/>
      <c r="B14" s="2627"/>
      <c r="C14" s="2628"/>
      <c r="D14" s="1939" t="s">
        <v>750</v>
      </c>
      <c r="E14" s="1894" t="s">
        <v>750</v>
      </c>
      <c r="F14" s="1894" t="s">
        <v>750</v>
      </c>
      <c r="G14" s="1888" t="s">
        <v>750</v>
      </c>
      <c r="H14" s="1894" t="s">
        <v>750</v>
      </c>
      <c r="I14" s="1888" t="s">
        <v>750</v>
      </c>
      <c r="J14" s="1888" t="s">
        <v>750</v>
      </c>
      <c r="K14" s="1888" t="s">
        <v>750</v>
      </c>
      <c r="L14" s="1888" t="s">
        <v>750</v>
      </c>
      <c r="M14" s="1889" t="s">
        <v>1389</v>
      </c>
      <c r="N14" s="1940" t="s">
        <v>1387</v>
      </c>
      <c r="O14" s="1889" t="s">
        <v>1389</v>
      </c>
      <c r="P14" s="1888" t="s">
        <v>750</v>
      </c>
      <c r="Q14" s="1888" t="s">
        <v>750</v>
      </c>
      <c r="R14" s="1940" t="s">
        <v>1387</v>
      </c>
      <c r="S14" s="1888" t="s">
        <v>1213</v>
      </c>
      <c r="T14" s="2633"/>
      <c r="U14" s="2634"/>
      <c r="V14" s="2627"/>
      <c r="W14" s="2627"/>
      <c r="X14" s="2628"/>
      <c r="Y14" s="1939" t="s">
        <v>750</v>
      </c>
      <c r="Z14" s="1894" t="s">
        <v>750</v>
      </c>
      <c r="AA14" s="1894" t="s">
        <v>750</v>
      </c>
      <c r="AB14" s="1888" t="s">
        <v>750</v>
      </c>
      <c r="AC14" s="1894" t="s">
        <v>750</v>
      </c>
      <c r="AD14" s="1888" t="s">
        <v>750</v>
      </c>
      <c r="AE14" s="1888" t="s">
        <v>750</v>
      </c>
      <c r="AF14" s="1888" t="s">
        <v>750</v>
      </c>
      <c r="AG14" s="1888" t="s">
        <v>750</v>
      </c>
      <c r="AH14" s="1888" t="s">
        <v>750</v>
      </c>
      <c r="AI14" s="1889" t="s">
        <v>1389</v>
      </c>
      <c r="AJ14" s="1940" t="s">
        <v>1387</v>
      </c>
      <c r="AK14" s="1888" t="s">
        <v>1212</v>
      </c>
      <c r="AL14" s="1889" t="s">
        <v>1389</v>
      </c>
      <c r="AM14" s="1888" t="s">
        <v>750</v>
      </c>
      <c r="AN14" s="1888" t="s">
        <v>750</v>
      </c>
      <c r="AO14" s="2633"/>
      <c r="AP14" s="2634"/>
      <c r="AQ14" s="2627"/>
      <c r="AR14" s="2627"/>
      <c r="AS14" s="2628"/>
      <c r="AT14" s="1888" t="s">
        <v>310</v>
      </c>
      <c r="AU14" s="1888" t="s">
        <v>1212</v>
      </c>
      <c r="AV14" s="2633"/>
      <c r="AW14" s="2634"/>
    </row>
    <row r="15" spans="1:80" ht="17.25" customHeight="1">
      <c r="A15" s="63">
        <v>42005</v>
      </c>
      <c r="B15" s="64">
        <v>42005</v>
      </c>
      <c r="C15" s="1048">
        <v>42005</v>
      </c>
      <c r="D15" s="2447">
        <v>12696093</v>
      </c>
      <c r="E15" s="2447">
        <v>8184999</v>
      </c>
      <c r="F15" s="2447">
        <v>347</v>
      </c>
      <c r="G15" s="2447">
        <v>152563</v>
      </c>
      <c r="H15" s="2447">
        <v>620</v>
      </c>
      <c r="I15" s="2447">
        <v>2781</v>
      </c>
      <c r="J15" s="2447">
        <v>253551</v>
      </c>
      <c r="K15" s="2447">
        <v>8910</v>
      </c>
      <c r="L15" s="2447">
        <v>244641</v>
      </c>
      <c r="M15" s="2447">
        <v>320639</v>
      </c>
      <c r="N15" s="2447">
        <v>6338674</v>
      </c>
      <c r="O15" s="2447" t="s">
        <v>21</v>
      </c>
      <c r="P15" s="2447" t="s">
        <v>21</v>
      </c>
      <c r="Q15" s="2447">
        <v>199996</v>
      </c>
      <c r="R15" s="2447">
        <v>59516</v>
      </c>
      <c r="S15" s="2447">
        <v>94269</v>
      </c>
      <c r="T15" s="67">
        <v>42005</v>
      </c>
      <c r="U15" s="662">
        <v>42005</v>
      </c>
      <c r="V15" s="63">
        <v>42005</v>
      </c>
      <c r="W15" s="64">
        <v>42005</v>
      </c>
      <c r="X15" s="1048">
        <v>42005</v>
      </c>
      <c r="Y15" s="2447">
        <v>13496995</v>
      </c>
      <c r="Z15" s="2447">
        <v>12532922</v>
      </c>
      <c r="AA15" s="2447">
        <v>347</v>
      </c>
      <c r="AB15" s="2447">
        <v>153811</v>
      </c>
      <c r="AC15" s="2447">
        <v>41277</v>
      </c>
      <c r="AD15" s="2447">
        <v>2781</v>
      </c>
      <c r="AE15" s="2447">
        <v>1251725</v>
      </c>
      <c r="AF15" s="2447">
        <v>61308</v>
      </c>
      <c r="AG15" s="2447">
        <v>1190417</v>
      </c>
      <c r="AH15" s="2447">
        <v>42495</v>
      </c>
      <c r="AI15" s="2447">
        <v>431420</v>
      </c>
      <c r="AJ15" s="2447">
        <v>8202814</v>
      </c>
      <c r="AK15" s="2447">
        <v>210760</v>
      </c>
      <c r="AL15" s="2447">
        <v>675894</v>
      </c>
      <c r="AM15" s="2447" t="s">
        <v>21</v>
      </c>
      <c r="AN15" s="2447">
        <v>427335</v>
      </c>
      <c r="AO15" s="67">
        <v>42005</v>
      </c>
      <c r="AP15" s="662">
        <v>42005</v>
      </c>
      <c r="AQ15" s="63">
        <v>42005</v>
      </c>
      <c r="AR15" s="64">
        <v>42005</v>
      </c>
      <c r="AS15" s="1048">
        <v>42005</v>
      </c>
      <c r="AT15" s="2447">
        <v>2903212</v>
      </c>
      <c r="AU15" s="2447">
        <v>3576088</v>
      </c>
      <c r="AV15" s="67">
        <v>42005</v>
      </c>
      <c r="AW15" s="662">
        <v>42005</v>
      </c>
    </row>
    <row r="16" spans="1:80" ht="14.25" customHeight="1">
      <c r="A16" s="73"/>
      <c r="B16" s="64">
        <v>42370</v>
      </c>
      <c r="C16" s="129"/>
      <c r="D16" s="2447">
        <v>12751624</v>
      </c>
      <c r="E16" s="2447">
        <v>8239522</v>
      </c>
      <c r="F16" s="2447">
        <v>356</v>
      </c>
      <c r="G16" s="2447">
        <v>166403</v>
      </c>
      <c r="H16" s="2447">
        <v>3848</v>
      </c>
      <c r="I16" s="2447">
        <v>727</v>
      </c>
      <c r="J16" s="2447">
        <v>241598</v>
      </c>
      <c r="K16" s="2447">
        <v>6678</v>
      </c>
      <c r="L16" s="2447">
        <v>234920</v>
      </c>
      <c r="M16" s="2447">
        <v>317078</v>
      </c>
      <c r="N16" s="2447">
        <v>6389434</v>
      </c>
      <c r="O16" s="2447" t="s">
        <v>21</v>
      </c>
      <c r="P16" s="2447" t="s">
        <v>21</v>
      </c>
      <c r="Q16" s="2447">
        <v>184487</v>
      </c>
      <c r="R16" s="2447">
        <v>63252</v>
      </c>
      <c r="S16" s="2447">
        <v>80300</v>
      </c>
      <c r="T16" s="67">
        <v>42370</v>
      </c>
      <c r="U16" s="662">
        <v>42370</v>
      </c>
      <c r="V16" s="73"/>
      <c r="W16" s="64">
        <v>42370</v>
      </c>
      <c r="X16" s="129"/>
      <c r="Y16" s="2447">
        <v>13533826</v>
      </c>
      <c r="Z16" s="2447">
        <v>12534552</v>
      </c>
      <c r="AA16" s="2447">
        <v>356</v>
      </c>
      <c r="AB16" s="2447">
        <v>167673</v>
      </c>
      <c r="AC16" s="2447">
        <v>45021</v>
      </c>
      <c r="AD16" s="2447">
        <v>727</v>
      </c>
      <c r="AE16" s="2447">
        <v>1245099</v>
      </c>
      <c r="AF16" s="2447">
        <v>28195</v>
      </c>
      <c r="AG16" s="2447">
        <v>1216904</v>
      </c>
      <c r="AH16" s="2447">
        <v>43120</v>
      </c>
      <c r="AI16" s="2447">
        <v>414116</v>
      </c>
      <c r="AJ16" s="2447">
        <v>8226803</v>
      </c>
      <c r="AK16" s="2447">
        <v>238773</v>
      </c>
      <c r="AL16" s="2447">
        <v>643132</v>
      </c>
      <c r="AM16" s="2447" t="s">
        <v>21</v>
      </c>
      <c r="AN16" s="2447">
        <v>455615</v>
      </c>
      <c r="AO16" s="67">
        <v>42370</v>
      </c>
      <c r="AP16" s="662">
        <v>42370</v>
      </c>
      <c r="AQ16" s="73"/>
      <c r="AR16" s="64">
        <v>42370</v>
      </c>
      <c r="AS16" s="129"/>
      <c r="AT16" s="2447">
        <v>2662854</v>
      </c>
      <c r="AU16" s="2447">
        <v>4004291</v>
      </c>
      <c r="AV16" s="67">
        <v>42370</v>
      </c>
      <c r="AW16" s="662">
        <v>42370</v>
      </c>
    </row>
    <row r="17" spans="1:49" ht="14.25" customHeight="1">
      <c r="A17" s="73"/>
      <c r="B17" s="64">
        <v>42736</v>
      </c>
      <c r="C17" s="129"/>
      <c r="D17" s="2447">
        <v>12668623</v>
      </c>
      <c r="E17" s="2447">
        <v>8078833</v>
      </c>
      <c r="F17" s="2447">
        <v>312</v>
      </c>
      <c r="G17" s="2447">
        <v>185591</v>
      </c>
      <c r="H17" s="2447">
        <v>659</v>
      </c>
      <c r="I17" s="2447">
        <v>3217</v>
      </c>
      <c r="J17" s="2447">
        <v>229899</v>
      </c>
      <c r="K17" s="2447">
        <v>6446</v>
      </c>
      <c r="L17" s="2447">
        <v>223453</v>
      </c>
      <c r="M17" s="2447">
        <v>256568</v>
      </c>
      <c r="N17" s="2447">
        <v>6316489</v>
      </c>
      <c r="O17" s="2447" t="s">
        <v>21</v>
      </c>
      <c r="P17" s="2447" t="s">
        <v>21</v>
      </c>
      <c r="Q17" s="2447">
        <v>236774</v>
      </c>
      <c r="R17" s="2447">
        <v>69568</v>
      </c>
      <c r="S17" s="2447">
        <v>112329</v>
      </c>
      <c r="T17" s="67">
        <v>42736</v>
      </c>
      <c r="U17" s="662">
        <v>42736</v>
      </c>
      <c r="V17" s="73"/>
      <c r="W17" s="64">
        <v>42736</v>
      </c>
      <c r="X17" s="129"/>
      <c r="Y17" s="2447">
        <v>13337363</v>
      </c>
      <c r="Z17" s="2447">
        <v>12350722</v>
      </c>
      <c r="AA17" s="2447">
        <v>312</v>
      </c>
      <c r="AB17" s="2447">
        <v>187327</v>
      </c>
      <c r="AC17" s="2447">
        <v>30817</v>
      </c>
      <c r="AD17" s="2447">
        <v>3217</v>
      </c>
      <c r="AE17" s="2447">
        <v>1261970</v>
      </c>
      <c r="AF17" s="2447">
        <v>34448</v>
      </c>
      <c r="AG17" s="2447">
        <v>1227522</v>
      </c>
      <c r="AH17" s="2447">
        <v>49157</v>
      </c>
      <c r="AI17" s="2447">
        <v>354766</v>
      </c>
      <c r="AJ17" s="2447">
        <v>8136609</v>
      </c>
      <c r="AK17" s="2447">
        <v>204156</v>
      </c>
      <c r="AL17" s="2447">
        <v>638529</v>
      </c>
      <c r="AM17" s="2447" t="s">
        <v>21</v>
      </c>
      <c r="AN17" s="2447">
        <v>443622</v>
      </c>
      <c r="AO17" s="67">
        <v>42736</v>
      </c>
      <c r="AP17" s="662">
        <v>42736</v>
      </c>
      <c r="AQ17" s="73"/>
      <c r="AR17" s="64">
        <v>42736</v>
      </c>
      <c r="AS17" s="129"/>
      <c r="AT17" s="2447">
        <v>2782346</v>
      </c>
      <c r="AU17" s="2447">
        <v>3843190</v>
      </c>
      <c r="AV17" s="67">
        <v>42736</v>
      </c>
      <c r="AW17" s="662">
        <v>42736</v>
      </c>
    </row>
    <row r="18" spans="1:49" ht="14.25" customHeight="1">
      <c r="A18" s="73"/>
      <c r="B18" s="64">
        <v>43101</v>
      </c>
      <c r="C18" s="129"/>
      <c r="D18" s="2447">
        <v>12515743</v>
      </c>
      <c r="E18" s="2447">
        <v>7804055</v>
      </c>
      <c r="F18" s="2447">
        <v>262</v>
      </c>
      <c r="G18" s="2447">
        <v>151294</v>
      </c>
      <c r="H18" s="2447">
        <v>587</v>
      </c>
      <c r="I18" s="2447">
        <v>4525</v>
      </c>
      <c r="J18" s="2447">
        <v>232467</v>
      </c>
      <c r="K18" s="2447">
        <v>7004</v>
      </c>
      <c r="L18" s="2447">
        <v>225463</v>
      </c>
      <c r="M18" s="2447">
        <v>275172</v>
      </c>
      <c r="N18" s="2447">
        <v>6080908</v>
      </c>
      <c r="O18" s="2447" t="s">
        <v>21</v>
      </c>
      <c r="P18" s="2447" t="s">
        <v>21</v>
      </c>
      <c r="Q18" s="2447">
        <v>235220</v>
      </c>
      <c r="R18" s="2447">
        <v>69701</v>
      </c>
      <c r="S18" s="2447">
        <v>111121</v>
      </c>
      <c r="T18" s="67">
        <v>43101</v>
      </c>
      <c r="U18" s="662">
        <v>43101</v>
      </c>
      <c r="V18" s="73"/>
      <c r="W18" s="64">
        <v>43101</v>
      </c>
      <c r="X18" s="129"/>
      <c r="Y18" s="2447">
        <v>12971519</v>
      </c>
      <c r="Z18" s="2447">
        <v>11976475</v>
      </c>
      <c r="AA18" s="2447">
        <v>262</v>
      </c>
      <c r="AB18" s="2447">
        <v>152562</v>
      </c>
      <c r="AC18" s="2447">
        <v>56123</v>
      </c>
      <c r="AD18" s="2447">
        <v>4525</v>
      </c>
      <c r="AE18" s="2447">
        <v>1279444</v>
      </c>
      <c r="AF18" s="2447">
        <v>22406</v>
      </c>
      <c r="AG18" s="2447">
        <v>1257038</v>
      </c>
      <c r="AH18" s="2447">
        <v>97135</v>
      </c>
      <c r="AI18" s="2447">
        <v>376626</v>
      </c>
      <c r="AJ18" s="2447">
        <v>7812809</v>
      </c>
      <c r="AK18" s="2447">
        <v>303892</v>
      </c>
      <c r="AL18" s="2447">
        <v>476628</v>
      </c>
      <c r="AM18" s="2447" t="s">
        <v>21</v>
      </c>
      <c r="AN18" s="2447">
        <v>457127</v>
      </c>
      <c r="AO18" s="67">
        <v>43101</v>
      </c>
      <c r="AP18" s="662">
        <v>43101</v>
      </c>
      <c r="AQ18" s="73"/>
      <c r="AR18" s="64">
        <v>43101</v>
      </c>
      <c r="AS18" s="129"/>
      <c r="AT18" s="2447">
        <v>2602741</v>
      </c>
      <c r="AU18" s="2447">
        <v>4041666</v>
      </c>
      <c r="AV18" s="67">
        <v>43101</v>
      </c>
      <c r="AW18" s="662">
        <v>43101</v>
      </c>
    </row>
    <row r="19" spans="1:49" ht="15.75">
      <c r="A19" s="63">
        <v>43586</v>
      </c>
      <c r="B19" s="64">
        <v>43586</v>
      </c>
      <c r="C19" s="129" t="s">
        <v>2159</v>
      </c>
      <c r="D19" s="2447">
        <v>12107217</v>
      </c>
      <c r="E19" s="2447">
        <v>7572085</v>
      </c>
      <c r="F19" s="2447">
        <v>247</v>
      </c>
      <c r="G19" s="2447">
        <v>143737</v>
      </c>
      <c r="H19" s="2447">
        <v>553</v>
      </c>
      <c r="I19" s="2447">
        <v>1748</v>
      </c>
      <c r="J19" s="2447">
        <v>239041</v>
      </c>
      <c r="K19" s="2447">
        <v>6767</v>
      </c>
      <c r="L19" s="2447">
        <v>232274</v>
      </c>
      <c r="M19" s="2447">
        <v>261786</v>
      </c>
      <c r="N19" s="2447">
        <v>5897991</v>
      </c>
      <c r="O19" s="2447" t="s">
        <v>21</v>
      </c>
      <c r="P19" s="2447" t="s">
        <v>21</v>
      </c>
      <c r="Q19" s="2447">
        <v>210246</v>
      </c>
      <c r="R19" s="2447">
        <v>57737</v>
      </c>
      <c r="S19" s="2447">
        <v>102948</v>
      </c>
      <c r="T19" s="67">
        <v>43466</v>
      </c>
      <c r="U19" s="662">
        <v>43466</v>
      </c>
      <c r="V19" s="63">
        <v>43586</v>
      </c>
      <c r="W19" s="64">
        <v>43586</v>
      </c>
      <c r="X19" s="129" t="s">
        <v>2159</v>
      </c>
      <c r="Y19" s="2447">
        <v>12610402</v>
      </c>
      <c r="Z19" s="2447">
        <v>11758085</v>
      </c>
      <c r="AA19" s="2447">
        <v>247</v>
      </c>
      <c r="AB19" s="2447">
        <v>145604</v>
      </c>
      <c r="AC19" s="2447">
        <v>38358</v>
      </c>
      <c r="AD19" s="2447">
        <v>1748</v>
      </c>
      <c r="AE19" s="2447">
        <v>1259948</v>
      </c>
      <c r="AF19" s="2447">
        <v>27899</v>
      </c>
      <c r="AG19" s="2447">
        <v>1232049</v>
      </c>
      <c r="AH19" s="2447">
        <v>112102</v>
      </c>
      <c r="AI19" s="2447">
        <v>363991</v>
      </c>
      <c r="AJ19" s="2447">
        <v>7580630</v>
      </c>
      <c r="AK19" s="2447">
        <v>334990</v>
      </c>
      <c r="AL19" s="2447">
        <v>547076</v>
      </c>
      <c r="AM19" s="2447" t="s">
        <v>21</v>
      </c>
      <c r="AN19" s="2447">
        <v>313191</v>
      </c>
      <c r="AO19" s="67">
        <v>43466</v>
      </c>
      <c r="AP19" s="662">
        <v>43466</v>
      </c>
      <c r="AQ19" s="63">
        <v>43586</v>
      </c>
      <c r="AR19" s="64">
        <v>43586</v>
      </c>
      <c r="AS19" s="129" t="s">
        <v>2159</v>
      </c>
      <c r="AT19" s="2447">
        <v>2541110</v>
      </c>
      <c r="AU19" s="2447">
        <v>4105334</v>
      </c>
      <c r="AV19" s="67">
        <v>43466</v>
      </c>
      <c r="AW19" s="662">
        <v>43466</v>
      </c>
    </row>
    <row r="20" spans="1:49" ht="6.75" customHeight="1">
      <c r="A20" s="73"/>
      <c r="B20" s="76"/>
      <c r="C20" s="129"/>
      <c r="D20" s="663"/>
      <c r="E20" s="663"/>
      <c r="F20" s="663"/>
      <c r="G20" s="663"/>
      <c r="H20" s="663"/>
      <c r="I20" s="663"/>
      <c r="J20" s="663"/>
      <c r="K20" s="663"/>
      <c r="L20" s="663"/>
      <c r="M20" s="663"/>
      <c r="N20" s="663"/>
      <c r="O20" s="663"/>
      <c r="P20" s="663"/>
      <c r="Q20" s="663"/>
      <c r="R20" s="663"/>
      <c r="S20" s="663"/>
      <c r="T20" s="77"/>
      <c r="U20" s="505"/>
      <c r="V20" s="73"/>
      <c r="W20" s="76"/>
      <c r="X20" s="129"/>
      <c r="Y20" s="663"/>
      <c r="Z20" s="663"/>
      <c r="AA20" s="663"/>
      <c r="AB20" s="663"/>
      <c r="AC20" s="663"/>
      <c r="AD20" s="663"/>
      <c r="AE20" s="663"/>
      <c r="AF20" s="663"/>
      <c r="AG20" s="663"/>
      <c r="AH20" s="663"/>
      <c r="AI20" s="663"/>
      <c r="AJ20" s="663"/>
      <c r="AK20" s="663"/>
      <c r="AL20" s="663"/>
      <c r="AM20" s="663"/>
      <c r="AN20" s="663"/>
      <c r="AO20" s="77"/>
      <c r="AP20" s="505"/>
      <c r="AQ20" s="73"/>
      <c r="AR20" s="76"/>
      <c r="AS20" s="129"/>
      <c r="AT20" s="663"/>
      <c r="AU20" s="663"/>
      <c r="AV20" s="77"/>
      <c r="AW20" s="505"/>
    </row>
    <row r="21" spans="1:49" ht="15.75" customHeight="1">
      <c r="A21" s="79">
        <v>42826</v>
      </c>
      <c r="B21" s="80">
        <v>42826</v>
      </c>
      <c r="C21" s="130">
        <v>42826</v>
      </c>
      <c r="D21" s="2448">
        <v>12688245</v>
      </c>
      <c r="E21" s="2448">
        <v>8020919</v>
      </c>
      <c r="F21" s="2448">
        <v>294</v>
      </c>
      <c r="G21" s="2448">
        <v>190405</v>
      </c>
      <c r="H21" s="2448">
        <v>652</v>
      </c>
      <c r="I21" s="2448">
        <v>3051</v>
      </c>
      <c r="J21" s="2448">
        <v>238457</v>
      </c>
      <c r="K21" s="2448">
        <v>6196</v>
      </c>
      <c r="L21" s="2448">
        <v>232261</v>
      </c>
      <c r="M21" s="2448">
        <v>264135</v>
      </c>
      <c r="N21" s="2448">
        <v>6246565</v>
      </c>
      <c r="O21" s="2448" t="s">
        <v>21</v>
      </c>
      <c r="P21" s="2448" t="s">
        <v>21</v>
      </c>
      <c r="Q21" s="2448">
        <v>243484</v>
      </c>
      <c r="R21" s="2448">
        <v>72105</v>
      </c>
      <c r="S21" s="2448">
        <v>115061</v>
      </c>
      <c r="T21" s="83">
        <v>42826</v>
      </c>
      <c r="U21" s="666">
        <v>42826</v>
      </c>
      <c r="V21" s="79">
        <v>42826</v>
      </c>
      <c r="W21" s="80">
        <v>42826</v>
      </c>
      <c r="X21" s="130">
        <v>42826</v>
      </c>
      <c r="Y21" s="2448">
        <v>13267894</v>
      </c>
      <c r="Z21" s="2448">
        <v>12272945</v>
      </c>
      <c r="AA21" s="2448">
        <v>294</v>
      </c>
      <c r="AB21" s="2448">
        <v>192005</v>
      </c>
      <c r="AC21" s="2448">
        <v>36877</v>
      </c>
      <c r="AD21" s="2448">
        <v>3051</v>
      </c>
      <c r="AE21" s="2448">
        <v>1306677</v>
      </c>
      <c r="AF21" s="2448">
        <v>32832</v>
      </c>
      <c r="AG21" s="2448">
        <v>1273845</v>
      </c>
      <c r="AH21" s="2448">
        <v>62229</v>
      </c>
      <c r="AI21" s="2448">
        <v>363076</v>
      </c>
      <c r="AJ21" s="2448">
        <v>8025399</v>
      </c>
      <c r="AK21" s="2448">
        <v>212191</v>
      </c>
      <c r="AL21" s="2448">
        <v>602409</v>
      </c>
      <c r="AM21" s="2448" t="s">
        <v>21</v>
      </c>
      <c r="AN21" s="2448">
        <v>450536</v>
      </c>
      <c r="AO21" s="83">
        <v>42826</v>
      </c>
      <c r="AP21" s="666">
        <v>42826</v>
      </c>
      <c r="AQ21" s="79">
        <v>42826</v>
      </c>
      <c r="AR21" s="80">
        <v>42826</v>
      </c>
      <c r="AS21" s="130">
        <v>42826</v>
      </c>
      <c r="AT21" s="2448">
        <v>2774362</v>
      </c>
      <c r="AU21" s="2448">
        <v>3884082</v>
      </c>
      <c r="AV21" s="83">
        <v>42826</v>
      </c>
      <c r="AW21" s="666">
        <v>42826</v>
      </c>
    </row>
    <row r="22" spans="1:49" ht="14.25" customHeight="1">
      <c r="A22" s="85"/>
      <c r="B22" s="80">
        <v>43191</v>
      </c>
      <c r="C22" s="132"/>
      <c r="D22" s="2448">
        <v>12466812</v>
      </c>
      <c r="E22" s="2448">
        <v>7758458</v>
      </c>
      <c r="F22" s="2448">
        <v>261</v>
      </c>
      <c r="G22" s="2448">
        <v>157147</v>
      </c>
      <c r="H22" s="2448">
        <v>591</v>
      </c>
      <c r="I22" s="2448">
        <v>4484</v>
      </c>
      <c r="J22" s="2448">
        <v>233720</v>
      </c>
      <c r="K22" s="2448">
        <v>7047</v>
      </c>
      <c r="L22" s="2448">
        <v>226673</v>
      </c>
      <c r="M22" s="2448">
        <v>262856</v>
      </c>
      <c r="N22" s="2448">
        <v>6050027</v>
      </c>
      <c r="O22" s="2448" t="s">
        <v>21</v>
      </c>
      <c r="P22" s="2448" t="s">
        <v>21</v>
      </c>
      <c r="Q22" s="2448">
        <v>236122</v>
      </c>
      <c r="R22" s="2448">
        <v>67726</v>
      </c>
      <c r="S22" s="2448">
        <v>113332</v>
      </c>
      <c r="T22" s="83">
        <v>43191</v>
      </c>
      <c r="U22" s="666">
        <v>43191</v>
      </c>
      <c r="V22" s="85"/>
      <c r="W22" s="80">
        <v>43191</v>
      </c>
      <c r="X22" s="132"/>
      <c r="Y22" s="2448">
        <v>12952637</v>
      </c>
      <c r="Z22" s="2448">
        <v>11987352</v>
      </c>
      <c r="AA22" s="2448">
        <v>261</v>
      </c>
      <c r="AB22" s="2448">
        <v>158631</v>
      </c>
      <c r="AC22" s="2448">
        <v>52498</v>
      </c>
      <c r="AD22" s="2448">
        <v>4484</v>
      </c>
      <c r="AE22" s="2448">
        <v>1262397</v>
      </c>
      <c r="AF22" s="2448">
        <v>25838</v>
      </c>
      <c r="AG22" s="2448">
        <v>1236558</v>
      </c>
      <c r="AH22" s="2448">
        <v>104528</v>
      </c>
      <c r="AI22" s="2448">
        <v>361146</v>
      </c>
      <c r="AJ22" s="2448">
        <v>7791442</v>
      </c>
      <c r="AK22" s="2448">
        <v>342742</v>
      </c>
      <c r="AL22" s="2448">
        <v>509634</v>
      </c>
      <c r="AM22" s="2448" t="s">
        <v>21</v>
      </c>
      <c r="AN22" s="2448">
        <v>440489</v>
      </c>
      <c r="AO22" s="83">
        <v>43191</v>
      </c>
      <c r="AP22" s="666">
        <v>43191</v>
      </c>
      <c r="AQ22" s="85"/>
      <c r="AR22" s="80">
        <v>43191</v>
      </c>
      <c r="AS22" s="132"/>
      <c r="AT22" s="2448">
        <v>2527544</v>
      </c>
      <c r="AU22" s="2448">
        <v>3949561</v>
      </c>
      <c r="AV22" s="83">
        <v>43191</v>
      </c>
      <c r="AW22" s="666">
        <v>43191</v>
      </c>
    </row>
    <row r="23" spans="1:49" ht="6.75" customHeight="1">
      <c r="A23" s="85"/>
      <c r="B23" s="87"/>
      <c r="C23" s="132"/>
      <c r="D23" s="2448"/>
      <c r="E23" s="2448"/>
      <c r="F23" s="2448"/>
      <c r="G23" s="2448"/>
      <c r="H23" s="2448"/>
      <c r="I23" s="2448"/>
      <c r="J23" s="2448"/>
      <c r="K23" s="2448"/>
      <c r="L23" s="2448"/>
      <c r="M23" s="2448"/>
      <c r="N23" s="2448"/>
      <c r="O23" s="2448"/>
      <c r="P23" s="2448"/>
      <c r="Q23" s="2448"/>
      <c r="R23" s="2448"/>
      <c r="S23" s="2448"/>
      <c r="T23" s="77"/>
      <c r="U23" s="505"/>
      <c r="V23" s="85"/>
      <c r="W23" s="87"/>
      <c r="X23" s="132"/>
      <c r="Y23" s="2448"/>
      <c r="Z23" s="2448"/>
      <c r="AA23" s="2448"/>
      <c r="AB23" s="2448"/>
      <c r="AC23" s="2448"/>
      <c r="AD23" s="2448"/>
      <c r="AE23" s="2448"/>
      <c r="AF23" s="2448"/>
      <c r="AG23" s="2448"/>
      <c r="AH23" s="2448"/>
      <c r="AI23" s="2448"/>
      <c r="AJ23" s="2448"/>
      <c r="AK23" s="2448"/>
      <c r="AL23" s="2448"/>
      <c r="AM23" s="2448"/>
      <c r="AN23" s="2448"/>
      <c r="AO23" s="77"/>
      <c r="AP23" s="505"/>
      <c r="AQ23" s="85"/>
      <c r="AR23" s="87"/>
      <c r="AS23" s="132"/>
      <c r="AT23" s="2448"/>
      <c r="AU23" s="2448"/>
      <c r="AV23" s="77"/>
      <c r="AW23" s="505"/>
    </row>
    <row r="24" spans="1:49" ht="15.75" customHeight="1">
      <c r="A24" s="88">
        <v>31</v>
      </c>
      <c r="B24" s="89" t="s">
        <v>23</v>
      </c>
      <c r="C24" s="133" t="s">
        <v>24</v>
      </c>
      <c r="D24" s="2448">
        <v>3259262</v>
      </c>
      <c r="E24" s="2448">
        <v>2025024</v>
      </c>
      <c r="F24" s="2448">
        <v>68</v>
      </c>
      <c r="G24" s="2448">
        <v>52722</v>
      </c>
      <c r="H24" s="2448">
        <v>178</v>
      </c>
      <c r="I24" s="2448">
        <v>162</v>
      </c>
      <c r="J24" s="2448">
        <v>76905</v>
      </c>
      <c r="K24" s="2448">
        <v>1558</v>
      </c>
      <c r="L24" s="2448">
        <v>75347</v>
      </c>
      <c r="M24" s="2448">
        <v>57166</v>
      </c>
      <c r="N24" s="2448">
        <v>1569265</v>
      </c>
      <c r="O24" s="2448" t="s">
        <v>21</v>
      </c>
      <c r="P24" s="2448" t="s">
        <v>21</v>
      </c>
      <c r="Q24" s="2448">
        <v>64233</v>
      </c>
      <c r="R24" s="2448">
        <v>18261</v>
      </c>
      <c r="S24" s="2448">
        <v>30954</v>
      </c>
      <c r="T24" s="91" t="s">
        <v>25</v>
      </c>
      <c r="U24" s="670" t="s">
        <v>2160</v>
      </c>
      <c r="V24" s="88">
        <v>31</v>
      </c>
      <c r="W24" s="89" t="s">
        <v>23</v>
      </c>
      <c r="X24" s="133" t="s">
        <v>24</v>
      </c>
      <c r="Y24" s="2448">
        <v>3403117</v>
      </c>
      <c r="Z24" s="2448">
        <v>3191148</v>
      </c>
      <c r="AA24" s="2448">
        <v>68</v>
      </c>
      <c r="AB24" s="2448">
        <v>53234</v>
      </c>
      <c r="AC24" s="2448">
        <v>6067</v>
      </c>
      <c r="AD24" s="2448">
        <v>162</v>
      </c>
      <c r="AE24" s="2448">
        <v>366721</v>
      </c>
      <c r="AF24" s="2448">
        <v>7935</v>
      </c>
      <c r="AG24" s="2448">
        <v>358786</v>
      </c>
      <c r="AH24" s="2448">
        <v>32390</v>
      </c>
      <c r="AI24" s="2448">
        <v>80930</v>
      </c>
      <c r="AJ24" s="2448">
        <v>2010112</v>
      </c>
      <c r="AK24" s="2448">
        <v>93096</v>
      </c>
      <c r="AL24" s="2448">
        <v>186510</v>
      </c>
      <c r="AM24" s="2448" t="s">
        <v>21</v>
      </c>
      <c r="AN24" s="2448">
        <v>89026</v>
      </c>
      <c r="AO24" s="91" t="s">
        <v>25</v>
      </c>
      <c r="AP24" s="670" t="s">
        <v>2160</v>
      </c>
      <c r="AQ24" s="88">
        <v>31</v>
      </c>
      <c r="AR24" s="89" t="s">
        <v>23</v>
      </c>
      <c r="AS24" s="133" t="s">
        <v>24</v>
      </c>
      <c r="AT24" s="2448">
        <v>577861</v>
      </c>
      <c r="AU24" s="2448">
        <v>941929</v>
      </c>
      <c r="AV24" s="91" t="s">
        <v>25</v>
      </c>
      <c r="AW24" s="670" t="s">
        <v>2160</v>
      </c>
    </row>
    <row r="25" spans="1:49" ht="14.25" customHeight="1">
      <c r="A25" s="93" t="s">
        <v>26</v>
      </c>
      <c r="B25" s="94" t="s">
        <v>26</v>
      </c>
      <c r="C25" s="134" t="s">
        <v>556</v>
      </c>
      <c r="D25" s="2448">
        <v>2868094</v>
      </c>
      <c r="E25" s="2448">
        <v>1813575</v>
      </c>
      <c r="F25" s="2448">
        <v>54</v>
      </c>
      <c r="G25" s="2448">
        <v>29693</v>
      </c>
      <c r="H25" s="2448">
        <v>124</v>
      </c>
      <c r="I25" s="2448">
        <v>297</v>
      </c>
      <c r="J25" s="2448">
        <v>58123</v>
      </c>
      <c r="K25" s="2448">
        <v>1700</v>
      </c>
      <c r="L25" s="2448">
        <v>56423</v>
      </c>
      <c r="M25" s="2448">
        <v>68416</v>
      </c>
      <c r="N25" s="2448">
        <v>1408996</v>
      </c>
      <c r="O25" s="2448" t="s">
        <v>21</v>
      </c>
      <c r="P25" s="2448" t="s">
        <v>21</v>
      </c>
      <c r="Q25" s="2448">
        <v>46311</v>
      </c>
      <c r="R25" s="2448">
        <v>10232</v>
      </c>
      <c r="S25" s="2448">
        <v>24659</v>
      </c>
      <c r="T25" s="91" t="s">
        <v>27</v>
      </c>
      <c r="U25" s="670" t="s">
        <v>26</v>
      </c>
      <c r="V25" s="93" t="s">
        <v>26</v>
      </c>
      <c r="W25" s="94" t="s">
        <v>26</v>
      </c>
      <c r="X25" s="134" t="s">
        <v>556</v>
      </c>
      <c r="Y25" s="2448">
        <v>3041826</v>
      </c>
      <c r="Z25" s="2448">
        <v>2847577</v>
      </c>
      <c r="AA25" s="2448">
        <v>54</v>
      </c>
      <c r="AB25" s="2448">
        <v>30205</v>
      </c>
      <c r="AC25" s="2448">
        <v>3073</v>
      </c>
      <c r="AD25" s="2448">
        <v>297</v>
      </c>
      <c r="AE25" s="2448">
        <v>315644</v>
      </c>
      <c r="AF25" s="2448">
        <v>9529</v>
      </c>
      <c r="AG25" s="2448">
        <v>306115</v>
      </c>
      <c r="AH25" s="2448">
        <v>16095</v>
      </c>
      <c r="AI25" s="2448">
        <v>95275</v>
      </c>
      <c r="AJ25" s="2448">
        <v>1832523</v>
      </c>
      <c r="AK25" s="2448">
        <v>73667</v>
      </c>
      <c r="AL25" s="2448">
        <v>143386</v>
      </c>
      <c r="AM25" s="2448" t="s">
        <v>21</v>
      </c>
      <c r="AN25" s="2448">
        <v>64350</v>
      </c>
      <c r="AO25" s="91" t="s">
        <v>27</v>
      </c>
      <c r="AP25" s="670" t="s">
        <v>26</v>
      </c>
      <c r="AQ25" s="93" t="s">
        <v>26</v>
      </c>
      <c r="AR25" s="94" t="s">
        <v>26</v>
      </c>
      <c r="AS25" s="134" t="s">
        <v>556</v>
      </c>
      <c r="AT25" s="2448">
        <v>651645</v>
      </c>
      <c r="AU25" s="2448">
        <v>939893</v>
      </c>
      <c r="AV25" s="91" t="s">
        <v>27</v>
      </c>
      <c r="AW25" s="670" t="s">
        <v>26</v>
      </c>
    </row>
    <row r="26" spans="1:49" ht="15.75" customHeight="1">
      <c r="A26" s="93">
        <v>1</v>
      </c>
      <c r="B26" s="94" t="s">
        <v>2159</v>
      </c>
      <c r="C26" s="134" t="s">
        <v>2164</v>
      </c>
      <c r="D26" s="2448">
        <v>2955707</v>
      </c>
      <c r="E26" s="2448">
        <v>1845154</v>
      </c>
      <c r="F26" s="2448">
        <v>67</v>
      </c>
      <c r="G26" s="2448">
        <v>14539</v>
      </c>
      <c r="H26" s="2448">
        <v>76</v>
      </c>
      <c r="I26" s="2448">
        <v>1107</v>
      </c>
      <c r="J26" s="2448">
        <v>47027</v>
      </c>
      <c r="K26" s="2448">
        <v>1854</v>
      </c>
      <c r="L26" s="2448">
        <v>45173</v>
      </c>
      <c r="M26" s="2448">
        <v>70533</v>
      </c>
      <c r="N26" s="2448">
        <v>1454873</v>
      </c>
      <c r="O26" s="2448" t="s">
        <v>21</v>
      </c>
      <c r="P26" s="2448" t="s">
        <v>21</v>
      </c>
      <c r="Q26" s="2448">
        <v>42113</v>
      </c>
      <c r="R26" s="2448">
        <v>13976</v>
      </c>
      <c r="S26" s="2448">
        <v>18701</v>
      </c>
      <c r="T26" s="91" t="s">
        <v>28</v>
      </c>
      <c r="U26" s="670" t="s">
        <v>26</v>
      </c>
      <c r="V26" s="93">
        <v>1</v>
      </c>
      <c r="W26" s="94" t="s">
        <v>2159</v>
      </c>
      <c r="X26" s="134" t="s">
        <v>2164</v>
      </c>
      <c r="Y26" s="2448">
        <v>3109884</v>
      </c>
      <c r="Z26" s="2448">
        <v>2889564</v>
      </c>
      <c r="AA26" s="2448">
        <v>67</v>
      </c>
      <c r="AB26" s="2448">
        <v>15122</v>
      </c>
      <c r="AC26" s="2448">
        <v>16630</v>
      </c>
      <c r="AD26" s="2448">
        <v>1107</v>
      </c>
      <c r="AE26" s="2448">
        <v>267523</v>
      </c>
      <c r="AF26" s="2448">
        <v>4208</v>
      </c>
      <c r="AG26" s="2448">
        <v>263315</v>
      </c>
      <c r="AH26" s="2448">
        <v>30650</v>
      </c>
      <c r="AI26" s="2448">
        <v>93963</v>
      </c>
      <c r="AJ26" s="2448">
        <v>1879271</v>
      </c>
      <c r="AK26" s="2448">
        <v>100136</v>
      </c>
      <c r="AL26" s="2448">
        <v>147564</v>
      </c>
      <c r="AM26" s="2448" t="s">
        <v>21</v>
      </c>
      <c r="AN26" s="2448">
        <v>73934</v>
      </c>
      <c r="AO26" s="91" t="s">
        <v>28</v>
      </c>
      <c r="AP26" s="670" t="s">
        <v>26</v>
      </c>
      <c r="AQ26" s="93">
        <v>1</v>
      </c>
      <c r="AR26" s="94" t="s">
        <v>2159</v>
      </c>
      <c r="AS26" s="134" t="s">
        <v>2164</v>
      </c>
      <c r="AT26" s="2448">
        <v>668580</v>
      </c>
      <c r="AU26" s="2448">
        <v>1135260</v>
      </c>
      <c r="AV26" s="91" t="s">
        <v>28</v>
      </c>
      <c r="AW26" s="670" t="s">
        <v>26</v>
      </c>
    </row>
    <row r="27" spans="1:49" ht="14.25" customHeight="1">
      <c r="A27" s="93" t="s">
        <v>26</v>
      </c>
      <c r="B27" s="94" t="s">
        <v>26</v>
      </c>
      <c r="C27" s="134" t="s">
        <v>165</v>
      </c>
      <c r="D27" s="2448">
        <v>3024153</v>
      </c>
      <c r="E27" s="2448">
        <v>1888332</v>
      </c>
      <c r="F27" s="2448">
        <v>58</v>
      </c>
      <c r="G27" s="2448">
        <v>46783</v>
      </c>
      <c r="H27" s="2448">
        <v>175</v>
      </c>
      <c r="I27" s="2448">
        <v>182</v>
      </c>
      <c r="J27" s="2448">
        <v>56986</v>
      </c>
      <c r="K27" s="2448">
        <v>1655</v>
      </c>
      <c r="L27" s="2448">
        <v>55331</v>
      </c>
      <c r="M27" s="2448">
        <v>65671</v>
      </c>
      <c r="N27" s="2448">
        <v>1464857</v>
      </c>
      <c r="O27" s="2448" t="s">
        <v>21</v>
      </c>
      <c r="P27" s="2448" t="s">
        <v>21</v>
      </c>
      <c r="Q27" s="2448">
        <v>57589</v>
      </c>
      <c r="R27" s="2448">
        <v>15268</v>
      </c>
      <c r="S27" s="2448">
        <v>28634</v>
      </c>
      <c r="T27" s="91" t="s">
        <v>29</v>
      </c>
      <c r="U27" s="670" t="s">
        <v>26</v>
      </c>
      <c r="V27" s="93" t="s">
        <v>26</v>
      </c>
      <c r="W27" s="94" t="s">
        <v>26</v>
      </c>
      <c r="X27" s="134" t="s">
        <v>165</v>
      </c>
      <c r="Y27" s="2448">
        <v>3055575</v>
      </c>
      <c r="Z27" s="2448">
        <v>2829797</v>
      </c>
      <c r="AA27" s="2448">
        <v>58</v>
      </c>
      <c r="AB27" s="2448">
        <v>47043</v>
      </c>
      <c r="AC27" s="2448">
        <v>12588</v>
      </c>
      <c r="AD27" s="2448">
        <v>182</v>
      </c>
      <c r="AE27" s="2448">
        <v>310061</v>
      </c>
      <c r="AF27" s="2448">
        <v>6227</v>
      </c>
      <c r="AG27" s="2448">
        <v>303834</v>
      </c>
      <c r="AH27" s="2448">
        <v>32967</v>
      </c>
      <c r="AI27" s="2448">
        <v>93823</v>
      </c>
      <c r="AJ27" s="2448">
        <v>1858725</v>
      </c>
      <c r="AK27" s="2448">
        <v>68092</v>
      </c>
      <c r="AL27" s="2448">
        <v>69616</v>
      </c>
      <c r="AM27" s="2448" t="s">
        <v>21</v>
      </c>
      <c r="AN27" s="2448">
        <v>85880</v>
      </c>
      <c r="AO27" s="91" t="s">
        <v>29</v>
      </c>
      <c r="AP27" s="670" t="s">
        <v>26</v>
      </c>
      <c r="AQ27" s="93" t="s">
        <v>26</v>
      </c>
      <c r="AR27" s="94" t="s">
        <v>26</v>
      </c>
      <c r="AS27" s="134" t="s">
        <v>165</v>
      </c>
      <c r="AT27" s="2448">
        <v>643024</v>
      </c>
      <c r="AU27" s="2448">
        <v>1088252</v>
      </c>
      <c r="AV27" s="91" t="s">
        <v>29</v>
      </c>
      <c r="AW27" s="670" t="s">
        <v>26</v>
      </c>
    </row>
    <row r="28" spans="1:49" ht="6.75" customHeight="1">
      <c r="A28" s="97"/>
      <c r="B28" s="98"/>
      <c r="C28" s="136"/>
      <c r="D28" s="2448"/>
      <c r="E28" s="2448"/>
      <c r="F28" s="2448"/>
      <c r="G28" s="2448"/>
      <c r="H28" s="2448"/>
      <c r="I28" s="2448"/>
      <c r="J28" s="2448"/>
      <c r="K28" s="2448"/>
      <c r="L28" s="2448"/>
      <c r="M28" s="2448"/>
      <c r="N28" s="2448"/>
      <c r="O28" s="2448"/>
      <c r="P28" s="2448"/>
      <c r="Q28" s="2448"/>
      <c r="R28" s="2448"/>
      <c r="S28" s="2448"/>
      <c r="T28" s="100"/>
      <c r="U28" s="509"/>
      <c r="V28" s="97"/>
      <c r="W28" s="98"/>
      <c r="X28" s="136"/>
      <c r="Y28" s="2448"/>
      <c r="Z28" s="2448"/>
      <c r="AA28" s="2448"/>
      <c r="AB28" s="2448"/>
      <c r="AC28" s="2448"/>
      <c r="AD28" s="2448"/>
      <c r="AE28" s="2448"/>
      <c r="AF28" s="2448"/>
      <c r="AG28" s="2448"/>
      <c r="AH28" s="2448"/>
      <c r="AI28" s="2448"/>
      <c r="AJ28" s="2448"/>
      <c r="AK28" s="2448"/>
      <c r="AL28" s="2448"/>
      <c r="AM28" s="2448"/>
      <c r="AN28" s="2448"/>
      <c r="AO28" s="100"/>
      <c r="AP28" s="509"/>
      <c r="AQ28" s="97"/>
      <c r="AR28" s="98"/>
      <c r="AS28" s="136"/>
      <c r="AT28" s="2448"/>
      <c r="AU28" s="2448"/>
      <c r="AV28" s="100"/>
      <c r="AW28" s="509"/>
    </row>
    <row r="29" spans="1:49" ht="15.75" customHeight="1">
      <c r="A29" s="93" t="s">
        <v>2162</v>
      </c>
      <c r="B29" s="94" t="s">
        <v>23</v>
      </c>
      <c r="C29" s="137">
        <v>43466</v>
      </c>
      <c r="D29" s="2448">
        <v>1144413</v>
      </c>
      <c r="E29" s="2448">
        <v>711347</v>
      </c>
      <c r="F29" s="2448">
        <v>20</v>
      </c>
      <c r="G29" s="2448">
        <v>20874</v>
      </c>
      <c r="H29" s="2448">
        <v>47</v>
      </c>
      <c r="I29" s="2448">
        <v>65</v>
      </c>
      <c r="J29" s="2448">
        <v>26792</v>
      </c>
      <c r="K29" s="2448">
        <v>525</v>
      </c>
      <c r="L29" s="2448">
        <v>26267</v>
      </c>
      <c r="M29" s="2448">
        <v>16854</v>
      </c>
      <c r="N29" s="2448">
        <v>553354</v>
      </c>
      <c r="O29" s="2448" t="s">
        <v>21</v>
      </c>
      <c r="P29" s="2448" t="s">
        <v>21</v>
      </c>
      <c r="Q29" s="2448">
        <v>22602</v>
      </c>
      <c r="R29" s="2448">
        <v>5236</v>
      </c>
      <c r="S29" s="2448">
        <v>11842</v>
      </c>
      <c r="T29" s="91" t="s">
        <v>30</v>
      </c>
      <c r="U29" s="670" t="s">
        <v>2160</v>
      </c>
      <c r="V29" s="93" t="s">
        <v>2162</v>
      </c>
      <c r="W29" s="94" t="s">
        <v>23</v>
      </c>
      <c r="X29" s="137">
        <v>43466</v>
      </c>
      <c r="Y29" s="2448">
        <v>1199720</v>
      </c>
      <c r="Z29" s="2448">
        <v>1128401</v>
      </c>
      <c r="AA29" s="2448">
        <v>20</v>
      </c>
      <c r="AB29" s="2448">
        <v>21069</v>
      </c>
      <c r="AC29" s="2448">
        <v>487</v>
      </c>
      <c r="AD29" s="2448">
        <v>65</v>
      </c>
      <c r="AE29" s="2448">
        <v>119169</v>
      </c>
      <c r="AF29" s="2448">
        <v>1296</v>
      </c>
      <c r="AG29" s="2448">
        <v>117872</v>
      </c>
      <c r="AH29" s="2448">
        <v>11486</v>
      </c>
      <c r="AI29" s="2448">
        <v>24885</v>
      </c>
      <c r="AJ29" s="2448">
        <v>713362</v>
      </c>
      <c r="AK29" s="2448">
        <v>41221</v>
      </c>
      <c r="AL29" s="2448">
        <v>71951</v>
      </c>
      <c r="AM29" s="2448" t="s">
        <v>21</v>
      </c>
      <c r="AN29" s="2448">
        <v>29614</v>
      </c>
      <c r="AO29" s="91" t="s">
        <v>30</v>
      </c>
      <c r="AP29" s="670" t="s">
        <v>2160</v>
      </c>
      <c r="AQ29" s="93" t="s">
        <v>2162</v>
      </c>
      <c r="AR29" s="94" t="s">
        <v>23</v>
      </c>
      <c r="AS29" s="137">
        <v>43466</v>
      </c>
      <c r="AT29" s="2448">
        <v>184252</v>
      </c>
      <c r="AU29" s="2448">
        <v>333351</v>
      </c>
      <c r="AV29" s="91" t="s">
        <v>30</v>
      </c>
      <c r="AW29" s="670" t="s">
        <v>2160</v>
      </c>
    </row>
    <row r="30" spans="1:49" ht="14.25" customHeight="1">
      <c r="A30" s="88" t="s">
        <v>26</v>
      </c>
      <c r="B30" s="89" t="s">
        <v>26</v>
      </c>
      <c r="C30" s="1257">
        <v>43497</v>
      </c>
      <c r="D30" s="2448">
        <v>1026710</v>
      </c>
      <c r="E30" s="2448">
        <v>639531</v>
      </c>
      <c r="F30" s="2448">
        <v>18</v>
      </c>
      <c r="G30" s="2448">
        <v>17083</v>
      </c>
      <c r="H30" s="2448">
        <v>66</v>
      </c>
      <c r="I30" s="2448">
        <v>40</v>
      </c>
      <c r="J30" s="2448">
        <v>24431</v>
      </c>
      <c r="K30" s="2448">
        <v>536</v>
      </c>
      <c r="L30" s="2448">
        <v>23895</v>
      </c>
      <c r="M30" s="2448">
        <v>16960</v>
      </c>
      <c r="N30" s="2448">
        <v>496383</v>
      </c>
      <c r="O30" s="2448" t="s">
        <v>21</v>
      </c>
      <c r="P30" s="2448" t="s">
        <v>21</v>
      </c>
      <c r="Q30" s="2448">
        <v>19174</v>
      </c>
      <c r="R30" s="2448">
        <v>5267</v>
      </c>
      <c r="S30" s="2448">
        <v>9385</v>
      </c>
      <c r="T30" s="91" t="s">
        <v>31</v>
      </c>
      <c r="U30" s="670" t="s">
        <v>26</v>
      </c>
      <c r="V30" s="88" t="s">
        <v>26</v>
      </c>
      <c r="W30" s="89" t="s">
        <v>26</v>
      </c>
      <c r="X30" s="1257">
        <v>43497</v>
      </c>
      <c r="Y30" s="2448">
        <v>1070601</v>
      </c>
      <c r="Z30" s="2448">
        <v>1004835</v>
      </c>
      <c r="AA30" s="2448">
        <v>18</v>
      </c>
      <c r="AB30" s="2448">
        <v>17261</v>
      </c>
      <c r="AC30" s="2448">
        <v>1284</v>
      </c>
      <c r="AD30" s="2448">
        <v>40</v>
      </c>
      <c r="AE30" s="2448">
        <v>120141</v>
      </c>
      <c r="AF30" s="2448">
        <v>2639</v>
      </c>
      <c r="AG30" s="2448">
        <v>117502</v>
      </c>
      <c r="AH30" s="2448">
        <v>10133</v>
      </c>
      <c r="AI30" s="2448">
        <v>24079</v>
      </c>
      <c r="AJ30" s="2448">
        <v>635108</v>
      </c>
      <c r="AK30" s="2448">
        <v>18651</v>
      </c>
      <c r="AL30" s="2448">
        <v>61358</v>
      </c>
      <c r="AM30" s="2448" t="s">
        <v>21</v>
      </c>
      <c r="AN30" s="2448">
        <v>27382</v>
      </c>
      <c r="AO30" s="91" t="s">
        <v>31</v>
      </c>
      <c r="AP30" s="670" t="s">
        <v>26</v>
      </c>
      <c r="AQ30" s="88" t="s">
        <v>26</v>
      </c>
      <c r="AR30" s="89" t="s">
        <v>26</v>
      </c>
      <c r="AS30" s="1257">
        <v>43497</v>
      </c>
      <c r="AT30" s="2448">
        <v>177096</v>
      </c>
      <c r="AU30" s="2448">
        <v>296924</v>
      </c>
      <c r="AV30" s="91" t="s">
        <v>31</v>
      </c>
      <c r="AW30" s="670" t="s">
        <v>26</v>
      </c>
    </row>
    <row r="31" spans="1:49" ht="14.25" customHeight="1">
      <c r="A31" s="88" t="s">
        <v>26</v>
      </c>
      <c r="B31" s="89" t="s">
        <v>26</v>
      </c>
      <c r="C31" s="1257">
        <v>43525</v>
      </c>
      <c r="D31" s="2448">
        <v>1088140</v>
      </c>
      <c r="E31" s="2448">
        <v>674146</v>
      </c>
      <c r="F31" s="2448">
        <v>30</v>
      </c>
      <c r="G31" s="2448">
        <v>14765</v>
      </c>
      <c r="H31" s="2448">
        <v>65</v>
      </c>
      <c r="I31" s="2448">
        <v>57</v>
      </c>
      <c r="J31" s="2448">
        <v>25682</v>
      </c>
      <c r="K31" s="2448">
        <v>497</v>
      </c>
      <c r="L31" s="2448">
        <v>25185</v>
      </c>
      <c r="M31" s="2448">
        <v>23352</v>
      </c>
      <c r="N31" s="2448">
        <v>519528</v>
      </c>
      <c r="O31" s="2448" t="s">
        <v>21</v>
      </c>
      <c r="P31" s="2448" t="s">
        <v>21</v>
      </c>
      <c r="Q31" s="2448">
        <v>22456</v>
      </c>
      <c r="R31" s="2448">
        <v>7758</v>
      </c>
      <c r="S31" s="2448">
        <v>9727</v>
      </c>
      <c r="T31" s="91" t="s">
        <v>32</v>
      </c>
      <c r="U31" s="670" t="s">
        <v>26</v>
      </c>
      <c r="V31" s="88" t="s">
        <v>26</v>
      </c>
      <c r="W31" s="89" t="s">
        <v>26</v>
      </c>
      <c r="X31" s="1257">
        <v>43525</v>
      </c>
      <c r="Y31" s="2448">
        <v>1132797</v>
      </c>
      <c r="Z31" s="2448">
        <v>1057911</v>
      </c>
      <c r="AA31" s="2448">
        <v>30</v>
      </c>
      <c r="AB31" s="2448">
        <v>14904</v>
      </c>
      <c r="AC31" s="2448">
        <v>4296</v>
      </c>
      <c r="AD31" s="2448">
        <v>57</v>
      </c>
      <c r="AE31" s="2448">
        <v>127410</v>
      </c>
      <c r="AF31" s="2448">
        <v>3999</v>
      </c>
      <c r="AG31" s="2448">
        <v>123411</v>
      </c>
      <c r="AH31" s="2448">
        <v>10771</v>
      </c>
      <c r="AI31" s="2448">
        <v>31966</v>
      </c>
      <c r="AJ31" s="2448">
        <v>661642</v>
      </c>
      <c r="AK31" s="2448">
        <v>33224</v>
      </c>
      <c r="AL31" s="2448">
        <v>53200</v>
      </c>
      <c r="AM31" s="2448" t="s">
        <v>21</v>
      </c>
      <c r="AN31" s="2448">
        <v>32030</v>
      </c>
      <c r="AO31" s="91" t="s">
        <v>32</v>
      </c>
      <c r="AP31" s="670" t="s">
        <v>26</v>
      </c>
      <c r="AQ31" s="88" t="s">
        <v>26</v>
      </c>
      <c r="AR31" s="89" t="s">
        <v>26</v>
      </c>
      <c r="AS31" s="1257">
        <v>43525</v>
      </c>
      <c r="AT31" s="2448">
        <v>216513</v>
      </c>
      <c r="AU31" s="2448">
        <v>311654</v>
      </c>
      <c r="AV31" s="91" t="s">
        <v>32</v>
      </c>
      <c r="AW31" s="670" t="s">
        <v>26</v>
      </c>
    </row>
    <row r="32" spans="1:49" ht="14.25" customHeight="1">
      <c r="A32" s="88" t="s">
        <v>26</v>
      </c>
      <c r="B32" s="89" t="s">
        <v>26</v>
      </c>
      <c r="C32" s="1257">
        <v>43556</v>
      </c>
      <c r="D32" s="2448">
        <v>1014180</v>
      </c>
      <c r="E32" s="2448">
        <v>634702</v>
      </c>
      <c r="F32" s="2448">
        <v>16</v>
      </c>
      <c r="G32" s="2448">
        <v>16981</v>
      </c>
      <c r="H32" s="2448">
        <v>47</v>
      </c>
      <c r="I32" s="2448">
        <v>47</v>
      </c>
      <c r="J32" s="2448">
        <v>23196</v>
      </c>
      <c r="K32" s="2448">
        <v>601</v>
      </c>
      <c r="L32" s="2448">
        <v>22595</v>
      </c>
      <c r="M32" s="2448">
        <v>20650</v>
      </c>
      <c r="N32" s="2448">
        <v>489290</v>
      </c>
      <c r="O32" s="2448" t="s">
        <v>21</v>
      </c>
      <c r="P32" s="2448" t="s">
        <v>21</v>
      </c>
      <c r="Q32" s="2448">
        <v>19135</v>
      </c>
      <c r="R32" s="2448">
        <v>6510</v>
      </c>
      <c r="S32" s="2448">
        <v>8371</v>
      </c>
      <c r="T32" s="91" t="s">
        <v>33</v>
      </c>
      <c r="U32" s="670" t="s">
        <v>26</v>
      </c>
      <c r="V32" s="88" t="s">
        <v>26</v>
      </c>
      <c r="W32" s="89" t="s">
        <v>26</v>
      </c>
      <c r="X32" s="1257">
        <v>43556</v>
      </c>
      <c r="Y32" s="2448">
        <v>1068270</v>
      </c>
      <c r="Z32" s="2448">
        <v>1002431</v>
      </c>
      <c r="AA32" s="2448">
        <v>16</v>
      </c>
      <c r="AB32" s="2448">
        <v>17133</v>
      </c>
      <c r="AC32" s="2448">
        <v>1152</v>
      </c>
      <c r="AD32" s="2448">
        <v>47</v>
      </c>
      <c r="AE32" s="2448">
        <v>118225</v>
      </c>
      <c r="AF32" s="2448">
        <v>5205</v>
      </c>
      <c r="AG32" s="2448">
        <v>113020</v>
      </c>
      <c r="AH32" s="2448">
        <v>10166</v>
      </c>
      <c r="AI32" s="2448">
        <v>30148</v>
      </c>
      <c r="AJ32" s="2448">
        <v>630744</v>
      </c>
      <c r="AK32" s="2448">
        <v>31418</v>
      </c>
      <c r="AL32" s="2448">
        <v>49326</v>
      </c>
      <c r="AM32" s="2448" t="s">
        <v>21</v>
      </c>
      <c r="AN32" s="2448">
        <v>23993</v>
      </c>
      <c r="AO32" s="91" t="s">
        <v>33</v>
      </c>
      <c r="AP32" s="670" t="s">
        <v>26</v>
      </c>
      <c r="AQ32" s="88" t="s">
        <v>26</v>
      </c>
      <c r="AR32" s="89" t="s">
        <v>26</v>
      </c>
      <c r="AS32" s="1257">
        <v>43556</v>
      </c>
      <c r="AT32" s="2448">
        <v>202591</v>
      </c>
      <c r="AU32" s="2448">
        <v>312224</v>
      </c>
      <c r="AV32" s="91" t="s">
        <v>33</v>
      </c>
      <c r="AW32" s="670" t="s">
        <v>26</v>
      </c>
    </row>
    <row r="33" spans="1:49" ht="15.75" customHeight="1">
      <c r="A33" s="88">
        <v>1</v>
      </c>
      <c r="B33" s="89" t="s">
        <v>2159</v>
      </c>
      <c r="C33" s="137">
        <v>43586</v>
      </c>
      <c r="D33" s="2448">
        <v>932455</v>
      </c>
      <c r="E33" s="2448">
        <v>599270</v>
      </c>
      <c r="F33" s="2448">
        <v>21</v>
      </c>
      <c r="G33" s="2448">
        <v>4150</v>
      </c>
      <c r="H33" s="2448">
        <v>51</v>
      </c>
      <c r="I33" s="2448">
        <v>174</v>
      </c>
      <c r="J33" s="2448">
        <v>18039</v>
      </c>
      <c r="K33" s="2448">
        <v>570</v>
      </c>
      <c r="L33" s="2448">
        <v>17469</v>
      </c>
      <c r="M33" s="2448">
        <v>24642</v>
      </c>
      <c r="N33" s="2448">
        <v>468532</v>
      </c>
      <c r="O33" s="2448" t="s">
        <v>21</v>
      </c>
      <c r="P33" s="2448" t="s">
        <v>21</v>
      </c>
      <c r="Q33" s="2448">
        <v>14371</v>
      </c>
      <c r="R33" s="2448">
        <v>152</v>
      </c>
      <c r="S33" s="2448">
        <v>10061</v>
      </c>
      <c r="T33" s="91" t="s">
        <v>34</v>
      </c>
      <c r="U33" s="670" t="s">
        <v>26</v>
      </c>
      <c r="V33" s="88">
        <v>1</v>
      </c>
      <c r="W33" s="89" t="s">
        <v>2159</v>
      </c>
      <c r="X33" s="137">
        <v>43586</v>
      </c>
      <c r="Y33" s="2448">
        <v>1001222</v>
      </c>
      <c r="Z33" s="2448">
        <v>938798</v>
      </c>
      <c r="AA33" s="2448">
        <v>21</v>
      </c>
      <c r="AB33" s="2448">
        <v>4321</v>
      </c>
      <c r="AC33" s="2448">
        <v>1693</v>
      </c>
      <c r="AD33" s="2448">
        <v>174</v>
      </c>
      <c r="AE33" s="2448">
        <v>102819</v>
      </c>
      <c r="AF33" s="2448">
        <v>2279</v>
      </c>
      <c r="AG33" s="2448">
        <v>100540</v>
      </c>
      <c r="AH33" s="2448">
        <v>1777</v>
      </c>
      <c r="AI33" s="2448">
        <v>33517</v>
      </c>
      <c r="AJ33" s="2448">
        <v>616250</v>
      </c>
      <c r="AK33" s="2448">
        <v>15964</v>
      </c>
      <c r="AL33" s="2448">
        <v>46237</v>
      </c>
      <c r="AM33" s="2448" t="s">
        <v>21</v>
      </c>
      <c r="AN33" s="2448">
        <v>19826</v>
      </c>
      <c r="AO33" s="91" t="s">
        <v>34</v>
      </c>
      <c r="AP33" s="670" t="s">
        <v>26</v>
      </c>
      <c r="AQ33" s="88">
        <v>1</v>
      </c>
      <c r="AR33" s="89" t="s">
        <v>2159</v>
      </c>
      <c r="AS33" s="137">
        <v>43586</v>
      </c>
      <c r="AT33" s="2448">
        <v>211311</v>
      </c>
      <c r="AU33" s="2448">
        <v>310694</v>
      </c>
      <c r="AV33" s="91" t="s">
        <v>34</v>
      </c>
      <c r="AW33" s="670" t="s">
        <v>26</v>
      </c>
    </row>
    <row r="34" spans="1:49" ht="14.25" customHeight="1">
      <c r="A34" s="88" t="s">
        <v>26</v>
      </c>
      <c r="B34" s="89" t="s">
        <v>26</v>
      </c>
      <c r="C34" s="1257">
        <v>43617</v>
      </c>
      <c r="D34" s="2448">
        <v>921459</v>
      </c>
      <c r="E34" s="2448">
        <v>579603</v>
      </c>
      <c r="F34" s="2448">
        <v>17</v>
      </c>
      <c r="G34" s="2448">
        <v>8562</v>
      </c>
      <c r="H34" s="2448">
        <v>26</v>
      </c>
      <c r="I34" s="2448">
        <v>76</v>
      </c>
      <c r="J34" s="2448">
        <v>16888</v>
      </c>
      <c r="K34" s="2448">
        <v>529</v>
      </c>
      <c r="L34" s="2448">
        <v>16359</v>
      </c>
      <c r="M34" s="2448">
        <v>23124</v>
      </c>
      <c r="N34" s="2448">
        <v>451174</v>
      </c>
      <c r="O34" s="2448" t="s">
        <v>21</v>
      </c>
      <c r="P34" s="2448" t="s">
        <v>21</v>
      </c>
      <c r="Q34" s="2448">
        <v>12806</v>
      </c>
      <c r="R34" s="2448">
        <v>3570</v>
      </c>
      <c r="S34" s="2448">
        <v>6227</v>
      </c>
      <c r="T34" s="91" t="s">
        <v>35</v>
      </c>
      <c r="U34" s="670" t="s">
        <v>26</v>
      </c>
      <c r="V34" s="88" t="s">
        <v>26</v>
      </c>
      <c r="W34" s="89" t="s">
        <v>26</v>
      </c>
      <c r="X34" s="1257">
        <v>43617</v>
      </c>
      <c r="Y34" s="2448">
        <v>972333</v>
      </c>
      <c r="Z34" s="2448">
        <v>906348</v>
      </c>
      <c r="AA34" s="2448">
        <v>17</v>
      </c>
      <c r="AB34" s="2448">
        <v>8751</v>
      </c>
      <c r="AC34" s="2448">
        <v>228</v>
      </c>
      <c r="AD34" s="2448">
        <v>76</v>
      </c>
      <c r="AE34" s="2448">
        <v>94600</v>
      </c>
      <c r="AF34" s="2448">
        <v>2045</v>
      </c>
      <c r="AG34" s="2448">
        <v>92555</v>
      </c>
      <c r="AH34" s="2448">
        <v>4151</v>
      </c>
      <c r="AI34" s="2448">
        <v>31611</v>
      </c>
      <c r="AJ34" s="2448">
        <v>585528</v>
      </c>
      <c r="AK34" s="2448">
        <v>26285</v>
      </c>
      <c r="AL34" s="2448">
        <v>47823</v>
      </c>
      <c r="AM34" s="2448" t="s">
        <v>21</v>
      </c>
      <c r="AN34" s="2448">
        <v>20531</v>
      </c>
      <c r="AO34" s="91" t="s">
        <v>35</v>
      </c>
      <c r="AP34" s="670" t="s">
        <v>26</v>
      </c>
      <c r="AQ34" s="88" t="s">
        <v>26</v>
      </c>
      <c r="AR34" s="89" t="s">
        <v>26</v>
      </c>
      <c r="AS34" s="1257">
        <v>43617</v>
      </c>
      <c r="AT34" s="2448">
        <v>237743</v>
      </c>
      <c r="AU34" s="2448">
        <v>316975</v>
      </c>
      <c r="AV34" s="91" t="s">
        <v>35</v>
      </c>
      <c r="AW34" s="670" t="s">
        <v>26</v>
      </c>
    </row>
    <row r="35" spans="1:49" ht="14.25" customHeight="1">
      <c r="A35" s="88" t="s">
        <v>26</v>
      </c>
      <c r="B35" s="89" t="s">
        <v>26</v>
      </c>
      <c r="C35" s="1257">
        <v>43647</v>
      </c>
      <c r="D35" s="2448">
        <v>1004627</v>
      </c>
      <c r="E35" s="2448">
        <v>623784</v>
      </c>
      <c r="F35" s="2448">
        <v>24</v>
      </c>
      <c r="G35" s="2448">
        <v>6886</v>
      </c>
      <c r="H35" s="2448">
        <v>47</v>
      </c>
      <c r="I35" s="2448">
        <v>573</v>
      </c>
      <c r="J35" s="2448">
        <v>14597</v>
      </c>
      <c r="K35" s="2448">
        <v>750</v>
      </c>
      <c r="L35" s="2448">
        <v>13847</v>
      </c>
      <c r="M35" s="2448">
        <v>24949</v>
      </c>
      <c r="N35" s="2448">
        <v>490156</v>
      </c>
      <c r="O35" s="2448" t="s">
        <v>21</v>
      </c>
      <c r="P35" s="2448" t="s">
        <v>21</v>
      </c>
      <c r="Q35" s="2448">
        <v>17120</v>
      </c>
      <c r="R35" s="2448">
        <v>4878</v>
      </c>
      <c r="S35" s="2448">
        <v>8247</v>
      </c>
      <c r="T35" s="91" t="s">
        <v>36</v>
      </c>
      <c r="U35" s="670" t="s">
        <v>26</v>
      </c>
      <c r="V35" s="88" t="s">
        <v>26</v>
      </c>
      <c r="W35" s="89" t="s">
        <v>26</v>
      </c>
      <c r="X35" s="1257">
        <v>43647</v>
      </c>
      <c r="Y35" s="2448">
        <v>1061122</v>
      </c>
      <c r="Z35" s="2448">
        <v>973502</v>
      </c>
      <c r="AA35" s="2448">
        <v>24</v>
      </c>
      <c r="AB35" s="2448">
        <v>7003</v>
      </c>
      <c r="AC35" s="2448">
        <v>13301</v>
      </c>
      <c r="AD35" s="2448">
        <v>573</v>
      </c>
      <c r="AE35" s="2448">
        <v>93269</v>
      </c>
      <c r="AF35" s="2448">
        <v>1442</v>
      </c>
      <c r="AG35" s="2448">
        <v>91827</v>
      </c>
      <c r="AH35" s="2448">
        <v>9601</v>
      </c>
      <c r="AI35" s="2448">
        <v>34321</v>
      </c>
      <c r="AJ35" s="2448">
        <v>625335</v>
      </c>
      <c r="AK35" s="2448">
        <v>33578</v>
      </c>
      <c r="AL35" s="2448">
        <v>43946</v>
      </c>
      <c r="AM35" s="2448" t="s">
        <v>21</v>
      </c>
      <c r="AN35" s="2448">
        <v>27180</v>
      </c>
      <c r="AO35" s="91" t="s">
        <v>36</v>
      </c>
      <c r="AP35" s="670" t="s">
        <v>26</v>
      </c>
      <c r="AQ35" s="88" t="s">
        <v>26</v>
      </c>
      <c r="AR35" s="89" t="s">
        <v>26</v>
      </c>
      <c r="AS35" s="1257">
        <v>43647</v>
      </c>
      <c r="AT35" s="2448">
        <v>241084</v>
      </c>
      <c r="AU35" s="2448">
        <v>523132</v>
      </c>
      <c r="AV35" s="91" t="s">
        <v>36</v>
      </c>
      <c r="AW35" s="670" t="s">
        <v>26</v>
      </c>
    </row>
    <row r="36" spans="1:49" ht="14.25" customHeight="1">
      <c r="A36" s="88" t="s">
        <v>26</v>
      </c>
      <c r="B36" s="89" t="s">
        <v>26</v>
      </c>
      <c r="C36" s="1257">
        <v>43678</v>
      </c>
      <c r="D36" s="2448">
        <v>1028293</v>
      </c>
      <c r="E36" s="2448">
        <v>643837</v>
      </c>
      <c r="F36" s="2448">
        <v>18</v>
      </c>
      <c r="G36" s="2448">
        <v>4089</v>
      </c>
      <c r="H36" s="2448">
        <v>24</v>
      </c>
      <c r="I36" s="2448">
        <v>484</v>
      </c>
      <c r="J36" s="2448">
        <v>16334</v>
      </c>
      <c r="K36" s="2448">
        <v>631</v>
      </c>
      <c r="L36" s="2448">
        <v>15703</v>
      </c>
      <c r="M36" s="2448">
        <v>22581</v>
      </c>
      <c r="N36" s="2448">
        <v>510682</v>
      </c>
      <c r="O36" s="2448" t="s">
        <v>21</v>
      </c>
      <c r="P36" s="2448" t="s">
        <v>21</v>
      </c>
      <c r="Q36" s="2448">
        <v>17045</v>
      </c>
      <c r="R36" s="2448">
        <v>4622</v>
      </c>
      <c r="S36" s="2448">
        <v>8393</v>
      </c>
      <c r="T36" s="91" t="s">
        <v>37</v>
      </c>
      <c r="U36" s="670" t="s">
        <v>26</v>
      </c>
      <c r="V36" s="88" t="s">
        <v>26</v>
      </c>
      <c r="W36" s="89" t="s">
        <v>26</v>
      </c>
      <c r="X36" s="1257">
        <v>43678</v>
      </c>
      <c r="Y36" s="2448">
        <v>1083625</v>
      </c>
      <c r="Z36" s="2448">
        <v>1012717</v>
      </c>
      <c r="AA36" s="2448">
        <v>18</v>
      </c>
      <c r="AB36" s="2448">
        <v>4319</v>
      </c>
      <c r="AC36" s="2448">
        <v>1918</v>
      </c>
      <c r="AD36" s="2448">
        <v>484</v>
      </c>
      <c r="AE36" s="2448">
        <v>91435</v>
      </c>
      <c r="AF36" s="2448">
        <v>1280</v>
      </c>
      <c r="AG36" s="2448">
        <v>90155</v>
      </c>
      <c r="AH36" s="2448">
        <v>10068</v>
      </c>
      <c r="AI36" s="2448">
        <v>30072</v>
      </c>
      <c r="AJ36" s="2448">
        <v>668853</v>
      </c>
      <c r="AK36" s="2448">
        <v>28315</v>
      </c>
      <c r="AL36" s="2448">
        <v>56298</v>
      </c>
      <c r="AM36" s="2448" t="s">
        <v>21</v>
      </c>
      <c r="AN36" s="2448">
        <v>27439</v>
      </c>
      <c r="AO36" s="91" t="s">
        <v>37</v>
      </c>
      <c r="AP36" s="670" t="s">
        <v>26</v>
      </c>
      <c r="AQ36" s="88" t="s">
        <v>26</v>
      </c>
      <c r="AR36" s="89" t="s">
        <v>26</v>
      </c>
      <c r="AS36" s="1257">
        <v>43678</v>
      </c>
      <c r="AT36" s="2448">
        <v>229921</v>
      </c>
      <c r="AU36" s="2448">
        <v>290479</v>
      </c>
      <c r="AV36" s="91" t="s">
        <v>37</v>
      </c>
      <c r="AW36" s="670" t="s">
        <v>26</v>
      </c>
    </row>
    <row r="37" spans="1:49" ht="14.25" customHeight="1">
      <c r="A37" s="88" t="s">
        <v>26</v>
      </c>
      <c r="B37" s="89" t="s">
        <v>26</v>
      </c>
      <c r="C37" s="1257">
        <v>43709</v>
      </c>
      <c r="D37" s="2448">
        <v>922786</v>
      </c>
      <c r="E37" s="2448">
        <v>577532</v>
      </c>
      <c r="F37" s="2448">
        <v>25</v>
      </c>
      <c r="G37" s="2448">
        <v>3564</v>
      </c>
      <c r="H37" s="2448">
        <v>5</v>
      </c>
      <c r="I37" s="2448">
        <v>50</v>
      </c>
      <c r="J37" s="2448">
        <v>16096</v>
      </c>
      <c r="K37" s="2448">
        <v>473</v>
      </c>
      <c r="L37" s="2448">
        <v>15623</v>
      </c>
      <c r="M37" s="2448">
        <v>23003</v>
      </c>
      <c r="N37" s="2448">
        <v>454035</v>
      </c>
      <c r="O37" s="2448" t="s">
        <v>21</v>
      </c>
      <c r="P37" s="2448" t="s">
        <v>21</v>
      </c>
      <c r="Q37" s="2448">
        <v>7947</v>
      </c>
      <c r="R37" s="2448">
        <v>4476</v>
      </c>
      <c r="S37" s="2448">
        <v>2061</v>
      </c>
      <c r="T37" s="91" t="s">
        <v>38</v>
      </c>
      <c r="U37" s="670" t="s">
        <v>26</v>
      </c>
      <c r="V37" s="88" t="s">
        <v>26</v>
      </c>
      <c r="W37" s="89" t="s">
        <v>26</v>
      </c>
      <c r="X37" s="1257">
        <v>43709</v>
      </c>
      <c r="Y37" s="2448">
        <v>965138</v>
      </c>
      <c r="Z37" s="2448">
        <v>903345</v>
      </c>
      <c r="AA37" s="2448">
        <v>25</v>
      </c>
      <c r="AB37" s="2448">
        <v>3801</v>
      </c>
      <c r="AC37" s="2448">
        <v>1411</v>
      </c>
      <c r="AD37" s="2448">
        <v>50</v>
      </c>
      <c r="AE37" s="2448">
        <v>82818</v>
      </c>
      <c r="AF37" s="2448">
        <v>1486</v>
      </c>
      <c r="AG37" s="2448">
        <v>81332</v>
      </c>
      <c r="AH37" s="2448">
        <v>10980</v>
      </c>
      <c r="AI37" s="2448">
        <v>29570</v>
      </c>
      <c r="AJ37" s="2448">
        <v>585083</v>
      </c>
      <c r="AK37" s="2448">
        <v>38243</v>
      </c>
      <c r="AL37" s="2448">
        <v>47320</v>
      </c>
      <c r="AM37" s="2448" t="s">
        <v>21</v>
      </c>
      <c r="AN37" s="2448">
        <v>19314</v>
      </c>
      <c r="AO37" s="91" t="s">
        <v>38</v>
      </c>
      <c r="AP37" s="670" t="s">
        <v>26</v>
      </c>
      <c r="AQ37" s="88" t="s">
        <v>26</v>
      </c>
      <c r="AR37" s="89" t="s">
        <v>26</v>
      </c>
      <c r="AS37" s="1257">
        <v>43709</v>
      </c>
      <c r="AT37" s="2448">
        <v>197576</v>
      </c>
      <c r="AU37" s="2448">
        <v>321649</v>
      </c>
      <c r="AV37" s="91" t="s">
        <v>38</v>
      </c>
      <c r="AW37" s="670" t="s">
        <v>26</v>
      </c>
    </row>
    <row r="38" spans="1:49" ht="14.25" customHeight="1">
      <c r="A38" s="88" t="s">
        <v>26</v>
      </c>
      <c r="B38" s="89" t="s">
        <v>26</v>
      </c>
      <c r="C38" s="1257">
        <v>43739</v>
      </c>
      <c r="D38" s="2448">
        <v>932818</v>
      </c>
      <c r="E38" s="2448">
        <v>588576</v>
      </c>
      <c r="F38" s="2448">
        <v>18</v>
      </c>
      <c r="G38" s="2448">
        <v>15189</v>
      </c>
      <c r="H38" s="2448">
        <v>70</v>
      </c>
      <c r="I38" s="2448">
        <v>51</v>
      </c>
      <c r="J38" s="2448">
        <v>17168</v>
      </c>
      <c r="K38" s="2448">
        <v>619</v>
      </c>
      <c r="L38" s="2448">
        <v>16549</v>
      </c>
      <c r="M38" s="2448">
        <v>23152</v>
      </c>
      <c r="N38" s="2448">
        <v>453646</v>
      </c>
      <c r="O38" s="2448" t="s">
        <v>21</v>
      </c>
      <c r="P38" s="2448" t="s">
        <v>21</v>
      </c>
      <c r="Q38" s="2448">
        <v>9328</v>
      </c>
      <c r="R38" s="2448">
        <v>4804</v>
      </c>
      <c r="S38" s="2448">
        <v>2776</v>
      </c>
      <c r="T38" s="91" t="s">
        <v>39</v>
      </c>
      <c r="U38" s="670" t="s">
        <v>26</v>
      </c>
      <c r="V38" s="88" t="s">
        <v>26</v>
      </c>
      <c r="W38" s="89" t="s">
        <v>26</v>
      </c>
      <c r="X38" s="1257">
        <v>43739</v>
      </c>
      <c r="Y38" s="2448">
        <v>951053</v>
      </c>
      <c r="Z38" s="2448">
        <v>884020</v>
      </c>
      <c r="AA38" s="2448">
        <v>18</v>
      </c>
      <c r="AB38" s="2448">
        <v>15291</v>
      </c>
      <c r="AC38" s="2448">
        <v>6385</v>
      </c>
      <c r="AD38" s="2448">
        <v>51</v>
      </c>
      <c r="AE38" s="2448">
        <v>88226</v>
      </c>
      <c r="AF38" s="2448">
        <v>2271</v>
      </c>
      <c r="AG38" s="2448">
        <v>85955</v>
      </c>
      <c r="AH38" s="2448">
        <v>11431</v>
      </c>
      <c r="AI38" s="2448">
        <v>28949</v>
      </c>
      <c r="AJ38" s="2448">
        <v>575537</v>
      </c>
      <c r="AK38" s="2448">
        <v>37554</v>
      </c>
      <c r="AL38" s="2448">
        <v>20942</v>
      </c>
      <c r="AM38" s="2448" t="s">
        <v>21</v>
      </c>
      <c r="AN38" s="2448">
        <v>19314</v>
      </c>
      <c r="AO38" s="91" t="s">
        <v>39</v>
      </c>
      <c r="AP38" s="670" t="s">
        <v>26</v>
      </c>
      <c r="AQ38" s="88" t="s">
        <v>26</v>
      </c>
      <c r="AR38" s="89" t="s">
        <v>26</v>
      </c>
      <c r="AS38" s="1257">
        <v>43739</v>
      </c>
      <c r="AT38" s="2448">
        <v>218472</v>
      </c>
      <c r="AU38" s="2448">
        <v>367647</v>
      </c>
      <c r="AV38" s="91" t="s">
        <v>39</v>
      </c>
      <c r="AW38" s="670" t="s">
        <v>26</v>
      </c>
    </row>
    <row r="39" spans="1:49" ht="14.25" customHeight="1">
      <c r="A39" s="88" t="s">
        <v>26</v>
      </c>
      <c r="B39" s="89" t="s">
        <v>26</v>
      </c>
      <c r="C39" s="1257">
        <v>43770</v>
      </c>
      <c r="D39" s="2448">
        <v>1031340</v>
      </c>
      <c r="E39" s="2448">
        <v>643916</v>
      </c>
      <c r="F39" s="2448">
        <v>27</v>
      </c>
      <c r="G39" s="2448">
        <v>14463</v>
      </c>
      <c r="H39" s="2448">
        <v>51</v>
      </c>
      <c r="I39" s="2448">
        <v>48</v>
      </c>
      <c r="J39" s="2448">
        <v>15162</v>
      </c>
      <c r="K39" s="2448">
        <v>589</v>
      </c>
      <c r="L39" s="2448">
        <v>14573</v>
      </c>
      <c r="M39" s="2448">
        <v>20754</v>
      </c>
      <c r="N39" s="2448">
        <v>506482</v>
      </c>
      <c r="O39" s="2448" t="s">
        <v>21</v>
      </c>
      <c r="P39" s="2448" t="s">
        <v>21</v>
      </c>
      <c r="Q39" s="2448">
        <v>22309</v>
      </c>
      <c r="R39" s="2448">
        <v>5315</v>
      </c>
      <c r="S39" s="2448">
        <v>11569</v>
      </c>
      <c r="T39" s="91" t="s">
        <v>40</v>
      </c>
      <c r="U39" s="670" t="s">
        <v>26</v>
      </c>
      <c r="V39" s="88" t="s">
        <v>26</v>
      </c>
      <c r="W39" s="89" t="s">
        <v>26</v>
      </c>
      <c r="X39" s="1257">
        <v>43770</v>
      </c>
      <c r="Y39" s="2448">
        <v>1025043</v>
      </c>
      <c r="Z39" s="2448">
        <v>950167</v>
      </c>
      <c r="AA39" s="2448">
        <v>27</v>
      </c>
      <c r="AB39" s="2448">
        <v>14463</v>
      </c>
      <c r="AC39" s="2448">
        <v>1045</v>
      </c>
      <c r="AD39" s="2448">
        <v>48</v>
      </c>
      <c r="AE39" s="2448">
        <v>105506</v>
      </c>
      <c r="AF39" s="2448">
        <v>2105</v>
      </c>
      <c r="AG39" s="2448">
        <v>103402</v>
      </c>
      <c r="AH39" s="2448">
        <v>10858</v>
      </c>
      <c r="AI39" s="2448">
        <v>31758</v>
      </c>
      <c r="AJ39" s="2448">
        <v>638842</v>
      </c>
      <c r="AK39" s="2448">
        <v>18795</v>
      </c>
      <c r="AL39" s="2448">
        <v>12600</v>
      </c>
      <c r="AM39" s="2448" t="s">
        <v>21</v>
      </c>
      <c r="AN39" s="2448">
        <v>28195</v>
      </c>
      <c r="AO39" s="91" t="s">
        <v>40</v>
      </c>
      <c r="AP39" s="670" t="s">
        <v>26</v>
      </c>
      <c r="AQ39" s="88" t="s">
        <v>26</v>
      </c>
      <c r="AR39" s="89" t="s">
        <v>26</v>
      </c>
      <c r="AS39" s="1257">
        <v>43770</v>
      </c>
      <c r="AT39" s="2448">
        <v>211423</v>
      </c>
      <c r="AU39" s="2448">
        <v>372178</v>
      </c>
      <c r="AV39" s="91" t="s">
        <v>40</v>
      </c>
      <c r="AW39" s="670" t="s">
        <v>26</v>
      </c>
    </row>
    <row r="40" spans="1:49" ht="14.25" customHeight="1">
      <c r="A40" s="105" t="s">
        <v>26</v>
      </c>
      <c r="B40" s="106" t="s">
        <v>26</v>
      </c>
      <c r="C40" s="1258">
        <v>43800</v>
      </c>
      <c r="D40" s="2449">
        <v>1059995</v>
      </c>
      <c r="E40" s="2449">
        <v>655840</v>
      </c>
      <c r="F40" s="2449">
        <v>13</v>
      </c>
      <c r="G40" s="2449">
        <v>17131</v>
      </c>
      <c r="H40" s="2449">
        <v>54</v>
      </c>
      <c r="I40" s="2449">
        <v>83</v>
      </c>
      <c r="J40" s="2449">
        <v>24656</v>
      </c>
      <c r="K40" s="2449">
        <v>447</v>
      </c>
      <c r="L40" s="2449">
        <v>24209</v>
      </c>
      <c r="M40" s="2449">
        <v>21765</v>
      </c>
      <c r="N40" s="2449">
        <v>504729</v>
      </c>
      <c r="O40" s="2449" t="s">
        <v>21</v>
      </c>
      <c r="P40" s="2449" t="s">
        <v>21</v>
      </c>
      <c r="Q40" s="2449">
        <v>25952</v>
      </c>
      <c r="R40" s="2449">
        <v>5149</v>
      </c>
      <c r="S40" s="2449">
        <v>14289</v>
      </c>
      <c r="T40" s="108" t="s">
        <v>41</v>
      </c>
      <c r="U40" s="673" t="s">
        <v>26</v>
      </c>
      <c r="V40" s="105" t="s">
        <v>26</v>
      </c>
      <c r="W40" s="106" t="s">
        <v>26</v>
      </c>
      <c r="X40" s="1258">
        <v>43800</v>
      </c>
      <c r="Y40" s="2449">
        <v>1079479</v>
      </c>
      <c r="Z40" s="2449">
        <v>995609</v>
      </c>
      <c r="AA40" s="2449">
        <v>13</v>
      </c>
      <c r="AB40" s="2449">
        <v>17289</v>
      </c>
      <c r="AC40" s="2449">
        <v>5158</v>
      </c>
      <c r="AD40" s="2449">
        <v>83</v>
      </c>
      <c r="AE40" s="2449">
        <v>116329</v>
      </c>
      <c r="AF40" s="2449">
        <v>1851</v>
      </c>
      <c r="AG40" s="2449">
        <v>114477</v>
      </c>
      <c r="AH40" s="2449">
        <v>10678</v>
      </c>
      <c r="AI40" s="2449">
        <v>33116</v>
      </c>
      <c r="AJ40" s="2449">
        <v>644345</v>
      </c>
      <c r="AK40" s="2449">
        <v>11743</v>
      </c>
      <c r="AL40" s="2449">
        <v>36074</v>
      </c>
      <c r="AM40" s="2449" t="s">
        <v>21</v>
      </c>
      <c r="AN40" s="2449">
        <v>38372</v>
      </c>
      <c r="AO40" s="108" t="s">
        <v>41</v>
      </c>
      <c r="AP40" s="673" t="s">
        <v>26</v>
      </c>
      <c r="AQ40" s="105" t="s">
        <v>26</v>
      </c>
      <c r="AR40" s="106" t="s">
        <v>26</v>
      </c>
      <c r="AS40" s="1258">
        <v>43800</v>
      </c>
      <c r="AT40" s="2449">
        <v>213130</v>
      </c>
      <c r="AU40" s="2449">
        <v>348427</v>
      </c>
      <c r="AV40" s="108" t="s">
        <v>41</v>
      </c>
      <c r="AW40" s="673" t="s">
        <v>26</v>
      </c>
    </row>
    <row r="41" spans="1:49" ht="14.25" customHeight="1">
      <c r="A41" s="209"/>
      <c r="B41" s="209"/>
      <c r="C41" s="209"/>
      <c r="D41" s="209"/>
      <c r="E41" s="209"/>
      <c r="F41" s="209"/>
      <c r="G41" s="209"/>
      <c r="H41" s="209"/>
      <c r="I41" s="209"/>
      <c r="J41" s="209"/>
      <c r="K41" s="1015"/>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row>
    <row r="42" spans="1:49" s="388" customFormat="1" ht="18.75" customHeight="1">
      <c r="A42" s="2573" t="s">
        <v>737</v>
      </c>
      <c r="B42" s="2573"/>
      <c r="C42" s="2574"/>
      <c r="D42" s="2473" t="s">
        <v>1010</v>
      </c>
      <c r="E42" s="529"/>
      <c r="F42" s="2459" t="s">
        <v>1913</v>
      </c>
      <c r="G42" s="529"/>
      <c r="H42" s="529"/>
      <c r="I42" s="529"/>
      <c r="J42" s="1017" t="s">
        <v>685</v>
      </c>
      <c r="K42" s="1015" t="s">
        <v>744</v>
      </c>
      <c r="L42" s="2460" t="s">
        <v>1914</v>
      </c>
      <c r="M42" s="529" t="s">
        <v>717</v>
      </c>
      <c r="N42" s="995"/>
      <c r="O42" s="529" t="s">
        <v>366</v>
      </c>
      <c r="P42" s="529"/>
      <c r="Q42" s="529" t="s">
        <v>717</v>
      </c>
      <c r="R42" s="529"/>
      <c r="S42" s="529"/>
      <c r="T42" s="2566" t="s">
        <v>697</v>
      </c>
      <c r="U42" s="2631"/>
      <c r="V42" s="2573" t="s">
        <v>737</v>
      </c>
      <c r="W42" s="2573"/>
      <c r="X42" s="2574"/>
      <c r="Y42" s="2473" t="s">
        <v>1011</v>
      </c>
      <c r="Z42" s="529"/>
      <c r="AA42" s="2459" t="s">
        <v>1913</v>
      </c>
      <c r="AB42" s="529"/>
      <c r="AC42" s="529"/>
      <c r="AD42" s="529"/>
      <c r="AE42" s="529"/>
      <c r="AF42" s="1015" t="s">
        <v>744</v>
      </c>
      <c r="AG42" s="529" t="s">
        <v>717</v>
      </c>
      <c r="AH42" s="1017" t="s">
        <v>685</v>
      </c>
      <c r="AI42" s="1323"/>
      <c r="AJ42" s="2460" t="s">
        <v>1915</v>
      </c>
      <c r="AK42" s="529" t="s">
        <v>366</v>
      </c>
      <c r="AL42" s="529"/>
      <c r="AM42" s="529" t="s">
        <v>717</v>
      </c>
      <c r="AN42" s="529"/>
      <c r="AO42" s="2566" t="s">
        <v>697</v>
      </c>
      <c r="AP42" s="2631"/>
    </row>
    <row r="43" spans="1:49" s="388" customFormat="1" ht="15.75" customHeight="1">
      <c r="A43" s="2625"/>
      <c r="B43" s="2625"/>
      <c r="C43" s="2626"/>
      <c r="D43" s="974" t="s">
        <v>353</v>
      </c>
      <c r="E43" s="976" t="s">
        <v>353</v>
      </c>
      <c r="F43" s="976" t="s">
        <v>88</v>
      </c>
      <c r="G43" s="2241" t="s">
        <v>788</v>
      </c>
      <c r="H43" s="976" t="s">
        <v>5</v>
      </c>
      <c r="I43" s="976" t="s">
        <v>7</v>
      </c>
      <c r="J43" s="976" t="s">
        <v>221</v>
      </c>
      <c r="K43" s="976" t="s">
        <v>347</v>
      </c>
      <c r="L43" s="976" t="s">
        <v>739</v>
      </c>
      <c r="M43" s="976" t="s">
        <v>742</v>
      </c>
      <c r="N43" s="976" t="s">
        <v>295</v>
      </c>
      <c r="O43" s="976" t="s">
        <v>296</v>
      </c>
      <c r="P43" s="976" t="s">
        <v>297</v>
      </c>
      <c r="Q43" s="976" t="s">
        <v>348</v>
      </c>
      <c r="R43" s="976" t="s">
        <v>371</v>
      </c>
      <c r="S43" s="976" t="s">
        <v>301</v>
      </c>
      <c r="T43" s="2558"/>
      <c r="U43" s="2632"/>
      <c r="V43" s="2625"/>
      <c r="W43" s="2625"/>
      <c r="X43" s="2626"/>
      <c r="Y43" s="974" t="s">
        <v>10</v>
      </c>
      <c r="Z43" s="2440" t="s">
        <v>15</v>
      </c>
      <c r="AA43" s="976" t="s">
        <v>305</v>
      </c>
      <c r="AB43" s="976" t="s">
        <v>353</v>
      </c>
      <c r="AC43" s="976" t="s">
        <v>353</v>
      </c>
      <c r="AD43" s="976" t="s">
        <v>88</v>
      </c>
      <c r="AE43" s="2241" t="s">
        <v>788</v>
      </c>
      <c r="AF43" s="976" t="s">
        <v>5</v>
      </c>
      <c r="AG43" s="976" t="s">
        <v>7</v>
      </c>
      <c r="AH43" s="973" t="s">
        <v>221</v>
      </c>
      <c r="AI43" s="974" t="s">
        <v>347</v>
      </c>
      <c r="AJ43" s="976" t="s">
        <v>739</v>
      </c>
      <c r="AK43" s="976" t="s">
        <v>742</v>
      </c>
      <c r="AL43" s="2440" t="s">
        <v>295</v>
      </c>
      <c r="AM43" s="976" t="s">
        <v>296</v>
      </c>
      <c r="AN43" s="976" t="s">
        <v>297</v>
      </c>
      <c r="AO43" s="2558"/>
      <c r="AP43" s="2632"/>
    </row>
    <row r="44" spans="1:49" s="388" customFormat="1" ht="16.5" customHeight="1">
      <c r="A44" s="2625"/>
      <c r="B44" s="2625"/>
      <c r="C44" s="2626"/>
      <c r="D44" s="974" t="s">
        <v>1470</v>
      </c>
      <c r="E44" s="975" t="s">
        <v>1471</v>
      </c>
      <c r="F44" s="975"/>
      <c r="G44" s="2242"/>
      <c r="H44" s="975"/>
      <c r="I44" s="975"/>
      <c r="J44" s="975" t="s">
        <v>9</v>
      </c>
      <c r="K44" s="975" t="s">
        <v>9</v>
      </c>
      <c r="L44" s="975"/>
      <c r="M44" s="975"/>
      <c r="N44" s="975"/>
      <c r="O44" s="975"/>
      <c r="P44" s="975"/>
      <c r="Q44" s="975"/>
      <c r="R44" s="975"/>
      <c r="S44" s="975" t="s">
        <v>1186</v>
      </c>
      <c r="T44" s="2558"/>
      <c r="U44" s="2632"/>
      <c r="V44" s="2625"/>
      <c r="W44" s="2625"/>
      <c r="X44" s="2626"/>
      <c r="Y44" s="974" t="s">
        <v>726</v>
      </c>
      <c r="Z44" s="974"/>
      <c r="AA44" s="975"/>
      <c r="AB44" s="975" t="s">
        <v>1470</v>
      </c>
      <c r="AC44" s="975" t="s">
        <v>1471</v>
      </c>
      <c r="AD44" s="975"/>
      <c r="AE44" s="2242"/>
      <c r="AF44" s="975"/>
      <c r="AG44" s="975"/>
      <c r="AH44" s="973" t="s">
        <v>9</v>
      </c>
      <c r="AI44" s="974" t="s">
        <v>9</v>
      </c>
      <c r="AJ44" s="975"/>
      <c r="AK44" s="975"/>
      <c r="AL44" s="974"/>
      <c r="AM44" s="975"/>
      <c r="AN44" s="975"/>
      <c r="AO44" s="2558"/>
      <c r="AP44" s="2632"/>
    </row>
    <row r="45" spans="1:49" s="388" customFormat="1" ht="15.95" customHeight="1">
      <c r="A45" s="2625"/>
      <c r="B45" s="2625"/>
      <c r="C45" s="2626"/>
      <c r="D45" s="912"/>
      <c r="E45" s="406"/>
      <c r="F45" s="401"/>
      <c r="G45" s="2759" t="s">
        <v>1472</v>
      </c>
      <c r="H45" s="406"/>
      <c r="I45" s="401"/>
      <c r="J45" s="406" t="s">
        <v>1378</v>
      </c>
      <c r="K45" s="406" t="s">
        <v>1388</v>
      </c>
      <c r="L45" s="401"/>
      <c r="M45" s="401"/>
      <c r="N45" s="401"/>
      <c r="O45" s="401"/>
      <c r="P45" s="401" t="s">
        <v>1519</v>
      </c>
      <c r="Q45" s="401" t="s">
        <v>1519</v>
      </c>
      <c r="R45" s="401" t="s">
        <v>1519</v>
      </c>
      <c r="S45" s="401" t="s">
        <v>1379</v>
      </c>
      <c r="T45" s="2558"/>
      <c r="U45" s="2632"/>
      <c r="V45" s="2625"/>
      <c r="W45" s="2625"/>
      <c r="X45" s="2626"/>
      <c r="Y45" s="407"/>
      <c r="Z45" s="912"/>
      <c r="AA45" s="912" t="s">
        <v>1521</v>
      </c>
      <c r="AB45" s="406"/>
      <c r="AC45" s="406"/>
      <c r="AD45" s="401"/>
      <c r="AE45" s="2759" t="s">
        <v>1472</v>
      </c>
      <c r="AF45" s="406"/>
      <c r="AG45" s="401"/>
      <c r="AH45" s="912" t="s">
        <v>1378</v>
      </c>
      <c r="AI45" s="912" t="s">
        <v>1388</v>
      </c>
      <c r="AJ45" s="401"/>
      <c r="AK45" s="407"/>
      <c r="AL45" s="407"/>
      <c r="AM45" s="407"/>
      <c r="AN45" s="401" t="s">
        <v>1519</v>
      </c>
      <c r="AO45" s="2558"/>
      <c r="AP45" s="2632"/>
    </row>
    <row r="46" spans="1:49" s="388" customFormat="1" ht="15.95" customHeight="1">
      <c r="A46" s="2625"/>
      <c r="B46" s="2625"/>
      <c r="C46" s="2626"/>
      <c r="D46" s="912" t="s">
        <v>1244</v>
      </c>
      <c r="E46" s="406" t="s">
        <v>1206</v>
      </c>
      <c r="F46" s="401" t="s">
        <v>1178</v>
      </c>
      <c r="G46" s="2759"/>
      <c r="H46" s="406" t="s">
        <v>1386</v>
      </c>
      <c r="I46" s="401" t="s">
        <v>1210</v>
      </c>
      <c r="J46" s="2757" t="s">
        <v>1381</v>
      </c>
      <c r="K46" s="2757" t="s">
        <v>1381</v>
      </c>
      <c r="L46" s="401" t="s">
        <v>720</v>
      </c>
      <c r="M46" s="401" t="s">
        <v>1414</v>
      </c>
      <c r="N46" s="401" t="s">
        <v>719</v>
      </c>
      <c r="O46" s="401" t="s">
        <v>1177</v>
      </c>
      <c r="P46" s="406" t="s">
        <v>1382</v>
      </c>
      <c r="Q46" s="406" t="s">
        <v>1383</v>
      </c>
      <c r="R46" s="406" t="s">
        <v>1385</v>
      </c>
      <c r="S46" s="401" t="s">
        <v>1333</v>
      </c>
      <c r="T46" s="2558"/>
      <c r="U46" s="2632"/>
      <c r="V46" s="2625"/>
      <c r="W46" s="2625"/>
      <c r="X46" s="2626"/>
      <c r="Y46" s="407" t="s">
        <v>1203</v>
      </c>
      <c r="Z46" s="912" t="s">
        <v>1242</v>
      </c>
      <c r="AA46" s="912" t="s">
        <v>1334</v>
      </c>
      <c r="AB46" s="406" t="s">
        <v>1244</v>
      </c>
      <c r="AC46" s="406" t="s">
        <v>1206</v>
      </c>
      <c r="AD46" s="401" t="s">
        <v>1178</v>
      </c>
      <c r="AE46" s="2759"/>
      <c r="AF46" s="406" t="s">
        <v>1386</v>
      </c>
      <c r="AG46" s="401" t="s">
        <v>1210</v>
      </c>
      <c r="AH46" s="2757" t="s">
        <v>1381</v>
      </c>
      <c r="AI46" s="2757" t="s">
        <v>1381</v>
      </c>
      <c r="AJ46" s="401" t="s">
        <v>720</v>
      </c>
      <c r="AK46" s="407" t="s">
        <v>1414</v>
      </c>
      <c r="AL46" s="407" t="s">
        <v>719</v>
      </c>
      <c r="AM46" s="407" t="s">
        <v>1177</v>
      </c>
      <c r="AN46" s="406" t="s">
        <v>1382</v>
      </c>
      <c r="AO46" s="2558"/>
      <c r="AP46" s="2632"/>
    </row>
    <row r="47" spans="1:49" s="388" customFormat="1" ht="15.95" customHeight="1">
      <c r="A47" s="2625"/>
      <c r="B47" s="2625"/>
      <c r="C47" s="2626"/>
      <c r="D47" s="407"/>
      <c r="E47" s="401"/>
      <c r="F47" s="401"/>
      <c r="G47" s="407"/>
      <c r="H47" s="406"/>
      <c r="I47" s="401"/>
      <c r="J47" s="2757"/>
      <c r="K47" s="2757"/>
      <c r="L47" s="401"/>
      <c r="M47" s="406"/>
      <c r="N47" s="406"/>
      <c r="O47" s="406"/>
      <c r="P47" s="406"/>
      <c r="Q47" s="406"/>
      <c r="R47" s="406"/>
      <c r="S47" s="401"/>
      <c r="T47" s="2558"/>
      <c r="U47" s="2632"/>
      <c r="V47" s="2625"/>
      <c r="W47" s="2625"/>
      <c r="X47" s="2626"/>
      <c r="Y47" s="407" t="s">
        <v>747</v>
      </c>
      <c r="Z47" s="912"/>
      <c r="AA47" s="406"/>
      <c r="AB47" s="401"/>
      <c r="AC47" s="401"/>
      <c r="AD47" s="401"/>
      <c r="AE47" s="407"/>
      <c r="AF47" s="406"/>
      <c r="AG47" s="401"/>
      <c r="AH47" s="2757"/>
      <c r="AI47" s="2757"/>
      <c r="AJ47" s="401"/>
      <c r="AK47" s="406"/>
      <c r="AL47" s="912"/>
      <c r="AM47" s="406"/>
      <c r="AN47" s="406"/>
      <c r="AO47" s="2558"/>
      <c r="AP47" s="2632"/>
    </row>
    <row r="48" spans="1:49" s="209" customFormat="1" ht="18.75" customHeight="1">
      <c r="A48" s="2627"/>
      <c r="B48" s="2627"/>
      <c r="C48" s="2628"/>
      <c r="D48" s="1940" t="s">
        <v>1387</v>
      </c>
      <c r="E48" s="1889" t="s">
        <v>1387</v>
      </c>
      <c r="F48" s="1894" t="s">
        <v>1212</v>
      </c>
      <c r="G48" s="1894" t="s">
        <v>1212</v>
      </c>
      <c r="H48" s="1888" t="s">
        <v>310</v>
      </c>
      <c r="I48" s="1888" t="s">
        <v>1212</v>
      </c>
      <c r="J48" s="1888" t="s">
        <v>750</v>
      </c>
      <c r="K48" s="1888" t="s">
        <v>750</v>
      </c>
      <c r="L48" s="1888" t="s">
        <v>750</v>
      </c>
      <c r="M48" s="1888" t="s">
        <v>750</v>
      </c>
      <c r="N48" s="1888" t="s">
        <v>750</v>
      </c>
      <c r="O48" s="1888" t="s">
        <v>750</v>
      </c>
      <c r="P48" s="1888" t="s">
        <v>750</v>
      </c>
      <c r="Q48" s="1888" t="s">
        <v>750</v>
      </c>
      <c r="R48" s="1888" t="s">
        <v>750</v>
      </c>
      <c r="S48" s="1889" t="s">
        <v>1389</v>
      </c>
      <c r="T48" s="2633"/>
      <c r="U48" s="2634"/>
      <c r="V48" s="2627"/>
      <c r="W48" s="2627"/>
      <c r="X48" s="2628"/>
      <c r="Y48" s="1894" t="s">
        <v>1213</v>
      </c>
      <c r="Z48" s="1940" t="s">
        <v>1387</v>
      </c>
      <c r="AA48" s="1888" t="s">
        <v>1213</v>
      </c>
      <c r="AB48" s="1889" t="s">
        <v>1387</v>
      </c>
      <c r="AC48" s="1889" t="s">
        <v>1387</v>
      </c>
      <c r="AD48" s="1894" t="s">
        <v>1212</v>
      </c>
      <c r="AE48" s="1894" t="s">
        <v>1212</v>
      </c>
      <c r="AF48" s="1888" t="s">
        <v>310</v>
      </c>
      <c r="AG48" s="1888" t="s">
        <v>1212</v>
      </c>
      <c r="AH48" s="1888" t="s">
        <v>750</v>
      </c>
      <c r="AI48" s="1888" t="s">
        <v>750</v>
      </c>
      <c r="AJ48" s="1888" t="s">
        <v>750</v>
      </c>
      <c r="AK48" s="1888" t="s">
        <v>750</v>
      </c>
      <c r="AL48" s="1888" t="s">
        <v>750</v>
      </c>
      <c r="AM48" s="1888" t="s">
        <v>750</v>
      </c>
      <c r="AN48" s="1888" t="s">
        <v>750</v>
      </c>
      <c r="AO48" s="2633"/>
      <c r="AP48" s="2634"/>
    </row>
    <row r="49" spans="1:42" ht="17.25" customHeight="1">
      <c r="A49" s="63">
        <v>42005</v>
      </c>
      <c r="B49" s="64">
        <v>42005</v>
      </c>
      <c r="C49" s="1048">
        <v>42005</v>
      </c>
      <c r="D49" s="2447">
        <v>86</v>
      </c>
      <c r="E49" s="2447">
        <v>93</v>
      </c>
      <c r="F49" s="2447" t="s">
        <v>21</v>
      </c>
      <c r="G49" s="2447" t="s">
        <v>21</v>
      </c>
      <c r="H49" s="2447">
        <v>11929052</v>
      </c>
      <c r="I49" s="2447">
        <v>46315846</v>
      </c>
      <c r="J49" s="2447">
        <v>12589986</v>
      </c>
      <c r="K49" s="2447">
        <v>8184095</v>
      </c>
      <c r="L49" s="2447">
        <v>287</v>
      </c>
      <c r="M49" s="2447">
        <v>152563</v>
      </c>
      <c r="N49" s="2447">
        <v>608</v>
      </c>
      <c r="O49" s="2447">
        <v>2443</v>
      </c>
      <c r="P49" s="2447">
        <v>253510</v>
      </c>
      <c r="Q49" s="2447">
        <v>8869</v>
      </c>
      <c r="R49" s="2447">
        <v>244641</v>
      </c>
      <c r="S49" s="2447">
        <v>320627</v>
      </c>
      <c r="T49" s="67">
        <v>42005</v>
      </c>
      <c r="U49" s="662">
        <v>42005</v>
      </c>
      <c r="V49" s="63">
        <v>42005</v>
      </c>
      <c r="W49" s="64">
        <v>42005</v>
      </c>
      <c r="X49" s="1048">
        <v>42005</v>
      </c>
      <c r="Y49" s="2447">
        <v>274091</v>
      </c>
      <c r="Z49" s="2447">
        <v>63113</v>
      </c>
      <c r="AA49" s="2447">
        <v>120520</v>
      </c>
      <c r="AB49" s="2447">
        <v>3736</v>
      </c>
      <c r="AC49" s="2447">
        <v>4086</v>
      </c>
      <c r="AD49" s="2447" t="s">
        <v>21</v>
      </c>
      <c r="AE49" s="2447" t="s">
        <v>21</v>
      </c>
      <c r="AF49" s="2447">
        <v>3008905</v>
      </c>
      <c r="AG49" s="2447">
        <v>3715775</v>
      </c>
      <c r="AH49" s="2447">
        <v>13274560</v>
      </c>
      <c r="AI49" s="2447">
        <v>12337459</v>
      </c>
      <c r="AJ49" s="2447">
        <v>287</v>
      </c>
      <c r="AK49" s="2447">
        <v>153644</v>
      </c>
      <c r="AL49" s="2447">
        <v>39552</v>
      </c>
      <c r="AM49" s="2447">
        <v>2443</v>
      </c>
      <c r="AN49" s="2447">
        <v>1228317</v>
      </c>
      <c r="AO49" s="67">
        <v>42005</v>
      </c>
      <c r="AP49" s="662">
        <v>42005</v>
      </c>
    </row>
    <row r="50" spans="1:42" ht="14.25" customHeight="1">
      <c r="A50" s="73"/>
      <c r="B50" s="64">
        <v>42370</v>
      </c>
      <c r="C50" s="129"/>
      <c r="D50" s="2447">
        <v>86</v>
      </c>
      <c r="E50" s="2447">
        <v>93</v>
      </c>
      <c r="F50" s="2447" t="s">
        <v>21</v>
      </c>
      <c r="G50" s="2447" t="s">
        <v>21</v>
      </c>
      <c r="H50" s="2447">
        <v>11988937</v>
      </c>
      <c r="I50" s="2447">
        <v>46474209</v>
      </c>
      <c r="J50" s="2447">
        <v>12641263</v>
      </c>
      <c r="K50" s="2447">
        <v>8235512</v>
      </c>
      <c r="L50" s="2447">
        <v>295</v>
      </c>
      <c r="M50" s="2447">
        <v>166403</v>
      </c>
      <c r="N50" s="2447">
        <v>637</v>
      </c>
      <c r="O50" s="2447">
        <v>342</v>
      </c>
      <c r="P50" s="2447">
        <v>241598</v>
      </c>
      <c r="Q50" s="2447">
        <v>6678</v>
      </c>
      <c r="R50" s="2447">
        <v>234920</v>
      </c>
      <c r="S50" s="2447">
        <v>317078</v>
      </c>
      <c r="T50" s="67">
        <v>42370</v>
      </c>
      <c r="U50" s="662">
        <v>42370</v>
      </c>
      <c r="V50" s="73"/>
      <c r="W50" s="64">
        <v>42370</v>
      </c>
      <c r="X50" s="129"/>
      <c r="Y50" s="2447">
        <v>318016</v>
      </c>
      <c r="Z50" s="2447">
        <v>66561</v>
      </c>
      <c r="AA50" s="2447">
        <v>116151</v>
      </c>
      <c r="AB50" s="2447">
        <v>4935</v>
      </c>
      <c r="AC50" s="2447">
        <v>5403</v>
      </c>
      <c r="AD50" s="2447" t="s">
        <v>21</v>
      </c>
      <c r="AE50" s="2447" t="s">
        <v>21</v>
      </c>
      <c r="AF50" s="2447">
        <v>2771113</v>
      </c>
      <c r="AG50" s="2447">
        <v>4135919</v>
      </c>
      <c r="AH50" s="2447">
        <v>13303363</v>
      </c>
      <c r="AI50" s="2447">
        <v>12329555</v>
      </c>
      <c r="AJ50" s="2447">
        <v>295</v>
      </c>
      <c r="AK50" s="2447">
        <v>167476</v>
      </c>
      <c r="AL50" s="2447">
        <v>38738</v>
      </c>
      <c r="AM50" s="2447">
        <v>342</v>
      </c>
      <c r="AN50" s="2447">
        <v>1216514</v>
      </c>
      <c r="AO50" s="67">
        <v>42370</v>
      </c>
      <c r="AP50" s="662">
        <v>42370</v>
      </c>
    </row>
    <row r="51" spans="1:42" ht="14.25" customHeight="1">
      <c r="A51" s="73"/>
      <c r="B51" s="64">
        <v>42736</v>
      </c>
      <c r="C51" s="129"/>
      <c r="D51" s="2447">
        <v>82</v>
      </c>
      <c r="E51" s="2447">
        <v>92</v>
      </c>
      <c r="F51" s="2447" t="s">
        <v>21</v>
      </c>
      <c r="G51" s="2447" t="s">
        <v>21</v>
      </c>
      <c r="H51" s="2447">
        <v>11953680</v>
      </c>
      <c r="I51" s="2447">
        <v>46889141</v>
      </c>
      <c r="J51" s="2447">
        <v>12567118</v>
      </c>
      <c r="K51" s="2447">
        <v>8077977</v>
      </c>
      <c r="L51" s="2447">
        <v>251</v>
      </c>
      <c r="M51" s="2447">
        <v>185591</v>
      </c>
      <c r="N51" s="2447">
        <v>636</v>
      </c>
      <c r="O51" s="2447">
        <v>2896</v>
      </c>
      <c r="P51" s="2447">
        <v>229899</v>
      </c>
      <c r="Q51" s="2447">
        <v>6446</v>
      </c>
      <c r="R51" s="2447">
        <v>223453</v>
      </c>
      <c r="S51" s="2447">
        <v>256568</v>
      </c>
      <c r="T51" s="67">
        <v>42736</v>
      </c>
      <c r="U51" s="662">
        <v>42736</v>
      </c>
      <c r="V51" s="73"/>
      <c r="W51" s="64">
        <v>42736</v>
      </c>
      <c r="X51" s="129"/>
      <c r="Y51" s="2447">
        <v>234973</v>
      </c>
      <c r="Z51" s="2447">
        <v>71662</v>
      </c>
      <c r="AA51" s="2447">
        <v>143515</v>
      </c>
      <c r="AB51" s="2447">
        <v>3914</v>
      </c>
      <c r="AC51" s="2447">
        <v>4285</v>
      </c>
      <c r="AD51" s="2447" t="s">
        <v>21</v>
      </c>
      <c r="AE51" s="2447" t="s">
        <v>21</v>
      </c>
      <c r="AF51" s="2447">
        <v>2897380</v>
      </c>
      <c r="AG51" s="2447">
        <v>3956738</v>
      </c>
      <c r="AH51" s="2447">
        <v>13132795</v>
      </c>
      <c r="AI51" s="2447">
        <v>12170459</v>
      </c>
      <c r="AJ51" s="2447">
        <v>251</v>
      </c>
      <c r="AK51" s="2447">
        <v>187098</v>
      </c>
      <c r="AL51" s="2447">
        <v>28785</v>
      </c>
      <c r="AM51" s="2447">
        <v>2896</v>
      </c>
      <c r="AN51" s="2447">
        <v>1234807</v>
      </c>
      <c r="AO51" s="67">
        <v>42736</v>
      </c>
      <c r="AP51" s="662">
        <v>42736</v>
      </c>
    </row>
    <row r="52" spans="1:42" ht="14.25" customHeight="1">
      <c r="A52" s="73"/>
      <c r="B52" s="64">
        <v>43101</v>
      </c>
      <c r="C52" s="129"/>
      <c r="D52" s="2447">
        <v>85</v>
      </c>
      <c r="E52" s="2447">
        <v>93</v>
      </c>
      <c r="F52" s="2447" t="s">
        <v>21</v>
      </c>
      <c r="G52" s="2447" t="s">
        <v>21</v>
      </c>
      <c r="H52" s="2447">
        <v>11833489</v>
      </c>
      <c r="I52" s="2447">
        <v>48836906</v>
      </c>
      <c r="J52" s="2447">
        <v>12423939</v>
      </c>
      <c r="K52" s="2447">
        <v>7803125</v>
      </c>
      <c r="L52" s="2447">
        <v>210</v>
      </c>
      <c r="M52" s="2447">
        <v>151294</v>
      </c>
      <c r="N52" s="2447">
        <v>548</v>
      </c>
      <c r="O52" s="2447">
        <v>4122</v>
      </c>
      <c r="P52" s="2447">
        <v>232467</v>
      </c>
      <c r="Q52" s="2447">
        <v>7004</v>
      </c>
      <c r="R52" s="2447">
        <v>225463</v>
      </c>
      <c r="S52" s="2447">
        <v>275172</v>
      </c>
      <c r="T52" s="67">
        <v>43101</v>
      </c>
      <c r="U52" s="662">
        <v>43101</v>
      </c>
      <c r="V52" s="73"/>
      <c r="W52" s="64">
        <v>43101</v>
      </c>
      <c r="X52" s="129"/>
      <c r="Y52" s="2447">
        <v>253006</v>
      </c>
      <c r="Z52" s="2447">
        <v>73120</v>
      </c>
      <c r="AA52" s="2447">
        <v>143247</v>
      </c>
      <c r="AB52" s="2447">
        <v>4145</v>
      </c>
      <c r="AC52" s="2447">
        <v>4538</v>
      </c>
      <c r="AD52" s="2447" t="s">
        <v>21</v>
      </c>
      <c r="AE52" s="2447" t="s">
        <v>21</v>
      </c>
      <c r="AF52" s="2447">
        <v>2704370</v>
      </c>
      <c r="AG52" s="2447">
        <v>4142665</v>
      </c>
      <c r="AH52" s="2447">
        <v>12786660</v>
      </c>
      <c r="AI52" s="2447">
        <v>11811673</v>
      </c>
      <c r="AJ52" s="2447">
        <v>210</v>
      </c>
      <c r="AK52" s="2447">
        <v>152392</v>
      </c>
      <c r="AL52" s="2447">
        <v>53763</v>
      </c>
      <c r="AM52" s="2447">
        <v>4122</v>
      </c>
      <c r="AN52" s="2447">
        <v>1250251</v>
      </c>
      <c r="AO52" s="67">
        <v>43101</v>
      </c>
      <c r="AP52" s="662">
        <v>43101</v>
      </c>
    </row>
    <row r="53" spans="1:42" ht="15.75">
      <c r="A53" s="63">
        <v>43586</v>
      </c>
      <c r="B53" s="64">
        <v>43586</v>
      </c>
      <c r="C53" s="129" t="s">
        <v>2159</v>
      </c>
      <c r="D53" s="2447">
        <v>88</v>
      </c>
      <c r="E53" s="2447">
        <v>97</v>
      </c>
      <c r="F53" s="2447" t="s">
        <v>21</v>
      </c>
      <c r="G53" s="2447" t="s">
        <v>21</v>
      </c>
      <c r="H53" s="2447">
        <v>11772842</v>
      </c>
      <c r="I53" s="2447">
        <v>46725557</v>
      </c>
      <c r="J53" s="2447">
        <v>12002769</v>
      </c>
      <c r="K53" s="2447">
        <v>7571193</v>
      </c>
      <c r="L53" s="2447">
        <v>200</v>
      </c>
      <c r="M53" s="2447">
        <v>143737</v>
      </c>
      <c r="N53" s="2447">
        <v>513</v>
      </c>
      <c r="O53" s="2447">
        <v>1354</v>
      </c>
      <c r="P53" s="2447">
        <v>239009</v>
      </c>
      <c r="Q53" s="2447">
        <v>6735</v>
      </c>
      <c r="R53" s="2447">
        <v>232274</v>
      </c>
      <c r="S53" s="2447">
        <v>261786</v>
      </c>
      <c r="T53" s="67">
        <v>43466</v>
      </c>
      <c r="U53" s="662">
        <v>43466</v>
      </c>
      <c r="V53" s="63">
        <v>43586</v>
      </c>
      <c r="W53" s="64">
        <v>43586</v>
      </c>
      <c r="X53" s="129" t="s">
        <v>2159</v>
      </c>
      <c r="Y53" s="2447">
        <v>75906</v>
      </c>
      <c r="Z53" s="2447">
        <v>61518</v>
      </c>
      <c r="AA53" s="2447">
        <v>133798</v>
      </c>
      <c r="AB53" s="2447">
        <v>4184</v>
      </c>
      <c r="AC53" s="2447">
        <v>4581</v>
      </c>
      <c r="AD53" s="2447" t="s">
        <v>21</v>
      </c>
      <c r="AE53" s="2447" t="s">
        <v>21</v>
      </c>
      <c r="AF53" s="2447">
        <v>2665122</v>
      </c>
      <c r="AG53" s="2447">
        <v>4212988</v>
      </c>
      <c r="AH53" s="2447">
        <v>12401399</v>
      </c>
      <c r="AI53" s="2447">
        <v>11574265</v>
      </c>
      <c r="AJ53" s="2447">
        <v>200</v>
      </c>
      <c r="AK53" s="2447">
        <v>145351</v>
      </c>
      <c r="AL53" s="2447">
        <v>35607</v>
      </c>
      <c r="AM53" s="2447">
        <v>1354</v>
      </c>
      <c r="AN53" s="2447">
        <v>1233169</v>
      </c>
      <c r="AO53" s="67">
        <v>43466</v>
      </c>
      <c r="AP53" s="662">
        <v>43466</v>
      </c>
    </row>
    <row r="54" spans="1:42" ht="6.75" customHeight="1">
      <c r="A54" s="73"/>
      <c r="B54" s="76"/>
      <c r="C54" s="129"/>
      <c r="D54" s="663"/>
      <c r="E54" s="663"/>
      <c r="F54" s="663"/>
      <c r="G54" s="663"/>
      <c r="H54" s="663"/>
      <c r="I54" s="663"/>
      <c r="J54" s="663"/>
      <c r="K54" s="663"/>
      <c r="L54" s="663"/>
      <c r="M54" s="663"/>
      <c r="N54" s="663"/>
      <c r="O54" s="663"/>
      <c r="P54" s="663"/>
      <c r="Q54" s="663"/>
      <c r="R54" s="663"/>
      <c r="S54" s="663"/>
      <c r="T54" s="77"/>
      <c r="U54" s="505"/>
      <c r="V54" s="73"/>
      <c r="W54" s="76"/>
      <c r="X54" s="129"/>
      <c r="Y54" s="663"/>
      <c r="Z54" s="663"/>
      <c r="AA54" s="663"/>
      <c r="AB54" s="663"/>
      <c r="AC54" s="663"/>
      <c r="AD54" s="663"/>
      <c r="AE54" s="663"/>
      <c r="AF54" s="663"/>
      <c r="AG54" s="663"/>
      <c r="AH54" s="663"/>
      <c r="AI54" s="663"/>
      <c r="AJ54" s="663"/>
      <c r="AK54" s="663"/>
      <c r="AL54" s="663"/>
      <c r="AM54" s="663"/>
      <c r="AN54" s="663"/>
      <c r="AO54" s="77"/>
      <c r="AP54" s="505"/>
    </row>
    <row r="55" spans="1:42" ht="15.75" customHeight="1">
      <c r="A55" s="79">
        <v>42826</v>
      </c>
      <c r="B55" s="80">
        <v>42826</v>
      </c>
      <c r="C55" s="130">
        <v>42826</v>
      </c>
      <c r="D55" s="2448">
        <v>86</v>
      </c>
      <c r="E55" s="2448">
        <v>96</v>
      </c>
      <c r="F55" s="2448" t="s">
        <v>21</v>
      </c>
      <c r="G55" s="2448" t="s">
        <v>21</v>
      </c>
      <c r="H55" s="2448">
        <v>12017070</v>
      </c>
      <c r="I55" s="2448">
        <v>47828498</v>
      </c>
      <c r="J55" s="2448">
        <v>12585379</v>
      </c>
      <c r="K55" s="2448">
        <v>8020036</v>
      </c>
      <c r="L55" s="2448">
        <v>232</v>
      </c>
      <c r="M55" s="2448">
        <v>190405</v>
      </c>
      <c r="N55" s="2448">
        <v>625</v>
      </c>
      <c r="O55" s="2448">
        <v>2707</v>
      </c>
      <c r="P55" s="2448">
        <v>238457</v>
      </c>
      <c r="Q55" s="2448">
        <v>6196</v>
      </c>
      <c r="R55" s="2448">
        <v>232261</v>
      </c>
      <c r="S55" s="2448">
        <v>264135</v>
      </c>
      <c r="T55" s="83">
        <v>42826</v>
      </c>
      <c r="U55" s="666">
        <v>42826</v>
      </c>
      <c r="V55" s="79">
        <v>42826</v>
      </c>
      <c r="W55" s="80">
        <v>42826</v>
      </c>
      <c r="X55" s="130">
        <v>42826</v>
      </c>
      <c r="Y55" s="2448">
        <v>235133</v>
      </c>
      <c r="Z55" s="2448">
        <v>74516</v>
      </c>
      <c r="AA55" s="2448">
        <v>146004</v>
      </c>
      <c r="AB55" s="2448">
        <v>3991</v>
      </c>
      <c r="AC55" s="2448">
        <v>4370</v>
      </c>
      <c r="AD55" s="2448" t="s">
        <v>21</v>
      </c>
      <c r="AE55" s="2448" t="s">
        <v>21</v>
      </c>
      <c r="AF55" s="2448">
        <v>2886171</v>
      </c>
      <c r="AG55" s="2448">
        <v>3991987</v>
      </c>
      <c r="AH55" s="2448">
        <v>13058296</v>
      </c>
      <c r="AI55" s="2448">
        <v>12086677</v>
      </c>
      <c r="AJ55" s="2448">
        <v>232</v>
      </c>
      <c r="AK55" s="2448">
        <v>191792</v>
      </c>
      <c r="AL55" s="2448">
        <v>34321</v>
      </c>
      <c r="AM55" s="2448">
        <v>2707</v>
      </c>
      <c r="AN55" s="2448">
        <v>1274473</v>
      </c>
      <c r="AO55" s="83">
        <v>42826</v>
      </c>
      <c r="AP55" s="666">
        <v>42826</v>
      </c>
    </row>
    <row r="56" spans="1:42" ht="14.25" customHeight="1">
      <c r="A56" s="85"/>
      <c r="B56" s="80">
        <v>43191</v>
      </c>
      <c r="C56" s="132"/>
      <c r="D56" s="2448">
        <v>87</v>
      </c>
      <c r="E56" s="2448">
        <v>95</v>
      </c>
      <c r="F56" s="2448" t="s">
        <v>21</v>
      </c>
      <c r="G56" s="2448" t="s">
        <v>21</v>
      </c>
      <c r="H56" s="2448">
        <v>11844472</v>
      </c>
      <c r="I56" s="2448">
        <v>48760850</v>
      </c>
      <c r="J56" s="2448">
        <v>12375421</v>
      </c>
      <c r="K56" s="2448">
        <v>7757569</v>
      </c>
      <c r="L56" s="2448">
        <v>214</v>
      </c>
      <c r="M56" s="2448">
        <v>157147</v>
      </c>
      <c r="N56" s="2448">
        <v>552</v>
      </c>
      <c r="O56" s="2448">
        <v>4090</v>
      </c>
      <c r="P56" s="2448">
        <v>233720</v>
      </c>
      <c r="Q56" s="2448">
        <v>7047</v>
      </c>
      <c r="R56" s="2448">
        <v>226673</v>
      </c>
      <c r="S56" s="2448">
        <v>262856</v>
      </c>
      <c r="T56" s="83">
        <v>43191</v>
      </c>
      <c r="U56" s="666">
        <v>43191</v>
      </c>
      <c r="V56" s="85"/>
      <c r="W56" s="80">
        <v>43191</v>
      </c>
      <c r="X56" s="132"/>
      <c r="Y56" s="2448">
        <v>226560</v>
      </c>
      <c r="Z56" s="2448">
        <v>70922</v>
      </c>
      <c r="AA56" s="2448">
        <v>145706</v>
      </c>
      <c r="AB56" s="2448">
        <v>4083</v>
      </c>
      <c r="AC56" s="2448">
        <v>4470</v>
      </c>
      <c r="AD56" s="2448" t="s">
        <v>21</v>
      </c>
      <c r="AE56" s="2448" t="s">
        <v>21</v>
      </c>
      <c r="AF56" s="2448">
        <v>2632524</v>
      </c>
      <c r="AG56" s="2448">
        <v>4049531</v>
      </c>
      <c r="AH56" s="2448">
        <v>12772451</v>
      </c>
      <c r="AI56" s="2448">
        <v>11827508</v>
      </c>
      <c r="AJ56" s="2448">
        <v>214</v>
      </c>
      <c r="AK56" s="2448">
        <v>158432</v>
      </c>
      <c r="AL56" s="2448">
        <v>50526</v>
      </c>
      <c r="AM56" s="2448">
        <v>4090</v>
      </c>
      <c r="AN56" s="2448">
        <v>1237027</v>
      </c>
      <c r="AO56" s="83">
        <v>43191</v>
      </c>
      <c r="AP56" s="666">
        <v>43191</v>
      </c>
    </row>
    <row r="57" spans="1:42" ht="6.75" customHeight="1">
      <c r="A57" s="85"/>
      <c r="B57" s="87"/>
      <c r="C57" s="132"/>
      <c r="D57" s="2448"/>
      <c r="E57" s="2448"/>
      <c r="F57" s="2448"/>
      <c r="G57" s="2448"/>
      <c r="H57" s="2448"/>
      <c r="I57" s="2448"/>
      <c r="J57" s="2448"/>
      <c r="K57" s="2448"/>
      <c r="L57" s="2448"/>
      <c r="M57" s="2448"/>
      <c r="N57" s="2448"/>
      <c r="O57" s="2448"/>
      <c r="P57" s="2448"/>
      <c r="Q57" s="2448"/>
      <c r="R57" s="2448"/>
      <c r="S57" s="2448"/>
      <c r="T57" s="77"/>
      <c r="U57" s="505"/>
      <c r="V57" s="85"/>
      <c r="W57" s="87"/>
      <c r="X57" s="132"/>
      <c r="Y57" s="2448"/>
      <c r="Z57" s="2448"/>
      <c r="AA57" s="2448"/>
      <c r="AB57" s="2448"/>
      <c r="AC57" s="2448"/>
      <c r="AD57" s="2448"/>
      <c r="AE57" s="2448"/>
      <c r="AF57" s="2448"/>
      <c r="AG57" s="2448"/>
      <c r="AH57" s="2448"/>
      <c r="AI57" s="2448"/>
      <c r="AJ57" s="2448"/>
      <c r="AK57" s="2448"/>
      <c r="AL57" s="2448"/>
      <c r="AM57" s="2448"/>
      <c r="AN57" s="2448"/>
      <c r="AO57" s="77"/>
      <c r="AP57" s="505"/>
    </row>
    <row r="58" spans="1:42" ht="15.75" customHeight="1">
      <c r="A58" s="88">
        <v>31</v>
      </c>
      <c r="B58" s="89" t="s">
        <v>23</v>
      </c>
      <c r="C58" s="133" t="s">
        <v>24</v>
      </c>
      <c r="D58" s="2448">
        <v>30</v>
      </c>
      <c r="E58" s="2448">
        <v>33</v>
      </c>
      <c r="F58" s="2448" t="s">
        <v>21</v>
      </c>
      <c r="G58" s="2448" t="s">
        <v>21</v>
      </c>
      <c r="H58" s="2448">
        <v>3114585</v>
      </c>
      <c r="I58" s="2448">
        <v>12735221</v>
      </c>
      <c r="J58" s="2448">
        <v>3231291</v>
      </c>
      <c r="K58" s="2448">
        <v>2024805</v>
      </c>
      <c r="L58" s="2448">
        <v>57</v>
      </c>
      <c r="M58" s="2448">
        <v>52722</v>
      </c>
      <c r="N58" s="2448">
        <v>169</v>
      </c>
      <c r="O58" s="2448">
        <v>64</v>
      </c>
      <c r="P58" s="2448">
        <v>76905</v>
      </c>
      <c r="Q58" s="2448">
        <v>1558</v>
      </c>
      <c r="R58" s="2448">
        <v>75347</v>
      </c>
      <c r="S58" s="2448">
        <v>57166</v>
      </c>
      <c r="T58" s="91" t="s">
        <v>25</v>
      </c>
      <c r="U58" s="670" t="s">
        <v>2160</v>
      </c>
      <c r="V58" s="88">
        <v>31</v>
      </c>
      <c r="W58" s="89" t="s">
        <v>23</v>
      </c>
      <c r="X58" s="133" t="s">
        <v>24</v>
      </c>
      <c r="Y58" s="2448">
        <v>17207</v>
      </c>
      <c r="Z58" s="2448">
        <v>18897</v>
      </c>
      <c r="AA58" s="2448">
        <v>38964</v>
      </c>
      <c r="AB58" s="2448">
        <v>1192</v>
      </c>
      <c r="AC58" s="2448">
        <v>1305</v>
      </c>
      <c r="AD58" s="2448" t="s">
        <v>21</v>
      </c>
      <c r="AE58" s="2448" t="s">
        <v>21</v>
      </c>
      <c r="AF58" s="2448">
        <v>601023</v>
      </c>
      <c r="AG58" s="2448">
        <v>969807</v>
      </c>
      <c r="AH58" s="2448">
        <v>3346873</v>
      </c>
      <c r="AI58" s="2448">
        <v>3140886</v>
      </c>
      <c r="AJ58" s="2448">
        <v>57</v>
      </c>
      <c r="AK58" s="2448">
        <v>53165</v>
      </c>
      <c r="AL58" s="2448">
        <v>5738</v>
      </c>
      <c r="AM58" s="2448">
        <v>64</v>
      </c>
      <c r="AN58" s="2448">
        <v>358644</v>
      </c>
      <c r="AO58" s="91" t="s">
        <v>25</v>
      </c>
      <c r="AP58" s="670" t="s">
        <v>2160</v>
      </c>
    </row>
    <row r="59" spans="1:42" ht="14.25" customHeight="1">
      <c r="A59" s="93" t="s">
        <v>26</v>
      </c>
      <c r="B59" s="94" t="s">
        <v>26</v>
      </c>
      <c r="C59" s="134" t="s">
        <v>556</v>
      </c>
      <c r="D59" s="2448">
        <v>17</v>
      </c>
      <c r="E59" s="2448">
        <v>19</v>
      </c>
      <c r="F59" s="2448" t="s">
        <v>21</v>
      </c>
      <c r="G59" s="2448" t="s">
        <v>21</v>
      </c>
      <c r="H59" s="2448">
        <v>2813432</v>
      </c>
      <c r="I59" s="2448">
        <v>10799735</v>
      </c>
      <c r="J59" s="2448">
        <v>2840191</v>
      </c>
      <c r="K59" s="2448">
        <v>1813372</v>
      </c>
      <c r="L59" s="2448">
        <v>42</v>
      </c>
      <c r="M59" s="2448">
        <v>29693</v>
      </c>
      <c r="N59" s="2448">
        <v>116</v>
      </c>
      <c r="O59" s="2448">
        <v>205</v>
      </c>
      <c r="P59" s="2448">
        <v>58123</v>
      </c>
      <c r="Q59" s="2448">
        <v>1700</v>
      </c>
      <c r="R59" s="2448">
        <v>56423</v>
      </c>
      <c r="S59" s="2448">
        <v>68416</v>
      </c>
      <c r="T59" s="91" t="s">
        <v>27</v>
      </c>
      <c r="U59" s="670" t="s">
        <v>26</v>
      </c>
      <c r="V59" s="93" t="s">
        <v>26</v>
      </c>
      <c r="W59" s="94" t="s">
        <v>26</v>
      </c>
      <c r="X59" s="134" t="s">
        <v>556</v>
      </c>
      <c r="Y59" s="2448">
        <v>10159</v>
      </c>
      <c r="Z59" s="2448">
        <v>10521</v>
      </c>
      <c r="AA59" s="2448">
        <v>31630</v>
      </c>
      <c r="AB59" s="2448">
        <v>991</v>
      </c>
      <c r="AC59" s="2448">
        <v>1085</v>
      </c>
      <c r="AD59" s="2448" t="s">
        <v>21</v>
      </c>
      <c r="AE59" s="2448" t="s">
        <v>21</v>
      </c>
      <c r="AF59" s="2448">
        <v>678805</v>
      </c>
      <c r="AG59" s="2448">
        <v>965746</v>
      </c>
      <c r="AH59" s="2448">
        <v>2985796</v>
      </c>
      <c r="AI59" s="2448">
        <v>2796736</v>
      </c>
      <c r="AJ59" s="2448">
        <v>42</v>
      </c>
      <c r="AK59" s="2448">
        <v>30135</v>
      </c>
      <c r="AL59" s="2448">
        <v>2975</v>
      </c>
      <c r="AM59" s="2448">
        <v>205</v>
      </c>
      <c r="AN59" s="2448">
        <v>308350</v>
      </c>
      <c r="AO59" s="91" t="s">
        <v>27</v>
      </c>
      <c r="AP59" s="670" t="s">
        <v>26</v>
      </c>
    </row>
    <row r="60" spans="1:42" ht="15.75">
      <c r="A60" s="93">
        <v>1</v>
      </c>
      <c r="B60" s="94" t="s">
        <v>2159</v>
      </c>
      <c r="C60" s="134" t="s">
        <v>2164</v>
      </c>
      <c r="D60" s="2448">
        <v>16</v>
      </c>
      <c r="E60" s="2448">
        <v>18</v>
      </c>
      <c r="F60" s="2448" t="s">
        <v>21</v>
      </c>
      <c r="G60" s="2448" t="s">
        <v>21</v>
      </c>
      <c r="H60" s="2448">
        <v>2999334</v>
      </c>
      <c r="I60" s="2448">
        <v>11420947</v>
      </c>
      <c r="J60" s="2448">
        <v>2926470</v>
      </c>
      <c r="K60" s="2448">
        <v>1844930</v>
      </c>
      <c r="L60" s="2448">
        <v>55</v>
      </c>
      <c r="M60" s="2448">
        <v>14539</v>
      </c>
      <c r="N60" s="2448">
        <v>65</v>
      </c>
      <c r="O60" s="2448">
        <v>1014</v>
      </c>
      <c r="P60" s="2448">
        <v>47015</v>
      </c>
      <c r="Q60" s="2448">
        <v>1842</v>
      </c>
      <c r="R60" s="2448">
        <v>45173</v>
      </c>
      <c r="S60" s="2448">
        <v>70533</v>
      </c>
      <c r="T60" s="91" t="s">
        <v>28</v>
      </c>
      <c r="U60" s="670" t="s">
        <v>26</v>
      </c>
      <c r="V60" s="93">
        <v>1</v>
      </c>
      <c r="W60" s="94" t="s">
        <v>2159</v>
      </c>
      <c r="X60" s="134" t="s">
        <v>2164</v>
      </c>
      <c r="Y60" s="2448">
        <v>28875</v>
      </c>
      <c r="Z60" s="2448">
        <v>15764</v>
      </c>
      <c r="AA60" s="2448">
        <v>25495</v>
      </c>
      <c r="AB60" s="2448">
        <v>920</v>
      </c>
      <c r="AC60" s="2448">
        <v>1007</v>
      </c>
      <c r="AD60" s="2448" t="s">
        <v>21</v>
      </c>
      <c r="AE60" s="2448" t="s">
        <v>21</v>
      </c>
      <c r="AF60" s="2448">
        <v>711809</v>
      </c>
      <c r="AG60" s="2448">
        <v>1159865</v>
      </c>
      <c r="AH60" s="2448">
        <v>3050688</v>
      </c>
      <c r="AI60" s="2448">
        <v>2838555</v>
      </c>
      <c r="AJ60" s="2448">
        <v>55</v>
      </c>
      <c r="AK60" s="2448">
        <v>15046</v>
      </c>
      <c r="AL60" s="2448">
        <v>15376</v>
      </c>
      <c r="AM60" s="2448">
        <v>1014</v>
      </c>
      <c r="AN60" s="2448">
        <v>261038</v>
      </c>
      <c r="AO60" s="91" t="s">
        <v>28</v>
      </c>
      <c r="AP60" s="670" t="s">
        <v>26</v>
      </c>
    </row>
    <row r="61" spans="1:42" ht="14.25" customHeight="1">
      <c r="A61" s="93" t="s">
        <v>26</v>
      </c>
      <c r="B61" s="94" t="s">
        <v>26</v>
      </c>
      <c r="C61" s="134" t="s">
        <v>165</v>
      </c>
      <c r="D61" s="2448">
        <v>25</v>
      </c>
      <c r="E61" s="2448">
        <v>27</v>
      </c>
      <c r="F61" s="2448" t="s">
        <v>21</v>
      </c>
      <c r="G61" s="2448" t="s">
        <v>21</v>
      </c>
      <c r="H61" s="2448">
        <v>2845491</v>
      </c>
      <c r="I61" s="2448">
        <v>11769654</v>
      </c>
      <c r="J61" s="2448">
        <v>3004817</v>
      </c>
      <c r="K61" s="2448">
        <v>1888086</v>
      </c>
      <c r="L61" s="2448">
        <v>46</v>
      </c>
      <c r="M61" s="2448">
        <v>46783</v>
      </c>
      <c r="N61" s="2448">
        <v>163</v>
      </c>
      <c r="O61" s="2448">
        <v>71</v>
      </c>
      <c r="P61" s="2448">
        <v>56966</v>
      </c>
      <c r="Q61" s="2448">
        <v>1635</v>
      </c>
      <c r="R61" s="2448">
        <v>55331</v>
      </c>
      <c r="S61" s="2448">
        <v>65671</v>
      </c>
      <c r="T61" s="91" t="s">
        <v>29</v>
      </c>
      <c r="U61" s="670" t="s">
        <v>26</v>
      </c>
      <c r="V61" s="93" t="s">
        <v>26</v>
      </c>
      <c r="W61" s="94" t="s">
        <v>26</v>
      </c>
      <c r="X61" s="134" t="s">
        <v>165</v>
      </c>
      <c r="Y61" s="2448">
        <v>19665</v>
      </c>
      <c r="Z61" s="2448">
        <v>16336</v>
      </c>
      <c r="AA61" s="2448">
        <v>37709</v>
      </c>
      <c r="AB61" s="2448">
        <v>1081</v>
      </c>
      <c r="AC61" s="2448">
        <v>1184</v>
      </c>
      <c r="AD61" s="2448" t="s">
        <v>21</v>
      </c>
      <c r="AE61" s="2448" t="s">
        <v>21</v>
      </c>
      <c r="AF61" s="2448">
        <v>673485</v>
      </c>
      <c r="AG61" s="2448">
        <v>1117570</v>
      </c>
      <c r="AH61" s="2448">
        <v>3018042</v>
      </c>
      <c r="AI61" s="2448">
        <v>2798089</v>
      </c>
      <c r="AJ61" s="2448">
        <v>46</v>
      </c>
      <c r="AK61" s="2448">
        <v>47005</v>
      </c>
      <c r="AL61" s="2448">
        <v>11518</v>
      </c>
      <c r="AM61" s="2448">
        <v>71</v>
      </c>
      <c r="AN61" s="2448">
        <v>305138</v>
      </c>
      <c r="AO61" s="91" t="s">
        <v>29</v>
      </c>
      <c r="AP61" s="670" t="s">
        <v>26</v>
      </c>
    </row>
    <row r="62" spans="1:42" ht="6.75" customHeight="1">
      <c r="A62" s="97"/>
      <c r="B62" s="98"/>
      <c r="C62" s="136"/>
      <c r="D62" s="2448"/>
      <c r="E62" s="2448"/>
      <c r="F62" s="2448"/>
      <c r="G62" s="2448"/>
      <c r="H62" s="2448"/>
      <c r="I62" s="2448"/>
      <c r="J62" s="2448"/>
      <c r="K62" s="2448"/>
      <c r="L62" s="2448"/>
      <c r="M62" s="2448"/>
      <c r="N62" s="2448"/>
      <c r="O62" s="2448"/>
      <c r="P62" s="2448"/>
      <c r="Q62" s="2448"/>
      <c r="R62" s="2448"/>
      <c r="S62" s="2448"/>
      <c r="T62" s="100"/>
      <c r="U62" s="509"/>
      <c r="V62" s="97"/>
      <c r="W62" s="98"/>
      <c r="X62" s="136"/>
      <c r="Y62" s="2448"/>
      <c r="Z62" s="2448"/>
      <c r="AA62" s="2448"/>
      <c r="AB62" s="2448"/>
      <c r="AC62" s="2448"/>
      <c r="AD62" s="2448"/>
      <c r="AE62" s="2448"/>
      <c r="AF62" s="2448"/>
      <c r="AG62" s="2448"/>
      <c r="AH62" s="2448"/>
      <c r="AI62" s="2448"/>
      <c r="AJ62" s="2448"/>
      <c r="AK62" s="2448"/>
      <c r="AL62" s="2448"/>
      <c r="AM62" s="2448"/>
      <c r="AN62" s="2448"/>
      <c r="AO62" s="100"/>
      <c r="AP62" s="509"/>
    </row>
    <row r="63" spans="1:42" ht="15.75" customHeight="1">
      <c r="A63" s="93" t="s">
        <v>2162</v>
      </c>
      <c r="B63" s="94" t="s">
        <v>23</v>
      </c>
      <c r="C63" s="137">
        <v>43466</v>
      </c>
      <c r="D63" s="2448">
        <v>8</v>
      </c>
      <c r="E63" s="2448">
        <v>9</v>
      </c>
      <c r="F63" s="2448" t="s">
        <v>21</v>
      </c>
      <c r="G63" s="2448" t="s">
        <v>21</v>
      </c>
      <c r="H63" s="2448">
        <v>1094593</v>
      </c>
      <c r="I63" s="2448">
        <v>4465197</v>
      </c>
      <c r="J63" s="2448">
        <v>1134086</v>
      </c>
      <c r="K63" s="2448">
        <v>711264</v>
      </c>
      <c r="L63" s="2448">
        <v>17</v>
      </c>
      <c r="M63" s="2448">
        <v>20874</v>
      </c>
      <c r="N63" s="2448">
        <v>44</v>
      </c>
      <c r="O63" s="2448">
        <v>24</v>
      </c>
      <c r="P63" s="2448">
        <v>26792</v>
      </c>
      <c r="Q63" s="2448">
        <v>525</v>
      </c>
      <c r="R63" s="2448">
        <v>26267</v>
      </c>
      <c r="S63" s="2448">
        <v>16854</v>
      </c>
      <c r="T63" s="91" t="s">
        <v>30</v>
      </c>
      <c r="U63" s="670" t="s">
        <v>2160</v>
      </c>
      <c r="V63" s="93" t="s">
        <v>2162</v>
      </c>
      <c r="W63" s="94" t="s">
        <v>23</v>
      </c>
      <c r="X63" s="137">
        <v>43466</v>
      </c>
      <c r="Y63" s="2448">
        <v>3698</v>
      </c>
      <c r="Z63" s="2448">
        <v>5505</v>
      </c>
      <c r="AA63" s="2448">
        <v>14499</v>
      </c>
      <c r="AB63" s="2448">
        <v>442</v>
      </c>
      <c r="AC63" s="2448">
        <v>484</v>
      </c>
      <c r="AD63" s="2448" t="s">
        <v>21</v>
      </c>
      <c r="AE63" s="2448" t="s">
        <v>21</v>
      </c>
      <c r="AF63" s="2448">
        <v>193038</v>
      </c>
      <c r="AG63" s="2448">
        <v>343553</v>
      </c>
      <c r="AH63" s="2448">
        <v>1178889</v>
      </c>
      <c r="AI63" s="2448">
        <v>1109540</v>
      </c>
      <c r="AJ63" s="2448">
        <v>17</v>
      </c>
      <c r="AK63" s="2448">
        <v>21043</v>
      </c>
      <c r="AL63" s="2448">
        <v>444</v>
      </c>
      <c r="AM63" s="2448">
        <v>24</v>
      </c>
      <c r="AN63" s="2448">
        <v>116008</v>
      </c>
      <c r="AO63" s="91" t="s">
        <v>30</v>
      </c>
      <c r="AP63" s="670" t="s">
        <v>2160</v>
      </c>
    </row>
    <row r="64" spans="1:42" ht="14.25" customHeight="1">
      <c r="A64" s="88" t="s">
        <v>26</v>
      </c>
      <c r="B64" s="89" t="s">
        <v>26</v>
      </c>
      <c r="C64" s="1257">
        <v>43497</v>
      </c>
      <c r="D64" s="2448">
        <v>11</v>
      </c>
      <c r="E64" s="2448">
        <v>12</v>
      </c>
      <c r="F64" s="2448" t="s">
        <v>21</v>
      </c>
      <c r="G64" s="2448" t="s">
        <v>21</v>
      </c>
      <c r="H64" s="2448">
        <v>970440</v>
      </c>
      <c r="I64" s="2448">
        <v>4018021</v>
      </c>
      <c r="J64" s="2448">
        <v>1018064</v>
      </c>
      <c r="K64" s="2448">
        <v>639474</v>
      </c>
      <c r="L64" s="2448">
        <v>14</v>
      </c>
      <c r="M64" s="2448">
        <v>17083</v>
      </c>
      <c r="N64" s="2448">
        <v>63</v>
      </c>
      <c r="O64" s="2448">
        <v>22</v>
      </c>
      <c r="P64" s="2448">
        <v>24431</v>
      </c>
      <c r="Q64" s="2448">
        <v>536</v>
      </c>
      <c r="R64" s="2448">
        <v>23895</v>
      </c>
      <c r="S64" s="2448">
        <v>16960</v>
      </c>
      <c r="T64" s="91" t="s">
        <v>31</v>
      </c>
      <c r="U64" s="670" t="s">
        <v>26</v>
      </c>
      <c r="V64" s="88" t="s">
        <v>26</v>
      </c>
      <c r="W64" s="89" t="s">
        <v>26</v>
      </c>
      <c r="X64" s="1257">
        <v>43497</v>
      </c>
      <c r="Y64" s="2448">
        <v>6288</v>
      </c>
      <c r="Z64" s="2448">
        <v>5470</v>
      </c>
      <c r="AA64" s="2448">
        <v>11783</v>
      </c>
      <c r="AB64" s="2448">
        <v>372</v>
      </c>
      <c r="AC64" s="2448">
        <v>407</v>
      </c>
      <c r="AD64" s="2448" t="s">
        <v>21</v>
      </c>
      <c r="AE64" s="2448" t="s">
        <v>21</v>
      </c>
      <c r="AF64" s="2448">
        <v>185505</v>
      </c>
      <c r="AG64" s="2448">
        <v>305664</v>
      </c>
      <c r="AH64" s="2448">
        <v>1053516</v>
      </c>
      <c r="AI64" s="2448">
        <v>989794</v>
      </c>
      <c r="AJ64" s="2448">
        <v>14</v>
      </c>
      <c r="AK64" s="2448">
        <v>17238</v>
      </c>
      <c r="AL64" s="2448">
        <v>1246</v>
      </c>
      <c r="AM64" s="2448">
        <v>22</v>
      </c>
      <c r="AN64" s="2448">
        <v>117454</v>
      </c>
      <c r="AO64" s="91" t="s">
        <v>31</v>
      </c>
      <c r="AP64" s="670" t="s">
        <v>26</v>
      </c>
    </row>
    <row r="65" spans="1:42" ht="14.25" customHeight="1">
      <c r="A65" s="88" t="s">
        <v>26</v>
      </c>
      <c r="B65" s="89" t="s">
        <v>26</v>
      </c>
      <c r="C65" s="1257">
        <v>43525</v>
      </c>
      <c r="D65" s="2448">
        <v>11</v>
      </c>
      <c r="E65" s="2448">
        <v>12</v>
      </c>
      <c r="F65" s="2448" t="s">
        <v>21</v>
      </c>
      <c r="G65" s="2448" t="s">
        <v>21</v>
      </c>
      <c r="H65" s="2448">
        <v>1049552</v>
      </c>
      <c r="I65" s="2448">
        <v>4252003</v>
      </c>
      <c r="J65" s="2448">
        <v>1079141</v>
      </c>
      <c r="K65" s="2448">
        <v>674067</v>
      </c>
      <c r="L65" s="2448">
        <v>26</v>
      </c>
      <c r="M65" s="2448">
        <v>14765</v>
      </c>
      <c r="N65" s="2448">
        <v>62</v>
      </c>
      <c r="O65" s="2448">
        <v>18</v>
      </c>
      <c r="P65" s="2448">
        <v>25682</v>
      </c>
      <c r="Q65" s="2448">
        <v>497</v>
      </c>
      <c r="R65" s="2448">
        <v>25185</v>
      </c>
      <c r="S65" s="2448">
        <v>23352</v>
      </c>
      <c r="T65" s="91" t="s">
        <v>32</v>
      </c>
      <c r="U65" s="670" t="s">
        <v>26</v>
      </c>
      <c r="V65" s="88" t="s">
        <v>26</v>
      </c>
      <c r="W65" s="89" t="s">
        <v>26</v>
      </c>
      <c r="X65" s="1257">
        <v>43525</v>
      </c>
      <c r="Y65" s="2448">
        <v>7221</v>
      </c>
      <c r="Z65" s="2448">
        <v>7922</v>
      </c>
      <c r="AA65" s="2448">
        <v>12681</v>
      </c>
      <c r="AB65" s="2448">
        <v>378</v>
      </c>
      <c r="AC65" s="2448">
        <v>414</v>
      </c>
      <c r="AD65" s="2448" t="s">
        <v>21</v>
      </c>
      <c r="AE65" s="2448" t="s">
        <v>21</v>
      </c>
      <c r="AF65" s="2448">
        <v>222480</v>
      </c>
      <c r="AG65" s="2448">
        <v>320590</v>
      </c>
      <c r="AH65" s="2448">
        <v>1114468</v>
      </c>
      <c r="AI65" s="2448">
        <v>1041552</v>
      </c>
      <c r="AJ65" s="2448">
        <v>26</v>
      </c>
      <c r="AK65" s="2448">
        <v>14885</v>
      </c>
      <c r="AL65" s="2448">
        <v>4048</v>
      </c>
      <c r="AM65" s="2448">
        <v>18</v>
      </c>
      <c r="AN65" s="2448">
        <v>125182</v>
      </c>
      <c r="AO65" s="91" t="s">
        <v>32</v>
      </c>
      <c r="AP65" s="670" t="s">
        <v>26</v>
      </c>
    </row>
    <row r="66" spans="1:42" ht="14.25" customHeight="1">
      <c r="A66" s="88" t="s">
        <v>26</v>
      </c>
      <c r="B66" s="89" t="s">
        <v>26</v>
      </c>
      <c r="C66" s="1257">
        <v>43556</v>
      </c>
      <c r="D66" s="2448">
        <v>6</v>
      </c>
      <c r="E66" s="2448">
        <v>7</v>
      </c>
      <c r="F66" s="2448" t="s">
        <v>21</v>
      </c>
      <c r="G66" s="2448" t="s">
        <v>21</v>
      </c>
      <c r="H66" s="2448">
        <v>981585</v>
      </c>
      <c r="I66" s="2448">
        <v>3892174</v>
      </c>
      <c r="J66" s="2448">
        <v>1005042</v>
      </c>
      <c r="K66" s="2448">
        <v>634632</v>
      </c>
      <c r="L66" s="2448">
        <v>12</v>
      </c>
      <c r="M66" s="2448">
        <v>16981</v>
      </c>
      <c r="N66" s="2448">
        <v>44</v>
      </c>
      <c r="O66" s="2448">
        <v>15</v>
      </c>
      <c r="P66" s="2448">
        <v>23196</v>
      </c>
      <c r="Q66" s="2448">
        <v>601</v>
      </c>
      <c r="R66" s="2448">
        <v>22595</v>
      </c>
      <c r="S66" s="2448">
        <v>20650</v>
      </c>
      <c r="T66" s="91" t="s">
        <v>33</v>
      </c>
      <c r="U66" s="670" t="s">
        <v>26</v>
      </c>
      <c r="V66" s="88" t="s">
        <v>26</v>
      </c>
      <c r="W66" s="89" t="s">
        <v>26</v>
      </c>
      <c r="X66" s="1257">
        <v>43556</v>
      </c>
      <c r="Y66" s="2448" t="s">
        <v>21</v>
      </c>
      <c r="Z66" s="2448">
        <v>6679</v>
      </c>
      <c r="AA66" s="2448">
        <v>11403</v>
      </c>
      <c r="AB66" s="2448">
        <v>342</v>
      </c>
      <c r="AC66" s="2448">
        <v>374</v>
      </c>
      <c r="AD66" s="2448" t="s">
        <v>21</v>
      </c>
      <c r="AE66" s="2448" t="s">
        <v>21</v>
      </c>
      <c r="AF66" s="2448">
        <v>210874</v>
      </c>
      <c r="AG66" s="2448">
        <v>321608</v>
      </c>
      <c r="AH66" s="2448">
        <v>1050187</v>
      </c>
      <c r="AI66" s="2448">
        <v>985869</v>
      </c>
      <c r="AJ66" s="2448">
        <v>12</v>
      </c>
      <c r="AK66" s="2448">
        <v>17113</v>
      </c>
      <c r="AL66" s="2448">
        <v>1111</v>
      </c>
      <c r="AM66" s="2448">
        <v>15</v>
      </c>
      <c r="AN66" s="2448">
        <v>115515</v>
      </c>
      <c r="AO66" s="91" t="s">
        <v>33</v>
      </c>
      <c r="AP66" s="670" t="s">
        <v>26</v>
      </c>
    </row>
    <row r="67" spans="1:42" ht="15.75">
      <c r="A67" s="88">
        <v>1</v>
      </c>
      <c r="B67" s="89" t="s">
        <v>2159</v>
      </c>
      <c r="C67" s="137">
        <v>43586</v>
      </c>
      <c r="D67" s="2448">
        <v>5</v>
      </c>
      <c r="E67" s="2448">
        <v>5</v>
      </c>
      <c r="F67" s="2448" t="s">
        <v>21</v>
      </c>
      <c r="G67" s="2448" t="s">
        <v>21</v>
      </c>
      <c r="H67" s="2448">
        <v>894378</v>
      </c>
      <c r="I67" s="2448">
        <v>3408731</v>
      </c>
      <c r="J67" s="2448">
        <v>923020</v>
      </c>
      <c r="K67" s="2448">
        <v>599214</v>
      </c>
      <c r="L67" s="2448">
        <v>17</v>
      </c>
      <c r="M67" s="2448">
        <v>4150</v>
      </c>
      <c r="N67" s="2448">
        <v>48</v>
      </c>
      <c r="O67" s="2448">
        <v>154</v>
      </c>
      <c r="P67" s="2448">
        <v>18039</v>
      </c>
      <c r="Q67" s="2448">
        <v>570</v>
      </c>
      <c r="R67" s="2448">
        <v>17469</v>
      </c>
      <c r="S67" s="2448">
        <v>24642</v>
      </c>
      <c r="T67" s="91" t="s">
        <v>34</v>
      </c>
      <c r="U67" s="670" t="s">
        <v>26</v>
      </c>
      <c r="V67" s="88">
        <v>1</v>
      </c>
      <c r="W67" s="89" t="s">
        <v>2159</v>
      </c>
      <c r="X67" s="137">
        <v>43586</v>
      </c>
      <c r="Y67" s="2448">
        <v>874</v>
      </c>
      <c r="Z67" s="2448">
        <v>152</v>
      </c>
      <c r="AA67" s="2448">
        <v>13222</v>
      </c>
      <c r="AB67" s="2448">
        <v>362</v>
      </c>
      <c r="AC67" s="2448">
        <v>396</v>
      </c>
      <c r="AD67" s="2448" t="s">
        <v>21</v>
      </c>
      <c r="AE67" s="2448" t="s">
        <v>21</v>
      </c>
      <c r="AF67" s="2448">
        <v>220521</v>
      </c>
      <c r="AG67" s="2448">
        <v>319503</v>
      </c>
      <c r="AH67" s="2448">
        <v>982429</v>
      </c>
      <c r="AI67" s="2448">
        <v>921623</v>
      </c>
      <c r="AJ67" s="2448">
        <v>17</v>
      </c>
      <c r="AK67" s="2448">
        <v>4297</v>
      </c>
      <c r="AL67" s="2448">
        <v>1665</v>
      </c>
      <c r="AM67" s="2448">
        <v>154</v>
      </c>
      <c r="AN67" s="2448">
        <v>100333</v>
      </c>
      <c r="AO67" s="91" t="s">
        <v>34</v>
      </c>
      <c r="AP67" s="670" t="s">
        <v>26</v>
      </c>
    </row>
    <row r="68" spans="1:42" ht="14.25" customHeight="1">
      <c r="A68" s="88" t="s">
        <v>26</v>
      </c>
      <c r="B68" s="89" t="s">
        <v>26</v>
      </c>
      <c r="C68" s="1257">
        <v>43617</v>
      </c>
      <c r="D68" s="2448">
        <v>6</v>
      </c>
      <c r="E68" s="2448">
        <v>7</v>
      </c>
      <c r="F68" s="2448" t="s">
        <v>21</v>
      </c>
      <c r="G68" s="2448" t="s">
        <v>21</v>
      </c>
      <c r="H68" s="2448">
        <v>937469</v>
      </c>
      <c r="I68" s="2448">
        <v>3498830</v>
      </c>
      <c r="J68" s="2448">
        <v>912129</v>
      </c>
      <c r="K68" s="2448">
        <v>579526</v>
      </c>
      <c r="L68" s="2448">
        <v>13</v>
      </c>
      <c r="M68" s="2448">
        <v>8562</v>
      </c>
      <c r="N68" s="2448">
        <v>24</v>
      </c>
      <c r="O68" s="2448">
        <v>36</v>
      </c>
      <c r="P68" s="2448">
        <v>16888</v>
      </c>
      <c r="Q68" s="2448">
        <v>529</v>
      </c>
      <c r="R68" s="2448">
        <v>16359</v>
      </c>
      <c r="S68" s="2448">
        <v>23124</v>
      </c>
      <c r="T68" s="91" t="s">
        <v>35</v>
      </c>
      <c r="U68" s="670" t="s">
        <v>26</v>
      </c>
      <c r="V68" s="88" t="s">
        <v>26</v>
      </c>
      <c r="W68" s="89" t="s">
        <v>26</v>
      </c>
      <c r="X68" s="1257">
        <v>43617</v>
      </c>
      <c r="Y68" s="2448">
        <v>9285</v>
      </c>
      <c r="Z68" s="2448">
        <v>3690</v>
      </c>
      <c r="AA68" s="2448">
        <v>7005</v>
      </c>
      <c r="AB68" s="2448">
        <v>287</v>
      </c>
      <c r="AC68" s="2448">
        <v>314</v>
      </c>
      <c r="AD68" s="2448" t="s">
        <v>21</v>
      </c>
      <c r="AE68" s="2448" t="s">
        <v>21</v>
      </c>
      <c r="AF68" s="2448">
        <v>247410</v>
      </c>
      <c r="AG68" s="2448">
        <v>324635</v>
      </c>
      <c r="AH68" s="2448">
        <v>953180</v>
      </c>
      <c r="AI68" s="2448">
        <v>889245</v>
      </c>
      <c r="AJ68" s="2448">
        <v>13</v>
      </c>
      <c r="AK68" s="2448">
        <v>8725</v>
      </c>
      <c r="AL68" s="2448">
        <v>199</v>
      </c>
      <c r="AM68" s="2448">
        <v>36</v>
      </c>
      <c r="AN68" s="2448">
        <v>92502</v>
      </c>
      <c r="AO68" s="91" t="s">
        <v>35</v>
      </c>
      <c r="AP68" s="670" t="s">
        <v>26</v>
      </c>
    </row>
    <row r="69" spans="1:42" ht="14.25" customHeight="1">
      <c r="A69" s="88" t="s">
        <v>26</v>
      </c>
      <c r="B69" s="89" t="s">
        <v>26</v>
      </c>
      <c r="C69" s="1257">
        <v>43647</v>
      </c>
      <c r="D69" s="2448">
        <v>2</v>
      </c>
      <c r="E69" s="2448">
        <v>2</v>
      </c>
      <c r="F69" s="2448" t="s">
        <v>21</v>
      </c>
      <c r="G69" s="2448" t="s">
        <v>21</v>
      </c>
      <c r="H69" s="2448">
        <v>1004385</v>
      </c>
      <c r="I69" s="2448">
        <v>3910384</v>
      </c>
      <c r="J69" s="2448">
        <v>995257</v>
      </c>
      <c r="K69" s="2448">
        <v>623721</v>
      </c>
      <c r="L69" s="2448">
        <v>20</v>
      </c>
      <c r="M69" s="2448">
        <v>6886</v>
      </c>
      <c r="N69" s="2448">
        <v>42</v>
      </c>
      <c r="O69" s="2448">
        <v>545</v>
      </c>
      <c r="P69" s="2448">
        <v>14597</v>
      </c>
      <c r="Q69" s="2448">
        <v>750</v>
      </c>
      <c r="R69" s="2448">
        <v>13847</v>
      </c>
      <c r="S69" s="2448">
        <v>24949</v>
      </c>
      <c r="T69" s="91" t="s">
        <v>36</v>
      </c>
      <c r="U69" s="670" t="s">
        <v>26</v>
      </c>
      <c r="V69" s="88" t="s">
        <v>26</v>
      </c>
      <c r="W69" s="89" t="s">
        <v>26</v>
      </c>
      <c r="X69" s="1257">
        <v>43647</v>
      </c>
      <c r="Y69" s="2448">
        <v>8625</v>
      </c>
      <c r="Z69" s="2448">
        <v>5414</v>
      </c>
      <c r="AA69" s="2448">
        <v>10627</v>
      </c>
      <c r="AB69" s="2448">
        <v>322</v>
      </c>
      <c r="AC69" s="2448">
        <v>353</v>
      </c>
      <c r="AD69" s="2448" t="s">
        <v>21</v>
      </c>
      <c r="AE69" s="2448" t="s">
        <v>21</v>
      </c>
      <c r="AF69" s="2448">
        <v>254802</v>
      </c>
      <c r="AG69" s="2448">
        <v>531481</v>
      </c>
      <c r="AH69" s="2448">
        <v>1041718</v>
      </c>
      <c r="AI69" s="2448">
        <v>956863</v>
      </c>
      <c r="AJ69" s="2448">
        <v>20</v>
      </c>
      <c r="AK69" s="2448">
        <v>6989</v>
      </c>
      <c r="AL69" s="2448">
        <v>12192</v>
      </c>
      <c r="AM69" s="2448">
        <v>545</v>
      </c>
      <c r="AN69" s="2448">
        <v>91101</v>
      </c>
      <c r="AO69" s="91" t="s">
        <v>36</v>
      </c>
      <c r="AP69" s="670" t="s">
        <v>26</v>
      </c>
    </row>
    <row r="70" spans="1:42" ht="14.25" customHeight="1">
      <c r="A70" s="88" t="s">
        <v>26</v>
      </c>
      <c r="B70" s="89" t="s">
        <v>26</v>
      </c>
      <c r="C70" s="1257">
        <v>43678</v>
      </c>
      <c r="D70" s="2448">
        <v>7</v>
      </c>
      <c r="E70" s="2448">
        <v>8</v>
      </c>
      <c r="F70" s="2448" t="s">
        <v>21</v>
      </c>
      <c r="G70" s="2448" t="s">
        <v>21</v>
      </c>
      <c r="H70" s="2448">
        <v>1053464</v>
      </c>
      <c r="I70" s="2448">
        <v>3897696</v>
      </c>
      <c r="J70" s="2448">
        <v>1017653</v>
      </c>
      <c r="K70" s="2448">
        <v>643768</v>
      </c>
      <c r="L70" s="2448">
        <v>14</v>
      </c>
      <c r="M70" s="2448">
        <v>4089</v>
      </c>
      <c r="N70" s="2448">
        <v>22</v>
      </c>
      <c r="O70" s="2448">
        <v>453</v>
      </c>
      <c r="P70" s="2448">
        <v>16334</v>
      </c>
      <c r="Q70" s="2448">
        <v>631</v>
      </c>
      <c r="R70" s="2448">
        <v>15703</v>
      </c>
      <c r="S70" s="2448">
        <v>22581</v>
      </c>
      <c r="T70" s="91" t="s">
        <v>37</v>
      </c>
      <c r="U70" s="670" t="s">
        <v>26</v>
      </c>
      <c r="V70" s="88" t="s">
        <v>26</v>
      </c>
      <c r="W70" s="89" t="s">
        <v>26</v>
      </c>
      <c r="X70" s="1257">
        <v>43678</v>
      </c>
      <c r="Y70" s="2448">
        <v>8823</v>
      </c>
      <c r="Z70" s="2448">
        <v>5259</v>
      </c>
      <c r="AA70" s="2448">
        <v>10878</v>
      </c>
      <c r="AB70" s="2448">
        <v>277</v>
      </c>
      <c r="AC70" s="2448">
        <v>303</v>
      </c>
      <c r="AD70" s="2448" t="s">
        <v>21</v>
      </c>
      <c r="AE70" s="2448" t="s">
        <v>21</v>
      </c>
      <c r="AF70" s="2448">
        <v>245423</v>
      </c>
      <c r="AG70" s="2448">
        <v>298587</v>
      </c>
      <c r="AH70" s="2448">
        <v>1062182</v>
      </c>
      <c r="AI70" s="2448">
        <v>994168</v>
      </c>
      <c r="AJ70" s="2448">
        <v>14</v>
      </c>
      <c r="AK70" s="2448">
        <v>4287</v>
      </c>
      <c r="AL70" s="2448">
        <v>1893</v>
      </c>
      <c r="AM70" s="2448">
        <v>453</v>
      </c>
      <c r="AN70" s="2448">
        <v>89380</v>
      </c>
      <c r="AO70" s="91" t="s">
        <v>37</v>
      </c>
      <c r="AP70" s="670" t="s">
        <v>26</v>
      </c>
    </row>
    <row r="71" spans="1:42" ht="14.25" customHeight="1">
      <c r="A71" s="88" t="s">
        <v>26</v>
      </c>
      <c r="B71" s="89" t="s">
        <v>26</v>
      </c>
      <c r="C71" s="1257">
        <v>43709</v>
      </c>
      <c r="D71" s="2448">
        <v>7</v>
      </c>
      <c r="E71" s="2448">
        <v>8</v>
      </c>
      <c r="F71" s="2448" t="s">
        <v>21</v>
      </c>
      <c r="G71" s="2448" t="s">
        <v>21</v>
      </c>
      <c r="H71" s="2448">
        <v>941485</v>
      </c>
      <c r="I71" s="2448">
        <v>3612867</v>
      </c>
      <c r="J71" s="2448">
        <v>913559</v>
      </c>
      <c r="K71" s="2448">
        <v>577442</v>
      </c>
      <c r="L71" s="2448">
        <v>21</v>
      </c>
      <c r="M71" s="2448">
        <v>3564</v>
      </c>
      <c r="N71" s="2448">
        <v>1</v>
      </c>
      <c r="O71" s="2448">
        <v>16</v>
      </c>
      <c r="P71" s="2448">
        <v>16084</v>
      </c>
      <c r="Q71" s="2448">
        <v>461</v>
      </c>
      <c r="R71" s="2448">
        <v>15623</v>
      </c>
      <c r="S71" s="2448">
        <v>23003</v>
      </c>
      <c r="T71" s="91" t="s">
        <v>38</v>
      </c>
      <c r="U71" s="670" t="s">
        <v>26</v>
      </c>
      <c r="V71" s="88" t="s">
        <v>26</v>
      </c>
      <c r="W71" s="89" t="s">
        <v>26</v>
      </c>
      <c r="X71" s="1257">
        <v>43709</v>
      </c>
      <c r="Y71" s="2448">
        <v>11427</v>
      </c>
      <c r="Z71" s="2448">
        <v>5091</v>
      </c>
      <c r="AA71" s="2448">
        <v>3991</v>
      </c>
      <c r="AB71" s="2448">
        <v>321</v>
      </c>
      <c r="AC71" s="2448">
        <v>351</v>
      </c>
      <c r="AD71" s="2448" t="s">
        <v>21</v>
      </c>
      <c r="AE71" s="2448" t="s">
        <v>21</v>
      </c>
      <c r="AF71" s="2448">
        <v>211584</v>
      </c>
      <c r="AG71" s="2448">
        <v>329797</v>
      </c>
      <c r="AH71" s="2448">
        <v>946788</v>
      </c>
      <c r="AI71" s="2448">
        <v>887523</v>
      </c>
      <c r="AJ71" s="2448">
        <v>21</v>
      </c>
      <c r="AK71" s="2448">
        <v>3771</v>
      </c>
      <c r="AL71" s="2448">
        <v>1291</v>
      </c>
      <c r="AM71" s="2448">
        <v>16</v>
      </c>
      <c r="AN71" s="2448">
        <v>80557</v>
      </c>
      <c r="AO71" s="91" t="s">
        <v>38</v>
      </c>
      <c r="AP71" s="670" t="s">
        <v>26</v>
      </c>
    </row>
    <row r="72" spans="1:42" ht="14.25" customHeight="1">
      <c r="A72" s="88" t="s">
        <v>26</v>
      </c>
      <c r="B72" s="89" t="s">
        <v>26</v>
      </c>
      <c r="C72" s="1257">
        <v>43739</v>
      </c>
      <c r="D72" s="2448">
        <v>10</v>
      </c>
      <c r="E72" s="2448">
        <v>11</v>
      </c>
      <c r="F72" s="2448" t="s">
        <v>21</v>
      </c>
      <c r="G72" s="2448" t="s">
        <v>21</v>
      </c>
      <c r="H72" s="2448">
        <v>879362</v>
      </c>
      <c r="I72" s="2448">
        <v>3661850</v>
      </c>
      <c r="J72" s="2448">
        <v>926272</v>
      </c>
      <c r="K72" s="2448">
        <v>588472</v>
      </c>
      <c r="L72" s="2448">
        <v>14</v>
      </c>
      <c r="M72" s="2448">
        <v>15189</v>
      </c>
      <c r="N72" s="2448">
        <v>64</v>
      </c>
      <c r="O72" s="2448">
        <v>14</v>
      </c>
      <c r="P72" s="2448">
        <v>17148</v>
      </c>
      <c r="Q72" s="2448">
        <v>599</v>
      </c>
      <c r="R72" s="2448">
        <v>16549</v>
      </c>
      <c r="S72" s="2448">
        <v>23152</v>
      </c>
      <c r="T72" s="91" t="s">
        <v>39</v>
      </c>
      <c r="U72" s="670" t="s">
        <v>26</v>
      </c>
      <c r="V72" s="88" t="s">
        <v>26</v>
      </c>
      <c r="W72" s="89" t="s">
        <v>26</v>
      </c>
      <c r="X72" s="1257">
        <v>43739</v>
      </c>
      <c r="Y72" s="2448">
        <v>8953</v>
      </c>
      <c r="Z72" s="2448">
        <v>5293</v>
      </c>
      <c r="AA72" s="2448">
        <v>4955</v>
      </c>
      <c r="AB72" s="2448">
        <v>368</v>
      </c>
      <c r="AC72" s="2448">
        <v>403</v>
      </c>
      <c r="AD72" s="2448" t="s">
        <v>21</v>
      </c>
      <c r="AE72" s="2448" t="s">
        <v>21</v>
      </c>
      <c r="AF72" s="2448">
        <v>232840</v>
      </c>
      <c r="AG72" s="2448">
        <v>377010</v>
      </c>
      <c r="AH72" s="2448">
        <v>939292</v>
      </c>
      <c r="AI72" s="2448">
        <v>874417</v>
      </c>
      <c r="AJ72" s="2448">
        <v>14</v>
      </c>
      <c r="AK72" s="2448">
        <v>15279</v>
      </c>
      <c r="AL72" s="2448">
        <v>6142</v>
      </c>
      <c r="AM72" s="2448">
        <v>14</v>
      </c>
      <c r="AN72" s="2448">
        <v>86563</v>
      </c>
      <c r="AO72" s="91" t="s">
        <v>39</v>
      </c>
      <c r="AP72" s="670" t="s">
        <v>26</v>
      </c>
    </row>
    <row r="73" spans="1:42" ht="14.25" customHeight="1">
      <c r="A73" s="88" t="s">
        <v>26</v>
      </c>
      <c r="B73" s="89" t="s">
        <v>26</v>
      </c>
      <c r="C73" s="1257">
        <v>43770</v>
      </c>
      <c r="D73" s="2448">
        <v>11</v>
      </c>
      <c r="E73" s="2448">
        <v>12</v>
      </c>
      <c r="F73" s="2448" t="s">
        <v>21</v>
      </c>
      <c r="G73" s="2448" t="s">
        <v>21</v>
      </c>
      <c r="H73" s="2448">
        <v>952925</v>
      </c>
      <c r="I73" s="2448">
        <v>3999786</v>
      </c>
      <c r="J73" s="2448">
        <v>1027532</v>
      </c>
      <c r="K73" s="2448">
        <v>643847</v>
      </c>
      <c r="L73" s="2448">
        <v>23</v>
      </c>
      <c r="M73" s="2448">
        <v>14463</v>
      </c>
      <c r="N73" s="2448">
        <v>48</v>
      </c>
      <c r="O73" s="2448">
        <v>22</v>
      </c>
      <c r="P73" s="2448">
        <v>15162</v>
      </c>
      <c r="Q73" s="2448">
        <v>589</v>
      </c>
      <c r="R73" s="2448">
        <v>14573</v>
      </c>
      <c r="S73" s="2448">
        <v>20754</v>
      </c>
      <c r="T73" s="91" t="s">
        <v>40</v>
      </c>
      <c r="U73" s="670" t="s">
        <v>26</v>
      </c>
      <c r="V73" s="88" t="s">
        <v>26</v>
      </c>
      <c r="W73" s="89" t="s">
        <v>26</v>
      </c>
      <c r="X73" s="1257">
        <v>43770</v>
      </c>
      <c r="Y73" s="2448">
        <v>1151</v>
      </c>
      <c r="Z73" s="2448">
        <v>5574</v>
      </c>
      <c r="AA73" s="2448">
        <v>14717</v>
      </c>
      <c r="AB73" s="2448">
        <v>346</v>
      </c>
      <c r="AC73" s="2448">
        <v>379</v>
      </c>
      <c r="AD73" s="2448" t="s">
        <v>21</v>
      </c>
      <c r="AE73" s="2448" t="s">
        <v>21</v>
      </c>
      <c r="AF73" s="2448">
        <v>217883</v>
      </c>
      <c r="AG73" s="2448">
        <v>382114</v>
      </c>
      <c r="AH73" s="2448">
        <v>1017878</v>
      </c>
      <c r="AI73" s="2448">
        <v>944404</v>
      </c>
      <c r="AJ73" s="2448">
        <v>23</v>
      </c>
      <c r="AK73" s="2448">
        <v>14463</v>
      </c>
      <c r="AL73" s="2448">
        <v>1009</v>
      </c>
      <c r="AM73" s="2448">
        <v>22</v>
      </c>
      <c r="AN73" s="2448">
        <v>104203</v>
      </c>
      <c r="AO73" s="91" t="s">
        <v>40</v>
      </c>
      <c r="AP73" s="670" t="s">
        <v>26</v>
      </c>
    </row>
    <row r="74" spans="1:42" ht="14.25" customHeight="1">
      <c r="A74" s="105" t="s">
        <v>26</v>
      </c>
      <c r="B74" s="106" t="s">
        <v>26</v>
      </c>
      <c r="C74" s="1258">
        <v>43800</v>
      </c>
      <c r="D74" s="2449">
        <v>4</v>
      </c>
      <c r="E74" s="2449">
        <v>4</v>
      </c>
      <c r="F74" s="2449" t="s">
        <v>21</v>
      </c>
      <c r="G74" s="2449" t="s">
        <v>21</v>
      </c>
      <c r="H74" s="2449">
        <v>1013204</v>
      </c>
      <c r="I74" s="2449">
        <v>4108018</v>
      </c>
      <c r="J74" s="2449">
        <v>1051013</v>
      </c>
      <c r="K74" s="2449">
        <v>655767</v>
      </c>
      <c r="L74" s="2449">
        <v>9</v>
      </c>
      <c r="M74" s="2449">
        <v>17131</v>
      </c>
      <c r="N74" s="2449">
        <v>51</v>
      </c>
      <c r="O74" s="2449">
        <v>35</v>
      </c>
      <c r="P74" s="2449">
        <v>24656</v>
      </c>
      <c r="Q74" s="2449">
        <v>447</v>
      </c>
      <c r="R74" s="2449">
        <v>24209</v>
      </c>
      <c r="S74" s="2449">
        <v>21765</v>
      </c>
      <c r="T74" s="108" t="s">
        <v>41</v>
      </c>
      <c r="U74" s="673" t="s">
        <v>26</v>
      </c>
      <c r="V74" s="105" t="s">
        <v>26</v>
      </c>
      <c r="W74" s="106" t="s">
        <v>26</v>
      </c>
      <c r="X74" s="1258">
        <v>43800</v>
      </c>
      <c r="Y74" s="2449">
        <v>9561</v>
      </c>
      <c r="Z74" s="2449">
        <v>5469</v>
      </c>
      <c r="AA74" s="2449">
        <v>18038</v>
      </c>
      <c r="AB74" s="2449">
        <v>367</v>
      </c>
      <c r="AC74" s="2449">
        <v>402</v>
      </c>
      <c r="AD74" s="2449" t="s">
        <v>21</v>
      </c>
      <c r="AE74" s="2449" t="s">
        <v>21</v>
      </c>
      <c r="AF74" s="2449">
        <v>222762</v>
      </c>
      <c r="AG74" s="2449">
        <v>358446</v>
      </c>
      <c r="AH74" s="2449">
        <v>1060872</v>
      </c>
      <c r="AI74" s="2449">
        <v>979267</v>
      </c>
      <c r="AJ74" s="2449">
        <v>9</v>
      </c>
      <c r="AK74" s="2449">
        <v>17263</v>
      </c>
      <c r="AL74" s="2449">
        <v>4367</v>
      </c>
      <c r="AM74" s="2449">
        <v>35</v>
      </c>
      <c r="AN74" s="2449">
        <v>114373</v>
      </c>
      <c r="AO74" s="108" t="s">
        <v>41</v>
      </c>
      <c r="AP74" s="673" t="s">
        <v>26</v>
      </c>
    </row>
    <row r="75" spans="1:42" ht="14.25" customHeight="1">
      <c r="A75" s="209"/>
      <c r="B75" s="209"/>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row>
    <row r="76" spans="1:42" s="388" customFormat="1" ht="18.75" customHeight="1">
      <c r="A76" s="2573" t="s">
        <v>737</v>
      </c>
      <c r="B76" s="2573"/>
      <c r="C76" s="2574"/>
      <c r="D76" s="1017" t="s">
        <v>1012</v>
      </c>
      <c r="E76" s="529"/>
      <c r="F76" s="529" t="s">
        <v>1916</v>
      </c>
      <c r="G76" s="529"/>
      <c r="H76" s="529"/>
      <c r="I76" s="529"/>
      <c r="J76" s="529"/>
      <c r="K76" s="1015" t="s">
        <v>744</v>
      </c>
      <c r="L76" s="529"/>
      <c r="M76" s="529"/>
      <c r="N76" s="529"/>
      <c r="O76" s="529" t="s">
        <v>717</v>
      </c>
      <c r="P76" s="2566" t="s">
        <v>697</v>
      </c>
      <c r="Q76" s="2631"/>
      <c r="U76" s="679"/>
      <c r="V76" s="2573" t="s">
        <v>737</v>
      </c>
      <c r="W76" s="2573"/>
      <c r="X76" s="2574"/>
      <c r="Y76" s="1017" t="s">
        <v>1012</v>
      </c>
      <c r="Z76" s="529"/>
      <c r="AA76" s="529" t="s">
        <v>1916</v>
      </c>
      <c r="AB76" s="529"/>
      <c r="AC76" s="529"/>
      <c r="AD76" s="529"/>
      <c r="AE76" s="529"/>
      <c r="AF76" s="1015" t="s">
        <v>744</v>
      </c>
      <c r="AG76" s="529"/>
      <c r="AH76" s="529"/>
      <c r="AI76" s="529"/>
      <c r="AJ76" s="529" t="s">
        <v>717</v>
      </c>
      <c r="AK76" s="529"/>
      <c r="AL76" s="995"/>
      <c r="AM76" s="529"/>
      <c r="AN76" s="529"/>
      <c r="AO76" s="2566" t="s">
        <v>697</v>
      </c>
      <c r="AP76" s="2631"/>
    </row>
    <row r="77" spans="1:42" s="388" customFormat="1" ht="15.75" customHeight="1">
      <c r="A77" s="2625"/>
      <c r="B77" s="2625"/>
      <c r="C77" s="2626"/>
      <c r="D77" s="977" t="s">
        <v>372</v>
      </c>
      <c r="E77" s="976" t="s">
        <v>1200</v>
      </c>
      <c r="F77" s="976" t="s">
        <v>351</v>
      </c>
      <c r="G77" s="976" t="s">
        <v>352</v>
      </c>
      <c r="H77" s="2440" t="s">
        <v>15</v>
      </c>
      <c r="I77" s="976" t="s">
        <v>305</v>
      </c>
      <c r="J77" s="974" t="s">
        <v>353</v>
      </c>
      <c r="K77" s="976" t="s">
        <v>353</v>
      </c>
      <c r="L77" s="976" t="s">
        <v>88</v>
      </c>
      <c r="M77" s="2241" t="s">
        <v>788</v>
      </c>
      <c r="N77" s="976" t="s">
        <v>5</v>
      </c>
      <c r="O77" s="976" t="s">
        <v>7</v>
      </c>
      <c r="P77" s="2558"/>
      <c r="Q77" s="2632"/>
      <c r="U77" s="679"/>
      <c r="V77" s="2625"/>
      <c r="W77" s="2625"/>
      <c r="X77" s="2626"/>
      <c r="Y77" s="973" t="s">
        <v>348</v>
      </c>
      <c r="Z77" s="976" t="s">
        <v>371</v>
      </c>
      <c r="AA77" s="974" t="s">
        <v>300</v>
      </c>
      <c r="AB77" s="976" t="s">
        <v>301</v>
      </c>
      <c r="AC77" s="2252" t="s">
        <v>372</v>
      </c>
      <c r="AD77" s="975" t="s">
        <v>1199</v>
      </c>
      <c r="AE77" s="976" t="s">
        <v>1200</v>
      </c>
      <c r="AF77" s="976" t="s">
        <v>351</v>
      </c>
      <c r="AG77" s="975" t="s">
        <v>352</v>
      </c>
      <c r="AH77" s="974" t="s">
        <v>10</v>
      </c>
      <c r="AI77" s="2440" t="s">
        <v>15</v>
      </c>
      <c r="AJ77" s="976" t="s">
        <v>305</v>
      </c>
      <c r="AK77" s="974" t="s">
        <v>353</v>
      </c>
      <c r="AL77" s="976" t="s">
        <v>353</v>
      </c>
      <c r="AM77" s="976" t="s">
        <v>88</v>
      </c>
      <c r="AN77" s="2241" t="s">
        <v>788</v>
      </c>
      <c r="AO77" s="2558"/>
      <c r="AP77" s="2632"/>
    </row>
    <row r="78" spans="1:42" s="388" customFormat="1" ht="16.5" customHeight="1">
      <c r="A78" s="2625"/>
      <c r="B78" s="2625"/>
      <c r="C78" s="2626"/>
      <c r="D78" s="975" t="s">
        <v>374</v>
      </c>
      <c r="E78" s="975"/>
      <c r="F78" s="975" t="s">
        <v>356</v>
      </c>
      <c r="G78" s="975" t="s">
        <v>357</v>
      </c>
      <c r="H78" s="974"/>
      <c r="I78" s="975"/>
      <c r="J78" s="974" t="s">
        <v>1470</v>
      </c>
      <c r="K78" s="975" t="s">
        <v>1471</v>
      </c>
      <c r="L78" s="975"/>
      <c r="M78" s="2242"/>
      <c r="N78" s="975"/>
      <c r="O78" s="975"/>
      <c r="P78" s="2558"/>
      <c r="Q78" s="2632"/>
      <c r="U78" s="679"/>
      <c r="V78" s="2625"/>
      <c r="W78" s="2625"/>
      <c r="X78" s="2626"/>
      <c r="Y78" s="973"/>
      <c r="Z78" s="975"/>
      <c r="AA78" s="974" t="s">
        <v>1186</v>
      </c>
      <c r="AB78" s="975" t="s">
        <v>1186</v>
      </c>
      <c r="AC78" s="973" t="s">
        <v>374</v>
      </c>
      <c r="AD78" s="975"/>
      <c r="AE78" s="975"/>
      <c r="AF78" s="975" t="s">
        <v>356</v>
      </c>
      <c r="AG78" s="975" t="s">
        <v>357</v>
      </c>
      <c r="AH78" s="974" t="s">
        <v>726</v>
      </c>
      <c r="AI78" s="974"/>
      <c r="AJ78" s="975"/>
      <c r="AK78" s="974" t="s">
        <v>1470</v>
      </c>
      <c r="AL78" s="975" t="s">
        <v>1471</v>
      </c>
      <c r="AM78" s="975"/>
      <c r="AN78" s="2242"/>
      <c r="AO78" s="2558"/>
      <c r="AP78" s="2632"/>
    </row>
    <row r="79" spans="1:42" s="388" customFormat="1" ht="15.95" customHeight="1">
      <c r="A79" s="2625"/>
      <c r="B79" s="2625"/>
      <c r="C79" s="2626"/>
      <c r="D79" s="406"/>
      <c r="E79" s="407"/>
      <c r="F79" s="401" t="s">
        <v>1202</v>
      </c>
      <c r="G79" s="978" t="s">
        <v>1380</v>
      </c>
      <c r="H79" s="912"/>
      <c r="I79" s="912" t="s">
        <v>1521</v>
      </c>
      <c r="J79" s="912"/>
      <c r="K79" s="406"/>
      <c r="L79" s="401"/>
      <c r="M79" s="2759" t="s">
        <v>1472</v>
      </c>
      <c r="N79" s="406"/>
      <c r="O79" s="401"/>
      <c r="P79" s="2558"/>
      <c r="Q79" s="2632"/>
      <c r="V79" s="2625"/>
      <c r="W79" s="2625"/>
      <c r="X79" s="2626"/>
      <c r="Y79" s="401" t="s">
        <v>1519</v>
      </c>
      <c r="Z79" s="401" t="s">
        <v>1519</v>
      </c>
      <c r="AA79" s="912"/>
      <c r="AB79" s="401" t="s">
        <v>1379</v>
      </c>
      <c r="AC79" s="1016"/>
      <c r="AD79" s="401"/>
      <c r="AE79" s="407"/>
      <c r="AF79" s="401" t="s">
        <v>1202</v>
      </c>
      <c r="AG79" s="988" t="s">
        <v>1380</v>
      </c>
      <c r="AH79" s="407"/>
      <c r="AI79" s="912"/>
      <c r="AJ79" s="912" t="s">
        <v>1521</v>
      </c>
      <c r="AK79" s="1016"/>
      <c r="AL79" s="986"/>
      <c r="AM79" s="401"/>
      <c r="AN79" s="2759" t="s">
        <v>1472</v>
      </c>
      <c r="AO79" s="2558"/>
      <c r="AP79" s="2632"/>
    </row>
    <row r="80" spans="1:42" s="388" customFormat="1" ht="15.95" customHeight="1">
      <c r="A80" s="2625"/>
      <c r="B80" s="2625"/>
      <c r="C80" s="2626"/>
      <c r="D80" s="406" t="s">
        <v>1235</v>
      </c>
      <c r="E80" s="407" t="s">
        <v>1201</v>
      </c>
      <c r="F80" s="401" t="s">
        <v>1211</v>
      </c>
      <c r="G80" s="2757" t="s">
        <v>1381</v>
      </c>
      <c r="H80" s="912" t="s">
        <v>1242</v>
      </c>
      <c r="I80" s="912" t="s">
        <v>1334</v>
      </c>
      <c r="J80" s="912" t="s">
        <v>1244</v>
      </c>
      <c r="K80" s="406" t="s">
        <v>1206</v>
      </c>
      <c r="L80" s="401" t="s">
        <v>1178</v>
      </c>
      <c r="M80" s="2759"/>
      <c r="N80" s="406" t="s">
        <v>1386</v>
      </c>
      <c r="O80" s="401" t="s">
        <v>1210</v>
      </c>
      <c r="P80" s="2558"/>
      <c r="Q80" s="2632"/>
      <c r="V80" s="2625"/>
      <c r="W80" s="2625"/>
      <c r="X80" s="2626"/>
      <c r="Y80" s="496" t="s">
        <v>1383</v>
      </c>
      <c r="Z80" s="406" t="s">
        <v>1385</v>
      </c>
      <c r="AA80" s="912" t="s">
        <v>1181</v>
      </c>
      <c r="AB80" s="401" t="s">
        <v>1333</v>
      </c>
      <c r="AC80" s="1016" t="s">
        <v>1235</v>
      </c>
      <c r="AD80" s="401" t="s">
        <v>727</v>
      </c>
      <c r="AE80" s="407" t="s">
        <v>1201</v>
      </c>
      <c r="AF80" s="401" t="s">
        <v>1211</v>
      </c>
      <c r="AG80" s="2757" t="s">
        <v>1381</v>
      </c>
      <c r="AH80" s="407" t="s">
        <v>1203</v>
      </c>
      <c r="AI80" s="912" t="s">
        <v>1242</v>
      </c>
      <c r="AJ80" s="912" t="s">
        <v>1334</v>
      </c>
      <c r="AK80" s="1016" t="s">
        <v>1244</v>
      </c>
      <c r="AL80" s="986" t="s">
        <v>1206</v>
      </c>
      <c r="AM80" s="401" t="s">
        <v>1178</v>
      </c>
      <c r="AN80" s="2759"/>
      <c r="AO80" s="2558"/>
      <c r="AP80" s="2632"/>
    </row>
    <row r="81" spans="1:42" s="388" customFormat="1" ht="15.95" customHeight="1">
      <c r="A81" s="2625"/>
      <c r="B81" s="2625"/>
      <c r="C81" s="2626"/>
      <c r="D81" s="406"/>
      <c r="E81" s="406"/>
      <c r="F81" s="401"/>
      <c r="G81" s="2757"/>
      <c r="H81" s="912"/>
      <c r="I81" s="406"/>
      <c r="J81" s="407"/>
      <c r="K81" s="401"/>
      <c r="L81" s="401"/>
      <c r="M81" s="407"/>
      <c r="N81" s="406"/>
      <c r="O81" s="401"/>
      <c r="P81" s="2558"/>
      <c r="Q81" s="2632"/>
      <c r="V81" s="2625"/>
      <c r="W81" s="2625"/>
      <c r="X81" s="2626"/>
      <c r="Y81" s="496"/>
      <c r="Z81" s="406"/>
      <c r="AA81" s="407"/>
      <c r="AB81" s="401"/>
      <c r="AC81" s="496"/>
      <c r="AD81" s="401"/>
      <c r="AE81" s="406"/>
      <c r="AF81" s="401"/>
      <c r="AG81" s="2757"/>
      <c r="AH81" s="407" t="s">
        <v>747</v>
      </c>
      <c r="AI81" s="912"/>
      <c r="AJ81" s="406"/>
      <c r="AK81" s="407"/>
      <c r="AL81" s="401"/>
      <c r="AM81" s="401"/>
      <c r="AN81" s="407"/>
      <c r="AO81" s="2558"/>
      <c r="AP81" s="2632"/>
    </row>
    <row r="82" spans="1:42" s="209" customFormat="1" ht="18.75" customHeight="1">
      <c r="A82" s="2627"/>
      <c r="B82" s="2627"/>
      <c r="C82" s="2628"/>
      <c r="D82" s="1889" t="s">
        <v>1387</v>
      </c>
      <c r="E82" s="1889" t="s">
        <v>1389</v>
      </c>
      <c r="F82" s="1888" t="s">
        <v>750</v>
      </c>
      <c r="G82" s="1888" t="s">
        <v>750</v>
      </c>
      <c r="H82" s="1889" t="s">
        <v>1387</v>
      </c>
      <c r="I82" s="1888" t="s">
        <v>1213</v>
      </c>
      <c r="J82" s="1889" t="s">
        <v>1387</v>
      </c>
      <c r="K82" s="1889" t="s">
        <v>1387</v>
      </c>
      <c r="L82" s="1894" t="s">
        <v>1212</v>
      </c>
      <c r="M82" s="1894" t="s">
        <v>1212</v>
      </c>
      <c r="N82" s="1888" t="s">
        <v>310</v>
      </c>
      <c r="O82" s="1888" t="s">
        <v>1212</v>
      </c>
      <c r="P82" s="2633"/>
      <c r="Q82" s="2634"/>
      <c r="V82" s="2627"/>
      <c r="W82" s="2627"/>
      <c r="X82" s="2628"/>
      <c r="Y82" s="1888" t="s">
        <v>750</v>
      </c>
      <c r="Z82" s="1888" t="s">
        <v>750</v>
      </c>
      <c r="AA82" s="1888" t="s">
        <v>750</v>
      </c>
      <c r="AB82" s="1889" t="s">
        <v>1389</v>
      </c>
      <c r="AC82" s="1889" t="s">
        <v>1387</v>
      </c>
      <c r="AD82" s="1888" t="s">
        <v>1212</v>
      </c>
      <c r="AE82" s="1889" t="s">
        <v>1389</v>
      </c>
      <c r="AF82" s="1888" t="s">
        <v>750</v>
      </c>
      <c r="AG82" s="1888" t="s">
        <v>750</v>
      </c>
      <c r="AH82" s="1888" t="s">
        <v>1213</v>
      </c>
      <c r="AI82" s="1889" t="s">
        <v>1387</v>
      </c>
      <c r="AJ82" s="1888" t="s">
        <v>1213</v>
      </c>
      <c r="AK82" s="1889" t="s">
        <v>1387</v>
      </c>
      <c r="AL82" s="1889" t="s">
        <v>1387</v>
      </c>
      <c r="AM82" s="1894" t="s">
        <v>1212</v>
      </c>
      <c r="AN82" s="1894" t="s">
        <v>1212</v>
      </c>
      <c r="AO82" s="2633"/>
      <c r="AP82" s="2634"/>
    </row>
    <row r="83" spans="1:42" ht="17.25" customHeight="1">
      <c r="A83" s="63">
        <v>42005</v>
      </c>
      <c r="B83" s="64">
        <v>42005</v>
      </c>
      <c r="C83" s="1048">
        <v>42005</v>
      </c>
      <c r="D83" s="2447">
        <v>6338284</v>
      </c>
      <c r="E83" s="2447" t="s">
        <v>21</v>
      </c>
      <c r="F83" s="2447" t="s">
        <v>21</v>
      </c>
      <c r="G83" s="2447">
        <v>199989</v>
      </c>
      <c r="H83" s="2447">
        <v>59516</v>
      </c>
      <c r="I83" s="2447">
        <v>94269</v>
      </c>
      <c r="J83" s="2447">
        <v>79</v>
      </c>
      <c r="K83" s="2447">
        <v>86</v>
      </c>
      <c r="L83" s="2447" t="s">
        <v>21</v>
      </c>
      <c r="M83" s="2447" t="s">
        <v>21</v>
      </c>
      <c r="N83" s="2447">
        <v>10912357</v>
      </c>
      <c r="O83" s="2447">
        <v>46162201</v>
      </c>
      <c r="P83" s="67">
        <v>42005</v>
      </c>
      <c r="Q83" s="662">
        <v>42005</v>
      </c>
      <c r="U83" s="1049"/>
      <c r="V83" s="63">
        <v>42005</v>
      </c>
      <c r="W83" s="64">
        <v>42005</v>
      </c>
      <c r="X83" s="1048">
        <v>42005</v>
      </c>
      <c r="Y83" s="2447">
        <v>60688</v>
      </c>
      <c r="Z83" s="2447">
        <v>1167630</v>
      </c>
      <c r="AA83" s="2447">
        <v>42495</v>
      </c>
      <c r="AB83" s="2447">
        <v>423019</v>
      </c>
      <c r="AC83" s="2447">
        <v>8149999</v>
      </c>
      <c r="AD83" s="2447">
        <v>199177</v>
      </c>
      <c r="AE83" s="2447">
        <v>593811</v>
      </c>
      <c r="AF83" s="2447" t="s">
        <v>21</v>
      </c>
      <c r="AG83" s="2447">
        <v>419850</v>
      </c>
      <c r="AH83" s="2447">
        <v>262826</v>
      </c>
      <c r="AI83" s="2447">
        <v>63113</v>
      </c>
      <c r="AJ83" s="2447">
        <v>120520</v>
      </c>
      <c r="AK83" s="2447">
        <v>3729</v>
      </c>
      <c r="AL83" s="2447">
        <v>4082</v>
      </c>
      <c r="AM83" s="2447" t="s">
        <v>21</v>
      </c>
      <c r="AN83" s="2447" t="s">
        <v>21</v>
      </c>
      <c r="AO83" s="67">
        <v>42005</v>
      </c>
      <c r="AP83" s="662">
        <v>42005</v>
      </c>
    </row>
    <row r="84" spans="1:42" ht="14.25" customHeight="1">
      <c r="A84" s="73"/>
      <c r="B84" s="64">
        <v>42370</v>
      </c>
      <c r="C84" s="129"/>
      <c r="D84" s="2447">
        <v>6388973</v>
      </c>
      <c r="E84" s="2447" t="s">
        <v>21</v>
      </c>
      <c r="F84" s="2447" t="s">
        <v>21</v>
      </c>
      <c r="G84" s="2447">
        <v>184487</v>
      </c>
      <c r="H84" s="2447">
        <v>63252</v>
      </c>
      <c r="I84" s="2447">
        <v>80300</v>
      </c>
      <c r="J84" s="2447">
        <v>86</v>
      </c>
      <c r="K84" s="2447">
        <v>93</v>
      </c>
      <c r="L84" s="2447" t="s">
        <v>21</v>
      </c>
      <c r="M84" s="2447" t="s">
        <v>21</v>
      </c>
      <c r="N84" s="2447">
        <v>10950359</v>
      </c>
      <c r="O84" s="2447">
        <v>46333313</v>
      </c>
      <c r="P84" s="67">
        <v>42370</v>
      </c>
      <c r="Q84" s="662">
        <v>42370</v>
      </c>
      <c r="U84" s="1050"/>
      <c r="V84" s="73"/>
      <c r="W84" s="64">
        <v>42370</v>
      </c>
      <c r="X84" s="129"/>
      <c r="Y84" s="2447">
        <v>26927</v>
      </c>
      <c r="Z84" s="2447">
        <v>1189587</v>
      </c>
      <c r="AA84" s="2447">
        <v>43120</v>
      </c>
      <c r="AB84" s="2447">
        <v>404977</v>
      </c>
      <c r="AC84" s="2447">
        <v>8174415</v>
      </c>
      <c r="AD84" s="2447">
        <v>227222</v>
      </c>
      <c r="AE84" s="2447">
        <v>561871</v>
      </c>
      <c r="AF84" s="2447" t="s">
        <v>21</v>
      </c>
      <c r="AG84" s="2447">
        <v>449318</v>
      </c>
      <c r="AH84" s="2447">
        <v>308533</v>
      </c>
      <c r="AI84" s="2447">
        <v>66561</v>
      </c>
      <c r="AJ84" s="2447">
        <v>116151</v>
      </c>
      <c r="AK84" s="2447">
        <v>4935</v>
      </c>
      <c r="AL84" s="2447">
        <v>5403</v>
      </c>
      <c r="AM84" s="2447" t="s">
        <v>21</v>
      </c>
      <c r="AN84" s="2447" t="s">
        <v>21</v>
      </c>
      <c r="AO84" s="67">
        <v>42370</v>
      </c>
      <c r="AP84" s="662">
        <v>42370</v>
      </c>
    </row>
    <row r="85" spans="1:42" ht="14.25" customHeight="1">
      <c r="A85" s="73"/>
      <c r="B85" s="64">
        <v>42736</v>
      </c>
      <c r="C85" s="129"/>
      <c r="D85" s="2447">
        <v>6316086</v>
      </c>
      <c r="E85" s="2447" t="s">
        <v>21</v>
      </c>
      <c r="F85" s="2447" t="s">
        <v>21</v>
      </c>
      <c r="G85" s="2447">
        <v>236774</v>
      </c>
      <c r="H85" s="2447">
        <v>69568</v>
      </c>
      <c r="I85" s="2447">
        <v>112329</v>
      </c>
      <c r="J85" s="2447">
        <v>82</v>
      </c>
      <c r="K85" s="2447">
        <v>92</v>
      </c>
      <c r="L85" s="2447" t="s">
        <v>21</v>
      </c>
      <c r="M85" s="2447" t="s">
        <v>21</v>
      </c>
      <c r="N85" s="2447">
        <v>10963359</v>
      </c>
      <c r="O85" s="2447">
        <v>46765798</v>
      </c>
      <c r="P85" s="67">
        <v>42736</v>
      </c>
      <c r="Q85" s="662">
        <v>42736</v>
      </c>
      <c r="U85" s="1050"/>
      <c r="V85" s="73"/>
      <c r="W85" s="64">
        <v>42736</v>
      </c>
      <c r="X85" s="129"/>
      <c r="Y85" s="2447">
        <v>33676</v>
      </c>
      <c r="Z85" s="2447">
        <v>1201130</v>
      </c>
      <c r="AA85" s="2447">
        <v>49157</v>
      </c>
      <c r="AB85" s="2447">
        <v>346989</v>
      </c>
      <c r="AC85" s="2447">
        <v>8085849</v>
      </c>
      <c r="AD85" s="2447">
        <v>192541</v>
      </c>
      <c r="AE85" s="2447">
        <v>571971</v>
      </c>
      <c r="AF85" s="2447" t="s">
        <v>21</v>
      </c>
      <c r="AG85" s="2447">
        <v>437866</v>
      </c>
      <c r="AH85" s="2447">
        <v>226458</v>
      </c>
      <c r="AI85" s="2447">
        <v>71662</v>
      </c>
      <c r="AJ85" s="2447">
        <v>143515</v>
      </c>
      <c r="AK85" s="2447">
        <v>3827</v>
      </c>
      <c r="AL85" s="2447">
        <v>4190</v>
      </c>
      <c r="AM85" s="2447" t="s">
        <v>21</v>
      </c>
      <c r="AN85" s="2447" t="s">
        <v>21</v>
      </c>
      <c r="AO85" s="67">
        <v>42736</v>
      </c>
      <c r="AP85" s="662">
        <v>42736</v>
      </c>
    </row>
    <row r="86" spans="1:42" ht="14.25" customHeight="1">
      <c r="A86" s="73"/>
      <c r="B86" s="64">
        <v>43101</v>
      </c>
      <c r="C86" s="129"/>
      <c r="D86" s="2447">
        <v>6080517</v>
      </c>
      <c r="E86" s="2447" t="s">
        <v>21</v>
      </c>
      <c r="F86" s="2447" t="s">
        <v>21</v>
      </c>
      <c r="G86" s="2447">
        <v>235220</v>
      </c>
      <c r="H86" s="2447">
        <v>69701</v>
      </c>
      <c r="I86" s="2447">
        <v>111121</v>
      </c>
      <c r="J86" s="2447">
        <v>85</v>
      </c>
      <c r="K86" s="2447">
        <v>93</v>
      </c>
      <c r="L86" s="2447" t="s">
        <v>21</v>
      </c>
      <c r="M86" s="2447" t="s">
        <v>21</v>
      </c>
      <c r="N86" s="2447">
        <v>10954245</v>
      </c>
      <c r="O86" s="2447">
        <v>48705481</v>
      </c>
      <c r="P86" s="67">
        <v>43101</v>
      </c>
      <c r="Q86" s="662">
        <v>43101</v>
      </c>
      <c r="U86" s="1050"/>
      <c r="V86" s="73"/>
      <c r="W86" s="64">
        <v>43101</v>
      </c>
      <c r="X86" s="129"/>
      <c r="Y86" s="2447">
        <v>21496</v>
      </c>
      <c r="Z86" s="2447">
        <v>1228755</v>
      </c>
      <c r="AA86" s="2447">
        <v>97135</v>
      </c>
      <c r="AB86" s="2447">
        <v>369135</v>
      </c>
      <c r="AC86" s="2447">
        <v>7766587</v>
      </c>
      <c r="AD86" s="2447">
        <v>281635</v>
      </c>
      <c r="AE86" s="2447">
        <v>429526</v>
      </c>
      <c r="AF86" s="2447" t="s">
        <v>21</v>
      </c>
      <c r="AG86" s="2447">
        <v>453506</v>
      </c>
      <c r="AH86" s="2447">
        <v>249456</v>
      </c>
      <c r="AI86" s="2447">
        <v>73120</v>
      </c>
      <c r="AJ86" s="2447">
        <v>143247</v>
      </c>
      <c r="AK86" s="2447">
        <v>3058</v>
      </c>
      <c r="AL86" s="2447">
        <v>3348</v>
      </c>
      <c r="AM86" s="2447" t="s">
        <v>21</v>
      </c>
      <c r="AN86" s="2447" t="s">
        <v>21</v>
      </c>
      <c r="AO86" s="67">
        <v>43101</v>
      </c>
      <c r="AP86" s="662">
        <v>43101</v>
      </c>
    </row>
    <row r="87" spans="1:42" ht="15.75">
      <c r="A87" s="63">
        <v>43586</v>
      </c>
      <c r="B87" s="64">
        <v>43586</v>
      </c>
      <c r="C87" s="129" t="s">
        <v>2159</v>
      </c>
      <c r="D87" s="2447">
        <v>5897650</v>
      </c>
      <c r="E87" s="2447" t="s">
        <v>21</v>
      </c>
      <c r="F87" s="2447" t="s">
        <v>21</v>
      </c>
      <c r="G87" s="2447">
        <v>210246</v>
      </c>
      <c r="H87" s="2447">
        <v>57737</v>
      </c>
      <c r="I87" s="2447">
        <v>102948</v>
      </c>
      <c r="J87" s="2447">
        <v>88</v>
      </c>
      <c r="K87" s="2447">
        <v>97</v>
      </c>
      <c r="L87" s="2447" t="s">
        <v>21</v>
      </c>
      <c r="M87" s="2447" t="s">
        <v>21</v>
      </c>
      <c r="N87" s="2447">
        <v>10763434</v>
      </c>
      <c r="O87" s="2447">
        <v>46585841</v>
      </c>
      <c r="P87" s="67">
        <v>43466</v>
      </c>
      <c r="Q87" s="662">
        <v>43466</v>
      </c>
      <c r="U87" s="1050"/>
      <c r="V87" s="63">
        <v>43586</v>
      </c>
      <c r="W87" s="64">
        <v>43586</v>
      </c>
      <c r="X87" s="129" t="s">
        <v>2159</v>
      </c>
      <c r="Y87" s="2447">
        <v>26928</v>
      </c>
      <c r="Z87" s="2447">
        <v>1206241</v>
      </c>
      <c r="AA87" s="2447">
        <v>112102</v>
      </c>
      <c r="AB87" s="2447">
        <v>356083</v>
      </c>
      <c r="AC87" s="2447">
        <v>7525344</v>
      </c>
      <c r="AD87" s="2447">
        <v>321471</v>
      </c>
      <c r="AE87" s="2447">
        <v>483988</v>
      </c>
      <c r="AF87" s="2447" t="s">
        <v>21</v>
      </c>
      <c r="AG87" s="2447">
        <v>306985</v>
      </c>
      <c r="AH87" s="2447">
        <v>68531</v>
      </c>
      <c r="AI87" s="2447">
        <v>61518</v>
      </c>
      <c r="AJ87" s="2447">
        <v>133798</v>
      </c>
      <c r="AK87" s="2447">
        <v>3059</v>
      </c>
      <c r="AL87" s="2447">
        <v>3349</v>
      </c>
      <c r="AM87" s="2447" t="s">
        <v>21</v>
      </c>
      <c r="AN87" s="2447" t="s">
        <v>21</v>
      </c>
      <c r="AO87" s="67">
        <v>43466</v>
      </c>
      <c r="AP87" s="662">
        <v>43466</v>
      </c>
    </row>
    <row r="88" spans="1:42" ht="6.75" customHeight="1">
      <c r="A88" s="73"/>
      <c r="B88" s="76"/>
      <c r="C88" s="129"/>
      <c r="D88" s="663"/>
      <c r="E88" s="663"/>
      <c r="F88" s="663"/>
      <c r="G88" s="663"/>
      <c r="H88" s="663"/>
      <c r="I88" s="663"/>
      <c r="J88" s="663"/>
      <c r="K88" s="663"/>
      <c r="L88" s="663"/>
      <c r="M88" s="663"/>
      <c r="N88" s="663"/>
      <c r="O88" s="663"/>
      <c r="P88" s="77"/>
      <c r="Q88" s="505"/>
      <c r="U88" s="1050"/>
      <c r="V88" s="73"/>
      <c r="W88" s="76"/>
      <c r="X88" s="129"/>
      <c r="Y88" s="663"/>
      <c r="Z88" s="663"/>
      <c r="AA88" s="663"/>
      <c r="AB88" s="663"/>
      <c r="AC88" s="663"/>
      <c r="AD88" s="663"/>
      <c r="AE88" s="663"/>
      <c r="AF88" s="663"/>
      <c r="AG88" s="663"/>
      <c r="AH88" s="663"/>
      <c r="AI88" s="663"/>
      <c r="AJ88" s="663"/>
      <c r="AK88" s="663"/>
      <c r="AL88" s="663"/>
      <c r="AM88" s="663"/>
      <c r="AN88" s="663"/>
      <c r="AO88" s="77"/>
      <c r="AP88" s="505"/>
    </row>
    <row r="89" spans="1:42" ht="15.75" customHeight="1">
      <c r="A89" s="79">
        <v>42826</v>
      </c>
      <c r="B89" s="80">
        <v>42826</v>
      </c>
      <c r="C89" s="130">
        <v>42826</v>
      </c>
      <c r="D89" s="2448">
        <v>6246163</v>
      </c>
      <c r="E89" s="2448" t="s">
        <v>21</v>
      </c>
      <c r="F89" s="2448" t="s">
        <v>21</v>
      </c>
      <c r="G89" s="2448">
        <v>243484</v>
      </c>
      <c r="H89" s="2448">
        <v>72105</v>
      </c>
      <c r="I89" s="2448">
        <v>115061</v>
      </c>
      <c r="J89" s="2448">
        <v>86</v>
      </c>
      <c r="K89" s="2448">
        <v>96</v>
      </c>
      <c r="L89" s="2448" t="s">
        <v>21</v>
      </c>
      <c r="M89" s="2448" t="s">
        <v>21</v>
      </c>
      <c r="N89" s="2448">
        <v>11012978</v>
      </c>
      <c r="O89" s="2448">
        <v>47704371</v>
      </c>
      <c r="P89" s="83">
        <v>42826</v>
      </c>
      <c r="Q89" s="666">
        <v>42826</v>
      </c>
      <c r="U89" s="983"/>
      <c r="V89" s="79">
        <v>42826</v>
      </c>
      <c r="W89" s="80">
        <v>42826</v>
      </c>
      <c r="X89" s="130">
        <v>42826</v>
      </c>
      <c r="Y89" s="2448">
        <v>31939</v>
      </c>
      <c r="Z89" s="2448">
        <v>1242534</v>
      </c>
      <c r="AA89" s="2448">
        <v>62229</v>
      </c>
      <c r="AB89" s="2448">
        <v>355332</v>
      </c>
      <c r="AC89" s="2448">
        <v>7975335</v>
      </c>
      <c r="AD89" s="2448">
        <v>192318</v>
      </c>
      <c r="AE89" s="2448">
        <v>541037</v>
      </c>
      <c r="AF89" s="2448" t="s">
        <v>21</v>
      </c>
      <c r="AG89" s="2448">
        <v>445065</v>
      </c>
      <c r="AH89" s="2448">
        <v>227555</v>
      </c>
      <c r="AI89" s="2448">
        <v>74516</v>
      </c>
      <c r="AJ89" s="2448">
        <v>146004</v>
      </c>
      <c r="AK89" s="2448">
        <v>3614</v>
      </c>
      <c r="AL89" s="2448">
        <v>3957</v>
      </c>
      <c r="AM89" s="2448" t="s">
        <v>21</v>
      </c>
      <c r="AN89" s="2448" t="s">
        <v>21</v>
      </c>
      <c r="AO89" s="83">
        <v>42826</v>
      </c>
      <c r="AP89" s="666">
        <v>42826</v>
      </c>
    </row>
    <row r="90" spans="1:42" ht="14.25" customHeight="1">
      <c r="A90" s="85"/>
      <c r="B90" s="80">
        <v>43191</v>
      </c>
      <c r="C90" s="132"/>
      <c r="D90" s="2448">
        <v>6049660</v>
      </c>
      <c r="E90" s="2448" t="s">
        <v>21</v>
      </c>
      <c r="F90" s="2448" t="s">
        <v>21</v>
      </c>
      <c r="G90" s="2448">
        <v>236122</v>
      </c>
      <c r="H90" s="2448">
        <v>67726</v>
      </c>
      <c r="I90" s="2448">
        <v>113332</v>
      </c>
      <c r="J90" s="2448">
        <v>87</v>
      </c>
      <c r="K90" s="2448">
        <v>95</v>
      </c>
      <c r="L90" s="2448" t="s">
        <v>21</v>
      </c>
      <c r="M90" s="2448" t="s">
        <v>21</v>
      </c>
      <c r="N90" s="2448">
        <v>10970440</v>
      </c>
      <c r="O90" s="2448">
        <v>48627799</v>
      </c>
      <c r="P90" s="83">
        <v>43191</v>
      </c>
      <c r="Q90" s="666">
        <v>43191</v>
      </c>
      <c r="U90" s="983"/>
      <c r="V90" s="85"/>
      <c r="W90" s="80">
        <v>43191</v>
      </c>
      <c r="X90" s="132"/>
      <c r="Y90" s="2448">
        <v>24896</v>
      </c>
      <c r="Z90" s="2448">
        <v>1212131</v>
      </c>
      <c r="AA90" s="2448">
        <v>104528</v>
      </c>
      <c r="AB90" s="2448">
        <v>353472</v>
      </c>
      <c r="AC90" s="2448">
        <v>7745131</v>
      </c>
      <c r="AD90" s="2448">
        <v>328614</v>
      </c>
      <c r="AE90" s="2448">
        <v>457349</v>
      </c>
      <c r="AF90" s="2448" t="s">
        <v>21</v>
      </c>
      <c r="AG90" s="2448">
        <v>436823</v>
      </c>
      <c r="AH90" s="2448">
        <v>222931</v>
      </c>
      <c r="AI90" s="2448">
        <v>70922</v>
      </c>
      <c r="AJ90" s="2448">
        <v>145706</v>
      </c>
      <c r="AK90" s="2448">
        <v>3002</v>
      </c>
      <c r="AL90" s="2448">
        <v>3287</v>
      </c>
      <c r="AM90" s="2448" t="s">
        <v>21</v>
      </c>
      <c r="AN90" s="2448" t="s">
        <v>21</v>
      </c>
      <c r="AO90" s="83">
        <v>43191</v>
      </c>
      <c r="AP90" s="666">
        <v>43191</v>
      </c>
    </row>
    <row r="91" spans="1:42" ht="6.75" customHeight="1">
      <c r="A91" s="85"/>
      <c r="B91" s="87"/>
      <c r="C91" s="132"/>
      <c r="D91" s="2448"/>
      <c r="E91" s="2448"/>
      <c r="F91" s="2448"/>
      <c r="G91" s="2448"/>
      <c r="H91" s="2448"/>
      <c r="I91" s="2448"/>
      <c r="J91" s="2448"/>
      <c r="K91" s="2448"/>
      <c r="L91" s="2448"/>
      <c r="M91" s="2448"/>
      <c r="N91" s="2448"/>
      <c r="O91" s="2448"/>
      <c r="P91" s="77"/>
      <c r="Q91" s="505"/>
      <c r="U91" s="983"/>
      <c r="V91" s="85"/>
      <c r="W91" s="87"/>
      <c r="X91" s="132"/>
      <c r="Y91" s="2448"/>
      <c r="Z91" s="2448"/>
      <c r="AA91" s="2448"/>
      <c r="AB91" s="2448"/>
      <c r="AC91" s="2448"/>
      <c r="AD91" s="2448"/>
      <c r="AE91" s="2448"/>
      <c r="AF91" s="2448"/>
      <c r="AG91" s="2448"/>
      <c r="AH91" s="2448"/>
      <c r="AI91" s="2448"/>
      <c r="AJ91" s="2448"/>
      <c r="AK91" s="2448"/>
      <c r="AL91" s="2448"/>
      <c r="AM91" s="2448"/>
      <c r="AN91" s="2448"/>
      <c r="AO91" s="77"/>
      <c r="AP91" s="505"/>
    </row>
    <row r="92" spans="1:42" ht="15.75" customHeight="1">
      <c r="A92" s="88">
        <v>31</v>
      </c>
      <c r="B92" s="89" t="s">
        <v>23</v>
      </c>
      <c r="C92" s="133" t="s">
        <v>24</v>
      </c>
      <c r="D92" s="2448">
        <v>1569174</v>
      </c>
      <c r="E92" s="2448" t="s">
        <v>21</v>
      </c>
      <c r="F92" s="2448" t="s">
        <v>21</v>
      </c>
      <c r="G92" s="2448">
        <v>64233</v>
      </c>
      <c r="H92" s="2448">
        <v>18261</v>
      </c>
      <c r="I92" s="2448">
        <v>30954</v>
      </c>
      <c r="J92" s="2448">
        <v>30</v>
      </c>
      <c r="K92" s="2448">
        <v>33</v>
      </c>
      <c r="L92" s="2448" t="s">
        <v>21</v>
      </c>
      <c r="M92" s="2448" t="s">
        <v>21</v>
      </c>
      <c r="N92" s="2448">
        <v>2844092</v>
      </c>
      <c r="O92" s="2448">
        <v>12697751</v>
      </c>
      <c r="P92" s="91" t="s">
        <v>25</v>
      </c>
      <c r="Q92" s="670" t="s">
        <v>2160</v>
      </c>
      <c r="U92" s="982"/>
      <c r="V92" s="88">
        <v>31</v>
      </c>
      <c r="W92" s="89" t="s">
        <v>23</v>
      </c>
      <c r="X92" s="133" t="s">
        <v>24</v>
      </c>
      <c r="Y92" s="2448">
        <v>7638</v>
      </c>
      <c r="Z92" s="2448">
        <v>351005</v>
      </c>
      <c r="AA92" s="2448">
        <v>32390</v>
      </c>
      <c r="AB92" s="2448">
        <v>78716</v>
      </c>
      <c r="AC92" s="2448">
        <v>1996930</v>
      </c>
      <c r="AD92" s="2448">
        <v>91725</v>
      </c>
      <c r="AE92" s="2448">
        <v>165881</v>
      </c>
      <c r="AF92" s="2448" t="s">
        <v>21</v>
      </c>
      <c r="AG92" s="2448">
        <v>87125</v>
      </c>
      <c r="AH92" s="2448">
        <v>14842</v>
      </c>
      <c r="AI92" s="2448">
        <v>18897</v>
      </c>
      <c r="AJ92" s="2448">
        <v>38964</v>
      </c>
      <c r="AK92" s="2448">
        <v>908</v>
      </c>
      <c r="AL92" s="2448">
        <v>994</v>
      </c>
      <c r="AM92" s="2448" t="s">
        <v>21</v>
      </c>
      <c r="AN92" s="2448" t="s">
        <v>21</v>
      </c>
      <c r="AO92" s="91" t="s">
        <v>25</v>
      </c>
      <c r="AP92" s="670" t="s">
        <v>2160</v>
      </c>
    </row>
    <row r="93" spans="1:42" ht="14.25" customHeight="1">
      <c r="A93" s="93" t="s">
        <v>26</v>
      </c>
      <c r="B93" s="94" t="s">
        <v>26</v>
      </c>
      <c r="C93" s="134" t="s">
        <v>556</v>
      </c>
      <c r="D93" s="2448">
        <v>1408914</v>
      </c>
      <c r="E93" s="2448" t="s">
        <v>21</v>
      </c>
      <c r="F93" s="2448" t="s">
        <v>21</v>
      </c>
      <c r="G93" s="2448">
        <v>46311</v>
      </c>
      <c r="H93" s="2448">
        <v>10232</v>
      </c>
      <c r="I93" s="2448">
        <v>24659</v>
      </c>
      <c r="J93" s="2448">
        <v>17</v>
      </c>
      <c r="K93" s="2448">
        <v>19</v>
      </c>
      <c r="L93" s="2448" t="s">
        <v>21</v>
      </c>
      <c r="M93" s="2448" t="s">
        <v>21</v>
      </c>
      <c r="N93" s="2448">
        <v>2540585</v>
      </c>
      <c r="O93" s="2448">
        <v>10766192</v>
      </c>
      <c r="P93" s="91" t="s">
        <v>27</v>
      </c>
      <c r="Q93" s="670" t="s">
        <v>26</v>
      </c>
      <c r="U93" s="982"/>
      <c r="V93" s="93" t="s">
        <v>26</v>
      </c>
      <c r="W93" s="94" t="s">
        <v>26</v>
      </c>
      <c r="X93" s="134" t="s">
        <v>556</v>
      </c>
      <c r="Y93" s="2448">
        <v>9331</v>
      </c>
      <c r="Z93" s="2448">
        <v>299019</v>
      </c>
      <c r="AA93" s="2448">
        <v>16095</v>
      </c>
      <c r="AB93" s="2448">
        <v>92836</v>
      </c>
      <c r="AC93" s="2448">
        <v>1816815</v>
      </c>
      <c r="AD93" s="2448">
        <v>69381</v>
      </c>
      <c r="AE93" s="2448">
        <v>126386</v>
      </c>
      <c r="AF93" s="2448" t="s">
        <v>21</v>
      </c>
      <c r="AG93" s="2448">
        <v>63475</v>
      </c>
      <c r="AH93" s="2448">
        <v>9331</v>
      </c>
      <c r="AI93" s="2448">
        <v>10521</v>
      </c>
      <c r="AJ93" s="2448">
        <v>31630</v>
      </c>
      <c r="AK93" s="2448">
        <v>711</v>
      </c>
      <c r="AL93" s="2448">
        <v>778</v>
      </c>
      <c r="AM93" s="2448" t="s">
        <v>21</v>
      </c>
      <c r="AN93" s="2448" t="s">
        <v>21</v>
      </c>
      <c r="AO93" s="91" t="s">
        <v>27</v>
      </c>
      <c r="AP93" s="670" t="s">
        <v>26</v>
      </c>
    </row>
    <row r="94" spans="1:42" ht="15.75">
      <c r="A94" s="93">
        <v>1</v>
      </c>
      <c r="B94" s="94" t="s">
        <v>2159</v>
      </c>
      <c r="C94" s="134" t="s">
        <v>2164</v>
      </c>
      <c r="D94" s="2448">
        <v>1454787</v>
      </c>
      <c r="E94" s="2448" t="s">
        <v>21</v>
      </c>
      <c r="F94" s="2448" t="s">
        <v>21</v>
      </c>
      <c r="G94" s="2448">
        <v>42113</v>
      </c>
      <c r="H94" s="2448">
        <v>13976</v>
      </c>
      <c r="I94" s="2448">
        <v>18701</v>
      </c>
      <c r="J94" s="2448">
        <v>16</v>
      </c>
      <c r="K94" s="2448">
        <v>18</v>
      </c>
      <c r="L94" s="2448" t="s">
        <v>21</v>
      </c>
      <c r="M94" s="2448" t="s">
        <v>21</v>
      </c>
      <c r="N94" s="2448">
        <v>2710764</v>
      </c>
      <c r="O94" s="2448">
        <v>11389549</v>
      </c>
      <c r="P94" s="91" t="s">
        <v>28</v>
      </c>
      <c r="Q94" s="670" t="s">
        <v>26</v>
      </c>
      <c r="U94" s="982"/>
      <c r="V94" s="93">
        <v>1</v>
      </c>
      <c r="W94" s="94" t="s">
        <v>2159</v>
      </c>
      <c r="X94" s="134" t="s">
        <v>2164</v>
      </c>
      <c r="Y94" s="2448">
        <v>4051</v>
      </c>
      <c r="Z94" s="2448">
        <v>256987</v>
      </c>
      <c r="AA94" s="2448">
        <v>30650</v>
      </c>
      <c r="AB94" s="2448">
        <v>92063</v>
      </c>
      <c r="AC94" s="2448">
        <v>1863448</v>
      </c>
      <c r="AD94" s="2448">
        <v>95873</v>
      </c>
      <c r="AE94" s="2448">
        <v>130060</v>
      </c>
      <c r="AF94" s="2448" t="s">
        <v>21</v>
      </c>
      <c r="AG94" s="2448">
        <v>71469</v>
      </c>
      <c r="AH94" s="2448">
        <v>25655</v>
      </c>
      <c r="AI94" s="2448">
        <v>15764</v>
      </c>
      <c r="AJ94" s="2448">
        <v>25495</v>
      </c>
      <c r="AK94" s="2448">
        <v>639</v>
      </c>
      <c r="AL94" s="2448">
        <v>700</v>
      </c>
      <c r="AM94" s="2448" t="s">
        <v>21</v>
      </c>
      <c r="AN94" s="2448" t="s">
        <v>21</v>
      </c>
      <c r="AO94" s="91" t="s">
        <v>28</v>
      </c>
      <c r="AP94" s="670" t="s">
        <v>26</v>
      </c>
    </row>
    <row r="95" spans="1:42" ht="14.25" customHeight="1">
      <c r="A95" s="93" t="s">
        <v>26</v>
      </c>
      <c r="B95" s="94" t="s">
        <v>26</v>
      </c>
      <c r="C95" s="134" t="s">
        <v>165</v>
      </c>
      <c r="D95" s="2448">
        <v>1464775</v>
      </c>
      <c r="E95" s="2448" t="s">
        <v>21</v>
      </c>
      <c r="F95" s="2448" t="s">
        <v>21</v>
      </c>
      <c r="G95" s="2448">
        <v>57589</v>
      </c>
      <c r="H95" s="2448">
        <v>15268</v>
      </c>
      <c r="I95" s="2448">
        <v>28634</v>
      </c>
      <c r="J95" s="2448">
        <v>25</v>
      </c>
      <c r="K95" s="2448">
        <v>27</v>
      </c>
      <c r="L95" s="2448" t="s">
        <v>21</v>
      </c>
      <c r="M95" s="2448" t="s">
        <v>21</v>
      </c>
      <c r="N95" s="2448">
        <v>2667993</v>
      </c>
      <c r="O95" s="2448">
        <v>11732349</v>
      </c>
      <c r="P95" s="91" t="s">
        <v>29</v>
      </c>
      <c r="Q95" s="670" t="s">
        <v>26</v>
      </c>
      <c r="U95" s="982"/>
      <c r="V95" s="93" t="s">
        <v>26</v>
      </c>
      <c r="W95" s="94" t="s">
        <v>26</v>
      </c>
      <c r="X95" s="134" t="s">
        <v>165</v>
      </c>
      <c r="Y95" s="2448">
        <v>5908</v>
      </c>
      <c r="Z95" s="2448">
        <v>299230</v>
      </c>
      <c r="AA95" s="2448">
        <v>32967</v>
      </c>
      <c r="AB95" s="2448">
        <v>92468</v>
      </c>
      <c r="AC95" s="2448">
        <v>1848151</v>
      </c>
      <c r="AD95" s="2448">
        <v>64493</v>
      </c>
      <c r="AE95" s="2448">
        <v>61661</v>
      </c>
      <c r="AF95" s="2448" t="s">
        <v>21</v>
      </c>
      <c r="AG95" s="2448">
        <v>84916</v>
      </c>
      <c r="AH95" s="2448">
        <v>18703</v>
      </c>
      <c r="AI95" s="2448">
        <v>16336</v>
      </c>
      <c r="AJ95" s="2448">
        <v>37709</v>
      </c>
      <c r="AK95" s="2448">
        <v>801</v>
      </c>
      <c r="AL95" s="2448">
        <v>877</v>
      </c>
      <c r="AM95" s="2448" t="s">
        <v>21</v>
      </c>
      <c r="AN95" s="2448" t="s">
        <v>21</v>
      </c>
      <c r="AO95" s="91" t="s">
        <v>29</v>
      </c>
      <c r="AP95" s="670" t="s">
        <v>26</v>
      </c>
    </row>
    <row r="96" spans="1:42" ht="6.75" customHeight="1">
      <c r="A96" s="97"/>
      <c r="B96" s="98"/>
      <c r="C96" s="136"/>
      <c r="D96" s="2448"/>
      <c r="E96" s="2448"/>
      <c r="F96" s="2448"/>
      <c r="G96" s="2448"/>
      <c r="H96" s="2448"/>
      <c r="I96" s="2448"/>
      <c r="J96" s="2448"/>
      <c r="K96" s="2448"/>
      <c r="L96" s="2448"/>
      <c r="M96" s="2448"/>
      <c r="N96" s="2448"/>
      <c r="O96" s="2448"/>
      <c r="P96" s="100"/>
      <c r="Q96" s="509"/>
      <c r="U96" s="982"/>
      <c r="V96" s="97"/>
      <c r="W96" s="98"/>
      <c r="X96" s="136"/>
      <c r="Y96" s="2448"/>
      <c r="Z96" s="2448"/>
      <c r="AA96" s="2448"/>
      <c r="AB96" s="2448"/>
      <c r="AC96" s="2448"/>
      <c r="AD96" s="2448"/>
      <c r="AE96" s="2448"/>
      <c r="AF96" s="2448"/>
      <c r="AG96" s="2448"/>
      <c r="AH96" s="2448"/>
      <c r="AI96" s="2448"/>
      <c r="AJ96" s="2448"/>
      <c r="AK96" s="2448"/>
      <c r="AL96" s="2448"/>
      <c r="AM96" s="2448"/>
      <c r="AN96" s="2448"/>
      <c r="AO96" s="100"/>
      <c r="AP96" s="509"/>
    </row>
    <row r="97" spans="1:42" ht="15.75" customHeight="1">
      <c r="A97" s="93" t="s">
        <v>2162</v>
      </c>
      <c r="B97" s="94" t="s">
        <v>23</v>
      </c>
      <c r="C97" s="137">
        <v>43466</v>
      </c>
      <c r="D97" s="2448">
        <v>553322</v>
      </c>
      <c r="E97" s="2448" t="s">
        <v>21</v>
      </c>
      <c r="F97" s="2448" t="s">
        <v>21</v>
      </c>
      <c r="G97" s="2448">
        <v>22602</v>
      </c>
      <c r="H97" s="2448">
        <v>5236</v>
      </c>
      <c r="I97" s="2448">
        <v>11842</v>
      </c>
      <c r="J97" s="2448">
        <v>8</v>
      </c>
      <c r="K97" s="2448">
        <v>9</v>
      </c>
      <c r="L97" s="2448" t="s">
        <v>21</v>
      </c>
      <c r="M97" s="2448" t="s">
        <v>21</v>
      </c>
      <c r="N97" s="2448">
        <v>994532</v>
      </c>
      <c r="O97" s="2448">
        <v>4451655</v>
      </c>
      <c r="P97" s="91" t="s">
        <v>30</v>
      </c>
      <c r="Q97" s="670" t="s">
        <v>2160</v>
      </c>
      <c r="U97" s="982"/>
      <c r="V97" s="93" t="s">
        <v>2162</v>
      </c>
      <c r="W97" s="94" t="s">
        <v>23</v>
      </c>
      <c r="X97" s="137">
        <v>43466</v>
      </c>
      <c r="Y97" s="2448">
        <v>1195</v>
      </c>
      <c r="Z97" s="2448">
        <v>114813</v>
      </c>
      <c r="AA97" s="2448">
        <v>11486</v>
      </c>
      <c r="AB97" s="2448">
        <v>24152</v>
      </c>
      <c r="AC97" s="2448">
        <v>708309</v>
      </c>
      <c r="AD97" s="2448">
        <v>39928</v>
      </c>
      <c r="AE97" s="2448">
        <v>64838</v>
      </c>
      <c r="AF97" s="2448" t="s">
        <v>21</v>
      </c>
      <c r="AG97" s="2448">
        <v>29168</v>
      </c>
      <c r="AH97" s="2448">
        <v>3210</v>
      </c>
      <c r="AI97" s="2448">
        <v>5505</v>
      </c>
      <c r="AJ97" s="2448">
        <v>14499</v>
      </c>
      <c r="AK97" s="2448">
        <v>337</v>
      </c>
      <c r="AL97" s="2448">
        <v>369</v>
      </c>
      <c r="AM97" s="2448" t="s">
        <v>21</v>
      </c>
      <c r="AN97" s="2448" t="s">
        <v>21</v>
      </c>
      <c r="AO97" s="91" t="s">
        <v>30</v>
      </c>
      <c r="AP97" s="670" t="s">
        <v>2160</v>
      </c>
    </row>
    <row r="98" spans="1:42" ht="14.25" customHeight="1">
      <c r="A98" s="88" t="s">
        <v>26</v>
      </c>
      <c r="B98" s="89" t="s">
        <v>26</v>
      </c>
      <c r="C98" s="1257">
        <v>43497</v>
      </c>
      <c r="D98" s="2448">
        <v>496354</v>
      </c>
      <c r="E98" s="2448" t="s">
        <v>21</v>
      </c>
      <c r="F98" s="2448" t="s">
        <v>21</v>
      </c>
      <c r="G98" s="2448">
        <v>19174</v>
      </c>
      <c r="H98" s="2448">
        <v>5267</v>
      </c>
      <c r="I98" s="2448">
        <v>9385</v>
      </c>
      <c r="J98" s="2448">
        <v>11</v>
      </c>
      <c r="K98" s="2448">
        <v>12</v>
      </c>
      <c r="L98" s="2448" t="s">
        <v>21</v>
      </c>
      <c r="M98" s="2448" t="s">
        <v>21</v>
      </c>
      <c r="N98" s="2448">
        <v>886828</v>
      </c>
      <c r="O98" s="2448">
        <v>4006286</v>
      </c>
      <c r="P98" s="91" t="s">
        <v>31</v>
      </c>
      <c r="Q98" s="670" t="s">
        <v>26</v>
      </c>
      <c r="U98" s="982"/>
      <c r="V98" s="88" t="s">
        <v>26</v>
      </c>
      <c r="W98" s="89" t="s">
        <v>26</v>
      </c>
      <c r="X98" s="1257">
        <v>43497</v>
      </c>
      <c r="Y98" s="2448">
        <v>2560</v>
      </c>
      <c r="Z98" s="2448">
        <v>114894</v>
      </c>
      <c r="AA98" s="2448">
        <v>10133</v>
      </c>
      <c r="AB98" s="2448">
        <v>23422</v>
      </c>
      <c r="AC98" s="2448">
        <v>631357</v>
      </c>
      <c r="AD98" s="2448">
        <v>18651</v>
      </c>
      <c r="AE98" s="2448">
        <v>54881</v>
      </c>
      <c r="AF98" s="2448" t="s">
        <v>21</v>
      </c>
      <c r="AG98" s="2448">
        <v>26725</v>
      </c>
      <c r="AH98" s="2448">
        <v>5451</v>
      </c>
      <c r="AI98" s="2448">
        <v>5470</v>
      </c>
      <c r="AJ98" s="2448">
        <v>11783</v>
      </c>
      <c r="AK98" s="2448">
        <v>285</v>
      </c>
      <c r="AL98" s="2448">
        <v>312</v>
      </c>
      <c r="AM98" s="2448" t="s">
        <v>21</v>
      </c>
      <c r="AN98" s="2448" t="s">
        <v>21</v>
      </c>
      <c r="AO98" s="91" t="s">
        <v>31</v>
      </c>
      <c r="AP98" s="670" t="s">
        <v>26</v>
      </c>
    </row>
    <row r="99" spans="1:42" ht="14.25" customHeight="1">
      <c r="A99" s="88" t="s">
        <v>26</v>
      </c>
      <c r="B99" s="89" t="s">
        <v>26</v>
      </c>
      <c r="C99" s="1257">
        <v>43525</v>
      </c>
      <c r="D99" s="2448">
        <v>519498</v>
      </c>
      <c r="E99" s="2448" t="s">
        <v>21</v>
      </c>
      <c r="F99" s="2448" t="s">
        <v>21</v>
      </c>
      <c r="G99" s="2448">
        <v>22456</v>
      </c>
      <c r="H99" s="2448">
        <v>7758</v>
      </c>
      <c r="I99" s="2448">
        <v>9727</v>
      </c>
      <c r="J99" s="2448">
        <v>11</v>
      </c>
      <c r="K99" s="2448">
        <v>12</v>
      </c>
      <c r="L99" s="2448" t="s">
        <v>21</v>
      </c>
      <c r="M99" s="2448" t="s">
        <v>21</v>
      </c>
      <c r="N99" s="2448">
        <v>962732</v>
      </c>
      <c r="O99" s="2448">
        <v>4239810</v>
      </c>
      <c r="P99" s="91" t="s">
        <v>32</v>
      </c>
      <c r="Q99" s="670" t="s">
        <v>26</v>
      </c>
      <c r="U99" s="982"/>
      <c r="V99" s="88" t="s">
        <v>26</v>
      </c>
      <c r="W99" s="89" t="s">
        <v>26</v>
      </c>
      <c r="X99" s="1257">
        <v>43525</v>
      </c>
      <c r="Y99" s="2448">
        <v>3884</v>
      </c>
      <c r="Z99" s="2448">
        <v>121298</v>
      </c>
      <c r="AA99" s="2448">
        <v>10771</v>
      </c>
      <c r="AB99" s="2448">
        <v>31142</v>
      </c>
      <c r="AC99" s="2448">
        <v>657265</v>
      </c>
      <c r="AD99" s="2448">
        <v>33146</v>
      </c>
      <c r="AE99" s="2448">
        <v>46161</v>
      </c>
      <c r="AF99" s="2448" t="s">
        <v>21</v>
      </c>
      <c r="AG99" s="2448">
        <v>31232</v>
      </c>
      <c r="AH99" s="2448">
        <v>6180</v>
      </c>
      <c r="AI99" s="2448">
        <v>7922</v>
      </c>
      <c r="AJ99" s="2448">
        <v>12681</v>
      </c>
      <c r="AK99" s="2448">
        <v>286</v>
      </c>
      <c r="AL99" s="2448">
        <v>313</v>
      </c>
      <c r="AM99" s="2448" t="s">
        <v>21</v>
      </c>
      <c r="AN99" s="2448" t="s">
        <v>21</v>
      </c>
      <c r="AO99" s="91" t="s">
        <v>32</v>
      </c>
      <c r="AP99" s="670" t="s">
        <v>26</v>
      </c>
    </row>
    <row r="100" spans="1:42" ht="14.25" customHeight="1">
      <c r="A100" s="88" t="s">
        <v>26</v>
      </c>
      <c r="B100" s="89" t="s">
        <v>26</v>
      </c>
      <c r="C100" s="1257">
        <v>43556</v>
      </c>
      <c r="D100" s="2448">
        <v>489262</v>
      </c>
      <c r="E100" s="2448" t="s">
        <v>21</v>
      </c>
      <c r="F100" s="2448" t="s">
        <v>21</v>
      </c>
      <c r="G100" s="2448">
        <v>19135</v>
      </c>
      <c r="H100" s="2448">
        <v>6510</v>
      </c>
      <c r="I100" s="2448">
        <v>8371</v>
      </c>
      <c r="J100" s="2448">
        <v>6</v>
      </c>
      <c r="K100" s="2448">
        <v>7</v>
      </c>
      <c r="L100" s="2448" t="s">
        <v>21</v>
      </c>
      <c r="M100" s="2448" t="s">
        <v>21</v>
      </c>
      <c r="N100" s="2448">
        <v>893334</v>
      </c>
      <c r="O100" s="2448">
        <v>3879750</v>
      </c>
      <c r="P100" s="91" t="s">
        <v>33</v>
      </c>
      <c r="Q100" s="670" t="s">
        <v>26</v>
      </c>
      <c r="U100" s="982"/>
      <c r="V100" s="88" t="s">
        <v>26</v>
      </c>
      <c r="W100" s="89" t="s">
        <v>26</v>
      </c>
      <c r="X100" s="1257">
        <v>43556</v>
      </c>
      <c r="Y100" s="2448">
        <v>5128</v>
      </c>
      <c r="Z100" s="2448">
        <v>110387</v>
      </c>
      <c r="AA100" s="2448">
        <v>10166</v>
      </c>
      <c r="AB100" s="2448">
        <v>29364</v>
      </c>
      <c r="AC100" s="2448">
        <v>626093</v>
      </c>
      <c r="AD100" s="2448">
        <v>30148</v>
      </c>
      <c r="AE100" s="2448">
        <v>43521</v>
      </c>
      <c r="AF100" s="2448" t="s">
        <v>21</v>
      </c>
      <c r="AG100" s="2448">
        <v>23891</v>
      </c>
      <c r="AH100" s="2448" t="s">
        <v>21</v>
      </c>
      <c r="AI100" s="2448">
        <v>6679</v>
      </c>
      <c r="AJ100" s="2448">
        <v>11403</v>
      </c>
      <c r="AK100" s="2448">
        <v>254</v>
      </c>
      <c r="AL100" s="2448">
        <v>278</v>
      </c>
      <c r="AM100" s="2448" t="s">
        <v>21</v>
      </c>
      <c r="AN100" s="2448" t="s">
        <v>21</v>
      </c>
      <c r="AO100" s="91" t="s">
        <v>33</v>
      </c>
      <c r="AP100" s="670" t="s">
        <v>26</v>
      </c>
    </row>
    <row r="101" spans="1:42" ht="15.75">
      <c r="A101" s="88">
        <v>1</v>
      </c>
      <c r="B101" s="89" t="s">
        <v>2159</v>
      </c>
      <c r="C101" s="137">
        <v>43586</v>
      </c>
      <c r="D101" s="2448">
        <v>468506</v>
      </c>
      <c r="E101" s="2448" t="s">
        <v>21</v>
      </c>
      <c r="F101" s="2448" t="s">
        <v>21</v>
      </c>
      <c r="G101" s="2448">
        <v>14371</v>
      </c>
      <c r="H101" s="2448">
        <v>152</v>
      </c>
      <c r="I101" s="2448">
        <v>10061</v>
      </c>
      <c r="J101" s="2448">
        <v>5</v>
      </c>
      <c r="K101" s="2448">
        <v>5</v>
      </c>
      <c r="L101" s="2448" t="s">
        <v>21</v>
      </c>
      <c r="M101" s="2448" t="s">
        <v>21</v>
      </c>
      <c r="N101" s="2448">
        <v>801930</v>
      </c>
      <c r="O101" s="2448">
        <v>3397461</v>
      </c>
      <c r="P101" s="91" t="s">
        <v>34</v>
      </c>
      <c r="Q101" s="670" t="s">
        <v>26</v>
      </c>
      <c r="U101" s="982"/>
      <c r="V101" s="88">
        <v>1</v>
      </c>
      <c r="W101" s="89" t="s">
        <v>2159</v>
      </c>
      <c r="X101" s="137">
        <v>43586</v>
      </c>
      <c r="Y101" s="2448">
        <v>2226</v>
      </c>
      <c r="Z101" s="2448">
        <v>98107</v>
      </c>
      <c r="AA101" s="2448">
        <v>1777</v>
      </c>
      <c r="AB101" s="2448">
        <v>32650</v>
      </c>
      <c r="AC101" s="2448">
        <v>610945</v>
      </c>
      <c r="AD101" s="2448">
        <v>14431</v>
      </c>
      <c r="AE101" s="2448">
        <v>40617</v>
      </c>
      <c r="AF101" s="2448" t="s">
        <v>21</v>
      </c>
      <c r="AG101" s="2448">
        <v>19674</v>
      </c>
      <c r="AH101" s="2448">
        <v>834</v>
      </c>
      <c r="AI101" s="2448">
        <v>152</v>
      </c>
      <c r="AJ101" s="2448">
        <v>13222</v>
      </c>
      <c r="AK101" s="2448">
        <v>254</v>
      </c>
      <c r="AL101" s="2448">
        <v>278</v>
      </c>
      <c r="AM101" s="2448" t="s">
        <v>21</v>
      </c>
      <c r="AN101" s="2448" t="s">
        <v>21</v>
      </c>
      <c r="AO101" s="91" t="s">
        <v>34</v>
      </c>
      <c r="AP101" s="670" t="s">
        <v>26</v>
      </c>
    </row>
    <row r="102" spans="1:42" ht="14.25" customHeight="1">
      <c r="A102" s="88" t="s">
        <v>26</v>
      </c>
      <c r="B102" s="89" t="s">
        <v>26</v>
      </c>
      <c r="C102" s="1257">
        <v>43617</v>
      </c>
      <c r="D102" s="2448">
        <v>451146</v>
      </c>
      <c r="E102" s="2448" t="s">
        <v>21</v>
      </c>
      <c r="F102" s="2448" t="s">
        <v>21</v>
      </c>
      <c r="G102" s="2448">
        <v>12806</v>
      </c>
      <c r="H102" s="2448">
        <v>3570</v>
      </c>
      <c r="I102" s="2448">
        <v>6227</v>
      </c>
      <c r="J102" s="2448">
        <v>6</v>
      </c>
      <c r="K102" s="2448">
        <v>7</v>
      </c>
      <c r="L102" s="2448" t="s">
        <v>21</v>
      </c>
      <c r="M102" s="2448" t="s">
        <v>21</v>
      </c>
      <c r="N102" s="2448">
        <v>845321</v>
      </c>
      <c r="O102" s="2448">
        <v>3488981</v>
      </c>
      <c r="P102" s="91" t="s">
        <v>35</v>
      </c>
      <c r="Q102" s="670" t="s">
        <v>26</v>
      </c>
      <c r="U102" s="982"/>
      <c r="V102" s="88" t="s">
        <v>26</v>
      </c>
      <c r="W102" s="89" t="s">
        <v>26</v>
      </c>
      <c r="X102" s="1257">
        <v>43617</v>
      </c>
      <c r="Y102" s="2448">
        <v>1977</v>
      </c>
      <c r="Z102" s="2448">
        <v>90525</v>
      </c>
      <c r="AA102" s="2448">
        <v>4151</v>
      </c>
      <c r="AB102" s="2448">
        <v>30822</v>
      </c>
      <c r="AC102" s="2448">
        <v>579777</v>
      </c>
      <c r="AD102" s="2448">
        <v>24802</v>
      </c>
      <c r="AE102" s="2448">
        <v>42248</v>
      </c>
      <c r="AF102" s="2448" t="s">
        <v>21</v>
      </c>
      <c r="AG102" s="2448">
        <v>19910</v>
      </c>
      <c r="AH102" s="2448">
        <v>8497</v>
      </c>
      <c r="AI102" s="2448">
        <v>3690</v>
      </c>
      <c r="AJ102" s="2448">
        <v>7005</v>
      </c>
      <c r="AK102" s="2448">
        <v>203</v>
      </c>
      <c r="AL102" s="2448">
        <v>222</v>
      </c>
      <c r="AM102" s="2448" t="s">
        <v>21</v>
      </c>
      <c r="AN102" s="2448" t="s">
        <v>21</v>
      </c>
      <c r="AO102" s="91" t="s">
        <v>35</v>
      </c>
      <c r="AP102" s="670" t="s">
        <v>26</v>
      </c>
    </row>
    <row r="103" spans="1:42" ht="14.25" customHeight="1">
      <c r="A103" s="88" t="s">
        <v>26</v>
      </c>
      <c r="B103" s="89" t="s">
        <v>26</v>
      </c>
      <c r="C103" s="1257">
        <v>43647</v>
      </c>
      <c r="D103" s="2448">
        <v>490132</v>
      </c>
      <c r="E103" s="2448" t="s">
        <v>21</v>
      </c>
      <c r="F103" s="2448" t="s">
        <v>21</v>
      </c>
      <c r="G103" s="2448">
        <v>17120</v>
      </c>
      <c r="H103" s="2448">
        <v>4878</v>
      </c>
      <c r="I103" s="2448">
        <v>8247</v>
      </c>
      <c r="J103" s="2448">
        <v>2</v>
      </c>
      <c r="K103" s="2448">
        <v>2</v>
      </c>
      <c r="L103" s="2448" t="s">
        <v>21</v>
      </c>
      <c r="M103" s="2448" t="s">
        <v>21</v>
      </c>
      <c r="N103" s="2448">
        <v>912335</v>
      </c>
      <c r="O103" s="2448">
        <v>3899624</v>
      </c>
      <c r="P103" s="91" t="s">
        <v>36</v>
      </c>
      <c r="Q103" s="670" t="s">
        <v>26</v>
      </c>
      <c r="U103" s="982"/>
      <c r="V103" s="88" t="s">
        <v>26</v>
      </c>
      <c r="W103" s="89" t="s">
        <v>26</v>
      </c>
      <c r="X103" s="1257">
        <v>43647</v>
      </c>
      <c r="Y103" s="2448">
        <v>1384</v>
      </c>
      <c r="Z103" s="2448">
        <v>89717</v>
      </c>
      <c r="AA103" s="2448">
        <v>9601</v>
      </c>
      <c r="AB103" s="2448">
        <v>33630</v>
      </c>
      <c r="AC103" s="2448">
        <v>620489</v>
      </c>
      <c r="AD103" s="2448">
        <v>32186</v>
      </c>
      <c r="AE103" s="2448">
        <v>38651</v>
      </c>
      <c r="AF103" s="2448" t="s">
        <v>21</v>
      </c>
      <c r="AG103" s="2448">
        <v>26269</v>
      </c>
      <c r="AH103" s="2448">
        <v>7426</v>
      </c>
      <c r="AI103" s="2448">
        <v>5414</v>
      </c>
      <c r="AJ103" s="2448">
        <v>10627</v>
      </c>
      <c r="AK103" s="2448">
        <v>223</v>
      </c>
      <c r="AL103" s="2448">
        <v>244</v>
      </c>
      <c r="AM103" s="2448" t="s">
        <v>21</v>
      </c>
      <c r="AN103" s="2448" t="s">
        <v>21</v>
      </c>
      <c r="AO103" s="91" t="s">
        <v>36</v>
      </c>
      <c r="AP103" s="670" t="s">
        <v>26</v>
      </c>
    </row>
    <row r="104" spans="1:42" ht="14.25" customHeight="1">
      <c r="A104" s="88" t="s">
        <v>26</v>
      </c>
      <c r="B104" s="89" t="s">
        <v>26</v>
      </c>
      <c r="C104" s="1257">
        <v>43678</v>
      </c>
      <c r="D104" s="2448">
        <v>510653</v>
      </c>
      <c r="E104" s="2448" t="s">
        <v>21</v>
      </c>
      <c r="F104" s="2448" t="s">
        <v>21</v>
      </c>
      <c r="G104" s="2448">
        <v>17045</v>
      </c>
      <c r="H104" s="2448">
        <v>4622</v>
      </c>
      <c r="I104" s="2448">
        <v>8393</v>
      </c>
      <c r="J104" s="2448">
        <v>7</v>
      </c>
      <c r="K104" s="2448">
        <v>8</v>
      </c>
      <c r="L104" s="2448" t="s">
        <v>21</v>
      </c>
      <c r="M104" s="2448" t="s">
        <v>21</v>
      </c>
      <c r="N104" s="2448">
        <v>947456</v>
      </c>
      <c r="O104" s="2448">
        <v>3887427</v>
      </c>
      <c r="P104" s="91" t="s">
        <v>37</v>
      </c>
      <c r="Q104" s="670" t="s">
        <v>26</v>
      </c>
      <c r="U104" s="982"/>
      <c r="V104" s="88" t="s">
        <v>26</v>
      </c>
      <c r="W104" s="89" t="s">
        <v>26</v>
      </c>
      <c r="X104" s="1257">
        <v>43678</v>
      </c>
      <c r="Y104" s="2448">
        <v>1240</v>
      </c>
      <c r="Z104" s="2448">
        <v>88140</v>
      </c>
      <c r="AA104" s="2448">
        <v>10068</v>
      </c>
      <c r="AB104" s="2448">
        <v>29403</v>
      </c>
      <c r="AC104" s="2448">
        <v>663230</v>
      </c>
      <c r="AD104" s="2448">
        <v>26875</v>
      </c>
      <c r="AE104" s="2448">
        <v>48986</v>
      </c>
      <c r="AF104" s="2448" t="s">
        <v>21</v>
      </c>
      <c r="AG104" s="2448">
        <v>26547</v>
      </c>
      <c r="AH104" s="2448">
        <v>7634</v>
      </c>
      <c r="AI104" s="2448">
        <v>5259</v>
      </c>
      <c r="AJ104" s="2448">
        <v>10878</v>
      </c>
      <c r="AK104" s="2448">
        <v>189</v>
      </c>
      <c r="AL104" s="2448">
        <v>207</v>
      </c>
      <c r="AM104" s="2448" t="s">
        <v>21</v>
      </c>
      <c r="AN104" s="2448" t="s">
        <v>21</v>
      </c>
      <c r="AO104" s="91" t="s">
        <v>37</v>
      </c>
      <c r="AP104" s="670" t="s">
        <v>26</v>
      </c>
    </row>
    <row r="105" spans="1:42" ht="14.25" customHeight="1">
      <c r="A105" s="88" t="s">
        <v>26</v>
      </c>
      <c r="B105" s="89" t="s">
        <v>26</v>
      </c>
      <c r="C105" s="1257">
        <v>43709</v>
      </c>
      <c r="D105" s="2448">
        <v>454002</v>
      </c>
      <c r="E105" s="2448" t="s">
        <v>21</v>
      </c>
      <c r="F105" s="2448" t="s">
        <v>21</v>
      </c>
      <c r="G105" s="2448">
        <v>7947</v>
      </c>
      <c r="H105" s="2448">
        <v>4476</v>
      </c>
      <c r="I105" s="2448">
        <v>2061</v>
      </c>
      <c r="J105" s="2448">
        <v>7</v>
      </c>
      <c r="K105" s="2448">
        <v>8</v>
      </c>
      <c r="L105" s="2448" t="s">
        <v>21</v>
      </c>
      <c r="M105" s="2448" t="s">
        <v>21</v>
      </c>
      <c r="N105" s="2448">
        <v>850973</v>
      </c>
      <c r="O105" s="2448">
        <v>3602498</v>
      </c>
      <c r="P105" s="91" t="s">
        <v>38</v>
      </c>
      <c r="Q105" s="670" t="s">
        <v>26</v>
      </c>
      <c r="U105" s="982"/>
      <c r="V105" s="88" t="s">
        <v>26</v>
      </c>
      <c r="W105" s="89" t="s">
        <v>26</v>
      </c>
      <c r="X105" s="1257">
        <v>43709</v>
      </c>
      <c r="Y105" s="2448">
        <v>1427</v>
      </c>
      <c r="Z105" s="2448">
        <v>79130</v>
      </c>
      <c r="AA105" s="2448">
        <v>10980</v>
      </c>
      <c r="AB105" s="2448">
        <v>29030</v>
      </c>
      <c r="AC105" s="2448">
        <v>579729</v>
      </c>
      <c r="AD105" s="2448">
        <v>36811</v>
      </c>
      <c r="AE105" s="2448">
        <v>42423</v>
      </c>
      <c r="AF105" s="2448" t="s">
        <v>21</v>
      </c>
      <c r="AG105" s="2448">
        <v>18653</v>
      </c>
      <c r="AH105" s="2448">
        <v>10596</v>
      </c>
      <c r="AI105" s="2448">
        <v>5091</v>
      </c>
      <c r="AJ105" s="2448">
        <v>3991</v>
      </c>
      <c r="AK105" s="2448">
        <v>227</v>
      </c>
      <c r="AL105" s="2448">
        <v>249</v>
      </c>
      <c r="AM105" s="2448" t="s">
        <v>21</v>
      </c>
      <c r="AN105" s="2448" t="s">
        <v>21</v>
      </c>
      <c r="AO105" s="91" t="s">
        <v>38</v>
      </c>
      <c r="AP105" s="670" t="s">
        <v>26</v>
      </c>
    </row>
    <row r="106" spans="1:42" ht="14.25" customHeight="1">
      <c r="A106" s="88" t="s">
        <v>26</v>
      </c>
      <c r="B106" s="89" t="s">
        <v>26</v>
      </c>
      <c r="C106" s="1257">
        <v>43739</v>
      </c>
      <c r="D106" s="2448">
        <v>453613</v>
      </c>
      <c r="E106" s="2448" t="s">
        <v>21</v>
      </c>
      <c r="F106" s="2448" t="s">
        <v>21</v>
      </c>
      <c r="G106" s="2448">
        <v>9328</v>
      </c>
      <c r="H106" s="2448">
        <v>4804</v>
      </c>
      <c r="I106" s="2448">
        <v>2776</v>
      </c>
      <c r="J106" s="2448">
        <v>10</v>
      </c>
      <c r="K106" s="2448">
        <v>11</v>
      </c>
      <c r="L106" s="2448" t="s">
        <v>21</v>
      </c>
      <c r="M106" s="2448" t="s">
        <v>21</v>
      </c>
      <c r="N106" s="2448">
        <v>818979</v>
      </c>
      <c r="O106" s="2448">
        <v>3649919</v>
      </c>
      <c r="P106" s="91" t="s">
        <v>39</v>
      </c>
      <c r="Q106" s="670" t="s">
        <v>26</v>
      </c>
      <c r="U106" s="982"/>
      <c r="V106" s="88" t="s">
        <v>26</v>
      </c>
      <c r="W106" s="89" t="s">
        <v>26</v>
      </c>
      <c r="X106" s="1257">
        <v>43739</v>
      </c>
      <c r="Y106" s="2448">
        <v>2187</v>
      </c>
      <c r="Z106" s="2448">
        <v>84376</v>
      </c>
      <c r="AA106" s="2448">
        <v>11431</v>
      </c>
      <c r="AB106" s="2448">
        <v>28661</v>
      </c>
      <c r="AC106" s="2448">
        <v>572192</v>
      </c>
      <c r="AD106" s="2448">
        <v>36746</v>
      </c>
      <c r="AE106" s="2448">
        <v>18441</v>
      </c>
      <c r="AF106" s="2448" t="s">
        <v>21</v>
      </c>
      <c r="AG106" s="2448">
        <v>19140</v>
      </c>
      <c r="AH106" s="2448">
        <v>8863</v>
      </c>
      <c r="AI106" s="2448">
        <v>5293</v>
      </c>
      <c r="AJ106" s="2448">
        <v>4955</v>
      </c>
      <c r="AK106" s="2448">
        <v>270</v>
      </c>
      <c r="AL106" s="2448">
        <v>296</v>
      </c>
      <c r="AM106" s="2448" t="s">
        <v>21</v>
      </c>
      <c r="AN106" s="2448" t="s">
        <v>21</v>
      </c>
      <c r="AO106" s="91" t="s">
        <v>39</v>
      </c>
      <c r="AP106" s="670" t="s">
        <v>26</v>
      </c>
    </row>
    <row r="107" spans="1:42" ht="14.25" customHeight="1">
      <c r="A107" s="88" t="s">
        <v>26</v>
      </c>
      <c r="B107" s="89" t="s">
        <v>26</v>
      </c>
      <c r="C107" s="1257">
        <v>43770</v>
      </c>
      <c r="D107" s="2448">
        <v>506450</v>
      </c>
      <c r="E107" s="2448" t="s">
        <v>21</v>
      </c>
      <c r="F107" s="2448" t="s">
        <v>21</v>
      </c>
      <c r="G107" s="2448">
        <v>22309</v>
      </c>
      <c r="H107" s="2448">
        <v>5315</v>
      </c>
      <c r="I107" s="2448">
        <v>11569</v>
      </c>
      <c r="J107" s="2448">
        <v>11</v>
      </c>
      <c r="K107" s="2448">
        <v>12</v>
      </c>
      <c r="L107" s="2448" t="s">
        <v>21</v>
      </c>
      <c r="M107" s="2448" t="s">
        <v>21</v>
      </c>
      <c r="N107" s="2448">
        <v>922026</v>
      </c>
      <c r="O107" s="2448">
        <v>3987274</v>
      </c>
      <c r="P107" s="91" t="s">
        <v>40</v>
      </c>
      <c r="Q107" s="670" t="s">
        <v>26</v>
      </c>
      <c r="U107" s="982"/>
      <c r="V107" s="88" t="s">
        <v>26</v>
      </c>
      <c r="W107" s="89" t="s">
        <v>26</v>
      </c>
      <c r="X107" s="1257">
        <v>43770</v>
      </c>
      <c r="Y107" s="2448">
        <v>1991</v>
      </c>
      <c r="Z107" s="2448">
        <v>102211</v>
      </c>
      <c r="AA107" s="2448">
        <v>10858</v>
      </c>
      <c r="AB107" s="2448">
        <v>31758</v>
      </c>
      <c r="AC107" s="2448">
        <v>636848</v>
      </c>
      <c r="AD107" s="2448">
        <v>17384</v>
      </c>
      <c r="AE107" s="2448">
        <v>11756</v>
      </c>
      <c r="AF107" s="2448" t="s">
        <v>21</v>
      </c>
      <c r="AG107" s="2448">
        <v>28081</v>
      </c>
      <c r="AH107" s="2448">
        <v>1137</v>
      </c>
      <c r="AI107" s="2448">
        <v>5574</v>
      </c>
      <c r="AJ107" s="2448">
        <v>14717</v>
      </c>
      <c r="AK107" s="2448">
        <v>256</v>
      </c>
      <c r="AL107" s="2448">
        <v>280</v>
      </c>
      <c r="AM107" s="2448" t="s">
        <v>21</v>
      </c>
      <c r="AN107" s="2448" t="s">
        <v>21</v>
      </c>
      <c r="AO107" s="91" t="s">
        <v>40</v>
      </c>
      <c r="AP107" s="670" t="s">
        <v>26</v>
      </c>
    </row>
    <row r="108" spans="1:42" ht="14.25" customHeight="1">
      <c r="A108" s="105" t="s">
        <v>26</v>
      </c>
      <c r="B108" s="106" t="s">
        <v>26</v>
      </c>
      <c r="C108" s="1258">
        <v>43800</v>
      </c>
      <c r="D108" s="2449">
        <v>504712</v>
      </c>
      <c r="E108" s="2449" t="s">
        <v>21</v>
      </c>
      <c r="F108" s="2449" t="s">
        <v>21</v>
      </c>
      <c r="G108" s="2449">
        <v>25952</v>
      </c>
      <c r="H108" s="2449">
        <v>5149</v>
      </c>
      <c r="I108" s="2449">
        <v>14289</v>
      </c>
      <c r="J108" s="2449">
        <v>4</v>
      </c>
      <c r="K108" s="2449">
        <v>4</v>
      </c>
      <c r="L108" s="2449" t="s">
        <v>21</v>
      </c>
      <c r="M108" s="2449" t="s">
        <v>21</v>
      </c>
      <c r="N108" s="2449">
        <v>926988</v>
      </c>
      <c r="O108" s="2449">
        <v>4095156</v>
      </c>
      <c r="P108" s="108" t="s">
        <v>41</v>
      </c>
      <c r="Q108" s="673" t="s">
        <v>26</v>
      </c>
      <c r="U108" s="982"/>
      <c r="V108" s="105" t="s">
        <v>26</v>
      </c>
      <c r="W108" s="106" t="s">
        <v>26</v>
      </c>
      <c r="X108" s="1258">
        <v>43800</v>
      </c>
      <c r="Y108" s="2449">
        <v>1730</v>
      </c>
      <c r="Z108" s="2449">
        <v>112643</v>
      </c>
      <c r="AA108" s="2449">
        <v>10678</v>
      </c>
      <c r="AB108" s="2449">
        <v>32050</v>
      </c>
      <c r="AC108" s="2449">
        <v>639111</v>
      </c>
      <c r="AD108" s="2449">
        <v>10363</v>
      </c>
      <c r="AE108" s="2449">
        <v>31464</v>
      </c>
      <c r="AF108" s="2449" t="s">
        <v>21</v>
      </c>
      <c r="AG108" s="2449">
        <v>37695</v>
      </c>
      <c r="AH108" s="2449">
        <v>8703</v>
      </c>
      <c r="AI108" s="2449">
        <v>5469</v>
      </c>
      <c r="AJ108" s="2449">
        <v>18038</v>
      </c>
      <c r="AK108" s="2449">
        <v>275</v>
      </c>
      <c r="AL108" s="2449">
        <v>301</v>
      </c>
      <c r="AM108" s="2449" t="s">
        <v>21</v>
      </c>
      <c r="AN108" s="2449" t="s">
        <v>21</v>
      </c>
      <c r="AO108" s="108" t="s">
        <v>41</v>
      </c>
      <c r="AP108" s="673" t="s">
        <v>26</v>
      </c>
    </row>
    <row r="109" spans="1:42">
      <c r="A109" s="209"/>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row>
  </sheetData>
  <mergeCells count="31">
    <mergeCell ref="A76:C82"/>
    <mergeCell ref="P76:Q82"/>
    <mergeCell ref="V76:X82"/>
    <mergeCell ref="AO76:AP82"/>
    <mergeCell ref="M79:M80"/>
    <mergeCell ref="AN79:AN80"/>
    <mergeCell ref="G80:G81"/>
    <mergeCell ref="AG80:AG81"/>
    <mergeCell ref="A42:C48"/>
    <mergeCell ref="T42:U48"/>
    <mergeCell ref="V42:X48"/>
    <mergeCell ref="AO42:AP48"/>
    <mergeCell ref="G45:G46"/>
    <mergeCell ref="AE45:AE46"/>
    <mergeCell ref="J46:J47"/>
    <mergeCell ref="K46:K47"/>
    <mergeCell ref="AH46:AH47"/>
    <mergeCell ref="AI46:AI47"/>
    <mergeCell ref="AV8:AW14"/>
    <mergeCell ref="D12:D13"/>
    <mergeCell ref="E12:E13"/>
    <mergeCell ref="Q12:Q13"/>
    <mergeCell ref="Y12:Y13"/>
    <mergeCell ref="Z12:Z13"/>
    <mergeCell ref="AN12:AN13"/>
    <mergeCell ref="AQ8:AS14"/>
    <mergeCell ref="F7:J7"/>
    <mergeCell ref="A8:C14"/>
    <mergeCell ref="T8:U14"/>
    <mergeCell ref="V8:X14"/>
    <mergeCell ref="AO8:AP14"/>
  </mergeCells>
  <phoneticPr fontId="99"/>
  <printOptions horizontalCentered="1"/>
  <pageMargins left="0.59055118110236227" right="0.59055118110236227" top="0.31496062992125984" bottom="0.31496062992125984" header="0" footer="0"/>
  <pageSetup paperSize="9" scale="55" firstPageNumber="216" pageOrder="overThenDown" orientation="portrait" useFirstPageNumber="1" r:id="rId1"/>
  <headerFooter alignWithMargins="0">
    <oddFooter>&amp;C&amp;"ＭＳ Ｐ明朝,標準"&amp;18－&amp;P－</oddFooter>
  </headerFooter>
  <colBreaks count="4" manualBreakCount="4">
    <brk id="11" max="108" man="1"/>
    <brk id="21" max="108" man="1"/>
    <brk id="32" max="108" man="1"/>
    <brk id="42" max="108"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39997558519241921"/>
  </sheetPr>
  <dimension ref="A1:GS109"/>
  <sheetViews>
    <sheetView showGridLines="0" zoomScaleNormal="100" zoomScaleSheetLayoutView="75" workbookViewId="0"/>
  </sheetViews>
  <sheetFormatPr defaultColWidth="9" defaultRowHeight="13.5"/>
  <cols>
    <col min="1" max="1" width="8.75" style="115" customWidth="1"/>
    <col min="2" max="2" width="6.25" style="115" customWidth="1"/>
    <col min="3" max="3" width="11.25" style="115" customWidth="1"/>
    <col min="4" max="11" width="17.125" style="115" customWidth="1"/>
    <col min="12" max="20" width="16.125" style="115" customWidth="1"/>
    <col min="21" max="22" width="9.625" style="115" customWidth="1"/>
    <col min="23" max="23" width="8.75" style="115" customWidth="1"/>
    <col min="24" max="24" width="6.25" style="115" customWidth="1"/>
    <col min="25" max="25" width="11.5" style="115" customWidth="1"/>
    <col min="26" max="33" width="17.125" style="115" customWidth="1"/>
    <col min="34" max="42" width="16.125" style="115" customWidth="1"/>
    <col min="43" max="44" width="9.625" style="115" customWidth="1"/>
    <col min="45" max="45" width="8.75" style="115" customWidth="1"/>
    <col min="46" max="46" width="6.375" style="115" customWidth="1"/>
    <col min="47" max="47" width="11.25" style="115" customWidth="1"/>
    <col min="48" max="55" width="17.125" style="115" customWidth="1"/>
    <col min="56" max="60" width="17.625" style="115" customWidth="1"/>
    <col min="61" max="61" width="16.875" style="115" customWidth="1"/>
    <col min="62" max="62" width="16.5" style="115" customWidth="1"/>
    <col min="63" max="63" width="18.5" style="115" customWidth="1"/>
    <col min="64" max="64" width="11" style="115" customWidth="1"/>
    <col min="65" max="65" width="13.375" style="115" customWidth="1"/>
    <col min="66" max="66" width="8.75" style="115" customWidth="1"/>
    <col min="67" max="67" width="6.5" style="115" customWidth="1"/>
    <col min="68" max="68" width="11.5" style="115" customWidth="1"/>
    <col min="69" max="76" width="17.125" style="115" customWidth="1"/>
    <col min="77" max="85" width="16.125" style="115" customWidth="1"/>
    <col min="86" max="87" width="9.625" style="115" customWidth="1"/>
    <col min="88" max="88" width="8.75" style="115" customWidth="1"/>
    <col min="89" max="89" width="6.25" style="115" customWidth="1"/>
    <col min="90" max="90" width="11.25" style="115" customWidth="1"/>
    <col min="91" max="98" width="17.125" style="115" customWidth="1"/>
    <col min="99" max="107" width="16.125" style="115" customWidth="1"/>
    <col min="108" max="109" width="9.625" style="115" customWidth="1"/>
    <col min="110" max="110" width="8.75" style="115" customWidth="1"/>
    <col min="111" max="111" width="6.5" style="115" customWidth="1"/>
    <col min="112" max="112" width="11.25" style="115" customWidth="1"/>
    <col min="113" max="120" width="17.125" style="115" customWidth="1"/>
    <col min="121" max="129" width="16.125" style="115" customWidth="1"/>
    <col min="130" max="131" width="9.625" style="115" customWidth="1"/>
    <col min="132" max="132" width="8.75" style="115" customWidth="1"/>
    <col min="133" max="133" width="6.25" style="115" customWidth="1"/>
    <col min="134" max="134" width="11.125" style="115" customWidth="1"/>
    <col min="135" max="142" width="17.125" style="115" customWidth="1"/>
    <col min="143" max="151" width="16.125" style="115" customWidth="1"/>
    <col min="152" max="153" width="9.625" style="115" customWidth="1"/>
    <col min="154" max="154" width="8.75" style="115" customWidth="1"/>
    <col min="155" max="155" width="6.25" style="115" customWidth="1"/>
    <col min="156" max="156" width="11.25" style="115" customWidth="1"/>
    <col min="157" max="164" width="17.125" style="115" customWidth="1"/>
    <col min="165" max="168" width="17.625" style="115" customWidth="1"/>
    <col min="169" max="172" width="17.125" style="115" customWidth="1"/>
    <col min="173" max="174" width="11.5" style="115" customWidth="1"/>
    <col min="175" max="175" width="8.75" style="115" customWidth="1"/>
    <col min="176" max="176" width="6.25" style="115" customWidth="1"/>
    <col min="177" max="177" width="11.25" style="115" customWidth="1"/>
    <col min="178" max="181" width="17.625" style="115" customWidth="1"/>
    <col min="182" max="182" width="11.625" style="115" customWidth="1"/>
    <col min="183" max="184" width="11.5" style="115" customWidth="1"/>
    <col min="185" max="185" width="19.625" style="115" customWidth="1"/>
    <col min="186" max="193" width="17.625" style="115" customWidth="1"/>
    <col min="194" max="195" width="11.5" style="115" customWidth="1"/>
    <col min="196" max="196" width="11.625" style="115" customWidth="1"/>
    <col min="197" max="16384" width="9" style="115"/>
  </cols>
  <sheetData>
    <row r="1" spans="1:201" s="2080" customFormat="1" ht="15" customHeight="1">
      <c r="A1" s="535" t="s">
        <v>1013</v>
      </c>
      <c r="B1" s="539"/>
      <c r="C1" s="539"/>
      <c r="D1" s="1960"/>
      <c r="E1" s="539"/>
      <c r="F1" s="1961"/>
      <c r="G1" s="539"/>
      <c r="H1" s="539"/>
      <c r="I1" s="539"/>
      <c r="J1" s="539"/>
      <c r="K1" s="539"/>
      <c r="L1" s="539"/>
      <c r="M1" s="539"/>
      <c r="N1" s="1961"/>
      <c r="O1" s="539"/>
      <c r="P1" s="539"/>
      <c r="Q1" s="539"/>
      <c r="R1" s="539"/>
      <c r="S1" s="539"/>
      <c r="T1" s="539"/>
      <c r="U1" s="597"/>
      <c r="V1" s="537" t="s">
        <v>1013</v>
      </c>
      <c r="W1" s="535" t="s">
        <v>1013</v>
      </c>
      <c r="X1" s="539"/>
      <c r="Y1" s="1961"/>
      <c r="Z1" s="1960"/>
      <c r="AA1" s="539"/>
      <c r="AB1" s="1961"/>
      <c r="AC1" s="539"/>
      <c r="AD1" s="539"/>
      <c r="AE1" s="539"/>
      <c r="AF1" s="539"/>
      <c r="AG1" s="539"/>
      <c r="AH1" s="539"/>
      <c r="AI1" s="539"/>
      <c r="AJ1" s="1961"/>
      <c r="AK1" s="539"/>
      <c r="AL1" s="539"/>
      <c r="AM1" s="539"/>
      <c r="AN1" s="539"/>
      <c r="AO1" s="539"/>
      <c r="AP1" s="539"/>
      <c r="AQ1" s="597"/>
      <c r="AR1" s="537" t="s">
        <v>1013</v>
      </c>
      <c r="AS1" s="535" t="s">
        <v>1013</v>
      </c>
      <c r="AT1" s="539"/>
      <c r="AU1" s="1961"/>
      <c r="AV1" s="1960"/>
      <c r="AW1" s="539"/>
      <c r="AX1" s="1961"/>
      <c r="AY1" s="539"/>
      <c r="AZ1" s="539"/>
      <c r="BA1" s="539"/>
      <c r="BB1" s="539"/>
      <c r="BC1" s="539"/>
      <c r="BD1" s="539"/>
      <c r="BE1" s="539"/>
      <c r="BF1" s="1961"/>
      <c r="BG1" s="539"/>
      <c r="BH1" s="539"/>
      <c r="BI1" s="539"/>
      <c r="BJ1" s="539"/>
      <c r="BK1" s="539"/>
      <c r="BL1" s="597"/>
      <c r="BM1" s="537" t="s">
        <v>1013</v>
      </c>
      <c r="BN1" s="535" t="s">
        <v>1013</v>
      </c>
      <c r="BO1" s="539"/>
      <c r="BP1" s="1961"/>
      <c r="BQ1" s="1960"/>
      <c r="BR1" s="539"/>
      <c r="BS1" s="1961"/>
      <c r="BT1" s="539"/>
      <c r="BU1" s="539"/>
      <c r="BV1" s="539"/>
      <c r="BW1" s="539"/>
      <c r="BX1" s="539"/>
      <c r="BY1" s="539"/>
      <c r="BZ1" s="539"/>
      <c r="CA1" s="1961"/>
      <c r="CB1" s="539"/>
      <c r="CC1" s="539"/>
      <c r="CD1" s="539"/>
      <c r="CE1" s="539"/>
      <c r="CF1" s="539"/>
      <c r="CG1" s="539"/>
      <c r="CH1" s="597"/>
      <c r="CI1" s="537" t="s">
        <v>1013</v>
      </c>
      <c r="CJ1" s="535" t="s">
        <v>1013</v>
      </c>
      <c r="CL1" s="1765"/>
      <c r="CM1" s="488"/>
      <c r="CO1" s="1765"/>
      <c r="CW1" s="1765"/>
      <c r="DD1" s="643"/>
      <c r="DE1" s="537" t="s">
        <v>1013</v>
      </c>
      <c r="DF1" s="535" t="s">
        <v>1013</v>
      </c>
      <c r="DH1" s="1765"/>
      <c r="DI1" s="488"/>
      <c r="DK1" s="1765"/>
      <c r="DS1" s="1765"/>
      <c r="DZ1" s="643"/>
      <c r="EA1" s="537" t="s">
        <v>1013</v>
      </c>
      <c r="EB1" s="535" t="s">
        <v>1013</v>
      </c>
      <c r="ED1" s="1765"/>
      <c r="EE1" s="488"/>
      <c r="EG1" s="1765"/>
      <c r="EO1" s="1765"/>
      <c r="EV1" s="643"/>
      <c r="EW1" s="537" t="s">
        <v>1013</v>
      </c>
      <c r="EX1" s="535" t="s">
        <v>1013</v>
      </c>
      <c r="EZ1" s="1765"/>
      <c r="FA1" s="488"/>
      <c r="FC1" s="1765"/>
      <c r="FK1" s="1765"/>
      <c r="FR1" s="537" t="s">
        <v>1013</v>
      </c>
      <c r="FS1" s="535" t="s">
        <v>1013</v>
      </c>
      <c r="FT1" s="643"/>
      <c r="FU1" s="643"/>
      <c r="FV1" s="643"/>
      <c r="FW1" s="643"/>
      <c r="FX1" s="643"/>
      <c r="FY1" s="643"/>
      <c r="FZ1" s="643"/>
      <c r="GA1" s="643"/>
      <c r="GB1" s="643"/>
      <c r="GC1" s="643"/>
      <c r="GD1" s="643"/>
      <c r="GE1" s="643"/>
      <c r="GF1" s="643"/>
      <c r="GG1" s="643"/>
      <c r="GH1" s="643"/>
      <c r="GI1" s="643"/>
      <c r="GJ1" s="643"/>
      <c r="GK1" s="643"/>
      <c r="GL1" s="643"/>
      <c r="GM1" s="537" t="s">
        <v>1013</v>
      </c>
      <c r="GN1" s="517"/>
      <c r="GO1" s="1026"/>
    </row>
    <row r="2" spans="1:201" s="2080" customFormat="1" ht="15" customHeight="1">
      <c r="A2" s="2294" t="s">
        <v>1014</v>
      </c>
      <c r="B2" s="1961"/>
      <c r="C2" s="539"/>
      <c r="D2" s="1962"/>
      <c r="E2" s="1961"/>
      <c r="F2" s="1961"/>
      <c r="G2" s="539"/>
      <c r="H2" s="539"/>
      <c r="I2" s="539"/>
      <c r="J2" s="539"/>
      <c r="K2" s="539"/>
      <c r="L2" s="1961"/>
      <c r="M2" s="1961"/>
      <c r="N2" s="1961"/>
      <c r="O2" s="539"/>
      <c r="P2" s="539"/>
      <c r="Q2" s="539"/>
      <c r="R2" s="539"/>
      <c r="S2" s="597"/>
      <c r="T2" s="597"/>
      <c r="U2" s="538"/>
      <c r="V2" s="2295" t="s">
        <v>1014</v>
      </c>
      <c r="W2" s="2294" t="s">
        <v>1014</v>
      </c>
      <c r="X2" s="1961"/>
      <c r="Y2" s="1963"/>
      <c r="Z2" s="1962"/>
      <c r="AA2" s="1961"/>
      <c r="AB2" s="1961"/>
      <c r="AC2" s="539"/>
      <c r="AD2" s="539"/>
      <c r="AE2" s="539"/>
      <c r="AF2" s="539"/>
      <c r="AG2" s="539"/>
      <c r="AH2" s="1961"/>
      <c r="AI2" s="1961"/>
      <c r="AJ2" s="1961"/>
      <c r="AK2" s="539"/>
      <c r="AL2" s="539"/>
      <c r="AM2" s="539"/>
      <c r="AN2" s="539"/>
      <c r="AO2" s="597"/>
      <c r="AP2" s="597"/>
      <c r="AQ2" s="538"/>
      <c r="AR2" s="2295" t="s">
        <v>1014</v>
      </c>
      <c r="AS2" s="2294" t="s">
        <v>1014</v>
      </c>
      <c r="AT2" s="1961"/>
      <c r="AU2" s="1963"/>
      <c r="AV2" s="1962"/>
      <c r="AW2" s="1961"/>
      <c r="AX2" s="1961"/>
      <c r="AY2" s="539"/>
      <c r="AZ2" s="539"/>
      <c r="BA2" s="539"/>
      <c r="BB2" s="539"/>
      <c r="BC2" s="539"/>
      <c r="BD2" s="1961"/>
      <c r="BE2" s="1961"/>
      <c r="BF2" s="1961"/>
      <c r="BG2" s="539"/>
      <c r="BH2" s="539"/>
      <c r="BI2" s="539"/>
      <c r="BJ2" s="597"/>
      <c r="BK2" s="597"/>
      <c r="BL2" s="538"/>
      <c r="BM2" s="2295" t="s">
        <v>1014</v>
      </c>
      <c r="BN2" s="2294" t="s">
        <v>1014</v>
      </c>
      <c r="BO2" s="1961"/>
      <c r="BP2" s="1963"/>
      <c r="BQ2" s="1962"/>
      <c r="BR2" s="1963"/>
      <c r="BS2" s="1961"/>
      <c r="BT2" s="539"/>
      <c r="BU2" s="539"/>
      <c r="BV2" s="539"/>
      <c r="BW2" s="539"/>
      <c r="BX2" s="539"/>
      <c r="BY2" s="1961"/>
      <c r="BZ2" s="1961"/>
      <c r="CA2" s="1961"/>
      <c r="CB2" s="539"/>
      <c r="CC2" s="539"/>
      <c r="CD2" s="539"/>
      <c r="CE2" s="539"/>
      <c r="CF2" s="597"/>
      <c r="CG2" s="597"/>
      <c r="CH2" s="538"/>
      <c r="CI2" s="2295" t="s">
        <v>1014</v>
      </c>
      <c r="CJ2" s="383" t="s">
        <v>1015</v>
      </c>
      <c r="CK2" s="1765"/>
      <c r="CL2" s="965"/>
      <c r="CM2" s="1051"/>
      <c r="CN2" s="1765"/>
      <c r="CO2" s="1765"/>
      <c r="CU2" s="1765"/>
      <c r="CV2" s="1765"/>
      <c r="CW2" s="1765"/>
      <c r="DB2" s="1765"/>
      <c r="DC2" s="1765"/>
      <c r="DD2" s="645"/>
      <c r="DE2" s="386" t="s">
        <v>1016</v>
      </c>
      <c r="DF2" s="383" t="s">
        <v>1015</v>
      </c>
      <c r="DG2" s="1765"/>
      <c r="DH2" s="965"/>
      <c r="DI2" s="1051"/>
      <c r="DJ2" s="1765"/>
      <c r="DK2" s="1765"/>
      <c r="DQ2" s="1765"/>
      <c r="DR2" s="1765"/>
      <c r="DS2" s="1765"/>
      <c r="DX2" s="1765"/>
      <c r="DY2" s="1765"/>
      <c r="DZ2" s="645"/>
      <c r="EA2" s="386" t="s">
        <v>1016</v>
      </c>
      <c r="EB2" s="383" t="s">
        <v>1015</v>
      </c>
      <c r="EC2" s="1765"/>
      <c r="ED2" s="965"/>
      <c r="EE2" s="1051"/>
      <c r="EF2" s="1765"/>
      <c r="EG2" s="1765"/>
      <c r="EM2" s="1765"/>
      <c r="EN2" s="1765"/>
      <c r="EO2" s="1765"/>
      <c r="ET2" s="1765"/>
      <c r="EU2" s="1765"/>
      <c r="EV2" s="645"/>
      <c r="EW2" s="386" t="s">
        <v>1016</v>
      </c>
      <c r="EX2" s="383" t="s">
        <v>1015</v>
      </c>
      <c r="EY2" s="1765"/>
      <c r="EZ2" s="965"/>
      <c r="FA2" s="1051"/>
      <c r="FB2" s="1765"/>
      <c r="FC2" s="1765"/>
      <c r="FI2" s="1765"/>
      <c r="FJ2" s="1765"/>
      <c r="FK2" s="1765"/>
      <c r="FO2" s="1765"/>
      <c r="FP2" s="1765"/>
      <c r="FQ2" s="1765"/>
      <c r="FR2" s="386" t="s">
        <v>1016</v>
      </c>
      <c r="FS2" s="383" t="s">
        <v>1015</v>
      </c>
      <c r="FT2" s="645"/>
      <c r="FU2" s="645"/>
      <c r="FV2" s="645"/>
      <c r="FW2" s="645"/>
      <c r="FX2" s="645"/>
      <c r="FY2" s="645"/>
      <c r="FZ2" s="645"/>
      <c r="GA2" s="645"/>
      <c r="GB2" s="645"/>
      <c r="GC2" s="645"/>
      <c r="GD2" s="645"/>
      <c r="GE2" s="645"/>
      <c r="GF2" s="645"/>
      <c r="GG2" s="645"/>
      <c r="GH2" s="645"/>
      <c r="GI2" s="645"/>
      <c r="GJ2" s="645"/>
      <c r="GK2" s="645"/>
      <c r="GL2" s="645"/>
      <c r="GM2" s="386" t="s">
        <v>1016</v>
      </c>
      <c r="GN2" s="488"/>
    </row>
    <row r="3" spans="1:201">
      <c r="A3" s="1964"/>
      <c r="B3" s="1964"/>
      <c r="C3" s="1964"/>
      <c r="D3" s="1964"/>
      <c r="E3" s="1964"/>
      <c r="F3" s="546"/>
      <c r="G3" s="542"/>
      <c r="H3" s="542"/>
      <c r="I3" s="542"/>
      <c r="J3" s="542"/>
      <c r="K3" s="542"/>
      <c r="L3" s="1964"/>
      <c r="M3" s="1964"/>
      <c r="N3" s="546"/>
      <c r="O3" s="542"/>
      <c r="P3" s="542"/>
      <c r="Q3" s="542"/>
      <c r="R3" s="542"/>
      <c r="S3" s="542"/>
      <c r="T3" s="542"/>
      <c r="U3" s="542"/>
      <c r="V3" s="542"/>
      <c r="W3" s="1964"/>
      <c r="X3" s="1964"/>
      <c r="Y3" s="1964"/>
      <c r="Z3" s="1964"/>
      <c r="AA3" s="1964"/>
      <c r="AB3" s="546"/>
      <c r="AC3" s="542"/>
      <c r="AD3" s="542"/>
      <c r="AE3" s="542"/>
      <c r="AF3" s="542"/>
      <c r="AG3" s="542"/>
      <c r="AH3" s="1964"/>
      <c r="AI3" s="1964"/>
      <c r="AJ3" s="546"/>
      <c r="AK3" s="542"/>
      <c r="AL3" s="542"/>
      <c r="AM3" s="542"/>
      <c r="AN3" s="542"/>
      <c r="AO3" s="542"/>
      <c r="AP3" s="542"/>
      <c r="AQ3" s="542"/>
      <c r="AR3" s="542"/>
      <c r="AS3" s="1964"/>
      <c r="AT3" s="1964"/>
      <c r="AU3" s="1964"/>
      <c r="AV3" s="1964"/>
      <c r="AW3" s="1964"/>
      <c r="AX3" s="546"/>
      <c r="AY3" s="542"/>
      <c r="AZ3" s="542"/>
      <c r="BA3" s="542"/>
      <c r="BB3" s="542"/>
      <c r="BC3" s="1964"/>
      <c r="BD3" s="1964"/>
      <c r="BE3" s="1964"/>
      <c r="BF3" s="546"/>
      <c r="BG3" s="542"/>
      <c r="BH3" s="542"/>
      <c r="BI3" s="542"/>
      <c r="BJ3" s="542"/>
      <c r="BK3" s="542"/>
      <c r="BL3" s="542"/>
      <c r="BM3" s="542"/>
      <c r="BN3" s="1964"/>
      <c r="BO3" s="1964"/>
      <c r="BP3" s="1964"/>
      <c r="BQ3" s="1964"/>
      <c r="BR3" s="1964"/>
      <c r="BS3" s="546"/>
      <c r="BT3" s="542"/>
      <c r="BU3" s="542"/>
      <c r="BV3" s="542"/>
      <c r="BW3" s="542"/>
      <c r="BX3" s="542"/>
      <c r="BY3" s="1964"/>
      <c r="BZ3" s="1964"/>
      <c r="CA3" s="546"/>
      <c r="CB3" s="542"/>
      <c r="CC3" s="542"/>
      <c r="CD3" s="542"/>
      <c r="CE3" s="542"/>
      <c r="CF3" s="542"/>
      <c r="CG3" s="542"/>
      <c r="CH3" s="542"/>
      <c r="CI3" s="542"/>
      <c r="CJ3" s="453"/>
      <c r="CK3" s="453"/>
      <c r="CL3" s="453"/>
      <c r="CM3" s="453"/>
      <c r="CN3" s="453"/>
      <c r="CO3" s="455"/>
      <c r="CP3" s="209"/>
      <c r="CQ3" s="209"/>
      <c r="CR3" s="209"/>
      <c r="CS3" s="209"/>
      <c r="CT3" s="209"/>
      <c r="CU3" s="453"/>
      <c r="CV3" s="453"/>
      <c r="CW3" s="455"/>
      <c r="CX3" s="209"/>
      <c r="CY3" s="209"/>
      <c r="CZ3" s="209"/>
      <c r="DA3" s="209"/>
      <c r="DB3" s="209"/>
      <c r="DC3" s="209"/>
      <c r="DD3" s="209"/>
      <c r="DE3" s="1073"/>
      <c r="DF3" s="453"/>
      <c r="DG3" s="453"/>
      <c r="DH3" s="453"/>
      <c r="DI3" s="453"/>
      <c r="DJ3" s="453"/>
      <c r="DK3" s="455"/>
      <c r="DL3" s="209"/>
      <c r="DM3" s="209"/>
      <c r="DN3" s="209"/>
      <c r="DO3" s="209"/>
      <c r="DP3" s="209"/>
      <c r="DQ3" s="209"/>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row>
    <row r="4" spans="1:201">
      <c r="A4" s="1964"/>
      <c r="B4" s="1964"/>
      <c r="C4" s="1964"/>
      <c r="D4" s="1964"/>
      <c r="E4" s="1964"/>
      <c r="F4" s="546"/>
      <c r="G4" s="542"/>
      <c r="H4" s="542"/>
      <c r="I4" s="542"/>
      <c r="J4" s="542"/>
      <c r="K4" s="542"/>
      <c r="L4" s="1964"/>
      <c r="M4" s="1964"/>
      <c r="N4" s="546"/>
      <c r="O4" s="542"/>
      <c r="P4" s="542"/>
      <c r="Q4" s="542"/>
      <c r="R4" s="542"/>
      <c r="S4" s="542"/>
      <c r="T4" s="542"/>
      <c r="U4" s="542"/>
      <c r="V4" s="542"/>
      <c r="W4" s="1964"/>
      <c r="X4" s="1964"/>
      <c r="Y4" s="1964"/>
      <c r="Z4" s="1964"/>
      <c r="AA4" s="1964"/>
      <c r="AB4" s="546"/>
      <c r="AC4" s="542"/>
      <c r="AD4" s="542"/>
      <c r="AE4" s="542"/>
      <c r="AF4" s="542"/>
      <c r="AG4" s="542"/>
      <c r="AH4" s="1964"/>
      <c r="AI4" s="1964"/>
      <c r="AJ4" s="546"/>
      <c r="AK4" s="542"/>
      <c r="AL4" s="542"/>
      <c r="AM4" s="542"/>
      <c r="AN4" s="542"/>
      <c r="AO4" s="542"/>
      <c r="AP4" s="542"/>
      <c r="AQ4" s="542"/>
      <c r="AR4" s="542"/>
      <c r="AS4" s="1964"/>
      <c r="AT4" s="1964"/>
      <c r="AU4" s="1964"/>
      <c r="AV4" s="1964"/>
      <c r="AW4" s="1964"/>
      <c r="AX4" s="546"/>
      <c r="AY4" s="542"/>
      <c r="AZ4" s="542"/>
      <c r="BA4" s="542"/>
      <c r="BB4" s="542"/>
      <c r="BC4" s="542"/>
      <c r="BD4" s="544"/>
      <c r="BE4" s="1964"/>
      <c r="BF4" s="546"/>
      <c r="BG4" s="542"/>
      <c r="BH4" s="542"/>
      <c r="BI4" s="542"/>
      <c r="BJ4" s="542"/>
      <c r="BK4" s="542"/>
      <c r="BL4" s="542"/>
      <c r="BM4" s="542"/>
      <c r="BN4" s="1964"/>
      <c r="BO4" s="1964"/>
      <c r="BP4" s="1964"/>
      <c r="BQ4" s="1964"/>
      <c r="BR4" s="1964"/>
      <c r="BS4" s="546"/>
      <c r="BT4" s="542"/>
      <c r="BU4" s="542"/>
      <c r="BV4" s="542"/>
      <c r="BW4" s="542"/>
      <c r="BX4" s="542"/>
      <c r="BY4" s="1964"/>
      <c r="BZ4" s="1964"/>
      <c r="CA4" s="546"/>
      <c r="CB4" s="542"/>
      <c r="CC4" s="542"/>
      <c r="CD4" s="542"/>
      <c r="CE4" s="542"/>
      <c r="CF4" s="542"/>
      <c r="CG4" s="542"/>
      <c r="CH4" s="542"/>
      <c r="CI4" s="542"/>
      <c r="CJ4" s="453"/>
      <c r="CK4" s="453"/>
      <c r="CL4" s="453"/>
      <c r="CM4" s="453"/>
      <c r="CN4" s="453"/>
      <c r="CO4" s="455"/>
      <c r="CP4" s="209"/>
      <c r="CQ4" s="209"/>
      <c r="CR4" s="209"/>
      <c r="CS4" s="209"/>
      <c r="CT4" s="209"/>
      <c r="CU4" s="453"/>
      <c r="CV4" s="453"/>
      <c r="CW4" s="455"/>
      <c r="CX4" s="209"/>
      <c r="CY4" s="209"/>
      <c r="CZ4" s="209"/>
      <c r="DA4" s="209"/>
      <c r="DB4" s="209"/>
      <c r="DC4" s="209"/>
      <c r="DD4" s="209"/>
      <c r="DE4" s="209"/>
      <c r="DF4" s="453"/>
      <c r="DG4" s="453"/>
      <c r="DH4" s="453"/>
      <c r="DI4" s="453"/>
      <c r="DJ4" s="453"/>
      <c r="DK4" s="455"/>
      <c r="DL4" s="209"/>
      <c r="DM4" s="209"/>
      <c r="DN4" s="209"/>
      <c r="DO4" s="209"/>
      <c r="DP4" s="209"/>
      <c r="DQ4" s="209"/>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row>
    <row r="5" spans="1:201">
      <c r="A5" s="1964"/>
      <c r="B5" s="1964"/>
      <c r="C5" s="1964"/>
      <c r="D5" s="1964"/>
      <c r="E5" s="1964"/>
      <c r="F5" s="546"/>
      <c r="G5" s="542"/>
      <c r="H5" s="542"/>
      <c r="I5" s="542"/>
      <c r="J5" s="542"/>
      <c r="K5" s="542"/>
      <c r="L5" s="1964"/>
      <c r="M5" s="1964"/>
      <c r="N5" s="546"/>
      <c r="O5" s="542"/>
      <c r="P5" s="542"/>
      <c r="Q5" s="542"/>
      <c r="R5" s="542"/>
      <c r="S5" s="542"/>
      <c r="T5" s="542"/>
      <c r="U5" s="542"/>
      <c r="V5" s="542"/>
      <c r="W5" s="1964"/>
      <c r="X5" s="1964"/>
      <c r="Y5" s="1964"/>
      <c r="Z5" s="1964"/>
      <c r="AA5" s="1964"/>
      <c r="AB5" s="546"/>
      <c r="AC5" s="542"/>
      <c r="AD5" s="542"/>
      <c r="AE5" s="542"/>
      <c r="AF5" s="542"/>
      <c r="AG5" s="542"/>
      <c r="AH5" s="1964"/>
      <c r="AI5" s="1964"/>
      <c r="AJ5" s="546"/>
      <c r="AK5" s="542"/>
      <c r="AL5" s="542"/>
      <c r="AM5" s="542"/>
      <c r="AN5" s="542"/>
      <c r="AO5" s="542"/>
      <c r="AP5" s="542"/>
      <c r="AQ5" s="542"/>
      <c r="AR5" s="542"/>
      <c r="AS5" s="1964"/>
      <c r="AT5" s="1964"/>
      <c r="AU5" s="1964"/>
      <c r="AV5" s="1964"/>
      <c r="AW5" s="1964"/>
      <c r="AX5" s="546"/>
      <c r="AY5" s="542"/>
      <c r="AZ5" s="542"/>
      <c r="BA5" s="542"/>
      <c r="BB5" s="542"/>
      <c r="BC5" s="542"/>
      <c r="BD5" s="1964"/>
      <c r="BE5" s="1964"/>
      <c r="BF5" s="546"/>
      <c r="BG5" s="542"/>
      <c r="BH5" s="542"/>
      <c r="BI5" s="542"/>
      <c r="BJ5" s="542"/>
      <c r="BK5" s="542"/>
      <c r="BL5" s="542"/>
      <c r="BM5" s="542"/>
      <c r="BN5" s="1964"/>
      <c r="BO5" s="1964"/>
      <c r="BP5" s="1964"/>
      <c r="BQ5" s="1964"/>
      <c r="BR5" s="1964"/>
      <c r="BS5" s="546"/>
      <c r="BT5" s="542"/>
      <c r="BU5" s="542"/>
      <c r="BV5" s="542"/>
      <c r="BW5" s="542"/>
      <c r="BX5" s="542"/>
      <c r="BY5" s="1964"/>
      <c r="BZ5" s="1964"/>
      <c r="CA5" s="546"/>
      <c r="CB5" s="542"/>
      <c r="CC5" s="542"/>
      <c r="CD5" s="542"/>
      <c r="CE5" s="542"/>
      <c r="CF5" s="542"/>
      <c r="CG5" s="542"/>
      <c r="CH5" s="542"/>
      <c r="CI5" s="542"/>
      <c r="CJ5" s="453"/>
      <c r="CK5" s="453"/>
      <c r="CL5" s="453"/>
      <c r="CM5" s="453"/>
      <c r="CN5" s="453"/>
      <c r="CO5" s="455"/>
      <c r="CP5" s="209"/>
      <c r="CQ5" s="209"/>
      <c r="CR5" s="209"/>
      <c r="CS5" s="209"/>
      <c r="CT5" s="209"/>
      <c r="CU5" s="453"/>
      <c r="CV5" s="453"/>
      <c r="CW5" s="455"/>
      <c r="CX5" s="209"/>
      <c r="CY5" s="209"/>
      <c r="CZ5" s="209"/>
      <c r="DA5" s="209"/>
      <c r="DB5" s="209"/>
      <c r="DC5" s="209"/>
      <c r="DD5" s="209"/>
      <c r="DE5" s="209"/>
      <c r="DF5" s="453"/>
      <c r="DG5" s="453"/>
      <c r="DH5" s="453"/>
      <c r="DI5" s="453"/>
      <c r="DJ5" s="453"/>
      <c r="DK5" s="455"/>
      <c r="DL5" s="209"/>
      <c r="DM5" s="209"/>
      <c r="DN5" s="209"/>
      <c r="DO5" s="209"/>
      <c r="DP5" s="209"/>
      <c r="DQ5" s="209"/>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454"/>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row>
    <row r="6" spans="1:201" ht="18.75">
      <c r="A6" s="1965" t="s">
        <v>383</v>
      </c>
      <c r="B6" s="1965"/>
      <c r="C6" s="1965"/>
      <c r="D6" s="1965"/>
      <c r="E6" s="1966" t="s">
        <v>1917</v>
      </c>
      <c r="F6" s="544"/>
      <c r="G6" s="543"/>
      <c r="H6" s="543"/>
      <c r="I6" s="543"/>
      <c r="J6" s="543"/>
      <c r="K6" s="634"/>
      <c r="L6" s="547"/>
      <c r="M6" s="542"/>
      <c r="N6" s="542"/>
      <c r="O6" s="542"/>
      <c r="P6" s="542"/>
      <c r="Q6" s="542"/>
      <c r="R6" s="542"/>
      <c r="S6" s="542"/>
      <c r="T6" s="542"/>
      <c r="U6" s="542"/>
      <c r="V6" s="542"/>
      <c r="W6" s="542"/>
      <c r="X6" s="542"/>
      <c r="Y6" s="542"/>
      <c r="Z6" s="547"/>
      <c r="AA6" s="542"/>
      <c r="AB6" s="542"/>
      <c r="AC6" s="542"/>
      <c r="AD6" s="542"/>
      <c r="AE6" s="542"/>
      <c r="AF6" s="542"/>
      <c r="AG6" s="542"/>
      <c r="AH6" s="547"/>
      <c r="AI6" s="542"/>
      <c r="AJ6" s="542"/>
      <c r="AK6" s="542"/>
      <c r="AL6" s="542"/>
      <c r="AM6" s="542"/>
      <c r="AN6" s="542"/>
      <c r="AO6" s="542"/>
      <c r="AP6" s="542"/>
      <c r="AQ6" s="542"/>
      <c r="AR6" s="542"/>
      <c r="AS6" s="542"/>
      <c r="AT6" s="542"/>
      <c r="AU6" s="542"/>
      <c r="AV6" s="547"/>
      <c r="AW6" s="542"/>
      <c r="AX6" s="542"/>
      <c r="AY6" s="542"/>
      <c r="AZ6" s="542"/>
      <c r="BA6" s="542"/>
      <c r="BB6" s="542"/>
      <c r="BC6" s="547"/>
      <c r="BD6" s="544"/>
      <c r="BE6" s="542"/>
      <c r="BF6" s="542"/>
      <c r="BG6" s="542"/>
      <c r="BH6" s="542"/>
      <c r="BI6" s="542"/>
      <c r="BJ6" s="542"/>
      <c r="BK6" s="542"/>
      <c r="BL6" s="542"/>
      <c r="BM6" s="542"/>
      <c r="BN6" s="542"/>
      <c r="BO6" s="542"/>
      <c r="BP6" s="542"/>
      <c r="BQ6" s="547"/>
      <c r="BR6" s="542"/>
      <c r="BS6" s="542"/>
      <c r="BT6" s="542"/>
      <c r="BU6" s="542"/>
      <c r="BV6" s="542"/>
      <c r="BW6" s="542"/>
      <c r="BX6" s="542"/>
      <c r="BY6" s="547"/>
      <c r="BZ6" s="542"/>
      <c r="CA6" s="542"/>
      <c r="CB6" s="542"/>
      <c r="CC6" s="542"/>
      <c r="CD6" s="542"/>
      <c r="CE6" s="542"/>
      <c r="CF6" s="542"/>
      <c r="CG6" s="542"/>
      <c r="CH6" s="542"/>
      <c r="CI6" s="542"/>
      <c r="CJ6" s="209"/>
      <c r="CK6" s="990" t="s">
        <v>384</v>
      </c>
      <c r="CL6" s="209"/>
      <c r="CM6" s="990"/>
      <c r="CN6" s="2465" t="s">
        <v>1917</v>
      </c>
      <c r="CO6" s="2465"/>
      <c r="CP6" s="209"/>
      <c r="CQ6" s="209"/>
      <c r="CR6" s="209"/>
      <c r="CS6" s="209"/>
      <c r="CT6" s="209"/>
      <c r="CU6" s="647"/>
      <c r="CV6" s="209"/>
      <c r="CW6" s="209"/>
      <c r="CX6" s="209"/>
      <c r="CY6" s="209"/>
      <c r="CZ6" s="209"/>
      <c r="DA6" s="209"/>
      <c r="DB6" s="209"/>
      <c r="DC6" s="209"/>
      <c r="DD6" s="209"/>
      <c r="DE6" s="209"/>
      <c r="DF6" s="209"/>
      <c r="DG6" s="209"/>
      <c r="DH6" s="209"/>
      <c r="DI6" s="647"/>
      <c r="DJ6" s="209"/>
      <c r="DK6" s="209"/>
      <c r="DL6" s="209"/>
      <c r="DM6" s="209"/>
      <c r="DN6" s="209"/>
      <c r="DO6" s="209"/>
      <c r="DP6" s="209"/>
      <c r="DQ6" s="209"/>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row>
    <row r="7" spans="1:201" ht="21.75">
      <c r="A7" s="542" t="s">
        <v>1186</v>
      </c>
      <c r="B7" s="542"/>
      <c r="C7" s="542"/>
      <c r="D7" s="1967" t="s">
        <v>345</v>
      </c>
      <c r="E7" s="542"/>
      <c r="F7" s="2779" t="s">
        <v>741</v>
      </c>
      <c r="G7" s="2779"/>
      <c r="H7" s="2779"/>
      <c r="I7" s="2779"/>
      <c r="J7" s="2779"/>
      <c r="K7" s="544"/>
      <c r="L7" s="542"/>
      <c r="M7" s="542"/>
      <c r="N7" s="542"/>
      <c r="O7" s="542"/>
      <c r="P7" s="542"/>
      <c r="Q7" s="542"/>
      <c r="R7" s="542"/>
      <c r="S7" s="542"/>
      <c r="T7" s="542"/>
      <c r="U7" s="542"/>
      <c r="V7" s="542"/>
      <c r="W7" s="542" t="s">
        <v>1186</v>
      </c>
      <c r="X7" s="542"/>
      <c r="Y7" s="542"/>
      <c r="Z7" s="542"/>
      <c r="AA7" s="542"/>
      <c r="AB7" s="542"/>
      <c r="AC7" s="542"/>
      <c r="AD7" s="542"/>
      <c r="AE7" s="542"/>
      <c r="AF7" s="542"/>
      <c r="AG7" s="1968"/>
      <c r="AH7" s="542"/>
      <c r="AI7" s="542"/>
      <c r="AJ7" s="542"/>
      <c r="AK7" s="542"/>
      <c r="AL7" s="542"/>
      <c r="AM7" s="542"/>
      <c r="AN7" s="542"/>
      <c r="AO7" s="542"/>
      <c r="AP7" s="542"/>
      <c r="AQ7" s="542"/>
      <c r="AR7" s="542"/>
      <c r="AS7" s="542" t="s">
        <v>1186</v>
      </c>
      <c r="AT7" s="542"/>
      <c r="AU7" s="542"/>
      <c r="AV7" s="542"/>
      <c r="AW7" s="542"/>
      <c r="AX7" s="542"/>
      <c r="AY7" s="542"/>
      <c r="AZ7" s="542"/>
      <c r="BA7" s="542"/>
      <c r="BB7" s="542"/>
      <c r="BC7" s="1969"/>
      <c r="BD7" s="542"/>
      <c r="BE7" s="542"/>
      <c r="BF7" s="542"/>
      <c r="BG7" s="542"/>
      <c r="BH7" s="542"/>
      <c r="BI7" s="542"/>
      <c r="BJ7" s="542"/>
      <c r="BK7" s="542"/>
      <c r="BL7" s="542"/>
      <c r="BM7" s="542"/>
      <c r="BN7" s="542" t="s">
        <v>1186</v>
      </c>
      <c r="BO7" s="542"/>
      <c r="BP7" s="542"/>
      <c r="BQ7" s="542"/>
      <c r="BR7" s="542"/>
      <c r="BS7" s="542"/>
      <c r="BT7" s="542"/>
      <c r="BU7" s="542"/>
      <c r="BV7" s="542"/>
      <c r="BW7" s="542"/>
      <c r="BX7" s="544"/>
      <c r="BY7" s="542"/>
      <c r="BZ7" s="542"/>
      <c r="CA7" s="542"/>
      <c r="CB7" s="542"/>
      <c r="CC7" s="542"/>
      <c r="CD7" s="542"/>
      <c r="CE7" s="542"/>
      <c r="CF7" s="542"/>
      <c r="CG7" s="542"/>
      <c r="CH7" s="542"/>
      <c r="CI7" s="542"/>
      <c r="CJ7" s="209" t="s">
        <v>1186</v>
      </c>
      <c r="CK7" s="209"/>
      <c r="CL7" s="209"/>
      <c r="CM7" s="519" t="s">
        <v>385</v>
      </c>
      <c r="CN7" s="209"/>
      <c r="CO7" s="2466" t="s">
        <v>1918</v>
      </c>
      <c r="CP7" s="209"/>
      <c r="CQ7" s="209"/>
      <c r="CR7" s="209"/>
      <c r="CS7" s="209"/>
      <c r="CT7" s="1053"/>
      <c r="CU7" s="209"/>
      <c r="CV7" s="209"/>
      <c r="CW7" s="209"/>
      <c r="CX7" s="209"/>
      <c r="CY7" s="209"/>
      <c r="CZ7" s="209"/>
      <c r="DA7" s="209"/>
      <c r="DB7" s="209"/>
      <c r="DC7" s="209"/>
      <c r="DD7" s="209"/>
      <c r="DE7" s="209"/>
      <c r="DF7" s="209" t="s">
        <v>1186</v>
      </c>
      <c r="DG7" s="209"/>
      <c r="DH7" s="209"/>
      <c r="DI7" s="209"/>
      <c r="DJ7" s="209"/>
      <c r="DK7" s="209"/>
      <c r="DL7" s="209"/>
      <c r="DM7" s="209"/>
      <c r="DN7" s="209"/>
      <c r="DO7" s="209"/>
      <c r="DP7" s="1052"/>
      <c r="DQ7" s="209"/>
      <c r="DR7" s="35"/>
      <c r="DS7" s="35"/>
      <c r="DT7" s="35"/>
      <c r="DU7" s="35"/>
      <c r="DV7" s="35"/>
      <c r="DW7" s="35"/>
      <c r="DX7" s="35"/>
      <c r="DY7" s="35"/>
      <c r="DZ7" s="35"/>
      <c r="EA7" s="35"/>
      <c r="EB7" s="35"/>
      <c r="EC7" s="35"/>
      <c r="ED7" s="35"/>
      <c r="EE7" s="35"/>
      <c r="EF7" s="35"/>
      <c r="EG7" s="35"/>
      <c r="EH7" s="35"/>
      <c r="EI7" s="35"/>
      <c r="EJ7" s="35"/>
      <c r="EK7" s="35"/>
      <c r="EL7" s="1053"/>
      <c r="EM7" s="35"/>
      <c r="EN7" s="35"/>
      <c r="EO7" s="35"/>
      <c r="EP7" s="35"/>
      <c r="EQ7" s="35"/>
      <c r="ER7" s="35"/>
      <c r="ES7" s="35"/>
      <c r="ET7" s="35"/>
      <c r="EU7" s="35"/>
      <c r="EV7" s="35"/>
      <c r="EW7" s="35"/>
      <c r="EX7" s="35"/>
      <c r="EY7" s="35"/>
      <c r="EZ7" s="35"/>
      <c r="FA7" s="35"/>
      <c r="FB7" s="35"/>
      <c r="FC7" s="35"/>
      <c r="FD7" s="35"/>
      <c r="FE7" s="35"/>
      <c r="FF7" s="35"/>
      <c r="FG7" s="35"/>
      <c r="FH7" s="1053"/>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row>
    <row r="8" spans="1:201" s="388" customFormat="1" ht="19.5" customHeight="1">
      <c r="A8" s="2641" t="s">
        <v>737</v>
      </c>
      <c r="B8" s="2641"/>
      <c r="C8" s="2642"/>
      <c r="D8" s="1970" t="s">
        <v>1919</v>
      </c>
      <c r="E8" s="1971"/>
      <c r="F8" s="1972" t="s">
        <v>1557</v>
      </c>
      <c r="G8" s="1972"/>
      <c r="H8" s="1973"/>
      <c r="I8" s="1971"/>
      <c r="J8" s="1971"/>
      <c r="K8" s="2296" t="s">
        <v>744</v>
      </c>
      <c r="L8" s="1971"/>
      <c r="M8" s="1971"/>
      <c r="N8" s="1971"/>
      <c r="O8" s="1971"/>
      <c r="P8" s="1971"/>
      <c r="Q8" s="1971"/>
      <c r="R8" s="1971"/>
      <c r="S8" s="1971"/>
      <c r="T8" s="1974"/>
      <c r="U8" s="2781" t="s">
        <v>697</v>
      </c>
      <c r="V8" s="2782"/>
      <c r="W8" s="2641" t="s">
        <v>737</v>
      </c>
      <c r="X8" s="2641"/>
      <c r="Y8" s="2642"/>
      <c r="Z8" s="1980" t="s">
        <v>1017</v>
      </c>
      <c r="AA8" s="1971"/>
      <c r="AB8" s="1975"/>
      <c r="AC8" s="1971" t="s">
        <v>1920</v>
      </c>
      <c r="AD8" s="1971"/>
      <c r="AE8" s="1971"/>
      <c r="AF8" s="1976"/>
      <c r="AG8" s="2297" t="s">
        <v>1018</v>
      </c>
      <c r="AH8" s="1978"/>
      <c r="AI8" s="1971" t="s">
        <v>1921</v>
      </c>
      <c r="AJ8" s="1971"/>
      <c r="AK8" s="1971"/>
      <c r="AL8" s="1977"/>
      <c r="AM8" s="1977"/>
      <c r="AN8" s="1971" t="s">
        <v>717</v>
      </c>
      <c r="AO8" s="1971"/>
      <c r="AP8" s="1974"/>
      <c r="AQ8" s="2781" t="s">
        <v>697</v>
      </c>
      <c r="AR8" s="2782"/>
      <c r="AS8" s="2641" t="s">
        <v>737</v>
      </c>
      <c r="AT8" s="2641"/>
      <c r="AU8" s="2642"/>
      <c r="AV8" s="1978" t="s">
        <v>1019</v>
      </c>
      <c r="AW8" s="2480"/>
      <c r="AX8" s="2298" t="s">
        <v>1020</v>
      </c>
      <c r="AY8" s="1970"/>
      <c r="AZ8" s="1979" t="s">
        <v>1922</v>
      </c>
      <c r="BA8" s="1971"/>
      <c r="BB8" s="1971"/>
      <c r="BC8" s="1976" t="s">
        <v>744</v>
      </c>
      <c r="BD8" s="1971"/>
      <c r="BE8" s="1971"/>
      <c r="BF8" s="1971"/>
      <c r="BG8" s="1971"/>
      <c r="BH8" s="1971"/>
      <c r="BI8" s="1971"/>
      <c r="BJ8" s="1975"/>
      <c r="BK8" s="1971"/>
      <c r="BL8" s="2781" t="s">
        <v>697</v>
      </c>
      <c r="BM8" s="2782"/>
      <c r="BN8" s="2641" t="s">
        <v>737</v>
      </c>
      <c r="BO8" s="2641"/>
      <c r="BP8" s="2642"/>
      <c r="BQ8" s="1978" t="s">
        <v>1021</v>
      </c>
      <c r="BR8" s="1971"/>
      <c r="BS8" s="1978" t="s">
        <v>1022</v>
      </c>
      <c r="BT8" s="1980"/>
      <c r="BU8" s="1971" t="s">
        <v>1922</v>
      </c>
      <c r="BV8" s="1971"/>
      <c r="BW8" s="1971"/>
      <c r="BX8" s="1976" t="s">
        <v>744</v>
      </c>
      <c r="BY8" s="1971"/>
      <c r="BZ8" s="1971"/>
      <c r="CA8" s="1979"/>
      <c r="CB8" s="1980"/>
      <c r="CC8" s="1979"/>
      <c r="CD8" s="1977"/>
      <c r="CE8" s="1977"/>
      <c r="CF8" s="1980"/>
      <c r="CG8" s="1981"/>
      <c r="CH8" s="2781" t="s">
        <v>697</v>
      </c>
      <c r="CI8" s="2782"/>
      <c r="CJ8" s="2573" t="s">
        <v>737</v>
      </c>
      <c r="CK8" s="2573"/>
      <c r="CL8" s="2574"/>
      <c r="CM8" s="2473" t="s">
        <v>1923</v>
      </c>
      <c r="CN8" s="529"/>
      <c r="CO8" s="2459" t="s">
        <v>1557</v>
      </c>
      <c r="CP8" s="996"/>
      <c r="CQ8" s="1054"/>
      <c r="CR8" s="529"/>
      <c r="CS8" s="529"/>
      <c r="CT8" s="1015" t="s">
        <v>744</v>
      </c>
      <c r="CU8" s="529"/>
      <c r="CV8" s="529"/>
      <c r="CW8" s="529"/>
      <c r="CX8" s="529"/>
      <c r="CY8" s="529"/>
      <c r="CZ8" s="529"/>
      <c r="DA8" s="529"/>
      <c r="DB8" s="529"/>
      <c r="DC8" s="556"/>
      <c r="DD8" s="2566" t="s">
        <v>697</v>
      </c>
      <c r="DE8" s="2567"/>
      <c r="DF8" s="2573" t="s">
        <v>737</v>
      </c>
      <c r="DG8" s="2573"/>
      <c r="DH8" s="2574"/>
      <c r="DI8" s="1017" t="s">
        <v>1023</v>
      </c>
      <c r="DJ8" s="529"/>
      <c r="DK8" s="529" t="s">
        <v>1924</v>
      </c>
      <c r="DL8" s="529"/>
      <c r="DM8" s="529"/>
      <c r="DN8" s="529"/>
      <c r="DO8" s="529"/>
      <c r="DP8" s="2247" t="s">
        <v>1024</v>
      </c>
      <c r="DQ8" s="1017"/>
      <c r="DR8" s="529" t="s">
        <v>1921</v>
      </c>
      <c r="DS8" s="529"/>
      <c r="DT8" s="529"/>
      <c r="DU8" s="395"/>
      <c r="DV8" s="395"/>
      <c r="DW8" s="395"/>
      <c r="DX8" s="529"/>
      <c r="DY8" s="556"/>
      <c r="DZ8" s="2566" t="s">
        <v>697</v>
      </c>
      <c r="EA8" s="2567"/>
      <c r="EB8" s="2576" t="s">
        <v>1270</v>
      </c>
      <c r="EC8" s="2576"/>
      <c r="ED8" s="2577"/>
      <c r="EE8" s="1017" t="s">
        <v>1925</v>
      </c>
      <c r="EF8" s="529"/>
      <c r="EG8" s="1288"/>
      <c r="EH8" s="1017" t="s">
        <v>1025</v>
      </c>
      <c r="EI8" s="521"/>
      <c r="EJ8" s="529" t="s">
        <v>1922</v>
      </c>
      <c r="EK8" s="395"/>
      <c r="EL8" s="1015" t="s">
        <v>744</v>
      </c>
      <c r="EM8" s="529"/>
      <c r="EN8" s="995"/>
      <c r="EO8" s="529"/>
      <c r="EP8" s="529"/>
      <c r="EQ8" s="529"/>
      <c r="ER8" s="529"/>
      <c r="ES8" s="995"/>
      <c r="ET8" s="995"/>
      <c r="EU8" s="1282"/>
      <c r="EV8" s="2566" t="s">
        <v>697</v>
      </c>
      <c r="EW8" s="2567"/>
      <c r="EX8" s="2573" t="s">
        <v>737</v>
      </c>
      <c r="EY8" s="2573"/>
      <c r="EZ8" s="2574"/>
      <c r="FA8" s="2463" t="s">
        <v>1926</v>
      </c>
      <c r="FB8" s="521"/>
      <c r="FC8" s="2081" t="s">
        <v>1927</v>
      </c>
      <c r="FD8" s="521"/>
      <c r="FE8" s="529"/>
      <c r="FF8" s="995"/>
      <c r="FG8" s="2463" t="s">
        <v>1026</v>
      </c>
      <c r="FH8" s="995"/>
      <c r="FI8" s="1084"/>
      <c r="FJ8" s="529" t="s">
        <v>1701</v>
      </c>
      <c r="FK8" s="529"/>
      <c r="FL8" s="2078"/>
      <c r="FM8" s="529"/>
      <c r="FN8" s="529"/>
      <c r="FO8" s="395"/>
      <c r="FP8" s="395"/>
      <c r="FQ8" s="2566" t="s">
        <v>697</v>
      </c>
      <c r="FR8" s="2760"/>
      <c r="FS8" s="2573" t="s">
        <v>737</v>
      </c>
      <c r="FT8" s="2573"/>
      <c r="FU8" s="2574"/>
      <c r="FV8" s="1017" t="s">
        <v>1027</v>
      </c>
      <c r="FW8" s="529"/>
      <c r="FX8" s="529" t="s">
        <v>1928</v>
      </c>
      <c r="FY8" s="2074"/>
      <c r="FZ8" s="2566" t="s">
        <v>697</v>
      </c>
      <c r="GA8" s="2760"/>
      <c r="GB8" s="2455"/>
      <c r="GC8" s="2244"/>
      <c r="GD8" s="2244"/>
      <c r="GE8" s="2244"/>
      <c r="GF8" s="2244"/>
      <c r="GG8" s="2244"/>
      <c r="GH8" s="2244"/>
      <c r="GI8" s="2244"/>
      <c r="GJ8" s="2244"/>
      <c r="GK8" s="2244"/>
      <c r="GL8" s="2244"/>
      <c r="GM8" s="2244"/>
      <c r="GN8" s="2436"/>
      <c r="GQ8" s="523"/>
      <c r="GR8" s="504"/>
      <c r="GS8" s="504"/>
    </row>
    <row r="9" spans="1:201" s="388" customFormat="1" ht="16.5" customHeight="1">
      <c r="A9" s="2780"/>
      <c r="B9" s="2780"/>
      <c r="C9" s="2644"/>
      <c r="D9" s="2035" t="s">
        <v>221</v>
      </c>
      <c r="E9" s="2036" t="s">
        <v>347</v>
      </c>
      <c r="F9" s="1986" t="s">
        <v>739</v>
      </c>
      <c r="G9" s="2036" t="s">
        <v>295</v>
      </c>
      <c r="H9" s="2036" t="s">
        <v>296</v>
      </c>
      <c r="I9" s="1984" t="s">
        <v>297</v>
      </c>
      <c r="J9" s="2035" t="s">
        <v>348</v>
      </c>
      <c r="K9" s="1984" t="s">
        <v>349</v>
      </c>
      <c r="L9" s="2036" t="s">
        <v>300</v>
      </c>
      <c r="M9" s="1984" t="s">
        <v>301</v>
      </c>
      <c r="N9" s="1984" t="s">
        <v>1199</v>
      </c>
      <c r="O9" s="1984" t="s">
        <v>351</v>
      </c>
      <c r="P9" s="1986" t="s">
        <v>352</v>
      </c>
      <c r="Q9" s="2036" t="s">
        <v>10</v>
      </c>
      <c r="R9" s="1984" t="s">
        <v>11</v>
      </c>
      <c r="S9" s="2036" t="s">
        <v>373</v>
      </c>
      <c r="T9" s="1984" t="s">
        <v>12</v>
      </c>
      <c r="U9" s="2783"/>
      <c r="V9" s="2784"/>
      <c r="W9" s="2780"/>
      <c r="X9" s="2780"/>
      <c r="Y9" s="2644"/>
      <c r="Z9" s="1984" t="s">
        <v>353</v>
      </c>
      <c r="AA9" s="1984" t="s">
        <v>18</v>
      </c>
      <c r="AB9" s="2036" t="s">
        <v>19</v>
      </c>
      <c r="AC9" s="1984" t="s">
        <v>88</v>
      </c>
      <c r="AD9" s="2299" t="s">
        <v>788</v>
      </c>
      <c r="AE9" s="1984" t="s">
        <v>5</v>
      </c>
      <c r="AF9" s="1984" t="s">
        <v>7</v>
      </c>
      <c r="AG9" s="1984" t="s">
        <v>221</v>
      </c>
      <c r="AH9" s="1984" t="s">
        <v>347</v>
      </c>
      <c r="AI9" s="1986" t="s">
        <v>739</v>
      </c>
      <c r="AJ9" s="2036" t="s">
        <v>295</v>
      </c>
      <c r="AK9" s="1984" t="s">
        <v>296</v>
      </c>
      <c r="AL9" s="1986" t="s">
        <v>297</v>
      </c>
      <c r="AM9" s="2035" t="s">
        <v>348</v>
      </c>
      <c r="AN9" s="1984" t="s">
        <v>349</v>
      </c>
      <c r="AO9" s="1984" t="s">
        <v>300</v>
      </c>
      <c r="AP9" s="1984" t="s">
        <v>301</v>
      </c>
      <c r="AQ9" s="2783"/>
      <c r="AR9" s="2784"/>
      <c r="AS9" s="2780"/>
      <c r="AT9" s="2780"/>
      <c r="AU9" s="2644"/>
      <c r="AV9" s="2299" t="s">
        <v>88</v>
      </c>
      <c r="AW9" s="1984" t="s">
        <v>788</v>
      </c>
      <c r="AX9" s="1984" t="s">
        <v>221</v>
      </c>
      <c r="AY9" s="1984" t="s">
        <v>347</v>
      </c>
      <c r="AZ9" s="2299" t="s">
        <v>739</v>
      </c>
      <c r="BA9" s="2036" t="s">
        <v>295</v>
      </c>
      <c r="BB9" s="1986" t="s">
        <v>296</v>
      </c>
      <c r="BC9" s="1984" t="s">
        <v>297</v>
      </c>
      <c r="BD9" s="1986" t="s">
        <v>348</v>
      </c>
      <c r="BE9" s="2036" t="s">
        <v>349</v>
      </c>
      <c r="BF9" s="1984" t="s">
        <v>300</v>
      </c>
      <c r="BG9" s="1984" t="s">
        <v>301</v>
      </c>
      <c r="BH9" s="1984" t="s">
        <v>351</v>
      </c>
      <c r="BI9" s="1984" t="s">
        <v>352</v>
      </c>
      <c r="BJ9" s="2036" t="s">
        <v>10</v>
      </c>
      <c r="BK9" s="2036" t="s">
        <v>373</v>
      </c>
      <c r="BL9" s="2783"/>
      <c r="BM9" s="2784"/>
      <c r="BN9" s="2780"/>
      <c r="BO9" s="2780"/>
      <c r="BP9" s="2644"/>
      <c r="BQ9" s="2036" t="s">
        <v>353</v>
      </c>
      <c r="BR9" s="1984" t="s">
        <v>353</v>
      </c>
      <c r="BS9" s="1984" t="s">
        <v>221</v>
      </c>
      <c r="BT9" s="1984" t="s">
        <v>347</v>
      </c>
      <c r="BU9" s="1986" t="s">
        <v>739</v>
      </c>
      <c r="BV9" s="2036" t="s">
        <v>295</v>
      </c>
      <c r="BW9" s="1984" t="s">
        <v>296</v>
      </c>
      <c r="BX9" s="1984" t="s">
        <v>297</v>
      </c>
      <c r="BY9" s="1984" t="s">
        <v>348</v>
      </c>
      <c r="BZ9" s="1984" t="s">
        <v>349</v>
      </c>
      <c r="CA9" s="1984" t="s">
        <v>301</v>
      </c>
      <c r="CB9" s="1984" t="s">
        <v>352</v>
      </c>
      <c r="CC9" s="1984" t="s">
        <v>11</v>
      </c>
      <c r="CD9" s="1984" t="s">
        <v>15</v>
      </c>
      <c r="CE9" s="2300" t="s">
        <v>305</v>
      </c>
      <c r="CF9" s="1984" t="s">
        <v>353</v>
      </c>
      <c r="CG9" s="1984" t="s">
        <v>353</v>
      </c>
      <c r="CH9" s="2783"/>
      <c r="CI9" s="2784"/>
      <c r="CJ9" s="2625"/>
      <c r="CK9" s="2625"/>
      <c r="CL9" s="2626"/>
      <c r="CM9" s="973" t="s">
        <v>221</v>
      </c>
      <c r="CN9" s="974" t="s">
        <v>347</v>
      </c>
      <c r="CO9" s="975" t="s">
        <v>739</v>
      </c>
      <c r="CP9" s="974" t="s">
        <v>295</v>
      </c>
      <c r="CQ9" s="974" t="s">
        <v>296</v>
      </c>
      <c r="CR9" s="976" t="s">
        <v>297</v>
      </c>
      <c r="CS9" s="973" t="s">
        <v>348</v>
      </c>
      <c r="CT9" s="976" t="s">
        <v>349</v>
      </c>
      <c r="CU9" s="974" t="s">
        <v>300</v>
      </c>
      <c r="CV9" s="976" t="s">
        <v>301</v>
      </c>
      <c r="CW9" s="976" t="s">
        <v>1199</v>
      </c>
      <c r="CX9" s="976" t="s">
        <v>351</v>
      </c>
      <c r="CY9" s="975" t="s">
        <v>352</v>
      </c>
      <c r="CZ9" s="974" t="s">
        <v>10</v>
      </c>
      <c r="DA9" s="976" t="s">
        <v>11</v>
      </c>
      <c r="DB9" s="974" t="s">
        <v>373</v>
      </c>
      <c r="DC9" s="976" t="s">
        <v>12</v>
      </c>
      <c r="DD9" s="2568"/>
      <c r="DE9" s="2569"/>
      <c r="DF9" s="2625"/>
      <c r="DG9" s="2625"/>
      <c r="DH9" s="2626"/>
      <c r="DI9" s="976" t="s">
        <v>353</v>
      </c>
      <c r="DJ9" s="976" t="s">
        <v>18</v>
      </c>
      <c r="DK9" s="974" t="s">
        <v>19</v>
      </c>
      <c r="DL9" s="976" t="s">
        <v>88</v>
      </c>
      <c r="DM9" s="2440" t="s">
        <v>788</v>
      </c>
      <c r="DN9" s="976" t="s">
        <v>5</v>
      </c>
      <c r="DO9" s="976" t="s">
        <v>7</v>
      </c>
      <c r="DP9" s="976" t="s">
        <v>221</v>
      </c>
      <c r="DQ9" s="976" t="s">
        <v>347</v>
      </c>
      <c r="DR9" s="975" t="s">
        <v>739</v>
      </c>
      <c r="DS9" s="974" t="s">
        <v>295</v>
      </c>
      <c r="DT9" s="976" t="s">
        <v>296</v>
      </c>
      <c r="DU9" s="975" t="s">
        <v>297</v>
      </c>
      <c r="DV9" s="973" t="s">
        <v>348</v>
      </c>
      <c r="DW9" s="976" t="s">
        <v>349</v>
      </c>
      <c r="DX9" s="976" t="s">
        <v>300</v>
      </c>
      <c r="DY9" s="976" t="s">
        <v>301</v>
      </c>
      <c r="DZ9" s="2568"/>
      <c r="EA9" s="2569"/>
      <c r="EB9" s="2578"/>
      <c r="EC9" s="2578"/>
      <c r="ED9" s="2579"/>
      <c r="EE9" s="976" t="s">
        <v>19</v>
      </c>
      <c r="EF9" s="2440" t="s">
        <v>88</v>
      </c>
      <c r="EG9" s="976" t="s">
        <v>788</v>
      </c>
      <c r="EH9" s="976" t="s">
        <v>221</v>
      </c>
      <c r="EI9" s="974" t="s">
        <v>347</v>
      </c>
      <c r="EJ9" s="974" t="s">
        <v>739</v>
      </c>
      <c r="EK9" s="976" t="s">
        <v>295</v>
      </c>
      <c r="EL9" s="975" t="s">
        <v>296</v>
      </c>
      <c r="EM9" s="976" t="s">
        <v>297</v>
      </c>
      <c r="EN9" s="975" t="s">
        <v>348</v>
      </c>
      <c r="EO9" s="976" t="s">
        <v>349</v>
      </c>
      <c r="EP9" s="976" t="s">
        <v>300</v>
      </c>
      <c r="EQ9" s="976" t="s">
        <v>301</v>
      </c>
      <c r="ER9" s="976" t="s">
        <v>1199</v>
      </c>
      <c r="ES9" s="975" t="s">
        <v>351</v>
      </c>
      <c r="ET9" s="976" t="s">
        <v>352</v>
      </c>
      <c r="EU9" s="976" t="s">
        <v>10</v>
      </c>
      <c r="EV9" s="2568"/>
      <c r="EW9" s="2569"/>
      <c r="EX9" s="2625"/>
      <c r="EY9" s="2625"/>
      <c r="EZ9" s="2626"/>
      <c r="FA9" s="976" t="s">
        <v>349</v>
      </c>
      <c r="FB9" s="976" t="s">
        <v>301</v>
      </c>
      <c r="FC9" s="976" t="s">
        <v>352</v>
      </c>
      <c r="FD9" s="976" t="s">
        <v>15</v>
      </c>
      <c r="FE9" s="976" t="s">
        <v>353</v>
      </c>
      <c r="FF9" s="976" t="s">
        <v>353</v>
      </c>
      <c r="FG9" s="976" t="s">
        <v>221</v>
      </c>
      <c r="FH9" s="976" t="s">
        <v>347</v>
      </c>
      <c r="FI9" s="976" t="s">
        <v>739</v>
      </c>
      <c r="FJ9" s="974" t="s">
        <v>295</v>
      </c>
      <c r="FK9" s="974" t="s">
        <v>296</v>
      </c>
      <c r="FL9" s="975" t="s">
        <v>297</v>
      </c>
      <c r="FM9" s="976" t="s">
        <v>348</v>
      </c>
      <c r="FN9" s="976" t="s">
        <v>349</v>
      </c>
      <c r="FO9" s="976" t="s">
        <v>301</v>
      </c>
      <c r="FP9" s="976" t="s">
        <v>352</v>
      </c>
      <c r="FQ9" s="2761"/>
      <c r="FR9" s="2790"/>
      <c r="FS9" s="2625"/>
      <c r="FT9" s="2625"/>
      <c r="FU9" s="2626"/>
      <c r="FV9" s="976" t="s">
        <v>88</v>
      </c>
      <c r="FW9" s="2440" t="s">
        <v>788</v>
      </c>
      <c r="FX9" s="976" t="s">
        <v>5</v>
      </c>
      <c r="FY9" s="2440" t="s">
        <v>7</v>
      </c>
      <c r="FZ9" s="2761"/>
      <c r="GA9" s="2790"/>
      <c r="GB9" s="2455"/>
      <c r="GC9" s="2244"/>
      <c r="GD9" s="2244"/>
      <c r="GE9" s="2244"/>
      <c r="GF9" s="2244"/>
      <c r="GG9" s="2244"/>
      <c r="GH9" s="2244"/>
      <c r="GI9" s="2244"/>
      <c r="GJ9" s="2244"/>
      <c r="GK9" s="2244"/>
      <c r="GL9" s="2244"/>
      <c r="GM9" s="2244"/>
      <c r="GN9" s="2436"/>
      <c r="GQ9" s="1985"/>
      <c r="GR9" s="1985"/>
      <c r="GS9" s="1985"/>
    </row>
    <row r="10" spans="1:201" s="388" customFormat="1" ht="16.5" customHeight="1">
      <c r="A10" s="2780"/>
      <c r="B10" s="2780"/>
      <c r="C10" s="2644"/>
      <c r="D10" s="2035" t="s">
        <v>9</v>
      </c>
      <c r="E10" s="2036" t="s">
        <v>9</v>
      </c>
      <c r="F10" s="1986"/>
      <c r="G10" s="2036"/>
      <c r="H10" s="2036"/>
      <c r="I10" s="1986"/>
      <c r="J10" s="2035"/>
      <c r="K10" s="1986"/>
      <c r="L10" s="2036" t="s">
        <v>1186</v>
      </c>
      <c r="M10" s="1986" t="s">
        <v>1186</v>
      </c>
      <c r="N10" s="1986"/>
      <c r="O10" s="1986" t="s">
        <v>356</v>
      </c>
      <c r="P10" s="1986" t="s">
        <v>357</v>
      </c>
      <c r="Q10" s="2036" t="s">
        <v>726</v>
      </c>
      <c r="R10" s="2301" t="s">
        <v>714</v>
      </c>
      <c r="S10" s="2036" t="s">
        <v>1473</v>
      </c>
      <c r="T10" s="1986"/>
      <c r="U10" s="2783"/>
      <c r="V10" s="2784"/>
      <c r="W10" s="2780"/>
      <c r="X10" s="2780"/>
      <c r="Y10" s="2644"/>
      <c r="Z10" s="1986" t="s">
        <v>1471</v>
      </c>
      <c r="AA10" s="1986"/>
      <c r="AB10" s="2036" t="s">
        <v>1186</v>
      </c>
      <c r="AC10" s="1986"/>
      <c r="AD10" s="2036"/>
      <c r="AE10" s="1986"/>
      <c r="AF10" s="1986"/>
      <c r="AG10" s="1986" t="s">
        <v>9</v>
      </c>
      <c r="AH10" s="1986" t="s">
        <v>9</v>
      </c>
      <c r="AI10" s="1986"/>
      <c r="AJ10" s="2036"/>
      <c r="AK10" s="1986"/>
      <c r="AL10" s="1986"/>
      <c r="AM10" s="2035"/>
      <c r="AN10" s="1986"/>
      <c r="AO10" s="1986" t="s">
        <v>1186</v>
      </c>
      <c r="AP10" s="1986" t="s">
        <v>1186</v>
      </c>
      <c r="AQ10" s="2783"/>
      <c r="AR10" s="2784"/>
      <c r="AS10" s="2780"/>
      <c r="AT10" s="2780"/>
      <c r="AU10" s="2644"/>
      <c r="AV10" s="2036"/>
      <c r="AW10" s="1986"/>
      <c r="AX10" s="1986" t="s">
        <v>9</v>
      </c>
      <c r="AY10" s="1986" t="s">
        <v>9</v>
      </c>
      <c r="AZ10" s="2036"/>
      <c r="BA10" s="2036"/>
      <c r="BB10" s="1986"/>
      <c r="BC10" s="1986"/>
      <c r="BD10" s="1986"/>
      <c r="BE10" s="2036"/>
      <c r="BF10" s="1986" t="s">
        <v>1186</v>
      </c>
      <c r="BG10" s="1986" t="s">
        <v>1186</v>
      </c>
      <c r="BH10" s="1986" t="s">
        <v>356</v>
      </c>
      <c r="BI10" s="1986" t="s">
        <v>357</v>
      </c>
      <c r="BJ10" s="2036" t="s">
        <v>726</v>
      </c>
      <c r="BK10" s="2036" t="s">
        <v>1473</v>
      </c>
      <c r="BL10" s="2783"/>
      <c r="BM10" s="2784"/>
      <c r="BN10" s="2780"/>
      <c r="BO10" s="2780"/>
      <c r="BP10" s="2644"/>
      <c r="BQ10" s="2036" t="s">
        <v>1470</v>
      </c>
      <c r="BR10" s="1986" t="s">
        <v>1471</v>
      </c>
      <c r="BS10" s="1986" t="s">
        <v>9</v>
      </c>
      <c r="BT10" s="1986" t="s">
        <v>9</v>
      </c>
      <c r="BU10" s="1986"/>
      <c r="BV10" s="2036"/>
      <c r="BW10" s="1986"/>
      <c r="BX10" s="1986"/>
      <c r="BY10" s="1986"/>
      <c r="BZ10" s="1986"/>
      <c r="CA10" s="1986" t="s">
        <v>1186</v>
      </c>
      <c r="CB10" s="1986" t="s">
        <v>357</v>
      </c>
      <c r="CC10" s="2301" t="s">
        <v>714</v>
      </c>
      <c r="CD10" s="1986"/>
      <c r="CE10" s="2300"/>
      <c r="CF10" s="1986" t="s">
        <v>1470</v>
      </c>
      <c r="CG10" s="1986" t="s">
        <v>1471</v>
      </c>
      <c r="CH10" s="2783"/>
      <c r="CI10" s="2784"/>
      <c r="CJ10" s="2625"/>
      <c r="CK10" s="2625"/>
      <c r="CL10" s="2626"/>
      <c r="CM10" s="973" t="s">
        <v>9</v>
      </c>
      <c r="CN10" s="974" t="s">
        <v>9</v>
      </c>
      <c r="CO10" s="975"/>
      <c r="CP10" s="974"/>
      <c r="CQ10" s="974"/>
      <c r="CR10" s="975"/>
      <c r="CS10" s="973"/>
      <c r="CT10" s="975"/>
      <c r="CU10" s="974" t="s">
        <v>1186</v>
      </c>
      <c r="CV10" s="975" t="s">
        <v>1186</v>
      </c>
      <c r="CW10" s="975"/>
      <c r="CX10" s="975" t="s">
        <v>356</v>
      </c>
      <c r="CY10" s="975" t="s">
        <v>357</v>
      </c>
      <c r="CZ10" s="974" t="s">
        <v>726</v>
      </c>
      <c r="DA10" s="2239" t="s">
        <v>714</v>
      </c>
      <c r="DB10" s="974" t="s">
        <v>1473</v>
      </c>
      <c r="DC10" s="975"/>
      <c r="DD10" s="2568"/>
      <c r="DE10" s="2569"/>
      <c r="DF10" s="2625"/>
      <c r="DG10" s="2625"/>
      <c r="DH10" s="2626"/>
      <c r="DI10" s="975" t="s">
        <v>1471</v>
      </c>
      <c r="DJ10" s="975"/>
      <c r="DK10" s="974" t="s">
        <v>1186</v>
      </c>
      <c r="DL10" s="975"/>
      <c r="DM10" s="974"/>
      <c r="DN10" s="975"/>
      <c r="DO10" s="975"/>
      <c r="DP10" s="975" t="s">
        <v>9</v>
      </c>
      <c r="DQ10" s="975" t="s">
        <v>9</v>
      </c>
      <c r="DR10" s="975"/>
      <c r="DS10" s="974"/>
      <c r="DT10" s="975"/>
      <c r="DU10" s="975"/>
      <c r="DV10" s="973"/>
      <c r="DW10" s="975"/>
      <c r="DX10" s="975" t="s">
        <v>1186</v>
      </c>
      <c r="DY10" s="975" t="s">
        <v>1186</v>
      </c>
      <c r="DZ10" s="2568"/>
      <c r="EA10" s="2569"/>
      <c r="EB10" s="2578"/>
      <c r="EC10" s="2578"/>
      <c r="ED10" s="2579"/>
      <c r="EE10" s="975" t="s">
        <v>1186</v>
      </c>
      <c r="EF10" s="974"/>
      <c r="EG10" s="975"/>
      <c r="EH10" s="975" t="s">
        <v>9</v>
      </c>
      <c r="EI10" s="974" t="s">
        <v>9</v>
      </c>
      <c r="EJ10" s="974"/>
      <c r="EK10" s="975"/>
      <c r="EL10" s="975"/>
      <c r="EM10" s="975"/>
      <c r="EN10" s="975"/>
      <c r="EO10" s="975"/>
      <c r="EP10" s="975" t="s">
        <v>1186</v>
      </c>
      <c r="EQ10" s="975" t="s">
        <v>1186</v>
      </c>
      <c r="ER10" s="975"/>
      <c r="ES10" s="975" t="s">
        <v>356</v>
      </c>
      <c r="ET10" s="975" t="s">
        <v>357</v>
      </c>
      <c r="EU10" s="975" t="s">
        <v>726</v>
      </c>
      <c r="EV10" s="2568"/>
      <c r="EW10" s="2569"/>
      <c r="EX10" s="2625"/>
      <c r="EY10" s="2625"/>
      <c r="EZ10" s="2626"/>
      <c r="FA10" s="975"/>
      <c r="FB10" s="975" t="s">
        <v>1186</v>
      </c>
      <c r="FC10" s="975" t="s">
        <v>357</v>
      </c>
      <c r="FD10" s="975"/>
      <c r="FE10" s="975" t="s">
        <v>1470</v>
      </c>
      <c r="FF10" s="975" t="s">
        <v>1471</v>
      </c>
      <c r="FG10" s="975" t="s">
        <v>9</v>
      </c>
      <c r="FH10" s="975" t="s">
        <v>9</v>
      </c>
      <c r="FI10" s="975"/>
      <c r="FJ10" s="974"/>
      <c r="FK10" s="974"/>
      <c r="FL10" s="975"/>
      <c r="FM10" s="975"/>
      <c r="FN10" s="975"/>
      <c r="FO10" s="975" t="s">
        <v>1186</v>
      </c>
      <c r="FP10" s="975" t="s">
        <v>357</v>
      </c>
      <c r="FQ10" s="2761"/>
      <c r="FR10" s="2790"/>
      <c r="FS10" s="2625"/>
      <c r="FT10" s="2625"/>
      <c r="FU10" s="2626"/>
      <c r="FV10" s="975"/>
      <c r="FW10" s="974"/>
      <c r="FX10" s="975"/>
      <c r="FY10" s="974"/>
      <c r="FZ10" s="2761"/>
      <c r="GA10" s="2790"/>
      <c r="GB10" s="2455"/>
      <c r="GC10" s="2244"/>
      <c r="GD10" s="2244"/>
      <c r="GE10" s="2244"/>
      <c r="GF10" s="2244"/>
      <c r="GG10" s="2244"/>
      <c r="GH10" s="2244"/>
      <c r="GI10" s="2244"/>
      <c r="GJ10" s="2244"/>
      <c r="GK10" s="2244"/>
      <c r="GL10" s="2244"/>
      <c r="GM10" s="2244"/>
      <c r="GN10" s="2436"/>
      <c r="GQ10" s="1985"/>
      <c r="GR10" s="1985"/>
      <c r="GS10" s="1985"/>
    </row>
    <row r="11" spans="1:201" s="388" customFormat="1" ht="15.95" customHeight="1">
      <c r="A11" s="2780"/>
      <c r="B11" s="2780"/>
      <c r="C11" s="2644"/>
      <c r="D11" s="1987" t="s">
        <v>1378</v>
      </c>
      <c r="E11" s="1988" t="s">
        <v>1388</v>
      </c>
      <c r="F11" s="1989"/>
      <c r="G11" s="1989"/>
      <c r="H11" s="1989"/>
      <c r="I11" s="1990" t="s">
        <v>1519</v>
      </c>
      <c r="J11" s="1990" t="s">
        <v>1519</v>
      </c>
      <c r="K11" s="1990" t="s">
        <v>1519</v>
      </c>
      <c r="L11" s="1988"/>
      <c r="M11" s="1990" t="s">
        <v>1521</v>
      </c>
      <c r="N11" s="1990"/>
      <c r="O11" s="1990" t="s">
        <v>1202</v>
      </c>
      <c r="P11" s="1991" t="s">
        <v>1380</v>
      </c>
      <c r="Q11" s="1989"/>
      <c r="R11" s="1990" t="s">
        <v>1204</v>
      </c>
      <c r="S11" s="1989"/>
      <c r="T11" s="1988"/>
      <c r="U11" s="2783"/>
      <c r="V11" s="2784"/>
      <c r="W11" s="2780"/>
      <c r="X11" s="2780"/>
      <c r="Y11" s="2644"/>
      <c r="Z11" s="1988"/>
      <c r="AA11" s="1988"/>
      <c r="AB11" s="1989"/>
      <c r="AC11" s="1990"/>
      <c r="AD11" s="2759" t="s">
        <v>1472</v>
      </c>
      <c r="AE11" s="1992"/>
      <c r="AF11" s="1990"/>
      <c r="AG11" s="1992" t="s">
        <v>1378</v>
      </c>
      <c r="AH11" s="1992" t="s">
        <v>1388</v>
      </c>
      <c r="AI11" s="1989"/>
      <c r="AJ11" s="1989"/>
      <c r="AK11" s="1990"/>
      <c r="AL11" s="1990" t="s">
        <v>1519</v>
      </c>
      <c r="AM11" s="1990" t="s">
        <v>1519</v>
      </c>
      <c r="AN11" s="1990" t="s">
        <v>1519</v>
      </c>
      <c r="AO11" s="1992"/>
      <c r="AP11" s="1990" t="s">
        <v>1521</v>
      </c>
      <c r="AQ11" s="2783"/>
      <c r="AR11" s="2784"/>
      <c r="AS11" s="2780"/>
      <c r="AT11" s="2780"/>
      <c r="AU11" s="2644"/>
      <c r="AV11" s="1990"/>
      <c r="AW11" s="2759" t="s">
        <v>1472</v>
      </c>
      <c r="AX11" s="1992" t="s">
        <v>1378</v>
      </c>
      <c r="AY11" s="1992" t="s">
        <v>1388</v>
      </c>
      <c r="AZ11" s="1989"/>
      <c r="BA11" s="1989"/>
      <c r="BB11" s="1990"/>
      <c r="BC11" s="1990" t="s">
        <v>1519</v>
      </c>
      <c r="BD11" s="1990" t="s">
        <v>1519</v>
      </c>
      <c r="BE11" s="1989" t="s">
        <v>1519</v>
      </c>
      <c r="BF11" s="1992"/>
      <c r="BG11" s="1990" t="s">
        <v>1521</v>
      </c>
      <c r="BH11" s="1990" t="s">
        <v>1202</v>
      </c>
      <c r="BI11" s="1993" t="s">
        <v>1380</v>
      </c>
      <c r="BJ11" s="1989"/>
      <c r="BK11" s="1989"/>
      <c r="BL11" s="2783"/>
      <c r="BM11" s="2784"/>
      <c r="BN11" s="2780"/>
      <c r="BO11" s="2780"/>
      <c r="BP11" s="2644"/>
      <c r="BQ11" s="1988"/>
      <c r="BR11" s="1988"/>
      <c r="BS11" s="1992" t="s">
        <v>1378</v>
      </c>
      <c r="BT11" s="1992" t="s">
        <v>1388</v>
      </c>
      <c r="BU11" s="1989"/>
      <c r="BV11" s="1989"/>
      <c r="BW11" s="1990"/>
      <c r="BX11" s="1990" t="s">
        <v>1519</v>
      </c>
      <c r="BY11" s="1990" t="s">
        <v>1519</v>
      </c>
      <c r="BZ11" s="1990" t="s">
        <v>1519</v>
      </c>
      <c r="CA11" s="1990" t="s">
        <v>1521</v>
      </c>
      <c r="CB11" s="1993" t="s">
        <v>1380</v>
      </c>
      <c r="CC11" s="1990" t="s">
        <v>1204</v>
      </c>
      <c r="CD11" s="1990"/>
      <c r="CE11" s="1990" t="s">
        <v>1929</v>
      </c>
      <c r="CF11" s="1992"/>
      <c r="CG11" s="1992"/>
      <c r="CH11" s="2783"/>
      <c r="CI11" s="2784"/>
      <c r="CJ11" s="2625"/>
      <c r="CK11" s="2625"/>
      <c r="CL11" s="2626"/>
      <c r="CM11" s="912" t="s">
        <v>1378</v>
      </c>
      <c r="CN11" s="912" t="s">
        <v>1388</v>
      </c>
      <c r="CO11" s="407"/>
      <c r="CP11" s="407"/>
      <c r="CQ11" s="407"/>
      <c r="CR11" s="401" t="s">
        <v>1519</v>
      </c>
      <c r="CS11" s="401" t="s">
        <v>1519</v>
      </c>
      <c r="CT11" s="401" t="s">
        <v>1519</v>
      </c>
      <c r="CU11" s="912"/>
      <c r="CV11" s="1990" t="s">
        <v>1521</v>
      </c>
      <c r="CW11" s="401"/>
      <c r="CX11" s="401" t="s">
        <v>1202</v>
      </c>
      <c r="CY11" s="988" t="s">
        <v>1380</v>
      </c>
      <c r="CZ11" s="407"/>
      <c r="DA11" s="401" t="s">
        <v>1204</v>
      </c>
      <c r="DB11" s="407"/>
      <c r="DC11" s="912"/>
      <c r="DD11" s="2568"/>
      <c r="DE11" s="2569"/>
      <c r="DF11" s="2625"/>
      <c r="DG11" s="2625"/>
      <c r="DH11" s="2626"/>
      <c r="DI11" s="912"/>
      <c r="DJ11" s="912"/>
      <c r="DK11" s="407"/>
      <c r="DL11" s="401"/>
      <c r="DM11" s="2788" t="s">
        <v>1472</v>
      </c>
      <c r="DN11" s="406"/>
      <c r="DO11" s="401"/>
      <c r="DP11" s="406" t="s">
        <v>1378</v>
      </c>
      <c r="DQ11" s="406" t="s">
        <v>1388</v>
      </c>
      <c r="DR11" s="407"/>
      <c r="DS11" s="407"/>
      <c r="DT11" s="401"/>
      <c r="DU11" s="401" t="s">
        <v>1519</v>
      </c>
      <c r="DV11" s="401" t="s">
        <v>1519</v>
      </c>
      <c r="DW11" s="401" t="s">
        <v>1519</v>
      </c>
      <c r="DX11" s="406"/>
      <c r="DY11" s="1990" t="s">
        <v>1521</v>
      </c>
      <c r="DZ11" s="2568"/>
      <c r="EA11" s="2569"/>
      <c r="EB11" s="2578"/>
      <c r="EC11" s="2578"/>
      <c r="ED11" s="2579"/>
      <c r="EE11" s="401"/>
      <c r="EF11" s="401"/>
      <c r="EG11" s="2420" t="s">
        <v>1472</v>
      </c>
      <c r="EH11" s="406" t="s">
        <v>1378</v>
      </c>
      <c r="EI11" s="912" t="s">
        <v>1388</v>
      </c>
      <c r="EJ11" s="407"/>
      <c r="EK11" s="401"/>
      <c r="EL11" s="401"/>
      <c r="EM11" s="401" t="s">
        <v>1519</v>
      </c>
      <c r="EN11" s="401" t="s">
        <v>1519</v>
      </c>
      <c r="EO11" s="401" t="s">
        <v>1519</v>
      </c>
      <c r="EP11" s="406"/>
      <c r="EQ11" s="1990" t="s">
        <v>1521</v>
      </c>
      <c r="ER11" s="401"/>
      <c r="ES11" s="407" t="s">
        <v>1202</v>
      </c>
      <c r="ET11" s="978" t="s">
        <v>1380</v>
      </c>
      <c r="EU11" s="401"/>
      <c r="EV11" s="2568"/>
      <c r="EW11" s="2569"/>
      <c r="EX11" s="2625"/>
      <c r="EY11" s="2625"/>
      <c r="EZ11" s="2626"/>
      <c r="FA11" s="401" t="s">
        <v>1519</v>
      </c>
      <c r="FB11" s="1990" t="s">
        <v>1521</v>
      </c>
      <c r="FC11" s="978" t="s">
        <v>1380</v>
      </c>
      <c r="FD11" s="401"/>
      <c r="FE11" s="406"/>
      <c r="FF11" s="406"/>
      <c r="FG11" s="406" t="s">
        <v>1378</v>
      </c>
      <c r="FH11" s="406" t="s">
        <v>1388</v>
      </c>
      <c r="FI11" s="401"/>
      <c r="FJ11" s="407"/>
      <c r="FK11" s="407"/>
      <c r="FL11" s="401" t="s">
        <v>1519</v>
      </c>
      <c r="FM11" s="401" t="s">
        <v>1519</v>
      </c>
      <c r="FN11" s="401" t="s">
        <v>1519</v>
      </c>
      <c r="FO11" s="1990" t="s">
        <v>1521</v>
      </c>
      <c r="FP11" s="978" t="s">
        <v>1380</v>
      </c>
      <c r="FQ11" s="2761"/>
      <c r="FR11" s="2790"/>
      <c r="FS11" s="2625"/>
      <c r="FT11" s="2625"/>
      <c r="FU11" s="2626"/>
      <c r="FV11" s="401"/>
      <c r="FW11" s="2788" t="s">
        <v>1472</v>
      </c>
      <c r="FX11" s="406"/>
      <c r="FY11" s="407"/>
      <c r="FZ11" s="2761"/>
      <c r="GA11" s="2790"/>
      <c r="GB11" s="2455"/>
      <c r="GC11" s="2244"/>
      <c r="GD11" s="2244"/>
      <c r="GE11" s="2244"/>
      <c r="GF11" s="2244"/>
      <c r="GG11" s="2244"/>
      <c r="GH11" s="2244"/>
      <c r="GI11" s="2244"/>
      <c r="GJ11" s="2244"/>
      <c r="GK11" s="2244"/>
      <c r="GL11" s="2244"/>
      <c r="GM11" s="2244"/>
      <c r="GN11" s="2436"/>
      <c r="GQ11" s="1995"/>
      <c r="GR11" s="1996"/>
      <c r="GS11" s="1996"/>
    </row>
    <row r="12" spans="1:201" s="388" customFormat="1" ht="15.95" customHeight="1">
      <c r="A12" s="2780"/>
      <c r="B12" s="2780"/>
      <c r="C12" s="2644"/>
      <c r="D12" s="2787" t="s">
        <v>1381</v>
      </c>
      <c r="E12" s="2787" t="s">
        <v>1381</v>
      </c>
      <c r="F12" s="1989" t="s">
        <v>720</v>
      </c>
      <c r="G12" s="1989" t="s">
        <v>719</v>
      </c>
      <c r="H12" s="1989" t="s">
        <v>1177</v>
      </c>
      <c r="I12" s="1992" t="s">
        <v>1382</v>
      </c>
      <c r="J12" s="1987" t="s">
        <v>1383</v>
      </c>
      <c r="K12" s="1992" t="s">
        <v>1930</v>
      </c>
      <c r="L12" s="1988" t="s">
        <v>1181</v>
      </c>
      <c r="M12" s="1990" t="s">
        <v>1333</v>
      </c>
      <c r="N12" s="1990" t="s">
        <v>727</v>
      </c>
      <c r="O12" s="1990" t="s">
        <v>1211</v>
      </c>
      <c r="P12" s="2787" t="s">
        <v>1381</v>
      </c>
      <c r="Q12" s="1989" t="s">
        <v>1203</v>
      </c>
      <c r="R12" s="2789" t="s">
        <v>1384</v>
      </c>
      <c r="S12" s="1989" t="s">
        <v>144</v>
      </c>
      <c r="T12" s="1988" t="s">
        <v>1433</v>
      </c>
      <c r="U12" s="2783"/>
      <c r="V12" s="2784"/>
      <c r="W12" s="2780"/>
      <c r="X12" s="2780"/>
      <c r="Y12" s="2644"/>
      <c r="Z12" s="1988" t="s">
        <v>1206</v>
      </c>
      <c r="AA12" s="1988" t="s">
        <v>1219</v>
      </c>
      <c r="AB12" s="1989" t="s">
        <v>87</v>
      </c>
      <c r="AC12" s="1990" t="s">
        <v>1178</v>
      </c>
      <c r="AD12" s="2759"/>
      <c r="AE12" s="1992" t="s">
        <v>1386</v>
      </c>
      <c r="AF12" s="1990" t="s">
        <v>1210</v>
      </c>
      <c r="AG12" s="2787" t="s">
        <v>1381</v>
      </c>
      <c r="AH12" s="2787" t="s">
        <v>1381</v>
      </c>
      <c r="AI12" s="1989" t="s">
        <v>720</v>
      </c>
      <c r="AJ12" s="1989" t="s">
        <v>719</v>
      </c>
      <c r="AK12" s="1990" t="s">
        <v>1177</v>
      </c>
      <c r="AL12" s="1992" t="s">
        <v>1382</v>
      </c>
      <c r="AM12" s="1987" t="s">
        <v>1383</v>
      </c>
      <c r="AN12" s="1992" t="s">
        <v>1930</v>
      </c>
      <c r="AO12" s="1992" t="s">
        <v>1181</v>
      </c>
      <c r="AP12" s="1990" t="s">
        <v>1333</v>
      </c>
      <c r="AQ12" s="2783"/>
      <c r="AR12" s="2784"/>
      <c r="AS12" s="2780"/>
      <c r="AT12" s="2780"/>
      <c r="AU12" s="2644"/>
      <c r="AV12" s="1990" t="s">
        <v>1178</v>
      </c>
      <c r="AW12" s="2759"/>
      <c r="AX12" s="2369" t="s">
        <v>1381</v>
      </c>
      <c r="AY12" s="2369" t="s">
        <v>1381</v>
      </c>
      <c r="AZ12" s="1989" t="s">
        <v>720</v>
      </c>
      <c r="BA12" s="1989" t="s">
        <v>719</v>
      </c>
      <c r="BB12" s="1990" t="s">
        <v>1177</v>
      </c>
      <c r="BC12" s="1992" t="s">
        <v>1382</v>
      </c>
      <c r="BD12" s="1992" t="s">
        <v>1383</v>
      </c>
      <c r="BE12" s="1988" t="s">
        <v>1930</v>
      </c>
      <c r="BF12" s="1992" t="s">
        <v>1181</v>
      </c>
      <c r="BG12" s="1990" t="s">
        <v>1333</v>
      </c>
      <c r="BH12" s="1990" t="s">
        <v>1211</v>
      </c>
      <c r="BI12" s="2787" t="s">
        <v>1381</v>
      </c>
      <c r="BJ12" s="1989" t="s">
        <v>1203</v>
      </c>
      <c r="BK12" s="1989" t="s">
        <v>144</v>
      </c>
      <c r="BL12" s="2783"/>
      <c r="BM12" s="2784"/>
      <c r="BN12" s="2780"/>
      <c r="BO12" s="2780"/>
      <c r="BP12" s="2644"/>
      <c r="BQ12" s="1988" t="s">
        <v>1244</v>
      </c>
      <c r="BR12" s="1988" t="s">
        <v>1206</v>
      </c>
      <c r="BS12" s="2787" t="s">
        <v>1381</v>
      </c>
      <c r="BT12" s="2787" t="s">
        <v>1381</v>
      </c>
      <c r="BU12" s="1989" t="s">
        <v>720</v>
      </c>
      <c r="BV12" s="1989" t="s">
        <v>719</v>
      </c>
      <c r="BW12" s="1990" t="s">
        <v>1177</v>
      </c>
      <c r="BX12" s="1992" t="s">
        <v>1382</v>
      </c>
      <c r="BY12" s="1992" t="s">
        <v>1383</v>
      </c>
      <c r="BZ12" s="1992" t="s">
        <v>1930</v>
      </c>
      <c r="CA12" s="1990" t="s">
        <v>1333</v>
      </c>
      <c r="CB12" s="2787" t="s">
        <v>1381</v>
      </c>
      <c r="CC12" s="2789" t="s">
        <v>1384</v>
      </c>
      <c r="CD12" s="1990" t="s">
        <v>1525</v>
      </c>
      <c r="CE12" s="1990" t="s">
        <v>1334</v>
      </c>
      <c r="CF12" s="1992" t="s">
        <v>1244</v>
      </c>
      <c r="CG12" s="1992" t="s">
        <v>1206</v>
      </c>
      <c r="CH12" s="2783"/>
      <c r="CI12" s="2784"/>
      <c r="CJ12" s="2625"/>
      <c r="CK12" s="2625"/>
      <c r="CL12" s="2626"/>
      <c r="CM12" s="2757" t="s">
        <v>1381</v>
      </c>
      <c r="CN12" s="2757" t="s">
        <v>1381</v>
      </c>
      <c r="CO12" s="407" t="s">
        <v>720</v>
      </c>
      <c r="CP12" s="407" t="s">
        <v>719</v>
      </c>
      <c r="CQ12" s="407" t="s">
        <v>1177</v>
      </c>
      <c r="CR12" s="406" t="s">
        <v>1382</v>
      </c>
      <c r="CS12" s="496" t="s">
        <v>1383</v>
      </c>
      <c r="CT12" s="406" t="s">
        <v>1930</v>
      </c>
      <c r="CU12" s="912" t="s">
        <v>1181</v>
      </c>
      <c r="CV12" s="1990" t="s">
        <v>1333</v>
      </c>
      <c r="CW12" s="401" t="s">
        <v>727</v>
      </c>
      <c r="CX12" s="401" t="s">
        <v>1211</v>
      </c>
      <c r="CY12" s="2757" t="s">
        <v>1381</v>
      </c>
      <c r="CZ12" s="407" t="s">
        <v>1203</v>
      </c>
      <c r="DA12" s="2791" t="s">
        <v>1384</v>
      </c>
      <c r="DB12" s="407" t="s">
        <v>144</v>
      </c>
      <c r="DC12" s="912" t="s">
        <v>1433</v>
      </c>
      <c r="DD12" s="2568"/>
      <c r="DE12" s="2569"/>
      <c r="DF12" s="2625"/>
      <c r="DG12" s="2625"/>
      <c r="DH12" s="2626"/>
      <c r="DI12" s="912" t="s">
        <v>1206</v>
      </c>
      <c r="DJ12" s="912" t="s">
        <v>1219</v>
      </c>
      <c r="DK12" s="407" t="s">
        <v>87</v>
      </c>
      <c r="DL12" s="401" t="s">
        <v>1178</v>
      </c>
      <c r="DM12" s="2758"/>
      <c r="DN12" s="406" t="s">
        <v>1386</v>
      </c>
      <c r="DO12" s="401" t="s">
        <v>1210</v>
      </c>
      <c r="DP12" s="2757" t="s">
        <v>1381</v>
      </c>
      <c r="DQ12" s="2757" t="s">
        <v>1381</v>
      </c>
      <c r="DR12" s="407" t="s">
        <v>720</v>
      </c>
      <c r="DS12" s="407" t="s">
        <v>719</v>
      </c>
      <c r="DT12" s="401" t="s">
        <v>1177</v>
      </c>
      <c r="DU12" s="406" t="s">
        <v>1382</v>
      </c>
      <c r="DV12" s="496" t="s">
        <v>1383</v>
      </c>
      <c r="DW12" s="406" t="s">
        <v>1930</v>
      </c>
      <c r="DX12" s="406" t="s">
        <v>1181</v>
      </c>
      <c r="DY12" s="1990" t="s">
        <v>1333</v>
      </c>
      <c r="DZ12" s="2568"/>
      <c r="EA12" s="2569"/>
      <c r="EB12" s="2578"/>
      <c r="EC12" s="2578"/>
      <c r="ED12" s="2579"/>
      <c r="EE12" s="401" t="s">
        <v>87</v>
      </c>
      <c r="EF12" s="401" t="s">
        <v>1178</v>
      </c>
      <c r="EG12" s="2368"/>
      <c r="EH12" s="2458" t="s">
        <v>1381</v>
      </c>
      <c r="EI12" s="2471" t="s">
        <v>1381</v>
      </c>
      <c r="EJ12" s="407" t="s">
        <v>720</v>
      </c>
      <c r="EK12" s="401" t="s">
        <v>719</v>
      </c>
      <c r="EL12" s="401" t="s">
        <v>1177</v>
      </c>
      <c r="EM12" s="406" t="s">
        <v>1382</v>
      </c>
      <c r="EN12" s="406" t="s">
        <v>1383</v>
      </c>
      <c r="EO12" s="406" t="s">
        <v>1930</v>
      </c>
      <c r="EP12" s="406" t="s">
        <v>1181</v>
      </c>
      <c r="EQ12" s="1990" t="s">
        <v>1333</v>
      </c>
      <c r="ER12" s="401" t="s">
        <v>727</v>
      </c>
      <c r="ES12" s="401" t="s">
        <v>1211</v>
      </c>
      <c r="ET12" s="2458" t="s">
        <v>1381</v>
      </c>
      <c r="EU12" s="401" t="s">
        <v>1203</v>
      </c>
      <c r="EV12" s="2568"/>
      <c r="EW12" s="2569"/>
      <c r="EX12" s="2625"/>
      <c r="EY12" s="2625"/>
      <c r="EZ12" s="2626"/>
      <c r="FA12" s="406" t="s">
        <v>1930</v>
      </c>
      <c r="FB12" s="1990" t="s">
        <v>1333</v>
      </c>
      <c r="FC12" s="2757" t="s">
        <v>1381</v>
      </c>
      <c r="FD12" s="401" t="s">
        <v>1525</v>
      </c>
      <c r="FE12" s="406" t="s">
        <v>1244</v>
      </c>
      <c r="FF12" s="406" t="s">
        <v>1206</v>
      </c>
      <c r="FG12" s="2757" t="s">
        <v>1381</v>
      </c>
      <c r="FH12" s="2757" t="s">
        <v>1381</v>
      </c>
      <c r="FI12" s="401" t="s">
        <v>720</v>
      </c>
      <c r="FJ12" s="407" t="s">
        <v>719</v>
      </c>
      <c r="FK12" s="407" t="s">
        <v>1177</v>
      </c>
      <c r="FL12" s="406" t="s">
        <v>1382</v>
      </c>
      <c r="FM12" s="406" t="s">
        <v>1383</v>
      </c>
      <c r="FN12" s="406" t="s">
        <v>1930</v>
      </c>
      <c r="FO12" s="1990" t="s">
        <v>1333</v>
      </c>
      <c r="FP12" s="2757" t="s">
        <v>1381</v>
      </c>
      <c r="FQ12" s="2761"/>
      <c r="FR12" s="2790"/>
      <c r="FS12" s="2625"/>
      <c r="FT12" s="2625"/>
      <c r="FU12" s="2626"/>
      <c r="FV12" s="401" t="s">
        <v>1178</v>
      </c>
      <c r="FW12" s="2758"/>
      <c r="FX12" s="406" t="s">
        <v>1386</v>
      </c>
      <c r="FY12" s="407" t="s">
        <v>1210</v>
      </c>
      <c r="FZ12" s="2761"/>
      <c r="GA12" s="2790"/>
      <c r="GB12" s="2455"/>
      <c r="GC12" s="2244"/>
      <c r="GD12" s="2244"/>
      <c r="GE12" s="2244"/>
      <c r="GF12" s="2244"/>
      <c r="GG12" s="2244"/>
      <c r="GH12" s="2244"/>
      <c r="GI12" s="2244"/>
      <c r="GJ12" s="2244"/>
      <c r="GK12" s="2244"/>
      <c r="GL12" s="2244"/>
      <c r="GM12" s="2244"/>
      <c r="GN12" s="2436"/>
      <c r="GQ12" s="2792"/>
      <c r="GR12" s="1996"/>
      <c r="GS12" s="1996"/>
    </row>
    <row r="13" spans="1:201" s="388" customFormat="1" ht="15.95" customHeight="1">
      <c r="A13" s="2780"/>
      <c r="B13" s="2780"/>
      <c r="C13" s="2644"/>
      <c r="D13" s="2787"/>
      <c r="E13" s="2787"/>
      <c r="F13" s="1989"/>
      <c r="G13" s="1989"/>
      <c r="H13" s="1989"/>
      <c r="I13" s="1992"/>
      <c r="J13" s="1987"/>
      <c r="K13" s="1992"/>
      <c r="L13" s="1989"/>
      <c r="M13" s="1990"/>
      <c r="N13" s="1990"/>
      <c r="O13" s="1990"/>
      <c r="P13" s="2787"/>
      <c r="Q13" s="1989" t="s">
        <v>747</v>
      </c>
      <c r="R13" s="2789"/>
      <c r="S13" s="1989"/>
      <c r="T13" s="1992"/>
      <c r="U13" s="2783"/>
      <c r="V13" s="2784"/>
      <c r="W13" s="2780"/>
      <c r="X13" s="2780"/>
      <c r="Y13" s="2644"/>
      <c r="Z13" s="1990"/>
      <c r="AA13" s="1990"/>
      <c r="AB13" s="1989" t="s">
        <v>747</v>
      </c>
      <c r="AC13" s="1990"/>
      <c r="AD13" s="1989"/>
      <c r="AE13" s="1992"/>
      <c r="AF13" s="1990"/>
      <c r="AG13" s="2758"/>
      <c r="AH13" s="2758"/>
      <c r="AI13" s="1989"/>
      <c r="AJ13" s="1989"/>
      <c r="AK13" s="1990"/>
      <c r="AL13" s="1992"/>
      <c r="AM13" s="1987"/>
      <c r="AN13" s="1992"/>
      <c r="AO13" s="1990"/>
      <c r="AP13" s="1990"/>
      <c r="AQ13" s="2783"/>
      <c r="AR13" s="2784"/>
      <c r="AS13" s="2780"/>
      <c r="AT13" s="2780"/>
      <c r="AU13" s="2644"/>
      <c r="AV13" s="1989"/>
      <c r="AW13" s="1990"/>
      <c r="AX13" s="2368"/>
      <c r="AY13" s="2368"/>
      <c r="AZ13" s="1989"/>
      <c r="BA13" s="1988"/>
      <c r="BB13" s="1990"/>
      <c r="BC13" s="1992"/>
      <c r="BD13" s="1992"/>
      <c r="BE13" s="1988"/>
      <c r="BF13" s="1990"/>
      <c r="BG13" s="1990"/>
      <c r="BH13" s="1990"/>
      <c r="BI13" s="2758"/>
      <c r="BJ13" s="1989" t="s">
        <v>747</v>
      </c>
      <c r="BK13" s="1989"/>
      <c r="BL13" s="2783"/>
      <c r="BM13" s="2784"/>
      <c r="BN13" s="2780"/>
      <c r="BO13" s="2780"/>
      <c r="BP13" s="2644"/>
      <c r="BQ13" s="1989"/>
      <c r="BR13" s="1990"/>
      <c r="BS13" s="2758"/>
      <c r="BT13" s="2758"/>
      <c r="BU13" s="1989"/>
      <c r="BV13" s="1989"/>
      <c r="BW13" s="1990"/>
      <c r="BX13" s="1992"/>
      <c r="BY13" s="1992"/>
      <c r="BZ13" s="1992"/>
      <c r="CA13" s="1990"/>
      <c r="CB13" s="2758"/>
      <c r="CC13" s="2793"/>
      <c r="CD13" s="1998"/>
      <c r="CE13" s="1998"/>
      <c r="CF13" s="1990"/>
      <c r="CG13" s="1990"/>
      <c r="CH13" s="2783"/>
      <c r="CI13" s="2784"/>
      <c r="CJ13" s="2625"/>
      <c r="CK13" s="2625"/>
      <c r="CL13" s="2626"/>
      <c r="CM13" s="2757"/>
      <c r="CN13" s="2757"/>
      <c r="CO13" s="407"/>
      <c r="CP13" s="407"/>
      <c r="CQ13" s="407"/>
      <c r="CR13" s="406"/>
      <c r="CS13" s="496"/>
      <c r="CT13" s="406"/>
      <c r="CU13" s="407"/>
      <c r="CV13" s="401"/>
      <c r="CW13" s="401"/>
      <c r="CX13" s="401"/>
      <c r="CY13" s="2757"/>
      <c r="CZ13" s="407" t="s">
        <v>747</v>
      </c>
      <c r="DA13" s="2791"/>
      <c r="DB13" s="407"/>
      <c r="DC13" s="406"/>
      <c r="DD13" s="2568"/>
      <c r="DE13" s="2569"/>
      <c r="DF13" s="2625"/>
      <c r="DG13" s="2625"/>
      <c r="DH13" s="2626"/>
      <c r="DI13" s="401"/>
      <c r="DJ13" s="401"/>
      <c r="DK13" s="407" t="s">
        <v>747</v>
      </c>
      <c r="DL13" s="401"/>
      <c r="DM13" s="407"/>
      <c r="DN13" s="406"/>
      <c r="DO13" s="401"/>
      <c r="DP13" s="2758"/>
      <c r="DQ13" s="2758"/>
      <c r="DR13" s="407"/>
      <c r="DS13" s="407"/>
      <c r="DT13" s="401"/>
      <c r="DU13" s="406"/>
      <c r="DV13" s="496"/>
      <c r="DW13" s="406"/>
      <c r="DX13" s="401"/>
      <c r="DY13" s="401"/>
      <c r="DZ13" s="2568"/>
      <c r="EA13" s="2569"/>
      <c r="EB13" s="2578"/>
      <c r="EC13" s="2578"/>
      <c r="ED13" s="2579"/>
      <c r="EE13" s="401" t="s">
        <v>747</v>
      </c>
      <c r="EF13" s="407"/>
      <c r="EG13" s="401"/>
      <c r="EH13" s="2368"/>
      <c r="EI13" s="2418"/>
      <c r="EJ13" s="407"/>
      <c r="EK13" s="406"/>
      <c r="EL13" s="401"/>
      <c r="EM13" s="406"/>
      <c r="EN13" s="406"/>
      <c r="EO13" s="406"/>
      <c r="EP13" s="401"/>
      <c r="EQ13" s="401"/>
      <c r="ER13" s="401"/>
      <c r="ES13" s="401"/>
      <c r="ET13" s="2368"/>
      <c r="EU13" s="401" t="s">
        <v>747</v>
      </c>
      <c r="EV13" s="2568"/>
      <c r="EW13" s="2569"/>
      <c r="EX13" s="2625"/>
      <c r="EY13" s="2625"/>
      <c r="EZ13" s="2626"/>
      <c r="FA13" s="406"/>
      <c r="FB13" s="401"/>
      <c r="FC13" s="2758"/>
      <c r="FD13" s="1055"/>
      <c r="FE13" s="401"/>
      <c r="FF13" s="401"/>
      <c r="FG13" s="2757"/>
      <c r="FH13" s="2758"/>
      <c r="FI13" s="401"/>
      <c r="FJ13" s="407"/>
      <c r="FK13" s="407"/>
      <c r="FL13" s="406"/>
      <c r="FM13" s="406"/>
      <c r="FN13" s="406"/>
      <c r="FO13" s="401"/>
      <c r="FP13" s="2757"/>
      <c r="FQ13" s="2761"/>
      <c r="FR13" s="2790"/>
      <c r="FS13" s="2625"/>
      <c r="FT13" s="2625"/>
      <c r="FU13" s="2626"/>
      <c r="FV13" s="401"/>
      <c r="FW13" s="407"/>
      <c r="FX13" s="406"/>
      <c r="FY13" s="407"/>
      <c r="FZ13" s="2761"/>
      <c r="GA13" s="2790"/>
      <c r="GB13" s="2455"/>
      <c r="GC13" s="2244"/>
      <c r="GD13" s="2244"/>
      <c r="GE13" s="2244"/>
      <c r="GF13" s="2244"/>
      <c r="GG13" s="2244"/>
      <c r="GH13" s="2244"/>
      <c r="GI13" s="2244"/>
      <c r="GJ13" s="2244"/>
      <c r="GK13" s="2244"/>
      <c r="GL13" s="2244"/>
      <c r="GM13" s="2244"/>
      <c r="GN13" s="2436"/>
      <c r="GQ13" s="2792"/>
      <c r="GR13" s="1999"/>
      <c r="GS13" s="1999"/>
    </row>
    <row r="14" spans="1:201" s="209" customFormat="1" ht="17.45" customHeight="1">
      <c r="A14" s="2645"/>
      <c r="B14" s="2645"/>
      <c r="C14" s="2646"/>
      <c r="D14" s="2000" t="s">
        <v>750</v>
      </c>
      <c r="E14" s="2001" t="s">
        <v>750</v>
      </c>
      <c r="F14" s="2001" t="s">
        <v>750</v>
      </c>
      <c r="G14" s="2002" t="s">
        <v>750</v>
      </c>
      <c r="H14" s="2001" t="s">
        <v>750</v>
      </c>
      <c r="I14" s="2002" t="s">
        <v>750</v>
      </c>
      <c r="J14" s="2001" t="s">
        <v>750</v>
      </c>
      <c r="K14" s="2002" t="s">
        <v>750</v>
      </c>
      <c r="L14" s="2002" t="s">
        <v>750</v>
      </c>
      <c r="M14" s="2003" t="s">
        <v>1389</v>
      </c>
      <c r="N14" s="2002" t="s">
        <v>1212</v>
      </c>
      <c r="O14" s="1983" t="s">
        <v>750</v>
      </c>
      <c r="P14" s="2002" t="s">
        <v>750</v>
      </c>
      <c r="Q14" s="2001" t="s">
        <v>1213</v>
      </c>
      <c r="R14" s="2002" t="s">
        <v>1213</v>
      </c>
      <c r="S14" s="2004" t="s">
        <v>1387</v>
      </c>
      <c r="T14" s="2004" t="s">
        <v>1387</v>
      </c>
      <c r="U14" s="2785"/>
      <c r="V14" s="2786"/>
      <c r="W14" s="2645"/>
      <c r="X14" s="2645"/>
      <c r="Y14" s="2646"/>
      <c r="Z14" s="2004" t="s">
        <v>1387</v>
      </c>
      <c r="AA14" s="2004" t="s">
        <v>560</v>
      </c>
      <c r="AB14" s="2001" t="s">
        <v>1213</v>
      </c>
      <c r="AC14" s="2001" t="s">
        <v>1212</v>
      </c>
      <c r="AD14" s="2001" t="s">
        <v>1212</v>
      </c>
      <c r="AE14" s="2002" t="s">
        <v>310</v>
      </c>
      <c r="AF14" s="2002" t="s">
        <v>1212</v>
      </c>
      <c r="AG14" s="2002" t="s">
        <v>750</v>
      </c>
      <c r="AH14" s="2002" t="s">
        <v>750</v>
      </c>
      <c r="AI14" s="2001" t="s">
        <v>750</v>
      </c>
      <c r="AJ14" s="2002" t="s">
        <v>750</v>
      </c>
      <c r="AK14" s="2002" t="s">
        <v>750</v>
      </c>
      <c r="AL14" s="2002" t="s">
        <v>750</v>
      </c>
      <c r="AM14" s="2001" t="s">
        <v>750</v>
      </c>
      <c r="AN14" s="2002" t="s">
        <v>750</v>
      </c>
      <c r="AO14" s="2002" t="s">
        <v>750</v>
      </c>
      <c r="AP14" s="2003" t="s">
        <v>1389</v>
      </c>
      <c r="AQ14" s="2785"/>
      <c r="AR14" s="2786"/>
      <c r="AS14" s="2645"/>
      <c r="AT14" s="2645"/>
      <c r="AU14" s="2646"/>
      <c r="AV14" s="2001" t="s">
        <v>1212</v>
      </c>
      <c r="AW14" s="2002" t="s">
        <v>1212</v>
      </c>
      <c r="AX14" s="2002" t="s">
        <v>750</v>
      </c>
      <c r="AY14" s="2002" t="s">
        <v>750</v>
      </c>
      <c r="AZ14" s="2001" t="s">
        <v>750</v>
      </c>
      <c r="BA14" s="2001" t="s">
        <v>750</v>
      </c>
      <c r="BB14" s="2002" t="s">
        <v>750</v>
      </c>
      <c r="BC14" s="2002" t="s">
        <v>750</v>
      </c>
      <c r="BD14" s="2002" t="s">
        <v>750</v>
      </c>
      <c r="BE14" s="2002" t="s">
        <v>750</v>
      </c>
      <c r="BF14" s="2002" t="s">
        <v>750</v>
      </c>
      <c r="BG14" s="2003" t="s">
        <v>1389</v>
      </c>
      <c r="BH14" s="1983" t="s">
        <v>750</v>
      </c>
      <c r="BI14" s="2002" t="s">
        <v>750</v>
      </c>
      <c r="BJ14" s="2001" t="s">
        <v>1213</v>
      </c>
      <c r="BK14" s="2004" t="s">
        <v>1387</v>
      </c>
      <c r="BL14" s="2785"/>
      <c r="BM14" s="2786"/>
      <c r="BN14" s="2645"/>
      <c r="BO14" s="2645"/>
      <c r="BP14" s="2646"/>
      <c r="BQ14" s="2004" t="s">
        <v>1387</v>
      </c>
      <c r="BR14" s="2004" t="s">
        <v>1387</v>
      </c>
      <c r="BS14" s="2002" t="s">
        <v>750</v>
      </c>
      <c r="BT14" s="2002" t="s">
        <v>750</v>
      </c>
      <c r="BU14" s="2002" t="s">
        <v>750</v>
      </c>
      <c r="BV14" s="2001" t="s">
        <v>750</v>
      </c>
      <c r="BW14" s="2002" t="s">
        <v>750</v>
      </c>
      <c r="BX14" s="2002" t="s">
        <v>750</v>
      </c>
      <c r="BY14" s="2002" t="s">
        <v>750</v>
      </c>
      <c r="BZ14" s="2002" t="s">
        <v>750</v>
      </c>
      <c r="CA14" s="2003" t="s">
        <v>1389</v>
      </c>
      <c r="CB14" s="2002" t="s">
        <v>750</v>
      </c>
      <c r="CC14" s="2002" t="s">
        <v>1213</v>
      </c>
      <c r="CD14" s="2003" t="s">
        <v>1387</v>
      </c>
      <c r="CE14" s="2003" t="s">
        <v>1233</v>
      </c>
      <c r="CF14" s="2003" t="s">
        <v>1387</v>
      </c>
      <c r="CG14" s="2003" t="s">
        <v>1387</v>
      </c>
      <c r="CH14" s="2785"/>
      <c r="CI14" s="2786"/>
      <c r="CJ14" s="2627"/>
      <c r="CK14" s="2627"/>
      <c r="CL14" s="2628"/>
      <c r="CM14" s="1939" t="s">
        <v>750</v>
      </c>
      <c r="CN14" s="1894" t="s">
        <v>750</v>
      </c>
      <c r="CO14" s="1894" t="s">
        <v>750</v>
      </c>
      <c r="CP14" s="1888" t="s">
        <v>750</v>
      </c>
      <c r="CQ14" s="1894" t="s">
        <v>750</v>
      </c>
      <c r="CR14" s="1888" t="s">
        <v>750</v>
      </c>
      <c r="CS14" s="1894" t="s">
        <v>750</v>
      </c>
      <c r="CT14" s="1888" t="s">
        <v>750</v>
      </c>
      <c r="CU14" s="1888" t="s">
        <v>750</v>
      </c>
      <c r="CV14" s="1889" t="s">
        <v>1389</v>
      </c>
      <c r="CW14" s="1888" t="s">
        <v>1212</v>
      </c>
      <c r="CX14" s="1892" t="s">
        <v>750</v>
      </c>
      <c r="CY14" s="1888" t="s">
        <v>750</v>
      </c>
      <c r="CZ14" s="1894" t="s">
        <v>1213</v>
      </c>
      <c r="DA14" s="1888" t="s">
        <v>1213</v>
      </c>
      <c r="DB14" s="1940" t="s">
        <v>1387</v>
      </c>
      <c r="DC14" s="1940" t="s">
        <v>1387</v>
      </c>
      <c r="DD14" s="2570"/>
      <c r="DE14" s="2571"/>
      <c r="DF14" s="2627"/>
      <c r="DG14" s="2627"/>
      <c r="DH14" s="2628"/>
      <c r="DI14" s="1940" t="s">
        <v>1387</v>
      </c>
      <c r="DJ14" s="1940" t="s">
        <v>560</v>
      </c>
      <c r="DK14" s="1894" t="s">
        <v>1213</v>
      </c>
      <c r="DL14" s="1894" t="s">
        <v>1212</v>
      </c>
      <c r="DM14" s="1894" t="s">
        <v>1212</v>
      </c>
      <c r="DN14" s="1888" t="s">
        <v>310</v>
      </c>
      <c r="DO14" s="1888" t="s">
        <v>1212</v>
      </c>
      <c r="DP14" s="1888" t="s">
        <v>750</v>
      </c>
      <c r="DQ14" s="1888" t="s">
        <v>750</v>
      </c>
      <c r="DR14" s="1894" t="s">
        <v>750</v>
      </c>
      <c r="DS14" s="1888" t="s">
        <v>750</v>
      </c>
      <c r="DT14" s="1888" t="s">
        <v>750</v>
      </c>
      <c r="DU14" s="1888" t="s">
        <v>750</v>
      </c>
      <c r="DV14" s="1894" t="s">
        <v>750</v>
      </c>
      <c r="DW14" s="1888" t="s">
        <v>750</v>
      </c>
      <c r="DX14" s="1888" t="s">
        <v>750</v>
      </c>
      <c r="DY14" s="1889" t="s">
        <v>1389</v>
      </c>
      <c r="DZ14" s="2570"/>
      <c r="EA14" s="2571"/>
      <c r="EB14" s="2580"/>
      <c r="EC14" s="2580"/>
      <c r="ED14" s="2581"/>
      <c r="EE14" s="1888" t="s">
        <v>1213</v>
      </c>
      <c r="EF14" s="1894" t="s">
        <v>1212</v>
      </c>
      <c r="EG14" s="1888" t="s">
        <v>1212</v>
      </c>
      <c r="EH14" s="1888" t="s">
        <v>750</v>
      </c>
      <c r="EI14" s="1894" t="s">
        <v>750</v>
      </c>
      <c r="EJ14" s="1894" t="s">
        <v>750</v>
      </c>
      <c r="EK14" s="1888" t="s">
        <v>750</v>
      </c>
      <c r="EL14" s="1888" t="s">
        <v>750</v>
      </c>
      <c r="EM14" s="1888" t="s">
        <v>750</v>
      </c>
      <c r="EN14" s="1888" t="s">
        <v>750</v>
      </c>
      <c r="EO14" s="1888" t="s">
        <v>750</v>
      </c>
      <c r="EP14" s="1888" t="s">
        <v>750</v>
      </c>
      <c r="EQ14" s="1889" t="s">
        <v>1389</v>
      </c>
      <c r="ER14" s="1892" t="s">
        <v>1212</v>
      </c>
      <c r="ES14" s="1888" t="s">
        <v>750</v>
      </c>
      <c r="ET14" s="1888" t="s">
        <v>750</v>
      </c>
      <c r="EU14" s="1888" t="s">
        <v>1213</v>
      </c>
      <c r="EV14" s="2570"/>
      <c r="EW14" s="2571"/>
      <c r="EX14" s="2627"/>
      <c r="EY14" s="2627"/>
      <c r="EZ14" s="2628"/>
      <c r="FA14" s="1888" t="s">
        <v>750</v>
      </c>
      <c r="FB14" s="1889" t="s">
        <v>1389</v>
      </c>
      <c r="FC14" s="1888" t="s">
        <v>750</v>
      </c>
      <c r="FD14" s="1889" t="s">
        <v>1387</v>
      </c>
      <c r="FE14" s="1889" t="s">
        <v>1387</v>
      </c>
      <c r="FF14" s="1889" t="s">
        <v>1387</v>
      </c>
      <c r="FG14" s="1888" t="s">
        <v>750</v>
      </c>
      <c r="FH14" s="1888" t="s">
        <v>750</v>
      </c>
      <c r="FI14" s="1888" t="s">
        <v>750</v>
      </c>
      <c r="FJ14" s="1888" t="s">
        <v>750</v>
      </c>
      <c r="FK14" s="1894" t="s">
        <v>750</v>
      </c>
      <c r="FL14" s="1888" t="s">
        <v>750</v>
      </c>
      <c r="FM14" s="1888" t="s">
        <v>750</v>
      </c>
      <c r="FN14" s="1888" t="s">
        <v>750</v>
      </c>
      <c r="FO14" s="1889" t="s">
        <v>1389</v>
      </c>
      <c r="FP14" s="1888" t="s">
        <v>750</v>
      </c>
      <c r="FQ14" s="2763"/>
      <c r="FR14" s="2764"/>
      <c r="FS14" s="2627"/>
      <c r="FT14" s="2627"/>
      <c r="FU14" s="2628"/>
      <c r="FV14" s="1894" t="s">
        <v>1212</v>
      </c>
      <c r="FW14" s="1894" t="s">
        <v>1212</v>
      </c>
      <c r="FX14" s="1888" t="s">
        <v>310</v>
      </c>
      <c r="FY14" s="1894" t="s">
        <v>1212</v>
      </c>
      <c r="FZ14" s="2763"/>
      <c r="GA14" s="2764"/>
      <c r="GB14" s="2455"/>
      <c r="GC14" s="2244"/>
      <c r="GD14" s="2244"/>
      <c r="GE14" s="2244"/>
      <c r="GF14" s="2244"/>
      <c r="GG14" s="2244"/>
      <c r="GH14" s="2244"/>
      <c r="GI14" s="2244"/>
      <c r="GJ14" s="2244"/>
      <c r="GK14" s="2244"/>
      <c r="GL14" s="2244"/>
      <c r="GM14" s="2244"/>
      <c r="GN14" s="2436"/>
      <c r="GQ14" s="2005"/>
      <c r="GR14" s="2006"/>
      <c r="GS14" s="2006"/>
    </row>
    <row r="15" spans="1:201" ht="18" customHeight="1">
      <c r="A15" s="2007">
        <v>42005</v>
      </c>
      <c r="B15" s="563">
        <v>42005</v>
      </c>
      <c r="C15" s="2008">
        <v>42005</v>
      </c>
      <c r="D15" s="636">
        <v>7826876</v>
      </c>
      <c r="E15" s="564">
        <v>1584547</v>
      </c>
      <c r="F15" s="569">
        <v>363</v>
      </c>
      <c r="G15" s="564">
        <v>25371</v>
      </c>
      <c r="H15" s="564">
        <v>13029</v>
      </c>
      <c r="I15" s="564">
        <v>449441</v>
      </c>
      <c r="J15" s="564">
        <v>29158</v>
      </c>
      <c r="K15" s="564">
        <v>420283</v>
      </c>
      <c r="L15" s="564">
        <v>221922</v>
      </c>
      <c r="M15" s="564">
        <v>19453</v>
      </c>
      <c r="N15" s="564">
        <v>748873</v>
      </c>
      <c r="O15" s="564">
        <v>210427</v>
      </c>
      <c r="P15" s="564">
        <v>4095294</v>
      </c>
      <c r="Q15" s="564">
        <v>5035804</v>
      </c>
      <c r="R15" s="564">
        <v>251653</v>
      </c>
      <c r="S15" s="564">
        <v>213500</v>
      </c>
      <c r="T15" s="564">
        <v>30145</v>
      </c>
      <c r="U15" s="2009">
        <v>42005</v>
      </c>
      <c r="V15" s="566">
        <v>42005</v>
      </c>
      <c r="W15" s="2007">
        <v>42005</v>
      </c>
      <c r="X15" s="563">
        <v>42005</v>
      </c>
      <c r="Y15" s="2008">
        <v>42005</v>
      </c>
      <c r="Z15" s="564">
        <v>51104</v>
      </c>
      <c r="AA15" s="564">
        <v>4128</v>
      </c>
      <c r="AB15" s="564">
        <v>57137</v>
      </c>
      <c r="AC15" s="569">
        <v>243586</v>
      </c>
      <c r="AD15" s="564">
        <v>32604</v>
      </c>
      <c r="AE15" s="564">
        <v>7562134</v>
      </c>
      <c r="AF15" s="564">
        <v>392543</v>
      </c>
      <c r="AG15" s="564">
        <v>5006972</v>
      </c>
      <c r="AH15" s="564">
        <v>906333</v>
      </c>
      <c r="AI15" s="564">
        <v>196</v>
      </c>
      <c r="AJ15" s="564">
        <v>1909</v>
      </c>
      <c r="AK15" s="564">
        <v>6239</v>
      </c>
      <c r="AL15" s="564">
        <v>52735</v>
      </c>
      <c r="AM15" s="564">
        <v>6171</v>
      </c>
      <c r="AN15" s="564">
        <v>46564</v>
      </c>
      <c r="AO15" s="564">
        <v>211569</v>
      </c>
      <c r="AP15" s="567">
        <v>5</v>
      </c>
      <c r="AQ15" s="2009">
        <v>42005</v>
      </c>
      <c r="AR15" s="566">
        <v>42005</v>
      </c>
      <c r="AS15" s="2007">
        <v>42005</v>
      </c>
      <c r="AT15" s="563">
        <v>42005</v>
      </c>
      <c r="AU15" s="2008">
        <v>42005</v>
      </c>
      <c r="AV15" s="564">
        <v>229124</v>
      </c>
      <c r="AW15" s="564">
        <v>1241</v>
      </c>
      <c r="AX15" s="564">
        <v>690349</v>
      </c>
      <c r="AY15" s="564">
        <v>45269</v>
      </c>
      <c r="AZ15" s="564">
        <v>196</v>
      </c>
      <c r="BA15" s="564">
        <v>339</v>
      </c>
      <c r="BB15" s="564">
        <v>4486</v>
      </c>
      <c r="BC15" s="569">
        <v>35298</v>
      </c>
      <c r="BD15" s="564">
        <v>2351</v>
      </c>
      <c r="BE15" s="564">
        <v>32947</v>
      </c>
      <c r="BF15" s="564">
        <v>1629</v>
      </c>
      <c r="BG15" s="564">
        <v>5</v>
      </c>
      <c r="BH15" s="564">
        <v>564</v>
      </c>
      <c r="BI15" s="564">
        <v>19634</v>
      </c>
      <c r="BJ15" s="564">
        <v>8229</v>
      </c>
      <c r="BK15" s="564">
        <v>1811</v>
      </c>
      <c r="BL15" s="2009">
        <v>42005</v>
      </c>
      <c r="BM15" s="566">
        <v>42005</v>
      </c>
      <c r="BN15" s="2007">
        <v>42005</v>
      </c>
      <c r="BO15" s="563">
        <v>42005</v>
      </c>
      <c r="BP15" s="2008">
        <v>42005</v>
      </c>
      <c r="BQ15" s="564">
        <v>39591</v>
      </c>
      <c r="BR15" s="564">
        <v>44329</v>
      </c>
      <c r="BS15" s="564">
        <v>52733</v>
      </c>
      <c r="BT15" s="564">
        <v>5238</v>
      </c>
      <c r="BU15" s="564">
        <v>20</v>
      </c>
      <c r="BV15" s="564">
        <v>37</v>
      </c>
      <c r="BW15" s="564">
        <v>27</v>
      </c>
      <c r="BX15" s="564">
        <v>1963</v>
      </c>
      <c r="BY15" s="569">
        <v>1758</v>
      </c>
      <c r="BZ15" s="569">
        <v>205</v>
      </c>
      <c r="CA15" s="569">
        <v>2408</v>
      </c>
      <c r="CB15" s="564">
        <v>4227</v>
      </c>
      <c r="CC15" s="564" t="s">
        <v>21</v>
      </c>
      <c r="CD15" s="564" t="s">
        <v>21</v>
      </c>
      <c r="CE15" s="564">
        <v>419</v>
      </c>
      <c r="CF15" s="564">
        <v>3276</v>
      </c>
      <c r="CG15" s="564">
        <v>3424</v>
      </c>
      <c r="CH15" s="2009">
        <v>42005</v>
      </c>
      <c r="CI15" s="566">
        <v>42005</v>
      </c>
      <c r="CJ15" s="2007">
        <v>42005</v>
      </c>
      <c r="CK15" s="563">
        <v>42005</v>
      </c>
      <c r="CL15" s="2008">
        <v>42005</v>
      </c>
      <c r="CM15" s="75">
        <v>9355422</v>
      </c>
      <c r="CN15" s="2446">
        <v>1786992</v>
      </c>
      <c r="CO15" s="2447">
        <v>363</v>
      </c>
      <c r="CP15" s="2446">
        <v>27190</v>
      </c>
      <c r="CQ15" s="2446">
        <v>13029</v>
      </c>
      <c r="CR15" s="2446">
        <v>474961</v>
      </c>
      <c r="CS15" s="2446">
        <v>38181</v>
      </c>
      <c r="CT15" s="2446">
        <v>436780</v>
      </c>
      <c r="CU15" s="2446">
        <v>221922</v>
      </c>
      <c r="CV15" s="2446">
        <v>19453</v>
      </c>
      <c r="CW15" s="2446">
        <v>973618</v>
      </c>
      <c r="CX15" s="2446">
        <v>210525</v>
      </c>
      <c r="CY15" s="2446">
        <v>7092555</v>
      </c>
      <c r="CZ15" s="2446">
        <v>9324873</v>
      </c>
      <c r="DA15" s="2446">
        <v>252974</v>
      </c>
      <c r="DB15" s="2446">
        <v>213500</v>
      </c>
      <c r="DC15" s="2446">
        <v>30145</v>
      </c>
      <c r="DD15" s="67">
        <v>42005</v>
      </c>
      <c r="DE15" s="662">
        <v>42005</v>
      </c>
      <c r="DF15" s="2007">
        <v>42005</v>
      </c>
      <c r="DG15" s="563">
        <v>42005</v>
      </c>
      <c r="DH15" s="2008">
        <v>42005</v>
      </c>
      <c r="DI15" s="2446">
        <v>53413</v>
      </c>
      <c r="DJ15" s="2446">
        <v>4128</v>
      </c>
      <c r="DK15" s="2446">
        <v>58312</v>
      </c>
      <c r="DL15" s="2447">
        <v>243586</v>
      </c>
      <c r="DM15" s="2446">
        <v>37297</v>
      </c>
      <c r="DN15" s="2446">
        <v>3453246</v>
      </c>
      <c r="DO15" s="2446">
        <v>43671</v>
      </c>
      <c r="DP15" s="2446">
        <v>5572545</v>
      </c>
      <c r="DQ15" s="2446">
        <v>1076304</v>
      </c>
      <c r="DR15" s="2446">
        <v>196</v>
      </c>
      <c r="DS15" s="2446">
        <v>1922</v>
      </c>
      <c r="DT15" s="2446">
        <v>6239</v>
      </c>
      <c r="DU15" s="2446">
        <v>56048</v>
      </c>
      <c r="DV15" s="2446">
        <v>7434</v>
      </c>
      <c r="DW15" s="2446">
        <v>48614</v>
      </c>
      <c r="DX15" s="2446">
        <v>211569</v>
      </c>
      <c r="DY15" s="207">
        <v>5</v>
      </c>
      <c r="DZ15" s="67">
        <v>42005</v>
      </c>
      <c r="EA15" s="662">
        <v>42005</v>
      </c>
      <c r="EB15" s="2007">
        <v>42005</v>
      </c>
      <c r="EC15" s="563">
        <v>42005</v>
      </c>
      <c r="ED15" s="2008">
        <v>42005</v>
      </c>
      <c r="EE15" s="2446">
        <v>55420</v>
      </c>
      <c r="EF15" s="2446">
        <v>229124</v>
      </c>
      <c r="EG15" s="2446">
        <v>1241</v>
      </c>
      <c r="EH15" s="2446">
        <v>1255923</v>
      </c>
      <c r="EI15" s="2446">
        <v>215240</v>
      </c>
      <c r="EJ15" s="2447">
        <v>196</v>
      </c>
      <c r="EK15" s="2446">
        <v>352</v>
      </c>
      <c r="EL15" s="2447">
        <v>4486</v>
      </c>
      <c r="EM15" s="2446">
        <v>38611</v>
      </c>
      <c r="EN15" s="2446">
        <v>3614</v>
      </c>
      <c r="EO15" s="2446">
        <v>34997</v>
      </c>
      <c r="EP15" s="2446">
        <v>1629</v>
      </c>
      <c r="EQ15" s="2446">
        <v>5</v>
      </c>
      <c r="ER15" s="2446">
        <v>215322</v>
      </c>
      <c r="ES15" s="2446">
        <v>662</v>
      </c>
      <c r="ET15" s="2446">
        <v>799282</v>
      </c>
      <c r="EU15" s="2446">
        <v>1161885</v>
      </c>
      <c r="EV15" s="67">
        <v>42005</v>
      </c>
      <c r="EW15" s="662">
        <v>42005</v>
      </c>
      <c r="EX15" s="2007">
        <v>42005</v>
      </c>
      <c r="EY15" s="563">
        <v>42005</v>
      </c>
      <c r="EZ15" s="2008">
        <v>42005</v>
      </c>
      <c r="FA15" s="2446">
        <v>230461</v>
      </c>
      <c r="FB15" s="2446">
        <v>836</v>
      </c>
      <c r="FC15" s="2446">
        <v>70504</v>
      </c>
      <c r="FD15" s="2446">
        <v>20841</v>
      </c>
      <c r="FE15" s="2446">
        <v>39591</v>
      </c>
      <c r="FF15" s="2446">
        <v>44329</v>
      </c>
      <c r="FG15" s="2446">
        <v>48900</v>
      </c>
      <c r="FH15" s="2446">
        <v>9639</v>
      </c>
      <c r="FI15" s="2446">
        <v>20</v>
      </c>
      <c r="FJ15" s="2446">
        <v>327</v>
      </c>
      <c r="FK15" s="2446">
        <v>27</v>
      </c>
      <c r="FL15" s="2447">
        <v>5774</v>
      </c>
      <c r="FM15" s="2446">
        <v>1758</v>
      </c>
      <c r="FN15" s="2446">
        <v>4016</v>
      </c>
      <c r="FO15" s="2446">
        <v>2408</v>
      </c>
      <c r="FP15" s="2446">
        <v>5388</v>
      </c>
      <c r="FQ15" s="128">
        <v>42005</v>
      </c>
      <c r="FR15" s="662">
        <v>42005</v>
      </c>
      <c r="FS15" s="2007">
        <v>42005</v>
      </c>
      <c r="FT15" s="563">
        <v>42005</v>
      </c>
      <c r="FU15" s="2008">
        <v>42005</v>
      </c>
      <c r="FV15" s="2446">
        <v>8086</v>
      </c>
      <c r="FW15" s="2446">
        <v>31363</v>
      </c>
      <c r="FX15" s="2446">
        <v>513631</v>
      </c>
      <c r="FY15" s="2446">
        <v>17311</v>
      </c>
      <c r="FZ15" s="128">
        <v>42005</v>
      </c>
      <c r="GA15" s="662">
        <v>42005</v>
      </c>
      <c r="GC15" s="662"/>
      <c r="GD15" s="662"/>
      <c r="GE15" s="662"/>
      <c r="GF15" s="662"/>
      <c r="GG15" s="662"/>
      <c r="GH15" s="662"/>
      <c r="GI15" s="662"/>
      <c r="GJ15" s="662"/>
      <c r="GK15" s="662"/>
      <c r="GL15" s="662"/>
      <c r="GM15" s="662"/>
      <c r="GN15" s="662"/>
      <c r="GO15" s="1056"/>
      <c r="GP15" s="4"/>
      <c r="GQ15" s="2010"/>
      <c r="GR15" s="2010"/>
      <c r="GS15" s="2010"/>
    </row>
    <row r="16" spans="1:201" ht="14.25" customHeight="1">
      <c r="A16" s="2011"/>
      <c r="B16" s="568">
        <v>42370</v>
      </c>
      <c r="C16" s="2012"/>
      <c r="D16" s="570">
        <v>7887688</v>
      </c>
      <c r="E16" s="569">
        <v>1616857</v>
      </c>
      <c r="F16" s="569">
        <v>335</v>
      </c>
      <c r="G16" s="569">
        <v>22221</v>
      </c>
      <c r="H16" s="569">
        <v>12900</v>
      </c>
      <c r="I16" s="569">
        <v>435423</v>
      </c>
      <c r="J16" s="569">
        <v>29421</v>
      </c>
      <c r="K16" s="569">
        <v>406002</v>
      </c>
      <c r="L16" s="569">
        <v>240718</v>
      </c>
      <c r="M16" s="569">
        <v>16472</v>
      </c>
      <c r="N16" s="569">
        <v>752534</v>
      </c>
      <c r="O16" s="569">
        <v>240634</v>
      </c>
      <c r="P16" s="569">
        <v>4073003</v>
      </c>
      <c r="Q16" s="569">
        <v>4908849</v>
      </c>
      <c r="R16" s="569">
        <v>259953</v>
      </c>
      <c r="S16" s="569">
        <v>234191</v>
      </c>
      <c r="T16" s="569">
        <v>31052</v>
      </c>
      <c r="U16" s="2009">
        <v>42370</v>
      </c>
      <c r="V16" s="566">
        <v>42370</v>
      </c>
      <c r="W16" s="2011"/>
      <c r="X16" s="568">
        <v>42370</v>
      </c>
      <c r="Y16" s="2012"/>
      <c r="Z16" s="569">
        <v>60158</v>
      </c>
      <c r="AA16" s="569">
        <v>3256</v>
      </c>
      <c r="AB16" s="569">
        <v>61626</v>
      </c>
      <c r="AC16" s="569">
        <v>271433</v>
      </c>
      <c r="AD16" s="569">
        <v>32546</v>
      </c>
      <c r="AE16" s="569">
        <v>7472130</v>
      </c>
      <c r="AF16" s="569">
        <v>385342</v>
      </c>
      <c r="AG16" s="569">
        <v>4995321</v>
      </c>
      <c r="AH16" s="569">
        <v>948811</v>
      </c>
      <c r="AI16" s="569">
        <v>170</v>
      </c>
      <c r="AJ16" s="569">
        <v>1985</v>
      </c>
      <c r="AK16" s="569">
        <v>6294</v>
      </c>
      <c r="AL16" s="569">
        <v>47991</v>
      </c>
      <c r="AM16" s="569">
        <v>6120</v>
      </c>
      <c r="AN16" s="569">
        <v>41871</v>
      </c>
      <c r="AO16" s="569">
        <v>228108</v>
      </c>
      <c r="AP16" s="637">
        <v>3</v>
      </c>
      <c r="AQ16" s="2009">
        <v>42370</v>
      </c>
      <c r="AR16" s="566">
        <v>42370</v>
      </c>
      <c r="AS16" s="2011"/>
      <c r="AT16" s="568">
        <v>42370</v>
      </c>
      <c r="AU16" s="2012"/>
      <c r="AV16" s="569">
        <v>254897</v>
      </c>
      <c r="AW16" s="569">
        <v>1559</v>
      </c>
      <c r="AX16" s="569">
        <v>682239</v>
      </c>
      <c r="AY16" s="569">
        <v>42893</v>
      </c>
      <c r="AZ16" s="569">
        <v>170</v>
      </c>
      <c r="BA16" s="569">
        <v>347</v>
      </c>
      <c r="BB16" s="569">
        <v>4448</v>
      </c>
      <c r="BC16" s="569">
        <v>32241</v>
      </c>
      <c r="BD16" s="569">
        <v>2136</v>
      </c>
      <c r="BE16" s="569">
        <v>30105</v>
      </c>
      <c r="BF16" s="569">
        <v>2296</v>
      </c>
      <c r="BG16" s="569">
        <v>3</v>
      </c>
      <c r="BH16" s="569">
        <v>806</v>
      </c>
      <c r="BI16" s="569">
        <v>22709</v>
      </c>
      <c r="BJ16" s="569">
        <v>8365</v>
      </c>
      <c r="BK16" s="569">
        <v>2115</v>
      </c>
      <c r="BL16" s="2009">
        <v>42370</v>
      </c>
      <c r="BM16" s="566">
        <v>42370</v>
      </c>
      <c r="BN16" s="2011"/>
      <c r="BO16" s="568">
        <v>42370</v>
      </c>
      <c r="BP16" s="2012"/>
      <c r="BQ16" s="569">
        <v>40759</v>
      </c>
      <c r="BR16" s="569">
        <v>45664</v>
      </c>
      <c r="BS16" s="569">
        <v>52325</v>
      </c>
      <c r="BT16" s="569">
        <v>4698</v>
      </c>
      <c r="BU16" s="569">
        <v>20</v>
      </c>
      <c r="BV16" s="569">
        <v>26</v>
      </c>
      <c r="BW16" s="569">
        <v>25</v>
      </c>
      <c r="BX16" s="569">
        <v>1548</v>
      </c>
      <c r="BY16" s="569">
        <v>1409</v>
      </c>
      <c r="BZ16" s="569">
        <v>139</v>
      </c>
      <c r="CA16" s="569">
        <v>2329</v>
      </c>
      <c r="CB16" s="569">
        <v>4470</v>
      </c>
      <c r="CC16" s="569" t="s">
        <v>21</v>
      </c>
      <c r="CD16" s="569" t="s">
        <v>21</v>
      </c>
      <c r="CE16" s="569">
        <v>422</v>
      </c>
      <c r="CF16" s="569">
        <v>3505</v>
      </c>
      <c r="CG16" s="569">
        <v>3648</v>
      </c>
      <c r="CH16" s="2009">
        <v>42370</v>
      </c>
      <c r="CI16" s="566">
        <v>42370</v>
      </c>
      <c r="CJ16" s="2011"/>
      <c r="CK16" s="568">
        <v>42370</v>
      </c>
      <c r="CL16" s="2012"/>
      <c r="CM16" s="75">
        <v>9413249</v>
      </c>
      <c r="CN16" s="2447">
        <v>1806020</v>
      </c>
      <c r="CO16" s="2447">
        <v>335</v>
      </c>
      <c r="CP16" s="2447">
        <v>24282</v>
      </c>
      <c r="CQ16" s="2447">
        <v>12900</v>
      </c>
      <c r="CR16" s="2447">
        <v>456860</v>
      </c>
      <c r="CS16" s="2447">
        <v>38247</v>
      </c>
      <c r="CT16" s="2447">
        <v>418612</v>
      </c>
      <c r="CU16" s="2447">
        <v>240718</v>
      </c>
      <c r="CV16" s="2447">
        <v>16472</v>
      </c>
      <c r="CW16" s="2447">
        <v>965383</v>
      </c>
      <c r="CX16" s="2447">
        <v>240816</v>
      </c>
      <c r="CY16" s="2447">
        <v>7136233</v>
      </c>
      <c r="CZ16" s="2447">
        <v>9298540</v>
      </c>
      <c r="DA16" s="2447">
        <v>259953</v>
      </c>
      <c r="DB16" s="2447">
        <v>234191</v>
      </c>
      <c r="DC16" s="2447">
        <v>31052</v>
      </c>
      <c r="DD16" s="67">
        <v>42370</v>
      </c>
      <c r="DE16" s="662">
        <v>42370</v>
      </c>
      <c r="DF16" s="2011"/>
      <c r="DG16" s="568">
        <v>42370</v>
      </c>
      <c r="DH16" s="2012"/>
      <c r="DI16" s="2447">
        <v>60997</v>
      </c>
      <c r="DJ16" s="2447">
        <v>3256</v>
      </c>
      <c r="DK16" s="2447">
        <v>63156</v>
      </c>
      <c r="DL16" s="2447">
        <v>271433</v>
      </c>
      <c r="DM16" s="2447">
        <v>37569</v>
      </c>
      <c r="DN16" s="2447">
        <v>3346307</v>
      </c>
      <c r="DO16" s="2447">
        <v>53147</v>
      </c>
      <c r="DP16" s="2447">
        <v>5540369</v>
      </c>
      <c r="DQ16" s="2447">
        <v>1109777</v>
      </c>
      <c r="DR16" s="2447">
        <v>170</v>
      </c>
      <c r="DS16" s="2447">
        <v>1985</v>
      </c>
      <c r="DT16" s="2447">
        <v>6294</v>
      </c>
      <c r="DU16" s="2447">
        <v>50327</v>
      </c>
      <c r="DV16" s="2447">
        <v>7411</v>
      </c>
      <c r="DW16" s="2447">
        <v>42916</v>
      </c>
      <c r="DX16" s="2447">
        <v>228108</v>
      </c>
      <c r="DY16" s="214">
        <v>3</v>
      </c>
      <c r="DZ16" s="67">
        <v>42370</v>
      </c>
      <c r="EA16" s="662">
        <v>42370</v>
      </c>
      <c r="EB16" s="2011"/>
      <c r="EC16" s="568">
        <v>42370</v>
      </c>
      <c r="ED16" s="2012"/>
      <c r="EE16" s="2447">
        <v>60250</v>
      </c>
      <c r="EF16" s="2447">
        <v>254897</v>
      </c>
      <c r="EG16" s="2447">
        <v>1559</v>
      </c>
      <c r="EH16" s="2447">
        <v>1227288</v>
      </c>
      <c r="EI16" s="2447">
        <v>203860</v>
      </c>
      <c r="EJ16" s="2447">
        <v>170</v>
      </c>
      <c r="EK16" s="2447">
        <v>347</v>
      </c>
      <c r="EL16" s="2447">
        <v>4448</v>
      </c>
      <c r="EM16" s="2447">
        <v>34577</v>
      </c>
      <c r="EN16" s="2447">
        <v>3427</v>
      </c>
      <c r="EO16" s="2447">
        <v>31150</v>
      </c>
      <c r="EP16" s="2447">
        <v>2296</v>
      </c>
      <c r="EQ16" s="2447">
        <v>3</v>
      </c>
      <c r="ER16" s="2447">
        <v>204944</v>
      </c>
      <c r="ES16" s="2447">
        <v>988</v>
      </c>
      <c r="ET16" s="2447">
        <v>792464</v>
      </c>
      <c r="EU16" s="2447">
        <v>1149580</v>
      </c>
      <c r="EV16" s="67">
        <v>42370</v>
      </c>
      <c r="EW16" s="662">
        <v>42370</v>
      </c>
      <c r="EX16" s="2011"/>
      <c r="EY16" s="568">
        <v>42370</v>
      </c>
      <c r="EZ16" s="2012"/>
      <c r="FA16" s="2447">
        <v>217390</v>
      </c>
      <c r="FB16" s="2447">
        <v>440</v>
      </c>
      <c r="FC16" s="2447">
        <v>84558</v>
      </c>
      <c r="FD16" s="2447">
        <v>32083</v>
      </c>
      <c r="FE16" s="2447">
        <v>40759</v>
      </c>
      <c r="FF16" s="2447">
        <v>45664</v>
      </c>
      <c r="FG16" s="2447">
        <v>47848</v>
      </c>
      <c r="FH16" s="2447">
        <v>7796</v>
      </c>
      <c r="FI16" s="2447">
        <v>20</v>
      </c>
      <c r="FJ16" s="2447">
        <v>208</v>
      </c>
      <c r="FK16" s="2447">
        <v>25</v>
      </c>
      <c r="FL16" s="2447">
        <v>4250</v>
      </c>
      <c r="FM16" s="2447">
        <v>1409</v>
      </c>
      <c r="FN16" s="2447">
        <v>2841</v>
      </c>
      <c r="FO16" s="2447">
        <v>2329</v>
      </c>
      <c r="FP16" s="2447">
        <v>5119</v>
      </c>
      <c r="FQ16" s="67">
        <v>42370</v>
      </c>
      <c r="FR16" s="662">
        <v>42370</v>
      </c>
      <c r="FS16" s="2011"/>
      <c r="FT16" s="568">
        <v>42370</v>
      </c>
      <c r="FU16" s="2012"/>
      <c r="FV16" s="2447">
        <v>7632</v>
      </c>
      <c r="FW16" s="2447">
        <v>30987</v>
      </c>
      <c r="FX16" s="2447">
        <v>514253</v>
      </c>
      <c r="FY16" s="2447">
        <v>17702</v>
      </c>
      <c r="FZ16" s="67">
        <v>42370</v>
      </c>
      <c r="GA16" s="662">
        <v>42370</v>
      </c>
      <c r="GC16" s="662"/>
      <c r="GD16" s="662"/>
      <c r="GE16" s="662"/>
      <c r="GF16" s="662"/>
      <c r="GG16" s="662"/>
      <c r="GH16" s="662"/>
      <c r="GI16" s="662"/>
      <c r="GJ16" s="662"/>
      <c r="GK16" s="662"/>
      <c r="GL16" s="662"/>
      <c r="GM16" s="662"/>
      <c r="GN16" s="662"/>
      <c r="GO16" s="1056"/>
      <c r="GP16" s="4"/>
      <c r="GQ16" s="2010"/>
      <c r="GR16" s="2010"/>
      <c r="GS16" s="2010"/>
    </row>
    <row r="17" spans="1:201" ht="14.25" customHeight="1">
      <c r="A17" s="2011"/>
      <c r="B17" s="568">
        <v>42736</v>
      </c>
      <c r="C17" s="2012"/>
      <c r="D17" s="570">
        <v>8112264</v>
      </c>
      <c r="E17" s="569">
        <v>1641059</v>
      </c>
      <c r="F17" s="569">
        <v>301</v>
      </c>
      <c r="G17" s="569">
        <v>23594</v>
      </c>
      <c r="H17" s="569">
        <v>12750</v>
      </c>
      <c r="I17" s="569">
        <v>438782</v>
      </c>
      <c r="J17" s="569">
        <v>26904</v>
      </c>
      <c r="K17" s="569">
        <v>411878</v>
      </c>
      <c r="L17" s="569">
        <v>245104</v>
      </c>
      <c r="M17" s="569">
        <v>17702</v>
      </c>
      <c r="N17" s="569">
        <v>762351</v>
      </c>
      <c r="O17" s="569">
        <v>245746</v>
      </c>
      <c r="P17" s="569">
        <v>4241478</v>
      </c>
      <c r="Q17" s="569">
        <v>5142770</v>
      </c>
      <c r="R17" s="569">
        <v>206662</v>
      </c>
      <c r="S17" s="569">
        <v>244459</v>
      </c>
      <c r="T17" s="569">
        <v>53690</v>
      </c>
      <c r="U17" s="2009">
        <v>42736</v>
      </c>
      <c r="V17" s="566">
        <v>42736</v>
      </c>
      <c r="W17" s="2011"/>
      <c r="X17" s="568">
        <v>42736</v>
      </c>
      <c r="Y17" s="2012"/>
      <c r="Z17" s="569">
        <v>80543</v>
      </c>
      <c r="AA17" s="569">
        <v>2738</v>
      </c>
      <c r="AB17" s="569">
        <v>66198</v>
      </c>
      <c r="AC17" s="569">
        <v>304801</v>
      </c>
      <c r="AD17" s="569">
        <v>29315</v>
      </c>
      <c r="AE17" s="569">
        <v>7689559</v>
      </c>
      <c r="AF17" s="569">
        <v>380386</v>
      </c>
      <c r="AG17" s="569">
        <v>5179525</v>
      </c>
      <c r="AH17" s="569">
        <v>952551</v>
      </c>
      <c r="AI17" s="569">
        <v>132</v>
      </c>
      <c r="AJ17" s="569">
        <v>2617</v>
      </c>
      <c r="AK17" s="569">
        <v>6413</v>
      </c>
      <c r="AL17" s="569">
        <v>45180</v>
      </c>
      <c r="AM17" s="569">
        <v>7059</v>
      </c>
      <c r="AN17" s="569">
        <v>38121</v>
      </c>
      <c r="AO17" s="569">
        <v>232086</v>
      </c>
      <c r="AP17" s="637">
        <v>5</v>
      </c>
      <c r="AQ17" s="2009">
        <v>42736</v>
      </c>
      <c r="AR17" s="566">
        <v>42736</v>
      </c>
      <c r="AS17" s="2011"/>
      <c r="AT17" s="568">
        <v>42736</v>
      </c>
      <c r="AU17" s="2012"/>
      <c r="AV17" s="569">
        <v>287444</v>
      </c>
      <c r="AW17" s="569">
        <v>1539</v>
      </c>
      <c r="AX17" s="569">
        <v>701951</v>
      </c>
      <c r="AY17" s="569">
        <v>33720</v>
      </c>
      <c r="AZ17" s="569">
        <v>132</v>
      </c>
      <c r="BA17" s="569">
        <v>341</v>
      </c>
      <c r="BB17" s="569">
        <v>4328</v>
      </c>
      <c r="BC17" s="569">
        <v>23871</v>
      </c>
      <c r="BD17" s="569">
        <v>2001</v>
      </c>
      <c r="BE17" s="569">
        <v>21870</v>
      </c>
      <c r="BF17" s="569">
        <v>2338</v>
      </c>
      <c r="BG17" s="569">
        <v>5</v>
      </c>
      <c r="BH17" s="569">
        <v>794</v>
      </c>
      <c r="BI17" s="569">
        <v>36150</v>
      </c>
      <c r="BJ17" s="569">
        <v>8947</v>
      </c>
      <c r="BK17" s="569">
        <v>1860</v>
      </c>
      <c r="BL17" s="2009">
        <v>42736</v>
      </c>
      <c r="BM17" s="566">
        <v>42736</v>
      </c>
      <c r="BN17" s="2011"/>
      <c r="BO17" s="568">
        <v>42736</v>
      </c>
      <c r="BP17" s="2012"/>
      <c r="BQ17" s="569">
        <v>44233</v>
      </c>
      <c r="BR17" s="569">
        <v>49555</v>
      </c>
      <c r="BS17" s="569">
        <v>56092</v>
      </c>
      <c r="BT17" s="569">
        <v>5344</v>
      </c>
      <c r="BU17" s="569">
        <v>22</v>
      </c>
      <c r="BV17" s="569">
        <v>211</v>
      </c>
      <c r="BW17" s="569">
        <v>29</v>
      </c>
      <c r="BX17" s="569">
        <v>1149</v>
      </c>
      <c r="BY17" s="569">
        <v>1048</v>
      </c>
      <c r="BZ17" s="569">
        <v>101</v>
      </c>
      <c r="CA17" s="569">
        <v>2992</v>
      </c>
      <c r="CB17" s="569">
        <v>4714</v>
      </c>
      <c r="CC17" s="569" t="s">
        <v>21</v>
      </c>
      <c r="CD17" s="569" t="s">
        <v>21</v>
      </c>
      <c r="CE17" s="569">
        <v>427</v>
      </c>
      <c r="CF17" s="569">
        <v>3734</v>
      </c>
      <c r="CG17" s="569">
        <v>3871</v>
      </c>
      <c r="CH17" s="2009">
        <v>42736</v>
      </c>
      <c r="CI17" s="566">
        <v>42736</v>
      </c>
      <c r="CJ17" s="2011"/>
      <c r="CK17" s="568">
        <v>42736</v>
      </c>
      <c r="CL17" s="2012"/>
      <c r="CM17" s="75">
        <v>9599592</v>
      </c>
      <c r="CN17" s="2447">
        <v>1836731</v>
      </c>
      <c r="CO17" s="2447">
        <v>301</v>
      </c>
      <c r="CP17" s="2447">
        <v>25932</v>
      </c>
      <c r="CQ17" s="2447">
        <v>12750</v>
      </c>
      <c r="CR17" s="2447">
        <v>457432</v>
      </c>
      <c r="CS17" s="2447">
        <v>36142</v>
      </c>
      <c r="CT17" s="2447">
        <v>421291</v>
      </c>
      <c r="CU17" s="2447">
        <v>245104</v>
      </c>
      <c r="CV17" s="2447">
        <v>17702</v>
      </c>
      <c r="CW17" s="2447">
        <v>987371</v>
      </c>
      <c r="CX17" s="2447">
        <v>245821</v>
      </c>
      <c r="CY17" s="2447">
        <v>7283767</v>
      </c>
      <c r="CZ17" s="2447">
        <v>9504957</v>
      </c>
      <c r="DA17" s="2447">
        <v>206662</v>
      </c>
      <c r="DB17" s="2447">
        <v>244459</v>
      </c>
      <c r="DC17" s="2447">
        <v>53690</v>
      </c>
      <c r="DD17" s="67">
        <v>42736</v>
      </c>
      <c r="DE17" s="662">
        <v>42736</v>
      </c>
      <c r="DF17" s="2011"/>
      <c r="DG17" s="568">
        <v>42736</v>
      </c>
      <c r="DH17" s="2012"/>
      <c r="DI17" s="2447">
        <v>81377</v>
      </c>
      <c r="DJ17" s="2447">
        <v>2738</v>
      </c>
      <c r="DK17" s="2447">
        <v>67656</v>
      </c>
      <c r="DL17" s="2447">
        <v>304801</v>
      </c>
      <c r="DM17" s="2447">
        <v>36210</v>
      </c>
      <c r="DN17" s="2447">
        <v>3439545</v>
      </c>
      <c r="DO17" s="2447">
        <v>47719</v>
      </c>
      <c r="DP17" s="2447">
        <v>5711134</v>
      </c>
      <c r="DQ17" s="2447">
        <v>1123492</v>
      </c>
      <c r="DR17" s="2447">
        <v>132</v>
      </c>
      <c r="DS17" s="2447">
        <v>2617</v>
      </c>
      <c r="DT17" s="2447">
        <v>6413</v>
      </c>
      <c r="DU17" s="2447">
        <v>47432</v>
      </c>
      <c r="DV17" s="2447">
        <v>8282</v>
      </c>
      <c r="DW17" s="2447">
        <v>39150</v>
      </c>
      <c r="DX17" s="2447">
        <v>232086</v>
      </c>
      <c r="DY17" s="214">
        <v>5</v>
      </c>
      <c r="DZ17" s="67">
        <v>42736</v>
      </c>
      <c r="EA17" s="662">
        <v>42736</v>
      </c>
      <c r="EB17" s="2011"/>
      <c r="EC17" s="568">
        <v>42736</v>
      </c>
      <c r="ED17" s="2012"/>
      <c r="EE17" s="2447">
        <v>65953</v>
      </c>
      <c r="EF17" s="2447">
        <v>287444</v>
      </c>
      <c r="EG17" s="2447">
        <v>1539</v>
      </c>
      <c r="EH17" s="2447">
        <v>1233561</v>
      </c>
      <c r="EI17" s="2447">
        <v>204661</v>
      </c>
      <c r="EJ17" s="2447">
        <v>132</v>
      </c>
      <c r="EK17" s="2447">
        <v>341</v>
      </c>
      <c r="EL17" s="2447">
        <v>4328</v>
      </c>
      <c r="EM17" s="2447">
        <v>26123</v>
      </c>
      <c r="EN17" s="2447">
        <v>3224</v>
      </c>
      <c r="EO17" s="2447">
        <v>22899</v>
      </c>
      <c r="EP17" s="2447">
        <v>2338</v>
      </c>
      <c r="EQ17" s="2447">
        <v>5</v>
      </c>
      <c r="ER17" s="2447">
        <v>218109</v>
      </c>
      <c r="ES17" s="2447">
        <v>869</v>
      </c>
      <c r="ET17" s="2447">
        <v>793455</v>
      </c>
      <c r="EU17" s="2447">
        <v>1129196</v>
      </c>
      <c r="EV17" s="67">
        <v>42736</v>
      </c>
      <c r="EW17" s="662">
        <v>42736</v>
      </c>
      <c r="EX17" s="2011"/>
      <c r="EY17" s="568">
        <v>42736</v>
      </c>
      <c r="EZ17" s="2012"/>
      <c r="FA17" s="2447">
        <v>218576</v>
      </c>
      <c r="FB17" s="2447">
        <v>494</v>
      </c>
      <c r="FC17" s="2447">
        <v>90710</v>
      </c>
      <c r="FD17" s="2447">
        <v>33879</v>
      </c>
      <c r="FE17" s="2447">
        <v>44233</v>
      </c>
      <c r="FF17" s="2447">
        <v>49556</v>
      </c>
      <c r="FG17" s="2447">
        <v>50329</v>
      </c>
      <c r="FH17" s="2447">
        <v>7737</v>
      </c>
      <c r="FI17" s="2447">
        <v>22</v>
      </c>
      <c r="FJ17" s="2447">
        <v>585</v>
      </c>
      <c r="FK17" s="2447">
        <v>29</v>
      </c>
      <c r="FL17" s="2447">
        <v>3032</v>
      </c>
      <c r="FM17" s="2447">
        <v>1048</v>
      </c>
      <c r="FN17" s="2447">
        <v>1984</v>
      </c>
      <c r="FO17" s="2447">
        <v>2992</v>
      </c>
      <c r="FP17" s="2447">
        <v>5360</v>
      </c>
      <c r="FQ17" s="67">
        <v>42736</v>
      </c>
      <c r="FR17" s="662">
        <v>42736</v>
      </c>
      <c r="FS17" s="2011"/>
      <c r="FT17" s="568">
        <v>42736</v>
      </c>
      <c r="FU17" s="2012"/>
      <c r="FV17" s="2447">
        <v>8590</v>
      </c>
      <c r="FW17" s="2447">
        <v>27776</v>
      </c>
      <c r="FX17" s="2447">
        <v>530957</v>
      </c>
      <c r="FY17" s="2447">
        <v>17165</v>
      </c>
      <c r="FZ17" s="67">
        <v>42736</v>
      </c>
      <c r="GA17" s="662">
        <v>42736</v>
      </c>
      <c r="GC17" s="662"/>
      <c r="GD17" s="662"/>
      <c r="GE17" s="662"/>
      <c r="GF17" s="662"/>
      <c r="GG17" s="662"/>
      <c r="GH17" s="662"/>
      <c r="GI17" s="662"/>
      <c r="GJ17" s="662"/>
      <c r="GK17" s="662"/>
      <c r="GL17" s="662"/>
      <c r="GM17" s="662"/>
      <c r="GN17" s="662"/>
      <c r="GO17" s="1056"/>
      <c r="GP17" s="4"/>
      <c r="GQ17" s="2010"/>
      <c r="GR17" s="2010"/>
      <c r="GS17" s="2010"/>
    </row>
    <row r="18" spans="1:201" ht="14.25" customHeight="1">
      <c r="A18" s="2011"/>
      <c r="B18" s="568">
        <v>43101</v>
      </c>
      <c r="C18" s="2012"/>
      <c r="D18" s="570">
        <v>8020896</v>
      </c>
      <c r="E18" s="569">
        <v>1635360</v>
      </c>
      <c r="F18" s="569">
        <v>325</v>
      </c>
      <c r="G18" s="569">
        <v>24827</v>
      </c>
      <c r="H18" s="569">
        <v>12804</v>
      </c>
      <c r="I18" s="569">
        <v>433796</v>
      </c>
      <c r="J18" s="569">
        <v>24069</v>
      </c>
      <c r="K18" s="569">
        <v>409727</v>
      </c>
      <c r="L18" s="569">
        <v>261863</v>
      </c>
      <c r="M18" s="569">
        <v>18783</v>
      </c>
      <c r="N18" s="569">
        <v>722642</v>
      </c>
      <c r="O18" s="569">
        <v>254763</v>
      </c>
      <c r="P18" s="569">
        <v>4195480</v>
      </c>
      <c r="Q18" s="569">
        <v>4976686</v>
      </c>
      <c r="R18" s="569">
        <v>209246</v>
      </c>
      <c r="S18" s="569">
        <v>286461</v>
      </c>
      <c r="T18" s="569">
        <v>66125</v>
      </c>
      <c r="U18" s="2009">
        <v>43101</v>
      </c>
      <c r="V18" s="566">
        <v>43101</v>
      </c>
      <c r="W18" s="2011"/>
      <c r="X18" s="568">
        <v>43101</v>
      </c>
      <c r="Y18" s="2012"/>
      <c r="Z18" s="569">
        <v>84508</v>
      </c>
      <c r="AA18" s="569">
        <v>2648</v>
      </c>
      <c r="AB18" s="569">
        <v>63357</v>
      </c>
      <c r="AC18" s="569">
        <v>350095</v>
      </c>
      <c r="AD18" s="569">
        <v>34559</v>
      </c>
      <c r="AE18" s="569">
        <v>7572770</v>
      </c>
      <c r="AF18" s="569">
        <v>369989</v>
      </c>
      <c r="AG18" s="569">
        <v>5055368</v>
      </c>
      <c r="AH18" s="569">
        <v>934927</v>
      </c>
      <c r="AI18" s="569">
        <v>159</v>
      </c>
      <c r="AJ18" s="569">
        <v>2148</v>
      </c>
      <c r="AK18" s="569">
        <v>6515</v>
      </c>
      <c r="AL18" s="569">
        <v>40328</v>
      </c>
      <c r="AM18" s="569">
        <v>8079</v>
      </c>
      <c r="AN18" s="569">
        <v>32249</v>
      </c>
      <c r="AO18" s="569">
        <v>247978</v>
      </c>
      <c r="AP18" s="637">
        <v>3</v>
      </c>
      <c r="AQ18" s="2009">
        <v>43101</v>
      </c>
      <c r="AR18" s="566">
        <v>43101</v>
      </c>
      <c r="AS18" s="2011"/>
      <c r="AT18" s="568">
        <v>43101</v>
      </c>
      <c r="AU18" s="2012"/>
      <c r="AV18" s="569">
        <v>332716</v>
      </c>
      <c r="AW18" s="569">
        <v>864</v>
      </c>
      <c r="AX18" s="569">
        <v>680441</v>
      </c>
      <c r="AY18" s="569">
        <v>31632</v>
      </c>
      <c r="AZ18" s="569">
        <v>159</v>
      </c>
      <c r="BA18" s="569">
        <v>327</v>
      </c>
      <c r="BB18" s="569">
        <v>4468</v>
      </c>
      <c r="BC18" s="569">
        <v>21764</v>
      </c>
      <c r="BD18" s="569">
        <v>2096</v>
      </c>
      <c r="BE18" s="569">
        <v>19668</v>
      </c>
      <c r="BF18" s="569">
        <v>2213</v>
      </c>
      <c r="BG18" s="569">
        <v>2</v>
      </c>
      <c r="BH18" s="569">
        <v>979</v>
      </c>
      <c r="BI18" s="569">
        <v>29916</v>
      </c>
      <c r="BJ18" s="569">
        <v>7626</v>
      </c>
      <c r="BK18" s="569">
        <v>1623</v>
      </c>
      <c r="BL18" s="2009">
        <v>43101</v>
      </c>
      <c r="BM18" s="566">
        <v>43101</v>
      </c>
      <c r="BN18" s="2011"/>
      <c r="BO18" s="568">
        <v>43101</v>
      </c>
      <c r="BP18" s="2012"/>
      <c r="BQ18" s="569">
        <v>49811</v>
      </c>
      <c r="BR18" s="569">
        <v>55806</v>
      </c>
      <c r="BS18" s="569">
        <v>58551</v>
      </c>
      <c r="BT18" s="569">
        <v>5167</v>
      </c>
      <c r="BU18" s="569">
        <v>22</v>
      </c>
      <c r="BV18" s="569">
        <v>30</v>
      </c>
      <c r="BW18" s="569">
        <v>33</v>
      </c>
      <c r="BX18" s="569">
        <v>1233</v>
      </c>
      <c r="BY18" s="569">
        <v>1233</v>
      </c>
      <c r="BZ18" s="569" t="s">
        <v>21</v>
      </c>
      <c r="CA18" s="569">
        <v>2926</v>
      </c>
      <c r="CB18" s="569">
        <v>6010</v>
      </c>
      <c r="CC18" s="569" t="s">
        <v>21</v>
      </c>
      <c r="CD18" s="569" t="s">
        <v>21</v>
      </c>
      <c r="CE18" s="569">
        <v>451</v>
      </c>
      <c r="CF18" s="569">
        <v>4923</v>
      </c>
      <c r="CG18" s="569">
        <v>5060</v>
      </c>
      <c r="CH18" s="2009">
        <v>43101</v>
      </c>
      <c r="CI18" s="566">
        <v>43101</v>
      </c>
      <c r="CJ18" s="2011"/>
      <c r="CK18" s="568">
        <v>43101</v>
      </c>
      <c r="CL18" s="2012"/>
      <c r="CM18" s="75">
        <v>9546315</v>
      </c>
      <c r="CN18" s="2447">
        <v>1812466</v>
      </c>
      <c r="CO18" s="2447">
        <v>325</v>
      </c>
      <c r="CP18" s="2447">
        <v>27311</v>
      </c>
      <c r="CQ18" s="2447">
        <v>12804</v>
      </c>
      <c r="CR18" s="2447">
        <v>452253</v>
      </c>
      <c r="CS18" s="2447">
        <v>32835</v>
      </c>
      <c r="CT18" s="2447">
        <v>419418</v>
      </c>
      <c r="CU18" s="2447">
        <v>261863</v>
      </c>
      <c r="CV18" s="2447">
        <v>18783</v>
      </c>
      <c r="CW18" s="2447">
        <v>923686</v>
      </c>
      <c r="CX18" s="2447">
        <v>254833</v>
      </c>
      <c r="CY18" s="2447">
        <v>7253534</v>
      </c>
      <c r="CZ18" s="2447">
        <v>9345146</v>
      </c>
      <c r="DA18" s="2447">
        <v>209246</v>
      </c>
      <c r="DB18" s="2447">
        <v>286461</v>
      </c>
      <c r="DC18" s="2447">
        <v>66125</v>
      </c>
      <c r="DD18" s="67">
        <v>43101</v>
      </c>
      <c r="DE18" s="662">
        <v>43101</v>
      </c>
      <c r="DF18" s="2011"/>
      <c r="DG18" s="568">
        <v>43101</v>
      </c>
      <c r="DH18" s="2012"/>
      <c r="DI18" s="2447">
        <v>85392</v>
      </c>
      <c r="DJ18" s="2447">
        <v>2648</v>
      </c>
      <c r="DK18" s="2447">
        <v>65923</v>
      </c>
      <c r="DL18" s="2447">
        <v>350095</v>
      </c>
      <c r="DM18" s="2447">
        <v>41367</v>
      </c>
      <c r="DN18" s="2447">
        <v>3377542</v>
      </c>
      <c r="DO18" s="2447">
        <v>37889</v>
      </c>
      <c r="DP18" s="2447">
        <v>5600224</v>
      </c>
      <c r="DQ18" s="2447">
        <v>1091806</v>
      </c>
      <c r="DR18" s="2447">
        <v>159</v>
      </c>
      <c r="DS18" s="2447">
        <v>2148</v>
      </c>
      <c r="DT18" s="2447">
        <v>6515</v>
      </c>
      <c r="DU18" s="2447">
        <v>42991</v>
      </c>
      <c r="DV18" s="2447">
        <v>9226</v>
      </c>
      <c r="DW18" s="2447">
        <v>33765</v>
      </c>
      <c r="DX18" s="2447">
        <v>247978</v>
      </c>
      <c r="DY18" s="214">
        <v>3</v>
      </c>
      <c r="DZ18" s="67">
        <v>43101</v>
      </c>
      <c r="EA18" s="662">
        <v>43101</v>
      </c>
      <c r="EB18" s="2011"/>
      <c r="EC18" s="568">
        <v>43101</v>
      </c>
      <c r="ED18" s="2012"/>
      <c r="EE18" s="2447">
        <v>62893</v>
      </c>
      <c r="EF18" s="2447">
        <v>332716</v>
      </c>
      <c r="EG18" s="2447">
        <v>864</v>
      </c>
      <c r="EH18" s="2447">
        <v>1225300</v>
      </c>
      <c r="EI18" s="2447">
        <v>188511</v>
      </c>
      <c r="EJ18" s="2447">
        <v>159</v>
      </c>
      <c r="EK18" s="2447">
        <v>327</v>
      </c>
      <c r="EL18" s="2447">
        <v>4468</v>
      </c>
      <c r="EM18" s="2447">
        <v>24427</v>
      </c>
      <c r="EN18" s="2447">
        <v>3243</v>
      </c>
      <c r="EO18" s="2447">
        <v>21184</v>
      </c>
      <c r="EP18" s="2447">
        <v>2213</v>
      </c>
      <c r="EQ18" s="2447">
        <v>2</v>
      </c>
      <c r="ER18" s="2447">
        <v>199333</v>
      </c>
      <c r="ES18" s="2447">
        <v>1049</v>
      </c>
      <c r="ET18" s="2447">
        <v>809909</v>
      </c>
      <c r="EU18" s="2447">
        <v>1160927</v>
      </c>
      <c r="EV18" s="67">
        <v>43101</v>
      </c>
      <c r="EW18" s="662">
        <v>43101</v>
      </c>
      <c r="EX18" s="2011"/>
      <c r="EY18" s="568">
        <v>43101</v>
      </c>
      <c r="EZ18" s="2012"/>
      <c r="FA18" s="2447">
        <v>221034</v>
      </c>
      <c r="FB18" s="2447">
        <v>546</v>
      </c>
      <c r="FC18" s="2447">
        <v>97810</v>
      </c>
      <c r="FD18" s="2447">
        <v>34291</v>
      </c>
      <c r="FE18" s="2447">
        <v>49811</v>
      </c>
      <c r="FF18" s="2447">
        <v>55805</v>
      </c>
      <c r="FG18" s="2447">
        <v>52684</v>
      </c>
      <c r="FH18" s="2447">
        <v>7094</v>
      </c>
      <c r="FI18" s="2447">
        <v>22</v>
      </c>
      <c r="FJ18" s="2447">
        <v>491</v>
      </c>
      <c r="FK18" s="2447">
        <v>33</v>
      </c>
      <c r="FL18" s="2447">
        <v>2610</v>
      </c>
      <c r="FM18" s="2447">
        <v>1243</v>
      </c>
      <c r="FN18" s="2447">
        <v>1367</v>
      </c>
      <c r="FO18" s="2447">
        <v>2926</v>
      </c>
      <c r="FP18" s="2447">
        <v>6751</v>
      </c>
      <c r="FQ18" s="67">
        <v>43101</v>
      </c>
      <c r="FR18" s="662">
        <v>43101</v>
      </c>
      <c r="FS18" s="2011"/>
      <c r="FT18" s="568">
        <v>43101</v>
      </c>
      <c r="FU18" s="2012"/>
      <c r="FV18" s="2447">
        <v>10210</v>
      </c>
      <c r="FW18" s="2447">
        <v>33695</v>
      </c>
      <c r="FX18" s="2447">
        <v>536318</v>
      </c>
      <c r="FY18" s="2447">
        <v>17350</v>
      </c>
      <c r="FZ18" s="67">
        <v>43101</v>
      </c>
      <c r="GA18" s="662">
        <v>43101</v>
      </c>
      <c r="GC18" s="662"/>
      <c r="GD18" s="662"/>
      <c r="GE18" s="662"/>
      <c r="GF18" s="662"/>
      <c r="GG18" s="662"/>
      <c r="GH18" s="662"/>
      <c r="GI18" s="662"/>
      <c r="GJ18" s="662"/>
      <c r="GK18" s="662"/>
      <c r="GL18" s="662"/>
      <c r="GM18" s="662"/>
      <c r="GN18" s="662"/>
      <c r="GO18" s="1056"/>
      <c r="GP18" s="4"/>
      <c r="GQ18" s="2010"/>
      <c r="GR18" s="2010"/>
      <c r="GS18" s="2010"/>
    </row>
    <row r="19" spans="1:201" ht="15.75">
      <c r="A19" s="2007">
        <v>43586</v>
      </c>
      <c r="B19" s="568">
        <v>43586</v>
      </c>
      <c r="C19" s="2012" t="s">
        <v>2159</v>
      </c>
      <c r="D19" s="570">
        <v>7814811</v>
      </c>
      <c r="E19" s="569">
        <v>1639430</v>
      </c>
      <c r="F19" s="569">
        <v>347</v>
      </c>
      <c r="G19" s="569">
        <v>25013</v>
      </c>
      <c r="H19" s="569">
        <v>13380</v>
      </c>
      <c r="I19" s="569">
        <v>435449</v>
      </c>
      <c r="J19" s="569">
        <v>21669</v>
      </c>
      <c r="K19" s="569">
        <v>413780</v>
      </c>
      <c r="L19" s="569">
        <v>261195</v>
      </c>
      <c r="M19" s="569">
        <v>20648</v>
      </c>
      <c r="N19" s="569">
        <v>701892</v>
      </c>
      <c r="O19" s="569">
        <v>269835</v>
      </c>
      <c r="P19" s="569">
        <v>3999886</v>
      </c>
      <c r="Q19" s="569">
        <v>4665697</v>
      </c>
      <c r="R19" s="569">
        <v>242562</v>
      </c>
      <c r="S19" s="569">
        <v>295296</v>
      </c>
      <c r="T19" s="569">
        <v>62751</v>
      </c>
      <c r="U19" s="2009">
        <v>43466</v>
      </c>
      <c r="V19" s="566">
        <v>43466</v>
      </c>
      <c r="W19" s="2007">
        <v>43586</v>
      </c>
      <c r="X19" s="568">
        <v>43586</v>
      </c>
      <c r="Y19" s="2012" t="s">
        <v>2159</v>
      </c>
      <c r="Z19" s="569">
        <v>89111</v>
      </c>
      <c r="AA19" s="569">
        <v>2358</v>
      </c>
      <c r="AB19" s="569">
        <v>65149</v>
      </c>
      <c r="AC19" s="569">
        <v>360371</v>
      </c>
      <c r="AD19" s="569">
        <v>30103</v>
      </c>
      <c r="AE19" s="569">
        <v>7383310</v>
      </c>
      <c r="AF19" s="569">
        <v>378536</v>
      </c>
      <c r="AG19" s="569">
        <v>4872051</v>
      </c>
      <c r="AH19" s="569">
        <v>940264</v>
      </c>
      <c r="AI19" s="569">
        <v>187</v>
      </c>
      <c r="AJ19" s="569">
        <v>2073</v>
      </c>
      <c r="AK19" s="569">
        <v>6166</v>
      </c>
      <c r="AL19" s="569">
        <v>32883</v>
      </c>
      <c r="AM19" s="569">
        <v>7092</v>
      </c>
      <c r="AN19" s="569">
        <v>25791</v>
      </c>
      <c r="AO19" s="569">
        <v>247196</v>
      </c>
      <c r="AP19" s="637">
        <v>8</v>
      </c>
      <c r="AQ19" s="2009">
        <v>43466</v>
      </c>
      <c r="AR19" s="566">
        <v>43466</v>
      </c>
      <c r="AS19" s="2007">
        <v>43586</v>
      </c>
      <c r="AT19" s="568">
        <v>43586</v>
      </c>
      <c r="AU19" s="2012" t="s">
        <v>2159</v>
      </c>
      <c r="AV19" s="569">
        <v>346373</v>
      </c>
      <c r="AW19" s="569">
        <v>1060</v>
      </c>
      <c r="AX19" s="569">
        <v>654366</v>
      </c>
      <c r="AY19" s="569">
        <v>23714</v>
      </c>
      <c r="AZ19" s="569">
        <v>187</v>
      </c>
      <c r="BA19" s="569">
        <v>429</v>
      </c>
      <c r="BB19" s="569">
        <v>3884</v>
      </c>
      <c r="BC19" s="569">
        <v>15425</v>
      </c>
      <c r="BD19" s="569">
        <v>2206</v>
      </c>
      <c r="BE19" s="569">
        <v>13219</v>
      </c>
      <c r="BF19" s="569">
        <v>1790</v>
      </c>
      <c r="BG19" s="569">
        <v>7</v>
      </c>
      <c r="BH19" s="569">
        <v>836</v>
      </c>
      <c r="BI19" s="569">
        <v>27891</v>
      </c>
      <c r="BJ19" s="569">
        <v>7878</v>
      </c>
      <c r="BK19" s="569">
        <v>1556</v>
      </c>
      <c r="BL19" s="2009">
        <v>43466</v>
      </c>
      <c r="BM19" s="566">
        <v>43466</v>
      </c>
      <c r="BN19" s="2007">
        <v>43586</v>
      </c>
      <c r="BO19" s="568">
        <v>43586</v>
      </c>
      <c r="BP19" s="2012" t="s">
        <v>2159</v>
      </c>
      <c r="BQ19" s="569">
        <v>52316</v>
      </c>
      <c r="BR19" s="569">
        <v>58613</v>
      </c>
      <c r="BS19" s="569">
        <v>59213</v>
      </c>
      <c r="BT19" s="569">
        <v>5044</v>
      </c>
      <c r="BU19" s="569">
        <v>20</v>
      </c>
      <c r="BV19" s="569">
        <v>25</v>
      </c>
      <c r="BW19" s="569">
        <v>34</v>
      </c>
      <c r="BX19" s="569">
        <v>1132</v>
      </c>
      <c r="BY19" s="569">
        <v>1132</v>
      </c>
      <c r="BZ19" s="569" t="s">
        <v>21</v>
      </c>
      <c r="CA19" s="569">
        <v>2914</v>
      </c>
      <c r="CB19" s="569">
        <v>6668</v>
      </c>
      <c r="CC19" s="569" t="s">
        <v>21</v>
      </c>
      <c r="CD19" s="569" t="s">
        <v>21</v>
      </c>
      <c r="CE19" s="569">
        <v>445</v>
      </c>
      <c r="CF19" s="569">
        <v>5554</v>
      </c>
      <c r="CG19" s="569">
        <v>5687</v>
      </c>
      <c r="CH19" s="2009">
        <v>43466</v>
      </c>
      <c r="CI19" s="566">
        <v>43466</v>
      </c>
      <c r="CJ19" s="2007">
        <v>43586</v>
      </c>
      <c r="CK19" s="568">
        <v>43586</v>
      </c>
      <c r="CL19" s="2012" t="s">
        <v>2159</v>
      </c>
      <c r="CM19" s="75">
        <v>9310491</v>
      </c>
      <c r="CN19" s="2447">
        <v>1799302</v>
      </c>
      <c r="CO19" s="2447">
        <v>347</v>
      </c>
      <c r="CP19" s="2447">
        <v>27205</v>
      </c>
      <c r="CQ19" s="2447">
        <v>13380</v>
      </c>
      <c r="CR19" s="2447">
        <v>452515</v>
      </c>
      <c r="CS19" s="2447">
        <v>30536</v>
      </c>
      <c r="CT19" s="2447">
        <v>421980</v>
      </c>
      <c r="CU19" s="2447">
        <v>261195</v>
      </c>
      <c r="CV19" s="2447">
        <v>20648</v>
      </c>
      <c r="CW19" s="2447">
        <v>882951</v>
      </c>
      <c r="CX19" s="2447">
        <v>269902</v>
      </c>
      <c r="CY19" s="2447">
        <v>7043983</v>
      </c>
      <c r="CZ19" s="2447">
        <v>9017596</v>
      </c>
      <c r="DA19" s="2447">
        <v>242562</v>
      </c>
      <c r="DB19" s="2447">
        <v>295296</v>
      </c>
      <c r="DC19" s="2447">
        <v>62751</v>
      </c>
      <c r="DD19" s="67">
        <v>43466</v>
      </c>
      <c r="DE19" s="662">
        <v>43466</v>
      </c>
      <c r="DF19" s="2007">
        <v>43586</v>
      </c>
      <c r="DG19" s="568">
        <v>43586</v>
      </c>
      <c r="DH19" s="2012" t="s">
        <v>2159</v>
      </c>
      <c r="DI19" s="2447">
        <v>90007</v>
      </c>
      <c r="DJ19" s="2447">
        <v>2358</v>
      </c>
      <c r="DK19" s="2447">
        <v>67488</v>
      </c>
      <c r="DL19" s="2447">
        <v>360371</v>
      </c>
      <c r="DM19" s="2447">
        <v>38219</v>
      </c>
      <c r="DN19" s="2447">
        <v>3322577</v>
      </c>
      <c r="DO19" s="2447">
        <v>44823</v>
      </c>
      <c r="DP19" s="2447">
        <v>5405141</v>
      </c>
      <c r="DQ19" s="2447">
        <v>1081876</v>
      </c>
      <c r="DR19" s="2447">
        <v>187</v>
      </c>
      <c r="DS19" s="2447">
        <v>2073</v>
      </c>
      <c r="DT19" s="2447">
        <v>6166</v>
      </c>
      <c r="DU19" s="2447">
        <v>35316</v>
      </c>
      <c r="DV19" s="2447">
        <v>8348</v>
      </c>
      <c r="DW19" s="2447">
        <v>26968</v>
      </c>
      <c r="DX19" s="2447">
        <v>247196</v>
      </c>
      <c r="DY19" s="214">
        <v>8</v>
      </c>
      <c r="DZ19" s="67">
        <v>43466</v>
      </c>
      <c r="EA19" s="662">
        <v>43466</v>
      </c>
      <c r="EB19" s="2007">
        <v>43586</v>
      </c>
      <c r="EC19" s="568">
        <v>43586</v>
      </c>
      <c r="ED19" s="2012" t="s">
        <v>2159</v>
      </c>
      <c r="EE19" s="2447">
        <v>64800</v>
      </c>
      <c r="EF19" s="2447">
        <v>346373</v>
      </c>
      <c r="EG19" s="2447">
        <v>1060</v>
      </c>
      <c r="EH19" s="2447">
        <v>1187457</v>
      </c>
      <c r="EI19" s="2447">
        <v>165326</v>
      </c>
      <c r="EJ19" s="2447">
        <v>187</v>
      </c>
      <c r="EK19" s="2447">
        <v>429</v>
      </c>
      <c r="EL19" s="2447">
        <v>3884</v>
      </c>
      <c r="EM19" s="2447">
        <v>17858</v>
      </c>
      <c r="EN19" s="2447">
        <v>3462</v>
      </c>
      <c r="EO19" s="2447">
        <v>14396</v>
      </c>
      <c r="EP19" s="2447">
        <v>1790</v>
      </c>
      <c r="EQ19" s="2447">
        <v>7</v>
      </c>
      <c r="ER19" s="2447">
        <v>179910</v>
      </c>
      <c r="ES19" s="2447">
        <v>903</v>
      </c>
      <c r="ET19" s="2447">
        <v>798833</v>
      </c>
      <c r="EU19" s="2447">
        <v>1146392</v>
      </c>
      <c r="EV19" s="67">
        <v>43466</v>
      </c>
      <c r="EW19" s="662">
        <v>43466</v>
      </c>
      <c r="EX19" s="2007">
        <v>43586</v>
      </c>
      <c r="EY19" s="568">
        <v>43586</v>
      </c>
      <c r="EZ19" s="2012" t="s">
        <v>2159</v>
      </c>
      <c r="FA19" s="2447">
        <v>240081</v>
      </c>
      <c r="FB19" s="2447">
        <v>1860</v>
      </c>
      <c r="FC19" s="2447">
        <v>77683</v>
      </c>
      <c r="FD19" s="2447">
        <v>13733</v>
      </c>
      <c r="FE19" s="2447">
        <v>52316</v>
      </c>
      <c r="FF19" s="2447">
        <v>58612</v>
      </c>
      <c r="FG19" s="2447">
        <v>53166</v>
      </c>
      <c r="FH19" s="2447">
        <v>6789</v>
      </c>
      <c r="FI19" s="2447">
        <v>20</v>
      </c>
      <c r="FJ19" s="2447">
        <v>393</v>
      </c>
      <c r="FK19" s="2447">
        <v>34</v>
      </c>
      <c r="FL19" s="2447">
        <v>2423</v>
      </c>
      <c r="FM19" s="2447">
        <v>1148</v>
      </c>
      <c r="FN19" s="2447">
        <v>1275</v>
      </c>
      <c r="FO19" s="2447">
        <v>2914</v>
      </c>
      <c r="FP19" s="2447">
        <v>7427</v>
      </c>
      <c r="FQ19" s="67">
        <v>43466</v>
      </c>
      <c r="FR19" s="662">
        <v>43466</v>
      </c>
      <c r="FS19" s="2007">
        <v>43586</v>
      </c>
      <c r="FT19" s="568">
        <v>43586</v>
      </c>
      <c r="FU19" s="2012" t="s">
        <v>2159</v>
      </c>
      <c r="FV19" s="2447">
        <v>9604</v>
      </c>
      <c r="FW19" s="2447">
        <v>29043</v>
      </c>
      <c r="FX19" s="2447">
        <v>523950</v>
      </c>
      <c r="FY19" s="2447">
        <v>17193</v>
      </c>
      <c r="FZ19" s="67">
        <v>43466</v>
      </c>
      <c r="GA19" s="662">
        <v>43466</v>
      </c>
      <c r="GC19" s="662"/>
      <c r="GD19" s="662"/>
      <c r="GE19" s="662"/>
      <c r="GF19" s="662"/>
      <c r="GG19" s="662"/>
      <c r="GH19" s="662"/>
      <c r="GI19" s="662"/>
      <c r="GJ19" s="662"/>
      <c r="GK19" s="662"/>
      <c r="GL19" s="662"/>
      <c r="GM19" s="662"/>
      <c r="GN19" s="662"/>
      <c r="GO19" s="1056"/>
      <c r="GP19" s="4"/>
      <c r="GQ19" s="2010"/>
      <c r="GR19" s="2010"/>
      <c r="GS19" s="2010"/>
    </row>
    <row r="20" spans="1:201" ht="6.75" customHeight="1">
      <c r="A20" s="2011"/>
      <c r="B20" s="571"/>
      <c r="C20" s="2012"/>
      <c r="D20" s="1852"/>
      <c r="E20" s="572"/>
      <c r="F20" s="572"/>
      <c r="G20" s="572"/>
      <c r="H20" s="572"/>
      <c r="I20" s="572"/>
      <c r="J20" s="572"/>
      <c r="K20" s="572"/>
      <c r="L20" s="572"/>
      <c r="M20" s="572"/>
      <c r="N20" s="572"/>
      <c r="O20" s="572"/>
      <c r="P20" s="572"/>
      <c r="Q20" s="572"/>
      <c r="R20" s="572"/>
      <c r="S20" s="572"/>
      <c r="T20" s="572"/>
      <c r="U20" s="2013"/>
      <c r="V20" s="574"/>
      <c r="W20" s="2011"/>
      <c r="X20" s="571"/>
      <c r="Y20" s="2012"/>
      <c r="Z20" s="572"/>
      <c r="AA20" s="572"/>
      <c r="AB20" s="572"/>
      <c r="AC20" s="572"/>
      <c r="AD20" s="572"/>
      <c r="AE20" s="572"/>
      <c r="AF20" s="572"/>
      <c r="AG20" s="572"/>
      <c r="AH20" s="572"/>
      <c r="AI20" s="572"/>
      <c r="AJ20" s="572"/>
      <c r="AK20" s="572"/>
      <c r="AL20" s="572"/>
      <c r="AM20" s="572"/>
      <c r="AN20" s="572"/>
      <c r="AO20" s="572"/>
      <c r="AP20" s="1853"/>
      <c r="AQ20" s="2013"/>
      <c r="AR20" s="574"/>
      <c r="AS20" s="2011"/>
      <c r="AT20" s="571"/>
      <c r="AU20" s="2012"/>
      <c r="AV20" s="572"/>
      <c r="AW20" s="572"/>
      <c r="AX20" s="572"/>
      <c r="AY20" s="572"/>
      <c r="AZ20" s="572"/>
      <c r="BA20" s="572"/>
      <c r="BB20" s="572"/>
      <c r="BC20" s="572"/>
      <c r="BD20" s="572"/>
      <c r="BE20" s="572"/>
      <c r="BF20" s="572"/>
      <c r="BG20" s="572"/>
      <c r="BH20" s="572"/>
      <c r="BI20" s="572"/>
      <c r="BJ20" s="572"/>
      <c r="BK20" s="572"/>
      <c r="BL20" s="2013"/>
      <c r="BM20" s="574"/>
      <c r="BN20" s="2011"/>
      <c r="BO20" s="571"/>
      <c r="BP20" s="2012"/>
      <c r="BQ20" s="572"/>
      <c r="BR20" s="572"/>
      <c r="BS20" s="572"/>
      <c r="BT20" s="572"/>
      <c r="BU20" s="572"/>
      <c r="BV20" s="572"/>
      <c r="BW20" s="572"/>
      <c r="BX20" s="572"/>
      <c r="BY20" s="572"/>
      <c r="BZ20" s="572"/>
      <c r="CA20" s="572"/>
      <c r="CB20" s="572"/>
      <c r="CC20" s="572"/>
      <c r="CD20" s="572"/>
      <c r="CE20" s="572"/>
      <c r="CF20" s="572"/>
      <c r="CG20" s="572"/>
      <c r="CH20" s="2013"/>
      <c r="CI20" s="574"/>
      <c r="CJ20" s="2011"/>
      <c r="CK20" s="571"/>
      <c r="CL20" s="2012"/>
      <c r="CM20" s="1002"/>
      <c r="CN20" s="663"/>
      <c r="CO20" s="663"/>
      <c r="CP20" s="663"/>
      <c r="CQ20" s="663"/>
      <c r="CR20" s="663"/>
      <c r="CS20" s="663"/>
      <c r="CT20" s="663"/>
      <c r="CU20" s="663"/>
      <c r="CV20" s="663"/>
      <c r="CW20" s="663"/>
      <c r="CX20" s="663"/>
      <c r="CY20" s="663"/>
      <c r="CZ20" s="663"/>
      <c r="DA20" s="663"/>
      <c r="DB20" s="663"/>
      <c r="DC20" s="663"/>
      <c r="DD20" s="77"/>
      <c r="DE20" s="505"/>
      <c r="DF20" s="2011"/>
      <c r="DG20" s="571"/>
      <c r="DH20" s="2012"/>
      <c r="DI20" s="663"/>
      <c r="DJ20" s="663"/>
      <c r="DK20" s="663"/>
      <c r="DL20" s="663"/>
      <c r="DM20" s="663"/>
      <c r="DN20" s="663"/>
      <c r="DO20" s="663"/>
      <c r="DP20" s="663"/>
      <c r="DQ20" s="663"/>
      <c r="DR20" s="663"/>
      <c r="DS20" s="663"/>
      <c r="DT20" s="663"/>
      <c r="DU20" s="663"/>
      <c r="DV20" s="663"/>
      <c r="DW20" s="663"/>
      <c r="DX20" s="663"/>
      <c r="DY20" s="664"/>
      <c r="DZ20" s="77"/>
      <c r="EA20" s="505"/>
      <c r="EB20" s="2011"/>
      <c r="EC20" s="571"/>
      <c r="ED20" s="2012"/>
      <c r="EE20" s="663"/>
      <c r="EF20" s="663"/>
      <c r="EG20" s="663"/>
      <c r="EH20" s="663"/>
      <c r="EI20" s="663"/>
      <c r="EJ20" s="663"/>
      <c r="EK20" s="663"/>
      <c r="EL20" s="663"/>
      <c r="EM20" s="663"/>
      <c r="EN20" s="663"/>
      <c r="EO20" s="663"/>
      <c r="EP20" s="663"/>
      <c r="EQ20" s="663"/>
      <c r="ER20" s="663"/>
      <c r="ES20" s="663"/>
      <c r="ET20" s="663"/>
      <c r="EU20" s="663"/>
      <c r="EV20" s="77"/>
      <c r="EW20" s="505"/>
      <c r="EX20" s="2011"/>
      <c r="EY20" s="571"/>
      <c r="EZ20" s="2012"/>
      <c r="FA20" s="663"/>
      <c r="FB20" s="663"/>
      <c r="FC20" s="663"/>
      <c r="FD20" s="663"/>
      <c r="FE20" s="663"/>
      <c r="FF20" s="663"/>
      <c r="FG20" s="663"/>
      <c r="FH20" s="663"/>
      <c r="FI20" s="663"/>
      <c r="FJ20" s="663"/>
      <c r="FK20" s="663"/>
      <c r="FL20" s="663"/>
      <c r="FM20" s="663"/>
      <c r="FN20" s="663"/>
      <c r="FO20" s="663"/>
      <c r="FP20" s="663"/>
      <c r="FQ20" s="77"/>
      <c r="FR20" s="505"/>
      <c r="FS20" s="2011"/>
      <c r="FT20" s="571"/>
      <c r="FU20" s="2012"/>
      <c r="FV20" s="663"/>
      <c r="FW20" s="663"/>
      <c r="FX20" s="663"/>
      <c r="FY20" s="663"/>
      <c r="FZ20" s="77"/>
      <c r="GA20" s="505"/>
      <c r="GC20" s="505"/>
      <c r="GD20" s="505"/>
      <c r="GE20" s="505"/>
      <c r="GF20" s="505"/>
      <c r="GG20" s="505"/>
      <c r="GH20" s="505"/>
      <c r="GI20" s="505"/>
      <c r="GJ20" s="505"/>
      <c r="GK20" s="505"/>
      <c r="GL20" s="505"/>
      <c r="GM20" s="505"/>
      <c r="GN20" s="505"/>
      <c r="GO20" s="1056"/>
      <c r="GP20" s="4"/>
      <c r="GQ20" s="2014"/>
      <c r="GR20" s="2014"/>
      <c r="GS20" s="2014"/>
    </row>
    <row r="21" spans="1:201" ht="15.75" customHeight="1">
      <c r="A21" s="2015">
        <v>42826</v>
      </c>
      <c r="B21" s="575">
        <v>42826</v>
      </c>
      <c r="C21" s="2016">
        <v>42826</v>
      </c>
      <c r="D21" s="638">
        <v>8068796</v>
      </c>
      <c r="E21" s="576">
        <v>1620566</v>
      </c>
      <c r="F21" s="576">
        <v>303</v>
      </c>
      <c r="G21" s="576">
        <v>24407</v>
      </c>
      <c r="H21" s="576">
        <v>12650</v>
      </c>
      <c r="I21" s="576">
        <v>437983</v>
      </c>
      <c r="J21" s="576">
        <v>25973</v>
      </c>
      <c r="K21" s="576">
        <v>412010</v>
      </c>
      <c r="L21" s="576">
        <v>241080</v>
      </c>
      <c r="M21" s="576">
        <v>18287</v>
      </c>
      <c r="N21" s="576">
        <v>739726</v>
      </c>
      <c r="O21" s="576">
        <v>246418</v>
      </c>
      <c r="P21" s="576">
        <v>4226743</v>
      </c>
      <c r="Q21" s="576">
        <v>5105862</v>
      </c>
      <c r="R21" s="576">
        <v>205327</v>
      </c>
      <c r="S21" s="576">
        <v>258474</v>
      </c>
      <c r="T21" s="576">
        <v>54733</v>
      </c>
      <c r="U21" s="2017">
        <v>42826</v>
      </c>
      <c r="V21" s="578">
        <v>42826</v>
      </c>
      <c r="W21" s="2015">
        <v>42826</v>
      </c>
      <c r="X21" s="575">
        <v>42826</v>
      </c>
      <c r="Y21" s="2016">
        <v>42826</v>
      </c>
      <c r="Z21" s="576">
        <v>78919</v>
      </c>
      <c r="AA21" s="576">
        <v>2628</v>
      </c>
      <c r="AB21" s="576">
        <v>64438</v>
      </c>
      <c r="AC21" s="576">
        <v>311969</v>
      </c>
      <c r="AD21" s="576">
        <v>31509</v>
      </c>
      <c r="AE21" s="576">
        <v>7636404</v>
      </c>
      <c r="AF21" s="576">
        <v>381766</v>
      </c>
      <c r="AG21" s="576">
        <v>5123135</v>
      </c>
      <c r="AH21" s="576">
        <v>929339</v>
      </c>
      <c r="AI21" s="576">
        <v>133</v>
      </c>
      <c r="AJ21" s="576">
        <v>2643</v>
      </c>
      <c r="AK21" s="576">
        <v>6443</v>
      </c>
      <c r="AL21" s="576">
        <v>42999</v>
      </c>
      <c r="AM21" s="576">
        <v>6656</v>
      </c>
      <c r="AN21" s="576">
        <v>36343</v>
      </c>
      <c r="AO21" s="576">
        <v>228470</v>
      </c>
      <c r="AP21" s="621">
        <v>6</v>
      </c>
      <c r="AQ21" s="2017">
        <v>42826</v>
      </c>
      <c r="AR21" s="578">
        <v>42826</v>
      </c>
      <c r="AS21" s="2015">
        <v>42826</v>
      </c>
      <c r="AT21" s="575">
        <v>42826</v>
      </c>
      <c r="AU21" s="2016">
        <v>42826</v>
      </c>
      <c r="AV21" s="576">
        <v>295541</v>
      </c>
      <c r="AW21" s="576">
        <v>1482</v>
      </c>
      <c r="AX21" s="576">
        <v>690313</v>
      </c>
      <c r="AY21" s="576">
        <v>32496</v>
      </c>
      <c r="AZ21" s="576">
        <v>133</v>
      </c>
      <c r="BA21" s="576">
        <v>348</v>
      </c>
      <c r="BB21" s="576">
        <v>4305</v>
      </c>
      <c r="BC21" s="576">
        <v>22999</v>
      </c>
      <c r="BD21" s="576">
        <v>1919</v>
      </c>
      <c r="BE21" s="576">
        <v>21080</v>
      </c>
      <c r="BF21" s="576">
        <v>2144</v>
      </c>
      <c r="BG21" s="576">
        <v>5</v>
      </c>
      <c r="BH21" s="576">
        <v>735</v>
      </c>
      <c r="BI21" s="576">
        <v>31536</v>
      </c>
      <c r="BJ21" s="576">
        <v>9006</v>
      </c>
      <c r="BK21" s="576">
        <v>1723</v>
      </c>
      <c r="BL21" s="2017">
        <v>42826</v>
      </c>
      <c r="BM21" s="578">
        <v>42826</v>
      </c>
      <c r="BN21" s="2015">
        <v>42826</v>
      </c>
      <c r="BO21" s="575">
        <v>42826</v>
      </c>
      <c r="BP21" s="2016">
        <v>42826</v>
      </c>
      <c r="BQ21" s="576">
        <v>46064</v>
      </c>
      <c r="BR21" s="576">
        <v>51607</v>
      </c>
      <c r="BS21" s="576">
        <v>57677</v>
      </c>
      <c r="BT21" s="576">
        <v>5780</v>
      </c>
      <c r="BU21" s="576">
        <v>22</v>
      </c>
      <c r="BV21" s="576">
        <v>170</v>
      </c>
      <c r="BW21" s="576">
        <v>30</v>
      </c>
      <c r="BX21" s="576">
        <v>1127</v>
      </c>
      <c r="BY21" s="576">
        <v>1026</v>
      </c>
      <c r="BZ21" s="576">
        <v>101</v>
      </c>
      <c r="CA21" s="576">
        <v>3370</v>
      </c>
      <c r="CB21" s="576">
        <v>4867</v>
      </c>
      <c r="CC21" s="569" t="s">
        <v>21</v>
      </c>
      <c r="CD21" s="576" t="s">
        <v>21</v>
      </c>
      <c r="CE21" s="576">
        <v>432</v>
      </c>
      <c r="CF21" s="576">
        <v>3877</v>
      </c>
      <c r="CG21" s="576">
        <v>4009</v>
      </c>
      <c r="CH21" s="2017">
        <v>42826</v>
      </c>
      <c r="CI21" s="578">
        <v>42826</v>
      </c>
      <c r="CJ21" s="2015">
        <v>42826</v>
      </c>
      <c r="CK21" s="575">
        <v>42826</v>
      </c>
      <c r="CL21" s="2016">
        <v>42826</v>
      </c>
      <c r="CM21" s="82">
        <v>9555964</v>
      </c>
      <c r="CN21" s="2448">
        <v>1816294</v>
      </c>
      <c r="CO21" s="2448">
        <v>303</v>
      </c>
      <c r="CP21" s="2448">
        <v>26883</v>
      </c>
      <c r="CQ21" s="2448">
        <v>12650</v>
      </c>
      <c r="CR21" s="2448">
        <v>456793</v>
      </c>
      <c r="CS21" s="2448">
        <v>35053</v>
      </c>
      <c r="CT21" s="2448">
        <v>421741</v>
      </c>
      <c r="CU21" s="2448">
        <v>241080</v>
      </c>
      <c r="CV21" s="2448">
        <v>18287</v>
      </c>
      <c r="CW21" s="2448">
        <v>964427</v>
      </c>
      <c r="CX21" s="2448">
        <v>246481</v>
      </c>
      <c r="CY21" s="2448">
        <v>7258026</v>
      </c>
      <c r="CZ21" s="2448">
        <v>9448114</v>
      </c>
      <c r="DA21" s="2448">
        <v>205327</v>
      </c>
      <c r="DB21" s="2448">
        <v>258474</v>
      </c>
      <c r="DC21" s="2448">
        <v>54733</v>
      </c>
      <c r="DD21" s="83">
        <v>42826</v>
      </c>
      <c r="DE21" s="666">
        <v>42826</v>
      </c>
      <c r="DF21" s="2015">
        <v>42826</v>
      </c>
      <c r="DG21" s="575">
        <v>42826</v>
      </c>
      <c r="DH21" s="2016">
        <v>42826</v>
      </c>
      <c r="DI21" s="2448">
        <v>79773</v>
      </c>
      <c r="DJ21" s="2448">
        <v>2628</v>
      </c>
      <c r="DK21" s="2448">
        <v>66238</v>
      </c>
      <c r="DL21" s="2448">
        <v>311969</v>
      </c>
      <c r="DM21" s="2448">
        <v>37935</v>
      </c>
      <c r="DN21" s="2448">
        <v>3430316</v>
      </c>
      <c r="DO21" s="2448">
        <v>45972</v>
      </c>
      <c r="DP21" s="2448">
        <v>5654956</v>
      </c>
      <c r="DQ21" s="2448">
        <v>1101415</v>
      </c>
      <c r="DR21" s="2448">
        <v>133</v>
      </c>
      <c r="DS21" s="2448">
        <v>2643</v>
      </c>
      <c r="DT21" s="2448">
        <v>6443</v>
      </c>
      <c r="DU21" s="2448">
        <v>45523</v>
      </c>
      <c r="DV21" s="2448">
        <v>7906</v>
      </c>
      <c r="DW21" s="2448">
        <v>37617</v>
      </c>
      <c r="DX21" s="2448">
        <v>228470</v>
      </c>
      <c r="DY21" s="217">
        <v>6</v>
      </c>
      <c r="DZ21" s="83">
        <v>42826</v>
      </c>
      <c r="EA21" s="666">
        <v>42826</v>
      </c>
      <c r="EB21" s="2015">
        <v>42826</v>
      </c>
      <c r="EC21" s="575">
        <v>42826</v>
      </c>
      <c r="ED21" s="2016">
        <v>42826</v>
      </c>
      <c r="EE21" s="2448">
        <v>64062</v>
      </c>
      <c r="EF21" s="2448">
        <v>295541</v>
      </c>
      <c r="EG21" s="2448">
        <v>1482</v>
      </c>
      <c r="EH21" s="2448">
        <v>1222135</v>
      </c>
      <c r="EI21" s="2448">
        <v>204572</v>
      </c>
      <c r="EJ21" s="2448">
        <v>133</v>
      </c>
      <c r="EK21" s="2448">
        <v>348</v>
      </c>
      <c r="EL21" s="2448">
        <v>4305</v>
      </c>
      <c r="EM21" s="2448">
        <v>25523</v>
      </c>
      <c r="EN21" s="2448">
        <v>3169</v>
      </c>
      <c r="EO21" s="2448">
        <v>22354</v>
      </c>
      <c r="EP21" s="2448">
        <v>2144</v>
      </c>
      <c r="EQ21" s="2448">
        <v>5</v>
      </c>
      <c r="ER21" s="2448">
        <v>219216</v>
      </c>
      <c r="ES21" s="2448">
        <v>798</v>
      </c>
      <c r="ET21" s="2448">
        <v>783764</v>
      </c>
      <c r="EU21" s="2448">
        <v>1122332</v>
      </c>
      <c r="EV21" s="83">
        <v>42826</v>
      </c>
      <c r="EW21" s="666">
        <v>42826</v>
      </c>
      <c r="EX21" s="2015">
        <v>42826</v>
      </c>
      <c r="EY21" s="575">
        <v>42826</v>
      </c>
      <c r="EZ21" s="2016">
        <v>42826</v>
      </c>
      <c r="FA21" s="2448">
        <v>218711</v>
      </c>
      <c r="FB21" s="2448">
        <v>484</v>
      </c>
      <c r="FC21" s="2448">
        <v>92780</v>
      </c>
      <c r="FD21" s="2448">
        <v>33782</v>
      </c>
      <c r="FE21" s="2448">
        <v>46064</v>
      </c>
      <c r="FF21" s="2448">
        <v>51607</v>
      </c>
      <c r="FG21" s="2448">
        <v>51851</v>
      </c>
      <c r="FH21" s="2448">
        <v>8478</v>
      </c>
      <c r="FI21" s="2448">
        <v>22</v>
      </c>
      <c r="FJ21" s="2448">
        <v>692</v>
      </c>
      <c r="FK21" s="2448">
        <v>30</v>
      </c>
      <c r="FL21" s="2448">
        <v>3163</v>
      </c>
      <c r="FM21" s="2448">
        <v>1032</v>
      </c>
      <c r="FN21" s="2448">
        <v>2131</v>
      </c>
      <c r="FO21" s="2448">
        <v>3370</v>
      </c>
      <c r="FP21" s="2448">
        <v>5538</v>
      </c>
      <c r="FQ21" s="83">
        <v>42826</v>
      </c>
      <c r="FR21" s="666">
        <v>42826</v>
      </c>
      <c r="FS21" s="2015">
        <v>42826</v>
      </c>
      <c r="FT21" s="575">
        <v>42826</v>
      </c>
      <c r="FU21" s="2016">
        <v>42826</v>
      </c>
      <c r="FV21" s="2448">
        <v>8159</v>
      </c>
      <c r="FW21" s="2448">
        <v>30027</v>
      </c>
      <c r="FX21" s="2448">
        <v>531729</v>
      </c>
      <c r="FY21" s="2448">
        <v>17080</v>
      </c>
      <c r="FZ21" s="83">
        <v>42826</v>
      </c>
      <c r="GA21" s="666">
        <v>42826</v>
      </c>
      <c r="GC21" s="666"/>
      <c r="GD21" s="666"/>
      <c r="GE21" s="666"/>
      <c r="GF21" s="666"/>
      <c r="GG21" s="666"/>
      <c r="GH21" s="666"/>
      <c r="GI21" s="666"/>
      <c r="GJ21" s="666"/>
      <c r="GK21" s="666"/>
      <c r="GL21" s="666"/>
      <c r="GM21" s="666"/>
      <c r="GN21" s="666"/>
      <c r="GO21" s="74"/>
      <c r="GP21" s="4"/>
      <c r="GQ21" s="2018"/>
      <c r="GR21" s="2018"/>
      <c r="GS21" s="2018"/>
    </row>
    <row r="22" spans="1:201" ht="14.25" customHeight="1">
      <c r="A22" s="2019"/>
      <c r="B22" s="575">
        <v>43191</v>
      </c>
      <c r="C22" s="2020"/>
      <c r="D22" s="638">
        <v>8019848</v>
      </c>
      <c r="E22" s="576">
        <v>1647922</v>
      </c>
      <c r="F22" s="576">
        <v>316</v>
      </c>
      <c r="G22" s="576">
        <v>24109</v>
      </c>
      <c r="H22" s="576">
        <v>12840</v>
      </c>
      <c r="I22" s="576">
        <v>432794</v>
      </c>
      <c r="J22" s="576">
        <v>23462</v>
      </c>
      <c r="K22" s="576">
        <v>409332</v>
      </c>
      <c r="L22" s="576">
        <v>265883</v>
      </c>
      <c r="M22" s="576">
        <v>19087</v>
      </c>
      <c r="N22" s="576">
        <v>731961</v>
      </c>
      <c r="O22" s="576">
        <v>256982</v>
      </c>
      <c r="P22" s="576">
        <v>4181134</v>
      </c>
      <c r="Q22" s="576">
        <v>4930828</v>
      </c>
      <c r="R22" s="576">
        <v>223762</v>
      </c>
      <c r="S22" s="576">
        <v>289713</v>
      </c>
      <c r="T22" s="576">
        <v>66816</v>
      </c>
      <c r="U22" s="2017">
        <v>43191</v>
      </c>
      <c r="V22" s="578">
        <v>43191</v>
      </c>
      <c r="W22" s="2019"/>
      <c r="X22" s="575">
        <v>43191</v>
      </c>
      <c r="Y22" s="2020"/>
      <c r="Z22" s="576">
        <v>84309</v>
      </c>
      <c r="AA22" s="576">
        <v>2746</v>
      </c>
      <c r="AB22" s="576">
        <v>65075</v>
      </c>
      <c r="AC22" s="576">
        <v>359685</v>
      </c>
      <c r="AD22" s="576">
        <v>33990</v>
      </c>
      <c r="AE22" s="576">
        <v>7597737</v>
      </c>
      <c r="AF22" s="576">
        <v>369616</v>
      </c>
      <c r="AG22" s="576">
        <v>5054798</v>
      </c>
      <c r="AH22" s="576">
        <v>950753</v>
      </c>
      <c r="AI22" s="576">
        <v>154</v>
      </c>
      <c r="AJ22" s="576">
        <v>1983</v>
      </c>
      <c r="AK22" s="576">
        <v>6396</v>
      </c>
      <c r="AL22" s="576">
        <v>40651</v>
      </c>
      <c r="AM22" s="576">
        <v>8047</v>
      </c>
      <c r="AN22" s="576">
        <v>32604</v>
      </c>
      <c r="AO22" s="576">
        <v>251264</v>
      </c>
      <c r="AP22" s="621">
        <v>2</v>
      </c>
      <c r="AQ22" s="2017">
        <v>43191</v>
      </c>
      <c r="AR22" s="578">
        <v>43191</v>
      </c>
      <c r="AS22" s="2019"/>
      <c r="AT22" s="575">
        <v>43191</v>
      </c>
      <c r="AU22" s="2020"/>
      <c r="AV22" s="576">
        <v>342414</v>
      </c>
      <c r="AW22" s="576">
        <v>650</v>
      </c>
      <c r="AX22" s="576">
        <v>682423</v>
      </c>
      <c r="AY22" s="576">
        <v>31671</v>
      </c>
      <c r="AZ22" s="576">
        <v>154</v>
      </c>
      <c r="BA22" s="576">
        <v>337</v>
      </c>
      <c r="BB22" s="576">
        <v>4357</v>
      </c>
      <c r="BC22" s="576">
        <v>22000</v>
      </c>
      <c r="BD22" s="576">
        <v>2293</v>
      </c>
      <c r="BE22" s="576">
        <v>19707</v>
      </c>
      <c r="BF22" s="576">
        <v>2055</v>
      </c>
      <c r="BG22" s="576">
        <v>2</v>
      </c>
      <c r="BH22" s="576">
        <v>1048</v>
      </c>
      <c r="BI22" s="576">
        <v>29197</v>
      </c>
      <c r="BJ22" s="576">
        <v>7602</v>
      </c>
      <c r="BK22" s="576">
        <v>1621</v>
      </c>
      <c r="BL22" s="2017">
        <v>43191</v>
      </c>
      <c r="BM22" s="578">
        <v>43191</v>
      </c>
      <c r="BN22" s="2019"/>
      <c r="BO22" s="575">
        <v>43191</v>
      </c>
      <c r="BP22" s="2020"/>
      <c r="BQ22" s="576">
        <v>50639</v>
      </c>
      <c r="BR22" s="576">
        <v>56734</v>
      </c>
      <c r="BS22" s="576">
        <v>58480</v>
      </c>
      <c r="BT22" s="576">
        <v>5043</v>
      </c>
      <c r="BU22" s="576">
        <v>20</v>
      </c>
      <c r="BV22" s="576">
        <v>29</v>
      </c>
      <c r="BW22" s="576">
        <v>32</v>
      </c>
      <c r="BX22" s="576">
        <v>1192</v>
      </c>
      <c r="BY22" s="576">
        <v>1192</v>
      </c>
      <c r="BZ22" s="576" t="s">
        <v>21</v>
      </c>
      <c r="CA22" s="576">
        <v>2866</v>
      </c>
      <c r="CB22" s="576">
        <v>6265</v>
      </c>
      <c r="CC22" s="569" t="s">
        <v>21</v>
      </c>
      <c r="CD22" s="576" t="s">
        <v>21</v>
      </c>
      <c r="CE22" s="576">
        <v>473</v>
      </c>
      <c r="CF22" s="576">
        <v>5139</v>
      </c>
      <c r="CG22" s="576">
        <v>5271</v>
      </c>
      <c r="CH22" s="2017">
        <v>43191</v>
      </c>
      <c r="CI22" s="578">
        <v>43191</v>
      </c>
      <c r="CJ22" s="2019"/>
      <c r="CK22" s="575">
        <v>43191</v>
      </c>
      <c r="CL22" s="2020"/>
      <c r="CM22" s="82">
        <v>9541913</v>
      </c>
      <c r="CN22" s="2448">
        <v>1818446</v>
      </c>
      <c r="CO22" s="2448">
        <v>316</v>
      </c>
      <c r="CP22" s="2448">
        <v>26435</v>
      </c>
      <c r="CQ22" s="2448">
        <v>12840</v>
      </c>
      <c r="CR22" s="2448">
        <v>450577</v>
      </c>
      <c r="CS22" s="2448">
        <v>32139</v>
      </c>
      <c r="CT22" s="2448">
        <v>418438</v>
      </c>
      <c r="CU22" s="2448">
        <v>265883</v>
      </c>
      <c r="CV22" s="2448">
        <v>19087</v>
      </c>
      <c r="CW22" s="2448">
        <v>925622</v>
      </c>
      <c r="CX22" s="2448">
        <v>257048</v>
      </c>
      <c r="CY22" s="2448">
        <v>7243251</v>
      </c>
      <c r="CZ22" s="2448">
        <v>9302141</v>
      </c>
      <c r="DA22" s="2448">
        <v>223762</v>
      </c>
      <c r="DB22" s="2448">
        <v>289713</v>
      </c>
      <c r="DC22" s="2448">
        <v>66816</v>
      </c>
      <c r="DD22" s="83">
        <v>43191</v>
      </c>
      <c r="DE22" s="666">
        <v>43191</v>
      </c>
      <c r="DF22" s="2019"/>
      <c r="DG22" s="575">
        <v>43191</v>
      </c>
      <c r="DH22" s="2020"/>
      <c r="DI22" s="2448">
        <v>85117</v>
      </c>
      <c r="DJ22" s="2448">
        <v>2746</v>
      </c>
      <c r="DK22" s="2448">
        <v>67640</v>
      </c>
      <c r="DL22" s="2448">
        <v>359685</v>
      </c>
      <c r="DM22" s="2448">
        <v>41468</v>
      </c>
      <c r="DN22" s="2448">
        <v>3380393</v>
      </c>
      <c r="DO22" s="2448">
        <v>38405</v>
      </c>
      <c r="DP22" s="2448">
        <v>5601921</v>
      </c>
      <c r="DQ22" s="2448">
        <v>1102043</v>
      </c>
      <c r="DR22" s="2448">
        <v>154</v>
      </c>
      <c r="DS22" s="2448">
        <v>1983</v>
      </c>
      <c r="DT22" s="2448">
        <v>6396</v>
      </c>
      <c r="DU22" s="2448">
        <v>43219</v>
      </c>
      <c r="DV22" s="2448">
        <v>9205</v>
      </c>
      <c r="DW22" s="2448">
        <v>34014</v>
      </c>
      <c r="DX22" s="2448">
        <v>251264</v>
      </c>
      <c r="DY22" s="217">
        <v>2</v>
      </c>
      <c r="DZ22" s="83">
        <v>43191</v>
      </c>
      <c r="EA22" s="666">
        <v>43191</v>
      </c>
      <c r="EB22" s="2019"/>
      <c r="EC22" s="575">
        <v>43191</v>
      </c>
      <c r="ED22" s="2020"/>
      <c r="EE22" s="2448">
        <v>64732</v>
      </c>
      <c r="EF22" s="2448">
        <v>342414</v>
      </c>
      <c r="EG22" s="2448">
        <v>650</v>
      </c>
      <c r="EH22" s="2448">
        <v>1229549</v>
      </c>
      <c r="EI22" s="2448">
        <v>182961</v>
      </c>
      <c r="EJ22" s="2448">
        <v>154</v>
      </c>
      <c r="EK22" s="2448">
        <v>337</v>
      </c>
      <c r="EL22" s="2448">
        <v>4357</v>
      </c>
      <c r="EM22" s="2448">
        <v>24568</v>
      </c>
      <c r="EN22" s="2448">
        <v>3451</v>
      </c>
      <c r="EO22" s="2448">
        <v>21117</v>
      </c>
      <c r="EP22" s="2448">
        <v>2055</v>
      </c>
      <c r="EQ22" s="2448">
        <v>2</v>
      </c>
      <c r="ER22" s="2448">
        <v>192239</v>
      </c>
      <c r="ES22" s="2448">
        <v>1114</v>
      </c>
      <c r="ET22" s="2448">
        <v>819230</v>
      </c>
      <c r="EU22" s="2448">
        <v>1175030</v>
      </c>
      <c r="EV22" s="83">
        <v>43191</v>
      </c>
      <c r="EW22" s="666">
        <v>43191</v>
      </c>
      <c r="EX22" s="2019"/>
      <c r="EY22" s="575">
        <v>43191</v>
      </c>
      <c r="EZ22" s="2020"/>
      <c r="FA22" s="2448">
        <v>223738</v>
      </c>
      <c r="FB22" s="2448">
        <v>529</v>
      </c>
      <c r="FC22" s="2448">
        <v>95553</v>
      </c>
      <c r="FD22" s="2448">
        <v>31406</v>
      </c>
      <c r="FE22" s="2448">
        <v>50639</v>
      </c>
      <c r="FF22" s="2448">
        <v>56733</v>
      </c>
      <c r="FG22" s="2448">
        <v>52345</v>
      </c>
      <c r="FH22" s="2448">
        <v>6553</v>
      </c>
      <c r="FI22" s="2448">
        <v>20</v>
      </c>
      <c r="FJ22" s="2448">
        <v>358</v>
      </c>
      <c r="FK22" s="2448">
        <v>32</v>
      </c>
      <c r="FL22" s="2448">
        <v>2299</v>
      </c>
      <c r="FM22" s="2448">
        <v>1200</v>
      </c>
      <c r="FN22" s="2448">
        <v>1099</v>
      </c>
      <c r="FO22" s="2448">
        <v>2866</v>
      </c>
      <c r="FP22" s="2448">
        <v>6943</v>
      </c>
      <c r="FQ22" s="83">
        <v>43191</v>
      </c>
      <c r="FR22" s="666">
        <v>43191</v>
      </c>
      <c r="FS22" s="2019"/>
      <c r="FT22" s="575">
        <v>43191</v>
      </c>
      <c r="FU22" s="2020"/>
      <c r="FV22" s="2448">
        <v>10825</v>
      </c>
      <c r="FW22" s="2448">
        <v>33340</v>
      </c>
      <c r="FX22" s="2448">
        <v>534236</v>
      </c>
      <c r="FY22" s="2448">
        <v>17459</v>
      </c>
      <c r="FZ22" s="83">
        <v>43191</v>
      </c>
      <c r="GA22" s="666">
        <v>43191</v>
      </c>
      <c r="GC22" s="666"/>
      <c r="GD22" s="666"/>
      <c r="GE22" s="666"/>
      <c r="GF22" s="666"/>
      <c r="GG22" s="666"/>
      <c r="GH22" s="666"/>
      <c r="GI22" s="666"/>
      <c r="GJ22" s="666"/>
      <c r="GK22" s="666"/>
      <c r="GL22" s="666"/>
      <c r="GM22" s="666"/>
      <c r="GN22" s="666"/>
      <c r="GO22" s="74"/>
      <c r="GP22" s="4"/>
      <c r="GQ22" s="2018"/>
      <c r="GR22" s="2018"/>
      <c r="GS22" s="2018"/>
    </row>
    <row r="23" spans="1:201" ht="6.75" customHeight="1">
      <c r="A23" s="2019"/>
      <c r="B23" s="700"/>
      <c r="C23" s="2020"/>
      <c r="D23" s="638"/>
      <c r="E23" s="576"/>
      <c r="F23" s="576"/>
      <c r="G23" s="576"/>
      <c r="H23" s="576"/>
      <c r="I23" s="576"/>
      <c r="J23" s="576"/>
      <c r="K23" s="576"/>
      <c r="L23" s="576"/>
      <c r="M23" s="576"/>
      <c r="N23" s="576"/>
      <c r="O23" s="576"/>
      <c r="P23" s="576"/>
      <c r="Q23" s="576"/>
      <c r="R23" s="576"/>
      <c r="S23" s="576"/>
      <c r="T23" s="576"/>
      <c r="U23" s="2013"/>
      <c r="V23" s="574"/>
      <c r="W23" s="2019"/>
      <c r="X23" s="700"/>
      <c r="Y23" s="2020"/>
      <c r="Z23" s="576"/>
      <c r="AA23" s="576"/>
      <c r="AB23" s="576"/>
      <c r="AC23" s="576"/>
      <c r="AD23" s="576"/>
      <c r="AE23" s="576"/>
      <c r="AF23" s="576"/>
      <c r="AG23" s="576"/>
      <c r="AH23" s="576"/>
      <c r="AI23" s="576"/>
      <c r="AJ23" s="576"/>
      <c r="AK23" s="576"/>
      <c r="AL23" s="576"/>
      <c r="AM23" s="576"/>
      <c r="AN23" s="576"/>
      <c r="AO23" s="576"/>
      <c r="AP23" s="621"/>
      <c r="AQ23" s="2013"/>
      <c r="AR23" s="574"/>
      <c r="AS23" s="2019"/>
      <c r="AT23" s="700"/>
      <c r="AU23" s="2020"/>
      <c r="AV23" s="576"/>
      <c r="AW23" s="576"/>
      <c r="AX23" s="576"/>
      <c r="AY23" s="576"/>
      <c r="AZ23" s="576"/>
      <c r="BA23" s="576"/>
      <c r="BB23" s="576"/>
      <c r="BC23" s="576"/>
      <c r="BD23" s="576"/>
      <c r="BE23" s="576"/>
      <c r="BF23" s="576"/>
      <c r="BG23" s="576"/>
      <c r="BH23" s="576"/>
      <c r="BI23" s="576"/>
      <c r="BJ23" s="576"/>
      <c r="BK23" s="576"/>
      <c r="BL23" s="2013"/>
      <c r="BM23" s="574"/>
      <c r="BN23" s="2019"/>
      <c r="BO23" s="700"/>
      <c r="BP23" s="2020"/>
      <c r="BQ23" s="576"/>
      <c r="BR23" s="576"/>
      <c r="BS23" s="576"/>
      <c r="BT23" s="576"/>
      <c r="BU23" s="576"/>
      <c r="BV23" s="576"/>
      <c r="BW23" s="576"/>
      <c r="BX23" s="576"/>
      <c r="BY23" s="576"/>
      <c r="BZ23" s="576"/>
      <c r="CA23" s="576"/>
      <c r="CB23" s="576"/>
      <c r="CC23" s="576"/>
      <c r="CD23" s="576"/>
      <c r="CE23" s="576"/>
      <c r="CF23" s="576"/>
      <c r="CG23" s="576"/>
      <c r="CH23" s="2013"/>
      <c r="CI23" s="574"/>
      <c r="CJ23" s="2019"/>
      <c r="CK23" s="700"/>
      <c r="CL23" s="2020"/>
      <c r="CM23" s="82"/>
      <c r="CN23" s="2448"/>
      <c r="CO23" s="2448"/>
      <c r="CP23" s="2448"/>
      <c r="CQ23" s="2448"/>
      <c r="CR23" s="2448"/>
      <c r="CS23" s="2448"/>
      <c r="CT23" s="2448"/>
      <c r="CU23" s="2448"/>
      <c r="CV23" s="2448"/>
      <c r="CW23" s="2448"/>
      <c r="CX23" s="2448"/>
      <c r="CY23" s="2448"/>
      <c r="CZ23" s="2448"/>
      <c r="DA23" s="2448"/>
      <c r="DB23" s="2448"/>
      <c r="DC23" s="2448"/>
      <c r="DD23" s="77"/>
      <c r="DE23" s="505"/>
      <c r="DF23" s="2019"/>
      <c r="DG23" s="700"/>
      <c r="DH23" s="2020"/>
      <c r="DI23" s="2448"/>
      <c r="DJ23" s="2448"/>
      <c r="DK23" s="2448"/>
      <c r="DL23" s="2448"/>
      <c r="DM23" s="2448"/>
      <c r="DN23" s="2448"/>
      <c r="DO23" s="2448"/>
      <c r="DP23" s="2448"/>
      <c r="DQ23" s="2448"/>
      <c r="DR23" s="2448"/>
      <c r="DS23" s="2448"/>
      <c r="DT23" s="2448"/>
      <c r="DU23" s="2448"/>
      <c r="DV23" s="2448"/>
      <c r="DW23" s="2448"/>
      <c r="DX23" s="2448"/>
      <c r="DY23" s="217"/>
      <c r="DZ23" s="77"/>
      <c r="EA23" s="505"/>
      <c r="EB23" s="2019"/>
      <c r="EC23" s="700"/>
      <c r="ED23" s="2020"/>
      <c r="EE23" s="2448"/>
      <c r="EF23" s="2448"/>
      <c r="EG23" s="2448"/>
      <c r="EH23" s="2448"/>
      <c r="EI23" s="2448"/>
      <c r="EJ23" s="2448"/>
      <c r="EK23" s="2448"/>
      <c r="EL23" s="2448"/>
      <c r="EM23" s="2448"/>
      <c r="EN23" s="2448"/>
      <c r="EO23" s="2448"/>
      <c r="EP23" s="2448"/>
      <c r="EQ23" s="2448"/>
      <c r="ER23" s="2448"/>
      <c r="ES23" s="2448"/>
      <c r="ET23" s="2448"/>
      <c r="EU23" s="2448"/>
      <c r="EV23" s="77"/>
      <c r="EW23" s="505"/>
      <c r="EX23" s="2019"/>
      <c r="EY23" s="700"/>
      <c r="EZ23" s="2020"/>
      <c r="FA23" s="2448"/>
      <c r="FB23" s="2448"/>
      <c r="FC23" s="2448"/>
      <c r="FD23" s="2448"/>
      <c r="FE23" s="2448"/>
      <c r="FF23" s="2448"/>
      <c r="FG23" s="2448"/>
      <c r="FH23" s="2448"/>
      <c r="FI23" s="2448"/>
      <c r="FJ23" s="2448"/>
      <c r="FK23" s="2448"/>
      <c r="FL23" s="2448"/>
      <c r="FM23" s="2448"/>
      <c r="FN23" s="2448"/>
      <c r="FO23" s="2448"/>
      <c r="FP23" s="2448"/>
      <c r="FQ23" s="77"/>
      <c r="FR23" s="505"/>
      <c r="FS23" s="2019"/>
      <c r="FT23" s="700"/>
      <c r="FU23" s="2020"/>
      <c r="FV23" s="2448"/>
      <c r="FW23" s="2448"/>
      <c r="FX23" s="2448"/>
      <c r="FY23" s="2448"/>
      <c r="FZ23" s="77"/>
      <c r="GA23" s="505"/>
      <c r="GC23" s="505"/>
      <c r="GD23" s="505"/>
      <c r="GE23" s="505"/>
      <c r="GF23" s="505"/>
      <c r="GG23" s="505"/>
      <c r="GH23" s="505"/>
      <c r="GI23" s="505"/>
      <c r="GJ23" s="505"/>
      <c r="GK23" s="505"/>
      <c r="GL23" s="505"/>
      <c r="GM23" s="505"/>
      <c r="GN23" s="505"/>
      <c r="GO23" s="74"/>
      <c r="GP23" s="4"/>
      <c r="GQ23" s="2018"/>
      <c r="GR23" s="2018"/>
      <c r="GS23" s="2018"/>
    </row>
    <row r="24" spans="1:201" ht="15.75" customHeight="1">
      <c r="A24" s="2021">
        <v>31</v>
      </c>
      <c r="B24" s="579" t="s">
        <v>23</v>
      </c>
      <c r="C24" s="2022" t="s">
        <v>24</v>
      </c>
      <c r="D24" s="638">
        <v>2005852</v>
      </c>
      <c r="E24" s="576">
        <v>407062</v>
      </c>
      <c r="F24" s="576">
        <v>70</v>
      </c>
      <c r="G24" s="576">
        <v>6161</v>
      </c>
      <c r="H24" s="576">
        <v>3098</v>
      </c>
      <c r="I24" s="576">
        <v>108994</v>
      </c>
      <c r="J24" s="576">
        <v>6125</v>
      </c>
      <c r="K24" s="576">
        <v>102869</v>
      </c>
      <c r="L24" s="576">
        <v>65292</v>
      </c>
      <c r="M24" s="576">
        <v>5170</v>
      </c>
      <c r="N24" s="576">
        <v>177503</v>
      </c>
      <c r="O24" s="576">
        <v>63497</v>
      </c>
      <c r="P24" s="576">
        <v>1029074</v>
      </c>
      <c r="Q24" s="576">
        <v>1203161</v>
      </c>
      <c r="R24" s="576">
        <v>63150</v>
      </c>
      <c r="S24" s="576">
        <v>75946</v>
      </c>
      <c r="T24" s="576">
        <v>15197</v>
      </c>
      <c r="U24" s="2023" t="s">
        <v>25</v>
      </c>
      <c r="V24" s="582" t="s">
        <v>2160</v>
      </c>
      <c r="W24" s="2021">
        <v>31</v>
      </c>
      <c r="X24" s="579" t="s">
        <v>23</v>
      </c>
      <c r="Y24" s="2022" t="s">
        <v>24</v>
      </c>
      <c r="Z24" s="576">
        <v>21087</v>
      </c>
      <c r="AA24" s="576">
        <v>616</v>
      </c>
      <c r="AB24" s="576">
        <v>16179</v>
      </c>
      <c r="AC24" s="576">
        <v>88986</v>
      </c>
      <c r="AD24" s="576">
        <v>8381</v>
      </c>
      <c r="AE24" s="576">
        <v>1886256</v>
      </c>
      <c r="AF24" s="576">
        <v>105662</v>
      </c>
      <c r="AG24" s="576">
        <v>1237631</v>
      </c>
      <c r="AH24" s="576">
        <v>233184</v>
      </c>
      <c r="AI24" s="576">
        <v>32</v>
      </c>
      <c r="AJ24" s="576">
        <v>616</v>
      </c>
      <c r="AK24" s="576">
        <v>1513</v>
      </c>
      <c r="AL24" s="576">
        <v>9838</v>
      </c>
      <c r="AM24" s="576">
        <v>2058</v>
      </c>
      <c r="AN24" s="576">
        <v>7780</v>
      </c>
      <c r="AO24" s="576">
        <v>61911</v>
      </c>
      <c r="AP24" s="621">
        <v>1</v>
      </c>
      <c r="AQ24" s="2023" t="s">
        <v>25</v>
      </c>
      <c r="AR24" s="582" t="s">
        <v>2160</v>
      </c>
      <c r="AS24" s="2021">
        <v>31</v>
      </c>
      <c r="AT24" s="579" t="s">
        <v>23</v>
      </c>
      <c r="AU24" s="2022" t="s">
        <v>24</v>
      </c>
      <c r="AV24" s="576">
        <v>85064</v>
      </c>
      <c r="AW24" s="576">
        <v>127</v>
      </c>
      <c r="AX24" s="576">
        <v>169381</v>
      </c>
      <c r="AY24" s="576">
        <v>7716</v>
      </c>
      <c r="AZ24" s="576">
        <v>32</v>
      </c>
      <c r="BA24" s="576">
        <v>167</v>
      </c>
      <c r="BB24" s="576">
        <v>967</v>
      </c>
      <c r="BC24" s="576">
        <v>5486</v>
      </c>
      <c r="BD24" s="576">
        <v>711</v>
      </c>
      <c r="BE24" s="576">
        <v>4775</v>
      </c>
      <c r="BF24" s="576">
        <v>383</v>
      </c>
      <c r="BG24" s="576">
        <v>1</v>
      </c>
      <c r="BH24" s="576">
        <v>272</v>
      </c>
      <c r="BI24" s="576">
        <v>7186</v>
      </c>
      <c r="BJ24" s="576">
        <v>2250</v>
      </c>
      <c r="BK24" s="576">
        <v>440</v>
      </c>
      <c r="BL24" s="2023" t="s">
        <v>25</v>
      </c>
      <c r="BM24" s="582" t="s">
        <v>2160</v>
      </c>
      <c r="BN24" s="2021">
        <v>31</v>
      </c>
      <c r="BO24" s="579" t="s">
        <v>23</v>
      </c>
      <c r="BP24" s="2022" t="s">
        <v>24</v>
      </c>
      <c r="BQ24" s="576">
        <v>13069</v>
      </c>
      <c r="BR24" s="576">
        <v>14642</v>
      </c>
      <c r="BS24" s="576">
        <v>14937</v>
      </c>
      <c r="BT24" s="576">
        <v>1357</v>
      </c>
      <c r="BU24" s="576">
        <v>4</v>
      </c>
      <c r="BV24" s="576">
        <v>12</v>
      </c>
      <c r="BW24" s="576">
        <v>8</v>
      </c>
      <c r="BX24" s="576">
        <v>286</v>
      </c>
      <c r="BY24" s="576">
        <v>286</v>
      </c>
      <c r="BZ24" s="576" t="s">
        <v>21</v>
      </c>
      <c r="CA24" s="576">
        <v>796</v>
      </c>
      <c r="CB24" s="576">
        <v>1580</v>
      </c>
      <c r="CC24" s="569" t="s">
        <v>21</v>
      </c>
      <c r="CD24" s="576" t="s">
        <v>21</v>
      </c>
      <c r="CE24" s="576">
        <v>138</v>
      </c>
      <c r="CF24" s="576">
        <v>1282</v>
      </c>
      <c r="CG24" s="576">
        <v>1304</v>
      </c>
      <c r="CH24" s="2023" t="s">
        <v>25</v>
      </c>
      <c r="CI24" s="582" t="s">
        <v>2160</v>
      </c>
      <c r="CJ24" s="2021">
        <v>31</v>
      </c>
      <c r="CK24" s="579" t="s">
        <v>23</v>
      </c>
      <c r="CL24" s="2022" t="s">
        <v>24</v>
      </c>
      <c r="CM24" s="82">
        <v>2389639</v>
      </c>
      <c r="CN24" s="2448">
        <v>447741</v>
      </c>
      <c r="CO24" s="2448">
        <v>70</v>
      </c>
      <c r="CP24" s="2448">
        <v>6771</v>
      </c>
      <c r="CQ24" s="2448">
        <v>3098</v>
      </c>
      <c r="CR24" s="2448">
        <v>113191</v>
      </c>
      <c r="CS24" s="2448">
        <v>8444</v>
      </c>
      <c r="CT24" s="2448">
        <v>104748</v>
      </c>
      <c r="CU24" s="2448">
        <v>65292</v>
      </c>
      <c r="CV24" s="2448">
        <v>5170</v>
      </c>
      <c r="CW24" s="2448">
        <v>223740</v>
      </c>
      <c r="CX24" s="2448">
        <v>63497</v>
      </c>
      <c r="CY24" s="2448">
        <v>1821684</v>
      </c>
      <c r="CZ24" s="2448">
        <v>2332911</v>
      </c>
      <c r="DA24" s="2448">
        <v>63150</v>
      </c>
      <c r="DB24" s="2448">
        <v>75946</v>
      </c>
      <c r="DC24" s="2448">
        <v>15197</v>
      </c>
      <c r="DD24" s="91" t="s">
        <v>25</v>
      </c>
      <c r="DE24" s="670" t="s">
        <v>2160</v>
      </c>
      <c r="DF24" s="2021">
        <v>31</v>
      </c>
      <c r="DG24" s="579" t="s">
        <v>23</v>
      </c>
      <c r="DH24" s="2022" t="s">
        <v>24</v>
      </c>
      <c r="DI24" s="2448">
        <v>21277</v>
      </c>
      <c r="DJ24" s="2448">
        <v>616</v>
      </c>
      <c r="DK24" s="2448">
        <v>16575</v>
      </c>
      <c r="DL24" s="2448">
        <v>88986</v>
      </c>
      <c r="DM24" s="2448">
        <v>10543</v>
      </c>
      <c r="DN24" s="2448">
        <v>851075</v>
      </c>
      <c r="DO24" s="2448">
        <v>14804</v>
      </c>
      <c r="DP24" s="2448">
        <v>1370430</v>
      </c>
      <c r="DQ24" s="2448">
        <v>269289</v>
      </c>
      <c r="DR24" s="2448">
        <v>32</v>
      </c>
      <c r="DS24" s="2448">
        <v>616</v>
      </c>
      <c r="DT24" s="2448">
        <v>1513</v>
      </c>
      <c r="DU24" s="2448">
        <v>10495</v>
      </c>
      <c r="DV24" s="2448">
        <v>2417</v>
      </c>
      <c r="DW24" s="2448">
        <v>8077</v>
      </c>
      <c r="DX24" s="2448">
        <v>61911</v>
      </c>
      <c r="DY24" s="217">
        <v>1</v>
      </c>
      <c r="DZ24" s="91" t="s">
        <v>25</v>
      </c>
      <c r="EA24" s="670" t="s">
        <v>2160</v>
      </c>
      <c r="EB24" s="2021">
        <v>31</v>
      </c>
      <c r="EC24" s="579" t="s">
        <v>23</v>
      </c>
      <c r="ED24" s="2022" t="s">
        <v>24</v>
      </c>
      <c r="EE24" s="2448">
        <v>16145</v>
      </c>
      <c r="EF24" s="2448">
        <v>85064</v>
      </c>
      <c r="EG24" s="2448">
        <v>127</v>
      </c>
      <c r="EH24" s="2448">
        <v>302179</v>
      </c>
      <c r="EI24" s="2448">
        <v>43821</v>
      </c>
      <c r="EJ24" s="2448">
        <v>32</v>
      </c>
      <c r="EK24" s="2448">
        <v>167</v>
      </c>
      <c r="EL24" s="2448">
        <v>967</v>
      </c>
      <c r="EM24" s="2448">
        <v>6143</v>
      </c>
      <c r="EN24" s="2448">
        <v>1070</v>
      </c>
      <c r="EO24" s="2448">
        <v>5072</v>
      </c>
      <c r="EP24" s="2448">
        <v>383</v>
      </c>
      <c r="EQ24" s="2448">
        <v>1</v>
      </c>
      <c r="ER24" s="2448">
        <v>45845</v>
      </c>
      <c r="ES24" s="2448">
        <v>272</v>
      </c>
      <c r="ET24" s="2448">
        <v>200664</v>
      </c>
      <c r="EU24" s="2448">
        <v>288115</v>
      </c>
      <c r="EV24" s="91" t="s">
        <v>25</v>
      </c>
      <c r="EW24" s="670" t="s">
        <v>2160</v>
      </c>
      <c r="EX24" s="2021">
        <v>31</v>
      </c>
      <c r="EY24" s="579" t="s">
        <v>23</v>
      </c>
      <c r="EZ24" s="2022" t="s">
        <v>24</v>
      </c>
      <c r="FA24" s="2448">
        <v>57657</v>
      </c>
      <c r="FB24" s="2448">
        <v>98</v>
      </c>
      <c r="FC24" s="2448">
        <v>21780</v>
      </c>
      <c r="FD24" s="2448">
        <v>5543</v>
      </c>
      <c r="FE24" s="2448">
        <v>13069</v>
      </c>
      <c r="FF24" s="2448">
        <v>14642</v>
      </c>
      <c r="FG24" s="2448">
        <v>13154</v>
      </c>
      <c r="FH24" s="2448">
        <v>1740</v>
      </c>
      <c r="FI24" s="2448">
        <v>4</v>
      </c>
      <c r="FJ24" s="2448">
        <v>63</v>
      </c>
      <c r="FK24" s="2448">
        <v>8</v>
      </c>
      <c r="FL24" s="2448">
        <v>596</v>
      </c>
      <c r="FM24" s="2448">
        <v>290</v>
      </c>
      <c r="FN24" s="2448">
        <v>306</v>
      </c>
      <c r="FO24" s="2448">
        <v>796</v>
      </c>
      <c r="FP24" s="2448">
        <v>1742</v>
      </c>
      <c r="FQ24" s="91" t="s">
        <v>25</v>
      </c>
      <c r="FR24" s="670" t="s">
        <v>2160</v>
      </c>
      <c r="FS24" s="2021">
        <v>31</v>
      </c>
      <c r="FT24" s="579" t="s">
        <v>23</v>
      </c>
      <c r="FU24" s="2022" t="s">
        <v>24</v>
      </c>
      <c r="FV24" s="2448">
        <v>2501</v>
      </c>
      <c r="FW24" s="2448">
        <v>8254</v>
      </c>
      <c r="FX24" s="2448">
        <v>134475</v>
      </c>
      <c r="FY24" s="2448">
        <v>4588</v>
      </c>
      <c r="FZ24" s="91" t="s">
        <v>25</v>
      </c>
      <c r="GA24" s="666" t="s">
        <v>2160</v>
      </c>
      <c r="GC24" s="670"/>
      <c r="GD24" s="670"/>
      <c r="GE24" s="670"/>
      <c r="GF24" s="670"/>
      <c r="GG24" s="670"/>
      <c r="GH24" s="670"/>
      <c r="GI24" s="670"/>
      <c r="GJ24" s="670"/>
      <c r="GK24" s="670"/>
      <c r="GL24" s="670"/>
      <c r="GM24" s="670"/>
      <c r="GN24" s="670"/>
      <c r="GO24" s="74"/>
      <c r="GP24" s="4"/>
      <c r="GQ24" s="2018"/>
      <c r="GR24" s="2018"/>
      <c r="GS24" s="2018"/>
    </row>
    <row r="25" spans="1:201" ht="14.25" customHeight="1">
      <c r="A25" s="2024" t="s">
        <v>26</v>
      </c>
      <c r="B25" s="583" t="s">
        <v>26</v>
      </c>
      <c r="C25" s="580" t="s">
        <v>556</v>
      </c>
      <c r="D25" s="638">
        <v>1859358</v>
      </c>
      <c r="E25" s="576">
        <v>402238</v>
      </c>
      <c r="F25" s="576">
        <v>76</v>
      </c>
      <c r="G25" s="576">
        <v>7221</v>
      </c>
      <c r="H25" s="576">
        <v>3241</v>
      </c>
      <c r="I25" s="576">
        <v>107754</v>
      </c>
      <c r="J25" s="576">
        <v>5328</v>
      </c>
      <c r="K25" s="576">
        <v>102426</v>
      </c>
      <c r="L25" s="576">
        <v>62517</v>
      </c>
      <c r="M25" s="576">
        <v>5090</v>
      </c>
      <c r="N25" s="576">
        <v>171997</v>
      </c>
      <c r="O25" s="576">
        <v>66072</v>
      </c>
      <c r="P25" s="576">
        <v>956661</v>
      </c>
      <c r="Q25" s="576">
        <v>1110143</v>
      </c>
      <c r="R25" s="576">
        <v>66817</v>
      </c>
      <c r="S25" s="576">
        <v>74194</v>
      </c>
      <c r="T25" s="576">
        <v>14896</v>
      </c>
      <c r="U25" s="2023" t="s">
        <v>27</v>
      </c>
      <c r="V25" s="582" t="s">
        <v>26</v>
      </c>
      <c r="W25" s="2024" t="s">
        <v>26</v>
      </c>
      <c r="X25" s="583" t="s">
        <v>26</v>
      </c>
      <c r="Y25" s="580" t="s">
        <v>556</v>
      </c>
      <c r="Z25" s="576">
        <v>21439</v>
      </c>
      <c r="AA25" s="576">
        <v>699</v>
      </c>
      <c r="AB25" s="576">
        <v>13981</v>
      </c>
      <c r="AC25" s="576">
        <v>79200</v>
      </c>
      <c r="AD25" s="576">
        <v>8057</v>
      </c>
      <c r="AE25" s="576">
        <v>1749483</v>
      </c>
      <c r="AF25" s="576">
        <v>91793</v>
      </c>
      <c r="AG25" s="576">
        <v>1147820</v>
      </c>
      <c r="AH25" s="576">
        <v>220881</v>
      </c>
      <c r="AI25" s="576">
        <v>37</v>
      </c>
      <c r="AJ25" s="576">
        <v>479</v>
      </c>
      <c r="AK25" s="576">
        <v>1504</v>
      </c>
      <c r="AL25" s="576">
        <v>6133</v>
      </c>
      <c r="AM25" s="576">
        <v>1562</v>
      </c>
      <c r="AN25" s="576">
        <v>4571</v>
      </c>
      <c r="AO25" s="576">
        <v>58909</v>
      </c>
      <c r="AP25" s="621">
        <v>3</v>
      </c>
      <c r="AQ25" s="2023" t="s">
        <v>27</v>
      </c>
      <c r="AR25" s="582" t="s">
        <v>26</v>
      </c>
      <c r="AS25" s="2024" t="s">
        <v>26</v>
      </c>
      <c r="AT25" s="583" t="s">
        <v>26</v>
      </c>
      <c r="AU25" s="580" t="s">
        <v>556</v>
      </c>
      <c r="AV25" s="576">
        <v>75420</v>
      </c>
      <c r="AW25" s="576">
        <v>421</v>
      </c>
      <c r="AX25" s="576">
        <v>153502</v>
      </c>
      <c r="AY25" s="576">
        <v>4526</v>
      </c>
      <c r="AZ25" s="576">
        <v>37</v>
      </c>
      <c r="BA25" s="576">
        <v>78</v>
      </c>
      <c r="BB25" s="576">
        <v>971</v>
      </c>
      <c r="BC25" s="576">
        <v>2594</v>
      </c>
      <c r="BD25" s="576">
        <v>443</v>
      </c>
      <c r="BE25" s="576">
        <v>2151</v>
      </c>
      <c r="BF25" s="576">
        <v>434</v>
      </c>
      <c r="BG25" s="576">
        <v>2</v>
      </c>
      <c r="BH25" s="576">
        <v>216</v>
      </c>
      <c r="BI25" s="576">
        <v>7305</v>
      </c>
      <c r="BJ25" s="576">
        <v>1952</v>
      </c>
      <c r="BK25" s="576">
        <v>388</v>
      </c>
      <c r="BL25" s="2023" t="s">
        <v>27</v>
      </c>
      <c r="BM25" s="582" t="s">
        <v>26</v>
      </c>
      <c r="BN25" s="2024" t="s">
        <v>26</v>
      </c>
      <c r="BO25" s="583" t="s">
        <v>26</v>
      </c>
      <c r="BP25" s="580" t="s">
        <v>556</v>
      </c>
      <c r="BQ25" s="576">
        <v>12602</v>
      </c>
      <c r="BR25" s="576">
        <v>14119</v>
      </c>
      <c r="BS25" s="576">
        <v>14325</v>
      </c>
      <c r="BT25" s="576">
        <v>1215</v>
      </c>
      <c r="BU25" s="576">
        <v>6</v>
      </c>
      <c r="BV25" s="576">
        <v>6</v>
      </c>
      <c r="BW25" s="576">
        <v>10</v>
      </c>
      <c r="BX25" s="576">
        <v>231</v>
      </c>
      <c r="BY25" s="576">
        <v>231</v>
      </c>
      <c r="BZ25" s="576" t="s">
        <v>21</v>
      </c>
      <c r="CA25" s="576">
        <v>732</v>
      </c>
      <c r="CB25" s="576">
        <v>1487</v>
      </c>
      <c r="CC25" s="569" t="s">
        <v>21</v>
      </c>
      <c r="CD25" s="576" t="s">
        <v>21</v>
      </c>
      <c r="CE25" s="576">
        <v>105</v>
      </c>
      <c r="CF25" s="576">
        <v>1222</v>
      </c>
      <c r="CG25" s="576">
        <v>1261</v>
      </c>
      <c r="CH25" s="2023" t="s">
        <v>27</v>
      </c>
      <c r="CI25" s="582" t="s">
        <v>26</v>
      </c>
      <c r="CJ25" s="2024" t="s">
        <v>26</v>
      </c>
      <c r="CK25" s="583" t="s">
        <v>26</v>
      </c>
      <c r="CL25" s="580" t="s">
        <v>556</v>
      </c>
      <c r="CM25" s="82">
        <v>2189183</v>
      </c>
      <c r="CN25" s="2448">
        <v>439925</v>
      </c>
      <c r="CO25" s="2448">
        <v>76</v>
      </c>
      <c r="CP25" s="2448">
        <v>7763</v>
      </c>
      <c r="CQ25" s="2448">
        <v>3241</v>
      </c>
      <c r="CR25" s="2448">
        <v>112456</v>
      </c>
      <c r="CS25" s="2448">
        <v>7809</v>
      </c>
      <c r="CT25" s="2448">
        <v>104647</v>
      </c>
      <c r="CU25" s="2448">
        <v>62517</v>
      </c>
      <c r="CV25" s="2448">
        <v>5090</v>
      </c>
      <c r="CW25" s="2448">
        <v>213663</v>
      </c>
      <c r="CX25" s="2448">
        <v>66139</v>
      </c>
      <c r="CY25" s="2448">
        <v>1627200</v>
      </c>
      <c r="CZ25" s="2448">
        <v>2064072</v>
      </c>
      <c r="DA25" s="2448">
        <v>66817</v>
      </c>
      <c r="DB25" s="2448">
        <v>74194</v>
      </c>
      <c r="DC25" s="2448">
        <v>14896</v>
      </c>
      <c r="DD25" s="91" t="s">
        <v>27</v>
      </c>
      <c r="DE25" s="670" t="s">
        <v>26</v>
      </c>
      <c r="DF25" s="2024" t="s">
        <v>26</v>
      </c>
      <c r="DG25" s="583" t="s">
        <v>26</v>
      </c>
      <c r="DH25" s="580" t="s">
        <v>556</v>
      </c>
      <c r="DI25" s="2448">
        <v>21654</v>
      </c>
      <c r="DJ25" s="2448">
        <v>699</v>
      </c>
      <c r="DK25" s="2448">
        <v>14575</v>
      </c>
      <c r="DL25" s="2448">
        <v>79200</v>
      </c>
      <c r="DM25" s="2448">
        <v>9642</v>
      </c>
      <c r="DN25" s="2448">
        <v>832181</v>
      </c>
      <c r="DO25" s="2448">
        <v>10476</v>
      </c>
      <c r="DP25" s="2448">
        <v>1265985</v>
      </c>
      <c r="DQ25" s="2448">
        <v>253762</v>
      </c>
      <c r="DR25" s="2448">
        <v>37</v>
      </c>
      <c r="DS25" s="2448">
        <v>479</v>
      </c>
      <c r="DT25" s="2448">
        <v>1504</v>
      </c>
      <c r="DU25" s="2448">
        <v>6869</v>
      </c>
      <c r="DV25" s="2448">
        <v>1990</v>
      </c>
      <c r="DW25" s="2448">
        <v>4880</v>
      </c>
      <c r="DX25" s="2448">
        <v>58909</v>
      </c>
      <c r="DY25" s="217">
        <v>3</v>
      </c>
      <c r="DZ25" s="91" t="s">
        <v>27</v>
      </c>
      <c r="EA25" s="670" t="s">
        <v>26</v>
      </c>
      <c r="EB25" s="2024" t="s">
        <v>26</v>
      </c>
      <c r="EC25" s="583" t="s">
        <v>26</v>
      </c>
      <c r="ED25" s="580" t="s">
        <v>556</v>
      </c>
      <c r="EE25" s="2448">
        <v>13888</v>
      </c>
      <c r="EF25" s="2448">
        <v>75420</v>
      </c>
      <c r="EG25" s="2448">
        <v>421</v>
      </c>
      <c r="EH25" s="2448">
        <v>271666</v>
      </c>
      <c r="EI25" s="2448">
        <v>37407</v>
      </c>
      <c r="EJ25" s="2448">
        <v>37</v>
      </c>
      <c r="EK25" s="2448">
        <v>78</v>
      </c>
      <c r="EL25" s="2448">
        <v>971</v>
      </c>
      <c r="EM25" s="2448">
        <v>3330</v>
      </c>
      <c r="EN25" s="2448">
        <v>871</v>
      </c>
      <c r="EO25" s="2448">
        <v>2460</v>
      </c>
      <c r="EP25" s="2448">
        <v>434</v>
      </c>
      <c r="EQ25" s="2448">
        <v>2</v>
      </c>
      <c r="ER25" s="2448">
        <v>41477</v>
      </c>
      <c r="ES25" s="2448">
        <v>283</v>
      </c>
      <c r="ET25" s="2448">
        <v>178382</v>
      </c>
      <c r="EU25" s="2448">
        <v>254772</v>
      </c>
      <c r="EV25" s="91" t="s">
        <v>27</v>
      </c>
      <c r="EW25" s="670" t="s">
        <v>26</v>
      </c>
      <c r="EX25" s="2024" t="s">
        <v>26</v>
      </c>
      <c r="EY25" s="583" t="s">
        <v>26</v>
      </c>
      <c r="EZ25" s="580" t="s">
        <v>556</v>
      </c>
      <c r="FA25" s="2448">
        <v>59600</v>
      </c>
      <c r="FB25" s="2448">
        <v>590</v>
      </c>
      <c r="FC25" s="2448">
        <v>18267</v>
      </c>
      <c r="FD25" s="2448">
        <v>2912</v>
      </c>
      <c r="FE25" s="2448">
        <v>12602</v>
      </c>
      <c r="FF25" s="2448">
        <v>14119</v>
      </c>
      <c r="FG25" s="2448">
        <v>12925</v>
      </c>
      <c r="FH25" s="2448">
        <v>1665</v>
      </c>
      <c r="FI25" s="2448">
        <v>6</v>
      </c>
      <c r="FJ25" s="2448">
        <v>106</v>
      </c>
      <c r="FK25" s="2448">
        <v>10</v>
      </c>
      <c r="FL25" s="2448">
        <v>559</v>
      </c>
      <c r="FM25" s="2448">
        <v>236</v>
      </c>
      <c r="FN25" s="2448">
        <v>323</v>
      </c>
      <c r="FO25" s="2448">
        <v>732</v>
      </c>
      <c r="FP25" s="2448">
        <v>1663</v>
      </c>
      <c r="FQ25" s="91" t="s">
        <v>27</v>
      </c>
      <c r="FR25" s="670" t="s">
        <v>26</v>
      </c>
      <c r="FS25" s="2024" t="s">
        <v>26</v>
      </c>
      <c r="FT25" s="583" t="s">
        <v>26</v>
      </c>
      <c r="FU25" s="580" t="s">
        <v>556</v>
      </c>
      <c r="FV25" s="2448">
        <v>2138</v>
      </c>
      <c r="FW25" s="2448">
        <v>7636</v>
      </c>
      <c r="FX25" s="2448">
        <v>133053</v>
      </c>
      <c r="FY25" s="2448">
        <v>4130</v>
      </c>
      <c r="FZ25" s="91" t="s">
        <v>27</v>
      </c>
      <c r="GA25" s="666" t="s">
        <v>26</v>
      </c>
      <c r="GC25" s="670"/>
      <c r="GD25" s="670"/>
      <c r="GE25" s="670"/>
      <c r="GF25" s="670"/>
      <c r="GG25" s="670"/>
      <c r="GH25" s="670"/>
      <c r="GI25" s="670"/>
      <c r="GJ25" s="670"/>
      <c r="GK25" s="670"/>
      <c r="GL25" s="670"/>
      <c r="GM25" s="670"/>
      <c r="GN25" s="670"/>
      <c r="GO25" s="1057"/>
      <c r="GP25" s="4"/>
      <c r="GQ25" s="2018"/>
      <c r="GR25" s="2018"/>
      <c r="GS25" s="2018"/>
    </row>
    <row r="26" spans="1:201" ht="15.75">
      <c r="A26" s="2024">
        <v>1</v>
      </c>
      <c r="B26" s="583" t="s">
        <v>2159</v>
      </c>
      <c r="C26" s="580" t="s">
        <v>2164</v>
      </c>
      <c r="D26" s="638">
        <v>1933522</v>
      </c>
      <c r="E26" s="576">
        <v>409320</v>
      </c>
      <c r="F26" s="576">
        <v>108</v>
      </c>
      <c r="G26" s="576">
        <v>5602</v>
      </c>
      <c r="H26" s="576">
        <v>3503</v>
      </c>
      <c r="I26" s="576">
        <v>109926</v>
      </c>
      <c r="J26" s="576">
        <v>5164</v>
      </c>
      <c r="K26" s="576">
        <v>104762</v>
      </c>
      <c r="L26" s="576">
        <v>66154</v>
      </c>
      <c r="M26" s="576">
        <v>5484</v>
      </c>
      <c r="N26" s="576">
        <v>171252</v>
      </c>
      <c r="O26" s="576">
        <v>68084</v>
      </c>
      <c r="P26" s="576">
        <v>980719</v>
      </c>
      <c r="Q26" s="576">
        <v>1144212</v>
      </c>
      <c r="R26" s="576">
        <v>52401</v>
      </c>
      <c r="S26" s="576">
        <v>72924</v>
      </c>
      <c r="T26" s="576">
        <v>15502</v>
      </c>
      <c r="U26" s="2023" t="s">
        <v>28</v>
      </c>
      <c r="V26" s="582" t="s">
        <v>26</v>
      </c>
      <c r="W26" s="2024">
        <v>1</v>
      </c>
      <c r="X26" s="583" t="s">
        <v>2159</v>
      </c>
      <c r="Y26" s="580" t="s">
        <v>2164</v>
      </c>
      <c r="Z26" s="576">
        <v>23208</v>
      </c>
      <c r="AA26" s="576">
        <v>526</v>
      </c>
      <c r="AB26" s="576">
        <v>17150</v>
      </c>
      <c r="AC26" s="576">
        <v>93318</v>
      </c>
      <c r="AD26" s="576">
        <v>6790</v>
      </c>
      <c r="AE26" s="576">
        <v>1824481</v>
      </c>
      <c r="AF26" s="576">
        <v>82400</v>
      </c>
      <c r="AG26" s="576">
        <v>1206537</v>
      </c>
      <c r="AH26" s="576">
        <v>237416</v>
      </c>
      <c r="AI26" s="576">
        <v>67</v>
      </c>
      <c r="AJ26" s="576">
        <v>425</v>
      </c>
      <c r="AK26" s="576">
        <v>1498</v>
      </c>
      <c r="AL26" s="576">
        <v>9297</v>
      </c>
      <c r="AM26" s="576">
        <v>2085</v>
      </c>
      <c r="AN26" s="576">
        <v>7212</v>
      </c>
      <c r="AO26" s="576">
        <v>62567</v>
      </c>
      <c r="AP26" s="621">
        <v>2</v>
      </c>
      <c r="AQ26" s="2023" t="s">
        <v>28</v>
      </c>
      <c r="AR26" s="582" t="s">
        <v>26</v>
      </c>
      <c r="AS26" s="2024">
        <v>1</v>
      </c>
      <c r="AT26" s="583" t="s">
        <v>2159</v>
      </c>
      <c r="AU26" s="580" t="s">
        <v>2164</v>
      </c>
      <c r="AV26" s="576">
        <v>90486</v>
      </c>
      <c r="AW26" s="576">
        <v>188</v>
      </c>
      <c r="AX26" s="576">
        <v>161365</v>
      </c>
      <c r="AY26" s="576">
        <v>5840</v>
      </c>
      <c r="AZ26" s="576">
        <v>67</v>
      </c>
      <c r="BA26" s="576">
        <v>30</v>
      </c>
      <c r="BB26" s="576">
        <v>915</v>
      </c>
      <c r="BC26" s="576">
        <v>3968</v>
      </c>
      <c r="BD26" s="576">
        <v>493</v>
      </c>
      <c r="BE26" s="576">
        <v>3475</v>
      </c>
      <c r="BF26" s="576">
        <v>418</v>
      </c>
      <c r="BG26" s="576">
        <v>2</v>
      </c>
      <c r="BH26" s="576">
        <v>139</v>
      </c>
      <c r="BI26" s="576">
        <v>7171</v>
      </c>
      <c r="BJ26" s="576">
        <v>2128</v>
      </c>
      <c r="BK26" s="576">
        <v>298</v>
      </c>
      <c r="BL26" s="2023" t="s">
        <v>28</v>
      </c>
      <c r="BM26" s="582" t="s">
        <v>26</v>
      </c>
      <c r="BN26" s="2024">
        <v>1</v>
      </c>
      <c r="BO26" s="583" t="s">
        <v>2159</v>
      </c>
      <c r="BP26" s="580" t="s">
        <v>2164</v>
      </c>
      <c r="BQ26" s="576">
        <v>13477</v>
      </c>
      <c r="BR26" s="576">
        <v>15099</v>
      </c>
      <c r="BS26" s="576">
        <v>14889</v>
      </c>
      <c r="BT26" s="576">
        <v>1184</v>
      </c>
      <c r="BU26" s="576">
        <v>4</v>
      </c>
      <c r="BV26" s="576">
        <v>2</v>
      </c>
      <c r="BW26" s="576">
        <v>8</v>
      </c>
      <c r="BX26" s="576">
        <v>338</v>
      </c>
      <c r="BY26" s="576">
        <v>338</v>
      </c>
      <c r="BZ26" s="576" t="s">
        <v>21</v>
      </c>
      <c r="CA26" s="576">
        <v>632</v>
      </c>
      <c r="CB26" s="576">
        <v>1801</v>
      </c>
      <c r="CC26" s="569" t="s">
        <v>21</v>
      </c>
      <c r="CD26" s="576" t="s">
        <v>21</v>
      </c>
      <c r="CE26" s="576">
        <v>95</v>
      </c>
      <c r="CF26" s="576">
        <v>1530</v>
      </c>
      <c r="CG26" s="576">
        <v>1570</v>
      </c>
      <c r="CH26" s="2023" t="s">
        <v>28</v>
      </c>
      <c r="CI26" s="582" t="s">
        <v>26</v>
      </c>
      <c r="CJ26" s="2024">
        <v>1</v>
      </c>
      <c r="CK26" s="583" t="s">
        <v>2159</v>
      </c>
      <c r="CL26" s="580" t="s">
        <v>2164</v>
      </c>
      <c r="CM26" s="82">
        <v>2333363</v>
      </c>
      <c r="CN26" s="2448">
        <v>447752</v>
      </c>
      <c r="CO26" s="2448">
        <v>108</v>
      </c>
      <c r="CP26" s="2448">
        <v>6060</v>
      </c>
      <c r="CQ26" s="2448">
        <v>3503</v>
      </c>
      <c r="CR26" s="2448">
        <v>113971</v>
      </c>
      <c r="CS26" s="2448">
        <v>6888</v>
      </c>
      <c r="CT26" s="2448">
        <v>107082</v>
      </c>
      <c r="CU26" s="2448">
        <v>66154</v>
      </c>
      <c r="CV26" s="2448">
        <v>5484</v>
      </c>
      <c r="CW26" s="2448">
        <v>214926</v>
      </c>
      <c r="CX26" s="2448">
        <v>68084</v>
      </c>
      <c r="CY26" s="2448">
        <v>1776332</v>
      </c>
      <c r="CZ26" s="2448">
        <v>2281289</v>
      </c>
      <c r="DA26" s="2448">
        <v>52401</v>
      </c>
      <c r="DB26" s="2448">
        <v>72924</v>
      </c>
      <c r="DC26" s="2448">
        <v>15502</v>
      </c>
      <c r="DD26" s="91" t="s">
        <v>28</v>
      </c>
      <c r="DE26" s="670" t="s">
        <v>26</v>
      </c>
      <c r="DF26" s="2024">
        <v>1</v>
      </c>
      <c r="DG26" s="583" t="s">
        <v>2159</v>
      </c>
      <c r="DH26" s="580" t="s">
        <v>2164</v>
      </c>
      <c r="DI26" s="2448">
        <v>23376</v>
      </c>
      <c r="DJ26" s="2448">
        <v>526</v>
      </c>
      <c r="DK26" s="2448">
        <v>17911</v>
      </c>
      <c r="DL26" s="2448">
        <v>93318</v>
      </c>
      <c r="DM26" s="2448">
        <v>9195</v>
      </c>
      <c r="DN26" s="2448">
        <v>790781</v>
      </c>
      <c r="DO26" s="2448">
        <v>7648</v>
      </c>
      <c r="DP26" s="2448">
        <v>1351188</v>
      </c>
      <c r="DQ26" s="2448">
        <v>271544</v>
      </c>
      <c r="DR26" s="2448">
        <v>67</v>
      </c>
      <c r="DS26" s="2448">
        <v>425</v>
      </c>
      <c r="DT26" s="2448">
        <v>1498</v>
      </c>
      <c r="DU26" s="2448">
        <v>9808</v>
      </c>
      <c r="DV26" s="2448">
        <v>2270</v>
      </c>
      <c r="DW26" s="2448">
        <v>7537</v>
      </c>
      <c r="DX26" s="2448">
        <v>62567</v>
      </c>
      <c r="DY26" s="217">
        <v>2</v>
      </c>
      <c r="DZ26" s="91" t="s">
        <v>28</v>
      </c>
      <c r="EA26" s="670" t="s">
        <v>26</v>
      </c>
      <c r="EB26" s="2024">
        <v>1</v>
      </c>
      <c r="EC26" s="583" t="s">
        <v>2159</v>
      </c>
      <c r="ED26" s="580" t="s">
        <v>2164</v>
      </c>
      <c r="EE26" s="2448">
        <v>16997</v>
      </c>
      <c r="EF26" s="2448">
        <v>90486</v>
      </c>
      <c r="EG26" s="2448">
        <v>188</v>
      </c>
      <c r="EH26" s="2448">
        <v>306017</v>
      </c>
      <c r="EI26" s="2448">
        <v>39967</v>
      </c>
      <c r="EJ26" s="2448">
        <v>67</v>
      </c>
      <c r="EK26" s="2448">
        <v>30</v>
      </c>
      <c r="EL26" s="2448">
        <v>915</v>
      </c>
      <c r="EM26" s="2448">
        <v>4479</v>
      </c>
      <c r="EN26" s="2448">
        <v>678</v>
      </c>
      <c r="EO26" s="2448">
        <v>3800</v>
      </c>
      <c r="EP26" s="2448">
        <v>418</v>
      </c>
      <c r="EQ26" s="2448">
        <v>2</v>
      </c>
      <c r="ER26" s="2448">
        <v>43474</v>
      </c>
      <c r="ES26" s="2448">
        <v>139</v>
      </c>
      <c r="ET26" s="2448">
        <v>214099</v>
      </c>
      <c r="EU26" s="2448">
        <v>307193</v>
      </c>
      <c r="EV26" s="91" t="s">
        <v>28</v>
      </c>
      <c r="EW26" s="670" t="s">
        <v>26</v>
      </c>
      <c r="EX26" s="2024">
        <v>1</v>
      </c>
      <c r="EY26" s="583" t="s">
        <v>2159</v>
      </c>
      <c r="EZ26" s="580" t="s">
        <v>2164</v>
      </c>
      <c r="FA26" s="2448">
        <v>61137</v>
      </c>
      <c r="FB26" s="2448">
        <v>720</v>
      </c>
      <c r="FC26" s="2448">
        <v>18934</v>
      </c>
      <c r="FD26" s="2448">
        <v>2579</v>
      </c>
      <c r="FE26" s="2448">
        <v>13477</v>
      </c>
      <c r="FF26" s="2448">
        <v>15099</v>
      </c>
      <c r="FG26" s="2448">
        <v>13533</v>
      </c>
      <c r="FH26" s="2448">
        <v>1722</v>
      </c>
      <c r="FI26" s="2448">
        <v>4</v>
      </c>
      <c r="FJ26" s="2448">
        <v>79</v>
      </c>
      <c r="FK26" s="2448">
        <v>8</v>
      </c>
      <c r="FL26" s="2448">
        <v>768</v>
      </c>
      <c r="FM26" s="2448">
        <v>341</v>
      </c>
      <c r="FN26" s="2448">
        <v>427</v>
      </c>
      <c r="FO26" s="2448">
        <v>632</v>
      </c>
      <c r="FP26" s="2448">
        <v>1936</v>
      </c>
      <c r="FQ26" s="91" t="s">
        <v>28</v>
      </c>
      <c r="FR26" s="670" t="s">
        <v>26</v>
      </c>
      <c r="FS26" s="2024">
        <v>1</v>
      </c>
      <c r="FT26" s="583" t="s">
        <v>2159</v>
      </c>
      <c r="FU26" s="580" t="s">
        <v>2164</v>
      </c>
      <c r="FV26" s="2448">
        <v>1965</v>
      </c>
      <c r="FW26" s="2448">
        <v>6602</v>
      </c>
      <c r="FX26" s="2448">
        <v>128755</v>
      </c>
      <c r="FY26" s="2448">
        <v>4139</v>
      </c>
      <c r="FZ26" s="91" t="s">
        <v>28</v>
      </c>
      <c r="GA26" s="666" t="s">
        <v>26</v>
      </c>
      <c r="GC26" s="670"/>
      <c r="GD26" s="670"/>
      <c r="GE26" s="670"/>
      <c r="GF26" s="670"/>
      <c r="GG26" s="670"/>
      <c r="GH26" s="670"/>
      <c r="GI26" s="670"/>
      <c r="GJ26" s="670"/>
      <c r="GK26" s="670"/>
      <c r="GL26" s="670"/>
      <c r="GM26" s="670"/>
      <c r="GN26" s="670"/>
      <c r="GO26" s="74"/>
      <c r="GP26" s="4"/>
      <c r="GQ26" s="2018"/>
      <c r="GR26" s="2018"/>
      <c r="GS26" s="2018"/>
    </row>
    <row r="27" spans="1:201" ht="14.25" customHeight="1">
      <c r="A27" s="2024" t="s">
        <v>26</v>
      </c>
      <c r="B27" s="583" t="s">
        <v>26</v>
      </c>
      <c r="C27" s="580" t="s">
        <v>165</v>
      </c>
      <c r="D27" s="638">
        <v>2016079</v>
      </c>
      <c r="E27" s="576">
        <v>420810</v>
      </c>
      <c r="F27" s="576">
        <v>93</v>
      </c>
      <c r="G27" s="576">
        <v>6029</v>
      </c>
      <c r="H27" s="576">
        <v>3538</v>
      </c>
      <c r="I27" s="576">
        <v>108775</v>
      </c>
      <c r="J27" s="576">
        <v>5052</v>
      </c>
      <c r="K27" s="576">
        <v>103723</v>
      </c>
      <c r="L27" s="576">
        <v>67232</v>
      </c>
      <c r="M27" s="576">
        <v>4904</v>
      </c>
      <c r="N27" s="576">
        <v>181140</v>
      </c>
      <c r="O27" s="576">
        <v>72182</v>
      </c>
      <c r="P27" s="576">
        <v>1033432</v>
      </c>
      <c r="Q27" s="576">
        <v>1208181</v>
      </c>
      <c r="R27" s="576">
        <v>60194</v>
      </c>
      <c r="S27" s="576">
        <v>72232</v>
      </c>
      <c r="T27" s="576">
        <v>17156</v>
      </c>
      <c r="U27" s="2023" t="s">
        <v>29</v>
      </c>
      <c r="V27" s="582" t="s">
        <v>26</v>
      </c>
      <c r="W27" s="2024" t="s">
        <v>26</v>
      </c>
      <c r="X27" s="583" t="s">
        <v>26</v>
      </c>
      <c r="Y27" s="580" t="s">
        <v>165</v>
      </c>
      <c r="Z27" s="576">
        <v>23377</v>
      </c>
      <c r="AA27" s="576">
        <v>517</v>
      </c>
      <c r="AB27" s="576">
        <v>17839</v>
      </c>
      <c r="AC27" s="576">
        <v>98867</v>
      </c>
      <c r="AD27" s="576">
        <v>6875</v>
      </c>
      <c r="AE27" s="576">
        <v>1923090</v>
      </c>
      <c r="AF27" s="576">
        <v>98681</v>
      </c>
      <c r="AG27" s="576">
        <v>1280062</v>
      </c>
      <c r="AH27" s="576">
        <v>248782</v>
      </c>
      <c r="AI27" s="576">
        <v>51</v>
      </c>
      <c r="AJ27" s="576">
        <v>553</v>
      </c>
      <c r="AK27" s="576">
        <v>1651</v>
      </c>
      <c r="AL27" s="576">
        <v>7615</v>
      </c>
      <c r="AM27" s="576">
        <v>1387</v>
      </c>
      <c r="AN27" s="576">
        <v>6228</v>
      </c>
      <c r="AO27" s="576">
        <v>63809</v>
      </c>
      <c r="AP27" s="621">
        <v>2</v>
      </c>
      <c r="AQ27" s="2023" t="s">
        <v>29</v>
      </c>
      <c r="AR27" s="582" t="s">
        <v>26</v>
      </c>
      <c r="AS27" s="2024" t="s">
        <v>26</v>
      </c>
      <c r="AT27" s="583" t="s">
        <v>26</v>
      </c>
      <c r="AU27" s="580" t="s">
        <v>165</v>
      </c>
      <c r="AV27" s="576">
        <v>95403</v>
      </c>
      <c r="AW27" s="576">
        <v>324</v>
      </c>
      <c r="AX27" s="576">
        <v>170118</v>
      </c>
      <c r="AY27" s="576">
        <v>5632</v>
      </c>
      <c r="AZ27" s="576">
        <v>51</v>
      </c>
      <c r="BA27" s="576">
        <v>154</v>
      </c>
      <c r="BB27" s="576">
        <v>1031</v>
      </c>
      <c r="BC27" s="576">
        <v>3377</v>
      </c>
      <c r="BD27" s="576">
        <v>559</v>
      </c>
      <c r="BE27" s="576">
        <v>2818</v>
      </c>
      <c r="BF27" s="576">
        <v>555</v>
      </c>
      <c r="BG27" s="576">
        <v>2</v>
      </c>
      <c r="BH27" s="576">
        <v>209</v>
      </c>
      <c r="BI27" s="576">
        <v>6229</v>
      </c>
      <c r="BJ27" s="576">
        <v>1548</v>
      </c>
      <c r="BK27" s="576">
        <v>430</v>
      </c>
      <c r="BL27" s="2023" t="s">
        <v>29</v>
      </c>
      <c r="BM27" s="582" t="s">
        <v>26</v>
      </c>
      <c r="BN27" s="2024" t="s">
        <v>26</v>
      </c>
      <c r="BO27" s="583" t="s">
        <v>26</v>
      </c>
      <c r="BP27" s="580" t="s">
        <v>165</v>
      </c>
      <c r="BQ27" s="576">
        <v>13168</v>
      </c>
      <c r="BR27" s="576">
        <v>14753</v>
      </c>
      <c r="BS27" s="576">
        <v>15063</v>
      </c>
      <c r="BT27" s="576">
        <v>1288</v>
      </c>
      <c r="BU27" s="576">
        <v>6</v>
      </c>
      <c r="BV27" s="576">
        <v>5</v>
      </c>
      <c r="BW27" s="576">
        <v>8</v>
      </c>
      <c r="BX27" s="576">
        <v>277</v>
      </c>
      <c r="BY27" s="576">
        <v>277</v>
      </c>
      <c r="BZ27" s="576" t="s">
        <v>21</v>
      </c>
      <c r="CA27" s="576">
        <v>754</v>
      </c>
      <c r="CB27" s="576">
        <v>1799</v>
      </c>
      <c r="CC27" s="569" t="s">
        <v>21</v>
      </c>
      <c r="CD27" s="576" t="s">
        <v>21</v>
      </c>
      <c r="CE27" s="576">
        <v>107</v>
      </c>
      <c r="CF27" s="576">
        <v>1520</v>
      </c>
      <c r="CG27" s="576">
        <v>1552</v>
      </c>
      <c r="CH27" s="2023" t="s">
        <v>29</v>
      </c>
      <c r="CI27" s="582" t="s">
        <v>26</v>
      </c>
      <c r="CJ27" s="2024" t="s">
        <v>26</v>
      </c>
      <c r="CK27" s="583" t="s">
        <v>26</v>
      </c>
      <c r="CL27" s="580" t="s">
        <v>165</v>
      </c>
      <c r="CM27" s="82">
        <v>2398306</v>
      </c>
      <c r="CN27" s="2448">
        <v>463884</v>
      </c>
      <c r="CO27" s="2448">
        <v>93</v>
      </c>
      <c r="CP27" s="2448">
        <v>6610</v>
      </c>
      <c r="CQ27" s="2448">
        <v>3538</v>
      </c>
      <c r="CR27" s="2448">
        <v>112897</v>
      </c>
      <c r="CS27" s="2448">
        <v>7394</v>
      </c>
      <c r="CT27" s="2448">
        <v>105503</v>
      </c>
      <c r="CU27" s="2448">
        <v>67232</v>
      </c>
      <c r="CV27" s="2448">
        <v>4904</v>
      </c>
      <c r="CW27" s="2448">
        <v>230621</v>
      </c>
      <c r="CX27" s="2448">
        <v>72182</v>
      </c>
      <c r="CY27" s="2448">
        <v>1818768</v>
      </c>
      <c r="CZ27" s="2448">
        <v>2339324</v>
      </c>
      <c r="DA27" s="2448">
        <v>60194</v>
      </c>
      <c r="DB27" s="2448">
        <v>72232</v>
      </c>
      <c r="DC27" s="2448">
        <v>17156</v>
      </c>
      <c r="DD27" s="91" t="s">
        <v>29</v>
      </c>
      <c r="DE27" s="670" t="s">
        <v>26</v>
      </c>
      <c r="DF27" s="2024" t="s">
        <v>26</v>
      </c>
      <c r="DG27" s="583" t="s">
        <v>26</v>
      </c>
      <c r="DH27" s="580" t="s">
        <v>165</v>
      </c>
      <c r="DI27" s="2448">
        <v>23699</v>
      </c>
      <c r="DJ27" s="2448">
        <v>517</v>
      </c>
      <c r="DK27" s="2448">
        <v>18427</v>
      </c>
      <c r="DL27" s="2448">
        <v>98867</v>
      </c>
      <c r="DM27" s="2448">
        <v>8838</v>
      </c>
      <c r="DN27" s="2448">
        <v>848540</v>
      </c>
      <c r="DO27" s="2448">
        <v>11895</v>
      </c>
      <c r="DP27" s="2448">
        <v>1417538</v>
      </c>
      <c r="DQ27" s="2448">
        <v>287281</v>
      </c>
      <c r="DR27" s="2448">
        <v>51</v>
      </c>
      <c r="DS27" s="2448">
        <v>553</v>
      </c>
      <c r="DT27" s="2448">
        <v>1651</v>
      </c>
      <c r="DU27" s="2448">
        <v>8144</v>
      </c>
      <c r="DV27" s="2448">
        <v>1670</v>
      </c>
      <c r="DW27" s="2448">
        <v>6474</v>
      </c>
      <c r="DX27" s="2448">
        <v>63809</v>
      </c>
      <c r="DY27" s="217">
        <v>2</v>
      </c>
      <c r="DZ27" s="91" t="s">
        <v>29</v>
      </c>
      <c r="EA27" s="670" t="s">
        <v>26</v>
      </c>
      <c r="EB27" s="2024" t="s">
        <v>26</v>
      </c>
      <c r="EC27" s="583" t="s">
        <v>26</v>
      </c>
      <c r="ED27" s="580" t="s">
        <v>165</v>
      </c>
      <c r="EE27" s="2448">
        <v>17770</v>
      </c>
      <c r="EF27" s="2448">
        <v>95403</v>
      </c>
      <c r="EG27" s="2448">
        <v>324</v>
      </c>
      <c r="EH27" s="2448">
        <v>307595</v>
      </c>
      <c r="EI27" s="2448">
        <v>44131</v>
      </c>
      <c r="EJ27" s="2448">
        <v>51</v>
      </c>
      <c r="EK27" s="2448">
        <v>154</v>
      </c>
      <c r="EL27" s="2448">
        <v>1031</v>
      </c>
      <c r="EM27" s="2448">
        <v>3906</v>
      </c>
      <c r="EN27" s="2448">
        <v>842</v>
      </c>
      <c r="EO27" s="2448">
        <v>3064</v>
      </c>
      <c r="EP27" s="2448">
        <v>555</v>
      </c>
      <c r="EQ27" s="2448">
        <v>2</v>
      </c>
      <c r="ER27" s="2448">
        <v>49115</v>
      </c>
      <c r="ES27" s="2448">
        <v>209</v>
      </c>
      <c r="ET27" s="2448">
        <v>205688</v>
      </c>
      <c r="EU27" s="2448">
        <v>296312</v>
      </c>
      <c r="EV27" s="91" t="s">
        <v>29</v>
      </c>
      <c r="EW27" s="670" t="s">
        <v>26</v>
      </c>
      <c r="EX27" s="2024" t="s">
        <v>26</v>
      </c>
      <c r="EY27" s="583" t="s">
        <v>26</v>
      </c>
      <c r="EZ27" s="580" t="s">
        <v>165</v>
      </c>
      <c r="FA27" s="2448">
        <v>61687</v>
      </c>
      <c r="FB27" s="2448">
        <v>452</v>
      </c>
      <c r="FC27" s="2448">
        <v>18701</v>
      </c>
      <c r="FD27" s="2448">
        <v>2699</v>
      </c>
      <c r="FE27" s="2448">
        <v>13168</v>
      </c>
      <c r="FF27" s="2448">
        <v>14753</v>
      </c>
      <c r="FG27" s="2448">
        <v>13552</v>
      </c>
      <c r="FH27" s="2448">
        <v>1662</v>
      </c>
      <c r="FI27" s="2448">
        <v>6</v>
      </c>
      <c r="FJ27" s="2448">
        <v>144</v>
      </c>
      <c r="FK27" s="2448">
        <v>8</v>
      </c>
      <c r="FL27" s="2448">
        <v>501</v>
      </c>
      <c r="FM27" s="2448">
        <v>281</v>
      </c>
      <c r="FN27" s="2448">
        <v>220</v>
      </c>
      <c r="FO27" s="2448">
        <v>754</v>
      </c>
      <c r="FP27" s="2448">
        <v>2086</v>
      </c>
      <c r="FQ27" s="91" t="s">
        <v>29</v>
      </c>
      <c r="FR27" s="670" t="s">
        <v>26</v>
      </c>
      <c r="FS27" s="2024" t="s">
        <v>26</v>
      </c>
      <c r="FT27" s="583" t="s">
        <v>26</v>
      </c>
      <c r="FU27" s="580" t="s">
        <v>165</v>
      </c>
      <c r="FV27" s="2448">
        <v>3000</v>
      </c>
      <c r="FW27" s="2448">
        <v>6551</v>
      </c>
      <c r="FX27" s="2448">
        <v>127668</v>
      </c>
      <c r="FY27" s="2448">
        <v>4336</v>
      </c>
      <c r="FZ27" s="91" t="s">
        <v>29</v>
      </c>
      <c r="GA27" s="666" t="s">
        <v>26</v>
      </c>
      <c r="GC27" s="670"/>
      <c r="GD27" s="670"/>
      <c r="GE27" s="670"/>
      <c r="GF27" s="670"/>
      <c r="GG27" s="670"/>
      <c r="GH27" s="670"/>
      <c r="GI27" s="670"/>
      <c r="GJ27" s="670"/>
      <c r="GK27" s="670"/>
      <c r="GL27" s="670"/>
      <c r="GM27" s="670"/>
      <c r="GN27" s="670"/>
      <c r="GO27" s="74"/>
      <c r="GP27" s="4"/>
      <c r="GQ27" s="2018"/>
      <c r="GR27" s="2018"/>
      <c r="GS27" s="2018"/>
    </row>
    <row r="28" spans="1:201" ht="6.75" customHeight="1">
      <c r="A28" s="2025"/>
      <c r="B28" s="584"/>
      <c r="C28" s="585"/>
      <c r="D28" s="638"/>
      <c r="E28" s="576"/>
      <c r="F28" s="576"/>
      <c r="G28" s="576"/>
      <c r="H28" s="576"/>
      <c r="I28" s="576"/>
      <c r="J28" s="576"/>
      <c r="K28" s="576"/>
      <c r="L28" s="576"/>
      <c r="M28" s="576"/>
      <c r="N28" s="576"/>
      <c r="O28" s="576"/>
      <c r="P28" s="576"/>
      <c r="Q28" s="576"/>
      <c r="R28" s="576"/>
      <c r="S28" s="576"/>
      <c r="T28" s="576"/>
      <c r="U28" s="2026"/>
      <c r="V28" s="587"/>
      <c r="W28" s="2025"/>
      <c r="X28" s="584"/>
      <c r="Y28" s="585"/>
      <c r="Z28" s="576"/>
      <c r="AA28" s="576"/>
      <c r="AB28" s="576"/>
      <c r="AC28" s="576"/>
      <c r="AD28" s="576"/>
      <c r="AE28" s="576"/>
      <c r="AF28" s="576"/>
      <c r="AG28" s="576"/>
      <c r="AH28" s="576"/>
      <c r="AI28" s="576"/>
      <c r="AJ28" s="576"/>
      <c r="AK28" s="576"/>
      <c r="AL28" s="576"/>
      <c r="AM28" s="576"/>
      <c r="AN28" s="576"/>
      <c r="AO28" s="576"/>
      <c r="AP28" s="621"/>
      <c r="AQ28" s="2026"/>
      <c r="AR28" s="587"/>
      <c r="AS28" s="2025"/>
      <c r="AT28" s="584"/>
      <c r="AU28" s="585"/>
      <c r="AV28" s="576"/>
      <c r="AW28" s="576"/>
      <c r="AX28" s="576"/>
      <c r="AY28" s="576"/>
      <c r="AZ28" s="576"/>
      <c r="BA28" s="576"/>
      <c r="BB28" s="576"/>
      <c r="BC28" s="576"/>
      <c r="BD28" s="576"/>
      <c r="BE28" s="576"/>
      <c r="BF28" s="576"/>
      <c r="BG28" s="576"/>
      <c r="BH28" s="576"/>
      <c r="BI28" s="576"/>
      <c r="BJ28" s="576"/>
      <c r="BK28" s="576"/>
      <c r="BL28" s="2026"/>
      <c r="BM28" s="587"/>
      <c r="BN28" s="2025"/>
      <c r="BO28" s="584"/>
      <c r="BP28" s="585"/>
      <c r="BQ28" s="576"/>
      <c r="BR28" s="576"/>
      <c r="BS28" s="576"/>
      <c r="BT28" s="576"/>
      <c r="BU28" s="576"/>
      <c r="BV28" s="576"/>
      <c r="BW28" s="576"/>
      <c r="BX28" s="576"/>
      <c r="BY28" s="576"/>
      <c r="BZ28" s="576"/>
      <c r="CA28" s="576"/>
      <c r="CB28" s="576"/>
      <c r="CC28" s="576"/>
      <c r="CD28" s="576"/>
      <c r="CE28" s="576"/>
      <c r="CF28" s="576"/>
      <c r="CG28" s="576"/>
      <c r="CH28" s="2026"/>
      <c r="CI28" s="587"/>
      <c r="CJ28" s="2025"/>
      <c r="CK28" s="584"/>
      <c r="CL28" s="585"/>
      <c r="CM28" s="82"/>
      <c r="CN28" s="2448"/>
      <c r="CO28" s="2448"/>
      <c r="CP28" s="2448"/>
      <c r="CQ28" s="2448"/>
      <c r="CR28" s="2448"/>
      <c r="CS28" s="2448"/>
      <c r="CT28" s="2448"/>
      <c r="CU28" s="2448"/>
      <c r="CV28" s="2448"/>
      <c r="CW28" s="2448"/>
      <c r="CX28" s="2448"/>
      <c r="CY28" s="2448"/>
      <c r="CZ28" s="2448"/>
      <c r="DA28" s="2448"/>
      <c r="DB28" s="2448"/>
      <c r="DC28" s="2448"/>
      <c r="DD28" s="100"/>
      <c r="DE28" s="509"/>
      <c r="DF28" s="2025"/>
      <c r="DG28" s="584"/>
      <c r="DH28" s="585"/>
      <c r="DI28" s="2448"/>
      <c r="DJ28" s="2448"/>
      <c r="DK28" s="2448"/>
      <c r="DL28" s="2448"/>
      <c r="DM28" s="2448"/>
      <c r="DN28" s="2448"/>
      <c r="DO28" s="2448"/>
      <c r="DP28" s="2448"/>
      <c r="DQ28" s="2448"/>
      <c r="DR28" s="2448"/>
      <c r="DS28" s="2448"/>
      <c r="DT28" s="2448"/>
      <c r="DU28" s="2448"/>
      <c r="DV28" s="2448"/>
      <c r="DW28" s="2448"/>
      <c r="DX28" s="2448"/>
      <c r="DY28" s="217"/>
      <c r="DZ28" s="100"/>
      <c r="EA28" s="509"/>
      <c r="EB28" s="2025"/>
      <c r="EC28" s="584"/>
      <c r="ED28" s="585"/>
      <c r="EE28" s="2448"/>
      <c r="EF28" s="2448"/>
      <c r="EG28" s="2448"/>
      <c r="EH28" s="2448"/>
      <c r="EI28" s="2448"/>
      <c r="EJ28" s="2448"/>
      <c r="EK28" s="2448"/>
      <c r="EL28" s="2448"/>
      <c r="EM28" s="2448"/>
      <c r="EN28" s="2448"/>
      <c r="EO28" s="2448"/>
      <c r="EP28" s="2448"/>
      <c r="EQ28" s="2448"/>
      <c r="ER28" s="2448"/>
      <c r="ES28" s="2448"/>
      <c r="ET28" s="2448"/>
      <c r="EU28" s="2448"/>
      <c r="EV28" s="100"/>
      <c r="EW28" s="509"/>
      <c r="EX28" s="2025"/>
      <c r="EY28" s="584"/>
      <c r="EZ28" s="585"/>
      <c r="FA28" s="2448"/>
      <c r="FB28" s="2448"/>
      <c r="FC28" s="2448"/>
      <c r="FD28" s="2448"/>
      <c r="FE28" s="2448"/>
      <c r="FF28" s="2448"/>
      <c r="FG28" s="2448"/>
      <c r="FH28" s="2448"/>
      <c r="FI28" s="2448"/>
      <c r="FJ28" s="2448"/>
      <c r="FK28" s="2448"/>
      <c r="FL28" s="2448"/>
      <c r="FM28" s="2448"/>
      <c r="FN28" s="2448"/>
      <c r="FO28" s="2448"/>
      <c r="FP28" s="2448"/>
      <c r="FQ28" s="100"/>
      <c r="FR28" s="509"/>
      <c r="FS28" s="2025"/>
      <c r="FT28" s="584"/>
      <c r="FU28" s="585"/>
      <c r="FV28" s="2448"/>
      <c r="FW28" s="2448"/>
      <c r="FX28" s="2448"/>
      <c r="FY28" s="2448"/>
      <c r="FZ28" s="100"/>
      <c r="GA28" s="509"/>
      <c r="GC28" s="509"/>
      <c r="GD28" s="509"/>
      <c r="GE28" s="509"/>
      <c r="GF28" s="509"/>
      <c r="GG28" s="509"/>
      <c r="GH28" s="509"/>
      <c r="GI28" s="509"/>
      <c r="GJ28" s="509"/>
      <c r="GK28" s="509"/>
      <c r="GL28" s="509"/>
      <c r="GM28" s="509"/>
      <c r="GN28" s="509"/>
      <c r="GO28" s="74"/>
      <c r="GP28" s="4"/>
      <c r="GQ28" s="2018"/>
      <c r="GR28" s="2018"/>
      <c r="GS28" s="2018"/>
    </row>
    <row r="29" spans="1:201" ht="15.75" customHeight="1">
      <c r="A29" s="2024" t="s">
        <v>2162</v>
      </c>
      <c r="B29" s="583" t="s">
        <v>23</v>
      </c>
      <c r="C29" s="1902">
        <v>43466</v>
      </c>
      <c r="D29" s="638">
        <v>650699</v>
      </c>
      <c r="E29" s="576">
        <v>119437</v>
      </c>
      <c r="F29" s="576">
        <v>21</v>
      </c>
      <c r="G29" s="576">
        <v>2218</v>
      </c>
      <c r="H29" s="576">
        <v>1051</v>
      </c>
      <c r="I29" s="576">
        <v>36656</v>
      </c>
      <c r="J29" s="576">
        <v>2019</v>
      </c>
      <c r="K29" s="576">
        <v>34637</v>
      </c>
      <c r="L29" s="576">
        <v>20284</v>
      </c>
      <c r="M29" s="576">
        <v>1249</v>
      </c>
      <c r="N29" s="576">
        <v>43946</v>
      </c>
      <c r="O29" s="576">
        <v>18480</v>
      </c>
      <c r="P29" s="576">
        <v>337185</v>
      </c>
      <c r="Q29" s="576">
        <v>386421</v>
      </c>
      <c r="R29" s="576">
        <v>25378</v>
      </c>
      <c r="S29" s="576">
        <v>26231</v>
      </c>
      <c r="T29" s="576">
        <v>4184</v>
      </c>
      <c r="U29" s="2023" t="s">
        <v>30</v>
      </c>
      <c r="V29" s="582" t="s">
        <v>2160</v>
      </c>
      <c r="W29" s="2024" t="s">
        <v>2162</v>
      </c>
      <c r="X29" s="583" t="s">
        <v>23</v>
      </c>
      <c r="Y29" s="1902">
        <v>43466</v>
      </c>
      <c r="Z29" s="576">
        <v>8014</v>
      </c>
      <c r="AA29" s="576">
        <v>63</v>
      </c>
      <c r="AB29" s="576">
        <v>5403</v>
      </c>
      <c r="AC29" s="576">
        <v>28496</v>
      </c>
      <c r="AD29" s="576">
        <v>2567</v>
      </c>
      <c r="AE29" s="576">
        <v>594767</v>
      </c>
      <c r="AF29" s="576">
        <v>35860</v>
      </c>
      <c r="AG29" s="576">
        <v>384728</v>
      </c>
      <c r="AH29" s="576">
        <v>62982</v>
      </c>
      <c r="AI29" s="576">
        <v>10</v>
      </c>
      <c r="AJ29" s="576">
        <v>197</v>
      </c>
      <c r="AK29" s="576">
        <v>515</v>
      </c>
      <c r="AL29" s="576">
        <v>3735</v>
      </c>
      <c r="AM29" s="576">
        <v>787</v>
      </c>
      <c r="AN29" s="576">
        <v>2948</v>
      </c>
      <c r="AO29" s="576">
        <v>19195</v>
      </c>
      <c r="AP29" s="621" t="s">
        <v>21</v>
      </c>
      <c r="AQ29" s="2023" t="s">
        <v>30</v>
      </c>
      <c r="AR29" s="582" t="s">
        <v>2160</v>
      </c>
      <c r="AS29" s="2024" t="s">
        <v>2162</v>
      </c>
      <c r="AT29" s="583" t="s">
        <v>23</v>
      </c>
      <c r="AU29" s="1902">
        <v>43466</v>
      </c>
      <c r="AV29" s="576">
        <v>27173</v>
      </c>
      <c r="AW29" s="576">
        <v>48</v>
      </c>
      <c r="AX29" s="576">
        <v>53436</v>
      </c>
      <c r="AY29" s="576">
        <v>2692</v>
      </c>
      <c r="AZ29" s="576">
        <v>10</v>
      </c>
      <c r="BA29" s="576">
        <v>52</v>
      </c>
      <c r="BB29" s="576">
        <v>339</v>
      </c>
      <c r="BC29" s="576">
        <v>1968</v>
      </c>
      <c r="BD29" s="576">
        <v>244</v>
      </c>
      <c r="BE29" s="576">
        <v>1724</v>
      </c>
      <c r="BF29" s="576">
        <v>92</v>
      </c>
      <c r="BG29" s="576" t="s">
        <v>21</v>
      </c>
      <c r="BH29" s="576">
        <v>87</v>
      </c>
      <c r="BI29" s="576">
        <v>2556</v>
      </c>
      <c r="BJ29" s="576">
        <v>789</v>
      </c>
      <c r="BK29" s="576">
        <v>149</v>
      </c>
      <c r="BL29" s="2023" t="s">
        <v>30</v>
      </c>
      <c r="BM29" s="582" t="s">
        <v>2160</v>
      </c>
      <c r="BN29" s="2024" t="s">
        <v>2162</v>
      </c>
      <c r="BO29" s="583" t="s">
        <v>23</v>
      </c>
      <c r="BP29" s="1902">
        <v>43466</v>
      </c>
      <c r="BQ29" s="576">
        <v>5192</v>
      </c>
      <c r="BR29" s="576">
        <v>5817</v>
      </c>
      <c r="BS29" s="576">
        <v>5195</v>
      </c>
      <c r="BT29" s="576">
        <v>426</v>
      </c>
      <c r="BU29" s="576" t="s">
        <v>21</v>
      </c>
      <c r="BV29" s="576">
        <v>5</v>
      </c>
      <c r="BW29" s="576">
        <v>2</v>
      </c>
      <c r="BX29" s="576">
        <v>136</v>
      </c>
      <c r="BY29" s="576">
        <v>136</v>
      </c>
      <c r="BZ29" s="576" t="s">
        <v>21</v>
      </c>
      <c r="CA29" s="576">
        <v>215</v>
      </c>
      <c r="CB29" s="576">
        <v>601</v>
      </c>
      <c r="CC29" s="569" t="s">
        <v>21</v>
      </c>
      <c r="CD29" s="576" t="s">
        <v>21</v>
      </c>
      <c r="CE29" s="576">
        <v>61</v>
      </c>
      <c r="CF29" s="576">
        <v>478</v>
      </c>
      <c r="CG29" s="576">
        <v>485</v>
      </c>
      <c r="CH29" s="2023" t="s">
        <v>30</v>
      </c>
      <c r="CI29" s="582" t="s">
        <v>2160</v>
      </c>
      <c r="CJ29" s="2024" t="s">
        <v>2162</v>
      </c>
      <c r="CK29" s="583" t="s">
        <v>23</v>
      </c>
      <c r="CL29" s="1902">
        <v>43466</v>
      </c>
      <c r="CM29" s="82">
        <v>772294</v>
      </c>
      <c r="CN29" s="2448">
        <v>130509</v>
      </c>
      <c r="CO29" s="2448">
        <v>21</v>
      </c>
      <c r="CP29" s="2448">
        <v>2431</v>
      </c>
      <c r="CQ29" s="2448">
        <v>1051</v>
      </c>
      <c r="CR29" s="2448">
        <v>38179</v>
      </c>
      <c r="CS29" s="2448">
        <v>2940</v>
      </c>
      <c r="CT29" s="2448">
        <v>35238</v>
      </c>
      <c r="CU29" s="2448">
        <v>20284</v>
      </c>
      <c r="CV29" s="2448">
        <v>1249</v>
      </c>
      <c r="CW29" s="2448">
        <v>55967</v>
      </c>
      <c r="CX29" s="2448">
        <v>18480</v>
      </c>
      <c r="CY29" s="2448">
        <v>600211</v>
      </c>
      <c r="CZ29" s="2448">
        <v>759754</v>
      </c>
      <c r="DA29" s="2448">
        <v>25378</v>
      </c>
      <c r="DB29" s="2448">
        <v>26231</v>
      </c>
      <c r="DC29" s="2448">
        <v>4184</v>
      </c>
      <c r="DD29" s="91" t="s">
        <v>30</v>
      </c>
      <c r="DE29" s="670" t="s">
        <v>2160</v>
      </c>
      <c r="DF29" s="2024" t="s">
        <v>2162</v>
      </c>
      <c r="DG29" s="583" t="s">
        <v>23</v>
      </c>
      <c r="DH29" s="1902">
        <v>43466</v>
      </c>
      <c r="DI29" s="2448">
        <v>8099</v>
      </c>
      <c r="DJ29" s="2448">
        <v>63</v>
      </c>
      <c r="DK29" s="2448">
        <v>5501</v>
      </c>
      <c r="DL29" s="2448">
        <v>28496</v>
      </c>
      <c r="DM29" s="2448">
        <v>3177</v>
      </c>
      <c r="DN29" s="2448">
        <v>294772</v>
      </c>
      <c r="DO29" s="2448">
        <v>6404</v>
      </c>
      <c r="DP29" s="2448">
        <v>423465</v>
      </c>
      <c r="DQ29" s="2448">
        <v>72447</v>
      </c>
      <c r="DR29" s="2448">
        <v>10</v>
      </c>
      <c r="DS29" s="2448">
        <v>197</v>
      </c>
      <c r="DT29" s="2448">
        <v>515</v>
      </c>
      <c r="DU29" s="2448">
        <v>4002</v>
      </c>
      <c r="DV29" s="2448">
        <v>997</v>
      </c>
      <c r="DW29" s="2448">
        <v>3005</v>
      </c>
      <c r="DX29" s="2448">
        <v>19195</v>
      </c>
      <c r="DY29" s="217" t="s">
        <v>21</v>
      </c>
      <c r="DZ29" s="91" t="s">
        <v>30</v>
      </c>
      <c r="EA29" s="670" t="s">
        <v>2160</v>
      </c>
      <c r="EB29" s="2024" t="s">
        <v>2162</v>
      </c>
      <c r="EC29" s="583" t="s">
        <v>23</v>
      </c>
      <c r="ED29" s="1902">
        <v>43466</v>
      </c>
      <c r="EE29" s="2448">
        <v>5388</v>
      </c>
      <c r="EF29" s="2448">
        <v>27173</v>
      </c>
      <c r="EG29" s="2448">
        <v>48</v>
      </c>
      <c r="EH29" s="2448">
        <v>92173</v>
      </c>
      <c r="EI29" s="2448">
        <v>12156</v>
      </c>
      <c r="EJ29" s="2448">
        <v>10</v>
      </c>
      <c r="EK29" s="2448">
        <v>52</v>
      </c>
      <c r="EL29" s="2448">
        <v>339</v>
      </c>
      <c r="EM29" s="2448">
        <v>2235</v>
      </c>
      <c r="EN29" s="2448">
        <v>454</v>
      </c>
      <c r="EO29" s="2448">
        <v>1781</v>
      </c>
      <c r="EP29" s="2448">
        <v>92</v>
      </c>
      <c r="EQ29" s="2448" t="s">
        <v>21</v>
      </c>
      <c r="ER29" s="2448">
        <v>11897</v>
      </c>
      <c r="ES29" s="2448">
        <v>87</v>
      </c>
      <c r="ET29" s="2448">
        <v>59847</v>
      </c>
      <c r="EU29" s="2448">
        <v>85401</v>
      </c>
      <c r="EV29" s="91" t="s">
        <v>30</v>
      </c>
      <c r="EW29" s="670" t="s">
        <v>2160</v>
      </c>
      <c r="EX29" s="2024" t="s">
        <v>2162</v>
      </c>
      <c r="EY29" s="583" t="s">
        <v>23</v>
      </c>
      <c r="EZ29" s="1902">
        <v>43466</v>
      </c>
      <c r="FA29" s="2448">
        <v>18861</v>
      </c>
      <c r="FB29" s="2448">
        <v>19</v>
      </c>
      <c r="FC29" s="2448">
        <v>8679</v>
      </c>
      <c r="FD29" s="2448">
        <v>2225</v>
      </c>
      <c r="FE29" s="2448">
        <v>5192</v>
      </c>
      <c r="FF29" s="2448">
        <v>5817</v>
      </c>
      <c r="FG29" s="2448">
        <v>4694</v>
      </c>
      <c r="FH29" s="2448">
        <v>544</v>
      </c>
      <c r="FI29" s="2448" t="s">
        <v>21</v>
      </c>
      <c r="FJ29" s="2448">
        <v>20</v>
      </c>
      <c r="FK29" s="2448">
        <v>2</v>
      </c>
      <c r="FL29" s="2448">
        <v>231</v>
      </c>
      <c r="FM29" s="2448">
        <v>138</v>
      </c>
      <c r="FN29" s="2448">
        <v>93</v>
      </c>
      <c r="FO29" s="2448">
        <v>215</v>
      </c>
      <c r="FP29" s="2448">
        <v>669</v>
      </c>
      <c r="FQ29" s="91" t="s">
        <v>30</v>
      </c>
      <c r="FR29" s="670" t="s">
        <v>2160</v>
      </c>
      <c r="FS29" s="2024" t="s">
        <v>2162</v>
      </c>
      <c r="FT29" s="583" t="s">
        <v>23</v>
      </c>
      <c r="FU29" s="1902">
        <v>43466</v>
      </c>
      <c r="FV29" s="2448">
        <v>732</v>
      </c>
      <c r="FW29" s="2448">
        <v>2519</v>
      </c>
      <c r="FX29" s="2448">
        <v>44140</v>
      </c>
      <c r="FY29" s="2448">
        <v>1552</v>
      </c>
      <c r="FZ29" s="91" t="s">
        <v>30</v>
      </c>
      <c r="GA29" s="670" t="s">
        <v>2160</v>
      </c>
      <c r="GC29" s="670"/>
      <c r="GD29" s="670"/>
      <c r="GE29" s="670"/>
      <c r="GF29" s="670"/>
      <c r="GG29" s="670"/>
      <c r="GH29" s="670"/>
      <c r="GI29" s="670"/>
      <c r="GJ29" s="670"/>
      <c r="GK29" s="670"/>
      <c r="GL29" s="670"/>
      <c r="GM29" s="670"/>
      <c r="GN29" s="670"/>
      <c r="GO29" s="74"/>
      <c r="GP29" s="4"/>
      <c r="GQ29" s="2018"/>
      <c r="GR29" s="2018"/>
      <c r="GS29" s="2018"/>
    </row>
    <row r="30" spans="1:201" ht="14.25" customHeight="1">
      <c r="A30" s="2021" t="s">
        <v>26</v>
      </c>
      <c r="B30" s="579" t="s">
        <v>26</v>
      </c>
      <c r="C30" s="2027">
        <v>43497</v>
      </c>
      <c r="D30" s="638">
        <v>642355</v>
      </c>
      <c r="E30" s="576">
        <v>133511</v>
      </c>
      <c r="F30" s="576">
        <v>25</v>
      </c>
      <c r="G30" s="576">
        <v>1755</v>
      </c>
      <c r="H30" s="576">
        <v>1002</v>
      </c>
      <c r="I30" s="576">
        <v>34049</v>
      </c>
      <c r="J30" s="576">
        <v>1969</v>
      </c>
      <c r="K30" s="576">
        <v>32080</v>
      </c>
      <c r="L30" s="576">
        <v>20520</v>
      </c>
      <c r="M30" s="576">
        <v>1836</v>
      </c>
      <c r="N30" s="576">
        <v>62164</v>
      </c>
      <c r="O30" s="576">
        <v>20670</v>
      </c>
      <c r="P30" s="576">
        <v>331011</v>
      </c>
      <c r="Q30" s="576">
        <v>388228</v>
      </c>
      <c r="R30" s="576">
        <v>17528</v>
      </c>
      <c r="S30" s="576">
        <v>23707</v>
      </c>
      <c r="T30" s="576">
        <v>4347</v>
      </c>
      <c r="U30" s="2023" t="s">
        <v>31</v>
      </c>
      <c r="V30" s="582" t="s">
        <v>26</v>
      </c>
      <c r="W30" s="2021" t="s">
        <v>26</v>
      </c>
      <c r="X30" s="579" t="s">
        <v>26</v>
      </c>
      <c r="Y30" s="2027">
        <v>43497</v>
      </c>
      <c r="Z30" s="576">
        <v>6530</v>
      </c>
      <c r="AA30" s="576">
        <v>280</v>
      </c>
      <c r="AB30" s="576">
        <v>5765</v>
      </c>
      <c r="AC30" s="576">
        <v>30981</v>
      </c>
      <c r="AD30" s="576">
        <v>2676</v>
      </c>
      <c r="AE30" s="576">
        <v>616594</v>
      </c>
      <c r="AF30" s="576">
        <v>32956</v>
      </c>
      <c r="AG30" s="576">
        <v>407436</v>
      </c>
      <c r="AH30" s="576">
        <v>79052</v>
      </c>
      <c r="AI30" s="576">
        <v>12</v>
      </c>
      <c r="AJ30" s="576">
        <v>195</v>
      </c>
      <c r="AK30" s="576">
        <v>489</v>
      </c>
      <c r="AL30" s="576">
        <v>3438</v>
      </c>
      <c r="AM30" s="576">
        <v>893</v>
      </c>
      <c r="AN30" s="576">
        <v>2545</v>
      </c>
      <c r="AO30" s="576">
        <v>19505</v>
      </c>
      <c r="AP30" s="621" t="s">
        <v>21</v>
      </c>
      <c r="AQ30" s="2023" t="s">
        <v>31</v>
      </c>
      <c r="AR30" s="582" t="s">
        <v>26</v>
      </c>
      <c r="AS30" s="2021" t="s">
        <v>26</v>
      </c>
      <c r="AT30" s="579" t="s">
        <v>26</v>
      </c>
      <c r="AU30" s="2027">
        <v>43497</v>
      </c>
      <c r="AV30" s="576">
        <v>30063</v>
      </c>
      <c r="AW30" s="576">
        <v>58</v>
      </c>
      <c r="AX30" s="576">
        <v>55499</v>
      </c>
      <c r="AY30" s="576">
        <v>2520</v>
      </c>
      <c r="AZ30" s="576">
        <v>12</v>
      </c>
      <c r="BA30" s="576">
        <v>55</v>
      </c>
      <c r="BB30" s="576">
        <v>316</v>
      </c>
      <c r="BC30" s="576">
        <v>1819</v>
      </c>
      <c r="BD30" s="576">
        <v>247</v>
      </c>
      <c r="BE30" s="576">
        <v>1572</v>
      </c>
      <c r="BF30" s="576">
        <v>95</v>
      </c>
      <c r="BG30" s="576" t="s">
        <v>21</v>
      </c>
      <c r="BH30" s="576">
        <v>91</v>
      </c>
      <c r="BI30" s="576">
        <v>2205</v>
      </c>
      <c r="BJ30" s="576">
        <v>775</v>
      </c>
      <c r="BK30" s="576">
        <v>126</v>
      </c>
      <c r="BL30" s="2023" t="s">
        <v>31</v>
      </c>
      <c r="BM30" s="582" t="s">
        <v>26</v>
      </c>
      <c r="BN30" s="2021" t="s">
        <v>26</v>
      </c>
      <c r="BO30" s="579" t="s">
        <v>26</v>
      </c>
      <c r="BP30" s="2027">
        <v>43497</v>
      </c>
      <c r="BQ30" s="576">
        <v>3905</v>
      </c>
      <c r="BR30" s="576">
        <v>4375</v>
      </c>
      <c r="BS30" s="576">
        <v>4725</v>
      </c>
      <c r="BT30" s="576">
        <v>449</v>
      </c>
      <c r="BU30" s="576">
        <v>2</v>
      </c>
      <c r="BV30" s="576">
        <v>4</v>
      </c>
      <c r="BW30" s="576">
        <v>3</v>
      </c>
      <c r="BX30" s="576">
        <v>81</v>
      </c>
      <c r="BY30" s="576">
        <v>81</v>
      </c>
      <c r="BZ30" s="576" t="s">
        <v>21</v>
      </c>
      <c r="CA30" s="576">
        <v>273</v>
      </c>
      <c r="CB30" s="576">
        <v>496</v>
      </c>
      <c r="CC30" s="569" t="s">
        <v>21</v>
      </c>
      <c r="CD30" s="576" t="s">
        <v>21</v>
      </c>
      <c r="CE30" s="576">
        <v>31</v>
      </c>
      <c r="CF30" s="576">
        <v>418</v>
      </c>
      <c r="CG30" s="576">
        <v>426</v>
      </c>
      <c r="CH30" s="2023" t="s">
        <v>31</v>
      </c>
      <c r="CI30" s="582" t="s">
        <v>26</v>
      </c>
      <c r="CJ30" s="2021" t="s">
        <v>26</v>
      </c>
      <c r="CK30" s="579" t="s">
        <v>26</v>
      </c>
      <c r="CL30" s="2027">
        <v>43497</v>
      </c>
      <c r="CM30" s="82">
        <v>766151</v>
      </c>
      <c r="CN30" s="2448">
        <v>147251</v>
      </c>
      <c r="CO30" s="2448">
        <v>25</v>
      </c>
      <c r="CP30" s="2448">
        <v>1940</v>
      </c>
      <c r="CQ30" s="2448">
        <v>1002</v>
      </c>
      <c r="CR30" s="2448">
        <v>35304</v>
      </c>
      <c r="CS30" s="2448">
        <v>2629</v>
      </c>
      <c r="CT30" s="2448">
        <v>32674</v>
      </c>
      <c r="CU30" s="2448">
        <v>20520</v>
      </c>
      <c r="CV30" s="2448">
        <v>1836</v>
      </c>
      <c r="CW30" s="2448">
        <v>78025</v>
      </c>
      <c r="CX30" s="2448">
        <v>20670</v>
      </c>
      <c r="CY30" s="2448">
        <v>582373</v>
      </c>
      <c r="CZ30" s="2448">
        <v>746149</v>
      </c>
      <c r="DA30" s="2448">
        <v>17528</v>
      </c>
      <c r="DB30" s="2448">
        <v>23707</v>
      </c>
      <c r="DC30" s="2448">
        <v>4347</v>
      </c>
      <c r="DD30" s="91" t="s">
        <v>31</v>
      </c>
      <c r="DE30" s="670" t="s">
        <v>26</v>
      </c>
      <c r="DF30" s="2021" t="s">
        <v>26</v>
      </c>
      <c r="DG30" s="579" t="s">
        <v>26</v>
      </c>
      <c r="DH30" s="2027">
        <v>43497</v>
      </c>
      <c r="DI30" s="2448">
        <v>6595</v>
      </c>
      <c r="DJ30" s="2448">
        <v>280</v>
      </c>
      <c r="DK30" s="2448">
        <v>5936</v>
      </c>
      <c r="DL30" s="2448">
        <v>30981</v>
      </c>
      <c r="DM30" s="2448">
        <v>3386</v>
      </c>
      <c r="DN30" s="2448">
        <v>261882</v>
      </c>
      <c r="DO30" s="2448">
        <v>4218</v>
      </c>
      <c r="DP30" s="2448">
        <v>453246</v>
      </c>
      <c r="DQ30" s="2448">
        <v>91415</v>
      </c>
      <c r="DR30" s="2448">
        <v>12</v>
      </c>
      <c r="DS30" s="2448">
        <v>195</v>
      </c>
      <c r="DT30" s="2448">
        <v>489</v>
      </c>
      <c r="DU30" s="2448">
        <v>3640</v>
      </c>
      <c r="DV30" s="2448">
        <v>958</v>
      </c>
      <c r="DW30" s="2448">
        <v>2682</v>
      </c>
      <c r="DX30" s="2448">
        <v>19505</v>
      </c>
      <c r="DY30" s="217" t="s">
        <v>21</v>
      </c>
      <c r="DZ30" s="91" t="s">
        <v>31</v>
      </c>
      <c r="EA30" s="670" t="s">
        <v>26</v>
      </c>
      <c r="EB30" s="2021" t="s">
        <v>26</v>
      </c>
      <c r="EC30" s="579" t="s">
        <v>26</v>
      </c>
      <c r="ED30" s="2027">
        <v>43497</v>
      </c>
      <c r="EE30" s="2448">
        <v>5757</v>
      </c>
      <c r="EF30" s="2448">
        <v>30063</v>
      </c>
      <c r="EG30" s="2448">
        <v>58</v>
      </c>
      <c r="EH30" s="2448">
        <v>101310</v>
      </c>
      <c r="EI30" s="2448">
        <v>14882</v>
      </c>
      <c r="EJ30" s="2448">
        <v>12</v>
      </c>
      <c r="EK30" s="2448">
        <v>55</v>
      </c>
      <c r="EL30" s="2448">
        <v>316</v>
      </c>
      <c r="EM30" s="2448">
        <v>2021</v>
      </c>
      <c r="EN30" s="2448">
        <v>312</v>
      </c>
      <c r="EO30" s="2448">
        <v>1709</v>
      </c>
      <c r="EP30" s="2448">
        <v>95</v>
      </c>
      <c r="EQ30" s="2448" t="s">
        <v>21</v>
      </c>
      <c r="ER30" s="2448">
        <v>15725</v>
      </c>
      <c r="ES30" s="2448">
        <v>91</v>
      </c>
      <c r="ET30" s="2448">
        <v>68825</v>
      </c>
      <c r="EU30" s="2448">
        <v>99254</v>
      </c>
      <c r="EV30" s="91" t="s">
        <v>31</v>
      </c>
      <c r="EW30" s="670" t="s">
        <v>26</v>
      </c>
      <c r="EX30" s="2021" t="s">
        <v>26</v>
      </c>
      <c r="EY30" s="579" t="s">
        <v>26</v>
      </c>
      <c r="EZ30" s="2027">
        <v>43497</v>
      </c>
      <c r="FA30" s="2448">
        <v>18108</v>
      </c>
      <c r="FB30" s="2448">
        <v>41</v>
      </c>
      <c r="FC30" s="2448">
        <v>6609</v>
      </c>
      <c r="FD30" s="2448">
        <v>1746</v>
      </c>
      <c r="FE30" s="2448">
        <v>3905</v>
      </c>
      <c r="FF30" s="2448">
        <v>4375</v>
      </c>
      <c r="FG30" s="2448">
        <v>4124</v>
      </c>
      <c r="FH30" s="2448">
        <v>572</v>
      </c>
      <c r="FI30" s="2448">
        <v>2</v>
      </c>
      <c r="FJ30" s="2448">
        <v>21</v>
      </c>
      <c r="FK30" s="2448">
        <v>3</v>
      </c>
      <c r="FL30" s="2448">
        <v>180</v>
      </c>
      <c r="FM30" s="2448">
        <v>82</v>
      </c>
      <c r="FN30" s="2448">
        <v>98</v>
      </c>
      <c r="FO30" s="2448">
        <v>273</v>
      </c>
      <c r="FP30" s="2448">
        <v>548</v>
      </c>
      <c r="FQ30" s="91" t="s">
        <v>31</v>
      </c>
      <c r="FR30" s="670" t="s">
        <v>26</v>
      </c>
      <c r="FS30" s="2021" t="s">
        <v>26</v>
      </c>
      <c r="FT30" s="579" t="s">
        <v>26</v>
      </c>
      <c r="FU30" s="2027">
        <v>43497</v>
      </c>
      <c r="FV30" s="2448">
        <v>805</v>
      </c>
      <c r="FW30" s="2448">
        <v>2618</v>
      </c>
      <c r="FX30" s="2448">
        <v>42376</v>
      </c>
      <c r="FY30" s="2448">
        <v>1506</v>
      </c>
      <c r="FZ30" s="91" t="s">
        <v>31</v>
      </c>
      <c r="GA30" s="670" t="s">
        <v>26</v>
      </c>
      <c r="GC30" s="670"/>
      <c r="GD30" s="670"/>
      <c r="GE30" s="670"/>
      <c r="GF30" s="670"/>
      <c r="GG30" s="670"/>
      <c r="GH30" s="670"/>
      <c r="GI30" s="670"/>
      <c r="GJ30" s="670"/>
      <c r="GK30" s="670"/>
      <c r="GL30" s="670"/>
      <c r="GM30" s="670"/>
      <c r="GN30" s="670"/>
      <c r="GO30" s="74"/>
      <c r="GP30" s="4"/>
      <c r="GQ30" s="2018"/>
      <c r="GR30" s="2018"/>
      <c r="GS30" s="2018"/>
    </row>
    <row r="31" spans="1:201" ht="14.25" customHeight="1">
      <c r="A31" s="2021" t="s">
        <v>26</v>
      </c>
      <c r="B31" s="579" t="s">
        <v>26</v>
      </c>
      <c r="C31" s="2027">
        <v>43525</v>
      </c>
      <c r="D31" s="638">
        <v>712798</v>
      </c>
      <c r="E31" s="576">
        <v>154114</v>
      </c>
      <c r="F31" s="576">
        <v>24</v>
      </c>
      <c r="G31" s="576">
        <v>2188</v>
      </c>
      <c r="H31" s="576">
        <v>1045</v>
      </c>
      <c r="I31" s="576">
        <v>38289</v>
      </c>
      <c r="J31" s="576">
        <v>2137</v>
      </c>
      <c r="K31" s="576">
        <v>36152</v>
      </c>
      <c r="L31" s="576">
        <v>24488</v>
      </c>
      <c r="M31" s="576">
        <v>2085</v>
      </c>
      <c r="N31" s="576">
        <v>71393</v>
      </c>
      <c r="O31" s="576">
        <v>24347</v>
      </c>
      <c r="P31" s="576">
        <v>360878</v>
      </c>
      <c r="Q31" s="576">
        <v>428512</v>
      </c>
      <c r="R31" s="576">
        <v>20244</v>
      </c>
      <c r="S31" s="576">
        <v>26008</v>
      </c>
      <c r="T31" s="576">
        <v>6666</v>
      </c>
      <c r="U31" s="2023" t="s">
        <v>32</v>
      </c>
      <c r="V31" s="582" t="s">
        <v>26</v>
      </c>
      <c r="W31" s="2021" t="s">
        <v>26</v>
      </c>
      <c r="X31" s="579" t="s">
        <v>26</v>
      </c>
      <c r="Y31" s="2027">
        <v>43525</v>
      </c>
      <c r="Z31" s="576">
        <v>6543</v>
      </c>
      <c r="AA31" s="576">
        <v>273</v>
      </c>
      <c r="AB31" s="576">
        <v>5011</v>
      </c>
      <c r="AC31" s="576">
        <v>29509</v>
      </c>
      <c r="AD31" s="576">
        <v>3138</v>
      </c>
      <c r="AE31" s="576">
        <v>674895</v>
      </c>
      <c r="AF31" s="576">
        <v>36846</v>
      </c>
      <c r="AG31" s="576">
        <v>445467</v>
      </c>
      <c r="AH31" s="576">
        <v>91150</v>
      </c>
      <c r="AI31" s="576">
        <v>10</v>
      </c>
      <c r="AJ31" s="576">
        <v>224</v>
      </c>
      <c r="AK31" s="576">
        <v>509</v>
      </c>
      <c r="AL31" s="576">
        <v>2665</v>
      </c>
      <c r="AM31" s="576">
        <v>378</v>
      </c>
      <c r="AN31" s="576">
        <v>2287</v>
      </c>
      <c r="AO31" s="576">
        <v>23211</v>
      </c>
      <c r="AP31" s="621">
        <v>1</v>
      </c>
      <c r="AQ31" s="2023" t="s">
        <v>32</v>
      </c>
      <c r="AR31" s="582" t="s">
        <v>26</v>
      </c>
      <c r="AS31" s="2021" t="s">
        <v>26</v>
      </c>
      <c r="AT31" s="579" t="s">
        <v>26</v>
      </c>
      <c r="AU31" s="2027">
        <v>43525</v>
      </c>
      <c r="AV31" s="576">
        <v>27828</v>
      </c>
      <c r="AW31" s="576">
        <v>21</v>
      </c>
      <c r="AX31" s="576">
        <v>60445</v>
      </c>
      <c r="AY31" s="576">
        <v>2505</v>
      </c>
      <c r="AZ31" s="576">
        <v>10</v>
      </c>
      <c r="BA31" s="576">
        <v>60</v>
      </c>
      <c r="BB31" s="576">
        <v>312</v>
      </c>
      <c r="BC31" s="576">
        <v>1699</v>
      </c>
      <c r="BD31" s="576">
        <v>220</v>
      </c>
      <c r="BE31" s="576">
        <v>1479</v>
      </c>
      <c r="BF31" s="576">
        <v>196</v>
      </c>
      <c r="BG31" s="576">
        <v>1</v>
      </c>
      <c r="BH31" s="576">
        <v>94</v>
      </c>
      <c r="BI31" s="576">
        <v>2426</v>
      </c>
      <c r="BJ31" s="576">
        <v>686</v>
      </c>
      <c r="BK31" s="576">
        <v>165</v>
      </c>
      <c r="BL31" s="2023" t="s">
        <v>32</v>
      </c>
      <c r="BM31" s="582" t="s">
        <v>26</v>
      </c>
      <c r="BN31" s="2021" t="s">
        <v>26</v>
      </c>
      <c r="BO31" s="579" t="s">
        <v>26</v>
      </c>
      <c r="BP31" s="2027">
        <v>43525</v>
      </c>
      <c r="BQ31" s="576">
        <v>3972</v>
      </c>
      <c r="BR31" s="576">
        <v>4450</v>
      </c>
      <c r="BS31" s="576">
        <v>5018</v>
      </c>
      <c r="BT31" s="576">
        <v>482</v>
      </c>
      <c r="BU31" s="576">
        <v>2</v>
      </c>
      <c r="BV31" s="576">
        <v>3</v>
      </c>
      <c r="BW31" s="576">
        <v>3</v>
      </c>
      <c r="BX31" s="576">
        <v>69</v>
      </c>
      <c r="BY31" s="576">
        <v>69</v>
      </c>
      <c r="BZ31" s="576" t="s">
        <v>21</v>
      </c>
      <c r="CA31" s="576">
        <v>308</v>
      </c>
      <c r="CB31" s="576">
        <v>482</v>
      </c>
      <c r="CC31" s="569" t="s">
        <v>21</v>
      </c>
      <c r="CD31" s="576" t="s">
        <v>21</v>
      </c>
      <c r="CE31" s="576">
        <v>46</v>
      </c>
      <c r="CF31" s="576">
        <v>386</v>
      </c>
      <c r="CG31" s="576">
        <v>393</v>
      </c>
      <c r="CH31" s="2023" t="s">
        <v>32</v>
      </c>
      <c r="CI31" s="582" t="s">
        <v>26</v>
      </c>
      <c r="CJ31" s="2021" t="s">
        <v>26</v>
      </c>
      <c r="CK31" s="579" t="s">
        <v>26</v>
      </c>
      <c r="CL31" s="2027">
        <v>43525</v>
      </c>
      <c r="CM31" s="82">
        <v>851194</v>
      </c>
      <c r="CN31" s="2448">
        <v>169981</v>
      </c>
      <c r="CO31" s="2448">
        <v>24</v>
      </c>
      <c r="CP31" s="2448">
        <v>2400</v>
      </c>
      <c r="CQ31" s="2448">
        <v>1045</v>
      </c>
      <c r="CR31" s="2448">
        <v>39709</v>
      </c>
      <c r="CS31" s="2448">
        <v>2874</v>
      </c>
      <c r="CT31" s="2448">
        <v>36835</v>
      </c>
      <c r="CU31" s="2448">
        <v>24488</v>
      </c>
      <c r="CV31" s="2448">
        <v>2085</v>
      </c>
      <c r="CW31" s="2448">
        <v>89748</v>
      </c>
      <c r="CX31" s="2448">
        <v>24347</v>
      </c>
      <c r="CY31" s="2448">
        <v>639100</v>
      </c>
      <c r="CZ31" s="2448">
        <v>827007</v>
      </c>
      <c r="DA31" s="2448">
        <v>20244</v>
      </c>
      <c r="DB31" s="2448">
        <v>26008</v>
      </c>
      <c r="DC31" s="2448">
        <v>6666</v>
      </c>
      <c r="DD31" s="91" t="s">
        <v>32</v>
      </c>
      <c r="DE31" s="670" t="s">
        <v>26</v>
      </c>
      <c r="DF31" s="2021" t="s">
        <v>26</v>
      </c>
      <c r="DG31" s="579" t="s">
        <v>26</v>
      </c>
      <c r="DH31" s="2027">
        <v>43525</v>
      </c>
      <c r="DI31" s="2448">
        <v>6583</v>
      </c>
      <c r="DJ31" s="2448">
        <v>273</v>
      </c>
      <c r="DK31" s="2448">
        <v>5138</v>
      </c>
      <c r="DL31" s="2448">
        <v>29509</v>
      </c>
      <c r="DM31" s="2448">
        <v>3981</v>
      </c>
      <c r="DN31" s="2448">
        <v>294421</v>
      </c>
      <c r="DO31" s="2448">
        <v>4182</v>
      </c>
      <c r="DP31" s="2448">
        <v>493718</v>
      </c>
      <c r="DQ31" s="2448">
        <v>105428</v>
      </c>
      <c r="DR31" s="2448">
        <v>10</v>
      </c>
      <c r="DS31" s="2448">
        <v>224</v>
      </c>
      <c r="DT31" s="2448">
        <v>509</v>
      </c>
      <c r="DU31" s="2448">
        <v>2853</v>
      </c>
      <c r="DV31" s="2448">
        <v>463</v>
      </c>
      <c r="DW31" s="2448">
        <v>2391</v>
      </c>
      <c r="DX31" s="2448">
        <v>23211</v>
      </c>
      <c r="DY31" s="217">
        <v>1</v>
      </c>
      <c r="DZ31" s="91" t="s">
        <v>32</v>
      </c>
      <c r="EA31" s="670" t="s">
        <v>26</v>
      </c>
      <c r="EB31" s="2021" t="s">
        <v>26</v>
      </c>
      <c r="EC31" s="579" t="s">
        <v>26</v>
      </c>
      <c r="ED31" s="2027">
        <v>43525</v>
      </c>
      <c r="EE31" s="2448">
        <v>5000</v>
      </c>
      <c r="EF31" s="2448">
        <v>27828</v>
      </c>
      <c r="EG31" s="2448">
        <v>21</v>
      </c>
      <c r="EH31" s="2448">
        <v>108697</v>
      </c>
      <c r="EI31" s="2448">
        <v>16782</v>
      </c>
      <c r="EJ31" s="2448">
        <v>10</v>
      </c>
      <c r="EK31" s="2448">
        <v>60</v>
      </c>
      <c r="EL31" s="2448">
        <v>312</v>
      </c>
      <c r="EM31" s="2448">
        <v>1887</v>
      </c>
      <c r="EN31" s="2448">
        <v>305</v>
      </c>
      <c r="EO31" s="2448">
        <v>1583</v>
      </c>
      <c r="EP31" s="2448">
        <v>196</v>
      </c>
      <c r="EQ31" s="2448">
        <v>1</v>
      </c>
      <c r="ER31" s="2448">
        <v>18223</v>
      </c>
      <c r="ES31" s="2448">
        <v>94</v>
      </c>
      <c r="ET31" s="2448">
        <v>71992</v>
      </c>
      <c r="EU31" s="2448">
        <v>103460</v>
      </c>
      <c r="EV31" s="91" t="s">
        <v>32</v>
      </c>
      <c r="EW31" s="670" t="s">
        <v>26</v>
      </c>
      <c r="EX31" s="2021" t="s">
        <v>26</v>
      </c>
      <c r="EY31" s="579" t="s">
        <v>26</v>
      </c>
      <c r="EZ31" s="2027">
        <v>43525</v>
      </c>
      <c r="FA31" s="2448">
        <v>20688</v>
      </c>
      <c r="FB31" s="2448">
        <v>38</v>
      </c>
      <c r="FC31" s="2448">
        <v>6493</v>
      </c>
      <c r="FD31" s="2448">
        <v>1572</v>
      </c>
      <c r="FE31" s="2448">
        <v>3972</v>
      </c>
      <c r="FF31" s="2448">
        <v>4450</v>
      </c>
      <c r="FG31" s="2448">
        <v>4336</v>
      </c>
      <c r="FH31" s="2448">
        <v>624</v>
      </c>
      <c r="FI31" s="2448">
        <v>2</v>
      </c>
      <c r="FJ31" s="2448">
        <v>22</v>
      </c>
      <c r="FK31" s="2448">
        <v>3</v>
      </c>
      <c r="FL31" s="2448">
        <v>184</v>
      </c>
      <c r="FM31" s="2448">
        <v>70</v>
      </c>
      <c r="FN31" s="2448">
        <v>114</v>
      </c>
      <c r="FO31" s="2448">
        <v>308</v>
      </c>
      <c r="FP31" s="2448">
        <v>525</v>
      </c>
      <c r="FQ31" s="91" t="s">
        <v>32</v>
      </c>
      <c r="FR31" s="670" t="s">
        <v>26</v>
      </c>
      <c r="FS31" s="2021" t="s">
        <v>26</v>
      </c>
      <c r="FT31" s="579" t="s">
        <v>26</v>
      </c>
      <c r="FU31" s="2027">
        <v>43525</v>
      </c>
      <c r="FV31" s="2448">
        <v>964</v>
      </c>
      <c r="FW31" s="2448">
        <v>3117</v>
      </c>
      <c r="FX31" s="2448">
        <v>47959</v>
      </c>
      <c r="FY31" s="2448">
        <v>1530</v>
      </c>
      <c r="FZ31" s="91" t="s">
        <v>32</v>
      </c>
      <c r="GA31" s="670" t="s">
        <v>26</v>
      </c>
      <c r="GC31" s="670"/>
      <c r="GD31" s="670"/>
      <c r="GE31" s="670"/>
      <c r="GF31" s="670"/>
      <c r="GG31" s="670"/>
      <c r="GH31" s="670"/>
      <c r="GI31" s="670"/>
      <c r="GJ31" s="670"/>
      <c r="GK31" s="670"/>
      <c r="GL31" s="670"/>
      <c r="GM31" s="670"/>
      <c r="GN31" s="670"/>
      <c r="GO31" s="74"/>
      <c r="GP31" s="4"/>
      <c r="GQ31" s="2018"/>
      <c r="GR31" s="2018"/>
      <c r="GS31" s="2018"/>
    </row>
    <row r="32" spans="1:201" ht="14.25" customHeight="1">
      <c r="A32" s="2021" t="s">
        <v>26</v>
      </c>
      <c r="B32" s="579" t="s">
        <v>26</v>
      </c>
      <c r="C32" s="2027">
        <v>43556</v>
      </c>
      <c r="D32" s="638">
        <v>619166</v>
      </c>
      <c r="E32" s="576">
        <v>147444</v>
      </c>
      <c r="F32" s="576">
        <v>26</v>
      </c>
      <c r="G32" s="576">
        <v>2084</v>
      </c>
      <c r="H32" s="576">
        <v>1058</v>
      </c>
      <c r="I32" s="576">
        <v>36533</v>
      </c>
      <c r="J32" s="576">
        <v>2144</v>
      </c>
      <c r="K32" s="576">
        <v>34389</v>
      </c>
      <c r="L32" s="576">
        <v>22078</v>
      </c>
      <c r="M32" s="576">
        <v>1789</v>
      </c>
      <c r="N32" s="576">
        <v>70991</v>
      </c>
      <c r="O32" s="576">
        <v>23023</v>
      </c>
      <c r="P32" s="576">
        <v>288663</v>
      </c>
      <c r="Q32" s="576">
        <v>326655</v>
      </c>
      <c r="R32" s="576">
        <v>21944</v>
      </c>
      <c r="S32" s="576">
        <v>24671</v>
      </c>
      <c r="T32" s="576">
        <v>5708</v>
      </c>
      <c r="U32" s="2023" t="s">
        <v>33</v>
      </c>
      <c r="V32" s="582" t="s">
        <v>26</v>
      </c>
      <c r="W32" s="2021" t="s">
        <v>26</v>
      </c>
      <c r="X32" s="579" t="s">
        <v>26</v>
      </c>
      <c r="Y32" s="2027">
        <v>43556</v>
      </c>
      <c r="Z32" s="576">
        <v>6496</v>
      </c>
      <c r="AA32" s="576">
        <v>250</v>
      </c>
      <c r="AB32" s="576">
        <v>4773</v>
      </c>
      <c r="AC32" s="576">
        <v>24203</v>
      </c>
      <c r="AD32" s="576">
        <v>3319</v>
      </c>
      <c r="AE32" s="576">
        <v>560924</v>
      </c>
      <c r="AF32" s="576">
        <v>33341</v>
      </c>
      <c r="AG32" s="576">
        <v>361424</v>
      </c>
      <c r="AH32" s="576">
        <v>86683</v>
      </c>
      <c r="AI32" s="576">
        <v>13</v>
      </c>
      <c r="AJ32" s="576">
        <v>179</v>
      </c>
      <c r="AK32" s="576">
        <v>507</v>
      </c>
      <c r="AL32" s="576">
        <v>2160</v>
      </c>
      <c r="AM32" s="576">
        <v>633</v>
      </c>
      <c r="AN32" s="576">
        <v>1527</v>
      </c>
      <c r="AO32" s="576">
        <v>20849</v>
      </c>
      <c r="AP32" s="621">
        <v>1</v>
      </c>
      <c r="AQ32" s="2023" t="s">
        <v>33</v>
      </c>
      <c r="AR32" s="582" t="s">
        <v>26</v>
      </c>
      <c r="AS32" s="2021" t="s">
        <v>26</v>
      </c>
      <c r="AT32" s="579" t="s">
        <v>26</v>
      </c>
      <c r="AU32" s="2027">
        <v>43556</v>
      </c>
      <c r="AV32" s="576">
        <v>23036</v>
      </c>
      <c r="AW32" s="576">
        <v>99</v>
      </c>
      <c r="AX32" s="576">
        <v>48736</v>
      </c>
      <c r="AY32" s="576">
        <v>1593</v>
      </c>
      <c r="AZ32" s="576">
        <v>13</v>
      </c>
      <c r="BA32" s="576">
        <v>45</v>
      </c>
      <c r="BB32" s="576">
        <v>324</v>
      </c>
      <c r="BC32" s="576">
        <v>922</v>
      </c>
      <c r="BD32" s="576">
        <v>125</v>
      </c>
      <c r="BE32" s="576">
        <v>797</v>
      </c>
      <c r="BF32" s="576">
        <v>134</v>
      </c>
      <c r="BG32" s="576">
        <v>1</v>
      </c>
      <c r="BH32" s="576">
        <v>84</v>
      </c>
      <c r="BI32" s="576">
        <v>2021</v>
      </c>
      <c r="BJ32" s="576">
        <v>624</v>
      </c>
      <c r="BK32" s="576">
        <v>135</v>
      </c>
      <c r="BL32" s="2023" t="s">
        <v>33</v>
      </c>
      <c r="BM32" s="582" t="s">
        <v>26</v>
      </c>
      <c r="BN32" s="2021" t="s">
        <v>26</v>
      </c>
      <c r="BO32" s="579" t="s">
        <v>26</v>
      </c>
      <c r="BP32" s="2027">
        <v>43556</v>
      </c>
      <c r="BQ32" s="576">
        <v>3888</v>
      </c>
      <c r="BR32" s="576">
        <v>4356</v>
      </c>
      <c r="BS32" s="576">
        <v>4665</v>
      </c>
      <c r="BT32" s="576">
        <v>375</v>
      </c>
      <c r="BU32" s="576">
        <v>2</v>
      </c>
      <c r="BV32" s="576">
        <v>2</v>
      </c>
      <c r="BW32" s="576">
        <v>2</v>
      </c>
      <c r="BX32" s="576">
        <v>117</v>
      </c>
      <c r="BY32" s="576">
        <v>117</v>
      </c>
      <c r="BZ32" s="576" t="s">
        <v>21</v>
      </c>
      <c r="CA32" s="576">
        <v>191</v>
      </c>
      <c r="CB32" s="576">
        <v>426</v>
      </c>
      <c r="CC32" s="569" t="s">
        <v>21</v>
      </c>
      <c r="CD32" s="576" t="s">
        <v>21</v>
      </c>
      <c r="CE32" s="576">
        <v>26</v>
      </c>
      <c r="CF32" s="576">
        <v>357</v>
      </c>
      <c r="CG32" s="576">
        <v>367</v>
      </c>
      <c r="CH32" s="2023" t="s">
        <v>33</v>
      </c>
      <c r="CI32" s="582" t="s">
        <v>26</v>
      </c>
      <c r="CJ32" s="2021" t="s">
        <v>26</v>
      </c>
      <c r="CK32" s="579" t="s">
        <v>26</v>
      </c>
      <c r="CL32" s="2027">
        <v>43556</v>
      </c>
      <c r="CM32" s="82">
        <v>737968</v>
      </c>
      <c r="CN32" s="2448">
        <v>163277</v>
      </c>
      <c r="CO32" s="2448">
        <v>26</v>
      </c>
      <c r="CP32" s="2448">
        <v>2264</v>
      </c>
      <c r="CQ32" s="2448">
        <v>1058</v>
      </c>
      <c r="CR32" s="2448">
        <v>38084</v>
      </c>
      <c r="CS32" s="2448">
        <v>2978</v>
      </c>
      <c r="CT32" s="2448">
        <v>35107</v>
      </c>
      <c r="CU32" s="2448">
        <v>22078</v>
      </c>
      <c r="CV32" s="2448">
        <v>1789</v>
      </c>
      <c r="CW32" s="2448">
        <v>89167</v>
      </c>
      <c r="CX32" s="2448">
        <v>23023</v>
      </c>
      <c r="CY32" s="2448">
        <v>535885</v>
      </c>
      <c r="CZ32" s="2448">
        <v>681172</v>
      </c>
      <c r="DA32" s="2448">
        <v>21944</v>
      </c>
      <c r="DB32" s="2448">
        <v>24671</v>
      </c>
      <c r="DC32" s="2448">
        <v>5708</v>
      </c>
      <c r="DD32" s="91" t="s">
        <v>33</v>
      </c>
      <c r="DE32" s="670" t="s">
        <v>26</v>
      </c>
      <c r="DF32" s="2021" t="s">
        <v>26</v>
      </c>
      <c r="DG32" s="579" t="s">
        <v>26</v>
      </c>
      <c r="DH32" s="2027">
        <v>43556</v>
      </c>
      <c r="DI32" s="2448">
        <v>6541</v>
      </c>
      <c r="DJ32" s="2448">
        <v>250</v>
      </c>
      <c r="DK32" s="2448">
        <v>4816</v>
      </c>
      <c r="DL32" s="2448">
        <v>24203</v>
      </c>
      <c r="DM32" s="2448">
        <v>4228</v>
      </c>
      <c r="DN32" s="2448">
        <v>262801</v>
      </c>
      <c r="DO32" s="2448">
        <v>5389</v>
      </c>
      <c r="DP32" s="2448">
        <v>395532</v>
      </c>
      <c r="DQ32" s="2448">
        <v>100922</v>
      </c>
      <c r="DR32" s="2448">
        <v>13</v>
      </c>
      <c r="DS32" s="2448">
        <v>179</v>
      </c>
      <c r="DT32" s="2448">
        <v>507</v>
      </c>
      <c r="DU32" s="2448">
        <v>2417</v>
      </c>
      <c r="DV32" s="2448">
        <v>830</v>
      </c>
      <c r="DW32" s="2448">
        <v>1588</v>
      </c>
      <c r="DX32" s="2448">
        <v>20849</v>
      </c>
      <c r="DY32" s="217">
        <v>1</v>
      </c>
      <c r="DZ32" s="91" t="s">
        <v>33</v>
      </c>
      <c r="EA32" s="670" t="s">
        <v>26</v>
      </c>
      <c r="EB32" s="2021" t="s">
        <v>26</v>
      </c>
      <c r="EC32" s="579" t="s">
        <v>26</v>
      </c>
      <c r="ED32" s="2027">
        <v>43556</v>
      </c>
      <c r="EE32" s="2448">
        <v>4734</v>
      </c>
      <c r="EF32" s="2448">
        <v>23036</v>
      </c>
      <c r="EG32" s="2448">
        <v>99</v>
      </c>
      <c r="EH32" s="2448">
        <v>82843</v>
      </c>
      <c r="EI32" s="2448">
        <v>15832</v>
      </c>
      <c r="EJ32" s="2448">
        <v>13</v>
      </c>
      <c r="EK32" s="2448">
        <v>45</v>
      </c>
      <c r="EL32" s="2448">
        <v>324</v>
      </c>
      <c r="EM32" s="2448">
        <v>1179</v>
      </c>
      <c r="EN32" s="2448">
        <v>322</v>
      </c>
      <c r="EO32" s="2448">
        <v>858</v>
      </c>
      <c r="EP32" s="2448">
        <v>134</v>
      </c>
      <c r="EQ32" s="2448">
        <v>1</v>
      </c>
      <c r="ER32" s="2448">
        <v>18088</v>
      </c>
      <c r="ES32" s="2448">
        <v>84</v>
      </c>
      <c r="ET32" s="2448">
        <v>49761</v>
      </c>
      <c r="EU32" s="2448">
        <v>70687</v>
      </c>
      <c r="EV32" s="91" t="s">
        <v>33</v>
      </c>
      <c r="EW32" s="670" t="s">
        <v>26</v>
      </c>
      <c r="EX32" s="2021" t="s">
        <v>26</v>
      </c>
      <c r="EY32" s="579" t="s">
        <v>26</v>
      </c>
      <c r="EZ32" s="2027">
        <v>43556</v>
      </c>
      <c r="FA32" s="2448">
        <v>19438</v>
      </c>
      <c r="FB32" s="2448">
        <v>169</v>
      </c>
      <c r="FC32" s="2448">
        <v>5875</v>
      </c>
      <c r="FD32" s="2448">
        <v>1111</v>
      </c>
      <c r="FE32" s="2448">
        <v>3888</v>
      </c>
      <c r="FF32" s="2448">
        <v>4356</v>
      </c>
      <c r="FG32" s="2448">
        <v>4157</v>
      </c>
      <c r="FH32" s="2448">
        <v>506</v>
      </c>
      <c r="FI32" s="2448">
        <v>2</v>
      </c>
      <c r="FJ32" s="2448">
        <v>23</v>
      </c>
      <c r="FK32" s="2448">
        <v>2</v>
      </c>
      <c r="FL32" s="2448">
        <v>221</v>
      </c>
      <c r="FM32" s="2448">
        <v>120</v>
      </c>
      <c r="FN32" s="2448">
        <v>101</v>
      </c>
      <c r="FO32" s="2448">
        <v>191</v>
      </c>
      <c r="FP32" s="2448">
        <v>455</v>
      </c>
      <c r="FQ32" s="91" t="s">
        <v>33</v>
      </c>
      <c r="FR32" s="670" t="s">
        <v>26</v>
      </c>
      <c r="FS32" s="2021" t="s">
        <v>26</v>
      </c>
      <c r="FT32" s="579" t="s">
        <v>26</v>
      </c>
      <c r="FU32" s="2027">
        <v>43556</v>
      </c>
      <c r="FV32" s="2448">
        <v>732</v>
      </c>
      <c r="FW32" s="2448">
        <v>3220</v>
      </c>
      <c r="FX32" s="2448">
        <v>45988</v>
      </c>
      <c r="FY32" s="2448">
        <v>1375</v>
      </c>
      <c r="FZ32" s="91" t="s">
        <v>33</v>
      </c>
      <c r="GA32" s="670" t="s">
        <v>26</v>
      </c>
      <c r="GC32" s="670"/>
      <c r="GD32" s="670"/>
      <c r="GE32" s="670"/>
      <c r="GF32" s="670"/>
      <c r="GG32" s="670"/>
      <c r="GH32" s="670"/>
      <c r="GI32" s="670"/>
      <c r="GJ32" s="670"/>
      <c r="GK32" s="670"/>
      <c r="GL32" s="670"/>
      <c r="GM32" s="670"/>
      <c r="GN32" s="670"/>
      <c r="GO32" s="74"/>
      <c r="GP32" s="4"/>
      <c r="GQ32" s="2018"/>
      <c r="GR32" s="2018"/>
      <c r="GS32" s="2018"/>
    </row>
    <row r="33" spans="1:201" ht="15.75">
      <c r="A33" s="2021">
        <v>1</v>
      </c>
      <c r="B33" s="579" t="s">
        <v>2159</v>
      </c>
      <c r="C33" s="1902">
        <v>43586</v>
      </c>
      <c r="D33" s="638">
        <v>631963</v>
      </c>
      <c r="E33" s="576">
        <v>130901</v>
      </c>
      <c r="F33" s="576">
        <v>24</v>
      </c>
      <c r="G33" s="576">
        <v>2669</v>
      </c>
      <c r="H33" s="576">
        <v>1049</v>
      </c>
      <c r="I33" s="576">
        <v>36362</v>
      </c>
      <c r="J33" s="576">
        <v>1752</v>
      </c>
      <c r="K33" s="576">
        <v>34610</v>
      </c>
      <c r="L33" s="576">
        <v>18348</v>
      </c>
      <c r="M33" s="576">
        <v>1669</v>
      </c>
      <c r="N33" s="576">
        <v>60711</v>
      </c>
      <c r="O33" s="576">
        <v>18409</v>
      </c>
      <c r="P33" s="576">
        <v>336495</v>
      </c>
      <c r="Q33" s="576">
        <v>392659</v>
      </c>
      <c r="R33" s="576">
        <v>23062</v>
      </c>
      <c r="S33" s="576">
        <v>24293</v>
      </c>
      <c r="T33" s="576">
        <v>4793</v>
      </c>
      <c r="U33" s="2023" t="s">
        <v>34</v>
      </c>
      <c r="V33" s="582" t="s">
        <v>26</v>
      </c>
      <c r="W33" s="2021">
        <v>1</v>
      </c>
      <c r="X33" s="579" t="s">
        <v>2159</v>
      </c>
      <c r="Y33" s="1902">
        <v>43586</v>
      </c>
      <c r="Z33" s="576">
        <v>7807</v>
      </c>
      <c r="AA33" s="576">
        <v>227</v>
      </c>
      <c r="AB33" s="576">
        <v>4493</v>
      </c>
      <c r="AC33" s="576">
        <v>28909</v>
      </c>
      <c r="AD33" s="576">
        <v>2624</v>
      </c>
      <c r="AE33" s="576">
        <v>599174</v>
      </c>
      <c r="AF33" s="576">
        <v>30062</v>
      </c>
      <c r="AG33" s="576">
        <v>397241</v>
      </c>
      <c r="AH33" s="576">
        <v>69240</v>
      </c>
      <c r="AI33" s="576">
        <v>11</v>
      </c>
      <c r="AJ33" s="576">
        <v>141</v>
      </c>
      <c r="AK33" s="576">
        <v>493</v>
      </c>
      <c r="AL33" s="576">
        <v>1785</v>
      </c>
      <c r="AM33" s="576">
        <v>664</v>
      </c>
      <c r="AN33" s="576">
        <v>1121</v>
      </c>
      <c r="AO33" s="576">
        <v>17191</v>
      </c>
      <c r="AP33" s="621">
        <v>1</v>
      </c>
      <c r="AQ33" s="2023" t="s">
        <v>34</v>
      </c>
      <c r="AR33" s="582" t="s">
        <v>26</v>
      </c>
      <c r="AS33" s="2021">
        <v>1</v>
      </c>
      <c r="AT33" s="579" t="s">
        <v>2159</v>
      </c>
      <c r="AU33" s="1902">
        <v>43586</v>
      </c>
      <c r="AV33" s="576">
        <v>27638</v>
      </c>
      <c r="AW33" s="576">
        <v>215</v>
      </c>
      <c r="AX33" s="576">
        <v>52395</v>
      </c>
      <c r="AY33" s="576">
        <v>1135</v>
      </c>
      <c r="AZ33" s="576">
        <v>11</v>
      </c>
      <c r="BA33" s="576">
        <v>16</v>
      </c>
      <c r="BB33" s="576">
        <v>306</v>
      </c>
      <c r="BC33" s="576">
        <v>590</v>
      </c>
      <c r="BD33" s="576">
        <v>151</v>
      </c>
      <c r="BE33" s="576">
        <v>439</v>
      </c>
      <c r="BF33" s="576">
        <v>109</v>
      </c>
      <c r="BG33" s="576" t="s">
        <v>21</v>
      </c>
      <c r="BH33" s="576">
        <v>64</v>
      </c>
      <c r="BI33" s="576">
        <v>2562</v>
      </c>
      <c r="BJ33" s="576">
        <v>598</v>
      </c>
      <c r="BK33" s="576">
        <v>121</v>
      </c>
      <c r="BL33" s="2023" t="s">
        <v>34</v>
      </c>
      <c r="BM33" s="582" t="s">
        <v>26</v>
      </c>
      <c r="BN33" s="2021">
        <v>1</v>
      </c>
      <c r="BO33" s="579" t="s">
        <v>2159</v>
      </c>
      <c r="BP33" s="1902">
        <v>43586</v>
      </c>
      <c r="BQ33" s="576">
        <v>4693</v>
      </c>
      <c r="BR33" s="576">
        <v>5258</v>
      </c>
      <c r="BS33" s="576">
        <v>4959</v>
      </c>
      <c r="BT33" s="576">
        <v>439</v>
      </c>
      <c r="BU33" s="576">
        <v>2</v>
      </c>
      <c r="BV33" s="576">
        <v>3</v>
      </c>
      <c r="BW33" s="576">
        <v>4</v>
      </c>
      <c r="BX33" s="576">
        <v>79</v>
      </c>
      <c r="BY33" s="576">
        <v>79</v>
      </c>
      <c r="BZ33" s="576" t="s">
        <v>21</v>
      </c>
      <c r="CA33" s="576">
        <v>267</v>
      </c>
      <c r="CB33" s="576">
        <v>539</v>
      </c>
      <c r="CC33" s="569" t="s">
        <v>21</v>
      </c>
      <c r="CD33" s="576" t="s">
        <v>21</v>
      </c>
      <c r="CE33" s="576">
        <v>31</v>
      </c>
      <c r="CF33" s="576">
        <v>453</v>
      </c>
      <c r="CG33" s="576">
        <v>466</v>
      </c>
      <c r="CH33" s="2023" t="s">
        <v>34</v>
      </c>
      <c r="CI33" s="582" t="s">
        <v>26</v>
      </c>
      <c r="CJ33" s="2021">
        <v>1</v>
      </c>
      <c r="CK33" s="579" t="s">
        <v>2159</v>
      </c>
      <c r="CL33" s="1902">
        <v>43586</v>
      </c>
      <c r="CM33" s="82">
        <v>735978</v>
      </c>
      <c r="CN33" s="2448">
        <v>138940</v>
      </c>
      <c r="CO33" s="2448">
        <v>24</v>
      </c>
      <c r="CP33" s="2448">
        <v>2897</v>
      </c>
      <c r="CQ33" s="2448">
        <v>1049</v>
      </c>
      <c r="CR33" s="2448">
        <v>37619</v>
      </c>
      <c r="CS33" s="2448">
        <v>2490</v>
      </c>
      <c r="CT33" s="2448">
        <v>35128</v>
      </c>
      <c r="CU33" s="2448">
        <v>18348</v>
      </c>
      <c r="CV33" s="2448">
        <v>1669</v>
      </c>
      <c r="CW33" s="2448">
        <v>69109</v>
      </c>
      <c r="CX33" s="2448">
        <v>18436</v>
      </c>
      <c r="CY33" s="2448">
        <v>555689</v>
      </c>
      <c r="CZ33" s="2448">
        <v>704172</v>
      </c>
      <c r="DA33" s="2448">
        <v>23062</v>
      </c>
      <c r="DB33" s="2448">
        <v>24293</v>
      </c>
      <c r="DC33" s="2448">
        <v>4793</v>
      </c>
      <c r="DD33" s="91" t="s">
        <v>34</v>
      </c>
      <c r="DE33" s="670" t="s">
        <v>26</v>
      </c>
      <c r="DF33" s="2021">
        <v>1</v>
      </c>
      <c r="DG33" s="579" t="s">
        <v>2159</v>
      </c>
      <c r="DH33" s="1902">
        <v>43586</v>
      </c>
      <c r="DI33" s="2448">
        <v>7935</v>
      </c>
      <c r="DJ33" s="2448">
        <v>227</v>
      </c>
      <c r="DK33" s="2448">
        <v>4689</v>
      </c>
      <c r="DL33" s="2448">
        <v>28909</v>
      </c>
      <c r="DM33" s="2448">
        <v>3280</v>
      </c>
      <c r="DN33" s="2448">
        <v>285831</v>
      </c>
      <c r="DO33" s="2448">
        <v>2739</v>
      </c>
      <c r="DP33" s="2448">
        <v>437568</v>
      </c>
      <c r="DQ33" s="2448">
        <v>75908</v>
      </c>
      <c r="DR33" s="2448">
        <v>11</v>
      </c>
      <c r="DS33" s="2448">
        <v>141</v>
      </c>
      <c r="DT33" s="2448">
        <v>493</v>
      </c>
      <c r="DU33" s="2448">
        <v>1933</v>
      </c>
      <c r="DV33" s="2448">
        <v>775</v>
      </c>
      <c r="DW33" s="2448">
        <v>1158</v>
      </c>
      <c r="DX33" s="2448">
        <v>17191</v>
      </c>
      <c r="DY33" s="217">
        <v>1</v>
      </c>
      <c r="DZ33" s="91" t="s">
        <v>34</v>
      </c>
      <c r="EA33" s="670" t="s">
        <v>26</v>
      </c>
      <c r="EB33" s="2021">
        <v>1</v>
      </c>
      <c r="EC33" s="579" t="s">
        <v>2159</v>
      </c>
      <c r="ED33" s="1902">
        <v>43586</v>
      </c>
      <c r="EE33" s="2448">
        <v>4472</v>
      </c>
      <c r="EF33" s="2448">
        <v>27638</v>
      </c>
      <c r="EG33" s="2448">
        <v>215</v>
      </c>
      <c r="EH33" s="2448">
        <v>92721</v>
      </c>
      <c r="EI33" s="2448">
        <v>7804</v>
      </c>
      <c r="EJ33" s="2448">
        <v>11</v>
      </c>
      <c r="EK33" s="2448">
        <v>16</v>
      </c>
      <c r="EL33" s="2448">
        <v>306</v>
      </c>
      <c r="EM33" s="2448">
        <v>738</v>
      </c>
      <c r="EN33" s="2448">
        <v>262</v>
      </c>
      <c r="EO33" s="2448">
        <v>476</v>
      </c>
      <c r="EP33" s="2448">
        <v>109</v>
      </c>
      <c r="EQ33" s="2448" t="s">
        <v>21</v>
      </c>
      <c r="ER33" s="2448">
        <v>8398</v>
      </c>
      <c r="ES33" s="2448">
        <v>91</v>
      </c>
      <c r="ET33" s="2448">
        <v>65569</v>
      </c>
      <c r="EU33" s="2448">
        <v>93739</v>
      </c>
      <c r="EV33" s="91" t="s">
        <v>34</v>
      </c>
      <c r="EW33" s="670" t="s">
        <v>26</v>
      </c>
      <c r="EX33" s="2021">
        <v>1</v>
      </c>
      <c r="EY33" s="579" t="s">
        <v>2159</v>
      </c>
      <c r="EZ33" s="1902">
        <v>43586</v>
      </c>
      <c r="FA33" s="2448">
        <v>20341</v>
      </c>
      <c r="FB33" s="2448">
        <v>241</v>
      </c>
      <c r="FC33" s="2448">
        <v>6581</v>
      </c>
      <c r="FD33" s="2448">
        <v>887</v>
      </c>
      <c r="FE33" s="2448">
        <v>4693</v>
      </c>
      <c r="FF33" s="2448">
        <v>5258</v>
      </c>
      <c r="FG33" s="2448">
        <v>4573</v>
      </c>
      <c r="FH33" s="2448">
        <v>631</v>
      </c>
      <c r="FI33" s="2448">
        <v>2</v>
      </c>
      <c r="FJ33" s="2448">
        <v>83</v>
      </c>
      <c r="FK33" s="2448">
        <v>4</v>
      </c>
      <c r="FL33" s="2448">
        <v>187</v>
      </c>
      <c r="FM33" s="2448">
        <v>80</v>
      </c>
      <c r="FN33" s="2448">
        <v>107</v>
      </c>
      <c r="FO33" s="2448">
        <v>267</v>
      </c>
      <c r="FP33" s="2448">
        <v>654</v>
      </c>
      <c r="FQ33" s="91" t="s">
        <v>34</v>
      </c>
      <c r="FR33" s="670" t="s">
        <v>26</v>
      </c>
      <c r="FS33" s="2021">
        <v>1</v>
      </c>
      <c r="FT33" s="579" t="s">
        <v>2159</v>
      </c>
      <c r="FU33" s="1902">
        <v>43586</v>
      </c>
      <c r="FV33" s="2448">
        <v>725</v>
      </c>
      <c r="FW33" s="2448">
        <v>2409</v>
      </c>
      <c r="FX33" s="2448">
        <v>43494</v>
      </c>
      <c r="FY33" s="2448">
        <v>1392</v>
      </c>
      <c r="FZ33" s="91" t="s">
        <v>34</v>
      </c>
      <c r="GA33" s="670" t="s">
        <v>26</v>
      </c>
      <c r="GC33" s="670"/>
      <c r="GD33" s="670"/>
      <c r="GE33" s="670"/>
      <c r="GF33" s="670"/>
      <c r="GG33" s="670"/>
      <c r="GH33" s="670"/>
      <c r="GI33" s="670"/>
      <c r="GJ33" s="670"/>
      <c r="GK33" s="670"/>
      <c r="GL33" s="670"/>
      <c r="GM33" s="670"/>
      <c r="GN33" s="670"/>
      <c r="GO33" s="74"/>
      <c r="GP33" s="4"/>
      <c r="GQ33" s="2018"/>
      <c r="GR33" s="2018"/>
      <c r="GS33" s="2018"/>
    </row>
    <row r="34" spans="1:201" ht="14.25" customHeight="1">
      <c r="A34" s="2021" t="s">
        <v>26</v>
      </c>
      <c r="B34" s="579" t="s">
        <v>26</v>
      </c>
      <c r="C34" s="2027">
        <v>43617</v>
      </c>
      <c r="D34" s="638">
        <v>608229</v>
      </c>
      <c r="E34" s="576">
        <v>123893</v>
      </c>
      <c r="F34" s="576">
        <v>26</v>
      </c>
      <c r="G34" s="576">
        <v>2468</v>
      </c>
      <c r="H34" s="576">
        <v>1134</v>
      </c>
      <c r="I34" s="576">
        <v>34859</v>
      </c>
      <c r="J34" s="576">
        <v>1432</v>
      </c>
      <c r="K34" s="576">
        <v>33427</v>
      </c>
      <c r="L34" s="576">
        <v>22091</v>
      </c>
      <c r="M34" s="576">
        <v>1632</v>
      </c>
      <c r="N34" s="576">
        <v>40295</v>
      </c>
      <c r="O34" s="576">
        <v>24640</v>
      </c>
      <c r="P34" s="576">
        <v>331503</v>
      </c>
      <c r="Q34" s="576">
        <v>390829</v>
      </c>
      <c r="R34" s="576">
        <v>21811</v>
      </c>
      <c r="S34" s="576">
        <v>25230</v>
      </c>
      <c r="T34" s="576">
        <v>4395</v>
      </c>
      <c r="U34" s="2023" t="s">
        <v>35</v>
      </c>
      <c r="V34" s="582" t="s">
        <v>26</v>
      </c>
      <c r="W34" s="2021" t="s">
        <v>26</v>
      </c>
      <c r="X34" s="579" t="s">
        <v>26</v>
      </c>
      <c r="Y34" s="2027">
        <v>43617</v>
      </c>
      <c r="Z34" s="576">
        <v>7136</v>
      </c>
      <c r="AA34" s="576">
        <v>222</v>
      </c>
      <c r="AB34" s="576">
        <v>4715</v>
      </c>
      <c r="AC34" s="576">
        <v>26088</v>
      </c>
      <c r="AD34" s="576">
        <v>2114</v>
      </c>
      <c r="AE34" s="576">
        <v>589385</v>
      </c>
      <c r="AF34" s="576">
        <v>28390</v>
      </c>
      <c r="AG34" s="576">
        <v>389154</v>
      </c>
      <c r="AH34" s="576">
        <v>64958</v>
      </c>
      <c r="AI34" s="576">
        <v>13</v>
      </c>
      <c r="AJ34" s="576">
        <v>159</v>
      </c>
      <c r="AK34" s="576">
        <v>504</v>
      </c>
      <c r="AL34" s="576">
        <v>2188</v>
      </c>
      <c r="AM34" s="576">
        <v>265</v>
      </c>
      <c r="AN34" s="576">
        <v>1923</v>
      </c>
      <c r="AO34" s="576">
        <v>20869</v>
      </c>
      <c r="AP34" s="621">
        <v>1</v>
      </c>
      <c r="AQ34" s="2023" t="s">
        <v>35</v>
      </c>
      <c r="AR34" s="582" t="s">
        <v>26</v>
      </c>
      <c r="AS34" s="2021" t="s">
        <v>26</v>
      </c>
      <c r="AT34" s="579" t="s">
        <v>26</v>
      </c>
      <c r="AU34" s="2027">
        <v>43617</v>
      </c>
      <c r="AV34" s="576">
        <v>24746</v>
      </c>
      <c r="AW34" s="576">
        <v>107</v>
      </c>
      <c r="AX34" s="576">
        <v>52371</v>
      </c>
      <c r="AY34" s="576">
        <v>1798</v>
      </c>
      <c r="AZ34" s="576">
        <v>13</v>
      </c>
      <c r="BA34" s="576">
        <v>17</v>
      </c>
      <c r="BB34" s="576">
        <v>341</v>
      </c>
      <c r="BC34" s="576">
        <v>1082</v>
      </c>
      <c r="BD34" s="576">
        <v>167</v>
      </c>
      <c r="BE34" s="576">
        <v>915</v>
      </c>
      <c r="BF34" s="576">
        <v>191</v>
      </c>
      <c r="BG34" s="576">
        <v>1</v>
      </c>
      <c r="BH34" s="576">
        <v>68</v>
      </c>
      <c r="BI34" s="576">
        <v>2721</v>
      </c>
      <c r="BJ34" s="576">
        <v>730</v>
      </c>
      <c r="BK34" s="576">
        <v>132</v>
      </c>
      <c r="BL34" s="2023" t="s">
        <v>35</v>
      </c>
      <c r="BM34" s="582" t="s">
        <v>26</v>
      </c>
      <c r="BN34" s="2021" t="s">
        <v>26</v>
      </c>
      <c r="BO34" s="579" t="s">
        <v>26</v>
      </c>
      <c r="BP34" s="2027">
        <v>43617</v>
      </c>
      <c r="BQ34" s="576">
        <v>4021</v>
      </c>
      <c r="BR34" s="576">
        <v>4505</v>
      </c>
      <c r="BS34" s="576">
        <v>4701</v>
      </c>
      <c r="BT34" s="576">
        <v>402</v>
      </c>
      <c r="BU34" s="576">
        <v>2</v>
      </c>
      <c r="BV34" s="576">
        <v>1</v>
      </c>
      <c r="BW34" s="576">
        <v>4</v>
      </c>
      <c r="BX34" s="576">
        <v>35</v>
      </c>
      <c r="BY34" s="576">
        <v>35</v>
      </c>
      <c r="BZ34" s="576" t="s">
        <v>21</v>
      </c>
      <c r="CA34" s="576">
        <v>274</v>
      </c>
      <c r="CB34" s="576">
        <v>522</v>
      </c>
      <c r="CC34" s="569" t="s">
        <v>21</v>
      </c>
      <c r="CD34" s="576" t="s">
        <v>21</v>
      </c>
      <c r="CE34" s="576">
        <v>48</v>
      </c>
      <c r="CF34" s="576">
        <v>412</v>
      </c>
      <c r="CG34" s="576">
        <v>428</v>
      </c>
      <c r="CH34" s="2023" t="s">
        <v>35</v>
      </c>
      <c r="CI34" s="582" t="s">
        <v>26</v>
      </c>
      <c r="CJ34" s="2021" t="s">
        <v>26</v>
      </c>
      <c r="CK34" s="579" t="s">
        <v>26</v>
      </c>
      <c r="CL34" s="2027">
        <v>43617</v>
      </c>
      <c r="CM34" s="82">
        <v>715238</v>
      </c>
      <c r="CN34" s="2448">
        <v>137708</v>
      </c>
      <c r="CO34" s="2448">
        <v>26</v>
      </c>
      <c r="CP34" s="2448">
        <v>2603</v>
      </c>
      <c r="CQ34" s="2448">
        <v>1134</v>
      </c>
      <c r="CR34" s="2448">
        <v>36753</v>
      </c>
      <c r="CS34" s="2448">
        <v>2341</v>
      </c>
      <c r="CT34" s="2448">
        <v>34412</v>
      </c>
      <c r="CU34" s="2448">
        <v>22091</v>
      </c>
      <c r="CV34" s="2448">
        <v>1632</v>
      </c>
      <c r="CW34" s="2448">
        <v>55387</v>
      </c>
      <c r="CX34" s="2448">
        <v>24680</v>
      </c>
      <c r="CY34" s="2448">
        <v>535626</v>
      </c>
      <c r="CZ34" s="2448">
        <v>678729</v>
      </c>
      <c r="DA34" s="2448">
        <v>21811</v>
      </c>
      <c r="DB34" s="2448">
        <v>25230</v>
      </c>
      <c r="DC34" s="2448">
        <v>4395</v>
      </c>
      <c r="DD34" s="91" t="s">
        <v>35</v>
      </c>
      <c r="DE34" s="670" t="s">
        <v>26</v>
      </c>
      <c r="DF34" s="2021" t="s">
        <v>26</v>
      </c>
      <c r="DG34" s="579" t="s">
        <v>26</v>
      </c>
      <c r="DH34" s="2027">
        <v>43617</v>
      </c>
      <c r="DI34" s="2448">
        <v>7179</v>
      </c>
      <c r="DJ34" s="2448">
        <v>222</v>
      </c>
      <c r="DK34" s="2448">
        <v>5071</v>
      </c>
      <c r="DL34" s="2448">
        <v>26088</v>
      </c>
      <c r="DM34" s="2448">
        <v>2135</v>
      </c>
      <c r="DN34" s="2448">
        <v>283549</v>
      </c>
      <c r="DO34" s="2448">
        <v>2348</v>
      </c>
      <c r="DP34" s="2448">
        <v>432885</v>
      </c>
      <c r="DQ34" s="2448">
        <v>76931</v>
      </c>
      <c r="DR34" s="2448">
        <v>13</v>
      </c>
      <c r="DS34" s="2448">
        <v>159</v>
      </c>
      <c r="DT34" s="2448">
        <v>504</v>
      </c>
      <c r="DU34" s="2448">
        <v>2519</v>
      </c>
      <c r="DV34" s="2448">
        <v>385</v>
      </c>
      <c r="DW34" s="2448">
        <v>2134</v>
      </c>
      <c r="DX34" s="2448">
        <v>20869</v>
      </c>
      <c r="DY34" s="217">
        <v>1</v>
      </c>
      <c r="DZ34" s="91" t="s">
        <v>35</v>
      </c>
      <c r="EA34" s="670" t="s">
        <v>26</v>
      </c>
      <c r="EB34" s="2021" t="s">
        <v>26</v>
      </c>
      <c r="EC34" s="579" t="s">
        <v>26</v>
      </c>
      <c r="ED34" s="2027">
        <v>43617</v>
      </c>
      <c r="EE34" s="2448">
        <v>4682</v>
      </c>
      <c r="EF34" s="2448">
        <v>24746</v>
      </c>
      <c r="EG34" s="2448">
        <v>107</v>
      </c>
      <c r="EH34" s="2448">
        <v>96101</v>
      </c>
      <c r="EI34" s="2448">
        <v>13771</v>
      </c>
      <c r="EJ34" s="2448">
        <v>13</v>
      </c>
      <c r="EK34" s="2448">
        <v>17</v>
      </c>
      <c r="EL34" s="2448">
        <v>341</v>
      </c>
      <c r="EM34" s="2448">
        <v>1413</v>
      </c>
      <c r="EN34" s="2448">
        <v>287</v>
      </c>
      <c r="EO34" s="2448">
        <v>1126</v>
      </c>
      <c r="EP34" s="2448">
        <v>191</v>
      </c>
      <c r="EQ34" s="2448">
        <v>1</v>
      </c>
      <c r="ER34" s="2448">
        <v>14991</v>
      </c>
      <c r="ES34" s="2448">
        <v>108</v>
      </c>
      <c r="ET34" s="2448">
        <v>63053</v>
      </c>
      <c r="EU34" s="2448">
        <v>90347</v>
      </c>
      <c r="EV34" s="91" t="s">
        <v>35</v>
      </c>
      <c r="EW34" s="670" t="s">
        <v>26</v>
      </c>
      <c r="EX34" s="2021" t="s">
        <v>26</v>
      </c>
      <c r="EY34" s="579" t="s">
        <v>26</v>
      </c>
      <c r="EZ34" s="2027">
        <v>43617</v>
      </c>
      <c r="FA34" s="2448">
        <v>19821</v>
      </c>
      <c r="FB34" s="2448">
        <v>180</v>
      </c>
      <c r="FC34" s="2448">
        <v>5812</v>
      </c>
      <c r="FD34" s="2448">
        <v>914</v>
      </c>
      <c r="FE34" s="2448">
        <v>4021</v>
      </c>
      <c r="FF34" s="2448">
        <v>4505</v>
      </c>
      <c r="FG34" s="2448">
        <v>4196</v>
      </c>
      <c r="FH34" s="2448">
        <v>527</v>
      </c>
      <c r="FI34" s="2448">
        <v>2</v>
      </c>
      <c r="FJ34" s="2448">
        <v>1</v>
      </c>
      <c r="FK34" s="2448">
        <v>4</v>
      </c>
      <c r="FL34" s="2448">
        <v>151</v>
      </c>
      <c r="FM34" s="2448">
        <v>36</v>
      </c>
      <c r="FN34" s="2448">
        <v>115</v>
      </c>
      <c r="FO34" s="2448">
        <v>274</v>
      </c>
      <c r="FP34" s="2448">
        <v>554</v>
      </c>
      <c r="FQ34" s="91" t="s">
        <v>35</v>
      </c>
      <c r="FR34" s="670" t="s">
        <v>26</v>
      </c>
      <c r="FS34" s="2021" t="s">
        <v>26</v>
      </c>
      <c r="FT34" s="579" t="s">
        <v>26</v>
      </c>
      <c r="FU34" s="2027">
        <v>43617</v>
      </c>
      <c r="FV34" s="2448">
        <v>681</v>
      </c>
      <c r="FW34" s="2448">
        <v>2007</v>
      </c>
      <c r="FX34" s="2448">
        <v>43570</v>
      </c>
      <c r="FY34" s="2448">
        <v>1363</v>
      </c>
      <c r="FZ34" s="91" t="s">
        <v>35</v>
      </c>
      <c r="GA34" s="670" t="s">
        <v>26</v>
      </c>
      <c r="GC34" s="670"/>
      <c r="GD34" s="670"/>
      <c r="GE34" s="670"/>
      <c r="GF34" s="670"/>
      <c r="GG34" s="670"/>
      <c r="GH34" s="670"/>
      <c r="GI34" s="670"/>
      <c r="GJ34" s="670"/>
      <c r="GK34" s="670"/>
      <c r="GL34" s="670"/>
      <c r="GM34" s="670"/>
      <c r="GN34" s="670"/>
      <c r="GO34" s="74"/>
      <c r="GP34" s="4"/>
      <c r="GQ34" s="2018"/>
      <c r="GR34" s="2018"/>
      <c r="GS34" s="2018"/>
    </row>
    <row r="35" spans="1:201" ht="14.25" customHeight="1">
      <c r="A35" s="2021" t="s">
        <v>26</v>
      </c>
      <c r="B35" s="579" t="s">
        <v>26</v>
      </c>
      <c r="C35" s="2027">
        <v>43647</v>
      </c>
      <c r="D35" s="638">
        <v>659627</v>
      </c>
      <c r="E35" s="576">
        <v>136536</v>
      </c>
      <c r="F35" s="576">
        <v>51</v>
      </c>
      <c r="G35" s="576">
        <v>2006</v>
      </c>
      <c r="H35" s="576">
        <v>1225</v>
      </c>
      <c r="I35" s="576">
        <v>36083</v>
      </c>
      <c r="J35" s="576">
        <v>1527</v>
      </c>
      <c r="K35" s="576">
        <v>34556</v>
      </c>
      <c r="L35" s="576">
        <v>23997</v>
      </c>
      <c r="M35" s="576">
        <v>1936</v>
      </c>
      <c r="N35" s="576">
        <v>53044</v>
      </c>
      <c r="O35" s="576">
        <v>24003</v>
      </c>
      <c r="P35" s="576">
        <v>339193</v>
      </c>
      <c r="Q35" s="576">
        <v>394198</v>
      </c>
      <c r="R35" s="576">
        <v>18165</v>
      </c>
      <c r="S35" s="576">
        <v>24744</v>
      </c>
      <c r="T35" s="576">
        <v>5109</v>
      </c>
      <c r="U35" s="2023" t="s">
        <v>36</v>
      </c>
      <c r="V35" s="582" t="s">
        <v>26</v>
      </c>
      <c r="W35" s="2021" t="s">
        <v>26</v>
      </c>
      <c r="X35" s="579" t="s">
        <v>26</v>
      </c>
      <c r="Y35" s="2027">
        <v>43647</v>
      </c>
      <c r="Z35" s="576">
        <v>8355</v>
      </c>
      <c r="AA35" s="576">
        <v>251</v>
      </c>
      <c r="AB35" s="576">
        <v>6148</v>
      </c>
      <c r="AC35" s="576">
        <v>33218</v>
      </c>
      <c r="AD35" s="576">
        <v>2422</v>
      </c>
      <c r="AE35" s="576">
        <v>632028</v>
      </c>
      <c r="AF35" s="576">
        <v>27855</v>
      </c>
      <c r="AG35" s="576">
        <v>412181</v>
      </c>
      <c r="AH35" s="576">
        <v>77190</v>
      </c>
      <c r="AI35" s="576">
        <v>38</v>
      </c>
      <c r="AJ35" s="576">
        <v>137</v>
      </c>
      <c r="AK35" s="576">
        <v>505</v>
      </c>
      <c r="AL35" s="576">
        <v>1986</v>
      </c>
      <c r="AM35" s="576">
        <v>533</v>
      </c>
      <c r="AN35" s="576">
        <v>1453</v>
      </c>
      <c r="AO35" s="576">
        <v>22743</v>
      </c>
      <c r="AP35" s="621">
        <v>1</v>
      </c>
      <c r="AQ35" s="2023" t="s">
        <v>36</v>
      </c>
      <c r="AR35" s="582" t="s">
        <v>26</v>
      </c>
      <c r="AS35" s="2021" t="s">
        <v>26</v>
      </c>
      <c r="AT35" s="579" t="s">
        <v>26</v>
      </c>
      <c r="AU35" s="2027">
        <v>43647</v>
      </c>
      <c r="AV35" s="576">
        <v>31667</v>
      </c>
      <c r="AW35" s="576">
        <v>69</v>
      </c>
      <c r="AX35" s="576">
        <v>56247</v>
      </c>
      <c r="AY35" s="576">
        <v>1743</v>
      </c>
      <c r="AZ35" s="576">
        <v>38</v>
      </c>
      <c r="BA35" s="576">
        <v>11</v>
      </c>
      <c r="BB35" s="576">
        <v>299</v>
      </c>
      <c r="BC35" s="576">
        <v>1091</v>
      </c>
      <c r="BD35" s="576">
        <v>179</v>
      </c>
      <c r="BE35" s="576">
        <v>912</v>
      </c>
      <c r="BF35" s="576">
        <v>160</v>
      </c>
      <c r="BG35" s="576">
        <v>1</v>
      </c>
      <c r="BH35" s="576">
        <v>62</v>
      </c>
      <c r="BI35" s="576">
        <v>2994</v>
      </c>
      <c r="BJ35" s="576">
        <v>683</v>
      </c>
      <c r="BK35" s="576">
        <v>130</v>
      </c>
      <c r="BL35" s="2023" t="s">
        <v>36</v>
      </c>
      <c r="BM35" s="582" t="s">
        <v>26</v>
      </c>
      <c r="BN35" s="2021" t="s">
        <v>26</v>
      </c>
      <c r="BO35" s="579" t="s">
        <v>26</v>
      </c>
      <c r="BP35" s="2027">
        <v>43647</v>
      </c>
      <c r="BQ35" s="576">
        <v>4786</v>
      </c>
      <c r="BR35" s="576">
        <v>5362</v>
      </c>
      <c r="BS35" s="576">
        <v>5095</v>
      </c>
      <c r="BT35" s="576">
        <v>401</v>
      </c>
      <c r="BU35" s="576" t="s">
        <v>21</v>
      </c>
      <c r="BV35" s="576">
        <v>1</v>
      </c>
      <c r="BW35" s="576">
        <v>2</v>
      </c>
      <c r="BX35" s="576">
        <v>113</v>
      </c>
      <c r="BY35" s="576">
        <v>113</v>
      </c>
      <c r="BZ35" s="576" t="s">
        <v>21</v>
      </c>
      <c r="CA35" s="576">
        <v>216</v>
      </c>
      <c r="CB35" s="576">
        <v>707</v>
      </c>
      <c r="CC35" s="569" t="s">
        <v>21</v>
      </c>
      <c r="CD35" s="576" t="s">
        <v>21</v>
      </c>
      <c r="CE35" s="576">
        <v>27</v>
      </c>
      <c r="CF35" s="576">
        <v>619</v>
      </c>
      <c r="CG35" s="576">
        <v>630</v>
      </c>
      <c r="CH35" s="2023" t="s">
        <v>36</v>
      </c>
      <c r="CI35" s="582" t="s">
        <v>26</v>
      </c>
      <c r="CJ35" s="2021" t="s">
        <v>26</v>
      </c>
      <c r="CK35" s="579" t="s">
        <v>26</v>
      </c>
      <c r="CL35" s="2027">
        <v>43647</v>
      </c>
      <c r="CM35" s="82">
        <v>791858</v>
      </c>
      <c r="CN35" s="2448">
        <v>146699</v>
      </c>
      <c r="CO35" s="2448">
        <v>51</v>
      </c>
      <c r="CP35" s="2448">
        <v>2157</v>
      </c>
      <c r="CQ35" s="2448">
        <v>1225</v>
      </c>
      <c r="CR35" s="2448">
        <v>37528</v>
      </c>
      <c r="CS35" s="2448">
        <v>2105</v>
      </c>
      <c r="CT35" s="2448">
        <v>35423</v>
      </c>
      <c r="CU35" s="2448">
        <v>23997</v>
      </c>
      <c r="CV35" s="2448">
        <v>1936</v>
      </c>
      <c r="CW35" s="2448">
        <v>64043</v>
      </c>
      <c r="CX35" s="2448">
        <v>24003</v>
      </c>
      <c r="CY35" s="2448">
        <v>605752</v>
      </c>
      <c r="CZ35" s="2448">
        <v>771791</v>
      </c>
      <c r="DA35" s="2448">
        <v>18165</v>
      </c>
      <c r="DB35" s="2448">
        <v>24744</v>
      </c>
      <c r="DC35" s="2448">
        <v>5109</v>
      </c>
      <c r="DD35" s="91" t="s">
        <v>36</v>
      </c>
      <c r="DE35" s="670" t="s">
        <v>26</v>
      </c>
      <c r="DF35" s="2021" t="s">
        <v>26</v>
      </c>
      <c r="DG35" s="579" t="s">
        <v>26</v>
      </c>
      <c r="DH35" s="2027">
        <v>43647</v>
      </c>
      <c r="DI35" s="2448">
        <v>8393</v>
      </c>
      <c r="DJ35" s="2448">
        <v>251</v>
      </c>
      <c r="DK35" s="2448">
        <v>6616</v>
      </c>
      <c r="DL35" s="2448">
        <v>33218</v>
      </c>
      <c r="DM35" s="2448">
        <v>3202</v>
      </c>
      <c r="DN35" s="2448">
        <v>284883</v>
      </c>
      <c r="DO35" s="2448">
        <v>2343</v>
      </c>
      <c r="DP35" s="2448">
        <v>458813</v>
      </c>
      <c r="DQ35" s="2448">
        <v>85875</v>
      </c>
      <c r="DR35" s="2448">
        <v>38</v>
      </c>
      <c r="DS35" s="2448">
        <v>137</v>
      </c>
      <c r="DT35" s="2448">
        <v>505</v>
      </c>
      <c r="DU35" s="2448">
        <v>2164</v>
      </c>
      <c r="DV35" s="2448">
        <v>609</v>
      </c>
      <c r="DW35" s="2448">
        <v>1555</v>
      </c>
      <c r="DX35" s="2448">
        <v>22743</v>
      </c>
      <c r="DY35" s="217">
        <v>1</v>
      </c>
      <c r="DZ35" s="91" t="s">
        <v>36</v>
      </c>
      <c r="EA35" s="670" t="s">
        <v>26</v>
      </c>
      <c r="EB35" s="2021" t="s">
        <v>26</v>
      </c>
      <c r="EC35" s="579" t="s">
        <v>26</v>
      </c>
      <c r="ED35" s="2027">
        <v>43647</v>
      </c>
      <c r="EE35" s="2448">
        <v>6047</v>
      </c>
      <c r="EF35" s="2448">
        <v>31667</v>
      </c>
      <c r="EG35" s="2448">
        <v>69</v>
      </c>
      <c r="EH35" s="2448">
        <v>102880</v>
      </c>
      <c r="EI35" s="2448">
        <v>10428</v>
      </c>
      <c r="EJ35" s="2448">
        <v>38</v>
      </c>
      <c r="EK35" s="2448">
        <v>11</v>
      </c>
      <c r="EL35" s="2448">
        <v>299</v>
      </c>
      <c r="EM35" s="2448">
        <v>1269</v>
      </c>
      <c r="EN35" s="2448">
        <v>255</v>
      </c>
      <c r="EO35" s="2448">
        <v>1014</v>
      </c>
      <c r="EP35" s="2448">
        <v>160</v>
      </c>
      <c r="EQ35" s="2448">
        <v>1</v>
      </c>
      <c r="ER35" s="2448">
        <v>10999</v>
      </c>
      <c r="ES35" s="2448">
        <v>62</v>
      </c>
      <c r="ET35" s="2448">
        <v>73331</v>
      </c>
      <c r="EU35" s="2448">
        <v>104108</v>
      </c>
      <c r="EV35" s="91" t="s">
        <v>36</v>
      </c>
      <c r="EW35" s="670" t="s">
        <v>26</v>
      </c>
      <c r="EX35" s="2021" t="s">
        <v>26</v>
      </c>
      <c r="EY35" s="579" t="s">
        <v>26</v>
      </c>
      <c r="EZ35" s="2027">
        <v>43647</v>
      </c>
      <c r="FA35" s="2448">
        <v>20566</v>
      </c>
      <c r="FB35" s="2448">
        <v>254</v>
      </c>
      <c r="FC35" s="2448">
        <v>6688</v>
      </c>
      <c r="FD35" s="2448">
        <v>884</v>
      </c>
      <c r="FE35" s="2448">
        <v>4786</v>
      </c>
      <c r="FF35" s="2448">
        <v>5362</v>
      </c>
      <c r="FG35" s="2448">
        <v>4606</v>
      </c>
      <c r="FH35" s="2448">
        <v>585</v>
      </c>
      <c r="FI35" s="2448" t="s">
        <v>21</v>
      </c>
      <c r="FJ35" s="2448">
        <v>18</v>
      </c>
      <c r="FK35" s="2448">
        <v>2</v>
      </c>
      <c r="FL35" s="2448">
        <v>269</v>
      </c>
      <c r="FM35" s="2448">
        <v>114</v>
      </c>
      <c r="FN35" s="2448">
        <v>155</v>
      </c>
      <c r="FO35" s="2448">
        <v>216</v>
      </c>
      <c r="FP35" s="2448">
        <v>735</v>
      </c>
      <c r="FQ35" s="91" t="s">
        <v>36</v>
      </c>
      <c r="FR35" s="670" t="s">
        <v>26</v>
      </c>
      <c r="FS35" s="2021" t="s">
        <v>26</v>
      </c>
      <c r="FT35" s="579" t="s">
        <v>26</v>
      </c>
      <c r="FU35" s="2027">
        <v>43647</v>
      </c>
      <c r="FV35" s="2448">
        <v>791</v>
      </c>
      <c r="FW35" s="2448">
        <v>2353</v>
      </c>
      <c r="FX35" s="2448">
        <v>44712</v>
      </c>
      <c r="FY35" s="2448">
        <v>1383</v>
      </c>
      <c r="FZ35" s="91" t="s">
        <v>36</v>
      </c>
      <c r="GA35" s="670" t="s">
        <v>26</v>
      </c>
      <c r="GC35" s="670"/>
      <c r="GD35" s="670"/>
      <c r="GE35" s="670"/>
      <c r="GF35" s="670"/>
      <c r="GG35" s="670"/>
      <c r="GH35" s="670"/>
      <c r="GI35" s="670"/>
      <c r="GJ35" s="670"/>
      <c r="GK35" s="670"/>
      <c r="GL35" s="670"/>
      <c r="GM35" s="670"/>
      <c r="GN35" s="670"/>
      <c r="GO35" s="74"/>
      <c r="GP35" s="4"/>
      <c r="GQ35" s="2018"/>
      <c r="GR35" s="2018"/>
      <c r="GS35" s="2018"/>
    </row>
    <row r="36" spans="1:201" ht="14.25" customHeight="1">
      <c r="A36" s="2021" t="s">
        <v>26</v>
      </c>
      <c r="B36" s="579" t="s">
        <v>26</v>
      </c>
      <c r="C36" s="2027">
        <v>43678</v>
      </c>
      <c r="D36" s="638">
        <v>648934</v>
      </c>
      <c r="E36" s="576">
        <v>134119</v>
      </c>
      <c r="F36" s="576">
        <v>31</v>
      </c>
      <c r="G36" s="576">
        <v>1886</v>
      </c>
      <c r="H36" s="576">
        <v>1122</v>
      </c>
      <c r="I36" s="576">
        <v>36915</v>
      </c>
      <c r="J36" s="576">
        <v>1796</v>
      </c>
      <c r="K36" s="576">
        <v>35119</v>
      </c>
      <c r="L36" s="576">
        <v>20866</v>
      </c>
      <c r="M36" s="576">
        <v>1772</v>
      </c>
      <c r="N36" s="576">
        <v>56952</v>
      </c>
      <c r="O36" s="576">
        <v>21615</v>
      </c>
      <c r="P36" s="576">
        <v>325950</v>
      </c>
      <c r="Q36" s="576">
        <v>382113</v>
      </c>
      <c r="R36" s="576">
        <v>18155</v>
      </c>
      <c r="S36" s="576">
        <v>24529</v>
      </c>
      <c r="T36" s="576">
        <v>4557</v>
      </c>
      <c r="U36" s="2023" t="s">
        <v>37</v>
      </c>
      <c r="V36" s="582" t="s">
        <v>26</v>
      </c>
      <c r="W36" s="2021" t="s">
        <v>26</v>
      </c>
      <c r="X36" s="579" t="s">
        <v>26</v>
      </c>
      <c r="Y36" s="2027">
        <v>43678</v>
      </c>
      <c r="Z36" s="576">
        <v>7063</v>
      </c>
      <c r="AA36" s="576">
        <v>78</v>
      </c>
      <c r="AB36" s="576">
        <v>4961</v>
      </c>
      <c r="AC36" s="576">
        <v>30813</v>
      </c>
      <c r="AD36" s="576">
        <v>2173</v>
      </c>
      <c r="AE36" s="576">
        <v>599446</v>
      </c>
      <c r="AF36" s="576">
        <v>26615</v>
      </c>
      <c r="AG36" s="576">
        <v>399593</v>
      </c>
      <c r="AH36" s="576">
        <v>77719</v>
      </c>
      <c r="AI36" s="576">
        <v>16</v>
      </c>
      <c r="AJ36" s="576">
        <v>111</v>
      </c>
      <c r="AK36" s="576">
        <v>481</v>
      </c>
      <c r="AL36" s="576">
        <v>3715</v>
      </c>
      <c r="AM36" s="576">
        <v>868</v>
      </c>
      <c r="AN36" s="576">
        <v>2847</v>
      </c>
      <c r="AO36" s="576">
        <v>19580</v>
      </c>
      <c r="AP36" s="621">
        <v>1</v>
      </c>
      <c r="AQ36" s="2023" t="s">
        <v>37</v>
      </c>
      <c r="AR36" s="582" t="s">
        <v>26</v>
      </c>
      <c r="AS36" s="2021" t="s">
        <v>26</v>
      </c>
      <c r="AT36" s="579" t="s">
        <v>26</v>
      </c>
      <c r="AU36" s="2027">
        <v>43678</v>
      </c>
      <c r="AV36" s="576">
        <v>30055</v>
      </c>
      <c r="AW36" s="576">
        <v>59</v>
      </c>
      <c r="AX36" s="576">
        <v>52800</v>
      </c>
      <c r="AY36" s="576">
        <v>1940</v>
      </c>
      <c r="AZ36" s="576">
        <v>16</v>
      </c>
      <c r="BA36" s="576">
        <v>9</v>
      </c>
      <c r="BB36" s="576">
        <v>306</v>
      </c>
      <c r="BC36" s="576">
        <v>1351</v>
      </c>
      <c r="BD36" s="576">
        <v>160</v>
      </c>
      <c r="BE36" s="576">
        <v>1191</v>
      </c>
      <c r="BF36" s="576">
        <v>121</v>
      </c>
      <c r="BG36" s="576">
        <v>1</v>
      </c>
      <c r="BH36" s="576">
        <v>34</v>
      </c>
      <c r="BI36" s="576">
        <v>2168</v>
      </c>
      <c r="BJ36" s="576">
        <v>673</v>
      </c>
      <c r="BK36" s="576">
        <v>93</v>
      </c>
      <c r="BL36" s="2023" t="s">
        <v>37</v>
      </c>
      <c r="BM36" s="582" t="s">
        <v>26</v>
      </c>
      <c r="BN36" s="2021" t="s">
        <v>26</v>
      </c>
      <c r="BO36" s="579" t="s">
        <v>26</v>
      </c>
      <c r="BP36" s="2027">
        <v>43678</v>
      </c>
      <c r="BQ36" s="576">
        <v>4140</v>
      </c>
      <c r="BR36" s="576">
        <v>4638</v>
      </c>
      <c r="BS36" s="576">
        <v>4973</v>
      </c>
      <c r="BT36" s="576">
        <v>374</v>
      </c>
      <c r="BU36" s="576">
        <v>2</v>
      </c>
      <c r="BV36" s="576" t="s">
        <v>21</v>
      </c>
      <c r="BW36" s="576">
        <v>3</v>
      </c>
      <c r="BX36" s="576">
        <v>126</v>
      </c>
      <c r="BY36" s="576">
        <v>126</v>
      </c>
      <c r="BZ36" s="576" t="s">
        <v>21</v>
      </c>
      <c r="CA36" s="576">
        <v>184</v>
      </c>
      <c r="CB36" s="576">
        <v>618</v>
      </c>
      <c r="CC36" s="569" t="s">
        <v>21</v>
      </c>
      <c r="CD36" s="576" t="s">
        <v>21</v>
      </c>
      <c r="CE36" s="576">
        <v>24</v>
      </c>
      <c r="CF36" s="576">
        <v>536</v>
      </c>
      <c r="CG36" s="576">
        <v>550</v>
      </c>
      <c r="CH36" s="2023" t="s">
        <v>37</v>
      </c>
      <c r="CI36" s="582" t="s">
        <v>26</v>
      </c>
      <c r="CJ36" s="2021" t="s">
        <v>26</v>
      </c>
      <c r="CK36" s="579" t="s">
        <v>26</v>
      </c>
      <c r="CL36" s="2027">
        <v>43678</v>
      </c>
      <c r="CM36" s="82">
        <v>786976</v>
      </c>
      <c r="CN36" s="2448">
        <v>147430</v>
      </c>
      <c r="CO36" s="2448">
        <v>31</v>
      </c>
      <c r="CP36" s="2448">
        <v>2006</v>
      </c>
      <c r="CQ36" s="2448">
        <v>1122</v>
      </c>
      <c r="CR36" s="2448">
        <v>38167</v>
      </c>
      <c r="CS36" s="2448">
        <v>2344</v>
      </c>
      <c r="CT36" s="2448">
        <v>35823</v>
      </c>
      <c r="CU36" s="2448">
        <v>20866</v>
      </c>
      <c r="CV36" s="2448">
        <v>1772</v>
      </c>
      <c r="CW36" s="2448">
        <v>72331</v>
      </c>
      <c r="CX36" s="2448">
        <v>21615</v>
      </c>
      <c r="CY36" s="2448">
        <v>604456</v>
      </c>
      <c r="CZ36" s="2448">
        <v>780873</v>
      </c>
      <c r="DA36" s="2448">
        <v>18155</v>
      </c>
      <c r="DB36" s="2448">
        <v>24529</v>
      </c>
      <c r="DC36" s="2448">
        <v>4557</v>
      </c>
      <c r="DD36" s="91" t="s">
        <v>37</v>
      </c>
      <c r="DE36" s="670" t="s">
        <v>26</v>
      </c>
      <c r="DF36" s="2021" t="s">
        <v>26</v>
      </c>
      <c r="DG36" s="579" t="s">
        <v>26</v>
      </c>
      <c r="DH36" s="2027">
        <v>43678</v>
      </c>
      <c r="DI36" s="2448">
        <v>7098</v>
      </c>
      <c r="DJ36" s="2448">
        <v>78</v>
      </c>
      <c r="DK36" s="2448">
        <v>5104</v>
      </c>
      <c r="DL36" s="2448">
        <v>30813</v>
      </c>
      <c r="DM36" s="2448">
        <v>2967</v>
      </c>
      <c r="DN36" s="2448">
        <v>253727</v>
      </c>
      <c r="DO36" s="2448">
        <v>2542</v>
      </c>
      <c r="DP36" s="2448">
        <v>447968</v>
      </c>
      <c r="DQ36" s="2448">
        <v>89755</v>
      </c>
      <c r="DR36" s="2448">
        <v>16</v>
      </c>
      <c r="DS36" s="2448">
        <v>111</v>
      </c>
      <c r="DT36" s="2448">
        <v>481</v>
      </c>
      <c r="DU36" s="2448">
        <v>3927</v>
      </c>
      <c r="DV36" s="2448">
        <v>926</v>
      </c>
      <c r="DW36" s="2448">
        <v>3001</v>
      </c>
      <c r="DX36" s="2448">
        <v>19580</v>
      </c>
      <c r="DY36" s="217">
        <v>1</v>
      </c>
      <c r="DZ36" s="91" t="s">
        <v>37</v>
      </c>
      <c r="EA36" s="670" t="s">
        <v>26</v>
      </c>
      <c r="EB36" s="2021" t="s">
        <v>26</v>
      </c>
      <c r="EC36" s="579" t="s">
        <v>26</v>
      </c>
      <c r="ED36" s="2027">
        <v>43678</v>
      </c>
      <c r="EE36" s="2448">
        <v>4909</v>
      </c>
      <c r="EF36" s="2448">
        <v>30055</v>
      </c>
      <c r="EG36" s="2448">
        <v>59</v>
      </c>
      <c r="EH36" s="2448">
        <v>101175</v>
      </c>
      <c r="EI36" s="2448">
        <v>13976</v>
      </c>
      <c r="EJ36" s="2448">
        <v>16</v>
      </c>
      <c r="EK36" s="2448">
        <v>9</v>
      </c>
      <c r="EL36" s="2448">
        <v>306</v>
      </c>
      <c r="EM36" s="2448">
        <v>1563</v>
      </c>
      <c r="EN36" s="2448">
        <v>218</v>
      </c>
      <c r="EO36" s="2448">
        <v>1345</v>
      </c>
      <c r="EP36" s="2448">
        <v>121</v>
      </c>
      <c r="EQ36" s="2448">
        <v>1</v>
      </c>
      <c r="ER36" s="2448">
        <v>15287</v>
      </c>
      <c r="ES36" s="2448">
        <v>34</v>
      </c>
      <c r="ET36" s="2448">
        <v>70735</v>
      </c>
      <c r="EU36" s="2448">
        <v>101869</v>
      </c>
      <c r="EV36" s="91" t="s">
        <v>37</v>
      </c>
      <c r="EW36" s="670" t="s">
        <v>26</v>
      </c>
      <c r="EX36" s="2021" t="s">
        <v>26</v>
      </c>
      <c r="EY36" s="579" t="s">
        <v>26</v>
      </c>
      <c r="EZ36" s="2027">
        <v>43678</v>
      </c>
      <c r="FA36" s="2448">
        <v>20538</v>
      </c>
      <c r="FB36" s="2448">
        <v>250</v>
      </c>
      <c r="FC36" s="2448">
        <v>5871</v>
      </c>
      <c r="FD36" s="2448">
        <v>841</v>
      </c>
      <c r="FE36" s="2448">
        <v>4140</v>
      </c>
      <c r="FF36" s="2448">
        <v>4638</v>
      </c>
      <c r="FG36" s="2448">
        <v>4486</v>
      </c>
      <c r="FH36" s="2448">
        <v>532</v>
      </c>
      <c r="FI36" s="2448">
        <v>2</v>
      </c>
      <c r="FJ36" s="2448" t="s">
        <v>21</v>
      </c>
      <c r="FK36" s="2448">
        <v>3</v>
      </c>
      <c r="FL36" s="2448">
        <v>272</v>
      </c>
      <c r="FM36" s="2448">
        <v>127</v>
      </c>
      <c r="FN36" s="2448">
        <v>145</v>
      </c>
      <c r="FO36" s="2448">
        <v>184</v>
      </c>
      <c r="FP36" s="2448">
        <v>641</v>
      </c>
      <c r="FQ36" s="91" t="s">
        <v>37</v>
      </c>
      <c r="FR36" s="670" t="s">
        <v>26</v>
      </c>
      <c r="FS36" s="2021" t="s">
        <v>26</v>
      </c>
      <c r="FT36" s="579" t="s">
        <v>26</v>
      </c>
      <c r="FU36" s="2027">
        <v>43678</v>
      </c>
      <c r="FV36" s="2448">
        <v>651</v>
      </c>
      <c r="FW36" s="2448">
        <v>2114</v>
      </c>
      <c r="FX36" s="2448">
        <v>41979</v>
      </c>
      <c r="FY36" s="2448">
        <v>1381</v>
      </c>
      <c r="FZ36" s="91" t="s">
        <v>37</v>
      </c>
      <c r="GA36" s="670" t="s">
        <v>26</v>
      </c>
      <c r="GC36" s="670"/>
      <c r="GD36" s="670"/>
      <c r="GE36" s="670"/>
      <c r="GF36" s="670"/>
      <c r="GG36" s="670"/>
      <c r="GH36" s="670"/>
      <c r="GI36" s="670"/>
      <c r="GJ36" s="670"/>
      <c r="GK36" s="670"/>
      <c r="GL36" s="670"/>
      <c r="GM36" s="670"/>
      <c r="GN36" s="670"/>
      <c r="GO36" s="74"/>
      <c r="GP36" s="4"/>
      <c r="GQ36" s="2018"/>
      <c r="GR36" s="2018"/>
      <c r="GS36" s="2018"/>
    </row>
    <row r="37" spans="1:201" ht="14.25" customHeight="1">
      <c r="A37" s="2021" t="s">
        <v>26</v>
      </c>
      <c r="B37" s="579" t="s">
        <v>26</v>
      </c>
      <c r="C37" s="2027">
        <v>43709</v>
      </c>
      <c r="D37" s="638">
        <v>624962</v>
      </c>
      <c r="E37" s="576">
        <v>138666</v>
      </c>
      <c r="F37" s="576">
        <v>26</v>
      </c>
      <c r="G37" s="576">
        <v>1710</v>
      </c>
      <c r="H37" s="576">
        <v>1156</v>
      </c>
      <c r="I37" s="576">
        <v>36928</v>
      </c>
      <c r="J37" s="576">
        <v>1841</v>
      </c>
      <c r="K37" s="576">
        <v>35087</v>
      </c>
      <c r="L37" s="576">
        <v>21291</v>
      </c>
      <c r="M37" s="576">
        <v>1776</v>
      </c>
      <c r="N37" s="576">
        <v>61256</v>
      </c>
      <c r="O37" s="576">
        <v>22466</v>
      </c>
      <c r="P37" s="576">
        <v>315576</v>
      </c>
      <c r="Q37" s="576">
        <v>367901</v>
      </c>
      <c r="R37" s="576">
        <v>16081</v>
      </c>
      <c r="S37" s="576">
        <v>23651</v>
      </c>
      <c r="T37" s="576">
        <v>5836</v>
      </c>
      <c r="U37" s="2023" t="s">
        <v>38</v>
      </c>
      <c r="V37" s="582" t="s">
        <v>26</v>
      </c>
      <c r="W37" s="2021" t="s">
        <v>26</v>
      </c>
      <c r="X37" s="579" t="s">
        <v>26</v>
      </c>
      <c r="Y37" s="2027">
        <v>43709</v>
      </c>
      <c r="Z37" s="576">
        <v>7790</v>
      </c>
      <c r="AA37" s="576">
        <v>197</v>
      </c>
      <c r="AB37" s="576">
        <v>6041</v>
      </c>
      <c r="AC37" s="576">
        <v>29287</v>
      </c>
      <c r="AD37" s="576">
        <v>2195</v>
      </c>
      <c r="AE37" s="576">
        <v>593007</v>
      </c>
      <c r="AF37" s="576">
        <v>27930</v>
      </c>
      <c r="AG37" s="576">
        <v>394764</v>
      </c>
      <c r="AH37" s="576">
        <v>82508</v>
      </c>
      <c r="AI37" s="576">
        <v>13</v>
      </c>
      <c r="AJ37" s="576">
        <v>177</v>
      </c>
      <c r="AK37" s="576">
        <v>512</v>
      </c>
      <c r="AL37" s="576">
        <v>3596</v>
      </c>
      <c r="AM37" s="576">
        <v>684</v>
      </c>
      <c r="AN37" s="576">
        <v>2912</v>
      </c>
      <c r="AO37" s="576">
        <v>20244</v>
      </c>
      <c r="AP37" s="621" t="s">
        <v>21</v>
      </c>
      <c r="AQ37" s="2023" t="s">
        <v>38</v>
      </c>
      <c r="AR37" s="582" t="s">
        <v>26</v>
      </c>
      <c r="AS37" s="2021" t="s">
        <v>26</v>
      </c>
      <c r="AT37" s="579" t="s">
        <v>26</v>
      </c>
      <c r="AU37" s="2027">
        <v>43709</v>
      </c>
      <c r="AV37" s="576">
        <v>28764</v>
      </c>
      <c r="AW37" s="576">
        <v>60</v>
      </c>
      <c r="AX37" s="576">
        <v>52319</v>
      </c>
      <c r="AY37" s="576">
        <v>2157</v>
      </c>
      <c r="AZ37" s="576">
        <v>13</v>
      </c>
      <c r="BA37" s="576">
        <v>10</v>
      </c>
      <c r="BB37" s="576">
        <v>310</v>
      </c>
      <c r="BC37" s="576">
        <v>1526</v>
      </c>
      <c r="BD37" s="576">
        <v>154</v>
      </c>
      <c r="BE37" s="576">
        <v>1372</v>
      </c>
      <c r="BF37" s="576">
        <v>137</v>
      </c>
      <c r="BG37" s="576" t="s">
        <v>21</v>
      </c>
      <c r="BH37" s="576">
        <v>43</v>
      </c>
      <c r="BI37" s="576">
        <v>2009</v>
      </c>
      <c r="BJ37" s="576">
        <v>772</v>
      </c>
      <c r="BK37" s="576">
        <v>75</v>
      </c>
      <c r="BL37" s="2023" t="s">
        <v>38</v>
      </c>
      <c r="BM37" s="582" t="s">
        <v>26</v>
      </c>
      <c r="BN37" s="2021" t="s">
        <v>26</v>
      </c>
      <c r="BO37" s="579" t="s">
        <v>26</v>
      </c>
      <c r="BP37" s="2027">
        <v>43709</v>
      </c>
      <c r="BQ37" s="576">
        <v>4551</v>
      </c>
      <c r="BR37" s="576">
        <v>5099</v>
      </c>
      <c r="BS37" s="576">
        <v>4821</v>
      </c>
      <c r="BT37" s="576">
        <v>410</v>
      </c>
      <c r="BU37" s="576">
        <v>2</v>
      </c>
      <c r="BV37" s="576">
        <v>1</v>
      </c>
      <c r="BW37" s="576">
        <v>3</v>
      </c>
      <c r="BX37" s="576">
        <v>99</v>
      </c>
      <c r="BY37" s="576">
        <v>99</v>
      </c>
      <c r="BZ37" s="576" t="s">
        <v>21</v>
      </c>
      <c r="CA37" s="576">
        <v>232</v>
      </c>
      <c r="CB37" s="576">
        <v>476</v>
      </c>
      <c r="CC37" s="569" t="s">
        <v>21</v>
      </c>
      <c r="CD37" s="576" t="s">
        <v>21</v>
      </c>
      <c r="CE37" s="576">
        <v>44</v>
      </c>
      <c r="CF37" s="576">
        <v>375</v>
      </c>
      <c r="CG37" s="576">
        <v>390</v>
      </c>
      <c r="CH37" s="2023" t="s">
        <v>38</v>
      </c>
      <c r="CI37" s="582" t="s">
        <v>26</v>
      </c>
      <c r="CJ37" s="2021" t="s">
        <v>26</v>
      </c>
      <c r="CK37" s="579" t="s">
        <v>26</v>
      </c>
      <c r="CL37" s="2027">
        <v>43709</v>
      </c>
      <c r="CM37" s="82">
        <v>754529</v>
      </c>
      <c r="CN37" s="2448">
        <v>153622</v>
      </c>
      <c r="CO37" s="2448">
        <v>26</v>
      </c>
      <c r="CP37" s="2448">
        <v>1897</v>
      </c>
      <c r="CQ37" s="2448">
        <v>1156</v>
      </c>
      <c r="CR37" s="2448">
        <v>38276</v>
      </c>
      <c r="CS37" s="2448">
        <v>2439</v>
      </c>
      <c r="CT37" s="2448">
        <v>35837</v>
      </c>
      <c r="CU37" s="2448">
        <v>21291</v>
      </c>
      <c r="CV37" s="2448">
        <v>1776</v>
      </c>
      <c r="CW37" s="2448">
        <v>78552</v>
      </c>
      <c r="CX37" s="2448">
        <v>22466</v>
      </c>
      <c r="CY37" s="2448">
        <v>566124</v>
      </c>
      <c r="CZ37" s="2448">
        <v>728625</v>
      </c>
      <c r="DA37" s="2448">
        <v>16081</v>
      </c>
      <c r="DB37" s="2448">
        <v>23651</v>
      </c>
      <c r="DC37" s="2448">
        <v>5836</v>
      </c>
      <c r="DD37" s="91" t="s">
        <v>38</v>
      </c>
      <c r="DE37" s="670" t="s">
        <v>26</v>
      </c>
      <c r="DF37" s="2021" t="s">
        <v>26</v>
      </c>
      <c r="DG37" s="579" t="s">
        <v>26</v>
      </c>
      <c r="DH37" s="2027">
        <v>43709</v>
      </c>
      <c r="DI37" s="2448">
        <v>7885</v>
      </c>
      <c r="DJ37" s="2448">
        <v>197</v>
      </c>
      <c r="DK37" s="2448">
        <v>6191</v>
      </c>
      <c r="DL37" s="2448">
        <v>29287</v>
      </c>
      <c r="DM37" s="2448">
        <v>3026</v>
      </c>
      <c r="DN37" s="2448">
        <v>252171</v>
      </c>
      <c r="DO37" s="2448">
        <v>2763</v>
      </c>
      <c r="DP37" s="2448">
        <v>444406</v>
      </c>
      <c r="DQ37" s="2448">
        <v>95914</v>
      </c>
      <c r="DR37" s="2448">
        <v>13</v>
      </c>
      <c r="DS37" s="2448">
        <v>177</v>
      </c>
      <c r="DT37" s="2448">
        <v>512</v>
      </c>
      <c r="DU37" s="2448">
        <v>3717</v>
      </c>
      <c r="DV37" s="2448">
        <v>736</v>
      </c>
      <c r="DW37" s="2448">
        <v>2981</v>
      </c>
      <c r="DX37" s="2448">
        <v>20244</v>
      </c>
      <c r="DY37" s="217" t="s">
        <v>21</v>
      </c>
      <c r="DZ37" s="91" t="s">
        <v>38</v>
      </c>
      <c r="EA37" s="670" t="s">
        <v>26</v>
      </c>
      <c r="EB37" s="2021" t="s">
        <v>26</v>
      </c>
      <c r="EC37" s="579" t="s">
        <v>26</v>
      </c>
      <c r="ED37" s="2027">
        <v>43709</v>
      </c>
      <c r="EE37" s="2448">
        <v>6041</v>
      </c>
      <c r="EF37" s="2448">
        <v>28764</v>
      </c>
      <c r="EG37" s="2448">
        <v>60</v>
      </c>
      <c r="EH37" s="2448">
        <v>101961</v>
      </c>
      <c r="EI37" s="2448">
        <v>15563</v>
      </c>
      <c r="EJ37" s="2448">
        <v>13</v>
      </c>
      <c r="EK37" s="2448">
        <v>10</v>
      </c>
      <c r="EL37" s="2448">
        <v>310</v>
      </c>
      <c r="EM37" s="2448">
        <v>1647</v>
      </c>
      <c r="EN37" s="2448">
        <v>206</v>
      </c>
      <c r="EO37" s="2448">
        <v>1441</v>
      </c>
      <c r="EP37" s="2448">
        <v>137</v>
      </c>
      <c r="EQ37" s="2448" t="s">
        <v>21</v>
      </c>
      <c r="ER37" s="2448">
        <v>17187</v>
      </c>
      <c r="ES37" s="2448">
        <v>43</v>
      </c>
      <c r="ET37" s="2448">
        <v>70033</v>
      </c>
      <c r="EU37" s="2448">
        <v>101216</v>
      </c>
      <c r="EV37" s="91" t="s">
        <v>38</v>
      </c>
      <c r="EW37" s="670" t="s">
        <v>26</v>
      </c>
      <c r="EX37" s="2021" t="s">
        <v>26</v>
      </c>
      <c r="EY37" s="579" t="s">
        <v>26</v>
      </c>
      <c r="EZ37" s="2027">
        <v>43709</v>
      </c>
      <c r="FA37" s="2448">
        <v>20033</v>
      </c>
      <c r="FB37" s="2448">
        <v>216</v>
      </c>
      <c r="FC37" s="2448">
        <v>6375</v>
      </c>
      <c r="FD37" s="2448">
        <v>854</v>
      </c>
      <c r="FE37" s="2448">
        <v>4551</v>
      </c>
      <c r="FF37" s="2448">
        <v>5099</v>
      </c>
      <c r="FG37" s="2448">
        <v>4441</v>
      </c>
      <c r="FH37" s="2448">
        <v>605</v>
      </c>
      <c r="FI37" s="2448">
        <v>2</v>
      </c>
      <c r="FJ37" s="2448">
        <v>61</v>
      </c>
      <c r="FK37" s="2448">
        <v>3</v>
      </c>
      <c r="FL37" s="2448">
        <v>226</v>
      </c>
      <c r="FM37" s="2448">
        <v>100</v>
      </c>
      <c r="FN37" s="2448">
        <v>126</v>
      </c>
      <c r="FO37" s="2448">
        <v>232</v>
      </c>
      <c r="FP37" s="2448">
        <v>560</v>
      </c>
      <c r="FQ37" s="91" t="s">
        <v>38</v>
      </c>
      <c r="FR37" s="670" t="s">
        <v>26</v>
      </c>
      <c r="FS37" s="2021" t="s">
        <v>26</v>
      </c>
      <c r="FT37" s="579" t="s">
        <v>26</v>
      </c>
      <c r="FU37" s="2027">
        <v>43709</v>
      </c>
      <c r="FV37" s="2448">
        <v>523</v>
      </c>
      <c r="FW37" s="2448">
        <v>2135</v>
      </c>
      <c r="FX37" s="2448">
        <v>42064</v>
      </c>
      <c r="FY37" s="2448">
        <v>1375</v>
      </c>
      <c r="FZ37" s="91" t="s">
        <v>38</v>
      </c>
      <c r="GA37" s="670" t="s">
        <v>26</v>
      </c>
      <c r="GC37" s="670"/>
      <c r="GD37" s="670"/>
      <c r="GE37" s="670"/>
      <c r="GF37" s="670"/>
      <c r="GG37" s="670"/>
      <c r="GH37" s="670"/>
      <c r="GI37" s="670"/>
      <c r="GJ37" s="670"/>
      <c r="GK37" s="670"/>
      <c r="GL37" s="670"/>
      <c r="GM37" s="670"/>
      <c r="GN37" s="670"/>
      <c r="GO37" s="74"/>
      <c r="GP37" s="4"/>
      <c r="GQ37" s="2018"/>
      <c r="GR37" s="2018"/>
      <c r="GS37" s="2018"/>
    </row>
    <row r="38" spans="1:201" ht="14.25" customHeight="1">
      <c r="A38" s="2021" t="s">
        <v>26</v>
      </c>
      <c r="B38" s="579" t="s">
        <v>26</v>
      </c>
      <c r="C38" s="2027">
        <v>43739</v>
      </c>
      <c r="D38" s="638">
        <v>675961</v>
      </c>
      <c r="E38" s="576">
        <v>148943</v>
      </c>
      <c r="F38" s="576">
        <v>29</v>
      </c>
      <c r="G38" s="576">
        <v>2117</v>
      </c>
      <c r="H38" s="576">
        <v>1204</v>
      </c>
      <c r="I38" s="576">
        <v>36987</v>
      </c>
      <c r="J38" s="576">
        <v>1613</v>
      </c>
      <c r="K38" s="576">
        <v>35374</v>
      </c>
      <c r="L38" s="576">
        <v>24564</v>
      </c>
      <c r="M38" s="576">
        <v>1818</v>
      </c>
      <c r="N38" s="576">
        <v>66142</v>
      </c>
      <c r="O38" s="576">
        <v>24765</v>
      </c>
      <c r="P38" s="576">
        <v>347462</v>
      </c>
      <c r="Q38" s="576">
        <v>402193</v>
      </c>
      <c r="R38" s="576">
        <v>21124</v>
      </c>
      <c r="S38" s="576">
        <v>25916</v>
      </c>
      <c r="T38" s="576">
        <v>5572</v>
      </c>
      <c r="U38" s="2023" t="s">
        <v>39</v>
      </c>
      <c r="V38" s="582" t="s">
        <v>26</v>
      </c>
      <c r="W38" s="2021" t="s">
        <v>26</v>
      </c>
      <c r="X38" s="579" t="s">
        <v>26</v>
      </c>
      <c r="Y38" s="2027">
        <v>43739</v>
      </c>
      <c r="Z38" s="576">
        <v>8397</v>
      </c>
      <c r="AA38" s="576">
        <v>203</v>
      </c>
      <c r="AB38" s="576">
        <v>6077</v>
      </c>
      <c r="AC38" s="576">
        <v>32615</v>
      </c>
      <c r="AD38" s="576">
        <v>2462</v>
      </c>
      <c r="AE38" s="576">
        <v>632732</v>
      </c>
      <c r="AF38" s="576">
        <v>30643</v>
      </c>
      <c r="AG38" s="576">
        <v>431497</v>
      </c>
      <c r="AH38" s="576">
        <v>90648</v>
      </c>
      <c r="AI38" s="576">
        <v>15</v>
      </c>
      <c r="AJ38" s="576">
        <v>183</v>
      </c>
      <c r="AK38" s="576">
        <v>535</v>
      </c>
      <c r="AL38" s="576">
        <v>2970</v>
      </c>
      <c r="AM38" s="576">
        <v>362</v>
      </c>
      <c r="AN38" s="576">
        <v>2608</v>
      </c>
      <c r="AO38" s="576">
        <v>23483</v>
      </c>
      <c r="AP38" s="621">
        <v>1</v>
      </c>
      <c r="AQ38" s="2023" t="s">
        <v>39</v>
      </c>
      <c r="AR38" s="582" t="s">
        <v>26</v>
      </c>
      <c r="AS38" s="2021" t="s">
        <v>26</v>
      </c>
      <c r="AT38" s="579" t="s">
        <v>26</v>
      </c>
      <c r="AU38" s="2027">
        <v>43739</v>
      </c>
      <c r="AV38" s="576">
        <v>31570</v>
      </c>
      <c r="AW38" s="576">
        <v>102</v>
      </c>
      <c r="AX38" s="576">
        <v>56048</v>
      </c>
      <c r="AY38" s="576">
        <v>2173</v>
      </c>
      <c r="AZ38" s="576">
        <v>15</v>
      </c>
      <c r="BA38" s="576">
        <v>41</v>
      </c>
      <c r="BB38" s="576">
        <v>309</v>
      </c>
      <c r="BC38" s="576">
        <v>1455</v>
      </c>
      <c r="BD38" s="576">
        <v>194</v>
      </c>
      <c r="BE38" s="576">
        <v>1261</v>
      </c>
      <c r="BF38" s="576">
        <v>168</v>
      </c>
      <c r="BG38" s="576">
        <v>1</v>
      </c>
      <c r="BH38" s="576">
        <v>72</v>
      </c>
      <c r="BI38" s="576">
        <v>2069</v>
      </c>
      <c r="BJ38" s="576">
        <v>275</v>
      </c>
      <c r="BK38" s="576">
        <v>144</v>
      </c>
      <c r="BL38" s="2023" t="s">
        <v>39</v>
      </c>
      <c r="BM38" s="582" t="s">
        <v>26</v>
      </c>
      <c r="BN38" s="2021" t="s">
        <v>26</v>
      </c>
      <c r="BO38" s="579" t="s">
        <v>26</v>
      </c>
      <c r="BP38" s="2027">
        <v>43739</v>
      </c>
      <c r="BQ38" s="576">
        <v>4684</v>
      </c>
      <c r="BR38" s="576">
        <v>5248</v>
      </c>
      <c r="BS38" s="576">
        <v>5119</v>
      </c>
      <c r="BT38" s="576">
        <v>453</v>
      </c>
      <c r="BU38" s="576">
        <v>2</v>
      </c>
      <c r="BV38" s="576" t="s">
        <v>21</v>
      </c>
      <c r="BW38" s="576">
        <v>3</v>
      </c>
      <c r="BX38" s="576">
        <v>99</v>
      </c>
      <c r="BY38" s="576">
        <v>99</v>
      </c>
      <c r="BZ38" s="576" t="s">
        <v>21</v>
      </c>
      <c r="CA38" s="576">
        <v>265</v>
      </c>
      <c r="CB38" s="576">
        <v>655</v>
      </c>
      <c r="CC38" s="569" t="s">
        <v>21</v>
      </c>
      <c r="CD38" s="576" t="s">
        <v>21</v>
      </c>
      <c r="CE38" s="576">
        <v>33</v>
      </c>
      <c r="CF38" s="576">
        <v>558</v>
      </c>
      <c r="CG38" s="576">
        <v>573</v>
      </c>
      <c r="CH38" s="2023" t="s">
        <v>39</v>
      </c>
      <c r="CI38" s="582" t="s">
        <v>26</v>
      </c>
      <c r="CJ38" s="2021" t="s">
        <v>26</v>
      </c>
      <c r="CK38" s="579" t="s">
        <v>26</v>
      </c>
      <c r="CL38" s="2027">
        <v>43739</v>
      </c>
      <c r="CM38" s="82">
        <v>795884</v>
      </c>
      <c r="CN38" s="2448">
        <v>164152</v>
      </c>
      <c r="CO38" s="2448">
        <v>29</v>
      </c>
      <c r="CP38" s="2448">
        <v>2287</v>
      </c>
      <c r="CQ38" s="2448">
        <v>1204</v>
      </c>
      <c r="CR38" s="2448">
        <v>38165</v>
      </c>
      <c r="CS38" s="2448">
        <v>2315</v>
      </c>
      <c r="CT38" s="2448">
        <v>35850</v>
      </c>
      <c r="CU38" s="2448">
        <v>24564</v>
      </c>
      <c r="CV38" s="2448">
        <v>1818</v>
      </c>
      <c r="CW38" s="2448">
        <v>84033</v>
      </c>
      <c r="CX38" s="2448">
        <v>24765</v>
      </c>
      <c r="CY38" s="2448">
        <v>593695</v>
      </c>
      <c r="CZ38" s="2448">
        <v>763135</v>
      </c>
      <c r="DA38" s="2448">
        <v>21124</v>
      </c>
      <c r="DB38" s="2448">
        <v>25916</v>
      </c>
      <c r="DC38" s="2448">
        <v>5572</v>
      </c>
      <c r="DD38" s="91" t="s">
        <v>39</v>
      </c>
      <c r="DE38" s="670" t="s">
        <v>26</v>
      </c>
      <c r="DF38" s="2021" t="s">
        <v>26</v>
      </c>
      <c r="DG38" s="579" t="s">
        <v>26</v>
      </c>
      <c r="DH38" s="2027">
        <v>43739</v>
      </c>
      <c r="DI38" s="2448">
        <v>8459</v>
      </c>
      <c r="DJ38" s="2448">
        <v>203</v>
      </c>
      <c r="DK38" s="2448">
        <v>6255</v>
      </c>
      <c r="DL38" s="2448">
        <v>32615</v>
      </c>
      <c r="DM38" s="2448">
        <v>3002</v>
      </c>
      <c r="DN38" s="2448">
        <v>281077</v>
      </c>
      <c r="DO38" s="2448">
        <v>3581</v>
      </c>
      <c r="DP38" s="2448">
        <v>472932</v>
      </c>
      <c r="DQ38" s="2448">
        <v>104502</v>
      </c>
      <c r="DR38" s="2448">
        <v>15</v>
      </c>
      <c r="DS38" s="2448">
        <v>183</v>
      </c>
      <c r="DT38" s="2448">
        <v>535</v>
      </c>
      <c r="DU38" s="2448">
        <v>3097</v>
      </c>
      <c r="DV38" s="2448">
        <v>437</v>
      </c>
      <c r="DW38" s="2448">
        <v>2660</v>
      </c>
      <c r="DX38" s="2448">
        <v>23483</v>
      </c>
      <c r="DY38" s="217">
        <v>1</v>
      </c>
      <c r="DZ38" s="91" t="s">
        <v>39</v>
      </c>
      <c r="EA38" s="670" t="s">
        <v>26</v>
      </c>
      <c r="EB38" s="2021" t="s">
        <v>26</v>
      </c>
      <c r="EC38" s="579" t="s">
        <v>26</v>
      </c>
      <c r="ED38" s="2027">
        <v>43739</v>
      </c>
      <c r="EE38" s="2448">
        <v>6008</v>
      </c>
      <c r="EF38" s="2448">
        <v>31570</v>
      </c>
      <c r="EG38" s="2448">
        <v>102</v>
      </c>
      <c r="EH38" s="2448">
        <v>97482</v>
      </c>
      <c r="EI38" s="2448">
        <v>16027</v>
      </c>
      <c r="EJ38" s="2448">
        <v>15</v>
      </c>
      <c r="EK38" s="2448">
        <v>41</v>
      </c>
      <c r="EL38" s="2448">
        <v>309</v>
      </c>
      <c r="EM38" s="2448">
        <v>1582</v>
      </c>
      <c r="EN38" s="2448">
        <v>269</v>
      </c>
      <c r="EO38" s="2448">
        <v>1313</v>
      </c>
      <c r="EP38" s="2448">
        <v>168</v>
      </c>
      <c r="EQ38" s="2448">
        <v>1</v>
      </c>
      <c r="ER38" s="2448">
        <v>17761</v>
      </c>
      <c r="ES38" s="2448">
        <v>72</v>
      </c>
      <c r="ET38" s="2448">
        <v>62506</v>
      </c>
      <c r="EU38" s="2448">
        <v>90054</v>
      </c>
      <c r="EV38" s="91" t="s">
        <v>39</v>
      </c>
      <c r="EW38" s="670" t="s">
        <v>26</v>
      </c>
      <c r="EX38" s="2021" t="s">
        <v>26</v>
      </c>
      <c r="EY38" s="579" t="s">
        <v>26</v>
      </c>
      <c r="EZ38" s="2027">
        <v>43739</v>
      </c>
      <c r="FA38" s="2448">
        <v>20609</v>
      </c>
      <c r="FB38" s="2448">
        <v>216</v>
      </c>
      <c r="FC38" s="2448">
        <v>6609</v>
      </c>
      <c r="FD38" s="2448">
        <v>922</v>
      </c>
      <c r="FE38" s="2448">
        <v>4684</v>
      </c>
      <c r="FF38" s="2448">
        <v>5248</v>
      </c>
      <c r="FG38" s="2448">
        <v>4593</v>
      </c>
      <c r="FH38" s="2448">
        <v>568</v>
      </c>
      <c r="FI38" s="2448">
        <v>2</v>
      </c>
      <c r="FJ38" s="2448">
        <v>31</v>
      </c>
      <c r="FK38" s="2448">
        <v>3</v>
      </c>
      <c r="FL38" s="2448">
        <v>179</v>
      </c>
      <c r="FM38" s="2448">
        <v>101</v>
      </c>
      <c r="FN38" s="2448">
        <v>78</v>
      </c>
      <c r="FO38" s="2448">
        <v>265</v>
      </c>
      <c r="FP38" s="2448">
        <v>704</v>
      </c>
      <c r="FQ38" s="91" t="s">
        <v>39</v>
      </c>
      <c r="FR38" s="670" t="s">
        <v>26</v>
      </c>
      <c r="FS38" s="2021" t="s">
        <v>26</v>
      </c>
      <c r="FT38" s="579" t="s">
        <v>26</v>
      </c>
      <c r="FU38" s="2027">
        <v>43739</v>
      </c>
      <c r="FV38" s="2448">
        <v>581</v>
      </c>
      <c r="FW38" s="2448">
        <v>2360</v>
      </c>
      <c r="FX38" s="2448">
        <v>43263</v>
      </c>
      <c r="FY38" s="2448">
        <v>1436</v>
      </c>
      <c r="FZ38" s="91" t="s">
        <v>39</v>
      </c>
      <c r="GA38" s="670" t="s">
        <v>26</v>
      </c>
      <c r="GC38" s="670"/>
      <c r="GD38" s="670"/>
      <c r="GE38" s="670"/>
      <c r="GF38" s="670"/>
      <c r="GG38" s="670"/>
      <c r="GH38" s="670"/>
      <c r="GI38" s="670"/>
      <c r="GJ38" s="670"/>
      <c r="GK38" s="670"/>
      <c r="GL38" s="670"/>
      <c r="GM38" s="670"/>
      <c r="GN38" s="670"/>
      <c r="GO38" s="74"/>
      <c r="GP38" s="4"/>
      <c r="GQ38" s="2018"/>
      <c r="GR38" s="2018"/>
      <c r="GS38" s="2018"/>
    </row>
    <row r="39" spans="1:201" ht="14.25" customHeight="1">
      <c r="A39" s="2021" t="s">
        <v>26</v>
      </c>
      <c r="B39" s="579" t="s">
        <v>26</v>
      </c>
      <c r="C39" s="2027">
        <v>43770</v>
      </c>
      <c r="D39" s="638">
        <v>666155</v>
      </c>
      <c r="E39" s="576">
        <v>133719</v>
      </c>
      <c r="F39" s="576">
        <v>32</v>
      </c>
      <c r="G39" s="576">
        <v>1715</v>
      </c>
      <c r="H39" s="576">
        <v>1141</v>
      </c>
      <c r="I39" s="576">
        <v>35187</v>
      </c>
      <c r="J39" s="576">
        <v>1844</v>
      </c>
      <c r="K39" s="576">
        <v>33343</v>
      </c>
      <c r="L39" s="576">
        <v>20773</v>
      </c>
      <c r="M39" s="576">
        <v>1550</v>
      </c>
      <c r="N39" s="576">
        <v>56230</v>
      </c>
      <c r="O39" s="576">
        <v>24087</v>
      </c>
      <c r="P39" s="576">
        <v>343631</v>
      </c>
      <c r="Q39" s="576">
        <v>404484</v>
      </c>
      <c r="R39" s="576">
        <v>18479</v>
      </c>
      <c r="S39" s="576">
        <v>23925</v>
      </c>
      <c r="T39" s="576">
        <v>5922</v>
      </c>
      <c r="U39" s="2023" t="s">
        <v>40</v>
      </c>
      <c r="V39" s="582" t="s">
        <v>26</v>
      </c>
      <c r="W39" s="2021" t="s">
        <v>26</v>
      </c>
      <c r="X39" s="579" t="s">
        <v>26</v>
      </c>
      <c r="Y39" s="2027">
        <v>43770</v>
      </c>
      <c r="Z39" s="576">
        <v>7876</v>
      </c>
      <c r="AA39" s="576">
        <v>171</v>
      </c>
      <c r="AB39" s="576">
        <v>5772</v>
      </c>
      <c r="AC39" s="576">
        <v>32285</v>
      </c>
      <c r="AD39" s="576">
        <v>2394</v>
      </c>
      <c r="AE39" s="576">
        <v>640785</v>
      </c>
      <c r="AF39" s="576">
        <v>32315</v>
      </c>
      <c r="AG39" s="576">
        <v>422456</v>
      </c>
      <c r="AH39" s="576">
        <v>77726</v>
      </c>
      <c r="AI39" s="576">
        <v>18</v>
      </c>
      <c r="AJ39" s="576">
        <v>163</v>
      </c>
      <c r="AK39" s="576">
        <v>531</v>
      </c>
      <c r="AL39" s="576">
        <v>2187</v>
      </c>
      <c r="AM39" s="576">
        <v>754</v>
      </c>
      <c r="AN39" s="576">
        <v>1433</v>
      </c>
      <c r="AO39" s="576">
        <v>19681</v>
      </c>
      <c r="AP39" s="621" t="s">
        <v>21</v>
      </c>
      <c r="AQ39" s="2023" t="s">
        <v>40</v>
      </c>
      <c r="AR39" s="582" t="s">
        <v>26</v>
      </c>
      <c r="AS39" s="2021" t="s">
        <v>26</v>
      </c>
      <c r="AT39" s="579" t="s">
        <v>26</v>
      </c>
      <c r="AU39" s="2027">
        <v>43770</v>
      </c>
      <c r="AV39" s="576">
        <v>31392</v>
      </c>
      <c r="AW39" s="576">
        <v>96</v>
      </c>
      <c r="AX39" s="576">
        <v>56567</v>
      </c>
      <c r="AY39" s="576">
        <v>1588</v>
      </c>
      <c r="AZ39" s="576">
        <v>18</v>
      </c>
      <c r="BA39" s="576">
        <v>41</v>
      </c>
      <c r="BB39" s="576">
        <v>334</v>
      </c>
      <c r="BC39" s="576">
        <v>874</v>
      </c>
      <c r="BD39" s="576">
        <v>184</v>
      </c>
      <c r="BE39" s="576">
        <v>690</v>
      </c>
      <c r="BF39" s="576">
        <v>189</v>
      </c>
      <c r="BG39" s="576" t="s">
        <v>21</v>
      </c>
      <c r="BH39" s="576">
        <v>67</v>
      </c>
      <c r="BI39" s="576">
        <v>2124</v>
      </c>
      <c r="BJ39" s="576">
        <v>503</v>
      </c>
      <c r="BK39" s="576">
        <v>147</v>
      </c>
      <c r="BL39" s="2023" t="s">
        <v>40</v>
      </c>
      <c r="BM39" s="582" t="s">
        <v>26</v>
      </c>
      <c r="BN39" s="2021" t="s">
        <v>26</v>
      </c>
      <c r="BO39" s="579" t="s">
        <v>26</v>
      </c>
      <c r="BP39" s="2027">
        <v>43770</v>
      </c>
      <c r="BQ39" s="576">
        <v>4283</v>
      </c>
      <c r="BR39" s="576">
        <v>4798</v>
      </c>
      <c r="BS39" s="576">
        <v>4949</v>
      </c>
      <c r="BT39" s="576">
        <v>436</v>
      </c>
      <c r="BU39" s="576">
        <v>2</v>
      </c>
      <c r="BV39" s="576">
        <v>2</v>
      </c>
      <c r="BW39" s="576">
        <v>2</v>
      </c>
      <c r="BX39" s="576">
        <v>76</v>
      </c>
      <c r="BY39" s="576">
        <v>76</v>
      </c>
      <c r="BZ39" s="576" t="s">
        <v>21</v>
      </c>
      <c r="CA39" s="576">
        <v>269</v>
      </c>
      <c r="CB39" s="576">
        <v>566</v>
      </c>
      <c r="CC39" s="569" t="s">
        <v>21</v>
      </c>
      <c r="CD39" s="576" t="s">
        <v>21</v>
      </c>
      <c r="CE39" s="576">
        <v>33</v>
      </c>
      <c r="CF39" s="576">
        <v>480</v>
      </c>
      <c r="CG39" s="576">
        <v>489</v>
      </c>
      <c r="CH39" s="2023" t="s">
        <v>40</v>
      </c>
      <c r="CI39" s="582" t="s">
        <v>26</v>
      </c>
      <c r="CJ39" s="2021" t="s">
        <v>26</v>
      </c>
      <c r="CK39" s="579" t="s">
        <v>26</v>
      </c>
      <c r="CL39" s="2027">
        <v>43770</v>
      </c>
      <c r="CM39" s="82">
        <v>792579</v>
      </c>
      <c r="CN39" s="2448">
        <v>148339</v>
      </c>
      <c r="CO39" s="2448">
        <v>32</v>
      </c>
      <c r="CP39" s="2448">
        <v>1944</v>
      </c>
      <c r="CQ39" s="2448">
        <v>1141</v>
      </c>
      <c r="CR39" s="2448">
        <v>36408</v>
      </c>
      <c r="CS39" s="2448">
        <v>2651</v>
      </c>
      <c r="CT39" s="2448">
        <v>33757</v>
      </c>
      <c r="CU39" s="2448">
        <v>20773</v>
      </c>
      <c r="CV39" s="2448">
        <v>1550</v>
      </c>
      <c r="CW39" s="2448">
        <v>73236</v>
      </c>
      <c r="CX39" s="2448">
        <v>24087</v>
      </c>
      <c r="CY39" s="2448">
        <v>606400</v>
      </c>
      <c r="CZ39" s="2448">
        <v>780689</v>
      </c>
      <c r="DA39" s="2448">
        <v>18479</v>
      </c>
      <c r="DB39" s="2448">
        <v>23925</v>
      </c>
      <c r="DC39" s="2448">
        <v>5922</v>
      </c>
      <c r="DD39" s="91" t="s">
        <v>40</v>
      </c>
      <c r="DE39" s="670" t="s">
        <v>26</v>
      </c>
      <c r="DF39" s="2021" t="s">
        <v>26</v>
      </c>
      <c r="DG39" s="579" t="s">
        <v>26</v>
      </c>
      <c r="DH39" s="2027">
        <v>43770</v>
      </c>
      <c r="DI39" s="2448">
        <v>7999</v>
      </c>
      <c r="DJ39" s="2448">
        <v>171</v>
      </c>
      <c r="DK39" s="2448">
        <v>5975</v>
      </c>
      <c r="DL39" s="2448">
        <v>32285</v>
      </c>
      <c r="DM39" s="2448">
        <v>3131</v>
      </c>
      <c r="DN39" s="2448">
        <v>276787</v>
      </c>
      <c r="DO39" s="2448">
        <v>3807</v>
      </c>
      <c r="DP39" s="2448">
        <v>468297</v>
      </c>
      <c r="DQ39" s="2448">
        <v>91003</v>
      </c>
      <c r="DR39" s="2448">
        <v>18</v>
      </c>
      <c r="DS39" s="2448">
        <v>163</v>
      </c>
      <c r="DT39" s="2448">
        <v>531</v>
      </c>
      <c r="DU39" s="2448">
        <v>2403</v>
      </c>
      <c r="DV39" s="2448">
        <v>901</v>
      </c>
      <c r="DW39" s="2448">
        <v>1501</v>
      </c>
      <c r="DX39" s="2448">
        <v>19681</v>
      </c>
      <c r="DY39" s="217" t="s">
        <v>21</v>
      </c>
      <c r="DZ39" s="91" t="s">
        <v>40</v>
      </c>
      <c r="EA39" s="670" t="s">
        <v>26</v>
      </c>
      <c r="EB39" s="2021" t="s">
        <v>26</v>
      </c>
      <c r="EC39" s="579" t="s">
        <v>26</v>
      </c>
      <c r="ED39" s="2027">
        <v>43770</v>
      </c>
      <c r="EE39" s="2448">
        <v>5772</v>
      </c>
      <c r="EF39" s="2448">
        <v>31392</v>
      </c>
      <c r="EG39" s="2448">
        <v>96</v>
      </c>
      <c r="EH39" s="2448">
        <v>102407</v>
      </c>
      <c r="EI39" s="2448">
        <v>14864</v>
      </c>
      <c r="EJ39" s="2448">
        <v>18</v>
      </c>
      <c r="EK39" s="2448">
        <v>41</v>
      </c>
      <c r="EL39" s="2448">
        <v>334</v>
      </c>
      <c r="EM39" s="2448">
        <v>1090</v>
      </c>
      <c r="EN39" s="2448">
        <v>331</v>
      </c>
      <c r="EO39" s="2448">
        <v>758</v>
      </c>
      <c r="EP39" s="2448">
        <v>189</v>
      </c>
      <c r="EQ39" s="2448" t="s">
        <v>21</v>
      </c>
      <c r="ER39" s="2448">
        <v>16896</v>
      </c>
      <c r="ES39" s="2448">
        <v>67</v>
      </c>
      <c r="ET39" s="2448">
        <v>68721</v>
      </c>
      <c r="EU39" s="2448">
        <v>98764</v>
      </c>
      <c r="EV39" s="91" t="s">
        <v>40</v>
      </c>
      <c r="EW39" s="670" t="s">
        <v>26</v>
      </c>
      <c r="EX39" s="2021" t="s">
        <v>26</v>
      </c>
      <c r="EY39" s="579" t="s">
        <v>26</v>
      </c>
      <c r="EZ39" s="2027">
        <v>43770</v>
      </c>
      <c r="FA39" s="2448">
        <v>20019</v>
      </c>
      <c r="FB39" s="2448">
        <v>143</v>
      </c>
      <c r="FC39" s="2448">
        <v>6077</v>
      </c>
      <c r="FD39" s="2448">
        <v>873</v>
      </c>
      <c r="FE39" s="2448">
        <v>4283</v>
      </c>
      <c r="FF39" s="2448">
        <v>4798</v>
      </c>
      <c r="FG39" s="2448">
        <v>4503</v>
      </c>
      <c r="FH39" s="2448">
        <v>596</v>
      </c>
      <c r="FI39" s="2448">
        <v>2</v>
      </c>
      <c r="FJ39" s="2448">
        <v>94</v>
      </c>
      <c r="FK39" s="2448">
        <v>2</v>
      </c>
      <c r="FL39" s="2448">
        <v>144</v>
      </c>
      <c r="FM39" s="2448">
        <v>77</v>
      </c>
      <c r="FN39" s="2448">
        <v>67</v>
      </c>
      <c r="FO39" s="2448">
        <v>269</v>
      </c>
      <c r="FP39" s="2448">
        <v>679</v>
      </c>
      <c r="FQ39" s="91" t="s">
        <v>40</v>
      </c>
      <c r="FR39" s="670" t="s">
        <v>26</v>
      </c>
      <c r="FS39" s="2021" t="s">
        <v>26</v>
      </c>
      <c r="FT39" s="579" t="s">
        <v>26</v>
      </c>
      <c r="FU39" s="2027">
        <v>43770</v>
      </c>
      <c r="FV39" s="2448">
        <v>893</v>
      </c>
      <c r="FW39" s="2448">
        <v>2298</v>
      </c>
      <c r="FX39" s="2448">
        <v>41525</v>
      </c>
      <c r="FY39" s="2448">
        <v>1419</v>
      </c>
      <c r="FZ39" s="91" t="s">
        <v>40</v>
      </c>
      <c r="GA39" s="670" t="s">
        <v>26</v>
      </c>
      <c r="GC39" s="670"/>
      <c r="GD39" s="670"/>
      <c r="GE39" s="670"/>
      <c r="GF39" s="670"/>
      <c r="GG39" s="670"/>
      <c r="GH39" s="670"/>
      <c r="GI39" s="670"/>
      <c r="GJ39" s="670"/>
      <c r="GK39" s="670"/>
      <c r="GL39" s="670"/>
      <c r="GM39" s="670"/>
      <c r="GN39" s="670"/>
      <c r="GO39" s="74"/>
      <c r="GP39" s="4"/>
      <c r="GQ39" s="2018"/>
      <c r="GR39" s="2018"/>
      <c r="GS39" s="2018"/>
    </row>
    <row r="40" spans="1:201" ht="14.25" customHeight="1">
      <c r="A40" s="2028" t="s">
        <v>26</v>
      </c>
      <c r="B40" s="588" t="s">
        <v>26</v>
      </c>
      <c r="C40" s="2029">
        <v>43800</v>
      </c>
      <c r="D40" s="592">
        <v>673963</v>
      </c>
      <c r="E40" s="589">
        <v>138147</v>
      </c>
      <c r="F40" s="589">
        <v>32</v>
      </c>
      <c r="G40" s="589">
        <v>2197</v>
      </c>
      <c r="H40" s="589">
        <v>1193</v>
      </c>
      <c r="I40" s="589">
        <v>36601</v>
      </c>
      <c r="J40" s="589">
        <v>1595</v>
      </c>
      <c r="K40" s="589">
        <v>35006</v>
      </c>
      <c r="L40" s="589">
        <v>21895</v>
      </c>
      <c r="M40" s="589">
        <v>1536</v>
      </c>
      <c r="N40" s="589">
        <v>58768</v>
      </c>
      <c r="O40" s="589">
        <v>23330</v>
      </c>
      <c r="P40" s="589">
        <v>342339</v>
      </c>
      <c r="Q40" s="589">
        <v>401504</v>
      </c>
      <c r="R40" s="589">
        <v>20591</v>
      </c>
      <c r="S40" s="589">
        <v>22391</v>
      </c>
      <c r="T40" s="589">
        <v>5662</v>
      </c>
      <c r="U40" s="2030" t="s">
        <v>41</v>
      </c>
      <c r="V40" s="591" t="s">
        <v>26</v>
      </c>
      <c r="W40" s="2028" t="s">
        <v>26</v>
      </c>
      <c r="X40" s="588" t="s">
        <v>26</v>
      </c>
      <c r="Y40" s="2029">
        <v>43800</v>
      </c>
      <c r="Z40" s="589">
        <v>7104</v>
      </c>
      <c r="AA40" s="589">
        <v>143</v>
      </c>
      <c r="AB40" s="589">
        <v>5990</v>
      </c>
      <c r="AC40" s="589">
        <v>33967</v>
      </c>
      <c r="AD40" s="589">
        <v>2019</v>
      </c>
      <c r="AE40" s="589">
        <v>649573</v>
      </c>
      <c r="AF40" s="589">
        <v>35723</v>
      </c>
      <c r="AG40" s="589">
        <v>426109</v>
      </c>
      <c r="AH40" s="589">
        <v>80409</v>
      </c>
      <c r="AI40" s="589">
        <v>18</v>
      </c>
      <c r="AJ40" s="589">
        <v>207</v>
      </c>
      <c r="AK40" s="589">
        <v>585</v>
      </c>
      <c r="AL40" s="589">
        <v>2458</v>
      </c>
      <c r="AM40" s="589">
        <v>271</v>
      </c>
      <c r="AN40" s="589">
        <v>2187</v>
      </c>
      <c r="AO40" s="589">
        <v>20645</v>
      </c>
      <c r="AP40" s="624">
        <v>1</v>
      </c>
      <c r="AQ40" s="2030" t="s">
        <v>41</v>
      </c>
      <c r="AR40" s="591" t="s">
        <v>26</v>
      </c>
      <c r="AS40" s="2028" t="s">
        <v>26</v>
      </c>
      <c r="AT40" s="588" t="s">
        <v>26</v>
      </c>
      <c r="AU40" s="2029">
        <v>43800</v>
      </c>
      <c r="AV40" s="589">
        <v>32441</v>
      </c>
      <c r="AW40" s="589">
        <v>126</v>
      </c>
      <c r="AX40" s="589">
        <v>57504</v>
      </c>
      <c r="AY40" s="589">
        <v>1872</v>
      </c>
      <c r="AZ40" s="589">
        <v>18</v>
      </c>
      <c r="BA40" s="589">
        <v>72</v>
      </c>
      <c r="BB40" s="589">
        <v>388</v>
      </c>
      <c r="BC40" s="589">
        <v>1048</v>
      </c>
      <c r="BD40" s="589">
        <v>181</v>
      </c>
      <c r="BE40" s="589">
        <v>867</v>
      </c>
      <c r="BF40" s="589">
        <v>198</v>
      </c>
      <c r="BG40" s="589">
        <v>1</v>
      </c>
      <c r="BH40" s="589">
        <v>70</v>
      </c>
      <c r="BI40" s="589">
        <v>2036</v>
      </c>
      <c r="BJ40" s="589">
        <v>770</v>
      </c>
      <c r="BK40" s="589">
        <v>139</v>
      </c>
      <c r="BL40" s="2030" t="s">
        <v>41</v>
      </c>
      <c r="BM40" s="591" t="s">
        <v>26</v>
      </c>
      <c r="BN40" s="2028" t="s">
        <v>26</v>
      </c>
      <c r="BO40" s="588" t="s">
        <v>26</v>
      </c>
      <c r="BP40" s="2029">
        <v>43800</v>
      </c>
      <c r="BQ40" s="589">
        <v>4201</v>
      </c>
      <c r="BR40" s="589">
        <v>4707</v>
      </c>
      <c r="BS40" s="589">
        <v>4995</v>
      </c>
      <c r="BT40" s="589">
        <v>399</v>
      </c>
      <c r="BU40" s="589">
        <v>2</v>
      </c>
      <c r="BV40" s="589">
        <v>3</v>
      </c>
      <c r="BW40" s="589">
        <v>3</v>
      </c>
      <c r="BX40" s="589">
        <v>102</v>
      </c>
      <c r="BY40" s="589">
        <v>102</v>
      </c>
      <c r="BZ40" s="589" t="s">
        <v>21</v>
      </c>
      <c r="CA40" s="589">
        <v>220</v>
      </c>
      <c r="CB40" s="589">
        <v>578</v>
      </c>
      <c r="CC40" s="2302" t="s">
        <v>21</v>
      </c>
      <c r="CD40" s="589" t="s">
        <v>21</v>
      </c>
      <c r="CE40" s="589">
        <v>41</v>
      </c>
      <c r="CF40" s="589">
        <v>482</v>
      </c>
      <c r="CG40" s="589">
        <v>490</v>
      </c>
      <c r="CH40" s="2030" t="s">
        <v>41</v>
      </c>
      <c r="CI40" s="591" t="s">
        <v>26</v>
      </c>
      <c r="CJ40" s="2028" t="s">
        <v>26</v>
      </c>
      <c r="CK40" s="588" t="s">
        <v>26</v>
      </c>
      <c r="CL40" s="2029">
        <v>43800</v>
      </c>
      <c r="CM40" s="107">
        <v>809843</v>
      </c>
      <c r="CN40" s="2449">
        <v>151393</v>
      </c>
      <c r="CO40" s="2449">
        <v>32</v>
      </c>
      <c r="CP40" s="2449">
        <v>2380</v>
      </c>
      <c r="CQ40" s="2449">
        <v>1193</v>
      </c>
      <c r="CR40" s="2449">
        <v>38324</v>
      </c>
      <c r="CS40" s="2449">
        <v>2429</v>
      </c>
      <c r="CT40" s="2449">
        <v>35896</v>
      </c>
      <c r="CU40" s="2449">
        <v>21895</v>
      </c>
      <c r="CV40" s="2449">
        <v>1536</v>
      </c>
      <c r="CW40" s="2449">
        <v>73352</v>
      </c>
      <c r="CX40" s="2449">
        <v>23330</v>
      </c>
      <c r="CY40" s="2449">
        <v>618674</v>
      </c>
      <c r="CZ40" s="2449">
        <v>795500</v>
      </c>
      <c r="DA40" s="2449">
        <v>20591</v>
      </c>
      <c r="DB40" s="2449">
        <v>22391</v>
      </c>
      <c r="DC40" s="2449">
        <v>5662</v>
      </c>
      <c r="DD40" s="108" t="s">
        <v>41</v>
      </c>
      <c r="DE40" s="673" t="s">
        <v>26</v>
      </c>
      <c r="DF40" s="2028" t="s">
        <v>26</v>
      </c>
      <c r="DG40" s="588" t="s">
        <v>26</v>
      </c>
      <c r="DH40" s="2029">
        <v>43800</v>
      </c>
      <c r="DI40" s="2449">
        <v>7240</v>
      </c>
      <c r="DJ40" s="2449">
        <v>143</v>
      </c>
      <c r="DK40" s="2449">
        <v>6197</v>
      </c>
      <c r="DL40" s="2449">
        <v>33967</v>
      </c>
      <c r="DM40" s="2449">
        <v>2705</v>
      </c>
      <c r="DN40" s="2449">
        <v>290677</v>
      </c>
      <c r="DO40" s="2449">
        <v>4508</v>
      </c>
      <c r="DP40" s="2449">
        <v>476310</v>
      </c>
      <c r="DQ40" s="2449">
        <v>91776</v>
      </c>
      <c r="DR40" s="2449">
        <v>18</v>
      </c>
      <c r="DS40" s="2449">
        <v>207</v>
      </c>
      <c r="DT40" s="2449">
        <v>585</v>
      </c>
      <c r="DU40" s="2449">
        <v>2644</v>
      </c>
      <c r="DV40" s="2449">
        <v>332</v>
      </c>
      <c r="DW40" s="2449">
        <v>2312</v>
      </c>
      <c r="DX40" s="2449">
        <v>20645</v>
      </c>
      <c r="DY40" s="512">
        <v>1</v>
      </c>
      <c r="DZ40" s="108" t="s">
        <v>41</v>
      </c>
      <c r="EA40" s="673" t="s">
        <v>26</v>
      </c>
      <c r="EB40" s="2028" t="s">
        <v>26</v>
      </c>
      <c r="EC40" s="588" t="s">
        <v>26</v>
      </c>
      <c r="ED40" s="2029">
        <v>43800</v>
      </c>
      <c r="EE40" s="2449">
        <v>5990</v>
      </c>
      <c r="EF40" s="2449">
        <v>32441</v>
      </c>
      <c r="EG40" s="2449">
        <v>126</v>
      </c>
      <c r="EH40" s="2449">
        <v>107705</v>
      </c>
      <c r="EI40" s="2449">
        <v>13240</v>
      </c>
      <c r="EJ40" s="2449">
        <v>18</v>
      </c>
      <c r="EK40" s="2449">
        <v>72</v>
      </c>
      <c r="EL40" s="2449">
        <v>388</v>
      </c>
      <c r="EM40" s="2449">
        <v>1234</v>
      </c>
      <c r="EN40" s="2449">
        <v>242</v>
      </c>
      <c r="EO40" s="2449">
        <v>992</v>
      </c>
      <c r="EP40" s="2449">
        <v>198</v>
      </c>
      <c r="EQ40" s="2449">
        <v>1</v>
      </c>
      <c r="ER40" s="2449">
        <v>14458</v>
      </c>
      <c r="ES40" s="2449">
        <v>70</v>
      </c>
      <c r="ET40" s="2449">
        <v>74460</v>
      </c>
      <c r="EU40" s="2449">
        <v>107494</v>
      </c>
      <c r="EV40" s="108" t="s">
        <v>41</v>
      </c>
      <c r="EW40" s="673" t="s">
        <v>26</v>
      </c>
      <c r="EX40" s="2028" t="s">
        <v>26</v>
      </c>
      <c r="EY40" s="588" t="s">
        <v>26</v>
      </c>
      <c r="EZ40" s="2029">
        <v>43800</v>
      </c>
      <c r="FA40" s="2449">
        <v>21059</v>
      </c>
      <c r="FB40" s="2449">
        <v>93</v>
      </c>
      <c r="FC40" s="2449">
        <v>6015</v>
      </c>
      <c r="FD40" s="2449">
        <v>904</v>
      </c>
      <c r="FE40" s="2449">
        <v>4201</v>
      </c>
      <c r="FF40" s="2449">
        <v>4707</v>
      </c>
      <c r="FG40" s="2449">
        <v>4457</v>
      </c>
      <c r="FH40" s="2449">
        <v>499</v>
      </c>
      <c r="FI40" s="2449">
        <v>2</v>
      </c>
      <c r="FJ40" s="2449">
        <v>20</v>
      </c>
      <c r="FK40" s="2449">
        <v>3</v>
      </c>
      <c r="FL40" s="2449">
        <v>179</v>
      </c>
      <c r="FM40" s="2449">
        <v>103</v>
      </c>
      <c r="FN40" s="2449">
        <v>76</v>
      </c>
      <c r="FO40" s="2449">
        <v>220</v>
      </c>
      <c r="FP40" s="2449">
        <v>703</v>
      </c>
      <c r="FQ40" s="108" t="s">
        <v>41</v>
      </c>
      <c r="FR40" s="673" t="s">
        <v>26</v>
      </c>
      <c r="FS40" s="2028" t="s">
        <v>26</v>
      </c>
      <c r="FT40" s="588" t="s">
        <v>26</v>
      </c>
      <c r="FU40" s="2029">
        <v>43800</v>
      </c>
      <c r="FV40" s="2449">
        <v>1526</v>
      </c>
      <c r="FW40" s="2449">
        <v>1893</v>
      </c>
      <c r="FX40" s="2449">
        <v>42881</v>
      </c>
      <c r="FY40" s="2449">
        <v>1481</v>
      </c>
      <c r="FZ40" s="108" t="s">
        <v>41</v>
      </c>
      <c r="GA40" s="673" t="s">
        <v>26</v>
      </c>
      <c r="GC40" s="670"/>
      <c r="GD40" s="670"/>
      <c r="GE40" s="670"/>
      <c r="GF40" s="670"/>
      <c r="GG40" s="670"/>
      <c r="GH40" s="670"/>
      <c r="GI40" s="670"/>
      <c r="GJ40" s="670"/>
      <c r="GK40" s="670"/>
      <c r="GL40" s="670"/>
      <c r="GM40" s="670"/>
      <c r="GN40" s="670"/>
      <c r="GO40" s="74"/>
      <c r="GP40" s="4"/>
      <c r="GQ40" s="2018"/>
      <c r="GR40" s="2018"/>
      <c r="GS40" s="2018"/>
    </row>
    <row r="41" spans="1:201" ht="14.25" customHeight="1">
      <c r="A41" s="542"/>
      <c r="B41" s="542"/>
      <c r="C41" s="542"/>
      <c r="D41" s="542"/>
      <c r="E41" s="542"/>
      <c r="F41" s="542"/>
      <c r="G41" s="542"/>
      <c r="H41" s="542"/>
      <c r="I41" s="542"/>
      <c r="J41" s="542"/>
      <c r="K41" s="2031"/>
      <c r="L41" s="542"/>
      <c r="M41" s="542"/>
      <c r="N41" s="542"/>
      <c r="O41" s="542"/>
      <c r="P41" s="542"/>
      <c r="Q41" s="542"/>
      <c r="R41" s="542"/>
      <c r="S41" s="542"/>
      <c r="T41" s="542"/>
      <c r="U41" s="552"/>
      <c r="V41" s="552"/>
      <c r="W41" s="542"/>
      <c r="X41" s="542"/>
      <c r="Y41" s="542"/>
      <c r="Z41" s="542"/>
      <c r="AA41" s="542"/>
      <c r="AB41" s="542"/>
      <c r="AC41" s="542"/>
      <c r="AD41" s="542"/>
      <c r="AE41" s="542"/>
      <c r="AF41" s="542"/>
      <c r="AG41" s="1968"/>
      <c r="AH41" s="542"/>
      <c r="AI41" s="2031"/>
      <c r="AJ41" s="542"/>
      <c r="AK41" s="542"/>
      <c r="AL41" s="542"/>
      <c r="AM41" s="542"/>
      <c r="AN41" s="542"/>
      <c r="AO41" s="542"/>
      <c r="AP41" s="542"/>
      <c r="AQ41" s="552"/>
      <c r="AR41" s="552"/>
      <c r="AS41" s="542"/>
      <c r="AT41" s="542"/>
      <c r="AU41" s="542"/>
      <c r="AV41" s="542"/>
      <c r="AW41" s="542"/>
      <c r="AX41" s="542"/>
      <c r="AY41" s="542"/>
      <c r="AZ41" s="542"/>
      <c r="BA41" s="542"/>
      <c r="BB41" s="542"/>
      <c r="BC41" s="2032"/>
      <c r="BD41" s="542"/>
      <c r="BE41" s="542"/>
      <c r="BF41" s="542"/>
      <c r="BG41" s="542"/>
      <c r="BH41" s="542"/>
      <c r="BI41" s="542"/>
      <c r="BJ41" s="542"/>
      <c r="BK41" s="542"/>
      <c r="BL41" s="552"/>
      <c r="BM41" s="552"/>
      <c r="BN41" s="542"/>
      <c r="BO41" s="542"/>
      <c r="BP41" s="542"/>
      <c r="BQ41" s="542"/>
      <c r="BR41" s="542"/>
      <c r="BS41" s="542"/>
      <c r="BT41" s="542"/>
      <c r="BU41" s="542"/>
      <c r="BV41" s="542"/>
      <c r="BW41" s="542"/>
      <c r="BX41" s="542"/>
      <c r="BY41" s="542"/>
      <c r="BZ41" s="542"/>
      <c r="CA41" s="542"/>
      <c r="CB41" s="542"/>
      <c r="CC41" s="542"/>
      <c r="CD41" s="542"/>
      <c r="CE41" s="542"/>
      <c r="CF41" s="542"/>
      <c r="CG41" s="542"/>
      <c r="CH41" s="552"/>
      <c r="CI41" s="552"/>
      <c r="CJ41" s="209"/>
      <c r="CK41" s="209"/>
      <c r="CL41" s="209"/>
      <c r="CM41" s="209"/>
      <c r="CN41" s="209"/>
      <c r="CO41" s="209"/>
      <c r="CP41" s="209"/>
      <c r="CQ41" s="209"/>
      <c r="CR41" s="209"/>
      <c r="CS41" s="209"/>
      <c r="CT41" s="1058"/>
      <c r="CU41" s="209"/>
      <c r="CV41" s="209"/>
      <c r="CW41" s="209"/>
      <c r="CX41" s="209"/>
      <c r="CY41" s="209"/>
      <c r="CZ41" s="209"/>
      <c r="DA41" s="209"/>
      <c r="DB41" s="209"/>
      <c r="DC41" s="209"/>
      <c r="DD41" s="679"/>
      <c r="DE41" s="679"/>
      <c r="DF41" s="209"/>
      <c r="DG41" s="209"/>
      <c r="DH41" s="209"/>
      <c r="DI41" s="209"/>
      <c r="DJ41" s="209"/>
      <c r="DK41" s="209"/>
      <c r="DL41" s="209"/>
      <c r="DM41" s="209"/>
      <c r="DN41" s="209"/>
      <c r="DO41" s="209"/>
      <c r="DP41" s="1058"/>
      <c r="DQ41" s="209"/>
      <c r="DR41" s="209"/>
      <c r="DS41" s="209"/>
      <c r="DT41" s="209"/>
      <c r="DU41" s="209"/>
      <c r="DV41" s="209"/>
      <c r="DW41" s="209"/>
      <c r="DX41" s="209"/>
      <c r="DY41" s="209"/>
      <c r="DZ41" s="679"/>
      <c r="EA41" s="679"/>
      <c r="EB41" s="394"/>
      <c r="EC41" s="35"/>
      <c r="ED41" s="35"/>
      <c r="EE41" s="209"/>
      <c r="EF41" s="209"/>
      <c r="EG41" s="209"/>
      <c r="EH41" s="209"/>
      <c r="EI41" s="209"/>
      <c r="EJ41" s="209"/>
      <c r="EK41" s="209"/>
      <c r="EL41" s="1058"/>
      <c r="EM41" s="209"/>
      <c r="EN41" s="209"/>
      <c r="EO41" s="209"/>
      <c r="EP41" s="209"/>
      <c r="EQ41" s="209"/>
      <c r="ER41" s="209"/>
      <c r="ES41" s="209"/>
      <c r="ET41" s="209"/>
      <c r="EU41" s="209"/>
      <c r="EV41" s="679"/>
      <c r="EW41" s="679"/>
      <c r="EX41" s="209"/>
      <c r="EY41" s="209"/>
      <c r="EZ41" s="209"/>
      <c r="FA41" s="209"/>
      <c r="FB41" s="209"/>
      <c r="FC41" s="209"/>
      <c r="FD41" s="209"/>
      <c r="FE41" s="209"/>
      <c r="FF41" s="209"/>
      <c r="FG41" s="209"/>
      <c r="FH41" s="209"/>
      <c r="FI41" s="209"/>
      <c r="FJ41" s="209"/>
      <c r="FK41" s="209"/>
      <c r="FL41" s="209"/>
      <c r="FM41" s="209"/>
      <c r="FN41" s="209"/>
      <c r="FO41" s="209"/>
      <c r="FP41" s="209"/>
      <c r="FQ41" s="209"/>
      <c r="FR41" s="679"/>
      <c r="FS41" s="679"/>
      <c r="FT41" s="679"/>
      <c r="FU41" s="679"/>
      <c r="FV41" s="679"/>
      <c r="FW41" s="679"/>
      <c r="FX41" s="679"/>
      <c r="FY41" s="679"/>
      <c r="FZ41" s="679"/>
      <c r="GA41" s="679"/>
      <c r="GB41" s="679"/>
      <c r="GC41" s="679"/>
      <c r="GD41" s="679"/>
      <c r="GE41" s="679"/>
      <c r="GF41" s="679"/>
      <c r="GG41" s="679"/>
      <c r="GH41" s="679"/>
      <c r="GI41" s="679"/>
      <c r="GJ41" s="679"/>
      <c r="GK41" s="679"/>
      <c r="GL41" s="679"/>
      <c r="GM41" s="679"/>
      <c r="GN41" s="679"/>
      <c r="GO41" s="4"/>
      <c r="GP41" s="4"/>
    </row>
    <row r="42" spans="1:201" s="388" customFormat="1" ht="18.75" customHeight="1">
      <c r="A42" s="2641" t="s">
        <v>737</v>
      </c>
      <c r="B42" s="2641"/>
      <c r="C42" s="2642"/>
      <c r="D42" s="1970" t="s">
        <v>1931</v>
      </c>
      <c r="E42" s="1971"/>
      <c r="F42" s="1979" t="s">
        <v>1932</v>
      </c>
      <c r="G42" s="1971"/>
      <c r="H42" s="1971"/>
      <c r="I42" s="1971"/>
      <c r="J42" s="1975"/>
      <c r="K42" s="1976" t="s">
        <v>744</v>
      </c>
      <c r="L42" s="1971"/>
      <c r="M42" s="1971"/>
      <c r="N42" s="1971"/>
      <c r="O42" s="1981"/>
      <c r="P42" s="1978" t="s">
        <v>1933</v>
      </c>
      <c r="Q42" s="1971"/>
      <c r="R42" s="1971" t="s">
        <v>1934</v>
      </c>
      <c r="S42" s="1971"/>
      <c r="T42" s="1974"/>
      <c r="U42" s="2781" t="s">
        <v>697</v>
      </c>
      <c r="V42" s="2782"/>
      <c r="W42" s="2641" t="s">
        <v>737</v>
      </c>
      <c r="X42" s="2641"/>
      <c r="Y42" s="2642"/>
      <c r="Z42" s="1978" t="s">
        <v>1028</v>
      </c>
      <c r="AA42" s="1971"/>
      <c r="AB42" s="1971" t="s">
        <v>1935</v>
      </c>
      <c r="AC42" s="1971"/>
      <c r="AD42" s="1971"/>
      <c r="AE42" s="1971"/>
      <c r="AF42" s="1971" t="s">
        <v>717</v>
      </c>
      <c r="AG42" s="1968" t="s">
        <v>744</v>
      </c>
      <c r="AH42" s="1971"/>
      <c r="AI42" s="1975"/>
      <c r="AJ42" s="1971"/>
      <c r="AK42" s="1971"/>
      <c r="AL42" s="1971"/>
      <c r="AM42" s="1971"/>
      <c r="AN42" s="2033"/>
      <c r="AO42" s="1971"/>
      <c r="AP42" s="2303" t="s">
        <v>1029</v>
      </c>
      <c r="AQ42" s="2781" t="s">
        <v>697</v>
      </c>
      <c r="AR42" s="2782"/>
      <c r="AS42" s="2641" t="s">
        <v>737</v>
      </c>
      <c r="AT42" s="2641"/>
      <c r="AU42" s="2642"/>
      <c r="AV42" s="1978" t="s">
        <v>1030</v>
      </c>
      <c r="AW42" s="1975"/>
      <c r="AX42" s="1971" t="s">
        <v>1936</v>
      </c>
      <c r="AY42" s="1971"/>
      <c r="AZ42" s="1971"/>
      <c r="BA42" s="1977"/>
      <c r="BB42" s="1977"/>
      <c r="BD42" s="2304" t="s">
        <v>1937</v>
      </c>
      <c r="BE42" s="1971"/>
      <c r="BF42" s="1971" t="s">
        <v>1938</v>
      </c>
      <c r="BG42" s="1971"/>
      <c r="BH42" s="1971" t="s">
        <v>717</v>
      </c>
      <c r="BI42" s="1971"/>
      <c r="BJ42" s="1971"/>
      <c r="BK42" s="1975"/>
      <c r="BL42" s="2781" t="s">
        <v>697</v>
      </c>
      <c r="BM42" s="2782"/>
      <c r="BN42" s="2641" t="s">
        <v>737</v>
      </c>
      <c r="BO42" s="2641"/>
      <c r="BP42" s="2642"/>
      <c r="BQ42" s="1978" t="s">
        <v>1031</v>
      </c>
      <c r="BR42" s="1979"/>
      <c r="BS42" s="1978" t="s">
        <v>1032</v>
      </c>
      <c r="BT42" s="1980"/>
      <c r="BU42" s="1971" t="s">
        <v>1939</v>
      </c>
      <c r="BV42" s="1971"/>
      <c r="BW42" s="1971"/>
      <c r="BX42" s="1976" t="s">
        <v>744</v>
      </c>
      <c r="BY42" s="1971"/>
      <c r="BZ42" s="1971"/>
      <c r="CA42" s="1971"/>
      <c r="CB42" s="1971"/>
      <c r="CC42" s="1971"/>
      <c r="CD42" s="1971"/>
      <c r="CE42" s="1971"/>
      <c r="CF42" s="1975"/>
      <c r="CG42" s="2034"/>
      <c r="CH42" s="2781" t="s">
        <v>697</v>
      </c>
      <c r="CI42" s="2782"/>
      <c r="CJ42" s="2573" t="s">
        <v>737</v>
      </c>
      <c r="CK42" s="2573"/>
      <c r="CL42" s="2574"/>
      <c r="CM42" s="2473" t="s">
        <v>1931</v>
      </c>
      <c r="CN42" s="529"/>
      <c r="CO42" s="2459" t="s">
        <v>1932</v>
      </c>
      <c r="CP42" s="529"/>
      <c r="CQ42" s="529"/>
      <c r="CR42" s="529"/>
      <c r="CS42" s="995"/>
      <c r="CT42" s="1015" t="s">
        <v>744</v>
      </c>
      <c r="CU42" s="529"/>
      <c r="CV42" s="529"/>
      <c r="CW42" s="529"/>
      <c r="CX42" s="529"/>
      <c r="CY42" s="1017" t="s">
        <v>686</v>
      </c>
      <c r="CZ42" s="529"/>
      <c r="DA42" s="2460" t="s">
        <v>1934</v>
      </c>
      <c r="DB42" s="395"/>
      <c r="DC42" s="438"/>
      <c r="DD42" s="2566" t="s">
        <v>697</v>
      </c>
      <c r="DE42" s="2567"/>
      <c r="DF42" s="2573" t="s">
        <v>737</v>
      </c>
      <c r="DG42" s="2573"/>
      <c r="DH42" s="2574"/>
      <c r="DI42" s="521" t="s">
        <v>1033</v>
      </c>
      <c r="DJ42" s="529"/>
      <c r="DK42" s="529" t="s">
        <v>1940</v>
      </c>
      <c r="DL42" s="529"/>
      <c r="DM42" s="529"/>
      <c r="DN42" s="529"/>
      <c r="DO42" s="529" t="s">
        <v>717</v>
      </c>
      <c r="DP42" s="1015" t="s">
        <v>744</v>
      </c>
      <c r="DQ42" s="529"/>
      <c r="DR42" s="995"/>
      <c r="DS42" s="529"/>
      <c r="DT42" s="529"/>
      <c r="DU42" s="995"/>
      <c r="DV42" s="521" t="s">
        <v>1941</v>
      </c>
      <c r="DW42" s="995"/>
      <c r="DX42" s="2459"/>
      <c r="DY42" s="2305"/>
      <c r="DZ42" s="2566" t="s">
        <v>697</v>
      </c>
      <c r="EA42" s="2567"/>
      <c r="EB42" s="2576" t="s">
        <v>1270</v>
      </c>
      <c r="EC42" s="2576"/>
      <c r="ED42" s="2577"/>
      <c r="EE42" s="1017" t="s">
        <v>1034</v>
      </c>
      <c r="EF42" s="529"/>
      <c r="EG42" s="529" t="s">
        <v>1936</v>
      </c>
      <c r="EH42" s="529"/>
      <c r="EI42" s="529"/>
      <c r="EJ42" s="529"/>
      <c r="EK42" s="2070"/>
      <c r="EL42" s="1015" t="s">
        <v>744</v>
      </c>
      <c r="EM42" s="395"/>
      <c r="EN42" s="995"/>
      <c r="EO42" s="996"/>
      <c r="EP42" s="2076" t="s">
        <v>1035</v>
      </c>
      <c r="EQ42" s="2077"/>
      <c r="ER42" s="996" t="s">
        <v>1938</v>
      </c>
      <c r="ES42" s="996"/>
      <c r="ET42" s="556"/>
      <c r="EU42" s="529"/>
      <c r="EV42" s="2566" t="s">
        <v>697</v>
      </c>
      <c r="EW42" s="2567"/>
      <c r="EX42" s="2573" t="s">
        <v>737</v>
      </c>
      <c r="EY42" s="2573"/>
      <c r="EZ42" s="2574"/>
      <c r="FA42" s="2463" t="s">
        <v>1036</v>
      </c>
      <c r="FB42" s="529"/>
      <c r="FC42" s="2081" t="s">
        <v>1942</v>
      </c>
      <c r="FD42" s="395"/>
      <c r="FE42" s="529"/>
      <c r="FF42" s="2459"/>
      <c r="FG42" s="529"/>
      <c r="FH42" s="1017" t="s">
        <v>1037</v>
      </c>
      <c r="FI42" s="1017"/>
      <c r="FJ42" s="2459" t="s">
        <v>1811</v>
      </c>
      <c r="FK42" s="2459"/>
      <c r="FL42" s="995"/>
      <c r="FM42" s="529"/>
      <c r="FN42" s="529"/>
      <c r="FO42" s="529"/>
      <c r="FP42" s="529"/>
      <c r="FQ42" s="2566" t="s">
        <v>697</v>
      </c>
      <c r="FR42" s="2760"/>
      <c r="FS42" s="2244"/>
      <c r="FT42" s="2244"/>
      <c r="FU42" s="2244"/>
      <c r="FV42" s="2244"/>
      <c r="FW42" s="2244"/>
      <c r="FX42" s="2244"/>
      <c r="FY42" s="2244"/>
      <c r="FZ42" s="2244"/>
      <c r="GA42" s="2244"/>
      <c r="GB42" s="2244"/>
      <c r="GC42" s="2244"/>
      <c r="GD42" s="2244"/>
      <c r="GE42" s="2244"/>
      <c r="GF42" s="2244"/>
      <c r="GG42" s="2244"/>
      <c r="GH42" s="2244"/>
      <c r="GI42" s="2244"/>
      <c r="GJ42" s="2244"/>
      <c r="GK42" s="2244"/>
      <c r="GL42" s="2244"/>
      <c r="GM42" s="2244"/>
      <c r="GN42" s="2436"/>
    </row>
    <row r="43" spans="1:201" s="388" customFormat="1" ht="16.5" customHeight="1">
      <c r="A43" s="2780"/>
      <c r="B43" s="2780"/>
      <c r="C43" s="2644"/>
      <c r="D43" s="2035" t="s">
        <v>13</v>
      </c>
      <c r="E43" s="1984" t="s">
        <v>14</v>
      </c>
      <c r="F43" s="2300" t="s">
        <v>15</v>
      </c>
      <c r="G43" s="1984" t="s">
        <v>305</v>
      </c>
      <c r="H43" s="1984" t="s">
        <v>353</v>
      </c>
      <c r="I43" s="1984" t="s">
        <v>353</v>
      </c>
      <c r="J43" s="1984" t="s">
        <v>18</v>
      </c>
      <c r="K43" s="1984" t="s">
        <v>19</v>
      </c>
      <c r="L43" s="1984" t="s">
        <v>88</v>
      </c>
      <c r="M43" s="2299" t="s">
        <v>788</v>
      </c>
      <c r="N43" s="1984" t="s">
        <v>5</v>
      </c>
      <c r="O43" s="1984" t="s">
        <v>7</v>
      </c>
      <c r="P43" s="1984" t="s">
        <v>221</v>
      </c>
      <c r="Q43" s="2036" t="s">
        <v>347</v>
      </c>
      <c r="R43" s="2036" t="s">
        <v>739</v>
      </c>
      <c r="S43" s="1984" t="s">
        <v>295</v>
      </c>
      <c r="T43" s="2306" t="s">
        <v>296</v>
      </c>
      <c r="U43" s="2783"/>
      <c r="V43" s="2784"/>
      <c r="W43" s="2780"/>
      <c r="X43" s="2780"/>
      <c r="Y43" s="2644"/>
      <c r="Z43" s="1984" t="s">
        <v>1199</v>
      </c>
      <c r="AA43" s="1984" t="s">
        <v>351</v>
      </c>
      <c r="AB43" s="1986" t="s">
        <v>352</v>
      </c>
      <c r="AC43" s="2036" t="s">
        <v>10</v>
      </c>
      <c r="AD43" s="1984" t="s">
        <v>11</v>
      </c>
      <c r="AE43" s="2036" t="s">
        <v>373</v>
      </c>
      <c r="AF43" s="1984" t="s">
        <v>12</v>
      </c>
      <c r="AG43" s="1984" t="s">
        <v>13</v>
      </c>
      <c r="AH43" s="2036" t="s">
        <v>353</v>
      </c>
      <c r="AI43" s="1984" t="s">
        <v>353</v>
      </c>
      <c r="AJ43" s="1984" t="s">
        <v>18</v>
      </c>
      <c r="AK43" s="2036" t="s">
        <v>19</v>
      </c>
      <c r="AL43" s="1984" t="s">
        <v>88</v>
      </c>
      <c r="AM43" s="2299" t="s">
        <v>788</v>
      </c>
      <c r="AN43" s="1984" t="s">
        <v>5</v>
      </c>
      <c r="AO43" s="1984" t="s">
        <v>7</v>
      </c>
      <c r="AP43" s="1984" t="s">
        <v>221</v>
      </c>
      <c r="AQ43" s="2783"/>
      <c r="AR43" s="2784"/>
      <c r="AS43" s="2780"/>
      <c r="AT43" s="2780"/>
      <c r="AU43" s="2644"/>
      <c r="AV43" s="1984" t="s">
        <v>12</v>
      </c>
      <c r="AW43" s="1984" t="s">
        <v>13</v>
      </c>
      <c r="AX43" s="1984" t="s">
        <v>353</v>
      </c>
      <c r="AY43" s="1984" t="s">
        <v>353</v>
      </c>
      <c r="AZ43" s="2036" t="s">
        <v>19</v>
      </c>
      <c r="BA43" s="1984" t="s">
        <v>88</v>
      </c>
      <c r="BB43" s="1984" t="s">
        <v>5</v>
      </c>
      <c r="BC43" s="1984" t="s">
        <v>7</v>
      </c>
      <c r="BD43" s="2036" t="s">
        <v>221</v>
      </c>
      <c r="BE43" s="1986" t="s">
        <v>347</v>
      </c>
      <c r="BF43" s="1984" t="s">
        <v>739</v>
      </c>
      <c r="BG43" s="2036" t="s">
        <v>295</v>
      </c>
      <c r="BH43" s="1984" t="s">
        <v>296</v>
      </c>
      <c r="BI43" s="1984" t="s">
        <v>297</v>
      </c>
      <c r="BJ43" s="1984" t="s">
        <v>348</v>
      </c>
      <c r="BK43" s="1984" t="s">
        <v>349</v>
      </c>
      <c r="BL43" s="2783"/>
      <c r="BM43" s="2784"/>
      <c r="BN43" s="2780"/>
      <c r="BO43" s="2780"/>
      <c r="BP43" s="2644"/>
      <c r="BQ43" s="1984" t="s">
        <v>5</v>
      </c>
      <c r="BR43" s="1984" t="s">
        <v>7</v>
      </c>
      <c r="BS43" s="1984" t="s">
        <v>221</v>
      </c>
      <c r="BT43" s="2036" t="s">
        <v>347</v>
      </c>
      <c r="BU43" s="1986" t="s">
        <v>739</v>
      </c>
      <c r="BV43" s="2036" t="s">
        <v>295</v>
      </c>
      <c r="BW43" s="1984" t="s">
        <v>296</v>
      </c>
      <c r="BX43" s="1984" t="s">
        <v>297</v>
      </c>
      <c r="BY43" s="1986" t="s">
        <v>348</v>
      </c>
      <c r="BZ43" s="1984" t="s">
        <v>349</v>
      </c>
      <c r="CA43" s="2036" t="s">
        <v>300</v>
      </c>
      <c r="CB43" s="1984" t="s">
        <v>301</v>
      </c>
      <c r="CC43" s="1984" t="s">
        <v>1199</v>
      </c>
      <c r="CD43" s="1984" t="s">
        <v>351</v>
      </c>
      <c r="CE43" s="1986" t="s">
        <v>352</v>
      </c>
      <c r="CF43" s="1984" t="s">
        <v>10</v>
      </c>
      <c r="CG43" s="1984" t="s">
        <v>11</v>
      </c>
      <c r="CH43" s="2783"/>
      <c r="CI43" s="2784"/>
      <c r="CJ43" s="2625"/>
      <c r="CK43" s="2625"/>
      <c r="CL43" s="2626"/>
      <c r="CM43" s="973" t="s">
        <v>13</v>
      </c>
      <c r="CN43" s="976" t="s">
        <v>14</v>
      </c>
      <c r="CO43" s="2307" t="s">
        <v>15</v>
      </c>
      <c r="CP43" s="2307" t="s">
        <v>305</v>
      </c>
      <c r="CQ43" s="976" t="s">
        <v>353</v>
      </c>
      <c r="CR43" s="976" t="s">
        <v>353</v>
      </c>
      <c r="CS43" s="976" t="s">
        <v>18</v>
      </c>
      <c r="CT43" s="976" t="s">
        <v>19</v>
      </c>
      <c r="CU43" s="976" t="s">
        <v>88</v>
      </c>
      <c r="CV43" s="2440" t="s">
        <v>788</v>
      </c>
      <c r="CW43" s="976" t="s">
        <v>5</v>
      </c>
      <c r="CX43" s="976" t="s">
        <v>7</v>
      </c>
      <c r="CY43" s="976" t="s">
        <v>221</v>
      </c>
      <c r="CZ43" s="974" t="s">
        <v>347</v>
      </c>
      <c r="DA43" s="974" t="s">
        <v>739</v>
      </c>
      <c r="DB43" s="2440" t="s">
        <v>295</v>
      </c>
      <c r="DC43" s="976" t="s">
        <v>296</v>
      </c>
      <c r="DD43" s="2568"/>
      <c r="DE43" s="2569"/>
      <c r="DF43" s="2625"/>
      <c r="DG43" s="2625"/>
      <c r="DH43" s="2626"/>
      <c r="DI43" s="976" t="s">
        <v>1199</v>
      </c>
      <c r="DJ43" s="976" t="s">
        <v>351</v>
      </c>
      <c r="DK43" s="975" t="s">
        <v>352</v>
      </c>
      <c r="DL43" s="974" t="s">
        <v>10</v>
      </c>
      <c r="DM43" s="976" t="s">
        <v>11</v>
      </c>
      <c r="DN43" s="974" t="s">
        <v>373</v>
      </c>
      <c r="DO43" s="976" t="s">
        <v>12</v>
      </c>
      <c r="DP43" s="976" t="s">
        <v>13</v>
      </c>
      <c r="DQ43" s="976" t="s">
        <v>15</v>
      </c>
      <c r="DR43" s="974" t="s">
        <v>353</v>
      </c>
      <c r="DS43" s="976" t="s">
        <v>353</v>
      </c>
      <c r="DT43" s="976" t="s">
        <v>18</v>
      </c>
      <c r="DU43" s="974" t="s">
        <v>19</v>
      </c>
      <c r="DV43" s="976" t="s">
        <v>88</v>
      </c>
      <c r="DW43" s="2440" t="s">
        <v>788</v>
      </c>
      <c r="DX43" s="975" t="s">
        <v>5</v>
      </c>
      <c r="DY43" s="976" t="s">
        <v>7</v>
      </c>
      <c r="DZ43" s="2568"/>
      <c r="EA43" s="2569"/>
      <c r="EB43" s="2578"/>
      <c r="EC43" s="2578"/>
      <c r="ED43" s="2579"/>
      <c r="EE43" s="976" t="s">
        <v>11</v>
      </c>
      <c r="EF43" s="976" t="s">
        <v>373</v>
      </c>
      <c r="EG43" s="976" t="s">
        <v>12</v>
      </c>
      <c r="EH43" s="976" t="s">
        <v>13</v>
      </c>
      <c r="EI43" s="976" t="s">
        <v>15</v>
      </c>
      <c r="EJ43" s="976" t="s">
        <v>353</v>
      </c>
      <c r="EK43" s="976" t="s">
        <v>353</v>
      </c>
      <c r="EL43" s="976" t="s">
        <v>19</v>
      </c>
      <c r="EM43" s="2440" t="s">
        <v>88</v>
      </c>
      <c r="EN43" s="976" t="s">
        <v>788</v>
      </c>
      <c r="EO43" s="976" t="s">
        <v>5</v>
      </c>
      <c r="EP43" s="976" t="s">
        <v>7</v>
      </c>
      <c r="EQ43" s="976" t="s">
        <v>221</v>
      </c>
      <c r="ER43" s="975" t="s">
        <v>347</v>
      </c>
      <c r="ES43" s="976" t="s">
        <v>739</v>
      </c>
      <c r="ET43" s="976" t="s">
        <v>295</v>
      </c>
      <c r="EU43" s="976" t="s">
        <v>296</v>
      </c>
      <c r="EV43" s="2568"/>
      <c r="EW43" s="2569"/>
      <c r="EX43" s="2625"/>
      <c r="EY43" s="2625"/>
      <c r="EZ43" s="2626"/>
      <c r="FA43" s="976" t="s">
        <v>11</v>
      </c>
      <c r="FB43" s="976" t="s">
        <v>15</v>
      </c>
      <c r="FC43" s="2307" t="s">
        <v>305</v>
      </c>
      <c r="FD43" s="976" t="s">
        <v>353</v>
      </c>
      <c r="FE43" s="976" t="s">
        <v>353</v>
      </c>
      <c r="FF43" s="976" t="s">
        <v>5</v>
      </c>
      <c r="FG43" s="976" t="s">
        <v>7</v>
      </c>
      <c r="FH43" s="976" t="s">
        <v>221</v>
      </c>
      <c r="FI43" s="974" t="s">
        <v>347</v>
      </c>
      <c r="FJ43" s="975" t="s">
        <v>739</v>
      </c>
      <c r="FK43" s="975" t="s">
        <v>295</v>
      </c>
      <c r="FL43" s="974" t="s">
        <v>296</v>
      </c>
      <c r="FM43" s="975" t="s">
        <v>297</v>
      </c>
      <c r="FN43" s="976" t="s">
        <v>348</v>
      </c>
      <c r="FO43" s="976" t="s">
        <v>349</v>
      </c>
      <c r="FP43" s="974" t="s">
        <v>300</v>
      </c>
      <c r="FQ43" s="2761"/>
      <c r="FR43" s="2762"/>
      <c r="FS43" s="2244"/>
      <c r="FT43" s="2244"/>
      <c r="FU43" s="2244"/>
      <c r="FV43" s="2244"/>
      <c r="FW43" s="2244"/>
      <c r="FX43" s="2244"/>
      <c r="FY43" s="2244"/>
      <c r="FZ43" s="2244"/>
      <c r="GA43" s="2244"/>
      <c r="GB43" s="2244"/>
      <c r="GC43" s="2244"/>
      <c r="GD43" s="2244"/>
      <c r="GE43" s="2244"/>
      <c r="GF43" s="2244"/>
      <c r="GG43" s="2244"/>
      <c r="GH43" s="2244"/>
      <c r="GI43" s="2244"/>
      <c r="GJ43" s="2244"/>
      <c r="GK43" s="2244"/>
      <c r="GL43" s="2244"/>
      <c r="GM43" s="2244"/>
      <c r="GN43" s="2436"/>
    </row>
    <row r="44" spans="1:201" s="388" customFormat="1" ht="16.5" customHeight="1">
      <c r="A44" s="2780"/>
      <c r="B44" s="2780"/>
      <c r="C44" s="2644"/>
      <c r="D44" s="2035"/>
      <c r="E44" s="1986"/>
      <c r="F44" s="2300"/>
      <c r="G44" s="1986"/>
      <c r="H44" s="1986" t="s">
        <v>1470</v>
      </c>
      <c r="I44" s="1986" t="s">
        <v>1471</v>
      </c>
      <c r="J44" s="1986"/>
      <c r="K44" s="1986" t="s">
        <v>1186</v>
      </c>
      <c r="L44" s="1986"/>
      <c r="M44" s="2036"/>
      <c r="N44" s="1986"/>
      <c r="O44" s="1986"/>
      <c r="P44" s="1986" t="s">
        <v>9</v>
      </c>
      <c r="Q44" s="2036" t="s">
        <v>9</v>
      </c>
      <c r="R44" s="2036"/>
      <c r="S44" s="1986"/>
      <c r="T44" s="2300"/>
      <c r="U44" s="2783"/>
      <c r="V44" s="2784"/>
      <c r="W44" s="2780"/>
      <c r="X44" s="2780"/>
      <c r="Y44" s="2644"/>
      <c r="Z44" s="1986"/>
      <c r="AA44" s="1986" t="s">
        <v>356</v>
      </c>
      <c r="AB44" s="1986" t="s">
        <v>357</v>
      </c>
      <c r="AC44" s="2036" t="s">
        <v>726</v>
      </c>
      <c r="AD44" s="2301" t="s">
        <v>714</v>
      </c>
      <c r="AE44" s="2036" t="s">
        <v>1473</v>
      </c>
      <c r="AF44" s="1986"/>
      <c r="AG44" s="1986"/>
      <c r="AH44" s="2036" t="s">
        <v>1470</v>
      </c>
      <c r="AI44" s="1986" t="s">
        <v>1471</v>
      </c>
      <c r="AJ44" s="1986"/>
      <c r="AK44" s="2036" t="s">
        <v>1186</v>
      </c>
      <c r="AL44" s="1986"/>
      <c r="AM44" s="2036"/>
      <c r="AN44" s="1986"/>
      <c r="AO44" s="1986"/>
      <c r="AP44" s="1986" t="s">
        <v>9</v>
      </c>
      <c r="AQ44" s="2783"/>
      <c r="AR44" s="2784"/>
      <c r="AS44" s="2780"/>
      <c r="AT44" s="2780"/>
      <c r="AU44" s="2644"/>
      <c r="AV44" s="1986"/>
      <c r="AW44" s="1986"/>
      <c r="AX44" s="2036" t="s">
        <v>1470</v>
      </c>
      <c r="AY44" s="1986" t="s">
        <v>1471</v>
      </c>
      <c r="AZ44" s="2036" t="s">
        <v>1186</v>
      </c>
      <c r="BA44" s="1986"/>
      <c r="BB44" s="1986"/>
      <c r="BC44" s="1986"/>
      <c r="BD44" s="2036" t="s">
        <v>9</v>
      </c>
      <c r="BE44" s="1986" t="s">
        <v>9</v>
      </c>
      <c r="BF44" s="1986"/>
      <c r="BG44" s="2036"/>
      <c r="BH44" s="1986"/>
      <c r="BI44" s="1986"/>
      <c r="BJ44" s="1986"/>
      <c r="BK44" s="1986"/>
      <c r="BL44" s="2783"/>
      <c r="BM44" s="2784"/>
      <c r="BN44" s="2780"/>
      <c r="BO44" s="2780"/>
      <c r="BP44" s="2644"/>
      <c r="BQ44" s="1986"/>
      <c r="BR44" s="1986"/>
      <c r="BS44" s="1986" t="s">
        <v>9</v>
      </c>
      <c r="BT44" s="2036" t="s">
        <v>9</v>
      </c>
      <c r="BU44" s="1986"/>
      <c r="BV44" s="2036"/>
      <c r="BW44" s="1986"/>
      <c r="BX44" s="1986"/>
      <c r="BY44" s="1986"/>
      <c r="BZ44" s="1986"/>
      <c r="CA44" s="2036" t="s">
        <v>1186</v>
      </c>
      <c r="CB44" s="1986" t="s">
        <v>1186</v>
      </c>
      <c r="CC44" s="1986"/>
      <c r="CD44" s="1986" t="s">
        <v>356</v>
      </c>
      <c r="CE44" s="1986" t="s">
        <v>357</v>
      </c>
      <c r="CF44" s="1986" t="s">
        <v>726</v>
      </c>
      <c r="CG44" s="2301" t="s">
        <v>714</v>
      </c>
      <c r="CH44" s="2783"/>
      <c r="CI44" s="2784"/>
      <c r="CJ44" s="2625"/>
      <c r="CK44" s="2625"/>
      <c r="CL44" s="2626"/>
      <c r="CM44" s="973"/>
      <c r="CN44" s="975"/>
      <c r="CO44" s="2307"/>
      <c r="CP44" s="2307"/>
      <c r="CQ44" s="975" t="s">
        <v>1470</v>
      </c>
      <c r="CR44" s="975" t="s">
        <v>1471</v>
      </c>
      <c r="CS44" s="975"/>
      <c r="CT44" s="975" t="s">
        <v>1186</v>
      </c>
      <c r="CU44" s="975"/>
      <c r="CV44" s="974"/>
      <c r="CW44" s="975"/>
      <c r="CX44" s="975"/>
      <c r="CY44" s="975" t="s">
        <v>9</v>
      </c>
      <c r="CZ44" s="974" t="s">
        <v>9</v>
      </c>
      <c r="DA44" s="974"/>
      <c r="DB44" s="974"/>
      <c r="DC44" s="975"/>
      <c r="DD44" s="2568"/>
      <c r="DE44" s="2569"/>
      <c r="DF44" s="2625"/>
      <c r="DG44" s="2625"/>
      <c r="DH44" s="2626"/>
      <c r="DI44" s="975"/>
      <c r="DJ44" s="975" t="s">
        <v>356</v>
      </c>
      <c r="DK44" s="975" t="s">
        <v>357</v>
      </c>
      <c r="DL44" s="974" t="s">
        <v>726</v>
      </c>
      <c r="DM44" s="2239" t="s">
        <v>714</v>
      </c>
      <c r="DN44" s="974" t="s">
        <v>1473</v>
      </c>
      <c r="DO44" s="975"/>
      <c r="DP44" s="975"/>
      <c r="DQ44" s="975"/>
      <c r="DR44" s="974" t="s">
        <v>1470</v>
      </c>
      <c r="DS44" s="975" t="s">
        <v>1471</v>
      </c>
      <c r="DT44" s="975"/>
      <c r="DU44" s="974" t="s">
        <v>1186</v>
      </c>
      <c r="DV44" s="975"/>
      <c r="DW44" s="974"/>
      <c r="DX44" s="975"/>
      <c r="DY44" s="975"/>
      <c r="DZ44" s="2568"/>
      <c r="EA44" s="2569"/>
      <c r="EB44" s="2578"/>
      <c r="EC44" s="2578"/>
      <c r="ED44" s="2579"/>
      <c r="EE44" s="2239" t="s">
        <v>714</v>
      </c>
      <c r="EF44" s="975" t="s">
        <v>1473</v>
      </c>
      <c r="EG44" s="975"/>
      <c r="EH44" s="975"/>
      <c r="EI44" s="975"/>
      <c r="EJ44" s="975" t="s">
        <v>1470</v>
      </c>
      <c r="EK44" s="975" t="s">
        <v>1471</v>
      </c>
      <c r="EL44" s="975" t="s">
        <v>1186</v>
      </c>
      <c r="EM44" s="974"/>
      <c r="EN44" s="975"/>
      <c r="EO44" s="975"/>
      <c r="EP44" s="975"/>
      <c r="EQ44" s="975" t="s">
        <v>9</v>
      </c>
      <c r="ER44" s="975" t="s">
        <v>9</v>
      </c>
      <c r="ES44" s="975"/>
      <c r="ET44" s="975"/>
      <c r="EU44" s="975"/>
      <c r="EV44" s="2568"/>
      <c r="EW44" s="2569"/>
      <c r="EX44" s="2625"/>
      <c r="EY44" s="2625"/>
      <c r="EZ44" s="2626"/>
      <c r="FA44" s="2239" t="s">
        <v>714</v>
      </c>
      <c r="FB44" s="975"/>
      <c r="FC44" s="2307"/>
      <c r="FD44" s="975" t="s">
        <v>1470</v>
      </c>
      <c r="FE44" s="975" t="s">
        <v>1471</v>
      </c>
      <c r="FF44" s="975"/>
      <c r="FG44" s="975"/>
      <c r="FH44" s="975" t="s">
        <v>9</v>
      </c>
      <c r="FI44" s="974" t="s">
        <v>9</v>
      </c>
      <c r="FJ44" s="975"/>
      <c r="FK44" s="975"/>
      <c r="FL44" s="974"/>
      <c r="FM44" s="975"/>
      <c r="FN44" s="975"/>
      <c r="FO44" s="975"/>
      <c r="FP44" s="974" t="s">
        <v>1186</v>
      </c>
      <c r="FQ44" s="2761"/>
      <c r="FR44" s="2762"/>
      <c r="FS44" s="2244"/>
      <c r="FT44" s="2244"/>
      <c r="FU44" s="2244"/>
      <c r="FV44" s="2244"/>
      <c r="FW44" s="2244"/>
      <c r="FX44" s="2244"/>
      <c r="FY44" s="2244"/>
      <c r="FZ44" s="2244"/>
      <c r="GA44" s="2244"/>
      <c r="GB44" s="2244"/>
      <c r="GC44" s="2244"/>
      <c r="GD44" s="2244"/>
      <c r="GE44" s="2244"/>
      <c r="GF44" s="2244"/>
      <c r="GG44" s="2244"/>
      <c r="GH44" s="2244"/>
      <c r="GI44" s="2244"/>
      <c r="GJ44" s="2244"/>
      <c r="GK44" s="2244"/>
      <c r="GL44" s="2244"/>
      <c r="GM44" s="2244"/>
      <c r="GN44" s="2436"/>
    </row>
    <row r="45" spans="1:201" s="388" customFormat="1" ht="15.95" customHeight="1">
      <c r="A45" s="2780"/>
      <c r="B45" s="2780"/>
      <c r="C45" s="2644"/>
      <c r="D45" s="1988" t="s">
        <v>1416</v>
      </c>
      <c r="E45" s="1990" t="s">
        <v>1478</v>
      </c>
      <c r="F45" s="1994"/>
      <c r="G45" s="1990" t="s">
        <v>1929</v>
      </c>
      <c r="H45" s="1992"/>
      <c r="I45" s="1988"/>
      <c r="J45" s="1988"/>
      <c r="K45" s="1990"/>
      <c r="L45" s="1990"/>
      <c r="M45" s="2759" t="s">
        <v>1472</v>
      </c>
      <c r="N45" s="1992"/>
      <c r="O45" s="1990"/>
      <c r="P45" s="1992" t="s">
        <v>1378</v>
      </c>
      <c r="Q45" s="1988" t="s">
        <v>1388</v>
      </c>
      <c r="R45" s="1989"/>
      <c r="S45" s="1990"/>
      <c r="T45" s="1994"/>
      <c r="U45" s="2783"/>
      <c r="V45" s="2784"/>
      <c r="W45" s="2780"/>
      <c r="X45" s="2780"/>
      <c r="Y45" s="2644"/>
      <c r="Z45" s="1990"/>
      <c r="AA45" s="1990" t="s">
        <v>1202</v>
      </c>
      <c r="AB45" s="1991" t="s">
        <v>1380</v>
      </c>
      <c r="AC45" s="1989"/>
      <c r="AD45" s="1990" t="s">
        <v>1204</v>
      </c>
      <c r="AE45" s="1989"/>
      <c r="AF45" s="1992"/>
      <c r="AG45" s="1992" t="s">
        <v>1416</v>
      </c>
      <c r="AH45" s="1988"/>
      <c r="AI45" s="1988"/>
      <c r="AJ45" s="1992"/>
      <c r="AK45" s="1989"/>
      <c r="AL45" s="1990"/>
      <c r="AM45" s="2759" t="s">
        <v>1472</v>
      </c>
      <c r="AN45" s="1992"/>
      <c r="AO45" s="1990"/>
      <c r="AP45" s="1992" t="s">
        <v>1378</v>
      </c>
      <c r="AQ45" s="2783"/>
      <c r="AR45" s="2784"/>
      <c r="AS45" s="2780"/>
      <c r="AT45" s="2780"/>
      <c r="AU45" s="2644"/>
      <c r="AV45" s="1988"/>
      <c r="AW45" s="1992" t="s">
        <v>1416</v>
      </c>
      <c r="AX45" s="1988"/>
      <c r="AY45" s="1988"/>
      <c r="AZ45" s="1989"/>
      <c r="BA45" s="1990"/>
      <c r="BB45" s="1992"/>
      <c r="BC45" s="1990"/>
      <c r="BD45" s="1988" t="s">
        <v>1378</v>
      </c>
      <c r="BE45" s="1988" t="s">
        <v>1388</v>
      </c>
      <c r="BF45" s="1990"/>
      <c r="BG45" s="1989"/>
      <c r="BH45" s="1990"/>
      <c r="BI45" s="1990" t="s">
        <v>1519</v>
      </c>
      <c r="BJ45" s="1990" t="s">
        <v>1519</v>
      </c>
      <c r="BK45" s="1990" t="s">
        <v>1519</v>
      </c>
      <c r="BL45" s="2783"/>
      <c r="BM45" s="2784"/>
      <c r="BN45" s="2780"/>
      <c r="BO45" s="2780"/>
      <c r="BP45" s="2644"/>
      <c r="BQ45" s="1992"/>
      <c r="BR45" s="1990"/>
      <c r="BS45" s="1992" t="s">
        <v>1378</v>
      </c>
      <c r="BT45" s="1988" t="s">
        <v>1388</v>
      </c>
      <c r="BU45" s="1989"/>
      <c r="BV45" s="1989"/>
      <c r="BW45" s="1990"/>
      <c r="BX45" s="1990" t="s">
        <v>1519</v>
      </c>
      <c r="BY45" s="1990" t="s">
        <v>1519</v>
      </c>
      <c r="BZ45" s="1990" t="s">
        <v>1519</v>
      </c>
      <c r="CA45" s="1988"/>
      <c r="CB45" s="1990" t="s">
        <v>1521</v>
      </c>
      <c r="CC45" s="1990"/>
      <c r="CD45" s="1990" t="s">
        <v>1202</v>
      </c>
      <c r="CE45" s="1991" t="s">
        <v>1380</v>
      </c>
      <c r="CF45" s="1990"/>
      <c r="CG45" s="1990" t="s">
        <v>1204</v>
      </c>
      <c r="CH45" s="2783"/>
      <c r="CI45" s="2784"/>
      <c r="CJ45" s="2625"/>
      <c r="CK45" s="2625"/>
      <c r="CL45" s="2626"/>
      <c r="CM45" s="912" t="s">
        <v>1416</v>
      </c>
      <c r="CN45" s="401" t="s">
        <v>1478</v>
      </c>
      <c r="CO45" s="442"/>
      <c r="CP45" s="1990" t="s">
        <v>1929</v>
      </c>
      <c r="CQ45" s="406"/>
      <c r="CR45" s="912"/>
      <c r="CS45" s="912"/>
      <c r="CT45" s="401"/>
      <c r="CU45" s="401"/>
      <c r="CV45" s="2788" t="s">
        <v>1472</v>
      </c>
      <c r="CW45" s="406"/>
      <c r="CX45" s="401"/>
      <c r="CY45" s="406" t="s">
        <v>1378</v>
      </c>
      <c r="CZ45" s="912" t="s">
        <v>1388</v>
      </c>
      <c r="DA45" s="407"/>
      <c r="DB45" s="407"/>
      <c r="DC45" s="401"/>
      <c r="DD45" s="2568"/>
      <c r="DE45" s="2569"/>
      <c r="DF45" s="2625"/>
      <c r="DG45" s="2625"/>
      <c r="DH45" s="2626"/>
      <c r="DI45" s="401"/>
      <c r="DJ45" s="401" t="s">
        <v>1202</v>
      </c>
      <c r="DK45" s="988" t="s">
        <v>1380</v>
      </c>
      <c r="DL45" s="407"/>
      <c r="DM45" s="401" t="s">
        <v>1204</v>
      </c>
      <c r="DN45" s="407"/>
      <c r="DO45" s="406"/>
      <c r="DP45" s="406" t="s">
        <v>1416</v>
      </c>
      <c r="DQ45" s="401"/>
      <c r="DR45" s="912"/>
      <c r="DS45" s="912"/>
      <c r="DT45" s="912"/>
      <c r="DU45" s="407"/>
      <c r="DV45" s="401"/>
      <c r="DW45" s="2788" t="s">
        <v>1472</v>
      </c>
      <c r="DX45" s="406"/>
      <c r="DY45" s="401"/>
      <c r="DZ45" s="2568"/>
      <c r="EA45" s="2569"/>
      <c r="EB45" s="2578"/>
      <c r="EC45" s="2578"/>
      <c r="ED45" s="2579"/>
      <c r="EE45" s="401" t="s">
        <v>1204</v>
      </c>
      <c r="EF45" s="407"/>
      <c r="EG45" s="406"/>
      <c r="EH45" s="406" t="s">
        <v>1416</v>
      </c>
      <c r="EI45" s="401"/>
      <c r="EJ45" s="912"/>
      <c r="EK45" s="406"/>
      <c r="EL45" s="401"/>
      <c r="EM45" s="401"/>
      <c r="EN45" s="2420" t="s">
        <v>1472</v>
      </c>
      <c r="EO45" s="406"/>
      <c r="EP45" s="401"/>
      <c r="EQ45" s="406" t="s">
        <v>1378</v>
      </c>
      <c r="ER45" s="912" t="s">
        <v>1388</v>
      </c>
      <c r="ES45" s="401"/>
      <c r="ET45" s="401"/>
      <c r="EU45" s="401"/>
      <c r="EV45" s="2568"/>
      <c r="EW45" s="2569"/>
      <c r="EX45" s="2625"/>
      <c r="EY45" s="2625"/>
      <c r="EZ45" s="2626"/>
      <c r="FA45" s="401" t="s">
        <v>1204</v>
      </c>
      <c r="FB45" s="401"/>
      <c r="FC45" s="1990" t="s">
        <v>1929</v>
      </c>
      <c r="FD45" s="406"/>
      <c r="FE45" s="912"/>
      <c r="FF45" s="406"/>
      <c r="FG45" s="401"/>
      <c r="FH45" s="406" t="s">
        <v>1378</v>
      </c>
      <c r="FI45" s="406" t="s">
        <v>1388</v>
      </c>
      <c r="FJ45" s="407"/>
      <c r="FK45" s="401"/>
      <c r="FL45" s="407"/>
      <c r="FM45" s="401" t="s">
        <v>1519</v>
      </c>
      <c r="FN45" s="401" t="s">
        <v>1519</v>
      </c>
      <c r="FO45" s="401" t="s">
        <v>1519</v>
      </c>
      <c r="FP45" s="912"/>
      <c r="FQ45" s="2761"/>
      <c r="FR45" s="2762"/>
      <c r="FS45" s="2244"/>
      <c r="FT45" s="2244"/>
      <c r="FU45" s="2244"/>
      <c r="FV45" s="2244"/>
      <c r="FW45" s="2244"/>
      <c r="FX45" s="2244"/>
      <c r="FY45" s="2244"/>
      <c r="FZ45" s="2244"/>
      <c r="GA45" s="2244"/>
      <c r="GB45" s="2244"/>
      <c r="GC45" s="2244"/>
      <c r="GD45" s="2244"/>
      <c r="GE45" s="2244"/>
      <c r="GF45" s="2244"/>
      <c r="GG45" s="2244"/>
      <c r="GH45" s="2244"/>
      <c r="GI45" s="2244"/>
      <c r="GJ45" s="2244"/>
      <c r="GK45" s="2244"/>
      <c r="GL45" s="2244"/>
      <c r="GM45" s="2244"/>
      <c r="GN45" s="2436"/>
    </row>
    <row r="46" spans="1:201" s="388" customFormat="1" ht="15.95" customHeight="1">
      <c r="A46" s="2780"/>
      <c r="B46" s="2780"/>
      <c r="C46" s="2644"/>
      <c r="D46" s="1997" t="s">
        <v>1419</v>
      </c>
      <c r="E46" s="1990" t="s">
        <v>1418</v>
      </c>
      <c r="F46" s="1994" t="s">
        <v>1525</v>
      </c>
      <c r="G46" s="1990" t="s">
        <v>1334</v>
      </c>
      <c r="H46" s="1992" t="s">
        <v>1244</v>
      </c>
      <c r="I46" s="1988" t="s">
        <v>1206</v>
      </c>
      <c r="J46" s="1988" t="s">
        <v>1219</v>
      </c>
      <c r="K46" s="1990" t="s">
        <v>87</v>
      </c>
      <c r="L46" s="1990" t="s">
        <v>1178</v>
      </c>
      <c r="M46" s="2759"/>
      <c r="N46" s="1992" t="s">
        <v>1386</v>
      </c>
      <c r="O46" s="1990" t="s">
        <v>1210</v>
      </c>
      <c r="P46" s="2787" t="s">
        <v>1381</v>
      </c>
      <c r="Q46" s="2787" t="s">
        <v>1381</v>
      </c>
      <c r="R46" s="1989" t="s">
        <v>720</v>
      </c>
      <c r="S46" s="1990" t="s">
        <v>719</v>
      </c>
      <c r="T46" s="1994" t="s">
        <v>1177</v>
      </c>
      <c r="U46" s="2783"/>
      <c r="V46" s="2784"/>
      <c r="W46" s="2780"/>
      <c r="X46" s="2780"/>
      <c r="Y46" s="2644"/>
      <c r="Z46" s="1990" t="s">
        <v>727</v>
      </c>
      <c r="AA46" s="1990" t="s">
        <v>1211</v>
      </c>
      <c r="AB46" s="2787" t="s">
        <v>1381</v>
      </c>
      <c r="AC46" s="1989" t="s">
        <v>1203</v>
      </c>
      <c r="AD46" s="2789" t="s">
        <v>1384</v>
      </c>
      <c r="AE46" s="1989" t="s">
        <v>144</v>
      </c>
      <c r="AF46" s="1992" t="s">
        <v>1433</v>
      </c>
      <c r="AG46" s="1990" t="s">
        <v>1419</v>
      </c>
      <c r="AH46" s="1988" t="s">
        <v>1244</v>
      </c>
      <c r="AI46" s="1988" t="s">
        <v>1206</v>
      </c>
      <c r="AJ46" s="1992" t="s">
        <v>1219</v>
      </c>
      <c r="AK46" s="1989" t="s">
        <v>87</v>
      </c>
      <c r="AL46" s="1990" t="s">
        <v>1178</v>
      </c>
      <c r="AM46" s="2759"/>
      <c r="AN46" s="1992" t="s">
        <v>1386</v>
      </c>
      <c r="AO46" s="1990" t="s">
        <v>1210</v>
      </c>
      <c r="AP46" s="2787" t="s">
        <v>1381</v>
      </c>
      <c r="AQ46" s="2783"/>
      <c r="AR46" s="2784"/>
      <c r="AS46" s="2780"/>
      <c r="AT46" s="2780"/>
      <c r="AU46" s="2644"/>
      <c r="AV46" s="1992" t="s">
        <v>1433</v>
      </c>
      <c r="AW46" s="1990" t="s">
        <v>1419</v>
      </c>
      <c r="AX46" s="1988" t="s">
        <v>1244</v>
      </c>
      <c r="AY46" s="1988" t="s">
        <v>1206</v>
      </c>
      <c r="AZ46" s="1989" t="s">
        <v>87</v>
      </c>
      <c r="BA46" s="1990" t="s">
        <v>1178</v>
      </c>
      <c r="BB46" s="1992" t="s">
        <v>1386</v>
      </c>
      <c r="BC46" s="1990" t="s">
        <v>1210</v>
      </c>
      <c r="BD46" s="2369" t="s">
        <v>1381</v>
      </c>
      <c r="BE46" s="2417" t="s">
        <v>1381</v>
      </c>
      <c r="BF46" s="1990" t="s">
        <v>720</v>
      </c>
      <c r="BG46" s="1989" t="s">
        <v>719</v>
      </c>
      <c r="BH46" s="1990" t="s">
        <v>1177</v>
      </c>
      <c r="BI46" s="1992" t="s">
        <v>1382</v>
      </c>
      <c r="BJ46" s="1992" t="s">
        <v>1383</v>
      </c>
      <c r="BK46" s="1992" t="s">
        <v>1385</v>
      </c>
      <c r="BL46" s="2783"/>
      <c r="BM46" s="2784"/>
      <c r="BN46" s="2780"/>
      <c r="BO46" s="2780"/>
      <c r="BP46" s="2644"/>
      <c r="BQ46" s="1992" t="s">
        <v>1386</v>
      </c>
      <c r="BR46" s="1990" t="s">
        <v>1210</v>
      </c>
      <c r="BS46" s="2787" t="s">
        <v>1381</v>
      </c>
      <c r="BT46" s="2787" t="s">
        <v>1381</v>
      </c>
      <c r="BU46" s="1989" t="s">
        <v>720</v>
      </c>
      <c r="BV46" s="1989" t="s">
        <v>719</v>
      </c>
      <c r="BW46" s="1990" t="s">
        <v>1177</v>
      </c>
      <c r="BX46" s="1992" t="s">
        <v>1382</v>
      </c>
      <c r="BY46" s="1992" t="s">
        <v>1383</v>
      </c>
      <c r="BZ46" s="1992" t="s">
        <v>1930</v>
      </c>
      <c r="CA46" s="1988" t="s">
        <v>1181</v>
      </c>
      <c r="CB46" s="1990" t="s">
        <v>1333</v>
      </c>
      <c r="CC46" s="1990" t="s">
        <v>727</v>
      </c>
      <c r="CD46" s="1990" t="s">
        <v>1211</v>
      </c>
      <c r="CE46" s="2787" t="s">
        <v>1381</v>
      </c>
      <c r="CF46" s="1990" t="s">
        <v>1203</v>
      </c>
      <c r="CG46" s="2789" t="s">
        <v>1384</v>
      </c>
      <c r="CH46" s="2783"/>
      <c r="CI46" s="2784"/>
      <c r="CJ46" s="2625"/>
      <c r="CK46" s="2625"/>
      <c r="CL46" s="2626"/>
      <c r="CM46" s="400" t="s">
        <v>1419</v>
      </c>
      <c r="CN46" s="401" t="s">
        <v>1418</v>
      </c>
      <c r="CO46" s="442" t="s">
        <v>1525</v>
      </c>
      <c r="CP46" s="1990" t="s">
        <v>1334</v>
      </c>
      <c r="CQ46" s="406" t="s">
        <v>1244</v>
      </c>
      <c r="CR46" s="912" t="s">
        <v>1206</v>
      </c>
      <c r="CS46" s="912" t="s">
        <v>1219</v>
      </c>
      <c r="CT46" s="401" t="s">
        <v>87</v>
      </c>
      <c r="CU46" s="401" t="s">
        <v>1178</v>
      </c>
      <c r="CV46" s="2758"/>
      <c r="CW46" s="406" t="s">
        <v>1386</v>
      </c>
      <c r="CX46" s="401" t="s">
        <v>1210</v>
      </c>
      <c r="CY46" s="2757" t="s">
        <v>1381</v>
      </c>
      <c r="CZ46" s="2757" t="s">
        <v>1381</v>
      </c>
      <c r="DA46" s="407" t="s">
        <v>720</v>
      </c>
      <c r="DB46" s="407" t="s">
        <v>719</v>
      </c>
      <c r="DC46" s="401" t="s">
        <v>1177</v>
      </c>
      <c r="DD46" s="2568"/>
      <c r="DE46" s="2569"/>
      <c r="DF46" s="2625"/>
      <c r="DG46" s="2625"/>
      <c r="DH46" s="2626"/>
      <c r="DI46" s="401" t="s">
        <v>727</v>
      </c>
      <c r="DJ46" s="401" t="s">
        <v>1211</v>
      </c>
      <c r="DK46" s="2757" t="s">
        <v>1381</v>
      </c>
      <c r="DL46" s="407" t="s">
        <v>1203</v>
      </c>
      <c r="DM46" s="2791" t="s">
        <v>1384</v>
      </c>
      <c r="DN46" s="407" t="s">
        <v>144</v>
      </c>
      <c r="DO46" s="406" t="s">
        <v>1433</v>
      </c>
      <c r="DP46" s="401" t="s">
        <v>1419</v>
      </c>
      <c r="DQ46" s="401" t="s">
        <v>1525</v>
      </c>
      <c r="DR46" s="912" t="s">
        <v>1244</v>
      </c>
      <c r="DS46" s="912" t="s">
        <v>1206</v>
      </c>
      <c r="DT46" s="912" t="s">
        <v>1219</v>
      </c>
      <c r="DU46" s="407" t="s">
        <v>87</v>
      </c>
      <c r="DV46" s="401" t="s">
        <v>1178</v>
      </c>
      <c r="DW46" s="2758"/>
      <c r="DX46" s="406" t="s">
        <v>1386</v>
      </c>
      <c r="DY46" s="401" t="s">
        <v>1210</v>
      </c>
      <c r="DZ46" s="2568"/>
      <c r="EA46" s="2569"/>
      <c r="EB46" s="2578"/>
      <c r="EC46" s="2578"/>
      <c r="ED46" s="2579"/>
      <c r="EE46" s="2791" t="s">
        <v>1384</v>
      </c>
      <c r="EF46" s="407" t="s">
        <v>144</v>
      </c>
      <c r="EG46" s="406" t="s">
        <v>1433</v>
      </c>
      <c r="EH46" s="401" t="s">
        <v>1419</v>
      </c>
      <c r="EI46" s="401" t="s">
        <v>1525</v>
      </c>
      <c r="EJ46" s="912" t="s">
        <v>1244</v>
      </c>
      <c r="EK46" s="406" t="s">
        <v>1206</v>
      </c>
      <c r="EL46" s="401" t="s">
        <v>87</v>
      </c>
      <c r="EM46" s="401" t="s">
        <v>1178</v>
      </c>
      <c r="EN46" s="2368"/>
      <c r="EO46" s="406" t="s">
        <v>1386</v>
      </c>
      <c r="EP46" s="401" t="s">
        <v>1210</v>
      </c>
      <c r="EQ46" s="2458" t="s">
        <v>1381</v>
      </c>
      <c r="ER46" s="2471" t="s">
        <v>1381</v>
      </c>
      <c r="ES46" s="401" t="s">
        <v>720</v>
      </c>
      <c r="ET46" s="401" t="s">
        <v>719</v>
      </c>
      <c r="EU46" s="401" t="s">
        <v>1177</v>
      </c>
      <c r="EV46" s="2568"/>
      <c r="EW46" s="2569"/>
      <c r="EX46" s="2625"/>
      <c r="EY46" s="2625"/>
      <c r="EZ46" s="2626"/>
      <c r="FA46" s="2791" t="s">
        <v>1384</v>
      </c>
      <c r="FB46" s="401" t="s">
        <v>1525</v>
      </c>
      <c r="FC46" s="1990" t="s">
        <v>1334</v>
      </c>
      <c r="FD46" s="406" t="s">
        <v>1244</v>
      </c>
      <c r="FE46" s="912" t="s">
        <v>1206</v>
      </c>
      <c r="FF46" s="406" t="s">
        <v>1386</v>
      </c>
      <c r="FG46" s="401" t="s">
        <v>1210</v>
      </c>
      <c r="FH46" s="2757" t="s">
        <v>1381</v>
      </c>
      <c r="FI46" s="2757" t="s">
        <v>1381</v>
      </c>
      <c r="FJ46" s="407" t="s">
        <v>720</v>
      </c>
      <c r="FK46" s="401" t="s">
        <v>719</v>
      </c>
      <c r="FL46" s="407" t="s">
        <v>1177</v>
      </c>
      <c r="FM46" s="406" t="s">
        <v>1382</v>
      </c>
      <c r="FN46" s="406" t="s">
        <v>1383</v>
      </c>
      <c r="FO46" s="406" t="s">
        <v>1930</v>
      </c>
      <c r="FP46" s="912" t="s">
        <v>1181</v>
      </c>
      <c r="FQ46" s="2761"/>
      <c r="FR46" s="2762"/>
      <c r="FS46" s="2244"/>
      <c r="FT46" s="2244"/>
      <c r="FU46" s="2244"/>
      <c r="FV46" s="2244"/>
      <c r="FW46" s="2244"/>
      <c r="FX46" s="2244"/>
      <c r="FY46" s="2244"/>
      <c r="FZ46" s="2244"/>
      <c r="GA46" s="2244"/>
      <c r="GB46" s="2244"/>
      <c r="GC46" s="2244"/>
      <c r="GD46" s="2244"/>
      <c r="GE46" s="2244"/>
      <c r="GF46" s="2244"/>
      <c r="GG46" s="2244"/>
      <c r="GH46" s="2244"/>
      <c r="GI46" s="2244"/>
      <c r="GJ46" s="2244"/>
      <c r="GK46" s="2244"/>
      <c r="GL46" s="2244"/>
      <c r="GM46" s="2244"/>
      <c r="GN46" s="2436"/>
    </row>
    <row r="47" spans="1:201" s="388" customFormat="1" ht="15.95" customHeight="1">
      <c r="A47" s="2780"/>
      <c r="B47" s="2780"/>
      <c r="C47" s="2644"/>
      <c r="D47" s="1987"/>
      <c r="E47" s="1998"/>
      <c r="F47" s="1998"/>
      <c r="G47" s="1998"/>
      <c r="H47" s="1990"/>
      <c r="I47" s="1990"/>
      <c r="J47" s="1990"/>
      <c r="K47" s="1990" t="s">
        <v>747</v>
      </c>
      <c r="L47" s="1990"/>
      <c r="M47" s="1989"/>
      <c r="N47" s="1992"/>
      <c r="O47" s="1990"/>
      <c r="P47" s="2787"/>
      <c r="Q47" s="2787"/>
      <c r="R47" s="1989"/>
      <c r="S47" s="1992"/>
      <c r="T47" s="1994"/>
      <c r="U47" s="2783"/>
      <c r="V47" s="2784"/>
      <c r="W47" s="2780"/>
      <c r="X47" s="2780"/>
      <c r="Y47" s="2644"/>
      <c r="Z47" s="1990"/>
      <c r="AA47" s="1990"/>
      <c r="AB47" s="2758"/>
      <c r="AC47" s="1989" t="s">
        <v>747</v>
      </c>
      <c r="AD47" s="2793"/>
      <c r="AE47" s="1989"/>
      <c r="AF47" s="1992"/>
      <c r="AG47" s="1992"/>
      <c r="AH47" s="1989"/>
      <c r="AI47" s="1990"/>
      <c r="AJ47" s="1990"/>
      <c r="AK47" s="1989" t="s">
        <v>747</v>
      </c>
      <c r="AL47" s="1990"/>
      <c r="AM47" s="1989"/>
      <c r="AN47" s="1992"/>
      <c r="AO47" s="1990"/>
      <c r="AP47" s="2787"/>
      <c r="AQ47" s="2783"/>
      <c r="AR47" s="2784"/>
      <c r="AS47" s="2780"/>
      <c r="AT47" s="2780"/>
      <c r="AU47" s="2644"/>
      <c r="AV47" s="1992"/>
      <c r="AW47" s="1992"/>
      <c r="AX47" s="1989"/>
      <c r="AY47" s="1990"/>
      <c r="AZ47" s="1989" t="s">
        <v>747</v>
      </c>
      <c r="BA47" s="1990"/>
      <c r="BB47" s="1992"/>
      <c r="BC47" s="1990"/>
      <c r="BD47" s="2368"/>
      <c r="BE47" s="2418"/>
      <c r="BF47" s="1990"/>
      <c r="BG47" s="1989"/>
      <c r="BH47" s="1990"/>
      <c r="BI47" s="1992"/>
      <c r="BJ47" s="1992"/>
      <c r="BK47" s="1992"/>
      <c r="BL47" s="2783"/>
      <c r="BM47" s="2784"/>
      <c r="BN47" s="2780"/>
      <c r="BO47" s="2780"/>
      <c r="BP47" s="2644"/>
      <c r="BQ47" s="1992"/>
      <c r="BR47" s="1990"/>
      <c r="BS47" s="2758"/>
      <c r="BT47" s="2758"/>
      <c r="BU47" s="1989"/>
      <c r="BV47" s="1989"/>
      <c r="BW47" s="1990"/>
      <c r="BX47" s="1992"/>
      <c r="BY47" s="1992"/>
      <c r="BZ47" s="1992"/>
      <c r="CA47" s="1989"/>
      <c r="CB47" s="1990"/>
      <c r="CC47" s="1990"/>
      <c r="CD47" s="1990"/>
      <c r="CE47" s="2758"/>
      <c r="CF47" s="1990" t="s">
        <v>747</v>
      </c>
      <c r="CG47" s="2789"/>
      <c r="CH47" s="2783"/>
      <c r="CI47" s="2784"/>
      <c r="CJ47" s="2625"/>
      <c r="CK47" s="2625"/>
      <c r="CL47" s="2626"/>
      <c r="CM47" s="496"/>
      <c r="CN47" s="1055"/>
      <c r="CO47" s="1055"/>
      <c r="CP47" s="1055"/>
      <c r="CQ47" s="401"/>
      <c r="CR47" s="401"/>
      <c r="CS47" s="401"/>
      <c r="CT47" s="401" t="s">
        <v>747</v>
      </c>
      <c r="CU47" s="401"/>
      <c r="CV47" s="407"/>
      <c r="CW47" s="406"/>
      <c r="CX47" s="401"/>
      <c r="CY47" s="2757"/>
      <c r="CZ47" s="2757"/>
      <c r="DA47" s="407"/>
      <c r="DB47" s="912"/>
      <c r="DC47" s="401"/>
      <c r="DD47" s="2568"/>
      <c r="DE47" s="2569"/>
      <c r="DF47" s="2625"/>
      <c r="DG47" s="2625"/>
      <c r="DH47" s="2626"/>
      <c r="DI47" s="401"/>
      <c r="DJ47" s="401"/>
      <c r="DK47" s="2758"/>
      <c r="DL47" s="407" t="s">
        <v>747</v>
      </c>
      <c r="DM47" s="2793"/>
      <c r="DN47" s="407"/>
      <c r="DO47" s="406"/>
      <c r="DP47" s="406"/>
      <c r="DQ47" s="1055"/>
      <c r="DR47" s="407"/>
      <c r="DS47" s="401"/>
      <c r="DT47" s="401"/>
      <c r="DU47" s="407" t="s">
        <v>747</v>
      </c>
      <c r="DV47" s="401"/>
      <c r="DW47" s="407"/>
      <c r="DX47" s="406"/>
      <c r="DY47" s="401"/>
      <c r="DZ47" s="2568"/>
      <c r="EA47" s="2569"/>
      <c r="EB47" s="2578"/>
      <c r="EC47" s="2578"/>
      <c r="ED47" s="2579"/>
      <c r="EE47" s="2793"/>
      <c r="EF47" s="401"/>
      <c r="EG47" s="406"/>
      <c r="EH47" s="406"/>
      <c r="EI47" s="1055"/>
      <c r="EJ47" s="401"/>
      <c r="EK47" s="401"/>
      <c r="EL47" s="401" t="s">
        <v>747</v>
      </c>
      <c r="EM47" s="407"/>
      <c r="EN47" s="401"/>
      <c r="EO47" s="406"/>
      <c r="EP47" s="401"/>
      <c r="EQ47" s="2368"/>
      <c r="ER47" s="2418"/>
      <c r="ES47" s="401"/>
      <c r="ET47" s="401"/>
      <c r="EU47" s="401"/>
      <c r="EV47" s="2568"/>
      <c r="EW47" s="2569"/>
      <c r="EX47" s="2625"/>
      <c r="EY47" s="2625"/>
      <c r="EZ47" s="2626"/>
      <c r="FA47" s="2793"/>
      <c r="FB47" s="1055"/>
      <c r="FC47" s="1055"/>
      <c r="FD47" s="401"/>
      <c r="FE47" s="401"/>
      <c r="FF47" s="406"/>
      <c r="FG47" s="401"/>
      <c r="FH47" s="2758"/>
      <c r="FI47" s="2758"/>
      <c r="FJ47" s="407"/>
      <c r="FK47" s="401"/>
      <c r="FL47" s="407"/>
      <c r="FM47" s="406"/>
      <c r="FN47" s="406"/>
      <c r="FO47" s="406"/>
      <c r="FP47" s="407"/>
      <c r="FQ47" s="2761"/>
      <c r="FR47" s="2762"/>
      <c r="FS47" s="2244"/>
      <c r="FT47" s="2244"/>
      <c r="FU47" s="2244"/>
      <c r="FV47" s="2244"/>
      <c r="FW47" s="2244"/>
      <c r="FX47" s="2244"/>
      <c r="FY47" s="2244"/>
      <c r="FZ47" s="2244"/>
      <c r="GA47" s="2244"/>
      <c r="GB47" s="2244"/>
      <c r="GC47" s="2244"/>
      <c r="GD47" s="2244"/>
      <c r="GE47" s="2244"/>
      <c r="GF47" s="2244"/>
      <c r="GG47" s="2244"/>
      <c r="GH47" s="2244"/>
      <c r="GI47" s="2244"/>
      <c r="GJ47" s="2244"/>
      <c r="GK47" s="2244"/>
      <c r="GL47" s="2244"/>
      <c r="GM47" s="2244"/>
      <c r="GN47" s="2436"/>
    </row>
    <row r="48" spans="1:201" s="209" customFormat="1" ht="16.5" customHeight="1">
      <c r="A48" s="2645"/>
      <c r="B48" s="2645"/>
      <c r="C48" s="2646"/>
      <c r="D48" s="2004" t="s">
        <v>1387</v>
      </c>
      <c r="E48" s="2003" t="s">
        <v>1387</v>
      </c>
      <c r="F48" s="2003" t="s">
        <v>1387</v>
      </c>
      <c r="G48" s="2003" t="s">
        <v>1233</v>
      </c>
      <c r="H48" s="2003" t="s">
        <v>1387</v>
      </c>
      <c r="I48" s="2004" t="s">
        <v>1387</v>
      </c>
      <c r="J48" s="2004" t="s">
        <v>560</v>
      </c>
      <c r="K48" s="2002" t="s">
        <v>1213</v>
      </c>
      <c r="L48" s="2002" t="s">
        <v>1212</v>
      </c>
      <c r="M48" s="2001" t="s">
        <v>1212</v>
      </c>
      <c r="N48" s="2002" t="s">
        <v>310</v>
      </c>
      <c r="O48" s="2002" t="s">
        <v>1212</v>
      </c>
      <c r="P48" s="2002" t="s">
        <v>750</v>
      </c>
      <c r="Q48" s="2001" t="s">
        <v>750</v>
      </c>
      <c r="R48" s="2001" t="s">
        <v>750</v>
      </c>
      <c r="S48" s="2002" t="s">
        <v>750</v>
      </c>
      <c r="T48" s="2037" t="s">
        <v>750</v>
      </c>
      <c r="U48" s="2785"/>
      <c r="V48" s="2786"/>
      <c r="W48" s="2645"/>
      <c r="X48" s="2645"/>
      <c r="Y48" s="2646"/>
      <c r="Z48" s="2002" t="s">
        <v>1212</v>
      </c>
      <c r="AA48" s="1983" t="s">
        <v>750</v>
      </c>
      <c r="AB48" s="2002" t="s">
        <v>750</v>
      </c>
      <c r="AC48" s="2001" t="s">
        <v>1213</v>
      </c>
      <c r="AD48" s="2002" t="s">
        <v>1213</v>
      </c>
      <c r="AE48" s="2004" t="s">
        <v>1387</v>
      </c>
      <c r="AF48" s="2003" t="s">
        <v>1387</v>
      </c>
      <c r="AG48" s="2003" t="s">
        <v>1387</v>
      </c>
      <c r="AH48" s="2004" t="s">
        <v>1387</v>
      </c>
      <c r="AI48" s="2004" t="s">
        <v>1387</v>
      </c>
      <c r="AJ48" s="2003" t="s">
        <v>560</v>
      </c>
      <c r="AK48" s="2001" t="s">
        <v>1213</v>
      </c>
      <c r="AL48" s="2001" t="s">
        <v>1212</v>
      </c>
      <c r="AM48" s="2001" t="s">
        <v>1212</v>
      </c>
      <c r="AN48" s="2002" t="s">
        <v>310</v>
      </c>
      <c r="AO48" s="2002" t="s">
        <v>1212</v>
      </c>
      <c r="AP48" s="2002" t="s">
        <v>750</v>
      </c>
      <c r="AQ48" s="2785"/>
      <c r="AR48" s="2786"/>
      <c r="AS48" s="2645"/>
      <c r="AT48" s="2645"/>
      <c r="AU48" s="2646"/>
      <c r="AV48" s="2004" t="s">
        <v>1387</v>
      </c>
      <c r="AW48" s="2003" t="s">
        <v>1387</v>
      </c>
      <c r="AX48" s="2004" t="s">
        <v>1387</v>
      </c>
      <c r="AY48" s="2004" t="s">
        <v>1387</v>
      </c>
      <c r="AZ48" s="2001" t="s">
        <v>1213</v>
      </c>
      <c r="BA48" s="2001" t="s">
        <v>1212</v>
      </c>
      <c r="BB48" s="2002" t="s">
        <v>310</v>
      </c>
      <c r="BC48" s="2002" t="s">
        <v>1212</v>
      </c>
      <c r="BD48" s="2001" t="s">
        <v>750</v>
      </c>
      <c r="BE48" s="2001" t="s">
        <v>750</v>
      </c>
      <c r="BF48" s="2002" t="s">
        <v>750</v>
      </c>
      <c r="BG48" s="2001" t="s">
        <v>750</v>
      </c>
      <c r="BH48" s="2002" t="s">
        <v>750</v>
      </c>
      <c r="BI48" s="2002" t="s">
        <v>750</v>
      </c>
      <c r="BJ48" s="2002" t="s">
        <v>750</v>
      </c>
      <c r="BK48" s="2002" t="s">
        <v>750</v>
      </c>
      <c r="BL48" s="2785"/>
      <c r="BM48" s="2786"/>
      <c r="BN48" s="2645"/>
      <c r="BO48" s="2645"/>
      <c r="BP48" s="2646"/>
      <c r="BQ48" s="2002" t="s">
        <v>310</v>
      </c>
      <c r="BR48" s="2002" t="s">
        <v>1212</v>
      </c>
      <c r="BS48" s="2002" t="s">
        <v>750</v>
      </c>
      <c r="BT48" s="2001" t="s">
        <v>750</v>
      </c>
      <c r="BU48" s="2001" t="s">
        <v>750</v>
      </c>
      <c r="BV48" s="2002" t="s">
        <v>750</v>
      </c>
      <c r="BW48" s="2002" t="s">
        <v>750</v>
      </c>
      <c r="BX48" s="2002" t="s">
        <v>750</v>
      </c>
      <c r="BY48" s="2002" t="s">
        <v>750</v>
      </c>
      <c r="BZ48" s="2002" t="s">
        <v>750</v>
      </c>
      <c r="CA48" s="2002" t="s">
        <v>750</v>
      </c>
      <c r="CB48" s="2003" t="s">
        <v>1389</v>
      </c>
      <c r="CC48" s="2002" t="s">
        <v>1212</v>
      </c>
      <c r="CD48" s="1983" t="s">
        <v>750</v>
      </c>
      <c r="CE48" s="2002" t="s">
        <v>750</v>
      </c>
      <c r="CF48" s="2002" t="s">
        <v>1213</v>
      </c>
      <c r="CG48" s="2002" t="s">
        <v>1213</v>
      </c>
      <c r="CH48" s="2785"/>
      <c r="CI48" s="2786"/>
      <c r="CJ48" s="2627"/>
      <c r="CK48" s="2627"/>
      <c r="CL48" s="2628"/>
      <c r="CM48" s="1940" t="s">
        <v>1387</v>
      </c>
      <c r="CN48" s="1889" t="s">
        <v>1387</v>
      </c>
      <c r="CO48" s="1889" t="s">
        <v>1387</v>
      </c>
      <c r="CP48" s="1889" t="s">
        <v>1233</v>
      </c>
      <c r="CQ48" s="1889" t="s">
        <v>1387</v>
      </c>
      <c r="CR48" s="1940" t="s">
        <v>1387</v>
      </c>
      <c r="CS48" s="1940" t="s">
        <v>560</v>
      </c>
      <c r="CT48" s="1888" t="s">
        <v>1213</v>
      </c>
      <c r="CU48" s="1888" t="s">
        <v>1212</v>
      </c>
      <c r="CV48" s="1894" t="s">
        <v>1212</v>
      </c>
      <c r="CW48" s="1888" t="s">
        <v>310</v>
      </c>
      <c r="CX48" s="1888" t="s">
        <v>1212</v>
      </c>
      <c r="CY48" s="1888" t="s">
        <v>750</v>
      </c>
      <c r="CZ48" s="1894" t="s">
        <v>750</v>
      </c>
      <c r="DA48" s="1894" t="s">
        <v>750</v>
      </c>
      <c r="DB48" s="1894" t="s">
        <v>750</v>
      </c>
      <c r="DC48" s="1888" t="s">
        <v>750</v>
      </c>
      <c r="DD48" s="2570"/>
      <c r="DE48" s="2571"/>
      <c r="DF48" s="2627"/>
      <c r="DG48" s="2627"/>
      <c r="DH48" s="2628"/>
      <c r="DI48" s="1888" t="s">
        <v>1212</v>
      </c>
      <c r="DJ48" s="1892" t="s">
        <v>750</v>
      </c>
      <c r="DK48" s="1888" t="s">
        <v>750</v>
      </c>
      <c r="DL48" s="1894" t="s">
        <v>1213</v>
      </c>
      <c r="DM48" s="1888" t="s">
        <v>1213</v>
      </c>
      <c r="DN48" s="1940" t="s">
        <v>1387</v>
      </c>
      <c r="DO48" s="1889" t="s">
        <v>1387</v>
      </c>
      <c r="DP48" s="1889" t="s">
        <v>1387</v>
      </c>
      <c r="DQ48" s="1889" t="s">
        <v>1387</v>
      </c>
      <c r="DR48" s="1940" t="s">
        <v>1387</v>
      </c>
      <c r="DS48" s="1940" t="s">
        <v>1387</v>
      </c>
      <c r="DT48" s="1940" t="s">
        <v>560</v>
      </c>
      <c r="DU48" s="1894" t="s">
        <v>1213</v>
      </c>
      <c r="DV48" s="1894" t="s">
        <v>1212</v>
      </c>
      <c r="DW48" s="1894" t="s">
        <v>1212</v>
      </c>
      <c r="DX48" s="1888" t="s">
        <v>310</v>
      </c>
      <c r="DY48" s="1888" t="s">
        <v>1212</v>
      </c>
      <c r="DZ48" s="2570"/>
      <c r="EA48" s="2571"/>
      <c r="EB48" s="2580"/>
      <c r="EC48" s="2580"/>
      <c r="ED48" s="2581"/>
      <c r="EE48" s="1888" t="s">
        <v>1213</v>
      </c>
      <c r="EF48" s="1940" t="s">
        <v>1387</v>
      </c>
      <c r="EG48" s="1889" t="s">
        <v>1387</v>
      </c>
      <c r="EH48" s="1889" t="s">
        <v>1387</v>
      </c>
      <c r="EI48" s="1889" t="s">
        <v>1387</v>
      </c>
      <c r="EJ48" s="1940" t="s">
        <v>1387</v>
      </c>
      <c r="EK48" s="1889" t="s">
        <v>1387</v>
      </c>
      <c r="EL48" s="1888" t="s">
        <v>1213</v>
      </c>
      <c r="EM48" s="1894" t="s">
        <v>1212</v>
      </c>
      <c r="EN48" s="1888" t="s">
        <v>1212</v>
      </c>
      <c r="EO48" s="1888" t="s">
        <v>310</v>
      </c>
      <c r="EP48" s="1888" t="s">
        <v>1212</v>
      </c>
      <c r="EQ48" s="1888" t="s">
        <v>750</v>
      </c>
      <c r="ER48" s="1894" t="s">
        <v>750</v>
      </c>
      <c r="ES48" s="1888" t="s">
        <v>750</v>
      </c>
      <c r="ET48" s="1888" t="s">
        <v>750</v>
      </c>
      <c r="EU48" s="1888" t="s">
        <v>750</v>
      </c>
      <c r="EV48" s="2570"/>
      <c r="EW48" s="2571"/>
      <c r="EX48" s="2627"/>
      <c r="EY48" s="2627"/>
      <c r="EZ48" s="2628"/>
      <c r="FA48" s="1888" t="s">
        <v>1213</v>
      </c>
      <c r="FB48" s="1889" t="s">
        <v>1387</v>
      </c>
      <c r="FC48" s="1889" t="s">
        <v>1233</v>
      </c>
      <c r="FD48" s="1889" t="s">
        <v>1387</v>
      </c>
      <c r="FE48" s="1940" t="s">
        <v>1387</v>
      </c>
      <c r="FF48" s="1888" t="s">
        <v>310</v>
      </c>
      <c r="FG48" s="1888" t="s">
        <v>1212</v>
      </c>
      <c r="FH48" s="1888" t="s">
        <v>750</v>
      </c>
      <c r="FI48" s="1894" t="s">
        <v>750</v>
      </c>
      <c r="FJ48" s="1894" t="s">
        <v>750</v>
      </c>
      <c r="FK48" s="1888" t="s">
        <v>750</v>
      </c>
      <c r="FL48" s="1894" t="s">
        <v>750</v>
      </c>
      <c r="FM48" s="1888" t="s">
        <v>750</v>
      </c>
      <c r="FN48" s="1888" t="s">
        <v>750</v>
      </c>
      <c r="FO48" s="1888" t="s">
        <v>750</v>
      </c>
      <c r="FP48" s="1888" t="s">
        <v>750</v>
      </c>
      <c r="FQ48" s="2763"/>
      <c r="FR48" s="2764"/>
      <c r="FS48" s="2244"/>
      <c r="FT48" s="2244"/>
      <c r="FU48" s="2244"/>
      <c r="FV48" s="2244"/>
      <c r="FW48" s="2244"/>
      <c r="FX48" s="2244"/>
      <c r="FY48" s="2244"/>
      <c r="FZ48" s="2244"/>
      <c r="GA48" s="2244"/>
      <c r="GB48" s="2244"/>
      <c r="GC48" s="2244"/>
      <c r="GD48" s="2244"/>
      <c r="GE48" s="2244"/>
      <c r="GF48" s="2244"/>
      <c r="GG48" s="2244"/>
      <c r="GH48" s="2244"/>
      <c r="GI48" s="2244"/>
      <c r="GJ48" s="2244"/>
      <c r="GK48" s="2244"/>
      <c r="GL48" s="2244"/>
      <c r="GM48" s="2244"/>
      <c r="GN48" s="2436"/>
    </row>
    <row r="49" spans="1:196" ht="18.75" customHeight="1">
      <c r="A49" s="2007">
        <v>42005</v>
      </c>
      <c r="B49" s="563">
        <v>42005</v>
      </c>
      <c r="C49" s="2008">
        <v>42005</v>
      </c>
      <c r="D49" s="636">
        <v>245540</v>
      </c>
      <c r="E49" s="564">
        <v>15505</v>
      </c>
      <c r="F49" s="569">
        <v>28283</v>
      </c>
      <c r="G49" s="564">
        <v>10174</v>
      </c>
      <c r="H49" s="564">
        <v>57257</v>
      </c>
      <c r="I49" s="564">
        <v>63070</v>
      </c>
      <c r="J49" s="564">
        <v>4128</v>
      </c>
      <c r="K49" s="564">
        <v>57137</v>
      </c>
      <c r="L49" s="564">
        <v>258313</v>
      </c>
      <c r="M49" s="564">
        <v>32604</v>
      </c>
      <c r="N49" s="564">
        <v>16527798</v>
      </c>
      <c r="O49" s="564">
        <v>8818746</v>
      </c>
      <c r="P49" s="564">
        <v>6184661</v>
      </c>
      <c r="Q49" s="564">
        <v>1450917</v>
      </c>
      <c r="R49" s="564">
        <v>268</v>
      </c>
      <c r="S49" s="564">
        <v>9977</v>
      </c>
      <c r="T49" s="564">
        <v>7789</v>
      </c>
      <c r="U49" s="2009">
        <v>42005</v>
      </c>
      <c r="V49" s="566">
        <v>42005</v>
      </c>
      <c r="W49" s="2007">
        <v>42005</v>
      </c>
      <c r="X49" s="563">
        <v>42005</v>
      </c>
      <c r="Y49" s="2008">
        <v>42005</v>
      </c>
      <c r="Z49" s="564">
        <v>581537</v>
      </c>
      <c r="AA49" s="564">
        <v>157159</v>
      </c>
      <c r="AB49" s="564">
        <v>3475193</v>
      </c>
      <c r="AC49" s="564">
        <v>4867143</v>
      </c>
      <c r="AD49" s="564">
        <v>5140</v>
      </c>
      <c r="AE49" s="564">
        <v>1811</v>
      </c>
      <c r="AF49" s="564">
        <v>575</v>
      </c>
      <c r="AG49" s="564">
        <v>31435</v>
      </c>
      <c r="AH49" s="564">
        <v>1066</v>
      </c>
      <c r="AI49" s="564">
        <v>1168</v>
      </c>
      <c r="AJ49" s="564">
        <v>4128</v>
      </c>
      <c r="AK49" s="564">
        <v>57137</v>
      </c>
      <c r="AL49" s="564">
        <v>235500</v>
      </c>
      <c r="AM49" s="564">
        <v>1241</v>
      </c>
      <c r="AN49" s="564">
        <v>6650311</v>
      </c>
      <c r="AO49" s="564">
        <v>98549</v>
      </c>
      <c r="AP49" s="567">
        <v>4316623</v>
      </c>
      <c r="AQ49" s="2009">
        <v>42005</v>
      </c>
      <c r="AR49" s="566">
        <v>42005</v>
      </c>
      <c r="AS49" s="2007">
        <v>42005</v>
      </c>
      <c r="AT49" s="563">
        <v>42005</v>
      </c>
      <c r="AU49" s="2008">
        <v>42005</v>
      </c>
      <c r="AV49" s="564">
        <v>575</v>
      </c>
      <c r="AW49" s="564">
        <v>31435</v>
      </c>
      <c r="AX49" s="564" t="s">
        <v>21</v>
      </c>
      <c r="AY49" s="564" t="s">
        <v>21</v>
      </c>
      <c r="AZ49" s="564">
        <v>1717</v>
      </c>
      <c r="BA49" s="564">
        <v>6376</v>
      </c>
      <c r="BB49" s="564">
        <v>6650311</v>
      </c>
      <c r="BC49" s="569">
        <v>98549</v>
      </c>
      <c r="BD49" s="564">
        <v>373853</v>
      </c>
      <c r="BE49" s="564">
        <v>255854</v>
      </c>
      <c r="BF49" s="564">
        <v>20</v>
      </c>
      <c r="BG49" s="564">
        <v>38</v>
      </c>
      <c r="BH49" s="564">
        <v>27</v>
      </c>
      <c r="BI49" s="564">
        <v>232424</v>
      </c>
      <c r="BJ49" s="564">
        <v>1758</v>
      </c>
      <c r="BK49" s="564">
        <v>230666</v>
      </c>
      <c r="BL49" s="2009">
        <v>42005</v>
      </c>
      <c r="BM49" s="566">
        <v>42005</v>
      </c>
      <c r="BN49" s="2007">
        <v>42005</v>
      </c>
      <c r="BO49" s="563">
        <v>42005</v>
      </c>
      <c r="BP49" s="2008">
        <v>42005</v>
      </c>
      <c r="BQ49" s="564">
        <v>383484</v>
      </c>
      <c r="BR49" s="564">
        <v>109872</v>
      </c>
      <c r="BS49" s="564">
        <v>803836</v>
      </c>
      <c r="BT49" s="564">
        <v>288729</v>
      </c>
      <c r="BU49" s="564">
        <v>52</v>
      </c>
      <c r="BV49" s="564">
        <v>8030</v>
      </c>
      <c r="BW49" s="564">
        <v>1523</v>
      </c>
      <c r="BX49" s="564">
        <v>131124</v>
      </c>
      <c r="BY49" s="564">
        <v>10406</v>
      </c>
      <c r="BZ49" s="564">
        <v>120718</v>
      </c>
      <c r="CA49" s="569">
        <v>10296</v>
      </c>
      <c r="CB49" s="564">
        <v>15</v>
      </c>
      <c r="CC49" s="564">
        <v>105692</v>
      </c>
      <c r="CD49" s="564">
        <v>43846</v>
      </c>
      <c r="CE49" s="564">
        <v>453232</v>
      </c>
      <c r="CF49" s="564">
        <v>145957</v>
      </c>
      <c r="CG49" s="564">
        <v>176644</v>
      </c>
      <c r="CH49" s="2009">
        <v>42005</v>
      </c>
      <c r="CI49" s="566">
        <v>42005</v>
      </c>
      <c r="CJ49" s="2007">
        <v>42005</v>
      </c>
      <c r="CK49" s="563">
        <v>42005</v>
      </c>
      <c r="CL49" s="2008">
        <v>42005</v>
      </c>
      <c r="CM49" s="75">
        <v>245540</v>
      </c>
      <c r="CN49" s="2446">
        <v>15505</v>
      </c>
      <c r="CO49" s="2447">
        <v>146087</v>
      </c>
      <c r="CP49" s="2446">
        <v>10174</v>
      </c>
      <c r="CQ49" s="2446">
        <v>59630</v>
      </c>
      <c r="CR49" s="2446">
        <v>65657</v>
      </c>
      <c r="CS49" s="2446">
        <v>4128</v>
      </c>
      <c r="CT49" s="2446">
        <v>67912</v>
      </c>
      <c r="CU49" s="2446">
        <v>258313</v>
      </c>
      <c r="CV49" s="2446">
        <v>37297</v>
      </c>
      <c r="CW49" s="2446">
        <v>5050484</v>
      </c>
      <c r="CX49" s="2446">
        <v>87707</v>
      </c>
      <c r="CY49" s="2446">
        <v>6746424</v>
      </c>
      <c r="CZ49" s="2446">
        <v>1635961</v>
      </c>
      <c r="DA49" s="2446">
        <v>268</v>
      </c>
      <c r="DB49" s="2446">
        <v>11795</v>
      </c>
      <c r="DC49" s="2446">
        <v>7789</v>
      </c>
      <c r="DD49" s="67">
        <v>42005</v>
      </c>
      <c r="DE49" s="662">
        <v>42005</v>
      </c>
      <c r="DF49" s="2007">
        <v>42005</v>
      </c>
      <c r="DG49" s="563">
        <v>42005</v>
      </c>
      <c r="DH49" s="2008">
        <v>42005</v>
      </c>
      <c r="DI49" s="2446">
        <v>796859</v>
      </c>
      <c r="DJ49" s="2446">
        <v>157257</v>
      </c>
      <c r="DK49" s="2446">
        <v>4254840</v>
      </c>
      <c r="DL49" s="2446">
        <v>6020799</v>
      </c>
      <c r="DM49" s="2446">
        <v>6339</v>
      </c>
      <c r="DN49" s="2446">
        <v>1811</v>
      </c>
      <c r="DO49" s="2446">
        <v>575</v>
      </c>
      <c r="DP49" s="2446">
        <v>31435</v>
      </c>
      <c r="DQ49" s="2446">
        <v>6036</v>
      </c>
      <c r="DR49" s="2446">
        <v>2176</v>
      </c>
      <c r="DS49" s="2446">
        <v>2382</v>
      </c>
      <c r="DT49" s="2446">
        <v>4128</v>
      </c>
      <c r="DU49" s="2446">
        <v>58285</v>
      </c>
      <c r="DV49" s="2446">
        <v>235500</v>
      </c>
      <c r="DW49" s="2446">
        <v>5934</v>
      </c>
      <c r="DX49" s="2446">
        <v>2580915</v>
      </c>
      <c r="DY49" s="2447">
        <v>19048</v>
      </c>
      <c r="DZ49" s="67">
        <v>42005</v>
      </c>
      <c r="EA49" s="662">
        <v>42005</v>
      </c>
      <c r="EB49" s="2007">
        <v>42005</v>
      </c>
      <c r="EC49" s="563">
        <v>42005</v>
      </c>
      <c r="ED49" s="2008">
        <v>42005</v>
      </c>
      <c r="EE49" s="2446">
        <v>1199</v>
      </c>
      <c r="EF49" s="2446">
        <v>1811</v>
      </c>
      <c r="EG49" s="2446">
        <v>575</v>
      </c>
      <c r="EH49" s="2446">
        <v>31435</v>
      </c>
      <c r="EI49" s="2446">
        <v>6036</v>
      </c>
      <c r="EJ49" s="2446">
        <v>1110</v>
      </c>
      <c r="EK49" s="2446">
        <v>1215</v>
      </c>
      <c r="EL49" s="2446">
        <v>2865</v>
      </c>
      <c r="EM49" s="2446">
        <v>6376</v>
      </c>
      <c r="EN49" s="2447">
        <v>4693</v>
      </c>
      <c r="EO49" s="2447">
        <v>2580915</v>
      </c>
      <c r="EP49" s="2446">
        <v>19048</v>
      </c>
      <c r="EQ49" s="2446">
        <v>370019</v>
      </c>
      <c r="ER49" s="2446">
        <v>260255</v>
      </c>
      <c r="ES49" s="2446">
        <v>20</v>
      </c>
      <c r="ET49" s="2446">
        <v>328</v>
      </c>
      <c r="EU49" s="2446">
        <v>27</v>
      </c>
      <c r="EV49" s="67">
        <v>42005</v>
      </c>
      <c r="EW49" s="662">
        <v>42005</v>
      </c>
      <c r="EX49" s="2007">
        <v>42005</v>
      </c>
      <c r="EY49" s="563">
        <v>42005</v>
      </c>
      <c r="EZ49" s="2008">
        <v>42005</v>
      </c>
      <c r="FA49" s="2446" t="s">
        <v>21</v>
      </c>
      <c r="FB49" s="2446" t="s">
        <v>21</v>
      </c>
      <c r="FC49" s="2446">
        <v>419</v>
      </c>
      <c r="FD49" s="2446">
        <v>4285</v>
      </c>
      <c r="FE49" s="2446">
        <v>4517</v>
      </c>
      <c r="FF49" s="2446">
        <v>358700</v>
      </c>
      <c r="FG49" s="2446">
        <v>7312</v>
      </c>
      <c r="FH49" s="2446">
        <v>803860</v>
      </c>
      <c r="FI49" s="2446">
        <v>299402</v>
      </c>
      <c r="FJ49" s="2446">
        <v>52</v>
      </c>
      <c r="FK49" s="2446">
        <v>9545</v>
      </c>
      <c r="FL49" s="2446">
        <v>1523</v>
      </c>
      <c r="FM49" s="2447">
        <v>139482</v>
      </c>
      <c r="FN49" s="2446">
        <v>17800</v>
      </c>
      <c r="FO49" s="2446">
        <v>121682</v>
      </c>
      <c r="FP49" s="2446">
        <v>10296</v>
      </c>
      <c r="FQ49" s="128">
        <v>42005</v>
      </c>
      <c r="FR49" s="662">
        <v>42005</v>
      </c>
      <c r="FS49" s="662"/>
      <c r="FT49" s="662"/>
      <c r="FU49" s="662"/>
      <c r="FV49" s="662"/>
      <c r="FW49" s="662"/>
      <c r="FX49" s="662"/>
      <c r="FY49" s="662"/>
      <c r="FZ49" s="662"/>
      <c r="GA49" s="662"/>
      <c r="GB49" s="662"/>
      <c r="GC49" s="662"/>
      <c r="GD49" s="662"/>
      <c r="GE49" s="662"/>
      <c r="GF49" s="662"/>
      <c r="GG49" s="662"/>
      <c r="GH49" s="662"/>
      <c r="GI49" s="662"/>
      <c r="GJ49" s="662"/>
      <c r="GK49" s="662"/>
      <c r="GL49" s="662"/>
      <c r="GM49" s="662"/>
      <c r="GN49" s="662"/>
    </row>
    <row r="50" spans="1:196" ht="14.25" customHeight="1">
      <c r="A50" s="2011"/>
      <c r="B50" s="568">
        <v>42370</v>
      </c>
      <c r="C50" s="2012"/>
      <c r="D50" s="570">
        <v>234641</v>
      </c>
      <c r="E50" s="569">
        <v>13708</v>
      </c>
      <c r="F50" s="569">
        <v>39475</v>
      </c>
      <c r="G50" s="569">
        <v>9814</v>
      </c>
      <c r="H50" s="569">
        <v>66189</v>
      </c>
      <c r="I50" s="569">
        <v>72319</v>
      </c>
      <c r="J50" s="569">
        <v>3256</v>
      </c>
      <c r="K50" s="569">
        <v>61626</v>
      </c>
      <c r="L50" s="569">
        <v>287074</v>
      </c>
      <c r="M50" s="569">
        <v>32546</v>
      </c>
      <c r="N50" s="569">
        <v>16793574</v>
      </c>
      <c r="O50" s="569">
        <v>9195912</v>
      </c>
      <c r="P50" s="569">
        <v>6184133</v>
      </c>
      <c r="Q50" s="569">
        <v>1486442</v>
      </c>
      <c r="R50" s="569">
        <v>244</v>
      </c>
      <c r="S50" s="569">
        <v>9375</v>
      </c>
      <c r="T50" s="569">
        <v>7764</v>
      </c>
      <c r="U50" s="2009">
        <v>42370</v>
      </c>
      <c r="V50" s="566">
        <v>42370</v>
      </c>
      <c r="W50" s="2011"/>
      <c r="X50" s="568">
        <v>42370</v>
      </c>
      <c r="Y50" s="2012"/>
      <c r="Z50" s="569">
        <v>592126</v>
      </c>
      <c r="AA50" s="569">
        <v>177782</v>
      </c>
      <c r="AB50" s="569">
        <v>3429874</v>
      </c>
      <c r="AC50" s="569">
        <v>4753953</v>
      </c>
      <c r="AD50" s="569">
        <v>4107</v>
      </c>
      <c r="AE50" s="569">
        <v>2115</v>
      </c>
      <c r="AF50" s="569">
        <v>714</v>
      </c>
      <c r="AG50" s="569">
        <v>34240</v>
      </c>
      <c r="AH50" s="569">
        <v>5103</v>
      </c>
      <c r="AI50" s="569">
        <v>5588</v>
      </c>
      <c r="AJ50" s="569">
        <v>3256</v>
      </c>
      <c r="AK50" s="569">
        <v>61626</v>
      </c>
      <c r="AL50" s="569">
        <v>263801</v>
      </c>
      <c r="AM50" s="569">
        <v>1559</v>
      </c>
      <c r="AN50" s="569">
        <v>6562165</v>
      </c>
      <c r="AO50" s="569">
        <v>89731</v>
      </c>
      <c r="AP50" s="637">
        <v>4313082</v>
      </c>
      <c r="AQ50" s="2009">
        <v>42370</v>
      </c>
      <c r="AR50" s="566">
        <v>42370</v>
      </c>
      <c r="AS50" s="2011"/>
      <c r="AT50" s="568">
        <v>42370</v>
      </c>
      <c r="AU50" s="2012"/>
      <c r="AV50" s="569">
        <v>714</v>
      </c>
      <c r="AW50" s="569">
        <v>34240</v>
      </c>
      <c r="AX50" s="569">
        <v>495</v>
      </c>
      <c r="AY50" s="569">
        <v>542</v>
      </c>
      <c r="AZ50" s="569">
        <v>1376</v>
      </c>
      <c r="BA50" s="569">
        <v>8904</v>
      </c>
      <c r="BB50" s="569">
        <v>6562165</v>
      </c>
      <c r="BC50" s="569">
        <v>89731</v>
      </c>
      <c r="BD50" s="569">
        <v>372826</v>
      </c>
      <c r="BE50" s="569">
        <v>240641</v>
      </c>
      <c r="BF50" s="569">
        <v>20</v>
      </c>
      <c r="BG50" s="569">
        <v>26</v>
      </c>
      <c r="BH50" s="569">
        <v>25</v>
      </c>
      <c r="BI50" s="569">
        <v>218938</v>
      </c>
      <c r="BJ50" s="569">
        <v>1409</v>
      </c>
      <c r="BK50" s="569">
        <v>217529</v>
      </c>
      <c r="BL50" s="2009">
        <v>42370</v>
      </c>
      <c r="BM50" s="566">
        <v>42370</v>
      </c>
      <c r="BN50" s="2011"/>
      <c r="BO50" s="568">
        <v>42370</v>
      </c>
      <c r="BP50" s="2012"/>
      <c r="BQ50" s="569">
        <v>380777</v>
      </c>
      <c r="BR50" s="569">
        <v>111914</v>
      </c>
      <c r="BS50" s="569">
        <v>815986</v>
      </c>
      <c r="BT50" s="569">
        <v>296991</v>
      </c>
      <c r="BU50" s="569">
        <v>54</v>
      </c>
      <c r="BV50" s="569">
        <v>7364</v>
      </c>
      <c r="BW50" s="569">
        <v>1445</v>
      </c>
      <c r="BX50" s="569">
        <v>138564</v>
      </c>
      <c r="BY50" s="569">
        <v>12947</v>
      </c>
      <c r="BZ50" s="569">
        <v>125617</v>
      </c>
      <c r="CA50" s="569">
        <v>12610</v>
      </c>
      <c r="CB50" s="569">
        <v>12</v>
      </c>
      <c r="CC50" s="569">
        <v>101677</v>
      </c>
      <c r="CD50" s="569">
        <v>45479</v>
      </c>
      <c r="CE50" s="569">
        <v>457071</v>
      </c>
      <c r="CF50" s="569">
        <v>128749</v>
      </c>
      <c r="CG50" s="569">
        <v>183798</v>
      </c>
      <c r="CH50" s="2009">
        <v>42370</v>
      </c>
      <c r="CI50" s="566">
        <v>42370</v>
      </c>
      <c r="CJ50" s="2011"/>
      <c r="CK50" s="568">
        <v>42370</v>
      </c>
      <c r="CL50" s="2012"/>
      <c r="CM50" s="75">
        <v>234641</v>
      </c>
      <c r="CN50" s="2447">
        <v>13708</v>
      </c>
      <c r="CO50" s="2447">
        <v>155955</v>
      </c>
      <c r="CP50" s="2447">
        <v>9814</v>
      </c>
      <c r="CQ50" s="2447">
        <v>66951</v>
      </c>
      <c r="CR50" s="2447">
        <v>73157</v>
      </c>
      <c r="CS50" s="2447">
        <v>3256</v>
      </c>
      <c r="CT50" s="2447">
        <v>76187</v>
      </c>
      <c r="CU50" s="2447">
        <v>287074</v>
      </c>
      <c r="CV50" s="2447">
        <v>37569</v>
      </c>
      <c r="CW50" s="2447">
        <v>4989653</v>
      </c>
      <c r="CX50" s="2447">
        <v>98979</v>
      </c>
      <c r="CY50" s="2447">
        <v>6724881</v>
      </c>
      <c r="CZ50" s="2447">
        <v>1661027</v>
      </c>
      <c r="DA50" s="2447">
        <v>244</v>
      </c>
      <c r="DB50" s="2447">
        <v>11435</v>
      </c>
      <c r="DC50" s="2447">
        <v>7764</v>
      </c>
      <c r="DD50" s="67">
        <v>42370</v>
      </c>
      <c r="DE50" s="662">
        <v>42370</v>
      </c>
      <c r="DF50" s="2011"/>
      <c r="DG50" s="568">
        <v>42370</v>
      </c>
      <c r="DH50" s="2012"/>
      <c r="DI50" s="2447">
        <v>797070</v>
      </c>
      <c r="DJ50" s="2447">
        <v>177964</v>
      </c>
      <c r="DK50" s="2447">
        <v>4199628</v>
      </c>
      <c r="DL50" s="2447">
        <v>5895168</v>
      </c>
      <c r="DM50" s="2447">
        <v>4107</v>
      </c>
      <c r="DN50" s="2447">
        <v>2115</v>
      </c>
      <c r="DO50" s="2447">
        <v>714</v>
      </c>
      <c r="DP50" s="2447">
        <v>34240</v>
      </c>
      <c r="DQ50" s="2447">
        <v>6055</v>
      </c>
      <c r="DR50" s="2447">
        <v>5103</v>
      </c>
      <c r="DS50" s="2447">
        <v>5587</v>
      </c>
      <c r="DT50" s="2447">
        <v>3256</v>
      </c>
      <c r="DU50" s="2447">
        <v>63123</v>
      </c>
      <c r="DV50" s="2447">
        <v>263801</v>
      </c>
      <c r="DW50" s="2447">
        <v>6582</v>
      </c>
      <c r="DX50" s="2447">
        <v>2469335</v>
      </c>
      <c r="DY50" s="2447">
        <v>18212</v>
      </c>
      <c r="DZ50" s="67">
        <v>42370</v>
      </c>
      <c r="EA50" s="662">
        <v>42370</v>
      </c>
      <c r="EB50" s="2011"/>
      <c r="EC50" s="568">
        <v>42370</v>
      </c>
      <c r="ED50" s="2012"/>
      <c r="EE50" s="2447" t="s">
        <v>21</v>
      </c>
      <c r="EF50" s="2447">
        <v>2115</v>
      </c>
      <c r="EG50" s="2447">
        <v>714</v>
      </c>
      <c r="EH50" s="2447">
        <v>34240</v>
      </c>
      <c r="EI50" s="2447">
        <v>6055</v>
      </c>
      <c r="EJ50" s="2447">
        <v>495</v>
      </c>
      <c r="EK50" s="2447">
        <v>542</v>
      </c>
      <c r="EL50" s="2447">
        <v>2873</v>
      </c>
      <c r="EM50" s="2447">
        <v>8904</v>
      </c>
      <c r="EN50" s="2447">
        <v>5023</v>
      </c>
      <c r="EO50" s="2447">
        <v>2469335</v>
      </c>
      <c r="EP50" s="2447">
        <v>18212</v>
      </c>
      <c r="EQ50" s="2447">
        <v>368349</v>
      </c>
      <c r="ER50" s="2447">
        <v>243739</v>
      </c>
      <c r="ES50" s="2447">
        <v>20</v>
      </c>
      <c r="ET50" s="2447">
        <v>208</v>
      </c>
      <c r="EU50" s="2447">
        <v>25</v>
      </c>
      <c r="EV50" s="67">
        <v>42370</v>
      </c>
      <c r="EW50" s="662">
        <v>42370</v>
      </c>
      <c r="EX50" s="2011"/>
      <c r="EY50" s="568">
        <v>42370</v>
      </c>
      <c r="EZ50" s="2012"/>
      <c r="FA50" s="2447" t="s">
        <v>21</v>
      </c>
      <c r="FB50" s="2447" t="s">
        <v>21</v>
      </c>
      <c r="FC50" s="2447">
        <v>422</v>
      </c>
      <c r="FD50" s="2447">
        <v>4066</v>
      </c>
      <c r="FE50" s="2447">
        <v>4259</v>
      </c>
      <c r="FF50" s="2447">
        <v>362719</v>
      </c>
      <c r="FG50" s="2447">
        <v>17233</v>
      </c>
      <c r="FH50" s="2447">
        <v>816162</v>
      </c>
      <c r="FI50" s="2447">
        <v>307510</v>
      </c>
      <c r="FJ50" s="2447">
        <v>54</v>
      </c>
      <c r="FK50" s="2447">
        <v>9242</v>
      </c>
      <c r="FL50" s="2447">
        <v>1445</v>
      </c>
      <c r="FM50" s="2447">
        <v>146483</v>
      </c>
      <c r="FN50" s="2447">
        <v>20007</v>
      </c>
      <c r="FO50" s="2447">
        <v>126475</v>
      </c>
      <c r="FP50" s="2447">
        <v>12610</v>
      </c>
      <c r="FQ50" s="67">
        <v>42370</v>
      </c>
      <c r="FR50" s="662">
        <v>42370</v>
      </c>
      <c r="FS50" s="662"/>
      <c r="FT50" s="662"/>
      <c r="FU50" s="662"/>
      <c r="FV50" s="662"/>
      <c r="FW50" s="662"/>
      <c r="FX50" s="662"/>
      <c r="FY50" s="662"/>
      <c r="FZ50" s="662"/>
      <c r="GA50" s="662"/>
      <c r="GB50" s="662"/>
      <c r="GC50" s="662"/>
      <c r="GD50" s="662"/>
      <c r="GE50" s="662"/>
      <c r="GF50" s="662"/>
      <c r="GG50" s="662"/>
      <c r="GH50" s="662"/>
      <c r="GI50" s="662"/>
      <c r="GJ50" s="662"/>
      <c r="GK50" s="662"/>
      <c r="GL50" s="662"/>
      <c r="GM50" s="662"/>
      <c r="GN50" s="662"/>
    </row>
    <row r="51" spans="1:196" ht="14.25" customHeight="1">
      <c r="A51" s="2011"/>
      <c r="B51" s="568">
        <v>42736</v>
      </c>
      <c r="C51" s="2012"/>
      <c r="D51" s="570">
        <v>232368</v>
      </c>
      <c r="E51" s="569">
        <v>13794</v>
      </c>
      <c r="F51" s="569">
        <v>41271</v>
      </c>
      <c r="G51" s="569">
        <v>5987</v>
      </c>
      <c r="H51" s="569">
        <v>85378</v>
      </c>
      <c r="I51" s="569">
        <v>93364</v>
      </c>
      <c r="J51" s="569">
        <v>2738</v>
      </c>
      <c r="K51" s="569">
        <v>66198</v>
      </c>
      <c r="L51" s="569">
        <v>321774</v>
      </c>
      <c r="M51" s="569">
        <v>29315</v>
      </c>
      <c r="N51" s="569">
        <v>17023573</v>
      </c>
      <c r="O51" s="569">
        <v>9347869</v>
      </c>
      <c r="P51" s="569">
        <v>6397668</v>
      </c>
      <c r="Q51" s="569">
        <v>1511875</v>
      </c>
      <c r="R51" s="569">
        <v>210</v>
      </c>
      <c r="S51" s="569">
        <v>9951</v>
      </c>
      <c r="T51" s="569">
        <v>7788</v>
      </c>
      <c r="U51" s="2009">
        <v>42736</v>
      </c>
      <c r="V51" s="566">
        <v>42736</v>
      </c>
      <c r="W51" s="2011"/>
      <c r="X51" s="568">
        <v>42736</v>
      </c>
      <c r="Y51" s="2012"/>
      <c r="Z51" s="569">
        <v>594384</v>
      </c>
      <c r="AA51" s="569">
        <v>177894</v>
      </c>
      <c r="AB51" s="569">
        <v>3594893</v>
      </c>
      <c r="AC51" s="569">
        <v>4939893</v>
      </c>
      <c r="AD51" s="569">
        <v>1971</v>
      </c>
      <c r="AE51" s="569">
        <v>1860</v>
      </c>
      <c r="AF51" s="569">
        <v>731</v>
      </c>
      <c r="AG51" s="569">
        <v>37903</v>
      </c>
      <c r="AH51" s="569">
        <v>17482</v>
      </c>
      <c r="AI51" s="569">
        <v>19031</v>
      </c>
      <c r="AJ51" s="569">
        <v>2738</v>
      </c>
      <c r="AK51" s="569">
        <v>66198</v>
      </c>
      <c r="AL51" s="569">
        <v>296211</v>
      </c>
      <c r="AM51" s="569">
        <v>1539</v>
      </c>
      <c r="AN51" s="569">
        <v>6741882</v>
      </c>
      <c r="AO51" s="569">
        <v>71319</v>
      </c>
      <c r="AP51" s="637">
        <v>4477574</v>
      </c>
      <c r="AQ51" s="2009">
        <v>42736</v>
      </c>
      <c r="AR51" s="566">
        <v>42736</v>
      </c>
      <c r="AS51" s="2011"/>
      <c r="AT51" s="568">
        <v>42736</v>
      </c>
      <c r="AU51" s="2012"/>
      <c r="AV51" s="569">
        <v>731</v>
      </c>
      <c r="AW51" s="569">
        <v>37903</v>
      </c>
      <c r="AX51" s="569">
        <v>12180</v>
      </c>
      <c r="AY51" s="569">
        <v>13225</v>
      </c>
      <c r="AZ51" s="569">
        <v>245</v>
      </c>
      <c r="BA51" s="569">
        <v>8767</v>
      </c>
      <c r="BB51" s="569">
        <v>6741882</v>
      </c>
      <c r="BC51" s="569">
        <v>71319</v>
      </c>
      <c r="BD51" s="569">
        <v>384099</v>
      </c>
      <c r="BE51" s="569">
        <v>242642</v>
      </c>
      <c r="BF51" s="569">
        <v>22</v>
      </c>
      <c r="BG51" s="569">
        <v>211</v>
      </c>
      <c r="BH51" s="569">
        <v>29</v>
      </c>
      <c r="BI51" s="569">
        <v>219725</v>
      </c>
      <c r="BJ51" s="569">
        <v>1048</v>
      </c>
      <c r="BK51" s="569">
        <v>218677</v>
      </c>
      <c r="BL51" s="2009">
        <v>42736</v>
      </c>
      <c r="BM51" s="566">
        <v>42736</v>
      </c>
      <c r="BN51" s="2011"/>
      <c r="BO51" s="568">
        <v>42736</v>
      </c>
      <c r="BP51" s="2012"/>
      <c r="BQ51" s="569">
        <v>400588</v>
      </c>
      <c r="BR51" s="569">
        <v>126891</v>
      </c>
      <c r="BS51" s="569">
        <v>834043</v>
      </c>
      <c r="BT51" s="569">
        <v>316682</v>
      </c>
      <c r="BU51" s="569">
        <v>56</v>
      </c>
      <c r="BV51" s="569">
        <v>7123</v>
      </c>
      <c r="BW51" s="569">
        <v>1346</v>
      </c>
      <c r="BX51" s="569">
        <v>150932</v>
      </c>
      <c r="BY51" s="569">
        <v>13887</v>
      </c>
      <c r="BZ51" s="569">
        <v>137045</v>
      </c>
      <c r="CA51" s="569">
        <v>13018</v>
      </c>
      <c r="CB51" s="569">
        <v>7</v>
      </c>
      <c r="CC51" s="569">
        <v>106340</v>
      </c>
      <c r="CD51" s="569">
        <v>48034</v>
      </c>
      <c r="CE51" s="569">
        <v>453877</v>
      </c>
      <c r="CF51" s="569">
        <v>175969</v>
      </c>
      <c r="CG51" s="569">
        <v>135140</v>
      </c>
      <c r="CH51" s="2009">
        <v>42736</v>
      </c>
      <c r="CI51" s="566">
        <v>42736</v>
      </c>
      <c r="CJ51" s="2011"/>
      <c r="CK51" s="568">
        <v>42736</v>
      </c>
      <c r="CL51" s="2012"/>
      <c r="CM51" s="75">
        <v>232368</v>
      </c>
      <c r="CN51" s="2447">
        <v>13794</v>
      </c>
      <c r="CO51" s="2447">
        <v>154297</v>
      </c>
      <c r="CP51" s="2447">
        <v>5987</v>
      </c>
      <c r="CQ51" s="2447">
        <v>86173</v>
      </c>
      <c r="CR51" s="2447">
        <v>94197</v>
      </c>
      <c r="CS51" s="2447">
        <v>2738</v>
      </c>
      <c r="CT51" s="2447">
        <v>80521</v>
      </c>
      <c r="CU51" s="2447">
        <v>321774</v>
      </c>
      <c r="CV51" s="2447">
        <v>36210</v>
      </c>
      <c r="CW51" s="2447">
        <v>5080802</v>
      </c>
      <c r="CX51" s="2447">
        <v>93467</v>
      </c>
      <c r="CY51" s="2447">
        <v>6924111</v>
      </c>
      <c r="CZ51" s="2447">
        <v>1695460</v>
      </c>
      <c r="DA51" s="2447">
        <v>210</v>
      </c>
      <c r="DB51" s="2447">
        <v>12289</v>
      </c>
      <c r="DC51" s="2447">
        <v>7788</v>
      </c>
      <c r="DD51" s="67">
        <v>42736</v>
      </c>
      <c r="DE51" s="662">
        <v>42736</v>
      </c>
      <c r="DF51" s="2011"/>
      <c r="DG51" s="568">
        <v>42736</v>
      </c>
      <c r="DH51" s="2012"/>
      <c r="DI51" s="2447">
        <v>812493</v>
      </c>
      <c r="DJ51" s="2447">
        <v>177969</v>
      </c>
      <c r="DK51" s="2447">
        <v>4352197</v>
      </c>
      <c r="DL51" s="2447">
        <v>6060142</v>
      </c>
      <c r="DM51" s="2447">
        <v>1971</v>
      </c>
      <c r="DN51" s="2447">
        <v>1860</v>
      </c>
      <c r="DO51" s="2447">
        <v>731</v>
      </c>
      <c r="DP51" s="2447">
        <v>37903</v>
      </c>
      <c r="DQ51" s="2447">
        <v>6154</v>
      </c>
      <c r="DR51" s="2447">
        <v>17482</v>
      </c>
      <c r="DS51" s="2447">
        <v>19032</v>
      </c>
      <c r="DT51" s="2447">
        <v>2738</v>
      </c>
      <c r="DU51" s="2447">
        <v>67628</v>
      </c>
      <c r="DV51" s="2447">
        <v>296211</v>
      </c>
      <c r="DW51" s="2447">
        <v>8434</v>
      </c>
      <c r="DX51" s="2447">
        <v>2519045</v>
      </c>
      <c r="DY51" s="2447">
        <v>16148</v>
      </c>
      <c r="DZ51" s="67">
        <v>42736</v>
      </c>
      <c r="EA51" s="662">
        <v>42736</v>
      </c>
      <c r="EB51" s="2011"/>
      <c r="EC51" s="568">
        <v>42736</v>
      </c>
      <c r="ED51" s="2012"/>
      <c r="EE51" s="2447" t="s">
        <v>21</v>
      </c>
      <c r="EF51" s="2447">
        <v>1860</v>
      </c>
      <c r="EG51" s="2447">
        <v>731</v>
      </c>
      <c r="EH51" s="2447">
        <v>37903</v>
      </c>
      <c r="EI51" s="2447">
        <v>6154</v>
      </c>
      <c r="EJ51" s="2447">
        <v>12180</v>
      </c>
      <c r="EK51" s="2447">
        <v>13227</v>
      </c>
      <c r="EL51" s="2447">
        <v>1675</v>
      </c>
      <c r="EM51" s="2447">
        <v>8767</v>
      </c>
      <c r="EN51" s="2447">
        <v>6895</v>
      </c>
      <c r="EO51" s="2447">
        <v>2519045</v>
      </c>
      <c r="EP51" s="2447">
        <v>16148</v>
      </c>
      <c r="EQ51" s="2447">
        <v>378337</v>
      </c>
      <c r="ER51" s="2447">
        <v>245035</v>
      </c>
      <c r="ES51" s="2447">
        <v>22</v>
      </c>
      <c r="ET51" s="2447">
        <v>585</v>
      </c>
      <c r="EU51" s="2447">
        <v>29</v>
      </c>
      <c r="EV51" s="67">
        <v>42736</v>
      </c>
      <c r="EW51" s="662">
        <v>42736</v>
      </c>
      <c r="EX51" s="2011"/>
      <c r="EY51" s="568">
        <v>42736</v>
      </c>
      <c r="EZ51" s="2012"/>
      <c r="FA51" s="2447" t="s">
        <v>21</v>
      </c>
      <c r="FB51" s="2447" t="s">
        <v>21</v>
      </c>
      <c r="FC51" s="2447">
        <v>427</v>
      </c>
      <c r="FD51" s="2447">
        <v>4306</v>
      </c>
      <c r="FE51" s="2447">
        <v>4480</v>
      </c>
      <c r="FF51" s="2447">
        <v>389543</v>
      </c>
      <c r="FG51" s="2447">
        <v>14406</v>
      </c>
      <c r="FH51" s="2447">
        <v>834640</v>
      </c>
      <c r="FI51" s="2447">
        <v>326933</v>
      </c>
      <c r="FJ51" s="2447">
        <v>56</v>
      </c>
      <c r="FK51" s="2447">
        <v>9087</v>
      </c>
      <c r="FL51" s="2447">
        <v>1346</v>
      </c>
      <c r="FM51" s="2447">
        <v>158958</v>
      </c>
      <c r="FN51" s="2447">
        <v>21299</v>
      </c>
      <c r="FO51" s="2447">
        <v>137659</v>
      </c>
      <c r="FP51" s="2447">
        <v>13018</v>
      </c>
      <c r="FQ51" s="67">
        <v>42736</v>
      </c>
      <c r="FR51" s="662">
        <v>42736</v>
      </c>
      <c r="FS51" s="662"/>
      <c r="FT51" s="662"/>
      <c r="FU51" s="662"/>
      <c r="FV51" s="662"/>
      <c r="FW51" s="662"/>
      <c r="FX51" s="662"/>
      <c r="FY51" s="662"/>
      <c r="FZ51" s="662"/>
      <c r="GA51" s="662"/>
      <c r="GB51" s="662"/>
      <c r="GC51" s="662"/>
      <c r="GD51" s="662"/>
      <c r="GE51" s="662"/>
      <c r="GF51" s="662"/>
      <c r="GG51" s="662"/>
      <c r="GH51" s="662"/>
      <c r="GI51" s="662"/>
      <c r="GJ51" s="662"/>
      <c r="GK51" s="662"/>
      <c r="GL51" s="662"/>
      <c r="GM51" s="662"/>
      <c r="GN51" s="662"/>
    </row>
    <row r="52" spans="1:196" ht="14.25" customHeight="1">
      <c r="A52" s="2011"/>
      <c r="B52" s="568">
        <v>43101</v>
      </c>
      <c r="C52" s="2012"/>
      <c r="D52" s="570">
        <v>236600</v>
      </c>
      <c r="E52" s="569">
        <v>14555</v>
      </c>
      <c r="F52" s="569">
        <v>45065</v>
      </c>
      <c r="G52" s="569">
        <v>922</v>
      </c>
      <c r="H52" s="569">
        <v>89795</v>
      </c>
      <c r="I52" s="569">
        <v>97968</v>
      </c>
      <c r="J52" s="569">
        <v>2648</v>
      </c>
      <c r="K52" s="569">
        <v>63357</v>
      </c>
      <c r="L52" s="569">
        <v>366349</v>
      </c>
      <c r="M52" s="569">
        <v>34559</v>
      </c>
      <c r="N52" s="569">
        <v>16692464</v>
      </c>
      <c r="O52" s="569">
        <v>9219549</v>
      </c>
      <c r="P52" s="569">
        <v>6317178</v>
      </c>
      <c r="Q52" s="569">
        <v>1491520</v>
      </c>
      <c r="R52" s="569">
        <v>237</v>
      </c>
      <c r="S52" s="569">
        <v>8894</v>
      </c>
      <c r="T52" s="569">
        <v>7822</v>
      </c>
      <c r="U52" s="2009">
        <v>43101</v>
      </c>
      <c r="V52" s="566">
        <v>43101</v>
      </c>
      <c r="W52" s="2011"/>
      <c r="X52" s="568">
        <v>43101</v>
      </c>
      <c r="Y52" s="2012"/>
      <c r="Z52" s="569">
        <v>551483</v>
      </c>
      <c r="AA52" s="569">
        <v>181713</v>
      </c>
      <c r="AB52" s="569">
        <v>3501548</v>
      </c>
      <c r="AC52" s="569">
        <v>4761380</v>
      </c>
      <c r="AD52" s="569">
        <v>297</v>
      </c>
      <c r="AE52" s="569">
        <v>1623</v>
      </c>
      <c r="AF52" s="569">
        <v>748</v>
      </c>
      <c r="AG52" s="569">
        <v>38983</v>
      </c>
      <c r="AH52" s="569">
        <v>14558</v>
      </c>
      <c r="AI52" s="569">
        <v>15535</v>
      </c>
      <c r="AJ52" s="569">
        <v>2648</v>
      </c>
      <c r="AK52" s="569">
        <v>63357</v>
      </c>
      <c r="AL52" s="569">
        <v>339885</v>
      </c>
      <c r="AM52" s="569">
        <v>864</v>
      </c>
      <c r="AN52" s="569">
        <v>6603843</v>
      </c>
      <c r="AO52" s="569">
        <v>66282</v>
      </c>
      <c r="AP52" s="637">
        <v>4374927</v>
      </c>
      <c r="AQ52" s="2009">
        <v>43101</v>
      </c>
      <c r="AR52" s="566">
        <v>43101</v>
      </c>
      <c r="AS52" s="2011"/>
      <c r="AT52" s="568">
        <v>43101</v>
      </c>
      <c r="AU52" s="2012"/>
      <c r="AV52" s="569">
        <v>748</v>
      </c>
      <c r="AW52" s="569">
        <v>38983</v>
      </c>
      <c r="AX52" s="569">
        <v>8631</v>
      </c>
      <c r="AY52" s="569">
        <v>9043</v>
      </c>
      <c r="AZ52" s="569">
        <v>464</v>
      </c>
      <c r="BA52" s="569">
        <v>7169</v>
      </c>
      <c r="BB52" s="569">
        <v>6603843</v>
      </c>
      <c r="BC52" s="569">
        <v>66282</v>
      </c>
      <c r="BD52" s="569">
        <v>396389</v>
      </c>
      <c r="BE52" s="569">
        <v>245194</v>
      </c>
      <c r="BF52" s="569">
        <v>22</v>
      </c>
      <c r="BG52" s="569">
        <v>30</v>
      </c>
      <c r="BH52" s="569">
        <v>33</v>
      </c>
      <c r="BI52" s="569">
        <v>222267</v>
      </c>
      <c r="BJ52" s="569">
        <v>1233</v>
      </c>
      <c r="BK52" s="569">
        <v>221034</v>
      </c>
      <c r="BL52" s="2009">
        <v>43101</v>
      </c>
      <c r="BM52" s="566">
        <v>43101</v>
      </c>
      <c r="BN52" s="2011"/>
      <c r="BO52" s="568">
        <v>43101</v>
      </c>
      <c r="BP52" s="2012"/>
      <c r="BQ52" s="569">
        <v>420831</v>
      </c>
      <c r="BR52" s="569">
        <v>119023</v>
      </c>
      <c r="BS52" s="569">
        <v>865421</v>
      </c>
      <c r="BT52" s="569">
        <v>311399</v>
      </c>
      <c r="BU52" s="569">
        <v>56</v>
      </c>
      <c r="BV52" s="569">
        <v>6716</v>
      </c>
      <c r="BW52" s="569">
        <v>1274</v>
      </c>
      <c r="BX52" s="569">
        <v>147262</v>
      </c>
      <c r="BY52" s="569">
        <v>10419</v>
      </c>
      <c r="BZ52" s="569">
        <v>136843</v>
      </c>
      <c r="CA52" s="569">
        <v>13885</v>
      </c>
      <c r="CB52" s="569">
        <v>6</v>
      </c>
      <c r="CC52" s="569">
        <v>94591</v>
      </c>
      <c r="CD52" s="569">
        <v>54807</v>
      </c>
      <c r="CE52" s="569">
        <v>490271</v>
      </c>
      <c r="CF52" s="569">
        <v>188772</v>
      </c>
      <c r="CG52" s="569">
        <v>135903</v>
      </c>
      <c r="CH52" s="2009">
        <v>43101</v>
      </c>
      <c r="CI52" s="566">
        <v>43101</v>
      </c>
      <c r="CJ52" s="2011"/>
      <c r="CK52" s="568">
        <v>43101</v>
      </c>
      <c r="CL52" s="2012"/>
      <c r="CM52" s="75">
        <v>236600</v>
      </c>
      <c r="CN52" s="2447">
        <v>14555</v>
      </c>
      <c r="CO52" s="2447">
        <v>161256</v>
      </c>
      <c r="CP52" s="2447">
        <v>922</v>
      </c>
      <c r="CQ52" s="2447">
        <v>90646</v>
      </c>
      <c r="CR52" s="2447">
        <v>98853</v>
      </c>
      <c r="CS52" s="2447">
        <v>2648</v>
      </c>
      <c r="CT52" s="2447">
        <v>87065</v>
      </c>
      <c r="CU52" s="2447">
        <v>366349</v>
      </c>
      <c r="CV52" s="2447">
        <v>41367</v>
      </c>
      <c r="CW52" s="2447">
        <v>5098539</v>
      </c>
      <c r="CX52" s="2447">
        <v>87281</v>
      </c>
      <c r="CY52" s="2447">
        <v>6855432</v>
      </c>
      <c r="CZ52" s="2447">
        <v>1659822</v>
      </c>
      <c r="DA52" s="2447">
        <v>237</v>
      </c>
      <c r="DB52" s="2447">
        <v>11347</v>
      </c>
      <c r="DC52" s="2447">
        <v>7822</v>
      </c>
      <c r="DD52" s="67">
        <v>43101</v>
      </c>
      <c r="DE52" s="662">
        <v>43101</v>
      </c>
      <c r="DF52" s="2011"/>
      <c r="DG52" s="568">
        <v>43101</v>
      </c>
      <c r="DH52" s="2012"/>
      <c r="DI52" s="2447">
        <v>750816</v>
      </c>
      <c r="DJ52" s="2447">
        <v>181783</v>
      </c>
      <c r="DK52" s="2447">
        <v>4281537</v>
      </c>
      <c r="DL52" s="2447">
        <v>5914681</v>
      </c>
      <c r="DM52" s="2447">
        <v>297</v>
      </c>
      <c r="DN52" s="2447">
        <v>1623</v>
      </c>
      <c r="DO52" s="2447">
        <v>748</v>
      </c>
      <c r="DP52" s="2447">
        <v>38983</v>
      </c>
      <c r="DQ52" s="2447">
        <v>6042</v>
      </c>
      <c r="DR52" s="2447">
        <v>14558</v>
      </c>
      <c r="DS52" s="2447">
        <v>15534</v>
      </c>
      <c r="DT52" s="2447">
        <v>2648</v>
      </c>
      <c r="DU52" s="2447">
        <v>65873</v>
      </c>
      <c r="DV52" s="2447">
        <v>339885</v>
      </c>
      <c r="DW52" s="2447">
        <v>7672</v>
      </c>
      <c r="DX52" s="2447">
        <v>2428559</v>
      </c>
      <c r="DY52" s="2447">
        <v>14003</v>
      </c>
      <c r="DZ52" s="67">
        <v>43101</v>
      </c>
      <c r="EA52" s="662">
        <v>43101</v>
      </c>
      <c r="EB52" s="2011"/>
      <c r="EC52" s="568">
        <v>43101</v>
      </c>
      <c r="ED52" s="2012"/>
      <c r="EE52" s="2447" t="s">
        <v>21</v>
      </c>
      <c r="EF52" s="2447">
        <v>1623</v>
      </c>
      <c r="EG52" s="2447">
        <v>748</v>
      </c>
      <c r="EH52" s="2447">
        <v>38983</v>
      </c>
      <c r="EI52" s="2447">
        <v>6042</v>
      </c>
      <c r="EJ52" s="2447">
        <v>8631</v>
      </c>
      <c r="EK52" s="2447">
        <v>9044</v>
      </c>
      <c r="EL52" s="2447">
        <v>2980</v>
      </c>
      <c r="EM52" s="2447">
        <v>7169</v>
      </c>
      <c r="EN52" s="2447">
        <v>6808</v>
      </c>
      <c r="EO52" s="2447">
        <v>2428559</v>
      </c>
      <c r="EP52" s="2447">
        <v>14003</v>
      </c>
      <c r="EQ52" s="2447">
        <v>390522</v>
      </c>
      <c r="ER52" s="2447">
        <v>247122</v>
      </c>
      <c r="ES52" s="2447">
        <v>22</v>
      </c>
      <c r="ET52" s="2447">
        <v>491</v>
      </c>
      <c r="EU52" s="2447">
        <v>33</v>
      </c>
      <c r="EV52" s="67">
        <v>43101</v>
      </c>
      <c r="EW52" s="662">
        <v>43101</v>
      </c>
      <c r="EX52" s="2011"/>
      <c r="EY52" s="568">
        <v>43101</v>
      </c>
      <c r="EZ52" s="2012"/>
      <c r="FA52" s="2447" t="s">
        <v>21</v>
      </c>
      <c r="FB52" s="2447" t="s">
        <v>21</v>
      </c>
      <c r="FC52" s="2447">
        <v>451</v>
      </c>
      <c r="FD52" s="2447">
        <v>5582</v>
      </c>
      <c r="FE52" s="2447">
        <v>5757</v>
      </c>
      <c r="FF52" s="2447">
        <v>412665</v>
      </c>
      <c r="FG52" s="2447">
        <v>6536</v>
      </c>
      <c r="FH52" s="2447">
        <v>864687</v>
      </c>
      <c r="FI52" s="2447">
        <v>320894</v>
      </c>
      <c r="FJ52" s="2447">
        <v>56</v>
      </c>
      <c r="FK52" s="2447">
        <v>8708</v>
      </c>
      <c r="FL52" s="2447">
        <v>1274</v>
      </c>
      <c r="FM52" s="2447">
        <v>154732</v>
      </c>
      <c r="FN52" s="2447">
        <v>17521</v>
      </c>
      <c r="FO52" s="2447">
        <v>137211</v>
      </c>
      <c r="FP52" s="2447">
        <v>13885</v>
      </c>
      <c r="FQ52" s="67">
        <v>43101</v>
      </c>
      <c r="FR52" s="662">
        <v>43101</v>
      </c>
      <c r="FS52" s="662"/>
      <c r="FT52" s="662"/>
      <c r="FU52" s="662"/>
      <c r="FV52" s="662"/>
      <c r="FW52" s="662"/>
      <c r="FX52" s="662"/>
      <c r="FY52" s="662"/>
      <c r="FZ52" s="662"/>
      <c r="GA52" s="662"/>
      <c r="GB52" s="662"/>
      <c r="GC52" s="662"/>
      <c r="GD52" s="662"/>
      <c r="GE52" s="662"/>
      <c r="GF52" s="662"/>
      <c r="GG52" s="662"/>
      <c r="GH52" s="662"/>
      <c r="GI52" s="662"/>
      <c r="GJ52" s="662"/>
      <c r="GK52" s="662"/>
      <c r="GL52" s="662"/>
      <c r="GM52" s="662"/>
      <c r="GN52" s="662"/>
    </row>
    <row r="53" spans="1:196" ht="15.75">
      <c r="A53" s="2007">
        <v>43586</v>
      </c>
      <c r="B53" s="568">
        <v>43586</v>
      </c>
      <c r="C53" s="2012" t="s">
        <v>2159</v>
      </c>
      <c r="D53" s="570">
        <v>251411</v>
      </c>
      <c r="E53" s="569">
        <v>12085</v>
      </c>
      <c r="F53" s="569">
        <v>20541</v>
      </c>
      <c r="G53" s="569">
        <v>1065</v>
      </c>
      <c r="H53" s="569">
        <v>91460</v>
      </c>
      <c r="I53" s="569">
        <v>99585</v>
      </c>
      <c r="J53" s="569">
        <v>2358</v>
      </c>
      <c r="K53" s="569">
        <v>65149</v>
      </c>
      <c r="L53" s="569">
        <v>374303</v>
      </c>
      <c r="M53" s="569">
        <v>30103</v>
      </c>
      <c r="N53" s="569">
        <v>16571528</v>
      </c>
      <c r="O53" s="569">
        <v>9171652</v>
      </c>
      <c r="P53" s="569">
        <v>6112145</v>
      </c>
      <c r="Q53" s="569">
        <v>1503680</v>
      </c>
      <c r="R53" s="569">
        <v>263</v>
      </c>
      <c r="S53" s="569">
        <v>8865</v>
      </c>
      <c r="T53" s="569">
        <v>7465</v>
      </c>
      <c r="U53" s="2009">
        <v>43466</v>
      </c>
      <c r="V53" s="566">
        <v>43466</v>
      </c>
      <c r="W53" s="2007">
        <v>43586</v>
      </c>
      <c r="X53" s="568">
        <v>43586</v>
      </c>
      <c r="Y53" s="2012" t="s">
        <v>2159</v>
      </c>
      <c r="Z53" s="569">
        <v>558248</v>
      </c>
      <c r="AA53" s="569">
        <v>190690</v>
      </c>
      <c r="AB53" s="569">
        <v>3329026</v>
      </c>
      <c r="AC53" s="569">
        <v>4487677</v>
      </c>
      <c r="AD53" s="569" t="s">
        <v>21</v>
      </c>
      <c r="AE53" s="569">
        <v>1556</v>
      </c>
      <c r="AF53" s="569">
        <v>801</v>
      </c>
      <c r="AG53" s="569">
        <v>39949</v>
      </c>
      <c r="AH53" s="569">
        <v>14109</v>
      </c>
      <c r="AI53" s="569">
        <v>15050</v>
      </c>
      <c r="AJ53" s="569">
        <v>2358</v>
      </c>
      <c r="AK53" s="569">
        <v>65149</v>
      </c>
      <c r="AL53" s="569">
        <v>350767</v>
      </c>
      <c r="AM53" s="569">
        <v>1060</v>
      </c>
      <c r="AN53" s="569">
        <v>6432643</v>
      </c>
      <c r="AO53" s="569">
        <v>63302</v>
      </c>
      <c r="AP53" s="637">
        <v>4217685</v>
      </c>
      <c r="AQ53" s="2009">
        <v>43466</v>
      </c>
      <c r="AR53" s="566">
        <v>43466</v>
      </c>
      <c r="AS53" s="2007">
        <v>43586</v>
      </c>
      <c r="AT53" s="568">
        <v>43586</v>
      </c>
      <c r="AU53" s="2012" t="s">
        <v>2159</v>
      </c>
      <c r="AV53" s="569">
        <v>801</v>
      </c>
      <c r="AW53" s="569">
        <v>39949</v>
      </c>
      <c r="AX53" s="569">
        <v>8476</v>
      </c>
      <c r="AY53" s="569">
        <v>8882</v>
      </c>
      <c r="AZ53" s="569">
        <v>349</v>
      </c>
      <c r="BA53" s="569">
        <v>4394</v>
      </c>
      <c r="BB53" s="569">
        <v>6432643</v>
      </c>
      <c r="BC53" s="569">
        <v>63302</v>
      </c>
      <c r="BD53" s="569">
        <v>399271</v>
      </c>
      <c r="BE53" s="569">
        <v>267418</v>
      </c>
      <c r="BF53" s="569">
        <v>20</v>
      </c>
      <c r="BG53" s="569">
        <v>25</v>
      </c>
      <c r="BH53" s="569">
        <v>34</v>
      </c>
      <c r="BI53" s="569">
        <v>241213</v>
      </c>
      <c r="BJ53" s="569">
        <v>1132</v>
      </c>
      <c r="BK53" s="569">
        <v>240081</v>
      </c>
      <c r="BL53" s="2009">
        <v>43466</v>
      </c>
      <c r="BM53" s="566">
        <v>43466</v>
      </c>
      <c r="BN53" s="2007">
        <v>43586</v>
      </c>
      <c r="BO53" s="568">
        <v>43586</v>
      </c>
      <c r="BP53" s="2012" t="s">
        <v>2159</v>
      </c>
      <c r="BQ53" s="569">
        <v>415525</v>
      </c>
      <c r="BR53" s="569">
        <v>128014</v>
      </c>
      <c r="BS53" s="569">
        <v>840823</v>
      </c>
      <c r="BT53" s="569">
        <v>295998</v>
      </c>
      <c r="BU53" s="569">
        <v>56</v>
      </c>
      <c r="BV53" s="569">
        <v>6767</v>
      </c>
      <c r="BW53" s="569">
        <v>1265</v>
      </c>
      <c r="BX53" s="569">
        <v>141265</v>
      </c>
      <c r="BY53" s="569">
        <v>8873</v>
      </c>
      <c r="BZ53" s="569">
        <v>132392</v>
      </c>
      <c r="CA53" s="569">
        <v>13999</v>
      </c>
      <c r="CB53" s="569">
        <v>5</v>
      </c>
      <c r="CC53" s="569">
        <v>77995</v>
      </c>
      <c r="CD53" s="569">
        <v>58312</v>
      </c>
      <c r="CE53" s="569">
        <v>482103</v>
      </c>
      <c r="CF53" s="569">
        <v>152197</v>
      </c>
      <c r="CG53" s="569">
        <v>156331</v>
      </c>
      <c r="CH53" s="2009">
        <v>43466</v>
      </c>
      <c r="CI53" s="566">
        <v>43466</v>
      </c>
      <c r="CJ53" s="2007">
        <v>43586</v>
      </c>
      <c r="CK53" s="568">
        <v>43586</v>
      </c>
      <c r="CL53" s="2012" t="s">
        <v>2159</v>
      </c>
      <c r="CM53" s="75">
        <v>251411</v>
      </c>
      <c r="CN53" s="2447">
        <v>12085</v>
      </c>
      <c r="CO53" s="2447">
        <v>135417</v>
      </c>
      <c r="CP53" s="2447">
        <v>1065</v>
      </c>
      <c r="CQ53" s="2447">
        <v>92325</v>
      </c>
      <c r="CR53" s="2447">
        <v>100480</v>
      </c>
      <c r="CS53" s="2447">
        <v>2358</v>
      </c>
      <c r="CT53" s="2447">
        <v>85964</v>
      </c>
      <c r="CU53" s="2447">
        <v>374303</v>
      </c>
      <c r="CV53" s="2447">
        <v>38219</v>
      </c>
      <c r="CW53" s="2447">
        <v>4950982</v>
      </c>
      <c r="CX53" s="2447">
        <v>96201</v>
      </c>
      <c r="CY53" s="2447">
        <v>6638160</v>
      </c>
      <c r="CZ53" s="2447">
        <v>1656432</v>
      </c>
      <c r="DA53" s="2447">
        <v>263</v>
      </c>
      <c r="DB53" s="2447">
        <v>11057</v>
      </c>
      <c r="DC53" s="2447">
        <v>7465</v>
      </c>
      <c r="DD53" s="67">
        <v>43466</v>
      </c>
      <c r="DE53" s="662">
        <v>43466</v>
      </c>
      <c r="DF53" s="2007">
        <v>43586</v>
      </c>
      <c r="DG53" s="568">
        <v>43586</v>
      </c>
      <c r="DH53" s="2012" t="s">
        <v>2159</v>
      </c>
      <c r="DI53" s="2447">
        <v>738158</v>
      </c>
      <c r="DJ53" s="2447">
        <v>190757</v>
      </c>
      <c r="DK53" s="2447">
        <v>4099968</v>
      </c>
      <c r="DL53" s="2447">
        <v>5626191</v>
      </c>
      <c r="DM53" s="2447" t="s">
        <v>21</v>
      </c>
      <c r="DN53" s="2447">
        <v>1556</v>
      </c>
      <c r="DO53" s="2447">
        <v>801</v>
      </c>
      <c r="DP53" s="2447">
        <v>39949</v>
      </c>
      <c r="DQ53" s="2447">
        <v>6014</v>
      </c>
      <c r="DR53" s="2447">
        <v>14109</v>
      </c>
      <c r="DS53" s="2447">
        <v>15050</v>
      </c>
      <c r="DT53" s="2447">
        <v>2358</v>
      </c>
      <c r="DU53" s="2447">
        <v>67445</v>
      </c>
      <c r="DV53" s="2447">
        <v>350767</v>
      </c>
      <c r="DW53" s="2447">
        <v>9176</v>
      </c>
      <c r="DX53" s="2447">
        <v>2390722</v>
      </c>
      <c r="DY53" s="2447">
        <v>13087</v>
      </c>
      <c r="DZ53" s="67">
        <v>43466</v>
      </c>
      <c r="EA53" s="662">
        <v>43466</v>
      </c>
      <c r="EB53" s="2007">
        <v>43586</v>
      </c>
      <c r="EC53" s="568">
        <v>43586</v>
      </c>
      <c r="ED53" s="2012" t="s">
        <v>2159</v>
      </c>
      <c r="EE53" s="2447" t="s">
        <v>21</v>
      </c>
      <c r="EF53" s="2447">
        <v>1556</v>
      </c>
      <c r="EG53" s="2447">
        <v>801</v>
      </c>
      <c r="EH53" s="2447">
        <v>39949</v>
      </c>
      <c r="EI53" s="2447">
        <v>6014</v>
      </c>
      <c r="EJ53" s="2447">
        <v>8476</v>
      </c>
      <c r="EK53" s="2447">
        <v>8882</v>
      </c>
      <c r="EL53" s="2447">
        <v>2645</v>
      </c>
      <c r="EM53" s="2447">
        <v>4394</v>
      </c>
      <c r="EN53" s="2447">
        <v>8116</v>
      </c>
      <c r="EO53" s="2447">
        <v>2390722</v>
      </c>
      <c r="EP53" s="2447">
        <v>13087</v>
      </c>
      <c r="EQ53" s="2447">
        <v>393223</v>
      </c>
      <c r="ER53" s="2447">
        <v>269163</v>
      </c>
      <c r="ES53" s="2447">
        <v>20</v>
      </c>
      <c r="ET53" s="2447">
        <v>393</v>
      </c>
      <c r="EU53" s="2447">
        <v>34</v>
      </c>
      <c r="EV53" s="67">
        <v>43466</v>
      </c>
      <c r="EW53" s="662">
        <v>43466</v>
      </c>
      <c r="EX53" s="2007">
        <v>43586</v>
      </c>
      <c r="EY53" s="568">
        <v>43586</v>
      </c>
      <c r="EZ53" s="2012" t="s">
        <v>2159</v>
      </c>
      <c r="FA53" s="2447" t="s">
        <v>21</v>
      </c>
      <c r="FB53" s="2447" t="s">
        <v>21</v>
      </c>
      <c r="FC53" s="2447">
        <v>445</v>
      </c>
      <c r="FD53" s="2447">
        <v>6237</v>
      </c>
      <c r="FE53" s="2447">
        <v>6402</v>
      </c>
      <c r="FF53" s="2447">
        <v>407905</v>
      </c>
      <c r="FG53" s="2447">
        <v>14543</v>
      </c>
      <c r="FH53" s="2447">
        <v>839796</v>
      </c>
      <c r="FI53" s="2447">
        <v>305392</v>
      </c>
      <c r="FJ53" s="2447">
        <v>56</v>
      </c>
      <c r="FK53" s="2447">
        <v>8591</v>
      </c>
      <c r="FL53" s="2447">
        <v>1265</v>
      </c>
      <c r="FM53" s="2447">
        <v>148797</v>
      </c>
      <c r="FN53" s="2447">
        <v>16038</v>
      </c>
      <c r="FO53" s="2447">
        <v>132760</v>
      </c>
      <c r="FP53" s="2447">
        <v>13999</v>
      </c>
      <c r="FQ53" s="67">
        <v>43466</v>
      </c>
      <c r="FR53" s="662">
        <v>43466</v>
      </c>
      <c r="FS53" s="662"/>
      <c r="FT53" s="662"/>
      <c r="FU53" s="662"/>
      <c r="FV53" s="662"/>
      <c r="FW53" s="662"/>
      <c r="FX53" s="662"/>
      <c r="FY53" s="662"/>
      <c r="FZ53" s="662"/>
      <c r="GA53" s="662"/>
      <c r="GB53" s="662"/>
      <c r="GC53" s="662"/>
      <c r="GD53" s="662"/>
      <c r="GE53" s="662"/>
      <c r="GF53" s="662"/>
      <c r="GG53" s="662"/>
      <c r="GH53" s="662"/>
      <c r="GI53" s="662"/>
      <c r="GJ53" s="662"/>
      <c r="GK53" s="662"/>
      <c r="GL53" s="662"/>
      <c r="GM53" s="662"/>
      <c r="GN53" s="662"/>
    </row>
    <row r="54" spans="1:196" ht="6.75" customHeight="1">
      <c r="A54" s="2011"/>
      <c r="B54" s="571"/>
      <c r="C54" s="2012"/>
      <c r="D54" s="1852"/>
      <c r="E54" s="572"/>
      <c r="F54" s="572"/>
      <c r="G54" s="572"/>
      <c r="H54" s="572"/>
      <c r="I54" s="572"/>
      <c r="J54" s="572"/>
      <c r="K54" s="572"/>
      <c r="L54" s="572"/>
      <c r="M54" s="572"/>
      <c r="N54" s="572"/>
      <c r="O54" s="572"/>
      <c r="P54" s="572"/>
      <c r="Q54" s="572"/>
      <c r="R54" s="572"/>
      <c r="S54" s="572"/>
      <c r="T54" s="572"/>
      <c r="U54" s="2013"/>
      <c r="V54" s="574"/>
      <c r="W54" s="2011"/>
      <c r="X54" s="571"/>
      <c r="Y54" s="2012"/>
      <c r="Z54" s="572"/>
      <c r="AA54" s="572"/>
      <c r="AB54" s="572"/>
      <c r="AC54" s="572"/>
      <c r="AD54" s="572"/>
      <c r="AE54" s="572"/>
      <c r="AF54" s="572"/>
      <c r="AG54" s="572"/>
      <c r="AH54" s="572"/>
      <c r="AI54" s="572"/>
      <c r="AJ54" s="572"/>
      <c r="AK54" s="572"/>
      <c r="AL54" s="572"/>
      <c r="AM54" s="572"/>
      <c r="AN54" s="572"/>
      <c r="AO54" s="572"/>
      <c r="AP54" s="1853"/>
      <c r="AQ54" s="2013"/>
      <c r="AR54" s="574"/>
      <c r="AS54" s="2011"/>
      <c r="AT54" s="571"/>
      <c r="AU54" s="2012"/>
      <c r="AV54" s="572"/>
      <c r="AW54" s="572"/>
      <c r="AX54" s="572"/>
      <c r="AY54" s="572"/>
      <c r="AZ54" s="572"/>
      <c r="BA54" s="572"/>
      <c r="BB54" s="572"/>
      <c r="BC54" s="572"/>
      <c r="BD54" s="572"/>
      <c r="BE54" s="572"/>
      <c r="BF54" s="572"/>
      <c r="BG54" s="572"/>
      <c r="BH54" s="572"/>
      <c r="BI54" s="572"/>
      <c r="BJ54" s="572"/>
      <c r="BK54" s="572"/>
      <c r="BL54" s="2013"/>
      <c r="BM54" s="574"/>
      <c r="BN54" s="2011"/>
      <c r="BO54" s="571"/>
      <c r="BP54" s="2012"/>
      <c r="BQ54" s="572"/>
      <c r="BR54" s="572"/>
      <c r="BS54" s="572"/>
      <c r="BT54" s="572"/>
      <c r="BU54" s="572"/>
      <c r="BV54" s="572"/>
      <c r="BW54" s="572"/>
      <c r="BX54" s="572"/>
      <c r="BY54" s="572"/>
      <c r="BZ54" s="572"/>
      <c r="CA54" s="572"/>
      <c r="CB54" s="572"/>
      <c r="CC54" s="572"/>
      <c r="CD54" s="572"/>
      <c r="CE54" s="572"/>
      <c r="CF54" s="572"/>
      <c r="CG54" s="572"/>
      <c r="CH54" s="2013"/>
      <c r="CI54" s="574"/>
      <c r="CJ54" s="2011"/>
      <c r="CK54" s="571"/>
      <c r="CL54" s="2012"/>
      <c r="CM54" s="1002"/>
      <c r="CN54" s="663"/>
      <c r="CO54" s="663"/>
      <c r="CP54" s="663"/>
      <c r="CQ54" s="663"/>
      <c r="CR54" s="663"/>
      <c r="CS54" s="663"/>
      <c r="CT54" s="663"/>
      <c r="CU54" s="663"/>
      <c r="CV54" s="663"/>
      <c r="CW54" s="663"/>
      <c r="CX54" s="663"/>
      <c r="CY54" s="663"/>
      <c r="CZ54" s="663"/>
      <c r="DA54" s="663"/>
      <c r="DB54" s="663"/>
      <c r="DC54" s="663"/>
      <c r="DD54" s="77"/>
      <c r="DE54" s="505"/>
      <c r="DF54" s="2011"/>
      <c r="DG54" s="571"/>
      <c r="DH54" s="2012"/>
      <c r="DI54" s="663"/>
      <c r="DJ54" s="663"/>
      <c r="DK54" s="663"/>
      <c r="DL54" s="663"/>
      <c r="DM54" s="663"/>
      <c r="DN54" s="663"/>
      <c r="DO54" s="663"/>
      <c r="DP54" s="663"/>
      <c r="DQ54" s="663"/>
      <c r="DR54" s="663"/>
      <c r="DS54" s="663"/>
      <c r="DT54" s="663"/>
      <c r="DU54" s="663"/>
      <c r="DV54" s="663"/>
      <c r="DW54" s="663"/>
      <c r="DX54" s="663"/>
      <c r="DY54" s="663"/>
      <c r="DZ54" s="77"/>
      <c r="EA54" s="505"/>
      <c r="EB54" s="2011"/>
      <c r="EC54" s="571"/>
      <c r="ED54" s="2012"/>
      <c r="EE54" s="663"/>
      <c r="EF54" s="663"/>
      <c r="EG54" s="663"/>
      <c r="EH54" s="663"/>
      <c r="EI54" s="663"/>
      <c r="EJ54" s="663"/>
      <c r="EK54" s="663"/>
      <c r="EL54" s="663"/>
      <c r="EM54" s="663"/>
      <c r="EN54" s="663"/>
      <c r="EO54" s="663"/>
      <c r="EP54" s="663"/>
      <c r="EQ54" s="663"/>
      <c r="ER54" s="663"/>
      <c r="ES54" s="663"/>
      <c r="ET54" s="663"/>
      <c r="EU54" s="663"/>
      <c r="EV54" s="77"/>
      <c r="EW54" s="505"/>
      <c r="EX54" s="2011"/>
      <c r="EY54" s="571"/>
      <c r="EZ54" s="2012"/>
      <c r="FA54" s="663"/>
      <c r="FB54" s="663"/>
      <c r="FC54" s="663"/>
      <c r="FD54" s="663"/>
      <c r="FE54" s="663"/>
      <c r="FF54" s="663"/>
      <c r="FG54" s="663"/>
      <c r="FH54" s="663"/>
      <c r="FI54" s="663"/>
      <c r="FJ54" s="663"/>
      <c r="FK54" s="663"/>
      <c r="FL54" s="663"/>
      <c r="FM54" s="663"/>
      <c r="FN54" s="663"/>
      <c r="FO54" s="663"/>
      <c r="FP54" s="663"/>
      <c r="FQ54" s="77"/>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row>
    <row r="55" spans="1:196" ht="15.75" customHeight="1">
      <c r="A55" s="2015">
        <v>42826</v>
      </c>
      <c r="B55" s="575">
        <v>42826</v>
      </c>
      <c r="C55" s="2016">
        <v>42826</v>
      </c>
      <c r="D55" s="638">
        <v>226782</v>
      </c>
      <c r="E55" s="576">
        <v>13650</v>
      </c>
      <c r="F55" s="576">
        <v>43561</v>
      </c>
      <c r="G55" s="576">
        <v>4059</v>
      </c>
      <c r="H55" s="576">
        <v>83996</v>
      </c>
      <c r="I55" s="576">
        <v>91787</v>
      </c>
      <c r="J55" s="576">
        <v>2628</v>
      </c>
      <c r="K55" s="576">
        <v>64438</v>
      </c>
      <c r="L55" s="576">
        <v>329722</v>
      </c>
      <c r="M55" s="576">
        <v>31509</v>
      </c>
      <c r="N55" s="576">
        <v>16926263</v>
      </c>
      <c r="O55" s="576">
        <v>9359618</v>
      </c>
      <c r="P55" s="576">
        <v>6351368</v>
      </c>
      <c r="Q55" s="576">
        <v>1486192</v>
      </c>
      <c r="R55" s="576">
        <v>212</v>
      </c>
      <c r="S55" s="576">
        <v>10130</v>
      </c>
      <c r="T55" s="576">
        <v>7793</v>
      </c>
      <c r="U55" s="2017">
        <v>42826</v>
      </c>
      <c r="V55" s="578">
        <v>42826</v>
      </c>
      <c r="W55" s="2015">
        <v>42826</v>
      </c>
      <c r="X55" s="575">
        <v>42826</v>
      </c>
      <c r="Y55" s="2016">
        <v>42826</v>
      </c>
      <c r="Z55" s="576">
        <v>571219</v>
      </c>
      <c r="AA55" s="576">
        <v>178738</v>
      </c>
      <c r="AB55" s="576">
        <v>3567515</v>
      </c>
      <c r="AC55" s="576">
        <v>4898883</v>
      </c>
      <c r="AD55" s="576">
        <v>1977</v>
      </c>
      <c r="AE55" s="576">
        <v>1723</v>
      </c>
      <c r="AF55" s="576">
        <v>681</v>
      </c>
      <c r="AG55" s="576">
        <v>38031</v>
      </c>
      <c r="AH55" s="576">
        <v>13910</v>
      </c>
      <c r="AI55" s="576">
        <v>15028</v>
      </c>
      <c r="AJ55" s="576">
        <v>2628</v>
      </c>
      <c r="AK55" s="576">
        <v>64438</v>
      </c>
      <c r="AL55" s="576">
        <v>303810</v>
      </c>
      <c r="AM55" s="576">
        <v>1482</v>
      </c>
      <c r="AN55" s="576">
        <v>6680136</v>
      </c>
      <c r="AO55" s="576">
        <v>70507</v>
      </c>
      <c r="AP55" s="621">
        <v>4432822</v>
      </c>
      <c r="AQ55" s="2017">
        <v>42826</v>
      </c>
      <c r="AR55" s="578">
        <v>42826</v>
      </c>
      <c r="AS55" s="2015">
        <v>42826</v>
      </c>
      <c r="AT55" s="575">
        <v>42826</v>
      </c>
      <c r="AU55" s="2016">
        <v>42826</v>
      </c>
      <c r="AV55" s="576">
        <v>681</v>
      </c>
      <c r="AW55" s="576">
        <v>38031</v>
      </c>
      <c r="AX55" s="576">
        <v>8534</v>
      </c>
      <c r="AY55" s="576">
        <v>9141</v>
      </c>
      <c r="AZ55" s="576">
        <v>376</v>
      </c>
      <c r="BA55" s="576">
        <v>8269</v>
      </c>
      <c r="BB55" s="576">
        <v>6680136</v>
      </c>
      <c r="BC55" s="576">
        <v>70507</v>
      </c>
      <c r="BD55" s="576">
        <v>387888</v>
      </c>
      <c r="BE55" s="576">
        <v>243211</v>
      </c>
      <c r="BF55" s="576">
        <v>22</v>
      </c>
      <c r="BG55" s="576">
        <v>170</v>
      </c>
      <c r="BH55" s="576">
        <v>30</v>
      </c>
      <c r="BI55" s="576">
        <v>219838</v>
      </c>
      <c r="BJ55" s="576">
        <v>1026</v>
      </c>
      <c r="BK55" s="576">
        <v>218812</v>
      </c>
      <c r="BL55" s="2017">
        <v>42826</v>
      </c>
      <c r="BM55" s="578">
        <v>42826</v>
      </c>
      <c r="BN55" s="2015">
        <v>42826</v>
      </c>
      <c r="BO55" s="575">
        <v>42826</v>
      </c>
      <c r="BP55" s="2016">
        <v>42826</v>
      </c>
      <c r="BQ55" s="576">
        <v>409299</v>
      </c>
      <c r="BR55" s="576">
        <v>129573</v>
      </c>
      <c r="BS55" s="576">
        <v>840345</v>
      </c>
      <c r="BT55" s="576">
        <v>313642</v>
      </c>
      <c r="BU55" s="576">
        <v>57</v>
      </c>
      <c r="BV55" s="576">
        <v>7317</v>
      </c>
      <c r="BW55" s="576">
        <v>1320</v>
      </c>
      <c r="BX55" s="576">
        <v>151938</v>
      </c>
      <c r="BY55" s="576">
        <v>13612</v>
      </c>
      <c r="BZ55" s="576">
        <v>138326</v>
      </c>
      <c r="CA55" s="576">
        <v>12610</v>
      </c>
      <c r="CB55" s="576">
        <v>6</v>
      </c>
      <c r="CC55" s="569">
        <v>100283</v>
      </c>
      <c r="CD55" s="576">
        <v>48818</v>
      </c>
      <c r="CE55" s="576">
        <v>463263</v>
      </c>
      <c r="CF55" s="576">
        <v>179860</v>
      </c>
      <c r="CG55" s="576">
        <v>133488</v>
      </c>
      <c r="CH55" s="2017">
        <v>42826</v>
      </c>
      <c r="CI55" s="578">
        <v>42826</v>
      </c>
      <c r="CJ55" s="2015">
        <v>42826</v>
      </c>
      <c r="CK55" s="575">
        <v>42826</v>
      </c>
      <c r="CL55" s="2016">
        <v>42826</v>
      </c>
      <c r="CM55" s="82">
        <v>226782</v>
      </c>
      <c r="CN55" s="2448">
        <v>13650</v>
      </c>
      <c r="CO55" s="2448">
        <v>156314</v>
      </c>
      <c r="CP55" s="2448">
        <v>4059</v>
      </c>
      <c r="CQ55" s="2448">
        <v>84818</v>
      </c>
      <c r="CR55" s="2448">
        <v>92642</v>
      </c>
      <c r="CS55" s="2448">
        <v>2628</v>
      </c>
      <c r="CT55" s="2448">
        <v>82107</v>
      </c>
      <c r="CU55" s="2448">
        <v>329722</v>
      </c>
      <c r="CV55" s="2448">
        <v>37935</v>
      </c>
      <c r="CW55" s="2448">
        <v>5108536</v>
      </c>
      <c r="CX55" s="2448">
        <v>93032</v>
      </c>
      <c r="CY55" s="2448">
        <v>6877598</v>
      </c>
      <c r="CZ55" s="2448">
        <v>1670722</v>
      </c>
      <c r="DA55" s="2448">
        <v>212</v>
      </c>
      <c r="DB55" s="2448">
        <v>12606</v>
      </c>
      <c r="DC55" s="2448">
        <v>7793</v>
      </c>
      <c r="DD55" s="83">
        <v>42826</v>
      </c>
      <c r="DE55" s="666">
        <v>42826</v>
      </c>
      <c r="DF55" s="2015">
        <v>42826</v>
      </c>
      <c r="DG55" s="575">
        <v>42826</v>
      </c>
      <c r="DH55" s="2016">
        <v>42826</v>
      </c>
      <c r="DI55" s="2448">
        <v>790435</v>
      </c>
      <c r="DJ55" s="2448">
        <v>178801</v>
      </c>
      <c r="DK55" s="2448">
        <v>4319743</v>
      </c>
      <c r="DL55" s="2448">
        <v>6012209</v>
      </c>
      <c r="DM55" s="2448">
        <v>1977</v>
      </c>
      <c r="DN55" s="2448">
        <v>1723</v>
      </c>
      <c r="DO55" s="2448">
        <v>681</v>
      </c>
      <c r="DP55" s="2448">
        <v>38031</v>
      </c>
      <c r="DQ55" s="2448">
        <v>5790</v>
      </c>
      <c r="DR55" s="2448">
        <v>13910</v>
      </c>
      <c r="DS55" s="2448">
        <v>15028</v>
      </c>
      <c r="DT55" s="2448">
        <v>2628</v>
      </c>
      <c r="DU55" s="2448">
        <v>66203</v>
      </c>
      <c r="DV55" s="2448">
        <v>303810</v>
      </c>
      <c r="DW55" s="2448">
        <v>7908</v>
      </c>
      <c r="DX55" s="2448">
        <v>2501070</v>
      </c>
      <c r="DY55" s="2448">
        <v>16506</v>
      </c>
      <c r="DZ55" s="83">
        <v>42826</v>
      </c>
      <c r="EA55" s="666">
        <v>42826</v>
      </c>
      <c r="EB55" s="2015">
        <v>42826</v>
      </c>
      <c r="EC55" s="575">
        <v>42826</v>
      </c>
      <c r="ED55" s="2016">
        <v>42826</v>
      </c>
      <c r="EE55" s="2448" t="s">
        <v>21</v>
      </c>
      <c r="EF55" s="2448">
        <v>1723</v>
      </c>
      <c r="EG55" s="2448">
        <v>681</v>
      </c>
      <c r="EH55" s="2448">
        <v>38031</v>
      </c>
      <c r="EI55" s="2448">
        <v>5790</v>
      </c>
      <c r="EJ55" s="2448">
        <v>8534</v>
      </c>
      <c r="EK55" s="2448">
        <v>9141</v>
      </c>
      <c r="EL55" s="2448">
        <v>2141</v>
      </c>
      <c r="EM55" s="2448">
        <v>8269</v>
      </c>
      <c r="EN55" s="2448">
        <v>6426</v>
      </c>
      <c r="EO55" s="2448">
        <v>2501070</v>
      </c>
      <c r="EP55" s="2448">
        <v>16506</v>
      </c>
      <c r="EQ55" s="2448">
        <v>382062</v>
      </c>
      <c r="ER55" s="2448">
        <v>245909</v>
      </c>
      <c r="ES55" s="2448">
        <v>22</v>
      </c>
      <c r="ET55" s="2448">
        <v>692</v>
      </c>
      <c r="EU55" s="2448">
        <v>30</v>
      </c>
      <c r="EV55" s="83">
        <v>42826</v>
      </c>
      <c r="EW55" s="666">
        <v>42826</v>
      </c>
      <c r="EX55" s="2015">
        <v>42826</v>
      </c>
      <c r="EY55" s="575">
        <v>42826</v>
      </c>
      <c r="EZ55" s="2016">
        <v>42826</v>
      </c>
      <c r="FA55" s="2448" t="s">
        <v>21</v>
      </c>
      <c r="FB55" s="2448" t="s">
        <v>21</v>
      </c>
      <c r="FC55" s="2448">
        <v>432</v>
      </c>
      <c r="FD55" s="2448">
        <v>4477</v>
      </c>
      <c r="FE55" s="2448">
        <v>4641</v>
      </c>
      <c r="FF55" s="2448">
        <v>397517</v>
      </c>
      <c r="FG55" s="2448">
        <v>12386</v>
      </c>
      <c r="FH55" s="2448">
        <v>840580</v>
      </c>
      <c r="FI55" s="2448">
        <v>323398</v>
      </c>
      <c r="FJ55" s="2448">
        <v>57</v>
      </c>
      <c r="FK55" s="2448">
        <v>9271</v>
      </c>
      <c r="FL55" s="2448">
        <v>1320</v>
      </c>
      <c r="FM55" s="2448">
        <v>159687</v>
      </c>
      <c r="FN55" s="2448">
        <v>20909</v>
      </c>
      <c r="FO55" s="2448">
        <v>138778</v>
      </c>
      <c r="FP55" s="2448">
        <v>12610</v>
      </c>
      <c r="FQ55" s="83">
        <v>42826</v>
      </c>
      <c r="FR55" s="666">
        <v>42826</v>
      </c>
      <c r="FS55" s="666"/>
      <c r="FT55" s="666"/>
      <c r="FU55" s="666"/>
      <c r="FV55" s="666"/>
      <c r="FW55" s="666"/>
      <c r="FX55" s="666"/>
      <c r="FY55" s="666"/>
      <c r="FZ55" s="666"/>
      <c r="GA55" s="666"/>
      <c r="GB55" s="666"/>
      <c r="GC55" s="666"/>
      <c r="GD55" s="666"/>
      <c r="GE55" s="666"/>
      <c r="GF55" s="666"/>
      <c r="GG55" s="666"/>
      <c r="GH55" s="666"/>
      <c r="GI55" s="666"/>
      <c r="GJ55" s="666"/>
      <c r="GK55" s="666"/>
      <c r="GL55" s="666"/>
      <c r="GM55" s="666"/>
      <c r="GN55" s="666"/>
    </row>
    <row r="56" spans="1:196" ht="14.25" customHeight="1">
      <c r="A56" s="2019"/>
      <c r="B56" s="575">
        <v>43191</v>
      </c>
      <c r="C56" s="2020"/>
      <c r="D56" s="638">
        <v>242448</v>
      </c>
      <c r="E56" s="576">
        <v>15471</v>
      </c>
      <c r="F56" s="576">
        <v>39568</v>
      </c>
      <c r="G56" s="576">
        <v>1107</v>
      </c>
      <c r="H56" s="576">
        <v>89784</v>
      </c>
      <c r="I56" s="576">
        <v>98052</v>
      </c>
      <c r="J56" s="576">
        <v>2746</v>
      </c>
      <c r="K56" s="576">
        <v>65075</v>
      </c>
      <c r="L56" s="576">
        <v>374962</v>
      </c>
      <c r="M56" s="576">
        <v>33990</v>
      </c>
      <c r="N56" s="576">
        <v>16713027</v>
      </c>
      <c r="O56" s="576">
        <v>9202519</v>
      </c>
      <c r="P56" s="576">
        <v>6314437</v>
      </c>
      <c r="Q56" s="576">
        <v>1507717</v>
      </c>
      <c r="R56" s="576">
        <v>230</v>
      </c>
      <c r="S56" s="576">
        <v>8684</v>
      </c>
      <c r="T56" s="576">
        <v>7723</v>
      </c>
      <c r="U56" s="2017">
        <v>43191</v>
      </c>
      <c r="V56" s="578">
        <v>43191</v>
      </c>
      <c r="W56" s="2019"/>
      <c r="X56" s="575">
        <v>43191</v>
      </c>
      <c r="Y56" s="2020"/>
      <c r="Z56" s="576">
        <v>567059</v>
      </c>
      <c r="AA56" s="576">
        <v>181867</v>
      </c>
      <c r="AB56" s="576">
        <v>3482489</v>
      </c>
      <c r="AC56" s="576">
        <v>4720473</v>
      </c>
      <c r="AD56" s="576">
        <v>291</v>
      </c>
      <c r="AE56" s="576">
        <v>1621</v>
      </c>
      <c r="AF56" s="576">
        <v>792</v>
      </c>
      <c r="AG56" s="576">
        <v>39369</v>
      </c>
      <c r="AH56" s="576">
        <v>14447</v>
      </c>
      <c r="AI56" s="576">
        <v>15419</v>
      </c>
      <c r="AJ56" s="576">
        <v>2746</v>
      </c>
      <c r="AK56" s="576">
        <v>65075</v>
      </c>
      <c r="AL56" s="576">
        <v>348860</v>
      </c>
      <c r="AM56" s="576">
        <v>650</v>
      </c>
      <c r="AN56" s="576">
        <v>6634088</v>
      </c>
      <c r="AO56" s="576">
        <v>64112</v>
      </c>
      <c r="AP56" s="621">
        <v>4372375</v>
      </c>
      <c r="AQ56" s="2017">
        <v>43191</v>
      </c>
      <c r="AR56" s="578">
        <v>43191</v>
      </c>
      <c r="AS56" s="2019"/>
      <c r="AT56" s="575">
        <v>43191</v>
      </c>
      <c r="AU56" s="2020"/>
      <c r="AV56" s="576">
        <v>792</v>
      </c>
      <c r="AW56" s="576">
        <v>39369</v>
      </c>
      <c r="AX56" s="576">
        <v>8506</v>
      </c>
      <c r="AY56" s="576">
        <v>8912</v>
      </c>
      <c r="AZ56" s="576">
        <v>343</v>
      </c>
      <c r="BA56" s="576">
        <v>6446</v>
      </c>
      <c r="BB56" s="576">
        <v>6634088</v>
      </c>
      <c r="BC56" s="576">
        <v>64112</v>
      </c>
      <c r="BD56" s="576">
        <v>396966</v>
      </c>
      <c r="BE56" s="576">
        <v>247976</v>
      </c>
      <c r="BF56" s="576">
        <v>20</v>
      </c>
      <c r="BG56" s="576">
        <v>29</v>
      </c>
      <c r="BH56" s="576">
        <v>32</v>
      </c>
      <c r="BI56" s="576">
        <v>224930</v>
      </c>
      <c r="BJ56" s="576">
        <v>1192</v>
      </c>
      <c r="BK56" s="576">
        <v>223738</v>
      </c>
      <c r="BL56" s="2017">
        <v>43191</v>
      </c>
      <c r="BM56" s="578">
        <v>43191</v>
      </c>
      <c r="BN56" s="2019"/>
      <c r="BO56" s="575">
        <v>43191</v>
      </c>
      <c r="BP56" s="2020"/>
      <c r="BQ56" s="576">
        <v>418007</v>
      </c>
      <c r="BR56" s="576">
        <v>119898</v>
      </c>
      <c r="BS56" s="576">
        <v>862673</v>
      </c>
      <c r="BT56" s="576">
        <v>308988</v>
      </c>
      <c r="BU56" s="576">
        <v>56</v>
      </c>
      <c r="BV56" s="576">
        <v>6672</v>
      </c>
      <c r="BW56" s="576">
        <v>1295</v>
      </c>
      <c r="BX56" s="576">
        <v>145671</v>
      </c>
      <c r="BY56" s="576">
        <v>9999</v>
      </c>
      <c r="BZ56" s="576">
        <v>135672</v>
      </c>
      <c r="CA56" s="576">
        <v>14619</v>
      </c>
      <c r="CB56" s="576">
        <v>6</v>
      </c>
      <c r="CC56" s="569">
        <v>91515</v>
      </c>
      <c r="CD56" s="576">
        <v>55659</v>
      </c>
      <c r="CE56" s="576">
        <v>490098</v>
      </c>
      <c r="CF56" s="576">
        <v>183783</v>
      </c>
      <c r="CG56" s="576">
        <v>140797</v>
      </c>
      <c r="CH56" s="2017">
        <v>43191</v>
      </c>
      <c r="CI56" s="578">
        <v>43191</v>
      </c>
      <c r="CJ56" s="2019"/>
      <c r="CK56" s="575">
        <v>43191</v>
      </c>
      <c r="CL56" s="2020"/>
      <c r="CM56" s="82">
        <v>242448</v>
      </c>
      <c r="CN56" s="2448">
        <v>15471</v>
      </c>
      <c r="CO56" s="2448">
        <v>157331</v>
      </c>
      <c r="CP56" s="2448">
        <v>1107</v>
      </c>
      <c r="CQ56" s="2448">
        <v>90557</v>
      </c>
      <c r="CR56" s="2448">
        <v>98860</v>
      </c>
      <c r="CS56" s="2448">
        <v>2746</v>
      </c>
      <c r="CT56" s="2448">
        <v>88755</v>
      </c>
      <c r="CU56" s="2448">
        <v>374962</v>
      </c>
      <c r="CV56" s="2448">
        <v>41468</v>
      </c>
      <c r="CW56" s="2448">
        <v>5097070</v>
      </c>
      <c r="CX56" s="2448">
        <v>87813</v>
      </c>
      <c r="CY56" s="2448">
        <v>6854490</v>
      </c>
      <c r="CZ56" s="2448">
        <v>1669868</v>
      </c>
      <c r="DA56" s="2448">
        <v>230</v>
      </c>
      <c r="DB56" s="2448">
        <v>10979</v>
      </c>
      <c r="DC56" s="2448">
        <v>7723</v>
      </c>
      <c r="DD56" s="83">
        <v>43191</v>
      </c>
      <c r="DE56" s="666">
        <v>43191</v>
      </c>
      <c r="DF56" s="2019"/>
      <c r="DG56" s="575">
        <v>43191</v>
      </c>
      <c r="DH56" s="2020"/>
      <c r="DI56" s="2448">
        <v>759298</v>
      </c>
      <c r="DJ56" s="2448">
        <v>181933</v>
      </c>
      <c r="DK56" s="2448">
        <v>4272520</v>
      </c>
      <c r="DL56" s="2448">
        <v>5887901</v>
      </c>
      <c r="DM56" s="2448">
        <v>291</v>
      </c>
      <c r="DN56" s="2448">
        <v>1621</v>
      </c>
      <c r="DO56" s="2448">
        <v>792</v>
      </c>
      <c r="DP56" s="2448">
        <v>39369</v>
      </c>
      <c r="DQ56" s="2448">
        <v>6178</v>
      </c>
      <c r="DR56" s="2448">
        <v>14447</v>
      </c>
      <c r="DS56" s="2448">
        <v>15418</v>
      </c>
      <c r="DT56" s="2448">
        <v>2746</v>
      </c>
      <c r="DU56" s="2448">
        <v>67590</v>
      </c>
      <c r="DV56" s="2448">
        <v>348860</v>
      </c>
      <c r="DW56" s="2448">
        <v>8128</v>
      </c>
      <c r="DX56" s="2448">
        <v>2434919</v>
      </c>
      <c r="DY56" s="2448">
        <v>12350</v>
      </c>
      <c r="DZ56" s="83">
        <v>43191</v>
      </c>
      <c r="EA56" s="666">
        <v>43191</v>
      </c>
      <c r="EB56" s="2019"/>
      <c r="EC56" s="575">
        <v>43191</v>
      </c>
      <c r="ED56" s="2020"/>
      <c r="EE56" s="2448" t="s">
        <v>21</v>
      </c>
      <c r="EF56" s="2448">
        <v>1621</v>
      </c>
      <c r="EG56" s="2448">
        <v>792</v>
      </c>
      <c r="EH56" s="2448">
        <v>39369</v>
      </c>
      <c r="EI56" s="2448">
        <v>6178</v>
      </c>
      <c r="EJ56" s="2448">
        <v>8506</v>
      </c>
      <c r="EK56" s="2448">
        <v>8913</v>
      </c>
      <c r="EL56" s="2448">
        <v>2858</v>
      </c>
      <c r="EM56" s="2448">
        <v>6446</v>
      </c>
      <c r="EN56" s="2448">
        <v>7478</v>
      </c>
      <c r="EO56" s="2448">
        <v>2434919</v>
      </c>
      <c r="EP56" s="2448">
        <v>12350</v>
      </c>
      <c r="EQ56" s="2448">
        <v>390830</v>
      </c>
      <c r="ER56" s="2448">
        <v>249486</v>
      </c>
      <c r="ES56" s="2448">
        <v>20</v>
      </c>
      <c r="ET56" s="2448">
        <v>358</v>
      </c>
      <c r="EU56" s="2448">
        <v>32</v>
      </c>
      <c r="EV56" s="83">
        <v>43191</v>
      </c>
      <c r="EW56" s="666">
        <v>43191</v>
      </c>
      <c r="EX56" s="2019"/>
      <c r="EY56" s="575">
        <v>43191</v>
      </c>
      <c r="EZ56" s="2020"/>
      <c r="FA56" s="2448" t="s">
        <v>21</v>
      </c>
      <c r="FB56" s="2448" t="s">
        <v>21</v>
      </c>
      <c r="FC56" s="2448">
        <v>473</v>
      </c>
      <c r="FD56" s="2448">
        <v>5738</v>
      </c>
      <c r="FE56" s="2448">
        <v>5909</v>
      </c>
      <c r="FF56" s="2448">
        <v>411238</v>
      </c>
      <c r="FG56" s="2448">
        <v>8596</v>
      </c>
      <c r="FH56" s="2448">
        <v>861739</v>
      </c>
      <c r="FI56" s="2448">
        <v>318339</v>
      </c>
      <c r="FJ56" s="2448">
        <v>56</v>
      </c>
      <c r="FK56" s="2448">
        <v>8638</v>
      </c>
      <c r="FL56" s="2448">
        <v>1295</v>
      </c>
      <c r="FM56" s="2448">
        <v>153025</v>
      </c>
      <c r="FN56" s="2448">
        <v>17007</v>
      </c>
      <c r="FO56" s="2448">
        <v>136018</v>
      </c>
      <c r="FP56" s="2448">
        <v>14619</v>
      </c>
      <c r="FQ56" s="83">
        <v>43191</v>
      </c>
      <c r="FR56" s="666">
        <v>43191</v>
      </c>
      <c r="FS56" s="666"/>
      <c r="FT56" s="666"/>
      <c r="FU56" s="666"/>
      <c r="FV56" s="666"/>
      <c r="FW56" s="666"/>
      <c r="FX56" s="666"/>
      <c r="FY56" s="666"/>
      <c r="FZ56" s="666"/>
      <c r="GA56" s="666"/>
      <c r="GB56" s="666"/>
      <c r="GC56" s="666"/>
      <c r="GD56" s="666"/>
      <c r="GE56" s="666"/>
      <c r="GF56" s="666"/>
      <c r="GG56" s="666"/>
      <c r="GH56" s="666"/>
      <c r="GI56" s="666"/>
      <c r="GJ56" s="666"/>
      <c r="GK56" s="666"/>
      <c r="GL56" s="666"/>
      <c r="GM56" s="666"/>
      <c r="GN56" s="666"/>
    </row>
    <row r="57" spans="1:196" ht="6.75" customHeight="1">
      <c r="A57" s="2019"/>
      <c r="B57" s="700"/>
      <c r="C57" s="2020"/>
      <c r="D57" s="638"/>
      <c r="E57" s="576"/>
      <c r="F57" s="576"/>
      <c r="G57" s="576"/>
      <c r="H57" s="576"/>
      <c r="I57" s="576"/>
      <c r="J57" s="576"/>
      <c r="K57" s="576"/>
      <c r="L57" s="576"/>
      <c r="M57" s="576"/>
      <c r="N57" s="576"/>
      <c r="O57" s="576"/>
      <c r="P57" s="576"/>
      <c r="Q57" s="576"/>
      <c r="R57" s="576"/>
      <c r="S57" s="576"/>
      <c r="T57" s="576"/>
      <c r="U57" s="2013"/>
      <c r="V57" s="574"/>
      <c r="W57" s="2019"/>
      <c r="X57" s="700"/>
      <c r="Y57" s="2020"/>
      <c r="Z57" s="576"/>
      <c r="AA57" s="576"/>
      <c r="AB57" s="576"/>
      <c r="AC57" s="576"/>
      <c r="AD57" s="576"/>
      <c r="AE57" s="576"/>
      <c r="AF57" s="576"/>
      <c r="AG57" s="576"/>
      <c r="AH57" s="576"/>
      <c r="AI57" s="576"/>
      <c r="AJ57" s="576"/>
      <c r="AK57" s="576"/>
      <c r="AL57" s="576"/>
      <c r="AM57" s="576"/>
      <c r="AN57" s="576"/>
      <c r="AO57" s="576"/>
      <c r="AP57" s="621"/>
      <c r="AQ57" s="2013"/>
      <c r="AR57" s="574"/>
      <c r="AS57" s="2019"/>
      <c r="AT57" s="700"/>
      <c r="AU57" s="2020"/>
      <c r="AV57" s="576"/>
      <c r="AW57" s="576"/>
      <c r="AX57" s="576"/>
      <c r="AY57" s="576"/>
      <c r="AZ57" s="576"/>
      <c r="BA57" s="576"/>
      <c r="BB57" s="576"/>
      <c r="BC57" s="576"/>
      <c r="BD57" s="576"/>
      <c r="BE57" s="576"/>
      <c r="BF57" s="576"/>
      <c r="BG57" s="576"/>
      <c r="BH57" s="576"/>
      <c r="BI57" s="576"/>
      <c r="BJ57" s="576"/>
      <c r="BK57" s="576"/>
      <c r="BL57" s="2013"/>
      <c r="BM57" s="574"/>
      <c r="BN57" s="2019"/>
      <c r="BO57" s="700"/>
      <c r="BP57" s="2020"/>
      <c r="BQ57" s="576"/>
      <c r="BR57" s="576"/>
      <c r="BS57" s="576"/>
      <c r="BT57" s="576"/>
      <c r="BU57" s="576"/>
      <c r="BV57" s="576"/>
      <c r="BW57" s="576"/>
      <c r="BX57" s="576"/>
      <c r="BY57" s="576"/>
      <c r="BZ57" s="576"/>
      <c r="CA57" s="576"/>
      <c r="CB57" s="576"/>
      <c r="CC57" s="576"/>
      <c r="CD57" s="576"/>
      <c r="CE57" s="576"/>
      <c r="CF57" s="576"/>
      <c r="CG57" s="576"/>
      <c r="CH57" s="2013"/>
      <c r="CI57" s="574"/>
      <c r="CJ57" s="2019"/>
      <c r="CK57" s="700"/>
      <c r="CL57" s="2020"/>
      <c r="CM57" s="82"/>
      <c r="CN57" s="2448"/>
      <c r="CO57" s="2448"/>
      <c r="CP57" s="2448"/>
      <c r="CQ57" s="2448"/>
      <c r="CR57" s="2448"/>
      <c r="CS57" s="2448"/>
      <c r="CT57" s="2448"/>
      <c r="CU57" s="2448"/>
      <c r="CV57" s="2448"/>
      <c r="CW57" s="2448"/>
      <c r="CX57" s="2448"/>
      <c r="CY57" s="2448"/>
      <c r="CZ57" s="2448"/>
      <c r="DA57" s="2448"/>
      <c r="DB57" s="2448"/>
      <c r="DC57" s="2448"/>
      <c r="DD57" s="77"/>
      <c r="DE57" s="505"/>
      <c r="DF57" s="2019"/>
      <c r="DG57" s="700"/>
      <c r="DH57" s="2020"/>
      <c r="DI57" s="2448"/>
      <c r="DJ57" s="2448"/>
      <c r="DK57" s="2448"/>
      <c r="DL57" s="2448"/>
      <c r="DM57" s="2448"/>
      <c r="DN57" s="2448"/>
      <c r="DO57" s="2448"/>
      <c r="DP57" s="2448"/>
      <c r="DQ57" s="2448"/>
      <c r="DR57" s="2448"/>
      <c r="DS57" s="2448"/>
      <c r="DT57" s="2448"/>
      <c r="DU57" s="2448"/>
      <c r="DV57" s="2448"/>
      <c r="DW57" s="2448"/>
      <c r="DX57" s="2448"/>
      <c r="DY57" s="2448"/>
      <c r="DZ57" s="77"/>
      <c r="EA57" s="505"/>
      <c r="EB57" s="2019"/>
      <c r="EC57" s="700"/>
      <c r="ED57" s="2020"/>
      <c r="EE57" s="2448"/>
      <c r="EF57" s="2448"/>
      <c r="EG57" s="2448"/>
      <c r="EH57" s="2448"/>
      <c r="EI57" s="2448"/>
      <c r="EJ57" s="2448"/>
      <c r="EK57" s="2448"/>
      <c r="EL57" s="2448"/>
      <c r="EM57" s="2448"/>
      <c r="EN57" s="2448"/>
      <c r="EO57" s="2448"/>
      <c r="EP57" s="2448"/>
      <c r="EQ57" s="2448"/>
      <c r="ER57" s="2448"/>
      <c r="ES57" s="2448"/>
      <c r="ET57" s="2448"/>
      <c r="EU57" s="2448"/>
      <c r="EV57" s="77"/>
      <c r="EW57" s="505"/>
      <c r="EX57" s="2019"/>
      <c r="EY57" s="700"/>
      <c r="EZ57" s="2020"/>
      <c r="FA57" s="2448"/>
      <c r="FB57" s="2448"/>
      <c r="FC57" s="2448"/>
      <c r="FD57" s="2448"/>
      <c r="FE57" s="2448"/>
      <c r="FF57" s="2448"/>
      <c r="FG57" s="2448"/>
      <c r="FH57" s="2448"/>
      <c r="FI57" s="2448"/>
      <c r="FJ57" s="2448"/>
      <c r="FK57" s="2448"/>
      <c r="FL57" s="2448"/>
      <c r="FM57" s="2448"/>
      <c r="FN57" s="2448"/>
      <c r="FO57" s="2448"/>
      <c r="FP57" s="2448"/>
      <c r="FQ57" s="77"/>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row>
    <row r="58" spans="1:196" ht="15.75" customHeight="1">
      <c r="A58" s="2021">
        <v>31</v>
      </c>
      <c r="B58" s="579" t="s">
        <v>23</v>
      </c>
      <c r="C58" s="2022" t="s">
        <v>24</v>
      </c>
      <c r="D58" s="638">
        <v>60277</v>
      </c>
      <c r="E58" s="576">
        <v>2888</v>
      </c>
      <c r="F58" s="576">
        <v>7131</v>
      </c>
      <c r="G58" s="576">
        <v>343</v>
      </c>
      <c r="H58" s="576">
        <v>22828</v>
      </c>
      <c r="I58" s="576">
        <v>24914</v>
      </c>
      <c r="J58" s="576">
        <v>616</v>
      </c>
      <c r="K58" s="576">
        <v>16179</v>
      </c>
      <c r="L58" s="576">
        <v>92702</v>
      </c>
      <c r="M58" s="576">
        <v>8381</v>
      </c>
      <c r="N58" s="576">
        <v>4283953</v>
      </c>
      <c r="O58" s="576">
        <v>2476929</v>
      </c>
      <c r="P58" s="576">
        <v>1555210</v>
      </c>
      <c r="Q58" s="576">
        <v>374343</v>
      </c>
      <c r="R58" s="576">
        <v>50</v>
      </c>
      <c r="S58" s="576">
        <v>2588</v>
      </c>
      <c r="T58" s="576">
        <v>1851</v>
      </c>
      <c r="U58" s="2023" t="s">
        <v>25</v>
      </c>
      <c r="V58" s="582" t="s">
        <v>2160</v>
      </c>
      <c r="W58" s="2021">
        <v>31</v>
      </c>
      <c r="X58" s="579" t="s">
        <v>23</v>
      </c>
      <c r="Y58" s="2022" t="s">
        <v>24</v>
      </c>
      <c r="Z58" s="576">
        <v>138638</v>
      </c>
      <c r="AA58" s="576">
        <v>44717</v>
      </c>
      <c r="AB58" s="576">
        <v>849968</v>
      </c>
      <c r="AC58" s="576">
        <v>1150498</v>
      </c>
      <c r="AD58" s="576" t="s">
        <v>21</v>
      </c>
      <c r="AE58" s="576">
        <v>440</v>
      </c>
      <c r="AF58" s="576">
        <v>216</v>
      </c>
      <c r="AG58" s="576">
        <v>10402</v>
      </c>
      <c r="AH58" s="576">
        <v>3270</v>
      </c>
      <c r="AI58" s="576">
        <v>3493</v>
      </c>
      <c r="AJ58" s="576">
        <v>616</v>
      </c>
      <c r="AK58" s="576">
        <v>16179</v>
      </c>
      <c r="AL58" s="576">
        <v>86485</v>
      </c>
      <c r="AM58" s="576">
        <v>127</v>
      </c>
      <c r="AN58" s="576">
        <v>1648098</v>
      </c>
      <c r="AO58" s="576">
        <v>16891</v>
      </c>
      <c r="AP58" s="621">
        <v>1068250</v>
      </c>
      <c r="AQ58" s="2023" t="s">
        <v>25</v>
      </c>
      <c r="AR58" s="582" t="s">
        <v>2160</v>
      </c>
      <c r="AS58" s="2021">
        <v>31</v>
      </c>
      <c r="AT58" s="579" t="s">
        <v>23</v>
      </c>
      <c r="AU58" s="2022" t="s">
        <v>24</v>
      </c>
      <c r="AV58" s="576">
        <v>216</v>
      </c>
      <c r="AW58" s="576">
        <v>10402</v>
      </c>
      <c r="AX58" s="576">
        <v>1858</v>
      </c>
      <c r="AY58" s="576">
        <v>1947</v>
      </c>
      <c r="AZ58" s="576">
        <v>34</v>
      </c>
      <c r="BA58" s="576">
        <v>1421</v>
      </c>
      <c r="BB58" s="576">
        <v>1648098</v>
      </c>
      <c r="BC58" s="576">
        <v>16891</v>
      </c>
      <c r="BD58" s="576">
        <v>99271</v>
      </c>
      <c r="BE58" s="576">
        <v>63910</v>
      </c>
      <c r="BF58" s="576">
        <v>4</v>
      </c>
      <c r="BG58" s="576">
        <v>12</v>
      </c>
      <c r="BH58" s="576">
        <v>8</v>
      </c>
      <c r="BI58" s="576">
        <v>57943</v>
      </c>
      <c r="BJ58" s="576">
        <v>286</v>
      </c>
      <c r="BK58" s="576">
        <v>57657</v>
      </c>
      <c r="BL58" s="2023" t="s">
        <v>25</v>
      </c>
      <c r="BM58" s="582" t="s">
        <v>2160</v>
      </c>
      <c r="BN58" s="2021">
        <v>31</v>
      </c>
      <c r="BO58" s="579" t="s">
        <v>23</v>
      </c>
      <c r="BP58" s="2022" t="s">
        <v>24</v>
      </c>
      <c r="BQ58" s="576">
        <v>100750</v>
      </c>
      <c r="BR58" s="576">
        <v>38030</v>
      </c>
      <c r="BS58" s="576">
        <v>218308</v>
      </c>
      <c r="BT58" s="576">
        <v>77249</v>
      </c>
      <c r="BU58" s="576">
        <v>14</v>
      </c>
      <c r="BV58" s="576">
        <v>1960</v>
      </c>
      <c r="BW58" s="576">
        <v>330</v>
      </c>
      <c r="BX58" s="576">
        <v>37423</v>
      </c>
      <c r="BY58" s="576">
        <v>2802</v>
      </c>
      <c r="BZ58" s="576">
        <v>34621</v>
      </c>
      <c r="CA58" s="576">
        <v>3381</v>
      </c>
      <c r="CB58" s="576">
        <v>1</v>
      </c>
      <c r="CC58" s="576">
        <v>22151</v>
      </c>
      <c r="CD58" s="576">
        <v>13445</v>
      </c>
      <c r="CE58" s="576">
        <v>124769</v>
      </c>
      <c r="CF58" s="576">
        <v>45757</v>
      </c>
      <c r="CG58" s="576">
        <v>37484</v>
      </c>
      <c r="CH58" s="2023" t="s">
        <v>25</v>
      </c>
      <c r="CI58" s="582" t="s">
        <v>2160</v>
      </c>
      <c r="CJ58" s="2021">
        <v>31</v>
      </c>
      <c r="CK58" s="579" t="s">
        <v>23</v>
      </c>
      <c r="CL58" s="2022" t="s">
        <v>24</v>
      </c>
      <c r="CM58" s="82">
        <v>60277</v>
      </c>
      <c r="CN58" s="2448">
        <v>2888</v>
      </c>
      <c r="CO58" s="2448">
        <v>40100</v>
      </c>
      <c r="CP58" s="2448">
        <v>343</v>
      </c>
      <c r="CQ58" s="2448">
        <v>23006</v>
      </c>
      <c r="CR58" s="2448">
        <v>25104</v>
      </c>
      <c r="CS58" s="2448">
        <v>616</v>
      </c>
      <c r="CT58" s="2448">
        <v>20218</v>
      </c>
      <c r="CU58" s="2448">
        <v>92702</v>
      </c>
      <c r="CV58" s="2448">
        <v>10543</v>
      </c>
      <c r="CW58" s="2448">
        <v>1270915</v>
      </c>
      <c r="CX58" s="2448">
        <v>28786</v>
      </c>
      <c r="CY58" s="2448">
        <v>1685960</v>
      </c>
      <c r="CZ58" s="2448">
        <v>413423</v>
      </c>
      <c r="DA58" s="2448">
        <v>50</v>
      </c>
      <c r="DB58" s="2448">
        <v>3198</v>
      </c>
      <c r="DC58" s="2448">
        <v>1851</v>
      </c>
      <c r="DD58" s="91" t="s">
        <v>25</v>
      </c>
      <c r="DE58" s="670" t="s">
        <v>2160</v>
      </c>
      <c r="DF58" s="2021">
        <v>31</v>
      </c>
      <c r="DG58" s="579" t="s">
        <v>23</v>
      </c>
      <c r="DH58" s="2022" t="s">
        <v>24</v>
      </c>
      <c r="DI58" s="2448">
        <v>184483</v>
      </c>
      <c r="DJ58" s="2448">
        <v>44717</v>
      </c>
      <c r="DK58" s="2448">
        <v>1043446</v>
      </c>
      <c r="DL58" s="2448">
        <v>1436363</v>
      </c>
      <c r="DM58" s="2448" t="s">
        <v>21</v>
      </c>
      <c r="DN58" s="2448">
        <v>440</v>
      </c>
      <c r="DO58" s="2448">
        <v>216</v>
      </c>
      <c r="DP58" s="2448">
        <v>10402</v>
      </c>
      <c r="DQ58" s="2448">
        <v>1485</v>
      </c>
      <c r="DR58" s="2448">
        <v>3270</v>
      </c>
      <c r="DS58" s="2448">
        <v>3493</v>
      </c>
      <c r="DT58" s="2448">
        <v>616</v>
      </c>
      <c r="DU58" s="2448">
        <v>16567</v>
      </c>
      <c r="DV58" s="2448">
        <v>86485</v>
      </c>
      <c r="DW58" s="2448">
        <v>2289</v>
      </c>
      <c r="DX58" s="2448">
        <v>617579</v>
      </c>
      <c r="DY58" s="2448">
        <v>3549</v>
      </c>
      <c r="DZ58" s="91" t="s">
        <v>25</v>
      </c>
      <c r="EA58" s="670" t="s">
        <v>2160</v>
      </c>
      <c r="EB58" s="2021">
        <v>31</v>
      </c>
      <c r="EC58" s="579" t="s">
        <v>23</v>
      </c>
      <c r="ED58" s="2022" t="s">
        <v>24</v>
      </c>
      <c r="EE58" s="2448" t="s">
        <v>21</v>
      </c>
      <c r="EF58" s="2448">
        <v>440</v>
      </c>
      <c r="EG58" s="2448">
        <v>216</v>
      </c>
      <c r="EH58" s="2448">
        <v>10402</v>
      </c>
      <c r="EI58" s="2448">
        <v>1485</v>
      </c>
      <c r="EJ58" s="2448">
        <v>1858</v>
      </c>
      <c r="EK58" s="2448">
        <v>1947</v>
      </c>
      <c r="EL58" s="2448">
        <v>422</v>
      </c>
      <c r="EM58" s="2448">
        <v>1421</v>
      </c>
      <c r="EN58" s="2448">
        <v>2162</v>
      </c>
      <c r="EO58" s="2448">
        <v>617579</v>
      </c>
      <c r="EP58" s="2448">
        <v>3549</v>
      </c>
      <c r="EQ58" s="2448">
        <v>97488</v>
      </c>
      <c r="ER58" s="2448">
        <v>64293</v>
      </c>
      <c r="ES58" s="2448">
        <v>4</v>
      </c>
      <c r="ET58" s="2448">
        <v>63</v>
      </c>
      <c r="EU58" s="2448">
        <v>8</v>
      </c>
      <c r="EV58" s="91" t="s">
        <v>25</v>
      </c>
      <c r="EW58" s="670" t="s">
        <v>2160</v>
      </c>
      <c r="EX58" s="2021">
        <v>31</v>
      </c>
      <c r="EY58" s="579" t="s">
        <v>23</v>
      </c>
      <c r="EZ58" s="2022" t="s">
        <v>24</v>
      </c>
      <c r="FA58" s="2448" t="s">
        <v>21</v>
      </c>
      <c r="FB58" s="2448" t="s">
        <v>21</v>
      </c>
      <c r="FC58" s="2448">
        <v>138</v>
      </c>
      <c r="FD58" s="2448">
        <v>1422</v>
      </c>
      <c r="FE58" s="2448">
        <v>1457</v>
      </c>
      <c r="FF58" s="2448">
        <v>99022</v>
      </c>
      <c r="FG58" s="2448">
        <v>6667</v>
      </c>
      <c r="FH58" s="2448">
        <v>218043</v>
      </c>
      <c r="FI58" s="2448">
        <v>79841</v>
      </c>
      <c r="FJ58" s="2448">
        <v>14</v>
      </c>
      <c r="FK58" s="2448">
        <v>2519</v>
      </c>
      <c r="FL58" s="2448">
        <v>330</v>
      </c>
      <c r="FM58" s="2448">
        <v>39449</v>
      </c>
      <c r="FN58" s="2448">
        <v>4729</v>
      </c>
      <c r="FO58" s="2448">
        <v>34719</v>
      </c>
      <c r="FP58" s="2448">
        <v>3381</v>
      </c>
      <c r="FQ58" s="91" t="s">
        <v>25</v>
      </c>
      <c r="FR58" s="666" t="s">
        <v>2160</v>
      </c>
      <c r="FS58" s="666"/>
      <c r="FT58" s="666"/>
      <c r="FU58" s="666"/>
      <c r="FV58" s="666"/>
      <c r="FW58" s="666"/>
      <c r="FX58" s="666"/>
      <c r="FY58" s="666"/>
      <c r="FZ58" s="666"/>
      <c r="GA58" s="666"/>
      <c r="GB58" s="666"/>
      <c r="GC58" s="666"/>
      <c r="GD58" s="666"/>
      <c r="GE58" s="666"/>
      <c r="GF58" s="666"/>
      <c r="GG58" s="666"/>
      <c r="GH58" s="666"/>
      <c r="GI58" s="666"/>
      <c r="GJ58" s="666"/>
      <c r="GK58" s="666"/>
      <c r="GL58" s="666"/>
      <c r="GM58" s="666"/>
      <c r="GN58" s="670"/>
    </row>
    <row r="59" spans="1:196" ht="14.25" customHeight="1">
      <c r="A59" s="2024" t="s">
        <v>26</v>
      </c>
      <c r="B59" s="583" t="s">
        <v>26</v>
      </c>
      <c r="C59" s="580" t="s">
        <v>556</v>
      </c>
      <c r="D59" s="638">
        <v>67530</v>
      </c>
      <c r="E59" s="576">
        <v>5849</v>
      </c>
      <c r="F59" s="576">
        <v>4422</v>
      </c>
      <c r="G59" s="576">
        <v>232</v>
      </c>
      <c r="H59" s="576">
        <v>21380</v>
      </c>
      <c r="I59" s="576">
        <v>23270</v>
      </c>
      <c r="J59" s="576">
        <v>699</v>
      </c>
      <c r="K59" s="576">
        <v>13981</v>
      </c>
      <c r="L59" s="576">
        <v>82636</v>
      </c>
      <c r="M59" s="576">
        <v>8057</v>
      </c>
      <c r="N59" s="576">
        <v>3813156</v>
      </c>
      <c r="O59" s="576">
        <v>2108542</v>
      </c>
      <c r="P59" s="576">
        <v>1461715</v>
      </c>
      <c r="Q59" s="576">
        <v>363220</v>
      </c>
      <c r="R59" s="576">
        <v>56</v>
      </c>
      <c r="S59" s="576">
        <v>2236</v>
      </c>
      <c r="T59" s="576">
        <v>1809</v>
      </c>
      <c r="U59" s="2023" t="s">
        <v>27</v>
      </c>
      <c r="V59" s="582" t="s">
        <v>26</v>
      </c>
      <c r="W59" s="2024" t="s">
        <v>26</v>
      </c>
      <c r="X59" s="583" t="s">
        <v>26</v>
      </c>
      <c r="Y59" s="580" t="s">
        <v>556</v>
      </c>
      <c r="Z59" s="576">
        <v>131411</v>
      </c>
      <c r="AA59" s="576">
        <v>45331</v>
      </c>
      <c r="AB59" s="576">
        <v>785268</v>
      </c>
      <c r="AC59" s="576">
        <v>1066109</v>
      </c>
      <c r="AD59" s="576" t="s">
        <v>21</v>
      </c>
      <c r="AE59" s="576">
        <v>388</v>
      </c>
      <c r="AF59" s="576">
        <v>189</v>
      </c>
      <c r="AG59" s="576">
        <v>9964</v>
      </c>
      <c r="AH59" s="576">
        <v>3476</v>
      </c>
      <c r="AI59" s="576">
        <v>3709</v>
      </c>
      <c r="AJ59" s="576">
        <v>699</v>
      </c>
      <c r="AK59" s="576">
        <v>13981</v>
      </c>
      <c r="AL59" s="576">
        <v>77062</v>
      </c>
      <c r="AM59" s="576">
        <v>421</v>
      </c>
      <c r="AN59" s="576">
        <v>1510984</v>
      </c>
      <c r="AO59" s="576">
        <v>16117</v>
      </c>
      <c r="AP59" s="621">
        <v>994318</v>
      </c>
      <c r="AQ59" s="2023" t="s">
        <v>27</v>
      </c>
      <c r="AR59" s="582" t="s">
        <v>26</v>
      </c>
      <c r="AS59" s="2024" t="s">
        <v>26</v>
      </c>
      <c r="AT59" s="583" t="s">
        <v>26</v>
      </c>
      <c r="AU59" s="580" t="s">
        <v>556</v>
      </c>
      <c r="AV59" s="576">
        <v>189</v>
      </c>
      <c r="AW59" s="576">
        <v>9964</v>
      </c>
      <c r="AX59" s="576">
        <v>2059</v>
      </c>
      <c r="AY59" s="576">
        <v>2158</v>
      </c>
      <c r="AZ59" s="576">
        <v>93</v>
      </c>
      <c r="BA59" s="576">
        <v>1642</v>
      </c>
      <c r="BB59" s="576">
        <v>1510984</v>
      </c>
      <c r="BC59" s="576">
        <v>16117</v>
      </c>
      <c r="BD59" s="576">
        <v>97895</v>
      </c>
      <c r="BE59" s="576">
        <v>66518</v>
      </c>
      <c r="BF59" s="576">
        <v>6</v>
      </c>
      <c r="BG59" s="576">
        <v>6</v>
      </c>
      <c r="BH59" s="576">
        <v>10</v>
      </c>
      <c r="BI59" s="576">
        <v>59831</v>
      </c>
      <c r="BJ59" s="576">
        <v>231</v>
      </c>
      <c r="BK59" s="576">
        <v>59600</v>
      </c>
      <c r="BL59" s="2023" t="s">
        <v>27</v>
      </c>
      <c r="BM59" s="582" t="s">
        <v>26</v>
      </c>
      <c r="BN59" s="2024" t="s">
        <v>26</v>
      </c>
      <c r="BO59" s="583" t="s">
        <v>26</v>
      </c>
      <c r="BP59" s="580" t="s">
        <v>556</v>
      </c>
      <c r="BQ59" s="576">
        <v>102603</v>
      </c>
      <c r="BR59" s="576">
        <v>30058</v>
      </c>
      <c r="BS59" s="576">
        <v>216001</v>
      </c>
      <c r="BT59" s="576">
        <v>75821</v>
      </c>
      <c r="BU59" s="576">
        <v>13</v>
      </c>
      <c r="BV59" s="576">
        <v>1751</v>
      </c>
      <c r="BW59" s="576">
        <v>295</v>
      </c>
      <c r="BX59" s="576">
        <v>36262</v>
      </c>
      <c r="BY59" s="576">
        <v>2242</v>
      </c>
      <c r="BZ59" s="576">
        <v>34020</v>
      </c>
      <c r="CA59" s="576">
        <v>3608</v>
      </c>
      <c r="CB59" s="576">
        <v>1</v>
      </c>
      <c r="CC59" s="576">
        <v>19527</v>
      </c>
      <c r="CD59" s="576">
        <v>15181</v>
      </c>
      <c r="CE59" s="576">
        <v>124384</v>
      </c>
      <c r="CF59" s="576">
        <v>37706</v>
      </c>
      <c r="CG59" s="576">
        <v>42528</v>
      </c>
      <c r="CH59" s="2023" t="s">
        <v>27</v>
      </c>
      <c r="CI59" s="582" t="s">
        <v>26</v>
      </c>
      <c r="CJ59" s="2024" t="s">
        <v>26</v>
      </c>
      <c r="CK59" s="583" t="s">
        <v>26</v>
      </c>
      <c r="CL59" s="580" t="s">
        <v>556</v>
      </c>
      <c r="CM59" s="82">
        <v>67530</v>
      </c>
      <c r="CN59" s="2448">
        <v>5849</v>
      </c>
      <c r="CO59" s="2448">
        <v>32410</v>
      </c>
      <c r="CP59" s="2448">
        <v>232</v>
      </c>
      <c r="CQ59" s="2448">
        <v>21589</v>
      </c>
      <c r="CR59" s="2448">
        <v>23485</v>
      </c>
      <c r="CS59" s="2448">
        <v>699</v>
      </c>
      <c r="CT59" s="2448">
        <v>18833</v>
      </c>
      <c r="CU59" s="2448">
        <v>82636</v>
      </c>
      <c r="CV59" s="2448">
        <v>9642</v>
      </c>
      <c r="CW59" s="2448">
        <v>1294923</v>
      </c>
      <c r="CX59" s="2448">
        <v>23152</v>
      </c>
      <c r="CY59" s="2448">
        <v>1578171</v>
      </c>
      <c r="CZ59" s="2448">
        <v>398754</v>
      </c>
      <c r="DA59" s="2448">
        <v>56</v>
      </c>
      <c r="DB59" s="2448">
        <v>2778</v>
      </c>
      <c r="DC59" s="2448">
        <v>1809</v>
      </c>
      <c r="DD59" s="91" t="s">
        <v>27</v>
      </c>
      <c r="DE59" s="670" t="s">
        <v>26</v>
      </c>
      <c r="DF59" s="2024" t="s">
        <v>26</v>
      </c>
      <c r="DG59" s="583" t="s">
        <v>26</v>
      </c>
      <c r="DH59" s="580" t="s">
        <v>556</v>
      </c>
      <c r="DI59" s="2448">
        <v>172888</v>
      </c>
      <c r="DJ59" s="2448">
        <v>45398</v>
      </c>
      <c r="DK59" s="2448">
        <v>956347</v>
      </c>
      <c r="DL59" s="2448">
        <v>1318929</v>
      </c>
      <c r="DM59" s="2448" t="s">
        <v>21</v>
      </c>
      <c r="DN59" s="2448">
        <v>388</v>
      </c>
      <c r="DO59" s="2448">
        <v>189</v>
      </c>
      <c r="DP59" s="2448">
        <v>9964</v>
      </c>
      <c r="DQ59" s="2448">
        <v>1321</v>
      </c>
      <c r="DR59" s="2448">
        <v>3476</v>
      </c>
      <c r="DS59" s="2448">
        <v>3709</v>
      </c>
      <c r="DT59" s="2448">
        <v>699</v>
      </c>
      <c r="DU59" s="2448">
        <v>14563</v>
      </c>
      <c r="DV59" s="2448">
        <v>77062</v>
      </c>
      <c r="DW59" s="2448">
        <v>2006</v>
      </c>
      <c r="DX59" s="2448">
        <v>598499</v>
      </c>
      <c r="DY59" s="2448">
        <v>2919</v>
      </c>
      <c r="DZ59" s="91" t="s">
        <v>27</v>
      </c>
      <c r="EA59" s="670" t="s">
        <v>26</v>
      </c>
      <c r="EB59" s="2024" t="s">
        <v>26</v>
      </c>
      <c r="EC59" s="583" t="s">
        <v>26</v>
      </c>
      <c r="ED59" s="580" t="s">
        <v>556</v>
      </c>
      <c r="EE59" s="2448" t="s">
        <v>21</v>
      </c>
      <c r="EF59" s="2448">
        <v>388</v>
      </c>
      <c r="EG59" s="2448">
        <v>189</v>
      </c>
      <c r="EH59" s="2448">
        <v>9964</v>
      </c>
      <c r="EI59" s="2448">
        <v>1321</v>
      </c>
      <c r="EJ59" s="2448">
        <v>2059</v>
      </c>
      <c r="EK59" s="2448">
        <v>2158</v>
      </c>
      <c r="EL59" s="2448">
        <v>675</v>
      </c>
      <c r="EM59" s="2448">
        <v>1642</v>
      </c>
      <c r="EN59" s="2448">
        <v>1585</v>
      </c>
      <c r="EO59" s="2448">
        <v>598499</v>
      </c>
      <c r="EP59" s="2448">
        <v>2919</v>
      </c>
      <c r="EQ59" s="2448">
        <v>96495</v>
      </c>
      <c r="ER59" s="2448">
        <v>66967</v>
      </c>
      <c r="ES59" s="2448">
        <v>6</v>
      </c>
      <c r="ET59" s="2448">
        <v>106</v>
      </c>
      <c r="EU59" s="2448">
        <v>10</v>
      </c>
      <c r="EV59" s="91" t="s">
        <v>27</v>
      </c>
      <c r="EW59" s="670" t="s">
        <v>26</v>
      </c>
      <c r="EX59" s="2024" t="s">
        <v>26</v>
      </c>
      <c r="EY59" s="583" t="s">
        <v>26</v>
      </c>
      <c r="EZ59" s="580" t="s">
        <v>556</v>
      </c>
      <c r="FA59" s="2448" t="s">
        <v>21</v>
      </c>
      <c r="FB59" s="2448" t="s">
        <v>21</v>
      </c>
      <c r="FC59" s="2448">
        <v>105</v>
      </c>
      <c r="FD59" s="2448">
        <v>1381</v>
      </c>
      <c r="FE59" s="2448">
        <v>1426</v>
      </c>
      <c r="FF59" s="2448">
        <v>100629</v>
      </c>
      <c r="FG59" s="2448">
        <v>3427</v>
      </c>
      <c r="FH59" s="2448">
        <v>215691</v>
      </c>
      <c r="FI59" s="2448">
        <v>78025</v>
      </c>
      <c r="FJ59" s="2448">
        <v>13</v>
      </c>
      <c r="FK59" s="2448">
        <v>2193</v>
      </c>
      <c r="FL59" s="2448">
        <v>295</v>
      </c>
      <c r="FM59" s="2448">
        <v>38018</v>
      </c>
      <c r="FN59" s="2448">
        <v>3923</v>
      </c>
      <c r="FO59" s="2448">
        <v>34094</v>
      </c>
      <c r="FP59" s="2448">
        <v>3608</v>
      </c>
      <c r="FQ59" s="91" t="s">
        <v>27</v>
      </c>
      <c r="FR59" s="666" t="s">
        <v>26</v>
      </c>
      <c r="FS59" s="666"/>
      <c r="FT59" s="666"/>
      <c r="FU59" s="666"/>
      <c r="FV59" s="666"/>
      <c r="FW59" s="666"/>
      <c r="FX59" s="666"/>
      <c r="FY59" s="666"/>
      <c r="FZ59" s="666"/>
      <c r="GA59" s="666"/>
      <c r="GB59" s="666"/>
      <c r="GC59" s="666"/>
      <c r="GD59" s="666"/>
      <c r="GE59" s="666"/>
      <c r="GF59" s="666"/>
      <c r="GG59" s="666"/>
      <c r="GH59" s="666"/>
      <c r="GI59" s="666"/>
      <c r="GJ59" s="666"/>
      <c r="GK59" s="666"/>
      <c r="GL59" s="666"/>
      <c r="GM59" s="666"/>
      <c r="GN59" s="670"/>
    </row>
    <row r="60" spans="1:196" ht="15.75">
      <c r="A60" s="2024">
        <v>1</v>
      </c>
      <c r="B60" s="583" t="s">
        <v>2159</v>
      </c>
      <c r="C60" s="580" t="s">
        <v>2164</v>
      </c>
      <c r="D60" s="638">
        <v>66396</v>
      </c>
      <c r="E60" s="576">
        <v>1386</v>
      </c>
      <c r="F60" s="576">
        <v>4583</v>
      </c>
      <c r="G60" s="576">
        <v>136</v>
      </c>
      <c r="H60" s="576">
        <v>22810</v>
      </c>
      <c r="I60" s="576">
        <v>24858</v>
      </c>
      <c r="J60" s="576">
        <v>526</v>
      </c>
      <c r="K60" s="576">
        <v>17150</v>
      </c>
      <c r="L60" s="576">
        <v>96929</v>
      </c>
      <c r="M60" s="576">
        <v>6790</v>
      </c>
      <c r="N60" s="576">
        <v>4168492</v>
      </c>
      <c r="O60" s="576">
        <v>2252799</v>
      </c>
      <c r="P60" s="576">
        <v>1513012</v>
      </c>
      <c r="Q60" s="576">
        <v>378014</v>
      </c>
      <c r="R60" s="576">
        <v>86</v>
      </c>
      <c r="S60" s="576">
        <v>2041</v>
      </c>
      <c r="T60" s="576">
        <v>1827</v>
      </c>
      <c r="U60" s="2023" t="s">
        <v>28</v>
      </c>
      <c r="V60" s="582" t="s">
        <v>26</v>
      </c>
      <c r="W60" s="2024">
        <v>1</v>
      </c>
      <c r="X60" s="583" t="s">
        <v>2159</v>
      </c>
      <c r="Y60" s="580" t="s">
        <v>2164</v>
      </c>
      <c r="Z60" s="576">
        <v>138948</v>
      </c>
      <c r="AA60" s="576">
        <v>48600</v>
      </c>
      <c r="AB60" s="576">
        <v>820766</v>
      </c>
      <c r="AC60" s="576">
        <v>1099067</v>
      </c>
      <c r="AD60" s="576" t="s">
        <v>21</v>
      </c>
      <c r="AE60" s="576">
        <v>298</v>
      </c>
      <c r="AF60" s="576">
        <v>179</v>
      </c>
      <c r="AG60" s="576">
        <v>9119</v>
      </c>
      <c r="AH60" s="576">
        <v>3973</v>
      </c>
      <c r="AI60" s="576">
        <v>4232</v>
      </c>
      <c r="AJ60" s="576">
        <v>526</v>
      </c>
      <c r="AK60" s="576">
        <v>17150</v>
      </c>
      <c r="AL60" s="576">
        <v>91353</v>
      </c>
      <c r="AM60" s="576">
        <v>188</v>
      </c>
      <c r="AN60" s="576">
        <v>1584846</v>
      </c>
      <c r="AO60" s="576">
        <v>13409</v>
      </c>
      <c r="AP60" s="621">
        <v>1045172</v>
      </c>
      <c r="AQ60" s="2023" t="s">
        <v>28</v>
      </c>
      <c r="AR60" s="582" t="s">
        <v>26</v>
      </c>
      <c r="AS60" s="2024">
        <v>1</v>
      </c>
      <c r="AT60" s="583" t="s">
        <v>2159</v>
      </c>
      <c r="AU60" s="580" t="s">
        <v>2164</v>
      </c>
      <c r="AV60" s="576">
        <v>179</v>
      </c>
      <c r="AW60" s="576">
        <v>9119</v>
      </c>
      <c r="AX60" s="576">
        <v>2525</v>
      </c>
      <c r="AY60" s="576">
        <v>2646</v>
      </c>
      <c r="AZ60" s="576">
        <v>153</v>
      </c>
      <c r="BA60" s="576">
        <v>867</v>
      </c>
      <c r="BB60" s="576">
        <v>1584846</v>
      </c>
      <c r="BC60" s="576">
        <v>13409</v>
      </c>
      <c r="BD60" s="576">
        <v>100960</v>
      </c>
      <c r="BE60" s="576">
        <v>68322</v>
      </c>
      <c r="BF60" s="576">
        <v>4</v>
      </c>
      <c r="BG60" s="576">
        <v>2</v>
      </c>
      <c r="BH60" s="576">
        <v>8</v>
      </c>
      <c r="BI60" s="576">
        <v>61475</v>
      </c>
      <c r="BJ60" s="576">
        <v>338</v>
      </c>
      <c r="BK60" s="576">
        <v>61137</v>
      </c>
      <c r="BL60" s="2023" t="s">
        <v>28</v>
      </c>
      <c r="BM60" s="582" t="s">
        <v>26</v>
      </c>
      <c r="BN60" s="2024">
        <v>1</v>
      </c>
      <c r="BO60" s="583" t="s">
        <v>2159</v>
      </c>
      <c r="BP60" s="580" t="s">
        <v>2164</v>
      </c>
      <c r="BQ60" s="576">
        <v>108297</v>
      </c>
      <c r="BR60" s="576">
        <v>26455</v>
      </c>
      <c r="BS60" s="576">
        <v>205514</v>
      </c>
      <c r="BT60" s="576">
        <v>72276</v>
      </c>
      <c r="BU60" s="576">
        <v>15</v>
      </c>
      <c r="BV60" s="576">
        <v>1614</v>
      </c>
      <c r="BW60" s="576">
        <v>321</v>
      </c>
      <c r="BX60" s="576">
        <v>34038</v>
      </c>
      <c r="BY60" s="576">
        <v>1800</v>
      </c>
      <c r="BZ60" s="576">
        <v>32238</v>
      </c>
      <c r="CA60" s="576">
        <v>3587</v>
      </c>
      <c r="CB60" s="576">
        <v>1</v>
      </c>
      <c r="CC60" s="576">
        <v>18358</v>
      </c>
      <c r="CD60" s="576">
        <v>15045</v>
      </c>
      <c r="CE60" s="576">
        <v>118081</v>
      </c>
      <c r="CF60" s="576">
        <v>39101</v>
      </c>
      <c r="CG60" s="576">
        <v>35768</v>
      </c>
      <c r="CH60" s="2023" t="s">
        <v>28</v>
      </c>
      <c r="CI60" s="582" t="s">
        <v>26</v>
      </c>
      <c r="CJ60" s="2024">
        <v>1</v>
      </c>
      <c r="CK60" s="583" t="s">
        <v>2159</v>
      </c>
      <c r="CL60" s="580" t="s">
        <v>2164</v>
      </c>
      <c r="CM60" s="82">
        <v>66396</v>
      </c>
      <c r="CN60" s="2448">
        <v>1386</v>
      </c>
      <c r="CO60" s="2448">
        <v>33881</v>
      </c>
      <c r="CP60" s="2448">
        <v>136</v>
      </c>
      <c r="CQ60" s="2448">
        <v>22973</v>
      </c>
      <c r="CR60" s="2448">
        <v>25026</v>
      </c>
      <c r="CS60" s="2448">
        <v>526</v>
      </c>
      <c r="CT60" s="2448">
        <v>23641</v>
      </c>
      <c r="CU60" s="2448">
        <v>96929</v>
      </c>
      <c r="CV60" s="2448">
        <v>9195</v>
      </c>
      <c r="CW60" s="2448">
        <v>1159495</v>
      </c>
      <c r="CX60" s="2448">
        <v>20531</v>
      </c>
      <c r="CY60" s="2448">
        <v>1655968</v>
      </c>
      <c r="CZ60" s="2448">
        <v>414675</v>
      </c>
      <c r="DA60" s="2448">
        <v>86</v>
      </c>
      <c r="DB60" s="2448">
        <v>2499</v>
      </c>
      <c r="DC60" s="2448">
        <v>1827</v>
      </c>
      <c r="DD60" s="91" t="s">
        <v>28</v>
      </c>
      <c r="DE60" s="670" t="s">
        <v>26</v>
      </c>
      <c r="DF60" s="2024">
        <v>1</v>
      </c>
      <c r="DG60" s="583" t="s">
        <v>2159</v>
      </c>
      <c r="DH60" s="580" t="s">
        <v>2164</v>
      </c>
      <c r="DI60" s="2448">
        <v>182422</v>
      </c>
      <c r="DJ60" s="2448">
        <v>48600</v>
      </c>
      <c r="DK60" s="2448">
        <v>1027693</v>
      </c>
      <c r="DL60" s="2448">
        <v>1404132</v>
      </c>
      <c r="DM60" s="2448" t="s">
        <v>21</v>
      </c>
      <c r="DN60" s="2448">
        <v>298</v>
      </c>
      <c r="DO60" s="2448">
        <v>179</v>
      </c>
      <c r="DP60" s="2448">
        <v>9119</v>
      </c>
      <c r="DQ60" s="2448">
        <v>1668</v>
      </c>
      <c r="DR60" s="2448">
        <v>3973</v>
      </c>
      <c r="DS60" s="2448">
        <v>4231</v>
      </c>
      <c r="DT60" s="2448">
        <v>526</v>
      </c>
      <c r="DU60" s="2448">
        <v>17900</v>
      </c>
      <c r="DV60" s="2448">
        <v>91353</v>
      </c>
      <c r="DW60" s="2448">
        <v>2593</v>
      </c>
      <c r="DX60" s="2448">
        <v>556266</v>
      </c>
      <c r="DY60" s="2448">
        <v>2970</v>
      </c>
      <c r="DZ60" s="91" t="s">
        <v>28</v>
      </c>
      <c r="EA60" s="670" t="s">
        <v>26</v>
      </c>
      <c r="EB60" s="2024">
        <v>1</v>
      </c>
      <c r="EC60" s="583" t="s">
        <v>2159</v>
      </c>
      <c r="ED60" s="580" t="s">
        <v>2164</v>
      </c>
      <c r="EE60" s="2448" t="s">
        <v>21</v>
      </c>
      <c r="EF60" s="2448">
        <v>298</v>
      </c>
      <c r="EG60" s="2448">
        <v>179</v>
      </c>
      <c r="EH60" s="2448">
        <v>9119</v>
      </c>
      <c r="EI60" s="2448">
        <v>1668</v>
      </c>
      <c r="EJ60" s="2448">
        <v>2525</v>
      </c>
      <c r="EK60" s="2448">
        <v>2646</v>
      </c>
      <c r="EL60" s="2448">
        <v>903</v>
      </c>
      <c r="EM60" s="2448">
        <v>867</v>
      </c>
      <c r="EN60" s="2448">
        <v>2405</v>
      </c>
      <c r="EO60" s="2448">
        <v>556266</v>
      </c>
      <c r="EP60" s="2448">
        <v>2970</v>
      </c>
      <c r="EQ60" s="2448">
        <v>99605</v>
      </c>
      <c r="ER60" s="2448">
        <v>68860</v>
      </c>
      <c r="ES60" s="2448">
        <v>4</v>
      </c>
      <c r="ET60" s="2448">
        <v>79</v>
      </c>
      <c r="EU60" s="2448">
        <v>8</v>
      </c>
      <c r="EV60" s="91" t="s">
        <v>28</v>
      </c>
      <c r="EW60" s="670" t="s">
        <v>26</v>
      </c>
      <c r="EX60" s="2024">
        <v>1</v>
      </c>
      <c r="EY60" s="583" t="s">
        <v>2159</v>
      </c>
      <c r="EZ60" s="580" t="s">
        <v>2164</v>
      </c>
      <c r="FA60" s="2448" t="s">
        <v>21</v>
      </c>
      <c r="FB60" s="2448" t="s">
        <v>21</v>
      </c>
      <c r="FC60" s="2448">
        <v>95</v>
      </c>
      <c r="FD60" s="2448">
        <v>1650</v>
      </c>
      <c r="FE60" s="2448">
        <v>1696</v>
      </c>
      <c r="FF60" s="2448">
        <v>105760</v>
      </c>
      <c r="FG60" s="2448">
        <v>539</v>
      </c>
      <c r="FH60" s="2448">
        <v>205175</v>
      </c>
      <c r="FI60" s="2448">
        <v>74271</v>
      </c>
      <c r="FJ60" s="2448">
        <v>15</v>
      </c>
      <c r="FK60" s="2448">
        <v>1995</v>
      </c>
      <c r="FL60" s="2448">
        <v>321</v>
      </c>
      <c r="FM60" s="2448">
        <v>35644</v>
      </c>
      <c r="FN60" s="2448">
        <v>3328</v>
      </c>
      <c r="FO60" s="2448">
        <v>32317</v>
      </c>
      <c r="FP60" s="2448">
        <v>3587</v>
      </c>
      <c r="FQ60" s="91" t="s">
        <v>28</v>
      </c>
      <c r="FR60" s="666" t="s">
        <v>26</v>
      </c>
      <c r="FS60" s="666"/>
      <c r="FT60" s="666"/>
      <c r="FU60" s="666"/>
      <c r="FV60" s="666"/>
      <c r="FW60" s="666"/>
      <c r="FX60" s="666"/>
      <c r="FY60" s="666"/>
      <c r="FZ60" s="666"/>
      <c r="GA60" s="666"/>
      <c r="GB60" s="666"/>
      <c r="GC60" s="666"/>
      <c r="GD60" s="666"/>
      <c r="GE60" s="666"/>
      <c r="GF60" s="666"/>
      <c r="GG60" s="666"/>
      <c r="GH60" s="666"/>
      <c r="GI60" s="666"/>
      <c r="GJ60" s="666"/>
      <c r="GK60" s="666"/>
      <c r="GL60" s="666"/>
      <c r="GM60" s="666"/>
      <c r="GN60" s="670"/>
    </row>
    <row r="61" spans="1:196" ht="14.25" customHeight="1">
      <c r="A61" s="2024" t="s">
        <v>26</v>
      </c>
      <c r="B61" s="583" t="s">
        <v>26</v>
      </c>
      <c r="C61" s="580" t="s">
        <v>165</v>
      </c>
      <c r="D61" s="638">
        <v>57208</v>
      </c>
      <c r="E61" s="576">
        <v>1962</v>
      </c>
      <c r="F61" s="576">
        <v>4405</v>
      </c>
      <c r="G61" s="576">
        <v>354</v>
      </c>
      <c r="H61" s="576">
        <v>24442</v>
      </c>
      <c r="I61" s="576">
        <v>26543</v>
      </c>
      <c r="J61" s="576">
        <v>517</v>
      </c>
      <c r="K61" s="576">
        <v>17839</v>
      </c>
      <c r="L61" s="576">
        <v>102036</v>
      </c>
      <c r="M61" s="576">
        <v>6875</v>
      </c>
      <c r="N61" s="576">
        <v>4305927</v>
      </c>
      <c r="O61" s="576">
        <v>2333382</v>
      </c>
      <c r="P61" s="576">
        <v>1582208</v>
      </c>
      <c r="Q61" s="576">
        <v>388103</v>
      </c>
      <c r="R61" s="576">
        <v>71</v>
      </c>
      <c r="S61" s="576">
        <v>2000</v>
      </c>
      <c r="T61" s="576">
        <v>1978</v>
      </c>
      <c r="U61" s="2023" t="s">
        <v>29</v>
      </c>
      <c r="V61" s="582" t="s">
        <v>26</v>
      </c>
      <c r="W61" s="2024" t="s">
        <v>26</v>
      </c>
      <c r="X61" s="583" t="s">
        <v>26</v>
      </c>
      <c r="Y61" s="580" t="s">
        <v>165</v>
      </c>
      <c r="Z61" s="576">
        <v>149251</v>
      </c>
      <c r="AA61" s="576">
        <v>52042</v>
      </c>
      <c r="AB61" s="576">
        <v>873023</v>
      </c>
      <c r="AC61" s="576">
        <v>1172003</v>
      </c>
      <c r="AD61" s="576" t="s">
        <v>21</v>
      </c>
      <c r="AE61" s="576">
        <v>430</v>
      </c>
      <c r="AF61" s="576">
        <v>217</v>
      </c>
      <c r="AG61" s="576">
        <v>10464</v>
      </c>
      <c r="AH61" s="576">
        <v>3390</v>
      </c>
      <c r="AI61" s="576">
        <v>3616</v>
      </c>
      <c r="AJ61" s="576">
        <v>517</v>
      </c>
      <c r="AK61" s="576">
        <v>17839</v>
      </c>
      <c r="AL61" s="576">
        <v>95867</v>
      </c>
      <c r="AM61" s="576">
        <v>324</v>
      </c>
      <c r="AN61" s="576">
        <v>1688715</v>
      </c>
      <c r="AO61" s="576">
        <v>16885</v>
      </c>
      <c r="AP61" s="621">
        <v>1109944</v>
      </c>
      <c r="AQ61" s="2023" t="s">
        <v>29</v>
      </c>
      <c r="AR61" s="582" t="s">
        <v>26</v>
      </c>
      <c r="AS61" s="2024" t="s">
        <v>26</v>
      </c>
      <c r="AT61" s="583" t="s">
        <v>26</v>
      </c>
      <c r="AU61" s="580" t="s">
        <v>165</v>
      </c>
      <c r="AV61" s="576">
        <v>217</v>
      </c>
      <c r="AW61" s="576">
        <v>10464</v>
      </c>
      <c r="AX61" s="576">
        <v>2034</v>
      </c>
      <c r="AY61" s="576">
        <v>2131</v>
      </c>
      <c r="AZ61" s="576">
        <v>69</v>
      </c>
      <c r="BA61" s="576">
        <v>464</v>
      </c>
      <c r="BB61" s="576">
        <v>1688715</v>
      </c>
      <c r="BC61" s="576">
        <v>16885</v>
      </c>
      <c r="BD61" s="576">
        <v>101146</v>
      </c>
      <c r="BE61" s="576">
        <v>68669</v>
      </c>
      <c r="BF61" s="576">
        <v>6</v>
      </c>
      <c r="BG61" s="576">
        <v>5</v>
      </c>
      <c r="BH61" s="576">
        <v>8</v>
      </c>
      <c r="BI61" s="576">
        <v>61964</v>
      </c>
      <c r="BJ61" s="576">
        <v>277</v>
      </c>
      <c r="BK61" s="576">
        <v>61687</v>
      </c>
      <c r="BL61" s="2023" t="s">
        <v>29</v>
      </c>
      <c r="BM61" s="582" t="s">
        <v>26</v>
      </c>
      <c r="BN61" s="2024" t="s">
        <v>26</v>
      </c>
      <c r="BO61" s="583" t="s">
        <v>26</v>
      </c>
      <c r="BP61" s="580" t="s">
        <v>165</v>
      </c>
      <c r="BQ61" s="576">
        <v>103875</v>
      </c>
      <c r="BR61" s="576">
        <v>33471</v>
      </c>
      <c r="BS61" s="576">
        <v>201000</v>
      </c>
      <c r="BT61" s="576">
        <v>70652</v>
      </c>
      <c r="BU61" s="576">
        <v>14</v>
      </c>
      <c r="BV61" s="576">
        <v>1442</v>
      </c>
      <c r="BW61" s="576">
        <v>319</v>
      </c>
      <c r="BX61" s="576">
        <v>33542</v>
      </c>
      <c r="BY61" s="576">
        <v>2029</v>
      </c>
      <c r="BZ61" s="576">
        <v>31513</v>
      </c>
      <c r="CA61" s="576">
        <v>3423</v>
      </c>
      <c r="CB61" s="576">
        <v>2</v>
      </c>
      <c r="CC61" s="576">
        <v>17959</v>
      </c>
      <c r="CD61" s="576">
        <v>14641</v>
      </c>
      <c r="CE61" s="576">
        <v>114868</v>
      </c>
      <c r="CF61" s="576">
        <v>29633</v>
      </c>
      <c r="CG61" s="576">
        <v>40551</v>
      </c>
      <c r="CH61" s="2023" t="s">
        <v>29</v>
      </c>
      <c r="CI61" s="582" t="s">
        <v>26</v>
      </c>
      <c r="CJ61" s="2024" t="s">
        <v>26</v>
      </c>
      <c r="CK61" s="583" t="s">
        <v>26</v>
      </c>
      <c r="CL61" s="580" t="s">
        <v>165</v>
      </c>
      <c r="CM61" s="82">
        <v>57208</v>
      </c>
      <c r="CN61" s="2448">
        <v>1962</v>
      </c>
      <c r="CO61" s="2448">
        <v>29026</v>
      </c>
      <c r="CP61" s="2448">
        <v>354</v>
      </c>
      <c r="CQ61" s="2448">
        <v>24757</v>
      </c>
      <c r="CR61" s="2448">
        <v>26865</v>
      </c>
      <c r="CS61" s="2448">
        <v>517</v>
      </c>
      <c r="CT61" s="2448">
        <v>23271</v>
      </c>
      <c r="CU61" s="2448">
        <v>102036</v>
      </c>
      <c r="CV61" s="2448">
        <v>8838</v>
      </c>
      <c r="CW61" s="2448">
        <v>1225649</v>
      </c>
      <c r="CX61" s="2448">
        <v>23732</v>
      </c>
      <c r="CY61" s="2448">
        <v>1718060</v>
      </c>
      <c r="CZ61" s="2448">
        <v>429580</v>
      </c>
      <c r="DA61" s="2448">
        <v>71</v>
      </c>
      <c r="DB61" s="2448">
        <v>2581</v>
      </c>
      <c r="DC61" s="2448">
        <v>1978</v>
      </c>
      <c r="DD61" s="91" t="s">
        <v>29</v>
      </c>
      <c r="DE61" s="670" t="s">
        <v>26</v>
      </c>
      <c r="DF61" s="2024" t="s">
        <v>26</v>
      </c>
      <c r="DG61" s="583" t="s">
        <v>26</v>
      </c>
      <c r="DH61" s="580" t="s">
        <v>165</v>
      </c>
      <c r="DI61" s="2448">
        <v>198366</v>
      </c>
      <c r="DJ61" s="2448">
        <v>52042</v>
      </c>
      <c r="DK61" s="2448">
        <v>1072481</v>
      </c>
      <c r="DL61" s="2448">
        <v>1466767</v>
      </c>
      <c r="DM61" s="2448" t="s">
        <v>21</v>
      </c>
      <c r="DN61" s="2448">
        <v>430</v>
      </c>
      <c r="DO61" s="2448">
        <v>217</v>
      </c>
      <c r="DP61" s="2448">
        <v>10464</v>
      </c>
      <c r="DQ61" s="2448">
        <v>1539</v>
      </c>
      <c r="DR61" s="2448">
        <v>3390</v>
      </c>
      <c r="DS61" s="2448">
        <v>3616</v>
      </c>
      <c r="DT61" s="2448">
        <v>517</v>
      </c>
      <c r="DU61" s="2448">
        <v>18416</v>
      </c>
      <c r="DV61" s="2448">
        <v>95867</v>
      </c>
      <c r="DW61" s="2448">
        <v>2287</v>
      </c>
      <c r="DX61" s="2448">
        <v>618378</v>
      </c>
      <c r="DY61" s="2448">
        <v>3649</v>
      </c>
      <c r="DZ61" s="91" t="s">
        <v>29</v>
      </c>
      <c r="EA61" s="670" t="s">
        <v>26</v>
      </c>
      <c r="EB61" s="2024" t="s">
        <v>26</v>
      </c>
      <c r="EC61" s="583" t="s">
        <v>26</v>
      </c>
      <c r="ED61" s="580" t="s">
        <v>165</v>
      </c>
      <c r="EE61" s="2448" t="s">
        <v>21</v>
      </c>
      <c r="EF61" s="2448">
        <v>430</v>
      </c>
      <c r="EG61" s="2448">
        <v>217</v>
      </c>
      <c r="EH61" s="2448">
        <v>10464</v>
      </c>
      <c r="EI61" s="2448">
        <v>1539</v>
      </c>
      <c r="EJ61" s="2448">
        <v>2034</v>
      </c>
      <c r="EK61" s="2448">
        <v>2131</v>
      </c>
      <c r="EL61" s="2448">
        <v>646</v>
      </c>
      <c r="EM61" s="2448">
        <v>464</v>
      </c>
      <c r="EN61" s="2448">
        <v>1963</v>
      </c>
      <c r="EO61" s="2448">
        <v>618378</v>
      </c>
      <c r="EP61" s="2448">
        <v>3649</v>
      </c>
      <c r="EQ61" s="2448">
        <v>99635</v>
      </c>
      <c r="ER61" s="2448">
        <v>69043</v>
      </c>
      <c r="ES61" s="2448">
        <v>6</v>
      </c>
      <c r="ET61" s="2448">
        <v>144</v>
      </c>
      <c r="EU61" s="2448">
        <v>8</v>
      </c>
      <c r="EV61" s="91" t="s">
        <v>29</v>
      </c>
      <c r="EW61" s="670" t="s">
        <v>26</v>
      </c>
      <c r="EX61" s="2024" t="s">
        <v>26</v>
      </c>
      <c r="EY61" s="583" t="s">
        <v>26</v>
      </c>
      <c r="EZ61" s="580" t="s">
        <v>165</v>
      </c>
      <c r="FA61" s="2448" t="s">
        <v>21</v>
      </c>
      <c r="FB61" s="2448" t="s">
        <v>21</v>
      </c>
      <c r="FC61" s="2448">
        <v>107</v>
      </c>
      <c r="FD61" s="2448">
        <v>1784</v>
      </c>
      <c r="FE61" s="2448">
        <v>1822</v>
      </c>
      <c r="FF61" s="2448">
        <v>102494</v>
      </c>
      <c r="FG61" s="2448">
        <v>3910</v>
      </c>
      <c r="FH61" s="2448">
        <v>200887</v>
      </c>
      <c r="FI61" s="2448">
        <v>73255</v>
      </c>
      <c r="FJ61" s="2448">
        <v>14</v>
      </c>
      <c r="FK61" s="2448">
        <v>1884</v>
      </c>
      <c r="FL61" s="2448">
        <v>319</v>
      </c>
      <c r="FM61" s="2448">
        <v>35687</v>
      </c>
      <c r="FN61" s="2448">
        <v>4057</v>
      </c>
      <c r="FO61" s="2448">
        <v>31629</v>
      </c>
      <c r="FP61" s="2448">
        <v>3423</v>
      </c>
      <c r="FQ61" s="91" t="s">
        <v>29</v>
      </c>
      <c r="FR61" s="666" t="s">
        <v>26</v>
      </c>
      <c r="FS61" s="666"/>
      <c r="FT61" s="666"/>
      <c r="FU61" s="666"/>
      <c r="FV61" s="666"/>
      <c r="FW61" s="666"/>
      <c r="FX61" s="666"/>
      <c r="FY61" s="666"/>
      <c r="FZ61" s="666"/>
      <c r="GA61" s="666"/>
      <c r="GB61" s="666"/>
      <c r="GC61" s="666"/>
      <c r="GD61" s="666"/>
      <c r="GE61" s="666"/>
      <c r="GF61" s="666"/>
      <c r="GG61" s="666"/>
      <c r="GH61" s="666"/>
      <c r="GI61" s="666"/>
      <c r="GJ61" s="666"/>
      <c r="GK61" s="666"/>
      <c r="GL61" s="666"/>
      <c r="GM61" s="666"/>
      <c r="GN61" s="670"/>
    </row>
    <row r="62" spans="1:196" ht="6.75" customHeight="1">
      <c r="A62" s="2025"/>
      <c r="B62" s="584"/>
      <c r="C62" s="585"/>
      <c r="D62" s="638"/>
      <c r="E62" s="576"/>
      <c r="F62" s="576"/>
      <c r="G62" s="576"/>
      <c r="H62" s="576"/>
      <c r="I62" s="576"/>
      <c r="J62" s="576"/>
      <c r="K62" s="576"/>
      <c r="L62" s="576"/>
      <c r="M62" s="576"/>
      <c r="N62" s="576"/>
      <c r="O62" s="576"/>
      <c r="P62" s="576"/>
      <c r="Q62" s="576"/>
      <c r="R62" s="576"/>
      <c r="S62" s="576"/>
      <c r="T62" s="576"/>
      <c r="U62" s="2026"/>
      <c r="V62" s="587"/>
      <c r="W62" s="2025"/>
      <c r="X62" s="584"/>
      <c r="Y62" s="585"/>
      <c r="Z62" s="576"/>
      <c r="AA62" s="576"/>
      <c r="AB62" s="576"/>
      <c r="AC62" s="576"/>
      <c r="AD62" s="576"/>
      <c r="AE62" s="576"/>
      <c r="AF62" s="576"/>
      <c r="AG62" s="576"/>
      <c r="AH62" s="576"/>
      <c r="AI62" s="576"/>
      <c r="AJ62" s="576"/>
      <c r="AK62" s="576"/>
      <c r="AL62" s="576"/>
      <c r="AM62" s="576"/>
      <c r="AN62" s="576"/>
      <c r="AO62" s="576"/>
      <c r="AP62" s="621"/>
      <c r="AQ62" s="2026"/>
      <c r="AR62" s="587"/>
      <c r="AS62" s="2025"/>
      <c r="AT62" s="584"/>
      <c r="AU62" s="585"/>
      <c r="AV62" s="576"/>
      <c r="AW62" s="576"/>
      <c r="AX62" s="576"/>
      <c r="AY62" s="576"/>
      <c r="AZ62" s="576"/>
      <c r="BA62" s="576"/>
      <c r="BB62" s="576"/>
      <c r="BC62" s="576"/>
      <c r="BD62" s="576"/>
      <c r="BE62" s="576"/>
      <c r="BF62" s="576"/>
      <c r="BG62" s="576"/>
      <c r="BH62" s="576"/>
      <c r="BI62" s="576"/>
      <c r="BJ62" s="576"/>
      <c r="BK62" s="576"/>
      <c r="BL62" s="2026"/>
      <c r="BM62" s="587"/>
      <c r="BN62" s="2025"/>
      <c r="BO62" s="584"/>
      <c r="BP62" s="585"/>
      <c r="BQ62" s="576"/>
      <c r="BR62" s="576"/>
      <c r="BS62" s="576"/>
      <c r="BT62" s="576"/>
      <c r="BU62" s="576"/>
      <c r="BV62" s="576"/>
      <c r="BW62" s="576"/>
      <c r="BX62" s="576"/>
      <c r="BY62" s="576"/>
      <c r="BZ62" s="576"/>
      <c r="CA62" s="576"/>
      <c r="CB62" s="576"/>
      <c r="CC62" s="576"/>
      <c r="CD62" s="576"/>
      <c r="CE62" s="576"/>
      <c r="CF62" s="576"/>
      <c r="CG62" s="576"/>
      <c r="CH62" s="2026"/>
      <c r="CI62" s="587"/>
      <c r="CJ62" s="2025"/>
      <c r="CK62" s="584"/>
      <c r="CL62" s="585"/>
      <c r="CM62" s="82"/>
      <c r="CN62" s="2448"/>
      <c r="CO62" s="2448"/>
      <c r="CP62" s="2448"/>
      <c r="CQ62" s="2448"/>
      <c r="CR62" s="2448"/>
      <c r="CS62" s="2448"/>
      <c r="CT62" s="2448"/>
      <c r="CU62" s="2448"/>
      <c r="CV62" s="2448"/>
      <c r="CW62" s="2448"/>
      <c r="CX62" s="2448"/>
      <c r="CY62" s="2448"/>
      <c r="CZ62" s="2448"/>
      <c r="DA62" s="2448"/>
      <c r="DB62" s="2448"/>
      <c r="DC62" s="2448"/>
      <c r="DD62" s="100"/>
      <c r="DE62" s="509"/>
      <c r="DF62" s="2025"/>
      <c r="DG62" s="584"/>
      <c r="DH62" s="585"/>
      <c r="DI62" s="2448"/>
      <c r="DJ62" s="2448"/>
      <c r="DK62" s="2448"/>
      <c r="DL62" s="2448"/>
      <c r="DM62" s="2448"/>
      <c r="DN62" s="2448"/>
      <c r="DO62" s="2448"/>
      <c r="DP62" s="2448"/>
      <c r="DQ62" s="2448"/>
      <c r="DR62" s="2448"/>
      <c r="DS62" s="2448"/>
      <c r="DT62" s="2448"/>
      <c r="DU62" s="2448"/>
      <c r="DV62" s="2448"/>
      <c r="DW62" s="2448"/>
      <c r="DX62" s="2448"/>
      <c r="DY62" s="2448"/>
      <c r="DZ62" s="100"/>
      <c r="EA62" s="509"/>
      <c r="EB62" s="2025"/>
      <c r="EC62" s="584"/>
      <c r="ED62" s="585"/>
      <c r="EE62" s="2448"/>
      <c r="EF62" s="2448"/>
      <c r="EG62" s="2448"/>
      <c r="EH62" s="2448"/>
      <c r="EI62" s="2448"/>
      <c r="EJ62" s="2448"/>
      <c r="EK62" s="2448"/>
      <c r="EL62" s="2448"/>
      <c r="EM62" s="2448"/>
      <c r="EN62" s="2448"/>
      <c r="EO62" s="2448"/>
      <c r="EP62" s="2448"/>
      <c r="EQ62" s="2448"/>
      <c r="ER62" s="2448"/>
      <c r="ES62" s="2448"/>
      <c r="ET62" s="2448"/>
      <c r="EU62" s="2448"/>
      <c r="EV62" s="100"/>
      <c r="EW62" s="509"/>
      <c r="EX62" s="2025"/>
      <c r="EY62" s="584"/>
      <c r="EZ62" s="585"/>
      <c r="FA62" s="2448"/>
      <c r="FB62" s="2448"/>
      <c r="FC62" s="2448"/>
      <c r="FD62" s="2448"/>
      <c r="FE62" s="2448"/>
      <c r="FF62" s="2448"/>
      <c r="FG62" s="2448"/>
      <c r="FH62" s="2448"/>
      <c r="FI62" s="2448"/>
      <c r="FJ62" s="2448"/>
      <c r="FK62" s="2448"/>
      <c r="FL62" s="2448"/>
      <c r="FM62" s="2448"/>
      <c r="FN62" s="2448"/>
      <c r="FO62" s="2448"/>
      <c r="FP62" s="2448"/>
      <c r="FQ62" s="100"/>
      <c r="FR62" s="509"/>
      <c r="FS62" s="509"/>
      <c r="FT62" s="509"/>
      <c r="FU62" s="509"/>
      <c r="FV62" s="509"/>
      <c r="FW62" s="509"/>
      <c r="FX62" s="509"/>
      <c r="FY62" s="509"/>
      <c r="FZ62" s="509"/>
      <c r="GA62" s="509"/>
      <c r="GB62" s="509"/>
      <c r="GC62" s="509"/>
      <c r="GD62" s="509"/>
      <c r="GE62" s="509"/>
      <c r="GF62" s="509"/>
      <c r="GG62" s="509"/>
      <c r="GH62" s="509"/>
      <c r="GI62" s="509"/>
      <c r="GJ62" s="509"/>
      <c r="GK62" s="509"/>
      <c r="GL62" s="509"/>
      <c r="GM62" s="509"/>
      <c r="GN62" s="509"/>
    </row>
    <row r="63" spans="1:196" ht="15.75" customHeight="1">
      <c r="A63" s="2024" t="s">
        <v>2162</v>
      </c>
      <c r="B63" s="583" t="s">
        <v>23</v>
      </c>
      <c r="C63" s="1902">
        <v>43466</v>
      </c>
      <c r="D63" s="638">
        <v>19297</v>
      </c>
      <c r="E63" s="576">
        <v>1374</v>
      </c>
      <c r="F63" s="576">
        <v>2779</v>
      </c>
      <c r="G63" s="576">
        <v>61</v>
      </c>
      <c r="H63" s="576">
        <v>8613</v>
      </c>
      <c r="I63" s="576">
        <v>9406</v>
      </c>
      <c r="J63" s="576">
        <v>63</v>
      </c>
      <c r="K63" s="576">
        <v>5403</v>
      </c>
      <c r="L63" s="576">
        <v>29485</v>
      </c>
      <c r="M63" s="576">
        <v>2567</v>
      </c>
      <c r="N63" s="576">
        <v>1426544</v>
      </c>
      <c r="O63" s="576">
        <v>887933</v>
      </c>
      <c r="P63" s="576">
        <v>489115</v>
      </c>
      <c r="Q63" s="576">
        <v>108061</v>
      </c>
      <c r="R63" s="576">
        <v>15</v>
      </c>
      <c r="S63" s="576">
        <v>812</v>
      </c>
      <c r="T63" s="576">
        <v>636</v>
      </c>
      <c r="U63" s="2023" t="s">
        <v>30</v>
      </c>
      <c r="V63" s="582" t="s">
        <v>2160</v>
      </c>
      <c r="W63" s="2024" t="s">
        <v>2162</v>
      </c>
      <c r="X63" s="583" t="s">
        <v>23</v>
      </c>
      <c r="Y63" s="1902">
        <v>43466</v>
      </c>
      <c r="Z63" s="576">
        <v>31616</v>
      </c>
      <c r="AA63" s="576">
        <v>12600</v>
      </c>
      <c r="AB63" s="576">
        <v>273558</v>
      </c>
      <c r="AC63" s="576">
        <v>370137</v>
      </c>
      <c r="AD63" s="576" t="s">
        <v>21</v>
      </c>
      <c r="AE63" s="576">
        <v>149</v>
      </c>
      <c r="AF63" s="576">
        <v>90</v>
      </c>
      <c r="AG63" s="576">
        <v>3431</v>
      </c>
      <c r="AH63" s="576">
        <v>1063</v>
      </c>
      <c r="AI63" s="576">
        <v>1133</v>
      </c>
      <c r="AJ63" s="576">
        <v>63</v>
      </c>
      <c r="AK63" s="576">
        <v>5403</v>
      </c>
      <c r="AL63" s="576">
        <v>27764</v>
      </c>
      <c r="AM63" s="576">
        <v>48</v>
      </c>
      <c r="AN63" s="576">
        <v>514318</v>
      </c>
      <c r="AO63" s="576">
        <v>4990</v>
      </c>
      <c r="AP63" s="621">
        <v>331292</v>
      </c>
      <c r="AQ63" s="2023" t="s">
        <v>30</v>
      </c>
      <c r="AR63" s="582" t="s">
        <v>2160</v>
      </c>
      <c r="AS63" s="2024" t="s">
        <v>2162</v>
      </c>
      <c r="AT63" s="583" t="s">
        <v>23</v>
      </c>
      <c r="AU63" s="1902">
        <v>43466</v>
      </c>
      <c r="AV63" s="576">
        <v>90</v>
      </c>
      <c r="AW63" s="576">
        <v>3431</v>
      </c>
      <c r="AX63" s="576">
        <v>662</v>
      </c>
      <c r="AY63" s="576">
        <v>694</v>
      </c>
      <c r="AZ63" s="576">
        <v>15</v>
      </c>
      <c r="BA63" s="576">
        <v>591</v>
      </c>
      <c r="BB63" s="576">
        <v>514318</v>
      </c>
      <c r="BC63" s="576">
        <v>4990</v>
      </c>
      <c r="BD63" s="576">
        <v>34319</v>
      </c>
      <c r="BE63" s="576">
        <v>20872</v>
      </c>
      <c r="BF63" s="576" t="s">
        <v>21</v>
      </c>
      <c r="BG63" s="576">
        <v>5</v>
      </c>
      <c r="BH63" s="576">
        <v>2</v>
      </c>
      <c r="BI63" s="576">
        <v>18997</v>
      </c>
      <c r="BJ63" s="576">
        <v>136</v>
      </c>
      <c r="BK63" s="576">
        <v>18861</v>
      </c>
      <c r="BL63" s="2023" t="s">
        <v>30</v>
      </c>
      <c r="BM63" s="582" t="s">
        <v>2160</v>
      </c>
      <c r="BN63" s="2024" t="s">
        <v>2162</v>
      </c>
      <c r="BO63" s="583" t="s">
        <v>23</v>
      </c>
      <c r="BP63" s="1902">
        <v>43466</v>
      </c>
      <c r="BQ63" s="576">
        <v>35295</v>
      </c>
      <c r="BR63" s="576">
        <v>12787</v>
      </c>
      <c r="BS63" s="576">
        <v>70068</v>
      </c>
      <c r="BT63" s="576">
        <v>24207</v>
      </c>
      <c r="BU63" s="576">
        <v>5</v>
      </c>
      <c r="BV63" s="576">
        <v>610</v>
      </c>
      <c r="BW63" s="576">
        <v>119</v>
      </c>
      <c r="BX63" s="576">
        <v>11999</v>
      </c>
      <c r="BY63" s="576">
        <v>671</v>
      </c>
      <c r="BZ63" s="576">
        <v>11328</v>
      </c>
      <c r="CA63" s="576">
        <v>1089</v>
      </c>
      <c r="CB63" s="576" t="s">
        <v>21</v>
      </c>
      <c r="CC63" s="576">
        <v>6360</v>
      </c>
      <c r="CD63" s="576">
        <v>4306</v>
      </c>
      <c r="CE63" s="576">
        <v>40410</v>
      </c>
      <c r="CF63" s="576">
        <v>14282</v>
      </c>
      <c r="CG63" s="576">
        <v>11733</v>
      </c>
      <c r="CH63" s="2023" t="s">
        <v>30</v>
      </c>
      <c r="CI63" s="582" t="s">
        <v>2160</v>
      </c>
      <c r="CJ63" s="2024" t="s">
        <v>2162</v>
      </c>
      <c r="CK63" s="583" t="s">
        <v>23</v>
      </c>
      <c r="CL63" s="1902">
        <v>43466</v>
      </c>
      <c r="CM63" s="82">
        <v>19297</v>
      </c>
      <c r="CN63" s="2448">
        <v>1374</v>
      </c>
      <c r="CO63" s="2448">
        <v>14711</v>
      </c>
      <c r="CP63" s="2448">
        <v>61</v>
      </c>
      <c r="CQ63" s="2448">
        <v>8694</v>
      </c>
      <c r="CR63" s="2448">
        <v>9490</v>
      </c>
      <c r="CS63" s="2448">
        <v>63</v>
      </c>
      <c r="CT63" s="2448">
        <v>6730</v>
      </c>
      <c r="CU63" s="2448">
        <v>29485</v>
      </c>
      <c r="CV63" s="2448">
        <v>3177</v>
      </c>
      <c r="CW63" s="2448">
        <v>438402</v>
      </c>
      <c r="CX63" s="2448">
        <v>11472</v>
      </c>
      <c r="CY63" s="2448">
        <v>527248</v>
      </c>
      <c r="CZ63" s="2448">
        <v>118566</v>
      </c>
      <c r="DA63" s="2448">
        <v>15</v>
      </c>
      <c r="DB63" s="2448">
        <v>1025</v>
      </c>
      <c r="DC63" s="2448">
        <v>636</v>
      </c>
      <c r="DD63" s="91" t="s">
        <v>30</v>
      </c>
      <c r="DE63" s="670" t="s">
        <v>2160</v>
      </c>
      <c r="DF63" s="2024" t="s">
        <v>2162</v>
      </c>
      <c r="DG63" s="583" t="s">
        <v>23</v>
      </c>
      <c r="DH63" s="1902">
        <v>43466</v>
      </c>
      <c r="DI63" s="2448">
        <v>43513</v>
      </c>
      <c r="DJ63" s="2448">
        <v>12600</v>
      </c>
      <c r="DK63" s="2448">
        <v>330849</v>
      </c>
      <c r="DL63" s="2448">
        <v>454749</v>
      </c>
      <c r="DM63" s="2448" t="s">
        <v>21</v>
      </c>
      <c r="DN63" s="2448">
        <v>149</v>
      </c>
      <c r="DO63" s="2448">
        <v>90</v>
      </c>
      <c r="DP63" s="2448">
        <v>3431</v>
      </c>
      <c r="DQ63" s="2448">
        <v>497</v>
      </c>
      <c r="DR63" s="2448">
        <v>1063</v>
      </c>
      <c r="DS63" s="2448">
        <v>1133</v>
      </c>
      <c r="DT63" s="2448">
        <v>63</v>
      </c>
      <c r="DU63" s="2448">
        <v>5499</v>
      </c>
      <c r="DV63" s="2448">
        <v>27764</v>
      </c>
      <c r="DW63" s="2448">
        <v>658</v>
      </c>
      <c r="DX63" s="2448">
        <v>215857</v>
      </c>
      <c r="DY63" s="217">
        <v>1287</v>
      </c>
      <c r="DZ63" s="91" t="s">
        <v>30</v>
      </c>
      <c r="EA63" s="670" t="s">
        <v>2160</v>
      </c>
      <c r="EB63" s="2024" t="s">
        <v>2162</v>
      </c>
      <c r="EC63" s="583" t="s">
        <v>23</v>
      </c>
      <c r="ED63" s="1902">
        <v>43466</v>
      </c>
      <c r="EE63" s="2448" t="s">
        <v>21</v>
      </c>
      <c r="EF63" s="2448">
        <v>149</v>
      </c>
      <c r="EG63" s="2448">
        <v>90</v>
      </c>
      <c r="EH63" s="2448">
        <v>3431</v>
      </c>
      <c r="EI63" s="2448">
        <v>497</v>
      </c>
      <c r="EJ63" s="2448">
        <v>662</v>
      </c>
      <c r="EK63" s="2448">
        <v>694</v>
      </c>
      <c r="EL63" s="2448">
        <v>111</v>
      </c>
      <c r="EM63" s="2448">
        <v>591</v>
      </c>
      <c r="EN63" s="2448">
        <v>610</v>
      </c>
      <c r="EO63" s="2448">
        <v>215857</v>
      </c>
      <c r="EP63" s="2448">
        <v>1287</v>
      </c>
      <c r="EQ63" s="2448">
        <v>33818</v>
      </c>
      <c r="ER63" s="2448">
        <v>20989</v>
      </c>
      <c r="ES63" s="2448" t="s">
        <v>21</v>
      </c>
      <c r="ET63" s="2448">
        <v>20</v>
      </c>
      <c r="EU63" s="2448">
        <v>2</v>
      </c>
      <c r="EV63" s="91" t="s">
        <v>30</v>
      </c>
      <c r="EW63" s="670" t="s">
        <v>2160</v>
      </c>
      <c r="EX63" s="2024" t="s">
        <v>2162</v>
      </c>
      <c r="EY63" s="583" t="s">
        <v>23</v>
      </c>
      <c r="EZ63" s="1902">
        <v>43466</v>
      </c>
      <c r="FA63" s="2448" t="s">
        <v>21</v>
      </c>
      <c r="FB63" s="2448" t="s">
        <v>21</v>
      </c>
      <c r="FC63" s="2448">
        <v>61</v>
      </c>
      <c r="FD63" s="2448">
        <v>538</v>
      </c>
      <c r="FE63" s="2448">
        <v>549</v>
      </c>
      <c r="FF63" s="2448">
        <v>34775</v>
      </c>
      <c r="FG63" s="2448">
        <v>3565</v>
      </c>
      <c r="FH63" s="2448">
        <v>69965</v>
      </c>
      <c r="FI63" s="2448">
        <v>25130</v>
      </c>
      <c r="FJ63" s="2448">
        <v>5</v>
      </c>
      <c r="FK63" s="2448">
        <v>808</v>
      </c>
      <c r="FL63" s="2448">
        <v>119</v>
      </c>
      <c r="FM63" s="2448">
        <v>12722</v>
      </c>
      <c r="FN63" s="2448">
        <v>1361</v>
      </c>
      <c r="FO63" s="2448">
        <v>11361</v>
      </c>
      <c r="FP63" s="2448">
        <v>1089</v>
      </c>
      <c r="FQ63" s="91" t="s">
        <v>30</v>
      </c>
      <c r="FR63" s="666" t="s">
        <v>2160</v>
      </c>
      <c r="FS63" s="666"/>
      <c r="FT63" s="666"/>
      <c r="FU63" s="666"/>
      <c r="FV63" s="666"/>
      <c r="FW63" s="666"/>
      <c r="FX63" s="666"/>
      <c r="FY63" s="666"/>
      <c r="FZ63" s="666"/>
      <c r="GA63" s="666"/>
      <c r="GB63" s="666"/>
      <c r="GC63" s="666"/>
      <c r="GD63" s="666"/>
      <c r="GE63" s="666"/>
      <c r="GF63" s="666"/>
      <c r="GG63" s="666"/>
      <c r="GH63" s="666"/>
      <c r="GI63" s="666"/>
      <c r="GJ63" s="666"/>
      <c r="GK63" s="666"/>
      <c r="GL63" s="666"/>
      <c r="GM63" s="666"/>
      <c r="GN63" s="670"/>
    </row>
    <row r="64" spans="1:196" ht="14.25" customHeight="1">
      <c r="A64" s="2021" t="s">
        <v>26</v>
      </c>
      <c r="B64" s="579" t="s">
        <v>26</v>
      </c>
      <c r="C64" s="2027">
        <v>43497</v>
      </c>
      <c r="D64" s="638">
        <v>17776</v>
      </c>
      <c r="E64" s="576">
        <v>721</v>
      </c>
      <c r="F64" s="576">
        <v>2247</v>
      </c>
      <c r="G64" s="576">
        <v>168</v>
      </c>
      <c r="H64" s="576">
        <v>7070</v>
      </c>
      <c r="I64" s="576">
        <v>7711</v>
      </c>
      <c r="J64" s="576">
        <v>280</v>
      </c>
      <c r="K64" s="576">
        <v>5765</v>
      </c>
      <c r="L64" s="576">
        <v>32373</v>
      </c>
      <c r="M64" s="576">
        <v>2676</v>
      </c>
      <c r="N64" s="576">
        <v>1362025</v>
      </c>
      <c r="O64" s="576">
        <v>739762</v>
      </c>
      <c r="P64" s="576">
        <v>506457</v>
      </c>
      <c r="Q64" s="576">
        <v>124178</v>
      </c>
      <c r="R64" s="576">
        <v>18</v>
      </c>
      <c r="S64" s="576">
        <v>808</v>
      </c>
      <c r="T64" s="576">
        <v>595</v>
      </c>
      <c r="U64" s="2023" t="s">
        <v>31</v>
      </c>
      <c r="V64" s="582" t="s">
        <v>26</v>
      </c>
      <c r="W64" s="2021" t="s">
        <v>26</v>
      </c>
      <c r="X64" s="579" t="s">
        <v>26</v>
      </c>
      <c r="Y64" s="2027">
        <v>43497</v>
      </c>
      <c r="Z64" s="576">
        <v>49651</v>
      </c>
      <c r="AA64" s="576">
        <v>14675</v>
      </c>
      <c r="AB64" s="576">
        <v>277609</v>
      </c>
      <c r="AC64" s="576">
        <v>372674</v>
      </c>
      <c r="AD64" s="576" t="s">
        <v>21</v>
      </c>
      <c r="AE64" s="576">
        <v>126</v>
      </c>
      <c r="AF64" s="576">
        <v>58</v>
      </c>
      <c r="AG64" s="576">
        <v>3268</v>
      </c>
      <c r="AH64" s="576">
        <v>1222</v>
      </c>
      <c r="AI64" s="576">
        <v>1304</v>
      </c>
      <c r="AJ64" s="576">
        <v>280</v>
      </c>
      <c r="AK64" s="576">
        <v>5765</v>
      </c>
      <c r="AL64" s="576">
        <v>30176</v>
      </c>
      <c r="AM64" s="576">
        <v>58</v>
      </c>
      <c r="AN64" s="576">
        <v>541660</v>
      </c>
      <c r="AO64" s="576">
        <v>5617</v>
      </c>
      <c r="AP64" s="621">
        <v>351937</v>
      </c>
      <c r="AQ64" s="2023" t="s">
        <v>31</v>
      </c>
      <c r="AR64" s="582" t="s">
        <v>26</v>
      </c>
      <c r="AS64" s="2021" t="s">
        <v>26</v>
      </c>
      <c r="AT64" s="579" t="s">
        <v>26</v>
      </c>
      <c r="AU64" s="2027">
        <v>43497</v>
      </c>
      <c r="AV64" s="576">
        <v>58</v>
      </c>
      <c r="AW64" s="576">
        <v>3268</v>
      </c>
      <c r="AX64" s="576">
        <v>731</v>
      </c>
      <c r="AY64" s="576">
        <v>766</v>
      </c>
      <c r="AZ64" s="576">
        <v>8</v>
      </c>
      <c r="BA64" s="576">
        <v>113</v>
      </c>
      <c r="BB64" s="576">
        <v>541660</v>
      </c>
      <c r="BC64" s="576">
        <v>5617</v>
      </c>
      <c r="BD64" s="576">
        <v>30993</v>
      </c>
      <c r="BE64" s="576">
        <v>20108</v>
      </c>
      <c r="BF64" s="576">
        <v>2</v>
      </c>
      <c r="BG64" s="576">
        <v>4</v>
      </c>
      <c r="BH64" s="576">
        <v>3</v>
      </c>
      <c r="BI64" s="576">
        <v>18189</v>
      </c>
      <c r="BJ64" s="576">
        <v>81</v>
      </c>
      <c r="BK64" s="576">
        <v>18108</v>
      </c>
      <c r="BL64" s="2023" t="s">
        <v>31</v>
      </c>
      <c r="BM64" s="582" t="s">
        <v>26</v>
      </c>
      <c r="BN64" s="2021" t="s">
        <v>26</v>
      </c>
      <c r="BO64" s="579" t="s">
        <v>26</v>
      </c>
      <c r="BP64" s="2027">
        <v>43497</v>
      </c>
      <c r="BQ64" s="576">
        <v>31639</v>
      </c>
      <c r="BR64" s="576">
        <v>12106</v>
      </c>
      <c r="BS64" s="576">
        <v>68028</v>
      </c>
      <c r="BT64" s="576">
        <v>25018</v>
      </c>
      <c r="BU64" s="576">
        <v>4</v>
      </c>
      <c r="BV64" s="576">
        <v>609</v>
      </c>
      <c r="BW64" s="576">
        <v>103</v>
      </c>
      <c r="BX64" s="576">
        <v>11930</v>
      </c>
      <c r="BY64" s="576">
        <v>724</v>
      </c>
      <c r="BZ64" s="576">
        <v>11206</v>
      </c>
      <c r="CA64" s="576">
        <v>1015</v>
      </c>
      <c r="CB64" s="576">
        <v>1</v>
      </c>
      <c r="CC64" s="576">
        <v>7733</v>
      </c>
      <c r="CD64" s="576">
        <v>4234</v>
      </c>
      <c r="CE64" s="576">
        <v>37929</v>
      </c>
      <c r="CF64" s="576">
        <v>12876</v>
      </c>
      <c r="CG64" s="576">
        <v>11893</v>
      </c>
      <c r="CH64" s="2023" t="s">
        <v>31</v>
      </c>
      <c r="CI64" s="582" t="s">
        <v>26</v>
      </c>
      <c r="CJ64" s="2021" t="s">
        <v>26</v>
      </c>
      <c r="CK64" s="579" t="s">
        <v>26</v>
      </c>
      <c r="CL64" s="2027">
        <v>43497</v>
      </c>
      <c r="CM64" s="82">
        <v>17776</v>
      </c>
      <c r="CN64" s="2448">
        <v>721</v>
      </c>
      <c r="CO64" s="2448">
        <v>12693</v>
      </c>
      <c r="CP64" s="2448">
        <v>168</v>
      </c>
      <c r="CQ64" s="2448">
        <v>7131</v>
      </c>
      <c r="CR64" s="2448">
        <v>7776</v>
      </c>
      <c r="CS64" s="2448">
        <v>280</v>
      </c>
      <c r="CT64" s="2448">
        <v>7309</v>
      </c>
      <c r="CU64" s="2448">
        <v>32373</v>
      </c>
      <c r="CV64" s="2448">
        <v>3386</v>
      </c>
      <c r="CW64" s="2448">
        <v>386535</v>
      </c>
      <c r="CX64" s="2448">
        <v>8255</v>
      </c>
      <c r="CY64" s="2448">
        <v>551612</v>
      </c>
      <c r="CZ64" s="2448">
        <v>137449</v>
      </c>
      <c r="DA64" s="2448">
        <v>18</v>
      </c>
      <c r="DB64" s="2448">
        <v>993</v>
      </c>
      <c r="DC64" s="2448">
        <v>595</v>
      </c>
      <c r="DD64" s="91" t="s">
        <v>31</v>
      </c>
      <c r="DE64" s="670" t="s">
        <v>26</v>
      </c>
      <c r="DF64" s="2021" t="s">
        <v>26</v>
      </c>
      <c r="DG64" s="579" t="s">
        <v>26</v>
      </c>
      <c r="DH64" s="2027">
        <v>43497</v>
      </c>
      <c r="DI64" s="2448">
        <v>65376</v>
      </c>
      <c r="DJ64" s="2448">
        <v>14675</v>
      </c>
      <c r="DK64" s="2448">
        <v>344229</v>
      </c>
      <c r="DL64" s="2448">
        <v>471153</v>
      </c>
      <c r="DM64" s="2448" t="s">
        <v>21</v>
      </c>
      <c r="DN64" s="2448">
        <v>126</v>
      </c>
      <c r="DO64" s="2448">
        <v>58</v>
      </c>
      <c r="DP64" s="2448">
        <v>3268</v>
      </c>
      <c r="DQ64" s="2448">
        <v>481</v>
      </c>
      <c r="DR64" s="2448">
        <v>1222</v>
      </c>
      <c r="DS64" s="2448">
        <v>1304</v>
      </c>
      <c r="DT64" s="2448">
        <v>280</v>
      </c>
      <c r="DU64" s="2448">
        <v>5933</v>
      </c>
      <c r="DV64" s="2448">
        <v>30176</v>
      </c>
      <c r="DW64" s="2448">
        <v>768</v>
      </c>
      <c r="DX64" s="2448">
        <v>188404</v>
      </c>
      <c r="DY64" s="217">
        <v>1114</v>
      </c>
      <c r="DZ64" s="91" t="s">
        <v>31</v>
      </c>
      <c r="EA64" s="670" t="s">
        <v>26</v>
      </c>
      <c r="EB64" s="2021" t="s">
        <v>26</v>
      </c>
      <c r="EC64" s="579" t="s">
        <v>26</v>
      </c>
      <c r="ED64" s="2027">
        <v>43497</v>
      </c>
      <c r="EE64" s="2448" t="s">
        <v>21</v>
      </c>
      <c r="EF64" s="2448">
        <v>126</v>
      </c>
      <c r="EG64" s="2448">
        <v>58</v>
      </c>
      <c r="EH64" s="2448">
        <v>3268</v>
      </c>
      <c r="EI64" s="2448">
        <v>481</v>
      </c>
      <c r="EJ64" s="2448">
        <v>731</v>
      </c>
      <c r="EK64" s="2448">
        <v>766</v>
      </c>
      <c r="EL64" s="2448">
        <v>176</v>
      </c>
      <c r="EM64" s="2448">
        <v>113</v>
      </c>
      <c r="EN64" s="2448">
        <v>710</v>
      </c>
      <c r="EO64" s="2448">
        <v>188404</v>
      </c>
      <c r="EP64" s="2448">
        <v>1114</v>
      </c>
      <c r="EQ64" s="2448">
        <v>30392</v>
      </c>
      <c r="ER64" s="2448">
        <v>20231</v>
      </c>
      <c r="ES64" s="2448">
        <v>2</v>
      </c>
      <c r="ET64" s="2448">
        <v>21</v>
      </c>
      <c r="EU64" s="2448">
        <v>3</v>
      </c>
      <c r="EV64" s="91" t="s">
        <v>31</v>
      </c>
      <c r="EW64" s="670" t="s">
        <v>26</v>
      </c>
      <c r="EX64" s="2021" t="s">
        <v>26</v>
      </c>
      <c r="EY64" s="579" t="s">
        <v>26</v>
      </c>
      <c r="EZ64" s="2027">
        <v>43497</v>
      </c>
      <c r="FA64" s="2448" t="s">
        <v>21</v>
      </c>
      <c r="FB64" s="2448" t="s">
        <v>21</v>
      </c>
      <c r="FC64" s="2448">
        <v>31</v>
      </c>
      <c r="FD64" s="2448">
        <v>462</v>
      </c>
      <c r="FE64" s="2448">
        <v>475</v>
      </c>
      <c r="FF64" s="2448">
        <v>31102</v>
      </c>
      <c r="FG64" s="2448">
        <v>1598</v>
      </c>
      <c r="FH64" s="2448">
        <v>67973</v>
      </c>
      <c r="FI64" s="2448">
        <v>25803</v>
      </c>
      <c r="FJ64" s="2448">
        <v>4</v>
      </c>
      <c r="FK64" s="2448">
        <v>777</v>
      </c>
      <c r="FL64" s="2448">
        <v>103</v>
      </c>
      <c r="FM64" s="2448">
        <v>12544</v>
      </c>
      <c r="FN64" s="2448">
        <v>1314</v>
      </c>
      <c r="FO64" s="2448">
        <v>11230</v>
      </c>
      <c r="FP64" s="2448">
        <v>1015</v>
      </c>
      <c r="FQ64" s="91" t="s">
        <v>31</v>
      </c>
      <c r="FR64" s="666" t="s">
        <v>26</v>
      </c>
      <c r="FS64" s="666"/>
      <c r="FT64" s="666"/>
      <c r="FU64" s="666"/>
      <c r="FV64" s="666"/>
      <c r="FW64" s="666"/>
      <c r="FX64" s="666"/>
      <c r="FY64" s="666"/>
      <c r="FZ64" s="666"/>
      <c r="GA64" s="666"/>
      <c r="GB64" s="666"/>
      <c r="GC64" s="666"/>
      <c r="GD64" s="666"/>
      <c r="GE64" s="666"/>
      <c r="GF64" s="666"/>
      <c r="GG64" s="666"/>
      <c r="GH64" s="666"/>
      <c r="GI64" s="666"/>
      <c r="GJ64" s="666"/>
      <c r="GK64" s="666"/>
      <c r="GL64" s="666"/>
      <c r="GM64" s="666"/>
      <c r="GN64" s="670"/>
    </row>
    <row r="65" spans="1:196" ht="14.25" customHeight="1">
      <c r="A65" s="2021" t="s">
        <v>26</v>
      </c>
      <c r="B65" s="579" t="s">
        <v>26</v>
      </c>
      <c r="C65" s="2027">
        <v>43525</v>
      </c>
      <c r="D65" s="638">
        <v>23204</v>
      </c>
      <c r="E65" s="576">
        <v>793</v>
      </c>
      <c r="F65" s="576">
        <v>2105</v>
      </c>
      <c r="G65" s="576">
        <v>114</v>
      </c>
      <c r="H65" s="576">
        <v>7145</v>
      </c>
      <c r="I65" s="576">
        <v>7797</v>
      </c>
      <c r="J65" s="576">
        <v>273</v>
      </c>
      <c r="K65" s="576">
        <v>5011</v>
      </c>
      <c r="L65" s="576">
        <v>30844</v>
      </c>
      <c r="M65" s="576">
        <v>3138</v>
      </c>
      <c r="N65" s="576">
        <v>1495384</v>
      </c>
      <c r="O65" s="576">
        <v>849234</v>
      </c>
      <c r="P65" s="576">
        <v>559638</v>
      </c>
      <c r="Q65" s="576">
        <v>142104</v>
      </c>
      <c r="R65" s="576">
        <v>17</v>
      </c>
      <c r="S65" s="576">
        <v>968</v>
      </c>
      <c r="T65" s="576">
        <v>620</v>
      </c>
      <c r="U65" s="2023" t="s">
        <v>32</v>
      </c>
      <c r="V65" s="582" t="s">
        <v>26</v>
      </c>
      <c r="W65" s="2021" t="s">
        <v>26</v>
      </c>
      <c r="X65" s="579" t="s">
        <v>26</v>
      </c>
      <c r="Y65" s="2027">
        <v>43525</v>
      </c>
      <c r="Z65" s="576">
        <v>57371</v>
      </c>
      <c r="AA65" s="576">
        <v>17442</v>
      </c>
      <c r="AB65" s="576">
        <v>298801</v>
      </c>
      <c r="AC65" s="576">
        <v>407687</v>
      </c>
      <c r="AD65" s="576" t="s">
        <v>21</v>
      </c>
      <c r="AE65" s="576">
        <v>165</v>
      </c>
      <c r="AF65" s="576">
        <v>68</v>
      </c>
      <c r="AG65" s="576">
        <v>3703</v>
      </c>
      <c r="AH65" s="576">
        <v>985</v>
      </c>
      <c r="AI65" s="576">
        <v>1056</v>
      </c>
      <c r="AJ65" s="576">
        <v>273</v>
      </c>
      <c r="AK65" s="576">
        <v>5011</v>
      </c>
      <c r="AL65" s="576">
        <v>28545</v>
      </c>
      <c r="AM65" s="576">
        <v>21</v>
      </c>
      <c r="AN65" s="576">
        <v>592120</v>
      </c>
      <c r="AO65" s="576">
        <v>6284</v>
      </c>
      <c r="AP65" s="621">
        <v>385021</v>
      </c>
      <c r="AQ65" s="2023" t="s">
        <v>32</v>
      </c>
      <c r="AR65" s="582" t="s">
        <v>26</v>
      </c>
      <c r="AS65" s="2021" t="s">
        <v>26</v>
      </c>
      <c r="AT65" s="579" t="s">
        <v>26</v>
      </c>
      <c r="AU65" s="2027">
        <v>43525</v>
      </c>
      <c r="AV65" s="576">
        <v>68</v>
      </c>
      <c r="AW65" s="576">
        <v>3703</v>
      </c>
      <c r="AX65" s="576">
        <v>465</v>
      </c>
      <c r="AY65" s="576">
        <v>487</v>
      </c>
      <c r="AZ65" s="576">
        <v>11</v>
      </c>
      <c r="BA65" s="576">
        <v>717</v>
      </c>
      <c r="BB65" s="576">
        <v>592120</v>
      </c>
      <c r="BC65" s="576">
        <v>6284</v>
      </c>
      <c r="BD65" s="576">
        <v>33959</v>
      </c>
      <c r="BE65" s="576">
        <v>22930</v>
      </c>
      <c r="BF65" s="576">
        <v>2</v>
      </c>
      <c r="BG65" s="576">
        <v>3</v>
      </c>
      <c r="BH65" s="576">
        <v>3</v>
      </c>
      <c r="BI65" s="576">
        <v>20757</v>
      </c>
      <c r="BJ65" s="576">
        <v>69</v>
      </c>
      <c r="BK65" s="576">
        <v>20688</v>
      </c>
      <c r="BL65" s="2023" t="s">
        <v>32</v>
      </c>
      <c r="BM65" s="582" t="s">
        <v>26</v>
      </c>
      <c r="BN65" s="2021" t="s">
        <v>26</v>
      </c>
      <c r="BO65" s="579" t="s">
        <v>26</v>
      </c>
      <c r="BP65" s="2027">
        <v>43525</v>
      </c>
      <c r="BQ65" s="576">
        <v>33816</v>
      </c>
      <c r="BR65" s="576">
        <v>13137</v>
      </c>
      <c r="BS65" s="576">
        <v>80212</v>
      </c>
      <c r="BT65" s="576">
        <v>28024</v>
      </c>
      <c r="BU65" s="576">
        <v>5</v>
      </c>
      <c r="BV65" s="576">
        <v>741</v>
      </c>
      <c r="BW65" s="576">
        <v>108</v>
      </c>
      <c r="BX65" s="576">
        <v>13494</v>
      </c>
      <c r="BY65" s="576">
        <v>1407</v>
      </c>
      <c r="BZ65" s="576">
        <v>12087</v>
      </c>
      <c r="CA65" s="576">
        <v>1277</v>
      </c>
      <c r="CB65" s="576" t="s">
        <v>21</v>
      </c>
      <c r="CC65" s="576">
        <v>8058</v>
      </c>
      <c r="CD65" s="576">
        <v>4905</v>
      </c>
      <c r="CE65" s="576">
        <v>46429</v>
      </c>
      <c r="CF65" s="576">
        <v>18599</v>
      </c>
      <c r="CG65" s="576">
        <v>13858</v>
      </c>
      <c r="CH65" s="2023" t="s">
        <v>32</v>
      </c>
      <c r="CI65" s="582" t="s">
        <v>26</v>
      </c>
      <c r="CJ65" s="2021" t="s">
        <v>26</v>
      </c>
      <c r="CK65" s="579" t="s">
        <v>26</v>
      </c>
      <c r="CL65" s="2027">
        <v>43525</v>
      </c>
      <c r="CM65" s="82">
        <v>23204</v>
      </c>
      <c r="CN65" s="2448">
        <v>793</v>
      </c>
      <c r="CO65" s="2448">
        <v>12696</v>
      </c>
      <c r="CP65" s="2448">
        <v>114</v>
      </c>
      <c r="CQ65" s="2448">
        <v>7181</v>
      </c>
      <c r="CR65" s="2448">
        <v>7837</v>
      </c>
      <c r="CS65" s="2448">
        <v>273</v>
      </c>
      <c r="CT65" s="2448">
        <v>6179</v>
      </c>
      <c r="CU65" s="2448">
        <v>30844</v>
      </c>
      <c r="CV65" s="2448">
        <v>3981</v>
      </c>
      <c r="CW65" s="2448">
        <v>445978</v>
      </c>
      <c r="CX65" s="2448">
        <v>9059</v>
      </c>
      <c r="CY65" s="2448">
        <v>607101</v>
      </c>
      <c r="CZ65" s="2448">
        <v>157409</v>
      </c>
      <c r="DA65" s="2448">
        <v>17</v>
      </c>
      <c r="DB65" s="2448">
        <v>1180</v>
      </c>
      <c r="DC65" s="2448">
        <v>620</v>
      </c>
      <c r="DD65" s="91" t="s">
        <v>32</v>
      </c>
      <c r="DE65" s="670" t="s">
        <v>26</v>
      </c>
      <c r="DF65" s="2021" t="s">
        <v>26</v>
      </c>
      <c r="DG65" s="579" t="s">
        <v>26</v>
      </c>
      <c r="DH65" s="2027">
        <v>43525</v>
      </c>
      <c r="DI65" s="2448">
        <v>75594</v>
      </c>
      <c r="DJ65" s="2448">
        <v>17442</v>
      </c>
      <c r="DK65" s="2448">
        <v>368368</v>
      </c>
      <c r="DL65" s="2448">
        <v>510461</v>
      </c>
      <c r="DM65" s="2448" t="s">
        <v>21</v>
      </c>
      <c r="DN65" s="2448">
        <v>165</v>
      </c>
      <c r="DO65" s="2448">
        <v>68</v>
      </c>
      <c r="DP65" s="2448">
        <v>3703</v>
      </c>
      <c r="DQ65" s="2448">
        <v>508</v>
      </c>
      <c r="DR65" s="2448">
        <v>985</v>
      </c>
      <c r="DS65" s="2448">
        <v>1057</v>
      </c>
      <c r="DT65" s="2448">
        <v>273</v>
      </c>
      <c r="DU65" s="2448">
        <v>5135</v>
      </c>
      <c r="DV65" s="2448">
        <v>28545</v>
      </c>
      <c r="DW65" s="2448">
        <v>864</v>
      </c>
      <c r="DX65" s="2448">
        <v>213317</v>
      </c>
      <c r="DY65" s="217">
        <v>1148</v>
      </c>
      <c r="DZ65" s="91" t="s">
        <v>32</v>
      </c>
      <c r="EA65" s="670" t="s">
        <v>26</v>
      </c>
      <c r="EB65" s="2021" t="s">
        <v>26</v>
      </c>
      <c r="EC65" s="579" t="s">
        <v>26</v>
      </c>
      <c r="ED65" s="2027">
        <v>43525</v>
      </c>
      <c r="EE65" s="2448" t="s">
        <v>21</v>
      </c>
      <c r="EF65" s="2448">
        <v>165</v>
      </c>
      <c r="EG65" s="2448">
        <v>68</v>
      </c>
      <c r="EH65" s="2448">
        <v>3703</v>
      </c>
      <c r="EI65" s="2448">
        <v>508</v>
      </c>
      <c r="EJ65" s="2448">
        <v>465</v>
      </c>
      <c r="EK65" s="2448">
        <v>487</v>
      </c>
      <c r="EL65" s="2448">
        <v>135</v>
      </c>
      <c r="EM65" s="2448">
        <v>717</v>
      </c>
      <c r="EN65" s="2448">
        <v>843</v>
      </c>
      <c r="EO65" s="2448">
        <v>213317</v>
      </c>
      <c r="EP65" s="2448">
        <v>1148</v>
      </c>
      <c r="EQ65" s="2448">
        <v>33278</v>
      </c>
      <c r="ER65" s="2448">
        <v>23073</v>
      </c>
      <c r="ES65" s="2448">
        <v>2</v>
      </c>
      <c r="ET65" s="2448">
        <v>22</v>
      </c>
      <c r="EU65" s="2448">
        <v>3</v>
      </c>
      <c r="EV65" s="91" t="s">
        <v>32</v>
      </c>
      <c r="EW65" s="670" t="s">
        <v>26</v>
      </c>
      <c r="EX65" s="2021" t="s">
        <v>26</v>
      </c>
      <c r="EY65" s="579" t="s">
        <v>26</v>
      </c>
      <c r="EZ65" s="2027">
        <v>43525</v>
      </c>
      <c r="FA65" s="2448" t="s">
        <v>21</v>
      </c>
      <c r="FB65" s="2448" t="s">
        <v>21</v>
      </c>
      <c r="FC65" s="2448">
        <v>46</v>
      </c>
      <c r="FD65" s="2448">
        <v>422</v>
      </c>
      <c r="FE65" s="2448">
        <v>433</v>
      </c>
      <c r="FF65" s="2448">
        <v>33145</v>
      </c>
      <c r="FG65" s="2448">
        <v>1504</v>
      </c>
      <c r="FH65" s="2448">
        <v>80105</v>
      </c>
      <c r="FI65" s="2448">
        <v>28908</v>
      </c>
      <c r="FJ65" s="2448">
        <v>5</v>
      </c>
      <c r="FK65" s="2448">
        <v>934</v>
      </c>
      <c r="FL65" s="2448">
        <v>108</v>
      </c>
      <c r="FM65" s="2448">
        <v>14183</v>
      </c>
      <c r="FN65" s="2448">
        <v>2055</v>
      </c>
      <c r="FO65" s="2448">
        <v>12128</v>
      </c>
      <c r="FP65" s="2448">
        <v>1277</v>
      </c>
      <c r="FQ65" s="91" t="s">
        <v>32</v>
      </c>
      <c r="FR65" s="666" t="s">
        <v>26</v>
      </c>
      <c r="FS65" s="666"/>
      <c r="FT65" s="666"/>
      <c r="FU65" s="666"/>
      <c r="FV65" s="666"/>
      <c r="FW65" s="666"/>
      <c r="FX65" s="666"/>
      <c r="FY65" s="666"/>
      <c r="FZ65" s="666"/>
      <c r="GA65" s="666"/>
      <c r="GB65" s="666"/>
      <c r="GC65" s="666"/>
      <c r="GD65" s="666"/>
      <c r="GE65" s="666"/>
      <c r="GF65" s="666"/>
      <c r="GG65" s="666"/>
      <c r="GH65" s="666"/>
      <c r="GI65" s="666"/>
      <c r="GJ65" s="666"/>
      <c r="GK65" s="666"/>
      <c r="GL65" s="666"/>
      <c r="GM65" s="666"/>
      <c r="GN65" s="670"/>
    </row>
    <row r="66" spans="1:196" ht="14.25" customHeight="1">
      <c r="A66" s="2021" t="s">
        <v>26</v>
      </c>
      <c r="B66" s="579" t="s">
        <v>26</v>
      </c>
      <c r="C66" s="2027">
        <v>43556</v>
      </c>
      <c r="D66" s="638">
        <v>22526</v>
      </c>
      <c r="E66" s="576">
        <v>2020</v>
      </c>
      <c r="F66" s="576">
        <v>1623</v>
      </c>
      <c r="G66" s="576">
        <v>108</v>
      </c>
      <c r="H66" s="576">
        <v>6846</v>
      </c>
      <c r="I66" s="576">
        <v>7463</v>
      </c>
      <c r="J66" s="576">
        <v>250</v>
      </c>
      <c r="K66" s="576">
        <v>4773</v>
      </c>
      <c r="L66" s="576">
        <v>25311</v>
      </c>
      <c r="M66" s="576">
        <v>3319</v>
      </c>
      <c r="N66" s="576">
        <v>1356877</v>
      </c>
      <c r="O66" s="576">
        <v>822285</v>
      </c>
      <c r="P66" s="576">
        <v>468362</v>
      </c>
      <c r="Q66" s="576">
        <v>134843</v>
      </c>
      <c r="R66" s="576">
        <v>19</v>
      </c>
      <c r="S66" s="576">
        <v>815</v>
      </c>
      <c r="T66" s="576">
        <v>616</v>
      </c>
      <c r="U66" s="2023" t="s">
        <v>33</v>
      </c>
      <c r="V66" s="582" t="s">
        <v>26</v>
      </c>
      <c r="W66" s="2021" t="s">
        <v>26</v>
      </c>
      <c r="X66" s="579" t="s">
        <v>26</v>
      </c>
      <c r="Y66" s="2027">
        <v>43556</v>
      </c>
      <c r="Z66" s="576">
        <v>57661</v>
      </c>
      <c r="AA66" s="576">
        <v>15972</v>
      </c>
      <c r="AB66" s="576">
        <v>229619</v>
      </c>
      <c r="AC66" s="576">
        <v>309795</v>
      </c>
      <c r="AD66" s="576" t="s">
        <v>21</v>
      </c>
      <c r="AE66" s="576">
        <v>135</v>
      </c>
      <c r="AF66" s="576">
        <v>68</v>
      </c>
      <c r="AG66" s="576">
        <v>3119</v>
      </c>
      <c r="AH66" s="576">
        <v>954</v>
      </c>
      <c r="AI66" s="576">
        <v>1024</v>
      </c>
      <c r="AJ66" s="576">
        <v>250</v>
      </c>
      <c r="AK66" s="576">
        <v>4773</v>
      </c>
      <c r="AL66" s="576">
        <v>23471</v>
      </c>
      <c r="AM66" s="576">
        <v>99</v>
      </c>
      <c r="AN66" s="576">
        <v>481177</v>
      </c>
      <c r="AO66" s="576">
        <v>5231</v>
      </c>
      <c r="AP66" s="621">
        <v>312688</v>
      </c>
      <c r="AQ66" s="2023" t="s">
        <v>33</v>
      </c>
      <c r="AR66" s="582" t="s">
        <v>26</v>
      </c>
      <c r="AS66" s="2021" t="s">
        <v>26</v>
      </c>
      <c r="AT66" s="579" t="s">
        <v>26</v>
      </c>
      <c r="AU66" s="2027">
        <v>43556</v>
      </c>
      <c r="AV66" s="576">
        <v>68</v>
      </c>
      <c r="AW66" s="576">
        <v>3119</v>
      </c>
      <c r="AX66" s="576">
        <v>437</v>
      </c>
      <c r="AY66" s="576">
        <v>458</v>
      </c>
      <c r="AZ66" s="576">
        <v>39</v>
      </c>
      <c r="BA66" s="576">
        <v>435</v>
      </c>
      <c r="BB66" s="576">
        <v>481177</v>
      </c>
      <c r="BC66" s="576">
        <v>5231</v>
      </c>
      <c r="BD66" s="576">
        <v>31807</v>
      </c>
      <c r="BE66" s="576">
        <v>21642</v>
      </c>
      <c r="BF66" s="576">
        <v>2</v>
      </c>
      <c r="BG66" s="576">
        <v>2</v>
      </c>
      <c r="BH66" s="576">
        <v>2</v>
      </c>
      <c r="BI66" s="576">
        <v>19555</v>
      </c>
      <c r="BJ66" s="576">
        <v>117</v>
      </c>
      <c r="BK66" s="576">
        <v>19438</v>
      </c>
      <c r="BL66" s="2023" t="s">
        <v>33</v>
      </c>
      <c r="BM66" s="582" t="s">
        <v>26</v>
      </c>
      <c r="BN66" s="2021" t="s">
        <v>26</v>
      </c>
      <c r="BO66" s="579" t="s">
        <v>26</v>
      </c>
      <c r="BP66" s="2027">
        <v>43556</v>
      </c>
      <c r="BQ66" s="576">
        <v>32803</v>
      </c>
      <c r="BR66" s="576">
        <v>11754</v>
      </c>
      <c r="BS66" s="576">
        <v>75131</v>
      </c>
      <c r="BT66" s="576">
        <v>26519</v>
      </c>
      <c r="BU66" s="576">
        <v>4</v>
      </c>
      <c r="BV66" s="576">
        <v>634</v>
      </c>
      <c r="BW66" s="576">
        <v>107</v>
      </c>
      <c r="BX66" s="576">
        <v>12847</v>
      </c>
      <c r="BY66" s="576">
        <v>821</v>
      </c>
      <c r="BZ66" s="576">
        <v>12026</v>
      </c>
      <c r="CA66" s="576">
        <v>1229</v>
      </c>
      <c r="CB66" s="576">
        <v>1</v>
      </c>
      <c r="CC66" s="576">
        <v>6926</v>
      </c>
      <c r="CD66" s="576">
        <v>5080</v>
      </c>
      <c r="CE66" s="576">
        <v>43115</v>
      </c>
      <c r="CF66" s="576">
        <v>14548</v>
      </c>
      <c r="CG66" s="576">
        <v>13773</v>
      </c>
      <c r="CH66" s="2023" t="s">
        <v>33</v>
      </c>
      <c r="CI66" s="582" t="s">
        <v>26</v>
      </c>
      <c r="CJ66" s="2021" t="s">
        <v>26</v>
      </c>
      <c r="CK66" s="579" t="s">
        <v>26</v>
      </c>
      <c r="CL66" s="2027">
        <v>43556</v>
      </c>
      <c r="CM66" s="82">
        <v>22526</v>
      </c>
      <c r="CN66" s="2448">
        <v>2020</v>
      </c>
      <c r="CO66" s="2448">
        <v>11120</v>
      </c>
      <c r="CP66" s="2448">
        <v>108</v>
      </c>
      <c r="CQ66" s="2448">
        <v>6888</v>
      </c>
      <c r="CR66" s="2448">
        <v>7508</v>
      </c>
      <c r="CS66" s="2448">
        <v>250</v>
      </c>
      <c r="CT66" s="2448">
        <v>5219</v>
      </c>
      <c r="CU66" s="2448">
        <v>25311</v>
      </c>
      <c r="CV66" s="2448">
        <v>4228</v>
      </c>
      <c r="CW66" s="2448">
        <v>410452</v>
      </c>
      <c r="CX66" s="2448">
        <v>9028</v>
      </c>
      <c r="CY66" s="2448">
        <v>501835</v>
      </c>
      <c r="CZ66" s="2448">
        <v>150002</v>
      </c>
      <c r="DA66" s="2448">
        <v>19</v>
      </c>
      <c r="DB66" s="2448">
        <v>995</v>
      </c>
      <c r="DC66" s="2448">
        <v>616</v>
      </c>
      <c r="DD66" s="91" t="s">
        <v>33</v>
      </c>
      <c r="DE66" s="670" t="s">
        <v>26</v>
      </c>
      <c r="DF66" s="2021" t="s">
        <v>26</v>
      </c>
      <c r="DG66" s="579" t="s">
        <v>26</v>
      </c>
      <c r="DH66" s="2027">
        <v>43556</v>
      </c>
      <c r="DI66" s="2448">
        <v>75749</v>
      </c>
      <c r="DJ66" s="2448">
        <v>15972</v>
      </c>
      <c r="DK66" s="2448">
        <v>277359</v>
      </c>
      <c r="DL66" s="2448">
        <v>379858</v>
      </c>
      <c r="DM66" s="2448" t="s">
        <v>21</v>
      </c>
      <c r="DN66" s="2448">
        <v>135</v>
      </c>
      <c r="DO66" s="2448">
        <v>68</v>
      </c>
      <c r="DP66" s="2448">
        <v>3119</v>
      </c>
      <c r="DQ66" s="2448">
        <v>435</v>
      </c>
      <c r="DR66" s="2448">
        <v>954</v>
      </c>
      <c r="DS66" s="2448">
        <v>1024</v>
      </c>
      <c r="DT66" s="2448">
        <v>250</v>
      </c>
      <c r="DU66" s="2448">
        <v>4815</v>
      </c>
      <c r="DV66" s="2448">
        <v>23471</v>
      </c>
      <c r="DW66" s="2448">
        <v>1008</v>
      </c>
      <c r="DX66" s="2448">
        <v>184628</v>
      </c>
      <c r="DY66" s="217">
        <v>1095</v>
      </c>
      <c r="DZ66" s="91" t="s">
        <v>33</v>
      </c>
      <c r="EA66" s="670" t="s">
        <v>26</v>
      </c>
      <c r="EB66" s="2021" t="s">
        <v>26</v>
      </c>
      <c r="EC66" s="579" t="s">
        <v>26</v>
      </c>
      <c r="ED66" s="2027">
        <v>43556</v>
      </c>
      <c r="EE66" s="2448" t="s">
        <v>21</v>
      </c>
      <c r="EF66" s="2448">
        <v>135</v>
      </c>
      <c r="EG66" s="2448">
        <v>68</v>
      </c>
      <c r="EH66" s="2448">
        <v>3119</v>
      </c>
      <c r="EI66" s="2448">
        <v>435</v>
      </c>
      <c r="EJ66" s="2448">
        <v>437</v>
      </c>
      <c r="EK66" s="2448">
        <v>458</v>
      </c>
      <c r="EL66" s="2448">
        <v>81</v>
      </c>
      <c r="EM66" s="2448">
        <v>435</v>
      </c>
      <c r="EN66" s="2448">
        <v>909</v>
      </c>
      <c r="EO66" s="2448">
        <v>184628</v>
      </c>
      <c r="EP66" s="2448">
        <v>1095</v>
      </c>
      <c r="EQ66" s="2448">
        <v>31299</v>
      </c>
      <c r="ER66" s="2448">
        <v>21773</v>
      </c>
      <c r="ES66" s="2448">
        <v>2</v>
      </c>
      <c r="ET66" s="2448">
        <v>23</v>
      </c>
      <c r="EU66" s="2448">
        <v>2</v>
      </c>
      <c r="EV66" s="91" t="s">
        <v>33</v>
      </c>
      <c r="EW66" s="670" t="s">
        <v>26</v>
      </c>
      <c r="EX66" s="2021" t="s">
        <v>26</v>
      </c>
      <c r="EY66" s="579" t="s">
        <v>26</v>
      </c>
      <c r="EZ66" s="2027">
        <v>43556</v>
      </c>
      <c r="FA66" s="2448" t="s">
        <v>21</v>
      </c>
      <c r="FB66" s="2448" t="s">
        <v>21</v>
      </c>
      <c r="FC66" s="2448">
        <v>26</v>
      </c>
      <c r="FD66" s="2448">
        <v>381</v>
      </c>
      <c r="FE66" s="2448">
        <v>394</v>
      </c>
      <c r="FF66" s="2448">
        <v>32185</v>
      </c>
      <c r="FG66" s="2448">
        <v>2919</v>
      </c>
      <c r="FH66" s="2448">
        <v>75004</v>
      </c>
      <c r="FI66" s="2448">
        <v>27306</v>
      </c>
      <c r="FJ66" s="2448">
        <v>4</v>
      </c>
      <c r="FK66" s="2448">
        <v>793</v>
      </c>
      <c r="FL66" s="2448">
        <v>107</v>
      </c>
      <c r="FM66" s="2448">
        <v>13471</v>
      </c>
      <c r="FN66" s="2448">
        <v>1412</v>
      </c>
      <c r="FO66" s="2448">
        <v>12059</v>
      </c>
      <c r="FP66" s="2448">
        <v>1229</v>
      </c>
      <c r="FQ66" s="91" t="s">
        <v>33</v>
      </c>
      <c r="FR66" s="666" t="s">
        <v>26</v>
      </c>
      <c r="FS66" s="666"/>
      <c r="FT66" s="666"/>
      <c r="FU66" s="666"/>
      <c r="FV66" s="666"/>
      <c r="FW66" s="666"/>
      <c r="FX66" s="666"/>
      <c r="FY66" s="666"/>
      <c r="FZ66" s="666"/>
      <c r="GA66" s="666"/>
      <c r="GB66" s="666"/>
      <c r="GC66" s="666"/>
      <c r="GD66" s="666"/>
      <c r="GE66" s="666"/>
      <c r="GF66" s="666"/>
      <c r="GG66" s="666"/>
      <c r="GH66" s="666"/>
      <c r="GI66" s="666"/>
      <c r="GJ66" s="666"/>
      <c r="GK66" s="666"/>
      <c r="GL66" s="666"/>
      <c r="GM66" s="666"/>
      <c r="GN66" s="670"/>
    </row>
    <row r="67" spans="1:196" ht="15.75">
      <c r="A67" s="2021">
        <v>1</v>
      </c>
      <c r="B67" s="579" t="s">
        <v>2159</v>
      </c>
      <c r="C67" s="1902">
        <v>43586</v>
      </c>
      <c r="D67" s="638">
        <v>22490</v>
      </c>
      <c r="E67" s="576">
        <v>2269</v>
      </c>
      <c r="F67" s="576">
        <v>1356</v>
      </c>
      <c r="G67" s="576">
        <v>58</v>
      </c>
      <c r="H67" s="576">
        <v>7583</v>
      </c>
      <c r="I67" s="576">
        <v>8253</v>
      </c>
      <c r="J67" s="576">
        <v>227</v>
      </c>
      <c r="K67" s="576">
        <v>4493</v>
      </c>
      <c r="L67" s="576">
        <v>30196</v>
      </c>
      <c r="M67" s="576">
        <v>2624</v>
      </c>
      <c r="N67" s="576">
        <v>1262274</v>
      </c>
      <c r="O67" s="576">
        <v>682076</v>
      </c>
      <c r="P67" s="576">
        <v>502402</v>
      </c>
      <c r="Q67" s="576">
        <v>117676</v>
      </c>
      <c r="R67" s="576">
        <v>18</v>
      </c>
      <c r="S67" s="576">
        <v>760</v>
      </c>
      <c r="T67" s="576">
        <v>592</v>
      </c>
      <c r="U67" s="2023" t="s">
        <v>34</v>
      </c>
      <c r="V67" s="582" t="s">
        <v>26</v>
      </c>
      <c r="W67" s="2021">
        <v>1</v>
      </c>
      <c r="X67" s="579" t="s">
        <v>2159</v>
      </c>
      <c r="Y67" s="1902">
        <v>43586</v>
      </c>
      <c r="Z67" s="576">
        <v>46385</v>
      </c>
      <c r="AA67" s="576">
        <v>11822</v>
      </c>
      <c r="AB67" s="576">
        <v>279304</v>
      </c>
      <c r="AC67" s="576">
        <v>378910</v>
      </c>
      <c r="AD67" s="576" t="s">
        <v>21</v>
      </c>
      <c r="AE67" s="576">
        <v>121</v>
      </c>
      <c r="AF67" s="576">
        <v>57</v>
      </c>
      <c r="AG67" s="576">
        <v>3580</v>
      </c>
      <c r="AH67" s="576">
        <v>1218</v>
      </c>
      <c r="AI67" s="576">
        <v>1296</v>
      </c>
      <c r="AJ67" s="576">
        <v>227</v>
      </c>
      <c r="AK67" s="576">
        <v>4493</v>
      </c>
      <c r="AL67" s="576">
        <v>28184</v>
      </c>
      <c r="AM67" s="576">
        <v>215</v>
      </c>
      <c r="AN67" s="576">
        <v>519065</v>
      </c>
      <c r="AO67" s="576">
        <v>5963</v>
      </c>
      <c r="AP67" s="621">
        <v>344846</v>
      </c>
      <c r="AQ67" s="2023" t="s">
        <v>34</v>
      </c>
      <c r="AR67" s="582" t="s">
        <v>26</v>
      </c>
      <c r="AS67" s="2021">
        <v>1</v>
      </c>
      <c r="AT67" s="579" t="s">
        <v>2159</v>
      </c>
      <c r="AU67" s="1902">
        <v>43586</v>
      </c>
      <c r="AV67" s="576">
        <v>57</v>
      </c>
      <c r="AW67" s="576">
        <v>3580</v>
      </c>
      <c r="AX67" s="576">
        <v>795</v>
      </c>
      <c r="AY67" s="576">
        <v>833</v>
      </c>
      <c r="AZ67" s="576">
        <v>21</v>
      </c>
      <c r="BA67" s="576">
        <v>546</v>
      </c>
      <c r="BB67" s="576">
        <v>519065</v>
      </c>
      <c r="BC67" s="576">
        <v>5963</v>
      </c>
      <c r="BD67" s="576">
        <v>33879</v>
      </c>
      <c r="BE67" s="576">
        <v>22778</v>
      </c>
      <c r="BF67" s="576">
        <v>2</v>
      </c>
      <c r="BG67" s="576">
        <v>3</v>
      </c>
      <c r="BH67" s="576">
        <v>4</v>
      </c>
      <c r="BI67" s="576">
        <v>20420</v>
      </c>
      <c r="BJ67" s="576">
        <v>79</v>
      </c>
      <c r="BK67" s="576">
        <v>20341</v>
      </c>
      <c r="BL67" s="2023" t="s">
        <v>34</v>
      </c>
      <c r="BM67" s="582" t="s">
        <v>26</v>
      </c>
      <c r="BN67" s="2021">
        <v>1</v>
      </c>
      <c r="BO67" s="579" t="s">
        <v>2159</v>
      </c>
      <c r="BP67" s="1902">
        <v>43586</v>
      </c>
      <c r="BQ67" s="576">
        <v>35635</v>
      </c>
      <c r="BR67" s="576">
        <v>9641</v>
      </c>
      <c r="BS67" s="576">
        <v>71282</v>
      </c>
      <c r="BT67" s="576">
        <v>25658</v>
      </c>
      <c r="BU67" s="576">
        <v>5</v>
      </c>
      <c r="BV67" s="576">
        <v>616</v>
      </c>
      <c r="BW67" s="576">
        <v>95</v>
      </c>
      <c r="BX67" s="576">
        <v>12381</v>
      </c>
      <c r="BY67" s="576">
        <v>713</v>
      </c>
      <c r="BZ67" s="576">
        <v>11668</v>
      </c>
      <c r="CA67" s="576">
        <v>1157</v>
      </c>
      <c r="CB67" s="576" t="s">
        <v>21</v>
      </c>
      <c r="CC67" s="576">
        <v>6768</v>
      </c>
      <c r="CD67" s="576">
        <v>4950</v>
      </c>
      <c r="CE67" s="576">
        <v>40487</v>
      </c>
      <c r="CF67" s="576">
        <v>11520</v>
      </c>
      <c r="CG67" s="576">
        <v>14331</v>
      </c>
      <c r="CH67" s="2023" t="s">
        <v>34</v>
      </c>
      <c r="CI67" s="582" t="s">
        <v>26</v>
      </c>
      <c r="CJ67" s="2021">
        <v>1</v>
      </c>
      <c r="CK67" s="579" t="s">
        <v>2159</v>
      </c>
      <c r="CL67" s="1902">
        <v>43586</v>
      </c>
      <c r="CM67" s="82">
        <v>22490</v>
      </c>
      <c r="CN67" s="2448">
        <v>2269</v>
      </c>
      <c r="CO67" s="2448">
        <v>10274</v>
      </c>
      <c r="CP67" s="2448">
        <v>58</v>
      </c>
      <c r="CQ67" s="2448">
        <v>7710</v>
      </c>
      <c r="CR67" s="2448">
        <v>8381</v>
      </c>
      <c r="CS67" s="2448">
        <v>227</v>
      </c>
      <c r="CT67" s="2448">
        <v>6437</v>
      </c>
      <c r="CU67" s="2448">
        <v>30196</v>
      </c>
      <c r="CV67" s="2448">
        <v>3280</v>
      </c>
      <c r="CW67" s="2448">
        <v>438952</v>
      </c>
      <c r="CX67" s="2448">
        <v>7463</v>
      </c>
      <c r="CY67" s="2448">
        <v>542264</v>
      </c>
      <c r="CZ67" s="2448">
        <v>125244</v>
      </c>
      <c r="DA67" s="2448">
        <v>18</v>
      </c>
      <c r="DB67" s="2448">
        <v>988</v>
      </c>
      <c r="DC67" s="2448">
        <v>592</v>
      </c>
      <c r="DD67" s="91" t="s">
        <v>34</v>
      </c>
      <c r="DE67" s="670" t="s">
        <v>26</v>
      </c>
      <c r="DF67" s="2021">
        <v>1</v>
      </c>
      <c r="DG67" s="579" t="s">
        <v>2159</v>
      </c>
      <c r="DH67" s="1902">
        <v>43586</v>
      </c>
      <c r="DI67" s="2448">
        <v>54783</v>
      </c>
      <c r="DJ67" s="2448">
        <v>11849</v>
      </c>
      <c r="DK67" s="2448">
        <v>342311</v>
      </c>
      <c r="DL67" s="2448">
        <v>472051</v>
      </c>
      <c r="DM67" s="2448" t="s">
        <v>21</v>
      </c>
      <c r="DN67" s="2448">
        <v>121</v>
      </c>
      <c r="DO67" s="2448">
        <v>57</v>
      </c>
      <c r="DP67" s="2448">
        <v>3580</v>
      </c>
      <c r="DQ67" s="2448">
        <v>438</v>
      </c>
      <c r="DR67" s="2448">
        <v>1218</v>
      </c>
      <c r="DS67" s="2448">
        <v>1296</v>
      </c>
      <c r="DT67" s="2448">
        <v>227</v>
      </c>
      <c r="DU67" s="2448">
        <v>4685</v>
      </c>
      <c r="DV67" s="2448">
        <v>28184</v>
      </c>
      <c r="DW67" s="2448">
        <v>871</v>
      </c>
      <c r="DX67" s="2448">
        <v>207343</v>
      </c>
      <c r="DY67" s="217">
        <v>879</v>
      </c>
      <c r="DZ67" s="91" t="s">
        <v>34</v>
      </c>
      <c r="EA67" s="670" t="s">
        <v>26</v>
      </c>
      <c r="EB67" s="2021">
        <v>1</v>
      </c>
      <c r="EC67" s="579" t="s">
        <v>2159</v>
      </c>
      <c r="ED67" s="1902">
        <v>43586</v>
      </c>
      <c r="EE67" s="2448" t="s">
        <v>21</v>
      </c>
      <c r="EF67" s="2448">
        <v>121</v>
      </c>
      <c r="EG67" s="2448">
        <v>57</v>
      </c>
      <c r="EH67" s="2448">
        <v>3580</v>
      </c>
      <c r="EI67" s="2448">
        <v>438</v>
      </c>
      <c r="EJ67" s="2448">
        <v>795</v>
      </c>
      <c r="EK67" s="2448">
        <v>833</v>
      </c>
      <c r="EL67" s="2448">
        <v>213</v>
      </c>
      <c r="EM67" s="2448">
        <v>546</v>
      </c>
      <c r="EN67" s="2448">
        <v>656</v>
      </c>
      <c r="EO67" s="2448">
        <v>207343</v>
      </c>
      <c r="EP67" s="2448">
        <v>879</v>
      </c>
      <c r="EQ67" s="2448">
        <v>33493</v>
      </c>
      <c r="ER67" s="2448">
        <v>22971</v>
      </c>
      <c r="ES67" s="2448">
        <v>2</v>
      </c>
      <c r="ET67" s="2448">
        <v>83</v>
      </c>
      <c r="EU67" s="2448">
        <v>4</v>
      </c>
      <c r="EV67" s="91" t="s">
        <v>34</v>
      </c>
      <c r="EW67" s="670" t="s">
        <v>26</v>
      </c>
      <c r="EX67" s="2021">
        <v>1</v>
      </c>
      <c r="EY67" s="579" t="s">
        <v>2159</v>
      </c>
      <c r="EZ67" s="1902">
        <v>43586</v>
      </c>
      <c r="FA67" s="2448" t="s">
        <v>21</v>
      </c>
      <c r="FB67" s="2448" t="s">
        <v>21</v>
      </c>
      <c r="FC67" s="2448">
        <v>31</v>
      </c>
      <c r="FD67" s="2448">
        <v>561</v>
      </c>
      <c r="FE67" s="2448">
        <v>575</v>
      </c>
      <c r="FF67" s="2448">
        <v>34994</v>
      </c>
      <c r="FG67" s="2448">
        <v>468</v>
      </c>
      <c r="FH67" s="2448">
        <v>71203</v>
      </c>
      <c r="FI67" s="2448">
        <v>26365</v>
      </c>
      <c r="FJ67" s="2448">
        <v>5</v>
      </c>
      <c r="FK67" s="2448">
        <v>764</v>
      </c>
      <c r="FL67" s="2448">
        <v>95</v>
      </c>
      <c r="FM67" s="2448">
        <v>12940</v>
      </c>
      <c r="FN67" s="2448">
        <v>1248</v>
      </c>
      <c r="FO67" s="2448">
        <v>11692</v>
      </c>
      <c r="FP67" s="2448">
        <v>1157</v>
      </c>
      <c r="FQ67" s="91" t="s">
        <v>34</v>
      </c>
      <c r="FR67" s="666" t="s">
        <v>26</v>
      </c>
      <c r="FS67" s="666"/>
      <c r="FT67" s="666"/>
      <c r="FU67" s="666"/>
      <c r="FV67" s="666"/>
      <c r="FW67" s="666"/>
      <c r="FX67" s="666"/>
      <c r="FY67" s="666"/>
      <c r="FZ67" s="666"/>
      <c r="GA67" s="666"/>
      <c r="GB67" s="666"/>
      <c r="GC67" s="666"/>
      <c r="GD67" s="666"/>
      <c r="GE67" s="666"/>
      <c r="GF67" s="666"/>
      <c r="GG67" s="666"/>
      <c r="GH67" s="666"/>
      <c r="GI67" s="666"/>
      <c r="GJ67" s="666"/>
      <c r="GK67" s="666"/>
      <c r="GL67" s="666"/>
      <c r="GM67" s="666"/>
      <c r="GN67" s="670"/>
    </row>
    <row r="68" spans="1:196" ht="14.25" customHeight="1">
      <c r="A68" s="2021" t="s">
        <v>26</v>
      </c>
      <c r="B68" s="579" t="s">
        <v>26</v>
      </c>
      <c r="C68" s="2027">
        <v>43617</v>
      </c>
      <c r="D68" s="638">
        <v>22514</v>
      </c>
      <c r="E68" s="576">
        <v>1560</v>
      </c>
      <c r="F68" s="576">
        <v>1443</v>
      </c>
      <c r="G68" s="576">
        <v>66</v>
      </c>
      <c r="H68" s="576">
        <v>6951</v>
      </c>
      <c r="I68" s="576">
        <v>7554</v>
      </c>
      <c r="J68" s="576">
        <v>222</v>
      </c>
      <c r="K68" s="576">
        <v>4715</v>
      </c>
      <c r="L68" s="576">
        <v>27129</v>
      </c>
      <c r="M68" s="576">
        <v>2114</v>
      </c>
      <c r="N68" s="576">
        <v>1194005</v>
      </c>
      <c r="O68" s="576">
        <v>604181</v>
      </c>
      <c r="P68" s="576">
        <v>490951</v>
      </c>
      <c r="Q68" s="576">
        <v>110701</v>
      </c>
      <c r="R68" s="576">
        <v>19</v>
      </c>
      <c r="S68" s="576">
        <v>661</v>
      </c>
      <c r="T68" s="576">
        <v>601</v>
      </c>
      <c r="U68" s="2023" t="s">
        <v>35</v>
      </c>
      <c r="V68" s="582" t="s">
        <v>26</v>
      </c>
      <c r="W68" s="2021" t="s">
        <v>26</v>
      </c>
      <c r="X68" s="579" t="s">
        <v>26</v>
      </c>
      <c r="Y68" s="2027">
        <v>43617</v>
      </c>
      <c r="Z68" s="576">
        <v>27365</v>
      </c>
      <c r="AA68" s="576">
        <v>17537</v>
      </c>
      <c r="AB68" s="576">
        <v>276345</v>
      </c>
      <c r="AC68" s="576">
        <v>377404</v>
      </c>
      <c r="AD68" s="576" t="s">
        <v>21</v>
      </c>
      <c r="AE68" s="576">
        <v>132</v>
      </c>
      <c r="AF68" s="576">
        <v>64</v>
      </c>
      <c r="AG68" s="576">
        <v>3265</v>
      </c>
      <c r="AH68" s="576">
        <v>1304</v>
      </c>
      <c r="AI68" s="576">
        <v>1389</v>
      </c>
      <c r="AJ68" s="576">
        <v>222</v>
      </c>
      <c r="AK68" s="576">
        <v>4715</v>
      </c>
      <c r="AL68" s="576">
        <v>25407</v>
      </c>
      <c r="AM68" s="576">
        <v>107</v>
      </c>
      <c r="AN68" s="576">
        <v>510742</v>
      </c>
      <c r="AO68" s="576">
        <v>4923</v>
      </c>
      <c r="AP68" s="621">
        <v>336784</v>
      </c>
      <c r="AQ68" s="2023" t="s">
        <v>35</v>
      </c>
      <c r="AR68" s="582" t="s">
        <v>26</v>
      </c>
      <c r="AS68" s="2021" t="s">
        <v>26</v>
      </c>
      <c r="AT68" s="579" t="s">
        <v>26</v>
      </c>
      <c r="AU68" s="2027">
        <v>43617</v>
      </c>
      <c r="AV68" s="576">
        <v>64</v>
      </c>
      <c r="AW68" s="576">
        <v>3265</v>
      </c>
      <c r="AX68" s="576">
        <v>827</v>
      </c>
      <c r="AY68" s="576">
        <v>867</v>
      </c>
      <c r="AZ68" s="576">
        <v>33</v>
      </c>
      <c r="BA68" s="576">
        <v>661</v>
      </c>
      <c r="BB68" s="576">
        <v>510742</v>
      </c>
      <c r="BC68" s="576">
        <v>4923</v>
      </c>
      <c r="BD68" s="576">
        <v>32209</v>
      </c>
      <c r="BE68" s="576">
        <v>22098</v>
      </c>
      <c r="BF68" s="576">
        <v>2</v>
      </c>
      <c r="BG68" s="576">
        <v>1</v>
      </c>
      <c r="BH68" s="576">
        <v>4</v>
      </c>
      <c r="BI68" s="576">
        <v>19856</v>
      </c>
      <c r="BJ68" s="576">
        <v>35</v>
      </c>
      <c r="BK68" s="576">
        <v>19821</v>
      </c>
      <c r="BL68" s="2023" t="s">
        <v>35</v>
      </c>
      <c r="BM68" s="582" t="s">
        <v>26</v>
      </c>
      <c r="BN68" s="2021" t="s">
        <v>26</v>
      </c>
      <c r="BO68" s="579" t="s">
        <v>26</v>
      </c>
      <c r="BP68" s="2027">
        <v>43617</v>
      </c>
      <c r="BQ68" s="576">
        <v>34165</v>
      </c>
      <c r="BR68" s="576">
        <v>8663</v>
      </c>
      <c r="BS68" s="576">
        <v>69588</v>
      </c>
      <c r="BT68" s="576">
        <v>23645</v>
      </c>
      <c r="BU68" s="576">
        <v>4</v>
      </c>
      <c r="BV68" s="576">
        <v>501</v>
      </c>
      <c r="BW68" s="576">
        <v>93</v>
      </c>
      <c r="BX68" s="576">
        <v>11034</v>
      </c>
      <c r="BY68" s="576">
        <v>708</v>
      </c>
      <c r="BZ68" s="576">
        <v>10326</v>
      </c>
      <c r="CA68" s="576">
        <v>1222</v>
      </c>
      <c r="CB68" s="576" t="s">
        <v>21</v>
      </c>
      <c r="CC68" s="576">
        <v>5833</v>
      </c>
      <c r="CD68" s="576">
        <v>5151</v>
      </c>
      <c r="CE68" s="576">
        <v>40783</v>
      </c>
      <c r="CF68" s="576">
        <v>11638</v>
      </c>
      <c r="CG68" s="576">
        <v>14424</v>
      </c>
      <c r="CH68" s="2023" t="s">
        <v>35</v>
      </c>
      <c r="CI68" s="582" t="s">
        <v>26</v>
      </c>
      <c r="CJ68" s="2021" t="s">
        <v>26</v>
      </c>
      <c r="CK68" s="579" t="s">
        <v>26</v>
      </c>
      <c r="CL68" s="2027">
        <v>43617</v>
      </c>
      <c r="CM68" s="82">
        <v>22514</v>
      </c>
      <c r="CN68" s="2448">
        <v>1560</v>
      </c>
      <c r="CO68" s="2448">
        <v>11016</v>
      </c>
      <c r="CP68" s="2448">
        <v>66</v>
      </c>
      <c r="CQ68" s="2448">
        <v>6991</v>
      </c>
      <c r="CR68" s="2448">
        <v>7596</v>
      </c>
      <c r="CS68" s="2448">
        <v>222</v>
      </c>
      <c r="CT68" s="2448">
        <v>7177</v>
      </c>
      <c r="CU68" s="2448">
        <v>27129</v>
      </c>
      <c r="CV68" s="2448">
        <v>2135</v>
      </c>
      <c r="CW68" s="2448">
        <v>445519</v>
      </c>
      <c r="CX68" s="2448">
        <v>6661</v>
      </c>
      <c r="CY68" s="2448">
        <v>534072</v>
      </c>
      <c r="CZ68" s="2448">
        <v>123508</v>
      </c>
      <c r="DA68" s="2448">
        <v>19</v>
      </c>
      <c r="DB68" s="2448">
        <v>796</v>
      </c>
      <c r="DC68" s="2448">
        <v>601</v>
      </c>
      <c r="DD68" s="91" t="s">
        <v>35</v>
      </c>
      <c r="DE68" s="670" t="s">
        <v>26</v>
      </c>
      <c r="DF68" s="2021" t="s">
        <v>26</v>
      </c>
      <c r="DG68" s="579" t="s">
        <v>26</v>
      </c>
      <c r="DH68" s="2027">
        <v>43617</v>
      </c>
      <c r="DI68" s="2448">
        <v>42356</v>
      </c>
      <c r="DJ68" s="2448">
        <v>17577</v>
      </c>
      <c r="DK68" s="2448">
        <v>336677</v>
      </c>
      <c r="DL68" s="2448">
        <v>467021</v>
      </c>
      <c r="DM68" s="2448" t="s">
        <v>21</v>
      </c>
      <c r="DN68" s="2448">
        <v>132</v>
      </c>
      <c r="DO68" s="2448">
        <v>64</v>
      </c>
      <c r="DP68" s="2448">
        <v>3265</v>
      </c>
      <c r="DQ68" s="2448">
        <v>449</v>
      </c>
      <c r="DR68" s="2448">
        <v>1304</v>
      </c>
      <c r="DS68" s="2448">
        <v>1389</v>
      </c>
      <c r="DT68" s="2448">
        <v>222</v>
      </c>
      <c r="DU68" s="2448">
        <v>5064</v>
      </c>
      <c r="DV68" s="2448">
        <v>25407</v>
      </c>
      <c r="DW68" s="2448">
        <v>128</v>
      </c>
      <c r="DX68" s="2448">
        <v>206529</v>
      </c>
      <c r="DY68" s="217">
        <v>945</v>
      </c>
      <c r="DZ68" s="91" t="s">
        <v>35</v>
      </c>
      <c r="EA68" s="670" t="s">
        <v>26</v>
      </c>
      <c r="EB68" s="2021" t="s">
        <v>26</v>
      </c>
      <c r="EC68" s="579" t="s">
        <v>26</v>
      </c>
      <c r="ED68" s="2027">
        <v>43617</v>
      </c>
      <c r="EE68" s="2448" t="s">
        <v>21</v>
      </c>
      <c r="EF68" s="2448">
        <v>132</v>
      </c>
      <c r="EG68" s="2448">
        <v>64</v>
      </c>
      <c r="EH68" s="2448">
        <v>3265</v>
      </c>
      <c r="EI68" s="2448">
        <v>449</v>
      </c>
      <c r="EJ68" s="2448">
        <v>827</v>
      </c>
      <c r="EK68" s="2448">
        <v>867</v>
      </c>
      <c r="EL68" s="2448">
        <v>382</v>
      </c>
      <c r="EM68" s="2448">
        <v>661</v>
      </c>
      <c r="EN68" s="2448">
        <v>21</v>
      </c>
      <c r="EO68" s="2448">
        <v>206529</v>
      </c>
      <c r="EP68" s="2448">
        <v>945</v>
      </c>
      <c r="EQ68" s="2448">
        <v>31703</v>
      </c>
      <c r="ER68" s="2448">
        <v>22223</v>
      </c>
      <c r="ES68" s="2448">
        <v>2</v>
      </c>
      <c r="ET68" s="2448">
        <v>1</v>
      </c>
      <c r="EU68" s="2448">
        <v>4</v>
      </c>
      <c r="EV68" s="91" t="s">
        <v>35</v>
      </c>
      <c r="EW68" s="670" t="s">
        <v>26</v>
      </c>
      <c r="EX68" s="2021" t="s">
        <v>26</v>
      </c>
      <c r="EY68" s="579" t="s">
        <v>26</v>
      </c>
      <c r="EZ68" s="2027">
        <v>43617</v>
      </c>
      <c r="FA68" s="2448" t="s">
        <v>21</v>
      </c>
      <c r="FB68" s="2448" t="s">
        <v>21</v>
      </c>
      <c r="FC68" s="2448">
        <v>48</v>
      </c>
      <c r="FD68" s="2448">
        <v>439</v>
      </c>
      <c r="FE68" s="2448">
        <v>458</v>
      </c>
      <c r="FF68" s="2448">
        <v>33451</v>
      </c>
      <c r="FG68" s="2448">
        <v>40</v>
      </c>
      <c r="FH68" s="2448">
        <v>69483</v>
      </c>
      <c r="FI68" s="2448">
        <v>24354</v>
      </c>
      <c r="FJ68" s="2448">
        <v>4</v>
      </c>
      <c r="FK68" s="2448">
        <v>636</v>
      </c>
      <c r="FL68" s="2448">
        <v>93</v>
      </c>
      <c r="FM68" s="2448">
        <v>11606</v>
      </c>
      <c r="FN68" s="2448">
        <v>1263</v>
      </c>
      <c r="FO68" s="2448">
        <v>10343</v>
      </c>
      <c r="FP68" s="2448">
        <v>1222</v>
      </c>
      <c r="FQ68" s="91" t="s">
        <v>35</v>
      </c>
      <c r="FR68" s="666" t="s">
        <v>26</v>
      </c>
      <c r="FS68" s="666"/>
      <c r="FT68" s="666"/>
      <c r="FU68" s="666"/>
      <c r="FV68" s="666"/>
      <c r="FW68" s="666"/>
      <c r="FX68" s="666"/>
      <c r="FY68" s="666"/>
      <c r="FZ68" s="666"/>
      <c r="GA68" s="666"/>
      <c r="GB68" s="666"/>
      <c r="GC68" s="666"/>
      <c r="GD68" s="666"/>
      <c r="GE68" s="666"/>
      <c r="GF68" s="666"/>
      <c r="GG68" s="666"/>
      <c r="GH68" s="666"/>
      <c r="GI68" s="666"/>
      <c r="GJ68" s="666"/>
      <c r="GK68" s="666"/>
      <c r="GL68" s="666"/>
      <c r="GM68" s="666"/>
      <c r="GN68" s="670"/>
    </row>
    <row r="69" spans="1:196" ht="14.25" customHeight="1">
      <c r="A69" s="2021" t="s">
        <v>26</v>
      </c>
      <c r="B69" s="579" t="s">
        <v>26</v>
      </c>
      <c r="C69" s="2027">
        <v>43647</v>
      </c>
      <c r="D69" s="638">
        <v>23825</v>
      </c>
      <c r="E69" s="576">
        <v>735</v>
      </c>
      <c r="F69" s="576">
        <v>1614</v>
      </c>
      <c r="G69" s="576">
        <v>48</v>
      </c>
      <c r="H69" s="576">
        <v>7993</v>
      </c>
      <c r="I69" s="576">
        <v>8707</v>
      </c>
      <c r="J69" s="576">
        <v>251</v>
      </c>
      <c r="K69" s="576">
        <v>6148</v>
      </c>
      <c r="L69" s="576">
        <v>34331</v>
      </c>
      <c r="M69" s="576">
        <v>2422</v>
      </c>
      <c r="N69" s="576">
        <v>1407776</v>
      </c>
      <c r="O69" s="576">
        <v>765934</v>
      </c>
      <c r="P69" s="576">
        <v>517640</v>
      </c>
      <c r="Q69" s="576">
        <v>125023</v>
      </c>
      <c r="R69" s="576">
        <v>43</v>
      </c>
      <c r="S69" s="576">
        <v>635</v>
      </c>
      <c r="T69" s="576">
        <v>621</v>
      </c>
      <c r="U69" s="2023" t="s">
        <v>36</v>
      </c>
      <c r="V69" s="582" t="s">
        <v>26</v>
      </c>
      <c r="W69" s="2021" t="s">
        <v>26</v>
      </c>
      <c r="X69" s="579" t="s">
        <v>26</v>
      </c>
      <c r="Y69" s="2027">
        <v>43647</v>
      </c>
      <c r="Z69" s="576">
        <v>41541</v>
      </c>
      <c r="AA69" s="576">
        <v>17042</v>
      </c>
      <c r="AB69" s="576">
        <v>283481</v>
      </c>
      <c r="AC69" s="576">
        <v>377796</v>
      </c>
      <c r="AD69" s="576" t="s">
        <v>21</v>
      </c>
      <c r="AE69" s="576">
        <v>130</v>
      </c>
      <c r="AF69" s="576">
        <v>81</v>
      </c>
      <c r="AG69" s="576">
        <v>3080</v>
      </c>
      <c r="AH69" s="576">
        <v>1645</v>
      </c>
      <c r="AI69" s="576">
        <v>1754</v>
      </c>
      <c r="AJ69" s="576">
        <v>251</v>
      </c>
      <c r="AK69" s="576">
        <v>6148</v>
      </c>
      <c r="AL69" s="576">
        <v>32427</v>
      </c>
      <c r="AM69" s="576">
        <v>69</v>
      </c>
      <c r="AN69" s="576">
        <v>550460</v>
      </c>
      <c r="AO69" s="576">
        <v>4402</v>
      </c>
      <c r="AP69" s="621">
        <v>355934</v>
      </c>
      <c r="AQ69" s="2023" t="s">
        <v>36</v>
      </c>
      <c r="AR69" s="582" t="s">
        <v>26</v>
      </c>
      <c r="AS69" s="2021" t="s">
        <v>26</v>
      </c>
      <c r="AT69" s="579" t="s">
        <v>26</v>
      </c>
      <c r="AU69" s="2027">
        <v>43647</v>
      </c>
      <c r="AV69" s="576">
        <v>81</v>
      </c>
      <c r="AW69" s="576">
        <v>3080</v>
      </c>
      <c r="AX69" s="576">
        <v>1016</v>
      </c>
      <c r="AY69" s="576">
        <v>1065</v>
      </c>
      <c r="AZ69" s="576">
        <v>101</v>
      </c>
      <c r="BA69" s="576">
        <v>760</v>
      </c>
      <c r="BB69" s="576">
        <v>550460</v>
      </c>
      <c r="BC69" s="576">
        <v>4402</v>
      </c>
      <c r="BD69" s="576">
        <v>34383</v>
      </c>
      <c r="BE69" s="576">
        <v>23001</v>
      </c>
      <c r="BF69" s="576" t="s">
        <v>21</v>
      </c>
      <c r="BG69" s="576">
        <v>1</v>
      </c>
      <c r="BH69" s="576">
        <v>2</v>
      </c>
      <c r="BI69" s="576">
        <v>20679</v>
      </c>
      <c r="BJ69" s="576">
        <v>113</v>
      </c>
      <c r="BK69" s="576">
        <v>20566</v>
      </c>
      <c r="BL69" s="2023" t="s">
        <v>36</v>
      </c>
      <c r="BM69" s="582" t="s">
        <v>26</v>
      </c>
      <c r="BN69" s="2021" t="s">
        <v>26</v>
      </c>
      <c r="BO69" s="579" t="s">
        <v>26</v>
      </c>
      <c r="BP69" s="2027">
        <v>43647</v>
      </c>
      <c r="BQ69" s="576">
        <v>36216</v>
      </c>
      <c r="BR69" s="576">
        <v>8949</v>
      </c>
      <c r="BS69" s="576">
        <v>71076</v>
      </c>
      <c r="BT69" s="576">
        <v>24833</v>
      </c>
      <c r="BU69" s="576">
        <v>5</v>
      </c>
      <c r="BV69" s="576">
        <v>497</v>
      </c>
      <c r="BW69" s="576">
        <v>114</v>
      </c>
      <c r="BX69" s="576">
        <v>11692</v>
      </c>
      <c r="BY69" s="576">
        <v>618</v>
      </c>
      <c r="BZ69" s="576">
        <v>11074</v>
      </c>
      <c r="CA69" s="576">
        <v>1254</v>
      </c>
      <c r="CB69" s="576" t="s">
        <v>21</v>
      </c>
      <c r="CC69" s="576">
        <v>6324</v>
      </c>
      <c r="CD69" s="576">
        <v>5187</v>
      </c>
      <c r="CE69" s="576">
        <v>41022</v>
      </c>
      <c r="CF69" s="576">
        <v>14261</v>
      </c>
      <c r="CG69" s="576">
        <v>12036</v>
      </c>
      <c r="CH69" s="2023" t="s">
        <v>36</v>
      </c>
      <c r="CI69" s="582" t="s">
        <v>26</v>
      </c>
      <c r="CJ69" s="2021" t="s">
        <v>26</v>
      </c>
      <c r="CK69" s="579" t="s">
        <v>26</v>
      </c>
      <c r="CL69" s="2027">
        <v>43647</v>
      </c>
      <c r="CM69" s="82">
        <v>23825</v>
      </c>
      <c r="CN69" s="2448">
        <v>735</v>
      </c>
      <c r="CO69" s="2448">
        <v>12556</v>
      </c>
      <c r="CP69" s="2448">
        <v>48</v>
      </c>
      <c r="CQ69" s="2448">
        <v>8029</v>
      </c>
      <c r="CR69" s="2448">
        <v>8745</v>
      </c>
      <c r="CS69" s="2448">
        <v>251</v>
      </c>
      <c r="CT69" s="2448">
        <v>9500</v>
      </c>
      <c r="CU69" s="2448">
        <v>34331</v>
      </c>
      <c r="CV69" s="2448">
        <v>3202</v>
      </c>
      <c r="CW69" s="2448">
        <v>418588</v>
      </c>
      <c r="CX69" s="2448">
        <v>6778</v>
      </c>
      <c r="CY69" s="2448">
        <v>563626</v>
      </c>
      <c r="CZ69" s="2448">
        <v>134553</v>
      </c>
      <c r="DA69" s="2448">
        <v>43</v>
      </c>
      <c r="DB69" s="2448">
        <v>786</v>
      </c>
      <c r="DC69" s="2448">
        <v>621</v>
      </c>
      <c r="DD69" s="91" t="s">
        <v>36</v>
      </c>
      <c r="DE69" s="670" t="s">
        <v>26</v>
      </c>
      <c r="DF69" s="2021" t="s">
        <v>26</v>
      </c>
      <c r="DG69" s="579" t="s">
        <v>26</v>
      </c>
      <c r="DH69" s="2027">
        <v>43647</v>
      </c>
      <c r="DI69" s="2448">
        <v>52540</v>
      </c>
      <c r="DJ69" s="2448">
        <v>17042</v>
      </c>
      <c r="DK69" s="2448">
        <v>353817</v>
      </c>
      <c r="DL69" s="2448">
        <v>481221</v>
      </c>
      <c r="DM69" s="2448" t="s">
        <v>21</v>
      </c>
      <c r="DN69" s="2448">
        <v>130</v>
      </c>
      <c r="DO69" s="2448">
        <v>81</v>
      </c>
      <c r="DP69" s="2448">
        <v>3080</v>
      </c>
      <c r="DQ69" s="2448">
        <v>593</v>
      </c>
      <c r="DR69" s="2448">
        <v>1645</v>
      </c>
      <c r="DS69" s="2448">
        <v>1753</v>
      </c>
      <c r="DT69" s="2448">
        <v>251</v>
      </c>
      <c r="DU69" s="2448">
        <v>6611</v>
      </c>
      <c r="DV69" s="2448">
        <v>32427</v>
      </c>
      <c r="DW69" s="2448">
        <v>849</v>
      </c>
      <c r="DX69" s="2448">
        <v>204896</v>
      </c>
      <c r="DY69" s="217">
        <v>887</v>
      </c>
      <c r="DZ69" s="91" t="s">
        <v>36</v>
      </c>
      <c r="EA69" s="670" t="s">
        <v>26</v>
      </c>
      <c r="EB69" s="2021" t="s">
        <v>26</v>
      </c>
      <c r="EC69" s="579" t="s">
        <v>26</v>
      </c>
      <c r="ED69" s="2027">
        <v>43647</v>
      </c>
      <c r="EE69" s="2448" t="s">
        <v>21</v>
      </c>
      <c r="EF69" s="2448">
        <v>130</v>
      </c>
      <c r="EG69" s="2448">
        <v>81</v>
      </c>
      <c r="EH69" s="2448">
        <v>3080</v>
      </c>
      <c r="EI69" s="2448">
        <v>593</v>
      </c>
      <c r="EJ69" s="2448">
        <v>1016</v>
      </c>
      <c r="EK69" s="2448">
        <v>1065</v>
      </c>
      <c r="EL69" s="2448">
        <v>564</v>
      </c>
      <c r="EM69" s="2448">
        <v>760</v>
      </c>
      <c r="EN69" s="2448">
        <v>780</v>
      </c>
      <c r="EO69" s="2448">
        <v>204896</v>
      </c>
      <c r="EP69" s="2448">
        <v>887</v>
      </c>
      <c r="EQ69" s="2448">
        <v>33894</v>
      </c>
      <c r="ER69" s="2448">
        <v>23185</v>
      </c>
      <c r="ES69" s="2448" t="s">
        <v>21</v>
      </c>
      <c r="ET69" s="2448">
        <v>18</v>
      </c>
      <c r="EU69" s="2448">
        <v>2</v>
      </c>
      <c r="EV69" s="91" t="s">
        <v>36</v>
      </c>
      <c r="EW69" s="670" t="s">
        <v>26</v>
      </c>
      <c r="EX69" s="2021" t="s">
        <v>26</v>
      </c>
      <c r="EY69" s="579" t="s">
        <v>26</v>
      </c>
      <c r="EZ69" s="2027">
        <v>43647</v>
      </c>
      <c r="FA69" s="2448" t="s">
        <v>21</v>
      </c>
      <c r="FB69" s="2448" t="s">
        <v>21</v>
      </c>
      <c r="FC69" s="2448">
        <v>27</v>
      </c>
      <c r="FD69" s="2448">
        <v>642</v>
      </c>
      <c r="FE69" s="2448">
        <v>656</v>
      </c>
      <c r="FF69" s="2448">
        <v>35275</v>
      </c>
      <c r="FG69" s="2448">
        <v>73</v>
      </c>
      <c r="FH69" s="2448">
        <v>70918</v>
      </c>
      <c r="FI69" s="2448">
        <v>25493</v>
      </c>
      <c r="FJ69" s="2448">
        <v>5</v>
      </c>
      <c r="FK69" s="2448">
        <v>631</v>
      </c>
      <c r="FL69" s="2448">
        <v>114</v>
      </c>
      <c r="FM69" s="2448">
        <v>12218</v>
      </c>
      <c r="FN69" s="2448">
        <v>1113</v>
      </c>
      <c r="FO69" s="2448">
        <v>11105</v>
      </c>
      <c r="FP69" s="2448">
        <v>1254</v>
      </c>
      <c r="FQ69" s="91" t="s">
        <v>36</v>
      </c>
      <c r="FR69" s="666" t="s">
        <v>26</v>
      </c>
      <c r="FS69" s="666"/>
      <c r="FT69" s="666"/>
      <c r="FU69" s="666"/>
      <c r="FV69" s="666"/>
      <c r="FW69" s="666"/>
      <c r="FX69" s="666"/>
      <c r="FY69" s="666"/>
      <c r="FZ69" s="666"/>
      <c r="GA69" s="666"/>
      <c r="GB69" s="666"/>
      <c r="GC69" s="666"/>
      <c r="GD69" s="666"/>
      <c r="GE69" s="666"/>
      <c r="GF69" s="666"/>
      <c r="GG69" s="666"/>
      <c r="GH69" s="666"/>
      <c r="GI69" s="666"/>
      <c r="GJ69" s="666"/>
      <c r="GK69" s="666"/>
      <c r="GL69" s="666"/>
      <c r="GM69" s="666"/>
      <c r="GN69" s="670"/>
    </row>
    <row r="70" spans="1:196" ht="14.25" customHeight="1">
      <c r="A70" s="2021" t="s">
        <v>26</v>
      </c>
      <c r="B70" s="579" t="s">
        <v>26</v>
      </c>
      <c r="C70" s="2027">
        <v>43678</v>
      </c>
      <c r="D70" s="638">
        <v>21889</v>
      </c>
      <c r="E70" s="576">
        <v>494</v>
      </c>
      <c r="F70" s="576">
        <v>1481</v>
      </c>
      <c r="G70" s="576">
        <v>33</v>
      </c>
      <c r="H70" s="576">
        <v>6827</v>
      </c>
      <c r="I70" s="576">
        <v>7439</v>
      </c>
      <c r="J70" s="576">
        <v>78</v>
      </c>
      <c r="K70" s="576">
        <v>4961</v>
      </c>
      <c r="L70" s="576">
        <v>31988</v>
      </c>
      <c r="M70" s="576">
        <v>2173</v>
      </c>
      <c r="N70" s="576">
        <v>1434448</v>
      </c>
      <c r="O70" s="576">
        <v>801893</v>
      </c>
      <c r="P70" s="576">
        <v>500977</v>
      </c>
      <c r="Q70" s="576">
        <v>124348</v>
      </c>
      <c r="R70" s="576">
        <v>23</v>
      </c>
      <c r="S70" s="576">
        <v>777</v>
      </c>
      <c r="T70" s="576">
        <v>590</v>
      </c>
      <c r="U70" s="2023" t="s">
        <v>37</v>
      </c>
      <c r="V70" s="582" t="s">
        <v>26</v>
      </c>
      <c r="W70" s="2021" t="s">
        <v>26</v>
      </c>
      <c r="X70" s="579" t="s">
        <v>26</v>
      </c>
      <c r="Y70" s="2027">
        <v>43678</v>
      </c>
      <c r="Z70" s="576">
        <v>46113</v>
      </c>
      <c r="AA70" s="576">
        <v>15734</v>
      </c>
      <c r="AB70" s="576">
        <v>273182</v>
      </c>
      <c r="AC70" s="576">
        <v>367390</v>
      </c>
      <c r="AD70" s="576" t="s">
        <v>21</v>
      </c>
      <c r="AE70" s="576">
        <v>93</v>
      </c>
      <c r="AF70" s="576">
        <v>61</v>
      </c>
      <c r="AG70" s="576">
        <v>2680</v>
      </c>
      <c r="AH70" s="576">
        <v>1238</v>
      </c>
      <c r="AI70" s="576">
        <v>1315</v>
      </c>
      <c r="AJ70" s="576">
        <v>78</v>
      </c>
      <c r="AK70" s="576">
        <v>4961</v>
      </c>
      <c r="AL70" s="576">
        <v>30162</v>
      </c>
      <c r="AM70" s="576">
        <v>59</v>
      </c>
      <c r="AN70" s="576">
        <v>520100</v>
      </c>
      <c r="AO70" s="576">
        <v>4495</v>
      </c>
      <c r="AP70" s="621">
        <v>346793</v>
      </c>
      <c r="AQ70" s="2023" t="s">
        <v>37</v>
      </c>
      <c r="AR70" s="582" t="s">
        <v>26</v>
      </c>
      <c r="AS70" s="2021" t="s">
        <v>26</v>
      </c>
      <c r="AT70" s="579" t="s">
        <v>26</v>
      </c>
      <c r="AU70" s="2027">
        <v>43678</v>
      </c>
      <c r="AV70" s="576">
        <v>61</v>
      </c>
      <c r="AW70" s="576">
        <v>2680</v>
      </c>
      <c r="AX70" s="576">
        <v>860</v>
      </c>
      <c r="AY70" s="576">
        <v>901</v>
      </c>
      <c r="AZ70" s="576">
        <v>52</v>
      </c>
      <c r="BA70" s="576">
        <v>107</v>
      </c>
      <c r="BB70" s="576">
        <v>520100</v>
      </c>
      <c r="BC70" s="576">
        <v>4495</v>
      </c>
      <c r="BD70" s="576">
        <v>33408</v>
      </c>
      <c r="BE70" s="576">
        <v>22938</v>
      </c>
      <c r="BF70" s="576">
        <v>2</v>
      </c>
      <c r="BG70" s="576" t="s">
        <v>21</v>
      </c>
      <c r="BH70" s="576">
        <v>3</v>
      </c>
      <c r="BI70" s="576">
        <v>20664</v>
      </c>
      <c r="BJ70" s="576">
        <v>126</v>
      </c>
      <c r="BK70" s="576">
        <v>20538</v>
      </c>
      <c r="BL70" s="2023" t="s">
        <v>37</v>
      </c>
      <c r="BM70" s="582" t="s">
        <v>26</v>
      </c>
      <c r="BN70" s="2021" t="s">
        <v>26</v>
      </c>
      <c r="BO70" s="579" t="s">
        <v>26</v>
      </c>
      <c r="BP70" s="2027">
        <v>43678</v>
      </c>
      <c r="BQ70" s="576">
        <v>36366</v>
      </c>
      <c r="BR70" s="576">
        <v>8653</v>
      </c>
      <c r="BS70" s="576">
        <v>67976</v>
      </c>
      <c r="BT70" s="576">
        <v>23691</v>
      </c>
      <c r="BU70" s="576">
        <v>5</v>
      </c>
      <c r="BV70" s="576">
        <v>666</v>
      </c>
      <c r="BW70" s="576">
        <v>106</v>
      </c>
      <c r="BX70" s="576">
        <v>10907</v>
      </c>
      <c r="BY70" s="576">
        <v>488</v>
      </c>
      <c r="BZ70" s="576">
        <v>10419</v>
      </c>
      <c r="CA70" s="576">
        <v>1286</v>
      </c>
      <c r="CB70" s="576">
        <v>1</v>
      </c>
      <c r="CC70" s="576">
        <v>6354</v>
      </c>
      <c r="CD70" s="576">
        <v>4693</v>
      </c>
      <c r="CE70" s="576">
        <v>39357</v>
      </c>
      <c r="CF70" s="576">
        <v>12616</v>
      </c>
      <c r="CG70" s="576">
        <v>12581</v>
      </c>
      <c r="CH70" s="2023" t="s">
        <v>37</v>
      </c>
      <c r="CI70" s="582" t="s">
        <v>26</v>
      </c>
      <c r="CJ70" s="2021" t="s">
        <v>26</v>
      </c>
      <c r="CK70" s="579" t="s">
        <v>26</v>
      </c>
      <c r="CL70" s="2027">
        <v>43678</v>
      </c>
      <c r="CM70" s="82">
        <v>21889</v>
      </c>
      <c r="CN70" s="2448">
        <v>494</v>
      </c>
      <c r="CO70" s="2448">
        <v>11677</v>
      </c>
      <c r="CP70" s="2448">
        <v>33</v>
      </c>
      <c r="CQ70" s="2448">
        <v>6861</v>
      </c>
      <c r="CR70" s="2448">
        <v>7474</v>
      </c>
      <c r="CS70" s="2448">
        <v>78</v>
      </c>
      <c r="CT70" s="2448">
        <v>6824</v>
      </c>
      <c r="CU70" s="2448">
        <v>31988</v>
      </c>
      <c r="CV70" s="2448">
        <v>2967</v>
      </c>
      <c r="CW70" s="2448">
        <v>372055</v>
      </c>
      <c r="CX70" s="2448">
        <v>6932</v>
      </c>
      <c r="CY70" s="2448">
        <v>548789</v>
      </c>
      <c r="CZ70" s="2448">
        <v>137184</v>
      </c>
      <c r="DA70" s="2448">
        <v>23</v>
      </c>
      <c r="DB70" s="2448">
        <v>897</v>
      </c>
      <c r="DC70" s="2448">
        <v>590</v>
      </c>
      <c r="DD70" s="91" t="s">
        <v>37</v>
      </c>
      <c r="DE70" s="670" t="s">
        <v>26</v>
      </c>
      <c r="DF70" s="2021" t="s">
        <v>26</v>
      </c>
      <c r="DG70" s="579" t="s">
        <v>26</v>
      </c>
      <c r="DH70" s="2027">
        <v>43678</v>
      </c>
      <c r="DI70" s="2448">
        <v>61400</v>
      </c>
      <c r="DJ70" s="2448">
        <v>15734</v>
      </c>
      <c r="DK70" s="2448">
        <v>341748</v>
      </c>
      <c r="DL70" s="2448">
        <v>468586</v>
      </c>
      <c r="DM70" s="2448" t="s">
        <v>21</v>
      </c>
      <c r="DN70" s="2448">
        <v>93</v>
      </c>
      <c r="DO70" s="2448">
        <v>61</v>
      </c>
      <c r="DP70" s="2448">
        <v>2680</v>
      </c>
      <c r="DQ70" s="2448">
        <v>573</v>
      </c>
      <c r="DR70" s="2448">
        <v>1238</v>
      </c>
      <c r="DS70" s="2448">
        <v>1315</v>
      </c>
      <c r="DT70" s="2448">
        <v>78</v>
      </c>
      <c r="DU70" s="2448">
        <v>5100</v>
      </c>
      <c r="DV70" s="2448">
        <v>30162</v>
      </c>
      <c r="DW70" s="2448">
        <v>853</v>
      </c>
      <c r="DX70" s="2448">
        <v>176223</v>
      </c>
      <c r="DY70" s="217">
        <v>1040</v>
      </c>
      <c r="DZ70" s="91" t="s">
        <v>37</v>
      </c>
      <c r="EA70" s="670" t="s">
        <v>26</v>
      </c>
      <c r="EB70" s="2021" t="s">
        <v>26</v>
      </c>
      <c r="EC70" s="579" t="s">
        <v>26</v>
      </c>
      <c r="ED70" s="2027">
        <v>43678</v>
      </c>
      <c r="EE70" s="2448" t="s">
        <v>21</v>
      </c>
      <c r="EF70" s="2448">
        <v>93</v>
      </c>
      <c r="EG70" s="2448">
        <v>61</v>
      </c>
      <c r="EH70" s="2448">
        <v>2680</v>
      </c>
      <c r="EI70" s="2448">
        <v>573</v>
      </c>
      <c r="EJ70" s="2448">
        <v>860</v>
      </c>
      <c r="EK70" s="2448">
        <v>901</v>
      </c>
      <c r="EL70" s="2448">
        <v>191</v>
      </c>
      <c r="EM70" s="2448">
        <v>107</v>
      </c>
      <c r="EN70" s="2448">
        <v>794</v>
      </c>
      <c r="EO70" s="2448">
        <v>176223</v>
      </c>
      <c r="EP70" s="2448">
        <v>1040</v>
      </c>
      <c r="EQ70" s="2448">
        <v>32921</v>
      </c>
      <c r="ER70" s="2448">
        <v>23096</v>
      </c>
      <c r="ES70" s="2448">
        <v>2</v>
      </c>
      <c r="ET70" s="2448" t="s">
        <v>21</v>
      </c>
      <c r="EU70" s="2448">
        <v>3</v>
      </c>
      <c r="EV70" s="91" t="s">
        <v>37</v>
      </c>
      <c r="EW70" s="670" t="s">
        <v>26</v>
      </c>
      <c r="EX70" s="2021" t="s">
        <v>26</v>
      </c>
      <c r="EY70" s="579" t="s">
        <v>26</v>
      </c>
      <c r="EZ70" s="2027">
        <v>43678</v>
      </c>
      <c r="FA70" s="2448" t="s">
        <v>21</v>
      </c>
      <c r="FB70" s="2448" t="s">
        <v>21</v>
      </c>
      <c r="FC70" s="2448">
        <v>24</v>
      </c>
      <c r="FD70" s="2448">
        <v>556</v>
      </c>
      <c r="FE70" s="2448">
        <v>572</v>
      </c>
      <c r="FF70" s="2448">
        <v>35525</v>
      </c>
      <c r="FG70" s="2448">
        <v>121</v>
      </c>
      <c r="FH70" s="2448">
        <v>67899</v>
      </c>
      <c r="FI70" s="2448">
        <v>24333</v>
      </c>
      <c r="FJ70" s="2448">
        <v>5</v>
      </c>
      <c r="FK70" s="2448">
        <v>786</v>
      </c>
      <c r="FL70" s="2448">
        <v>106</v>
      </c>
      <c r="FM70" s="2448">
        <v>11425</v>
      </c>
      <c r="FN70" s="2448">
        <v>976</v>
      </c>
      <c r="FO70" s="2448">
        <v>10449</v>
      </c>
      <c r="FP70" s="2448">
        <v>1286</v>
      </c>
      <c r="FQ70" s="91" t="s">
        <v>37</v>
      </c>
      <c r="FR70" s="666" t="s">
        <v>26</v>
      </c>
      <c r="FS70" s="666"/>
      <c r="FT70" s="666"/>
      <c r="FU70" s="666"/>
      <c r="FV70" s="666"/>
      <c r="FW70" s="666"/>
      <c r="FX70" s="666"/>
      <c r="FY70" s="666"/>
      <c r="FZ70" s="666"/>
      <c r="GA70" s="666"/>
      <c r="GB70" s="666"/>
      <c r="GC70" s="666"/>
      <c r="GD70" s="666"/>
      <c r="GE70" s="666"/>
      <c r="GF70" s="666"/>
      <c r="GG70" s="666"/>
      <c r="GH70" s="666"/>
      <c r="GI70" s="666"/>
      <c r="GJ70" s="666"/>
      <c r="GK70" s="666"/>
      <c r="GL70" s="666"/>
      <c r="GM70" s="666"/>
      <c r="GN70" s="670"/>
    </row>
    <row r="71" spans="1:196" ht="14.25" customHeight="1">
      <c r="A71" s="2021" t="s">
        <v>26</v>
      </c>
      <c r="B71" s="579" t="s">
        <v>26</v>
      </c>
      <c r="C71" s="2027">
        <v>43709</v>
      </c>
      <c r="D71" s="638">
        <v>20682</v>
      </c>
      <c r="E71" s="576">
        <v>157</v>
      </c>
      <c r="F71" s="576">
        <v>1488</v>
      </c>
      <c r="G71" s="576">
        <v>55</v>
      </c>
      <c r="H71" s="576">
        <v>7990</v>
      </c>
      <c r="I71" s="576">
        <v>8712</v>
      </c>
      <c r="J71" s="576">
        <v>197</v>
      </c>
      <c r="K71" s="576">
        <v>6041</v>
      </c>
      <c r="L71" s="576">
        <v>30610</v>
      </c>
      <c r="M71" s="576">
        <v>2195</v>
      </c>
      <c r="N71" s="576">
        <v>1326268</v>
      </c>
      <c r="O71" s="576">
        <v>684972</v>
      </c>
      <c r="P71" s="576">
        <v>494394</v>
      </c>
      <c r="Q71" s="576">
        <v>128643</v>
      </c>
      <c r="R71" s="576">
        <v>20</v>
      </c>
      <c r="S71" s="576">
        <v>629</v>
      </c>
      <c r="T71" s="576">
        <v>616</v>
      </c>
      <c r="U71" s="2023" t="s">
        <v>38</v>
      </c>
      <c r="V71" s="582" t="s">
        <v>26</v>
      </c>
      <c r="W71" s="2021" t="s">
        <v>26</v>
      </c>
      <c r="X71" s="579" t="s">
        <v>26</v>
      </c>
      <c r="Y71" s="2027">
        <v>43709</v>
      </c>
      <c r="Z71" s="576">
        <v>51294</v>
      </c>
      <c r="AA71" s="576">
        <v>15824</v>
      </c>
      <c r="AB71" s="576">
        <v>264104</v>
      </c>
      <c r="AC71" s="576">
        <v>353881</v>
      </c>
      <c r="AD71" s="576" t="s">
        <v>21</v>
      </c>
      <c r="AE71" s="576">
        <v>75</v>
      </c>
      <c r="AF71" s="576">
        <v>37</v>
      </c>
      <c r="AG71" s="576">
        <v>3359</v>
      </c>
      <c r="AH71" s="576">
        <v>1090</v>
      </c>
      <c r="AI71" s="576">
        <v>1163</v>
      </c>
      <c r="AJ71" s="576">
        <v>197</v>
      </c>
      <c r="AK71" s="576">
        <v>6041</v>
      </c>
      <c r="AL71" s="576">
        <v>28764</v>
      </c>
      <c r="AM71" s="576">
        <v>60</v>
      </c>
      <c r="AN71" s="576">
        <v>514286</v>
      </c>
      <c r="AO71" s="576">
        <v>4512</v>
      </c>
      <c r="AP71" s="621">
        <v>342445</v>
      </c>
      <c r="AQ71" s="2023" t="s">
        <v>38</v>
      </c>
      <c r="AR71" s="582" t="s">
        <v>26</v>
      </c>
      <c r="AS71" s="2021" t="s">
        <v>26</v>
      </c>
      <c r="AT71" s="579" t="s">
        <v>26</v>
      </c>
      <c r="AU71" s="2027">
        <v>43709</v>
      </c>
      <c r="AV71" s="576">
        <v>37</v>
      </c>
      <c r="AW71" s="576">
        <v>3359</v>
      </c>
      <c r="AX71" s="576">
        <v>649</v>
      </c>
      <c r="AY71" s="576">
        <v>680</v>
      </c>
      <c r="AZ71" s="576" t="s">
        <v>21</v>
      </c>
      <c r="BA71" s="576" t="s">
        <v>21</v>
      </c>
      <c r="BB71" s="576">
        <v>514286</v>
      </c>
      <c r="BC71" s="576">
        <v>4512</v>
      </c>
      <c r="BD71" s="576">
        <v>33169</v>
      </c>
      <c r="BE71" s="576">
        <v>22383</v>
      </c>
      <c r="BF71" s="576">
        <v>2</v>
      </c>
      <c r="BG71" s="576">
        <v>1</v>
      </c>
      <c r="BH71" s="576">
        <v>3</v>
      </c>
      <c r="BI71" s="576">
        <v>20132</v>
      </c>
      <c r="BJ71" s="576">
        <v>99</v>
      </c>
      <c r="BK71" s="576">
        <v>20033</v>
      </c>
      <c r="BL71" s="2023" t="s">
        <v>38</v>
      </c>
      <c r="BM71" s="582" t="s">
        <v>26</v>
      </c>
      <c r="BN71" s="2021" t="s">
        <v>26</v>
      </c>
      <c r="BO71" s="579" t="s">
        <v>26</v>
      </c>
      <c r="BP71" s="2027">
        <v>43709</v>
      </c>
      <c r="BQ71" s="576">
        <v>35715</v>
      </c>
      <c r="BR71" s="576">
        <v>8853</v>
      </c>
      <c r="BS71" s="576">
        <v>66462</v>
      </c>
      <c r="BT71" s="576">
        <v>23752</v>
      </c>
      <c r="BU71" s="576">
        <v>5</v>
      </c>
      <c r="BV71" s="576">
        <v>451</v>
      </c>
      <c r="BW71" s="576">
        <v>101</v>
      </c>
      <c r="BX71" s="576">
        <v>11439</v>
      </c>
      <c r="BY71" s="576">
        <v>694</v>
      </c>
      <c r="BZ71" s="576">
        <v>10745</v>
      </c>
      <c r="CA71" s="576">
        <v>1047</v>
      </c>
      <c r="CB71" s="576" t="s">
        <v>21</v>
      </c>
      <c r="CC71" s="576">
        <v>5680</v>
      </c>
      <c r="CD71" s="576">
        <v>5165</v>
      </c>
      <c r="CE71" s="576">
        <v>37702</v>
      </c>
      <c r="CF71" s="576">
        <v>12224</v>
      </c>
      <c r="CG71" s="576">
        <v>11151</v>
      </c>
      <c r="CH71" s="2023" t="s">
        <v>38</v>
      </c>
      <c r="CI71" s="582" t="s">
        <v>26</v>
      </c>
      <c r="CJ71" s="2021" t="s">
        <v>26</v>
      </c>
      <c r="CK71" s="579" t="s">
        <v>26</v>
      </c>
      <c r="CL71" s="2027">
        <v>43709</v>
      </c>
      <c r="CM71" s="82">
        <v>20682</v>
      </c>
      <c r="CN71" s="2448">
        <v>157</v>
      </c>
      <c r="CO71" s="2448">
        <v>9648</v>
      </c>
      <c r="CP71" s="2448">
        <v>55</v>
      </c>
      <c r="CQ71" s="2448">
        <v>8084</v>
      </c>
      <c r="CR71" s="2448">
        <v>8807</v>
      </c>
      <c r="CS71" s="2448">
        <v>197</v>
      </c>
      <c r="CT71" s="2448">
        <v>7317</v>
      </c>
      <c r="CU71" s="2448">
        <v>30610</v>
      </c>
      <c r="CV71" s="2448">
        <v>3026</v>
      </c>
      <c r="CW71" s="2448">
        <v>368852</v>
      </c>
      <c r="CX71" s="2448">
        <v>6821</v>
      </c>
      <c r="CY71" s="2448">
        <v>543554</v>
      </c>
      <c r="CZ71" s="2448">
        <v>142937</v>
      </c>
      <c r="DA71" s="2448">
        <v>20</v>
      </c>
      <c r="DB71" s="2448">
        <v>816</v>
      </c>
      <c r="DC71" s="2448">
        <v>616</v>
      </c>
      <c r="DD71" s="91" t="s">
        <v>38</v>
      </c>
      <c r="DE71" s="670" t="s">
        <v>26</v>
      </c>
      <c r="DF71" s="2021" t="s">
        <v>26</v>
      </c>
      <c r="DG71" s="579" t="s">
        <v>26</v>
      </c>
      <c r="DH71" s="2027">
        <v>43709</v>
      </c>
      <c r="DI71" s="2448">
        <v>68481</v>
      </c>
      <c r="DJ71" s="2448">
        <v>15824</v>
      </c>
      <c r="DK71" s="2448">
        <v>332128</v>
      </c>
      <c r="DL71" s="2448">
        <v>454325</v>
      </c>
      <c r="DM71" s="2448" t="s">
        <v>21</v>
      </c>
      <c r="DN71" s="2448">
        <v>75</v>
      </c>
      <c r="DO71" s="2448">
        <v>37</v>
      </c>
      <c r="DP71" s="2448">
        <v>3359</v>
      </c>
      <c r="DQ71" s="2448">
        <v>503</v>
      </c>
      <c r="DR71" s="2448">
        <v>1090</v>
      </c>
      <c r="DS71" s="2448">
        <v>1163</v>
      </c>
      <c r="DT71" s="2448">
        <v>197</v>
      </c>
      <c r="DU71" s="2448">
        <v>6188</v>
      </c>
      <c r="DV71" s="2448">
        <v>28764</v>
      </c>
      <c r="DW71" s="2448">
        <v>891</v>
      </c>
      <c r="DX71" s="2448">
        <v>175148</v>
      </c>
      <c r="DY71" s="217">
        <v>1043</v>
      </c>
      <c r="DZ71" s="91" t="s">
        <v>38</v>
      </c>
      <c r="EA71" s="670" t="s">
        <v>26</v>
      </c>
      <c r="EB71" s="2021" t="s">
        <v>26</v>
      </c>
      <c r="EC71" s="579" t="s">
        <v>26</v>
      </c>
      <c r="ED71" s="2027">
        <v>43709</v>
      </c>
      <c r="EE71" s="2448" t="s">
        <v>21</v>
      </c>
      <c r="EF71" s="2448">
        <v>75</v>
      </c>
      <c r="EG71" s="2448">
        <v>37</v>
      </c>
      <c r="EH71" s="2448">
        <v>3359</v>
      </c>
      <c r="EI71" s="2448">
        <v>503</v>
      </c>
      <c r="EJ71" s="2448">
        <v>649</v>
      </c>
      <c r="EK71" s="2448">
        <v>680</v>
      </c>
      <c r="EL71" s="2448">
        <v>147</v>
      </c>
      <c r="EM71" s="2448" t="s">
        <v>21</v>
      </c>
      <c r="EN71" s="2448">
        <v>831</v>
      </c>
      <c r="EO71" s="2448">
        <v>175148</v>
      </c>
      <c r="EP71" s="2448">
        <v>1043</v>
      </c>
      <c r="EQ71" s="2448">
        <v>32789</v>
      </c>
      <c r="ER71" s="2448">
        <v>22578</v>
      </c>
      <c r="ES71" s="2448">
        <v>2</v>
      </c>
      <c r="ET71" s="2448">
        <v>61</v>
      </c>
      <c r="EU71" s="2448">
        <v>3</v>
      </c>
      <c r="EV71" s="91" t="s">
        <v>38</v>
      </c>
      <c r="EW71" s="670" t="s">
        <v>26</v>
      </c>
      <c r="EX71" s="2021" t="s">
        <v>26</v>
      </c>
      <c r="EY71" s="579" t="s">
        <v>26</v>
      </c>
      <c r="EZ71" s="2027">
        <v>43709</v>
      </c>
      <c r="FA71" s="2448" t="s">
        <v>21</v>
      </c>
      <c r="FB71" s="2448" t="s">
        <v>21</v>
      </c>
      <c r="FC71" s="2448">
        <v>44</v>
      </c>
      <c r="FD71" s="2448">
        <v>453</v>
      </c>
      <c r="FE71" s="2448">
        <v>469</v>
      </c>
      <c r="FF71" s="2448">
        <v>34959</v>
      </c>
      <c r="FG71" s="2448">
        <v>345</v>
      </c>
      <c r="FH71" s="2448">
        <v>66358</v>
      </c>
      <c r="FI71" s="2448">
        <v>24445</v>
      </c>
      <c r="FJ71" s="2448">
        <v>5</v>
      </c>
      <c r="FK71" s="2448">
        <v>578</v>
      </c>
      <c r="FL71" s="2448">
        <v>101</v>
      </c>
      <c r="FM71" s="2448">
        <v>12002</v>
      </c>
      <c r="FN71" s="2448">
        <v>1239</v>
      </c>
      <c r="FO71" s="2448">
        <v>10762</v>
      </c>
      <c r="FP71" s="2448">
        <v>1047</v>
      </c>
      <c r="FQ71" s="91" t="s">
        <v>38</v>
      </c>
      <c r="FR71" s="666" t="s">
        <v>26</v>
      </c>
      <c r="FS71" s="666"/>
      <c r="FT71" s="666"/>
      <c r="FU71" s="666"/>
      <c r="FV71" s="666"/>
      <c r="FW71" s="666"/>
      <c r="FX71" s="666"/>
      <c r="FY71" s="666"/>
      <c r="FZ71" s="666"/>
      <c r="GA71" s="666"/>
      <c r="GB71" s="666"/>
      <c r="GC71" s="666"/>
      <c r="GD71" s="666"/>
      <c r="GE71" s="666"/>
      <c r="GF71" s="666"/>
      <c r="GG71" s="666"/>
      <c r="GH71" s="666"/>
      <c r="GI71" s="666"/>
      <c r="GJ71" s="666"/>
      <c r="GK71" s="666"/>
      <c r="GL71" s="666"/>
      <c r="GM71" s="666"/>
      <c r="GN71" s="670"/>
    </row>
    <row r="72" spans="1:196" ht="14.25" customHeight="1">
      <c r="A72" s="2021" t="s">
        <v>26</v>
      </c>
      <c r="B72" s="579" t="s">
        <v>26</v>
      </c>
      <c r="C72" s="2027">
        <v>43739</v>
      </c>
      <c r="D72" s="638">
        <v>21331</v>
      </c>
      <c r="E72" s="576">
        <v>625</v>
      </c>
      <c r="F72" s="576">
        <v>1536</v>
      </c>
      <c r="G72" s="576">
        <v>124</v>
      </c>
      <c r="H72" s="576">
        <v>8707</v>
      </c>
      <c r="I72" s="576">
        <v>9457</v>
      </c>
      <c r="J72" s="576">
        <v>203</v>
      </c>
      <c r="K72" s="576">
        <v>6077</v>
      </c>
      <c r="L72" s="576">
        <v>34110</v>
      </c>
      <c r="M72" s="576">
        <v>2462</v>
      </c>
      <c r="N72" s="576">
        <v>1411800</v>
      </c>
      <c r="O72" s="576">
        <v>697691</v>
      </c>
      <c r="P72" s="576">
        <v>535813</v>
      </c>
      <c r="Q72" s="576">
        <v>137634</v>
      </c>
      <c r="R72" s="576">
        <v>22</v>
      </c>
      <c r="S72" s="576">
        <v>567</v>
      </c>
      <c r="T72" s="576">
        <v>647</v>
      </c>
      <c r="U72" s="2023" t="s">
        <v>39</v>
      </c>
      <c r="V72" s="582" t="s">
        <v>26</v>
      </c>
      <c r="W72" s="2021" t="s">
        <v>26</v>
      </c>
      <c r="X72" s="579" t="s">
        <v>26</v>
      </c>
      <c r="Y72" s="2027">
        <v>43739</v>
      </c>
      <c r="Z72" s="576">
        <v>55445</v>
      </c>
      <c r="AA72" s="576">
        <v>17797</v>
      </c>
      <c r="AB72" s="576">
        <v>289043</v>
      </c>
      <c r="AC72" s="576">
        <v>387488</v>
      </c>
      <c r="AD72" s="576" t="s">
        <v>21</v>
      </c>
      <c r="AE72" s="576">
        <v>144</v>
      </c>
      <c r="AF72" s="576">
        <v>73</v>
      </c>
      <c r="AG72" s="576">
        <v>3265</v>
      </c>
      <c r="AH72" s="576">
        <v>1141</v>
      </c>
      <c r="AI72" s="576">
        <v>1220</v>
      </c>
      <c r="AJ72" s="576">
        <v>203</v>
      </c>
      <c r="AK72" s="576">
        <v>6077</v>
      </c>
      <c r="AL72" s="576">
        <v>32034</v>
      </c>
      <c r="AM72" s="576">
        <v>102</v>
      </c>
      <c r="AN72" s="576">
        <v>553061</v>
      </c>
      <c r="AO72" s="576">
        <v>5181</v>
      </c>
      <c r="AP72" s="621">
        <v>375449</v>
      </c>
      <c r="AQ72" s="2023" t="s">
        <v>39</v>
      </c>
      <c r="AR72" s="582" t="s">
        <v>26</v>
      </c>
      <c r="AS72" s="2021" t="s">
        <v>26</v>
      </c>
      <c r="AT72" s="579" t="s">
        <v>26</v>
      </c>
      <c r="AU72" s="2027">
        <v>43739</v>
      </c>
      <c r="AV72" s="576">
        <v>73</v>
      </c>
      <c r="AW72" s="576">
        <v>3265</v>
      </c>
      <c r="AX72" s="576">
        <v>613</v>
      </c>
      <c r="AY72" s="576">
        <v>642</v>
      </c>
      <c r="AZ72" s="576">
        <v>69</v>
      </c>
      <c r="BA72" s="576">
        <v>464</v>
      </c>
      <c r="BB72" s="576">
        <v>553061</v>
      </c>
      <c r="BC72" s="576">
        <v>5181</v>
      </c>
      <c r="BD72" s="576">
        <v>34326</v>
      </c>
      <c r="BE72" s="576">
        <v>23049</v>
      </c>
      <c r="BF72" s="576">
        <v>2</v>
      </c>
      <c r="BG72" s="576" t="s">
        <v>21</v>
      </c>
      <c r="BH72" s="576">
        <v>3</v>
      </c>
      <c r="BI72" s="576">
        <v>20708</v>
      </c>
      <c r="BJ72" s="576">
        <v>99</v>
      </c>
      <c r="BK72" s="576">
        <v>20609</v>
      </c>
      <c r="BL72" s="2023" t="s">
        <v>39</v>
      </c>
      <c r="BM72" s="582" t="s">
        <v>26</v>
      </c>
      <c r="BN72" s="2021" t="s">
        <v>26</v>
      </c>
      <c r="BO72" s="579" t="s">
        <v>26</v>
      </c>
      <c r="BP72" s="2027">
        <v>43739</v>
      </c>
      <c r="BQ72" s="576">
        <v>35452</v>
      </c>
      <c r="BR72" s="576">
        <v>10325</v>
      </c>
      <c r="BS72" s="576">
        <v>69991</v>
      </c>
      <c r="BT72" s="576">
        <v>23937</v>
      </c>
      <c r="BU72" s="576">
        <v>5</v>
      </c>
      <c r="BV72" s="576">
        <v>384</v>
      </c>
      <c r="BW72" s="576">
        <v>109</v>
      </c>
      <c r="BX72" s="576">
        <v>11485</v>
      </c>
      <c r="BY72" s="576">
        <v>666</v>
      </c>
      <c r="BZ72" s="576">
        <v>10819</v>
      </c>
      <c r="CA72" s="576">
        <v>1081</v>
      </c>
      <c r="CB72" s="576">
        <v>1</v>
      </c>
      <c r="CC72" s="576">
        <v>5886</v>
      </c>
      <c r="CD72" s="576">
        <v>5157</v>
      </c>
      <c r="CE72" s="576">
        <v>40894</v>
      </c>
      <c r="CF72" s="576">
        <v>11968</v>
      </c>
      <c r="CG72" s="576">
        <v>12983</v>
      </c>
      <c r="CH72" s="2023" t="s">
        <v>39</v>
      </c>
      <c r="CI72" s="582" t="s">
        <v>26</v>
      </c>
      <c r="CJ72" s="2021" t="s">
        <v>26</v>
      </c>
      <c r="CK72" s="579" t="s">
        <v>26</v>
      </c>
      <c r="CL72" s="2027">
        <v>43739</v>
      </c>
      <c r="CM72" s="82">
        <v>21331</v>
      </c>
      <c r="CN72" s="2448">
        <v>625</v>
      </c>
      <c r="CO72" s="2448">
        <v>5780</v>
      </c>
      <c r="CP72" s="2448">
        <v>124</v>
      </c>
      <c r="CQ72" s="2448">
        <v>8767</v>
      </c>
      <c r="CR72" s="2448">
        <v>9520</v>
      </c>
      <c r="CS72" s="2448">
        <v>203</v>
      </c>
      <c r="CT72" s="2448">
        <v>7582</v>
      </c>
      <c r="CU72" s="2448">
        <v>34110</v>
      </c>
      <c r="CV72" s="2448">
        <v>3002</v>
      </c>
      <c r="CW72" s="2448">
        <v>404175</v>
      </c>
      <c r="CX72" s="2448">
        <v>6363</v>
      </c>
      <c r="CY72" s="2448">
        <v>576660</v>
      </c>
      <c r="CZ72" s="2448">
        <v>152386</v>
      </c>
      <c r="DA72" s="2448">
        <v>22</v>
      </c>
      <c r="DB72" s="2448">
        <v>737</v>
      </c>
      <c r="DC72" s="2448">
        <v>647</v>
      </c>
      <c r="DD72" s="91" t="s">
        <v>39</v>
      </c>
      <c r="DE72" s="670" t="s">
        <v>26</v>
      </c>
      <c r="DF72" s="2021" t="s">
        <v>26</v>
      </c>
      <c r="DG72" s="579" t="s">
        <v>26</v>
      </c>
      <c r="DH72" s="2027">
        <v>43739</v>
      </c>
      <c r="DI72" s="2448">
        <v>73206</v>
      </c>
      <c r="DJ72" s="2448">
        <v>17797</v>
      </c>
      <c r="DK72" s="2448">
        <v>349480</v>
      </c>
      <c r="DL72" s="2448">
        <v>477267</v>
      </c>
      <c r="DM72" s="2448" t="s">
        <v>21</v>
      </c>
      <c r="DN72" s="2448">
        <v>144</v>
      </c>
      <c r="DO72" s="2448">
        <v>73</v>
      </c>
      <c r="DP72" s="2448">
        <v>3265</v>
      </c>
      <c r="DQ72" s="2448">
        <v>228</v>
      </c>
      <c r="DR72" s="2448">
        <v>1141</v>
      </c>
      <c r="DS72" s="2448">
        <v>1220</v>
      </c>
      <c r="DT72" s="2448">
        <v>203</v>
      </c>
      <c r="DU72" s="2448">
        <v>6252</v>
      </c>
      <c r="DV72" s="2448">
        <v>32034</v>
      </c>
      <c r="DW72" s="2448">
        <v>642</v>
      </c>
      <c r="DX72" s="2448">
        <v>202836</v>
      </c>
      <c r="DY72" s="217">
        <v>1171</v>
      </c>
      <c r="DZ72" s="91" t="s">
        <v>39</v>
      </c>
      <c r="EA72" s="670" t="s">
        <v>26</v>
      </c>
      <c r="EB72" s="2021" t="s">
        <v>26</v>
      </c>
      <c r="EC72" s="579" t="s">
        <v>26</v>
      </c>
      <c r="ED72" s="2027">
        <v>43739</v>
      </c>
      <c r="EE72" s="2448" t="s">
        <v>21</v>
      </c>
      <c r="EF72" s="2448">
        <v>144</v>
      </c>
      <c r="EG72" s="2448">
        <v>73</v>
      </c>
      <c r="EH72" s="2448">
        <v>3265</v>
      </c>
      <c r="EI72" s="2448">
        <v>228</v>
      </c>
      <c r="EJ72" s="2448">
        <v>613</v>
      </c>
      <c r="EK72" s="2448">
        <v>642</v>
      </c>
      <c r="EL72" s="2448">
        <v>244</v>
      </c>
      <c r="EM72" s="2448">
        <v>464</v>
      </c>
      <c r="EN72" s="2448">
        <v>540</v>
      </c>
      <c r="EO72" s="2448">
        <v>202836</v>
      </c>
      <c r="EP72" s="2448">
        <v>1171</v>
      </c>
      <c r="EQ72" s="2448">
        <v>33799</v>
      </c>
      <c r="ER72" s="2448">
        <v>23164</v>
      </c>
      <c r="ES72" s="2448">
        <v>2</v>
      </c>
      <c r="ET72" s="2448">
        <v>31</v>
      </c>
      <c r="EU72" s="2448">
        <v>3</v>
      </c>
      <c r="EV72" s="91" t="s">
        <v>39</v>
      </c>
      <c r="EW72" s="670" t="s">
        <v>26</v>
      </c>
      <c r="EX72" s="2021" t="s">
        <v>26</v>
      </c>
      <c r="EY72" s="579" t="s">
        <v>26</v>
      </c>
      <c r="EZ72" s="2027">
        <v>43739</v>
      </c>
      <c r="FA72" s="2448" t="s">
        <v>21</v>
      </c>
      <c r="FB72" s="2448" t="s">
        <v>21</v>
      </c>
      <c r="FC72" s="2448">
        <v>33</v>
      </c>
      <c r="FD72" s="2448">
        <v>602</v>
      </c>
      <c r="FE72" s="2448">
        <v>619</v>
      </c>
      <c r="FF72" s="2448">
        <v>34978</v>
      </c>
      <c r="FG72" s="2448">
        <v>974</v>
      </c>
      <c r="FH72" s="2448">
        <v>69930</v>
      </c>
      <c r="FI72" s="2448">
        <v>24720</v>
      </c>
      <c r="FJ72" s="2448">
        <v>5</v>
      </c>
      <c r="FK72" s="2448">
        <v>523</v>
      </c>
      <c r="FL72" s="2448">
        <v>109</v>
      </c>
      <c r="FM72" s="2448">
        <v>12125</v>
      </c>
      <c r="FN72" s="2448">
        <v>1287</v>
      </c>
      <c r="FO72" s="2448">
        <v>10838</v>
      </c>
      <c r="FP72" s="2448">
        <v>1081</v>
      </c>
      <c r="FQ72" s="91" t="s">
        <v>39</v>
      </c>
      <c r="FR72" s="666" t="s">
        <v>26</v>
      </c>
      <c r="FS72" s="666"/>
      <c r="FT72" s="666"/>
      <c r="FU72" s="666"/>
      <c r="FV72" s="666"/>
      <c r="FW72" s="666"/>
      <c r="FX72" s="666"/>
      <c r="FY72" s="666"/>
      <c r="FZ72" s="666"/>
      <c r="GA72" s="666"/>
      <c r="GB72" s="666"/>
      <c r="GC72" s="666"/>
      <c r="GD72" s="666"/>
      <c r="GE72" s="666"/>
      <c r="GF72" s="666"/>
      <c r="GG72" s="666"/>
      <c r="GH72" s="666"/>
      <c r="GI72" s="666"/>
      <c r="GJ72" s="666"/>
      <c r="GK72" s="666"/>
      <c r="GL72" s="666"/>
      <c r="GM72" s="666"/>
      <c r="GN72" s="670"/>
    </row>
    <row r="73" spans="1:196" ht="14.25" customHeight="1">
      <c r="A73" s="2021" t="s">
        <v>26</v>
      </c>
      <c r="B73" s="579" t="s">
        <v>26</v>
      </c>
      <c r="C73" s="2027">
        <v>43770</v>
      </c>
      <c r="D73" s="638">
        <v>17491</v>
      </c>
      <c r="E73" s="576">
        <v>841</v>
      </c>
      <c r="F73" s="576">
        <v>1485</v>
      </c>
      <c r="G73" s="576">
        <v>94</v>
      </c>
      <c r="H73" s="576">
        <v>8204</v>
      </c>
      <c r="I73" s="576">
        <v>8898</v>
      </c>
      <c r="J73" s="576">
        <v>171</v>
      </c>
      <c r="K73" s="576">
        <v>5772</v>
      </c>
      <c r="L73" s="576">
        <v>33475</v>
      </c>
      <c r="M73" s="576">
        <v>2394</v>
      </c>
      <c r="N73" s="576">
        <v>1430839</v>
      </c>
      <c r="O73" s="576">
        <v>805881</v>
      </c>
      <c r="P73" s="576">
        <v>520863</v>
      </c>
      <c r="Q73" s="576">
        <v>123192</v>
      </c>
      <c r="R73" s="576">
        <v>24</v>
      </c>
      <c r="S73" s="576">
        <v>597</v>
      </c>
      <c r="T73" s="576">
        <v>634</v>
      </c>
      <c r="U73" s="2023" t="s">
        <v>40</v>
      </c>
      <c r="V73" s="582" t="s">
        <v>26</v>
      </c>
      <c r="W73" s="2021" t="s">
        <v>26</v>
      </c>
      <c r="X73" s="579" t="s">
        <v>26</v>
      </c>
      <c r="Y73" s="2027">
        <v>43770</v>
      </c>
      <c r="Z73" s="576">
        <v>46291</v>
      </c>
      <c r="AA73" s="576">
        <v>16993</v>
      </c>
      <c r="AB73" s="576">
        <v>291875</v>
      </c>
      <c r="AC73" s="576">
        <v>392488</v>
      </c>
      <c r="AD73" s="576" t="s">
        <v>21</v>
      </c>
      <c r="AE73" s="576">
        <v>147</v>
      </c>
      <c r="AF73" s="576">
        <v>65</v>
      </c>
      <c r="AG73" s="576">
        <v>3566</v>
      </c>
      <c r="AH73" s="576">
        <v>1331</v>
      </c>
      <c r="AI73" s="576">
        <v>1418</v>
      </c>
      <c r="AJ73" s="576">
        <v>171</v>
      </c>
      <c r="AK73" s="576">
        <v>5772</v>
      </c>
      <c r="AL73" s="576">
        <v>31392</v>
      </c>
      <c r="AM73" s="576">
        <v>96</v>
      </c>
      <c r="AN73" s="576">
        <v>564125</v>
      </c>
      <c r="AO73" s="576">
        <v>5477</v>
      </c>
      <c r="AP73" s="621">
        <v>365889</v>
      </c>
      <c r="AQ73" s="2023" t="s">
        <v>40</v>
      </c>
      <c r="AR73" s="582" t="s">
        <v>26</v>
      </c>
      <c r="AS73" s="2021" t="s">
        <v>26</v>
      </c>
      <c r="AT73" s="579" t="s">
        <v>26</v>
      </c>
      <c r="AU73" s="2027">
        <v>43770</v>
      </c>
      <c r="AV73" s="576">
        <v>65</v>
      </c>
      <c r="AW73" s="576">
        <v>3566</v>
      </c>
      <c r="AX73" s="576">
        <v>835</v>
      </c>
      <c r="AY73" s="576">
        <v>875</v>
      </c>
      <c r="AZ73" s="576" t="s">
        <v>21</v>
      </c>
      <c r="BA73" s="576" t="s">
        <v>21</v>
      </c>
      <c r="BB73" s="576">
        <v>564125</v>
      </c>
      <c r="BC73" s="576">
        <v>5477</v>
      </c>
      <c r="BD73" s="576">
        <v>32888</v>
      </c>
      <c r="BE73" s="576">
        <v>22298</v>
      </c>
      <c r="BF73" s="576">
        <v>2</v>
      </c>
      <c r="BG73" s="576">
        <v>2</v>
      </c>
      <c r="BH73" s="576">
        <v>2</v>
      </c>
      <c r="BI73" s="576">
        <v>20095</v>
      </c>
      <c r="BJ73" s="576">
        <v>76</v>
      </c>
      <c r="BK73" s="576">
        <v>20019</v>
      </c>
      <c r="BL73" s="2023" t="s">
        <v>40</v>
      </c>
      <c r="BM73" s="582" t="s">
        <v>26</v>
      </c>
      <c r="BN73" s="2021" t="s">
        <v>26</v>
      </c>
      <c r="BO73" s="579" t="s">
        <v>26</v>
      </c>
      <c r="BP73" s="2027">
        <v>43770</v>
      </c>
      <c r="BQ73" s="576">
        <v>34186</v>
      </c>
      <c r="BR73" s="576">
        <v>11106</v>
      </c>
      <c r="BS73" s="576">
        <v>65519</v>
      </c>
      <c r="BT73" s="576">
        <v>23168</v>
      </c>
      <c r="BU73" s="576">
        <v>4</v>
      </c>
      <c r="BV73" s="576">
        <v>432</v>
      </c>
      <c r="BW73" s="576">
        <v>101</v>
      </c>
      <c r="BX73" s="576">
        <v>11178</v>
      </c>
      <c r="BY73" s="576">
        <v>700</v>
      </c>
      <c r="BZ73" s="576">
        <v>10478</v>
      </c>
      <c r="CA73" s="576">
        <v>1092</v>
      </c>
      <c r="CB73" s="576" t="s">
        <v>21</v>
      </c>
      <c r="CC73" s="576">
        <v>5701</v>
      </c>
      <c r="CD73" s="576">
        <v>4831</v>
      </c>
      <c r="CE73" s="576">
        <v>37312</v>
      </c>
      <c r="CF73" s="576">
        <v>9712</v>
      </c>
      <c r="CG73" s="576">
        <v>12833</v>
      </c>
      <c r="CH73" s="2023" t="s">
        <v>40</v>
      </c>
      <c r="CI73" s="582" t="s">
        <v>26</v>
      </c>
      <c r="CJ73" s="2021" t="s">
        <v>26</v>
      </c>
      <c r="CK73" s="579" t="s">
        <v>26</v>
      </c>
      <c r="CL73" s="2027">
        <v>43770</v>
      </c>
      <c r="CM73" s="82">
        <v>17491</v>
      </c>
      <c r="CN73" s="2448">
        <v>841</v>
      </c>
      <c r="CO73" s="2448">
        <v>10928</v>
      </c>
      <c r="CP73" s="2448">
        <v>94</v>
      </c>
      <c r="CQ73" s="2448">
        <v>8324</v>
      </c>
      <c r="CR73" s="2448">
        <v>9022</v>
      </c>
      <c r="CS73" s="2448">
        <v>171</v>
      </c>
      <c r="CT73" s="2448">
        <v>7677</v>
      </c>
      <c r="CU73" s="2448">
        <v>33475</v>
      </c>
      <c r="CV73" s="2448">
        <v>3131</v>
      </c>
      <c r="CW73" s="2448">
        <v>400620</v>
      </c>
      <c r="CX73" s="2448">
        <v>8296</v>
      </c>
      <c r="CY73" s="2448">
        <v>566201</v>
      </c>
      <c r="CZ73" s="2448">
        <v>137456</v>
      </c>
      <c r="DA73" s="2448">
        <v>24</v>
      </c>
      <c r="DB73" s="2448">
        <v>826</v>
      </c>
      <c r="DC73" s="2448">
        <v>634</v>
      </c>
      <c r="DD73" s="91" t="s">
        <v>40</v>
      </c>
      <c r="DE73" s="670" t="s">
        <v>26</v>
      </c>
      <c r="DF73" s="2021" t="s">
        <v>26</v>
      </c>
      <c r="DG73" s="579" t="s">
        <v>26</v>
      </c>
      <c r="DH73" s="2027">
        <v>43770</v>
      </c>
      <c r="DI73" s="2448">
        <v>63187</v>
      </c>
      <c r="DJ73" s="2448">
        <v>16993</v>
      </c>
      <c r="DK73" s="2448">
        <v>358472</v>
      </c>
      <c r="DL73" s="2448">
        <v>490749</v>
      </c>
      <c r="DM73" s="2448" t="s">
        <v>21</v>
      </c>
      <c r="DN73" s="2448">
        <v>147</v>
      </c>
      <c r="DO73" s="2448">
        <v>65</v>
      </c>
      <c r="DP73" s="2448">
        <v>3566</v>
      </c>
      <c r="DQ73" s="2448">
        <v>548</v>
      </c>
      <c r="DR73" s="2448">
        <v>1331</v>
      </c>
      <c r="DS73" s="2448">
        <v>1418</v>
      </c>
      <c r="DT73" s="2448">
        <v>171</v>
      </c>
      <c r="DU73" s="2448">
        <v>5971</v>
      </c>
      <c r="DV73" s="2448">
        <v>31392</v>
      </c>
      <c r="DW73" s="2448">
        <v>833</v>
      </c>
      <c r="DX73" s="2448">
        <v>201500</v>
      </c>
      <c r="DY73" s="217">
        <v>1120</v>
      </c>
      <c r="DZ73" s="91" t="s">
        <v>40</v>
      </c>
      <c r="EA73" s="670" t="s">
        <v>26</v>
      </c>
      <c r="EB73" s="2021" t="s">
        <v>26</v>
      </c>
      <c r="EC73" s="579" t="s">
        <v>26</v>
      </c>
      <c r="ED73" s="2027">
        <v>43770</v>
      </c>
      <c r="EE73" s="2448" t="s">
        <v>21</v>
      </c>
      <c r="EF73" s="2448">
        <v>147</v>
      </c>
      <c r="EG73" s="2448">
        <v>65</v>
      </c>
      <c r="EH73" s="2448">
        <v>3566</v>
      </c>
      <c r="EI73" s="2448">
        <v>548</v>
      </c>
      <c r="EJ73" s="2448">
        <v>835</v>
      </c>
      <c r="EK73" s="2448">
        <v>875</v>
      </c>
      <c r="EL73" s="2448">
        <v>199</v>
      </c>
      <c r="EM73" s="2448" t="s">
        <v>21</v>
      </c>
      <c r="EN73" s="2448">
        <v>737</v>
      </c>
      <c r="EO73" s="2448">
        <v>201500</v>
      </c>
      <c r="EP73" s="2448">
        <v>1120</v>
      </c>
      <c r="EQ73" s="2448">
        <v>32442</v>
      </c>
      <c r="ER73" s="2448">
        <v>22458</v>
      </c>
      <c r="ES73" s="2448">
        <v>2</v>
      </c>
      <c r="ET73" s="2448">
        <v>94</v>
      </c>
      <c r="EU73" s="2448">
        <v>2</v>
      </c>
      <c r="EV73" s="91" t="s">
        <v>40</v>
      </c>
      <c r="EW73" s="670" t="s">
        <v>26</v>
      </c>
      <c r="EX73" s="2021" t="s">
        <v>26</v>
      </c>
      <c r="EY73" s="579" t="s">
        <v>26</v>
      </c>
      <c r="EZ73" s="2027">
        <v>43770</v>
      </c>
      <c r="FA73" s="2448" t="s">
        <v>21</v>
      </c>
      <c r="FB73" s="2448" t="s">
        <v>21</v>
      </c>
      <c r="FC73" s="2448">
        <v>33</v>
      </c>
      <c r="FD73" s="2448">
        <v>584</v>
      </c>
      <c r="FE73" s="2448">
        <v>595</v>
      </c>
      <c r="FF73" s="2448">
        <v>33762</v>
      </c>
      <c r="FG73" s="2448">
        <v>1268</v>
      </c>
      <c r="FH73" s="2448">
        <v>65462</v>
      </c>
      <c r="FI73" s="2448">
        <v>23995</v>
      </c>
      <c r="FJ73" s="2448">
        <v>4</v>
      </c>
      <c r="FK73" s="2448">
        <v>569</v>
      </c>
      <c r="FL73" s="2448">
        <v>101</v>
      </c>
      <c r="FM73" s="2448">
        <v>11862</v>
      </c>
      <c r="FN73" s="2448">
        <v>1337</v>
      </c>
      <c r="FO73" s="2448">
        <v>10525</v>
      </c>
      <c r="FP73" s="2448">
        <v>1092</v>
      </c>
      <c r="FQ73" s="91" t="s">
        <v>40</v>
      </c>
      <c r="FR73" s="666" t="s">
        <v>26</v>
      </c>
      <c r="FS73" s="666"/>
      <c r="FT73" s="666"/>
      <c r="FU73" s="666"/>
      <c r="FV73" s="666"/>
      <c r="FW73" s="666"/>
      <c r="FX73" s="666"/>
      <c r="FY73" s="666"/>
      <c r="FZ73" s="666"/>
      <c r="GA73" s="666"/>
      <c r="GB73" s="666"/>
      <c r="GC73" s="666"/>
      <c r="GD73" s="666"/>
      <c r="GE73" s="666"/>
      <c r="GF73" s="666"/>
      <c r="GG73" s="666"/>
      <c r="GH73" s="666"/>
      <c r="GI73" s="666"/>
      <c r="GJ73" s="666"/>
      <c r="GK73" s="666"/>
      <c r="GL73" s="666"/>
      <c r="GM73" s="666"/>
      <c r="GN73" s="670"/>
    </row>
    <row r="74" spans="1:196" ht="14.25" customHeight="1">
      <c r="A74" s="2028" t="s">
        <v>26</v>
      </c>
      <c r="B74" s="588" t="s">
        <v>26</v>
      </c>
      <c r="C74" s="2029">
        <v>43800</v>
      </c>
      <c r="D74" s="592">
        <v>18386</v>
      </c>
      <c r="E74" s="589">
        <v>496</v>
      </c>
      <c r="F74" s="589">
        <v>1384</v>
      </c>
      <c r="G74" s="589">
        <v>136</v>
      </c>
      <c r="H74" s="589">
        <v>7531</v>
      </c>
      <c r="I74" s="589">
        <v>8188</v>
      </c>
      <c r="J74" s="589">
        <v>143</v>
      </c>
      <c r="K74" s="589">
        <v>5990</v>
      </c>
      <c r="L74" s="589">
        <v>34451</v>
      </c>
      <c r="M74" s="589">
        <v>2019</v>
      </c>
      <c r="N74" s="589">
        <v>1463288</v>
      </c>
      <c r="O74" s="589">
        <v>829810</v>
      </c>
      <c r="P74" s="589">
        <v>525531</v>
      </c>
      <c r="Q74" s="589">
        <v>127276</v>
      </c>
      <c r="R74" s="589">
        <v>25</v>
      </c>
      <c r="S74" s="589">
        <v>836</v>
      </c>
      <c r="T74" s="589">
        <v>697</v>
      </c>
      <c r="U74" s="2030" t="s">
        <v>41</v>
      </c>
      <c r="V74" s="591" t="s">
        <v>26</v>
      </c>
      <c r="W74" s="2028" t="s">
        <v>26</v>
      </c>
      <c r="X74" s="588" t="s">
        <v>26</v>
      </c>
      <c r="Y74" s="2029">
        <v>43800</v>
      </c>
      <c r="Z74" s="589">
        <v>47515</v>
      </c>
      <c r="AA74" s="589">
        <v>17252</v>
      </c>
      <c r="AB74" s="589">
        <v>292105</v>
      </c>
      <c r="AC74" s="589">
        <v>392027</v>
      </c>
      <c r="AD74" s="589" t="s">
        <v>21</v>
      </c>
      <c r="AE74" s="589">
        <v>139</v>
      </c>
      <c r="AF74" s="589">
        <v>79</v>
      </c>
      <c r="AG74" s="589">
        <v>3633</v>
      </c>
      <c r="AH74" s="589">
        <v>918</v>
      </c>
      <c r="AI74" s="589">
        <v>978</v>
      </c>
      <c r="AJ74" s="589">
        <v>143</v>
      </c>
      <c r="AK74" s="589">
        <v>5990</v>
      </c>
      <c r="AL74" s="589">
        <v>32441</v>
      </c>
      <c r="AM74" s="589">
        <v>126</v>
      </c>
      <c r="AN74" s="589">
        <v>571529</v>
      </c>
      <c r="AO74" s="589">
        <v>6227</v>
      </c>
      <c r="AP74" s="624">
        <v>368605</v>
      </c>
      <c r="AQ74" s="2030" t="s">
        <v>41</v>
      </c>
      <c r="AR74" s="591" t="s">
        <v>26</v>
      </c>
      <c r="AS74" s="2028" t="s">
        <v>26</v>
      </c>
      <c r="AT74" s="588" t="s">
        <v>26</v>
      </c>
      <c r="AU74" s="2029">
        <v>43800</v>
      </c>
      <c r="AV74" s="589">
        <v>79</v>
      </c>
      <c r="AW74" s="589">
        <v>3633</v>
      </c>
      <c r="AX74" s="589">
        <v>586</v>
      </c>
      <c r="AY74" s="589">
        <v>614</v>
      </c>
      <c r="AZ74" s="589" t="s">
        <v>21</v>
      </c>
      <c r="BA74" s="589" t="s">
        <v>21</v>
      </c>
      <c r="BB74" s="589">
        <v>571529</v>
      </c>
      <c r="BC74" s="589">
        <v>6227</v>
      </c>
      <c r="BD74" s="589">
        <v>33932</v>
      </c>
      <c r="BE74" s="589">
        <v>23322</v>
      </c>
      <c r="BF74" s="589">
        <v>2</v>
      </c>
      <c r="BG74" s="589">
        <v>3</v>
      </c>
      <c r="BH74" s="589">
        <v>3</v>
      </c>
      <c r="BI74" s="589">
        <v>21161</v>
      </c>
      <c r="BJ74" s="589">
        <v>102</v>
      </c>
      <c r="BK74" s="589">
        <v>21059</v>
      </c>
      <c r="BL74" s="2030" t="s">
        <v>41</v>
      </c>
      <c r="BM74" s="591" t="s">
        <v>26</v>
      </c>
      <c r="BN74" s="2028" t="s">
        <v>26</v>
      </c>
      <c r="BO74" s="588" t="s">
        <v>26</v>
      </c>
      <c r="BP74" s="2029">
        <v>43800</v>
      </c>
      <c r="BQ74" s="589">
        <v>34237</v>
      </c>
      <c r="BR74" s="589">
        <v>12040</v>
      </c>
      <c r="BS74" s="589">
        <v>65490</v>
      </c>
      <c r="BT74" s="589">
        <v>23546</v>
      </c>
      <c r="BU74" s="589">
        <v>5</v>
      </c>
      <c r="BV74" s="589">
        <v>626</v>
      </c>
      <c r="BW74" s="589">
        <v>109</v>
      </c>
      <c r="BX74" s="589">
        <v>10879</v>
      </c>
      <c r="BY74" s="589">
        <v>663</v>
      </c>
      <c r="BZ74" s="589">
        <v>10216</v>
      </c>
      <c r="CA74" s="589">
        <v>1250</v>
      </c>
      <c r="CB74" s="589">
        <v>1</v>
      </c>
      <c r="CC74" s="589">
        <v>6372</v>
      </c>
      <c r="CD74" s="589">
        <v>4653</v>
      </c>
      <c r="CE74" s="589">
        <v>36662</v>
      </c>
      <c r="CF74" s="589">
        <v>7953</v>
      </c>
      <c r="CG74" s="589">
        <v>14735</v>
      </c>
      <c r="CH74" s="2030" t="s">
        <v>41</v>
      </c>
      <c r="CI74" s="591" t="s">
        <v>26</v>
      </c>
      <c r="CJ74" s="2028" t="s">
        <v>26</v>
      </c>
      <c r="CK74" s="588" t="s">
        <v>26</v>
      </c>
      <c r="CL74" s="2029">
        <v>43800</v>
      </c>
      <c r="CM74" s="107">
        <v>18386</v>
      </c>
      <c r="CN74" s="2449">
        <v>496</v>
      </c>
      <c r="CO74" s="2449">
        <v>12318</v>
      </c>
      <c r="CP74" s="2449">
        <v>136</v>
      </c>
      <c r="CQ74" s="2449">
        <v>7666</v>
      </c>
      <c r="CR74" s="2449">
        <v>8324</v>
      </c>
      <c r="CS74" s="2449">
        <v>143</v>
      </c>
      <c r="CT74" s="2449">
        <v>8012</v>
      </c>
      <c r="CU74" s="2449">
        <v>34451</v>
      </c>
      <c r="CV74" s="2449">
        <v>2705</v>
      </c>
      <c r="CW74" s="2449">
        <v>420854</v>
      </c>
      <c r="CX74" s="2449">
        <v>9073</v>
      </c>
      <c r="CY74" s="2449">
        <v>575199</v>
      </c>
      <c r="CZ74" s="2449">
        <v>139737</v>
      </c>
      <c r="DA74" s="2449">
        <v>25</v>
      </c>
      <c r="DB74" s="2449">
        <v>1019</v>
      </c>
      <c r="DC74" s="2449">
        <v>697</v>
      </c>
      <c r="DD74" s="108" t="s">
        <v>41</v>
      </c>
      <c r="DE74" s="673" t="s">
        <v>26</v>
      </c>
      <c r="DF74" s="2028" t="s">
        <v>26</v>
      </c>
      <c r="DG74" s="588" t="s">
        <v>26</v>
      </c>
      <c r="DH74" s="2029">
        <v>43800</v>
      </c>
      <c r="DI74" s="2449">
        <v>61973</v>
      </c>
      <c r="DJ74" s="2449">
        <v>17252</v>
      </c>
      <c r="DK74" s="2449">
        <v>364529</v>
      </c>
      <c r="DL74" s="2449">
        <v>498751</v>
      </c>
      <c r="DM74" s="2449" t="s">
        <v>21</v>
      </c>
      <c r="DN74" s="2449">
        <v>139</v>
      </c>
      <c r="DO74" s="2449">
        <v>79</v>
      </c>
      <c r="DP74" s="2449">
        <v>3633</v>
      </c>
      <c r="DQ74" s="2449">
        <v>762</v>
      </c>
      <c r="DR74" s="2449">
        <v>918</v>
      </c>
      <c r="DS74" s="2449">
        <v>978</v>
      </c>
      <c r="DT74" s="2449">
        <v>143</v>
      </c>
      <c r="DU74" s="2449">
        <v>6194</v>
      </c>
      <c r="DV74" s="2449">
        <v>32441</v>
      </c>
      <c r="DW74" s="2449">
        <v>812</v>
      </c>
      <c r="DX74" s="2449">
        <v>214043</v>
      </c>
      <c r="DY74" s="512">
        <v>1359</v>
      </c>
      <c r="DZ74" s="108" t="s">
        <v>41</v>
      </c>
      <c r="EA74" s="673" t="s">
        <v>26</v>
      </c>
      <c r="EB74" s="2028" t="s">
        <v>26</v>
      </c>
      <c r="EC74" s="588" t="s">
        <v>26</v>
      </c>
      <c r="ED74" s="2029">
        <v>43800</v>
      </c>
      <c r="EE74" s="2449" t="s">
        <v>21</v>
      </c>
      <c r="EF74" s="2449">
        <v>139</v>
      </c>
      <c r="EG74" s="2449">
        <v>79</v>
      </c>
      <c r="EH74" s="2449">
        <v>3633</v>
      </c>
      <c r="EI74" s="2449">
        <v>762</v>
      </c>
      <c r="EJ74" s="2449">
        <v>586</v>
      </c>
      <c r="EK74" s="2449">
        <v>614</v>
      </c>
      <c r="EL74" s="2449">
        <v>204</v>
      </c>
      <c r="EM74" s="2449" t="s">
        <v>21</v>
      </c>
      <c r="EN74" s="2449">
        <v>686</v>
      </c>
      <c r="EO74" s="2449">
        <v>214043</v>
      </c>
      <c r="EP74" s="2449">
        <v>1359</v>
      </c>
      <c r="EQ74" s="2449">
        <v>33394</v>
      </c>
      <c r="ER74" s="2449">
        <v>23421</v>
      </c>
      <c r="ES74" s="2449">
        <v>2</v>
      </c>
      <c r="ET74" s="2449">
        <v>20</v>
      </c>
      <c r="EU74" s="2449">
        <v>3</v>
      </c>
      <c r="EV74" s="108" t="s">
        <v>41</v>
      </c>
      <c r="EW74" s="673" t="s">
        <v>26</v>
      </c>
      <c r="EX74" s="2028" t="s">
        <v>26</v>
      </c>
      <c r="EY74" s="588" t="s">
        <v>26</v>
      </c>
      <c r="EZ74" s="2029">
        <v>43800</v>
      </c>
      <c r="FA74" s="2449" t="s">
        <v>21</v>
      </c>
      <c r="FB74" s="2449" t="s">
        <v>21</v>
      </c>
      <c r="FC74" s="2449">
        <v>41</v>
      </c>
      <c r="FD74" s="2449">
        <v>598</v>
      </c>
      <c r="FE74" s="2449">
        <v>608</v>
      </c>
      <c r="FF74" s="2449">
        <v>33754</v>
      </c>
      <c r="FG74" s="2449">
        <v>1668</v>
      </c>
      <c r="FH74" s="2449">
        <v>65496</v>
      </c>
      <c r="FI74" s="2449">
        <v>24540</v>
      </c>
      <c r="FJ74" s="2449">
        <v>5</v>
      </c>
      <c r="FK74" s="2449">
        <v>792</v>
      </c>
      <c r="FL74" s="2449">
        <v>109</v>
      </c>
      <c r="FM74" s="2449">
        <v>11700</v>
      </c>
      <c r="FN74" s="2449">
        <v>1433</v>
      </c>
      <c r="FO74" s="2449">
        <v>10266</v>
      </c>
      <c r="FP74" s="2449">
        <v>1250</v>
      </c>
      <c r="FQ74" s="108" t="s">
        <v>41</v>
      </c>
      <c r="FR74" s="1304" t="s">
        <v>26</v>
      </c>
      <c r="FS74" s="666"/>
      <c r="FT74" s="666"/>
      <c r="FU74" s="666"/>
      <c r="FV74" s="666"/>
      <c r="FW74" s="666"/>
      <c r="FX74" s="666"/>
      <c r="FY74" s="666"/>
      <c r="FZ74" s="666"/>
      <c r="GA74" s="666"/>
      <c r="GB74" s="666"/>
      <c r="GC74" s="666"/>
      <c r="GD74" s="666"/>
      <c r="GE74" s="666"/>
      <c r="GF74" s="666"/>
      <c r="GG74" s="666"/>
      <c r="GH74" s="666"/>
      <c r="GI74" s="666"/>
      <c r="GJ74" s="666"/>
      <c r="GK74" s="666"/>
      <c r="GL74" s="666"/>
      <c r="GM74" s="666"/>
      <c r="GN74" s="670"/>
    </row>
    <row r="75" spans="1:196" ht="14.25" customHeight="1">
      <c r="A75" s="542"/>
      <c r="B75" s="542"/>
      <c r="C75" s="542"/>
      <c r="D75" s="542"/>
      <c r="E75" s="542"/>
      <c r="F75" s="542"/>
      <c r="G75" s="542"/>
      <c r="H75" s="542"/>
      <c r="I75" s="542"/>
      <c r="J75" s="542"/>
      <c r="K75" s="2031"/>
      <c r="L75" s="542"/>
      <c r="M75" s="542"/>
      <c r="N75" s="542"/>
      <c r="O75" s="542"/>
      <c r="P75" s="542"/>
      <c r="Q75" s="542"/>
      <c r="R75" s="542"/>
      <c r="S75" s="2038"/>
      <c r="T75" s="634"/>
      <c r="U75" s="552"/>
      <c r="V75" s="552"/>
      <c r="W75" s="542"/>
      <c r="X75" s="542"/>
      <c r="Y75" s="542"/>
      <c r="Z75" s="542"/>
      <c r="AA75" s="542"/>
      <c r="AB75" s="542"/>
      <c r="AC75" s="542"/>
      <c r="AD75" s="542"/>
      <c r="AE75" s="542"/>
      <c r="AF75" s="542"/>
      <c r="AG75" s="1968"/>
      <c r="AH75" s="542"/>
      <c r="AI75" s="2031"/>
      <c r="AJ75" s="542"/>
      <c r="AK75" s="542"/>
      <c r="AL75" s="542"/>
      <c r="AM75" s="542"/>
      <c r="AN75" s="542"/>
      <c r="AO75" s="542"/>
      <c r="AP75" s="542"/>
      <c r="AQ75" s="552"/>
      <c r="AR75" s="552"/>
      <c r="AS75" s="542"/>
      <c r="AT75" s="542"/>
      <c r="AU75" s="542"/>
      <c r="AV75" s="542"/>
      <c r="AW75" s="542"/>
      <c r="AX75" s="542"/>
      <c r="AY75" s="542"/>
      <c r="AZ75" s="542"/>
      <c r="BA75" s="542"/>
      <c r="BB75" s="542"/>
      <c r="BC75" s="2031"/>
      <c r="BD75" s="542"/>
      <c r="BE75" s="542"/>
      <c r="BF75" s="542"/>
      <c r="BG75" s="542"/>
      <c r="BH75" s="542"/>
      <c r="BI75" s="542"/>
      <c r="BJ75" s="542"/>
      <c r="BK75" s="542"/>
      <c r="BL75" s="552"/>
      <c r="BM75" s="552"/>
      <c r="BN75" s="542"/>
      <c r="BO75" s="542"/>
      <c r="BP75" s="542"/>
      <c r="BQ75" s="542"/>
      <c r="BR75" s="542"/>
      <c r="BS75" s="542"/>
      <c r="BT75" s="542"/>
      <c r="BU75" s="542"/>
      <c r="BV75" s="542"/>
      <c r="BW75" s="542"/>
      <c r="BX75" s="542"/>
      <c r="BY75" s="542"/>
      <c r="BZ75" s="542"/>
      <c r="CA75" s="542"/>
      <c r="CB75" s="542"/>
      <c r="CC75" s="2039"/>
      <c r="CD75" s="2039"/>
      <c r="CE75" s="2039"/>
      <c r="CF75" s="2039"/>
      <c r="CG75" s="2039"/>
      <c r="CH75" s="552"/>
      <c r="CI75" s="552"/>
      <c r="CJ75" s="209"/>
      <c r="CK75" s="209"/>
      <c r="CL75" s="209"/>
      <c r="CM75" s="209"/>
      <c r="CN75" s="209"/>
      <c r="CO75" s="209"/>
      <c r="CP75" s="209"/>
      <c r="CQ75" s="209"/>
      <c r="CR75" s="209"/>
      <c r="CS75" s="209"/>
      <c r="CT75" s="1058"/>
      <c r="CU75" s="209"/>
      <c r="CV75" s="209"/>
      <c r="CW75" s="209"/>
      <c r="CX75" s="209"/>
      <c r="CY75" s="209"/>
      <c r="CZ75" s="209"/>
      <c r="DA75" s="209"/>
      <c r="DB75" s="394"/>
      <c r="DC75" s="35"/>
      <c r="DD75" s="679"/>
      <c r="DE75" s="679"/>
      <c r="DF75" s="209"/>
      <c r="DG75" s="209"/>
      <c r="DH75" s="209"/>
      <c r="DI75" s="209"/>
      <c r="DJ75" s="209"/>
      <c r="DK75" s="209"/>
      <c r="DL75" s="209"/>
      <c r="DM75" s="209"/>
      <c r="DN75" s="209"/>
      <c r="DO75" s="209"/>
      <c r="DP75" s="1015"/>
      <c r="DQ75" s="209"/>
      <c r="DR75" s="209"/>
      <c r="DS75" s="209"/>
      <c r="DT75" s="209"/>
      <c r="DU75" s="209"/>
      <c r="DV75" s="209"/>
      <c r="DW75" s="209"/>
      <c r="DX75" s="209"/>
      <c r="DY75" s="209"/>
      <c r="DZ75" s="679"/>
      <c r="EA75" s="679"/>
      <c r="EB75" s="209"/>
      <c r="EC75" s="209"/>
      <c r="ED75" s="209"/>
      <c r="EE75" s="209"/>
      <c r="EF75" s="209"/>
      <c r="EG75" s="209"/>
      <c r="EH75" s="209"/>
      <c r="EI75" s="209"/>
      <c r="EJ75" s="209"/>
      <c r="EK75" s="209"/>
      <c r="EL75" s="1015"/>
      <c r="EM75" s="209"/>
      <c r="EN75" s="209"/>
      <c r="EO75" s="209"/>
      <c r="EP75" s="209"/>
      <c r="EQ75" s="209"/>
      <c r="ER75" s="209"/>
      <c r="ES75" s="209"/>
      <c r="ET75" s="209"/>
      <c r="EU75" s="209"/>
      <c r="EV75" s="679"/>
      <c r="EW75" s="679"/>
      <c r="EX75" s="209"/>
      <c r="EY75" s="209"/>
      <c r="EZ75" s="209"/>
      <c r="FA75" s="209"/>
      <c r="FB75" s="209"/>
      <c r="FC75" s="209"/>
      <c r="FD75" s="209"/>
      <c r="FE75" s="209"/>
      <c r="FF75" s="209"/>
      <c r="FG75" s="209"/>
      <c r="FH75" s="209"/>
      <c r="FI75" s="209"/>
      <c r="FJ75" s="209"/>
      <c r="FK75" s="209"/>
      <c r="FL75" s="209"/>
      <c r="FM75" s="209"/>
      <c r="FN75" s="209"/>
      <c r="FO75" s="209"/>
      <c r="FP75" s="209"/>
      <c r="FQ75" s="209"/>
      <c r="FR75" s="679"/>
      <c r="FS75" s="504"/>
      <c r="FT75" s="504"/>
      <c r="FU75" s="504"/>
      <c r="FV75" s="504"/>
      <c r="FW75" s="504"/>
      <c r="FX75" s="504"/>
      <c r="FY75" s="504"/>
      <c r="FZ75" s="504"/>
      <c r="GA75" s="504"/>
      <c r="GB75" s="504"/>
      <c r="GC75" s="504"/>
      <c r="GD75" s="504"/>
      <c r="GE75" s="504"/>
      <c r="GF75" s="504"/>
      <c r="GG75" s="504"/>
      <c r="GH75" s="504"/>
      <c r="GI75" s="504"/>
      <c r="GJ75" s="504"/>
      <c r="GK75" s="504"/>
      <c r="GL75" s="504"/>
      <c r="GM75" s="504"/>
      <c r="GN75" s="679"/>
    </row>
    <row r="76" spans="1:196" s="388" customFormat="1" ht="19.5" customHeight="1">
      <c r="A76" s="2641" t="s">
        <v>737</v>
      </c>
      <c r="B76" s="2641"/>
      <c r="C76" s="2642"/>
      <c r="D76" s="1980" t="s">
        <v>1943</v>
      </c>
      <c r="E76" s="1971"/>
      <c r="F76" s="1971"/>
      <c r="G76" s="1971" t="s">
        <v>1944</v>
      </c>
      <c r="H76" s="1971"/>
      <c r="I76" s="1971"/>
      <c r="J76" s="1971"/>
      <c r="K76" s="1976" t="s">
        <v>744</v>
      </c>
      <c r="L76" s="1971" t="s">
        <v>717</v>
      </c>
      <c r="M76" s="1975"/>
      <c r="N76" s="1971"/>
      <c r="O76" s="1971"/>
      <c r="P76" s="1971"/>
      <c r="Q76" s="1971" t="s">
        <v>717</v>
      </c>
      <c r="R76" s="1971" t="s">
        <v>717</v>
      </c>
      <c r="S76" s="1971"/>
      <c r="T76" s="1974"/>
      <c r="U76" s="2781" t="s">
        <v>697</v>
      </c>
      <c r="V76" s="2782"/>
      <c r="W76" s="2641" t="s">
        <v>737</v>
      </c>
      <c r="X76" s="2641"/>
      <c r="Y76" s="2642"/>
      <c r="Z76" s="1978" t="s">
        <v>1038</v>
      </c>
      <c r="AA76" s="1977"/>
      <c r="AB76" s="1971" t="s">
        <v>1945</v>
      </c>
      <c r="AC76" s="1977"/>
      <c r="AD76" s="1977"/>
      <c r="AE76" s="1971"/>
      <c r="AF76" s="1971"/>
      <c r="AG76" s="1968" t="s">
        <v>744</v>
      </c>
      <c r="AH76" s="1971" t="s">
        <v>717</v>
      </c>
      <c r="AI76" s="1971" t="s">
        <v>717</v>
      </c>
      <c r="AJ76" s="1975"/>
      <c r="AK76" s="1971"/>
      <c r="AL76" s="1980"/>
      <c r="AM76" s="1971"/>
      <c r="AN76" s="1971"/>
      <c r="AO76" s="1980"/>
      <c r="AP76" s="1980"/>
      <c r="AQ76" s="2781" t="s">
        <v>697</v>
      </c>
      <c r="AR76" s="2782"/>
      <c r="AS76" s="2641" t="s">
        <v>737</v>
      </c>
      <c r="AT76" s="2641"/>
      <c r="AU76" s="2642"/>
      <c r="AV76" s="1978" t="s">
        <v>1039</v>
      </c>
      <c r="AW76" s="1971"/>
      <c r="AX76" s="1971" t="s">
        <v>1946</v>
      </c>
      <c r="AY76" s="1971"/>
      <c r="AZ76" s="1979"/>
      <c r="BA76" s="2296"/>
      <c r="BB76" s="2308"/>
      <c r="BC76" s="1976" t="s">
        <v>744</v>
      </c>
      <c r="BD76" s="2309" t="s">
        <v>1040</v>
      </c>
      <c r="BE76" s="2310"/>
      <c r="BF76" s="1972" t="s">
        <v>1812</v>
      </c>
      <c r="BG76" s="1972"/>
      <c r="BH76" s="1971"/>
      <c r="BI76" s="2040"/>
      <c r="BJ76" s="2311"/>
      <c r="BK76" s="2041"/>
      <c r="BL76" s="2781" t="s">
        <v>697</v>
      </c>
      <c r="BM76" s="2782"/>
      <c r="BN76" s="2641" t="s">
        <v>737</v>
      </c>
      <c r="BO76" s="2641"/>
      <c r="BP76" s="2642"/>
      <c r="BQ76" s="1978" t="s">
        <v>1041</v>
      </c>
      <c r="BR76" s="1971"/>
      <c r="BS76" s="1971" t="s">
        <v>1928</v>
      </c>
      <c r="BT76" s="2042"/>
      <c r="BU76" s="2042"/>
      <c r="BV76" s="1971"/>
      <c r="BW76" s="1971"/>
      <c r="BX76" s="1976" t="s">
        <v>744</v>
      </c>
      <c r="BY76" s="2042"/>
      <c r="BZ76" s="2042"/>
      <c r="CA76" s="1971"/>
      <c r="CB76" s="1971"/>
      <c r="CC76" s="1971"/>
      <c r="CD76" s="2781" t="s">
        <v>697</v>
      </c>
      <c r="CE76" s="2760"/>
      <c r="CF76" s="2312"/>
      <c r="CG76" s="550"/>
      <c r="CH76" s="2784"/>
      <c r="CI76" s="2784"/>
      <c r="CJ76" s="2573" t="s">
        <v>737</v>
      </c>
      <c r="CK76" s="2573"/>
      <c r="CL76" s="2574"/>
      <c r="CM76" s="1017" t="s">
        <v>1042</v>
      </c>
      <c r="CN76" s="529"/>
      <c r="CO76" s="529" t="s">
        <v>1924</v>
      </c>
      <c r="CP76" s="529"/>
      <c r="CQ76" s="529"/>
      <c r="CR76" s="529" t="s">
        <v>717</v>
      </c>
      <c r="CS76" s="529"/>
      <c r="CT76" s="1015" t="s">
        <v>744</v>
      </c>
      <c r="CU76" s="995"/>
      <c r="CV76" s="995"/>
      <c r="CW76" s="529"/>
      <c r="CX76" s="529"/>
      <c r="CY76" s="529"/>
      <c r="CZ76" s="529" t="s">
        <v>717</v>
      </c>
      <c r="DA76" s="529" t="s">
        <v>717</v>
      </c>
      <c r="DB76" s="529"/>
      <c r="DC76" s="556"/>
      <c r="DD76" s="2566" t="s">
        <v>697</v>
      </c>
      <c r="DE76" s="2567"/>
      <c r="DF76" s="2573" t="s">
        <v>737</v>
      </c>
      <c r="DG76" s="2573"/>
      <c r="DH76" s="2574"/>
      <c r="DI76" s="1017" t="s">
        <v>1043</v>
      </c>
      <c r="DJ76" s="521"/>
      <c r="DK76" s="529" t="s">
        <v>1465</v>
      </c>
      <c r="DL76" s="529"/>
      <c r="DM76" s="529"/>
      <c r="DN76" s="529"/>
      <c r="DO76" s="529"/>
      <c r="DP76" s="1015" t="s">
        <v>744</v>
      </c>
      <c r="DQ76" s="529" t="s">
        <v>717</v>
      </c>
      <c r="DR76" s="529" t="s">
        <v>717</v>
      </c>
      <c r="DS76" s="529"/>
      <c r="DT76" s="995"/>
      <c r="DU76" s="529"/>
      <c r="DV76" s="529"/>
      <c r="DW76" s="529"/>
      <c r="DX76" s="529"/>
      <c r="DY76" s="2313"/>
      <c r="DZ76" s="2566" t="s">
        <v>697</v>
      </c>
      <c r="EA76" s="2567"/>
      <c r="EB76" s="2576" t="s">
        <v>1270</v>
      </c>
      <c r="EC76" s="2576"/>
      <c r="ED76" s="2577"/>
      <c r="EE76" s="521" t="s">
        <v>1044</v>
      </c>
      <c r="EF76" s="995"/>
      <c r="EG76" s="529" t="s">
        <v>1946</v>
      </c>
      <c r="EH76" s="995"/>
      <c r="EI76" s="529"/>
      <c r="EJ76" s="529"/>
      <c r="EK76" s="529"/>
      <c r="EL76" s="1015" t="s">
        <v>744</v>
      </c>
      <c r="EM76" s="529"/>
      <c r="EN76" s="529"/>
      <c r="EO76" s="529"/>
      <c r="EP76" s="2459"/>
      <c r="EQ76" s="529"/>
      <c r="ER76" s="1017" t="s">
        <v>1045</v>
      </c>
      <c r="ES76" s="529"/>
      <c r="ET76" s="529" t="s">
        <v>1812</v>
      </c>
      <c r="EU76" s="529"/>
      <c r="EV76" s="2566" t="s">
        <v>697</v>
      </c>
      <c r="EW76" s="2567"/>
      <c r="EX76" s="2573" t="s">
        <v>737</v>
      </c>
      <c r="EY76" s="2573"/>
      <c r="EZ76" s="2574"/>
      <c r="FA76" s="1017" t="s">
        <v>1046</v>
      </c>
      <c r="FB76" s="529"/>
      <c r="FC76" s="529" t="s">
        <v>1928</v>
      </c>
      <c r="FD76" s="1975"/>
      <c r="FE76" s="1975"/>
      <c r="FF76" s="1971"/>
      <c r="FG76" s="1971" t="s">
        <v>717</v>
      </c>
      <c r="FH76" s="1015" t="s">
        <v>744</v>
      </c>
      <c r="FI76" s="995"/>
      <c r="FJ76" s="995"/>
      <c r="FK76" s="995"/>
      <c r="FL76" s="529"/>
      <c r="FM76" s="529" t="s">
        <v>717</v>
      </c>
      <c r="FN76" s="2040"/>
      <c r="FO76" s="529" t="s">
        <v>717</v>
      </c>
      <c r="FP76" s="529"/>
      <c r="FQ76" s="2566" t="s">
        <v>697</v>
      </c>
      <c r="FR76" s="2760"/>
      <c r="FS76" s="2455"/>
      <c r="FT76" s="2455"/>
      <c r="FU76" s="2455"/>
      <c r="FV76" s="2455"/>
      <c r="FW76" s="2455"/>
      <c r="FX76" s="2455"/>
      <c r="FY76" s="2455"/>
      <c r="FZ76" s="2455"/>
      <c r="GA76" s="2455"/>
      <c r="GB76" s="2455"/>
      <c r="GC76" s="2455"/>
      <c r="GD76" s="2455"/>
      <c r="GE76" s="2455"/>
      <c r="GF76" s="2455"/>
      <c r="GG76" s="2455"/>
      <c r="GH76" s="2455"/>
      <c r="GI76" s="2455"/>
      <c r="GJ76" s="2455"/>
      <c r="GK76" s="2455"/>
      <c r="GL76" s="2455"/>
      <c r="GM76" s="2455"/>
      <c r="GN76" s="2436"/>
    </row>
    <row r="77" spans="1:196" s="388" customFormat="1" ht="16.5" customHeight="1">
      <c r="A77" s="2780"/>
      <c r="B77" s="2780"/>
      <c r="C77" s="2644"/>
      <c r="D77" s="1984" t="s">
        <v>297</v>
      </c>
      <c r="E77" s="1984" t="s">
        <v>348</v>
      </c>
      <c r="F77" s="1984" t="s">
        <v>349</v>
      </c>
      <c r="G77" s="2036" t="s">
        <v>300</v>
      </c>
      <c r="H77" s="1984" t="s">
        <v>301</v>
      </c>
      <c r="I77" s="1984" t="s">
        <v>1199</v>
      </c>
      <c r="J77" s="1984" t="s">
        <v>351</v>
      </c>
      <c r="K77" s="1984" t="s">
        <v>352</v>
      </c>
      <c r="L77" s="2036" t="s">
        <v>10</v>
      </c>
      <c r="M77" s="1984" t="s">
        <v>11</v>
      </c>
      <c r="N77" s="2036" t="s">
        <v>373</v>
      </c>
      <c r="O77" s="1984" t="s">
        <v>12</v>
      </c>
      <c r="P77" s="1984" t="s">
        <v>13</v>
      </c>
      <c r="Q77" s="1984" t="s">
        <v>14</v>
      </c>
      <c r="R77" s="2300" t="s">
        <v>15</v>
      </c>
      <c r="S77" s="1984" t="s">
        <v>305</v>
      </c>
      <c r="T77" s="1984" t="s">
        <v>353</v>
      </c>
      <c r="U77" s="2783"/>
      <c r="V77" s="2784"/>
      <c r="W77" s="2780"/>
      <c r="X77" s="2780"/>
      <c r="Y77" s="2644"/>
      <c r="Z77" s="1984" t="s">
        <v>347</v>
      </c>
      <c r="AA77" s="2299" t="s">
        <v>295</v>
      </c>
      <c r="AB77" s="1984" t="s">
        <v>296</v>
      </c>
      <c r="AC77" s="1984" t="s">
        <v>297</v>
      </c>
      <c r="AD77" s="2035" t="s">
        <v>348</v>
      </c>
      <c r="AE77" s="1986" t="s">
        <v>349</v>
      </c>
      <c r="AF77" s="1984" t="s">
        <v>300</v>
      </c>
      <c r="AG77" s="1984" t="s">
        <v>301</v>
      </c>
      <c r="AH77" s="1984" t="s">
        <v>1199</v>
      </c>
      <c r="AI77" s="1984" t="s">
        <v>351</v>
      </c>
      <c r="AJ77" s="1986" t="s">
        <v>352</v>
      </c>
      <c r="AK77" s="1984" t="s">
        <v>10</v>
      </c>
      <c r="AL77" s="2036" t="s">
        <v>11</v>
      </c>
      <c r="AM77" s="1984" t="s">
        <v>353</v>
      </c>
      <c r="AN77" s="1984" t="s">
        <v>353</v>
      </c>
      <c r="AO77" s="2036" t="s">
        <v>18</v>
      </c>
      <c r="AP77" s="1984" t="s">
        <v>19</v>
      </c>
      <c r="AQ77" s="2783"/>
      <c r="AR77" s="2784"/>
      <c r="AS77" s="2780"/>
      <c r="AT77" s="2780"/>
      <c r="AU77" s="2644"/>
      <c r="AV77" s="2036" t="s">
        <v>301</v>
      </c>
      <c r="AW77" s="1984" t="s">
        <v>352</v>
      </c>
      <c r="AX77" s="1984" t="s">
        <v>15</v>
      </c>
      <c r="AY77" s="2300" t="s">
        <v>305</v>
      </c>
      <c r="AZ77" s="1984" t="s">
        <v>353</v>
      </c>
      <c r="BA77" s="1984" t="s">
        <v>353</v>
      </c>
      <c r="BB77" s="1984" t="s">
        <v>5</v>
      </c>
      <c r="BC77" s="1984" t="s">
        <v>7</v>
      </c>
      <c r="BD77" s="1984" t="s">
        <v>221</v>
      </c>
      <c r="BE77" s="1984" t="s">
        <v>347</v>
      </c>
      <c r="BF77" s="1984" t="s">
        <v>295</v>
      </c>
      <c r="BG77" s="1986" t="s">
        <v>297</v>
      </c>
      <c r="BH77" s="1984" t="s">
        <v>349</v>
      </c>
      <c r="BI77" s="1984" t="s">
        <v>301</v>
      </c>
      <c r="BJ77" s="1984" t="s">
        <v>352</v>
      </c>
      <c r="BK77" s="1984" t="s">
        <v>15</v>
      </c>
      <c r="BL77" s="2783"/>
      <c r="BM77" s="2784"/>
      <c r="BN77" s="2780"/>
      <c r="BO77" s="2780"/>
      <c r="BP77" s="2644"/>
      <c r="BQ77" s="2036" t="s">
        <v>373</v>
      </c>
      <c r="BR77" s="1984" t="s">
        <v>12</v>
      </c>
      <c r="BS77" s="2035" t="s">
        <v>13</v>
      </c>
      <c r="BT77" s="1984" t="s">
        <v>14</v>
      </c>
      <c r="BU77" s="1984" t="s">
        <v>15</v>
      </c>
      <c r="BV77" s="1984" t="s">
        <v>305</v>
      </c>
      <c r="BW77" s="1984" t="s">
        <v>353</v>
      </c>
      <c r="BX77" s="1984" t="s">
        <v>353</v>
      </c>
      <c r="BY77" s="1984" t="s">
        <v>18</v>
      </c>
      <c r="BZ77" s="1984" t="s">
        <v>88</v>
      </c>
      <c r="CA77" s="1984" t="s">
        <v>788</v>
      </c>
      <c r="CB77" s="1984" t="s">
        <v>5</v>
      </c>
      <c r="CC77" s="1984" t="s">
        <v>7</v>
      </c>
      <c r="CD77" s="2761"/>
      <c r="CE77" s="2762"/>
      <c r="CF77" s="2312"/>
      <c r="CG77" s="1982"/>
      <c r="CH77" s="2784"/>
      <c r="CI77" s="2784"/>
      <c r="CJ77" s="2625"/>
      <c r="CK77" s="2625"/>
      <c r="CL77" s="2626"/>
      <c r="CM77" s="976" t="s">
        <v>297</v>
      </c>
      <c r="CN77" s="976" t="s">
        <v>348</v>
      </c>
      <c r="CO77" s="976" t="s">
        <v>349</v>
      </c>
      <c r="CP77" s="974" t="s">
        <v>300</v>
      </c>
      <c r="CQ77" s="976" t="s">
        <v>301</v>
      </c>
      <c r="CR77" s="976" t="s">
        <v>1199</v>
      </c>
      <c r="CS77" s="976" t="s">
        <v>351</v>
      </c>
      <c r="CT77" s="976" t="s">
        <v>352</v>
      </c>
      <c r="CU77" s="974" t="s">
        <v>10</v>
      </c>
      <c r="CV77" s="976" t="s">
        <v>11</v>
      </c>
      <c r="CW77" s="974" t="s">
        <v>373</v>
      </c>
      <c r="CX77" s="976" t="s">
        <v>12</v>
      </c>
      <c r="CY77" s="976" t="s">
        <v>13</v>
      </c>
      <c r="CZ77" s="976" t="s">
        <v>14</v>
      </c>
      <c r="DA77" s="2307" t="s">
        <v>15</v>
      </c>
      <c r="DB77" s="976" t="s">
        <v>305</v>
      </c>
      <c r="DC77" s="976" t="s">
        <v>353</v>
      </c>
      <c r="DD77" s="2568"/>
      <c r="DE77" s="2569"/>
      <c r="DF77" s="2625"/>
      <c r="DG77" s="2625"/>
      <c r="DH77" s="2626"/>
      <c r="DI77" s="1984" t="s">
        <v>221</v>
      </c>
      <c r="DJ77" s="974" t="s">
        <v>347</v>
      </c>
      <c r="DK77" s="976" t="s">
        <v>295</v>
      </c>
      <c r="DL77" s="974" t="s">
        <v>296</v>
      </c>
      <c r="DM77" s="975" t="s">
        <v>297</v>
      </c>
      <c r="DN77" s="973" t="s">
        <v>348</v>
      </c>
      <c r="DO77" s="976" t="s">
        <v>349</v>
      </c>
      <c r="DP77" s="976" t="s">
        <v>300</v>
      </c>
      <c r="DQ77" s="976" t="s">
        <v>301</v>
      </c>
      <c r="DR77" s="976" t="s">
        <v>1199</v>
      </c>
      <c r="DS77" s="976" t="s">
        <v>351</v>
      </c>
      <c r="DT77" s="974" t="s">
        <v>352</v>
      </c>
      <c r="DU77" s="976" t="s">
        <v>10</v>
      </c>
      <c r="DV77" s="974" t="s">
        <v>11</v>
      </c>
      <c r="DW77" s="976" t="s">
        <v>353</v>
      </c>
      <c r="DX77" s="976" t="s">
        <v>353</v>
      </c>
      <c r="DY77" s="976" t="s">
        <v>18</v>
      </c>
      <c r="DZ77" s="2568"/>
      <c r="EA77" s="2569"/>
      <c r="EB77" s="2578"/>
      <c r="EC77" s="2578"/>
      <c r="ED77" s="2579"/>
      <c r="EE77" s="976" t="s">
        <v>297</v>
      </c>
      <c r="EF77" s="976" t="s">
        <v>348</v>
      </c>
      <c r="EG77" s="976" t="s">
        <v>349</v>
      </c>
      <c r="EH77" s="976" t="s">
        <v>301</v>
      </c>
      <c r="EI77" s="976" t="s">
        <v>352</v>
      </c>
      <c r="EJ77" s="976" t="s">
        <v>15</v>
      </c>
      <c r="EK77" s="976" t="s">
        <v>305</v>
      </c>
      <c r="EL77" s="976" t="s">
        <v>353</v>
      </c>
      <c r="EM77" s="976" t="s">
        <v>353</v>
      </c>
      <c r="EN77" s="976" t="s">
        <v>88</v>
      </c>
      <c r="EO77" s="2440" t="s">
        <v>788</v>
      </c>
      <c r="EP77" s="976" t="s">
        <v>5</v>
      </c>
      <c r="EQ77" s="976" t="s">
        <v>7</v>
      </c>
      <c r="ER77" s="976" t="s">
        <v>221</v>
      </c>
      <c r="ES77" s="974" t="s">
        <v>347</v>
      </c>
      <c r="ET77" s="976" t="s">
        <v>295</v>
      </c>
      <c r="EU77" s="976" t="s">
        <v>297</v>
      </c>
      <c r="EV77" s="2568"/>
      <c r="EW77" s="2569"/>
      <c r="EX77" s="2625"/>
      <c r="EY77" s="2625"/>
      <c r="EZ77" s="2626"/>
      <c r="FA77" s="976" t="s">
        <v>301</v>
      </c>
      <c r="FB77" s="976" t="s">
        <v>1199</v>
      </c>
      <c r="FC77" s="2440" t="s">
        <v>351</v>
      </c>
      <c r="FD77" s="975" t="s">
        <v>352</v>
      </c>
      <c r="FE77" s="974" t="s">
        <v>10</v>
      </c>
      <c r="FF77" s="976" t="s">
        <v>11</v>
      </c>
      <c r="FG77" s="976" t="s">
        <v>373</v>
      </c>
      <c r="FH77" s="976" t="s">
        <v>12</v>
      </c>
      <c r="FI77" s="976" t="s">
        <v>13</v>
      </c>
      <c r="FJ77" s="976" t="s">
        <v>14</v>
      </c>
      <c r="FK77" s="976" t="s">
        <v>15</v>
      </c>
      <c r="FL77" s="2307" t="s">
        <v>305</v>
      </c>
      <c r="FM77" s="974" t="s">
        <v>353</v>
      </c>
      <c r="FN77" s="976" t="s">
        <v>353</v>
      </c>
      <c r="FO77" s="976" t="s">
        <v>19</v>
      </c>
      <c r="FP77" s="976" t="s">
        <v>18</v>
      </c>
      <c r="FQ77" s="2761"/>
      <c r="FR77" s="2762"/>
      <c r="FS77" s="2455"/>
      <c r="FT77" s="2455"/>
      <c r="FU77" s="2455"/>
      <c r="FV77" s="2455"/>
      <c r="FW77" s="2455"/>
      <c r="FX77" s="2455"/>
      <c r="FY77" s="2455"/>
      <c r="FZ77" s="2455"/>
      <c r="GA77" s="2455"/>
      <c r="GB77" s="2455"/>
      <c r="GC77" s="2455"/>
      <c r="GD77" s="2455"/>
      <c r="GE77" s="2455"/>
      <c r="GF77" s="2455"/>
      <c r="GG77" s="2455"/>
      <c r="GH77" s="2455"/>
      <c r="GI77" s="2455"/>
      <c r="GJ77" s="2455"/>
      <c r="GK77" s="2455"/>
      <c r="GL77" s="2455"/>
      <c r="GM77" s="2455"/>
      <c r="GN77" s="2436"/>
    </row>
    <row r="78" spans="1:196" s="388" customFormat="1" ht="15.75" customHeight="1">
      <c r="A78" s="2780"/>
      <c r="B78" s="2780"/>
      <c r="C78" s="2644"/>
      <c r="D78" s="1986"/>
      <c r="E78" s="1986"/>
      <c r="F78" s="1986"/>
      <c r="G78" s="2036" t="s">
        <v>1186</v>
      </c>
      <c r="H78" s="1986" t="s">
        <v>1186</v>
      </c>
      <c r="I78" s="1986"/>
      <c r="J78" s="1986" t="s">
        <v>356</v>
      </c>
      <c r="K78" s="1986" t="s">
        <v>357</v>
      </c>
      <c r="L78" s="2036" t="s">
        <v>726</v>
      </c>
      <c r="M78" s="2301" t="s">
        <v>714</v>
      </c>
      <c r="N78" s="2036" t="s">
        <v>1473</v>
      </c>
      <c r="O78" s="1986"/>
      <c r="P78" s="1986"/>
      <c r="Q78" s="1986"/>
      <c r="R78" s="2300"/>
      <c r="S78" s="1986"/>
      <c r="T78" s="2036" t="s">
        <v>1470</v>
      </c>
      <c r="U78" s="2783"/>
      <c r="V78" s="2784"/>
      <c r="W78" s="2780"/>
      <c r="X78" s="2780"/>
      <c r="Y78" s="2644"/>
      <c r="Z78" s="1986" t="s">
        <v>9</v>
      </c>
      <c r="AA78" s="2036"/>
      <c r="AB78" s="1986"/>
      <c r="AC78" s="1986"/>
      <c r="AD78" s="2035"/>
      <c r="AE78" s="1986"/>
      <c r="AF78" s="1986" t="s">
        <v>1186</v>
      </c>
      <c r="AG78" s="1986" t="s">
        <v>1186</v>
      </c>
      <c r="AH78" s="1986"/>
      <c r="AI78" s="1986" t="s">
        <v>356</v>
      </c>
      <c r="AJ78" s="1986" t="s">
        <v>357</v>
      </c>
      <c r="AK78" s="1986" t="s">
        <v>726</v>
      </c>
      <c r="AL78" s="2423" t="s">
        <v>714</v>
      </c>
      <c r="AM78" s="1986" t="s">
        <v>1470</v>
      </c>
      <c r="AN78" s="1986" t="s">
        <v>1471</v>
      </c>
      <c r="AO78" s="2036"/>
      <c r="AP78" s="1986" t="s">
        <v>1186</v>
      </c>
      <c r="AQ78" s="2783"/>
      <c r="AR78" s="2784"/>
      <c r="AS78" s="2780"/>
      <c r="AT78" s="2780"/>
      <c r="AU78" s="2644"/>
      <c r="AV78" s="2036" t="s">
        <v>1186</v>
      </c>
      <c r="AW78" s="1986" t="s">
        <v>357</v>
      </c>
      <c r="AX78" s="1986"/>
      <c r="AY78" s="2300"/>
      <c r="AZ78" s="2036" t="s">
        <v>1470</v>
      </c>
      <c r="BA78" s="1986" t="s">
        <v>1471</v>
      </c>
      <c r="BB78" s="1986"/>
      <c r="BC78" s="1986"/>
      <c r="BD78" s="2036" t="s">
        <v>9</v>
      </c>
      <c r="BE78" s="1986" t="s">
        <v>9</v>
      </c>
      <c r="BF78" s="1986"/>
      <c r="BG78" s="1986"/>
      <c r="BH78" s="1986"/>
      <c r="BI78" s="1986" t="s">
        <v>1186</v>
      </c>
      <c r="BJ78" s="1986" t="s">
        <v>357</v>
      </c>
      <c r="BK78" s="2300"/>
      <c r="BL78" s="2783"/>
      <c r="BM78" s="2784"/>
      <c r="BN78" s="2780"/>
      <c r="BO78" s="2780"/>
      <c r="BP78" s="2644"/>
      <c r="BQ78" s="2036" t="s">
        <v>1473</v>
      </c>
      <c r="BR78" s="1986"/>
      <c r="BS78" s="2035"/>
      <c r="BT78" s="1986"/>
      <c r="BU78" s="1986"/>
      <c r="BV78" s="1986"/>
      <c r="BW78" s="1986" t="s">
        <v>1470</v>
      </c>
      <c r="BX78" s="1986" t="s">
        <v>1471</v>
      </c>
      <c r="BY78" s="1986"/>
      <c r="BZ78" s="1986"/>
      <c r="CA78" s="1986"/>
      <c r="CB78" s="1986"/>
      <c r="CC78" s="1986"/>
      <c r="CD78" s="2761"/>
      <c r="CE78" s="2762"/>
      <c r="CF78" s="2312"/>
      <c r="CG78" s="1982"/>
      <c r="CH78" s="2784"/>
      <c r="CI78" s="2784"/>
      <c r="CJ78" s="2625"/>
      <c r="CK78" s="2625"/>
      <c r="CL78" s="2626"/>
      <c r="CM78" s="975"/>
      <c r="CN78" s="975"/>
      <c r="CO78" s="975"/>
      <c r="CP78" s="974" t="s">
        <v>1186</v>
      </c>
      <c r="CQ78" s="975" t="s">
        <v>1186</v>
      </c>
      <c r="CR78" s="975"/>
      <c r="CS78" s="975" t="s">
        <v>356</v>
      </c>
      <c r="CT78" s="975" t="s">
        <v>357</v>
      </c>
      <c r="CU78" s="974" t="s">
        <v>726</v>
      </c>
      <c r="CV78" s="2239" t="s">
        <v>714</v>
      </c>
      <c r="CW78" s="974" t="s">
        <v>1473</v>
      </c>
      <c r="CX78" s="975"/>
      <c r="CY78" s="975"/>
      <c r="CZ78" s="975"/>
      <c r="DA78" s="2307"/>
      <c r="DB78" s="975"/>
      <c r="DC78" s="974" t="s">
        <v>1470</v>
      </c>
      <c r="DD78" s="2568"/>
      <c r="DE78" s="2569"/>
      <c r="DF78" s="2625"/>
      <c r="DG78" s="2625"/>
      <c r="DH78" s="2626"/>
      <c r="DI78" s="1986" t="s">
        <v>9</v>
      </c>
      <c r="DJ78" s="974" t="s">
        <v>9</v>
      </c>
      <c r="DK78" s="975"/>
      <c r="DL78" s="974"/>
      <c r="DM78" s="975"/>
      <c r="DN78" s="973"/>
      <c r="DO78" s="975"/>
      <c r="DP78" s="975" t="s">
        <v>1186</v>
      </c>
      <c r="DQ78" s="975" t="s">
        <v>1186</v>
      </c>
      <c r="DR78" s="975"/>
      <c r="DS78" s="975" t="s">
        <v>356</v>
      </c>
      <c r="DT78" s="974" t="s">
        <v>357</v>
      </c>
      <c r="DU78" s="975" t="s">
        <v>726</v>
      </c>
      <c r="DV78" s="2421" t="s">
        <v>714</v>
      </c>
      <c r="DW78" s="975" t="s">
        <v>1470</v>
      </c>
      <c r="DX78" s="975" t="s">
        <v>1471</v>
      </c>
      <c r="DY78" s="975"/>
      <c r="DZ78" s="2568"/>
      <c r="EA78" s="2569"/>
      <c r="EB78" s="2578"/>
      <c r="EC78" s="2578"/>
      <c r="ED78" s="2579"/>
      <c r="EE78" s="975"/>
      <c r="EF78" s="975"/>
      <c r="EG78" s="975"/>
      <c r="EH78" s="975" t="s">
        <v>1186</v>
      </c>
      <c r="EI78" s="975" t="s">
        <v>357</v>
      </c>
      <c r="EJ78" s="975"/>
      <c r="EK78" s="975"/>
      <c r="EL78" s="975" t="s">
        <v>1470</v>
      </c>
      <c r="EM78" s="975" t="s">
        <v>1471</v>
      </c>
      <c r="EN78" s="975"/>
      <c r="EO78" s="974"/>
      <c r="EP78" s="975"/>
      <c r="EQ78" s="975"/>
      <c r="ER78" s="975" t="s">
        <v>9</v>
      </c>
      <c r="ES78" s="974" t="s">
        <v>9</v>
      </c>
      <c r="ET78" s="975"/>
      <c r="EU78" s="975"/>
      <c r="EV78" s="2568"/>
      <c r="EW78" s="2569"/>
      <c r="EX78" s="2625"/>
      <c r="EY78" s="2625"/>
      <c r="EZ78" s="2626"/>
      <c r="FA78" s="975" t="s">
        <v>1186</v>
      </c>
      <c r="FB78" s="975"/>
      <c r="FC78" s="974" t="s">
        <v>356</v>
      </c>
      <c r="FD78" s="975" t="s">
        <v>357</v>
      </c>
      <c r="FE78" s="974" t="s">
        <v>726</v>
      </c>
      <c r="FF78" s="2239" t="s">
        <v>714</v>
      </c>
      <c r="FG78" s="975" t="s">
        <v>1473</v>
      </c>
      <c r="FH78" s="975"/>
      <c r="FI78" s="975"/>
      <c r="FJ78" s="975"/>
      <c r="FK78" s="975"/>
      <c r="FL78" s="2307"/>
      <c r="FM78" s="974" t="s">
        <v>1470</v>
      </c>
      <c r="FN78" s="975" t="s">
        <v>1471</v>
      </c>
      <c r="FO78" s="975" t="s">
        <v>1186</v>
      </c>
      <c r="FP78" s="975"/>
      <c r="FQ78" s="2761"/>
      <c r="FR78" s="2762"/>
      <c r="FS78" s="2455"/>
      <c r="FT78" s="2455"/>
      <c r="FU78" s="2455"/>
      <c r="FV78" s="2455"/>
      <c r="FW78" s="2455"/>
      <c r="FX78" s="2455"/>
      <c r="FY78" s="2455"/>
      <c r="FZ78" s="2455"/>
      <c r="GA78" s="2455"/>
      <c r="GB78" s="2455"/>
      <c r="GC78" s="2455"/>
      <c r="GD78" s="2455"/>
      <c r="GE78" s="2455"/>
      <c r="GF78" s="2455"/>
      <c r="GG78" s="2455"/>
      <c r="GH78" s="2455"/>
      <c r="GI78" s="2455"/>
      <c r="GJ78" s="2455"/>
      <c r="GK78" s="2455"/>
      <c r="GL78" s="2455"/>
      <c r="GM78" s="2455"/>
      <c r="GN78" s="2436"/>
    </row>
    <row r="79" spans="1:196" s="388" customFormat="1" ht="15.95" customHeight="1">
      <c r="A79" s="2780"/>
      <c r="B79" s="2780"/>
      <c r="C79" s="2644"/>
      <c r="D79" s="1990" t="s">
        <v>1519</v>
      </c>
      <c r="E79" s="1990" t="s">
        <v>1519</v>
      </c>
      <c r="F79" s="1990" t="s">
        <v>1519</v>
      </c>
      <c r="G79" s="1988"/>
      <c r="H79" s="1990" t="s">
        <v>1521</v>
      </c>
      <c r="I79" s="1990"/>
      <c r="J79" s="1990" t="s">
        <v>1202</v>
      </c>
      <c r="K79" s="1993" t="s">
        <v>1380</v>
      </c>
      <c r="L79" s="1989"/>
      <c r="M79" s="1990" t="s">
        <v>1204</v>
      </c>
      <c r="N79" s="1989"/>
      <c r="O79" s="1988"/>
      <c r="P79" s="1992" t="s">
        <v>1416</v>
      </c>
      <c r="Q79" s="1990" t="s">
        <v>1478</v>
      </c>
      <c r="R79" s="1994"/>
      <c r="S79" s="1990" t="s">
        <v>1929</v>
      </c>
      <c r="T79" s="1988"/>
      <c r="U79" s="2783"/>
      <c r="V79" s="2784"/>
      <c r="W79" s="2780"/>
      <c r="X79" s="2780"/>
      <c r="Y79" s="2644"/>
      <c r="Z79" s="1992" t="s">
        <v>1388</v>
      </c>
      <c r="AA79" s="1989"/>
      <c r="AB79" s="1990"/>
      <c r="AC79" s="1990" t="s">
        <v>1519</v>
      </c>
      <c r="AD79" s="1990" t="s">
        <v>1519</v>
      </c>
      <c r="AE79" s="1990" t="s">
        <v>1519</v>
      </c>
      <c r="AF79" s="1992"/>
      <c r="AG79" s="1990" t="s">
        <v>1521</v>
      </c>
      <c r="AH79" s="1990"/>
      <c r="AI79" s="1990" t="s">
        <v>1202</v>
      </c>
      <c r="AJ79" s="1993" t="s">
        <v>1380</v>
      </c>
      <c r="AK79" s="1990"/>
      <c r="AL79" s="1989" t="s">
        <v>1204</v>
      </c>
      <c r="AM79" s="1988"/>
      <c r="AN79" s="1988"/>
      <c r="AO79" s="1988"/>
      <c r="AP79" s="1990"/>
      <c r="AQ79" s="2783"/>
      <c r="AR79" s="2784"/>
      <c r="AS79" s="2780"/>
      <c r="AT79" s="2780"/>
      <c r="AU79" s="2644"/>
      <c r="AV79" s="1989" t="s">
        <v>1521</v>
      </c>
      <c r="AW79" s="1993" t="s">
        <v>1380</v>
      </c>
      <c r="AX79" s="1990"/>
      <c r="AY79" s="1990" t="s">
        <v>1929</v>
      </c>
      <c r="AZ79" s="1988"/>
      <c r="BA79" s="1988"/>
      <c r="BB79" s="1992"/>
      <c r="BC79" s="1990"/>
      <c r="BD79" s="1988" t="s">
        <v>1378</v>
      </c>
      <c r="BE79" s="1992" t="s">
        <v>1388</v>
      </c>
      <c r="BF79" s="1990"/>
      <c r="BG79" s="1990" t="s">
        <v>1519</v>
      </c>
      <c r="BH79" s="1990" t="s">
        <v>1519</v>
      </c>
      <c r="BI79" s="1990" t="s">
        <v>1521</v>
      </c>
      <c r="BJ79" s="1993" t="s">
        <v>1380</v>
      </c>
      <c r="BK79" s="1994"/>
      <c r="BL79" s="2783"/>
      <c r="BM79" s="2784"/>
      <c r="BN79" s="2780"/>
      <c r="BO79" s="2780"/>
      <c r="BP79" s="2644"/>
      <c r="BQ79" s="1989"/>
      <c r="BR79" s="1988"/>
      <c r="BS79" s="1988" t="s">
        <v>1416</v>
      </c>
      <c r="BT79" s="1990" t="s">
        <v>1478</v>
      </c>
      <c r="BU79" s="1990"/>
      <c r="BV79" s="1990" t="s">
        <v>1929</v>
      </c>
      <c r="BW79" s="1992"/>
      <c r="BX79" s="1992"/>
      <c r="BY79" s="1992"/>
      <c r="BZ79" s="1990"/>
      <c r="CA79" s="2788" t="s">
        <v>1472</v>
      </c>
      <c r="CB79" s="1992"/>
      <c r="CC79" s="1990"/>
      <c r="CD79" s="2761"/>
      <c r="CE79" s="2762"/>
      <c r="CF79" s="2312"/>
      <c r="CG79" s="1997"/>
      <c r="CH79" s="2784"/>
      <c r="CI79" s="2784"/>
      <c r="CJ79" s="2625"/>
      <c r="CK79" s="2625"/>
      <c r="CL79" s="2626"/>
      <c r="CM79" s="401" t="s">
        <v>1519</v>
      </c>
      <c r="CN79" s="401" t="s">
        <v>1519</v>
      </c>
      <c r="CO79" s="401" t="s">
        <v>1519</v>
      </c>
      <c r="CP79" s="912"/>
      <c r="CQ79" s="1990" t="s">
        <v>1521</v>
      </c>
      <c r="CR79" s="401"/>
      <c r="CS79" s="401" t="s">
        <v>1202</v>
      </c>
      <c r="CT79" s="978" t="s">
        <v>1380</v>
      </c>
      <c r="CU79" s="407"/>
      <c r="CV79" s="401" t="s">
        <v>1204</v>
      </c>
      <c r="CW79" s="407"/>
      <c r="CX79" s="912"/>
      <c r="CY79" s="406" t="s">
        <v>1416</v>
      </c>
      <c r="CZ79" s="401" t="s">
        <v>1478</v>
      </c>
      <c r="DA79" s="442"/>
      <c r="DB79" s="1990" t="s">
        <v>1929</v>
      </c>
      <c r="DC79" s="912"/>
      <c r="DD79" s="2568"/>
      <c r="DE79" s="2569"/>
      <c r="DF79" s="2625"/>
      <c r="DG79" s="2625"/>
      <c r="DH79" s="2626"/>
      <c r="DI79" s="1992" t="s">
        <v>1378</v>
      </c>
      <c r="DJ79" s="912" t="s">
        <v>1388</v>
      </c>
      <c r="DK79" s="401"/>
      <c r="DL79" s="407"/>
      <c r="DM79" s="401" t="s">
        <v>1519</v>
      </c>
      <c r="DN79" s="401" t="s">
        <v>1519</v>
      </c>
      <c r="DO79" s="401" t="s">
        <v>1519</v>
      </c>
      <c r="DP79" s="406"/>
      <c r="DQ79" s="1990" t="s">
        <v>1521</v>
      </c>
      <c r="DR79" s="401"/>
      <c r="DS79" s="401" t="s">
        <v>1202</v>
      </c>
      <c r="DT79" s="988" t="s">
        <v>1380</v>
      </c>
      <c r="DU79" s="401"/>
      <c r="DV79" s="407" t="s">
        <v>1204</v>
      </c>
      <c r="DW79" s="912"/>
      <c r="DX79" s="912"/>
      <c r="DY79" s="406"/>
      <c r="DZ79" s="2568"/>
      <c r="EA79" s="2569"/>
      <c r="EB79" s="2578"/>
      <c r="EC79" s="2578"/>
      <c r="ED79" s="2579"/>
      <c r="EE79" s="401" t="s">
        <v>1519</v>
      </c>
      <c r="EF79" s="401" t="s">
        <v>1519</v>
      </c>
      <c r="EG79" s="401" t="s">
        <v>1519</v>
      </c>
      <c r="EH79" s="1990" t="s">
        <v>1521</v>
      </c>
      <c r="EI79" s="978" t="s">
        <v>1380</v>
      </c>
      <c r="EJ79" s="401"/>
      <c r="EK79" s="1990" t="s">
        <v>1929</v>
      </c>
      <c r="EL79" s="406"/>
      <c r="EM79" s="912"/>
      <c r="EN79" s="401"/>
      <c r="EO79" s="2788" t="s">
        <v>1472</v>
      </c>
      <c r="EP79" s="406"/>
      <c r="EQ79" s="401"/>
      <c r="ER79" s="406" t="s">
        <v>1378</v>
      </c>
      <c r="ES79" s="912" t="s">
        <v>1388</v>
      </c>
      <c r="ET79" s="401"/>
      <c r="EU79" s="401" t="s">
        <v>1519</v>
      </c>
      <c r="EV79" s="2568"/>
      <c r="EW79" s="2569"/>
      <c r="EX79" s="2625"/>
      <c r="EY79" s="2625"/>
      <c r="EZ79" s="2626"/>
      <c r="FA79" s="1990" t="s">
        <v>1521</v>
      </c>
      <c r="FB79" s="401"/>
      <c r="FC79" s="407" t="s">
        <v>1202</v>
      </c>
      <c r="FD79" s="978" t="s">
        <v>1380</v>
      </c>
      <c r="FE79" s="407"/>
      <c r="FF79" s="401" t="s">
        <v>1204</v>
      </c>
      <c r="FG79" s="401"/>
      <c r="FH79" s="406"/>
      <c r="FI79" s="406" t="s">
        <v>1416</v>
      </c>
      <c r="FJ79" s="401" t="s">
        <v>1478</v>
      </c>
      <c r="FK79" s="401"/>
      <c r="FL79" s="1990" t="s">
        <v>1929</v>
      </c>
      <c r="FM79" s="912"/>
      <c r="FN79" s="406"/>
      <c r="FO79" s="401"/>
      <c r="FP79" s="912"/>
      <c r="FQ79" s="2761"/>
      <c r="FR79" s="2762"/>
      <c r="FS79" s="2455"/>
      <c r="FT79" s="2455"/>
      <c r="FU79" s="2455"/>
      <c r="FV79" s="2455"/>
      <c r="FW79" s="2455"/>
      <c r="FX79" s="2455"/>
      <c r="FY79" s="2455"/>
      <c r="FZ79" s="2455"/>
      <c r="GA79" s="2455"/>
      <c r="GB79" s="2455"/>
      <c r="GC79" s="2455"/>
      <c r="GD79" s="2455"/>
      <c r="GE79" s="2455"/>
      <c r="GF79" s="2455"/>
      <c r="GG79" s="2455"/>
      <c r="GH79" s="2455"/>
      <c r="GI79" s="2455"/>
      <c r="GJ79" s="2455"/>
      <c r="GK79" s="2455"/>
      <c r="GL79" s="2455"/>
      <c r="GM79" s="2455"/>
      <c r="GN79" s="2436"/>
    </row>
    <row r="80" spans="1:196" s="388" customFormat="1" ht="15.95" customHeight="1">
      <c r="A80" s="2780"/>
      <c r="B80" s="2780"/>
      <c r="C80" s="2644"/>
      <c r="D80" s="1992" t="s">
        <v>1382</v>
      </c>
      <c r="E80" s="1992" t="s">
        <v>1383</v>
      </c>
      <c r="F80" s="1992" t="s">
        <v>1930</v>
      </c>
      <c r="G80" s="1988" t="s">
        <v>1181</v>
      </c>
      <c r="H80" s="1990" t="s">
        <v>1333</v>
      </c>
      <c r="I80" s="1990" t="s">
        <v>727</v>
      </c>
      <c r="J80" s="1990" t="s">
        <v>1211</v>
      </c>
      <c r="K80" s="2787" t="s">
        <v>1381</v>
      </c>
      <c r="L80" s="1989" t="s">
        <v>1203</v>
      </c>
      <c r="M80" s="2789" t="s">
        <v>1384</v>
      </c>
      <c r="N80" s="1989" t="s">
        <v>144</v>
      </c>
      <c r="O80" s="1992" t="s">
        <v>1433</v>
      </c>
      <c r="P80" s="1990" t="s">
        <v>1419</v>
      </c>
      <c r="Q80" s="1990" t="s">
        <v>1418</v>
      </c>
      <c r="R80" s="1994" t="s">
        <v>1525</v>
      </c>
      <c r="S80" s="1990" t="s">
        <v>1334</v>
      </c>
      <c r="T80" s="1988" t="s">
        <v>1244</v>
      </c>
      <c r="U80" s="2783"/>
      <c r="V80" s="2784"/>
      <c r="W80" s="2780"/>
      <c r="X80" s="2780"/>
      <c r="Y80" s="2644"/>
      <c r="Z80" s="2787" t="s">
        <v>1381</v>
      </c>
      <c r="AA80" s="1989" t="s">
        <v>719</v>
      </c>
      <c r="AB80" s="1990" t="s">
        <v>1177</v>
      </c>
      <c r="AC80" s="1992" t="s">
        <v>1382</v>
      </c>
      <c r="AD80" s="1987" t="s">
        <v>1383</v>
      </c>
      <c r="AE80" s="1992" t="s">
        <v>1947</v>
      </c>
      <c r="AF80" s="1992" t="s">
        <v>1181</v>
      </c>
      <c r="AG80" s="1990" t="s">
        <v>1333</v>
      </c>
      <c r="AH80" s="1990" t="s">
        <v>727</v>
      </c>
      <c r="AI80" s="1990" t="s">
        <v>1211</v>
      </c>
      <c r="AJ80" s="2369" t="s">
        <v>1381</v>
      </c>
      <c r="AK80" s="1990" t="s">
        <v>1203</v>
      </c>
      <c r="AL80" s="2424" t="s">
        <v>1384</v>
      </c>
      <c r="AM80" s="1988" t="s">
        <v>1244</v>
      </c>
      <c r="AN80" s="1988" t="s">
        <v>1206</v>
      </c>
      <c r="AO80" s="1988" t="s">
        <v>1219</v>
      </c>
      <c r="AP80" s="1990" t="s">
        <v>87</v>
      </c>
      <c r="AQ80" s="2783"/>
      <c r="AR80" s="2784"/>
      <c r="AS80" s="2780"/>
      <c r="AT80" s="2780"/>
      <c r="AU80" s="2644"/>
      <c r="AV80" s="1990" t="s">
        <v>1333</v>
      </c>
      <c r="AW80" s="2787" t="s">
        <v>1381</v>
      </c>
      <c r="AX80" s="1990" t="s">
        <v>1525</v>
      </c>
      <c r="AY80" s="1990" t="s">
        <v>1334</v>
      </c>
      <c r="AZ80" s="1988" t="s">
        <v>1244</v>
      </c>
      <c r="BA80" s="1988" t="s">
        <v>1206</v>
      </c>
      <c r="BB80" s="1992" t="s">
        <v>1386</v>
      </c>
      <c r="BC80" s="1990" t="s">
        <v>1210</v>
      </c>
      <c r="BD80" s="2787" t="s">
        <v>1381</v>
      </c>
      <c r="BE80" s="2787" t="s">
        <v>1381</v>
      </c>
      <c r="BF80" s="1990" t="s">
        <v>719</v>
      </c>
      <c r="BG80" s="1992" t="s">
        <v>1948</v>
      </c>
      <c r="BH80" s="1992" t="s">
        <v>1930</v>
      </c>
      <c r="BI80" s="1990" t="s">
        <v>1333</v>
      </c>
      <c r="BJ80" s="2787" t="s">
        <v>1381</v>
      </c>
      <c r="BK80" s="1994" t="s">
        <v>1525</v>
      </c>
      <c r="BL80" s="2783"/>
      <c r="BM80" s="2784"/>
      <c r="BN80" s="2780"/>
      <c r="BO80" s="2780"/>
      <c r="BP80" s="2644"/>
      <c r="BQ80" s="1989" t="s">
        <v>144</v>
      </c>
      <c r="BR80" s="1992" t="s">
        <v>1433</v>
      </c>
      <c r="BS80" s="1997" t="s">
        <v>1419</v>
      </c>
      <c r="BT80" s="1990" t="s">
        <v>1418</v>
      </c>
      <c r="BU80" s="1990" t="s">
        <v>1525</v>
      </c>
      <c r="BV80" s="1990" t="s">
        <v>1334</v>
      </c>
      <c r="BW80" s="1992" t="s">
        <v>1244</v>
      </c>
      <c r="BX80" s="1992" t="s">
        <v>1206</v>
      </c>
      <c r="BY80" s="1992" t="s">
        <v>1219</v>
      </c>
      <c r="BZ80" s="1990" t="s">
        <v>1178</v>
      </c>
      <c r="CA80" s="2758"/>
      <c r="CB80" s="1992" t="s">
        <v>1386</v>
      </c>
      <c r="CC80" s="1990" t="s">
        <v>1210</v>
      </c>
      <c r="CD80" s="2761"/>
      <c r="CE80" s="2762"/>
      <c r="CF80" s="2312"/>
      <c r="CG80" s="1997"/>
      <c r="CH80" s="2784"/>
      <c r="CI80" s="2784"/>
      <c r="CJ80" s="2625"/>
      <c r="CK80" s="2625"/>
      <c r="CL80" s="2626"/>
      <c r="CM80" s="406" t="s">
        <v>1382</v>
      </c>
      <c r="CN80" s="406" t="s">
        <v>1383</v>
      </c>
      <c r="CO80" s="406" t="s">
        <v>1385</v>
      </c>
      <c r="CP80" s="912" t="s">
        <v>1181</v>
      </c>
      <c r="CQ80" s="1990" t="s">
        <v>1333</v>
      </c>
      <c r="CR80" s="401" t="s">
        <v>727</v>
      </c>
      <c r="CS80" s="401" t="s">
        <v>1211</v>
      </c>
      <c r="CT80" s="2757" t="s">
        <v>1381</v>
      </c>
      <c r="CU80" s="407" t="s">
        <v>1203</v>
      </c>
      <c r="CV80" s="2791" t="s">
        <v>1384</v>
      </c>
      <c r="CW80" s="407" t="s">
        <v>144</v>
      </c>
      <c r="CX80" s="406" t="s">
        <v>1433</v>
      </c>
      <c r="CY80" s="401" t="s">
        <v>1419</v>
      </c>
      <c r="CZ80" s="401" t="s">
        <v>1418</v>
      </c>
      <c r="DA80" s="442" t="s">
        <v>1525</v>
      </c>
      <c r="DB80" s="1990" t="s">
        <v>1334</v>
      </c>
      <c r="DC80" s="912" t="s">
        <v>1244</v>
      </c>
      <c r="DD80" s="2568"/>
      <c r="DE80" s="2569"/>
      <c r="DF80" s="2625"/>
      <c r="DG80" s="2625"/>
      <c r="DH80" s="2626"/>
      <c r="DI80" s="2787" t="s">
        <v>1381</v>
      </c>
      <c r="DJ80" s="2757" t="s">
        <v>1381</v>
      </c>
      <c r="DK80" s="401" t="s">
        <v>719</v>
      </c>
      <c r="DL80" s="407" t="s">
        <v>1177</v>
      </c>
      <c r="DM80" s="406" t="s">
        <v>1382</v>
      </c>
      <c r="DN80" s="496" t="s">
        <v>1383</v>
      </c>
      <c r="DO80" s="406" t="s">
        <v>1930</v>
      </c>
      <c r="DP80" s="406" t="s">
        <v>1181</v>
      </c>
      <c r="DQ80" s="1990" t="s">
        <v>1333</v>
      </c>
      <c r="DR80" s="401" t="s">
        <v>727</v>
      </c>
      <c r="DS80" s="401" t="s">
        <v>1211</v>
      </c>
      <c r="DT80" s="2471" t="s">
        <v>1381</v>
      </c>
      <c r="DU80" s="401" t="s">
        <v>1203</v>
      </c>
      <c r="DV80" s="2467" t="s">
        <v>1384</v>
      </c>
      <c r="DW80" s="912" t="s">
        <v>1244</v>
      </c>
      <c r="DX80" s="912" t="s">
        <v>1206</v>
      </c>
      <c r="DY80" s="406" t="s">
        <v>1219</v>
      </c>
      <c r="DZ80" s="2568"/>
      <c r="EA80" s="2569"/>
      <c r="EB80" s="2578"/>
      <c r="EC80" s="2578"/>
      <c r="ED80" s="2579"/>
      <c r="EE80" s="406" t="s">
        <v>1382</v>
      </c>
      <c r="EF80" s="406" t="s">
        <v>1383</v>
      </c>
      <c r="EG80" s="406" t="s">
        <v>1930</v>
      </c>
      <c r="EH80" s="1990" t="s">
        <v>1333</v>
      </c>
      <c r="EI80" s="2458" t="s">
        <v>1381</v>
      </c>
      <c r="EJ80" s="401" t="s">
        <v>1525</v>
      </c>
      <c r="EK80" s="1990" t="s">
        <v>1334</v>
      </c>
      <c r="EL80" s="406" t="s">
        <v>1244</v>
      </c>
      <c r="EM80" s="912" t="s">
        <v>1206</v>
      </c>
      <c r="EN80" s="401" t="s">
        <v>1178</v>
      </c>
      <c r="EO80" s="2758"/>
      <c r="EP80" s="406" t="s">
        <v>1386</v>
      </c>
      <c r="EQ80" s="401" t="s">
        <v>1210</v>
      </c>
      <c r="ER80" s="2757" t="s">
        <v>1381</v>
      </c>
      <c r="ES80" s="2757" t="s">
        <v>1381</v>
      </c>
      <c r="ET80" s="401" t="s">
        <v>719</v>
      </c>
      <c r="EU80" s="406" t="s">
        <v>1382</v>
      </c>
      <c r="EV80" s="2568"/>
      <c r="EW80" s="2569"/>
      <c r="EX80" s="2625"/>
      <c r="EY80" s="2625"/>
      <c r="EZ80" s="2626"/>
      <c r="FA80" s="1990" t="s">
        <v>1333</v>
      </c>
      <c r="FB80" s="401" t="s">
        <v>727</v>
      </c>
      <c r="FC80" s="407" t="s">
        <v>1211</v>
      </c>
      <c r="FD80" s="2757" t="s">
        <v>1381</v>
      </c>
      <c r="FE80" s="407" t="s">
        <v>1203</v>
      </c>
      <c r="FF80" s="2791" t="s">
        <v>1384</v>
      </c>
      <c r="FG80" s="401" t="s">
        <v>144</v>
      </c>
      <c r="FH80" s="406" t="s">
        <v>1433</v>
      </c>
      <c r="FI80" s="401" t="s">
        <v>1419</v>
      </c>
      <c r="FJ80" s="401" t="s">
        <v>1418</v>
      </c>
      <c r="FK80" s="401" t="s">
        <v>1525</v>
      </c>
      <c r="FL80" s="1990" t="s">
        <v>1334</v>
      </c>
      <c r="FM80" s="912" t="s">
        <v>1244</v>
      </c>
      <c r="FN80" s="406" t="s">
        <v>1206</v>
      </c>
      <c r="FO80" s="401" t="s">
        <v>87</v>
      </c>
      <c r="FP80" s="912" t="s">
        <v>1219</v>
      </c>
      <c r="FQ80" s="2761"/>
      <c r="FR80" s="2762"/>
      <c r="FS80" s="2455"/>
      <c r="FT80" s="2455"/>
      <c r="FU80" s="2455"/>
      <c r="FV80" s="2455"/>
      <c r="FW80" s="2455"/>
      <c r="FX80" s="2455"/>
      <c r="FY80" s="2455"/>
      <c r="FZ80" s="2455"/>
      <c r="GA80" s="2455"/>
      <c r="GB80" s="2455"/>
      <c r="GC80" s="2455"/>
      <c r="GD80" s="2455"/>
      <c r="GE80" s="2455"/>
      <c r="GF80" s="2455"/>
      <c r="GG80" s="2455"/>
      <c r="GH80" s="2455"/>
      <c r="GI80" s="2455"/>
      <c r="GJ80" s="2455"/>
      <c r="GK80" s="2455"/>
      <c r="GL80" s="2455"/>
      <c r="GM80" s="2455"/>
      <c r="GN80" s="2436"/>
    </row>
    <row r="81" spans="1:196" s="388" customFormat="1" ht="15.95" customHeight="1">
      <c r="A81" s="2780"/>
      <c r="B81" s="2780"/>
      <c r="C81" s="2644"/>
      <c r="D81" s="1992"/>
      <c r="E81" s="1992"/>
      <c r="F81" s="1992"/>
      <c r="G81" s="1989"/>
      <c r="H81" s="1990"/>
      <c r="I81" s="1990"/>
      <c r="J81" s="1990"/>
      <c r="K81" s="2758"/>
      <c r="L81" s="1989" t="s">
        <v>747</v>
      </c>
      <c r="M81" s="2793"/>
      <c r="N81" s="1989"/>
      <c r="O81" s="1992"/>
      <c r="P81" s="1992"/>
      <c r="Q81" s="1998"/>
      <c r="R81" s="1998"/>
      <c r="S81" s="1998"/>
      <c r="T81" s="1989"/>
      <c r="U81" s="2783"/>
      <c r="V81" s="2784"/>
      <c r="W81" s="2780"/>
      <c r="X81" s="2780"/>
      <c r="Y81" s="2644"/>
      <c r="Z81" s="2758"/>
      <c r="AA81" s="1988"/>
      <c r="AB81" s="1990"/>
      <c r="AC81" s="1992"/>
      <c r="AD81" s="1987"/>
      <c r="AE81" s="1992"/>
      <c r="AF81" s="1990"/>
      <c r="AG81" s="1990"/>
      <c r="AH81" s="1990"/>
      <c r="AI81" s="1990"/>
      <c r="AJ81" s="2368"/>
      <c r="AK81" s="1990" t="s">
        <v>747</v>
      </c>
      <c r="AL81" s="2422"/>
      <c r="AM81" s="1990"/>
      <c r="AN81" s="1990"/>
      <c r="AO81" s="1989"/>
      <c r="AP81" s="1990" t="s">
        <v>747</v>
      </c>
      <c r="AQ81" s="2783"/>
      <c r="AR81" s="2784"/>
      <c r="AS81" s="2780"/>
      <c r="AT81" s="2780"/>
      <c r="AU81" s="2644"/>
      <c r="AV81" s="1990"/>
      <c r="AW81" s="2758"/>
      <c r="AX81" s="1998"/>
      <c r="AY81" s="1998"/>
      <c r="AZ81" s="1989"/>
      <c r="BA81" s="1990"/>
      <c r="BB81" s="1992"/>
      <c r="BC81" s="1990"/>
      <c r="BD81" s="2758"/>
      <c r="BE81" s="2758"/>
      <c r="BF81" s="1990"/>
      <c r="BG81" s="1992"/>
      <c r="BH81" s="1992"/>
      <c r="BI81" s="1990"/>
      <c r="BJ81" s="2787"/>
      <c r="BK81" s="1998"/>
      <c r="BL81" s="2783"/>
      <c r="BM81" s="2784"/>
      <c r="BN81" s="2780"/>
      <c r="BO81" s="2780"/>
      <c r="BP81" s="2644"/>
      <c r="BQ81" s="1989"/>
      <c r="BR81" s="1992"/>
      <c r="BS81" s="1987"/>
      <c r="BT81" s="1998"/>
      <c r="BU81" s="1998"/>
      <c r="BV81" s="1998"/>
      <c r="BW81" s="1990"/>
      <c r="BX81" s="1990"/>
      <c r="BY81" s="1990"/>
      <c r="BZ81" s="1990"/>
      <c r="CA81" s="1990"/>
      <c r="CB81" s="1992"/>
      <c r="CC81" s="1990"/>
      <c r="CD81" s="2761"/>
      <c r="CE81" s="2762"/>
      <c r="CF81" s="2312"/>
      <c r="CG81" s="1997"/>
      <c r="CH81" s="2784"/>
      <c r="CI81" s="2784"/>
      <c r="CJ81" s="2625"/>
      <c r="CK81" s="2625"/>
      <c r="CL81" s="2626"/>
      <c r="CM81" s="406"/>
      <c r="CN81" s="406"/>
      <c r="CO81" s="406"/>
      <c r="CP81" s="407"/>
      <c r="CQ81" s="401"/>
      <c r="CR81" s="401"/>
      <c r="CS81" s="401"/>
      <c r="CT81" s="2758"/>
      <c r="CU81" s="407" t="s">
        <v>747</v>
      </c>
      <c r="CV81" s="2793"/>
      <c r="CW81" s="407"/>
      <c r="CX81" s="406"/>
      <c r="CY81" s="406"/>
      <c r="CZ81" s="1055"/>
      <c r="DA81" s="1055"/>
      <c r="DB81" s="1055"/>
      <c r="DC81" s="407"/>
      <c r="DD81" s="2568"/>
      <c r="DE81" s="2569"/>
      <c r="DF81" s="2625"/>
      <c r="DG81" s="2625"/>
      <c r="DH81" s="2626"/>
      <c r="DI81" s="2758"/>
      <c r="DJ81" s="2758"/>
      <c r="DK81" s="401"/>
      <c r="DL81" s="407"/>
      <c r="DM81" s="406"/>
      <c r="DN81" s="496"/>
      <c r="DO81" s="406"/>
      <c r="DP81" s="401"/>
      <c r="DQ81" s="401"/>
      <c r="DR81" s="401"/>
      <c r="DS81" s="401"/>
      <c r="DT81" s="2418"/>
      <c r="DU81" s="401" t="s">
        <v>747</v>
      </c>
      <c r="DV81" s="2422"/>
      <c r="DW81" s="401"/>
      <c r="DX81" s="401"/>
      <c r="DY81" s="401"/>
      <c r="DZ81" s="2568"/>
      <c r="EA81" s="2569"/>
      <c r="EB81" s="2578"/>
      <c r="EC81" s="2578"/>
      <c r="ED81" s="2579"/>
      <c r="EE81" s="406"/>
      <c r="EF81" s="406"/>
      <c r="EG81" s="406"/>
      <c r="EH81" s="401"/>
      <c r="EI81" s="2368"/>
      <c r="EJ81" s="1055"/>
      <c r="EK81" s="1055"/>
      <c r="EL81" s="401"/>
      <c r="EM81" s="401"/>
      <c r="EN81" s="401"/>
      <c r="EO81" s="407"/>
      <c r="EP81" s="406"/>
      <c r="EQ81" s="401"/>
      <c r="ER81" s="2758"/>
      <c r="ES81" s="2758"/>
      <c r="ET81" s="401"/>
      <c r="EU81" s="406"/>
      <c r="EV81" s="2568"/>
      <c r="EW81" s="2569"/>
      <c r="EX81" s="2625"/>
      <c r="EY81" s="2625"/>
      <c r="EZ81" s="2626"/>
      <c r="FA81" s="401"/>
      <c r="FB81" s="401"/>
      <c r="FC81" s="407"/>
      <c r="FD81" s="2758"/>
      <c r="FE81" s="407" t="s">
        <v>747</v>
      </c>
      <c r="FF81" s="2793"/>
      <c r="FG81" s="401"/>
      <c r="FH81" s="406"/>
      <c r="FI81" s="406"/>
      <c r="FJ81" s="1055"/>
      <c r="FK81" s="1055"/>
      <c r="FL81" s="1055"/>
      <c r="FM81" s="407"/>
      <c r="FN81" s="401"/>
      <c r="FO81" s="401" t="s">
        <v>747</v>
      </c>
      <c r="FP81" s="401"/>
      <c r="FQ81" s="2761"/>
      <c r="FR81" s="2762"/>
      <c r="FS81" s="2455"/>
      <c r="FT81" s="2455"/>
      <c r="FU81" s="2455"/>
      <c r="FV81" s="2455"/>
      <c r="FW81" s="2455"/>
      <c r="FX81" s="2455"/>
      <c r="FY81" s="2455"/>
      <c r="FZ81" s="2455"/>
      <c r="GA81" s="2455"/>
      <c r="GB81" s="2455"/>
      <c r="GC81" s="2455"/>
      <c r="GD81" s="2455"/>
      <c r="GE81" s="2455"/>
      <c r="GF81" s="2455"/>
      <c r="GG81" s="2455"/>
      <c r="GH81" s="2455"/>
      <c r="GI81" s="2455"/>
      <c r="GJ81" s="2455"/>
      <c r="GK81" s="2455"/>
      <c r="GL81" s="2455"/>
      <c r="GM81" s="2455"/>
      <c r="GN81" s="2436"/>
    </row>
    <row r="82" spans="1:196" s="209" customFormat="1" ht="17.25" customHeight="1">
      <c r="A82" s="2645"/>
      <c r="B82" s="2645"/>
      <c r="C82" s="2646"/>
      <c r="D82" s="2002" t="s">
        <v>750</v>
      </c>
      <c r="E82" s="2002" t="s">
        <v>750</v>
      </c>
      <c r="F82" s="2002" t="s">
        <v>750</v>
      </c>
      <c r="G82" s="2002" t="s">
        <v>750</v>
      </c>
      <c r="H82" s="2003" t="s">
        <v>1389</v>
      </c>
      <c r="I82" s="2002" t="s">
        <v>1212</v>
      </c>
      <c r="J82" s="1983" t="s">
        <v>750</v>
      </c>
      <c r="K82" s="2002" t="s">
        <v>750</v>
      </c>
      <c r="L82" s="2001" t="s">
        <v>1213</v>
      </c>
      <c r="M82" s="2002" t="s">
        <v>1213</v>
      </c>
      <c r="N82" s="2004" t="s">
        <v>1387</v>
      </c>
      <c r="O82" s="2004" t="s">
        <v>1387</v>
      </c>
      <c r="P82" s="2003" t="s">
        <v>1387</v>
      </c>
      <c r="Q82" s="2003" t="s">
        <v>1387</v>
      </c>
      <c r="R82" s="2003" t="s">
        <v>1387</v>
      </c>
      <c r="S82" s="2003" t="s">
        <v>1233</v>
      </c>
      <c r="T82" s="2004" t="s">
        <v>1387</v>
      </c>
      <c r="U82" s="2785"/>
      <c r="V82" s="2786"/>
      <c r="W82" s="2645"/>
      <c r="X82" s="2645"/>
      <c r="Y82" s="2646"/>
      <c r="Z82" s="2002" t="s">
        <v>750</v>
      </c>
      <c r="AA82" s="2001" t="s">
        <v>750</v>
      </c>
      <c r="AB82" s="2002" t="s">
        <v>750</v>
      </c>
      <c r="AC82" s="2002" t="s">
        <v>750</v>
      </c>
      <c r="AD82" s="2001" t="s">
        <v>750</v>
      </c>
      <c r="AE82" s="2002" t="s">
        <v>750</v>
      </c>
      <c r="AF82" s="2002" t="s">
        <v>750</v>
      </c>
      <c r="AG82" s="2003" t="s">
        <v>1389</v>
      </c>
      <c r="AH82" s="1983" t="s">
        <v>1212</v>
      </c>
      <c r="AI82" s="2002" t="s">
        <v>750</v>
      </c>
      <c r="AJ82" s="2002" t="s">
        <v>750</v>
      </c>
      <c r="AK82" s="2002" t="s">
        <v>1213</v>
      </c>
      <c r="AL82" s="2001" t="s">
        <v>1213</v>
      </c>
      <c r="AM82" s="2004" t="s">
        <v>1387</v>
      </c>
      <c r="AN82" s="2004" t="s">
        <v>1387</v>
      </c>
      <c r="AO82" s="2004" t="s">
        <v>560</v>
      </c>
      <c r="AP82" s="2001" t="s">
        <v>1213</v>
      </c>
      <c r="AQ82" s="2785"/>
      <c r="AR82" s="2786"/>
      <c r="AS82" s="2645"/>
      <c r="AT82" s="2645"/>
      <c r="AU82" s="2646"/>
      <c r="AV82" s="2004" t="s">
        <v>1389</v>
      </c>
      <c r="AW82" s="2002" t="s">
        <v>750</v>
      </c>
      <c r="AX82" s="2003" t="s">
        <v>1387</v>
      </c>
      <c r="AY82" s="2003" t="s">
        <v>1233</v>
      </c>
      <c r="AZ82" s="2004" t="s">
        <v>1387</v>
      </c>
      <c r="BA82" s="2004" t="s">
        <v>1387</v>
      </c>
      <c r="BB82" s="2002" t="s">
        <v>1212</v>
      </c>
      <c r="BC82" s="2002" t="s">
        <v>310</v>
      </c>
      <c r="BD82" s="2002" t="s">
        <v>1212</v>
      </c>
      <c r="BE82" s="2000" t="s">
        <v>750</v>
      </c>
      <c r="BF82" s="2002" t="s">
        <v>750</v>
      </c>
      <c r="BG82" s="2002" t="s">
        <v>750</v>
      </c>
      <c r="BH82" s="2002" t="s">
        <v>750</v>
      </c>
      <c r="BI82" s="2003" t="s">
        <v>1389</v>
      </c>
      <c r="BJ82" s="2002" t="s">
        <v>750</v>
      </c>
      <c r="BK82" s="2003" t="s">
        <v>1387</v>
      </c>
      <c r="BL82" s="2785"/>
      <c r="BM82" s="2786"/>
      <c r="BN82" s="2645"/>
      <c r="BO82" s="2645"/>
      <c r="BP82" s="2646"/>
      <c r="BQ82" s="2004" t="s">
        <v>1387</v>
      </c>
      <c r="BR82" s="2004" t="s">
        <v>1387</v>
      </c>
      <c r="BS82" s="2004" t="s">
        <v>1387</v>
      </c>
      <c r="BT82" s="2003" t="s">
        <v>1387</v>
      </c>
      <c r="BU82" s="2003" t="s">
        <v>1387</v>
      </c>
      <c r="BV82" s="2003" t="s">
        <v>1233</v>
      </c>
      <c r="BW82" s="2003" t="s">
        <v>1387</v>
      </c>
      <c r="BX82" s="2003" t="s">
        <v>1387</v>
      </c>
      <c r="BY82" s="2003" t="s">
        <v>560</v>
      </c>
      <c r="BZ82" s="2002" t="s">
        <v>1212</v>
      </c>
      <c r="CA82" s="2002" t="s">
        <v>1212</v>
      </c>
      <c r="CB82" s="2002" t="s">
        <v>310</v>
      </c>
      <c r="CC82" s="2002" t="s">
        <v>1212</v>
      </c>
      <c r="CD82" s="2763"/>
      <c r="CE82" s="2764"/>
      <c r="CF82" s="2312"/>
      <c r="CG82" s="2314"/>
      <c r="CH82" s="2784"/>
      <c r="CI82" s="2784"/>
      <c r="CJ82" s="2627"/>
      <c r="CK82" s="2627"/>
      <c r="CL82" s="2628"/>
      <c r="CM82" s="1888" t="s">
        <v>750</v>
      </c>
      <c r="CN82" s="1888" t="s">
        <v>750</v>
      </c>
      <c r="CO82" s="1888" t="s">
        <v>750</v>
      </c>
      <c r="CP82" s="1888" t="s">
        <v>750</v>
      </c>
      <c r="CQ82" s="1889" t="s">
        <v>1389</v>
      </c>
      <c r="CR82" s="1888" t="s">
        <v>1212</v>
      </c>
      <c r="CS82" s="1892" t="s">
        <v>750</v>
      </c>
      <c r="CT82" s="1888" t="s">
        <v>750</v>
      </c>
      <c r="CU82" s="1894" t="s">
        <v>1213</v>
      </c>
      <c r="CV82" s="1888" t="s">
        <v>1213</v>
      </c>
      <c r="CW82" s="1940" t="s">
        <v>1387</v>
      </c>
      <c r="CX82" s="1940" t="s">
        <v>1387</v>
      </c>
      <c r="CY82" s="1889" t="s">
        <v>1387</v>
      </c>
      <c r="CZ82" s="1889" t="s">
        <v>1387</v>
      </c>
      <c r="DA82" s="1889" t="s">
        <v>1387</v>
      </c>
      <c r="DB82" s="1889" t="s">
        <v>1233</v>
      </c>
      <c r="DC82" s="1940" t="s">
        <v>1387</v>
      </c>
      <c r="DD82" s="2570"/>
      <c r="DE82" s="2571"/>
      <c r="DF82" s="2627"/>
      <c r="DG82" s="2627"/>
      <c r="DH82" s="2628"/>
      <c r="DI82" s="2002" t="s">
        <v>750</v>
      </c>
      <c r="DJ82" s="1894" t="s">
        <v>750</v>
      </c>
      <c r="DK82" s="1888" t="s">
        <v>750</v>
      </c>
      <c r="DL82" s="1894" t="s">
        <v>750</v>
      </c>
      <c r="DM82" s="1888" t="s">
        <v>750</v>
      </c>
      <c r="DN82" s="1894" t="s">
        <v>750</v>
      </c>
      <c r="DO82" s="1888" t="s">
        <v>750</v>
      </c>
      <c r="DP82" s="1888" t="s">
        <v>750</v>
      </c>
      <c r="DQ82" s="1889" t="s">
        <v>1389</v>
      </c>
      <c r="DR82" s="1892" t="s">
        <v>1212</v>
      </c>
      <c r="DS82" s="1888" t="s">
        <v>750</v>
      </c>
      <c r="DT82" s="1894" t="s">
        <v>750</v>
      </c>
      <c r="DU82" s="1888" t="s">
        <v>1213</v>
      </c>
      <c r="DV82" s="1894" t="s">
        <v>1213</v>
      </c>
      <c r="DW82" s="1940" t="s">
        <v>1387</v>
      </c>
      <c r="DX82" s="1940" t="s">
        <v>1387</v>
      </c>
      <c r="DY82" s="1889" t="s">
        <v>560</v>
      </c>
      <c r="DZ82" s="2570"/>
      <c r="EA82" s="2571"/>
      <c r="EB82" s="2580"/>
      <c r="EC82" s="2580"/>
      <c r="ED82" s="2581"/>
      <c r="EE82" s="1888" t="s">
        <v>750</v>
      </c>
      <c r="EF82" s="1888" t="s">
        <v>750</v>
      </c>
      <c r="EG82" s="1888" t="s">
        <v>750</v>
      </c>
      <c r="EH82" s="1889" t="s">
        <v>1389</v>
      </c>
      <c r="EI82" s="1888" t="s">
        <v>750</v>
      </c>
      <c r="EJ82" s="1889" t="s">
        <v>1387</v>
      </c>
      <c r="EK82" s="1889" t="s">
        <v>1233</v>
      </c>
      <c r="EL82" s="1889" t="s">
        <v>1387</v>
      </c>
      <c r="EM82" s="1940" t="s">
        <v>1387</v>
      </c>
      <c r="EN82" s="1894" t="s">
        <v>1212</v>
      </c>
      <c r="EO82" s="1894" t="s">
        <v>1212</v>
      </c>
      <c r="EP82" s="1888" t="s">
        <v>310</v>
      </c>
      <c r="EQ82" s="1888" t="s">
        <v>1212</v>
      </c>
      <c r="ER82" s="1888" t="s">
        <v>750</v>
      </c>
      <c r="ES82" s="1894" t="s">
        <v>750</v>
      </c>
      <c r="ET82" s="1888" t="s">
        <v>750</v>
      </c>
      <c r="EU82" s="1888" t="s">
        <v>750</v>
      </c>
      <c r="EV82" s="2570"/>
      <c r="EW82" s="2571"/>
      <c r="EX82" s="2627"/>
      <c r="EY82" s="2627"/>
      <c r="EZ82" s="2628"/>
      <c r="FA82" s="1889" t="s">
        <v>1389</v>
      </c>
      <c r="FB82" s="1888" t="s">
        <v>1212</v>
      </c>
      <c r="FC82" s="1891" t="s">
        <v>750</v>
      </c>
      <c r="FD82" s="1888" t="s">
        <v>750</v>
      </c>
      <c r="FE82" s="1894" t="s">
        <v>1213</v>
      </c>
      <c r="FF82" s="1888" t="s">
        <v>1213</v>
      </c>
      <c r="FG82" s="1889" t="s">
        <v>1387</v>
      </c>
      <c r="FH82" s="1889" t="s">
        <v>1387</v>
      </c>
      <c r="FI82" s="1889" t="s">
        <v>1387</v>
      </c>
      <c r="FJ82" s="1889" t="s">
        <v>1387</v>
      </c>
      <c r="FK82" s="1889" t="s">
        <v>1387</v>
      </c>
      <c r="FL82" s="1889" t="s">
        <v>1233</v>
      </c>
      <c r="FM82" s="1940" t="s">
        <v>1387</v>
      </c>
      <c r="FN82" s="1889" t="s">
        <v>1387</v>
      </c>
      <c r="FO82" s="1888" t="s">
        <v>1213</v>
      </c>
      <c r="FP82" s="1940" t="s">
        <v>560</v>
      </c>
      <c r="FQ82" s="2763"/>
      <c r="FR82" s="2764"/>
      <c r="FS82" s="2455"/>
      <c r="FT82" s="2455"/>
      <c r="FU82" s="2455"/>
      <c r="FV82" s="2455"/>
      <c r="FW82" s="2455"/>
      <c r="FX82" s="2455"/>
      <c r="FY82" s="2455"/>
      <c r="FZ82" s="2455"/>
      <c r="GA82" s="2455"/>
      <c r="GB82" s="2455"/>
      <c r="GC82" s="2455"/>
      <c r="GD82" s="2455"/>
      <c r="GE82" s="2455"/>
      <c r="GF82" s="2455"/>
      <c r="GG82" s="2455"/>
      <c r="GH82" s="2455"/>
      <c r="GI82" s="2455"/>
      <c r="GJ82" s="2455"/>
      <c r="GK82" s="2455"/>
      <c r="GL82" s="2455"/>
      <c r="GM82" s="2455"/>
      <c r="GN82" s="2436"/>
    </row>
    <row r="83" spans="1:196" ht="18.75" customHeight="1">
      <c r="A83" s="2007">
        <v>42005</v>
      </c>
      <c r="B83" s="563">
        <v>42005</v>
      </c>
      <c r="C83" s="2008">
        <v>42005</v>
      </c>
      <c r="D83" s="636">
        <v>416283</v>
      </c>
      <c r="E83" s="564">
        <v>18335</v>
      </c>
      <c r="F83" s="564">
        <v>397948</v>
      </c>
      <c r="G83" s="569">
        <v>221865</v>
      </c>
      <c r="H83" s="564">
        <v>3264</v>
      </c>
      <c r="I83" s="564">
        <v>687229</v>
      </c>
      <c r="J83" s="564">
        <v>201005</v>
      </c>
      <c r="K83" s="564">
        <v>4003157</v>
      </c>
      <c r="L83" s="564">
        <v>5013100</v>
      </c>
      <c r="M83" s="564">
        <v>181784</v>
      </c>
      <c r="N83" s="564">
        <v>213500</v>
      </c>
      <c r="O83" s="564">
        <v>30145</v>
      </c>
      <c r="P83" s="564">
        <v>245540</v>
      </c>
      <c r="Q83" s="564">
        <v>14938</v>
      </c>
      <c r="R83" s="564">
        <v>28283</v>
      </c>
      <c r="S83" s="564">
        <v>10174</v>
      </c>
      <c r="T83" s="567">
        <v>45929</v>
      </c>
      <c r="U83" s="2009">
        <v>42005</v>
      </c>
      <c r="V83" s="566">
        <v>42005</v>
      </c>
      <c r="W83" s="2007">
        <v>42005</v>
      </c>
      <c r="X83" s="563">
        <v>42005</v>
      </c>
      <c r="Y83" s="2008">
        <v>42005</v>
      </c>
      <c r="Z83" s="564">
        <v>861064</v>
      </c>
      <c r="AA83" s="564">
        <v>1570</v>
      </c>
      <c r="AB83" s="564">
        <v>1753</v>
      </c>
      <c r="AC83" s="564">
        <v>17437</v>
      </c>
      <c r="AD83" s="564">
        <v>3820</v>
      </c>
      <c r="AE83" s="569">
        <v>13617</v>
      </c>
      <c r="AF83" s="564">
        <v>209940</v>
      </c>
      <c r="AG83" s="564" t="s">
        <v>21</v>
      </c>
      <c r="AH83" s="564">
        <v>581537</v>
      </c>
      <c r="AI83" s="564">
        <v>156595</v>
      </c>
      <c r="AJ83" s="564">
        <v>3455559</v>
      </c>
      <c r="AK83" s="564">
        <v>4858914</v>
      </c>
      <c r="AL83" s="564">
        <v>5140</v>
      </c>
      <c r="AM83" s="564">
        <v>1066</v>
      </c>
      <c r="AN83" s="564">
        <v>1168</v>
      </c>
      <c r="AO83" s="564">
        <v>4128</v>
      </c>
      <c r="AP83" s="567">
        <v>55420</v>
      </c>
      <c r="AQ83" s="2009">
        <v>42005</v>
      </c>
      <c r="AR83" s="566">
        <v>42005</v>
      </c>
      <c r="AS83" s="2007">
        <v>42005</v>
      </c>
      <c r="AT83" s="563">
        <v>42005</v>
      </c>
      <c r="AU83" s="2008">
        <v>42005</v>
      </c>
      <c r="AV83" s="564">
        <v>3244</v>
      </c>
      <c r="AW83" s="564">
        <v>74731</v>
      </c>
      <c r="AX83" s="564">
        <v>20841</v>
      </c>
      <c r="AY83" s="564">
        <v>419</v>
      </c>
      <c r="AZ83" s="564">
        <v>42867</v>
      </c>
      <c r="BA83" s="564">
        <v>47753</v>
      </c>
      <c r="BB83" s="564">
        <v>383484</v>
      </c>
      <c r="BC83" s="564">
        <v>109872</v>
      </c>
      <c r="BD83" s="564">
        <v>321120</v>
      </c>
      <c r="BE83" s="564">
        <v>250616</v>
      </c>
      <c r="BF83" s="564">
        <v>1</v>
      </c>
      <c r="BG83" s="564">
        <v>230461</v>
      </c>
      <c r="BH83" s="564">
        <v>230461</v>
      </c>
      <c r="BI83" s="564">
        <v>836</v>
      </c>
      <c r="BJ83" s="564">
        <v>70504</v>
      </c>
      <c r="BK83" s="564">
        <v>20841</v>
      </c>
      <c r="BL83" s="2009">
        <v>42005</v>
      </c>
      <c r="BM83" s="566">
        <v>42005</v>
      </c>
      <c r="BN83" s="2007">
        <v>42005</v>
      </c>
      <c r="BO83" s="563">
        <v>42005</v>
      </c>
      <c r="BP83" s="2008">
        <v>42005</v>
      </c>
      <c r="BQ83" s="564">
        <v>211689</v>
      </c>
      <c r="BR83" s="564">
        <v>29570</v>
      </c>
      <c r="BS83" s="564">
        <v>214105</v>
      </c>
      <c r="BT83" s="564">
        <v>14938</v>
      </c>
      <c r="BU83" s="564">
        <v>7442</v>
      </c>
      <c r="BV83" s="564">
        <v>9755</v>
      </c>
      <c r="BW83" s="564">
        <v>1996</v>
      </c>
      <c r="BX83" s="564">
        <v>2183</v>
      </c>
      <c r="BY83" s="564" t="s">
        <v>21</v>
      </c>
      <c r="BZ83" s="564">
        <v>8086</v>
      </c>
      <c r="CA83" s="564">
        <v>31363</v>
      </c>
      <c r="CB83" s="564">
        <v>528339</v>
      </c>
      <c r="CC83" s="567">
        <v>184122</v>
      </c>
      <c r="CD83" s="67">
        <v>42005</v>
      </c>
      <c r="CE83" s="662">
        <v>42005</v>
      </c>
      <c r="CG83" s="569"/>
      <c r="CH83" s="2315"/>
      <c r="CI83" s="566"/>
      <c r="CJ83" s="2007">
        <v>42005</v>
      </c>
      <c r="CK83" s="563">
        <v>42005</v>
      </c>
      <c r="CL83" s="2008">
        <v>42005</v>
      </c>
      <c r="CM83" s="66">
        <v>431765</v>
      </c>
      <c r="CN83" s="2446">
        <v>26992</v>
      </c>
      <c r="CO83" s="2446">
        <v>404773</v>
      </c>
      <c r="CP83" s="2446">
        <v>221865</v>
      </c>
      <c r="CQ83" s="2446">
        <v>3264</v>
      </c>
      <c r="CR83" s="2446">
        <v>903486</v>
      </c>
      <c r="CS83" s="2446">
        <v>201103</v>
      </c>
      <c r="CT83" s="2446">
        <v>4786213</v>
      </c>
      <c r="CU83" s="2446">
        <v>6169622</v>
      </c>
      <c r="CV83" s="2446">
        <v>182983</v>
      </c>
      <c r="CW83" s="2446">
        <v>213500</v>
      </c>
      <c r="CX83" s="2446">
        <v>30145</v>
      </c>
      <c r="CY83" s="2446">
        <v>245540</v>
      </c>
      <c r="CZ83" s="2446">
        <v>14938</v>
      </c>
      <c r="DA83" s="2446">
        <v>34603</v>
      </c>
      <c r="DB83" s="2446">
        <v>10174</v>
      </c>
      <c r="DC83" s="207">
        <v>48048</v>
      </c>
      <c r="DD83" s="67">
        <v>42005</v>
      </c>
      <c r="DE83" s="662">
        <v>42005</v>
      </c>
      <c r="DF83" s="2007">
        <v>42005</v>
      </c>
      <c r="DG83" s="563">
        <v>42005</v>
      </c>
      <c r="DH83" s="2008">
        <v>42005</v>
      </c>
      <c r="DI83" s="564">
        <v>4316622</v>
      </c>
      <c r="DJ83" s="2446">
        <v>861064</v>
      </c>
      <c r="DK83" s="2446">
        <v>1570</v>
      </c>
      <c r="DL83" s="2446">
        <v>1753</v>
      </c>
      <c r="DM83" s="2446">
        <v>17437</v>
      </c>
      <c r="DN83" s="2447">
        <v>3820</v>
      </c>
      <c r="DO83" s="2446">
        <v>13617</v>
      </c>
      <c r="DP83" s="2446">
        <v>209940</v>
      </c>
      <c r="DQ83" s="2446" t="s">
        <v>21</v>
      </c>
      <c r="DR83" s="2446">
        <v>581537</v>
      </c>
      <c r="DS83" s="2446">
        <v>156595</v>
      </c>
      <c r="DT83" s="2446">
        <v>3455558</v>
      </c>
      <c r="DU83" s="2446">
        <v>4858914</v>
      </c>
      <c r="DV83" s="2446">
        <v>5140</v>
      </c>
      <c r="DW83" s="2446">
        <v>1066</v>
      </c>
      <c r="DX83" s="2446">
        <v>1167</v>
      </c>
      <c r="DY83" s="207">
        <v>4128</v>
      </c>
      <c r="DZ83" s="67">
        <v>42005</v>
      </c>
      <c r="EA83" s="662">
        <v>42005</v>
      </c>
      <c r="EB83" s="2007">
        <v>42005</v>
      </c>
      <c r="EC83" s="563">
        <v>42005</v>
      </c>
      <c r="ED83" s="2008">
        <v>42005</v>
      </c>
      <c r="EE83" s="2446">
        <v>236235</v>
      </c>
      <c r="EF83" s="2446">
        <v>1758</v>
      </c>
      <c r="EG83" s="2446">
        <v>234477</v>
      </c>
      <c r="EH83" s="2446">
        <v>3244</v>
      </c>
      <c r="EI83" s="2446">
        <v>75892</v>
      </c>
      <c r="EJ83" s="2446">
        <v>20841</v>
      </c>
      <c r="EK83" s="2446">
        <v>419</v>
      </c>
      <c r="EL83" s="2446">
        <v>43876</v>
      </c>
      <c r="EM83" s="2446">
        <v>48845</v>
      </c>
      <c r="EN83" s="2446" t="s">
        <v>21</v>
      </c>
      <c r="EO83" s="2446" t="s">
        <v>21</v>
      </c>
      <c r="EP83" s="2446">
        <v>358700</v>
      </c>
      <c r="EQ83" s="2446">
        <v>7312</v>
      </c>
      <c r="ER83" s="2446">
        <v>321119</v>
      </c>
      <c r="ES83" s="2446">
        <v>250616</v>
      </c>
      <c r="ET83" s="2446">
        <v>1</v>
      </c>
      <c r="EU83" s="2446">
        <v>230461</v>
      </c>
      <c r="EV83" s="67">
        <v>42005</v>
      </c>
      <c r="EW83" s="662">
        <v>42005</v>
      </c>
      <c r="EX83" s="2007">
        <v>42005</v>
      </c>
      <c r="EY83" s="563">
        <v>42005</v>
      </c>
      <c r="EZ83" s="2008">
        <v>42005</v>
      </c>
      <c r="FA83" s="2446">
        <v>15</v>
      </c>
      <c r="FB83" s="2446">
        <v>106627</v>
      </c>
      <c r="FC83" s="2446">
        <v>43846</v>
      </c>
      <c r="FD83" s="2446">
        <v>455481</v>
      </c>
      <c r="FE83" s="2446">
        <v>148824</v>
      </c>
      <c r="FF83" s="2446">
        <v>176644</v>
      </c>
      <c r="FG83" s="2446">
        <v>211689</v>
      </c>
      <c r="FH83" s="2446">
        <v>29570</v>
      </c>
      <c r="FI83" s="2446">
        <v>214105</v>
      </c>
      <c r="FJ83" s="2446">
        <v>14938</v>
      </c>
      <c r="FK83" s="2446">
        <v>7726</v>
      </c>
      <c r="FL83" s="2446">
        <v>9755</v>
      </c>
      <c r="FM83" s="2446">
        <v>1996</v>
      </c>
      <c r="FN83" s="2447">
        <v>2186</v>
      </c>
      <c r="FO83" s="2447">
        <v>27</v>
      </c>
      <c r="FP83" s="207" t="s">
        <v>21</v>
      </c>
      <c r="FQ83" s="128">
        <v>42005</v>
      </c>
      <c r="FR83" s="660">
        <v>42005</v>
      </c>
      <c r="FS83" s="1896"/>
      <c r="FT83" s="1896"/>
      <c r="FU83" s="1896"/>
      <c r="FV83" s="1896"/>
      <c r="FW83" s="1896"/>
      <c r="FX83" s="1896"/>
      <c r="FY83" s="1896"/>
      <c r="FZ83" s="1896"/>
      <c r="GA83" s="1896"/>
      <c r="GB83" s="1896"/>
      <c r="GC83" s="1896"/>
      <c r="GD83" s="1896"/>
      <c r="GE83" s="1896"/>
      <c r="GF83" s="1896"/>
      <c r="GG83" s="1896"/>
      <c r="GH83" s="1896"/>
      <c r="GI83" s="1896"/>
      <c r="GJ83" s="1896"/>
      <c r="GK83" s="1896"/>
      <c r="GL83" s="1896"/>
      <c r="GM83" s="1896"/>
      <c r="GN83" s="662"/>
    </row>
    <row r="84" spans="1:196" ht="14.25" customHeight="1">
      <c r="A84" s="2011"/>
      <c r="B84" s="568">
        <v>42370</v>
      </c>
      <c r="C84" s="2012"/>
      <c r="D84" s="570">
        <v>405493</v>
      </c>
      <c r="E84" s="569">
        <v>20476</v>
      </c>
      <c r="F84" s="569">
        <v>385017</v>
      </c>
      <c r="G84" s="569">
        <v>240718</v>
      </c>
      <c r="H84" s="569">
        <v>2784</v>
      </c>
      <c r="I84" s="569">
        <v>693803</v>
      </c>
      <c r="J84" s="569">
        <v>223261</v>
      </c>
      <c r="K84" s="569">
        <v>3975973</v>
      </c>
      <c r="L84" s="569">
        <v>4882702</v>
      </c>
      <c r="M84" s="569">
        <v>187905</v>
      </c>
      <c r="N84" s="569">
        <v>234191</v>
      </c>
      <c r="O84" s="569">
        <v>31052</v>
      </c>
      <c r="P84" s="569">
        <v>234641</v>
      </c>
      <c r="Q84" s="569">
        <v>12904</v>
      </c>
      <c r="R84" s="569">
        <v>39475</v>
      </c>
      <c r="S84" s="569">
        <v>9814</v>
      </c>
      <c r="T84" s="637">
        <v>54704</v>
      </c>
      <c r="U84" s="2009">
        <v>42370</v>
      </c>
      <c r="V84" s="566">
        <v>42370</v>
      </c>
      <c r="W84" s="2011"/>
      <c r="X84" s="568">
        <v>42370</v>
      </c>
      <c r="Y84" s="2012"/>
      <c r="Z84" s="569">
        <v>905917</v>
      </c>
      <c r="AA84" s="569">
        <v>1638</v>
      </c>
      <c r="AB84" s="569">
        <v>1846</v>
      </c>
      <c r="AC84" s="569">
        <v>15750</v>
      </c>
      <c r="AD84" s="569">
        <v>3984</v>
      </c>
      <c r="AE84" s="569">
        <v>11766</v>
      </c>
      <c r="AF84" s="569">
        <v>225812</v>
      </c>
      <c r="AG84" s="569" t="s">
        <v>21</v>
      </c>
      <c r="AH84" s="569">
        <v>592126</v>
      </c>
      <c r="AI84" s="569">
        <v>176976</v>
      </c>
      <c r="AJ84" s="569">
        <v>3407165</v>
      </c>
      <c r="AK84" s="569">
        <v>4745588</v>
      </c>
      <c r="AL84" s="569">
        <v>4107</v>
      </c>
      <c r="AM84" s="569">
        <v>4608</v>
      </c>
      <c r="AN84" s="569">
        <v>5046</v>
      </c>
      <c r="AO84" s="569">
        <v>3256</v>
      </c>
      <c r="AP84" s="637">
        <v>60250</v>
      </c>
      <c r="AQ84" s="2009">
        <v>42370</v>
      </c>
      <c r="AR84" s="566">
        <v>42370</v>
      </c>
      <c r="AS84" s="2011"/>
      <c r="AT84" s="568">
        <v>42370</v>
      </c>
      <c r="AU84" s="2012"/>
      <c r="AV84" s="569">
        <v>2769</v>
      </c>
      <c r="AW84" s="569">
        <v>89028</v>
      </c>
      <c r="AX84" s="569">
        <v>32083</v>
      </c>
      <c r="AY84" s="569">
        <v>422</v>
      </c>
      <c r="AZ84" s="569">
        <v>44264</v>
      </c>
      <c r="BA84" s="569">
        <v>49312</v>
      </c>
      <c r="BB84" s="569">
        <v>380777</v>
      </c>
      <c r="BC84" s="569">
        <v>111914</v>
      </c>
      <c r="BD84" s="569">
        <v>320501</v>
      </c>
      <c r="BE84" s="569">
        <v>235943</v>
      </c>
      <c r="BF84" s="569" t="s">
        <v>21</v>
      </c>
      <c r="BG84" s="569">
        <v>217390</v>
      </c>
      <c r="BH84" s="569">
        <v>217390</v>
      </c>
      <c r="BI84" s="569">
        <v>440</v>
      </c>
      <c r="BJ84" s="569">
        <v>84558</v>
      </c>
      <c r="BK84" s="569">
        <v>32083</v>
      </c>
      <c r="BL84" s="2009">
        <v>42370</v>
      </c>
      <c r="BM84" s="566">
        <v>42370</v>
      </c>
      <c r="BN84" s="2011"/>
      <c r="BO84" s="568">
        <v>42370</v>
      </c>
      <c r="BP84" s="2012"/>
      <c r="BQ84" s="569">
        <v>232076</v>
      </c>
      <c r="BR84" s="569">
        <v>30338</v>
      </c>
      <c r="BS84" s="569">
        <v>200401</v>
      </c>
      <c r="BT84" s="569">
        <v>12904</v>
      </c>
      <c r="BU84" s="569">
        <v>7392</v>
      </c>
      <c r="BV84" s="569">
        <v>9392</v>
      </c>
      <c r="BW84" s="569">
        <v>5337</v>
      </c>
      <c r="BX84" s="569">
        <v>5258</v>
      </c>
      <c r="BY84" s="569" t="s">
        <v>21</v>
      </c>
      <c r="BZ84" s="569">
        <v>7632</v>
      </c>
      <c r="CA84" s="569">
        <v>30987</v>
      </c>
      <c r="CB84" s="569">
        <v>529188</v>
      </c>
      <c r="CC84" s="637">
        <v>183697</v>
      </c>
      <c r="CD84" s="67">
        <v>42370</v>
      </c>
      <c r="CE84" s="662">
        <v>42370</v>
      </c>
      <c r="CG84" s="569"/>
      <c r="CH84" s="2315"/>
      <c r="CI84" s="566"/>
      <c r="CJ84" s="2011"/>
      <c r="CK84" s="568">
        <v>42370</v>
      </c>
      <c r="CL84" s="2012"/>
      <c r="CM84" s="75">
        <v>418449</v>
      </c>
      <c r="CN84" s="2447">
        <v>28828</v>
      </c>
      <c r="CO84" s="2447">
        <v>389622</v>
      </c>
      <c r="CP84" s="2447">
        <v>240718</v>
      </c>
      <c r="CQ84" s="2447">
        <v>2784</v>
      </c>
      <c r="CR84" s="2447">
        <v>899622</v>
      </c>
      <c r="CS84" s="2447">
        <v>223443</v>
      </c>
      <c r="CT84" s="2447">
        <v>4748896</v>
      </c>
      <c r="CU84" s="2447">
        <v>6026789</v>
      </c>
      <c r="CV84" s="2447">
        <v>187905</v>
      </c>
      <c r="CW84" s="2447">
        <v>234191</v>
      </c>
      <c r="CX84" s="2447">
        <v>31052</v>
      </c>
      <c r="CY84" s="2447">
        <v>234641</v>
      </c>
      <c r="CZ84" s="2447">
        <v>12904</v>
      </c>
      <c r="DA84" s="2447">
        <v>45834</v>
      </c>
      <c r="DB84" s="2447">
        <v>9814</v>
      </c>
      <c r="DC84" s="214">
        <v>55466</v>
      </c>
      <c r="DD84" s="67">
        <v>42370</v>
      </c>
      <c r="DE84" s="662">
        <v>42370</v>
      </c>
      <c r="DF84" s="2011"/>
      <c r="DG84" s="568">
        <v>42370</v>
      </c>
      <c r="DH84" s="2012"/>
      <c r="DI84" s="569">
        <v>4313081</v>
      </c>
      <c r="DJ84" s="2447">
        <v>905917</v>
      </c>
      <c r="DK84" s="2447">
        <v>1638</v>
      </c>
      <c r="DL84" s="2447">
        <v>1846</v>
      </c>
      <c r="DM84" s="2447">
        <v>15750</v>
      </c>
      <c r="DN84" s="2447">
        <v>3984</v>
      </c>
      <c r="DO84" s="2447">
        <v>11766</v>
      </c>
      <c r="DP84" s="2447">
        <v>225812</v>
      </c>
      <c r="DQ84" s="2447" t="s">
        <v>21</v>
      </c>
      <c r="DR84" s="2447">
        <v>592126</v>
      </c>
      <c r="DS84" s="2447">
        <v>176976</v>
      </c>
      <c r="DT84" s="2447">
        <v>3407164</v>
      </c>
      <c r="DU84" s="2447">
        <v>4745588</v>
      </c>
      <c r="DV84" s="2447">
        <v>4107</v>
      </c>
      <c r="DW84" s="2447">
        <v>4608</v>
      </c>
      <c r="DX84" s="2447">
        <v>5045</v>
      </c>
      <c r="DY84" s="214">
        <v>3256</v>
      </c>
      <c r="DZ84" s="67">
        <v>42370</v>
      </c>
      <c r="EA84" s="662">
        <v>42370</v>
      </c>
      <c r="EB84" s="2011"/>
      <c r="EC84" s="568">
        <v>42370</v>
      </c>
      <c r="ED84" s="2012"/>
      <c r="EE84" s="2447">
        <v>221640</v>
      </c>
      <c r="EF84" s="2447">
        <v>1409</v>
      </c>
      <c r="EG84" s="2447">
        <v>220231</v>
      </c>
      <c r="EH84" s="2447">
        <v>2769</v>
      </c>
      <c r="EI84" s="2447">
        <v>89677</v>
      </c>
      <c r="EJ84" s="2447">
        <v>32083</v>
      </c>
      <c r="EK84" s="2447">
        <v>422</v>
      </c>
      <c r="EL84" s="2447">
        <v>44825</v>
      </c>
      <c r="EM84" s="2447">
        <v>49923</v>
      </c>
      <c r="EN84" s="2447" t="s">
        <v>21</v>
      </c>
      <c r="EO84" s="2447" t="s">
        <v>21</v>
      </c>
      <c r="EP84" s="2447">
        <v>362719</v>
      </c>
      <c r="EQ84" s="2447">
        <v>17233</v>
      </c>
      <c r="ER84" s="2447">
        <v>320501</v>
      </c>
      <c r="ES84" s="2447">
        <v>235943</v>
      </c>
      <c r="ET84" s="2447" t="s">
        <v>21</v>
      </c>
      <c r="EU84" s="2447">
        <v>217390</v>
      </c>
      <c r="EV84" s="67">
        <v>42370</v>
      </c>
      <c r="EW84" s="662">
        <v>42370</v>
      </c>
      <c r="EX84" s="2011"/>
      <c r="EY84" s="568">
        <v>42370</v>
      </c>
      <c r="EZ84" s="2012"/>
      <c r="FA84" s="2447">
        <v>12</v>
      </c>
      <c r="FB84" s="2447">
        <v>102552</v>
      </c>
      <c r="FC84" s="2447">
        <v>45479</v>
      </c>
      <c r="FD84" s="2447">
        <v>459591</v>
      </c>
      <c r="FE84" s="2447">
        <v>131620</v>
      </c>
      <c r="FF84" s="2447">
        <v>183798</v>
      </c>
      <c r="FG84" s="2447">
        <v>232076</v>
      </c>
      <c r="FH84" s="2447">
        <v>30338</v>
      </c>
      <c r="FI84" s="2447">
        <v>200401</v>
      </c>
      <c r="FJ84" s="2447">
        <v>12904</v>
      </c>
      <c r="FK84" s="2447">
        <v>7696</v>
      </c>
      <c r="FL84" s="2447">
        <v>9392</v>
      </c>
      <c r="FM84" s="2447">
        <v>5538</v>
      </c>
      <c r="FN84" s="2447">
        <v>5486</v>
      </c>
      <c r="FO84" s="2447">
        <v>33</v>
      </c>
      <c r="FP84" s="214" t="s">
        <v>21</v>
      </c>
      <c r="FQ84" s="67">
        <v>42370</v>
      </c>
      <c r="FR84" s="662">
        <v>42370</v>
      </c>
      <c r="FS84" s="1896"/>
      <c r="FT84" s="1896"/>
      <c r="FU84" s="1896"/>
      <c r="FV84" s="1896"/>
      <c r="FW84" s="1896"/>
      <c r="FX84" s="1896"/>
      <c r="FY84" s="1896"/>
      <c r="FZ84" s="1896"/>
      <c r="GA84" s="1896"/>
      <c r="GB84" s="1896"/>
      <c r="GC84" s="1896"/>
      <c r="GD84" s="1896"/>
      <c r="GE84" s="1896"/>
      <c r="GF84" s="1896"/>
      <c r="GG84" s="1896"/>
      <c r="GH84" s="1896"/>
      <c r="GI84" s="1896"/>
      <c r="GJ84" s="1896"/>
      <c r="GK84" s="1896"/>
      <c r="GL84" s="1896"/>
      <c r="GM84" s="1896"/>
      <c r="GN84" s="662"/>
    </row>
    <row r="85" spans="1:196" ht="14.25" customHeight="1">
      <c r="A85" s="2011"/>
      <c r="B85" s="568">
        <v>42736</v>
      </c>
      <c r="C85" s="2012"/>
      <c r="D85" s="570">
        <v>415837</v>
      </c>
      <c r="E85" s="569">
        <v>21994</v>
      </c>
      <c r="F85" s="569">
        <v>393843</v>
      </c>
      <c r="G85" s="569">
        <v>245104</v>
      </c>
      <c r="H85" s="569">
        <v>3498</v>
      </c>
      <c r="I85" s="569">
        <v>700724</v>
      </c>
      <c r="J85" s="569">
        <v>225928</v>
      </c>
      <c r="K85" s="569">
        <v>4144193</v>
      </c>
      <c r="L85" s="569">
        <v>5115862</v>
      </c>
      <c r="M85" s="569">
        <v>137111</v>
      </c>
      <c r="N85" s="569">
        <v>244459</v>
      </c>
      <c r="O85" s="569">
        <v>53690</v>
      </c>
      <c r="P85" s="569">
        <v>232368</v>
      </c>
      <c r="Q85" s="569">
        <v>13276</v>
      </c>
      <c r="R85" s="569">
        <v>41271</v>
      </c>
      <c r="S85" s="569">
        <v>5987</v>
      </c>
      <c r="T85" s="637">
        <v>73200</v>
      </c>
      <c r="U85" s="2009">
        <v>42736</v>
      </c>
      <c r="V85" s="566">
        <v>42736</v>
      </c>
      <c r="W85" s="2011"/>
      <c r="X85" s="568">
        <v>42736</v>
      </c>
      <c r="Y85" s="2012"/>
      <c r="Z85" s="569">
        <v>918831</v>
      </c>
      <c r="AA85" s="569">
        <v>2276</v>
      </c>
      <c r="AB85" s="569">
        <v>2085</v>
      </c>
      <c r="AC85" s="569">
        <v>21309</v>
      </c>
      <c r="AD85" s="569">
        <v>5058</v>
      </c>
      <c r="AE85" s="569">
        <v>16251</v>
      </c>
      <c r="AF85" s="569">
        <v>229748</v>
      </c>
      <c r="AG85" s="569" t="s">
        <v>21</v>
      </c>
      <c r="AH85" s="569">
        <v>594384</v>
      </c>
      <c r="AI85" s="569">
        <v>177100</v>
      </c>
      <c r="AJ85" s="569">
        <v>3558743</v>
      </c>
      <c r="AK85" s="569">
        <v>4930946</v>
      </c>
      <c r="AL85" s="569">
        <v>1971</v>
      </c>
      <c r="AM85" s="569">
        <v>5302</v>
      </c>
      <c r="AN85" s="569">
        <v>5806</v>
      </c>
      <c r="AO85" s="569">
        <v>2738</v>
      </c>
      <c r="AP85" s="637">
        <v>65953</v>
      </c>
      <c r="AQ85" s="2009">
        <v>42736</v>
      </c>
      <c r="AR85" s="566">
        <v>42736</v>
      </c>
      <c r="AS85" s="2011"/>
      <c r="AT85" s="568">
        <v>42736</v>
      </c>
      <c r="AU85" s="2012"/>
      <c r="AV85" s="569">
        <v>3486</v>
      </c>
      <c r="AW85" s="569">
        <v>95423</v>
      </c>
      <c r="AX85" s="569">
        <v>33879</v>
      </c>
      <c r="AY85" s="569">
        <v>427</v>
      </c>
      <c r="AZ85" s="569">
        <v>47967</v>
      </c>
      <c r="BA85" s="569">
        <v>53426</v>
      </c>
      <c r="BB85" s="569">
        <v>400588</v>
      </c>
      <c r="BC85" s="569">
        <v>126891</v>
      </c>
      <c r="BD85" s="569">
        <v>328007</v>
      </c>
      <c r="BE85" s="569">
        <v>237298</v>
      </c>
      <c r="BF85" s="569" t="s">
        <v>21</v>
      </c>
      <c r="BG85" s="569">
        <v>218576</v>
      </c>
      <c r="BH85" s="569">
        <v>218576</v>
      </c>
      <c r="BI85" s="569">
        <v>494</v>
      </c>
      <c r="BJ85" s="569">
        <v>90709</v>
      </c>
      <c r="BK85" s="569">
        <v>33879</v>
      </c>
      <c r="BL85" s="2009">
        <v>42736</v>
      </c>
      <c r="BM85" s="566">
        <v>42736</v>
      </c>
      <c r="BN85" s="2011"/>
      <c r="BO85" s="568">
        <v>42736</v>
      </c>
      <c r="BP85" s="2012"/>
      <c r="BQ85" s="569">
        <v>242599</v>
      </c>
      <c r="BR85" s="569">
        <v>52959</v>
      </c>
      <c r="BS85" s="569">
        <v>194465</v>
      </c>
      <c r="BT85" s="569">
        <v>13276</v>
      </c>
      <c r="BU85" s="569">
        <v>7392</v>
      </c>
      <c r="BV85" s="569">
        <v>5560</v>
      </c>
      <c r="BW85" s="569">
        <v>7751</v>
      </c>
      <c r="BX85" s="569">
        <v>8086</v>
      </c>
      <c r="BY85" s="569" t="s">
        <v>21</v>
      </c>
      <c r="BZ85" s="569">
        <v>8590</v>
      </c>
      <c r="CA85" s="569">
        <v>27776</v>
      </c>
      <c r="CB85" s="569">
        <v>547089</v>
      </c>
      <c r="CC85" s="637">
        <v>182176</v>
      </c>
      <c r="CD85" s="67">
        <v>42736</v>
      </c>
      <c r="CE85" s="662">
        <v>42736</v>
      </c>
      <c r="CG85" s="569"/>
      <c r="CH85" s="2315"/>
      <c r="CI85" s="566"/>
      <c r="CJ85" s="2011"/>
      <c r="CK85" s="568">
        <v>42736</v>
      </c>
      <c r="CL85" s="2012"/>
      <c r="CM85" s="75">
        <v>427998</v>
      </c>
      <c r="CN85" s="2447">
        <v>30629</v>
      </c>
      <c r="CO85" s="2447">
        <v>397369</v>
      </c>
      <c r="CP85" s="2447">
        <v>245104</v>
      </c>
      <c r="CQ85" s="2447">
        <v>3498</v>
      </c>
      <c r="CR85" s="2447">
        <v>919137</v>
      </c>
      <c r="CS85" s="2447">
        <v>226003</v>
      </c>
      <c r="CT85" s="2447">
        <v>4905396</v>
      </c>
      <c r="CU85" s="2447">
        <v>6240116</v>
      </c>
      <c r="CV85" s="2447">
        <v>137111</v>
      </c>
      <c r="CW85" s="2447">
        <v>244459</v>
      </c>
      <c r="CX85" s="2447">
        <v>53690</v>
      </c>
      <c r="CY85" s="2447">
        <v>232368</v>
      </c>
      <c r="CZ85" s="2447">
        <v>13276</v>
      </c>
      <c r="DA85" s="2447">
        <v>47719</v>
      </c>
      <c r="DB85" s="2447">
        <v>5987</v>
      </c>
      <c r="DC85" s="214">
        <v>73995</v>
      </c>
      <c r="DD85" s="67">
        <v>42736</v>
      </c>
      <c r="DE85" s="662">
        <v>42736</v>
      </c>
      <c r="DF85" s="2011"/>
      <c r="DG85" s="568">
        <v>42736</v>
      </c>
      <c r="DH85" s="2012"/>
      <c r="DI85" s="569">
        <v>4477573</v>
      </c>
      <c r="DJ85" s="2447">
        <v>918831</v>
      </c>
      <c r="DK85" s="2447">
        <v>2276</v>
      </c>
      <c r="DL85" s="2447">
        <v>2085</v>
      </c>
      <c r="DM85" s="2447">
        <v>21309</v>
      </c>
      <c r="DN85" s="2447">
        <v>5058</v>
      </c>
      <c r="DO85" s="2447">
        <v>16251</v>
      </c>
      <c r="DP85" s="2447">
        <v>229748</v>
      </c>
      <c r="DQ85" s="2447" t="s">
        <v>21</v>
      </c>
      <c r="DR85" s="2447">
        <v>594384</v>
      </c>
      <c r="DS85" s="2447">
        <v>177100</v>
      </c>
      <c r="DT85" s="2447">
        <v>3558742</v>
      </c>
      <c r="DU85" s="2447">
        <v>4930946</v>
      </c>
      <c r="DV85" s="2447">
        <v>1971</v>
      </c>
      <c r="DW85" s="2447">
        <v>5302</v>
      </c>
      <c r="DX85" s="2447">
        <v>5805</v>
      </c>
      <c r="DY85" s="214">
        <v>2738</v>
      </c>
      <c r="DZ85" s="67">
        <v>42736</v>
      </c>
      <c r="EA85" s="662">
        <v>42736</v>
      </c>
      <c r="EB85" s="2011"/>
      <c r="EC85" s="568">
        <v>42736</v>
      </c>
      <c r="ED85" s="2012"/>
      <c r="EE85" s="2447">
        <v>221608</v>
      </c>
      <c r="EF85" s="2447">
        <v>1048</v>
      </c>
      <c r="EG85" s="2447">
        <v>220560</v>
      </c>
      <c r="EH85" s="2447">
        <v>3486</v>
      </c>
      <c r="EI85" s="2447">
        <v>96070</v>
      </c>
      <c r="EJ85" s="2447">
        <v>33879</v>
      </c>
      <c r="EK85" s="2447">
        <v>427</v>
      </c>
      <c r="EL85" s="2447">
        <v>48539</v>
      </c>
      <c r="EM85" s="2447">
        <v>54036</v>
      </c>
      <c r="EN85" s="2447" t="s">
        <v>21</v>
      </c>
      <c r="EO85" s="2447" t="s">
        <v>21</v>
      </c>
      <c r="EP85" s="2447">
        <v>389543</v>
      </c>
      <c r="EQ85" s="2447">
        <v>14406</v>
      </c>
      <c r="ER85" s="2447">
        <v>328008</v>
      </c>
      <c r="ES85" s="2447">
        <v>237298</v>
      </c>
      <c r="ET85" s="2447" t="s">
        <v>21</v>
      </c>
      <c r="EU85" s="2447">
        <v>218576</v>
      </c>
      <c r="EV85" s="67">
        <v>42736</v>
      </c>
      <c r="EW85" s="662">
        <v>42736</v>
      </c>
      <c r="EX85" s="2011"/>
      <c r="EY85" s="568">
        <v>42736</v>
      </c>
      <c r="EZ85" s="2012"/>
      <c r="FA85" s="2447">
        <v>7</v>
      </c>
      <c r="FB85" s="2447">
        <v>106644</v>
      </c>
      <c r="FC85" s="2447">
        <v>48034</v>
      </c>
      <c r="FD85" s="2447">
        <v>457129</v>
      </c>
      <c r="FE85" s="2447">
        <v>179974</v>
      </c>
      <c r="FF85" s="2447">
        <v>135140</v>
      </c>
      <c r="FG85" s="2447">
        <v>242599</v>
      </c>
      <c r="FH85" s="2447">
        <v>52959</v>
      </c>
      <c r="FI85" s="2447">
        <v>194465</v>
      </c>
      <c r="FJ85" s="2447">
        <v>13276</v>
      </c>
      <c r="FK85" s="2447">
        <v>7686</v>
      </c>
      <c r="FL85" s="2447">
        <v>5560</v>
      </c>
      <c r="FM85" s="2447">
        <v>7974</v>
      </c>
      <c r="FN85" s="2447">
        <v>8310</v>
      </c>
      <c r="FO85" s="2447">
        <v>28</v>
      </c>
      <c r="FP85" s="214" t="s">
        <v>21</v>
      </c>
      <c r="FQ85" s="67">
        <v>42736</v>
      </c>
      <c r="FR85" s="662">
        <v>42736</v>
      </c>
      <c r="FS85" s="1896"/>
      <c r="FT85" s="1896"/>
      <c r="FU85" s="1896"/>
      <c r="FV85" s="1896"/>
      <c r="FW85" s="1896"/>
      <c r="FX85" s="1896"/>
      <c r="FY85" s="1896"/>
      <c r="FZ85" s="1896"/>
      <c r="GA85" s="1896"/>
      <c r="GB85" s="1896"/>
      <c r="GC85" s="1896"/>
      <c r="GD85" s="1896"/>
      <c r="GE85" s="1896"/>
      <c r="GF85" s="1896"/>
      <c r="GG85" s="1896"/>
      <c r="GH85" s="1896"/>
      <c r="GI85" s="1896"/>
      <c r="GJ85" s="1896"/>
      <c r="GK85" s="1896"/>
      <c r="GL85" s="1896"/>
      <c r="GM85" s="1896"/>
      <c r="GN85" s="662"/>
    </row>
    <row r="86" spans="1:196" ht="14.25" customHeight="1">
      <c r="A86" s="2011"/>
      <c r="B86" s="568">
        <v>43101</v>
      </c>
      <c r="C86" s="2012"/>
      <c r="D86" s="570">
        <v>409857</v>
      </c>
      <c r="E86" s="569">
        <v>19731</v>
      </c>
      <c r="F86" s="569">
        <v>390126</v>
      </c>
      <c r="G86" s="569">
        <v>261863</v>
      </c>
      <c r="H86" s="569">
        <v>3481</v>
      </c>
      <c r="I86" s="569">
        <v>646074</v>
      </c>
      <c r="J86" s="569">
        <v>236520</v>
      </c>
      <c r="K86" s="569">
        <v>4095639</v>
      </c>
      <c r="L86" s="569">
        <v>4950152</v>
      </c>
      <c r="M86" s="569">
        <v>136200</v>
      </c>
      <c r="N86" s="569">
        <v>286461</v>
      </c>
      <c r="O86" s="569">
        <v>66125</v>
      </c>
      <c r="P86" s="569">
        <v>236600</v>
      </c>
      <c r="Q86" s="569">
        <v>13972</v>
      </c>
      <c r="R86" s="569">
        <v>45065</v>
      </c>
      <c r="S86" s="569">
        <v>922</v>
      </c>
      <c r="T86" s="637">
        <v>77047</v>
      </c>
      <c r="U86" s="2009">
        <v>43101</v>
      </c>
      <c r="V86" s="566">
        <v>43101</v>
      </c>
      <c r="W86" s="2011"/>
      <c r="X86" s="568">
        <v>43101</v>
      </c>
      <c r="Y86" s="2012"/>
      <c r="Z86" s="569">
        <v>903295</v>
      </c>
      <c r="AA86" s="569">
        <v>1821</v>
      </c>
      <c r="AB86" s="569">
        <v>2047</v>
      </c>
      <c r="AC86" s="569">
        <v>18564</v>
      </c>
      <c r="AD86" s="569">
        <v>5983</v>
      </c>
      <c r="AE86" s="569">
        <v>12581</v>
      </c>
      <c r="AF86" s="569">
        <v>245765</v>
      </c>
      <c r="AG86" s="569">
        <v>1</v>
      </c>
      <c r="AH86" s="569">
        <v>551483</v>
      </c>
      <c r="AI86" s="569">
        <v>180734</v>
      </c>
      <c r="AJ86" s="569">
        <v>3471632</v>
      </c>
      <c r="AK86" s="569">
        <v>4753754</v>
      </c>
      <c r="AL86" s="569">
        <v>297</v>
      </c>
      <c r="AM86" s="569">
        <v>5927</v>
      </c>
      <c r="AN86" s="569">
        <v>6492</v>
      </c>
      <c r="AO86" s="569">
        <v>2648</v>
      </c>
      <c r="AP86" s="637">
        <v>62893</v>
      </c>
      <c r="AQ86" s="2009">
        <v>43101</v>
      </c>
      <c r="AR86" s="566">
        <v>43101</v>
      </c>
      <c r="AS86" s="2011"/>
      <c r="AT86" s="568">
        <v>43101</v>
      </c>
      <c r="AU86" s="2012"/>
      <c r="AV86" s="569">
        <v>3472</v>
      </c>
      <c r="AW86" s="569">
        <v>103821</v>
      </c>
      <c r="AX86" s="569">
        <v>34291</v>
      </c>
      <c r="AY86" s="569">
        <v>451</v>
      </c>
      <c r="AZ86" s="569">
        <v>54734</v>
      </c>
      <c r="BA86" s="569">
        <v>60866</v>
      </c>
      <c r="BB86" s="569">
        <v>420831</v>
      </c>
      <c r="BC86" s="569">
        <v>119023</v>
      </c>
      <c r="BD86" s="569">
        <v>337838</v>
      </c>
      <c r="BE86" s="569">
        <v>240027</v>
      </c>
      <c r="BF86" s="569" t="s">
        <v>21</v>
      </c>
      <c r="BG86" s="569">
        <v>221034</v>
      </c>
      <c r="BH86" s="569">
        <v>221034</v>
      </c>
      <c r="BI86" s="569">
        <v>546</v>
      </c>
      <c r="BJ86" s="569">
        <v>97811</v>
      </c>
      <c r="BK86" s="569">
        <v>34291</v>
      </c>
      <c r="BL86" s="2009">
        <v>43101</v>
      </c>
      <c r="BM86" s="566">
        <v>43101</v>
      </c>
      <c r="BN86" s="2011"/>
      <c r="BO86" s="568">
        <v>43101</v>
      </c>
      <c r="BP86" s="2012"/>
      <c r="BQ86" s="569">
        <v>284838</v>
      </c>
      <c r="BR86" s="569">
        <v>65377</v>
      </c>
      <c r="BS86" s="569">
        <v>197617</v>
      </c>
      <c r="BT86" s="569">
        <v>13972</v>
      </c>
      <c r="BU86" s="569">
        <v>10774</v>
      </c>
      <c r="BV86" s="569">
        <v>471</v>
      </c>
      <c r="BW86" s="569">
        <v>7755</v>
      </c>
      <c r="BX86" s="569">
        <v>8107</v>
      </c>
      <c r="BY86" s="569" t="s">
        <v>21</v>
      </c>
      <c r="BZ86" s="569">
        <v>10210</v>
      </c>
      <c r="CA86" s="569">
        <v>33695</v>
      </c>
      <c r="CB86" s="569">
        <v>548096</v>
      </c>
      <c r="CC86" s="637">
        <v>184684</v>
      </c>
      <c r="CD86" s="67">
        <v>43101</v>
      </c>
      <c r="CE86" s="662">
        <v>43101</v>
      </c>
      <c r="CG86" s="569"/>
      <c r="CH86" s="2315"/>
      <c r="CI86" s="566"/>
      <c r="CJ86" s="2011"/>
      <c r="CK86" s="568">
        <v>43101</v>
      </c>
      <c r="CL86" s="2012"/>
      <c r="CM86" s="75">
        <v>421366</v>
      </c>
      <c r="CN86" s="2447">
        <v>27990</v>
      </c>
      <c r="CO86" s="2447">
        <v>393376</v>
      </c>
      <c r="CP86" s="2447">
        <v>261863</v>
      </c>
      <c r="CQ86" s="2447">
        <v>3481</v>
      </c>
      <c r="CR86" s="2447">
        <v>845450</v>
      </c>
      <c r="CS86" s="2447">
        <v>236590</v>
      </c>
      <c r="CT86" s="2447">
        <v>4878802</v>
      </c>
      <c r="CU86" s="2447">
        <v>6106204</v>
      </c>
      <c r="CV86" s="2447">
        <v>136200</v>
      </c>
      <c r="CW86" s="2447">
        <v>286461</v>
      </c>
      <c r="CX86" s="2447">
        <v>66125</v>
      </c>
      <c r="CY86" s="2447">
        <v>236600</v>
      </c>
      <c r="CZ86" s="2447">
        <v>13972</v>
      </c>
      <c r="DA86" s="2447">
        <v>51429</v>
      </c>
      <c r="DB86" s="2447">
        <v>922</v>
      </c>
      <c r="DC86" s="214">
        <v>77898</v>
      </c>
      <c r="DD86" s="67">
        <v>43101</v>
      </c>
      <c r="DE86" s="662">
        <v>43101</v>
      </c>
      <c r="DF86" s="2011"/>
      <c r="DG86" s="568">
        <v>43101</v>
      </c>
      <c r="DH86" s="2012"/>
      <c r="DI86" s="569">
        <v>4374924</v>
      </c>
      <c r="DJ86" s="2447">
        <v>903295</v>
      </c>
      <c r="DK86" s="2447">
        <v>1821</v>
      </c>
      <c r="DL86" s="2447">
        <v>2047</v>
      </c>
      <c r="DM86" s="2447">
        <v>18564</v>
      </c>
      <c r="DN86" s="2447">
        <v>5983</v>
      </c>
      <c r="DO86" s="2447">
        <v>12581</v>
      </c>
      <c r="DP86" s="2447">
        <v>245765</v>
      </c>
      <c r="DQ86" s="2447">
        <v>1</v>
      </c>
      <c r="DR86" s="2447">
        <v>551483</v>
      </c>
      <c r="DS86" s="2447">
        <v>180734</v>
      </c>
      <c r="DT86" s="2447">
        <v>3471629</v>
      </c>
      <c r="DU86" s="2447">
        <v>4753754</v>
      </c>
      <c r="DV86" s="2447">
        <v>297</v>
      </c>
      <c r="DW86" s="2447">
        <v>5927</v>
      </c>
      <c r="DX86" s="2447">
        <v>6489</v>
      </c>
      <c r="DY86" s="214">
        <v>2648</v>
      </c>
      <c r="DZ86" s="67">
        <v>43101</v>
      </c>
      <c r="EA86" s="662">
        <v>43101</v>
      </c>
      <c r="EB86" s="2011"/>
      <c r="EC86" s="568">
        <v>43101</v>
      </c>
      <c r="ED86" s="2012"/>
      <c r="EE86" s="2447">
        <v>223644</v>
      </c>
      <c r="EF86" s="2447">
        <v>1243</v>
      </c>
      <c r="EG86" s="2447">
        <v>222401</v>
      </c>
      <c r="EH86" s="2447">
        <v>3472</v>
      </c>
      <c r="EI86" s="2447">
        <v>104561</v>
      </c>
      <c r="EJ86" s="2447">
        <v>34291</v>
      </c>
      <c r="EK86" s="2447">
        <v>451</v>
      </c>
      <c r="EL86" s="2447">
        <v>55393</v>
      </c>
      <c r="EM86" s="2447">
        <v>61563</v>
      </c>
      <c r="EN86" s="2447" t="s">
        <v>21</v>
      </c>
      <c r="EO86" s="2447" t="s">
        <v>21</v>
      </c>
      <c r="EP86" s="2447">
        <v>412665</v>
      </c>
      <c r="EQ86" s="2447">
        <v>6536</v>
      </c>
      <c r="ER86" s="2447">
        <v>337838</v>
      </c>
      <c r="ES86" s="2447">
        <v>240027</v>
      </c>
      <c r="ET86" s="2447" t="s">
        <v>21</v>
      </c>
      <c r="EU86" s="2447">
        <v>221034</v>
      </c>
      <c r="EV86" s="67">
        <v>43101</v>
      </c>
      <c r="EW86" s="662">
        <v>43101</v>
      </c>
      <c r="EX86" s="2011"/>
      <c r="EY86" s="568">
        <v>43101</v>
      </c>
      <c r="EZ86" s="2012"/>
      <c r="FA86" s="2447">
        <v>6</v>
      </c>
      <c r="FB86" s="2447">
        <v>94634</v>
      </c>
      <c r="FC86" s="2447">
        <v>54807</v>
      </c>
      <c r="FD86" s="2447">
        <v>492703</v>
      </c>
      <c r="FE86" s="2447">
        <v>191523</v>
      </c>
      <c r="FF86" s="2447">
        <v>135903</v>
      </c>
      <c r="FG86" s="2447">
        <v>284838</v>
      </c>
      <c r="FH86" s="2447">
        <v>65377</v>
      </c>
      <c r="FI86" s="2447">
        <v>197617</v>
      </c>
      <c r="FJ86" s="2447">
        <v>13972</v>
      </c>
      <c r="FK86" s="2447">
        <v>11097</v>
      </c>
      <c r="FL86" s="2447">
        <v>471</v>
      </c>
      <c r="FM86" s="2447">
        <v>7947</v>
      </c>
      <c r="FN86" s="2447">
        <v>8296</v>
      </c>
      <c r="FO86" s="2447">
        <v>50</v>
      </c>
      <c r="FP86" s="214" t="s">
        <v>21</v>
      </c>
      <c r="FQ86" s="67">
        <v>43101</v>
      </c>
      <c r="FR86" s="662">
        <v>43101</v>
      </c>
      <c r="FS86" s="1896"/>
      <c r="FT86" s="1896"/>
      <c r="FU86" s="1896"/>
      <c r="FV86" s="1896"/>
      <c r="FW86" s="1896"/>
      <c r="FX86" s="1896"/>
      <c r="FY86" s="1896"/>
      <c r="FZ86" s="1896"/>
      <c r="GA86" s="1896"/>
      <c r="GB86" s="1896"/>
      <c r="GC86" s="1896"/>
      <c r="GD86" s="1896"/>
      <c r="GE86" s="1896"/>
      <c r="GF86" s="1896"/>
      <c r="GG86" s="1896"/>
      <c r="GH86" s="1896"/>
      <c r="GI86" s="1896"/>
      <c r="GJ86" s="1896"/>
      <c r="GK86" s="1896"/>
      <c r="GL86" s="1896"/>
      <c r="GM86" s="1896"/>
      <c r="GN86" s="662"/>
    </row>
    <row r="87" spans="1:196" ht="15.75">
      <c r="A87" s="2007">
        <v>43586</v>
      </c>
      <c r="B87" s="568">
        <v>43586</v>
      </c>
      <c r="C87" s="2012" t="s">
        <v>2159</v>
      </c>
      <c r="D87" s="570">
        <v>415361</v>
      </c>
      <c r="E87" s="569">
        <v>17097</v>
      </c>
      <c r="F87" s="569">
        <v>398264</v>
      </c>
      <c r="G87" s="569">
        <v>261195</v>
      </c>
      <c r="H87" s="569">
        <v>4787</v>
      </c>
      <c r="I87" s="569">
        <v>636243</v>
      </c>
      <c r="J87" s="569">
        <v>249002</v>
      </c>
      <c r="K87" s="569">
        <v>3895481</v>
      </c>
      <c r="L87" s="569">
        <v>4639874</v>
      </c>
      <c r="M87" s="569">
        <v>156331</v>
      </c>
      <c r="N87" s="569">
        <v>295296</v>
      </c>
      <c r="O87" s="569">
        <v>62751</v>
      </c>
      <c r="P87" s="569">
        <v>251411</v>
      </c>
      <c r="Q87" s="569">
        <v>11735</v>
      </c>
      <c r="R87" s="569">
        <v>20541</v>
      </c>
      <c r="S87" s="569">
        <v>1065</v>
      </c>
      <c r="T87" s="637">
        <v>81371</v>
      </c>
      <c r="U87" s="2009">
        <v>43466</v>
      </c>
      <c r="V87" s="566">
        <v>43466</v>
      </c>
      <c r="W87" s="2007">
        <v>43586</v>
      </c>
      <c r="X87" s="568">
        <v>43586</v>
      </c>
      <c r="Y87" s="2012" t="s">
        <v>2159</v>
      </c>
      <c r="Z87" s="569">
        <v>916550</v>
      </c>
      <c r="AA87" s="569">
        <v>1644</v>
      </c>
      <c r="AB87" s="569">
        <v>2282</v>
      </c>
      <c r="AC87" s="569">
        <v>17458</v>
      </c>
      <c r="AD87" s="569">
        <v>4886</v>
      </c>
      <c r="AE87" s="569">
        <v>12572</v>
      </c>
      <c r="AF87" s="569">
        <v>245406</v>
      </c>
      <c r="AG87" s="569">
        <v>1</v>
      </c>
      <c r="AH87" s="569">
        <v>558248</v>
      </c>
      <c r="AI87" s="569">
        <v>189854</v>
      </c>
      <c r="AJ87" s="569">
        <v>3301135</v>
      </c>
      <c r="AK87" s="569">
        <v>4479799</v>
      </c>
      <c r="AL87" s="569" t="s">
        <v>21</v>
      </c>
      <c r="AM87" s="569">
        <v>5633</v>
      </c>
      <c r="AN87" s="569">
        <v>6168</v>
      </c>
      <c r="AO87" s="569">
        <v>2358</v>
      </c>
      <c r="AP87" s="637">
        <v>64800</v>
      </c>
      <c r="AQ87" s="2009">
        <v>43466</v>
      </c>
      <c r="AR87" s="566">
        <v>43466</v>
      </c>
      <c r="AS87" s="2007">
        <v>43586</v>
      </c>
      <c r="AT87" s="568">
        <v>43586</v>
      </c>
      <c r="AU87" s="2012" t="s">
        <v>2159</v>
      </c>
      <c r="AV87" s="569">
        <v>4774</v>
      </c>
      <c r="AW87" s="569">
        <v>84352</v>
      </c>
      <c r="AX87" s="569">
        <v>13733</v>
      </c>
      <c r="AY87" s="569">
        <v>445</v>
      </c>
      <c r="AZ87" s="569">
        <v>57870</v>
      </c>
      <c r="BA87" s="569">
        <v>64300</v>
      </c>
      <c r="BB87" s="569">
        <v>415525</v>
      </c>
      <c r="BC87" s="569">
        <v>128014</v>
      </c>
      <c r="BD87" s="569">
        <v>340058</v>
      </c>
      <c r="BE87" s="569">
        <v>262374</v>
      </c>
      <c r="BF87" s="569" t="s">
        <v>21</v>
      </c>
      <c r="BG87" s="569">
        <v>240081</v>
      </c>
      <c r="BH87" s="569">
        <v>240081</v>
      </c>
      <c r="BI87" s="569">
        <v>1860</v>
      </c>
      <c r="BJ87" s="569">
        <v>77684</v>
      </c>
      <c r="BK87" s="569">
        <v>13733</v>
      </c>
      <c r="BL87" s="2009">
        <v>43466</v>
      </c>
      <c r="BM87" s="566">
        <v>43466</v>
      </c>
      <c r="BN87" s="2007">
        <v>43586</v>
      </c>
      <c r="BO87" s="568">
        <v>43586</v>
      </c>
      <c r="BP87" s="2012" t="s">
        <v>2159</v>
      </c>
      <c r="BQ87" s="569">
        <v>293740</v>
      </c>
      <c r="BR87" s="569">
        <v>61950</v>
      </c>
      <c r="BS87" s="569">
        <v>211462</v>
      </c>
      <c r="BT87" s="569">
        <v>11735</v>
      </c>
      <c r="BU87" s="569">
        <v>6808</v>
      </c>
      <c r="BV87" s="569">
        <v>620</v>
      </c>
      <c r="BW87" s="569">
        <v>9392</v>
      </c>
      <c r="BX87" s="569">
        <v>9761</v>
      </c>
      <c r="BY87" s="569" t="s">
        <v>21</v>
      </c>
      <c r="BZ87" s="569">
        <v>9604</v>
      </c>
      <c r="CA87" s="569">
        <v>29043</v>
      </c>
      <c r="CB87" s="569">
        <v>535142</v>
      </c>
      <c r="CC87" s="637">
        <v>187220</v>
      </c>
      <c r="CD87" s="67">
        <v>43466</v>
      </c>
      <c r="CE87" s="662">
        <v>43466</v>
      </c>
      <c r="CG87" s="569"/>
      <c r="CH87" s="2315"/>
      <c r="CI87" s="566"/>
      <c r="CJ87" s="2007">
        <v>43586</v>
      </c>
      <c r="CK87" s="568">
        <v>43586</v>
      </c>
      <c r="CL87" s="2012" t="s">
        <v>2159</v>
      </c>
      <c r="CM87" s="75">
        <v>426617</v>
      </c>
      <c r="CN87" s="2447">
        <v>25533</v>
      </c>
      <c r="CO87" s="2447">
        <v>401084</v>
      </c>
      <c r="CP87" s="2447">
        <v>261195</v>
      </c>
      <c r="CQ87" s="2447">
        <v>4787</v>
      </c>
      <c r="CR87" s="2447">
        <v>816189</v>
      </c>
      <c r="CS87" s="2447">
        <v>249069</v>
      </c>
      <c r="CT87" s="2447">
        <v>4669553</v>
      </c>
      <c r="CU87" s="2447">
        <v>5781041</v>
      </c>
      <c r="CV87" s="2447">
        <v>156331</v>
      </c>
      <c r="CW87" s="2447">
        <v>295296</v>
      </c>
      <c r="CX87" s="2447">
        <v>62751</v>
      </c>
      <c r="CY87" s="2447">
        <v>251411</v>
      </c>
      <c r="CZ87" s="2447">
        <v>11735</v>
      </c>
      <c r="DA87" s="2447">
        <v>26894</v>
      </c>
      <c r="DB87" s="2447">
        <v>1065</v>
      </c>
      <c r="DC87" s="214">
        <v>82236</v>
      </c>
      <c r="DD87" s="67">
        <v>43466</v>
      </c>
      <c r="DE87" s="662">
        <v>43466</v>
      </c>
      <c r="DF87" s="2007">
        <v>43586</v>
      </c>
      <c r="DG87" s="568">
        <v>43586</v>
      </c>
      <c r="DH87" s="2012" t="s">
        <v>2159</v>
      </c>
      <c r="DI87" s="569">
        <v>4217684</v>
      </c>
      <c r="DJ87" s="2447">
        <v>916550</v>
      </c>
      <c r="DK87" s="2447">
        <v>1644</v>
      </c>
      <c r="DL87" s="2447">
        <v>2282</v>
      </c>
      <c r="DM87" s="2447">
        <v>17458</v>
      </c>
      <c r="DN87" s="2447">
        <v>4886</v>
      </c>
      <c r="DO87" s="2447">
        <v>12572</v>
      </c>
      <c r="DP87" s="2447">
        <v>245406</v>
      </c>
      <c r="DQ87" s="2447">
        <v>1</v>
      </c>
      <c r="DR87" s="2447">
        <v>558248</v>
      </c>
      <c r="DS87" s="2447">
        <v>189854</v>
      </c>
      <c r="DT87" s="2447">
        <v>3301135</v>
      </c>
      <c r="DU87" s="2447">
        <v>4479799</v>
      </c>
      <c r="DV87" s="2447" t="s">
        <v>21</v>
      </c>
      <c r="DW87" s="2447">
        <v>5633</v>
      </c>
      <c r="DX87" s="2447">
        <v>6168</v>
      </c>
      <c r="DY87" s="214">
        <v>2358</v>
      </c>
      <c r="DZ87" s="67">
        <v>43466</v>
      </c>
      <c r="EA87" s="662">
        <v>43466</v>
      </c>
      <c r="EB87" s="2007">
        <v>43586</v>
      </c>
      <c r="EC87" s="568">
        <v>43586</v>
      </c>
      <c r="ED87" s="2012" t="s">
        <v>2159</v>
      </c>
      <c r="EE87" s="2447">
        <v>242504</v>
      </c>
      <c r="EF87" s="2447">
        <v>1148</v>
      </c>
      <c r="EG87" s="2447">
        <v>241356</v>
      </c>
      <c r="EH87" s="2447">
        <v>4774</v>
      </c>
      <c r="EI87" s="2447">
        <v>85110</v>
      </c>
      <c r="EJ87" s="2447">
        <v>13733</v>
      </c>
      <c r="EK87" s="2447">
        <v>445</v>
      </c>
      <c r="EL87" s="2447">
        <v>58553</v>
      </c>
      <c r="EM87" s="2447">
        <v>65014</v>
      </c>
      <c r="EN87" s="2447" t="s">
        <v>21</v>
      </c>
      <c r="EO87" s="2447" t="s">
        <v>21</v>
      </c>
      <c r="EP87" s="2447">
        <v>407905</v>
      </c>
      <c r="EQ87" s="2447">
        <v>14543</v>
      </c>
      <c r="ER87" s="2447">
        <v>340057</v>
      </c>
      <c r="ES87" s="2447">
        <v>262374</v>
      </c>
      <c r="ET87" s="2447" t="s">
        <v>21</v>
      </c>
      <c r="EU87" s="2447">
        <v>240081</v>
      </c>
      <c r="EV87" s="67">
        <v>43466</v>
      </c>
      <c r="EW87" s="662">
        <v>43466</v>
      </c>
      <c r="EX87" s="2007">
        <v>43586</v>
      </c>
      <c r="EY87" s="568">
        <v>43586</v>
      </c>
      <c r="EZ87" s="2012" t="s">
        <v>2159</v>
      </c>
      <c r="FA87" s="2447">
        <v>5</v>
      </c>
      <c r="FB87" s="2447">
        <v>78031</v>
      </c>
      <c r="FC87" s="2447">
        <v>58312</v>
      </c>
      <c r="FD87" s="2447">
        <v>484476</v>
      </c>
      <c r="FE87" s="2447">
        <v>154850</v>
      </c>
      <c r="FF87" s="2447">
        <v>156331</v>
      </c>
      <c r="FG87" s="2447">
        <v>293740</v>
      </c>
      <c r="FH87" s="2447">
        <v>61950</v>
      </c>
      <c r="FI87" s="2447">
        <v>211462</v>
      </c>
      <c r="FJ87" s="2447">
        <v>11735</v>
      </c>
      <c r="FK87" s="2447">
        <v>7147</v>
      </c>
      <c r="FL87" s="2447">
        <v>620</v>
      </c>
      <c r="FM87" s="2447">
        <v>9574</v>
      </c>
      <c r="FN87" s="2447">
        <v>9943</v>
      </c>
      <c r="FO87" s="2447">
        <v>42</v>
      </c>
      <c r="FP87" s="214" t="s">
        <v>21</v>
      </c>
      <c r="FQ87" s="67">
        <v>43466</v>
      </c>
      <c r="FR87" s="662">
        <v>43466</v>
      </c>
      <c r="FS87" s="1896"/>
      <c r="FT87" s="1896"/>
      <c r="FU87" s="1896"/>
      <c r="FV87" s="1896"/>
      <c r="FW87" s="1896"/>
      <c r="FX87" s="1896"/>
      <c r="FY87" s="1896"/>
      <c r="FZ87" s="1896"/>
      <c r="GA87" s="1896"/>
      <c r="GB87" s="1896"/>
      <c r="GC87" s="1896"/>
      <c r="GD87" s="1896"/>
      <c r="GE87" s="1896"/>
      <c r="GF87" s="1896"/>
      <c r="GG87" s="1896"/>
      <c r="GH87" s="1896"/>
      <c r="GI87" s="1896"/>
      <c r="GJ87" s="1896"/>
      <c r="GK87" s="1896"/>
      <c r="GL87" s="1896"/>
      <c r="GM87" s="1896"/>
      <c r="GN87" s="662"/>
    </row>
    <row r="88" spans="1:196" ht="6.75" customHeight="1">
      <c r="A88" s="2011"/>
      <c r="B88" s="571"/>
      <c r="C88" s="2012"/>
      <c r="D88" s="1852"/>
      <c r="E88" s="572"/>
      <c r="F88" s="572"/>
      <c r="G88" s="572"/>
      <c r="H88" s="572"/>
      <c r="I88" s="572"/>
      <c r="J88" s="572"/>
      <c r="K88" s="572"/>
      <c r="L88" s="572"/>
      <c r="M88" s="572"/>
      <c r="N88" s="572"/>
      <c r="O88" s="572"/>
      <c r="P88" s="572"/>
      <c r="Q88" s="572"/>
      <c r="R88" s="572"/>
      <c r="S88" s="572"/>
      <c r="T88" s="1853"/>
      <c r="U88" s="2013"/>
      <c r="V88" s="574"/>
      <c r="W88" s="2011"/>
      <c r="X88" s="571"/>
      <c r="Y88" s="2012"/>
      <c r="Z88" s="572"/>
      <c r="AA88" s="572"/>
      <c r="AB88" s="572"/>
      <c r="AC88" s="572"/>
      <c r="AD88" s="572"/>
      <c r="AE88" s="572"/>
      <c r="AF88" s="572"/>
      <c r="AG88" s="572"/>
      <c r="AH88" s="572"/>
      <c r="AI88" s="572"/>
      <c r="AJ88" s="572"/>
      <c r="AK88" s="572"/>
      <c r="AL88" s="572"/>
      <c r="AM88" s="572"/>
      <c r="AN88" s="572"/>
      <c r="AO88" s="572"/>
      <c r="AP88" s="1853"/>
      <c r="AQ88" s="2013"/>
      <c r="AR88" s="574"/>
      <c r="AS88" s="2011"/>
      <c r="AT88" s="571"/>
      <c r="AU88" s="2012"/>
      <c r="AV88" s="572"/>
      <c r="AW88" s="572"/>
      <c r="AX88" s="572"/>
      <c r="AY88" s="572"/>
      <c r="AZ88" s="572"/>
      <c r="BA88" s="572"/>
      <c r="BB88" s="572"/>
      <c r="BC88" s="572"/>
      <c r="BD88" s="572"/>
      <c r="BE88" s="572"/>
      <c r="BF88" s="572"/>
      <c r="BG88" s="572"/>
      <c r="BH88" s="572"/>
      <c r="BI88" s="572"/>
      <c r="BJ88" s="572"/>
      <c r="BK88" s="572"/>
      <c r="BL88" s="2013"/>
      <c r="BM88" s="574"/>
      <c r="BN88" s="2011"/>
      <c r="BO88" s="571"/>
      <c r="BP88" s="2012"/>
      <c r="BQ88" s="572"/>
      <c r="BR88" s="572"/>
      <c r="BS88" s="572"/>
      <c r="BT88" s="572"/>
      <c r="BU88" s="572"/>
      <c r="BV88" s="572"/>
      <c r="BW88" s="572"/>
      <c r="BX88" s="572"/>
      <c r="BZ88" s="572"/>
      <c r="CA88" s="572"/>
      <c r="CB88" s="572"/>
      <c r="CC88" s="2316"/>
      <c r="CD88" s="77"/>
      <c r="CE88" s="505"/>
      <c r="CG88" s="2043"/>
      <c r="CH88" s="2317"/>
      <c r="CI88" s="574"/>
      <c r="CJ88" s="2011"/>
      <c r="CK88" s="571"/>
      <c r="CL88" s="2012"/>
      <c r="CM88" s="663"/>
      <c r="CN88" s="663"/>
      <c r="CO88" s="663"/>
      <c r="CP88" s="663"/>
      <c r="CQ88" s="663"/>
      <c r="CR88" s="663"/>
      <c r="CS88" s="663"/>
      <c r="CT88" s="663"/>
      <c r="CU88" s="663"/>
      <c r="CV88" s="663"/>
      <c r="CW88" s="663"/>
      <c r="CX88" s="663"/>
      <c r="CY88" s="663"/>
      <c r="CZ88" s="663"/>
      <c r="DA88" s="663"/>
      <c r="DB88" s="663"/>
      <c r="DC88" s="664"/>
      <c r="DD88" s="77"/>
      <c r="DE88" s="505"/>
      <c r="DF88" s="2011"/>
      <c r="DG88" s="571"/>
      <c r="DH88" s="2012"/>
      <c r="DI88" s="572"/>
      <c r="DJ88" s="663"/>
      <c r="DK88" s="663"/>
      <c r="DL88" s="663"/>
      <c r="DM88" s="663"/>
      <c r="DN88" s="663"/>
      <c r="DO88" s="663"/>
      <c r="DP88" s="663"/>
      <c r="DQ88" s="663"/>
      <c r="DR88" s="663"/>
      <c r="DS88" s="663"/>
      <c r="DT88" s="663"/>
      <c r="DU88" s="663"/>
      <c r="DV88" s="663"/>
      <c r="DW88" s="663"/>
      <c r="DX88" s="663"/>
      <c r="DY88" s="664"/>
      <c r="DZ88" s="77"/>
      <c r="EA88" s="505"/>
      <c r="EB88" s="2011"/>
      <c r="EC88" s="571"/>
      <c r="ED88" s="2012"/>
      <c r="EE88" s="663"/>
      <c r="EF88" s="663"/>
      <c r="EG88" s="663"/>
      <c r="EH88" s="663"/>
      <c r="EI88" s="663"/>
      <c r="EJ88" s="663"/>
      <c r="EK88" s="663"/>
      <c r="EL88" s="663"/>
      <c r="EM88" s="663"/>
      <c r="EN88" s="663"/>
      <c r="EO88" s="663"/>
      <c r="EP88" s="663"/>
      <c r="EQ88" s="663"/>
      <c r="ER88" s="663"/>
      <c r="ES88" s="663"/>
      <c r="ET88" s="663"/>
      <c r="EU88" s="663"/>
      <c r="EV88" s="77"/>
      <c r="EW88" s="505"/>
      <c r="EX88" s="2011"/>
      <c r="EY88" s="571"/>
      <c r="EZ88" s="2012"/>
      <c r="FA88" s="663"/>
      <c r="FB88" s="663"/>
      <c r="FC88" s="663"/>
      <c r="FD88" s="663"/>
      <c r="FE88" s="663"/>
      <c r="FF88" s="663"/>
      <c r="FG88" s="663"/>
      <c r="FH88" s="663"/>
      <c r="FI88" s="663"/>
      <c r="FJ88" s="663"/>
      <c r="FK88" s="663"/>
      <c r="FL88" s="663"/>
      <c r="FM88" s="663"/>
      <c r="FN88" s="663"/>
      <c r="FO88" s="663"/>
      <c r="FP88" s="664"/>
      <c r="FQ88" s="77"/>
      <c r="FR88" s="505"/>
      <c r="FS88" s="150"/>
      <c r="FT88" s="150"/>
      <c r="FU88" s="150"/>
      <c r="FV88" s="150"/>
      <c r="FW88" s="150"/>
      <c r="FX88" s="150"/>
      <c r="FY88" s="150"/>
      <c r="FZ88" s="150"/>
      <c r="GA88" s="150"/>
      <c r="GB88" s="150"/>
      <c r="GC88" s="150"/>
      <c r="GD88" s="150"/>
      <c r="GE88" s="150"/>
      <c r="GF88" s="150"/>
      <c r="GG88" s="150"/>
      <c r="GH88" s="150"/>
      <c r="GI88" s="150"/>
      <c r="GJ88" s="150"/>
      <c r="GK88" s="150"/>
      <c r="GL88" s="150"/>
      <c r="GM88" s="150"/>
      <c r="GN88" s="505"/>
    </row>
    <row r="89" spans="1:196" ht="15.75" customHeight="1">
      <c r="A89" s="2015">
        <v>42826</v>
      </c>
      <c r="B89" s="575">
        <v>42826</v>
      </c>
      <c r="C89" s="2016">
        <v>42826</v>
      </c>
      <c r="D89" s="638">
        <v>414775</v>
      </c>
      <c r="E89" s="576">
        <v>21294</v>
      </c>
      <c r="F89" s="576">
        <v>393481</v>
      </c>
      <c r="G89" s="576">
        <v>241080</v>
      </c>
      <c r="H89" s="576">
        <v>3866</v>
      </c>
      <c r="I89" s="576">
        <v>671502</v>
      </c>
      <c r="J89" s="576">
        <v>227556</v>
      </c>
      <c r="K89" s="576">
        <v>4128425</v>
      </c>
      <c r="L89" s="576">
        <v>5078743</v>
      </c>
      <c r="M89" s="576">
        <v>135465</v>
      </c>
      <c r="N89" s="576">
        <v>258474</v>
      </c>
      <c r="O89" s="576">
        <v>54733</v>
      </c>
      <c r="P89" s="576">
        <v>226782</v>
      </c>
      <c r="Q89" s="576">
        <v>13056</v>
      </c>
      <c r="R89" s="576">
        <v>43561</v>
      </c>
      <c r="S89" s="576">
        <v>4059</v>
      </c>
      <c r="T89" s="621">
        <v>71783</v>
      </c>
      <c r="U89" s="2017">
        <v>42826</v>
      </c>
      <c r="V89" s="578">
        <v>42826</v>
      </c>
      <c r="W89" s="2015">
        <v>42826</v>
      </c>
      <c r="X89" s="575">
        <v>42826</v>
      </c>
      <c r="Y89" s="2016">
        <v>42826</v>
      </c>
      <c r="Z89" s="576">
        <v>896843</v>
      </c>
      <c r="AA89" s="576">
        <v>2295</v>
      </c>
      <c r="AB89" s="576">
        <v>2138</v>
      </c>
      <c r="AC89" s="576">
        <v>20000</v>
      </c>
      <c r="AD89" s="576">
        <v>4737</v>
      </c>
      <c r="AE89" s="576">
        <v>15263</v>
      </c>
      <c r="AF89" s="576">
        <v>226326</v>
      </c>
      <c r="AG89" s="576">
        <v>1</v>
      </c>
      <c r="AH89" s="576">
        <v>571219</v>
      </c>
      <c r="AI89" s="576">
        <v>178003</v>
      </c>
      <c r="AJ89" s="576">
        <v>3535979</v>
      </c>
      <c r="AK89" s="576">
        <v>4889877</v>
      </c>
      <c r="AL89" s="576">
        <v>1977</v>
      </c>
      <c r="AM89" s="576">
        <v>5376</v>
      </c>
      <c r="AN89" s="576">
        <v>5887</v>
      </c>
      <c r="AO89" s="576">
        <v>2628</v>
      </c>
      <c r="AP89" s="621">
        <v>64062</v>
      </c>
      <c r="AQ89" s="2017">
        <v>42826</v>
      </c>
      <c r="AR89" s="578">
        <v>42826</v>
      </c>
      <c r="AS89" s="2015">
        <v>42826</v>
      </c>
      <c r="AT89" s="575">
        <v>42826</v>
      </c>
      <c r="AU89" s="2016">
        <v>42826</v>
      </c>
      <c r="AV89" s="576">
        <v>3854</v>
      </c>
      <c r="AW89" s="576">
        <v>97647</v>
      </c>
      <c r="AX89" s="576">
        <v>33782</v>
      </c>
      <c r="AY89" s="576">
        <v>432</v>
      </c>
      <c r="AZ89" s="576">
        <v>49941</v>
      </c>
      <c r="BA89" s="576">
        <v>55616</v>
      </c>
      <c r="BB89" s="576">
        <v>409299</v>
      </c>
      <c r="BC89" s="576">
        <v>129573</v>
      </c>
      <c r="BD89" s="576">
        <v>330210</v>
      </c>
      <c r="BE89" s="576">
        <v>237431</v>
      </c>
      <c r="BF89" s="576" t="s">
        <v>21</v>
      </c>
      <c r="BG89" s="576">
        <v>218711</v>
      </c>
      <c r="BH89" s="576">
        <v>218711</v>
      </c>
      <c r="BI89" s="576">
        <v>484</v>
      </c>
      <c r="BJ89" s="576">
        <v>92779</v>
      </c>
      <c r="BK89" s="576">
        <v>33782</v>
      </c>
      <c r="BL89" s="2017">
        <v>42826</v>
      </c>
      <c r="BM89" s="578">
        <v>42826</v>
      </c>
      <c r="BN89" s="2015">
        <v>42826</v>
      </c>
      <c r="BO89" s="575">
        <v>42826</v>
      </c>
      <c r="BP89" s="2016">
        <v>42826</v>
      </c>
      <c r="BQ89" s="576">
        <v>256751</v>
      </c>
      <c r="BR89" s="576">
        <v>54052</v>
      </c>
      <c r="BS89" s="576">
        <v>188751</v>
      </c>
      <c r="BT89" s="576">
        <v>13056</v>
      </c>
      <c r="BU89" s="576">
        <v>9779</v>
      </c>
      <c r="BV89" s="576">
        <v>3627</v>
      </c>
      <c r="BW89" s="576">
        <v>7932</v>
      </c>
      <c r="BX89" s="576">
        <v>8275</v>
      </c>
      <c r="BY89" s="569" t="s">
        <v>21</v>
      </c>
      <c r="BZ89" s="576">
        <v>8159</v>
      </c>
      <c r="CA89" s="576">
        <v>30027</v>
      </c>
      <c r="CB89" s="576">
        <v>546969</v>
      </c>
      <c r="CC89" s="621">
        <v>181686</v>
      </c>
      <c r="CD89" s="83">
        <v>42826</v>
      </c>
      <c r="CE89" s="666">
        <v>42826</v>
      </c>
      <c r="CG89" s="576"/>
      <c r="CH89" s="2318"/>
      <c r="CI89" s="578"/>
      <c r="CJ89" s="2015">
        <v>42826</v>
      </c>
      <c r="CK89" s="575">
        <v>42826</v>
      </c>
      <c r="CL89" s="2016">
        <v>42826</v>
      </c>
      <c r="CM89" s="2448">
        <v>427083</v>
      </c>
      <c r="CN89" s="2448">
        <v>29847</v>
      </c>
      <c r="CO89" s="2448">
        <v>397237</v>
      </c>
      <c r="CP89" s="2448">
        <v>241080</v>
      </c>
      <c r="CQ89" s="2448">
        <v>3866</v>
      </c>
      <c r="CR89" s="2448">
        <v>890771</v>
      </c>
      <c r="CS89" s="2448">
        <v>227619</v>
      </c>
      <c r="CT89" s="2448">
        <v>4884599</v>
      </c>
      <c r="CU89" s="2448">
        <v>6196073</v>
      </c>
      <c r="CV89" s="2448">
        <v>135465</v>
      </c>
      <c r="CW89" s="2448">
        <v>258474</v>
      </c>
      <c r="CX89" s="2448">
        <v>54733</v>
      </c>
      <c r="CY89" s="2448">
        <v>226782</v>
      </c>
      <c r="CZ89" s="2448">
        <v>13056</v>
      </c>
      <c r="DA89" s="2448">
        <v>49663</v>
      </c>
      <c r="DB89" s="2448">
        <v>4059</v>
      </c>
      <c r="DC89" s="217">
        <v>72605</v>
      </c>
      <c r="DD89" s="83">
        <v>42826</v>
      </c>
      <c r="DE89" s="666">
        <v>42826</v>
      </c>
      <c r="DF89" s="2015">
        <v>42826</v>
      </c>
      <c r="DG89" s="575">
        <v>42826</v>
      </c>
      <c r="DH89" s="2016">
        <v>42826</v>
      </c>
      <c r="DI89" s="576">
        <v>4432821</v>
      </c>
      <c r="DJ89" s="2448">
        <v>896843</v>
      </c>
      <c r="DK89" s="2448">
        <v>2295</v>
      </c>
      <c r="DL89" s="2448">
        <v>2138</v>
      </c>
      <c r="DM89" s="2448">
        <v>20000</v>
      </c>
      <c r="DN89" s="2448">
        <v>4737</v>
      </c>
      <c r="DO89" s="2448">
        <v>15263</v>
      </c>
      <c r="DP89" s="2448">
        <v>226326</v>
      </c>
      <c r="DQ89" s="2448">
        <v>1</v>
      </c>
      <c r="DR89" s="2448">
        <v>571219</v>
      </c>
      <c r="DS89" s="2448">
        <v>178003</v>
      </c>
      <c r="DT89" s="2448">
        <v>3535978</v>
      </c>
      <c r="DU89" s="2448">
        <v>4889877</v>
      </c>
      <c r="DV89" s="2448">
        <v>1977</v>
      </c>
      <c r="DW89" s="2448">
        <v>5376</v>
      </c>
      <c r="DX89" s="2448">
        <v>5886</v>
      </c>
      <c r="DY89" s="217">
        <v>2628</v>
      </c>
      <c r="DZ89" s="83">
        <v>42826</v>
      </c>
      <c r="EA89" s="666">
        <v>42826</v>
      </c>
      <c r="EB89" s="2015">
        <v>42826</v>
      </c>
      <c r="EC89" s="575">
        <v>42826</v>
      </c>
      <c r="ED89" s="2016">
        <v>42826</v>
      </c>
      <c r="EE89" s="2448">
        <v>221874</v>
      </c>
      <c r="EF89" s="2448">
        <v>1032</v>
      </c>
      <c r="EG89" s="2448">
        <v>220842</v>
      </c>
      <c r="EH89" s="2448">
        <v>3854</v>
      </c>
      <c r="EI89" s="2448">
        <v>98318</v>
      </c>
      <c r="EJ89" s="2448">
        <v>33782</v>
      </c>
      <c r="EK89" s="2448">
        <v>432</v>
      </c>
      <c r="EL89" s="2448">
        <v>50541</v>
      </c>
      <c r="EM89" s="2448">
        <v>56248</v>
      </c>
      <c r="EN89" s="2447" t="s">
        <v>21</v>
      </c>
      <c r="EO89" s="2447" t="s">
        <v>21</v>
      </c>
      <c r="EP89" s="2448">
        <v>397517</v>
      </c>
      <c r="EQ89" s="2448">
        <v>12386</v>
      </c>
      <c r="ER89" s="2448">
        <v>330211</v>
      </c>
      <c r="ES89" s="2448">
        <v>237431</v>
      </c>
      <c r="ET89" s="2448" t="s">
        <v>21</v>
      </c>
      <c r="EU89" s="2448">
        <v>218711</v>
      </c>
      <c r="EV89" s="83">
        <v>42826</v>
      </c>
      <c r="EW89" s="666">
        <v>42826</v>
      </c>
      <c r="EX89" s="2015">
        <v>42826</v>
      </c>
      <c r="EY89" s="575">
        <v>42826</v>
      </c>
      <c r="EZ89" s="2016">
        <v>42826</v>
      </c>
      <c r="FA89" s="2448">
        <v>6</v>
      </c>
      <c r="FB89" s="2448">
        <v>100336</v>
      </c>
      <c r="FC89" s="2448">
        <v>48818</v>
      </c>
      <c r="FD89" s="2448">
        <v>466538</v>
      </c>
      <c r="FE89" s="2448">
        <v>183864</v>
      </c>
      <c r="FF89" s="2448">
        <v>133488</v>
      </c>
      <c r="FG89" s="2448">
        <v>256751</v>
      </c>
      <c r="FH89" s="2448">
        <v>54052</v>
      </c>
      <c r="FI89" s="2448">
        <v>188751</v>
      </c>
      <c r="FJ89" s="2448">
        <v>13056</v>
      </c>
      <c r="FK89" s="2448">
        <v>10091</v>
      </c>
      <c r="FL89" s="2448">
        <v>3627</v>
      </c>
      <c r="FM89" s="2448">
        <v>8154</v>
      </c>
      <c r="FN89" s="2448">
        <v>8497</v>
      </c>
      <c r="FO89" s="2448">
        <v>35</v>
      </c>
      <c r="FP89" s="217" t="s">
        <v>21</v>
      </c>
      <c r="FQ89" s="83">
        <v>42826</v>
      </c>
      <c r="FR89" s="666">
        <v>42826</v>
      </c>
      <c r="FS89" s="1897"/>
      <c r="FT89" s="1897"/>
      <c r="FU89" s="1897"/>
      <c r="FV89" s="1897"/>
      <c r="FW89" s="1897"/>
      <c r="FX89" s="1897"/>
      <c r="FY89" s="1897"/>
      <c r="FZ89" s="1897"/>
      <c r="GA89" s="1897"/>
      <c r="GB89" s="1897"/>
      <c r="GC89" s="1897"/>
      <c r="GD89" s="1897"/>
      <c r="GE89" s="1897"/>
      <c r="GF89" s="1897"/>
      <c r="GG89" s="1897"/>
      <c r="GH89" s="1897"/>
      <c r="GI89" s="1897"/>
      <c r="GJ89" s="1897"/>
      <c r="GK89" s="1897"/>
      <c r="GL89" s="1897"/>
      <c r="GM89" s="1897"/>
      <c r="GN89" s="666"/>
    </row>
    <row r="90" spans="1:196" ht="14.25" customHeight="1">
      <c r="A90" s="2019"/>
      <c r="B90" s="575">
        <v>43191</v>
      </c>
      <c r="C90" s="2020"/>
      <c r="D90" s="638">
        <v>411252</v>
      </c>
      <c r="E90" s="576">
        <v>19238</v>
      </c>
      <c r="F90" s="576">
        <v>392014</v>
      </c>
      <c r="G90" s="576">
        <v>265883</v>
      </c>
      <c r="H90" s="576">
        <v>3403</v>
      </c>
      <c r="I90" s="576">
        <v>658574</v>
      </c>
      <c r="J90" s="576">
        <v>237526</v>
      </c>
      <c r="K90" s="576">
        <v>4074405</v>
      </c>
      <c r="L90" s="576">
        <v>4904256</v>
      </c>
      <c r="M90" s="576">
        <v>141088</v>
      </c>
      <c r="N90" s="576">
        <v>289713</v>
      </c>
      <c r="O90" s="576">
        <v>66816</v>
      </c>
      <c r="P90" s="576">
        <v>242448</v>
      </c>
      <c r="Q90" s="576">
        <v>14943</v>
      </c>
      <c r="R90" s="576">
        <v>39568</v>
      </c>
      <c r="S90" s="576">
        <v>1107</v>
      </c>
      <c r="T90" s="621">
        <v>76782</v>
      </c>
      <c r="U90" s="2017">
        <v>43191</v>
      </c>
      <c r="V90" s="578">
        <v>43191</v>
      </c>
      <c r="W90" s="2019"/>
      <c r="X90" s="575">
        <v>43191</v>
      </c>
      <c r="Y90" s="2020"/>
      <c r="Z90" s="576">
        <v>919082</v>
      </c>
      <c r="AA90" s="576">
        <v>1646</v>
      </c>
      <c r="AB90" s="576">
        <v>2039</v>
      </c>
      <c r="AC90" s="576">
        <v>18651</v>
      </c>
      <c r="AD90" s="576">
        <v>5754</v>
      </c>
      <c r="AE90" s="576">
        <v>12897</v>
      </c>
      <c r="AF90" s="576">
        <v>249209</v>
      </c>
      <c r="AG90" s="576" t="s">
        <v>21</v>
      </c>
      <c r="AH90" s="576">
        <v>567059</v>
      </c>
      <c r="AI90" s="576">
        <v>180819</v>
      </c>
      <c r="AJ90" s="576">
        <v>3453292</v>
      </c>
      <c r="AK90" s="576">
        <v>4712871</v>
      </c>
      <c r="AL90" s="576">
        <v>291</v>
      </c>
      <c r="AM90" s="576">
        <v>5941</v>
      </c>
      <c r="AN90" s="576">
        <v>6507</v>
      </c>
      <c r="AO90" s="576">
        <v>2746</v>
      </c>
      <c r="AP90" s="621">
        <v>64732</v>
      </c>
      <c r="AQ90" s="2017">
        <v>43191</v>
      </c>
      <c r="AR90" s="578">
        <v>43191</v>
      </c>
      <c r="AS90" s="2019"/>
      <c r="AT90" s="575">
        <v>43191</v>
      </c>
      <c r="AU90" s="2020"/>
      <c r="AV90" s="576">
        <v>3395</v>
      </c>
      <c r="AW90" s="576">
        <v>101819</v>
      </c>
      <c r="AX90" s="576">
        <v>31406</v>
      </c>
      <c r="AY90" s="576">
        <v>473</v>
      </c>
      <c r="AZ90" s="576">
        <v>55778</v>
      </c>
      <c r="BA90" s="576">
        <v>62005</v>
      </c>
      <c r="BB90" s="576">
        <v>418007</v>
      </c>
      <c r="BC90" s="576">
        <v>119898</v>
      </c>
      <c r="BD90" s="576">
        <v>338486</v>
      </c>
      <c r="BE90" s="576">
        <v>242933</v>
      </c>
      <c r="BF90" s="576" t="s">
        <v>21</v>
      </c>
      <c r="BG90" s="576">
        <v>223738</v>
      </c>
      <c r="BH90" s="576">
        <v>223738</v>
      </c>
      <c r="BI90" s="576">
        <v>529</v>
      </c>
      <c r="BJ90" s="576">
        <v>95554</v>
      </c>
      <c r="BK90" s="576">
        <v>31406</v>
      </c>
      <c r="BL90" s="2017">
        <v>43191</v>
      </c>
      <c r="BM90" s="578">
        <v>43191</v>
      </c>
      <c r="BN90" s="2019"/>
      <c r="BO90" s="575">
        <v>43191</v>
      </c>
      <c r="BP90" s="2020"/>
      <c r="BQ90" s="576">
        <v>288092</v>
      </c>
      <c r="BR90" s="576">
        <v>66024</v>
      </c>
      <c r="BS90" s="576">
        <v>203079</v>
      </c>
      <c r="BT90" s="576">
        <v>14943</v>
      </c>
      <c r="BU90" s="576">
        <v>8162</v>
      </c>
      <c r="BV90" s="576">
        <v>634</v>
      </c>
      <c r="BW90" s="576">
        <v>6557</v>
      </c>
      <c r="BX90" s="576">
        <v>6885</v>
      </c>
      <c r="BY90" s="569" t="s">
        <v>21</v>
      </c>
      <c r="BZ90" s="576">
        <v>10825</v>
      </c>
      <c r="CA90" s="576">
        <v>33340</v>
      </c>
      <c r="CB90" s="576">
        <v>545642</v>
      </c>
      <c r="CC90" s="621">
        <v>185606</v>
      </c>
      <c r="CD90" s="83">
        <v>43191</v>
      </c>
      <c r="CE90" s="666">
        <v>43191</v>
      </c>
      <c r="CG90" s="576"/>
      <c r="CH90" s="2318"/>
      <c r="CI90" s="578"/>
      <c r="CJ90" s="2019"/>
      <c r="CK90" s="575">
        <v>43191</v>
      </c>
      <c r="CL90" s="2020"/>
      <c r="CM90" s="2448">
        <v>422281</v>
      </c>
      <c r="CN90" s="2448">
        <v>27412</v>
      </c>
      <c r="CO90" s="2448">
        <v>394869</v>
      </c>
      <c r="CP90" s="2448">
        <v>265883</v>
      </c>
      <c r="CQ90" s="2448">
        <v>3403</v>
      </c>
      <c r="CR90" s="2448">
        <v>850854</v>
      </c>
      <c r="CS90" s="2448">
        <v>237592</v>
      </c>
      <c r="CT90" s="2448">
        <v>4867512</v>
      </c>
      <c r="CU90" s="2448">
        <v>6074428</v>
      </c>
      <c r="CV90" s="2448">
        <v>141088</v>
      </c>
      <c r="CW90" s="2448">
        <v>289713</v>
      </c>
      <c r="CX90" s="2448">
        <v>66816</v>
      </c>
      <c r="CY90" s="2448">
        <v>242448</v>
      </c>
      <c r="CZ90" s="2448">
        <v>14943</v>
      </c>
      <c r="DA90" s="2448">
        <v>46058</v>
      </c>
      <c r="DB90" s="2448">
        <v>1107</v>
      </c>
      <c r="DC90" s="217">
        <v>77555</v>
      </c>
      <c r="DD90" s="83">
        <v>43191</v>
      </c>
      <c r="DE90" s="666">
        <v>43191</v>
      </c>
      <c r="DF90" s="2019"/>
      <c r="DG90" s="575">
        <v>43191</v>
      </c>
      <c r="DH90" s="2020"/>
      <c r="DI90" s="576">
        <v>4372372</v>
      </c>
      <c r="DJ90" s="2448">
        <v>919082</v>
      </c>
      <c r="DK90" s="2448">
        <v>1646</v>
      </c>
      <c r="DL90" s="2448">
        <v>2039</v>
      </c>
      <c r="DM90" s="2448">
        <v>18651</v>
      </c>
      <c r="DN90" s="2448">
        <v>5754</v>
      </c>
      <c r="DO90" s="2448">
        <v>12897</v>
      </c>
      <c r="DP90" s="2448">
        <v>249209</v>
      </c>
      <c r="DQ90" s="2448" t="s">
        <v>21</v>
      </c>
      <c r="DR90" s="2448">
        <v>567059</v>
      </c>
      <c r="DS90" s="2448">
        <v>180819</v>
      </c>
      <c r="DT90" s="2448">
        <v>3453290</v>
      </c>
      <c r="DU90" s="2448">
        <v>4712871</v>
      </c>
      <c r="DV90" s="2448">
        <v>291</v>
      </c>
      <c r="DW90" s="2448">
        <v>5941</v>
      </c>
      <c r="DX90" s="2448">
        <v>6505</v>
      </c>
      <c r="DY90" s="217">
        <v>2746</v>
      </c>
      <c r="DZ90" s="83">
        <v>43191</v>
      </c>
      <c r="EA90" s="666">
        <v>43191</v>
      </c>
      <c r="EB90" s="2019"/>
      <c r="EC90" s="575">
        <v>43191</v>
      </c>
      <c r="ED90" s="2020"/>
      <c r="EE90" s="2448">
        <v>226037</v>
      </c>
      <c r="EF90" s="2448">
        <v>1200</v>
      </c>
      <c r="EG90" s="2448">
        <v>224837</v>
      </c>
      <c r="EH90" s="2448">
        <v>3395</v>
      </c>
      <c r="EI90" s="2448">
        <v>102496</v>
      </c>
      <c r="EJ90" s="2448">
        <v>31406</v>
      </c>
      <c r="EK90" s="2448">
        <v>473</v>
      </c>
      <c r="EL90" s="2448">
        <v>56377</v>
      </c>
      <c r="EM90" s="2448">
        <v>62642</v>
      </c>
      <c r="EN90" s="2447" t="s">
        <v>21</v>
      </c>
      <c r="EO90" s="2447" t="s">
        <v>21</v>
      </c>
      <c r="EP90" s="2448">
        <v>411238</v>
      </c>
      <c r="EQ90" s="2448">
        <v>8596</v>
      </c>
      <c r="ER90" s="2448">
        <v>338485</v>
      </c>
      <c r="ES90" s="2448">
        <v>242933</v>
      </c>
      <c r="ET90" s="2448" t="s">
        <v>21</v>
      </c>
      <c r="EU90" s="2448">
        <v>223738</v>
      </c>
      <c r="EV90" s="83">
        <v>43191</v>
      </c>
      <c r="EW90" s="666">
        <v>43191</v>
      </c>
      <c r="EX90" s="2019"/>
      <c r="EY90" s="575">
        <v>43191</v>
      </c>
      <c r="EZ90" s="2020"/>
      <c r="FA90" s="2448">
        <v>6</v>
      </c>
      <c r="FB90" s="2448">
        <v>91556</v>
      </c>
      <c r="FC90" s="2448">
        <v>55659</v>
      </c>
      <c r="FD90" s="2448">
        <v>492497</v>
      </c>
      <c r="FE90" s="2448">
        <v>186527</v>
      </c>
      <c r="FF90" s="2448">
        <v>140797</v>
      </c>
      <c r="FG90" s="2448">
        <v>288092</v>
      </c>
      <c r="FH90" s="2448">
        <v>66024</v>
      </c>
      <c r="FI90" s="2448">
        <v>203079</v>
      </c>
      <c r="FJ90" s="2448">
        <v>14943</v>
      </c>
      <c r="FK90" s="2448">
        <v>8475</v>
      </c>
      <c r="FL90" s="2448">
        <v>634</v>
      </c>
      <c r="FM90" s="2448">
        <v>6731</v>
      </c>
      <c r="FN90" s="2448">
        <v>7057</v>
      </c>
      <c r="FO90" s="2448">
        <v>50</v>
      </c>
      <c r="FP90" s="217" t="s">
        <v>21</v>
      </c>
      <c r="FQ90" s="83">
        <v>43191</v>
      </c>
      <c r="FR90" s="666">
        <v>43191</v>
      </c>
      <c r="FS90" s="1897"/>
      <c r="FT90" s="1897"/>
      <c r="FU90" s="1897"/>
      <c r="FV90" s="1897"/>
      <c r="FW90" s="1897"/>
      <c r="FX90" s="1897"/>
      <c r="FY90" s="1897"/>
      <c r="FZ90" s="1897"/>
      <c r="GA90" s="1897"/>
      <c r="GB90" s="1897"/>
      <c r="GC90" s="1897"/>
      <c r="GD90" s="1897"/>
      <c r="GE90" s="1897"/>
      <c r="GF90" s="1897"/>
      <c r="GG90" s="1897"/>
      <c r="GH90" s="1897"/>
      <c r="GI90" s="1897"/>
      <c r="GJ90" s="1897"/>
      <c r="GK90" s="1897"/>
      <c r="GL90" s="1897"/>
      <c r="GM90" s="1897"/>
      <c r="GN90" s="666"/>
    </row>
    <row r="91" spans="1:196" ht="6.75" customHeight="1">
      <c r="A91" s="2019"/>
      <c r="B91" s="700"/>
      <c r="C91" s="2020"/>
      <c r="D91" s="638"/>
      <c r="E91" s="576"/>
      <c r="F91" s="576"/>
      <c r="G91" s="576"/>
      <c r="H91" s="576"/>
      <c r="I91" s="576"/>
      <c r="J91" s="576"/>
      <c r="K91" s="576"/>
      <c r="L91" s="576"/>
      <c r="M91" s="576"/>
      <c r="N91" s="576"/>
      <c r="O91" s="576"/>
      <c r="P91" s="576"/>
      <c r="Q91" s="576"/>
      <c r="R91" s="576"/>
      <c r="S91" s="576"/>
      <c r="T91" s="621"/>
      <c r="U91" s="2013"/>
      <c r="V91" s="574"/>
      <c r="W91" s="2019"/>
      <c r="X91" s="700"/>
      <c r="Y91" s="2020"/>
      <c r="Z91" s="576"/>
      <c r="AA91" s="576"/>
      <c r="AB91" s="576"/>
      <c r="AC91" s="576"/>
      <c r="AD91" s="576"/>
      <c r="AE91" s="576"/>
      <c r="AF91" s="576"/>
      <c r="AG91" s="576"/>
      <c r="AH91" s="576"/>
      <c r="AI91" s="576"/>
      <c r="AJ91" s="576"/>
      <c r="AK91" s="576"/>
      <c r="AL91" s="576"/>
      <c r="AM91" s="576"/>
      <c r="AN91" s="576"/>
      <c r="AO91" s="576"/>
      <c r="AP91" s="621"/>
      <c r="AQ91" s="2013"/>
      <c r="AR91" s="574"/>
      <c r="AS91" s="2019"/>
      <c r="AT91" s="700"/>
      <c r="AU91" s="2020"/>
      <c r="AV91" s="576"/>
      <c r="AW91" s="576"/>
      <c r="AX91" s="576"/>
      <c r="AY91" s="576"/>
      <c r="AZ91" s="576"/>
      <c r="BA91" s="576"/>
      <c r="BB91" s="576"/>
      <c r="BC91" s="576"/>
      <c r="BD91" s="576"/>
      <c r="BE91" s="576"/>
      <c r="BF91" s="576"/>
      <c r="BG91" s="576"/>
      <c r="BH91" s="576"/>
      <c r="BI91" s="576"/>
      <c r="BJ91" s="576"/>
      <c r="BK91" s="576"/>
      <c r="BL91" s="2013"/>
      <c r="BM91" s="574"/>
      <c r="BN91" s="2019"/>
      <c r="BO91" s="700"/>
      <c r="BP91" s="2020"/>
      <c r="BQ91" s="576"/>
      <c r="BR91" s="576"/>
      <c r="BS91" s="576"/>
      <c r="BT91" s="576"/>
      <c r="BU91" s="576"/>
      <c r="BV91" s="576"/>
      <c r="BW91" s="576"/>
      <c r="BX91" s="576"/>
      <c r="BZ91" s="576"/>
      <c r="CA91" s="576"/>
      <c r="CB91" s="576"/>
      <c r="CC91" s="2319"/>
      <c r="CD91" s="77"/>
      <c r="CE91" s="505"/>
      <c r="CG91" s="2044"/>
      <c r="CH91" s="2317"/>
      <c r="CI91" s="574"/>
      <c r="CJ91" s="2019"/>
      <c r="CK91" s="700"/>
      <c r="CL91" s="2020"/>
      <c r="CM91" s="2448"/>
      <c r="CN91" s="2448"/>
      <c r="CO91" s="2448"/>
      <c r="CP91" s="2448"/>
      <c r="CQ91" s="2448"/>
      <c r="CR91" s="2448"/>
      <c r="CS91" s="2448"/>
      <c r="CT91" s="2448"/>
      <c r="CU91" s="2448"/>
      <c r="CV91" s="2448"/>
      <c r="CW91" s="2448"/>
      <c r="CX91" s="2448"/>
      <c r="CY91" s="2448"/>
      <c r="CZ91" s="2448"/>
      <c r="DA91" s="2448"/>
      <c r="DB91" s="2448"/>
      <c r="DC91" s="217"/>
      <c r="DD91" s="77"/>
      <c r="DE91" s="505"/>
      <c r="DF91" s="2019"/>
      <c r="DG91" s="700"/>
      <c r="DH91" s="2020"/>
      <c r="DI91" s="576"/>
      <c r="DJ91" s="2448"/>
      <c r="DK91" s="2448"/>
      <c r="DL91" s="2448"/>
      <c r="DM91" s="2448"/>
      <c r="DN91" s="2448"/>
      <c r="DO91" s="2448"/>
      <c r="DP91" s="2448"/>
      <c r="DQ91" s="2448"/>
      <c r="DR91" s="2448"/>
      <c r="DS91" s="2448"/>
      <c r="DT91" s="2448"/>
      <c r="DU91" s="2448"/>
      <c r="DV91" s="2448"/>
      <c r="DW91" s="2448"/>
      <c r="DX91" s="2448"/>
      <c r="DY91" s="217"/>
      <c r="DZ91" s="77"/>
      <c r="EA91" s="505"/>
      <c r="EB91" s="2019"/>
      <c r="EC91" s="700"/>
      <c r="ED91" s="2020"/>
      <c r="EE91" s="2448"/>
      <c r="EF91" s="2448"/>
      <c r="EG91" s="2448"/>
      <c r="EH91" s="2448"/>
      <c r="EI91" s="2448"/>
      <c r="EJ91" s="2448"/>
      <c r="EK91" s="2448"/>
      <c r="EL91" s="2448"/>
      <c r="EM91" s="2448"/>
      <c r="EN91" s="2448"/>
      <c r="EO91" s="2448"/>
      <c r="EP91" s="2448"/>
      <c r="EQ91" s="2448"/>
      <c r="ER91" s="2448"/>
      <c r="ES91" s="2448"/>
      <c r="ET91" s="2448"/>
      <c r="EU91" s="2448"/>
      <c r="EV91" s="77"/>
      <c r="EW91" s="505"/>
      <c r="EX91" s="2019"/>
      <c r="EY91" s="700"/>
      <c r="EZ91" s="2020"/>
      <c r="FA91" s="2448"/>
      <c r="FB91" s="2448"/>
      <c r="FC91" s="2448"/>
      <c r="FD91" s="2448"/>
      <c r="FE91" s="2448"/>
      <c r="FF91" s="2448"/>
      <c r="FG91" s="2448"/>
      <c r="FH91" s="2448"/>
      <c r="FI91" s="2448"/>
      <c r="FJ91" s="2448"/>
      <c r="FK91" s="2448"/>
      <c r="FL91" s="2448"/>
      <c r="FM91" s="2448"/>
      <c r="FN91" s="2448"/>
      <c r="FO91" s="2448"/>
      <c r="FP91" s="217"/>
      <c r="FQ91" s="77"/>
      <c r="FR91" s="505"/>
      <c r="FS91" s="1897"/>
      <c r="FT91" s="1897"/>
      <c r="FU91" s="1897"/>
      <c r="FV91" s="1897"/>
      <c r="FW91" s="1897"/>
      <c r="FX91" s="1897"/>
      <c r="FY91" s="1897"/>
      <c r="FZ91" s="1897"/>
      <c r="GA91" s="1897"/>
      <c r="GB91" s="1897"/>
      <c r="GC91" s="1897"/>
      <c r="GD91" s="1897"/>
      <c r="GE91" s="1897"/>
      <c r="GF91" s="1897"/>
      <c r="GG91" s="1897"/>
      <c r="GH91" s="1897"/>
      <c r="GI91" s="1897"/>
      <c r="GJ91" s="1897"/>
      <c r="GK91" s="1897"/>
      <c r="GL91" s="1897"/>
      <c r="GM91" s="1897"/>
      <c r="GN91" s="666"/>
    </row>
    <row r="92" spans="1:196" ht="15.75" customHeight="1">
      <c r="A92" s="2021">
        <v>31</v>
      </c>
      <c r="B92" s="579" t="s">
        <v>23</v>
      </c>
      <c r="C92" s="2022" t="s">
        <v>24</v>
      </c>
      <c r="D92" s="638">
        <v>105204</v>
      </c>
      <c r="E92" s="576">
        <v>5146</v>
      </c>
      <c r="F92" s="576">
        <v>100058</v>
      </c>
      <c r="G92" s="576">
        <v>65292</v>
      </c>
      <c r="H92" s="576">
        <v>896</v>
      </c>
      <c r="I92" s="576">
        <v>160789</v>
      </c>
      <c r="J92" s="576">
        <v>58162</v>
      </c>
      <c r="K92" s="576">
        <v>998098</v>
      </c>
      <c r="L92" s="576">
        <v>1196255</v>
      </c>
      <c r="M92" s="576">
        <v>37484</v>
      </c>
      <c r="N92" s="576">
        <v>75946</v>
      </c>
      <c r="O92" s="576">
        <v>15197</v>
      </c>
      <c r="P92" s="576">
        <v>60277</v>
      </c>
      <c r="Q92" s="576">
        <v>2823</v>
      </c>
      <c r="R92" s="576">
        <v>7131</v>
      </c>
      <c r="S92" s="576">
        <v>343</v>
      </c>
      <c r="T92" s="621">
        <v>19187</v>
      </c>
      <c r="U92" s="2023" t="s">
        <v>25</v>
      </c>
      <c r="V92" s="582" t="s">
        <v>2160</v>
      </c>
      <c r="W92" s="2021">
        <v>31</v>
      </c>
      <c r="X92" s="579" t="s">
        <v>23</v>
      </c>
      <c r="Y92" s="2022" t="s">
        <v>24</v>
      </c>
      <c r="Z92" s="576">
        <v>225468</v>
      </c>
      <c r="AA92" s="576">
        <v>449</v>
      </c>
      <c r="AB92" s="576">
        <v>546</v>
      </c>
      <c r="AC92" s="576">
        <v>4352</v>
      </c>
      <c r="AD92" s="576">
        <v>1347</v>
      </c>
      <c r="AE92" s="576">
        <v>3005</v>
      </c>
      <c r="AF92" s="576">
        <v>61528</v>
      </c>
      <c r="AG92" s="576" t="s">
        <v>21</v>
      </c>
      <c r="AH92" s="576">
        <v>138638</v>
      </c>
      <c r="AI92" s="576">
        <v>44445</v>
      </c>
      <c r="AJ92" s="576">
        <v>842782</v>
      </c>
      <c r="AK92" s="576">
        <v>1148248</v>
      </c>
      <c r="AL92" s="576" t="s">
        <v>21</v>
      </c>
      <c r="AM92" s="576">
        <v>1412</v>
      </c>
      <c r="AN92" s="576">
        <v>1546</v>
      </c>
      <c r="AO92" s="576">
        <v>616</v>
      </c>
      <c r="AP92" s="621">
        <v>16145</v>
      </c>
      <c r="AQ92" s="2023" t="s">
        <v>25</v>
      </c>
      <c r="AR92" s="582" t="s">
        <v>2160</v>
      </c>
      <c r="AS92" s="2021">
        <v>31</v>
      </c>
      <c r="AT92" s="579" t="s">
        <v>23</v>
      </c>
      <c r="AU92" s="2022" t="s">
        <v>24</v>
      </c>
      <c r="AV92" s="576">
        <v>894</v>
      </c>
      <c r="AW92" s="576">
        <v>23360</v>
      </c>
      <c r="AX92" s="576">
        <v>5543</v>
      </c>
      <c r="AY92" s="576">
        <v>138</v>
      </c>
      <c r="AZ92" s="576">
        <v>14351</v>
      </c>
      <c r="BA92" s="576">
        <v>15946</v>
      </c>
      <c r="BB92" s="576">
        <v>100750</v>
      </c>
      <c r="BC92" s="576">
        <v>38030</v>
      </c>
      <c r="BD92" s="576">
        <v>84334</v>
      </c>
      <c r="BE92" s="576">
        <v>62553</v>
      </c>
      <c r="BF92" s="576" t="s">
        <v>21</v>
      </c>
      <c r="BG92" s="576">
        <v>57657</v>
      </c>
      <c r="BH92" s="576">
        <v>57657</v>
      </c>
      <c r="BI92" s="576">
        <v>98</v>
      </c>
      <c r="BJ92" s="576">
        <v>21781</v>
      </c>
      <c r="BK92" s="576">
        <v>5543</v>
      </c>
      <c r="BL92" s="2023" t="s">
        <v>25</v>
      </c>
      <c r="BM92" s="582" t="s">
        <v>2160</v>
      </c>
      <c r="BN92" s="2021">
        <v>31</v>
      </c>
      <c r="BO92" s="579" t="s">
        <v>23</v>
      </c>
      <c r="BP92" s="2022" t="s">
        <v>24</v>
      </c>
      <c r="BQ92" s="576">
        <v>75506</v>
      </c>
      <c r="BR92" s="576">
        <v>14981</v>
      </c>
      <c r="BS92" s="576">
        <v>49875</v>
      </c>
      <c r="BT92" s="576">
        <v>2823</v>
      </c>
      <c r="BU92" s="576">
        <v>1588</v>
      </c>
      <c r="BV92" s="576">
        <v>205</v>
      </c>
      <c r="BW92" s="576">
        <v>1566</v>
      </c>
      <c r="BX92" s="576">
        <v>1648</v>
      </c>
      <c r="BY92" s="569" t="s">
        <v>21</v>
      </c>
      <c r="BZ92" s="576">
        <v>2501</v>
      </c>
      <c r="CA92" s="576">
        <v>8254</v>
      </c>
      <c r="CB92" s="576">
        <v>137408</v>
      </c>
      <c r="CC92" s="621">
        <v>50741</v>
      </c>
      <c r="CD92" s="91" t="s">
        <v>25</v>
      </c>
      <c r="CE92" s="670" t="s">
        <v>2160</v>
      </c>
      <c r="CG92" s="576"/>
      <c r="CH92" s="2320"/>
      <c r="CI92" s="582"/>
      <c r="CJ92" s="2021">
        <v>31</v>
      </c>
      <c r="CK92" s="579" t="s">
        <v>23</v>
      </c>
      <c r="CL92" s="2022" t="s">
        <v>24</v>
      </c>
      <c r="CM92" s="2448">
        <v>108196</v>
      </c>
      <c r="CN92" s="2448">
        <v>7437</v>
      </c>
      <c r="CO92" s="2448">
        <v>100759</v>
      </c>
      <c r="CP92" s="2448">
        <v>65292</v>
      </c>
      <c r="CQ92" s="2448">
        <v>896</v>
      </c>
      <c r="CR92" s="2448">
        <v>206644</v>
      </c>
      <c r="CS92" s="2448">
        <v>58162</v>
      </c>
      <c r="CT92" s="2448">
        <v>1192344</v>
      </c>
      <c r="CU92" s="2448">
        <v>1482820</v>
      </c>
      <c r="CV92" s="2448">
        <v>37484</v>
      </c>
      <c r="CW92" s="2448">
        <v>75946</v>
      </c>
      <c r="CX92" s="2448">
        <v>15197</v>
      </c>
      <c r="CY92" s="2448">
        <v>60277</v>
      </c>
      <c r="CZ92" s="2448">
        <v>2823</v>
      </c>
      <c r="DA92" s="2448">
        <v>8701</v>
      </c>
      <c r="DB92" s="2448">
        <v>343</v>
      </c>
      <c r="DC92" s="217">
        <v>19365</v>
      </c>
      <c r="DD92" s="91" t="s">
        <v>25</v>
      </c>
      <c r="DE92" s="670" t="s">
        <v>2160</v>
      </c>
      <c r="DF92" s="2021">
        <v>31</v>
      </c>
      <c r="DG92" s="579" t="s">
        <v>23</v>
      </c>
      <c r="DH92" s="2022" t="s">
        <v>24</v>
      </c>
      <c r="DI92" s="576">
        <v>1068250</v>
      </c>
      <c r="DJ92" s="2448">
        <v>225468</v>
      </c>
      <c r="DK92" s="2448">
        <v>449</v>
      </c>
      <c r="DL92" s="2448">
        <v>546</v>
      </c>
      <c r="DM92" s="2448">
        <v>4352</v>
      </c>
      <c r="DN92" s="2448">
        <v>1347</v>
      </c>
      <c r="DO92" s="2448">
        <v>3005</v>
      </c>
      <c r="DP92" s="2448">
        <v>61528</v>
      </c>
      <c r="DQ92" s="2448" t="s">
        <v>21</v>
      </c>
      <c r="DR92" s="2448">
        <v>138638</v>
      </c>
      <c r="DS92" s="2448">
        <v>44445</v>
      </c>
      <c r="DT92" s="2448">
        <v>842782</v>
      </c>
      <c r="DU92" s="2448">
        <v>1148248</v>
      </c>
      <c r="DV92" s="2448" t="s">
        <v>21</v>
      </c>
      <c r="DW92" s="2448">
        <v>1412</v>
      </c>
      <c r="DX92" s="2448">
        <v>1546</v>
      </c>
      <c r="DY92" s="217">
        <v>616</v>
      </c>
      <c r="DZ92" s="91" t="s">
        <v>25</v>
      </c>
      <c r="EA92" s="670" t="s">
        <v>2160</v>
      </c>
      <c r="EB92" s="2021">
        <v>31</v>
      </c>
      <c r="EC92" s="579" t="s">
        <v>23</v>
      </c>
      <c r="ED92" s="2022" t="s">
        <v>24</v>
      </c>
      <c r="EE92" s="2448">
        <v>58253</v>
      </c>
      <c r="EF92" s="2448">
        <v>290</v>
      </c>
      <c r="EG92" s="2448">
        <v>57963</v>
      </c>
      <c r="EH92" s="2448">
        <v>894</v>
      </c>
      <c r="EI92" s="2448">
        <v>23523</v>
      </c>
      <c r="EJ92" s="2448">
        <v>5543</v>
      </c>
      <c r="EK92" s="2448">
        <v>138</v>
      </c>
      <c r="EL92" s="2448">
        <v>14491</v>
      </c>
      <c r="EM92" s="2448">
        <v>16099</v>
      </c>
      <c r="EN92" s="2447" t="s">
        <v>21</v>
      </c>
      <c r="EO92" s="2447" t="s">
        <v>21</v>
      </c>
      <c r="EP92" s="2448">
        <v>99022</v>
      </c>
      <c r="EQ92" s="2448">
        <v>6667</v>
      </c>
      <c r="ER92" s="2448">
        <v>84333</v>
      </c>
      <c r="ES92" s="2448">
        <v>62553</v>
      </c>
      <c r="ET92" s="2448" t="s">
        <v>21</v>
      </c>
      <c r="EU92" s="2448">
        <v>57657</v>
      </c>
      <c r="EV92" s="91" t="s">
        <v>25</v>
      </c>
      <c r="EW92" s="670" t="s">
        <v>2160</v>
      </c>
      <c r="EX92" s="2021">
        <v>31</v>
      </c>
      <c r="EY92" s="579" t="s">
        <v>23</v>
      </c>
      <c r="EZ92" s="2022" t="s">
        <v>24</v>
      </c>
      <c r="FA92" s="2448">
        <v>1</v>
      </c>
      <c r="FB92" s="2448">
        <v>22161</v>
      </c>
      <c r="FC92" s="2448">
        <v>13445</v>
      </c>
      <c r="FD92" s="2448">
        <v>125375</v>
      </c>
      <c r="FE92" s="2448">
        <v>46457</v>
      </c>
      <c r="FF92" s="2448">
        <v>37484</v>
      </c>
      <c r="FG92" s="2448">
        <v>75506</v>
      </c>
      <c r="FH92" s="2448">
        <v>14981</v>
      </c>
      <c r="FI92" s="2448">
        <v>49875</v>
      </c>
      <c r="FJ92" s="2448">
        <v>2823</v>
      </c>
      <c r="FK92" s="2448">
        <v>1672</v>
      </c>
      <c r="FL92" s="2448">
        <v>205</v>
      </c>
      <c r="FM92" s="2448">
        <v>1604</v>
      </c>
      <c r="FN92" s="2448">
        <v>1685</v>
      </c>
      <c r="FO92" s="2448">
        <v>8</v>
      </c>
      <c r="FP92" s="217" t="s">
        <v>21</v>
      </c>
      <c r="FQ92" s="83" t="s">
        <v>25</v>
      </c>
      <c r="FR92" s="666" t="s">
        <v>2160</v>
      </c>
      <c r="FS92" s="1897"/>
      <c r="FT92" s="1897"/>
      <c r="FU92" s="1897"/>
      <c r="FV92" s="1897"/>
      <c r="FW92" s="1897"/>
      <c r="FX92" s="1897"/>
      <c r="FY92" s="1897"/>
      <c r="FZ92" s="1897"/>
      <c r="GA92" s="1897"/>
      <c r="GB92" s="1897"/>
      <c r="GC92" s="1897"/>
      <c r="GD92" s="1897"/>
      <c r="GE92" s="1897"/>
      <c r="GF92" s="1897"/>
      <c r="GG92" s="1897"/>
      <c r="GH92" s="1897"/>
      <c r="GI92" s="1897"/>
      <c r="GJ92" s="1897"/>
      <c r="GK92" s="1897"/>
      <c r="GL92" s="1897"/>
      <c r="GM92" s="1897"/>
      <c r="GN92" s="666"/>
    </row>
    <row r="93" spans="1:196" ht="14.25" customHeight="1">
      <c r="A93" s="2024" t="s">
        <v>26</v>
      </c>
      <c r="B93" s="583" t="s">
        <v>26</v>
      </c>
      <c r="C93" s="580" t="s">
        <v>556</v>
      </c>
      <c r="D93" s="638">
        <v>102226</v>
      </c>
      <c r="E93" s="576">
        <v>4035</v>
      </c>
      <c r="F93" s="576">
        <v>98191</v>
      </c>
      <c r="G93" s="576">
        <v>62517</v>
      </c>
      <c r="H93" s="576">
        <v>1326</v>
      </c>
      <c r="I93" s="576">
        <v>150938</v>
      </c>
      <c r="J93" s="576">
        <v>60512</v>
      </c>
      <c r="K93" s="576">
        <v>929408</v>
      </c>
      <c r="L93" s="576">
        <v>1103815</v>
      </c>
      <c r="M93" s="576">
        <v>42528</v>
      </c>
      <c r="N93" s="576">
        <v>74194</v>
      </c>
      <c r="O93" s="576">
        <v>14896</v>
      </c>
      <c r="P93" s="576">
        <v>67530</v>
      </c>
      <c r="Q93" s="576">
        <v>5605</v>
      </c>
      <c r="R93" s="576">
        <v>4422</v>
      </c>
      <c r="S93" s="576">
        <v>232</v>
      </c>
      <c r="T93" s="621">
        <v>19563</v>
      </c>
      <c r="U93" s="2023" t="s">
        <v>27</v>
      </c>
      <c r="V93" s="582" t="s">
        <v>26</v>
      </c>
      <c r="W93" s="2024" t="s">
        <v>26</v>
      </c>
      <c r="X93" s="583" t="s">
        <v>26</v>
      </c>
      <c r="Y93" s="580" t="s">
        <v>556</v>
      </c>
      <c r="Z93" s="576">
        <v>216355</v>
      </c>
      <c r="AA93" s="576">
        <v>401</v>
      </c>
      <c r="AB93" s="576">
        <v>533</v>
      </c>
      <c r="AC93" s="576">
        <v>3539</v>
      </c>
      <c r="AD93" s="576">
        <v>1119</v>
      </c>
      <c r="AE93" s="576">
        <v>2420</v>
      </c>
      <c r="AF93" s="576">
        <v>58475</v>
      </c>
      <c r="AG93" s="576">
        <v>1</v>
      </c>
      <c r="AH93" s="576">
        <v>131411</v>
      </c>
      <c r="AI93" s="576">
        <v>45115</v>
      </c>
      <c r="AJ93" s="576">
        <v>777964</v>
      </c>
      <c r="AK93" s="576">
        <v>1064157</v>
      </c>
      <c r="AL93" s="576" t="s">
        <v>21</v>
      </c>
      <c r="AM93" s="576">
        <v>1417</v>
      </c>
      <c r="AN93" s="576">
        <v>1551</v>
      </c>
      <c r="AO93" s="576">
        <v>699</v>
      </c>
      <c r="AP93" s="621">
        <v>13888</v>
      </c>
      <c r="AQ93" s="2023" t="s">
        <v>27</v>
      </c>
      <c r="AR93" s="582" t="s">
        <v>26</v>
      </c>
      <c r="AS93" s="2024" t="s">
        <v>26</v>
      </c>
      <c r="AT93" s="583" t="s">
        <v>26</v>
      </c>
      <c r="AU93" s="580" t="s">
        <v>556</v>
      </c>
      <c r="AV93" s="576">
        <v>1322</v>
      </c>
      <c r="AW93" s="576">
        <v>19755</v>
      </c>
      <c r="AX93" s="576">
        <v>2912</v>
      </c>
      <c r="AY93" s="576">
        <v>105</v>
      </c>
      <c r="AZ93" s="576">
        <v>13824</v>
      </c>
      <c r="BA93" s="576">
        <v>15380</v>
      </c>
      <c r="BB93" s="576">
        <v>102603</v>
      </c>
      <c r="BC93" s="576">
        <v>30058</v>
      </c>
      <c r="BD93" s="576">
        <v>83570</v>
      </c>
      <c r="BE93" s="576">
        <v>65303</v>
      </c>
      <c r="BF93" s="576" t="s">
        <v>21</v>
      </c>
      <c r="BG93" s="576">
        <v>59600</v>
      </c>
      <c r="BH93" s="576">
        <v>59600</v>
      </c>
      <c r="BI93" s="576">
        <v>590</v>
      </c>
      <c r="BJ93" s="576">
        <v>18268</v>
      </c>
      <c r="BK93" s="576">
        <v>2912</v>
      </c>
      <c r="BL93" s="2023" t="s">
        <v>27</v>
      </c>
      <c r="BM93" s="582" t="s">
        <v>26</v>
      </c>
      <c r="BN93" s="2024" t="s">
        <v>26</v>
      </c>
      <c r="BO93" s="583" t="s">
        <v>26</v>
      </c>
      <c r="BP93" s="580" t="s">
        <v>556</v>
      </c>
      <c r="BQ93" s="576">
        <v>73806</v>
      </c>
      <c r="BR93" s="576">
        <v>14707</v>
      </c>
      <c r="BS93" s="576">
        <v>57566</v>
      </c>
      <c r="BT93" s="576">
        <v>5605</v>
      </c>
      <c r="BU93" s="576">
        <v>1510</v>
      </c>
      <c r="BV93" s="576">
        <v>127</v>
      </c>
      <c r="BW93" s="576">
        <v>2263</v>
      </c>
      <c r="BX93" s="576">
        <v>2350</v>
      </c>
      <c r="BY93" s="569" t="s">
        <v>21</v>
      </c>
      <c r="BZ93" s="576">
        <v>2138</v>
      </c>
      <c r="CA93" s="576">
        <v>7636</v>
      </c>
      <c r="CB93" s="576">
        <v>135896</v>
      </c>
      <c r="CC93" s="621">
        <v>45618</v>
      </c>
      <c r="CD93" s="91" t="s">
        <v>27</v>
      </c>
      <c r="CE93" s="670" t="s">
        <v>26</v>
      </c>
      <c r="CG93" s="576"/>
      <c r="CH93" s="2320"/>
      <c r="CI93" s="582"/>
      <c r="CJ93" s="2024" t="s">
        <v>26</v>
      </c>
      <c r="CK93" s="583" t="s">
        <v>26</v>
      </c>
      <c r="CL93" s="580" t="s">
        <v>556</v>
      </c>
      <c r="CM93" s="2448">
        <v>105046</v>
      </c>
      <c r="CN93" s="2448">
        <v>6149</v>
      </c>
      <c r="CO93" s="2448">
        <v>98897</v>
      </c>
      <c r="CP93" s="2448">
        <v>62517</v>
      </c>
      <c r="CQ93" s="2448">
        <v>1326</v>
      </c>
      <c r="CR93" s="2448">
        <v>192421</v>
      </c>
      <c r="CS93" s="2448">
        <v>60579</v>
      </c>
      <c r="CT93" s="2448">
        <v>1101280</v>
      </c>
      <c r="CU93" s="2448">
        <v>1357322</v>
      </c>
      <c r="CV93" s="2448">
        <v>42528</v>
      </c>
      <c r="CW93" s="2448">
        <v>74194</v>
      </c>
      <c r="CX93" s="2448">
        <v>14896</v>
      </c>
      <c r="CY93" s="2448">
        <v>67530</v>
      </c>
      <c r="CZ93" s="2448">
        <v>5605</v>
      </c>
      <c r="DA93" s="2448">
        <v>5832</v>
      </c>
      <c r="DB93" s="2448">
        <v>232</v>
      </c>
      <c r="DC93" s="217">
        <v>19772</v>
      </c>
      <c r="DD93" s="91" t="s">
        <v>27</v>
      </c>
      <c r="DE93" s="670" t="s">
        <v>26</v>
      </c>
      <c r="DF93" s="2024" t="s">
        <v>26</v>
      </c>
      <c r="DG93" s="583" t="s">
        <v>26</v>
      </c>
      <c r="DH93" s="580" t="s">
        <v>556</v>
      </c>
      <c r="DI93" s="576">
        <v>994319</v>
      </c>
      <c r="DJ93" s="2448">
        <v>216355</v>
      </c>
      <c r="DK93" s="2448">
        <v>401</v>
      </c>
      <c r="DL93" s="2448">
        <v>533</v>
      </c>
      <c r="DM93" s="2448">
        <v>3539</v>
      </c>
      <c r="DN93" s="2448">
        <v>1119</v>
      </c>
      <c r="DO93" s="2448">
        <v>2420</v>
      </c>
      <c r="DP93" s="2448">
        <v>58475</v>
      </c>
      <c r="DQ93" s="2448">
        <v>1</v>
      </c>
      <c r="DR93" s="2448">
        <v>131411</v>
      </c>
      <c r="DS93" s="2448">
        <v>45115</v>
      </c>
      <c r="DT93" s="2448">
        <v>777964</v>
      </c>
      <c r="DU93" s="2448">
        <v>1064157</v>
      </c>
      <c r="DV93" s="2448" t="s">
        <v>21</v>
      </c>
      <c r="DW93" s="2448">
        <v>1417</v>
      </c>
      <c r="DX93" s="2448">
        <v>1551</v>
      </c>
      <c r="DY93" s="217">
        <v>699</v>
      </c>
      <c r="DZ93" s="91" t="s">
        <v>27</v>
      </c>
      <c r="EA93" s="670" t="s">
        <v>26</v>
      </c>
      <c r="EB93" s="2024" t="s">
        <v>26</v>
      </c>
      <c r="EC93" s="583" t="s">
        <v>26</v>
      </c>
      <c r="ED93" s="580" t="s">
        <v>556</v>
      </c>
      <c r="EE93" s="2448">
        <v>60159</v>
      </c>
      <c r="EF93" s="2448">
        <v>236</v>
      </c>
      <c r="EG93" s="2448">
        <v>59923</v>
      </c>
      <c r="EH93" s="2448">
        <v>1322</v>
      </c>
      <c r="EI93" s="2448">
        <v>19930</v>
      </c>
      <c r="EJ93" s="2448">
        <v>2912</v>
      </c>
      <c r="EK93" s="2448">
        <v>105</v>
      </c>
      <c r="EL93" s="2448">
        <v>13983</v>
      </c>
      <c r="EM93" s="2448">
        <v>15545</v>
      </c>
      <c r="EN93" s="2447" t="s">
        <v>21</v>
      </c>
      <c r="EO93" s="2447" t="s">
        <v>21</v>
      </c>
      <c r="EP93" s="2448">
        <v>100629</v>
      </c>
      <c r="EQ93" s="2448">
        <v>3427</v>
      </c>
      <c r="ER93" s="2448">
        <v>83570</v>
      </c>
      <c r="ES93" s="2448">
        <v>65303</v>
      </c>
      <c r="ET93" s="2448" t="s">
        <v>21</v>
      </c>
      <c r="EU93" s="2448">
        <v>59600</v>
      </c>
      <c r="EV93" s="91" t="s">
        <v>27</v>
      </c>
      <c r="EW93" s="670" t="s">
        <v>26</v>
      </c>
      <c r="EX93" s="2024" t="s">
        <v>26</v>
      </c>
      <c r="EY93" s="583" t="s">
        <v>26</v>
      </c>
      <c r="EZ93" s="580" t="s">
        <v>556</v>
      </c>
      <c r="FA93" s="2448">
        <v>1</v>
      </c>
      <c r="FB93" s="2448">
        <v>19533</v>
      </c>
      <c r="FC93" s="2448">
        <v>15181</v>
      </c>
      <c r="FD93" s="2448">
        <v>125003</v>
      </c>
      <c r="FE93" s="2448">
        <v>38393</v>
      </c>
      <c r="FF93" s="2448">
        <v>42528</v>
      </c>
      <c r="FG93" s="2448">
        <v>73806</v>
      </c>
      <c r="FH93" s="2448">
        <v>14707</v>
      </c>
      <c r="FI93" s="2448">
        <v>57566</v>
      </c>
      <c r="FJ93" s="2448">
        <v>5605</v>
      </c>
      <c r="FK93" s="2448">
        <v>1598</v>
      </c>
      <c r="FL93" s="2448">
        <v>127</v>
      </c>
      <c r="FM93" s="2448">
        <v>2313</v>
      </c>
      <c r="FN93" s="2448">
        <v>2400</v>
      </c>
      <c r="FO93" s="2448">
        <v>12</v>
      </c>
      <c r="FP93" s="217" t="s">
        <v>21</v>
      </c>
      <c r="FQ93" s="83" t="s">
        <v>27</v>
      </c>
      <c r="FR93" s="666" t="s">
        <v>26</v>
      </c>
      <c r="FS93" s="1897"/>
      <c r="FT93" s="1897"/>
      <c r="FU93" s="1897"/>
      <c r="FV93" s="1897"/>
      <c r="FW93" s="1897"/>
      <c r="FX93" s="1897"/>
      <c r="FY93" s="1897"/>
      <c r="FZ93" s="1897"/>
      <c r="GA93" s="1897"/>
      <c r="GB93" s="1897"/>
      <c r="GC93" s="1897"/>
      <c r="GD93" s="1897"/>
      <c r="GE93" s="1897"/>
      <c r="GF93" s="1897"/>
      <c r="GG93" s="1897"/>
      <c r="GH93" s="1897"/>
      <c r="GI93" s="1897"/>
      <c r="GJ93" s="1897"/>
      <c r="GK93" s="1897"/>
      <c r="GL93" s="1897"/>
      <c r="GM93" s="1897"/>
      <c r="GN93" s="666"/>
    </row>
    <row r="94" spans="1:196" ht="15.75">
      <c r="A94" s="2024">
        <v>1</v>
      </c>
      <c r="B94" s="583" t="s">
        <v>2159</v>
      </c>
      <c r="C94" s="580" t="s">
        <v>2164</v>
      </c>
      <c r="D94" s="638">
        <v>104810</v>
      </c>
      <c r="E94" s="576">
        <v>4223</v>
      </c>
      <c r="F94" s="576">
        <v>100587</v>
      </c>
      <c r="G94" s="576">
        <v>66154</v>
      </c>
      <c r="H94" s="576">
        <v>1355</v>
      </c>
      <c r="I94" s="576">
        <v>157306</v>
      </c>
      <c r="J94" s="576">
        <v>63645</v>
      </c>
      <c r="K94" s="576">
        <v>959583</v>
      </c>
      <c r="L94" s="576">
        <v>1138168</v>
      </c>
      <c r="M94" s="576">
        <v>35768</v>
      </c>
      <c r="N94" s="576">
        <v>72924</v>
      </c>
      <c r="O94" s="576">
        <v>15502</v>
      </c>
      <c r="P94" s="576">
        <v>66396</v>
      </c>
      <c r="Q94" s="576">
        <v>1386</v>
      </c>
      <c r="R94" s="576">
        <v>4583</v>
      </c>
      <c r="S94" s="576">
        <v>136</v>
      </c>
      <c r="T94" s="621">
        <v>21201</v>
      </c>
      <c r="U94" s="2023" t="s">
        <v>28</v>
      </c>
      <c r="V94" s="582" t="s">
        <v>26</v>
      </c>
      <c r="W94" s="2024">
        <v>1</v>
      </c>
      <c r="X94" s="583" t="s">
        <v>2159</v>
      </c>
      <c r="Y94" s="580" t="s">
        <v>2164</v>
      </c>
      <c r="Z94" s="576">
        <v>231577</v>
      </c>
      <c r="AA94" s="576">
        <v>395</v>
      </c>
      <c r="AB94" s="576">
        <v>583</v>
      </c>
      <c r="AC94" s="576">
        <v>5329</v>
      </c>
      <c r="AD94" s="576">
        <v>1592</v>
      </c>
      <c r="AE94" s="576">
        <v>3737</v>
      </c>
      <c r="AF94" s="576">
        <v>62149</v>
      </c>
      <c r="AG94" s="576" t="s">
        <v>21</v>
      </c>
      <c r="AH94" s="576">
        <v>138948</v>
      </c>
      <c r="AI94" s="576">
        <v>48461</v>
      </c>
      <c r="AJ94" s="576">
        <v>813595</v>
      </c>
      <c r="AK94" s="576">
        <v>1096939</v>
      </c>
      <c r="AL94" s="576" t="s">
        <v>21</v>
      </c>
      <c r="AM94" s="576">
        <v>1448</v>
      </c>
      <c r="AN94" s="576">
        <v>1586</v>
      </c>
      <c r="AO94" s="576">
        <v>526</v>
      </c>
      <c r="AP94" s="621">
        <v>16997</v>
      </c>
      <c r="AQ94" s="2023" t="s">
        <v>28</v>
      </c>
      <c r="AR94" s="582" t="s">
        <v>26</v>
      </c>
      <c r="AS94" s="2024">
        <v>1</v>
      </c>
      <c r="AT94" s="583" t="s">
        <v>2159</v>
      </c>
      <c r="AU94" s="580" t="s">
        <v>2164</v>
      </c>
      <c r="AV94" s="576">
        <v>1352</v>
      </c>
      <c r="AW94" s="576">
        <v>20736</v>
      </c>
      <c r="AX94" s="576">
        <v>2579</v>
      </c>
      <c r="AY94" s="576">
        <v>95</v>
      </c>
      <c r="AZ94" s="576">
        <v>15007</v>
      </c>
      <c r="BA94" s="576">
        <v>16669</v>
      </c>
      <c r="BB94" s="576">
        <v>108297</v>
      </c>
      <c r="BC94" s="576">
        <v>26455</v>
      </c>
      <c r="BD94" s="576">
        <v>86072</v>
      </c>
      <c r="BE94" s="576">
        <v>67137</v>
      </c>
      <c r="BF94" s="576" t="s">
        <v>21</v>
      </c>
      <c r="BG94" s="576">
        <v>61137</v>
      </c>
      <c r="BH94" s="576">
        <v>61137</v>
      </c>
      <c r="BI94" s="576">
        <v>720</v>
      </c>
      <c r="BJ94" s="576">
        <v>18934</v>
      </c>
      <c r="BK94" s="576">
        <v>2579</v>
      </c>
      <c r="BL94" s="2023" t="s">
        <v>28</v>
      </c>
      <c r="BM94" s="582" t="s">
        <v>26</v>
      </c>
      <c r="BN94" s="2024">
        <v>1</v>
      </c>
      <c r="BO94" s="583" t="s">
        <v>2159</v>
      </c>
      <c r="BP94" s="580" t="s">
        <v>2164</v>
      </c>
      <c r="BQ94" s="576">
        <v>72626</v>
      </c>
      <c r="BR94" s="576">
        <v>15323</v>
      </c>
      <c r="BS94" s="576">
        <v>57277</v>
      </c>
      <c r="BT94" s="576">
        <v>1386</v>
      </c>
      <c r="BU94" s="576">
        <v>2004</v>
      </c>
      <c r="BV94" s="576">
        <v>41</v>
      </c>
      <c r="BW94" s="576">
        <v>2221</v>
      </c>
      <c r="BX94" s="576">
        <v>2307</v>
      </c>
      <c r="BY94" s="569" t="s">
        <v>21</v>
      </c>
      <c r="BZ94" s="576">
        <v>1965</v>
      </c>
      <c r="CA94" s="576">
        <v>6602</v>
      </c>
      <c r="CB94" s="576">
        <v>131338</v>
      </c>
      <c r="CC94" s="621">
        <v>42536</v>
      </c>
      <c r="CD94" s="91" t="s">
        <v>28</v>
      </c>
      <c r="CE94" s="670" t="s">
        <v>26</v>
      </c>
      <c r="CG94" s="576"/>
      <c r="CH94" s="2320"/>
      <c r="CI94" s="582"/>
      <c r="CJ94" s="2024">
        <v>1</v>
      </c>
      <c r="CK94" s="583" t="s">
        <v>2159</v>
      </c>
      <c r="CL94" s="580" t="s">
        <v>2164</v>
      </c>
      <c r="CM94" s="2448">
        <v>107356</v>
      </c>
      <c r="CN94" s="2448">
        <v>5939</v>
      </c>
      <c r="CO94" s="2448">
        <v>101417</v>
      </c>
      <c r="CP94" s="2448">
        <v>66154</v>
      </c>
      <c r="CQ94" s="2448">
        <v>1355</v>
      </c>
      <c r="CR94" s="2448">
        <v>200787</v>
      </c>
      <c r="CS94" s="2448">
        <v>63645</v>
      </c>
      <c r="CT94" s="2448">
        <v>1167204</v>
      </c>
      <c r="CU94" s="2448">
        <v>1443834</v>
      </c>
      <c r="CV94" s="2448">
        <v>35768</v>
      </c>
      <c r="CW94" s="2448">
        <v>72924</v>
      </c>
      <c r="CX94" s="2448">
        <v>15502</v>
      </c>
      <c r="CY94" s="2448">
        <v>66396</v>
      </c>
      <c r="CZ94" s="2448">
        <v>1386</v>
      </c>
      <c r="DA94" s="2448">
        <v>6346</v>
      </c>
      <c r="DB94" s="2448">
        <v>136</v>
      </c>
      <c r="DC94" s="217">
        <v>21364</v>
      </c>
      <c r="DD94" s="91" t="s">
        <v>28</v>
      </c>
      <c r="DE94" s="670" t="s">
        <v>26</v>
      </c>
      <c r="DF94" s="2024">
        <v>1</v>
      </c>
      <c r="DG94" s="583" t="s">
        <v>2159</v>
      </c>
      <c r="DH94" s="580" t="s">
        <v>2164</v>
      </c>
      <c r="DI94" s="576">
        <v>1045172</v>
      </c>
      <c r="DJ94" s="2448">
        <v>231577</v>
      </c>
      <c r="DK94" s="2448">
        <v>395</v>
      </c>
      <c r="DL94" s="2448">
        <v>583</v>
      </c>
      <c r="DM94" s="2448">
        <v>5329</v>
      </c>
      <c r="DN94" s="2448">
        <v>1592</v>
      </c>
      <c r="DO94" s="2448">
        <v>3737</v>
      </c>
      <c r="DP94" s="2448">
        <v>62149</v>
      </c>
      <c r="DQ94" s="2448" t="s">
        <v>21</v>
      </c>
      <c r="DR94" s="2448">
        <v>138948</v>
      </c>
      <c r="DS94" s="2448">
        <v>48461</v>
      </c>
      <c r="DT94" s="2448">
        <v>813595</v>
      </c>
      <c r="DU94" s="2448">
        <v>1096939</v>
      </c>
      <c r="DV94" s="2448" t="s">
        <v>21</v>
      </c>
      <c r="DW94" s="2448">
        <v>1448</v>
      </c>
      <c r="DX94" s="2448">
        <v>1585</v>
      </c>
      <c r="DY94" s="217">
        <v>526</v>
      </c>
      <c r="DZ94" s="91" t="s">
        <v>28</v>
      </c>
      <c r="EA94" s="670" t="s">
        <v>26</v>
      </c>
      <c r="EB94" s="2024">
        <v>1</v>
      </c>
      <c r="EC94" s="583" t="s">
        <v>2159</v>
      </c>
      <c r="ED94" s="580" t="s">
        <v>2164</v>
      </c>
      <c r="EE94" s="2448">
        <v>61905</v>
      </c>
      <c r="EF94" s="2448">
        <v>341</v>
      </c>
      <c r="EG94" s="2448">
        <v>61564</v>
      </c>
      <c r="EH94" s="2448">
        <v>1352</v>
      </c>
      <c r="EI94" s="2448">
        <v>20870</v>
      </c>
      <c r="EJ94" s="2448">
        <v>2579</v>
      </c>
      <c r="EK94" s="2448">
        <v>95</v>
      </c>
      <c r="EL94" s="2448">
        <v>15127</v>
      </c>
      <c r="EM94" s="2448">
        <v>16795</v>
      </c>
      <c r="EN94" s="2447" t="s">
        <v>21</v>
      </c>
      <c r="EO94" s="2447" t="s">
        <v>21</v>
      </c>
      <c r="EP94" s="2448">
        <v>105760</v>
      </c>
      <c r="EQ94" s="2448">
        <v>539</v>
      </c>
      <c r="ER94" s="2448">
        <v>86071</v>
      </c>
      <c r="ES94" s="2448">
        <v>67137</v>
      </c>
      <c r="ET94" s="2448" t="s">
        <v>21</v>
      </c>
      <c r="EU94" s="2448">
        <v>61137</v>
      </c>
      <c r="EV94" s="91" t="s">
        <v>28</v>
      </c>
      <c r="EW94" s="670" t="s">
        <v>26</v>
      </c>
      <c r="EX94" s="2024">
        <v>1</v>
      </c>
      <c r="EY94" s="583" t="s">
        <v>2159</v>
      </c>
      <c r="EZ94" s="580" t="s">
        <v>2164</v>
      </c>
      <c r="FA94" s="2448">
        <v>1</v>
      </c>
      <c r="FB94" s="2448">
        <v>18365</v>
      </c>
      <c r="FC94" s="2448">
        <v>15045</v>
      </c>
      <c r="FD94" s="2448">
        <v>118641</v>
      </c>
      <c r="FE94" s="2448">
        <v>39702</v>
      </c>
      <c r="FF94" s="2448">
        <v>35768</v>
      </c>
      <c r="FG94" s="2448">
        <v>72626</v>
      </c>
      <c r="FH94" s="2448">
        <v>15323</v>
      </c>
      <c r="FI94" s="2448">
        <v>57277</v>
      </c>
      <c r="FJ94" s="2448">
        <v>1386</v>
      </c>
      <c r="FK94" s="2448">
        <v>2098</v>
      </c>
      <c r="FL94" s="2448">
        <v>41</v>
      </c>
      <c r="FM94" s="2448">
        <v>2264</v>
      </c>
      <c r="FN94" s="2448">
        <v>2350</v>
      </c>
      <c r="FO94" s="2448">
        <v>11</v>
      </c>
      <c r="FP94" s="217" t="s">
        <v>21</v>
      </c>
      <c r="FQ94" s="83" t="s">
        <v>28</v>
      </c>
      <c r="FR94" s="666" t="s">
        <v>26</v>
      </c>
      <c r="FS94" s="1897"/>
      <c r="FT94" s="1897"/>
      <c r="FU94" s="1897"/>
      <c r="FV94" s="1897"/>
      <c r="FW94" s="1897"/>
      <c r="FX94" s="1897"/>
      <c r="FY94" s="1897"/>
      <c r="FZ94" s="1897"/>
      <c r="GA94" s="1897"/>
      <c r="GB94" s="1897"/>
      <c r="GC94" s="1897"/>
      <c r="GD94" s="1897"/>
      <c r="GE94" s="1897"/>
      <c r="GF94" s="1897"/>
      <c r="GG94" s="1897"/>
      <c r="GH94" s="1897"/>
      <c r="GI94" s="1897"/>
      <c r="GJ94" s="1897"/>
      <c r="GK94" s="1897"/>
      <c r="GL94" s="1897"/>
      <c r="GM94" s="1897"/>
      <c r="GN94" s="666"/>
    </row>
    <row r="95" spans="1:196" ht="14.25" customHeight="1">
      <c r="A95" s="2024" t="s">
        <v>26</v>
      </c>
      <c r="B95" s="583" t="s">
        <v>26</v>
      </c>
      <c r="C95" s="580" t="s">
        <v>165</v>
      </c>
      <c r="D95" s="638">
        <v>103121</v>
      </c>
      <c r="E95" s="576">
        <v>3693</v>
      </c>
      <c r="F95" s="576">
        <v>99428</v>
      </c>
      <c r="G95" s="576">
        <v>67232</v>
      </c>
      <c r="H95" s="576">
        <v>1210</v>
      </c>
      <c r="I95" s="576">
        <v>167210</v>
      </c>
      <c r="J95" s="576">
        <v>66683</v>
      </c>
      <c r="K95" s="576">
        <v>1008392</v>
      </c>
      <c r="L95" s="576">
        <v>1201636</v>
      </c>
      <c r="M95" s="576">
        <v>40551</v>
      </c>
      <c r="N95" s="576">
        <v>72232</v>
      </c>
      <c r="O95" s="576">
        <v>17156</v>
      </c>
      <c r="P95" s="576">
        <v>57208</v>
      </c>
      <c r="Q95" s="576">
        <v>1921</v>
      </c>
      <c r="R95" s="576">
        <v>4405</v>
      </c>
      <c r="S95" s="576">
        <v>354</v>
      </c>
      <c r="T95" s="621">
        <v>21420</v>
      </c>
      <c r="U95" s="2023" t="s">
        <v>29</v>
      </c>
      <c r="V95" s="582" t="s">
        <v>26</v>
      </c>
      <c r="W95" s="2024" t="s">
        <v>26</v>
      </c>
      <c r="X95" s="583" t="s">
        <v>26</v>
      </c>
      <c r="Y95" s="580" t="s">
        <v>165</v>
      </c>
      <c r="Z95" s="576">
        <v>243150</v>
      </c>
      <c r="AA95" s="576">
        <v>399</v>
      </c>
      <c r="AB95" s="576">
        <v>620</v>
      </c>
      <c r="AC95" s="576">
        <v>4238</v>
      </c>
      <c r="AD95" s="576">
        <v>828</v>
      </c>
      <c r="AE95" s="576">
        <v>3410</v>
      </c>
      <c r="AF95" s="576">
        <v>63254</v>
      </c>
      <c r="AG95" s="576" t="s">
        <v>21</v>
      </c>
      <c r="AH95" s="576">
        <v>149251</v>
      </c>
      <c r="AI95" s="576">
        <v>51833</v>
      </c>
      <c r="AJ95" s="576">
        <v>866794</v>
      </c>
      <c r="AK95" s="576">
        <v>1170455</v>
      </c>
      <c r="AL95" s="576" t="s">
        <v>21</v>
      </c>
      <c r="AM95" s="576">
        <v>1356</v>
      </c>
      <c r="AN95" s="576">
        <v>1485</v>
      </c>
      <c r="AO95" s="576">
        <v>517</v>
      </c>
      <c r="AP95" s="621">
        <v>17770</v>
      </c>
      <c r="AQ95" s="2023" t="s">
        <v>29</v>
      </c>
      <c r="AR95" s="582" t="s">
        <v>26</v>
      </c>
      <c r="AS95" s="2024" t="s">
        <v>26</v>
      </c>
      <c r="AT95" s="583" t="s">
        <v>26</v>
      </c>
      <c r="AU95" s="580" t="s">
        <v>165</v>
      </c>
      <c r="AV95" s="576">
        <v>1206</v>
      </c>
      <c r="AW95" s="576">
        <v>20501</v>
      </c>
      <c r="AX95" s="576">
        <v>2699</v>
      </c>
      <c r="AY95" s="576">
        <v>107</v>
      </c>
      <c r="AZ95" s="576">
        <v>14688</v>
      </c>
      <c r="BA95" s="576">
        <v>16305</v>
      </c>
      <c r="BB95" s="576">
        <v>103875</v>
      </c>
      <c r="BC95" s="576">
        <v>33471</v>
      </c>
      <c r="BD95" s="576">
        <v>86083</v>
      </c>
      <c r="BE95" s="576">
        <v>67381</v>
      </c>
      <c r="BF95" s="576" t="s">
        <v>21</v>
      </c>
      <c r="BG95" s="576">
        <v>61687</v>
      </c>
      <c r="BH95" s="576">
        <v>61687</v>
      </c>
      <c r="BI95" s="576">
        <v>452</v>
      </c>
      <c r="BJ95" s="576">
        <v>18702</v>
      </c>
      <c r="BK95" s="576">
        <v>2699</v>
      </c>
      <c r="BL95" s="2023" t="s">
        <v>29</v>
      </c>
      <c r="BM95" s="582" t="s">
        <v>26</v>
      </c>
      <c r="BN95" s="2024" t="s">
        <v>26</v>
      </c>
      <c r="BO95" s="583" t="s">
        <v>26</v>
      </c>
      <c r="BP95" s="580" t="s">
        <v>165</v>
      </c>
      <c r="BQ95" s="576">
        <v>71802</v>
      </c>
      <c r="BR95" s="576">
        <v>16939</v>
      </c>
      <c r="BS95" s="576">
        <v>46744</v>
      </c>
      <c r="BT95" s="576">
        <v>1921</v>
      </c>
      <c r="BU95" s="576">
        <v>1706</v>
      </c>
      <c r="BV95" s="576">
        <v>247</v>
      </c>
      <c r="BW95" s="576">
        <v>3342</v>
      </c>
      <c r="BX95" s="576">
        <v>3456</v>
      </c>
      <c r="BY95" s="569" t="s">
        <v>21</v>
      </c>
      <c r="BZ95" s="576">
        <v>3000</v>
      </c>
      <c r="CA95" s="576">
        <v>6551</v>
      </c>
      <c r="CB95" s="576">
        <v>130500</v>
      </c>
      <c r="CC95" s="621">
        <v>48325</v>
      </c>
      <c r="CD95" s="91" t="s">
        <v>29</v>
      </c>
      <c r="CE95" s="670" t="s">
        <v>26</v>
      </c>
      <c r="CG95" s="576"/>
      <c r="CH95" s="2320"/>
      <c r="CI95" s="582"/>
      <c r="CJ95" s="2024" t="s">
        <v>26</v>
      </c>
      <c r="CK95" s="583" t="s">
        <v>26</v>
      </c>
      <c r="CL95" s="580" t="s">
        <v>165</v>
      </c>
      <c r="CM95" s="2448">
        <v>106019</v>
      </c>
      <c r="CN95" s="2448">
        <v>6009</v>
      </c>
      <c r="CO95" s="2448">
        <v>100010</v>
      </c>
      <c r="CP95" s="2448">
        <v>67232</v>
      </c>
      <c r="CQ95" s="2448">
        <v>1210</v>
      </c>
      <c r="CR95" s="2448">
        <v>216337</v>
      </c>
      <c r="CS95" s="2448">
        <v>66683</v>
      </c>
      <c r="CT95" s="2448">
        <v>1208724</v>
      </c>
      <c r="CU95" s="2448">
        <v>1497065</v>
      </c>
      <c r="CV95" s="2448">
        <v>40551</v>
      </c>
      <c r="CW95" s="2448">
        <v>72232</v>
      </c>
      <c r="CX95" s="2448">
        <v>17156</v>
      </c>
      <c r="CY95" s="2448">
        <v>57208</v>
      </c>
      <c r="CZ95" s="2448">
        <v>1921</v>
      </c>
      <c r="DA95" s="2448">
        <v>6015</v>
      </c>
      <c r="DB95" s="2448">
        <v>354</v>
      </c>
      <c r="DC95" s="217">
        <v>21735</v>
      </c>
      <c r="DD95" s="91" t="s">
        <v>29</v>
      </c>
      <c r="DE95" s="670" t="s">
        <v>26</v>
      </c>
      <c r="DF95" s="2024" t="s">
        <v>26</v>
      </c>
      <c r="DG95" s="583" t="s">
        <v>26</v>
      </c>
      <c r="DH95" s="580" t="s">
        <v>165</v>
      </c>
      <c r="DI95" s="576">
        <v>1109943</v>
      </c>
      <c r="DJ95" s="2448">
        <v>243150</v>
      </c>
      <c r="DK95" s="2448">
        <v>399</v>
      </c>
      <c r="DL95" s="2448">
        <v>620</v>
      </c>
      <c r="DM95" s="2448">
        <v>4238</v>
      </c>
      <c r="DN95" s="2448">
        <v>828</v>
      </c>
      <c r="DO95" s="2448">
        <v>3410</v>
      </c>
      <c r="DP95" s="2448">
        <v>63254</v>
      </c>
      <c r="DQ95" s="2448" t="s">
        <v>21</v>
      </c>
      <c r="DR95" s="2448">
        <v>149251</v>
      </c>
      <c r="DS95" s="2448">
        <v>51833</v>
      </c>
      <c r="DT95" s="2448">
        <v>866793</v>
      </c>
      <c r="DU95" s="2448">
        <v>1170455</v>
      </c>
      <c r="DV95" s="2448" t="s">
        <v>21</v>
      </c>
      <c r="DW95" s="2448">
        <v>1356</v>
      </c>
      <c r="DX95" s="2448">
        <v>1485</v>
      </c>
      <c r="DY95" s="217">
        <v>517</v>
      </c>
      <c r="DZ95" s="91" t="s">
        <v>29</v>
      </c>
      <c r="EA95" s="670" t="s">
        <v>26</v>
      </c>
      <c r="EB95" s="2024" t="s">
        <v>26</v>
      </c>
      <c r="EC95" s="583" t="s">
        <v>26</v>
      </c>
      <c r="ED95" s="580" t="s">
        <v>165</v>
      </c>
      <c r="EE95" s="2448">
        <v>62188</v>
      </c>
      <c r="EF95" s="2448">
        <v>281</v>
      </c>
      <c r="EG95" s="2448">
        <v>61907</v>
      </c>
      <c r="EH95" s="2448">
        <v>1206</v>
      </c>
      <c r="EI95" s="2448">
        <v>20787</v>
      </c>
      <c r="EJ95" s="2448">
        <v>2699</v>
      </c>
      <c r="EK95" s="2448">
        <v>107</v>
      </c>
      <c r="EL95" s="2448">
        <v>14952</v>
      </c>
      <c r="EM95" s="2448">
        <v>16575</v>
      </c>
      <c r="EN95" s="2447" t="s">
        <v>21</v>
      </c>
      <c r="EO95" s="2447" t="s">
        <v>21</v>
      </c>
      <c r="EP95" s="2448">
        <v>102494</v>
      </c>
      <c r="EQ95" s="2448">
        <v>3910</v>
      </c>
      <c r="ER95" s="2448">
        <v>86082</v>
      </c>
      <c r="ES95" s="2448">
        <v>67381</v>
      </c>
      <c r="ET95" s="2448" t="s">
        <v>21</v>
      </c>
      <c r="EU95" s="2448">
        <v>61687</v>
      </c>
      <c r="EV95" s="91" t="s">
        <v>29</v>
      </c>
      <c r="EW95" s="670" t="s">
        <v>26</v>
      </c>
      <c r="EX95" s="2024" t="s">
        <v>26</v>
      </c>
      <c r="EY95" s="583" t="s">
        <v>26</v>
      </c>
      <c r="EZ95" s="580" t="s">
        <v>165</v>
      </c>
      <c r="FA95" s="2448">
        <v>2</v>
      </c>
      <c r="FB95" s="2448">
        <v>17971</v>
      </c>
      <c r="FC95" s="2448">
        <v>14641</v>
      </c>
      <c r="FD95" s="2448">
        <v>115456</v>
      </c>
      <c r="FE95" s="2448">
        <v>30298</v>
      </c>
      <c r="FF95" s="2448">
        <v>40551</v>
      </c>
      <c r="FG95" s="2448">
        <v>71802</v>
      </c>
      <c r="FH95" s="2448">
        <v>16939</v>
      </c>
      <c r="FI95" s="2448">
        <v>46744</v>
      </c>
      <c r="FJ95" s="2448">
        <v>1921</v>
      </c>
      <c r="FK95" s="2448">
        <v>1778</v>
      </c>
      <c r="FL95" s="2448">
        <v>247</v>
      </c>
      <c r="FM95" s="2448">
        <v>3393</v>
      </c>
      <c r="FN95" s="2448">
        <v>3508</v>
      </c>
      <c r="FO95" s="2448">
        <v>11</v>
      </c>
      <c r="FP95" s="217" t="s">
        <v>21</v>
      </c>
      <c r="FQ95" s="83" t="s">
        <v>29</v>
      </c>
      <c r="FR95" s="666" t="s">
        <v>26</v>
      </c>
      <c r="FS95" s="1897"/>
      <c r="FT95" s="1897"/>
      <c r="FU95" s="1897"/>
      <c r="FV95" s="1897"/>
      <c r="FW95" s="1897"/>
      <c r="FX95" s="1897"/>
      <c r="FY95" s="1897"/>
      <c r="FZ95" s="1897"/>
      <c r="GA95" s="1897"/>
      <c r="GB95" s="1897"/>
      <c r="GC95" s="1897"/>
      <c r="GD95" s="1897"/>
      <c r="GE95" s="1897"/>
      <c r="GF95" s="1897"/>
      <c r="GG95" s="1897"/>
      <c r="GH95" s="1897"/>
      <c r="GI95" s="1897"/>
      <c r="GJ95" s="1897"/>
      <c r="GK95" s="1897"/>
      <c r="GL95" s="1897"/>
      <c r="GM95" s="1897"/>
      <c r="GN95" s="666"/>
    </row>
    <row r="96" spans="1:196" ht="12" customHeight="1">
      <c r="A96" s="2025"/>
      <c r="B96" s="584"/>
      <c r="C96" s="585"/>
      <c r="D96" s="638"/>
      <c r="E96" s="576"/>
      <c r="F96" s="576"/>
      <c r="G96" s="576"/>
      <c r="H96" s="576"/>
      <c r="I96" s="576"/>
      <c r="J96" s="576"/>
      <c r="K96" s="576"/>
      <c r="L96" s="576"/>
      <c r="M96" s="576"/>
      <c r="N96" s="576"/>
      <c r="O96" s="576"/>
      <c r="P96" s="576"/>
      <c r="Q96" s="576"/>
      <c r="R96" s="576"/>
      <c r="S96" s="576"/>
      <c r="T96" s="621"/>
      <c r="U96" s="2026"/>
      <c r="V96" s="587"/>
      <c r="W96" s="2025"/>
      <c r="X96" s="584"/>
      <c r="Y96" s="585"/>
      <c r="Z96" s="576"/>
      <c r="AA96" s="576"/>
      <c r="AB96" s="576"/>
      <c r="AC96" s="576"/>
      <c r="AD96" s="576"/>
      <c r="AE96" s="576"/>
      <c r="AF96" s="576"/>
      <c r="AG96" s="576"/>
      <c r="AH96" s="576"/>
      <c r="AI96" s="576"/>
      <c r="AJ96" s="576"/>
      <c r="AK96" s="576"/>
      <c r="AL96" s="576"/>
      <c r="AM96" s="576"/>
      <c r="AN96" s="576"/>
      <c r="AO96" s="576"/>
      <c r="AP96" s="621"/>
      <c r="AQ96" s="2026"/>
      <c r="AR96" s="587"/>
      <c r="AS96" s="2025"/>
      <c r="AT96" s="584"/>
      <c r="AU96" s="585"/>
      <c r="AV96" s="576"/>
      <c r="AW96" s="576"/>
      <c r="AX96" s="576"/>
      <c r="AY96" s="576"/>
      <c r="AZ96" s="576"/>
      <c r="BA96" s="576"/>
      <c r="BB96" s="576"/>
      <c r="BC96" s="576"/>
      <c r="BD96" s="576"/>
      <c r="BE96" s="576"/>
      <c r="BF96" s="576"/>
      <c r="BG96" s="576"/>
      <c r="BH96" s="576"/>
      <c r="BI96" s="576"/>
      <c r="BJ96" s="576"/>
      <c r="BK96" s="576"/>
      <c r="BL96" s="2026"/>
      <c r="BM96" s="587"/>
      <c r="BN96" s="2025"/>
      <c r="BO96" s="584"/>
      <c r="BP96" s="585"/>
      <c r="BQ96" s="576"/>
      <c r="BR96" s="576"/>
      <c r="BS96" s="576"/>
      <c r="BT96" s="576"/>
      <c r="BU96" s="576"/>
      <c r="BV96" s="576"/>
      <c r="BW96" s="576"/>
      <c r="BX96" s="576"/>
      <c r="BZ96" s="576"/>
      <c r="CA96" s="576"/>
      <c r="CB96" s="576"/>
      <c r="CC96" s="2316"/>
      <c r="CD96" s="100"/>
      <c r="CE96" s="509"/>
      <c r="CG96" s="2043"/>
      <c r="CH96" s="2321"/>
      <c r="CI96" s="587"/>
      <c r="CJ96" s="2025"/>
      <c r="CK96" s="584"/>
      <c r="CL96" s="585"/>
      <c r="CM96" s="2448"/>
      <c r="CN96" s="2448"/>
      <c r="CO96" s="2448"/>
      <c r="CP96" s="2448"/>
      <c r="CQ96" s="2448"/>
      <c r="CR96" s="2448"/>
      <c r="CS96" s="2448"/>
      <c r="CT96" s="2448"/>
      <c r="CU96" s="2448"/>
      <c r="CV96" s="2448"/>
      <c r="CW96" s="2448"/>
      <c r="CX96" s="2448"/>
      <c r="CY96" s="2448"/>
      <c r="CZ96" s="2448"/>
      <c r="DA96" s="2448"/>
      <c r="DB96" s="2448"/>
      <c r="DC96" s="217"/>
      <c r="DD96" s="100"/>
      <c r="DE96" s="509"/>
      <c r="DF96" s="2025"/>
      <c r="DG96" s="584"/>
      <c r="DH96" s="585"/>
      <c r="DI96" s="576"/>
      <c r="DJ96" s="2448"/>
      <c r="DK96" s="2448"/>
      <c r="DL96" s="2448"/>
      <c r="DM96" s="2448"/>
      <c r="DN96" s="2448"/>
      <c r="DO96" s="2448"/>
      <c r="DP96" s="2448"/>
      <c r="DQ96" s="2448"/>
      <c r="DR96" s="2448"/>
      <c r="DS96" s="2448"/>
      <c r="DT96" s="2448"/>
      <c r="DU96" s="2448"/>
      <c r="DV96" s="2448"/>
      <c r="DW96" s="2448"/>
      <c r="DX96" s="2448"/>
      <c r="DY96" s="217"/>
      <c r="DZ96" s="100"/>
      <c r="EA96" s="509"/>
      <c r="EB96" s="2025"/>
      <c r="EC96" s="584"/>
      <c r="ED96" s="585"/>
      <c r="EE96" s="2448"/>
      <c r="EF96" s="2448"/>
      <c r="EG96" s="2448"/>
      <c r="EH96" s="2448"/>
      <c r="EI96" s="2448"/>
      <c r="EJ96" s="2448"/>
      <c r="EK96" s="2448"/>
      <c r="EL96" s="2448"/>
      <c r="EM96" s="2448"/>
      <c r="EN96" s="2448"/>
      <c r="EO96" s="2448"/>
      <c r="EP96" s="2448"/>
      <c r="EQ96" s="2448"/>
      <c r="ER96" s="2448"/>
      <c r="ES96" s="2448"/>
      <c r="ET96" s="2448"/>
      <c r="EU96" s="2448"/>
      <c r="EV96" s="100"/>
      <c r="EW96" s="509"/>
      <c r="EX96" s="2025"/>
      <c r="EY96" s="584"/>
      <c r="EZ96" s="585"/>
      <c r="FA96" s="2448"/>
      <c r="FB96" s="2448"/>
      <c r="FC96" s="2448"/>
      <c r="FD96" s="2448"/>
      <c r="FE96" s="2448"/>
      <c r="FF96" s="2448"/>
      <c r="FG96" s="2448"/>
      <c r="FH96" s="2448"/>
      <c r="FI96" s="2448"/>
      <c r="FJ96" s="2448"/>
      <c r="FK96" s="2448"/>
      <c r="FL96" s="2448"/>
      <c r="FM96" s="2448"/>
      <c r="FN96" s="2448"/>
      <c r="FO96" s="2448"/>
      <c r="FP96" s="217"/>
      <c r="FQ96" s="100"/>
      <c r="FR96" s="509"/>
      <c r="FS96" s="1897"/>
      <c r="FT96" s="1897"/>
      <c r="FU96" s="1897"/>
      <c r="FV96" s="1897"/>
      <c r="FW96" s="1897"/>
      <c r="FX96" s="1897"/>
      <c r="FY96" s="1897"/>
      <c r="FZ96" s="1897"/>
      <c r="GA96" s="1897"/>
      <c r="GB96" s="1897"/>
      <c r="GC96" s="1897"/>
      <c r="GD96" s="1897"/>
      <c r="GE96" s="1897"/>
      <c r="GF96" s="1897"/>
      <c r="GG96" s="1897"/>
      <c r="GH96" s="1897"/>
      <c r="GI96" s="1897"/>
      <c r="GJ96" s="1897"/>
      <c r="GK96" s="1897"/>
      <c r="GL96" s="1897"/>
      <c r="GM96" s="1897"/>
      <c r="GN96" s="666"/>
    </row>
    <row r="97" spans="1:196" ht="15.75" customHeight="1">
      <c r="A97" s="2024" t="s">
        <v>2162</v>
      </c>
      <c r="B97" s="583" t="s">
        <v>23</v>
      </c>
      <c r="C97" s="1902">
        <v>43466</v>
      </c>
      <c r="D97" s="638">
        <v>34731</v>
      </c>
      <c r="E97" s="576">
        <v>1594</v>
      </c>
      <c r="F97" s="576">
        <v>33137</v>
      </c>
      <c r="G97" s="576">
        <v>20284</v>
      </c>
      <c r="H97" s="576">
        <v>234</v>
      </c>
      <c r="I97" s="576">
        <v>37976</v>
      </c>
      <c r="J97" s="576">
        <v>16906</v>
      </c>
      <c r="K97" s="576">
        <v>323248</v>
      </c>
      <c r="L97" s="576">
        <v>384419</v>
      </c>
      <c r="M97" s="576">
        <v>11733</v>
      </c>
      <c r="N97" s="576">
        <v>26231</v>
      </c>
      <c r="O97" s="576">
        <v>4184</v>
      </c>
      <c r="P97" s="576">
        <v>19297</v>
      </c>
      <c r="Q97" s="576">
        <v>1309</v>
      </c>
      <c r="R97" s="576">
        <v>2779</v>
      </c>
      <c r="S97" s="576">
        <v>61</v>
      </c>
      <c r="T97" s="621">
        <v>7286</v>
      </c>
      <c r="U97" s="2023" t="s">
        <v>30</v>
      </c>
      <c r="V97" s="582" t="s">
        <v>2160</v>
      </c>
      <c r="W97" s="2024" t="s">
        <v>2162</v>
      </c>
      <c r="X97" s="583" t="s">
        <v>23</v>
      </c>
      <c r="Y97" s="1902">
        <v>43466</v>
      </c>
      <c r="Z97" s="576">
        <v>60290</v>
      </c>
      <c r="AA97" s="576">
        <v>145</v>
      </c>
      <c r="AB97" s="576">
        <v>176</v>
      </c>
      <c r="AC97" s="576">
        <v>1767</v>
      </c>
      <c r="AD97" s="576">
        <v>543</v>
      </c>
      <c r="AE97" s="576">
        <v>1224</v>
      </c>
      <c r="AF97" s="576">
        <v>19103</v>
      </c>
      <c r="AG97" s="576" t="s">
        <v>21</v>
      </c>
      <c r="AH97" s="576">
        <v>31616</v>
      </c>
      <c r="AI97" s="576">
        <v>12513</v>
      </c>
      <c r="AJ97" s="576">
        <v>271002</v>
      </c>
      <c r="AK97" s="576">
        <v>369348</v>
      </c>
      <c r="AL97" s="576" t="s">
        <v>21</v>
      </c>
      <c r="AM97" s="576">
        <v>401</v>
      </c>
      <c r="AN97" s="576">
        <v>439</v>
      </c>
      <c r="AO97" s="576">
        <v>63</v>
      </c>
      <c r="AP97" s="621">
        <v>5388</v>
      </c>
      <c r="AQ97" s="2023" t="s">
        <v>30</v>
      </c>
      <c r="AR97" s="582" t="s">
        <v>2160</v>
      </c>
      <c r="AS97" s="2024" t="s">
        <v>2162</v>
      </c>
      <c r="AT97" s="583" t="s">
        <v>23</v>
      </c>
      <c r="AU97" s="1902">
        <v>43466</v>
      </c>
      <c r="AV97" s="576">
        <v>234</v>
      </c>
      <c r="AW97" s="576">
        <v>9280</v>
      </c>
      <c r="AX97" s="576">
        <v>2225</v>
      </c>
      <c r="AY97" s="576">
        <v>61</v>
      </c>
      <c r="AZ97" s="576">
        <v>5670</v>
      </c>
      <c r="BA97" s="576">
        <v>6302</v>
      </c>
      <c r="BB97" s="576">
        <v>35295</v>
      </c>
      <c r="BC97" s="576">
        <v>12787</v>
      </c>
      <c r="BD97" s="576">
        <v>29124</v>
      </c>
      <c r="BE97" s="576">
        <v>20446</v>
      </c>
      <c r="BF97" s="576" t="s">
        <v>21</v>
      </c>
      <c r="BG97" s="576">
        <v>18861</v>
      </c>
      <c r="BH97" s="576">
        <v>18861</v>
      </c>
      <c r="BI97" s="576">
        <v>19</v>
      </c>
      <c r="BJ97" s="576">
        <v>8679</v>
      </c>
      <c r="BK97" s="576">
        <v>2225</v>
      </c>
      <c r="BL97" s="2023" t="s">
        <v>30</v>
      </c>
      <c r="BM97" s="582" t="s">
        <v>2160</v>
      </c>
      <c r="BN97" s="2024" t="s">
        <v>2162</v>
      </c>
      <c r="BO97" s="583" t="s">
        <v>23</v>
      </c>
      <c r="BP97" s="1902">
        <v>43466</v>
      </c>
      <c r="BQ97" s="576">
        <v>26082</v>
      </c>
      <c r="BR97" s="576">
        <v>4094</v>
      </c>
      <c r="BS97" s="576">
        <v>15866</v>
      </c>
      <c r="BT97" s="576">
        <v>1309</v>
      </c>
      <c r="BU97" s="576">
        <v>554</v>
      </c>
      <c r="BV97" s="576" t="s">
        <v>21</v>
      </c>
      <c r="BW97" s="576">
        <v>553</v>
      </c>
      <c r="BX97" s="576">
        <v>579</v>
      </c>
      <c r="BY97" s="569" t="s">
        <v>21</v>
      </c>
      <c r="BZ97" s="576">
        <v>732</v>
      </c>
      <c r="CA97" s="576">
        <v>2519</v>
      </c>
      <c r="CB97" s="576">
        <v>45154</v>
      </c>
      <c r="CC97" s="621">
        <v>18083</v>
      </c>
      <c r="CD97" s="91" t="s">
        <v>30</v>
      </c>
      <c r="CE97" s="670" t="s">
        <v>2160</v>
      </c>
      <c r="CG97" s="576"/>
      <c r="CH97" s="2320"/>
      <c r="CI97" s="582"/>
      <c r="CJ97" s="2024" t="s">
        <v>2162</v>
      </c>
      <c r="CK97" s="583" t="s">
        <v>23</v>
      </c>
      <c r="CL97" s="1902">
        <v>43466</v>
      </c>
      <c r="CM97" s="82">
        <v>35815</v>
      </c>
      <c r="CN97" s="2448">
        <v>2495</v>
      </c>
      <c r="CO97" s="2448">
        <v>33320</v>
      </c>
      <c r="CP97" s="2448">
        <v>20284</v>
      </c>
      <c r="CQ97" s="2448">
        <v>234</v>
      </c>
      <c r="CR97" s="2448">
        <v>49876</v>
      </c>
      <c r="CS97" s="2448">
        <v>16906</v>
      </c>
      <c r="CT97" s="2448">
        <v>380818</v>
      </c>
      <c r="CU97" s="2448">
        <v>469261</v>
      </c>
      <c r="CV97" s="2448">
        <v>11733</v>
      </c>
      <c r="CW97" s="2448">
        <v>26231</v>
      </c>
      <c r="CX97" s="2448">
        <v>4184</v>
      </c>
      <c r="CY97" s="2448">
        <v>19297</v>
      </c>
      <c r="CZ97" s="2448">
        <v>1309</v>
      </c>
      <c r="DA97" s="2448">
        <v>3306</v>
      </c>
      <c r="DB97" s="2448">
        <v>61</v>
      </c>
      <c r="DC97" s="217">
        <v>7367</v>
      </c>
      <c r="DD97" s="91" t="s">
        <v>30</v>
      </c>
      <c r="DE97" s="670" t="s">
        <v>2160</v>
      </c>
      <c r="DF97" s="2024" t="s">
        <v>2162</v>
      </c>
      <c r="DG97" s="583" t="s">
        <v>23</v>
      </c>
      <c r="DH97" s="1902">
        <v>43466</v>
      </c>
      <c r="DI97" s="576">
        <v>331292</v>
      </c>
      <c r="DJ97" s="2448">
        <v>60290</v>
      </c>
      <c r="DK97" s="2448">
        <v>145</v>
      </c>
      <c r="DL97" s="2448">
        <v>176</v>
      </c>
      <c r="DM97" s="2448">
        <v>1767</v>
      </c>
      <c r="DN97" s="2448">
        <v>543</v>
      </c>
      <c r="DO97" s="2448">
        <v>1224</v>
      </c>
      <c r="DP97" s="2448">
        <v>19103</v>
      </c>
      <c r="DQ97" s="2448" t="s">
        <v>21</v>
      </c>
      <c r="DR97" s="2448">
        <v>31616</v>
      </c>
      <c r="DS97" s="2448">
        <v>12513</v>
      </c>
      <c r="DT97" s="2448">
        <v>271002</v>
      </c>
      <c r="DU97" s="2448">
        <v>369348</v>
      </c>
      <c r="DV97" s="2448" t="s">
        <v>21</v>
      </c>
      <c r="DW97" s="2448">
        <v>401</v>
      </c>
      <c r="DX97" s="2448">
        <v>439</v>
      </c>
      <c r="DY97" s="217">
        <v>63</v>
      </c>
      <c r="DZ97" s="91" t="s">
        <v>30</v>
      </c>
      <c r="EA97" s="670" t="s">
        <v>2160</v>
      </c>
      <c r="EB97" s="2024" t="s">
        <v>2162</v>
      </c>
      <c r="EC97" s="583" t="s">
        <v>23</v>
      </c>
      <c r="ED97" s="1902">
        <v>43466</v>
      </c>
      <c r="EE97" s="2448">
        <v>19092</v>
      </c>
      <c r="EF97" s="2448">
        <v>138</v>
      </c>
      <c r="EG97" s="2448">
        <v>18954</v>
      </c>
      <c r="EH97" s="2448">
        <v>234</v>
      </c>
      <c r="EI97" s="2448">
        <v>9347</v>
      </c>
      <c r="EJ97" s="2448">
        <v>2225</v>
      </c>
      <c r="EK97" s="2448">
        <v>61</v>
      </c>
      <c r="EL97" s="2448">
        <v>5730</v>
      </c>
      <c r="EM97" s="2448">
        <v>6366</v>
      </c>
      <c r="EN97" s="2447" t="s">
        <v>21</v>
      </c>
      <c r="EO97" s="2447" t="s">
        <v>21</v>
      </c>
      <c r="EP97" s="2448">
        <v>34775</v>
      </c>
      <c r="EQ97" s="2448">
        <v>3565</v>
      </c>
      <c r="ER97" s="2448">
        <v>29124</v>
      </c>
      <c r="ES97" s="2448">
        <v>20446</v>
      </c>
      <c r="ET97" s="2448" t="s">
        <v>21</v>
      </c>
      <c r="EU97" s="2448">
        <v>18861</v>
      </c>
      <c r="EV97" s="91" t="s">
        <v>30</v>
      </c>
      <c r="EW97" s="670" t="s">
        <v>2160</v>
      </c>
      <c r="EX97" s="2024" t="s">
        <v>2162</v>
      </c>
      <c r="EY97" s="583" t="s">
        <v>23</v>
      </c>
      <c r="EZ97" s="1902">
        <v>43466</v>
      </c>
      <c r="FA97" s="2448" t="s">
        <v>21</v>
      </c>
      <c r="FB97" s="2448">
        <v>6363</v>
      </c>
      <c r="FC97" s="2448">
        <v>4306</v>
      </c>
      <c r="FD97" s="2448">
        <v>40622</v>
      </c>
      <c r="FE97" s="2448">
        <v>14511</v>
      </c>
      <c r="FF97" s="2448">
        <v>11733</v>
      </c>
      <c r="FG97" s="2448">
        <v>26082</v>
      </c>
      <c r="FH97" s="2448">
        <v>4094</v>
      </c>
      <c r="FI97" s="2448">
        <v>15866</v>
      </c>
      <c r="FJ97" s="2448">
        <v>1309</v>
      </c>
      <c r="FK97" s="2448">
        <v>584</v>
      </c>
      <c r="FL97" s="2448" t="s">
        <v>21</v>
      </c>
      <c r="FM97" s="2448">
        <v>574</v>
      </c>
      <c r="FN97" s="2448">
        <v>601</v>
      </c>
      <c r="FO97" s="2448">
        <v>3</v>
      </c>
      <c r="FP97" s="217" t="s">
        <v>21</v>
      </c>
      <c r="FQ97" s="83" t="s">
        <v>30</v>
      </c>
      <c r="FR97" s="666" t="s">
        <v>2160</v>
      </c>
      <c r="FS97" s="1897"/>
      <c r="FT97" s="1897"/>
      <c r="FU97" s="1897"/>
      <c r="FV97" s="1897"/>
      <c r="FW97" s="1897"/>
      <c r="FX97" s="1897"/>
      <c r="FY97" s="1897"/>
      <c r="FZ97" s="1897"/>
      <c r="GA97" s="1897"/>
      <c r="GB97" s="1897"/>
      <c r="GC97" s="1897"/>
      <c r="GD97" s="1897"/>
      <c r="GE97" s="1897"/>
      <c r="GF97" s="1897"/>
      <c r="GG97" s="1897"/>
      <c r="GH97" s="1897"/>
      <c r="GI97" s="1897"/>
      <c r="GJ97" s="1897"/>
      <c r="GK97" s="1897"/>
      <c r="GL97" s="1897"/>
      <c r="GM97" s="1897"/>
      <c r="GN97" s="666"/>
    </row>
    <row r="98" spans="1:196" ht="14.25" customHeight="1">
      <c r="A98" s="2021" t="s">
        <v>26</v>
      </c>
      <c r="B98" s="579" t="s">
        <v>26</v>
      </c>
      <c r="C98" s="2027">
        <v>43497</v>
      </c>
      <c r="D98" s="638">
        <v>33557</v>
      </c>
      <c r="E98" s="576">
        <v>1698</v>
      </c>
      <c r="F98" s="576">
        <v>31859</v>
      </c>
      <c r="G98" s="576">
        <v>20520</v>
      </c>
      <c r="H98" s="576">
        <v>315</v>
      </c>
      <c r="I98" s="576">
        <v>57384</v>
      </c>
      <c r="J98" s="576">
        <v>18909</v>
      </c>
      <c r="K98" s="576">
        <v>322643</v>
      </c>
      <c r="L98" s="576">
        <v>385550</v>
      </c>
      <c r="M98" s="576">
        <v>11893</v>
      </c>
      <c r="N98" s="576">
        <v>23707</v>
      </c>
      <c r="O98" s="576">
        <v>4347</v>
      </c>
      <c r="P98" s="576">
        <v>17776</v>
      </c>
      <c r="Q98" s="576">
        <v>721</v>
      </c>
      <c r="R98" s="576">
        <v>2247</v>
      </c>
      <c r="S98" s="576">
        <v>168</v>
      </c>
      <c r="T98" s="621">
        <v>5945</v>
      </c>
      <c r="U98" s="2023" t="s">
        <v>31</v>
      </c>
      <c r="V98" s="582" t="s">
        <v>26</v>
      </c>
      <c r="W98" s="2021" t="s">
        <v>26</v>
      </c>
      <c r="X98" s="579" t="s">
        <v>26</v>
      </c>
      <c r="Y98" s="2027">
        <v>43497</v>
      </c>
      <c r="Z98" s="576">
        <v>76532</v>
      </c>
      <c r="AA98" s="576">
        <v>140</v>
      </c>
      <c r="AB98" s="576">
        <v>173</v>
      </c>
      <c r="AC98" s="576">
        <v>1619</v>
      </c>
      <c r="AD98" s="576">
        <v>646</v>
      </c>
      <c r="AE98" s="576">
        <v>973</v>
      </c>
      <c r="AF98" s="576">
        <v>19410</v>
      </c>
      <c r="AG98" s="576" t="s">
        <v>21</v>
      </c>
      <c r="AH98" s="576">
        <v>49651</v>
      </c>
      <c r="AI98" s="576">
        <v>14584</v>
      </c>
      <c r="AJ98" s="576">
        <v>275405</v>
      </c>
      <c r="AK98" s="576">
        <v>371899</v>
      </c>
      <c r="AL98" s="576" t="s">
        <v>21</v>
      </c>
      <c r="AM98" s="576">
        <v>491</v>
      </c>
      <c r="AN98" s="576">
        <v>538</v>
      </c>
      <c r="AO98" s="576">
        <v>280</v>
      </c>
      <c r="AP98" s="621">
        <v>5757</v>
      </c>
      <c r="AQ98" s="2023" t="s">
        <v>31</v>
      </c>
      <c r="AR98" s="582" t="s">
        <v>26</v>
      </c>
      <c r="AS98" s="2021" t="s">
        <v>26</v>
      </c>
      <c r="AT98" s="579" t="s">
        <v>26</v>
      </c>
      <c r="AU98" s="2027">
        <v>43497</v>
      </c>
      <c r="AV98" s="576">
        <v>314</v>
      </c>
      <c r="AW98" s="576">
        <v>7105</v>
      </c>
      <c r="AX98" s="576">
        <v>1746</v>
      </c>
      <c r="AY98" s="576">
        <v>31</v>
      </c>
      <c r="AZ98" s="576">
        <v>4323</v>
      </c>
      <c r="BA98" s="576">
        <v>4801</v>
      </c>
      <c r="BB98" s="576">
        <v>31639</v>
      </c>
      <c r="BC98" s="576">
        <v>12106</v>
      </c>
      <c r="BD98" s="576">
        <v>26268</v>
      </c>
      <c r="BE98" s="576">
        <v>19659</v>
      </c>
      <c r="BF98" s="576" t="s">
        <v>21</v>
      </c>
      <c r="BG98" s="576">
        <v>18108</v>
      </c>
      <c r="BH98" s="576">
        <v>18108</v>
      </c>
      <c r="BI98" s="576">
        <v>41</v>
      </c>
      <c r="BJ98" s="576">
        <v>6609</v>
      </c>
      <c r="BK98" s="576">
        <v>1746</v>
      </c>
      <c r="BL98" s="2023" t="s">
        <v>31</v>
      </c>
      <c r="BM98" s="582" t="s">
        <v>26</v>
      </c>
      <c r="BN98" s="2021" t="s">
        <v>26</v>
      </c>
      <c r="BO98" s="579" t="s">
        <v>26</v>
      </c>
      <c r="BP98" s="2027">
        <v>43497</v>
      </c>
      <c r="BQ98" s="576">
        <v>23581</v>
      </c>
      <c r="BR98" s="576">
        <v>4289</v>
      </c>
      <c r="BS98" s="576">
        <v>14508</v>
      </c>
      <c r="BT98" s="576">
        <v>721</v>
      </c>
      <c r="BU98" s="576">
        <v>501</v>
      </c>
      <c r="BV98" s="576">
        <v>137</v>
      </c>
      <c r="BW98" s="576">
        <v>400</v>
      </c>
      <c r="BX98" s="576">
        <v>425</v>
      </c>
      <c r="BY98" s="569" t="s">
        <v>21</v>
      </c>
      <c r="BZ98" s="576">
        <v>805</v>
      </c>
      <c r="CA98" s="576">
        <v>2618</v>
      </c>
      <c r="CB98" s="576">
        <v>43295</v>
      </c>
      <c r="CC98" s="621">
        <v>15233</v>
      </c>
      <c r="CD98" s="91" t="s">
        <v>31</v>
      </c>
      <c r="CE98" s="670" t="s">
        <v>26</v>
      </c>
      <c r="CG98" s="576"/>
      <c r="CH98" s="2320"/>
      <c r="CI98" s="582"/>
      <c r="CJ98" s="2021" t="s">
        <v>26</v>
      </c>
      <c r="CK98" s="579" t="s">
        <v>26</v>
      </c>
      <c r="CL98" s="2027">
        <v>43497</v>
      </c>
      <c r="CM98" s="82">
        <v>34472</v>
      </c>
      <c r="CN98" s="2448">
        <v>2354</v>
      </c>
      <c r="CO98" s="2448">
        <v>32118</v>
      </c>
      <c r="CP98" s="2448">
        <v>20520</v>
      </c>
      <c r="CQ98" s="2448">
        <v>315</v>
      </c>
      <c r="CR98" s="2448">
        <v>73112</v>
      </c>
      <c r="CS98" s="2448">
        <v>18909</v>
      </c>
      <c r="CT98" s="2448">
        <v>389510</v>
      </c>
      <c r="CU98" s="2448">
        <v>484248</v>
      </c>
      <c r="CV98" s="2448">
        <v>11893</v>
      </c>
      <c r="CW98" s="2448">
        <v>23707</v>
      </c>
      <c r="CX98" s="2448">
        <v>4347</v>
      </c>
      <c r="CY98" s="2448">
        <v>17776</v>
      </c>
      <c r="CZ98" s="2448">
        <v>721</v>
      </c>
      <c r="DA98" s="2448">
        <v>2754</v>
      </c>
      <c r="DB98" s="2448">
        <v>168</v>
      </c>
      <c r="DC98" s="217">
        <v>6006</v>
      </c>
      <c r="DD98" s="91" t="s">
        <v>31</v>
      </c>
      <c r="DE98" s="670" t="s">
        <v>26</v>
      </c>
      <c r="DF98" s="2021" t="s">
        <v>26</v>
      </c>
      <c r="DG98" s="579" t="s">
        <v>26</v>
      </c>
      <c r="DH98" s="2027">
        <v>43497</v>
      </c>
      <c r="DI98" s="576">
        <v>351937</v>
      </c>
      <c r="DJ98" s="2448">
        <v>76532</v>
      </c>
      <c r="DK98" s="2448">
        <v>140</v>
      </c>
      <c r="DL98" s="2448">
        <v>173</v>
      </c>
      <c r="DM98" s="2448">
        <v>1619</v>
      </c>
      <c r="DN98" s="2448">
        <v>646</v>
      </c>
      <c r="DO98" s="2448">
        <v>973</v>
      </c>
      <c r="DP98" s="2448">
        <v>19410</v>
      </c>
      <c r="DQ98" s="2448" t="s">
        <v>21</v>
      </c>
      <c r="DR98" s="2448">
        <v>49651</v>
      </c>
      <c r="DS98" s="2448">
        <v>14584</v>
      </c>
      <c r="DT98" s="2448">
        <v>275404</v>
      </c>
      <c r="DU98" s="2448">
        <v>371899</v>
      </c>
      <c r="DV98" s="2448" t="s">
        <v>21</v>
      </c>
      <c r="DW98" s="2448">
        <v>491</v>
      </c>
      <c r="DX98" s="2448">
        <v>538</v>
      </c>
      <c r="DY98" s="217">
        <v>280</v>
      </c>
      <c r="DZ98" s="91" t="s">
        <v>31</v>
      </c>
      <c r="EA98" s="670" t="s">
        <v>26</v>
      </c>
      <c r="EB98" s="2021" t="s">
        <v>26</v>
      </c>
      <c r="EC98" s="579" t="s">
        <v>26</v>
      </c>
      <c r="ED98" s="2027">
        <v>43497</v>
      </c>
      <c r="EE98" s="2448">
        <v>18288</v>
      </c>
      <c r="EF98" s="2448">
        <v>82</v>
      </c>
      <c r="EG98" s="2448">
        <v>18206</v>
      </c>
      <c r="EH98" s="2448">
        <v>314</v>
      </c>
      <c r="EI98" s="2448">
        <v>7157</v>
      </c>
      <c r="EJ98" s="2448">
        <v>1746</v>
      </c>
      <c r="EK98" s="2448">
        <v>31</v>
      </c>
      <c r="EL98" s="2448">
        <v>4367</v>
      </c>
      <c r="EM98" s="2448">
        <v>4850</v>
      </c>
      <c r="EN98" s="2447" t="s">
        <v>21</v>
      </c>
      <c r="EO98" s="2447" t="s">
        <v>21</v>
      </c>
      <c r="EP98" s="2448">
        <v>31102</v>
      </c>
      <c r="EQ98" s="2448">
        <v>1598</v>
      </c>
      <c r="ER98" s="2448">
        <v>26268</v>
      </c>
      <c r="ES98" s="2448">
        <v>19659</v>
      </c>
      <c r="ET98" s="2448" t="s">
        <v>21</v>
      </c>
      <c r="EU98" s="2448">
        <v>18108</v>
      </c>
      <c r="EV98" s="91" t="s">
        <v>31</v>
      </c>
      <c r="EW98" s="670" t="s">
        <v>26</v>
      </c>
      <c r="EX98" s="2021" t="s">
        <v>26</v>
      </c>
      <c r="EY98" s="579" t="s">
        <v>26</v>
      </c>
      <c r="EZ98" s="2027">
        <v>43497</v>
      </c>
      <c r="FA98" s="2448">
        <v>1</v>
      </c>
      <c r="FB98" s="2448">
        <v>7737</v>
      </c>
      <c r="FC98" s="2448">
        <v>4234</v>
      </c>
      <c r="FD98" s="2448">
        <v>38124</v>
      </c>
      <c r="FE98" s="2448">
        <v>13095</v>
      </c>
      <c r="FF98" s="2448">
        <v>11893</v>
      </c>
      <c r="FG98" s="2448">
        <v>23581</v>
      </c>
      <c r="FH98" s="2448">
        <v>4289</v>
      </c>
      <c r="FI98" s="2448">
        <v>14508</v>
      </c>
      <c r="FJ98" s="2448">
        <v>721</v>
      </c>
      <c r="FK98" s="2448">
        <v>527</v>
      </c>
      <c r="FL98" s="2448">
        <v>137</v>
      </c>
      <c r="FM98" s="2448">
        <v>417</v>
      </c>
      <c r="FN98" s="2448">
        <v>442</v>
      </c>
      <c r="FO98" s="2448">
        <v>3</v>
      </c>
      <c r="FP98" s="217" t="s">
        <v>21</v>
      </c>
      <c r="FQ98" s="83" t="s">
        <v>31</v>
      </c>
      <c r="FR98" s="666" t="s">
        <v>26</v>
      </c>
      <c r="FS98" s="1897"/>
      <c r="FT98" s="1897"/>
      <c r="FU98" s="1897"/>
      <c r="FV98" s="1897"/>
      <c r="FW98" s="1897"/>
      <c r="FX98" s="1897"/>
      <c r="FY98" s="1897"/>
      <c r="FZ98" s="1897"/>
      <c r="GA98" s="1897"/>
      <c r="GB98" s="1897"/>
      <c r="GC98" s="1897"/>
      <c r="GD98" s="1897"/>
      <c r="GE98" s="1897"/>
      <c r="GF98" s="1897"/>
      <c r="GG98" s="1897"/>
      <c r="GH98" s="1897"/>
      <c r="GI98" s="1897"/>
      <c r="GJ98" s="1897"/>
      <c r="GK98" s="1897"/>
      <c r="GL98" s="1897"/>
      <c r="GM98" s="1897"/>
      <c r="GN98" s="666"/>
    </row>
    <row r="99" spans="1:196" ht="14.25" customHeight="1">
      <c r="A99" s="2021" t="s">
        <v>26</v>
      </c>
      <c r="B99" s="579" t="s">
        <v>26</v>
      </c>
      <c r="C99" s="2027">
        <v>43525</v>
      </c>
      <c r="D99" s="638">
        <v>36916</v>
      </c>
      <c r="E99" s="576">
        <v>1854</v>
      </c>
      <c r="F99" s="576">
        <v>35062</v>
      </c>
      <c r="G99" s="576">
        <v>24488</v>
      </c>
      <c r="H99" s="576">
        <v>347</v>
      </c>
      <c r="I99" s="576">
        <v>65429</v>
      </c>
      <c r="J99" s="576">
        <v>22347</v>
      </c>
      <c r="K99" s="576">
        <v>352206</v>
      </c>
      <c r="L99" s="576">
        <v>426286</v>
      </c>
      <c r="M99" s="576">
        <v>13858</v>
      </c>
      <c r="N99" s="576">
        <v>26008</v>
      </c>
      <c r="O99" s="576">
        <v>6666</v>
      </c>
      <c r="P99" s="576">
        <v>23204</v>
      </c>
      <c r="Q99" s="576">
        <v>793</v>
      </c>
      <c r="R99" s="576">
        <v>2105</v>
      </c>
      <c r="S99" s="576">
        <v>114</v>
      </c>
      <c r="T99" s="621">
        <v>5956</v>
      </c>
      <c r="U99" s="2023" t="s">
        <v>32</v>
      </c>
      <c r="V99" s="582" t="s">
        <v>26</v>
      </c>
      <c r="W99" s="2021" t="s">
        <v>26</v>
      </c>
      <c r="X99" s="579" t="s">
        <v>26</v>
      </c>
      <c r="Y99" s="2027">
        <v>43525</v>
      </c>
      <c r="Z99" s="576">
        <v>88646</v>
      </c>
      <c r="AA99" s="576">
        <v>164</v>
      </c>
      <c r="AB99" s="576">
        <v>197</v>
      </c>
      <c r="AC99" s="576">
        <v>966</v>
      </c>
      <c r="AD99" s="576">
        <v>158</v>
      </c>
      <c r="AE99" s="576">
        <v>808</v>
      </c>
      <c r="AF99" s="576">
        <v>23015</v>
      </c>
      <c r="AG99" s="576" t="s">
        <v>21</v>
      </c>
      <c r="AH99" s="576">
        <v>57371</v>
      </c>
      <c r="AI99" s="576">
        <v>17348</v>
      </c>
      <c r="AJ99" s="576">
        <v>296376</v>
      </c>
      <c r="AK99" s="576">
        <v>407001</v>
      </c>
      <c r="AL99" s="576" t="s">
        <v>21</v>
      </c>
      <c r="AM99" s="576">
        <v>520</v>
      </c>
      <c r="AN99" s="576">
        <v>569</v>
      </c>
      <c r="AO99" s="576">
        <v>273</v>
      </c>
      <c r="AP99" s="621">
        <v>5000</v>
      </c>
      <c r="AQ99" s="2023" t="s">
        <v>32</v>
      </c>
      <c r="AR99" s="582" t="s">
        <v>26</v>
      </c>
      <c r="AS99" s="2021" t="s">
        <v>26</v>
      </c>
      <c r="AT99" s="579" t="s">
        <v>26</v>
      </c>
      <c r="AU99" s="2027">
        <v>43525</v>
      </c>
      <c r="AV99" s="576">
        <v>346</v>
      </c>
      <c r="AW99" s="576">
        <v>6975</v>
      </c>
      <c r="AX99" s="576">
        <v>1572</v>
      </c>
      <c r="AY99" s="576">
        <v>46</v>
      </c>
      <c r="AZ99" s="576">
        <v>4358</v>
      </c>
      <c r="BA99" s="576">
        <v>4843</v>
      </c>
      <c r="BB99" s="576">
        <v>33816</v>
      </c>
      <c r="BC99" s="576">
        <v>13137</v>
      </c>
      <c r="BD99" s="576">
        <v>28941</v>
      </c>
      <c r="BE99" s="576">
        <v>22449</v>
      </c>
      <c r="BF99" s="576" t="s">
        <v>21</v>
      </c>
      <c r="BG99" s="576">
        <v>20688</v>
      </c>
      <c r="BH99" s="576">
        <v>20688</v>
      </c>
      <c r="BI99" s="576">
        <v>38</v>
      </c>
      <c r="BJ99" s="576">
        <v>6493</v>
      </c>
      <c r="BK99" s="576">
        <v>1572</v>
      </c>
      <c r="BL99" s="2023" t="s">
        <v>32</v>
      </c>
      <c r="BM99" s="582" t="s">
        <v>26</v>
      </c>
      <c r="BN99" s="2021" t="s">
        <v>26</v>
      </c>
      <c r="BO99" s="579" t="s">
        <v>26</v>
      </c>
      <c r="BP99" s="2027">
        <v>43525</v>
      </c>
      <c r="BQ99" s="576">
        <v>25843</v>
      </c>
      <c r="BR99" s="576">
        <v>6598</v>
      </c>
      <c r="BS99" s="576">
        <v>19501</v>
      </c>
      <c r="BT99" s="576">
        <v>793</v>
      </c>
      <c r="BU99" s="576">
        <v>533</v>
      </c>
      <c r="BV99" s="576">
        <v>68</v>
      </c>
      <c r="BW99" s="576">
        <v>613</v>
      </c>
      <c r="BX99" s="576">
        <v>644</v>
      </c>
      <c r="BY99" s="569" t="s">
        <v>21</v>
      </c>
      <c r="BZ99" s="576">
        <v>964</v>
      </c>
      <c r="CA99" s="576">
        <v>3117</v>
      </c>
      <c r="CB99" s="576">
        <v>48959</v>
      </c>
      <c r="CC99" s="621">
        <v>17425</v>
      </c>
      <c r="CD99" s="91" t="s">
        <v>32</v>
      </c>
      <c r="CE99" s="670" t="s">
        <v>26</v>
      </c>
      <c r="CG99" s="576"/>
      <c r="CH99" s="2320"/>
      <c r="CI99" s="582"/>
      <c r="CJ99" s="2021" t="s">
        <v>26</v>
      </c>
      <c r="CK99" s="579" t="s">
        <v>26</v>
      </c>
      <c r="CL99" s="2027">
        <v>43525</v>
      </c>
      <c r="CM99" s="82">
        <v>37908</v>
      </c>
      <c r="CN99" s="2448">
        <v>2587</v>
      </c>
      <c r="CO99" s="2448">
        <v>35321</v>
      </c>
      <c r="CP99" s="2448">
        <v>24488</v>
      </c>
      <c r="CQ99" s="2448">
        <v>347</v>
      </c>
      <c r="CR99" s="2448">
        <v>83656</v>
      </c>
      <c r="CS99" s="2448">
        <v>22347</v>
      </c>
      <c r="CT99" s="2448">
        <v>422015</v>
      </c>
      <c r="CU99" s="2448">
        <v>529312</v>
      </c>
      <c r="CV99" s="2448">
        <v>13858</v>
      </c>
      <c r="CW99" s="2448">
        <v>26008</v>
      </c>
      <c r="CX99" s="2448">
        <v>6666</v>
      </c>
      <c r="CY99" s="2448">
        <v>23204</v>
      </c>
      <c r="CZ99" s="2448">
        <v>793</v>
      </c>
      <c r="DA99" s="2448">
        <v>2641</v>
      </c>
      <c r="DB99" s="2448">
        <v>114</v>
      </c>
      <c r="DC99" s="217">
        <v>5992</v>
      </c>
      <c r="DD99" s="91" t="s">
        <v>32</v>
      </c>
      <c r="DE99" s="670" t="s">
        <v>26</v>
      </c>
      <c r="DF99" s="2021" t="s">
        <v>26</v>
      </c>
      <c r="DG99" s="579" t="s">
        <v>26</v>
      </c>
      <c r="DH99" s="2027">
        <v>43525</v>
      </c>
      <c r="DI99" s="576">
        <v>385022</v>
      </c>
      <c r="DJ99" s="2448">
        <v>88646</v>
      </c>
      <c r="DK99" s="2448">
        <v>164</v>
      </c>
      <c r="DL99" s="2448">
        <v>197</v>
      </c>
      <c r="DM99" s="2448">
        <v>966</v>
      </c>
      <c r="DN99" s="2448">
        <v>158</v>
      </c>
      <c r="DO99" s="2448">
        <v>808</v>
      </c>
      <c r="DP99" s="2448">
        <v>23015</v>
      </c>
      <c r="DQ99" s="2448" t="s">
        <v>21</v>
      </c>
      <c r="DR99" s="2448">
        <v>57371</v>
      </c>
      <c r="DS99" s="2448">
        <v>17348</v>
      </c>
      <c r="DT99" s="2448">
        <v>296376</v>
      </c>
      <c r="DU99" s="2448">
        <v>407001</v>
      </c>
      <c r="DV99" s="2448" t="s">
        <v>21</v>
      </c>
      <c r="DW99" s="2448">
        <v>520</v>
      </c>
      <c r="DX99" s="2448">
        <v>569</v>
      </c>
      <c r="DY99" s="217">
        <v>273</v>
      </c>
      <c r="DZ99" s="91" t="s">
        <v>32</v>
      </c>
      <c r="EA99" s="670" t="s">
        <v>26</v>
      </c>
      <c r="EB99" s="2021" t="s">
        <v>26</v>
      </c>
      <c r="EC99" s="579" t="s">
        <v>26</v>
      </c>
      <c r="ED99" s="2027">
        <v>43525</v>
      </c>
      <c r="EE99" s="2448">
        <v>20872</v>
      </c>
      <c r="EF99" s="2448">
        <v>70</v>
      </c>
      <c r="EG99" s="2448">
        <v>20802</v>
      </c>
      <c r="EH99" s="2448">
        <v>346</v>
      </c>
      <c r="EI99" s="2448">
        <v>7018</v>
      </c>
      <c r="EJ99" s="2448">
        <v>1572</v>
      </c>
      <c r="EK99" s="2448">
        <v>46</v>
      </c>
      <c r="EL99" s="2448">
        <v>4394</v>
      </c>
      <c r="EM99" s="2448">
        <v>4883</v>
      </c>
      <c r="EN99" s="2447" t="s">
        <v>21</v>
      </c>
      <c r="EO99" s="2447" t="s">
        <v>21</v>
      </c>
      <c r="EP99" s="2448">
        <v>33145</v>
      </c>
      <c r="EQ99" s="2448">
        <v>1504</v>
      </c>
      <c r="ER99" s="2448">
        <v>28941</v>
      </c>
      <c r="ES99" s="2448">
        <v>22449</v>
      </c>
      <c r="ET99" s="2448" t="s">
        <v>21</v>
      </c>
      <c r="EU99" s="2448">
        <v>20688</v>
      </c>
      <c r="EV99" s="91" t="s">
        <v>32</v>
      </c>
      <c r="EW99" s="670" t="s">
        <v>26</v>
      </c>
      <c r="EX99" s="2021" t="s">
        <v>26</v>
      </c>
      <c r="EY99" s="579" t="s">
        <v>26</v>
      </c>
      <c r="EZ99" s="2027">
        <v>43525</v>
      </c>
      <c r="FA99" s="2448" t="s">
        <v>21</v>
      </c>
      <c r="FB99" s="2448">
        <v>8061</v>
      </c>
      <c r="FC99" s="2448">
        <v>4905</v>
      </c>
      <c r="FD99" s="2448">
        <v>46629</v>
      </c>
      <c r="FE99" s="2448">
        <v>18850</v>
      </c>
      <c r="FF99" s="2448">
        <v>13858</v>
      </c>
      <c r="FG99" s="2448">
        <v>25843</v>
      </c>
      <c r="FH99" s="2448">
        <v>6598</v>
      </c>
      <c r="FI99" s="2448">
        <v>19501</v>
      </c>
      <c r="FJ99" s="2448">
        <v>793</v>
      </c>
      <c r="FK99" s="2448">
        <v>561</v>
      </c>
      <c r="FL99" s="2448">
        <v>68</v>
      </c>
      <c r="FM99" s="2448">
        <v>613</v>
      </c>
      <c r="FN99" s="2448">
        <v>643</v>
      </c>
      <c r="FO99" s="2448">
        <v>2</v>
      </c>
      <c r="FP99" s="217" t="s">
        <v>21</v>
      </c>
      <c r="FQ99" s="83" t="s">
        <v>32</v>
      </c>
      <c r="FR99" s="666" t="s">
        <v>26</v>
      </c>
      <c r="FS99" s="1897"/>
      <c r="FT99" s="1897"/>
      <c r="FU99" s="1897"/>
      <c r="FV99" s="1897"/>
      <c r="FW99" s="1897"/>
      <c r="FX99" s="1897"/>
      <c r="FY99" s="1897"/>
      <c r="FZ99" s="1897"/>
      <c r="GA99" s="1897"/>
      <c r="GB99" s="1897"/>
      <c r="GC99" s="1897"/>
      <c r="GD99" s="1897"/>
      <c r="GE99" s="1897"/>
      <c r="GF99" s="1897"/>
      <c r="GG99" s="1897"/>
      <c r="GH99" s="1897"/>
      <c r="GI99" s="1897"/>
      <c r="GJ99" s="1897"/>
      <c r="GK99" s="1897"/>
      <c r="GL99" s="1897"/>
      <c r="GM99" s="1897"/>
      <c r="GN99" s="666"/>
    </row>
    <row r="100" spans="1:196" ht="14.25" customHeight="1">
      <c r="A100" s="2021" t="s">
        <v>26</v>
      </c>
      <c r="B100" s="579" t="s">
        <v>26</v>
      </c>
      <c r="C100" s="2027">
        <v>43556</v>
      </c>
      <c r="D100" s="638">
        <v>34562</v>
      </c>
      <c r="E100" s="576">
        <v>1571</v>
      </c>
      <c r="F100" s="576">
        <v>32991</v>
      </c>
      <c r="G100" s="576">
        <v>22078</v>
      </c>
      <c r="H100" s="576">
        <v>362</v>
      </c>
      <c r="I100" s="576">
        <v>64587</v>
      </c>
      <c r="J100" s="576">
        <v>21052</v>
      </c>
      <c r="K100" s="576">
        <v>279035</v>
      </c>
      <c r="L100" s="576">
        <v>324343</v>
      </c>
      <c r="M100" s="576">
        <v>13773</v>
      </c>
      <c r="N100" s="576">
        <v>24671</v>
      </c>
      <c r="O100" s="576">
        <v>5708</v>
      </c>
      <c r="P100" s="576">
        <v>22526</v>
      </c>
      <c r="Q100" s="576">
        <v>1931</v>
      </c>
      <c r="R100" s="576">
        <v>1623</v>
      </c>
      <c r="S100" s="576">
        <v>108</v>
      </c>
      <c r="T100" s="621">
        <v>5919</v>
      </c>
      <c r="U100" s="2023" t="s">
        <v>33</v>
      </c>
      <c r="V100" s="582" t="s">
        <v>26</v>
      </c>
      <c r="W100" s="2021" t="s">
        <v>26</v>
      </c>
      <c r="X100" s="579" t="s">
        <v>26</v>
      </c>
      <c r="Y100" s="2027">
        <v>43556</v>
      </c>
      <c r="Z100" s="576">
        <v>85090</v>
      </c>
      <c r="AA100" s="576">
        <v>134</v>
      </c>
      <c r="AB100" s="576">
        <v>183</v>
      </c>
      <c r="AC100" s="576">
        <v>1238</v>
      </c>
      <c r="AD100" s="576">
        <v>508</v>
      </c>
      <c r="AE100" s="576">
        <v>730</v>
      </c>
      <c r="AF100" s="576">
        <v>20715</v>
      </c>
      <c r="AG100" s="576" t="s">
        <v>21</v>
      </c>
      <c r="AH100" s="576">
        <v>57661</v>
      </c>
      <c r="AI100" s="576">
        <v>15888</v>
      </c>
      <c r="AJ100" s="576">
        <v>227598</v>
      </c>
      <c r="AK100" s="576">
        <v>309171</v>
      </c>
      <c r="AL100" s="576" t="s">
        <v>21</v>
      </c>
      <c r="AM100" s="576">
        <v>517</v>
      </c>
      <c r="AN100" s="576">
        <v>566</v>
      </c>
      <c r="AO100" s="576">
        <v>250</v>
      </c>
      <c r="AP100" s="621">
        <v>4734</v>
      </c>
      <c r="AQ100" s="2023" t="s">
        <v>33</v>
      </c>
      <c r="AR100" s="582" t="s">
        <v>26</v>
      </c>
      <c r="AS100" s="2021" t="s">
        <v>26</v>
      </c>
      <c r="AT100" s="579" t="s">
        <v>26</v>
      </c>
      <c r="AU100" s="2027">
        <v>43556</v>
      </c>
      <c r="AV100" s="576">
        <v>360</v>
      </c>
      <c r="AW100" s="576">
        <v>6301</v>
      </c>
      <c r="AX100" s="576">
        <v>1111</v>
      </c>
      <c r="AY100" s="576">
        <v>26</v>
      </c>
      <c r="AZ100" s="576">
        <v>4245</v>
      </c>
      <c r="BA100" s="576">
        <v>4723</v>
      </c>
      <c r="BB100" s="576">
        <v>32803</v>
      </c>
      <c r="BC100" s="576">
        <v>11754</v>
      </c>
      <c r="BD100" s="576">
        <v>27142</v>
      </c>
      <c r="BE100" s="576">
        <v>21267</v>
      </c>
      <c r="BF100" s="576" t="s">
        <v>21</v>
      </c>
      <c r="BG100" s="576">
        <v>19438</v>
      </c>
      <c r="BH100" s="576">
        <v>19438</v>
      </c>
      <c r="BI100" s="576">
        <v>169</v>
      </c>
      <c r="BJ100" s="576">
        <v>5875</v>
      </c>
      <c r="BK100" s="576">
        <v>1111</v>
      </c>
      <c r="BL100" s="2023" t="s">
        <v>33</v>
      </c>
      <c r="BM100" s="582" t="s">
        <v>26</v>
      </c>
      <c r="BN100" s="2021" t="s">
        <v>26</v>
      </c>
      <c r="BO100" s="579" t="s">
        <v>26</v>
      </c>
      <c r="BP100" s="2027">
        <v>43556</v>
      </c>
      <c r="BQ100" s="576">
        <v>24536</v>
      </c>
      <c r="BR100" s="576">
        <v>5640</v>
      </c>
      <c r="BS100" s="576">
        <v>19407</v>
      </c>
      <c r="BT100" s="576">
        <v>1931</v>
      </c>
      <c r="BU100" s="576">
        <v>512</v>
      </c>
      <c r="BV100" s="576">
        <v>82</v>
      </c>
      <c r="BW100" s="576">
        <v>720</v>
      </c>
      <c r="BX100" s="576">
        <v>749</v>
      </c>
      <c r="BY100" s="569" t="s">
        <v>21</v>
      </c>
      <c r="BZ100" s="576">
        <v>732</v>
      </c>
      <c r="CA100" s="576">
        <v>3220</v>
      </c>
      <c r="CB100" s="576">
        <v>46944</v>
      </c>
      <c r="CC100" s="621">
        <v>16356</v>
      </c>
      <c r="CD100" s="91" t="s">
        <v>33</v>
      </c>
      <c r="CE100" s="670" t="s">
        <v>26</v>
      </c>
      <c r="CG100" s="576"/>
      <c r="CH100" s="2320"/>
      <c r="CI100" s="582"/>
      <c r="CJ100" s="2021" t="s">
        <v>26</v>
      </c>
      <c r="CK100" s="579" t="s">
        <v>26</v>
      </c>
      <c r="CL100" s="2027">
        <v>43556</v>
      </c>
      <c r="CM100" s="82">
        <v>35548</v>
      </c>
      <c r="CN100" s="2448">
        <v>2362</v>
      </c>
      <c r="CO100" s="2448">
        <v>33186</v>
      </c>
      <c r="CP100" s="2448">
        <v>22078</v>
      </c>
      <c r="CQ100" s="2448">
        <v>362</v>
      </c>
      <c r="CR100" s="2448">
        <v>82679</v>
      </c>
      <c r="CS100" s="2448">
        <v>21052</v>
      </c>
      <c r="CT100" s="2448">
        <v>327014</v>
      </c>
      <c r="CU100" s="2448">
        <v>394648</v>
      </c>
      <c r="CV100" s="2448">
        <v>13773</v>
      </c>
      <c r="CW100" s="2448">
        <v>24671</v>
      </c>
      <c r="CX100" s="2448">
        <v>5708</v>
      </c>
      <c r="CY100" s="2448">
        <v>22526</v>
      </c>
      <c r="CZ100" s="2448">
        <v>1931</v>
      </c>
      <c r="DA100" s="2448">
        <v>2085</v>
      </c>
      <c r="DB100" s="2448">
        <v>108</v>
      </c>
      <c r="DC100" s="217">
        <v>5961</v>
      </c>
      <c r="DD100" s="91" t="s">
        <v>33</v>
      </c>
      <c r="DE100" s="670" t="s">
        <v>26</v>
      </c>
      <c r="DF100" s="2021" t="s">
        <v>26</v>
      </c>
      <c r="DG100" s="579" t="s">
        <v>26</v>
      </c>
      <c r="DH100" s="2027">
        <v>43556</v>
      </c>
      <c r="DI100" s="576">
        <v>312689</v>
      </c>
      <c r="DJ100" s="2448">
        <v>85090</v>
      </c>
      <c r="DK100" s="2448">
        <v>134</v>
      </c>
      <c r="DL100" s="2448">
        <v>183</v>
      </c>
      <c r="DM100" s="2448">
        <v>1238</v>
      </c>
      <c r="DN100" s="2448">
        <v>508</v>
      </c>
      <c r="DO100" s="2448">
        <v>730</v>
      </c>
      <c r="DP100" s="2448">
        <v>20715</v>
      </c>
      <c r="DQ100" s="2448" t="s">
        <v>21</v>
      </c>
      <c r="DR100" s="2448">
        <v>57661</v>
      </c>
      <c r="DS100" s="2448">
        <v>15888</v>
      </c>
      <c r="DT100" s="2448">
        <v>227598</v>
      </c>
      <c r="DU100" s="2448">
        <v>309171</v>
      </c>
      <c r="DV100" s="2448" t="s">
        <v>21</v>
      </c>
      <c r="DW100" s="2448">
        <v>517</v>
      </c>
      <c r="DX100" s="2448">
        <v>566</v>
      </c>
      <c r="DY100" s="217">
        <v>250</v>
      </c>
      <c r="DZ100" s="91" t="s">
        <v>33</v>
      </c>
      <c r="EA100" s="670" t="s">
        <v>26</v>
      </c>
      <c r="EB100" s="2021" t="s">
        <v>26</v>
      </c>
      <c r="EC100" s="579" t="s">
        <v>26</v>
      </c>
      <c r="ED100" s="2027">
        <v>43556</v>
      </c>
      <c r="EE100" s="2448">
        <v>19659</v>
      </c>
      <c r="EF100" s="2448">
        <v>120</v>
      </c>
      <c r="EG100" s="2448">
        <v>19539</v>
      </c>
      <c r="EH100" s="2448">
        <v>360</v>
      </c>
      <c r="EI100" s="2448">
        <v>6330</v>
      </c>
      <c r="EJ100" s="2448">
        <v>1111</v>
      </c>
      <c r="EK100" s="2448">
        <v>26</v>
      </c>
      <c r="EL100" s="2448">
        <v>4269</v>
      </c>
      <c r="EM100" s="2448">
        <v>4750</v>
      </c>
      <c r="EN100" s="2447" t="s">
        <v>21</v>
      </c>
      <c r="EO100" s="2447" t="s">
        <v>21</v>
      </c>
      <c r="EP100" s="2448">
        <v>32185</v>
      </c>
      <c r="EQ100" s="2448">
        <v>2919</v>
      </c>
      <c r="ER100" s="2448">
        <v>27142</v>
      </c>
      <c r="ES100" s="2448">
        <v>21267</v>
      </c>
      <c r="ET100" s="2448" t="s">
        <v>21</v>
      </c>
      <c r="EU100" s="2448">
        <v>19438</v>
      </c>
      <c r="EV100" s="91" t="s">
        <v>33</v>
      </c>
      <c r="EW100" s="670" t="s">
        <v>26</v>
      </c>
      <c r="EX100" s="2021" t="s">
        <v>26</v>
      </c>
      <c r="EY100" s="579" t="s">
        <v>26</v>
      </c>
      <c r="EZ100" s="2027">
        <v>43556</v>
      </c>
      <c r="FA100" s="2448">
        <v>1</v>
      </c>
      <c r="FB100" s="2448">
        <v>6930</v>
      </c>
      <c r="FC100" s="2448">
        <v>5080</v>
      </c>
      <c r="FD100" s="2448">
        <v>43325</v>
      </c>
      <c r="FE100" s="2448">
        <v>14790</v>
      </c>
      <c r="FF100" s="2448">
        <v>13773</v>
      </c>
      <c r="FG100" s="2448">
        <v>24536</v>
      </c>
      <c r="FH100" s="2448">
        <v>5640</v>
      </c>
      <c r="FI100" s="2448">
        <v>19407</v>
      </c>
      <c r="FJ100" s="2448">
        <v>1931</v>
      </c>
      <c r="FK100" s="2448">
        <v>539</v>
      </c>
      <c r="FL100" s="2448">
        <v>82</v>
      </c>
      <c r="FM100" s="2448">
        <v>738</v>
      </c>
      <c r="FN100" s="2448">
        <v>767</v>
      </c>
      <c r="FO100" s="2448" t="s">
        <v>21</v>
      </c>
      <c r="FP100" s="217" t="s">
        <v>21</v>
      </c>
      <c r="FQ100" s="83" t="s">
        <v>33</v>
      </c>
      <c r="FR100" s="666" t="s">
        <v>26</v>
      </c>
      <c r="FS100" s="1897"/>
      <c r="FT100" s="1897"/>
      <c r="FU100" s="1897"/>
      <c r="FV100" s="1897"/>
      <c r="FW100" s="1897"/>
      <c r="FX100" s="1897"/>
      <c r="FY100" s="1897"/>
      <c r="FZ100" s="1897"/>
      <c r="GA100" s="1897"/>
      <c r="GB100" s="1897"/>
      <c r="GC100" s="1897"/>
      <c r="GD100" s="1897"/>
      <c r="GE100" s="1897"/>
      <c r="GF100" s="1897"/>
      <c r="GG100" s="1897"/>
      <c r="GH100" s="1897"/>
      <c r="GI100" s="1897"/>
      <c r="GJ100" s="1897"/>
      <c r="GK100" s="1897"/>
      <c r="GL100" s="1897"/>
      <c r="GM100" s="1897"/>
      <c r="GN100" s="666"/>
    </row>
    <row r="101" spans="1:196" ht="15.75">
      <c r="A101" s="2021">
        <v>1</v>
      </c>
      <c r="B101" s="579" t="s">
        <v>2159</v>
      </c>
      <c r="C101" s="1902">
        <v>43586</v>
      </c>
      <c r="D101" s="638">
        <v>34586</v>
      </c>
      <c r="E101" s="576">
        <v>1456</v>
      </c>
      <c r="F101" s="576">
        <v>33130</v>
      </c>
      <c r="G101" s="576">
        <v>18348</v>
      </c>
      <c r="H101" s="576">
        <v>509</v>
      </c>
      <c r="I101" s="576">
        <v>53153</v>
      </c>
      <c r="J101" s="576">
        <v>16772</v>
      </c>
      <c r="K101" s="576">
        <v>326911</v>
      </c>
      <c r="L101" s="576">
        <v>390430</v>
      </c>
      <c r="M101" s="576">
        <v>14331</v>
      </c>
      <c r="N101" s="576">
        <v>24293</v>
      </c>
      <c r="O101" s="576">
        <v>4793</v>
      </c>
      <c r="P101" s="576">
        <v>22490</v>
      </c>
      <c r="Q101" s="576">
        <v>2164</v>
      </c>
      <c r="R101" s="576">
        <v>1356</v>
      </c>
      <c r="S101" s="576">
        <v>58</v>
      </c>
      <c r="T101" s="621">
        <v>7123</v>
      </c>
      <c r="U101" s="2023" t="s">
        <v>34</v>
      </c>
      <c r="V101" s="582" t="s">
        <v>26</v>
      </c>
      <c r="W101" s="2021">
        <v>1</v>
      </c>
      <c r="X101" s="579" t="s">
        <v>2159</v>
      </c>
      <c r="Y101" s="1902">
        <v>43586</v>
      </c>
      <c r="Z101" s="576">
        <v>68104</v>
      </c>
      <c r="AA101" s="576">
        <v>125</v>
      </c>
      <c r="AB101" s="576">
        <v>187</v>
      </c>
      <c r="AC101" s="576">
        <v>1195</v>
      </c>
      <c r="AD101" s="576">
        <v>513</v>
      </c>
      <c r="AE101" s="576">
        <v>682</v>
      </c>
      <c r="AF101" s="576">
        <v>17082</v>
      </c>
      <c r="AG101" s="576">
        <v>1</v>
      </c>
      <c r="AH101" s="576">
        <v>46385</v>
      </c>
      <c r="AI101" s="576">
        <v>11758</v>
      </c>
      <c r="AJ101" s="576">
        <v>276742</v>
      </c>
      <c r="AK101" s="576">
        <v>378312</v>
      </c>
      <c r="AL101" s="576" t="s">
        <v>21</v>
      </c>
      <c r="AM101" s="576">
        <v>423</v>
      </c>
      <c r="AN101" s="576">
        <v>463</v>
      </c>
      <c r="AO101" s="576">
        <v>227</v>
      </c>
      <c r="AP101" s="621">
        <v>4472</v>
      </c>
      <c r="AQ101" s="2023" t="s">
        <v>34</v>
      </c>
      <c r="AR101" s="582" t="s">
        <v>26</v>
      </c>
      <c r="AS101" s="2021">
        <v>1</v>
      </c>
      <c r="AT101" s="579" t="s">
        <v>2159</v>
      </c>
      <c r="AU101" s="1902">
        <v>43586</v>
      </c>
      <c r="AV101" s="576">
        <v>508</v>
      </c>
      <c r="AW101" s="576">
        <v>7120</v>
      </c>
      <c r="AX101" s="576">
        <v>887</v>
      </c>
      <c r="AY101" s="576">
        <v>31</v>
      </c>
      <c r="AZ101" s="576">
        <v>5146</v>
      </c>
      <c r="BA101" s="576">
        <v>5724</v>
      </c>
      <c r="BB101" s="576">
        <v>35635</v>
      </c>
      <c r="BC101" s="576">
        <v>9641</v>
      </c>
      <c r="BD101" s="576">
        <v>28920</v>
      </c>
      <c r="BE101" s="576">
        <v>22339</v>
      </c>
      <c r="BF101" s="576" t="s">
        <v>21</v>
      </c>
      <c r="BG101" s="576">
        <v>20341</v>
      </c>
      <c r="BH101" s="576">
        <v>20341</v>
      </c>
      <c r="BI101" s="576">
        <v>241</v>
      </c>
      <c r="BJ101" s="576">
        <v>6581</v>
      </c>
      <c r="BK101" s="576">
        <v>887</v>
      </c>
      <c r="BL101" s="2023" t="s">
        <v>34</v>
      </c>
      <c r="BM101" s="582" t="s">
        <v>26</v>
      </c>
      <c r="BN101" s="2021">
        <v>1</v>
      </c>
      <c r="BO101" s="579" t="s">
        <v>2159</v>
      </c>
      <c r="BP101" s="1902">
        <v>43586</v>
      </c>
      <c r="BQ101" s="576">
        <v>24172</v>
      </c>
      <c r="BR101" s="576">
        <v>4736</v>
      </c>
      <c r="BS101" s="576">
        <v>18910</v>
      </c>
      <c r="BT101" s="576">
        <v>2164</v>
      </c>
      <c r="BU101" s="576">
        <v>469</v>
      </c>
      <c r="BV101" s="576">
        <v>27</v>
      </c>
      <c r="BW101" s="576">
        <v>759</v>
      </c>
      <c r="BX101" s="576">
        <v>787</v>
      </c>
      <c r="BY101" s="569" t="s">
        <v>21</v>
      </c>
      <c r="BZ101" s="576">
        <v>725</v>
      </c>
      <c r="CA101" s="576">
        <v>2409</v>
      </c>
      <c r="CB101" s="576">
        <v>44474</v>
      </c>
      <c r="CC101" s="621">
        <v>14458</v>
      </c>
      <c r="CD101" s="91" t="s">
        <v>34</v>
      </c>
      <c r="CE101" s="670" t="s">
        <v>26</v>
      </c>
      <c r="CG101" s="576"/>
      <c r="CH101" s="2320"/>
      <c r="CI101" s="582"/>
      <c r="CJ101" s="2021">
        <v>1</v>
      </c>
      <c r="CK101" s="579" t="s">
        <v>2159</v>
      </c>
      <c r="CL101" s="1902">
        <v>43586</v>
      </c>
      <c r="CM101" s="82">
        <v>35401</v>
      </c>
      <c r="CN101" s="2448">
        <v>2103</v>
      </c>
      <c r="CO101" s="2448">
        <v>33298</v>
      </c>
      <c r="CP101" s="2448">
        <v>18348</v>
      </c>
      <c r="CQ101" s="2448">
        <v>509</v>
      </c>
      <c r="CR101" s="2448">
        <v>61551</v>
      </c>
      <c r="CS101" s="2448">
        <v>16799</v>
      </c>
      <c r="CT101" s="2448">
        <v>390241</v>
      </c>
      <c r="CU101" s="2448">
        <v>483798</v>
      </c>
      <c r="CV101" s="2448">
        <v>14331</v>
      </c>
      <c r="CW101" s="2448">
        <v>24293</v>
      </c>
      <c r="CX101" s="2448">
        <v>4793</v>
      </c>
      <c r="CY101" s="2448">
        <v>22490</v>
      </c>
      <c r="CZ101" s="2448">
        <v>2164</v>
      </c>
      <c r="DA101" s="2448">
        <v>1824</v>
      </c>
      <c r="DB101" s="2448">
        <v>58</v>
      </c>
      <c r="DC101" s="217">
        <v>7250</v>
      </c>
      <c r="DD101" s="91" t="s">
        <v>34</v>
      </c>
      <c r="DE101" s="670" t="s">
        <v>26</v>
      </c>
      <c r="DF101" s="2021">
        <v>1</v>
      </c>
      <c r="DG101" s="579" t="s">
        <v>2159</v>
      </c>
      <c r="DH101" s="1902">
        <v>43586</v>
      </c>
      <c r="DI101" s="576">
        <v>344846</v>
      </c>
      <c r="DJ101" s="2448">
        <v>68104</v>
      </c>
      <c r="DK101" s="2448">
        <v>125</v>
      </c>
      <c r="DL101" s="2448">
        <v>187</v>
      </c>
      <c r="DM101" s="2448">
        <v>1195</v>
      </c>
      <c r="DN101" s="2448">
        <v>513</v>
      </c>
      <c r="DO101" s="2448">
        <v>682</v>
      </c>
      <c r="DP101" s="2448">
        <v>17082</v>
      </c>
      <c r="DQ101" s="2448">
        <v>1</v>
      </c>
      <c r="DR101" s="2448">
        <v>46385</v>
      </c>
      <c r="DS101" s="2448">
        <v>11758</v>
      </c>
      <c r="DT101" s="2448">
        <v>276742</v>
      </c>
      <c r="DU101" s="2448">
        <v>378312</v>
      </c>
      <c r="DV101" s="2448" t="s">
        <v>21</v>
      </c>
      <c r="DW101" s="2448">
        <v>423</v>
      </c>
      <c r="DX101" s="2448">
        <v>463</v>
      </c>
      <c r="DY101" s="217">
        <v>227</v>
      </c>
      <c r="DZ101" s="91" t="s">
        <v>34</v>
      </c>
      <c r="EA101" s="670" t="s">
        <v>26</v>
      </c>
      <c r="EB101" s="2021">
        <v>1</v>
      </c>
      <c r="EC101" s="579" t="s">
        <v>2159</v>
      </c>
      <c r="ED101" s="1902">
        <v>43586</v>
      </c>
      <c r="EE101" s="2448">
        <v>20528</v>
      </c>
      <c r="EF101" s="2448">
        <v>80</v>
      </c>
      <c r="EG101" s="2448">
        <v>20448</v>
      </c>
      <c r="EH101" s="2448">
        <v>508</v>
      </c>
      <c r="EI101" s="2448">
        <v>7235</v>
      </c>
      <c r="EJ101" s="2448">
        <v>887</v>
      </c>
      <c r="EK101" s="2448">
        <v>31</v>
      </c>
      <c r="EL101" s="2448">
        <v>5254</v>
      </c>
      <c r="EM101" s="2448">
        <v>5832</v>
      </c>
      <c r="EN101" s="2447" t="s">
        <v>21</v>
      </c>
      <c r="EO101" s="2447" t="s">
        <v>21</v>
      </c>
      <c r="EP101" s="2448">
        <v>34994</v>
      </c>
      <c r="EQ101" s="2448">
        <v>468</v>
      </c>
      <c r="ER101" s="2448">
        <v>28920</v>
      </c>
      <c r="ES101" s="2448">
        <v>22339</v>
      </c>
      <c r="ET101" s="2448" t="s">
        <v>21</v>
      </c>
      <c r="EU101" s="2448">
        <v>20341</v>
      </c>
      <c r="EV101" s="91" t="s">
        <v>34</v>
      </c>
      <c r="EW101" s="670" t="s">
        <v>26</v>
      </c>
      <c r="EX101" s="2021">
        <v>1</v>
      </c>
      <c r="EY101" s="579" t="s">
        <v>2159</v>
      </c>
      <c r="EZ101" s="1902">
        <v>43586</v>
      </c>
      <c r="FA101" s="2448" t="s">
        <v>21</v>
      </c>
      <c r="FB101" s="2448">
        <v>6768</v>
      </c>
      <c r="FC101" s="2448">
        <v>4950</v>
      </c>
      <c r="FD101" s="2448">
        <v>40696</v>
      </c>
      <c r="FE101" s="2448">
        <v>11747</v>
      </c>
      <c r="FF101" s="2448">
        <v>14331</v>
      </c>
      <c r="FG101" s="2448">
        <v>24172</v>
      </c>
      <c r="FH101" s="2448">
        <v>4736</v>
      </c>
      <c r="FI101" s="2448">
        <v>18910</v>
      </c>
      <c r="FJ101" s="2448">
        <v>2164</v>
      </c>
      <c r="FK101" s="2448">
        <v>499</v>
      </c>
      <c r="FL101" s="2448">
        <v>27</v>
      </c>
      <c r="FM101" s="2448">
        <v>778</v>
      </c>
      <c r="FN101" s="2448">
        <v>806</v>
      </c>
      <c r="FO101" s="2448">
        <v>4</v>
      </c>
      <c r="FP101" s="217" t="s">
        <v>21</v>
      </c>
      <c r="FQ101" s="83" t="s">
        <v>34</v>
      </c>
      <c r="FR101" s="666" t="s">
        <v>26</v>
      </c>
      <c r="FS101" s="1897"/>
      <c r="FT101" s="1897"/>
      <c r="FU101" s="1897"/>
      <c r="FV101" s="1897"/>
      <c r="FW101" s="1897"/>
      <c r="FX101" s="1897"/>
      <c r="FY101" s="1897"/>
      <c r="FZ101" s="1897"/>
      <c r="GA101" s="1897"/>
      <c r="GB101" s="1897"/>
      <c r="GC101" s="1897"/>
      <c r="GD101" s="1897"/>
      <c r="GE101" s="1897"/>
      <c r="GF101" s="1897"/>
      <c r="GG101" s="1897"/>
      <c r="GH101" s="1897"/>
      <c r="GI101" s="1897"/>
      <c r="GJ101" s="1897"/>
      <c r="GK101" s="1897"/>
      <c r="GL101" s="1897"/>
      <c r="GM101" s="1897"/>
      <c r="GN101" s="666"/>
    </row>
    <row r="102" spans="1:196" ht="14.25" customHeight="1">
      <c r="A102" s="2021" t="s">
        <v>26</v>
      </c>
      <c r="B102" s="579" t="s">
        <v>26</v>
      </c>
      <c r="C102" s="2027">
        <v>43617</v>
      </c>
      <c r="D102" s="638">
        <v>33078</v>
      </c>
      <c r="E102" s="576">
        <v>1008</v>
      </c>
      <c r="F102" s="576">
        <v>32070</v>
      </c>
      <c r="G102" s="576">
        <v>22091</v>
      </c>
      <c r="H102" s="576">
        <v>455</v>
      </c>
      <c r="I102" s="576">
        <v>33198</v>
      </c>
      <c r="J102" s="576">
        <v>22688</v>
      </c>
      <c r="K102" s="576">
        <v>323462</v>
      </c>
      <c r="L102" s="576">
        <v>389042</v>
      </c>
      <c r="M102" s="576">
        <v>14424</v>
      </c>
      <c r="N102" s="576">
        <v>25230</v>
      </c>
      <c r="O102" s="576">
        <v>4395</v>
      </c>
      <c r="P102" s="576">
        <v>22514</v>
      </c>
      <c r="Q102" s="576">
        <v>1510</v>
      </c>
      <c r="R102" s="576">
        <v>1443</v>
      </c>
      <c r="S102" s="576">
        <v>66</v>
      </c>
      <c r="T102" s="621">
        <v>6521</v>
      </c>
      <c r="U102" s="2023" t="s">
        <v>35</v>
      </c>
      <c r="V102" s="582" t="s">
        <v>26</v>
      </c>
      <c r="W102" s="2021" t="s">
        <v>26</v>
      </c>
      <c r="X102" s="579" t="s">
        <v>26</v>
      </c>
      <c r="Y102" s="2027">
        <v>43617</v>
      </c>
      <c r="Z102" s="576">
        <v>63160</v>
      </c>
      <c r="AA102" s="576">
        <v>142</v>
      </c>
      <c r="AB102" s="576">
        <v>163</v>
      </c>
      <c r="AC102" s="576">
        <v>1106</v>
      </c>
      <c r="AD102" s="576">
        <v>98</v>
      </c>
      <c r="AE102" s="576">
        <v>1008</v>
      </c>
      <c r="AF102" s="576">
        <v>20678</v>
      </c>
      <c r="AG102" s="576" t="s">
        <v>21</v>
      </c>
      <c r="AH102" s="576">
        <v>27365</v>
      </c>
      <c r="AI102" s="576">
        <v>17469</v>
      </c>
      <c r="AJ102" s="576">
        <v>273624</v>
      </c>
      <c r="AK102" s="576">
        <v>376674</v>
      </c>
      <c r="AL102" s="576" t="s">
        <v>21</v>
      </c>
      <c r="AM102" s="576">
        <v>477</v>
      </c>
      <c r="AN102" s="576">
        <v>522</v>
      </c>
      <c r="AO102" s="576">
        <v>222</v>
      </c>
      <c r="AP102" s="621">
        <v>4682</v>
      </c>
      <c r="AQ102" s="2023" t="s">
        <v>35</v>
      </c>
      <c r="AR102" s="582" t="s">
        <v>26</v>
      </c>
      <c r="AS102" s="2021" t="s">
        <v>26</v>
      </c>
      <c r="AT102" s="579" t="s">
        <v>26</v>
      </c>
      <c r="AU102" s="2027">
        <v>43617</v>
      </c>
      <c r="AV102" s="576">
        <v>454</v>
      </c>
      <c r="AW102" s="576">
        <v>6334</v>
      </c>
      <c r="AX102" s="576">
        <v>914</v>
      </c>
      <c r="AY102" s="576">
        <v>48</v>
      </c>
      <c r="AZ102" s="576">
        <v>4433</v>
      </c>
      <c r="BA102" s="576">
        <v>4933</v>
      </c>
      <c r="BB102" s="576">
        <v>34165</v>
      </c>
      <c r="BC102" s="576">
        <v>8663</v>
      </c>
      <c r="BD102" s="576">
        <v>27508</v>
      </c>
      <c r="BE102" s="576">
        <v>21696</v>
      </c>
      <c r="BF102" s="576" t="s">
        <v>21</v>
      </c>
      <c r="BG102" s="576">
        <v>19821</v>
      </c>
      <c r="BH102" s="576">
        <v>19821</v>
      </c>
      <c r="BI102" s="576">
        <v>180</v>
      </c>
      <c r="BJ102" s="576">
        <v>5812</v>
      </c>
      <c r="BK102" s="576">
        <v>914</v>
      </c>
      <c r="BL102" s="2023" t="s">
        <v>35</v>
      </c>
      <c r="BM102" s="582" t="s">
        <v>26</v>
      </c>
      <c r="BN102" s="2021" t="s">
        <v>26</v>
      </c>
      <c r="BO102" s="579" t="s">
        <v>26</v>
      </c>
      <c r="BP102" s="2027">
        <v>43617</v>
      </c>
      <c r="BQ102" s="576">
        <v>25098</v>
      </c>
      <c r="BR102" s="576">
        <v>4331</v>
      </c>
      <c r="BS102" s="576">
        <v>19249</v>
      </c>
      <c r="BT102" s="576">
        <v>1510</v>
      </c>
      <c r="BU102" s="576">
        <v>529</v>
      </c>
      <c r="BV102" s="576">
        <v>18</v>
      </c>
      <c r="BW102" s="576">
        <v>784</v>
      </c>
      <c r="BX102" s="576">
        <v>814</v>
      </c>
      <c r="BY102" s="569" t="s">
        <v>21</v>
      </c>
      <c r="BZ102" s="576">
        <v>681</v>
      </c>
      <c r="CA102" s="576">
        <v>2007</v>
      </c>
      <c r="CB102" s="576">
        <v>44478</v>
      </c>
      <c r="CC102" s="621">
        <v>14804</v>
      </c>
      <c r="CD102" s="91" t="s">
        <v>35</v>
      </c>
      <c r="CE102" s="670" t="s">
        <v>26</v>
      </c>
      <c r="CG102" s="576"/>
      <c r="CH102" s="2320"/>
      <c r="CI102" s="582"/>
      <c r="CJ102" s="2021" t="s">
        <v>26</v>
      </c>
      <c r="CK102" s="579" t="s">
        <v>26</v>
      </c>
      <c r="CL102" s="2027">
        <v>43617</v>
      </c>
      <c r="CM102" s="82">
        <v>34097</v>
      </c>
      <c r="CN102" s="2448">
        <v>1684</v>
      </c>
      <c r="CO102" s="2448">
        <v>32413</v>
      </c>
      <c r="CP102" s="2448">
        <v>22091</v>
      </c>
      <c r="CQ102" s="2448">
        <v>455</v>
      </c>
      <c r="CR102" s="2448">
        <v>48191</v>
      </c>
      <c r="CS102" s="2448">
        <v>22728</v>
      </c>
      <c r="CT102" s="2448">
        <v>384025</v>
      </c>
      <c r="CU102" s="2448">
        <v>478877</v>
      </c>
      <c r="CV102" s="2448">
        <v>14424</v>
      </c>
      <c r="CW102" s="2448">
        <v>25230</v>
      </c>
      <c r="CX102" s="2448">
        <v>4395</v>
      </c>
      <c r="CY102" s="2448">
        <v>22514</v>
      </c>
      <c r="CZ102" s="2448">
        <v>1510</v>
      </c>
      <c r="DA102" s="2448">
        <v>1923</v>
      </c>
      <c r="DB102" s="2448">
        <v>66</v>
      </c>
      <c r="DC102" s="217">
        <v>6561</v>
      </c>
      <c r="DD102" s="91" t="s">
        <v>35</v>
      </c>
      <c r="DE102" s="670" t="s">
        <v>26</v>
      </c>
      <c r="DF102" s="2021" t="s">
        <v>26</v>
      </c>
      <c r="DG102" s="579" t="s">
        <v>26</v>
      </c>
      <c r="DH102" s="2027">
        <v>43617</v>
      </c>
      <c r="DI102" s="576">
        <v>336784</v>
      </c>
      <c r="DJ102" s="2448">
        <v>63160</v>
      </c>
      <c r="DK102" s="2448">
        <v>142</v>
      </c>
      <c r="DL102" s="2448">
        <v>163</v>
      </c>
      <c r="DM102" s="2448">
        <v>1106</v>
      </c>
      <c r="DN102" s="2448">
        <v>98</v>
      </c>
      <c r="DO102" s="2448">
        <v>1008</v>
      </c>
      <c r="DP102" s="2448">
        <v>20678</v>
      </c>
      <c r="DQ102" s="2448" t="s">
        <v>21</v>
      </c>
      <c r="DR102" s="2448">
        <v>27365</v>
      </c>
      <c r="DS102" s="2448">
        <v>17469</v>
      </c>
      <c r="DT102" s="2448">
        <v>273624</v>
      </c>
      <c r="DU102" s="2448">
        <v>376674</v>
      </c>
      <c r="DV102" s="2448" t="s">
        <v>21</v>
      </c>
      <c r="DW102" s="2448">
        <v>477</v>
      </c>
      <c r="DX102" s="2448">
        <v>522</v>
      </c>
      <c r="DY102" s="217">
        <v>222</v>
      </c>
      <c r="DZ102" s="91" t="s">
        <v>35</v>
      </c>
      <c r="EA102" s="670" t="s">
        <v>26</v>
      </c>
      <c r="EB102" s="2021" t="s">
        <v>26</v>
      </c>
      <c r="EC102" s="579" t="s">
        <v>26</v>
      </c>
      <c r="ED102" s="2027">
        <v>43617</v>
      </c>
      <c r="EE102" s="2448">
        <v>19972</v>
      </c>
      <c r="EF102" s="2448">
        <v>36</v>
      </c>
      <c r="EG102" s="2448">
        <v>19936</v>
      </c>
      <c r="EH102" s="2448">
        <v>454</v>
      </c>
      <c r="EI102" s="2448">
        <v>6366</v>
      </c>
      <c r="EJ102" s="2448">
        <v>914</v>
      </c>
      <c r="EK102" s="2448">
        <v>48</v>
      </c>
      <c r="EL102" s="2448">
        <v>4460</v>
      </c>
      <c r="EM102" s="2448">
        <v>4963</v>
      </c>
      <c r="EN102" s="2447" t="s">
        <v>21</v>
      </c>
      <c r="EO102" s="2447" t="s">
        <v>21</v>
      </c>
      <c r="EP102" s="2448">
        <v>33451</v>
      </c>
      <c r="EQ102" s="2448">
        <v>40</v>
      </c>
      <c r="ER102" s="2448">
        <v>27508</v>
      </c>
      <c r="ES102" s="2448">
        <v>21696</v>
      </c>
      <c r="ET102" s="2448" t="s">
        <v>21</v>
      </c>
      <c r="EU102" s="2448">
        <v>19821</v>
      </c>
      <c r="EV102" s="91" t="s">
        <v>35</v>
      </c>
      <c r="EW102" s="670" t="s">
        <v>26</v>
      </c>
      <c r="EX102" s="2021" t="s">
        <v>26</v>
      </c>
      <c r="EY102" s="579" t="s">
        <v>26</v>
      </c>
      <c r="EZ102" s="2027">
        <v>43617</v>
      </c>
      <c r="FA102" s="2448" t="s">
        <v>21</v>
      </c>
      <c r="FB102" s="2448">
        <v>5835</v>
      </c>
      <c r="FC102" s="2448">
        <v>5151</v>
      </c>
      <c r="FD102" s="2448">
        <v>40982</v>
      </c>
      <c r="FE102" s="2448">
        <v>11856</v>
      </c>
      <c r="FF102" s="2448">
        <v>14424</v>
      </c>
      <c r="FG102" s="2448">
        <v>25098</v>
      </c>
      <c r="FH102" s="2448">
        <v>4331</v>
      </c>
      <c r="FI102" s="2448">
        <v>19249</v>
      </c>
      <c r="FJ102" s="2448">
        <v>1510</v>
      </c>
      <c r="FK102" s="2448">
        <v>560</v>
      </c>
      <c r="FL102" s="2448">
        <v>18</v>
      </c>
      <c r="FM102" s="2448">
        <v>797</v>
      </c>
      <c r="FN102" s="2448">
        <v>827</v>
      </c>
      <c r="FO102" s="2448">
        <v>7</v>
      </c>
      <c r="FP102" s="217" t="s">
        <v>21</v>
      </c>
      <c r="FQ102" s="83" t="s">
        <v>35</v>
      </c>
      <c r="FR102" s="666" t="s">
        <v>26</v>
      </c>
      <c r="FS102" s="1897"/>
      <c r="FT102" s="1897"/>
      <c r="FU102" s="1897"/>
      <c r="FV102" s="1897"/>
      <c r="FW102" s="1897"/>
      <c r="FX102" s="1897"/>
      <c r="FY102" s="1897"/>
      <c r="FZ102" s="1897"/>
      <c r="GA102" s="1897"/>
      <c r="GB102" s="1897"/>
      <c r="GC102" s="1897"/>
      <c r="GD102" s="1897"/>
      <c r="GE102" s="1897"/>
      <c r="GF102" s="1897"/>
      <c r="GG102" s="1897"/>
      <c r="GH102" s="1897"/>
      <c r="GI102" s="1897"/>
      <c r="GJ102" s="1897"/>
      <c r="GK102" s="1897"/>
      <c r="GL102" s="1897"/>
      <c r="GM102" s="1897"/>
      <c r="GN102" s="666"/>
    </row>
    <row r="103" spans="1:196" ht="14.25" customHeight="1">
      <c r="A103" s="2021" t="s">
        <v>26</v>
      </c>
      <c r="B103" s="579" t="s">
        <v>26</v>
      </c>
      <c r="C103" s="2027">
        <v>43647</v>
      </c>
      <c r="D103" s="638">
        <v>34357</v>
      </c>
      <c r="E103" s="576">
        <v>1264</v>
      </c>
      <c r="F103" s="576">
        <v>33093</v>
      </c>
      <c r="G103" s="576">
        <v>23997</v>
      </c>
      <c r="H103" s="576">
        <v>471</v>
      </c>
      <c r="I103" s="576">
        <v>47865</v>
      </c>
      <c r="J103" s="576">
        <v>22229</v>
      </c>
      <c r="K103" s="576">
        <v>331899</v>
      </c>
      <c r="L103" s="576">
        <v>392057</v>
      </c>
      <c r="M103" s="576">
        <v>12036</v>
      </c>
      <c r="N103" s="576">
        <v>24744</v>
      </c>
      <c r="O103" s="576">
        <v>5109</v>
      </c>
      <c r="P103" s="576">
        <v>23825</v>
      </c>
      <c r="Q103" s="576">
        <v>735</v>
      </c>
      <c r="R103" s="576">
        <v>1614</v>
      </c>
      <c r="S103" s="576">
        <v>48</v>
      </c>
      <c r="T103" s="621">
        <v>7631</v>
      </c>
      <c r="U103" s="2023" t="s">
        <v>36</v>
      </c>
      <c r="V103" s="582" t="s">
        <v>26</v>
      </c>
      <c r="W103" s="2021" t="s">
        <v>26</v>
      </c>
      <c r="X103" s="579" t="s">
        <v>26</v>
      </c>
      <c r="Y103" s="2027">
        <v>43647</v>
      </c>
      <c r="Z103" s="576">
        <v>75447</v>
      </c>
      <c r="AA103" s="576">
        <v>126</v>
      </c>
      <c r="AB103" s="576">
        <v>206</v>
      </c>
      <c r="AC103" s="576">
        <v>895</v>
      </c>
      <c r="AD103" s="576">
        <v>354</v>
      </c>
      <c r="AE103" s="576">
        <v>541</v>
      </c>
      <c r="AF103" s="576">
        <v>22583</v>
      </c>
      <c r="AG103" s="576" t="s">
        <v>21</v>
      </c>
      <c r="AH103" s="576">
        <v>41541</v>
      </c>
      <c r="AI103" s="576">
        <v>16980</v>
      </c>
      <c r="AJ103" s="576">
        <v>280487</v>
      </c>
      <c r="AK103" s="576">
        <v>377113</v>
      </c>
      <c r="AL103" s="576" t="s">
        <v>21</v>
      </c>
      <c r="AM103" s="576">
        <v>629</v>
      </c>
      <c r="AN103" s="576">
        <v>689</v>
      </c>
      <c r="AO103" s="576">
        <v>251</v>
      </c>
      <c r="AP103" s="621">
        <v>6047</v>
      </c>
      <c r="AQ103" s="2023" t="s">
        <v>36</v>
      </c>
      <c r="AR103" s="582" t="s">
        <v>26</v>
      </c>
      <c r="AS103" s="2021" t="s">
        <v>26</v>
      </c>
      <c r="AT103" s="579" t="s">
        <v>26</v>
      </c>
      <c r="AU103" s="2027">
        <v>43647</v>
      </c>
      <c r="AV103" s="576">
        <v>470</v>
      </c>
      <c r="AW103" s="576">
        <v>7395</v>
      </c>
      <c r="AX103" s="576">
        <v>884</v>
      </c>
      <c r="AY103" s="576">
        <v>27</v>
      </c>
      <c r="AZ103" s="576">
        <v>5405</v>
      </c>
      <c r="BA103" s="576">
        <v>5992</v>
      </c>
      <c r="BB103" s="576">
        <v>36216</v>
      </c>
      <c r="BC103" s="576">
        <v>8949</v>
      </c>
      <c r="BD103" s="576">
        <v>29288</v>
      </c>
      <c r="BE103" s="576">
        <v>22600</v>
      </c>
      <c r="BF103" s="576" t="s">
        <v>21</v>
      </c>
      <c r="BG103" s="576">
        <v>20566</v>
      </c>
      <c r="BH103" s="576">
        <v>20566</v>
      </c>
      <c r="BI103" s="576">
        <v>254</v>
      </c>
      <c r="BJ103" s="576">
        <v>6688</v>
      </c>
      <c r="BK103" s="576">
        <v>884</v>
      </c>
      <c r="BL103" s="2023" t="s">
        <v>36</v>
      </c>
      <c r="BM103" s="582" t="s">
        <v>26</v>
      </c>
      <c r="BN103" s="2021" t="s">
        <v>26</v>
      </c>
      <c r="BO103" s="579" t="s">
        <v>26</v>
      </c>
      <c r="BP103" s="2027">
        <v>43647</v>
      </c>
      <c r="BQ103" s="576">
        <v>24614</v>
      </c>
      <c r="BR103" s="576">
        <v>5028</v>
      </c>
      <c r="BS103" s="576">
        <v>20745</v>
      </c>
      <c r="BT103" s="576">
        <v>735</v>
      </c>
      <c r="BU103" s="576">
        <v>730</v>
      </c>
      <c r="BV103" s="576">
        <v>21</v>
      </c>
      <c r="BW103" s="576">
        <v>581</v>
      </c>
      <c r="BX103" s="576">
        <v>609</v>
      </c>
      <c r="BY103" s="569" t="s">
        <v>21</v>
      </c>
      <c r="BZ103" s="576">
        <v>791</v>
      </c>
      <c r="CA103" s="576">
        <v>2353</v>
      </c>
      <c r="CB103" s="576">
        <v>45352</v>
      </c>
      <c r="CC103" s="621">
        <v>14504</v>
      </c>
      <c r="CD103" s="91" t="s">
        <v>36</v>
      </c>
      <c r="CE103" s="670" t="s">
        <v>26</v>
      </c>
      <c r="CG103" s="576"/>
      <c r="CH103" s="2320"/>
      <c r="CI103" s="582"/>
      <c r="CJ103" s="2021" t="s">
        <v>26</v>
      </c>
      <c r="CK103" s="579" t="s">
        <v>26</v>
      </c>
      <c r="CL103" s="2027">
        <v>43647</v>
      </c>
      <c r="CM103" s="82">
        <v>35216</v>
      </c>
      <c r="CN103" s="2448">
        <v>1836</v>
      </c>
      <c r="CO103" s="2448">
        <v>33381</v>
      </c>
      <c r="CP103" s="2448">
        <v>23997</v>
      </c>
      <c r="CQ103" s="2448">
        <v>471</v>
      </c>
      <c r="CR103" s="2448">
        <v>58864</v>
      </c>
      <c r="CS103" s="2448">
        <v>22229</v>
      </c>
      <c r="CT103" s="2448">
        <v>402410</v>
      </c>
      <c r="CU103" s="2448">
        <v>495618</v>
      </c>
      <c r="CV103" s="2448">
        <v>12036</v>
      </c>
      <c r="CW103" s="2448">
        <v>24744</v>
      </c>
      <c r="CX103" s="2448">
        <v>5109</v>
      </c>
      <c r="CY103" s="2448">
        <v>23825</v>
      </c>
      <c r="CZ103" s="2448">
        <v>735</v>
      </c>
      <c r="DA103" s="2448">
        <v>2242</v>
      </c>
      <c r="DB103" s="2448">
        <v>48</v>
      </c>
      <c r="DC103" s="217">
        <v>7667</v>
      </c>
      <c r="DD103" s="91" t="s">
        <v>36</v>
      </c>
      <c r="DE103" s="670" t="s">
        <v>26</v>
      </c>
      <c r="DF103" s="2021" t="s">
        <v>26</v>
      </c>
      <c r="DG103" s="579" t="s">
        <v>26</v>
      </c>
      <c r="DH103" s="2027">
        <v>43647</v>
      </c>
      <c r="DI103" s="576">
        <v>355934</v>
      </c>
      <c r="DJ103" s="2448">
        <v>75447</v>
      </c>
      <c r="DK103" s="2448">
        <v>126</v>
      </c>
      <c r="DL103" s="2448">
        <v>206</v>
      </c>
      <c r="DM103" s="2448">
        <v>895</v>
      </c>
      <c r="DN103" s="2448">
        <v>354</v>
      </c>
      <c r="DO103" s="2448">
        <v>541</v>
      </c>
      <c r="DP103" s="2448">
        <v>22583</v>
      </c>
      <c r="DQ103" s="2448" t="s">
        <v>21</v>
      </c>
      <c r="DR103" s="2448">
        <v>41541</v>
      </c>
      <c r="DS103" s="2448">
        <v>16980</v>
      </c>
      <c r="DT103" s="2448">
        <v>280487</v>
      </c>
      <c r="DU103" s="2448">
        <v>377113</v>
      </c>
      <c r="DV103" s="2448" t="s">
        <v>21</v>
      </c>
      <c r="DW103" s="2448">
        <v>629</v>
      </c>
      <c r="DX103" s="2448">
        <v>689</v>
      </c>
      <c r="DY103" s="217">
        <v>251</v>
      </c>
      <c r="DZ103" s="91" t="s">
        <v>36</v>
      </c>
      <c r="EA103" s="670" t="s">
        <v>26</v>
      </c>
      <c r="EB103" s="2021" t="s">
        <v>26</v>
      </c>
      <c r="EC103" s="579" t="s">
        <v>26</v>
      </c>
      <c r="ED103" s="2027">
        <v>43647</v>
      </c>
      <c r="EE103" s="2448">
        <v>20835</v>
      </c>
      <c r="EF103" s="2448">
        <v>114</v>
      </c>
      <c r="EG103" s="2448">
        <v>20721</v>
      </c>
      <c r="EH103" s="2448">
        <v>470</v>
      </c>
      <c r="EI103" s="2448">
        <v>7423</v>
      </c>
      <c r="EJ103" s="2448">
        <v>884</v>
      </c>
      <c r="EK103" s="2448">
        <v>27</v>
      </c>
      <c r="EL103" s="2448">
        <v>5428</v>
      </c>
      <c r="EM103" s="2448">
        <v>6018</v>
      </c>
      <c r="EN103" s="2447" t="s">
        <v>21</v>
      </c>
      <c r="EO103" s="2447" t="s">
        <v>21</v>
      </c>
      <c r="EP103" s="2448">
        <v>35275</v>
      </c>
      <c r="EQ103" s="2448">
        <v>73</v>
      </c>
      <c r="ER103" s="2448">
        <v>29288</v>
      </c>
      <c r="ES103" s="2448">
        <v>22600</v>
      </c>
      <c r="ET103" s="2448" t="s">
        <v>21</v>
      </c>
      <c r="EU103" s="2448">
        <v>20566</v>
      </c>
      <c r="EV103" s="91" t="s">
        <v>36</v>
      </c>
      <c r="EW103" s="670" t="s">
        <v>26</v>
      </c>
      <c r="EX103" s="2021" t="s">
        <v>26</v>
      </c>
      <c r="EY103" s="579" t="s">
        <v>26</v>
      </c>
      <c r="EZ103" s="2027">
        <v>43647</v>
      </c>
      <c r="FA103" s="2448" t="s">
        <v>21</v>
      </c>
      <c r="FB103" s="2448">
        <v>6324</v>
      </c>
      <c r="FC103" s="2448">
        <v>5187</v>
      </c>
      <c r="FD103" s="2448">
        <v>41170</v>
      </c>
      <c r="FE103" s="2448">
        <v>14398</v>
      </c>
      <c r="FF103" s="2448">
        <v>12036</v>
      </c>
      <c r="FG103" s="2448">
        <v>24614</v>
      </c>
      <c r="FH103" s="2448">
        <v>5028</v>
      </c>
      <c r="FI103" s="2448">
        <v>20745</v>
      </c>
      <c r="FJ103" s="2448">
        <v>735</v>
      </c>
      <c r="FK103" s="2448">
        <v>765</v>
      </c>
      <c r="FL103" s="2448">
        <v>21</v>
      </c>
      <c r="FM103" s="2448">
        <v>594</v>
      </c>
      <c r="FN103" s="2448">
        <v>622</v>
      </c>
      <c r="FO103" s="2448">
        <v>5</v>
      </c>
      <c r="FP103" s="217" t="s">
        <v>21</v>
      </c>
      <c r="FQ103" s="83" t="s">
        <v>36</v>
      </c>
      <c r="FR103" s="666" t="s">
        <v>26</v>
      </c>
      <c r="FS103" s="1897"/>
      <c r="FT103" s="1897"/>
      <c r="FU103" s="1897"/>
      <c r="FV103" s="1897"/>
      <c r="FW103" s="1897"/>
      <c r="FX103" s="1897"/>
      <c r="FY103" s="1897"/>
      <c r="FZ103" s="1897"/>
      <c r="GA103" s="1897"/>
      <c r="GB103" s="1897"/>
      <c r="GC103" s="1897"/>
      <c r="GD103" s="1897"/>
      <c r="GE103" s="1897"/>
      <c r="GF103" s="1897"/>
      <c r="GG103" s="1897"/>
      <c r="GH103" s="1897"/>
      <c r="GI103" s="1897"/>
      <c r="GJ103" s="1897"/>
      <c r="GK103" s="1897"/>
      <c r="GL103" s="1897"/>
      <c r="GM103" s="1897"/>
      <c r="GN103" s="666"/>
    </row>
    <row r="104" spans="1:196" ht="14.25" customHeight="1">
      <c r="A104" s="2021" t="s">
        <v>26</v>
      </c>
      <c r="B104" s="579" t="s">
        <v>26</v>
      </c>
      <c r="C104" s="2027">
        <v>43678</v>
      </c>
      <c r="D104" s="638">
        <v>35286</v>
      </c>
      <c r="E104" s="576">
        <v>1482</v>
      </c>
      <c r="F104" s="576">
        <v>33804</v>
      </c>
      <c r="G104" s="576">
        <v>20866</v>
      </c>
      <c r="H104" s="576">
        <v>436</v>
      </c>
      <c r="I104" s="576">
        <v>52467</v>
      </c>
      <c r="J104" s="576">
        <v>20427</v>
      </c>
      <c r="K104" s="576">
        <v>319027</v>
      </c>
      <c r="L104" s="576">
        <v>380006</v>
      </c>
      <c r="M104" s="576">
        <v>12581</v>
      </c>
      <c r="N104" s="576">
        <v>24529</v>
      </c>
      <c r="O104" s="576">
        <v>4557</v>
      </c>
      <c r="P104" s="576">
        <v>21889</v>
      </c>
      <c r="Q104" s="576">
        <v>494</v>
      </c>
      <c r="R104" s="576">
        <v>1481</v>
      </c>
      <c r="S104" s="576">
        <v>33</v>
      </c>
      <c r="T104" s="621">
        <v>6451</v>
      </c>
      <c r="U104" s="2023" t="s">
        <v>37</v>
      </c>
      <c r="V104" s="582" t="s">
        <v>26</v>
      </c>
      <c r="W104" s="2021" t="s">
        <v>26</v>
      </c>
      <c r="X104" s="579" t="s">
        <v>26</v>
      </c>
      <c r="Y104" s="2027">
        <v>43678</v>
      </c>
      <c r="Z104" s="576">
        <v>75779</v>
      </c>
      <c r="AA104" s="576">
        <v>102</v>
      </c>
      <c r="AB104" s="576">
        <v>175</v>
      </c>
      <c r="AC104" s="576">
        <v>2364</v>
      </c>
      <c r="AD104" s="576">
        <v>708</v>
      </c>
      <c r="AE104" s="576">
        <v>1656</v>
      </c>
      <c r="AF104" s="576">
        <v>19459</v>
      </c>
      <c r="AG104" s="576" t="s">
        <v>21</v>
      </c>
      <c r="AH104" s="576">
        <v>46113</v>
      </c>
      <c r="AI104" s="576">
        <v>15700</v>
      </c>
      <c r="AJ104" s="576">
        <v>271014</v>
      </c>
      <c r="AK104" s="576">
        <v>366717</v>
      </c>
      <c r="AL104" s="576" t="s">
        <v>21</v>
      </c>
      <c r="AM104" s="576">
        <v>378</v>
      </c>
      <c r="AN104" s="576">
        <v>414</v>
      </c>
      <c r="AO104" s="576">
        <v>78</v>
      </c>
      <c r="AP104" s="621">
        <v>4909</v>
      </c>
      <c r="AQ104" s="2023" t="s">
        <v>37</v>
      </c>
      <c r="AR104" s="582" t="s">
        <v>26</v>
      </c>
      <c r="AS104" s="2021" t="s">
        <v>26</v>
      </c>
      <c r="AT104" s="579" t="s">
        <v>26</v>
      </c>
      <c r="AU104" s="2027">
        <v>43678</v>
      </c>
      <c r="AV104" s="576">
        <v>434</v>
      </c>
      <c r="AW104" s="576">
        <v>6489</v>
      </c>
      <c r="AX104" s="576">
        <v>841</v>
      </c>
      <c r="AY104" s="576">
        <v>24</v>
      </c>
      <c r="AZ104" s="576">
        <v>4676</v>
      </c>
      <c r="BA104" s="576">
        <v>5188</v>
      </c>
      <c r="BB104" s="576">
        <v>36366</v>
      </c>
      <c r="BC104" s="576">
        <v>8653</v>
      </c>
      <c r="BD104" s="576">
        <v>28435</v>
      </c>
      <c r="BE104" s="576">
        <v>22564</v>
      </c>
      <c r="BF104" s="576" t="s">
        <v>21</v>
      </c>
      <c r="BG104" s="576">
        <v>20538</v>
      </c>
      <c r="BH104" s="576">
        <v>20538</v>
      </c>
      <c r="BI104" s="576">
        <v>250</v>
      </c>
      <c r="BJ104" s="576">
        <v>5871</v>
      </c>
      <c r="BK104" s="576">
        <v>841</v>
      </c>
      <c r="BL104" s="2023" t="s">
        <v>37</v>
      </c>
      <c r="BM104" s="582" t="s">
        <v>26</v>
      </c>
      <c r="BN104" s="2021" t="s">
        <v>26</v>
      </c>
      <c r="BO104" s="579" t="s">
        <v>26</v>
      </c>
      <c r="BP104" s="2027">
        <v>43678</v>
      </c>
      <c r="BQ104" s="576">
        <v>24436</v>
      </c>
      <c r="BR104" s="576">
        <v>4496</v>
      </c>
      <c r="BS104" s="576">
        <v>19209</v>
      </c>
      <c r="BT104" s="576">
        <v>494</v>
      </c>
      <c r="BU104" s="576">
        <v>640</v>
      </c>
      <c r="BV104" s="576">
        <v>9</v>
      </c>
      <c r="BW104" s="576">
        <v>537</v>
      </c>
      <c r="BX104" s="576">
        <v>560</v>
      </c>
      <c r="BY104" s="569" t="s">
        <v>21</v>
      </c>
      <c r="BZ104" s="576">
        <v>651</v>
      </c>
      <c r="CA104" s="576">
        <v>2114</v>
      </c>
      <c r="CB104" s="576">
        <v>42980</v>
      </c>
      <c r="CC104" s="621">
        <v>13467</v>
      </c>
      <c r="CD104" s="91" t="s">
        <v>37</v>
      </c>
      <c r="CE104" s="670" t="s">
        <v>26</v>
      </c>
      <c r="CG104" s="576"/>
      <c r="CH104" s="2320"/>
      <c r="CI104" s="582"/>
      <c r="CJ104" s="2021" t="s">
        <v>26</v>
      </c>
      <c r="CK104" s="579" t="s">
        <v>26</v>
      </c>
      <c r="CL104" s="2027">
        <v>43678</v>
      </c>
      <c r="CM104" s="82">
        <v>36162</v>
      </c>
      <c r="CN104" s="2448">
        <v>2028</v>
      </c>
      <c r="CO104" s="2448">
        <v>34134</v>
      </c>
      <c r="CP104" s="2448">
        <v>20866</v>
      </c>
      <c r="CQ104" s="2448">
        <v>436</v>
      </c>
      <c r="CR104" s="2448">
        <v>67758</v>
      </c>
      <c r="CS104" s="2448">
        <v>20427</v>
      </c>
      <c r="CT104" s="2448">
        <v>387826</v>
      </c>
      <c r="CU104" s="2448">
        <v>481437</v>
      </c>
      <c r="CV104" s="2448">
        <v>12581</v>
      </c>
      <c r="CW104" s="2448">
        <v>24529</v>
      </c>
      <c r="CX104" s="2448">
        <v>4557</v>
      </c>
      <c r="CY104" s="2448">
        <v>21889</v>
      </c>
      <c r="CZ104" s="2448">
        <v>494</v>
      </c>
      <c r="DA104" s="2448">
        <v>2085</v>
      </c>
      <c r="DB104" s="2448">
        <v>33</v>
      </c>
      <c r="DC104" s="217">
        <v>6485</v>
      </c>
      <c r="DD104" s="91" t="s">
        <v>37</v>
      </c>
      <c r="DE104" s="670" t="s">
        <v>26</v>
      </c>
      <c r="DF104" s="2021" t="s">
        <v>26</v>
      </c>
      <c r="DG104" s="579" t="s">
        <v>26</v>
      </c>
      <c r="DH104" s="2027">
        <v>43678</v>
      </c>
      <c r="DI104" s="576">
        <v>346793</v>
      </c>
      <c r="DJ104" s="2448">
        <v>75779</v>
      </c>
      <c r="DK104" s="2448">
        <v>102</v>
      </c>
      <c r="DL104" s="2448">
        <v>175</v>
      </c>
      <c r="DM104" s="2448">
        <v>2364</v>
      </c>
      <c r="DN104" s="2448">
        <v>708</v>
      </c>
      <c r="DO104" s="2448">
        <v>1656</v>
      </c>
      <c r="DP104" s="2448">
        <v>19459</v>
      </c>
      <c r="DQ104" s="2448" t="s">
        <v>21</v>
      </c>
      <c r="DR104" s="2448">
        <v>46113</v>
      </c>
      <c r="DS104" s="2448">
        <v>15700</v>
      </c>
      <c r="DT104" s="2448">
        <v>271014</v>
      </c>
      <c r="DU104" s="2448">
        <v>366717</v>
      </c>
      <c r="DV104" s="2448" t="s">
        <v>21</v>
      </c>
      <c r="DW104" s="2448">
        <v>378</v>
      </c>
      <c r="DX104" s="2448">
        <v>414</v>
      </c>
      <c r="DY104" s="217">
        <v>78</v>
      </c>
      <c r="DZ104" s="91" t="s">
        <v>37</v>
      </c>
      <c r="EA104" s="670" t="s">
        <v>26</v>
      </c>
      <c r="EB104" s="2021" t="s">
        <v>26</v>
      </c>
      <c r="EC104" s="579" t="s">
        <v>26</v>
      </c>
      <c r="ED104" s="2027">
        <v>43678</v>
      </c>
      <c r="EE104" s="2448">
        <v>20810</v>
      </c>
      <c r="EF104" s="2448">
        <v>127</v>
      </c>
      <c r="EG104" s="2448">
        <v>20683</v>
      </c>
      <c r="EH104" s="2448">
        <v>434</v>
      </c>
      <c r="EI104" s="2448">
        <v>6512</v>
      </c>
      <c r="EJ104" s="2448">
        <v>841</v>
      </c>
      <c r="EK104" s="2448">
        <v>24</v>
      </c>
      <c r="EL104" s="2448">
        <v>4696</v>
      </c>
      <c r="EM104" s="2448">
        <v>5210</v>
      </c>
      <c r="EN104" s="2447" t="s">
        <v>21</v>
      </c>
      <c r="EO104" s="2447" t="s">
        <v>21</v>
      </c>
      <c r="EP104" s="2448">
        <v>35525</v>
      </c>
      <c r="EQ104" s="2448">
        <v>121</v>
      </c>
      <c r="ER104" s="2448">
        <v>28436</v>
      </c>
      <c r="ES104" s="2448">
        <v>22564</v>
      </c>
      <c r="ET104" s="2448" t="s">
        <v>21</v>
      </c>
      <c r="EU104" s="2448">
        <v>20538</v>
      </c>
      <c r="EV104" s="91" t="s">
        <v>37</v>
      </c>
      <c r="EW104" s="670" t="s">
        <v>26</v>
      </c>
      <c r="EX104" s="2021" t="s">
        <v>26</v>
      </c>
      <c r="EY104" s="579" t="s">
        <v>26</v>
      </c>
      <c r="EZ104" s="2027">
        <v>43678</v>
      </c>
      <c r="FA104" s="2448">
        <v>1</v>
      </c>
      <c r="FB104" s="2448">
        <v>6358</v>
      </c>
      <c r="FC104" s="2448">
        <v>4693</v>
      </c>
      <c r="FD104" s="2448">
        <v>39566</v>
      </c>
      <c r="FE104" s="2448">
        <v>12851</v>
      </c>
      <c r="FF104" s="2448">
        <v>12581</v>
      </c>
      <c r="FG104" s="2448">
        <v>24436</v>
      </c>
      <c r="FH104" s="2448">
        <v>4496</v>
      </c>
      <c r="FI104" s="2448">
        <v>19209</v>
      </c>
      <c r="FJ104" s="2448">
        <v>494</v>
      </c>
      <c r="FK104" s="2448">
        <v>672</v>
      </c>
      <c r="FL104" s="2448">
        <v>9</v>
      </c>
      <c r="FM104" s="2448">
        <v>551</v>
      </c>
      <c r="FN104" s="2448">
        <v>574</v>
      </c>
      <c r="FO104" s="2448">
        <v>4</v>
      </c>
      <c r="FP104" s="217" t="s">
        <v>21</v>
      </c>
      <c r="FQ104" s="83" t="s">
        <v>37</v>
      </c>
      <c r="FR104" s="666" t="s">
        <v>26</v>
      </c>
      <c r="FS104" s="1897"/>
      <c r="FT104" s="1897"/>
      <c r="FU104" s="1897"/>
      <c r="FV104" s="1897"/>
      <c r="FW104" s="1897"/>
      <c r="FX104" s="1897"/>
      <c r="FY104" s="1897"/>
      <c r="FZ104" s="1897"/>
      <c r="GA104" s="1897"/>
      <c r="GB104" s="1897"/>
      <c r="GC104" s="1897"/>
      <c r="GD104" s="1897"/>
      <c r="GE104" s="1897"/>
      <c r="GF104" s="1897"/>
      <c r="GG104" s="1897"/>
      <c r="GH104" s="1897"/>
      <c r="GI104" s="1897"/>
      <c r="GJ104" s="1897"/>
      <c r="GK104" s="1897"/>
      <c r="GL104" s="1897"/>
      <c r="GM104" s="1897"/>
      <c r="GN104" s="666"/>
    </row>
    <row r="105" spans="1:196" ht="14.25" customHeight="1">
      <c r="A105" s="2021" t="s">
        <v>26</v>
      </c>
      <c r="B105" s="579" t="s">
        <v>26</v>
      </c>
      <c r="C105" s="2027">
        <v>43709</v>
      </c>
      <c r="D105" s="638">
        <v>35167</v>
      </c>
      <c r="E105" s="576">
        <v>1477</v>
      </c>
      <c r="F105" s="576">
        <v>33690</v>
      </c>
      <c r="G105" s="576">
        <v>21291</v>
      </c>
      <c r="H105" s="576">
        <v>448</v>
      </c>
      <c r="I105" s="576">
        <v>56974</v>
      </c>
      <c r="J105" s="576">
        <v>20989</v>
      </c>
      <c r="K105" s="576">
        <v>308657</v>
      </c>
      <c r="L105" s="576">
        <v>366105</v>
      </c>
      <c r="M105" s="576">
        <v>11151</v>
      </c>
      <c r="N105" s="576">
        <v>23651</v>
      </c>
      <c r="O105" s="576">
        <v>5836</v>
      </c>
      <c r="P105" s="576">
        <v>20682</v>
      </c>
      <c r="Q105" s="576">
        <v>157</v>
      </c>
      <c r="R105" s="576">
        <v>1488</v>
      </c>
      <c r="S105" s="576">
        <v>55</v>
      </c>
      <c r="T105" s="621">
        <v>7119</v>
      </c>
      <c r="U105" s="2023" t="s">
        <v>38</v>
      </c>
      <c r="V105" s="582" t="s">
        <v>26</v>
      </c>
      <c r="W105" s="2021" t="s">
        <v>26</v>
      </c>
      <c r="X105" s="579" t="s">
        <v>26</v>
      </c>
      <c r="Y105" s="2027">
        <v>43709</v>
      </c>
      <c r="Z105" s="576">
        <v>80350</v>
      </c>
      <c r="AA105" s="576">
        <v>167</v>
      </c>
      <c r="AB105" s="576">
        <v>202</v>
      </c>
      <c r="AC105" s="576">
        <v>2070</v>
      </c>
      <c r="AD105" s="576">
        <v>530</v>
      </c>
      <c r="AE105" s="576">
        <v>1540</v>
      </c>
      <c r="AF105" s="576">
        <v>20107</v>
      </c>
      <c r="AG105" s="576" t="s">
        <v>21</v>
      </c>
      <c r="AH105" s="576">
        <v>51294</v>
      </c>
      <c r="AI105" s="576">
        <v>15781</v>
      </c>
      <c r="AJ105" s="576">
        <v>262095</v>
      </c>
      <c r="AK105" s="576">
        <v>353109</v>
      </c>
      <c r="AL105" s="576" t="s">
        <v>21</v>
      </c>
      <c r="AM105" s="576">
        <v>441</v>
      </c>
      <c r="AN105" s="576">
        <v>483</v>
      </c>
      <c r="AO105" s="576">
        <v>197</v>
      </c>
      <c r="AP105" s="621">
        <v>6041</v>
      </c>
      <c r="AQ105" s="2023" t="s">
        <v>38</v>
      </c>
      <c r="AR105" s="582" t="s">
        <v>26</v>
      </c>
      <c r="AS105" s="2021" t="s">
        <v>26</v>
      </c>
      <c r="AT105" s="579" t="s">
        <v>26</v>
      </c>
      <c r="AU105" s="2027">
        <v>43709</v>
      </c>
      <c r="AV105" s="576">
        <v>448</v>
      </c>
      <c r="AW105" s="576">
        <v>6851</v>
      </c>
      <c r="AX105" s="576">
        <v>854</v>
      </c>
      <c r="AY105" s="576">
        <v>44</v>
      </c>
      <c r="AZ105" s="576">
        <v>4926</v>
      </c>
      <c r="BA105" s="576">
        <v>5489</v>
      </c>
      <c r="BB105" s="576">
        <v>35715</v>
      </c>
      <c r="BC105" s="576">
        <v>8853</v>
      </c>
      <c r="BD105" s="576">
        <v>28348</v>
      </c>
      <c r="BE105" s="576">
        <v>21973</v>
      </c>
      <c r="BF105" s="576" t="s">
        <v>21</v>
      </c>
      <c r="BG105" s="576">
        <v>20033</v>
      </c>
      <c r="BH105" s="576">
        <v>20033</v>
      </c>
      <c r="BI105" s="576">
        <v>216</v>
      </c>
      <c r="BJ105" s="576">
        <v>6375</v>
      </c>
      <c r="BK105" s="576">
        <v>854</v>
      </c>
      <c r="BL105" s="2023" t="s">
        <v>38</v>
      </c>
      <c r="BM105" s="582" t="s">
        <v>26</v>
      </c>
      <c r="BN105" s="2021" t="s">
        <v>26</v>
      </c>
      <c r="BO105" s="579" t="s">
        <v>26</v>
      </c>
      <c r="BP105" s="2027">
        <v>43709</v>
      </c>
      <c r="BQ105" s="576">
        <v>23576</v>
      </c>
      <c r="BR105" s="576">
        <v>5799</v>
      </c>
      <c r="BS105" s="576">
        <v>17323</v>
      </c>
      <c r="BT105" s="576">
        <v>157</v>
      </c>
      <c r="BU105" s="576">
        <v>634</v>
      </c>
      <c r="BV105" s="576">
        <v>11</v>
      </c>
      <c r="BW105" s="576">
        <v>1103</v>
      </c>
      <c r="BX105" s="576">
        <v>1138</v>
      </c>
      <c r="BY105" s="569" t="s">
        <v>21</v>
      </c>
      <c r="BZ105" s="576">
        <v>523</v>
      </c>
      <c r="CA105" s="576">
        <v>2135</v>
      </c>
      <c r="CB105" s="576">
        <v>43006</v>
      </c>
      <c r="CC105" s="621">
        <v>14565</v>
      </c>
      <c r="CD105" s="91" t="s">
        <v>38</v>
      </c>
      <c r="CE105" s="670" t="s">
        <v>26</v>
      </c>
      <c r="CG105" s="576"/>
      <c r="CH105" s="2320"/>
      <c r="CI105" s="582"/>
      <c r="CJ105" s="2021" t="s">
        <v>26</v>
      </c>
      <c r="CK105" s="579" t="s">
        <v>26</v>
      </c>
      <c r="CL105" s="2027">
        <v>43709</v>
      </c>
      <c r="CM105" s="82">
        <v>35978</v>
      </c>
      <c r="CN105" s="2448">
        <v>2075</v>
      </c>
      <c r="CO105" s="2448">
        <v>33903</v>
      </c>
      <c r="CP105" s="2448">
        <v>21291</v>
      </c>
      <c r="CQ105" s="2448">
        <v>448</v>
      </c>
      <c r="CR105" s="2448">
        <v>74164</v>
      </c>
      <c r="CS105" s="2448">
        <v>20989</v>
      </c>
      <c r="CT105" s="2448">
        <v>376968</v>
      </c>
      <c r="CU105" s="2448">
        <v>466778</v>
      </c>
      <c r="CV105" s="2448">
        <v>11151</v>
      </c>
      <c r="CW105" s="2448">
        <v>23651</v>
      </c>
      <c r="CX105" s="2448">
        <v>5836</v>
      </c>
      <c r="CY105" s="2448">
        <v>20682</v>
      </c>
      <c r="CZ105" s="2448">
        <v>157</v>
      </c>
      <c r="DA105" s="2448">
        <v>2019</v>
      </c>
      <c r="DB105" s="2448">
        <v>55</v>
      </c>
      <c r="DC105" s="217">
        <v>7213</v>
      </c>
      <c r="DD105" s="91" t="s">
        <v>38</v>
      </c>
      <c r="DE105" s="670" t="s">
        <v>26</v>
      </c>
      <c r="DF105" s="2021" t="s">
        <v>26</v>
      </c>
      <c r="DG105" s="579" t="s">
        <v>26</v>
      </c>
      <c r="DH105" s="2027">
        <v>43709</v>
      </c>
      <c r="DI105" s="576">
        <v>342445</v>
      </c>
      <c r="DJ105" s="2448">
        <v>80350</v>
      </c>
      <c r="DK105" s="2448">
        <v>167</v>
      </c>
      <c r="DL105" s="2448">
        <v>202</v>
      </c>
      <c r="DM105" s="2448">
        <v>2070</v>
      </c>
      <c r="DN105" s="2448">
        <v>530</v>
      </c>
      <c r="DO105" s="2448">
        <v>1540</v>
      </c>
      <c r="DP105" s="2448">
        <v>20107</v>
      </c>
      <c r="DQ105" s="2448" t="s">
        <v>21</v>
      </c>
      <c r="DR105" s="2448">
        <v>51294</v>
      </c>
      <c r="DS105" s="2448">
        <v>15781</v>
      </c>
      <c r="DT105" s="2448">
        <v>262095</v>
      </c>
      <c r="DU105" s="2448">
        <v>353109</v>
      </c>
      <c r="DV105" s="2448" t="s">
        <v>21</v>
      </c>
      <c r="DW105" s="2448">
        <v>441</v>
      </c>
      <c r="DX105" s="2448">
        <v>483</v>
      </c>
      <c r="DY105" s="217">
        <v>197</v>
      </c>
      <c r="DZ105" s="91" t="s">
        <v>38</v>
      </c>
      <c r="EA105" s="670" t="s">
        <v>26</v>
      </c>
      <c r="EB105" s="2021" t="s">
        <v>26</v>
      </c>
      <c r="EC105" s="579" t="s">
        <v>26</v>
      </c>
      <c r="ED105" s="2027">
        <v>43709</v>
      </c>
      <c r="EE105" s="2448">
        <v>20259</v>
      </c>
      <c r="EF105" s="2448">
        <v>100</v>
      </c>
      <c r="EG105" s="2448">
        <v>20159</v>
      </c>
      <c r="EH105" s="2448">
        <v>448</v>
      </c>
      <c r="EI105" s="2448">
        <v>6935</v>
      </c>
      <c r="EJ105" s="2448">
        <v>854</v>
      </c>
      <c r="EK105" s="2448">
        <v>44</v>
      </c>
      <c r="EL105" s="2448">
        <v>5004</v>
      </c>
      <c r="EM105" s="2448">
        <v>5568</v>
      </c>
      <c r="EN105" s="2447" t="s">
        <v>21</v>
      </c>
      <c r="EO105" s="2447" t="s">
        <v>21</v>
      </c>
      <c r="EP105" s="2448">
        <v>34959</v>
      </c>
      <c r="EQ105" s="2448">
        <v>345</v>
      </c>
      <c r="ER105" s="2448">
        <v>28348</v>
      </c>
      <c r="ES105" s="2448">
        <v>21973</v>
      </c>
      <c r="ET105" s="2448" t="s">
        <v>21</v>
      </c>
      <c r="EU105" s="2448">
        <v>20033</v>
      </c>
      <c r="EV105" s="91" t="s">
        <v>38</v>
      </c>
      <c r="EW105" s="670" t="s">
        <v>26</v>
      </c>
      <c r="EX105" s="2021" t="s">
        <v>26</v>
      </c>
      <c r="EY105" s="579" t="s">
        <v>26</v>
      </c>
      <c r="EZ105" s="2027">
        <v>43709</v>
      </c>
      <c r="FA105" s="2448" t="s">
        <v>21</v>
      </c>
      <c r="FB105" s="2448">
        <v>5683</v>
      </c>
      <c r="FC105" s="2448">
        <v>5165</v>
      </c>
      <c r="FD105" s="2448">
        <v>37905</v>
      </c>
      <c r="FE105" s="2448">
        <v>12453</v>
      </c>
      <c r="FF105" s="2448">
        <v>11151</v>
      </c>
      <c r="FG105" s="2448">
        <v>23576</v>
      </c>
      <c r="FH105" s="2448">
        <v>5799</v>
      </c>
      <c r="FI105" s="2448">
        <v>17323</v>
      </c>
      <c r="FJ105" s="2448">
        <v>157</v>
      </c>
      <c r="FK105" s="2448">
        <v>662</v>
      </c>
      <c r="FL105" s="2448">
        <v>11</v>
      </c>
      <c r="FM105" s="2448">
        <v>1119</v>
      </c>
      <c r="FN105" s="2448">
        <v>1154</v>
      </c>
      <c r="FO105" s="2448">
        <v>3</v>
      </c>
      <c r="FP105" s="217" t="s">
        <v>21</v>
      </c>
      <c r="FQ105" s="83" t="s">
        <v>38</v>
      </c>
      <c r="FR105" s="666" t="s">
        <v>26</v>
      </c>
      <c r="FS105" s="1897"/>
      <c r="FT105" s="1897"/>
      <c r="FU105" s="1897"/>
      <c r="FV105" s="1897"/>
      <c r="FW105" s="1897"/>
      <c r="FX105" s="1897"/>
      <c r="FY105" s="1897"/>
      <c r="FZ105" s="1897"/>
      <c r="GA105" s="1897"/>
      <c r="GB105" s="1897"/>
      <c r="GC105" s="1897"/>
      <c r="GD105" s="1897"/>
      <c r="GE105" s="1897"/>
      <c r="GF105" s="1897"/>
      <c r="GG105" s="1897"/>
      <c r="GH105" s="1897"/>
      <c r="GI105" s="1897"/>
      <c r="GJ105" s="1897"/>
      <c r="GK105" s="1897"/>
      <c r="GL105" s="1897"/>
      <c r="GM105" s="1897"/>
      <c r="GN105" s="666"/>
    </row>
    <row r="106" spans="1:196" ht="14.25" customHeight="1">
      <c r="A106" s="2021" t="s">
        <v>26</v>
      </c>
      <c r="B106" s="579" t="s">
        <v>26</v>
      </c>
      <c r="C106" s="2027">
        <v>43739</v>
      </c>
      <c r="D106" s="638">
        <v>35163</v>
      </c>
      <c r="E106" s="576">
        <v>1127</v>
      </c>
      <c r="F106" s="576">
        <v>34036</v>
      </c>
      <c r="G106" s="576">
        <v>24564</v>
      </c>
      <c r="H106" s="576">
        <v>483</v>
      </c>
      <c r="I106" s="576">
        <v>61331</v>
      </c>
      <c r="J106" s="576">
        <v>22954</v>
      </c>
      <c r="K106" s="576">
        <v>337202</v>
      </c>
      <c r="L106" s="576">
        <v>399456</v>
      </c>
      <c r="M106" s="576">
        <v>12983</v>
      </c>
      <c r="N106" s="576">
        <v>25916</v>
      </c>
      <c r="O106" s="576">
        <v>5572</v>
      </c>
      <c r="P106" s="576">
        <v>21331</v>
      </c>
      <c r="Q106" s="576">
        <v>625</v>
      </c>
      <c r="R106" s="576">
        <v>1536</v>
      </c>
      <c r="S106" s="576">
        <v>124</v>
      </c>
      <c r="T106" s="621">
        <v>7696</v>
      </c>
      <c r="U106" s="2023" t="s">
        <v>39</v>
      </c>
      <c r="V106" s="582" t="s">
        <v>26</v>
      </c>
      <c r="W106" s="2021" t="s">
        <v>26</v>
      </c>
      <c r="X106" s="579" t="s">
        <v>26</v>
      </c>
      <c r="Y106" s="2027">
        <v>43739</v>
      </c>
      <c r="Z106" s="576">
        <v>88475</v>
      </c>
      <c r="AA106" s="576">
        <v>142</v>
      </c>
      <c r="AB106" s="576">
        <v>226</v>
      </c>
      <c r="AC106" s="576">
        <v>1515</v>
      </c>
      <c r="AD106" s="576">
        <v>168</v>
      </c>
      <c r="AE106" s="576">
        <v>1347</v>
      </c>
      <c r="AF106" s="576">
        <v>23315</v>
      </c>
      <c r="AG106" s="576" t="s">
        <v>21</v>
      </c>
      <c r="AH106" s="576">
        <v>55445</v>
      </c>
      <c r="AI106" s="576">
        <v>17725</v>
      </c>
      <c r="AJ106" s="576">
        <v>286974</v>
      </c>
      <c r="AK106" s="576">
        <v>387213</v>
      </c>
      <c r="AL106" s="576" t="s">
        <v>21</v>
      </c>
      <c r="AM106" s="576">
        <v>528</v>
      </c>
      <c r="AN106" s="576">
        <v>578</v>
      </c>
      <c r="AO106" s="576">
        <v>203</v>
      </c>
      <c r="AP106" s="621">
        <v>6008</v>
      </c>
      <c r="AQ106" s="2023" t="s">
        <v>39</v>
      </c>
      <c r="AR106" s="582" t="s">
        <v>26</v>
      </c>
      <c r="AS106" s="2021" t="s">
        <v>26</v>
      </c>
      <c r="AT106" s="579" t="s">
        <v>26</v>
      </c>
      <c r="AU106" s="2027">
        <v>43739</v>
      </c>
      <c r="AV106" s="576">
        <v>481</v>
      </c>
      <c r="AW106" s="576">
        <v>7265</v>
      </c>
      <c r="AX106" s="576">
        <v>922</v>
      </c>
      <c r="AY106" s="576">
        <v>33</v>
      </c>
      <c r="AZ106" s="576">
        <v>5242</v>
      </c>
      <c r="BA106" s="576">
        <v>5821</v>
      </c>
      <c r="BB106" s="576">
        <v>35452</v>
      </c>
      <c r="BC106" s="576">
        <v>10325</v>
      </c>
      <c r="BD106" s="576">
        <v>29206</v>
      </c>
      <c r="BE106" s="576">
        <v>22597</v>
      </c>
      <c r="BF106" s="576" t="s">
        <v>21</v>
      </c>
      <c r="BG106" s="576">
        <v>20609</v>
      </c>
      <c r="BH106" s="576">
        <v>20609</v>
      </c>
      <c r="BI106" s="576">
        <v>216</v>
      </c>
      <c r="BJ106" s="576">
        <v>6610</v>
      </c>
      <c r="BK106" s="576">
        <v>922</v>
      </c>
      <c r="BL106" s="2023" t="s">
        <v>39</v>
      </c>
      <c r="BM106" s="582" t="s">
        <v>26</v>
      </c>
      <c r="BN106" s="2021" t="s">
        <v>26</v>
      </c>
      <c r="BO106" s="579" t="s">
        <v>26</v>
      </c>
      <c r="BP106" s="2027">
        <v>43739</v>
      </c>
      <c r="BQ106" s="576">
        <v>25772</v>
      </c>
      <c r="BR106" s="576">
        <v>5499</v>
      </c>
      <c r="BS106" s="576">
        <v>18066</v>
      </c>
      <c r="BT106" s="576">
        <v>625</v>
      </c>
      <c r="BU106" s="576">
        <v>614</v>
      </c>
      <c r="BV106" s="576">
        <v>91</v>
      </c>
      <c r="BW106" s="576">
        <v>1313</v>
      </c>
      <c r="BX106" s="576">
        <v>1356</v>
      </c>
      <c r="BY106" s="569" t="s">
        <v>21</v>
      </c>
      <c r="BZ106" s="576">
        <v>581</v>
      </c>
      <c r="CA106" s="576">
        <v>2360</v>
      </c>
      <c r="CB106" s="576">
        <v>44219</v>
      </c>
      <c r="CC106" s="621">
        <v>15137</v>
      </c>
      <c r="CD106" s="91" t="s">
        <v>39</v>
      </c>
      <c r="CE106" s="670" t="s">
        <v>26</v>
      </c>
      <c r="CG106" s="576"/>
      <c r="CH106" s="2320"/>
      <c r="CI106" s="582"/>
      <c r="CJ106" s="2021" t="s">
        <v>26</v>
      </c>
      <c r="CK106" s="579" t="s">
        <v>26</v>
      </c>
      <c r="CL106" s="2027">
        <v>43739</v>
      </c>
      <c r="CM106" s="82">
        <v>36010</v>
      </c>
      <c r="CN106" s="2448">
        <v>1825</v>
      </c>
      <c r="CO106" s="2448">
        <v>34185</v>
      </c>
      <c r="CP106" s="2448">
        <v>24564</v>
      </c>
      <c r="CQ106" s="2448">
        <v>483</v>
      </c>
      <c r="CR106" s="2448">
        <v>79095</v>
      </c>
      <c r="CS106" s="2448">
        <v>22954</v>
      </c>
      <c r="CT106" s="2448">
        <v>397880</v>
      </c>
      <c r="CU106" s="2448">
        <v>489474</v>
      </c>
      <c r="CV106" s="2448">
        <v>12983</v>
      </c>
      <c r="CW106" s="2448">
        <v>25916</v>
      </c>
      <c r="CX106" s="2448">
        <v>5572</v>
      </c>
      <c r="CY106" s="2448">
        <v>21331</v>
      </c>
      <c r="CZ106" s="2448">
        <v>625</v>
      </c>
      <c r="DA106" s="2448">
        <v>1776</v>
      </c>
      <c r="DB106" s="2448">
        <v>124</v>
      </c>
      <c r="DC106" s="217">
        <v>7756</v>
      </c>
      <c r="DD106" s="91" t="s">
        <v>39</v>
      </c>
      <c r="DE106" s="670" t="s">
        <v>26</v>
      </c>
      <c r="DF106" s="2021" t="s">
        <v>26</v>
      </c>
      <c r="DG106" s="579" t="s">
        <v>26</v>
      </c>
      <c r="DH106" s="2027">
        <v>43739</v>
      </c>
      <c r="DI106" s="576">
        <v>375449</v>
      </c>
      <c r="DJ106" s="2448">
        <v>88475</v>
      </c>
      <c r="DK106" s="2448">
        <v>142</v>
      </c>
      <c r="DL106" s="2448">
        <v>226</v>
      </c>
      <c r="DM106" s="2448">
        <v>1515</v>
      </c>
      <c r="DN106" s="2448">
        <v>168</v>
      </c>
      <c r="DO106" s="2448">
        <v>1347</v>
      </c>
      <c r="DP106" s="2448">
        <v>23315</v>
      </c>
      <c r="DQ106" s="2448" t="s">
        <v>21</v>
      </c>
      <c r="DR106" s="2448">
        <v>55445</v>
      </c>
      <c r="DS106" s="2448">
        <v>17725</v>
      </c>
      <c r="DT106" s="2448">
        <v>286974</v>
      </c>
      <c r="DU106" s="2448">
        <v>387213</v>
      </c>
      <c r="DV106" s="2448" t="s">
        <v>21</v>
      </c>
      <c r="DW106" s="2448">
        <v>528</v>
      </c>
      <c r="DX106" s="2448">
        <v>578</v>
      </c>
      <c r="DY106" s="217">
        <v>203</v>
      </c>
      <c r="DZ106" s="91" t="s">
        <v>39</v>
      </c>
      <c r="EA106" s="670" t="s">
        <v>26</v>
      </c>
      <c r="EB106" s="2021" t="s">
        <v>26</v>
      </c>
      <c r="EC106" s="579" t="s">
        <v>26</v>
      </c>
      <c r="ED106" s="2027">
        <v>43739</v>
      </c>
      <c r="EE106" s="2448">
        <v>20788</v>
      </c>
      <c r="EF106" s="2448">
        <v>101</v>
      </c>
      <c r="EG106" s="2448">
        <v>20687</v>
      </c>
      <c r="EH106" s="2448">
        <v>481</v>
      </c>
      <c r="EI106" s="2448">
        <v>7313</v>
      </c>
      <c r="EJ106" s="2448">
        <v>922</v>
      </c>
      <c r="EK106" s="2448">
        <v>33</v>
      </c>
      <c r="EL106" s="2448">
        <v>5286</v>
      </c>
      <c r="EM106" s="2448">
        <v>5867</v>
      </c>
      <c r="EN106" s="2447" t="s">
        <v>21</v>
      </c>
      <c r="EO106" s="2447" t="s">
        <v>21</v>
      </c>
      <c r="EP106" s="2448">
        <v>34978</v>
      </c>
      <c r="EQ106" s="2448">
        <v>974</v>
      </c>
      <c r="ER106" s="2448">
        <v>29206</v>
      </c>
      <c r="ES106" s="2448">
        <v>22597</v>
      </c>
      <c r="ET106" s="2448" t="s">
        <v>21</v>
      </c>
      <c r="EU106" s="2448">
        <v>20609</v>
      </c>
      <c r="EV106" s="91" t="s">
        <v>39</v>
      </c>
      <c r="EW106" s="670" t="s">
        <v>26</v>
      </c>
      <c r="EX106" s="2021" t="s">
        <v>26</v>
      </c>
      <c r="EY106" s="579" t="s">
        <v>26</v>
      </c>
      <c r="EZ106" s="2027">
        <v>43739</v>
      </c>
      <c r="FA106" s="2448">
        <v>1</v>
      </c>
      <c r="FB106" s="2448">
        <v>5889</v>
      </c>
      <c r="FC106" s="2448">
        <v>5157</v>
      </c>
      <c r="FD106" s="2448">
        <v>41086</v>
      </c>
      <c r="FE106" s="2448">
        <v>12207</v>
      </c>
      <c r="FF106" s="2448">
        <v>12983</v>
      </c>
      <c r="FG106" s="2448">
        <v>25772</v>
      </c>
      <c r="FH106" s="2448">
        <v>5499</v>
      </c>
      <c r="FI106" s="2448">
        <v>18066</v>
      </c>
      <c r="FJ106" s="2448">
        <v>625</v>
      </c>
      <c r="FK106" s="2448">
        <v>626</v>
      </c>
      <c r="FL106" s="2448">
        <v>91</v>
      </c>
      <c r="FM106" s="2448">
        <v>1329</v>
      </c>
      <c r="FN106" s="2448">
        <v>1372</v>
      </c>
      <c r="FO106" s="2448">
        <v>3</v>
      </c>
      <c r="FP106" s="217" t="s">
        <v>21</v>
      </c>
      <c r="FQ106" s="83" t="s">
        <v>39</v>
      </c>
      <c r="FR106" s="666" t="s">
        <v>26</v>
      </c>
      <c r="FS106" s="1897"/>
      <c r="FT106" s="1897"/>
      <c r="FU106" s="1897"/>
      <c r="FV106" s="1897"/>
      <c r="FW106" s="1897"/>
      <c r="FX106" s="1897"/>
      <c r="FY106" s="1897"/>
      <c r="FZ106" s="1897"/>
      <c r="GA106" s="1897"/>
      <c r="GB106" s="1897"/>
      <c r="GC106" s="1897"/>
      <c r="GD106" s="1897"/>
      <c r="GE106" s="1897"/>
      <c r="GF106" s="1897"/>
      <c r="GG106" s="1897"/>
      <c r="GH106" s="1897"/>
      <c r="GI106" s="1897"/>
      <c r="GJ106" s="1897"/>
      <c r="GK106" s="1897"/>
      <c r="GL106" s="1897"/>
      <c r="GM106" s="1897"/>
      <c r="GN106" s="666"/>
    </row>
    <row r="107" spans="1:196" ht="14.25" customHeight="1">
      <c r="A107" s="2021" t="s">
        <v>26</v>
      </c>
      <c r="B107" s="579" t="s">
        <v>26</v>
      </c>
      <c r="C107" s="2027">
        <v>43770</v>
      </c>
      <c r="D107" s="638">
        <v>33460</v>
      </c>
      <c r="E107" s="576">
        <v>1530</v>
      </c>
      <c r="F107" s="576">
        <v>31930</v>
      </c>
      <c r="G107" s="576">
        <v>20773</v>
      </c>
      <c r="H107" s="576">
        <v>412</v>
      </c>
      <c r="I107" s="576">
        <v>51992</v>
      </c>
      <c r="J107" s="576">
        <v>21824</v>
      </c>
      <c r="K107" s="576">
        <v>335830</v>
      </c>
      <c r="L107" s="576">
        <v>402200</v>
      </c>
      <c r="M107" s="576">
        <v>12833</v>
      </c>
      <c r="N107" s="576">
        <v>23925</v>
      </c>
      <c r="O107" s="576">
        <v>5922</v>
      </c>
      <c r="P107" s="576">
        <v>17491</v>
      </c>
      <c r="Q107" s="576">
        <v>800</v>
      </c>
      <c r="R107" s="576">
        <v>1485</v>
      </c>
      <c r="S107" s="576">
        <v>94</v>
      </c>
      <c r="T107" s="621">
        <v>7227</v>
      </c>
      <c r="U107" s="2023" t="s">
        <v>40</v>
      </c>
      <c r="V107" s="582" t="s">
        <v>26</v>
      </c>
      <c r="W107" s="2021" t="s">
        <v>26</v>
      </c>
      <c r="X107" s="579" t="s">
        <v>26</v>
      </c>
      <c r="Y107" s="2027">
        <v>43770</v>
      </c>
      <c r="Z107" s="576">
        <v>76139</v>
      </c>
      <c r="AA107" s="576">
        <v>122</v>
      </c>
      <c r="AB107" s="576">
        <v>197</v>
      </c>
      <c r="AC107" s="576">
        <v>1313</v>
      </c>
      <c r="AD107" s="576">
        <v>570</v>
      </c>
      <c r="AE107" s="576">
        <v>743</v>
      </c>
      <c r="AF107" s="576">
        <v>19492</v>
      </c>
      <c r="AG107" s="576" t="s">
        <v>21</v>
      </c>
      <c r="AH107" s="576">
        <v>46291</v>
      </c>
      <c r="AI107" s="576">
        <v>16926</v>
      </c>
      <c r="AJ107" s="576">
        <v>289751</v>
      </c>
      <c r="AK107" s="576">
        <v>391985</v>
      </c>
      <c r="AL107" s="576" t="s">
        <v>21</v>
      </c>
      <c r="AM107" s="576">
        <v>496</v>
      </c>
      <c r="AN107" s="576">
        <v>543</v>
      </c>
      <c r="AO107" s="576">
        <v>171</v>
      </c>
      <c r="AP107" s="621">
        <v>5772</v>
      </c>
      <c r="AQ107" s="2023" t="s">
        <v>40</v>
      </c>
      <c r="AR107" s="582" t="s">
        <v>26</v>
      </c>
      <c r="AS107" s="2021" t="s">
        <v>26</v>
      </c>
      <c r="AT107" s="579" t="s">
        <v>26</v>
      </c>
      <c r="AU107" s="2027">
        <v>43770</v>
      </c>
      <c r="AV107" s="576">
        <v>412</v>
      </c>
      <c r="AW107" s="576">
        <v>6643</v>
      </c>
      <c r="AX107" s="576">
        <v>873</v>
      </c>
      <c r="AY107" s="576">
        <v>33</v>
      </c>
      <c r="AZ107" s="576">
        <v>4763</v>
      </c>
      <c r="BA107" s="576">
        <v>5287</v>
      </c>
      <c r="BB107" s="576">
        <v>34186</v>
      </c>
      <c r="BC107" s="576">
        <v>11106</v>
      </c>
      <c r="BD107" s="576">
        <v>27939</v>
      </c>
      <c r="BE107" s="576">
        <v>21862</v>
      </c>
      <c r="BF107" s="576" t="s">
        <v>21</v>
      </c>
      <c r="BG107" s="576">
        <v>20019</v>
      </c>
      <c r="BH107" s="576">
        <v>20019</v>
      </c>
      <c r="BI107" s="576">
        <v>143</v>
      </c>
      <c r="BJ107" s="576">
        <v>6077</v>
      </c>
      <c r="BK107" s="576">
        <v>873</v>
      </c>
      <c r="BL107" s="2023" t="s">
        <v>40</v>
      </c>
      <c r="BM107" s="582" t="s">
        <v>26</v>
      </c>
      <c r="BN107" s="2021" t="s">
        <v>26</v>
      </c>
      <c r="BO107" s="579" t="s">
        <v>26</v>
      </c>
      <c r="BP107" s="2027">
        <v>43770</v>
      </c>
      <c r="BQ107" s="576">
        <v>23778</v>
      </c>
      <c r="BR107" s="576">
        <v>5857</v>
      </c>
      <c r="BS107" s="576">
        <v>13925</v>
      </c>
      <c r="BT107" s="576">
        <v>800</v>
      </c>
      <c r="BU107" s="576">
        <v>612</v>
      </c>
      <c r="BV107" s="576">
        <v>61</v>
      </c>
      <c r="BW107" s="576">
        <v>1133</v>
      </c>
      <c r="BX107" s="576">
        <v>1171</v>
      </c>
      <c r="BY107" s="569" t="s">
        <v>21</v>
      </c>
      <c r="BZ107" s="576">
        <v>893</v>
      </c>
      <c r="CA107" s="576">
        <v>2298</v>
      </c>
      <c r="CB107" s="576">
        <v>42474</v>
      </c>
      <c r="CC107" s="621">
        <v>15732</v>
      </c>
      <c r="CD107" s="91" t="s">
        <v>40</v>
      </c>
      <c r="CE107" s="670" t="s">
        <v>26</v>
      </c>
      <c r="CG107" s="576"/>
      <c r="CH107" s="2320"/>
      <c r="CI107" s="582"/>
      <c r="CJ107" s="2021" t="s">
        <v>26</v>
      </c>
      <c r="CK107" s="579" t="s">
        <v>26</v>
      </c>
      <c r="CL107" s="2027">
        <v>43770</v>
      </c>
      <c r="CM107" s="82">
        <v>34427</v>
      </c>
      <c r="CN107" s="2448">
        <v>2315</v>
      </c>
      <c r="CO107" s="2448">
        <v>32112</v>
      </c>
      <c r="CP107" s="2448">
        <v>20773</v>
      </c>
      <c r="CQ107" s="2448">
        <v>412</v>
      </c>
      <c r="CR107" s="2448">
        <v>68892</v>
      </c>
      <c r="CS107" s="2448">
        <v>21824</v>
      </c>
      <c r="CT107" s="2448">
        <v>402734</v>
      </c>
      <c r="CU107" s="2448">
        <v>500680</v>
      </c>
      <c r="CV107" s="2448">
        <v>12833</v>
      </c>
      <c r="CW107" s="2448">
        <v>23925</v>
      </c>
      <c r="CX107" s="2448">
        <v>5922</v>
      </c>
      <c r="CY107" s="2448">
        <v>17491</v>
      </c>
      <c r="CZ107" s="2448">
        <v>800</v>
      </c>
      <c r="DA107" s="2448">
        <v>2057</v>
      </c>
      <c r="DB107" s="2448">
        <v>94</v>
      </c>
      <c r="DC107" s="217">
        <v>7347</v>
      </c>
      <c r="DD107" s="91" t="s">
        <v>40</v>
      </c>
      <c r="DE107" s="670" t="s">
        <v>26</v>
      </c>
      <c r="DF107" s="2021" t="s">
        <v>26</v>
      </c>
      <c r="DG107" s="579" t="s">
        <v>26</v>
      </c>
      <c r="DH107" s="2027">
        <v>43770</v>
      </c>
      <c r="DI107" s="576">
        <v>365889</v>
      </c>
      <c r="DJ107" s="2448">
        <v>76139</v>
      </c>
      <c r="DK107" s="2448">
        <v>122</v>
      </c>
      <c r="DL107" s="2448">
        <v>197</v>
      </c>
      <c r="DM107" s="2448">
        <v>1313</v>
      </c>
      <c r="DN107" s="2448">
        <v>570</v>
      </c>
      <c r="DO107" s="2448">
        <v>743</v>
      </c>
      <c r="DP107" s="2448">
        <v>19492</v>
      </c>
      <c r="DQ107" s="2448" t="s">
        <v>21</v>
      </c>
      <c r="DR107" s="2448">
        <v>46291</v>
      </c>
      <c r="DS107" s="2448">
        <v>16926</v>
      </c>
      <c r="DT107" s="2448">
        <v>289751</v>
      </c>
      <c r="DU107" s="2448">
        <v>391985</v>
      </c>
      <c r="DV107" s="2448" t="s">
        <v>21</v>
      </c>
      <c r="DW107" s="2448">
        <v>496</v>
      </c>
      <c r="DX107" s="2448">
        <v>543</v>
      </c>
      <c r="DY107" s="217">
        <v>171</v>
      </c>
      <c r="DZ107" s="91" t="s">
        <v>40</v>
      </c>
      <c r="EA107" s="670" t="s">
        <v>26</v>
      </c>
      <c r="EB107" s="2021" t="s">
        <v>26</v>
      </c>
      <c r="EC107" s="579" t="s">
        <v>26</v>
      </c>
      <c r="ED107" s="2027">
        <v>43770</v>
      </c>
      <c r="EE107" s="2448">
        <v>20163</v>
      </c>
      <c r="EF107" s="2448">
        <v>77</v>
      </c>
      <c r="EG107" s="2448">
        <v>20086</v>
      </c>
      <c r="EH107" s="2448">
        <v>412</v>
      </c>
      <c r="EI107" s="2448">
        <v>6756</v>
      </c>
      <c r="EJ107" s="2448">
        <v>873</v>
      </c>
      <c r="EK107" s="2448">
        <v>33</v>
      </c>
      <c r="EL107" s="2448">
        <v>4867</v>
      </c>
      <c r="EM107" s="2448">
        <v>5394</v>
      </c>
      <c r="EN107" s="2447" t="s">
        <v>21</v>
      </c>
      <c r="EO107" s="2447" t="s">
        <v>21</v>
      </c>
      <c r="EP107" s="2448">
        <v>33762</v>
      </c>
      <c r="EQ107" s="2448">
        <v>1268</v>
      </c>
      <c r="ER107" s="2448">
        <v>27939</v>
      </c>
      <c r="ES107" s="2448">
        <v>21862</v>
      </c>
      <c r="ET107" s="2448" t="s">
        <v>21</v>
      </c>
      <c r="EU107" s="2448">
        <v>20019</v>
      </c>
      <c r="EV107" s="91" t="s">
        <v>40</v>
      </c>
      <c r="EW107" s="670" t="s">
        <v>26</v>
      </c>
      <c r="EX107" s="2021" t="s">
        <v>26</v>
      </c>
      <c r="EY107" s="579" t="s">
        <v>26</v>
      </c>
      <c r="EZ107" s="2027">
        <v>43770</v>
      </c>
      <c r="FA107" s="2448" t="s">
        <v>21</v>
      </c>
      <c r="FB107" s="2448">
        <v>5705</v>
      </c>
      <c r="FC107" s="2448">
        <v>4831</v>
      </c>
      <c r="FD107" s="2448">
        <v>37506</v>
      </c>
      <c r="FE107" s="2448">
        <v>9931</v>
      </c>
      <c r="FF107" s="2448">
        <v>12833</v>
      </c>
      <c r="FG107" s="2448">
        <v>23778</v>
      </c>
      <c r="FH107" s="2448">
        <v>5857</v>
      </c>
      <c r="FI107" s="2448">
        <v>13925</v>
      </c>
      <c r="FJ107" s="2448">
        <v>800</v>
      </c>
      <c r="FK107" s="2448">
        <v>636</v>
      </c>
      <c r="FL107" s="2448">
        <v>61</v>
      </c>
      <c r="FM107" s="2448">
        <v>1149</v>
      </c>
      <c r="FN107" s="2448">
        <v>1188</v>
      </c>
      <c r="FO107" s="2448">
        <v>4</v>
      </c>
      <c r="FP107" s="217" t="s">
        <v>21</v>
      </c>
      <c r="FQ107" s="83" t="s">
        <v>40</v>
      </c>
      <c r="FR107" s="666" t="s">
        <v>26</v>
      </c>
      <c r="FS107" s="1897"/>
      <c r="FT107" s="1897"/>
      <c r="FU107" s="1897"/>
      <c r="FV107" s="1897"/>
      <c r="FW107" s="1897"/>
      <c r="FX107" s="1897"/>
      <c r="FY107" s="1897"/>
      <c r="FZ107" s="1897"/>
      <c r="GA107" s="1897"/>
      <c r="GB107" s="1897"/>
      <c r="GC107" s="1897"/>
      <c r="GD107" s="1897"/>
      <c r="GE107" s="1897"/>
      <c r="GF107" s="1897"/>
      <c r="GG107" s="1897"/>
      <c r="GH107" s="1897"/>
      <c r="GI107" s="1897"/>
      <c r="GJ107" s="1897"/>
      <c r="GK107" s="1897"/>
      <c r="GL107" s="1897"/>
      <c r="GM107" s="1897"/>
      <c r="GN107" s="666"/>
    </row>
    <row r="108" spans="1:196" ht="14.25" customHeight="1">
      <c r="A108" s="2028" t="s">
        <v>26</v>
      </c>
      <c r="B108" s="588" t="s">
        <v>26</v>
      </c>
      <c r="C108" s="2029">
        <v>43800</v>
      </c>
      <c r="D108" s="592">
        <v>34498</v>
      </c>
      <c r="E108" s="589">
        <v>1036</v>
      </c>
      <c r="F108" s="589">
        <v>33462</v>
      </c>
      <c r="G108" s="589">
        <v>21895</v>
      </c>
      <c r="H108" s="589">
        <v>315</v>
      </c>
      <c r="I108" s="589">
        <v>53887</v>
      </c>
      <c r="J108" s="589">
        <v>21905</v>
      </c>
      <c r="K108" s="589">
        <v>335360</v>
      </c>
      <c r="L108" s="589">
        <v>399980</v>
      </c>
      <c r="M108" s="589">
        <v>14735</v>
      </c>
      <c r="N108" s="589">
        <v>22391</v>
      </c>
      <c r="O108" s="589">
        <v>5662</v>
      </c>
      <c r="P108" s="589">
        <v>18386</v>
      </c>
      <c r="Q108" s="589">
        <v>496</v>
      </c>
      <c r="R108" s="589">
        <v>1384</v>
      </c>
      <c r="S108" s="589">
        <v>136</v>
      </c>
      <c r="T108" s="624">
        <v>6497</v>
      </c>
      <c r="U108" s="2030" t="s">
        <v>41</v>
      </c>
      <c r="V108" s="591" t="s">
        <v>26</v>
      </c>
      <c r="W108" s="2028" t="s">
        <v>26</v>
      </c>
      <c r="X108" s="588" t="s">
        <v>26</v>
      </c>
      <c r="Y108" s="2029">
        <v>43800</v>
      </c>
      <c r="Z108" s="589">
        <v>78536</v>
      </c>
      <c r="AA108" s="589">
        <v>135</v>
      </c>
      <c r="AB108" s="589">
        <v>197</v>
      </c>
      <c r="AC108" s="589">
        <v>1410</v>
      </c>
      <c r="AD108" s="589">
        <v>90</v>
      </c>
      <c r="AE108" s="589">
        <v>1320</v>
      </c>
      <c r="AF108" s="589">
        <v>20447</v>
      </c>
      <c r="AG108" s="589" t="s">
        <v>21</v>
      </c>
      <c r="AH108" s="589">
        <v>47515</v>
      </c>
      <c r="AI108" s="589">
        <v>17182</v>
      </c>
      <c r="AJ108" s="589">
        <v>290069</v>
      </c>
      <c r="AK108" s="589">
        <v>391257</v>
      </c>
      <c r="AL108" s="589" t="s">
        <v>21</v>
      </c>
      <c r="AM108" s="589">
        <v>332</v>
      </c>
      <c r="AN108" s="589">
        <v>364</v>
      </c>
      <c r="AO108" s="589">
        <v>143</v>
      </c>
      <c r="AP108" s="624">
        <v>5990</v>
      </c>
      <c r="AQ108" s="2030" t="s">
        <v>41</v>
      </c>
      <c r="AR108" s="591" t="s">
        <v>26</v>
      </c>
      <c r="AS108" s="2028" t="s">
        <v>26</v>
      </c>
      <c r="AT108" s="588" t="s">
        <v>26</v>
      </c>
      <c r="AU108" s="2029">
        <v>43800</v>
      </c>
      <c r="AV108" s="589">
        <v>313</v>
      </c>
      <c r="AW108" s="589">
        <v>6593</v>
      </c>
      <c r="AX108" s="589">
        <v>904</v>
      </c>
      <c r="AY108" s="589">
        <v>41</v>
      </c>
      <c r="AZ108" s="589">
        <v>4683</v>
      </c>
      <c r="BA108" s="589">
        <v>5197</v>
      </c>
      <c r="BB108" s="589">
        <v>34237</v>
      </c>
      <c r="BC108" s="589">
        <v>12040</v>
      </c>
      <c r="BD108" s="589">
        <v>28937</v>
      </c>
      <c r="BE108" s="589">
        <v>22922</v>
      </c>
      <c r="BF108" s="589" t="s">
        <v>21</v>
      </c>
      <c r="BG108" s="589">
        <v>21059</v>
      </c>
      <c r="BH108" s="589">
        <v>21059</v>
      </c>
      <c r="BI108" s="589">
        <v>93</v>
      </c>
      <c r="BJ108" s="589">
        <v>6015</v>
      </c>
      <c r="BK108" s="589">
        <v>904</v>
      </c>
      <c r="BL108" s="2030" t="s">
        <v>41</v>
      </c>
      <c r="BM108" s="591" t="s">
        <v>26</v>
      </c>
      <c r="BN108" s="2028" t="s">
        <v>26</v>
      </c>
      <c r="BO108" s="588" t="s">
        <v>26</v>
      </c>
      <c r="BP108" s="2029">
        <v>43800</v>
      </c>
      <c r="BQ108" s="589">
        <v>22252</v>
      </c>
      <c r="BR108" s="589">
        <v>5583</v>
      </c>
      <c r="BS108" s="589">
        <v>14753</v>
      </c>
      <c r="BT108" s="589">
        <v>496</v>
      </c>
      <c r="BU108" s="589">
        <v>480</v>
      </c>
      <c r="BV108" s="589">
        <v>95</v>
      </c>
      <c r="BW108" s="589">
        <v>896</v>
      </c>
      <c r="BX108" s="589">
        <v>929</v>
      </c>
      <c r="BY108" s="2302" t="s">
        <v>21</v>
      </c>
      <c r="BZ108" s="589">
        <v>1526</v>
      </c>
      <c r="CA108" s="589">
        <v>1893</v>
      </c>
      <c r="CB108" s="589">
        <v>43807</v>
      </c>
      <c r="CC108" s="624">
        <v>17456</v>
      </c>
      <c r="CD108" s="108" t="s">
        <v>41</v>
      </c>
      <c r="CE108" s="673" t="s">
        <v>26</v>
      </c>
      <c r="CG108" s="576"/>
      <c r="CH108" s="2320"/>
      <c r="CI108" s="582"/>
      <c r="CJ108" s="2028" t="s">
        <v>26</v>
      </c>
      <c r="CK108" s="588" t="s">
        <v>26</v>
      </c>
      <c r="CL108" s="2029">
        <v>43800</v>
      </c>
      <c r="CM108" s="107">
        <v>35582</v>
      </c>
      <c r="CN108" s="2449">
        <v>1868</v>
      </c>
      <c r="CO108" s="2449">
        <v>33714</v>
      </c>
      <c r="CP108" s="2449">
        <v>21895</v>
      </c>
      <c r="CQ108" s="2449">
        <v>315</v>
      </c>
      <c r="CR108" s="2449">
        <v>68350</v>
      </c>
      <c r="CS108" s="2449">
        <v>21905</v>
      </c>
      <c r="CT108" s="2449">
        <v>408111</v>
      </c>
      <c r="CU108" s="2449">
        <v>506911</v>
      </c>
      <c r="CV108" s="2449">
        <v>14735</v>
      </c>
      <c r="CW108" s="2449">
        <v>22391</v>
      </c>
      <c r="CX108" s="2449">
        <v>5662</v>
      </c>
      <c r="CY108" s="2449">
        <v>18386</v>
      </c>
      <c r="CZ108" s="2449">
        <v>496</v>
      </c>
      <c r="DA108" s="2449">
        <v>2182</v>
      </c>
      <c r="DB108" s="2449">
        <v>136</v>
      </c>
      <c r="DC108" s="512">
        <v>6632</v>
      </c>
      <c r="DD108" s="108" t="s">
        <v>41</v>
      </c>
      <c r="DE108" s="673" t="s">
        <v>26</v>
      </c>
      <c r="DF108" s="2028" t="s">
        <v>26</v>
      </c>
      <c r="DG108" s="588" t="s">
        <v>26</v>
      </c>
      <c r="DH108" s="2029">
        <v>43800</v>
      </c>
      <c r="DI108" s="589">
        <v>368605</v>
      </c>
      <c r="DJ108" s="2449">
        <v>78536</v>
      </c>
      <c r="DK108" s="2449">
        <v>135</v>
      </c>
      <c r="DL108" s="2449">
        <v>197</v>
      </c>
      <c r="DM108" s="2449">
        <v>1410</v>
      </c>
      <c r="DN108" s="2449">
        <v>90</v>
      </c>
      <c r="DO108" s="2449">
        <v>1320</v>
      </c>
      <c r="DP108" s="2449">
        <v>20447</v>
      </c>
      <c r="DQ108" s="2449" t="s">
        <v>21</v>
      </c>
      <c r="DR108" s="2449">
        <v>47515</v>
      </c>
      <c r="DS108" s="2449">
        <v>17182</v>
      </c>
      <c r="DT108" s="2449">
        <v>290069</v>
      </c>
      <c r="DU108" s="2449">
        <v>391257</v>
      </c>
      <c r="DV108" s="2449" t="s">
        <v>21</v>
      </c>
      <c r="DW108" s="2449">
        <v>332</v>
      </c>
      <c r="DX108" s="2449">
        <v>364</v>
      </c>
      <c r="DY108" s="512">
        <v>143</v>
      </c>
      <c r="DZ108" s="108" t="s">
        <v>41</v>
      </c>
      <c r="EA108" s="673" t="s">
        <v>26</v>
      </c>
      <c r="EB108" s="2028" t="s">
        <v>26</v>
      </c>
      <c r="EC108" s="588" t="s">
        <v>26</v>
      </c>
      <c r="ED108" s="2029">
        <v>43800</v>
      </c>
      <c r="EE108" s="2449">
        <v>21238</v>
      </c>
      <c r="EF108" s="2449">
        <v>103</v>
      </c>
      <c r="EG108" s="2449">
        <v>21135</v>
      </c>
      <c r="EH108" s="2449">
        <v>313</v>
      </c>
      <c r="EI108" s="2449">
        <v>6718</v>
      </c>
      <c r="EJ108" s="2449">
        <v>904</v>
      </c>
      <c r="EK108" s="2449">
        <v>41</v>
      </c>
      <c r="EL108" s="2449">
        <v>4799</v>
      </c>
      <c r="EM108" s="2449">
        <v>5314</v>
      </c>
      <c r="EN108" s="894" t="s">
        <v>21</v>
      </c>
      <c r="EO108" s="894" t="s">
        <v>21</v>
      </c>
      <c r="EP108" s="2449">
        <v>33754</v>
      </c>
      <c r="EQ108" s="2449">
        <v>1668</v>
      </c>
      <c r="ER108" s="2449">
        <v>28937</v>
      </c>
      <c r="ES108" s="2449">
        <v>22922</v>
      </c>
      <c r="ET108" s="2449" t="s">
        <v>21</v>
      </c>
      <c r="EU108" s="2449">
        <v>21059</v>
      </c>
      <c r="EV108" s="108" t="s">
        <v>41</v>
      </c>
      <c r="EW108" s="673" t="s">
        <v>26</v>
      </c>
      <c r="EX108" s="2028" t="s">
        <v>26</v>
      </c>
      <c r="EY108" s="588" t="s">
        <v>26</v>
      </c>
      <c r="EZ108" s="2029">
        <v>43800</v>
      </c>
      <c r="FA108" s="2449">
        <v>1</v>
      </c>
      <c r="FB108" s="2449">
        <v>6377</v>
      </c>
      <c r="FC108" s="2449">
        <v>4653</v>
      </c>
      <c r="FD108" s="2449">
        <v>36864</v>
      </c>
      <c r="FE108" s="2449">
        <v>8160</v>
      </c>
      <c r="FF108" s="2449">
        <v>14735</v>
      </c>
      <c r="FG108" s="2449">
        <v>22252</v>
      </c>
      <c r="FH108" s="2449">
        <v>5583</v>
      </c>
      <c r="FI108" s="2449">
        <v>14753</v>
      </c>
      <c r="FJ108" s="2449">
        <v>496</v>
      </c>
      <c r="FK108" s="2449">
        <v>516</v>
      </c>
      <c r="FL108" s="2449">
        <v>95</v>
      </c>
      <c r="FM108" s="2449">
        <v>915</v>
      </c>
      <c r="FN108" s="2449">
        <v>949</v>
      </c>
      <c r="FO108" s="2449">
        <v>4</v>
      </c>
      <c r="FP108" s="512" t="s">
        <v>21</v>
      </c>
      <c r="FQ108" s="2045" t="s">
        <v>41</v>
      </c>
      <c r="FR108" s="1304" t="s">
        <v>26</v>
      </c>
      <c r="FS108" s="1897"/>
      <c r="FT108" s="1897"/>
      <c r="FU108" s="1897"/>
      <c r="FV108" s="1897"/>
      <c r="FW108" s="1897"/>
      <c r="FX108" s="1897"/>
      <c r="FY108" s="1897"/>
      <c r="FZ108" s="1897"/>
      <c r="GA108" s="1897"/>
      <c r="GB108" s="1897"/>
      <c r="GC108" s="1897"/>
      <c r="GD108" s="1897"/>
      <c r="GE108" s="1897"/>
      <c r="GF108" s="1897"/>
      <c r="GG108" s="1897"/>
      <c r="GH108" s="1897"/>
      <c r="GI108" s="1897"/>
      <c r="GJ108" s="1897"/>
      <c r="GK108" s="1897"/>
      <c r="GL108" s="1897"/>
      <c r="GM108" s="1897"/>
      <c r="GN108" s="666"/>
    </row>
    <row r="109" spans="1:196">
      <c r="A109" s="542"/>
      <c r="B109" s="542"/>
      <c r="C109" s="542"/>
      <c r="D109" s="542"/>
      <c r="E109" s="542"/>
      <c r="F109" s="542"/>
      <c r="G109" s="542"/>
      <c r="H109" s="542"/>
      <c r="I109" s="542"/>
      <c r="J109" s="542"/>
      <c r="K109" s="542"/>
      <c r="L109" s="542"/>
      <c r="M109" s="542"/>
      <c r="N109" s="542"/>
      <c r="O109" s="542"/>
      <c r="P109" s="542"/>
      <c r="Q109" s="542"/>
      <c r="R109" s="542"/>
      <c r="S109" s="542"/>
      <c r="T109" s="542"/>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634"/>
      <c r="BO109" s="634"/>
      <c r="BP109" s="634"/>
      <c r="BQ109" s="634"/>
      <c r="BR109" s="634"/>
      <c r="BS109" s="634"/>
      <c r="BT109" s="634"/>
      <c r="BU109" s="634"/>
      <c r="BV109" s="634"/>
      <c r="BW109" s="634"/>
      <c r="BX109" s="634"/>
      <c r="BY109" s="634"/>
      <c r="BZ109" s="634"/>
      <c r="CA109" s="634"/>
      <c r="CB109" s="634"/>
      <c r="CC109" s="634"/>
      <c r="CD109" s="634"/>
      <c r="CE109" s="634"/>
      <c r="CF109" s="634"/>
      <c r="CG109" s="634"/>
      <c r="CH109" s="634"/>
      <c r="CI109" s="634"/>
      <c r="CJ109" s="209"/>
      <c r="CK109" s="209"/>
      <c r="CL109" s="209"/>
      <c r="CM109" s="209"/>
      <c r="CN109" s="209"/>
      <c r="CO109" s="209"/>
      <c r="CP109" s="209"/>
      <c r="CQ109" s="209"/>
      <c r="CR109" s="209"/>
      <c r="CS109" s="209"/>
      <c r="CT109" s="209"/>
      <c r="CU109" s="209"/>
      <c r="CV109" s="209"/>
      <c r="CW109" s="209"/>
      <c r="CX109" s="209"/>
      <c r="CY109" s="209"/>
      <c r="CZ109" s="209"/>
      <c r="DA109" s="209"/>
      <c r="DB109" s="209"/>
      <c r="DC109" s="209"/>
      <c r="DD109" s="209"/>
      <c r="DE109" s="209"/>
      <c r="DF109" s="209"/>
      <c r="DG109" s="209"/>
      <c r="DH109" s="209"/>
      <c r="DI109" s="209"/>
      <c r="DJ109" s="209"/>
      <c r="DK109" s="209"/>
      <c r="DL109" s="209"/>
      <c r="DM109" s="209"/>
      <c r="DN109" s="209"/>
      <c r="DO109" s="209"/>
      <c r="DP109" s="209"/>
      <c r="DQ109" s="209"/>
      <c r="DR109" s="209"/>
      <c r="DS109" s="209"/>
      <c r="DT109" s="209"/>
      <c r="DU109" s="209"/>
      <c r="DV109" s="209"/>
      <c r="DW109" s="209"/>
      <c r="DX109" s="209"/>
      <c r="DY109" s="209"/>
      <c r="DZ109" s="209"/>
      <c r="EA109" s="209"/>
      <c r="EB109" s="209"/>
      <c r="EC109" s="209"/>
      <c r="ED109" s="209"/>
      <c r="EE109" s="209"/>
      <c r="EF109" s="209"/>
      <c r="EG109" s="209"/>
      <c r="EH109" s="209"/>
      <c r="EI109" s="209"/>
      <c r="EJ109" s="209"/>
      <c r="EK109" s="209"/>
      <c r="EL109" s="209"/>
      <c r="EM109" s="209"/>
      <c r="EN109" s="209"/>
      <c r="EO109" s="209"/>
      <c r="EP109" s="209"/>
      <c r="EQ109" s="209"/>
      <c r="ER109" s="209"/>
      <c r="ES109" s="209"/>
      <c r="ET109" s="209"/>
      <c r="EU109" s="209"/>
      <c r="EV109" s="209"/>
      <c r="EW109" s="209"/>
      <c r="EX109" s="209"/>
      <c r="EY109" s="209"/>
      <c r="EZ109" s="209"/>
      <c r="FA109" s="209"/>
      <c r="FB109" s="209"/>
      <c r="FC109" s="209"/>
      <c r="FD109" s="209"/>
      <c r="FE109" s="209"/>
      <c r="FF109" s="209"/>
      <c r="FG109" s="209"/>
      <c r="FH109" s="209"/>
      <c r="FI109" s="209"/>
      <c r="FJ109" s="209"/>
      <c r="FK109" s="209"/>
      <c r="FL109" s="209"/>
      <c r="FM109" s="209"/>
      <c r="FN109" s="209"/>
      <c r="FO109" s="209"/>
      <c r="FP109" s="209"/>
      <c r="FQ109" s="209"/>
      <c r="FR109" s="209"/>
      <c r="FS109" s="209"/>
      <c r="FT109" s="209"/>
      <c r="FU109" s="209"/>
      <c r="FV109" s="209"/>
      <c r="FW109" s="209"/>
      <c r="FX109" s="209"/>
      <c r="FY109" s="209"/>
      <c r="FZ109" s="209"/>
      <c r="GA109" s="209"/>
      <c r="GB109" s="209"/>
      <c r="GC109" s="209"/>
      <c r="GD109" s="209"/>
      <c r="GE109" s="209"/>
      <c r="GF109" s="209"/>
      <c r="GG109" s="209"/>
      <c r="GH109" s="209"/>
      <c r="GI109" s="209"/>
      <c r="GJ109" s="209"/>
      <c r="GK109" s="209"/>
      <c r="GL109" s="209"/>
      <c r="GM109" s="209"/>
      <c r="GN109" s="209"/>
    </row>
  </sheetData>
  <mergeCells count="116">
    <mergeCell ref="FQ76:FR82"/>
    <mergeCell ref="CA79:CA80"/>
    <mergeCell ref="EO79:EO80"/>
    <mergeCell ref="ES80:ES81"/>
    <mergeCell ref="FD80:FD81"/>
    <mergeCell ref="FF80:FF81"/>
    <mergeCell ref="CD76:CE82"/>
    <mergeCell ref="CH76:CI82"/>
    <mergeCell ref="DZ76:EA82"/>
    <mergeCell ref="CT80:CT81"/>
    <mergeCell ref="CV80:CV81"/>
    <mergeCell ref="DI80:DI81"/>
    <mergeCell ref="DJ80:DJ81"/>
    <mergeCell ref="ER80:ER81"/>
    <mergeCell ref="EB76:ED82"/>
    <mergeCell ref="CJ76:CL82"/>
    <mergeCell ref="DD76:DE82"/>
    <mergeCell ref="DF76:DH82"/>
    <mergeCell ref="FH46:FH47"/>
    <mergeCell ref="FI46:FI47"/>
    <mergeCell ref="A76:C82"/>
    <mergeCell ref="U76:V82"/>
    <mergeCell ref="W76:Y82"/>
    <mergeCell ref="AQ76:AR82"/>
    <mergeCell ref="AS76:AU82"/>
    <mergeCell ref="BL76:BM82"/>
    <mergeCell ref="BN76:BP82"/>
    <mergeCell ref="BS46:BS47"/>
    <mergeCell ref="BT46:BT47"/>
    <mergeCell ref="CE46:CE47"/>
    <mergeCell ref="CG46:CG47"/>
    <mergeCell ref="CY46:CY47"/>
    <mergeCell ref="CZ46:CZ47"/>
    <mergeCell ref="K80:K81"/>
    <mergeCell ref="M80:M81"/>
    <mergeCell ref="Z80:Z81"/>
    <mergeCell ref="AW80:AW81"/>
    <mergeCell ref="BD80:BD81"/>
    <mergeCell ref="BE80:BE81"/>
    <mergeCell ref="EV76:EW82"/>
    <mergeCell ref="EX76:EZ82"/>
    <mergeCell ref="BJ80:BJ81"/>
    <mergeCell ref="FQ42:FR48"/>
    <mergeCell ref="M45:M46"/>
    <mergeCell ref="AM45:AM46"/>
    <mergeCell ref="CV45:CV46"/>
    <mergeCell ref="DW45:DW46"/>
    <mergeCell ref="P46:P47"/>
    <mergeCell ref="Q46:Q47"/>
    <mergeCell ref="AB46:AB47"/>
    <mergeCell ref="AD46:AD47"/>
    <mergeCell ref="AP46:AP47"/>
    <mergeCell ref="DD42:DE48"/>
    <mergeCell ref="DF42:DH48"/>
    <mergeCell ref="DZ42:EA48"/>
    <mergeCell ref="EB42:ED48"/>
    <mergeCell ref="EV42:EW48"/>
    <mergeCell ref="BL42:BM48"/>
    <mergeCell ref="BN42:BP48"/>
    <mergeCell ref="CH42:CI48"/>
    <mergeCell ref="CJ42:CL48"/>
    <mergeCell ref="EX42:EZ48"/>
    <mergeCell ref="DK46:DK47"/>
    <mergeCell ref="DM46:DM47"/>
    <mergeCell ref="EE46:EE47"/>
    <mergeCell ref="FA46:FA47"/>
    <mergeCell ref="GQ12:GQ13"/>
    <mergeCell ref="A42:C48"/>
    <mergeCell ref="U42:V48"/>
    <mergeCell ref="W42:Y48"/>
    <mergeCell ref="AQ42:AR48"/>
    <mergeCell ref="AS42:AU48"/>
    <mergeCell ref="FC12:FC13"/>
    <mergeCell ref="FG12:FG13"/>
    <mergeCell ref="FH12:FH13"/>
    <mergeCell ref="FP12:FP13"/>
    <mergeCell ref="DZ8:EA14"/>
    <mergeCell ref="EB8:ED14"/>
    <mergeCell ref="EV8:EW14"/>
    <mergeCell ref="EX8:EZ14"/>
    <mergeCell ref="BT12:BT13"/>
    <mergeCell ref="CB12:CB13"/>
    <mergeCell ref="CC12:CC13"/>
    <mergeCell ref="CM12:CM13"/>
    <mergeCell ref="DP12:DP13"/>
    <mergeCell ref="DQ12:DQ13"/>
    <mergeCell ref="FZ8:GA14"/>
    <mergeCell ref="AD11:AD12"/>
    <mergeCell ref="AW11:AW12"/>
    <mergeCell ref="DM11:DM12"/>
    <mergeCell ref="FW11:FW12"/>
    <mergeCell ref="D12:D13"/>
    <mergeCell ref="E12:E13"/>
    <mergeCell ref="P12:P13"/>
    <mergeCell ref="R12:R13"/>
    <mergeCell ref="AG12:AG13"/>
    <mergeCell ref="FQ8:FR14"/>
    <mergeCell ref="FS8:FU14"/>
    <mergeCell ref="BL8:BM14"/>
    <mergeCell ref="BN8:BP14"/>
    <mergeCell ref="CH8:CI14"/>
    <mergeCell ref="CJ8:CL14"/>
    <mergeCell ref="DD8:DE14"/>
    <mergeCell ref="DF8:DH14"/>
    <mergeCell ref="CN12:CN13"/>
    <mergeCell ref="CY12:CY13"/>
    <mergeCell ref="DA12:DA13"/>
    <mergeCell ref="F7:J7"/>
    <mergeCell ref="A8:C14"/>
    <mergeCell ref="U8:V14"/>
    <mergeCell ref="W8:Y14"/>
    <mergeCell ref="AQ8:AR14"/>
    <mergeCell ref="AS8:AU14"/>
    <mergeCell ref="AH12:AH13"/>
    <mergeCell ref="BI12:BI13"/>
    <mergeCell ref="BS12:BS13"/>
  </mergeCells>
  <phoneticPr fontId="99"/>
  <printOptions horizontalCentered="1"/>
  <pageMargins left="0.59055118110236227" right="0.59055118110236227" top="0.31496062992125984" bottom="0.31496062992125984" header="0" footer="0"/>
  <pageSetup paperSize="9" scale="55" firstPageNumber="222" pageOrder="overThenDown" orientation="portrait" useFirstPageNumber="1" r:id="rId1"/>
  <headerFooter alignWithMargins="0">
    <oddFooter>&amp;C&amp;"ＭＳ Ｐ明朝,標準"&amp;18－&amp;P－</oddFooter>
  </headerFooter>
  <colBreaks count="15" manualBreakCount="15">
    <brk id="11" max="108" man="1"/>
    <brk id="22" max="108" man="1"/>
    <brk id="33" max="108" man="1"/>
    <brk id="44" max="108" man="1"/>
    <brk id="55" max="108" man="1"/>
    <brk id="65" max="108" man="1"/>
    <brk id="76" max="108" man="1"/>
    <brk id="87" max="108" man="1"/>
    <brk id="98" max="108" man="1"/>
    <brk id="109" max="108" man="1"/>
    <brk id="120" max="108" man="1"/>
    <brk id="131" max="108" man="1"/>
    <brk id="142" max="108" man="1"/>
    <brk id="153" max="108" man="1"/>
    <brk id="164" max="10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39997558519241921"/>
  </sheetPr>
  <dimension ref="A1:AR142"/>
  <sheetViews>
    <sheetView zoomScaleNormal="100" zoomScaleSheetLayoutView="80" workbookViewId="0"/>
  </sheetViews>
  <sheetFormatPr defaultColWidth="9" defaultRowHeight="13.5"/>
  <cols>
    <col min="1" max="1" width="8.75" style="115" customWidth="1"/>
    <col min="2" max="2" width="6.25" style="115" customWidth="1"/>
    <col min="3" max="3" width="11.625" style="115" customWidth="1"/>
    <col min="4" max="11" width="17.125" style="115" customWidth="1"/>
    <col min="12" max="19" width="17.625" style="115" customWidth="1"/>
    <col min="20" max="21" width="10.625" style="115" customWidth="1"/>
    <col min="22" max="22" width="8.75" style="115" customWidth="1"/>
    <col min="23" max="23" width="6.25" style="115" customWidth="1"/>
    <col min="24" max="24" width="11.625" style="115" customWidth="1"/>
    <col min="25" max="32" width="17.125" style="115" customWidth="1"/>
    <col min="33" max="40" width="17.625" style="115" customWidth="1"/>
    <col min="41" max="42" width="10.625" style="115" customWidth="1"/>
    <col min="43" max="16384" width="9" style="115"/>
  </cols>
  <sheetData>
    <row r="1" spans="1:44" s="384" customFormat="1" ht="15" customHeight="1">
      <c r="A1" s="384" t="s">
        <v>644</v>
      </c>
      <c r="D1" s="1765"/>
      <c r="F1" s="383"/>
      <c r="R1" s="1708"/>
      <c r="S1" s="1708"/>
      <c r="T1" s="1708"/>
      <c r="U1" s="642" t="s">
        <v>644</v>
      </c>
      <c r="V1" s="966" t="s">
        <v>644</v>
      </c>
      <c r="Y1" s="1765"/>
      <c r="AM1" s="1708"/>
      <c r="AN1" s="1708"/>
      <c r="AO1" s="1708"/>
      <c r="AP1" s="642" t="s">
        <v>644</v>
      </c>
      <c r="AQ1" s="1062"/>
      <c r="AR1" s="1062"/>
    </row>
    <row r="2" spans="1:44" s="384" customFormat="1" ht="15" customHeight="1">
      <c r="A2" s="383" t="s">
        <v>687</v>
      </c>
      <c r="B2" s="383"/>
      <c r="C2" s="383"/>
      <c r="D2" s="443"/>
      <c r="E2" s="383"/>
      <c r="F2" s="383"/>
      <c r="R2" s="1708"/>
      <c r="S2" s="1708"/>
      <c r="T2" s="1708"/>
      <c r="U2" s="386" t="s">
        <v>618</v>
      </c>
      <c r="V2" s="383" t="s">
        <v>645</v>
      </c>
      <c r="W2" s="383"/>
      <c r="X2" s="383"/>
      <c r="Y2" s="443"/>
      <c r="Z2" s="383"/>
      <c r="AM2" s="1708"/>
      <c r="AN2" s="1708"/>
      <c r="AO2" s="1708"/>
      <c r="AP2" s="386" t="s">
        <v>619</v>
      </c>
      <c r="AQ2" s="1062"/>
      <c r="AR2" s="1062"/>
    </row>
    <row r="3" spans="1:44" ht="10.5" customHeight="1">
      <c r="A3" s="383"/>
      <c r="B3" s="383"/>
      <c r="C3" s="383"/>
      <c r="D3" s="4"/>
      <c r="E3" s="383"/>
      <c r="F3" s="387"/>
      <c r="R3" s="383"/>
      <c r="S3" s="4"/>
      <c r="V3" s="383"/>
      <c r="W3" s="383"/>
      <c r="X3" s="383"/>
      <c r="Y3" s="4"/>
      <c r="Z3" s="383"/>
      <c r="AM3" s="383"/>
      <c r="AN3" s="4"/>
      <c r="AQ3" s="4"/>
      <c r="AR3" s="4"/>
    </row>
    <row r="4" spans="1:44" ht="13.5" customHeight="1">
      <c r="A4" s="384"/>
      <c r="B4" s="384"/>
      <c r="C4" s="384"/>
      <c r="D4" s="384"/>
      <c r="E4" s="384"/>
      <c r="F4" s="209"/>
      <c r="G4" s="209"/>
      <c r="H4" s="209"/>
      <c r="I4" s="209"/>
      <c r="J4" s="209"/>
      <c r="K4" s="209"/>
      <c r="AQ4" s="4"/>
      <c r="AR4" s="4"/>
    </row>
    <row r="5" spans="1:44" ht="14.25" customHeight="1">
      <c r="A5" s="388" t="s">
        <v>1187</v>
      </c>
      <c r="B5" s="388"/>
      <c r="C5" s="388"/>
      <c r="D5" s="209"/>
      <c r="E5" s="209"/>
      <c r="F5" s="209"/>
      <c r="G5" s="35"/>
      <c r="H5" s="209"/>
      <c r="I5" s="209"/>
      <c r="J5" s="209"/>
      <c r="K5" s="209"/>
      <c r="AQ5" s="4"/>
      <c r="AR5" s="4"/>
    </row>
    <row r="6" spans="1:44" s="388" customFormat="1" ht="18.75">
      <c r="A6" s="990" t="s">
        <v>386</v>
      </c>
      <c r="B6" s="1063"/>
      <c r="C6" s="1063"/>
      <c r="D6" s="390" t="s">
        <v>1314</v>
      </c>
      <c r="V6" s="1063" t="s">
        <v>387</v>
      </c>
      <c r="W6" s="1063"/>
      <c r="X6" s="1063"/>
      <c r="Y6" s="1063"/>
      <c r="Z6" s="651" t="s">
        <v>1314</v>
      </c>
      <c r="AA6" s="1046"/>
      <c r="AB6" s="400"/>
      <c r="AC6" s="1046"/>
      <c r="AD6" s="1046"/>
      <c r="AE6" s="1046"/>
      <c r="AF6" s="1046"/>
      <c r="AQ6" s="14"/>
      <c r="AR6" s="14"/>
    </row>
    <row r="7" spans="1:44" s="388" customFormat="1" ht="22.5">
      <c r="A7" s="388" t="s">
        <v>1311</v>
      </c>
      <c r="D7" s="1898" t="s">
        <v>646</v>
      </c>
      <c r="F7" s="2778" t="s">
        <v>741</v>
      </c>
      <c r="G7" s="2778"/>
      <c r="H7" s="2778"/>
      <c r="I7" s="2778"/>
      <c r="J7" s="2778"/>
      <c r="Y7" s="1899" t="s">
        <v>647</v>
      </c>
      <c r="AA7" s="992" t="s">
        <v>1295</v>
      </c>
      <c r="AF7" s="1064"/>
      <c r="AQ7" s="14"/>
      <c r="AR7" s="14"/>
    </row>
    <row r="8" spans="1:44" s="388" customFormat="1" ht="19.5" customHeight="1">
      <c r="A8" s="2573" t="s">
        <v>737</v>
      </c>
      <c r="B8" s="2573"/>
      <c r="C8" s="2574"/>
      <c r="D8" s="521" t="s">
        <v>188</v>
      </c>
      <c r="E8" s="529"/>
      <c r="F8" s="529" t="s">
        <v>1223</v>
      </c>
      <c r="G8" s="529"/>
      <c r="H8" s="529"/>
      <c r="I8" s="529"/>
      <c r="J8" s="529"/>
      <c r="K8" s="1015" t="s">
        <v>744</v>
      </c>
      <c r="L8" s="529"/>
      <c r="M8" s="529"/>
      <c r="N8" s="529"/>
      <c r="O8" s="529" t="s">
        <v>717</v>
      </c>
      <c r="P8" s="529"/>
      <c r="Q8" s="529"/>
      <c r="R8" s="995"/>
      <c r="S8" s="529"/>
      <c r="T8" s="2566" t="s">
        <v>697</v>
      </c>
      <c r="U8" s="2567"/>
      <c r="V8" s="2573" t="s">
        <v>737</v>
      </c>
      <c r="W8" s="2573"/>
      <c r="X8" s="2574"/>
      <c r="Y8" s="1017" t="s">
        <v>188</v>
      </c>
      <c r="Z8" s="529"/>
      <c r="AA8" s="529" t="s">
        <v>620</v>
      </c>
      <c r="AB8" s="529"/>
      <c r="AC8" s="529"/>
      <c r="AD8" s="529"/>
      <c r="AE8" s="529"/>
      <c r="AF8" s="1015" t="s">
        <v>744</v>
      </c>
      <c r="AG8" s="529"/>
      <c r="AH8" s="529"/>
      <c r="AI8" s="529"/>
      <c r="AJ8" s="529" t="s">
        <v>717</v>
      </c>
      <c r="AK8" s="529"/>
      <c r="AL8" s="529"/>
      <c r="AM8" s="995"/>
      <c r="AN8" s="529"/>
      <c r="AO8" s="2566" t="s">
        <v>697</v>
      </c>
      <c r="AP8" s="2567"/>
      <c r="AQ8" s="14"/>
      <c r="AR8" s="14"/>
    </row>
    <row r="9" spans="1:44" s="388" customFormat="1" ht="15.75" customHeight="1">
      <c r="A9" s="2625"/>
      <c r="B9" s="2625"/>
      <c r="C9" s="2626"/>
      <c r="D9" s="973" t="s">
        <v>221</v>
      </c>
      <c r="E9" s="974" t="s">
        <v>347</v>
      </c>
      <c r="F9" s="975" t="s">
        <v>739</v>
      </c>
      <c r="G9" s="974" t="s">
        <v>295</v>
      </c>
      <c r="H9" s="974" t="s">
        <v>296</v>
      </c>
      <c r="I9" s="976" t="s">
        <v>297</v>
      </c>
      <c r="J9" s="973" t="s">
        <v>348</v>
      </c>
      <c r="K9" s="976" t="s">
        <v>349</v>
      </c>
      <c r="L9" s="2440" t="s">
        <v>301</v>
      </c>
      <c r="M9" s="976" t="s">
        <v>351</v>
      </c>
      <c r="N9" s="976" t="s">
        <v>352</v>
      </c>
      <c r="O9" s="2252" t="s">
        <v>305</v>
      </c>
      <c r="P9" s="974" t="s">
        <v>353</v>
      </c>
      <c r="Q9" s="976" t="s">
        <v>353</v>
      </c>
      <c r="R9" s="976" t="s">
        <v>88</v>
      </c>
      <c r="S9" s="976" t="s">
        <v>788</v>
      </c>
      <c r="T9" s="2568"/>
      <c r="U9" s="2569"/>
      <c r="V9" s="2625"/>
      <c r="W9" s="2625"/>
      <c r="X9" s="2626"/>
      <c r="Y9" s="973" t="s">
        <v>221</v>
      </c>
      <c r="Z9" s="974" t="s">
        <v>347</v>
      </c>
      <c r="AA9" s="975" t="s">
        <v>739</v>
      </c>
      <c r="AB9" s="974" t="s">
        <v>295</v>
      </c>
      <c r="AC9" s="974" t="s">
        <v>296</v>
      </c>
      <c r="AD9" s="976" t="s">
        <v>297</v>
      </c>
      <c r="AE9" s="973" t="s">
        <v>348</v>
      </c>
      <c r="AF9" s="976" t="s">
        <v>349</v>
      </c>
      <c r="AG9" s="2440" t="s">
        <v>301</v>
      </c>
      <c r="AH9" s="976" t="s">
        <v>351</v>
      </c>
      <c r="AI9" s="976" t="s">
        <v>352</v>
      </c>
      <c r="AJ9" s="2252" t="s">
        <v>305</v>
      </c>
      <c r="AK9" s="974" t="s">
        <v>353</v>
      </c>
      <c r="AL9" s="976" t="s">
        <v>353</v>
      </c>
      <c r="AM9" s="976" t="s">
        <v>88</v>
      </c>
      <c r="AN9" s="976" t="s">
        <v>788</v>
      </c>
      <c r="AO9" s="2568"/>
      <c r="AP9" s="2569"/>
      <c r="AQ9" s="14"/>
      <c r="AR9" s="14"/>
    </row>
    <row r="10" spans="1:44" s="388" customFormat="1" ht="15.75">
      <c r="A10" s="2625"/>
      <c r="B10" s="2625"/>
      <c r="C10" s="2626"/>
      <c r="D10" s="973" t="s">
        <v>9</v>
      </c>
      <c r="E10" s="974" t="s">
        <v>9</v>
      </c>
      <c r="F10" s="975"/>
      <c r="G10" s="974"/>
      <c r="H10" s="974"/>
      <c r="I10" s="975"/>
      <c r="J10" s="973"/>
      <c r="K10" s="975"/>
      <c r="L10" s="974"/>
      <c r="M10" s="975" t="s">
        <v>356</v>
      </c>
      <c r="N10" s="975" t="s">
        <v>357</v>
      </c>
      <c r="O10" s="973"/>
      <c r="P10" s="974" t="s">
        <v>1470</v>
      </c>
      <c r="Q10" s="975" t="s">
        <v>1471</v>
      </c>
      <c r="R10" s="975"/>
      <c r="S10" s="975"/>
      <c r="T10" s="2568"/>
      <c r="U10" s="2569"/>
      <c r="V10" s="2625"/>
      <c r="W10" s="2625"/>
      <c r="X10" s="2626"/>
      <c r="Y10" s="973" t="s">
        <v>9</v>
      </c>
      <c r="Z10" s="974" t="s">
        <v>9</v>
      </c>
      <c r="AA10" s="975"/>
      <c r="AB10" s="974"/>
      <c r="AC10" s="974"/>
      <c r="AD10" s="975"/>
      <c r="AE10" s="973"/>
      <c r="AF10" s="975"/>
      <c r="AG10" s="974"/>
      <c r="AH10" s="975" t="s">
        <v>356</v>
      </c>
      <c r="AI10" s="975" t="s">
        <v>357</v>
      </c>
      <c r="AJ10" s="973"/>
      <c r="AK10" s="974" t="s">
        <v>1470</v>
      </c>
      <c r="AL10" s="975" t="s">
        <v>1471</v>
      </c>
      <c r="AM10" s="975"/>
      <c r="AN10" s="975"/>
      <c r="AO10" s="2568"/>
      <c r="AP10" s="2569"/>
      <c r="AQ10" s="14"/>
      <c r="AR10" s="14"/>
    </row>
    <row r="11" spans="1:44" s="388" customFormat="1" ht="15.95" customHeight="1">
      <c r="A11" s="2625"/>
      <c r="B11" s="2625"/>
      <c r="C11" s="2626"/>
      <c r="D11" s="496" t="s">
        <v>1378</v>
      </c>
      <c r="E11" s="912" t="s">
        <v>1388</v>
      </c>
      <c r="F11" s="407"/>
      <c r="G11" s="407"/>
      <c r="H11" s="407"/>
      <c r="I11" s="401" t="s">
        <v>1519</v>
      </c>
      <c r="J11" s="496" t="s">
        <v>388</v>
      </c>
      <c r="K11" s="406" t="s">
        <v>388</v>
      </c>
      <c r="L11" s="407" t="s">
        <v>1379</v>
      </c>
      <c r="M11" s="401" t="s">
        <v>1202</v>
      </c>
      <c r="N11" s="978" t="s">
        <v>1380</v>
      </c>
      <c r="O11" s="400" t="s">
        <v>1379</v>
      </c>
      <c r="P11" s="912"/>
      <c r="Q11" s="912"/>
      <c r="R11" s="401"/>
      <c r="S11" s="2759" t="s">
        <v>1472</v>
      </c>
      <c r="T11" s="2568"/>
      <c r="U11" s="2569"/>
      <c r="V11" s="2625"/>
      <c r="W11" s="2625"/>
      <c r="X11" s="2626"/>
      <c r="Y11" s="912" t="s">
        <v>1378</v>
      </c>
      <c r="Z11" s="912" t="s">
        <v>1388</v>
      </c>
      <c r="AA11" s="407"/>
      <c r="AB11" s="407"/>
      <c r="AC11" s="407"/>
      <c r="AD11" s="401" t="s">
        <v>1519</v>
      </c>
      <c r="AE11" s="496" t="s">
        <v>388</v>
      </c>
      <c r="AF11" s="406" t="s">
        <v>388</v>
      </c>
      <c r="AG11" s="407" t="s">
        <v>1379</v>
      </c>
      <c r="AH11" s="401" t="s">
        <v>1202</v>
      </c>
      <c r="AI11" s="1065" t="s">
        <v>1237</v>
      </c>
      <c r="AJ11" s="400" t="s">
        <v>1379</v>
      </c>
      <c r="AK11" s="912"/>
      <c r="AL11" s="912"/>
      <c r="AM11" s="401"/>
      <c r="AN11" s="2759" t="s">
        <v>1479</v>
      </c>
      <c r="AO11" s="2568"/>
      <c r="AP11" s="2569"/>
      <c r="AQ11" s="14"/>
      <c r="AR11" s="14"/>
    </row>
    <row r="12" spans="1:44" s="388" customFormat="1" ht="15.95" customHeight="1">
      <c r="A12" s="2625"/>
      <c r="B12" s="2625"/>
      <c r="C12" s="2626"/>
      <c r="D12" s="2757" t="s">
        <v>1381</v>
      </c>
      <c r="E12" s="2757" t="s">
        <v>1381</v>
      </c>
      <c r="F12" s="407" t="s">
        <v>720</v>
      </c>
      <c r="G12" s="407" t="s">
        <v>719</v>
      </c>
      <c r="H12" s="407" t="s">
        <v>1177</v>
      </c>
      <c r="I12" s="406" t="s">
        <v>1382</v>
      </c>
      <c r="J12" s="496" t="s">
        <v>1383</v>
      </c>
      <c r="K12" s="406" t="s">
        <v>1385</v>
      </c>
      <c r="L12" s="407" t="s">
        <v>1333</v>
      </c>
      <c r="M12" s="401" t="s">
        <v>1211</v>
      </c>
      <c r="N12" s="2757" t="s">
        <v>1248</v>
      </c>
      <c r="O12" s="400" t="s">
        <v>1334</v>
      </c>
      <c r="P12" s="912" t="s">
        <v>1244</v>
      </c>
      <c r="Q12" s="912" t="s">
        <v>1206</v>
      </c>
      <c r="R12" s="401" t="s">
        <v>1178</v>
      </c>
      <c r="S12" s="2759"/>
      <c r="T12" s="2568"/>
      <c r="U12" s="2569"/>
      <c r="V12" s="2625"/>
      <c r="W12" s="2625"/>
      <c r="X12" s="2626"/>
      <c r="Y12" s="2757" t="s">
        <v>1381</v>
      </c>
      <c r="Z12" s="2757" t="s">
        <v>1381</v>
      </c>
      <c r="AA12" s="407" t="s">
        <v>720</v>
      </c>
      <c r="AB12" s="407" t="s">
        <v>719</v>
      </c>
      <c r="AC12" s="407" t="s">
        <v>1177</v>
      </c>
      <c r="AD12" s="406" t="s">
        <v>1382</v>
      </c>
      <c r="AE12" s="496" t="s">
        <v>1383</v>
      </c>
      <c r="AF12" s="406" t="s">
        <v>1385</v>
      </c>
      <c r="AG12" s="407" t="s">
        <v>1333</v>
      </c>
      <c r="AH12" s="401" t="s">
        <v>1211</v>
      </c>
      <c r="AI12" s="2757" t="s">
        <v>1381</v>
      </c>
      <c r="AJ12" s="400" t="s">
        <v>1334</v>
      </c>
      <c r="AK12" s="912" t="s">
        <v>1244</v>
      </c>
      <c r="AL12" s="912" t="s">
        <v>1206</v>
      </c>
      <c r="AM12" s="401" t="s">
        <v>1178</v>
      </c>
      <c r="AN12" s="2759"/>
      <c r="AO12" s="2568"/>
      <c r="AP12" s="2569"/>
      <c r="AQ12" s="14"/>
      <c r="AR12" s="14"/>
    </row>
    <row r="13" spans="1:44" s="388" customFormat="1" ht="15.95" customHeight="1">
      <c r="A13" s="2625"/>
      <c r="B13" s="2625"/>
      <c r="C13" s="2626"/>
      <c r="D13" s="2757"/>
      <c r="E13" s="2757"/>
      <c r="F13" s="407"/>
      <c r="G13" s="407"/>
      <c r="H13" s="407"/>
      <c r="I13" s="406"/>
      <c r="J13" s="496"/>
      <c r="K13" s="406"/>
      <c r="L13" s="407"/>
      <c r="M13" s="401"/>
      <c r="N13" s="2757"/>
      <c r="O13" s="400"/>
      <c r="P13" s="407"/>
      <c r="Q13" s="401"/>
      <c r="R13" s="401"/>
      <c r="S13" s="401"/>
      <c r="T13" s="2568"/>
      <c r="U13" s="2569"/>
      <c r="V13" s="2625"/>
      <c r="W13" s="2625"/>
      <c r="X13" s="2626"/>
      <c r="Y13" s="2757"/>
      <c r="Z13" s="2757"/>
      <c r="AA13" s="407"/>
      <c r="AB13" s="407"/>
      <c r="AC13" s="407"/>
      <c r="AD13" s="406"/>
      <c r="AE13" s="496"/>
      <c r="AF13" s="406"/>
      <c r="AG13" s="407"/>
      <c r="AH13" s="401"/>
      <c r="AI13" s="2757"/>
      <c r="AJ13" s="400"/>
      <c r="AK13" s="407"/>
      <c r="AL13" s="401"/>
      <c r="AM13" s="401"/>
      <c r="AN13" s="401"/>
      <c r="AO13" s="2568"/>
      <c r="AP13" s="2569"/>
      <c r="AQ13" s="14"/>
      <c r="AR13" s="14"/>
    </row>
    <row r="14" spans="1:44" s="209" customFormat="1" ht="17.45" customHeight="1">
      <c r="A14" s="2627"/>
      <c r="B14" s="2627"/>
      <c r="C14" s="2628"/>
      <c r="D14" s="1895" t="s">
        <v>750</v>
      </c>
      <c r="E14" s="1888" t="s">
        <v>750</v>
      </c>
      <c r="F14" s="1894" t="s">
        <v>750</v>
      </c>
      <c r="G14" s="1888" t="s">
        <v>750</v>
      </c>
      <c r="H14" s="1894" t="s">
        <v>750</v>
      </c>
      <c r="I14" s="1888" t="s">
        <v>750</v>
      </c>
      <c r="J14" s="1894" t="s">
        <v>750</v>
      </c>
      <c r="K14" s="1888" t="s">
        <v>750</v>
      </c>
      <c r="L14" s="1891" t="s">
        <v>1212</v>
      </c>
      <c r="M14" s="1892" t="s">
        <v>750</v>
      </c>
      <c r="N14" s="1888" t="s">
        <v>750</v>
      </c>
      <c r="O14" s="1894" t="s">
        <v>1212</v>
      </c>
      <c r="P14" s="1890" t="s">
        <v>1387</v>
      </c>
      <c r="Q14" s="1771" t="s">
        <v>1387</v>
      </c>
      <c r="R14" s="1894" t="s">
        <v>1212</v>
      </c>
      <c r="S14" s="1888" t="s">
        <v>1212</v>
      </c>
      <c r="T14" s="2570"/>
      <c r="U14" s="2571"/>
      <c r="V14" s="2627"/>
      <c r="W14" s="2627"/>
      <c r="X14" s="2628"/>
      <c r="Y14" s="1939" t="s">
        <v>750</v>
      </c>
      <c r="Z14" s="1894" t="s">
        <v>750</v>
      </c>
      <c r="AA14" s="1894" t="s">
        <v>750</v>
      </c>
      <c r="AB14" s="1888" t="s">
        <v>750</v>
      </c>
      <c r="AC14" s="1894" t="s">
        <v>750</v>
      </c>
      <c r="AD14" s="1888" t="s">
        <v>750</v>
      </c>
      <c r="AE14" s="1894" t="s">
        <v>750</v>
      </c>
      <c r="AF14" s="1888" t="s">
        <v>750</v>
      </c>
      <c r="AG14" s="1894" t="s">
        <v>1212</v>
      </c>
      <c r="AH14" s="1892" t="s">
        <v>750</v>
      </c>
      <c r="AI14" s="1888" t="s">
        <v>750</v>
      </c>
      <c r="AJ14" s="1894" t="s">
        <v>1212</v>
      </c>
      <c r="AK14" s="1940" t="s">
        <v>1387</v>
      </c>
      <c r="AL14" s="1889" t="s">
        <v>1387</v>
      </c>
      <c r="AM14" s="1894" t="s">
        <v>1212</v>
      </c>
      <c r="AN14" s="1888" t="s">
        <v>1212</v>
      </c>
      <c r="AO14" s="2570"/>
      <c r="AP14" s="2571"/>
    </row>
    <row r="15" spans="1:44" ht="18.75" customHeight="1">
      <c r="A15" s="658">
        <v>42005</v>
      </c>
      <c r="B15" s="64">
        <v>42005</v>
      </c>
      <c r="C15" s="1048">
        <v>42005</v>
      </c>
      <c r="D15" s="2447">
        <v>664600</v>
      </c>
      <c r="E15" s="2447">
        <v>131451</v>
      </c>
      <c r="F15" s="2447" t="s">
        <v>21</v>
      </c>
      <c r="G15" s="2447">
        <v>378</v>
      </c>
      <c r="H15" s="2447">
        <v>33</v>
      </c>
      <c r="I15" s="2447">
        <v>99447</v>
      </c>
      <c r="J15" s="2447">
        <v>9846</v>
      </c>
      <c r="K15" s="2447">
        <v>89601</v>
      </c>
      <c r="L15" s="2446">
        <v>15676</v>
      </c>
      <c r="M15" s="2446">
        <v>3394</v>
      </c>
      <c r="N15" s="2446">
        <v>363056</v>
      </c>
      <c r="O15" s="2446">
        <v>55955</v>
      </c>
      <c r="P15" s="2446">
        <v>246498</v>
      </c>
      <c r="Q15" s="2446">
        <v>267522</v>
      </c>
      <c r="R15" s="2446" t="s">
        <v>21</v>
      </c>
      <c r="S15" s="2446" t="s">
        <v>21</v>
      </c>
      <c r="T15" s="67">
        <v>42005</v>
      </c>
      <c r="U15" s="662">
        <v>42005</v>
      </c>
      <c r="V15" s="658">
        <v>42005</v>
      </c>
      <c r="W15" s="64">
        <v>42005</v>
      </c>
      <c r="X15" s="1048">
        <v>42005</v>
      </c>
      <c r="Y15" s="2447">
        <v>677895</v>
      </c>
      <c r="Z15" s="2447">
        <v>131914</v>
      </c>
      <c r="AA15" s="2447" t="s">
        <v>21</v>
      </c>
      <c r="AB15" s="2447">
        <v>817</v>
      </c>
      <c r="AC15" s="2447">
        <v>33</v>
      </c>
      <c r="AD15" s="2447">
        <v>99462</v>
      </c>
      <c r="AE15" s="2447">
        <v>9861</v>
      </c>
      <c r="AF15" s="2447">
        <v>89601</v>
      </c>
      <c r="AG15" s="2446">
        <v>15700</v>
      </c>
      <c r="AH15" s="2446">
        <v>3394</v>
      </c>
      <c r="AI15" s="2446">
        <v>395564</v>
      </c>
      <c r="AJ15" s="2446">
        <v>61076</v>
      </c>
      <c r="AK15" s="2446">
        <v>268281</v>
      </c>
      <c r="AL15" s="2446">
        <v>291328</v>
      </c>
      <c r="AM15" s="2446" t="s">
        <v>21</v>
      </c>
      <c r="AN15" s="2446" t="s">
        <v>21</v>
      </c>
      <c r="AO15" s="67">
        <v>42005</v>
      </c>
      <c r="AP15" s="662">
        <v>42005</v>
      </c>
      <c r="AQ15" s="209"/>
      <c r="AR15" s="209"/>
    </row>
    <row r="16" spans="1:44" ht="14.25" customHeight="1">
      <c r="A16" s="73"/>
      <c r="B16" s="64">
        <v>42370</v>
      </c>
      <c r="C16" s="129"/>
      <c r="D16" s="2447">
        <v>660704</v>
      </c>
      <c r="E16" s="2447">
        <v>129216</v>
      </c>
      <c r="F16" s="2447" t="s">
        <v>21</v>
      </c>
      <c r="G16" s="2447">
        <v>170</v>
      </c>
      <c r="H16" s="2447">
        <v>35</v>
      </c>
      <c r="I16" s="2447">
        <v>96253</v>
      </c>
      <c r="J16" s="2447">
        <v>7660</v>
      </c>
      <c r="K16" s="2447">
        <v>88593</v>
      </c>
      <c r="L16" s="2447">
        <v>15559</v>
      </c>
      <c r="M16" s="2447">
        <v>4755</v>
      </c>
      <c r="N16" s="2447">
        <v>360227</v>
      </c>
      <c r="O16" s="2447">
        <v>53617</v>
      </c>
      <c r="P16" s="2447">
        <v>246865</v>
      </c>
      <c r="Q16" s="2447">
        <v>267964</v>
      </c>
      <c r="R16" s="2447" t="s">
        <v>21</v>
      </c>
      <c r="S16" s="2447" t="s">
        <v>21</v>
      </c>
      <c r="T16" s="67">
        <v>42370</v>
      </c>
      <c r="U16" s="662">
        <v>42370</v>
      </c>
      <c r="V16" s="73"/>
      <c r="W16" s="64">
        <v>42370</v>
      </c>
      <c r="X16" s="129"/>
      <c r="Y16" s="2447">
        <v>676635</v>
      </c>
      <c r="Z16" s="2447">
        <v>129464</v>
      </c>
      <c r="AA16" s="2447" t="s">
        <v>21</v>
      </c>
      <c r="AB16" s="2447">
        <v>220</v>
      </c>
      <c r="AC16" s="2447">
        <v>35</v>
      </c>
      <c r="AD16" s="2447">
        <v>96413</v>
      </c>
      <c r="AE16" s="2447">
        <v>7820</v>
      </c>
      <c r="AF16" s="2447">
        <v>88593</v>
      </c>
      <c r="AG16" s="2447">
        <v>15589</v>
      </c>
      <c r="AH16" s="2447">
        <v>4755</v>
      </c>
      <c r="AI16" s="2447">
        <v>395253</v>
      </c>
      <c r="AJ16" s="2447">
        <v>59364</v>
      </c>
      <c r="AK16" s="2447">
        <v>270052</v>
      </c>
      <c r="AL16" s="2447">
        <v>293310</v>
      </c>
      <c r="AM16" s="2447" t="s">
        <v>21</v>
      </c>
      <c r="AN16" s="2447" t="s">
        <v>21</v>
      </c>
      <c r="AO16" s="67">
        <v>42370</v>
      </c>
      <c r="AP16" s="662">
        <v>42370</v>
      </c>
      <c r="AQ16" s="209"/>
      <c r="AR16" s="209"/>
    </row>
    <row r="17" spans="1:44" ht="14.25" customHeight="1">
      <c r="A17" s="73"/>
      <c r="B17" s="64">
        <v>42736</v>
      </c>
      <c r="C17" s="129"/>
      <c r="D17" s="2447">
        <v>661021</v>
      </c>
      <c r="E17" s="2447">
        <v>113190</v>
      </c>
      <c r="F17" s="2447" t="s">
        <v>21</v>
      </c>
      <c r="G17" s="2447">
        <v>704</v>
      </c>
      <c r="H17" s="2447">
        <v>38</v>
      </c>
      <c r="I17" s="2447">
        <v>85826</v>
      </c>
      <c r="J17" s="2447">
        <v>5649</v>
      </c>
      <c r="K17" s="2447">
        <v>80177</v>
      </c>
      <c r="L17" s="2447">
        <v>11906</v>
      </c>
      <c r="M17" s="2447">
        <v>4181</v>
      </c>
      <c r="N17" s="2447">
        <v>374286</v>
      </c>
      <c r="O17" s="2447">
        <v>57128</v>
      </c>
      <c r="P17" s="2447">
        <v>255038</v>
      </c>
      <c r="Q17" s="2447">
        <v>276537</v>
      </c>
      <c r="R17" s="2447" t="s">
        <v>21</v>
      </c>
      <c r="S17" s="2447" t="s">
        <v>21</v>
      </c>
      <c r="T17" s="67">
        <v>42736</v>
      </c>
      <c r="U17" s="662">
        <v>42736</v>
      </c>
      <c r="V17" s="73"/>
      <c r="W17" s="64">
        <v>42736</v>
      </c>
      <c r="X17" s="129"/>
      <c r="Y17" s="2447">
        <v>677786</v>
      </c>
      <c r="Z17" s="2447">
        <v>113359</v>
      </c>
      <c r="AA17" s="2447" t="s">
        <v>21</v>
      </c>
      <c r="AB17" s="2447">
        <v>753</v>
      </c>
      <c r="AC17" s="2447">
        <v>38</v>
      </c>
      <c r="AD17" s="2447">
        <v>85908</v>
      </c>
      <c r="AE17" s="2447">
        <v>5731</v>
      </c>
      <c r="AF17" s="2447">
        <v>80177</v>
      </c>
      <c r="AG17" s="2447">
        <v>11936</v>
      </c>
      <c r="AH17" s="2447">
        <v>4181</v>
      </c>
      <c r="AI17" s="2447">
        <v>412236</v>
      </c>
      <c r="AJ17" s="2447">
        <v>60377</v>
      </c>
      <c r="AK17" s="2447">
        <v>283770</v>
      </c>
      <c r="AL17" s="2447">
        <v>307955</v>
      </c>
      <c r="AM17" s="2447" t="s">
        <v>21</v>
      </c>
      <c r="AN17" s="2447" t="s">
        <v>21</v>
      </c>
      <c r="AO17" s="67">
        <v>42736</v>
      </c>
      <c r="AP17" s="662">
        <v>42736</v>
      </c>
      <c r="AQ17" s="209"/>
      <c r="AR17" s="209"/>
    </row>
    <row r="18" spans="1:44" ht="14.25" customHeight="1">
      <c r="A18" s="73"/>
      <c r="B18" s="64">
        <v>43101</v>
      </c>
      <c r="C18" s="129"/>
      <c r="D18" s="2447">
        <v>618668</v>
      </c>
      <c r="E18" s="2447">
        <v>82546</v>
      </c>
      <c r="F18" s="2447" t="s">
        <v>21</v>
      </c>
      <c r="G18" s="2447">
        <v>123</v>
      </c>
      <c r="H18" s="2447">
        <v>39</v>
      </c>
      <c r="I18" s="2447">
        <v>69107</v>
      </c>
      <c r="J18" s="2447">
        <v>3964</v>
      </c>
      <c r="K18" s="2447">
        <v>65143</v>
      </c>
      <c r="L18" s="2447">
        <v>2722</v>
      </c>
      <c r="M18" s="2447">
        <v>4124</v>
      </c>
      <c r="N18" s="2447">
        <v>370605</v>
      </c>
      <c r="O18" s="2447">
        <v>56995</v>
      </c>
      <c r="P18" s="2447">
        <v>252220</v>
      </c>
      <c r="Q18" s="2447">
        <v>273247</v>
      </c>
      <c r="R18" s="2447" t="s">
        <v>21</v>
      </c>
      <c r="S18" s="2447" t="s">
        <v>21</v>
      </c>
      <c r="T18" s="67">
        <v>43101</v>
      </c>
      <c r="U18" s="662">
        <v>43101</v>
      </c>
      <c r="V18" s="73"/>
      <c r="W18" s="64">
        <v>43101</v>
      </c>
      <c r="X18" s="129"/>
      <c r="Y18" s="2447">
        <v>634998</v>
      </c>
      <c r="Z18" s="2447">
        <v>82742</v>
      </c>
      <c r="AA18" s="2447" t="s">
        <v>21</v>
      </c>
      <c r="AB18" s="2447">
        <v>170</v>
      </c>
      <c r="AC18" s="2447">
        <v>39</v>
      </c>
      <c r="AD18" s="2447">
        <v>69257</v>
      </c>
      <c r="AE18" s="2447">
        <v>4114</v>
      </c>
      <c r="AF18" s="2447">
        <v>65143</v>
      </c>
      <c r="AG18" s="2447">
        <v>2722</v>
      </c>
      <c r="AH18" s="2447">
        <v>4124</v>
      </c>
      <c r="AI18" s="2447">
        <v>407152</v>
      </c>
      <c r="AJ18" s="2447">
        <v>60256</v>
      </c>
      <c r="AK18" s="2447">
        <v>279731</v>
      </c>
      <c r="AL18" s="2447">
        <v>303329</v>
      </c>
      <c r="AM18" s="2447" t="s">
        <v>21</v>
      </c>
      <c r="AN18" s="2447" t="s">
        <v>21</v>
      </c>
      <c r="AO18" s="67">
        <v>43101</v>
      </c>
      <c r="AP18" s="662">
        <v>43101</v>
      </c>
      <c r="AQ18" s="209"/>
      <c r="AR18" s="209"/>
    </row>
    <row r="19" spans="1:44" ht="15.75">
      <c r="A19" s="63">
        <v>43586</v>
      </c>
      <c r="B19" s="64">
        <v>43586</v>
      </c>
      <c r="C19" s="129" t="s">
        <v>2159</v>
      </c>
      <c r="D19" s="2447">
        <v>570562</v>
      </c>
      <c r="E19" s="2447">
        <v>62805</v>
      </c>
      <c r="F19" s="2447" t="s">
        <v>21</v>
      </c>
      <c r="G19" s="2447">
        <v>119</v>
      </c>
      <c r="H19" s="2447">
        <v>34</v>
      </c>
      <c r="I19" s="2447">
        <v>51762</v>
      </c>
      <c r="J19" s="2447">
        <v>3686</v>
      </c>
      <c r="K19" s="2447">
        <v>48076</v>
      </c>
      <c r="L19" s="2447">
        <v>1825</v>
      </c>
      <c r="M19" s="2447">
        <v>4321</v>
      </c>
      <c r="N19" s="2447">
        <v>356652</v>
      </c>
      <c r="O19" s="2447">
        <v>67802</v>
      </c>
      <c r="P19" s="2447">
        <v>226880</v>
      </c>
      <c r="Q19" s="2447">
        <v>245753</v>
      </c>
      <c r="R19" s="2447" t="s">
        <v>21</v>
      </c>
      <c r="S19" s="2447" t="s">
        <v>21</v>
      </c>
      <c r="T19" s="67">
        <v>43466</v>
      </c>
      <c r="U19" s="662">
        <v>43466</v>
      </c>
      <c r="V19" s="63">
        <v>43586</v>
      </c>
      <c r="W19" s="64">
        <v>43586</v>
      </c>
      <c r="X19" s="129" t="s">
        <v>2159</v>
      </c>
      <c r="Y19" s="2447">
        <v>583613</v>
      </c>
      <c r="Z19" s="2447">
        <v>62884</v>
      </c>
      <c r="AA19" s="2447" t="s">
        <v>21</v>
      </c>
      <c r="AB19" s="2447">
        <v>155</v>
      </c>
      <c r="AC19" s="2447">
        <v>34</v>
      </c>
      <c r="AD19" s="2447">
        <v>51806</v>
      </c>
      <c r="AE19" s="2447">
        <v>3730</v>
      </c>
      <c r="AF19" s="2447">
        <v>48076</v>
      </c>
      <c r="AG19" s="2447">
        <v>1825</v>
      </c>
      <c r="AH19" s="2447">
        <v>4321</v>
      </c>
      <c r="AI19" s="2447">
        <v>388390</v>
      </c>
      <c r="AJ19" s="2447">
        <v>70905</v>
      </c>
      <c r="AK19" s="2447">
        <v>250446</v>
      </c>
      <c r="AL19" s="2447">
        <v>271515</v>
      </c>
      <c r="AM19" s="2447" t="s">
        <v>21</v>
      </c>
      <c r="AN19" s="2447" t="s">
        <v>21</v>
      </c>
      <c r="AO19" s="67">
        <v>43466</v>
      </c>
      <c r="AP19" s="662">
        <v>43466</v>
      </c>
      <c r="AQ19" s="209"/>
      <c r="AR19" s="209"/>
    </row>
    <row r="20" spans="1:44" ht="9.75" customHeight="1">
      <c r="A20" s="73"/>
      <c r="B20" s="76"/>
      <c r="C20" s="129"/>
      <c r="D20" s="663"/>
      <c r="E20" s="663"/>
      <c r="F20" s="663"/>
      <c r="G20" s="663"/>
      <c r="H20" s="663"/>
      <c r="I20" s="663"/>
      <c r="J20" s="663"/>
      <c r="K20" s="663"/>
      <c r="L20" s="663"/>
      <c r="M20" s="663"/>
      <c r="N20" s="663"/>
      <c r="O20" s="663"/>
      <c r="P20" s="663"/>
      <c r="Q20" s="663"/>
      <c r="R20" s="663"/>
      <c r="S20" s="663"/>
      <c r="T20" s="77"/>
      <c r="U20" s="505"/>
      <c r="V20" s="73"/>
      <c r="W20" s="76"/>
      <c r="X20" s="129"/>
      <c r="Y20" s="663"/>
      <c r="Z20" s="663"/>
      <c r="AA20" s="663"/>
      <c r="AB20" s="663"/>
      <c r="AC20" s="663"/>
      <c r="AD20" s="663"/>
      <c r="AE20" s="663"/>
      <c r="AF20" s="663"/>
      <c r="AG20" s="663"/>
      <c r="AH20" s="663"/>
      <c r="AI20" s="663"/>
      <c r="AJ20" s="663"/>
      <c r="AK20" s="663"/>
      <c r="AL20" s="663"/>
      <c r="AM20" s="663"/>
      <c r="AN20" s="663"/>
      <c r="AO20" s="77"/>
      <c r="AP20" s="505"/>
      <c r="AQ20" s="209"/>
      <c r="AR20" s="209"/>
    </row>
    <row r="21" spans="1:44" ht="15.75" customHeight="1">
      <c r="A21" s="79">
        <v>42826</v>
      </c>
      <c r="B21" s="80">
        <v>42826</v>
      </c>
      <c r="C21" s="130">
        <v>42826</v>
      </c>
      <c r="D21" s="2448">
        <v>643243</v>
      </c>
      <c r="E21" s="2448">
        <v>104350</v>
      </c>
      <c r="F21" s="2448" t="s">
        <v>21</v>
      </c>
      <c r="G21" s="2448">
        <v>615</v>
      </c>
      <c r="H21" s="2448">
        <v>37</v>
      </c>
      <c r="I21" s="2448">
        <v>81603</v>
      </c>
      <c r="J21" s="2448">
        <v>5318</v>
      </c>
      <c r="K21" s="2448">
        <v>76285</v>
      </c>
      <c r="L21" s="2448">
        <v>8631</v>
      </c>
      <c r="M21" s="2448">
        <v>4270</v>
      </c>
      <c r="N21" s="2448">
        <v>369493</v>
      </c>
      <c r="O21" s="2448">
        <v>56737</v>
      </c>
      <c r="P21" s="2448">
        <v>251392</v>
      </c>
      <c r="Q21" s="2448">
        <v>272543</v>
      </c>
      <c r="R21" s="2448" t="s">
        <v>21</v>
      </c>
      <c r="S21" s="2448" t="s">
        <v>21</v>
      </c>
      <c r="T21" s="83">
        <v>42826</v>
      </c>
      <c r="U21" s="666">
        <v>42826</v>
      </c>
      <c r="V21" s="79">
        <v>42826</v>
      </c>
      <c r="W21" s="80">
        <v>42826</v>
      </c>
      <c r="X21" s="130">
        <v>42826</v>
      </c>
      <c r="Y21" s="2448">
        <v>659779</v>
      </c>
      <c r="Z21" s="2448">
        <v>104510</v>
      </c>
      <c r="AA21" s="2448" t="s">
        <v>21</v>
      </c>
      <c r="AB21" s="2448">
        <v>662</v>
      </c>
      <c r="AC21" s="2448">
        <v>37</v>
      </c>
      <c r="AD21" s="2448">
        <v>81678</v>
      </c>
      <c r="AE21" s="2448">
        <v>5393</v>
      </c>
      <c r="AF21" s="2448">
        <v>76285</v>
      </c>
      <c r="AG21" s="2448">
        <v>8661</v>
      </c>
      <c r="AH21" s="2448">
        <v>4270</v>
      </c>
      <c r="AI21" s="2448">
        <v>407327</v>
      </c>
      <c r="AJ21" s="2448">
        <v>59961</v>
      </c>
      <c r="AK21" s="2448">
        <v>280056</v>
      </c>
      <c r="AL21" s="2448">
        <v>303886</v>
      </c>
      <c r="AM21" s="2448" t="s">
        <v>21</v>
      </c>
      <c r="AN21" s="2448" t="s">
        <v>21</v>
      </c>
      <c r="AO21" s="83">
        <v>42826</v>
      </c>
      <c r="AP21" s="666">
        <v>42826</v>
      </c>
      <c r="AQ21" s="209"/>
      <c r="AR21" s="209"/>
    </row>
    <row r="22" spans="1:44" ht="14.25" customHeight="1">
      <c r="A22" s="85"/>
      <c r="B22" s="80">
        <v>43191</v>
      </c>
      <c r="C22" s="132"/>
      <c r="D22" s="2448">
        <v>614539</v>
      </c>
      <c r="E22" s="2448">
        <v>79381</v>
      </c>
      <c r="F22" s="2448" t="s">
        <v>21</v>
      </c>
      <c r="G22" s="2448">
        <v>114</v>
      </c>
      <c r="H22" s="2448">
        <v>39</v>
      </c>
      <c r="I22" s="2448">
        <v>66335</v>
      </c>
      <c r="J22" s="2448">
        <v>4083</v>
      </c>
      <c r="K22" s="2448">
        <v>62252</v>
      </c>
      <c r="L22" s="2448">
        <v>2651</v>
      </c>
      <c r="M22" s="2448">
        <v>4073</v>
      </c>
      <c r="N22" s="2448">
        <v>369468</v>
      </c>
      <c r="O22" s="2448">
        <v>58227</v>
      </c>
      <c r="P22" s="2448">
        <v>249712</v>
      </c>
      <c r="Q22" s="2448">
        <v>270540</v>
      </c>
      <c r="R22" s="2448" t="s">
        <v>21</v>
      </c>
      <c r="S22" s="2448" t="s">
        <v>21</v>
      </c>
      <c r="T22" s="83">
        <v>43191</v>
      </c>
      <c r="U22" s="666">
        <v>43191</v>
      </c>
      <c r="V22" s="85"/>
      <c r="W22" s="80">
        <v>43191</v>
      </c>
      <c r="X22" s="132"/>
      <c r="Y22" s="2448">
        <v>630705</v>
      </c>
      <c r="Z22" s="2448">
        <v>79570</v>
      </c>
      <c r="AA22" s="2448" t="s">
        <v>21</v>
      </c>
      <c r="AB22" s="2448">
        <v>160</v>
      </c>
      <c r="AC22" s="2448">
        <v>39</v>
      </c>
      <c r="AD22" s="2448">
        <v>66479</v>
      </c>
      <c r="AE22" s="2448">
        <v>4227</v>
      </c>
      <c r="AF22" s="2448">
        <v>62252</v>
      </c>
      <c r="AG22" s="2448">
        <v>2651</v>
      </c>
      <c r="AH22" s="2448">
        <v>4073</v>
      </c>
      <c r="AI22" s="2448">
        <v>405725</v>
      </c>
      <c r="AJ22" s="2448">
        <v>61439</v>
      </c>
      <c r="AK22" s="2448">
        <v>277031</v>
      </c>
      <c r="AL22" s="2448">
        <v>300412</v>
      </c>
      <c r="AM22" s="2448" t="s">
        <v>21</v>
      </c>
      <c r="AN22" s="2448" t="s">
        <v>21</v>
      </c>
      <c r="AO22" s="83">
        <v>43191</v>
      </c>
      <c r="AP22" s="666">
        <v>43191</v>
      </c>
      <c r="AQ22" s="209"/>
      <c r="AR22" s="209"/>
    </row>
    <row r="23" spans="1:44" ht="9.75" customHeight="1">
      <c r="A23" s="85"/>
      <c r="B23" s="87"/>
      <c r="C23" s="132"/>
      <c r="D23" s="2448"/>
      <c r="E23" s="2448"/>
      <c r="F23" s="2448"/>
      <c r="G23" s="2448"/>
      <c r="H23" s="2448"/>
      <c r="I23" s="2448"/>
      <c r="J23" s="2448"/>
      <c r="K23" s="2448"/>
      <c r="L23" s="2448"/>
      <c r="M23" s="2448"/>
      <c r="N23" s="2448"/>
      <c r="O23" s="2448"/>
      <c r="P23" s="2448"/>
      <c r="Q23" s="2448"/>
      <c r="R23" s="2448"/>
      <c r="S23" s="2448"/>
      <c r="T23" s="77"/>
      <c r="U23" s="505"/>
      <c r="V23" s="85"/>
      <c r="W23" s="87"/>
      <c r="X23" s="132"/>
      <c r="Y23" s="2448"/>
      <c r="Z23" s="2448"/>
      <c r="AA23" s="2448"/>
      <c r="AB23" s="2448"/>
      <c r="AC23" s="2448"/>
      <c r="AD23" s="2448"/>
      <c r="AE23" s="2448"/>
      <c r="AF23" s="2448"/>
      <c r="AG23" s="2448"/>
      <c r="AH23" s="2448"/>
      <c r="AI23" s="2448"/>
      <c r="AJ23" s="2448"/>
      <c r="AK23" s="2448"/>
      <c r="AL23" s="2448"/>
      <c r="AM23" s="2448"/>
      <c r="AN23" s="2448"/>
      <c r="AO23" s="77"/>
      <c r="AP23" s="505"/>
      <c r="AQ23" s="209"/>
      <c r="AR23" s="209"/>
    </row>
    <row r="24" spans="1:44" ht="15" customHeight="1">
      <c r="A24" s="88">
        <v>31</v>
      </c>
      <c r="B24" s="89" t="s">
        <v>23</v>
      </c>
      <c r="C24" s="133" t="s">
        <v>24</v>
      </c>
      <c r="D24" s="2448">
        <v>140865</v>
      </c>
      <c r="E24" s="2448">
        <v>17105</v>
      </c>
      <c r="F24" s="2448" t="s">
        <v>21</v>
      </c>
      <c r="G24" s="2448">
        <v>69</v>
      </c>
      <c r="H24" s="2448">
        <v>9</v>
      </c>
      <c r="I24" s="2448">
        <v>14181</v>
      </c>
      <c r="J24" s="2448">
        <v>1448</v>
      </c>
      <c r="K24" s="2448">
        <v>12733</v>
      </c>
      <c r="L24" s="2448">
        <v>534</v>
      </c>
      <c r="M24" s="2448">
        <v>1041</v>
      </c>
      <c r="N24" s="2448">
        <v>85270</v>
      </c>
      <c r="O24" s="2448">
        <v>15056</v>
      </c>
      <c r="P24" s="2448">
        <v>55632</v>
      </c>
      <c r="Q24" s="2448">
        <v>60290</v>
      </c>
      <c r="R24" s="2448" t="s">
        <v>21</v>
      </c>
      <c r="S24" s="2448" t="s">
        <v>21</v>
      </c>
      <c r="T24" s="91" t="s">
        <v>25</v>
      </c>
      <c r="U24" s="670" t="s">
        <v>2160</v>
      </c>
      <c r="V24" s="88">
        <v>31</v>
      </c>
      <c r="W24" s="89" t="s">
        <v>23</v>
      </c>
      <c r="X24" s="133" t="s">
        <v>24</v>
      </c>
      <c r="Y24" s="2448">
        <v>144730</v>
      </c>
      <c r="Z24" s="2448">
        <v>17115</v>
      </c>
      <c r="AA24" s="2448" t="s">
        <v>21</v>
      </c>
      <c r="AB24" s="2448">
        <v>79</v>
      </c>
      <c r="AC24" s="2448">
        <v>9</v>
      </c>
      <c r="AD24" s="2448">
        <v>14181</v>
      </c>
      <c r="AE24" s="2448">
        <v>1448</v>
      </c>
      <c r="AF24" s="2448">
        <v>12733</v>
      </c>
      <c r="AG24" s="2448">
        <v>534</v>
      </c>
      <c r="AH24" s="2448">
        <v>1041</v>
      </c>
      <c r="AI24" s="2448">
        <v>94684</v>
      </c>
      <c r="AJ24" s="2448">
        <v>15786</v>
      </c>
      <c r="AK24" s="2448">
        <v>62853</v>
      </c>
      <c r="AL24" s="2448">
        <v>68185</v>
      </c>
      <c r="AM24" s="2448" t="s">
        <v>21</v>
      </c>
      <c r="AN24" s="2448" t="s">
        <v>21</v>
      </c>
      <c r="AO24" s="91" t="s">
        <v>25</v>
      </c>
      <c r="AP24" s="670" t="s">
        <v>2160</v>
      </c>
      <c r="AQ24" s="209"/>
      <c r="AR24" s="209"/>
    </row>
    <row r="25" spans="1:44" ht="14.25" customHeight="1">
      <c r="A25" s="93" t="s">
        <v>26</v>
      </c>
      <c r="B25" s="94" t="s">
        <v>26</v>
      </c>
      <c r="C25" s="134" t="s">
        <v>556</v>
      </c>
      <c r="D25" s="2448">
        <v>143536</v>
      </c>
      <c r="E25" s="2448">
        <v>15557</v>
      </c>
      <c r="F25" s="2448" t="s">
        <v>21</v>
      </c>
      <c r="G25" s="2448">
        <v>17</v>
      </c>
      <c r="H25" s="2448">
        <v>8</v>
      </c>
      <c r="I25" s="2448">
        <v>12753</v>
      </c>
      <c r="J25" s="2448">
        <v>731</v>
      </c>
      <c r="K25" s="2448">
        <v>12022</v>
      </c>
      <c r="L25" s="2448">
        <v>443</v>
      </c>
      <c r="M25" s="2448">
        <v>1152</v>
      </c>
      <c r="N25" s="2448">
        <v>90397</v>
      </c>
      <c r="O25" s="2448">
        <v>17810</v>
      </c>
      <c r="P25" s="2448">
        <v>56788</v>
      </c>
      <c r="Q25" s="2448">
        <v>61458</v>
      </c>
      <c r="R25" s="2448" t="s">
        <v>21</v>
      </c>
      <c r="S25" s="2448" t="s">
        <v>21</v>
      </c>
      <c r="T25" s="91" t="s">
        <v>27</v>
      </c>
      <c r="U25" s="670" t="s">
        <v>26</v>
      </c>
      <c r="V25" s="93" t="s">
        <v>26</v>
      </c>
      <c r="W25" s="94" t="s">
        <v>26</v>
      </c>
      <c r="X25" s="134" t="s">
        <v>556</v>
      </c>
      <c r="Y25" s="2448">
        <v>146009</v>
      </c>
      <c r="Z25" s="2448">
        <v>15589</v>
      </c>
      <c r="AA25" s="2448" t="s">
        <v>21</v>
      </c>
      <c r="AB25" s="2448">
        <v>26</v>
      </c>
      <c r="AC25" s="2448">
        <v>8</v>
      </c>
      <c r="AD25" s="2448">
        <v>12777</v>
      </c>
      <c r="AE25" s="2448">
        <v>755</v>
      </c>
      <c r="AF25" s="2448">
        <v>12022</v>
      </c>
      <c r="AG25" s="2448">
        <v>443</v>
      </c>
      <c r="AH25" s="2448">
        <v>1152</v>
      </c>
      <c r="AI25" s="2448">
        <v>97274</v>
      </c>
      <c r="AJ25" s="2448">
        <v>18634</v>
      </c>
      <c r="AK25" s="2448">
        <v>61712</v>
      </c>
      <c r="AL25" s="2448">
        <v>66839</v>
      </c>
      <c r="AM25" s="2448" t="s">
        <v>21</v>
      </c>
      <c r="AN25" s="2448" t="s">
        <v>21</v>
      </c>
      <c r="AO25" s="91" t="s">
        <v>27</v>
      </c>
      <c r="AP25" s="670" t="s">
        <v>26</v>
      </c>
      <c r="AQ25" s="209"/>
      <c r="AR25" s="209"/>
    </row>
    <row r="26" spans="1:44" ht="15.75">
      <c r="A26" s="88">
        <v>1</v>
      </c>
      <c r="B26" s="89" t="s">
        <v>2159</v>
      </c>
      <c r="C26" s="134" t="s">
        <v>2164</v>
      </c>
      <c r="D26" s="2448">
        <v>146447</v>
      </c>
      <c r="E26" s="2448">
        <v>15012</v>
      </c>
      <c r="F26" s="2448" t="s">
        <v>21</v>
      </c>
      <c r="G26" s="2448">
        <v>8</v>
      </c>
      <c r="H26" s="2448">
        <v>8</v>
      </c>
      <c r="I26" s="2448">
        <v>12368</v>
      </c>
      <c r="J26" s="2448">
        <v>738</v>
      </c>
      <c r="K26" s="2448">
        <v>11630</v>
      </c>
      <c r="L26" s="2448">
        <v>416</v>
      </c>
      <c r="M26" s="2448">
        <v>1072</v>
      </c>
      <c r="N26" s="2448">
        <v>92479</v>
      </c>
      <c r="O26" s="2448">
        <v>17452</v>
      </c>
      <c r="P26" s="2448">
        <v>58965</v>
      </c>
      <c r="Q26" s="2448">
        <v>63894</v>
      </c>
      <c r="R26" s="2448" t="s">
        <v>21</v>
      </c>
      <c r="S26" s="2448" t="s">
        <v>21</v>
      </c>
      <c r="T26" s="91" t="s">
        <v>28</v>
      </c>
      <c r="U26" s="670" t="s">
        <v>26</v>
      </c>
      <c r="V26" s="88">
        <v>1</v>
      </c>
      <c r="W26" s="89" t="s">
        <v>2159</v>
      </c>
      <c r="X26" s="134" t="s">
        <v>2164</v>
      </c>
      <c r="Y26" s="2448">
        <v>150612</v>
      </c>
      <c r="Z26" s="2448">
        <v>15035</v>
      </c>
      <c r="AA26" s="2448" t="s">
        <v>21</v>
      </c>
      <c r="AB26" s="2448">
        <v>18</v>
      </c>
      <c r="AC26" s="2448">
        <v>8</v>
      </c>
      <c r="AD26" s="2448">
        <v>12381</v>
      </c>
      <c r="AE26" s="2448">
        <v>751</v>
      </c>
      <c r="AF26" s="2448">
        <v>11630</v>
      </c>
      <c r="AG26" s="2448">
        <v>416</v>
      </c>
      <c r="AH26" s="2448">
        <v>1072</v>
      </c>
      <c r="AI26" s="2448">
        <v>101346</v>
      </c>
      <c r="AJ26" s="2448">
        <v>18242</v>
      </c>
      <c r="AK26" s="2448">
        <v>65641</v>
      </c>
      <c r="AL26" s="2448">
        <v>71195</v>
      </c>
      <c r="AM26" s="2448" t="s">
        <v>21</v>
      </c>
      <c r="AN26" s="2448" t="s">
        <v>21</v>
      </c>
      <c r="AO26" s="91" t="s">
        <v>28</v>
      </c>
      <c r="AP26" s="670" t="s">
        <v>26</v>
      </c>
      <c r="AQ26" s="209"/>
      <c r="AR26" s="209"/>
    </row>
    <row r="27" spans="1:44" ht="14.25" customHeight="1">
      <c r="A27" s="88" t="s">
        <v>26</v>
      </c>
      <c r="B27" s="89" t="s">
        <v>26</v>
      </c>
      <c r="C27" s="134" t="s">
        <v>165</v>
      </c>
      <c r="D27" s="2448">
        <v>139714</v>
      </c>
      <c r="E27" s="2448">
        <v>15131</v>
      </c>
      <c r="F27" s="2448" t="s">
        <v>21</v>
      </c>
      <c r="G27" s="2448">
        <v>25</v>
      </c>
      <c r="H27" s="2448">
        <v>9</v>
      </c>
      <c r="I27" s="2448">
        <v>12460</v>
      </c>
      <c r="J27" s="2448">
        <v>769</v>
      </c>
      <c r="K27" s="2448">
        <v>11691</v>
      </c>
      <c r="L27" s="2448">
        <v>432</v>
      </c>
      <c r="M27" s="2448">
        <v>1056</v>
      </c>
      <c r="N27" s="2448">
        <v>88506</v>
      </c>
      <c r="O27" s="2448">
        <v>17484</v>
      </c>
      <c r="P27" s="2448">
        <v>55495</v>
      </c>
      <c r="Q27" s="2448">
        <v>60111</v>
      </c>
      <c r="R27" s="2448" t="s">
        <v>21</v>
      </c>
      <c r="S27" s="2448" t="s">
        <v>21</v>
      </c>
      <c r="T27" s="91" t="s">
        <v>29</v>
      </c>
      <c r="U27" s="670" t="s">
        <v>26</v>
      </c>
      <c r="V27" s="88" t="s">
        <v>26</v>
      </c>
      <c r="W27" s="89" t="s">
        <v>26</v>
      </c>
      <c r="X27" s="134" t="s">
        <v>165</v>
      </c>
      <c r="Y27" s="2448">
        <v>142261</v>
      </c>
      <c r="Z27" s="2448">
        <v>15145</v>
      </c>
      <c r="AA27" s="2448" t="s">
        <v>21</v>
      </c>
      <c r="AB27" s="2448">
        <v>32</v>
      </c>
      <c r="AC27" s="2448">
        <v>9</v>
      </c>
      <c r="AD27" s="2448">
        <v>12467</v>
      </c>
      <c r="AE27" s="2448">
        <v>776</v>
      </c>
      <c r="AF27" s="2448">
        <v>11691</v>
      </c>
      <c r="AG27" s="2448">
        <v>432</v>
      </c>
      <c r="AH27" s="2448">
        <v>1056</v>
      </c>
      <c r="AI27" s="2448">
        <v>95085</v>
      </c>
      <c r="AJ27" s="2448">
        <v>18244</v>
      </c>
      <c r="AK27" s="2448">
        <v>60240</v>
      </c>
      <c r="AL27" s="2448">
        <v>65296</v>
      </c>
      <c r="AM27" s="2448" t="s">
        <v>21</v>
      </c>
      <c r="AN27" s="2448" t="s">
        <v>21</v>
      </c>
      <c r="AO27" s="91" t="s">
        <v>29</v>
      </c>
      <c r="AP27" s="670" t="s">
        <v>26</v>
      </c>
      <c r="AQ27" s="209"/>
      <c r="AR27" s="209"/>
    </row>
    <row r="28" spans="1:44" ht="9.75" customHeight="1">
      <c r="A28" s="85"/>
      <c r="B28" s="87"/>
      <c r="C28" s="132"/>
      <c r="D28" s="2448"/>
      <c r="E28" s="2448"/>
      <c r="F28" s="2448"/>
      <c r="G28" s="2448"/>
      <c r="H28" s="2448"/>
      <c r="I28" s="2448"/>
      <c r="J28" s="2448"/>
      <c r="K28" s="2448"/>
      <c r="L28" s="2448"/>
      <c r="M28" s="2448"/>
      <c r="N28" s="2448"/>
      <c r="O28" s="2448"/>
      <c r="P28" s="2448"/>
      <c r="Q28" s="2448"/>
      <c r="R28" s="2448"/>
      <c r="S28" s="2448"/>
      <c r="T28" s="100"/>
      <c r="U28" s="509"/>
      <c r="V28" s="85"/>
      <c r="W28" s="87"/>
      <c r="X28" s="132"/>
      <c r="Y28" s="2448"/>
      <c r="Z28" s="2448"/>
      <c r="AA28" s="2448"/>
      <c r="AB28" s="2448"/>
      <c r="AC28" s="2448"/>
      <c r="AD28" s="2448"/>
      <c r="AE28" s="2448"/>
      <c r="AF28" s="2448"/>
      <c r="AG28" s="2448"/>
      <c r="AH28" s="2448"/>
      <c r="AI28" s="2448"/>
      <c r="AJ28" s="2448"/>
      <c r="AK28" s="2448"/>
      <c r="AL28" s="2448"/>
      <c r="AM28" s="2448"/>
      <c r="AN28" s="2448"/>
      <c r="AO28" s="100"/>
      <c r="AP28" s="509"/>
      <c r="AQ28" s="209"/>
      <c r="AR28" s="209"/>
    </row>
    <row r="29" spans="1:44" ht="15" customHeight="1">
      <c r="A29" s="88" t="s">
        <v>2162</v>
      </c>
      <c r="B29" s="89" t="s">
        <v>23</v>
      </c>
      <c r="C29" s="138">
        <v>43466</v>
      </c>
      <c r="D29" s="2448">
        <v>50808</v>
      </c>
      <c r="E29" s="2448">
        <v>6250</v>
      </c>
      <c r="F29" s="2448" t="s">
        <v>21</v>
      </c>
      <c r="G29" s="2448">
        <v>22</v>
      </c>
      <c r="H29" s="2448">
        <v>3</v>
      </c>
      <c r="I29" s="2448">
        <v>5201</v>
      </c>
      <c r="J29" s="2448">
        <v>453</v>
      </c>
      <c r="K29" s="2448">
        <v>4748</v>
      </c>
      <c r="L29" s="2448">
        <v>223</v>
      </c>
      <c r="M29" s="2448">
        <v>323</v>
      </c>
      <c r="N29" s="2448">
        <v>30905</v>
      </c>
      <c r="O29" s="2448">
        <v>5302</v>
      </c>
      <c r="P29" s="2448">
        <v>20344</v>
      </c>
      <c r="Q29" s="2448">
        <v>22057</v>
      </c>
      <c r="R29" s="2448" t="s">
        <v>21</v>
      </c>
      <c r="S29" s="2448" t="s">
        <v>21</v>
      </c>
      <c r="T29" s="91" t="s">
        <v>30</v>
      </c>
      <c r="U29" s="670" t="s">
        <v>2160</v>
      </c>
      <c r="V29" s="88" t="s">
        <v>2162</v>
      </c>
      <c r="W29" s="89" t="s">
        <v>23</v>
      </c>
      <c r="X29" s="138">
        <v>43466</v>
      </c>
      <c r="Y29" s="2448">
        <v>52112</v>
      </c>
      <c r="Z29" s="2448">
        <v>6253</v>
      </c>
      <c r="AA29" s="2448" t="s">
        <v>21</v>
      </c>
      <c r="AB29" s="2448">
        <v>25</v>
      </c>
      <c r="AC29" s="2448">
        <v>3</v>
      </c>
      <c r="AD29" s="2448">
        <v>5201</v>
      </c>
      <c r="AE29" s="2448">
        <v>453</v>
      </c>
      <c r="AF29" s="2448">
        <v>4748</v>
      </c>
      <c r="AG29" s="2448">
        <v>223</v>
      </c>
      <c r="AH29" s="2448">
        <v>323</v>
      </c>
      <c r="AI29" s="2448">
        <v>34088</v>
      </c>
      <c r="AJ29" s="2448">
        <v>5518</v>
      </c>
      <c r="AK29" s="2448">
        <v>22823</v>
      </c>
      <c r="AL29" s="2448">
        <v>24767</v>
      </c>
      <c r="AM29" s="2448" t="s">
        <v>21</v>
      </c>
      <c r="AN29" s="2448" t="s">
        <v>21</v>
      </c>
      <c r="AO29" s="91" t="s">
        <v>30</v>
      </c>
      <c r="AP29" s="670" t="s">
        <v>2160</v>
      </c>
      <c r="AQ29" s="209"/>
      <c r="AR29" s="209"/>
    </row>
    <row r="30" spans="1:44" ht="14.25" customHeight="1">
      <c r="A30" s="88" t="s">
        <v>26</v>
      </c>
      <c r="B30" s="89" t="s">
        <v>26</v>
      </c>
      <c r="C30" s="1257">
        <v>43497</v>
      </c>
      <c r="D30" s="2448">
        <v>42871</v>
      </c>
      <c r="E30" s="2448">
        <v>5317</v>
      </c>
      <c r="F30" s="2448" t="s">
        <v>21</v>
      </c>
      <c r="G30" s="2448">
        <v>23</v>
      </c>
      <c r="H30" s="2448">
        <v>3</v>
      </c>
      <c r="I30" s="2448">
        <v>4437</v>
      </c>
      <c r="J30" s="2448">
        <v>497</v>
      </c>
      <c r="K30" s="2448">
        <v>3940</v>
      </c>
      <c r="L30" s="2448">
        <v>155</v>
      </c>
      <c r="M30" s="2448">
        <v>309</v>
      </c>
      <c r="N30" s="2448">
        <v>25437</v>
      </c>
      <c r="O30" s="2448">
        <v>4806</v>
      </c>
      <c r="P30" s="2448">
        <v>16209</v>
      </c>
      <c r="Q30" s="2448">
        <v>17567</v>
      </c>
      <c r="R30" s="2448" t="s">
        <v>21</v>
      </c>
      <c r="S30" s="2448" t="s">
        <v>21</v>
      </c>
      <c r="T30" s="91" t="s">
        <v>31</v>
      </c>
      <c r="U30" s="670" t="s">
        <v>26</v>
      </c>
      <c r="V30" s="88" t="s">
        <v>26</v>
      </c>
      <c r="W30" s="89" t="s">
        <v>26</v>
      </c>
      <c r="X30" s="1257">
        <v>43497</v>
      </c>
      <c r="Y30" s="2448">
        <v>44024</v>
      </c>
      <c r="Z30" s="2448">
        <v>5320</v>
      </c>
      <c r="AA30" s="2448" t="s">
        <v>21</v>
      </c>
      <c r="AB30" s="2448">
        <v>26</v>
      </c>
      <c r="AC30" s="2448">
        <v>3</v>
      </c>
      <c r="AD30" s="2448">
        <v>4437</v>
      </c>
      <c r="AE30" s="2448">
        <v>497</v>
      </c>
      <c r="AF30" s="2448">
        <v>3940</v>
      </c>
      <c r="AG30" s="2448">
        <v>155</v>
      </c>
      <c r="AH30" s="2448">
        <v>309</v>
      </c>
      <c r="AI30" s="2448">
        <v>28330</v>
      </c>
      <c r="AJ30" s="2448">
        <v>5064</v>
      </c>
      <c r="AK30" s="2448">
        <v>18387</v>
      </c>
      <c r="AL30" s="2448">
        <v>19949</v>
      </c>
      <c r="AM30" s="2448" t="s">
        <v>21</v>
      </c>
      <c r="AN30" s="2448" t="s">
        <v>21</v>
      </c>
      <c r="AO30" s="91" t="s">
        <v>31</v>
      </c>
      <c r="AP30" s="670" t="s">
        <v>26</v>
      </c>
      <c r="AQ30" s="209"/>
      <c r="AR30" s="209"/>
    </row>
    <row r="31" spans="1:44" ht="14.25" customHeight="1">
      <c r="A31" s="88" t="s">
        <v>26</v>
      </c>
      <c r="B31" s="89" t="s">
        <v>26</v>
      </c>
      <c r="C31" s="1257">
        <v>43525</v>
      </c>
      <c r="D31" s="2448">
        <v>47187</v>
      </c>
      <c r="E31" s="2448">
        <v>5538</v>
      </c>
      <c r="F31" s="2448" t="s">
        <v>21</v>
      </c>
      <c r="G31" s="2448">
        <v>24</v>
      </c>
      <c r="H31" s="2448">
        <v>3</v>
      </c>
      <c r="I31" s="2448">
        <v>4543</v>
      </c>
      <c r="J31" s="2448">
        <v>498</v>
      </c>
      <c r="K31" s="2448">
        <v>4045</v>
      </c>
      <c r="L31" s="2448">
        <v>156</v>
      </c>
      <c r="M31" s="2448">
        <v>409</v>
      </c>
      <c r="N31" s="2448">
        <v>28928</v>
      </c>
      <c r="O31" s="2448">
        <v>4948</v>
      </c>
      <c r="P31" s="2448">
        <v>19079</v>
      </c>
      <c r="Q31" s="2448">
        <v>20665</v>
      </c>
      <c r="R31" s="2448" t="s">
        <v>21</v>
      </c>
      <c r="S31" s="2448" t="s">
        <v>21</v>
      </c>
      <c r="T31" s="91" t="s">
        <v>32</v>
      </c>
      <c r="U31" s="670" t="s">
        <v>26</v>
      </c>
      <c r="V31" s="88" t="s">
        <v>26</v>
      </c>
      <c r="W31" s="89" t="s">
        <v>26</v>
      </c>
      <c r="X31" s="1257">
        <v>43525</v>
      </c>
      <c r="Y31" s="2448">
        <v>48594</v>
      </c>
      <c r="Z31" s="2448">
        <v>5542</v>
      </c>
      <c r="AA31" s="2448" t="s">
        <v>21</v>
      </c>
      <c r="AB31" s="2448">
        <v>28</v>
      </c>
      <c r="AC31" s="2448">
        <v>3</v>
      </c>
      <c r="AD31" s="2448">
        <v>4543</v>
      </c>
      <c r="AE31" s="2448">
        <v>498</v>
      </c>
      <c r="AF31" s="2448">
        <v>4045</v>
      </c>
      <c r="AG31" s="2448">
        <v>156</v>
      </c>
      <c r="AH31" s="2448">
        <v>409</v>
      </c>
      <c r="AI31" s="2448">
        <v>32267</v>
      </c>
      <c r="AJ31" s="2448">
        <v>5204</v>
      </c>
      <c r="AK31" s="2448">
        <v>21643</v>
      </c>
      <c r="AL31" s="2448">
        <v>23469</v>
      </c>
      <c r="AM31" s="2448" t="s">
        <v>21</v>
      </c>
      <c r="AN31" s="2448" t="s">
        <v>21</v>
      </c>
      <c r="AO31" s="91" t="s">
        <v>32</v>
      </c>
      <c r="AP31" s="670" t="s">
        <v>26</v>
      </c>
      <c r="AQ31" s="209"/>
      <c r="AR31" s="209"/>
    </row>
    <row r="32" spans="1:44" ht="14.25" customHeight="1">
      <c r="A32" s="88" t="s">
        <v>26</v>
      </c>
      <c r="B32" s="89" t="s">
        <v>26</v>
      </c>
      <c r="C32" s="1257">
        <v>43556</v>
      </c>
      <c r="D32" s="2448">
        <v>47018</v>
      </c>
      <c r="E32" s="2448">
        <v>5129</v>
      </c>
      <c r="F32" s="2448" t="s">
        <v>21</v>
      </c>
      <c r="G32" s="2448">
        <v>6</v>
      </c>
      <c r="H32" s="2448">
        <v>3</v>
      </c>
      <c r="I32" s="2448">
        <v>4197</v>
      </c>
      <c r="J32" s="2448">
        <v>264</v>
      </c>
      <c r="K32" s="2448">
        <v>3933</v>
      </c>
      <c r="L32" s="2448">
        <v>160</v>
      </c>
      <c r="M32" s="2448">
        <v>371</v>
      </c>
      <c r="N32" s="2448">
        <v>29502</v>
      </c>
      <c r="O32" s="2448">
        <v>6057</v>
      </c>
      <c r="P32" s="2448">
        <v>18243</v>
      </c>
      <c r="Q32" s="2448">
        <v>19733</v>
      </c>
      <c r="R32" s="2448" t="s">
        <v>21</v>
      </c>
      <c r="S32" s="2448" t="s">
        <v>21</v>
      </c>
      <c r="T32" s="91" t="s">
        <v>33</v>
      </c>
      <c r="U32" s="670" t="s">
        <v>26</v>
      </c>
      <c r="V32" s="88" t="s">
        <v>26</v>
      </c>
      <c r="W32" s="89" t="s">
        <v>26</v>
      </c>
      <c r="X32" s="1257">
        <v>43556</v>
      </c>
      <c r="Y32" s="2448">
        <v>47658</v>
      </c>
      <c r="Z32" s="2448">
        <v>5131</v>
      </c>
      <c r="AA32" s="2448" t="s">
        <v>21</v>
      </c>
      <c r="AB32" s="2448">
        <v>8</v>
      </c>
      <c r="AC32" s="2448">
        <v>3</v>
      </c>
      <c r="AD32" s="2448">
        <v>4197</v>
      </c>
      <c r="AE32" s="2448">
        <v>264</v>
      </c>
      <c r="AF32" s="2448">
        <v>3933</v>
      </c>
      <c r="AG32" s="2448">
        <v>160</v>
      </c>
      <c r="AH32" s="2448">
        <v>371</v>
      </c>
      <c r="AI32" s="2448">
        <v>31616</v>
      </c>
      <c r="AJ32" s="2448">
        <v>6338</v>
      </c>
      <c r="AK32" s="2448">
        <v>19724</v>
      </c>
      <c r="AL32" s="2448">
        <v>21351</v>
      </c>
      <c r="AM32" s="2448" t="s">
        <v>21</v>
      </c>
      <c r="AN32" s="2448" t="s">
        <v>21</v>
      </c>
      <c r="AO32" s="91" t="s">
        <v>33</v>
      </c>
      <c r="AP32" s="670" t="s">
        <v>26</v>
      </c>
      <c r="AQ32" s="209"/>
      <c r="AR32" s="209"/>
    </row>
    <row r="33" spans="1:44" ht="15.75">
      <c r="A33" s="88">
        <v>1</v>
      </c>
      <c r="B33" s="89" t="s">
        <v>2159</v>
      </c>
      <c r="C33" s="138">
        <v>43586</v>
      </c>
      <c r="D33" s="2448">
        <v>48456</v>
      </c>
      <c r="E33" s="2448">
        <v>5331</v>
      </c>
      <c r="F33" s="2448" t="s">
        <v>21</v>
      </c>
      <c r="G33" s="2448">
        <v>9</v>
      </c>
      <c r="H33" s="2448">
        <v>2</v>
      </c>
      <c r="I33" s="2448">
        <v>4376</v>
      </c>
      <c r="J33" s="2448">
        <v>243</v>
      </c>
      <c r="K33" s="2448">
        <v>4133</v>
      </c>
      <c r="L33" s="2448">
        <v>150</v>
      </c>
      <c r="M33" s="2448">
        <v>388</v>
      </c>
      <c r="N33" s="2448">
        <v>30558</v>
      </c>
      <c r="O33" s="2448">
        <v>5837</v>
      </c>
      <c r="P33" s="2448">
        <v>19421</v>
      </c>
      <c r="Q33" s="2448">
        <v>21020</v>
      </c>
      <c r="R33" s="2448" t="s">
        <v>21</v>
      </c>
      <c r="S33" s="2448" t="s">
        <v>21</v>
      </c>
      <c r="T33" s="91" t="s">
        <v>34</v>
      </c>
      <c r="U33" s="670" t="s">
        <v>26</v>
      </c>
      <c r="V33" s="88">
        <v>1</v>
      </c>
      <c r="W33" s="89" t="s">
        <v>2159</v>
      </c>
      <c r="X33" s="138">
        <v>43586</v>
      </c>
      <c r="Y33" s="2448">
        <v>49089</v>
      </c>
      <c r="Z33" s="2448">
        <v>5334</v>
      </c>
      <c r="AA33" s="2448" t="s">
        <v>21</v>
      </c>
      <c r="AB33" s="2448">
        <v>12</v>
      </c>
      <c r="AC33" s="2448">
        <v>2</v>
      </c>
      <c r="AD33" s="2448">
        <v>4376</v>
      </c>
      <c r="AE33" s="2448">
        <v>243</v>
      </c>
      <c r="AF33" s="2448">
        <v>4133</v>
      </c>
      <c r="AG33" s="2448">
        <v>150</v>
      </c>
      <c r="AH33" s="2448">
        <v>388</v>
      </c>
      <c r="AI33" s="2448">
        <v>32591</v>
      </c>
      <c r="AJ33" s="2448">
        <v>6104</v>
      </c>
      <c r="AK33" s="2448">
        <v>20848</v>
      </c>
      <c r="AL33" s="2448">
        <v>22579</v>
      </c>
      <c r="AM33" s="2448" t="s">
        <v>21</v>
      </c>
      <c r="AN33" s="2448" t="s">
        <v>21</v>
      </c>
      <c r="AO33" s="91" t="s">
        <v>34</v>
      </c>
      <c r="AP33" s="670" t="s">
        <v>26</v>
      </c>
      <c r="AQ33" s="209"/>
      <c r="AR33" s="209"/>
    </row>
    <row r="34" spans="1:44" ht="14.25" customHeight="1">
      <c r="A34" s="88" t="s">
        <v>26</v>
      </c>
      <c r="B34" s="89" t="s">
        <v>26</v>
      </c>
      <c r="C34" s="1257">
        <v>43617</v>
      </c>
      <c r="D34" s="2448">
        <v>48062</v>
      </c>
      <c r="E34" s="2448">
        <v>5097</v>
      </c>
      <c r="F34" s="2448" t="s">
        <v>21</v>
      </c>
      <c r="G34" s="2448">
        <v>2</v>
      </c>
      <c r="H34" s="2448">
        <v>3</v>
      </c>
      <c r="I34" s="2448">
        <v>4180</v>
      </c>
      <c r="J34" s="2448">
        <v>224</v>
      </c>
      <c r="K34" s="2448">
        <v>3956</v>
      </c>
      <c r="L34" s="2448">
        <v>133</v>
      </c>
      <c r="M34" s="2448">
        <v>393</v>
      </c>
      <c r="N34" s="2448">
        <v>30336</v>
      </c>
      <c r="O34" s="2448">
        <v>5916</v>
      </c>
      <c r="P34" s="2448">
        <v>19124</v>
      </c>
      <c r="Q34" s="2448">
        <v>20705</v>
      </c>
      <c r="R34" s="2448" t="s">
        <v>21</v>
      </c>
      <c r="S34" s="2448" t="s">
        <v>21</v>
      </c>
      <c r="T34" s="91" t="s">
        <v>35</v>
      </c>
      <c r="U34" s="670" t="s">
        <v>26</v>
      </c>
      <c r="V34" s="88" t="s">
        <v>26</v>
      </c>
      <c r="W34" s="89" t="s">
        <v>26</v>
      </c>
      <c r="X34" s="1257">
        <v>43617</v>
      </c>
      <c r="Y34" s="2448">
        <v>49262</v>
      </c>
      <c r="Z34" s="2448">
        <v>5125</v>
      </c>
      <c r="AA34" s="2448" t="s">
        <v>21</v>
      </c>
      <c r="AB34" s="2448">
        <v>6</v>
      </c>
      <c r="AC34" s="2448">
        <v>3</v>
      </c>
      <c r="AD34" s="2448">
        <v>4204</v>
      </c>
      <c r="AE34" s="2448">
        <v>248</v>
      </c>
      <c r="AF34" s="2448">
        <v>3956</v>
      </c>
      <c r="AG34" s="2448">
        <v>133</v>
      </c>
      <c r="AH34" s="2448">
        <v>393</v>
      </c>
      <c r="AI34" s="2448">
        <v>33067</v>
      </c>
      <c r="AJ34" s="2448">
        <v>6192</v>
      </c>
      <c r="AK34" s="2448">
        <v>21140</v>
      </c>
      <c r="AL34" s="2448">
        <v>22910</v>
      </c>
      <c r="AM34" s="2448" t="s">
        <v>21</v>
      </c>
      <c r="AN34" s="2448" t="s">
        <v>21</v>
      </c>
      <c r="AO34" s="91" t="s">
        <v>35</v>
      </c>
      <c r="AP34" s="670" t="s">
        <v>26</v>
      </c>
      <c r="AQ34" s="209"/>
      <c r="AR34" s="209"/>
    </row>
    <row r="35" spans="1:44" ht="14.25" customHeight="1">
      <c r="A35" s="88" t="s">
        <v>26</v>
      </c>
      <c r="B35" s="89" t="s">
        <v>26</v>
      </c>
      <c r="C35" s="1257">
        <v>43647</v>
      </c>
      <c r="D35" s="2448">
        <v>50597</v>
      </c>
      <c r="E35" s="2448">
        <v>5064</v>
      </c>
      <c r="F35" s="2448" t="s">
        <v>21</v>
      </c>
      <c r="G35" s="2448">
        <v>3</v>
      </c>
      <c r="H35" s="2448">
        <v>3</v>
      </c>
      <c r="I35" s="2448">
        <v>4184</v>
      </c>
      <c r="J35" s="2448">
        <v>265</v>
      </c>
      <c r="K35" s="2448">
        <v>3919</v>
      </c>
      <c r="L35" s="2448">
        <v>126</v>
      </c>
      <c r="M35" s="2448">
        <v>368</v>
      </c>
      <c r="N35" s="2448">
        <v>32333</v>
      </c>
      <c r="O35" s="2448">
        <v>5915</v>
      </c>
      <c r="P35" s="2448">
        <v>20849</v>
      </c>
      <c r="Q35" s="2448">
        <v>22587</v>
      </c>
      <c r="R35" s="2448" t="s">
        <v>21</v>
      </c>
      <c r="S35" s="2448" t="s">
        <v>21</v>
      </c>
      <c r="T35" s="91" t="s">
        <v>36</v>
      </c>
      <c r="U35" s="670" t="s">
        <v>26</v>
      </c>
      <c r="V35" s="88" t="s">
        <v>26</v>
      </c>
      <c r="W35" s="89" t="s">
        <v>26</v>
      </c>
      <c r="X35" s="1257">
        <v>43647</v>
      </c>
      <c r="Y35" s="2448">
        <v>51972</v>
      </c>
      <c r="Z35" s="2448">
        <v>5072</v>
      </c>
      <c r="AA35" s="2448" t="s">
        <v>21</v>
      </c>
      <c r="AB35" s="2448">
        <v>7</v>
      </c>
      <c r="AC35" s="2448">
        <v>3</v>
      </c>
      <c r="AD35" s="2448">
        <v>4188</v>
      </c>
      <c r="AE35" s="2448">
        <v>269</v>
      </c>
      <c r="AF35" s="2448">
        <v>3919</v>
      </c>
      <c r="AG35" s="2448">
        <v>126</v>
      </c>
      <c r="AH35" s="2448">
        <v>368</v>
      </c>
      <c r="AI35" s="2448">
        <v>35303</v>
      </c>
      <c r="AJ35" s="2448">
        <v>6168</v>
      </c>
      <c r="AK35" s="2448">
        <v>23099</v>
      </c>
      <c r="AL35" s="2448">
        <v>25047</v>
      </c>
      <c r="AM35" s="2448" t="s">
        <v>21</v>
      </c>
      <c r="AN35" s="2448" t="s">
        <v>21</v>
      </c>
      <c r="AO35" s="91" t="s">
        <v>36</v>
      </c>
      <c r="AP35" s="670" t="s">
        <v>26</v>
      </c>
      <c r="AQ35" s="209"/>
      <c r="AR35" s="209"/>
    </row>
    <row r="36" spans="1:44" ht="14.25" customHeight="1">
      <c r="A36" s="88" t="s">
        <v>26</v>
      </c>
      <c r="B36" s="89" t="s">
        <v>26</v>
      </c>
      <c r="C36" s="1257">
        <v>43678</v>
      </c>
      <c r="D36" s="2448">
        <v>48298</v>
      </c>
      <c r="E36" s="2448">
        <v>5101</v>
      </c>
      <c r="F36" s="2448" t="s">
        <v>21</v>
      </c>
      <c r="G36" s="2448">
        <v>3</v>
      </c>
      <c r="H36" s="2448">
        <v>3</v>
      </c>
      <c r="I36" s="2448">
        <v>4233</v>
      </c>
      <c r="J36" s="2448">
        <v>218</v>
      </c>
      <c r="K36" s="2448">
        <v>4015</v>
      </c>
      <c r="L36" s="2448">
        <v>123</v>
      </c>
      <c r="M36" s="2448">
        <v>353</v>
      </c>
      <c r="N36" s="2448">
        <v>29982</v>
      </c>
      <c r="O36" s="2448">
        <v>5837</v>
      </c>
      <c r="P36" s="2448">
        <v>18894</v>
      </c>
      <c r="Q36" s="2448">
        <v>20477</v>
      </c>
      <c r="R36" s="2448" t="s">
        <v>21</v>
      </c>
      <c r="S36" s="2448" t="s">
        <v>21</v>
      </c>
      <c r="T36" s="91" t="s">
        <v>37</v>
      </c>
      <c r="U36" s="670" t="s">
        <v>26</v>
      </c>
      <c r="V36" s="88" t="s">
        <v>26</v>
      </c>
      <c r="W36" s="89" t="s">
        <v>26</v>
      </c>
      <c r="X36" s="1257">
        <v>43678</v>
      </c>
      <c r="Y36" s="2448">
        <v>49685</v>
      </c>
      <c r="Z36" s="2448">
        <v>5109</v>
      </c>
      <c r="AA36" s="2448" t="s">
        <v>21</v>
      </c>
      <c r="AB36" s="2448">
        <v>6</v>
      </c>
      <c r="AC36" s="2448">
        <v>3</v>
      </c>
      <c r="AD36" s="2448">
        <v>4238</v>
      </c>
      <c r="AE36" s="2448">
        <v>223</v>
      </c>
      <c r="AF36" s="2448">
        <v>4015</v>
      </c>
      <c r="AG36" s="2448">
        <v>123</v>
      </c>
      <c r="AH36" s="2448">
        <v>353</v>
      </c>
      <c r="AI36" s="2448">
        <v>32927</v>
      </c>
      <c r="AJ36" s="2448">
        <v>6120</v>
      </c>
      <c r="AK36" s="2448">
        <v>21086</v>
      </c>
      <c r="AL36" s="2448">
        <v>22874</v>
      </c>
      <c r="AM36" s="2448" t="s">
        <v>21</v>
      </c>
      <c r="AN36" s="2448" t="s">
        <v>21</v>
      </c>
      <c r="AO36" s="91" t="s">
        <v>37</v>
      </c>
      <c r="AP36" s="670" t="s">
        <v>26</v>
      </c>
      <c r="AQ36" s="209"/>
      <c r="AR36" s="209"/>
    </row>
    <row r="37" spans="1:44" ht="14.25" customHeight="1">
      <c r="A37" s="88" t="s">
        <v>26</v>
      </c>
      <c r="B37" s="89" t="s">
        <v>26</v>
      </c>
      <c r="C37" s="1257">
        <v>43709</v>
      </c>
      <c r="D37" s="2448">
        <v>47553</v>
      </c>
      <c r="E37" s="2448">
        <v>4847</v>
      </c>
      <c r="F37" s="2448" t="s">
        <v>21</v>
      </c>
      <c r="G37" s="2448">
        <v>2</v>
      </c>
      <c r="H37" s="2448">
        <v>2</v>
      </c>
      <c r="I37" s="2448">
        <v>3951</v>
      </c>
      <c r="J37" s="2448">
        <v>255</v>
      </c>
      <c r="K37" s="2448">
        <v>3696</v>
      </c>
      <c r="L37" s="2448">
        <v>167</v>
      </c>
      <c r="M37" s="2448">
        <v>351</v>
      </c>
      <c r="N37" s="2448">
        <v>30164</v>
      </c>
      <c r="O37" s="2448">
        <v>5700</v>
      </c>
      <c r="P37" s="2448">
        <v>19222</v>
      </c>
      <c r="Q37" s="2448">
        <v>20831</v>
      </c>
      <c r="R37" s="2448" t="s">
        <v>21</v>
      </c>
      <c r="S37" s="2448" t="s">
        <v>21</v>
      </c>
      <c r="T37" s="91" t="s">
        <v>38</v>
      </c>
      <c r="U37" s="670" t="s">
        <v>26</v>
      </c>
      <c r="V37" s="88" t="s">
        <v>26</v>
      </c>
      <c r="W37" s="89" t="s">
        <v>26</v>
      </c>
      <c r="X37" s="1257">
        <v>43709</v>
      </c>
      <c r="Y37" s="2448">
        <v>48955</v>
      </c>
      <c r="Z37" s="2448">
        <v>4854</v>
      </c>
      <c r="AA37" s="2448" t="s">
        <v>21</v>
      </c>
      <c r="AB37" s="2448">
        <v>5</v>
      </c>
      <c r="AC37" s="2448">
        <v>2</v>
      </c>
      <c r="AD37" s="2448">
        <v>3955</v>
      </c>
      <c r="AE37" s="2448">
        <v>259</v>
      </c>
      <c r="AF37" s="2448">
        <v>3696</v>
      </c>
      <c r="AG37" s="2448">
        <v>167</v>
      </c>
      <c r="AH37" s="2448">
        <v>351</v>
      </c>
      <c r="AI37" s="2448">
        <v>33117</v>
      </c>
      <c r="AJ37" s="2448">
        <v>5954</v>
      </c>
      <c r="AK37" s="2448">
        <v>21456</v>
      </c>
      <c r="AL37" s="2448">
        <v>23274</v>
      </c>
      <c r="AM37" s="2448" t="s">
        <v>21</v>
      </c>
      <c r="AN37" s="2448" t="s">
        <v>21</v>
      </c>
      <c r="AO37" s="91" t="s">
        <v>38</v>
      </c>
      <c r="AP37" s="670" t="s">
        <v>26</v>
      </c>
      <c r="AQ37" s="209"/>
      <c r="AR37" s="209"/>
    </row>
    <row r="38" spans="1:44" ht="14.25" customHeight="1">
      <c r="A38" s="88" t="s">
        <v>26</v>
      </c>
      <c r="B38" s="89" t="s">
        <v>26</v>
      </c>
      <c r="C38" s="1257">
        <v>43739</v>
      </c>
      <c r="D38" s="2448">
        <v>47935</v>
      </c>
      <c r="E38" s="2448">
        <v>5104</v>
      </c>
      <c r="F38" s="2448" t="s">
        <v>21</v>
      </c>
      <c r="G38" s="2448">
        <v>3</v>
      </c>
      <c r="H38" s="2448">
        <v>3</v>
      </c>
      <c r="I38" s="2448">
        <v>4180</v>
      </c>
      <c r="J38" s="2448">
        <v>253</v>
      </c>
      <c r="K38" s="2448">
        <v>3927</v>
      </c>
      <c r="L38" s="2448">
        <v>168</v>
      </c>
      <c r="M38" s="2448">
        <v>357</v>
      </c>
      <c r="N38" s="2448">
        <v>30319</v>
      </c>
      <c r="O38" s="2448">
        <v>5741</v>
      </c>
      <c r="P38" s="2448">
        <v>19325</v>
      </c>
      <c r="Q38" s="2448">
        <v>20921</v>
      </c>
      <c r="R38" s="2448" t="s">
        <v>21</v>
      </c>
      <c r="S38" s="2448" t="s">
        <v>21</v>
      </c>
      <c r="T38" s="91" t="s">
        <v>39</v>
      </c>
      <c r="U38" s="670" t="s">
        <v>26</v>
      </c>
      <c r="V38" s="88" t="s">
        <v>26</v>
      </c>
      <c r="W38" s="89" t="s">
        <v>26</v>
      </c>
      <c r="X38" s="1257">
        <v>43739</v>
      </c>
      <c r="Y38" s="2448">
        <v>49414</v>
      </c>
      <c r="Z38" s="2448">
        <v>5110</v>
      </c>
      <c r="AA38" s="2448" t="s">
        <v>21</v>
      </c>
      <c r="AB38" s="2448">
        <v>6</v>
      </c>
      <c r="AC38" s="2448">
        <v>3</v>
      </c>
      <c r="AD38" s="2448">
        <v>4183</v>
      </c>
      <c r="AE38" s="2448">
        <v>256</v>
      </c>
      <c r="AF38" s="2448">
        <v>3927</v>
      </c>
      <c r="AG38" s="2448">
        <v>168</v>
      </c>
      <c r="AH38" s="2448">
        <v>357</v>
      </c>
      <c r="AI38" s="2448">
        <v>33284</v>
      </c>
      <c r="AJ38" s="2448">
        <v>6016</v>
      </c>
      <c r="AK38" s="2448">
        <v>21544</v>
      </c>
      <c r="AL38" s="2448">
        <v>23348</v>
      </c>
      <c r="AM38" s="2448" t="s">
        <v>21</v>
      </c>
      <c r="AN38" s="2448" t="s">
        <v>21</v>
      </c>
      <c r="AO38" s="91" t="s">
        <v>39</v>
      </c>
      <c r="AP38" s="670" t="s">
        <v>26</v>
      </c>
      <c r="AQ38" s="209"/>
      <c r="AR38" s="209"/>
    </row>
    <row r="39" spans="1:44" ht="14.25" customHeight="1">
      <c r="A39" s="88" t="s">
        <v>26</v>
      </c>
      <c r="B39" s="89" t="s">
        <v>26</v>
      </c>
      <c r="C39" s="1257">
        <v>43770</v>
      </c>
      <c r="D39" s="2448">
        <v>46935</v>
      </c>
      <c r="E39" s="2448">
        <v>5051</v>
      </c>
      <c r="F39" s="2448" t="s">
        <v>21</v>
      </c>
      <c r="G39" s="2448">
        <v>8</v>
      </c>
      <c r="H39" s="2448">
        <v>2</v>
      </c>
      <c r="I39" s="2448">
        <v>4174</v>
      </c>
      <c r="J39" s="2448">
        <v>266</v>
      </c>
      <c r="K39" s="2448">
        <v>3908</v>
      </c>
      <c r="L39" s="2448">
        <v>139</v>
      </c>
      <c r="M39" s="2448">
        <v>346</v>
      </c>
      <c r="N39" s="2448">
        <v>29575</v>
      </c>
      <c r="O39" s="2448">
        <v>5880</v>
      </c>
      <c r="P39" s="2448">
        <v>18491</v>
      </c>
      <c r="Q39" s="2448">
        <v>20036</v>
      </c>
      <c r="R39" s="2448" t="s">
        <v>21</v>
      </c>
      <c r="S39" s="2448" t="s">
        <v>21</v>
      </c>
      <c r="T39" s="91" t="s">
        <v>40</v>
      </c>
      <c r="U39" s="670" t="s">
        <v>26</v>
      </c>
      <c r="V39" s="88" t="s">
        <v>26</v>
      </c>
      <c r="W39" s="89" t="s">
        <v>26</v>
      </c>
      <c r="X39" s="1257">
        <v>43770</v>
      </c>
      <c r="Y39" s="2448">
        <v>47644</v>
      </c>
      <c r="Z39" s="2448">
        <v>5056</v>
      </c>
      <c r="AA39" s="2448" t="s">
        <v>21</v>
      </c>
      <c r="AB39" s="2448">
        <v>10</v>
      </c>
      <c r="AC39" s="2448">
        <v>2</v>
      </c>
      <c r="AD39" s="2448">
        <v>4177</v>
      </c>
      <c r="AE39" s="2448">
        <v>269</v>
      </c>
      <c r="AF39" s="2448">
        <v>3908</v>
      </c>
      <c r="AG39" s="2448">
        <v>139</v>
      </c>
      <c r="AH39" s="2448">
        <v>346</v>
      </c>
      <c r="AI39" s="2448">
        <v>31668</v>
      </c>
      <c r="AJ39" s="2448">
        <v>6159</v>
      </c>
      <c r="AK39" s="2448">
        <v>19956</v>
      </c>
      <c r="AL39" s="2448">
        <v>21637</v>
      </c>
      <c r="AM39" s="2448" t="s">
        <v>21</v>
      </c>
      <c r="AN39" s="2448" t="s">
        <v>21</v>
      </c>
      <c r="AO39" s="91" t="s">
        <v>40</v>
      </c>
      <c r="AP39" s="670" t="s">
        <v>26</v>
      </c>
      <c r="AQ39" s="209"/>
      <c r="AR39" s="209"/>
    </row>
    <row r="40" spans="1:44" ht="14.25" customHeight="1">
      <c r="A40" s="105" t="s">
        <v>26</v>
      </c>
      <c r="B40" s="106" t="s">
        <v>26</v>
      </c>
      <c r="C40" s="1258">
        <v>43800</v>
      </c>
      <c r="D40" s="2449">
        <v>44844</v>
      </c>
      <c r="E40" s="2449">
        <v>4975</v>
      </c>
      <c r="F40" s="2449" t="s">
        <v>21</v>
      </c>
      <c r="G40" s="2449">
        <v>14</v>
      </c>
      <c r="H40" s="2449">
        <v>4</v>
      </c>
      <c r="I40" s="2449">
        <v>4106</v>
      </c>
      <c r="J40" s="2449">
        <v>250</v>
      </c>
      <c r="K40" s="2449">
        <v>3856</v>
      </c>
      <c r="L40" s="2449">
        <v>125</v>
      </c>
      <c r="M40" s="2449">
        <v>353</v>
      </c>
      <c r="N40" s="2449">
        <v>28613</v>
      </c>
      <c r="O40" s="2449">
        <v>5863</v>
      </c>
      <c r="P40" s="2449">
        <v>17679</v>
      </c>
      <c r="Q40" s="2449">
        <v>19153</v>
      </c>
      <c r="R40" s="2449" t="s">
        <v>21</v>
      </c>
      <c r="S40" s="2449" t="s">
        <v>21</v>
      </c>
      <c r="T40" s="108" t="s">
        <v>41</v>
      </c>
      <c r="U40" s="673" t="s">
        <v>26</v>
      </c>
      <c r="V40" s="105" t="s">
        <v>26</v>
      </c>
      <c r="W40" s="106" t="s">
        <v>26</v>
      </c>
      <c r="X40" s="1258">
        <v>43800</v>
      </c>
      <c r="Y40" s="2449">
        <v>45203</v>
      </c>
      <c r="Z40" s="2449">
        <v>4978</v>
      </c>
      <c r="AA40" s="2449" t="s">
        <v>21</v>
      </c>
      <c r="AB40" s="2449">
        <v>16</v>
      </c>
      <c r="AC40" s="2449">
        <v>4</v>
      </c>
      <c r="AD40" s="2449">
        <v>4107</v>
      </c>
      <c r="AE40" s="2449">
        <v>251</v>
      </c>
      <c r="AF40" s="2449">
        <v>3856</v>
      </c>
      <c r="AG40" s="2449">
        <v>125</v>
      </c>
      <c r="AH40" s="2449">
        <v>353</v>
      </c>
      <c r="AI40" s="2449">
        <v>30133</v>
      </c>
      <c r="AJ40" s="2449">
        <v>6069</v>
      </c>
      <c r="AK40" s="2449">
        <v>18740</v>
      </c>
      <c r="AL40" s="2449">
        <v>20311</v>
      </c>
      <c r="AM40" s="2449" t="s">
        <v>21</v>
      </c>
      <c r="AN40" s="2449" t="s">
        <v>21</v>
      </c>
      <c r="AO40" s="108" t="s">
        <v>41</v>
      </c>
      <c r="AP40" s="673" t="s">
        <v>26</v>
      </c>
      <c r="AQ40" s="209"/>
      <c r="AR40" s="209"/>
    </row>
    <row r="41" spans="1:44" ht="15.75" customHeight="1">
      <c r="A41" s="209"/>
      <c r="B41" s="209"/>
      <c r="C41" s="209"/>
      <c r="D41" s="209"/>
      <c r="E41" s="209"/>
      <c r="F41" s="209"/>
      <c r="G41" s="209"/>
      <c r="H41" s="209"/>
      <c r="I41" s="209"/>
      <c r="J41" s="209"/>
      <c r="K41" s="1066"/>
      <c r="L41" s="209"/>
      <c r="M41" s="209"/>
      <c r="N41" s="209"/>
      <c r="O41" s="209"/>
      <c r="P41" s="209"/>
      <c r="Q41" s="209"/>
      <c r="R41" s="209"/>
      <c r="S41" s="209"/>
      <c r="T41" s="209"/>
      <c r="U41" s="209"/>
      <c r="V41" s="209"/>
      <c r="W41" s="209"/>
      <c r="X41" s="209"/>
      <c r="Y41" s="209"/>
      <c r="Z41" s="209"/>
      <c r="AA41" s="209"/>
      <c r="AB41" s="209"/>
      <c r="AC41" s="209"/>
      <c r="AD41" s="209"/>
      <c r="AE41" s="209"/>
      <c r="AF41" s="1066"/>
      <c r="AG41" s="209"/>
      <c r="AH41" s="209"/>
      <c r="AI41" s="209"/>
      <c r="AJ41" s="209"/>
      <c r="AK41" s="209"/>
      <c r="AL41" s="209"/>
      <c r="AM41" s="209"/>
      <c r="AN41" s="209"/>
      <c r="AO41" s="209"/>
      <c r="AP41" s="209"/>
      <c r="AQ41" s="209"/>
      <c r="AR41" s="209"/>
    </row>
    <row r="42" spans="1:44" s="388" customFormat="1" ht="19.5" customHeight="1">
      <c r="A42" s="2573" t="s">
        <v>737</v>
      </c>
      <c r="B42" s="2573"/>
      <c r="C42" s="2574"/>
      <c r="D42" s="1017" t="s">
        <v>648</v>
      </c>
      <c r="E42" s="529"/>
      <c r="F42" s="1017" t="s">
        <v>649</v>
      </c>
      <c r="G42" s="529"/>
      <c r="H42" s="529" t="s">
        <v>1314</v>
      </c>
      <c r="I42" s="529" t="s">
        <v>717</v>
      </c>
      <c r="J42" s="529"/>
      <c r="K42" s="1015" t="s">
        <v>744</v>
      </c>
      <c r="L42" s="529"/>
      <c r="M42" s="995"/>
      <c r="N42" s="529"/>
      <c r="O42" s="529"/>
      <c r="P42" s="529"/>
      <c r="Q42" s="529"/>
      <c r="R42" s="529"/>
      <c r="S42" s="529"/>
      <c r="T42" s="2566" t="s">
        <v>697</v>
      </c>
      <c r="U42" s="2567"/>
      <c r="V42" s="2573" t="s">
        <v>737</v>
      </c>
      <c r="W42" s="2573"/>
      <c r="X42" s="2574"/>
      <c r="Y42" s="1017" t="s">
        <v>648</v>
      </c>
      <c r="Z42" s="529"/>
      <c r="AA42" s="1017" t="s">
        <v>649</v>
      </c>
      <c r="AB42" s="529"/>
      <c r="AC42" s="529" t="s">
        <v>1314</v>
      </c>
      <c r="AD42" s="529" t="s">
        <v>717</v>
      </c>
      <c r="AE42" s="529"/>
      <c r="AF42" s="1015" t="s">
        <v>744</v>
      </c>
      <c r="AG42" s="529"/>
      <c r="AH42" s="995"/>
      <c r="AI42" s="529"/>
      <c r="AJ42" s="529"/>
      <c r="AK42" s="529"/>
      <c r="AL42" s="529"/>
      <c r="AM42" s="529"/>
      <c r="AN42" s="529"/>
      <c r="AO42" s="2566" t="s">
        <v>697</v>
      </c>
      <c r="AP42" s="2567"/>
    </row>
    <row r="43" spans="1:44" s="388" customFormat="1" ht="15.75" customHeight="1">
      <c r="A43" s="2625"/>
      <c r="B43" s="2625"/>
      <c r="C43" s="2626"/>
      <c r="D43" s="973" t="s">
        <v>5</v>
      </c>
      <c r="E43" s="976" t="s">
        <v>7</v>
      </c>
      <c r="F43" s="973" t="s">
        <v>221</v>
      </c>
      <c r="G43" s="974" t="s">
        <v>347</v>
      </c>
      <c r="H43" s="974" t="s">
        <v>739</v>
      </c>
      <c r="I43" s="974" t="s">
        <v>295</v>
      </c>
      <c r="J43" s="974" t="s">
        <v>296</v>
      </c>
      <c r="K43" s="976" t="s">
        <v>297</v>
      </c>
      <c r="L43" s="976" t="s">
        <v>348</v>
      </c>
      <c r="M43" s="976" t="s">
        <v>349</v>
      </c>
      <c r="N43" s="2440" t="s">
        <v>301</v>
      </c>
      <c r="O43" s="976" t="s">
        <v>351</v>
      </c>
      <c r="P43" s="976" t="s">
        <v>352</v>
      </c>
      <c r="Q43" s="2252" t="s">
        <v>305</v>
      </c>
      <c r="R43" s="974" t="s">
        <v>353</v>
      </c>
      <c r="S43" s="976" t="s">
        <v>353</v>
      </c>
      <c r="T43" s="2568"/>
      <c r="U43" s="2569"/>
      <c r="V43" s="2625"/>
      <c r="W43" s="2625"/>
      <c r="X43" s="2626"/>
      <c r="Y43" s="973" t="s">
        <v>5</v>
      </c>
      <c r="Z43" s="976" t="s">
        <v>7</v>
      </c>
      <c r="AA43" s="973" t="s">
        <v>221</v>
      </c>
      <c r="AB43" s="974" t="s">
        <v>347</v>
      </c>
      <c r="AC43" s="974" t="s">
        <v>739</v>
      </c>
      <c r="AD43" s="974" t="s">
        <v>295</v>
      </c>
      <c r="AE43" s="974" t="s">
        <v>296</v>
      </c>
      <c r="AF43" s="976" t="s">
        <v>297</v>
      </c>
      <c r="AG43" s="976" t="s">
        <v>348</v>
      </c>
      <c r="AH43" s="976" t="s">
        <v>349</v>
      </c>
      <c r="AI43" s="2440" t="s">
        <v>301</v>
      </c>
      <c r="AJ43" s="976" t="s">
        <v>351</v>
      </c>
      <c r="AK43" s="976" t="s">
        <v>352</v>
      </c>
      <c r="AL43" s="2252" t="s">
        <v>305</v>
      </c>
      <c r="AM43" s="974" t="s">
        <v>353</v>
      </c>
      <c r="AN43" s="976" t="s">
        <v>353</v>
      </c>
      <c r="AO43" s="2568"/>
      <c r="AP43" s="2569"/>
    </row>
    <row r="44" spans="1:44" s="388" customFormat="1" ht="15.75">
      <c r="A44" s="2625"/>
      <c r="B44" s="2625"/>
      <c r="C44" s="2626"/>
      <c r="D44" s="973"/>
      <c r="E44" s="975"/>
      <c r="F44" s="973" t="s">
        <v>9</v>
      </c>
      <c r="G44" s="974" t="s">
        <v>9</v>
      </c>
      <c r="H44" s="974"/>
      <c r="I44" s="974"/>
      <c r="J44" s="974"/>
      <c r="K44" s="975"/>
      <c r="L44" s="975"/>
      <c r="M44" s="975"/>
      <c r="N44" s="974"/>
      <c r="O44" s="975" t="s">
        <v>356</v>
      </c>
      <c r="P44" s="975" t="s">
        <v>357</v>
      </c>
      <c r="Q44" s="973"/>
      <c r="R44" s="974" t="s">
        <v>1470</v>
      </c>
      <c r="S44" s="975" t="s">
        <v>1471</v>
      </c>
      <c r="T44" s="2568"/>
      <c r="U44" s="2569"/>
      <c r="V44" s="2625"/>
      <c r="W44" s="2625"/>
      <c r="X44" s="2626"/>
      <c r="Y44" s="973"/>
      <c r="Z44" s="975"/>
      <c r="AA44" s="973" t="s">
        <v>9</v>
      </c>
      <c r="AB44" s="974" t="s">
        <v>9</v>
      </c>
      <c r="AC44" s="974"/>
      <c r="AD44" s="974"/>
      <c r="AE44" s="974"/>
      <c r="AF44" s="975"/>
      <c r="AG44" s="975"/>
      <c r="AH44" s="975"/>
      <c r="AI44" s="974"/>
      <c r="AJ44" s="975" t="s">
        <v>356</v>
      </c>
      <c r="AK44" s="975" t="s">
        <v>357</v>
      </c>
      <c r="AL44" s="973"/>
      <c r="AM44" s="974" t="s">
        <v>1470</v>
      </c>
      <c r="AN44" s="975" t="s">
        <v>1471</v>
      </c>
      <c r="AO44" s="2568"/>
      <c r="AP44" s="2569"/>
    </row>
    <row r="45" spans="1:44" s="388" customFormat="1" ht="15.95" customHeight="1">
      <c r="A45" s="2625"/>
      <c r="B45" s="2625"/>
      <c r="C45" s="2626"/>
      <c r="D45" s="406"/>
      <c r="E45" s="401"/>
      <c r="F45" s="912" t="s">
        <v>1378</v>
      </c>
      <c r="G45" s="912" t="s">
        <v>1388</v>
      </c>
      <c r="H45" s="407"/>
      <c r="I45" s="407"/>
      <c r="J45" s="407"/>
      <c r="K45" s="401" t="s">
        <v>1519</v>
      </c>
      <c r="L45" s="406" t="s">
        <v>388</v>
      </c>
      <c r="M45" s="406" t="s">
        <v>388</v>
      </c>
      <c r="N45" s="407" t="s">
        <v>1379</v>
      </c>
      <c r="O45" s="401" t="s">
        <v>1202</v>
      </c>
      <c r="P45" s="978" t="s">
        <v>1380</v>
      </c>
      <c r="Q45" s="400" t="s">
        <v>1379</v>
      </c>
      <c r="R45" s="912"/>
      <c r="S45" s="912"/>
      <c r="T45" s="2568"/>
      <c r="U45" s="2569"/>
      <c r="V45" s="2625"/>
      <c r="W45" s="2625"/>
      <c r="X45" s="2626"/>
      <c r="Y45" s="406"/>
      <c r="Z45" s="401"/>
      <c r="AA45" s="912" t="s">
        <v>1378</v>
      </c>
      <c r="AB45" s="912" t="s">
        <v>1388</v>
      </c>
      <c r="AC45" s="407"/>
      <c r="AD45" s="407"/>
      <c r="AE45" s="407"/>
      <c r="AF45" s="401" t="s">
        <v>1519</v>
      </c>
      <c r="AG45" s="406" t="s">
        <v>388</v>
      </c>
      <c r="AH45" s="406" t="s">
        <v>388</v>
      </c>
      <c r="AI45" s="407" t="s">
        <v>1379</v>
      </c>
      <c r="AJ45" s="401" t="s">
        <v>1202</v>
      </c>
      <c r="AK45" s="1065" t="s">
        <v>1380</v>
      </c>
      <c r="AL45" s="400" t="s">
        <v>1379</v>
      </c>
      <c r="AM45" s="912"/>
      <c r="AN45" s="912"/>
      <c r="AO45" s="2568"/>
      <c r="AP45" s="2569"/>
    </row>
    <row r="46" spans="1:44" s="388" customFormat="1" ht="15.95" customHeight="1">
      <c r="A46" s="2625"/>
      <c r="B46" s="2625"/>
      <c r="C46" s="2626"/>
      <c r="D46" s="406" t="s">
        <v>1386</v>
      </c>
      <c r="E46" s="401" t="s">
        <v>1210</v>
      </c>
      <c r="F46" s="2757" t="s">
        <v>1381</v>
      </c>
      <c r="G46" s="2757" t="s">
        <v>1381</v>
      </c>
      <c r="H46" s="407" t="s">
        <v>720</v>
      </c>
      <c r="I46" s="407" t="s">
        <v>719</v>
      </c>
      <c r="J46" s="407" t="s">
        <v>1177</v>
      </c>
      <c r="K46" s="406" t="s">
        <v>1382</v>
      </c>
      <c r="L46" s="406" t="s">
        <v>1383</v>
      </c>
      <c r="M46" s="406" t="s">
        <v>1385</v>
      </c>
      <c r="N46" s="407" t="s">
        <v>1333</v>
      </c>
      <c r="O46" s="401" t="s">
        <v>1211</v>
      </c>
      <c r="P46" s="2757" t="s">
        <v>1381</v>
      </c>
      <c r="Q46" s="400" t="s">
        <v>1334</v>
      </c>
      <c r="R46" s="912" t="s">
        <v>1244</v>
      </c>
      <c r="S46" s="912" t="s">
        <v>1206</v>
      </c>
      <c r="T46" s="2568"/>
      <c r="U46" s="2569"/>
      <c r="V46" s="2625"/>
      <c r="W46" s="2625"/>
      <c r="X46" s="2626"/>
      <c r="Y46" s="406" t="s">
        <v>1386</v>
      </c>
      <c r="Z46" s="401" t="s">
        <v>1210</v>
      </c>
      <c r="AA46" s="2757" t="s">
        <v>1381</v>
      </c>
      <c r="AB46" s="2757" t="s">
        <v>1381</v>
      </c>
      <c r="AC46" s="407" t="s">
        <v>720</v>
      </c>
      <c r="AD46" s="407" t="s">
        <v>719</v>
      </c>
      <c r="AE46" s="407" t="s">
        <v>1177</v>
      </c>
      <c r="AF46" s="406" t="s">
        <v>1382</v>
      </c>
      <c r="AG46" s="406" t="s">
        <v>1383</v>
      </c>
      <c r="AH46" s="406" t="s">
        <v>1385</v>
      </c>
      <c r="AI46" s="407" t="s">
        <v>1333</v>
      </c>
      <c r="AJ46" s="401" t="s">
        <v>1211</v>
      </c>
      <c r="AK46" s="2757" t="s">
        <v>1381</v>
      </c>
      <c r="AL46" s="400" t="s">
        <v>1334</v>
      </c>
      <c r="AM46" s="912" t="s">
        <v>1244</v>
      </c>
      <c r="AN46" s="912" t="s">
        <v>1206</v>
      </c>
      <c r="AO46" s="2568"/>
      <c r="AP46" s="2569"/>
    </row>
    <row r="47" spans="1:44" s="388" customFormat="1" ht="15.95" customHeight="1">
      <c r="A47" s="2625"/>
      <c r="B47" s="2625"/>
      <c r="C47" s="2626"/>
      <c r="D47" s="496"/>
      <c r="E47" s="401"/>
      <c r="F47" s="2757"/>
      <c r="G47" s="2757"/>
      <c r="H47" s="407"/>
      <c r="I47" s="407"/>
      <c r="J47" s="407"/>
      <c r="K47" s="406"/>
      <c r="L47" s="406"/>
      <c r="M47" s="406"/>
      <c r="N47" s="407"/>
      <c r="O47" s="401"/>
      <c r="P47" s="2757"/>
      <c r="Q47" s="400"/>
      <c r="R47" s="407"/>
      <c r="S47" s="401"/>
      <c r="T47" s="2568"/>
      <c r="U47" s="2569"/>
      <c r="V47" s="2625"/>
      <c r="W47" s="2625"/>
      <c r="X47" s="2626"/>
      <c r="Y47" s="496"/>
      <c r="Z47" s="401"/>
      <c r="AA47" s="2757"/>
      <c r="AB47" s="2757"/>
      <c r="AC47" s="407"/>
      <c r="AD47" s="407"/>
      <c r="AE47" s="407"/>
      <c r="AF47" s="406"/>
      <c r="AG47" s="406"/>
      <c r="AH47" s="406"/>
      <c r="AI47" s="407"/>
      <c r="AJ47" s="401"/>
      <c r="AK47" s="2757"/>
      <c r="AL47" s="400"/>
      <c r="AM47" s="407"/>
      <c r="AN47" s="401"/>
      <c r="AO47" s="2568"/>
      <c r="AP47" s="2569"/>
    </row>
    <row r="48" spans="1:44" s="209" customFormat="1" ht="17.45" customHeight="1">
      <c r="A48" s="2627"/>
      <c r="B48" s="2627"/>
      <c r="C48" s="2628"/>
      <c r="D48" s="1888" t="s">
        <v>310</v>
      </c>
      <c r="E48" s="1888" t="s">
        <v>1212</v>
      </c>
      <c r="F48" s="1939" t="s">
        <v>750</v>
      </c>
      <c r="G48" s="1894" t="s">
        <v>750</v>
      </c>
      <c r="H48" s="1894" t="s">
        <v>750</v>
      </c>
      <c r="I48" s="1888" t="s">
        <v>750</v>
      </c>
      <c r="J48" s="1894" t="s">
        <v>750</v>
      </c>
      <c r="K48" s="1888" t="s">
        <v>750</v>
      </c>
      <c r="L48" s="1888" t="s">
        <v>750</v>
      </c>
      <c r="M48" s="1892" t="s">
        <v>750</v>
      </c>
      <c r="N48" s="1894" t="s">
        <v>1212</v>
      </c>
      <c r="O48" s="1892" t="s">
        <v>750</v>
      </c>
      <c r="P48" s="1888" t="s">
        <v>750</v>
      </c>
      <c r="Q48" s="1894" t="s">
        <v>1212</v>
      </c>
      <c r="R48" s="1940" t="s">
        <v>1387</v>
      </c>
      <c r="S48" s="1889" t="s">
        <v>1387</v>
      </c>
      <c r="T48" s="2570"/>
      <c r="U48" s="2571"/>
      <c r="V48" s="2627"/>
      <c r="W48" s="2627"/>
      <c r="X48" s="2628"/>
      <c r="Y48" s="1894" t="s">
        <v>310</v>
      </c>
      <c r="Z48" s="1888" t="s">
        <v>1212</v>
      </c>
      <c r="AA48" s="1939" t="s">
        <v>750</v>
      </c>
      <c r="AB48" s="1894" t="s">
        <v>750</v>
      </c>
      <c r="AC48" s="1894" t="s">
        <v>750</v>
      </c>
      <c r="AD48" s="1888" t="s">
        <v>750</v>
      </c>
      <c r="AE48" s="1894" t="s">
        <v>750</v>
      </c>
      <c r="AF48" s="1888" t="s">
        <v>750</v>
      </c>
      <c r="AG48" s="1888" t="s">
        <v>750</v>
      </c>
      <c r="AH48" s="1892" t="s">
        <v>750</v>
      </c>
      <c r="AI48" s="1894" t="s">
        <v>1212</v>
      </c>
      <c r="AJ48" s="1892" t="s">
        <v>750</v>
      </c>
      <c r="AK48" s="1888" t="s">
        <v>750</v>
      </c>
      <c r="AL48" s="1894" t="s">
        <v>1212</v>
      </c>
      <c r="AM48" s="1940" t="s">
        <v>1387</v>
      </c>
      <c r="AN48" s="1889" t="s">
        <v>1387</v>
      </c>
      <c r="AO48" s="2570"/>
      <c r="AP48" s="2571"/>
    </row>
    <row r="49" spans="1:44" ht="18.75" customHeight="1">
      <c r="A49" s="658">
        <v>42005</v>
      </c>
      <c r="B49" s="64">
        <v>42005</v>
      </c>
      <c r="C49" s="1048">
        <v>42005</v>
      </c>
      <c r="D49" s="2447">
        <v>1693826</v>
      </c>
      <c r="E49" s="2447">
        <v>181240</v>
      </c>
      <c r="F49" s="2447">
        <v>646296</v>
      </c>
      <c r="G49" s="2447">
        <v>130395</v>
      </c>
      <c r="H49" s="2447" t="s">
        <v>21</v>
      </c>
      <c r="I49" s="2447">
        <v>355</v>
      </c>
      <c r="J49" s="2447">
        <v>33</v>
      </c>
      <c r="K49" s="2447">
        <v>98424</v>
      </c>
      <c r="L49" s="2446">
        <v>8823</v>
      </c>
      <c r="M49" s="2446">
        <v>89601</v>
      </c>
      <c r="N49" s="2446">
        <v>15676</v>
      </c>
      <c r="O49" s="2446">
        <v>3394</v>
      </c>
      <c r="P49" s="2446">
        <v>361055</v>
      </c>
      <c r="Q49" s="2446">
        <v>55955</v>
      </c>
      <c r="R49" s="2446">
        <v>244777</v>
      </c>
      <c r="S49" s="2446">
        <v>265637</v>
      </c>
      <c r="T49" s="67">
        <v>42005</v>
      </c>
      <c r="U49" s="662">
        <v>42005</v>
      </c>
      <c r="V49" s="658">
        <v>42005</v>
      </c>
      <c r="W49" s="64">
        <v>42005</v>
      </c>
      <c r="X49" s="1048">
        <v>42005</v>
      </c>
      <c r="Y49" s="2447">
        <v>1616994</v>
      </c>
      <c r="Z49" s="2447" t="s">
        <v>21</v>
      </c>
      <c r="AA49" s="2447">
        <v>658090</v>
      </c>
      <c r="AB49" s="2447">
        <v>130858</v>
      </c>
      <c r="AC49" s="2447" t="s">
        <v>21</v>
      </c>
      <c r="AD49" s="2447">
        <v>794</v>
      </c>
      <c r="AE49" s="2447">
        <v>33</v>
      </c>
      <c r="AF49" s="2447">
        <v>98439</v>
      </c>
      <c r="AG49" s="2446">
        <v>8838</v>
      </c>
      <c r="AH49" s="2446">
        <v>89601</v>
      </c>
      <c r="AI49" s="2446">
        <v>15700</v>
      </c>
      <c r="AJ49" s="2446">
        <v>3394</v>
      </c>
      <c r="AK49" s="2446">
        <v>391975</v>
      </c>
      <c r="AL49" s="2446">
        <v>61076</v>
      </c>
      <c r="AM49" s="2446">
        <v>265195</v>
      </c>
      <c r="AN49" s="2446">
        <v>287949</v>
      </c>
      <c r="AO49" s="67">
        <v>42005</v>
      </c>
      <c r="AP49" s="662">
        <v>42005</v>
      </c>
      <c r="AQ49" s="209"/>
      <c r="AR49" s="209"/>
    </row>
    <row r="50" spans="1:44" ht="14.25" customHeight="1">
      <c r="A50" s="73"/>
      <c r="B50" s="64">
        <v>42370</v>
      </c>
      <c r="C50" s="129"/>
      <c r="D50" s="2447">
        <v>1727099</v>
      </c>
      <c r="E50" s="2447">
        <v>153370</v>
      </c>
      <c r="F50" s="2447">
        <v>641949</v>
      </c>
      <c r="G50" s="2447">
        <v>128130</v>
      </c>
      <c r="H50" s="2447" t="s">
        <v>21</v>
      </c>
      <c r="I50" s="2447">
        <v>145</v>
      </c>
      <c r="J50" s="2447">
        <v>35</v>
      </c>
      <c r="K50" s="2447">
        <v>95202</v>
      </c>
      <c r="L50" s="2447">
        <v>6609</v>
      </c>
      <c r="M50" s="2447">
        <v>88593</v>
      </c>
      <c r="N50" s="2447">
        <v>15559</v>
      </c>
      <c r="O50" s="2447">
        <v>4755</v>
      </c>
      <c r="P50" s="2447">
        <v>358081</v>
      </c>
      <c r="Q50" s="2447">
        <v>53617</v>
      </c>
      <c r="R50" s="2447">
        <v>245020</v>
      </c>
      <c r="S50" s="2447">
        <v>265943</v>
      </c>
      <c r="T50" s="67">
        <v>42370</v>
      </c>
      <c r="U50" s="662">
        <v>42370</v>
      </c>
      <c r="V50" s="73"/>
      <c r="W50" s="64">
        <v>42370</v>
      </c>
      <c r="X50" s="129"/>
      <c r="Y50" s="2447">
        <v>1633111</v>
      </c>
      <c r="Z50" s="2447" t="s">
        <v>21</v>
      </c>
      <c r="AA50" s="2447">
        <v>656239</v>
      </c>
      <c r="AB50" s="2447">
        <v>128379</v>
      </c>
      <c r="AC50" s="2447" t="s">
        <v>21</v>
      </c>
      <c r="AD50" s="2447">
        <v>195</v>
      </c>
      <c r="AE50" s="2447">
        <v>35</v>
      </c>
      <c r="AF50" s="2447">
        <v>95362</v>
      </c>
      <c r="AG50" s="2447">
        <v>6769</v>
      </c>
      <c r="AH50" s="2447">
        <v>88593</v>
      </c>
      <c r="AI50" s="2447">
        <v>15589</v>
      </c>
      <c r="AJ50" s="2447">
        <v>4755</v>
      </c>
      <c r="AK50" s="2447">
        <v>391392</v>
      </c>
      <c r="AL50" s="2447">
        <v>59364</v>
      </c>
      <c r="AM50" s="2447">
        <v>266732</v>
      </c>
      <c r="AN50" s="2447">
        <v>289675</v>
      </c>
      <c r="AO50" s="67">
        <v>42370</v>
      </c>
      <c r="AP50" s="662">
        <v>42370</v>
      </c>
      <c r="AQ50" s="209"/>
      <c r="AR50" s="209"/>
    </row>
    <row r="51" spans="1:44" ht="14.25" customHeight="1">
      <c r="A51" s="73"/>
      <c r="B51" s="64">
        <v>42736</v>
      </c>
      <c r="C51" s="129"/>
      <c r="D51" s="2447">
        <v>1737681</v>
      </c>
      <c r="E51" s="2447">
        <v>172167</v>
      </c>
      <c r="F51" s="2447">
        <v>642305</v>
      </c>
      <c r="G51" s="2447">
        <v>112058</v>
      </c>
      <c r="H51" s="2447" t="s">
        <v>21</v>
      </c>
      <c r="I51" s="2447">
        <v>677</v>
      </c>
      <c r="J51" s="2447">
        <v>38</v>
      </c>
      <c r="K51" s="2447">
        <v>84731</v>
      </c>
      <c r="L51" s="2447">
        <v>4554</v>
      </c>
      <c r="M51" s="2447">
        <v>80177</v>
      </c>
      <c r="N51" s="2447">
        <v>11906</v>
      </c>
      <c r="O51" s="2447">
        <v>4181</v>
      </c>
      <c r="P51" s="2447">
        <v>372101</v>
      </c>
      <c r="Q51" s="2447">
        <v>57128</v>
      </c>
      <c r="R51" s="2447">
        <v>253159</v>
      </c>
      <c r="S51" s="2447">
        <v>274480</v>
      </c>
      <c r="T51" s="67">
        <v>42736</v>
      </c>
      <c r="U51" s="662">
        <v>42736</v>
      </c>
      <c r="V51" s="73"/>
      <c r="W51" s="64">
        <v>42736</v>
      </c>
      <c r="X51" s="129"/>
      <c r="Y51" s="2447">
        <v>1636055</v>
      </c>
      <c r="Z51" s="2447" t="s">
        <v>21</v>
      </c>
      <c r="AA51" s="2447">
        <v>657418</v>
      </c>
      <c r="AB51" s="2447">
        <v>112227</v>
      </c>
      <c r="AC51" s="2447" t="s">
        <v>21</v>
      </c>
      <c r="AD51" s="2447">
        <v>726</v>
      </c>
      <c r="AE51" s="2447">
        <v>38</v>
      </c>
      <c r="AF51" s="2447">
        <v>84813</v>
      </c>
      <c r="AG51" s="2447">
        <v>4636</v>
      </c>
      <c r="AH51" s="2447">
        <v>80177</v>
      </c>
      <c r="AI51" s="2447">
        <v>11936</v>
      </c>
      <c r="AJ51" s="2447">
        <v>4181</v>
      </c>
      <c r="AK51" s="2447">
        <v>408298</v>
      </c>
      <c r="AL51" s="2447">
        <v>60377</v>
      </c>
      <c r="AM51" s="2447">
        <v>280384</v>
      </c>
      <c r="AN51" s="2447">
        <v>304248</v>
      </c>
      <c r="AO51" s="67">
        <v>42736</v>
      </c>
      <c r="AP51" s="662">
        <v>42736</v>
      </c>
      <c r="AQ51" s="209"/>
      <c r="AR51" s="209"/>
    </row>
    <row r="52" spans="1:44" ht="14.25" customHeight="1">
      <c r="A52" s="73"/>
      <c r="B52" s="64">
        <v>43101</v>
      </c>
      <c r="C52" s="129"/>
      <c r="D52" s="2447">
        <v>1661790</v>
      </c>
      <c r="E52" s="2447">
        <v>158167</v>
      </c>
      <c r="F52" s="2447">
        <v>600165</v>
      </c>
      <c r="G52" s="2447">
        <v>81394</v>
      </c>
      <c r="H52" s="2447" t="s">
        <v>21</v>
      </c>
      <c r="I52" s="2447">
        <v>97</v>
      </c>
      <c r="J52" s="2447">
        <v>39</v>
      </c>
      <c r="K52" s="2447">
        <v>67991</v>
      </c>
      <c r="L52" s="2447">
        <v>2848</v>
      </c>
      <c r="M52" s="2447">
        <v>65143</v>
      </c>
      <c r="N52" s="2447">
        <v>2722</v>
      </c>
      <c r="O52" s="2447">
        <v>4124</v>
      </c>
      <c r="P52" s="2447">
        <v>368527</v>
      </c>
      <c r="Q52" s="2447">
        <v>56995</v>
      </c>
      <c r="R52" s="2447">
        <v>250434</v>
      </c>
      <c r="S52" s="2447">
        <v>271292</v>
      </c>
      <c r="T52" s="67">
        <v>43101</v>
      </c>
      <c r="U52" s="662">
        <v>43101</v>
      </c>
      <c r="V52" s="73"/>
      <c r="W52" s="64">
        <v>43101</v>
      </c>
      <c r="X52" s="129"/>
      <c r="Y52" s="2447">
        <v>1559863</v>
      </c>
      <c r="Z52" s="2447" t="s">
        <v>21</v>
      </c>
      <c r="AA52" s="2447">
        <v>614923</v>
      </c>
      <c r="AB52" s="2447">
        <v>81590</v>
      </c>
      <c r="AC52" s="2447" t="s">
        <v>21</v>
      </c>
      <c r="AD52" s="2447">
        <v>144</v>
      </c>
      <c r="AE52" s="2447">
        <v>39</v>
      </c>
      <c r="AF52" s="2447">
        <v>68141</v>
      </c>
      <c r="AG52" s="2447">
        <v>2998</v>
      </c>
      <c r="AH52" s="2447">
        <v>65143</v>
      </c>
      <c r="AI52" s="2447">
        <v>2722</v>
      </c>
      <c r="AJ52" s="2447">
        <v>4124</v>
      </c>
      <c r="AK52" s="2447">
        <v>403426</v>
      </c>
      <c r="AL52" s="2447">
        <v>60256</v>
      </c>
      <c r="AM52" s="2447">
        <v>276527</v>
      </c>
      <c r="AN52" s="2447">
        <v>299819</v>
      </c>
      <c r="AO52" s="67">
        <v>43101</v>
      </c>
      <c r="AP52" s="662">
        <v>43101</v>
      </c>
      <c r="AQ52" s="209"/>
      <c r="AR52" s="209"/>
    </row>
    <row r="53" spans="1:44" ht="15.75">
      <c r="A53" s="63">
        <v>43586</v>
      </c>
      <c r="B53" s="64">
        <v>43586</v>
      </c>
      <c r="C53" s="129" t="s">
        <v>2159</v>
      </c>
      <c r="D53" s="2447">
        <v>1509763</v>
      </c>
      <c r="E53" s="2447">
        <v>154253</v>
      </c>
      <c r="F53" s="2447">
        <v>556759</v>
      </c>
      <c r="G53" s="2447">
        <v>61678</v>
      </c>
      <c r="H53" s="2447" t="s">
        <v>21</v>
      </c>
      <c r="I53" s="2447">
        <v>95</v>
      </c>
      <c r="J53" s="2447">
        <v>34</v>
      </c>
      <c r="K53" s="2447">
        <v>50669</v>
      </c>
      <c r="L53" s="2447">
        <v>2593</v>
      </c>
      <c r="M53" s="2447">
        <v>48076</v>
      </c>
      <c r="N53" s="2447">
        <v>1825</v>
      </c>
      <c r="O53" s="2447">
        <v>4321</v>
      </c>
      <c r="P53" s="2447">
        <v>354550</v>
      </c>
      <c r="Q53" s="2447">
        <v>67802</v>
      </c>
      <c r="R53" s="2447">
        <v>225088</v>
      </c>
      <c r="S53" s="2447">
        <v>243773</v>
      </c>
      <c r="T53" s="67">
        <v>43466</v>
      </c>
      <c r="U53" s="662">
        <v>43466</v>
      </c>
      <c r="V53" s="63">
        <v>43586</v>
      </c>
      <c r="W53" s="64">
        <v>43586</v>
      </c>
      <c r="X53" s="129" t="s">
        <v>2159</v>
      </c>
      <c r="Y53" s="2447">
        <v>1422648</v>
      </c>
      <c r="Z53" s="2447" t="s">
        <v>21</v>
      </c>
      <c r="AA53" s="2447">
        <v>569404</v>
      </c>
      <c r="AB53" s="2447">
        <v>61757</v>
      </c>
      <c r="AC53" s="2447" t="s">
        <v>21</v>
      </c>
      <c r="AD53" s="2447">
        <v>131</v>
      </c>
      <c r="AE53" s="2447">
        <v>34</v>
      </c>
      <c r="AF53" s="2447">
        <v>50713</v>
      </c>
      <c r="AG53" s="2447">
        <v>2637</v>
      </c>
      <c r="AH53" s="2447">
        <v>48076</v>
      </c>
      <c r="AI53" s="2447">
        <v>1825</v>
      </c>
      <c r="AJ53" s="2447">
        <v>4321</v>
      </c>
      <c r="AK53" s="2447">
        <v>385870</v>
      </c>
      <c r="AL53" s="2447">
        <v>70905</v>
      </c>
      <c r="AM53" s="2447">
        <v>248294</v>
      </c>
      <c r="AN53" s="2447">
        <v>269142</v>
      </c>
      <c r="AO53" s="67">
        <v>43466</v>
      </c>
      <c r="AP53" s="662">
        <v>43466</v>
      </c>
      <c r="AQ53" s="209"/>
      <c r="AR53" s="209"/>
    </row>
    <row r="54" spans="1:44" ht="9.75" customHeight="1">
      <c r="A54" s="73"/>
      <c r="B54" s="76"/>
      <c r="C54" s="129"/>
      <c r="D54" s="663"/>
      <c r="E54" s="663"/>
      <c r="F54" s="663"/>
      <c r="G54" s="663"/>
      <c r="H54" s="663"/>
      <c r="I54" s="663"/>
      <c r="J54" s="663"/>
      <c r="K54" s="663"/>
      <c r="L54" s="663"/>
      <c r="M54" s="663"/>
      <c r="N54" s="663"/>
      <c r="O54" s="663"/>
      <c r="P54" s="663"/>
      <c r="Q54" s="663"/>
      <c r="R54" s="663"/>
      <c r="S54" s="663"/>
      <c r="T54" s="77"/>
      <c r="U54" s="505"/>
      <c r="V54" s="73"/>
      <c r="W54" s="76"/>
      <c r="X54" s="129"/>
      <c r="Y54" s="663"/>
      <c r="Z54" s="663"/>
      <c r="AA54" s="663"/>
      <c r="AB54" s="663"/>
      <c r="AC54" s="663"/>
      <c r="AD54" s="663"/>
      <c r="AE54" s="663"/>
      <c r="AF54" s="663"/>
      <c r="AG54" s="663"/>
      <c r="AH54" s="663"/>
      <c r="AI54" s="663"/>
      <c r="AJ54" s="663"/>
      <c r="AK54" s="663"/>
      <c r="AL54" s="663"/>
      <c r="AM54" s="663"/>
      <c r="AN54" s="663"/>
      <c r="AO54" s="77"/>
      <c r="AP54" s="505"/>
      <c r="AQ54" s="209"/>
      <c r="AR54" s="209"/>
    </row>
    <row r="55" spans="1:44" ht="16.5" customHeight="1">
      <c r="A55" s="79">
        <v>42826</v>
      </c>
      <c r="B55" s="80">
        <v>42826</v>
      </c>
      <c r="C55" s="130">
        <v>42826</v>
      </c>
      <c r="D55" s="2448">
        <v>1694273</v>
      </c>
      <c r="E55" s="2448">
        <v>170619</v>
      </c>
      <c r="F55" s="2448">
        <v>624494</v>
      </c>
      <c r="G55" s="2448">
        <v>103186</v>
      </c>
      <c r="H55" s="2448" t="s">
        <v>21</v>
      </c>
      <c r="I55" s="2448">
        <v>588</v>
      </c>
      <c r="J55" s="2448">
        <v>37</v>
      </c>
      <c r="K55" s="2448">
        <v>80476</v>
      </c>
      <c r="L55" s="2448">
        <v>4191</v>
      </c>
      <c r="M55" s="2448">
        <v>76285</v>
      </c>
      <c r="N55" s="2448">
        <v>8631</v>
      </c>
      <c r="O55" s="2448">
        <v>4270</v>
      </c>
      <c r="P55" s="2448">
        <v>367313</v>
      </c>
      <c r="Q55" s="2448">
        <v>56737</v>
      </c>
      <c r="R55" s="2448">
        <v>249518</v>
      </c>
      <c r="S55" s="2448">
        <v>270491</v>
      </c>
      <c r="T55" s="83">
        <v>42826</v>
      </c>
      <c r="U55" s="666">
        <v>42826</v>
      </c>
      <c r="V55" s="79">
        <v>42826</v>
      </c>
      <c r="W55" s="80">
        <v>42826</v>
      </c>
      <c r="X55" s="130">
        <v>42826</v>
      </c>
      <c r="Y55" s="2448">
        <v>1590373</v>
      </c>
      <c r="Z55" s="2448" t="s">
        <v>21</v>
      </c>
      <c r="AA55" s="2448">
        <v>639402</v>
      </c>
      <c r="AB55" s="2448">
        <v>103345</v>
      </c>
      <c r="AC55" s="2448" t="s">
        <v>21</v>
      </c>
      <c r="AD55" s="2448">
        <v>635</v>
      </c>
      <c r="AE55" s="2448">
        <v>37</v>
      </c>
      <c r="AF55" s="2448">
        <v>80551</v>
      </c>
      <c r="AG55" s="2448">
        <v>4266</v>
      </c>
      <c r="AH55" s="2448">
        <v>76285</v>
      </c>
      <c r="AI55" s="2448">
        <v>8661</v>
      </c>
      <c r="AJ55" s="2448">
        <v>4270</v>
      </c>
      <c r="AK55" s="2448">
        <v>403411</v>
      </c>
      <c r="AL55" s="2448">
        <v>59961</v>
      </c>
      <c r="AM55" s="2448">
        <v>276688</v>
      </c>
      <c r="AN55" s="2448">
        <v>300199</v>
      </c>
      <c r="AO55" s="83">
        <v>42826</v>
      </c>
      <c r="AP55" s="666">
        <v>42826</v>
      </c>
      <c r="AQ55" s="209"/>
      <c r="AR55" s="209"/>
    </row>
    <row r="56" spans="1:44" ht="14.25" customHeight="1">
      <c r="A56" s="85"/>
      <c r="B56" s="80">
        <v>43191</v>
      </c>
      <c r="C56" s="132"/>
      <c r="D56" s="2448">
        <v>1665087</v>
      </c>
      <c r="E56" s="2448">
        <v>156217</v>
      </c>
      <c r="F56" s="2448">
        <v>596234</v>
      </c>
      <c r="G56" s="2448">
        <v>78235</v>
      </c>
      <c r="H56" s="2448" t="s">
        <v>21</v>
      </c>
      <c r="I56" s="2448">
        <v>90</v>
      </c>
      <c r="J56" s="2448">
        <v>39</v>
      </c>
      <c r="K56" s="2448">
        <v>65223</v>
      </c>
      <c r="L56" s="2448">
        <v>2971</v>
      </c>
      <c r="M56" s="2448">
        <v>62252</v>
      </c>
      <c r="N56" s="2448">
        <v>2651</v>
      </c>
      <c r="O56" s="2448">
        <v>4073</v>
      </c>
      <c r="P56" s="2448">
        <v>367414</v>
      </c>
      <c r="Q56" s="2448">
        <v>58227</v>
      </c>
      <c r="R56" s="2448">
        <v>247946</v>
      </c>
      <c r="S56" s="2448">
        <v>268607</v>
      </c>
      <c r="T56" s="83">
        <v>43191</v>
      </c>
      <c r="U56" s="666">
        <v>43191</v>
      </c>
      <c r="V56" s="85"/>
      <c r="W56" s="80">
        <v>43191</v>
      </c>
      <c r="X56" s="132"/>
      <c r="Y56" s="2448">
        <v>1563157</v>
      </c>
      <c r="Z56" s="2448" t="s">
        <v>21</v>
      </c>
      <c r="AA56" s="2448">
        <v>610853</v>
      </c>
      <c r="AB56" s="2448">
        <v>78424</v>
      </c>
      <c r="AC56" s="2448" t="s">
        <v>21</v>
      </c>
      <c r="AD56" s="2448">
        <v>136</v>
      </c>
      <c r="AE56" s="2448">
        <v>39</v>
      </c>
      <c r="AF56" s="2448">
        <v>65367</v>
      </c>
      <c r="AG56" s="2448">
        <v>3115</v>
      </c>
      <c r="AH56" s="2448">
        <v>62252</v>
      </c>
      <c r="AI56" s="2448">
        <v>2651</v>
      </c>
      <c r="AJ56" s="2448">
        <v>4073</v>
      </c>
      <c r="AK56" s="2448">
        <v>402051</v>
      </c>
      <c r="AL56" s="2448">
        <v>61439</v>
      </c>
      <c r="AM56" s="2448">
        <v>273872</v>
      </c>
      <c r="AN56" s="2448">
        <v>296954</v>
      </c>
      <c r="AO56" s="83">
        <v>43191</v>
      </c>
      <c r="AP56" s="666">
        <v>43191</v>
      </c>
      <c r="AQ56" s="209"/>
      <c r="AR56" s="209"/>
    </row>
    <row r="57" spans="1:44" ht="9.75" customHeight="1">
      <c r="A57" s="85"/>
      <c r="B57" s="87"/>
      <c r="C57" s="132"/>
      <c r="D57" s="2448"/>
      <c r="E57" s="2448"/>
      <c r="F57" s="2448"/>
      <c r="G57" s="2448"/>
      <c r="H57" s="2448"/>
      <c r="I57" s="2448"/>
      <c r="J57" s="2448"/>
      <c r="K57" s="2448"/>
      <c r="L57" s="2448"/>
      <c r="M57" s="2448"/>
      <c r="N57" s="2448"/>
      <c r="O57" s="2448"/>
      <c r="P57" s="2448"/>
      <c r="Q57" s="2448"/>
      <c r="R57" s="2448"/>
      <c r="S57" s="2448"/>
      <c r="T57" s="77"/>
      <c r="U57" s="505"/>
      <c r="V57" s="85"/>
      <c r="W57" s="87"/>
      <c r="X57" s="132"/>
      <c r="Y57" s="2448"/>
      <c r="Z57" s="2448"/>
      <c r="AA57" s="2448"/>
      <c r="AB57" s="2448"/>
      <c r="AC57" s="2448"/>
      <c r="AD57" s="2448"/>
      <c r="AE57" s="2448"/>
      <c r="AF57" s="2448"/>
      <c r="AG57" s="2448"/>
      <c r="AH57" s="2448"/>
      <c r="AI57" s="2448"/>
      <c r="AJ57" s="2448"/>
      <c r="AK57" s="2448"/>
      <c r="AL57" s="2448"/>
      <c r="AM57" s="2448"/>
      <c r="AN57" s="2448"/>
      <c r="AO57" s="77"/>
      <c r="AP57" s="505"/>
      <c r="AQ57" s="209"/>
      <c r="AR57" s="209"/>
    </row>
    <row r="58" spans="1:44" ht="16.5" customHeight="1">
      <c r="A58" s="88">
        <v>31</v>
      </c>
      <c r="B58" s="89" t="s">
        <v>23</v>
      </c>
      <c r="C58" s="133" t="s">
        <v>24</v>
      </c>
      <c r="D58" s="2448">
        <v>379889</v>
      </c>
      <c r="E58" s="2448">
        <v>45589</v>
      </c>
      <c r="F58" s="2448">
        <v>136405</v>
      </c>
      <c r="G58" s="2448">
        <v>16725</v>
      </c>
      <c r="H58" s="2448" t="s">
        <v>21</v>
      </c>
      <c r="I58" s="2448">
        <v>63</v>
      </c>
      <c r="J58" s="2448">
        <v>9</v>
      </c>
      <c r="K58" s="2448">
        <v>13810</v>
      </c>
      <c r="L58" s="2448">
        <v>1077</v>
      </c>
      <c r="M58" s="2448">
        <v>12733</v>
      </c>
      <c r="N58" s="2448">
        <v>534</v>
      </c>
      <c r="O58" s="2448">
        <v>1041</v>
      </c>
      <c r="P58" s="2448">
        <v>84786</v>
      </c>
      <c r="Q58" s="2448">
        <v>15056</v>
      </c>
      <c r="R58" s="2448">
        <v>55216</v>
      </c>
      <c r="S58" s="2448">
        <v>59834</v>
      </c>
      <c r="T58" s="91" t="s">
        <v>25</v>
      </c>
      <c r="U58" s="670" t="s">
        <v>2160</v>
      </c>
      <c r="V58" s="88">
        <v>31</v>
      </c>
      <c r="W58" s="89" t="s">
        <v>23</v>
      </c>
      <c r="X58" s="133" t="s">
        <v>24</v>
      </c>
      <c r="Y58" s="2448">
        <v>354008</v>
      </c>
      <c r="Z58" s="2448" t="s">
        <v>21</v>
      </c>
      <c r="AA58" s="2448">
        <v>139865</v>
      </c>
      <c r="AB58" s="2448">
        <v>16734</v>
      </c>
      <c r="AC58" s="2448" t="s">
        <v>21</v>
      </c>
      <c r="AD58" s="2448">
        <v>73</v>
      </c>
      <c r="AE58" s="2448">
        <v>9</v>
      </c>
      <c r="AF58" s="2448">
        <v>13810</v>
      </c>
      <c r="AG58" s="2448">
        <v>1077</v>
      </c>
      <c r="AH58" s="2448">
        <v>12733</v>
      </c>
      <c r="AI58" s="2448">
        <v>534</v>
      </c>
      <c r="AJ58" s="2448">
        <v>1041</v>
      </c>
      <c r="AK58" s="2448">
        <v>93783</v>
      </c>
      <c r="AL58" s="2448">
        <v>15786</v>
      </c>
      <c r="AM58" s="2448">
        <v>62077</v>
      </c>
      <c r="AN58" s="2448">
        <v>67336</v>
      </c>
      <c r="AO58" s="91" t="s">
        <v>25</v>
      </c>
      <c r="AP58" s="670" t="s">
        <v>2160</v>
      </c>
      <c r="AQ58" s="209"/>
      <c r="AR58" s="209"/>
    </row>
    <row r="59" spans="1:44" ht="14.25" customHeight="1">
      <c r="A59" s="93" t="s">
        <v>26</v>
      </c>
      <c r="B59" s="94" t="s">
        <v>26</v>
      </c>
      <c r="C59" s="134" t="s">
        <v>556</v>
      </c>
      <c r="D59" s="2448">
        <v>375840</v>
      </c>
      <c r="E59" s="2448">
        <v>37920</v>
      </c>
      <c r="F59" s="2448">
        <v>140446</v>
      </c>
      <c r="G59" s="2448">
        <v>15312</v>
      </c>
      <c r="H59" s="2448" t="s">
        <v>21</v>
      </c>
      <c r="I59" s="2448">
        <v>11</v>
      </c>
      <c r="J59" s="2448">
        <v>8</v>
      </c>
      <c r="K59" s="2448">
        <v>12516</v>
      </c>
      <c r="L59" s="2448">
        <v>494</v>
      </c>
      <c r="M59" s="2448">
        <v>12022</v>
      </c>
      <c r="N59" s="2448">
        <v>443</v>
      </c>
      <c r="O59" s="2448">
        <v>1152</v>
      </c>
      <c r="P59" s="2448">
        <v>89895</v>
      </c>
      <c r="Q59" s="2448">
        <v>17810</v>
      </c>
      <c r="R59" s="2448">
        <v>56357</v>
      </c>
      <c r="S59" s="2448">
        <v>60986</v>
      </c>
      <c r="T59" s="91" t="s">
        <v>27</v>
      </c>
      <c r="U59" s="670" t="s">
        <v>26</v>
      </c>
      <c r="V59" s="93" t="s">
        <v>26</v>
      </c>
      <c r="W59" s="94" t="s">
        <v>26</v>
      </c>
      <c r="X59" s="134" t="s">
        <v>556</v>
      </c>
      <c r="Y59" s="2448">
        <v>356319</v>
      </c>
      <c r="Z59" s="2448" t="s">
        <v>21</v>
      </c>
      <c r="AA59" s="2448">
        <v>142920</v>
      </c>
      <c r="AB59" s="2448">
        <v>15344</v>
      </c>
      <c r="AC59" s="2448" t="s">
        <v>21</v>
      </c>
      <c r="AD59" s="2448">
        <v>20</v>
      </c>
      <c r="AE59" s="2448">
        <v>8</v>
      </c>
      <c r="AF59" s="2448">
        <v>12540</v>
      </c>
      <c r="AG59" s="2448">
        <v>518</v>
      </c>
      <c r="AH59" s="2448">
        <v>12022</v>
      </c>
      <c r="AI59" s="2448">
        <v>443</v>
      </c>
      <c r="AJ59" s="2448">
        <v>1152</v>
      </c>
      <c r="AK59" s="2448">
        <v>96773</v>
      </c>
      <c r="AL59" s="2448">
        <v>18634</v>
      </c>
      <c r="AM59" s="2448">
        <v>61281</v>
      </c>
      <c r="AN59" s="2448">
        <v>66368</v>
      </c>
      <c r="AO59" s="91" t="s">
        <v>27</v>
      </c>
      <c r="AP59" s="670" t="s">
        <v>26</v>
      </c>
      <c r="AQ59" s="209"/>
      <c r="AR59" s="209"/>
    </row>
    <row r="60" spans="1:44" ht="15.75">
      <c r="A60" s="88">
        <v>1</v>
      </c>
      <c r="B60" s="89" t="s">
        <v>2159</v>
      </c>
      <c r="C60" s="134" t="s">
        <v>2164</v>
      </c>
      <c r="D60" s="2448">
        <v>393390</v>
      </c>
      <c r="E60" s="2448">
        <v>34163</v>
      </c>
      <c r="F60" s="2448">
        <v>143227</v>
      </c>
      <c r="G60" s="2448">
        <v>14796</v>
      </c>
      <c r="H60" s="2448" t="s">
        <v>21</v>
      </c>
      <c r="I60" s="2448">
        <v>2</v>
      </c>
      <c r="J60" s="2448">
        <v>8</v>
      </c>
      <c r="K60" s="2448">
        <v>12160</v>
      </c>
      <c r="L60" s="2448">
        <v>530</v>
      </c>
      <c r="M60" s="2448">
        <v>11630</v>
      </c>
      <c r="N60" s="2448">
        <v>416</v>
      </c>
      <c r="O60" s="2448">
        <v>1072</v>
      </c>
      <c r="P60" s="2448">
        <v>91927</v>
      </c>
      <c r="Q60" s="2448">
        <v>17452</v>
      </c>
      <c r="R60" s="2448">
        <v>58496</v>
      </c>
      <c r="S60" s="2448">
        <v>63374</v>
      </c>
      <c r="T60" s="91" t="s">
        <v>28</v>
      </c>
      <c r="U60" s="670" t="s">
        <v>26</v>
      </c>
      <c r="V60" s="88">
        <v>1</v>
      </c>
      <c r="W60" s="89" t="s">
        <v>2159</v>
      </c>
      <c r="X60" s="134" t="s">
        <v>2164</v>
      </c>
      <c r="Y60" s="2448">
        <v>367984</v>
      </c>
      <c r="Z60" s="2448" t="s">
        <v>21</v>
      </c>
      <c r="AA60" s="2448">
        <v>147392</v>
      </c>
      <c r="AB60" s="2448">
        <v>14819</v>
      </c>
      <c r="AC60" s="2448" t="s">
        <v>21</v>
      </c>
      <c r="AD60" s="2448">
        <v>12</v>
      </c>
      <c r="AE60" s="2448">
        <v>8</v>
      </c>
      <c r="AF60" s="2448">
        <v>12173</v>
      </c>
      <c r="AG60" s="2448">
        <v>543</v>
      </c>
      <c r="AH60" s="2448">
        <v>11630</v>
      </c>
      <c r="AI60" s="2448">
        <v>416</v>
      </c>
      <c r="AJ60" s="2448">
        <v>1072</v>
      </c>
      <c r="AK60" s="2448">
        <v>100794</v>
      </c>
      <c r="AL60" s="2448">
        <v>18242</v>
      </c>
      <c r="AM60" s="2448">
        <v>65172</v>
      </c>
      <c r="AN60" s="2448">
        <v>70675</v>
      </c>
      <c r="AO60" s="91" t="s">
        <v>28</v>
      </c>
      <c r="AP60" s="670" t="s">
        <v>26</v>
      </c>
      <c r="AQ60" s="209"/>
      <c r="AR60" s="209"/>
    </row>
    <row r="61" spans="1:44" ht="14.25" customHeight="1">
      <c r="A61" s="88" t="s">
        <v>26</v>
      </c>
      <c r="B61" s="89" t="s">
        <v>26</v>
      </c>
      <c r="C61" s="134" t="s">
        <v>165</v>
      </c>
      <c r="D61" s="2448">
        <v>360644</v>
      </c>
      <c r="E61" s="2448">
        <v>36581</v>
      </c>
      <c r="F61" s="2448">
        <v>136680</v>
      </c>
      <c r="G61" s="2448">
        <v>14846</v>
      </c>
      <c r="H61" s="2448" t="s">
        <v>21</v>
      </c>
      <c r="I61" s="2448">
        <v>19</v>
      </c>
      <c r="J61" s="2448">
        <v>9</v>
      </c>
      <c r="K61" s="2448">
        <v>12183</v>
      </c>
      <c r="L61" s="2448">
        <v>492</v>
      </c>
      <c r="M61" s="2448">
        <v>11691</v>
      </c>
      <c r="N61" s="2448">
        <v>432</v>
      </c>
      <c r="O61" s="2448">
        <v>1056</v>
      </c>
      <c r="P61" s="2448">
        <v>87942</v>
      </c>
      <c r="Q61" s="2448">
        <v>17484</v>
      </c>
      <c r="R61" s="2448">
        <v>55019</v>
      </c>
      <c r="S61" s="2448">
        <v>59579</v>
      </c>
      <c r="T61" s="91" t="s">
        <v>29</v>
      </c>
      <c r="U61" s="670" t="s">
        <v>26</v>
      </c>
      <c r="V61" s="88" t="s">
        <v>26</v>
      </c>
      <c r="W61" s="89" t="s">
        <v>26</v>
      </c>
      <c r="X61" s="134" t="s">
        <v>165</v>
      </c>
      <c r="Y61" s="2448">
        <v>344337</v>
      </c>
      <c r="Z61" s="2448" t="s">
        <v>21</v>
      </c>
      <c r="AA61" s="2448">
        <v>139227</v>
      </c>
      <c r="AB61" s="2448">
        <v>14859</v>
      </c>
      <c r="AC61" s="2448" t="s">
        <v>21</v>
      </c>
      <c r="AD61" s="2448">
        <v>26</v>
      </c>
      <c r="AE61" s="2448">
        <v>9</v>
      </c>
      <c r="AF61" s="2448">
        <v>12190</v>
      </c>
      <c r="AG61" s="2448">
        <v>499</v>
      </c>
      <c r="AH61" s="2448">
        <v>11691</v>
      </c>
      <c r="AI61" s="2448">
        <v>432</v>
      </c>
      <c r="AJ61" s="2448">
        <v>1056</v>
      </c>
      <c r="AK61" s="2448">
        <v>94520</v>
      </c>
      <c r="AL61" s="2448">
        <v>18244</v>
      </c>
      <c r="AM61" s="2448">
        <v>59764</v>
      </c>
      <c r="AN61" s="2448">
        <v>64764</v>
      </c>
      <c r="AO61" s="91" t="s">
        <v>29</v>
      </c>
      <c r="AP61" s="670" t="s">
        <v>26</v>
      </c>
      <c r="AQ61" s="209"/>
      <c r="AR61" s="209"/>
    </row>
    <row r="62" spans="1:44" ht="9.75" customHeight="1">
      <c r="A62" s="85"/>
      <c r="B62" s="87"/>
      <c r="C62" s="132"/>
      <c r="D62" s="2448"/>
      <c r="E62" s="2448"/>
      <c r="F62" s="2448"/>
      <c r="G62" s="2448"/>
      <c r="H62" s="2448"/>
      <c r="I62" s="2448"/>
      <c r="J62" s="2448"/>
      <c r="K62" s="2448"/>
      <c r="L62" s="2448"/>
      <c r="M62" s="2448"/>
      <c r="N62" s="2448"/>
      <c r="O62" s="2448"/>
      <c r="P62" s="2448"/>
      <c r="Q62" s="2448"/>
      <c r="R62" s="2448"/>
      <c r="S62" s="2448"/>
      <c r="T62" s="100"/>
      <c r="U62" s="509"/>
      <c r="V62" s="85"/>
      <c r="W62" s="87"/>
      <c r="X62" s="132"/>
      <c r="Y62" s="2448"/>
      <c r="Z62" s="2448"/>
      <c r="AA62" s="2448"/>
      <c r="AB62" s="2448"/>
      <c r="AC62" s="2448"/>
      <c r="AD62" s="2448"/>
      <c r="AE62" s="2448"/>
      <c r="AF62" s="2448"/>
      <c r="AG62" s="2448"/>
      <c r="AH62" s="2448"/>
      <c r="AI62" s="2448"/>
      <c r="AJ62" s="2448"/>
      <c r="AK62" s="2448"/>
      <c r="AL62" s="2448"/>
      <c r="AM62" s="2448"/>
      <c r="AN62" s="2448"/>
      <c r="AO62" s="100"/>
      <c r="AP62" s="509"/>
      <c r="AQ62" s="209"/>
      <c r="AR62" s="209"/>
    </row>
    <row r="63" spans="1:44" ht="15" customHeight="1">
      <c r="A63" s="88" t="s">
        <v>2162</v>
      </c>
      <c r="B63" s="89" t="s">
        <v>23</v>
      </c>
      <c r="C63" s="138">
        <v>43466</v>
      </c>
      <c r="D63" s="2448">
        <v>135087</v>
      </c>
      <c r="E63" s="2448">
        <v>15711</v>
      </c>
      <c r="F63" s="2448">
        <v>49272</v>
      </c>
      <c r="G63" s="2448">
        <v>6103</v>
      </c>
      <c r="H63" s="2448" t="s">
        <v>21</v>
      </c>
      <c r="I63" s="2448">
        <v>20</v>
      </c>
      <c r="J63" s="2448">
        <v>3</v>
      </c>
      <c r="K63" s="2448">
        <v>5057</v>
      </c>
      <c r="L63" s="2448">
        <v>309</v>
      </c>
      <c r="M63" s="2448">
        <v>4748</v>
      </c>
      <c r="N63" s="2448">
        <v>223</v>
      </c>
      <c r="O63" s="2448">
        <v>323</v>
      </c>
      <c r="P63" s="2448">
        <v>30739</v>
      </c>
      <c r="Q63" s="2448">
        <v>5302</v>
      </c>
      <c r="R63" s="2448">
        <v>20201</v>
      </c>
      <c r="S63" s="2448">
        <v>21900</v>
      </c>
      <c r="T63" s="91" t="s">
        <v>30</v>
      </c>
      <c r="U63" s="670" t="s">
        <v>2160</v>
      </c>
      <c r="V63" s="88" t="s">
        <v>2162</v>
      </c>
      <c r="W63" s="89" t="s">
        <v>23</v>
      </c>
      <c r="X63" s="138">
        <v>43466</v>
      </c>
      <c r="Y63" s="2448">
        <v>126538</v>
      </c>
      <c r="Z63" s="2448" t="s">
        <v>21</v>
      </c>
      <c r="AA63" s="2448">
        <v>50444</v>
      </c>
      <c r="AB63" s="2448">
        <v>6106</v>
      </c>
      <c r="AC63" s="2448" t="s">
        <v>21</v>
      </c>
      <c r="AD63" s="2448">
        <v>23</v>
      </c>
      <c r="AE63" s="2448">
        <v>3</v>
      </c>
      <c r="AF63" s="2448">
        <v>5057</v>
      </c>
      <c r="AG63" s="2448">
        <v>309</v>
      </c>
      <c r="AH63" s="2448">
        <v>4748</v>
      </c>
      <c r="AI63" s="2448">
        <v>223</v>
      </c>
      <c r="AJ63" s="2448">
        <v>323</v>
      </c>
      <c r="AK63" s="2448">
        <v>33785</v>
      </c>
      <c r="AL63" s="2448">
        <v>5518</v>
      </c>
      <c r="AM63" s="2448">
        <v>22563</v>
      </c>
      <c r="AN63" s="2448">
        <v>24482</v>
      </c>
      <c r="AO63" s="91" t="s">
        <v>30</v>
      </c>
      <c r="AP63" s="670" t="s">
        <v>2160</v>
      </c>
      <c r="AQ63" s="209"/>
      <c r="AR63" s="209"/>
    </row>
    <row r="64" spans="1:44" ht="14.25" customHeight="1">
      <c r="A64" s="88" t="s">
        <v>26</v>
      </c>
      <c r="B64" s="89" t="s">
        <v>26</v>
      </c>
      <c r="C64" s="1257">
        <v>43497</v>
      </c>
      <c r="D64" s="2448">
        <v>119598</v>
      </c>
      <c r="E64" s="2448">
        <v>14335</v>
      </c>
      <c r="F64" s="2448">
        <v>41453</v>
      </c>
      <c r="G64" s="2448">
        <v>5199</v>
      </c>
      <c r="H64" s="2448" t="s">
        <v>21</v>
      </c>
      <c r="I64" s="2448">
        <v>21</v>
      </c>
      <c r="J64" s="2448">
        <v>3</v>
      </c>
      <c r="K64" s="2448">
        <v>4322</v>
      </c>
      <c r="L64" s="2448">
        <v>382</v>
      </c>
      <c r="M64" s="2448">
        <v>3940</v>
      </c>
      <c r="N64" s="2448">
        <v>155</v>
      </c>
      <c r="O64" s="2448">
        <v>309</v>
      </c>
      <c r="P64" s="2448">
        <v>25284</v>
      </c>
      <c r="Q64" s="2448">
        <v>4806</v>
      </c>
      <c r="R64" s="2448">
        <v>16077</v>
      </c>
      <c r="S64" s="2448">
        <v>17423</v>
      </c>
      <c r="T64" s="91" t="s">
        <v>31</v>
      </c>
      <c r="U64" s="670" t="s">
        <v>26</v>
      </c>
      <c r="V64" s="88" t="s">
        <v>26</v>
      </c>
      <c r="W64" s="89" t="s">
        <v>26</v>
      </c>
      <c r="X64" s="1257">
        <v>43497</v>
      </c>
      <c r="Y64" s="2448">
        <v>111527</v>
      </c>
      <c r="Z64" s="2448" t="s">
        <v>21</v>
      </c>
      <c r="AA64" s="2448">
        <v>42465</v>
      </c>
      <c r="AB64" s="2448">
        <v>5202</v>
      </c>
      <c r="AC64" s="2448" t="s">
        <v>21</v>
      </c>
      <c r="AD64" s="2448">
        <v>24</v>
      </c>
      <c r="AE64" s="2448">
        <v>3</v>
      </c>
      <c r="AF64" s="2448">
        <v>4322</v>
      </c>
      <c r="AG64" s="2448">
        <v>382</v>
      </c>
      <c r="AH64" s="2448">
        <v>3940</v>
      </c>
      <c r="AI64" s="2448">
        <v>155</v>
      </c>
      <c r="AJ64" s="2448">
        <v>309</v>
      </c>
      <c r="AK64" s="2448">
        <v>28031</v>
      </c>
      <c r="AL64" s="2448">
        <v>5064</v>
      </c>
      <c r="AM64" s="2448">
        <v>18130</v>
      </c>
      <c r="AN64" s="2448">
        <v>19667</v>
      </c>
      <c r="AO64" s="91" t="s">
        <v>31</v>
      </c>
      <c r="AP64" s="670" t="s">
        <v>26</v>
      </c>
      <c r="AQ64" s="209"/>
      <c r="AR64" s="209"/>
    </row>
    <row r="65" spans="1:44" ht="14.25" customHeight="1">
      <c r="A65" s="88" t="s">
        <v>26</v>
      </c>
      <c r="B65" s="89" t="s">
        <v>26</v>
      </c>
      <c r="C65" s="1257">
        <v>43525</v>
      </c>
      <c r="D65" s="2448">
        <v>125204</v>
      </c>
      <c r="E65" s="2448">
        <v>15543</v>
      </c>
      <c r="F65" s="2448">
        <v>45680</v>
      </c>
      <c r="G65" s="2448">
        <v>5423</v>
      </c>
      <c r="H65" s="2448" t="s">
        <v>21</v>
      </c>
      <c r="I65" s="2448">
        <v>22</v>
      </c>
      <c r="J65" s="2448">
        <v>3</v>
      </c>
      <c r="K65" s="2448">
        <v>4431</v>
      </c>
      <c r="L65" s="2448">
        <v>386</v>
      </c>
      <c r="M65" s="2448">
        <v>4045</v>
      </c>
      <c r="N65" s="2448">
        <v>156</v>
      </c>
      <c r="O65" s="2448">
        <v>409</v>
      </c>
      <c r="P65" s="2448">
        <v>28764</v>
      </c>
      <c r="Q65" s="2448">
        <v>4948</v>
      </c>
      <c r="R65" s="2448">
        <v>18938</v>
      </c>
      <c r="S65" s="2448">
        <v>20511</v>
      </c>
      <c r="T65" s="91" t="s">
        <v>32</v>
      </c>
      <c r="U65" s="670" t="s">
        <v>26</v>
      </c>
      <c r="V65" s="88" t="s">
        <v>26</v>
      </c>
      <c r="W65" s="89" t="s">
        <v>26</v>
      </c>
      <c r="X65" s="1257">
        <v>43525</v>
      </c>
      <c r="Y65" s="2448">
        <v>115943</v>
      </c>
      <c r="Z65" s="2448" t="s">
        <v>21</v>
      </c>
      <c r="AA65" s="2448">
        <v>46955</v>
      </c>
      <c r="AB65" s="2448">
        <v>5427</v>
      </c>
      <c r="AC65" s="2448" t="s">
        <v>21</v>
      </c>
      <c r="AD65" s="2448">
        <v>26</v>
      </c>
      <c r="AE65" s="2448">
        <v>3</v>
      </c>
      <c r="AF65" s="2448">
        <v>4431</v>
      </c>
      <c r="AG65" s="2448">
        <v>386</v>
      </c>
      <c r="AH65" s="2448">
        <v>4045</v>
      </c>
      <c r="AI65" s="2448">
        <v>156</v>
      </c>
      <c r="AJ65" s="2448">
        <v>409</v>
      </c>
      <c r="AK65" s="2448">
        <v>31967</v>
      </c>
      <c r="AL65" s="2448">
        <v>5204</v>
      </c>
      <c r="AM65" s="2448">
        <v>21385</v>
      </c>
      <c r="AN65" s="2448">
        <v>23186</v>
      </c>
      <c r="AO65" s="91" t="s">
        <v>32</v>
      </c>
      <c r="AP65" s="670" t="s">
        <v>26</v>
      </c>
      <c r="AQ65" s="209"/>
      <c r="AR65" s="209"/>
    </row>
    <row r="66" spans="1:44" ht="14.25" customHeight="1">
      <c r="A66" s="88" t="s">
        <v>26</v>
      </c>
      <c r="B66" s="89" t="s">
        <v>26</v>
      </c>
      <c r="C66" s="1257">
        <v>43556</v>
      </c>
      <c r="D66" s="2448">
        <v>123255</v>
      </c>
      <c r="E66" s="2448">
        <v>13325</v>
      </c>
      <c r="F66" s="2448">
        <v>45991</v>
      </c>
      <c r="G66" s="2448">
        <v>5032</v>
      </c>
      <c r="H66" s="2448" t="s">
        <v>21</v>
      </c>
      <c r="I66" s="2448">
        <v>4</v>
      </c>
      <c r="J66" s="2448">
        <v>3</v>
      </c>
      <c r="K66" s="2448">
        <v>4103</v>
      </c>
      <c r="L66" s="2448">
        <v>170</v>
      </c>
      <c r="M66" s="2448">
        <v>3933</v>
      </c>
      <c r="N66" s="2448">
        <v>160</v>
      </c>
      <c r="O66" s="2448">
        <v>371</v>
      </c>
      <c r="P66" s="2448">
        <v>29342</v>
      </c>
      <c r="Q66" s="2448">
        <v>6057</v>
      </c>
      <c r="R66" s="2448">
        <v>18105</v>
      </c>
      <c r="S66" s="2448">
        <v>19582</v>
      </c>
      <c r="T66" s="91" t="s">
        <v>33</v>
      </c>
      <c r="U66" s="670" t="s">
        <v>26</v>
      </c>
      <c r="V66" s="88" t="s">
        <v>26</v>
      </c>
      <c r="W66" s="89" t="s">
        <v>26</v>
      </c>
      <c r="X66" s="1257">
        <v>43556</v>
      </c>
      <c r="Y66" s="2448">
        <v>117294</v>
      </c>
      <c r="Z66" s="2448" t="s">
        <v>21</v>
      </c>
      <c r="AA66" s="2448">
        <v>46632</v>
      </c>
      <c r="AB66" s="2448">
        <v>5034</v>
      </c>
      <c r="AC66" s="2448" t="s">
        <v>21</v>
      </c>
      <c r="AD66" s="2448">
        <v>6</v>
      </c>
      <c r="AE66" s="2448">
        <v>3</v>
      </c>
      <c r="AF66" s="2448">
        <v>4103</v>
      </c>
      <c r="AG66" s="2448">
        <v>170</v>
      </c>
      <c r="AH66" s="2448">
        <v>3933</v>
      </c>
      <c r="AI66" s="2448">
        <v>160</v>
      </c>
      <c r="AJ66" s="2448">
        <v>371</v>
      </c>
      <c r="AK66" s="2448">
        <v>31456</v>
      </c>
      <c r="AL66" s="2448">
        <v>6338</v>
      </c>
      <c r="AM66" s="2448">
        <v>19586</v>
      </c>
      <c r="AN66" s="2448">
        <v>21200</v>
      </c>
      <c r="AO66" s="91" t="s">
        <v>33</v>
      </c>
      <c r="AP66" s="670" t="s">
        <v>26</v>
      </c>
      <c r="AQ66" s="209"/>
      <c r="AR66" s="209"/>
    </row>
    <row r="67" spans="1:44" ht="15.75">
      <c r="A67" s="88">
        <v>1</v>
      </c>
      <c r="B67" s="89" t="s">
        <v>2159</v>
      </c>
      <c r="C67" s="138">
        <v>43586</v>
      </c>
      <c r="D67" s="2448">
        <v>125647</v>
      </c>
      <c r="E67" s="2448">
        <v>12721</v>
      </c>
      <c r="F67" s="2448">
        <v>47413</v>
      </c>
      <c r="G67" s="2448">
        <v>5251</v>
      </c>
      <c r="H67" s="2448" t="s">
        <v>21</v>
      </c>
      <c r="I67" s="2448">
        <v>7</v>
      </c>
      <c r="J67" s="2448">
        <v>2</v>
      </c>
      <c r="K67" s="2448">
        <v>4299</v>
      </c>
      <c r="L67" s="2448">
        <v>166</v>
      </c>
      <c r="M67" s="2448">
        <v>4133</v>
      </c>
      <c r="N67" s="2448">
        <v>150</v>
      </c>
      <c r="O67" s="2448">
        <v>388</v>
      </c>
      <c r="P67" s="2448">
        <v>30396</v>
      </c>
      <c r="Q67" s="2448">
        <v>5837</v>
      </c>
      <c r="R67" s="2448">
        <v>19281</v>
      </c>
      <c r="S67" s="2448">
        <v>20866</v>
      </c>
      <c r="T67" s="91" t="s">
        <v>34</v>
      </c>
      <c r="U67" s="670" t="s">
        <v>26</v>
      </c>
      <c r="V67" s="88">
        <v>1</v>
      </c>
      <c r="W67" s="89" t="s">
        <v>2159</v>
      </c>
      <c r="X67" s="138">
        <v>43586</v>
      </c>
      <c r="Y67" s="2448">
        <v>120019</v>
      </c>
      <c r="Z67" s="2448" t="s">
        <v>21</v>
      </c>
      <c r="AA67" s="2448">
        <v>48046</v>
      </c>
      <c r="AB67" s="2448">
        <v>5254</v>
      </c>
      <c r="AC67" s="2448" t="s">
        <v>21</v>
      </c>
      <c r="AD67" s="2448">
        <v>10</v>
      </c>
      <c r="AE67" s="2448">
        <v>2</v>
      </c>
      <c r="AF67" s="2448">
        <v>4299</v>
      </c>
      <c r="AG67" s="2448">
        <v>166</v>
      </c>
      <c r="AH67" s="2448">
        <v>4133</v>
      </c>
      <c r="AI67" s="2448">
        <v>150</v>
      </c>
      <c r="AJ67" s="2448">
        <v>388</v>
      </c>
      <c r="AK67" s="2448">
        <v>32428</v>
      </c>
      <c r="AL67" s="2448">
        <v>6104</v>
      </c>
      <c r="AM67" s="2448">
        <v>20708</v>
      </c>
      <c r="AN67" s="2448">
        <v>22426</v>
      </c>
      <c r="AO67" s="91" t="s">
        <v>34</v>
      </c>
      <c r="AP67" s="670" t="s">
        <v>26</v>
      </c>
      <c r="AQ67" s="209"/>
      <c r="AR67" s="209"/>
    </row>
    <row r="68" spans="1:44" ht="14.25" customHeight="1">
      <c r="A68" s="88" t="s">
        <v>26</v>
      </c>
      <c r="B68" s="89" t="s">
        <v>26</v>
      </c>
      <c r="C68" s="1257">
        <v>43617</v>
      </c>
      <c r="D68" s="2448">
        <v>126938</v>
      </c>
      <c r="E68" s="2448">
        <v>11874</v>
      </c>
      <c r="F68" s="2448">
        <v>47042</v>
      </c>
      <c r="G68" s="2448">
        <v>5028</v>
      </c>
      <c r="H68" s="2448" t="s">
        <v>21</v>
      </c>
      <c r="I68" s="2448" t="s">
        <v>21</v>
      </c>
      <c r="J68" s="2448">
        <v>3</v>
      </c>
      <c r="K68" s="2448">
        <v>4114</v>
      </c>
      <c r="L68" s="2448">
        <v>158</v>
      </c>
      <c r="M68" s="2448">
        <v>3956</v>
      </c>
      <c r="N68" s="2448">
        <v>133</v>
      </c>
      <c r="O68" s="2448">
        <v>393</v>
      </c>
      <c r="P68" s="2448">
        <v>30158</v>
      </c>
      <c r="Q68" s="2448">
        <v>5916</v>
      </c>
      <c r="R68" s="2448">
        <v>18971</v>
      </c>
      <c r="S68" s="2448">
        <v>20538</v>
      </c>
      <c r="T68" s="91" t="s">
        <v>35</v>
      </c>
      <c r="U68" s="670" t="s">
        <v>26</v>
      </c>
      <c r="V68" s="88" t="s">
        <v>26</v>
      </c>
      <c r="W68" s="89" t="s">
        <v>26</v>
      </c>
      <c r="X68" s="1257">
        <v>43617</v>
      </c>
      <c r="Y68" s="2448">
        <v>119006</v>
      </c>
      <c r="Z68" s="2448" t="s">
        <v>21</v>
      </c>
      <c r="AA68" s="2448">
        <v>48242</v>
      </c>
      <c r="AB68" s="2448">
        <v>5057</v>
      </c>
      <c r="AC68" s="2448" t="s">
        <v>21</v>
      </c>
      <c r="AD68" s="2448">
        <v>4</v>
      </c>
      <c r="AE68" s="2448">
        <v>3</v>
      </c>
      <c r="AF68" s="2448">
        <v>4138</v>
      </c>
      <c r="AG68" s="2448">
        <v>182</v>
      </c>
      <c r="AH68" s="2448">
        <v>3956</v>
      </c>
      <c r="AI68" s="2448">
        <v>133</v>
      </c>
      <c r="AJ68" s="2448">
        <v>393</v>
      </c>
      <c r="AK68" s="2448">
        <v>32889</v>
      </c>
      <c r="AL68" s="2448">
        <v>6192</v>
      </c>
      <c r="AM68" s="2448">
        <v>20987</v>
      </c>
      <c r="AN68" s="2448">
        <v>22742</v>
      </c>
      <c r="AO68" s="91" t="s">
        <v>35</v>
      </c>
      <c r="AP68" s="670" t="s">
        <v>26</v>
      </c>
      <c r="AQ68" s="209"/>
      <c r="AR68" s="209"/>
    </row>
    <row r="69" spans="1:44" ht="14.25" customHeight="1">
      <c r="A69" s="88" t="s">
        <v>26</v>
      </c>
      <c r="B69" s="89" t="s">
        <v>26</v>
      </c>
      <c r="C69" s="1257">
        <v>43647</v>
      </c>
      <c r="D69" s="2448">
        <v>133167</v>
      </c>
      <c r="E69" s="2448">
        <v>11748</v>
      </c>
      <c r="F69" s="2448">
        <v>49491</v>
      </c>
      <c r="G69" s="2448">
        <v>4988</v>
      </c>
      <c r="H69" s="2448" t="s">
        <v>21</v>
      </c>
      <c r="I69" s="2448">
        <v>1</v>
      </c>
      <c r="J69" s="2448">
        <v>3</v>
      </c>
      <c r="K69" s="2448">
        <v>4110</v>
      </c>
      <c r="L69" s="2448">
        <v>191</v>
      </c>
      <c r="M69" s="2448">
        <v>3919</v>
      </c>
      <c r="N69" s="2448">
        <v>126</v>
      </c>
      <c r="O69" s="2448">
        <v>368</v>
      </c>
      <c r="P69" s="2448">
        <v>32155</v>
      </c>
      <c r="Q69" s="2448">
        <v>5915</v>
      </c>
      <c r="R69" s="2448">
        <v>20696</v>
      </c>
      <c r="S69" s="2448">
        <v>22419</v>
      </c>
      <c r="T69" s="91" t="s">
        <v>36</v>
      </c>
      <c r="U69" s="670" t="s">
        <v>26</v>
      </c>
      <c r="V69" s="88" t="s">
        <v>26</v>
      </c>
      <c r="W69" s="89" t="s">
        <v>26</v>
      </c>
      <c r="X69" s="1257">
        <v>43647</v>
      </c>
      <c r="Y69" s="2448">
        <v>124670</v>
      </c>
      <c r="Z69" s="2448" t="s">
        <v>21</v>
      </c>
      <c r="AA69" s="2448">
        <v>50866</v>
      </c>
      <c r="AB69" s="2448">
        <v>4995</v>
      </c>
      <c r="AC69" s="2448" t="s">
        <v>21</v>
      </c>
      <c r="AD69" s="2448">
        <v>5</v>
      </c>
      <c r="AE69" s="2448">
        <v>3</v>
      </c>
      <c r="AF69" s="2448">
        <v>4114</v>
      </c>
      <c r="AG69" s="2448">
        <v>195</v>
      </c>
      <c r="AH69" s="2448">
        <v>3919</v>
      </c>
      <c r="AI69" s="2448">
        <v>126</v>
      </c>
      <c r="AJ69" s="2448">
        <v>368</v>
      </c>
      <c r="AK69" s="2448">
        <v>35125</v>
      </c>
      <c r="AL69" s="2448">
        <v>6168</v>
      </c>
      <c r="AM69" s="2448">
        <v>22946</v>
      </c>
      <c r="AN69" s="2448">
        <v>24880</v>
      </c>
      <c r="AO69" s="91" t="s">
        <v>36</v>
      </c>
      <c r="AP69" s="670" t="s">
        <v>26</v>
      </c>
      <c r="AQ69" s="209"/>
      <c r="AR69" s="209"/>
    </row>
    <row r="70" spans="1:44" ht="14.25" customHeight="1">
      <c r="A70" s="88" t="s">
        <v>26</v>
      </c>
      <c r="B70" s="89" t="s">
        <v>26</v>
      </c>
      <c r="C70" s="1257">
        <v>43678</v>
      </c>
      <c r="D70" s="2448">
        <v>133970</v>
      </c>
      <c r="E70" s="2448">
        <v>10884</v>
      </c>
      <c r="F70" s="2448">
        <v>47220</v>
      </c>
      <c r="G70" s="2448">
        <v>5041</v>
      </c>
      <c r="H70" s="2448" t="s">
        <v>21</v>
      </c>
      <c r="I70" s="2448">
        <v>1</v>
      </c>
      <c r="J70" s="2448">
        <v>3</v>
      </c>
      <c r="K70" s="2448">
        <v>4175</v>
      </c>
      <c r="L70" s="2448">
        <v>160</v>
      </c>
      <c r="M70" s="2448">
        <v>4015</v>
      </c>
      <c r="N70" s="2448">
        <v>123</v>
      </c>
      <c r="O70" s="2448">
        <v>353</v>
      </c>
      <c r="P70" s="2448">
        <v>29793</v>
      </c>
      <c r="Q70" s="2448">
        <v>5837</v>
      </c>
      <c r="R70" s="2448">
        <v>18735</v>
      </c>
      <c r="S70" s="2448">
        <v>20299</v>
      </c>
      <c r="T70" s="91" t="s">
        <v>37</v>
      </c>
      <c r="U70" s="670" t="s">
        <v>26</v>
      </c>
      <c r="V70" s="88" t="s">
        <v>26</v>
      </c>
      <c r="W70" s="89" t="s">
        <v>26</v>
      </c>
      <c r="X70" s="1257">
        <v>43678</v>
      </c>
      <c r="Y70" s="2448">
        <v>125230</v>
      </c>
      <c r="Z70" s="2448" t="s">
        <v>21</v>
      </c>
      <c r="AA70" s="2448">
        <v>48608</v>
      </c>
      <c r="AB70" s="2448">
        <v>5049</v>
      </c>
      <c r="AC70" s="2448" t="s">
        <v>21</v>
      </c>
      <c r="AD70" s="2448">
        <v>4</v>
      </c>
      <c r="AE70" s="2448">
        <v>3</v>
      </c>
      <c r="AF70" s="2448">
        <v>4180</v>
      </c>
      <c r="AG70" s="2448">
        <v>165</v>
      </c>
      <c r="AH70" s="2448">
        <v>4015</v>
      </c>
      <c r="AI70" s="2448">
        <v>123</v>
      </c>
      <c r="AJ70" s="2448">
        <v>353</v>
      </c>
      <c r="AK70" s="2448">
        <v>32738</v>
      </c>
      <c r="AL70" s="2448">
        <v>6120</v>
      </c>
      <c r="AM70" s="2448">
        <v>20927</v>
      </c>
      <c r="AN70" s="2448">
        <v>22696</v>
      </c>
      <c r="AO70" s="91" t="s">
        <v>37</v>
      </c>
      <c r="AP70" s="670" t="s">
        <v>26</v>
      </c>
      <c r="AQ70" s="209"/>
      <c r="AR70" s="209"/>
    </row>
    <row r="71" spans="1:44" ht="14.25" customHeight="1">
      <c r="A71" s="88" t="s">
        <v>26</v>
      </c>
      <c r="B71" s="89" t="s">
        <v>26</v>
      </c>
      <c r="C71" s="1257">
        <v>43709</v>
      </c>
      <c r="D71" s="2448">
        <v>126253</v>
      </c>
      <c r="E71" s="2448">
        <v>11531</v>
      </c>
      <c r="F71" s="2448">
        <v>46516</v>
      </c>
      <c r="G71" s="2448">
        <v>4768</v>
      </c>
      <c r="H71" s="2448" t="s">
        <v>21</v>
      </c>
      <c r="I71" s="2448" t="s">
        <v>21</v>
      </c>
      <c r="J71" s="2448">
        <v>2</v>
      </c>
      <c r="K71" s="2448">
        <v>3875</v>
      </c>
      <c r="L71" s="2448">
        <v>179</v>
      </c>
      <c r="M71" s="2448">
        <v>3696</v>
      </c>
      <c r="N71" s="2448">
        <v>167</v>
      </c>
      <c r="O71" s="2448">
        <v>351</v>
      </c>
      <c r="P71" s="2448">
        <v>29978</v>
      </c>
      <c r="Q71" s="2448">
        <v>5700</v>
      </c>
      <c r="R71" s="2448">
        <v>19065</v>
      </c>
      <c r="S71" s="2448">
        <v>20655</v>
      </c>
      <c r="T71" s="91" t="s">
        <v>38</v>
      </c>
      <c r="U71" s="670" t="s">
        <v>26</v>
      </c>
      <c r="V71" s="88" t="s">
        <v>26</v>
      </c>
      <c r="W71" s="89" t="s">
        <v>26</v>
      </c>
      <c r="X71" s="1257">
        <v>43709</v>
      </c>
      <c r="Y71" s="2448">
        <v>118084</v>
      </c>
      <c r="Z71" s="2448" t="s">
        <v>21</v>
      </c>
      <c r="AA71" s="2448">
        <v>47919</v>
      </c>
      <c r="AB71" s="2448">
        <v>4775</v>
      </c>
      <c r="AC71" s="2448" t="s">
        <v>21</v>
      </c>
      <c r="AD71" s="2448">
        <v>3</v>
      </c>
      <c r="AE71" s="2448">
        <v>2</v>
      </c>
      <c r="AF71" s="2448">
        <v>3879</v>
      </c>
      <c r="AG71" s="2448">
        <v>183</v>
      </c>
      <c r="AH71" s="2448">
        <v>3696</v>
      </c>
      <c r="AI71" s="2448">
        <v>167</v>
      </c>
      <c r="AJ71" s="2448">
        <v>351</v>
      </c>
      <c r="AK71" s="2448">
        <v>32931</v>
      </c>
      <c r="AL71" s="2448">
        <v>5954</v>
      </c>
      <c r="AM71" s="2448">
        <v>21299</v>
      </c>
      <c r="AN71" s="2448">
        <v>23098</v>
      </c>
      <c r="AO71" s="91" t="s">
        <v>38</v>
      </c>
      <c r="AP71" s="670" t="s">
        <v>26</v>
      </c>
      <c r="AQ71" s="209"/>
      <c r="AR71" s="209"/>
    </row>
    <row r="72" spans="1:44" ht="14.25" customHeight="1">
      <c r="A72" s="88" t="s">
        <v>26</v>
      </c>
      <c r="B72" s="89" t="s">
        <v>26</v>
      </c>
      <c r="C72" s="1257">
        <v>43739</v>
      </c>
      <c r="D72" s="2448">
        <v>125333</v>
      </c>
      <c r="E72" s="2448">
        <v>12336</v>
      </c>
      <c r="F72" s="2448">
        <v>46932</v>
      </c>
      <c r="G72" s="2448">
        <v>5008</v>
      </c>
      <c r="H72" s="2448" t="s">
        <v>21</v>
      </c>
      <c r="I72" s="2448">
        <v>1</v>
      </c>
      <c r="J72" s="2448">
        <v>3</v>
      </c>
      <c r="K72" s="2448">
        <v>4086</v>
      </c>
      <c r="L72" s="2448">
        <v>159</v>
      </c>
      <c r="M72" s="2448">
        <v>3927</v>
      </c>
      <c r="N72" s="2448">
        <v>168</v>
      </c>
      <c r="O72" s="2448">
        <v>357</v>
      </c>
      <c r="P72" s="2448">
        <v>30132</v>
      </c>
      <c r="Q72" s="2448">
        <v>5741</v>
      </c>
      <c r="R72" s="2448">
        <v>19168</v>
      </c>
      <c r="S72" s="2448">
        <v>20746</v>
      </c>
      <c r="T72" s="91" t="s">
        <v>39</v>
      </c>
      <c r="U72" s="670" t="s">
        <v>26</v>
      </c>
      <c r="V72" s="88" t="s">
        <v>26</v>
      </c>
      <c r="W72" s="89" t="s">
        <v>26</v>
      </c>
      <c r="X72" s="1257">
        <v>43739</v>
      </c>
      <c r="Y72" s="2448">
        <v>118463</v>
      </c>
      <c r="Z72" s="2448" t="s">
        <v>21</v>
      </c>
      <c r="AA72" s="2448">
        <v>48411</v>
      </c>
      <c r="AB72" s="2448">
        <v>5013</v>
      </c>
      <c r="AC72" s="2448" t="s">
        <v>21</v>
      </c>
      <c r="AD72" s="2448">
        <v>4</v>
      </c>
      <c r="AE72" s="2448">
        <v>3</v>
      </c>
      <c r="AF72" s="2448">
        <v>4089</v>
      </c>
      <c r="AG72" s="2448">
        <v>162</v>
      </c>
      <c r="AH72" s="2448">
        <v>3927</v>
      </c>
      <c r="AI72" s="2448">
        <v>168</v>
      </c>
      <c r="AJ72" s="2448">
        <v>357</v>
      </c>
      <c r="AK72" s="2448">
        <v>33097</v>
      </c>
      <c r="AL72" s="2448">
        <v>6016</v>
      </c>
      <c r="AM72" s="2448">
        <v>21387</v>
      </c>
      <c r="AN72" s="2448">
        <v>23172</v>
      </c>
      <c r="AO72" s="91" t="s">
        <v>39</v>
      </c>
      <c r="AP72" s="670" t="s">
        <v>26</v>
      </c>
      <c r="AQ72" s="209"/>
      <c r="AR72" s="209"/>
    </row>
    <row r="73" spans="1:44" ht="14.25" customHeight="1">
      <c r="A73" s="88" t="s">
        <v>26</v>
      </c>
      <c r="B73" s="89" t="s">
        <v>26</v>
      </c>
      <c r="C73" s="1257">
        <v>43770</v>
      </c>
      <c r="D73" s="2448">
        <v>123218</v>
      </c>
      <c r="E73" s="2448">
        <v>12253</v>
      </c>
      <c r="F73" s="2448">
        <v>45899</v>
      </c>
      <c r="G73" s="2448">
        <v>4954</v>
      </c>
      <c r="H73" s="2448" t="s">
        <v>21</v>
      </c>
      <c r="I73" s="2448">
        <v>6</v>
      </c>
      <c r="J73" s="2448">
        <v>2</v>
      </c>
      <c r="K73" s="2448">
        <v>4080</v>
      </c>
      <c r="L73" s="2448">
        <v>172</v>
      </c>
      <c r="M73" s="2448">
        <v>3908</v>
      </c>
      <c r="N73" s="2448">
        <v>139</v>
      </c>
      <c r="O73" s="2448">
        <v>346</v>
      </c>
      <c r="P73" s="2448">
        <v>29385</v>
      </c>
      <c r="Q73" s="2448">
        <v>5880</v>
      </c>
      <c r="R73" s="2448">
        <v>18331</v>
      </c>
      <c r="S73" s="2448">
        <v>19858</v>
      </c>
      <c r="T73" s="91" t="s">
        <v>40</v>
      </c>
      <c r="U73" s="670" t="s">
        <v>26</v>
      </c>
      <c r="V73" s="88" t="s">
        <v>26</v>
      </c>
      <c r="W73" s="89" t="s">
        <v>26</v>
      </c>
      <c r="X73" s="1257">
        <v>43770</v>
      </c>
      <c r="Y73" s="2448">
        <v>117391</v>
      </c>
      <c r="Z73" s="2448" t="s">
        <v>21</v>
      </c>
      <c r="AA73" s="2448">
        <v>46608</v>
      </c>
      <c r="AB73" s="2448">
        <v>4959</v>
      </c>
      <c r="AC73" s="2448" t="s">
        <v>21</v>
      </c>
      <c r="AD73" s="2448">
        <v>8</v>
      </c>
      <c r="AE73" s="2448">
        <v>2</v>
      </c>
      <c r="AF73" s="2448">
        <v>4083</v>
      </c>
      <c r="AG73" s="2448">
        <v>175</v>
      </c>
      <c r="AH73" s="2448">
        <v>3908</v>
      </c>
      <c r="AI73" s="2448">
        <v>139</v>
      </c>
      <c r="AJ73" s="2448">
        <v>346</v>
      </c>
      <c r="AK73" s="2448">
        <v>31478</v>
      </c>
      <c r="AL73" s="2448">
        <v>6159</v>
      </c>
      <c r="AM73" s="2448">
        <v>19796</v>
      </c>
      <c r="AN73" s="2448">
        <v>21459</v>
      </c>
      <c r="AO73" s="91" t="s">
        <v>40</v>
      </c>
      <c r="AP73" s="670" t="s">
        <v>26</v>
      </c>
      <c r="AQ73" s="209"/>
      <c r="AR73" s="209"/>
    </row>
    <row r="74" spans="1:44" ht="14.25" customHeight="1">
      <c r="A74" s="105" t="s">
        <v>26</v>
      </c>
      <c r="B74" s="106" t="s">
        <v>26</v>
      </c>
      <c r="C74" s="1258">
        <v>43800</v>
      </c>
      <c r="D74" s="2449">
        <v>112093</v>
      </c>
      <c r="E74" s="2449">
        <v>11992</v>
      </c>
      <c r="F74" s="2449">
        <v>43849</v>
      </c>
      <c r="G74" s="2449">
        <v>4884</v>
      </c>
      <c r="H74" s="2449" t="s">
        <v>21</v>
      </c>
      <c r="I74" s="2449">
        <v>12</v>
      </c>
      <c r="J74" s="2449">
        <v>4</v>
      </c>
      <c r="K74" s="2449">
        <v>4017</v>
      </c>
      <c r="L74" s="2449">
        <v>161</v>
      </c>
      <c r="M74" s="2449">
        <v>3856</v>
      </c>
      <c r="N74" s="2449">
        <v>125</v>
      </c>
      <c r="O74" s="2449">
        <v>353</v>
      </c>
      <c r="P74" s="2449">
        <v>28424</v>
      </c>
      <c r="Q74" s="2449">
        <v>5863</v>
      </c>
      <c r="R74" s="2449">
        <v>17520</v>
      </c>
      <c r="S74" s="2449">
        <v>18975</v>
      </c>
      <c r="T74" s="108" t="s">
        <v>41</v>
      </c>
      <c r="U74" s="673" t="s">
        <v>26</v>
      </c>
      <c r="V74" s="105" t="s">
        <v>26</v>
      </c>
      <c r="W74" s="106" t="s">
        <v>26</v>
      </c>
      <c r="X74" s="1258">
        <v>43800</v>
      </c>
      <c r="Y74" s="2449">
        <v>108483</v>
      </c>
      <c r="Z74" s="2449" t="s">
        <v>21</v>
      </c>
      <c r="AA74" s="2449">
        <v>44207</v>
      </c>
      <c r="AB74" s="2449">
        <v>4886</v>
      </c>
      <c r="AC74" s="2449" t="s">
        <v>21</v>
      </c>
      <c r="AD74" s="2449">
        <v>14</v>
      </c>
      <c r="AE74" s="2449">
        <v>4</v>
      </c>
      <c r="AF74" s="2449">
        <v>4018</v>
      </c>
      <c r="AG74" s="2449">
        <v>162</v>
      </c>
      <c r="AH74" s="2449">
        <v>3856</v>
      </c>
      <c r="AI74" s="2449">
        <v>125</v>
      </c>
      <c r="AJ74" s="2449">
        <v>353</v>
      </c>
      <c r="AK74" s="2449">
        <v>29945</v>
      </c>
      <c r="AL74" s="2449">
        <v>6069</v>
      </c>
      <c r="AM74" s="2449">
        <v>18581</v>
      </c>
      <c r="AN74" s="2449">
        <v>20133</v>
      </c>
      <c r="AO74" s="108" t="s">
        <v>41</v>
      </c>
      <c r="AP74" s="673" t="s">
        <v>26</v>
      </c>
      <c r="AQ74" s="209"/>
      <c r="AR74" s="209"/>
    </row>
    <row r="75" spans="1:44" ht="15.75" customHeight="1">
      <c r="A75" s="209"/>
      <c r="B75" s="209"/>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row>
    <row r="76" spans="1:44" s="388" customFormat="1" ht="19.5" customHeight="1">
      <c r="A76" s="2573" t="s">
        <v>737</v>
      </c>
      <c r="B76" s="2573"/>
      <c r="C76" s="2574"/>
      <c r="D76" s="1017" t="s">
        <v>1047</v>
      </c>
      <c r="E76" s="521"/>
      <c r="F76" s="529" t="s">
        <v>1949</v>
      </c>
      <c r="G76" s="521"/>
      <c r="H76" s="2566" t="s">
        <v>697</v>
      </c>
      <c r="I76" s="2567"/>
      <c r="Q76" s="679"/>
      <c r="R76" s="679"/>
      <c r="S76" s="679"/>
      <c r="T76" s="679"/>
      <c r="U76" s="679"/>
      <c r="V76" s="2573" t="s">
        <v>737</v>
      </c>
      <c r="W76" s="2573"/>
      <c r="X76" s="2574"/>
      <c r="Y76" s="1017" t="s">
        <v>1048</v>
      </c>
      <c r="Z76" s="394"/>
      <c r="AA76" s="529" t="s">
        <v>1950</v>
      </c>
      <c r="AB76" s="521"/>
      <c r="AC76" s="2566" t="s">
        <v>697</v>
      </c>
      <c r="AD76" s="2567"/>
    </row>
    <row r="77" spans="1:44" s="388" customFormat="1" ht="15.75" customHeight="1">
      <c r="A77" s="2625"/>
      <c r="B77" s="2625"/>
      <c r="C77" s="2626"/>
      <c r="D77" s="976" t="s">
        <v>88</v>
      </c>
      <c r="E77" s="976" t="s">
        <v>788</v>
      </c>
      <c r="F77" s="973" t="s">
        <v>5</v>
      </c>
      <c r="G77" s="976" t="s">
        <v>7</v>
      </c>
      <c r="H77" s="2568"/>
      <c r="I77" s="2569"/>
      <c r="V77" s="2625"/>
      <c r="W77" s="2625"/>
      <c r="X77" s="2626"/>
      <c r="Y77" s="976" t="s">
        <v>88</v>
      </c>
      <c r="Z77" s="976" t="s">
        <v>788</v>
      </c>
      <c r="AA77" s="973" t="s">
        <v>5</v>
      </c>
      <c r="AB77" s="976" t="s">
        <v>7</v>
      </c>
      <c r="AC77" s="2568"/>
      <c r="AD77" s="2569"/>
    </row>
    <row r="78" spans="1:44" s="388" customFormat="1" ht="14.25" customHeight="1">
      <c r="A78" s="2625"/>
      <c r="B78" s="2625"/>
      <c r="C78" s="2626"/>
      <c r="D78" s="975"/>
      <c r="E78" s="975"/>
      <c r="F78" s="973"/>
      <c r="G78" s="975"/>
      <c r="H78" s="2568"/>
      <c r="I78" s="2569"/>
      <c r="V78" s="2625"/>
      <c r="W78" s="2625"/>
      <c r="X78" s="2626"/>
      <c r="Y78" s="975"/>
      <c r="Z78" s="975"/>
      <c r="AA78" s="973"/>
      <c r="AB78" s="975"/>
      <c r="AC78" s="2568"/>
      <c r="AD78" s="2569"/>
    </row>
    <row r="79" spans="1:44" s="388" customFormat="1" ht="14.25" customHeight="1">
      <c r="A79" s="2625"/>
      <c r="B79" s="2625"/>
      <c r="C79" s="2626"/>
      <c r="D79" s="401"/>
      <c r="E79" s="2759" t="s">
        <v>1472</v>
      </c>
      <c r="F79" s="444"/>
      <c r="G79" s="401"/>
      <c r="H79" s="2568"/>
      <c r="I79" s="2569"/>
      <c r="V79" s="2625"/>
      <c r="W79" s="2625"/>
      <c r="X79" s="2626"/>
      <c r="Y79" s="401"/>
      <c r="Z79" s="2759" t="s">
        <v>1472</v>
      </c>
      <c r="AA79" s="406"/>
      <c r="AB79" s="401"/>
      <c r="AC79" s="2568"/>
      <c r="AD79" s="2569"/>
    </row>
    <row r="80" spans="1:44" s="388" customFormat="1" ht="14.25" customHeight="1">
      <c r="A80" s="2625"/>
      <c r="B80" s="2625"/>
      <c r="C80" s="2626"/>
      <c r="D80" s="401" t="s">
        <v>1178</v>
      </c>
      <c r="E80" s="2759"/>
      <c r="F80" s="444" t="s">
        <v>1386</v>
      </c>
      <c r="G80" s="401" t="s">
        <v>1210</v>
      </c>
      <c r="H80" s="2568"/>
      <c r="I80" s="2569"/>
      <c r="V80" s="2625"/>
      <c r="W80" s="2625"/>
      <c r="X80" s="2626"/>
      <c r="Y80" s="401" t="s">
        <v>1178</v>
      </c>
      <c r="Z80" s="2759"/>
      <c r="AA80" s="406" t="s">
        <v>1386</v>
      </c>
      <c r="AB80" s="401" t="s">
        <v>1210</v>
      </c>
      <c r="AC80" s="2568"/>
      <c r="AD80" s="2569"/>
    </row>
    <row r="81" spans="1:42" s="388" customFormat="1" ht="14.25" customHeight="1">
      <c r="A81" s="2625"/>
      <c r="B81" s="2625"/>
      <c r="C81" s="2626"/>
      <c r="D81" s="401"/>
      <c r="E81" s="401"/>
      <c r="F81" s="496"/>
      <c r="G81" s="401"/>
      <c r="H81" s="2568"/>
      <c r="I81" s="2569"/>
      <c r="V81" s="2625"/>
      <c r="W81" s="2625"/>
      <c r="X81" s="2626"/>
      <c r="Y81" s="401"/>
      <c r="Z81" s="401"/>
      <c r="AA81" s="496"/>
      <c r="AB81" s="401"/>
      <c r="AC81" s="2568"/>
      <c r="AD81" s="2569"/>
    </row>
    <row r="82" spans="1:42" s="209" customFormat="1" ht="17.45" customHeight="1">
      <c r="A82" s="2627"/>
      <c r="B82" s="2627"/>
      <c r="C82" s="2628"/>
      <c r="D82" s="1894" t="s">
        <v>1212</v>
      </c>
      <c r="E82" s="1888" t="s">
        <v>1212</v>
      </c>
      <c r="F82" s="1939" t="s">
        <v>310</v>
      </c>
      <c r="G82" s="1888" t="s">
        <v>1212</v>
      </c>
      <c r="H82" s="2570"/>
      <c r="I82" s="2571"/>
      <c r="V82" s="2627"/>
      <c r="W82" s="2627"/>
      <c r="X82" s="2628"/>
      <c r="Y82" s="1894" t="s">
        <v>1212</v>
      </c>
      <c r="Z82" s="1888" t="s">
        <v>1212</v>
      </c>
      <c r="AA82" s="1894" t="s">
        <v>310</v>
      </c>
      <c r="AB82" s="1888" t="s">
        <v>1212</v>
      </c>
      <c r="AC82" s="2570"/>
      <c r="AD82" s="2571"/>
    </row>
    <row r="83" spans="1:42" ht="18.75" customHeight="1">
      <c r="A83" s="658">
        <v>42005</v>
      </c>
      <c r="B83" s="64">
        <v>42005</v>
      </c>
      <c r="C83" s="1048">
        <v>42005</v>
      </c>
      <c r="D83" s="2446" t="s">
        <v>21</v>
      </c>
      <c r="E83" s="2446" t="s">
        <v>21</v>
      </c>
      <c r="F83" s="2446">
        <v>1530832</v>
      </c>
      <c r="G83" s="207">
        <v>180007</v>
      </c>
      <c r="H83" s="67">
        <v>42005</v>
      </c>
      <c r="I83" s="662">
        <v>42005</v>
      </c>
      <c r="Q83" s="519"/>
      <c r="R83" s="519"/>
      <c r="S83" s="519"/>
      <c r="T83" s="209"/>
      <c r="U83" s="209"/>
      <c r="V83" s="658">
        <v>42005</v>
      </c>
      <c r="W83" s="64">
        <v>42005</v>
      </c>
      <c r="X83" s="1048">
        <v>42005</v>
      </c>
      <c r="Y83" s="2446" t="s">
        <v>21</v>
      </c>
      <c r="Z83" s="2446" t="s">
        <v>21</v>
      </c>
      <c r="AA83" s="2446">
        <v>1454010</v>
      </c>
      <c r="AB83" s="207" t="s">
        <v>21</v>
      </c>
      <c r="AC83" s="67">
        <v>42005</v>
      </c>
      <c r="AD83" s="662">
        <v>42005</v>
      </c>
      <c r="AE83" s="209"/>
      <c r="AF83" s="209"/>
      <c r="AG83" s="209"/>
      <c r="AH83" s="209"/>
      <c r="AI83" s="209"/>
      <c r="AJ83" s="209"/>
      <c r="AK83" s="209"/>
      <c r="AL83" s="209"/>
      <c r="AM83" s="209"/>
      <c r="AN83" s="209"/>
      <c r="AO83" s="209"/>
      <c r="AP83" s="209"/>
    </row>
    <row r="84" spans="1:42" ht="14.25" customHeight="1">
      <c r="A84" s="73"/>
      <c r="B84" s="64">
        <v>42370</v>
      </c>
      <c r="C84" s="129"/>
      <c r="D84" s="2447" t="s">
        <v>21</v>
      </c>
      <c r="E84" s="2447" t="s">
        <v>21</v>
      </c>
      <c r="F84" s="2447">
        <v>1561005</v>
      </c>
      <c r="G84" s="214">
        <v>152309</v>
      </c>
      <c r="H84" s="67">
        <v>42370</v>
      </c>
      <c r="I84" s="662">
        <v>42370</v>
      </c>
      <c r="Q84" s="519"/>
      <c r="R84" s="519"/>
      <c r="S84" s="519"/>
      <c r="T84" s="209"/>
      <c r="U84" s="209"/>
      <c r="V84" s="73"/>
      <c r="W84" s="64">
        <v>42370</v>
      </c>
      <c r="X84" s="129"/>
      <c r="Y84" s="2447" t="s">
        <v>21</v>
      </c>
      <c r="Z84" s="2447" t="s">
        <v>21</v>
      </c>
      <c r="AA84" s="2447">
        <v>1467026</v>
      </c>
      <c r="AB84" s="214" t="s">
        <v>21</v>
      </c>
      <c r="AC84" s="67">
        <v>42370</v>
      </c>
      <c r="AD84" s="662">
        <v>42370</v>
      </c>
      <c r="AE84" s="209"/>
      <c r="AF84" s="209"/>
      <c r="AG84" s="209"/>
      <c r="AH84" s="209"/>
      <c r="AI84" s="209"/>
      <c r="AJ84" s="209"/>
      <c r="AK84" s="209"/>
      <c r="AL84" s="209"/>
      <c r="AM84" s="209"/>
      <c r="AN84" s="209"/>
      <c r="AO84" s="209"/>
      <c r="AP84" s="209"/>
    </row>
    <row r="85" spans="1:42" ht="14.25" customHeight="1">
      <c r="A85" s="73"/>
      <c r="B85" s="64">
        <v>42736</v>
      </c>
      <c r="C85" s="129"/>
      <c r="D85" s="2447" t="s">
        <v>21</v>
      </c>
      <c r="E85" s="2447" t="s">
        <v>21</v>
      </c>
      <c r="F85" s="2447">
        <v>1573217</v>
      </c>
      <c r="G85" s="214">
        <v>170719</v>
      </c>
      <c r="H85" s="67">
        <v>42736</v>
      </c>
      <c r="I85" s="662">
        <v>42736</v>
      </c>
      <c r="Q85" s="519"/>
      <c r="R85" s="519"/>
      <c r="S85" s="519"/>
      <c r="T85" s="209"/>
      <c r="U85" s="209"/>
      <c r="V85" s="73"/>
      <c r="W85" s="64">
        <v>42736</v>
      </c>
      <c r="X85" s="129"/>
      <c r="Y85" s="2447" t="s">
        <v>21</v>
      </c>
      <c r="Z85" s="2447" t="s">
        <v>21</v>
      </c>
      <c r="AA85" s="2447">
        <v>1471598</v>
      </c>
      <c r="AB85" s="214" t="s">
        <v>21</v>
      </c>
      <c r="AC85" s="67">
        <v>42736</v>
      </c>
      <c r="AD85" s="662">
        <v>42736</v>
      </c>
      <c r="AE85" s="209"/>
      <c r="AF85" s="209"/>
      <c r="AG85" s="209"/>
      <c r="AH85" s="209"/>
      <c r="AI85" s="209"/>
      <c r="AJ85" s="209"/>
      <c r="AK85" s="209"/>
      <c r="AL85" s="209"/>
      <c r="AM85" s="209"/>
      <c r="AN85" s="209"/>
      <c r="AO85" s="209"/>
      <c r="AP85" s="209"/>
    </row>
    <row r="86" spans="1:42" ht="14.25" customHeight="1">
      <c r="A86" s="73"/>
      <c r="B86" s="64">
        <v>43101</v>
      </c>
      <c r="C86" s="129"/>
      <c r="D86" s="2447" t="s">
        <v>21</v>
      </c>
      <c r="E86" s="2447" t="s">
        <v>21</v>
      </c>
      <c r="F86" s="2447">
        <v>1498409</v>
      </c>
      <c r="G86" s="214">
        <v>157076</v>
      </c>
      <c r="H86" s="67">
        <v>43101</v>
      </c>
      <c r="I86" s="662">
        <v>43101</v>
      </c>
      <c r="Q86" s="519"/>
      <c r="R86" s="519"/>
      <c r="S86" s="519"/>
      <c r="T86" s="209"/>
      <c r="U86" s="209"/>
      <c r="V86" s="73"/>
      <c r="W86" s="64">
        <v>43101</v>
      </c>
      <c r="X86" s="129"/>
      <c r="Y86" s="2447" t="s">
        <v>21</v>
      </c>
      <c r="Z86" s="2447" t="s">
        <v>21</v>
      </c>
      <c r="AA86" s="2447">
        <v>1396506</v>
      </c>
      <c r="AB86" s="214" t="s">
        <v>21</v>
      </c>
      <c r="AC86" s="67">
        <v>43101</v>
      </c>
      <c r="AD86" s="662">
        <v>43101</v>
      </c>
      <c r="AE86" s="209"/>
      <c r="AF86" s="209"/>
      <c r="AG86" s="209"/>
      <c r="AH86" s="209"/>
      <c r="AI86" s="209"/>
      <c r="AJ86" s="209"/>
      <c r="AK86" s="209"/>
      <c r="AL86" s="209"/>
      <c r="AM86" s="209"/>
      <c r="AN86" s="209"/>
      <c r="AO86" s="209"/>
      <c r="AP86" s="209"/>
    </row>
    <row r="87" spans="1:42" ht="15.75">
      <c r="A87" s="63">
        <v>43586</v>
      </c>
      <c r="B87" s="64">
        <v>43586</v>
      </c>
      <c r="C87" s="129" t="s">
        <v>2159</v>
      </c>
      <c r="D87" s="2447" t="s">
        <v>21</v>
      </c>
      <c r="E87" s="2447" t="s">
        <v>21</v>
      </c>
      <c r="F87" s="2447">
        <v>1396216</v>
      </c>
      <c r="G87" s="214">
        <v>154074</v>
      </c>
      <c r="H87" s="67">
        <v>43466</v>
      </c>
      <c r="I87" s="662">
        <v>43466</v>
      </c>
      <c r="Q87" s="519"/>
      <c r="R87" s="519"/>
      <c r="S87" s="519"/>
      <c r="T87" s="209"/>
      <c r="U87" s="209"/>
      <c r="V87" s="63">
        <v>43586</v>
      </c>
      <c r="W87" s="64">
        <v>43586</v>
      </c>
      <c r="X87" s="129" t="s">
        <v>2159</v>
      </c>
      <c r="Y87" s="2447" t="s">
        <v>21</v>
      </c>
      <c r="Z87" s="2447" t="s">
        <v>21</v>
      </c>
      <c r="AA87" s="2447">
        <v>1309107</v>
      </c>
      <c r="AB87" s="214" t="s">
        <v>21</v>
      </c>
      <c r="AC87" s="67">
        <v>43466</v>
      </c>
      <c r="AD87" s="662">
        <v>43466</v>
      </c>
      <c r="AE87" s="209"/>
      <c r="AF87" s="209"/>
      <c r="AG87" s="209"/>
      <c r="AH87" s="209"/>
      <c r="AI87" s="209"/>
      <c r="AJ87" s="209"/>
      <c r="AK87" s="209"/>
      <c r="AL87" s="209"/>
      <c r="AM87" s="209"/>
      <c r="AN87" s="209"/>
      <c r="AO87" s="209"/>
      <c r="AP87" s="209"/>
    </row>
    <row r="88" spans="1:42" ht="9.75" customHeight="1">
      <c r="A88" s="73"/>
      <c r="B88" s="76"/>
      <c r="C88" s="129"/>
      <c r="D88" s="663"/>
      <c r="E88" s="663"/>
      <c r="F88" s="663"/>
      <c r="G88" s="664"/>
      <c r="H88" s="77"/>
      <c r="I88" s="505"/>
      <c r="Q88" s="519"/>
      <c r="R88" s="519"/>
      <c r="S88" s="519"/>
      <c r="T88" s="209"/>
      <c r="U88" s="209"/>
      <c r="V88" s="73"/>
      <c r="W88" s="76"/>
      <c r="X88" s="129"/>
      <c r="Y88" s="663"/>
      <c r="Z88" s="663"/>
      <c r="AA88" s="663"/>
      <c r="AB88" s="664"/>
      <c r="AC88" s="77"/>
      <c r="AD88" s="505"/>
      <c r="AE88" s="209"/>
      <c r="AF88" s="209"/>
      <c r="AG88" s="209"/>
      <c r="AH88" s="209"/>
      <c r="AI88" s="209"/>
      <c r="AJ88" s="209"/>
      <c r="AK88" s="209"/>
      <c r="AL88" s="209"/>
      <c r="AM88" s="209"/>
      <c r="AN88" s="209"/>
      <c r="AO88" s="209"/>
      <c r="AP88" s="209"/>
    </row>
    <row r="89" spans="1:42" ht="15.75">
      <c r="A89" s="79">
        <v>42826</v>
      </c>
      <c r="B89" s="80">
        <v>42826</v>
      </c>
      <c r="C89" s="130">
        <v>42826</v>
      </c>
      <c r="D89" s="2448" t="s">
        <v>21</v>
      </c>
      <c r="E89" s="2448" t="s">
        <v>21</v>
      </c>
      <c r="F89" s="2448">
        <v>1529825</v>
      </c>
      <c r="G89" s="217">
        <v>169060</v>
      </c>
      <c r="H89" s="83">
        <v>42826</v>
      </c>
      <c r="I89" s="666">
        <v>42826</v>
      </c>
      <c r="Q89" s="519"/>
      <c r="R89" s="519"/>
      <c r="S89" s="519"/>
      <c r="T89" s="209"/>
      <c r="U89" s="209"/>
      <c r="V89" s="79">
        <v>42826</v>
      </c>
      <c r="W89" s="80">
        <v>42826</v>
      </c>
      <c r="X89" s="130">
        <v>42826</v>
      </c>
      <c r="Y89" s="2448" t="s">
        <v>21</v>
      </c>
      <c r="Z89" s="2448" t="s">
        <v>21</v>
      </c>
      <c r="AA89" s="2448">
        <v>1425933</v>
      </c>
      <c r="AB89" s="217" t="s">
        <v>21</v>
      </c>
      <c r="AC89" s="83">
        <v>42826</v>
      </c>
      <c r="AD89" s="666">
        <v>42826</v>
      </c>
      <c r="AE89" s="209"/>
      <c r="AF89" s="209"/>
      <c r="AG89" s="209"/>
      <c r="AH89" s="209"/>
      <c r="AI89" s="209"/>
      <c r="AJ89" s="209"/>
      <c r="AK89" s="209"/>
      <c r="AL89" s="209"/>
      <c r="AM89" s="209"/>
      <c r="AN89" s="209"/>
      <c r="AO89" s="209"/>
      <c r="AP89" s="209"/>
    </row>
    <row r="90" spans="1:42" ht="14.25" customHeight="1">
      <c r="A90" s="85"/>
      <c r="B90" s="80">
        <v>43191</v>
      </c>
      <c r="C90" s="132"/>
      <c r="D90" s="2448" t="s">
        <v>21</v>
      </c>
      <c r="E90" s="2448" t="s">
        <v>21</v>
      </c>
      <c r="F90" s="2448">
        <v>1503462</v>
      </c>
      <c r="G90" s="217">
        <v>155210</v>
      </c>
      <c r="H90" s="83">
        <v>43191</v>
      </c>
      <c r="I90" s="666">
        <v>43191</v>
      </c>
      <c r="Q90" s="519"/>
      <c r="R90" s="519"/>
      <c r="S90" s="519"/>
      <c r="T90" s="209"/>
      <c r="U90" s="209"/>
      <c r="V90" s="85"/>
      <c r="W90" s="80">
        <v>43191</v>
      </c>
      <c r="X90" s="132"/>
      <c r="Y90" s="2448" t="s">
        <v>21</v>
      </c>
      <c r="Z90" s="2448" t="s">
        <v>21</v>
      </c>
      <c r="AA90" s="2448">
        <v>1401555</v>
      </c>
      <c r="AB90" s="217" t="s">
        <v>21</v>
      </c>
      <c r="AC90" s="83">
        <v>43191</v>
      </c>
      <c r="AD90" s="666">
        <v>43191</v>
      </c>
      <c r="AE90" s="209"/>
      <c r="AF90" s="209"/>
      <c r="AG90" s="209"/>
      <c r="AH90" s="209"/>
      <c r="AI90" s="209"/>
      <c r="AJ90" s="209"/>
      <c r="AK90" s="209"/>
      <c r="AL90" s="209"/>
      <c r="AM90" s="209"/>
      <c r="AN90" s="209"/>
      <c r="AO90" s="209"/>
      <c r="AP90" s="209"/>
    </row>
    <row r="91" spans="1:42" ht="9.75" customHeight="1">
      <c r="A91" s="85"/>
      <c r="B91" s="87"/>
      <c r="C91" s="132"/>
      <c r="D91" s="2448"/>
      <c r="E91" s="2448"/>
      <c r="F91" s="2448"/>
      <c r="G91" s="217"/>
      <c r="H91" s="77"/>
      <c r="I91" s="505"/>
      <c r="Q91" s="519"/>
      <c r="R91" s="519"/>
      <c r="S91" s="519"/>
      <c r="T91" s="209"/>
      <c r="U91" s="209"/>
      <c r="V91" s="85"/>
      <c r="W91" s="87"/>
      <c r="X91" s="132"/>
      <c r="Y91" s="2448"/>
      <c r="Z91" s="2448"/>
      <c r="AA91" s="2448"/>
      <c r="AB91" s="217"/>
      <c r="AC91" s="77"/>
      <c r="AD91" s="505"/>
      <c r="AE91" s="209"/>
      <c r="AF91" s="209"/>
      <c r="AG91" s="209"/>
      <c r="AH91" s="209"/>
      <c r="AI91" s="209"/>
      <c r="AJ91" s="209"/>
      <c r="AK91" s="209"/>
      <c r="AL91" s="209"/>
      <c r="AM91" s="209"/>
      <c r="AN91" s="209"/>
      <c r="AO91" s="209"/>
      <c r="AP91" s="209"/>
    </row>
    <row r="92" spans="1:42" ht="16.5" customHeight="1">
      <c r="A92" s="88">
        <v>31</v>
      </c>
      <c r="B92" s="89" t="s">
        <v>23</v>
      </c>
      <c r="C92" s="133" t="s">
        <v>24</v>
      </c>
      <c r="D92" s="2448" t="s">
        <v>21</v>
      </c>
      <c r="E92" s="2448" t="s">
        <v>21</v>
      </c>
      <c r="F92" s="2448">
        <v>341366</v>
      </c>
      <c r="G92" s="217">
        <v>45410</v>
      </c>
      <c r="H92" s="91" t="s">
        <v>25</v>
      </c>
      <c r="I92" s="670" t="s">
        <v>2160</v>
      </c>
      <c r="Q92" s="519"/>
      <c r="R92" s="519"/>
      <c r="S92" s="519"/>
      <c r="T92" s="209"/>
      <c r="U92" s="209"/>
      <c r="V92" s="88">
        <v>31</v>
      </c>
      <c r="W92" s="89" t="s">
        <v>23</v>
      </c>
      <c r="X92" s="133" t="s">
        <v>24</v>
      </c>
      <c r="Y92" s="2448" t="s">
        <v>21</v>
      </c>
      <c r="Z92" s="2448" t="s">
        <v>21</v>
      </c>
      <c r="AA92" s="2448">
        <v>315487</v>
      </c>
      <c r="AB92" s="217" t="s">
        <v>21</v>
      </c>
      <c r="AC92" s="91" t="s">
        <v>25</v>
      </c>
      <c r="AD92" s="670" t="s">
        <v>2160</v>
      </c>
      <c r="AE92" s="209"/>
      <c r="AF92" s="209"/>
      <c r="AG92" s="209"/>
      <c r="AH92" s="209"/>
      <c r="AI92" s="209"/>
      <c r="AJ92" s="209"/>
      <c r="AK92" s="209"/>
      <c r="AL92" s="209"/>
      <c r="AM92" s="209"/>
      <c r="AN92" s="209"/>
      <c r="AO92" s="209"/>
      <c r="AP92" s="209"/>
    </row>
    <row r="93" spans="1:42" ht="14.25" customHeight="1">
      <c r="A93" s="93" t="s">
        <v>26</v>
      </c>
      <c r="B93" s="94" t="s">
        <v>26</v>
      </c>
      <c r="C93" s="134" t="s">
        <v>556</v>
      </c>
      <c r="D93" s="2448" t="s">
        <v>21</v>
      </c>
      <c r="E93" s="2448" t="s">
        <v>21</v>
      </c>
      <c r="F93" s="2448">
        <v>350649</v>
      </c>
      <c r="G93" s="217">
        <v>37920</v>
      </c>
      <c r="H93" s="91" t="s">
        <v>27</v>
      </c>
      <c r="I93" s="670" t="s">
        <v>26</v>
      </c>
      <c r="Q93" s="519"/>
      <c r="R93" s="519"/>
      <c r="S93" s="519"/>
      <c r="T93" s="209"/>
      <c r="U93" s="209"/>
      <c r="V93" s="93" t="s">
        <v>26</v>
      </c>
      <c r="W93" s="94" t="s">
        <v>26</v>
      </c>
      <c r="X93" s="134" t="s">
        <v>556</v>
      </c>
      <c r="Y93" s="2448" t="s">
        <v>21</v>
      </c>
      <c r="Z93" s="2448" t="s">
        <v>21</v>
      </c>
      <c r="AA93" s="2448">
        <v>331129</v>
      </c>
      <c r="AB93" s="217" t="s">
        <v>21</v>
      </c>
      <c r="AC93" s="91" t="s">
        <v>27</v>
      </c>
      <c r="AD93" s="670" t="s">
        <v>26</v>
      </c>
      <c r="AE93" s="209"/>
      <c r="AF93" s="209"/>
      <c r="AG93" s="209"/>
      <c r="AH93" s="209"/>
      <c r="AI93" s="209"/>
      <c r="AJ93" s="209"/>
      <c r="AK93" s="209"/>
      <c r="AL93" s="209"/>
      <c r="AM93" s="209"/>
      <c r="AN93" s="209"/>
      <c r="AO93" s="209"/>
      <c r="AP93" s="209"/>
    </row>
    <row r="94" spans="1:42" ht="15.75">
      <c r="A94" s="88">
        <v>1</v>
      </c>
      <c r="B94" s="89" t="s">
        <v>2159</v>
      </c>
      <c r="C94" s="134" t="s">
        <v>2164</v>
      </c>
      <c r="D94" s="2448" t="s">
        <v>21</v>
      </c>
      <c r="E94" s="2448" t="s">
        <v>21</v>
      </c>
      <c r="F94" s="2448">
        <v>367034</v>
      </c>
      <c r="G94" s="217">
        <v>34163</v>
      </c>
      <c r="H94" s="91" t="s">
        <v>28</v>
      </c>
      <c r="I94" s="670" t="s">
        <v>26</v>
      </c>
      <c r="Q94" s="519"/>
      <c r="R94" s="519"/>
      <c r="S94" s="519"/>
      <c r="T94" s="209"/>
      <c r="U94" s="209"/>
      <c r="V94" s="88">
        <v>1</v>
      </c>
      <c r="W94" s="89" t="s">
        <v>2159</v>
      </c>
      <c r="X94" s="134" t="s">
        <v>2164</v>
      </c>
      <c r="Y94" s="2448" t="s">
        <v>21</v>
      </c>
      <c r="Z94" s="2448" t="s">
        <v>21</v>
      </c>
      <c r="AA94" s="2448">
        <v>341629</v>
      </c>
      <c r="AB94" s="217" t="s">
        <v>21</v>
      </c>
      <c r="AC94" s="91" t="s">
        <v>28</v>
      </c>
      <c r="AD94" s="670" t="s">
        <v>26</v>
      </c>
      <c r="AE94" s="209"/>
      <c r="AF94" s="209"/>
      <c r="AG94" s="209"/>
      <c r="AH94" s="209"/>
      <c r="AI94" s="209"/>
      <c r="AJ94" s="209"/>
      <c r="AK94" s="209"/>
      <c r="AL94" s="209"/>
      <c r="AM94" s="209"/>
      <c r="AN94" s="209"/>
      <c r="AO94" s="209"/>
      <c r="AP94" s="209"/>
    </row>
    <row r="95" spans="1:42" ht="14.25" customHeight="1">
      <c r="A95" s="88" t="s">
        <v>26</v>
      </c>
      <c r="B95" s="89" t="s">
        <v>26</v>
      </c>
      <c r="C95" s="134" t="s">
        <v>165</v>
      </c>
      <c r="D95" s="2448" t="s">
        <v>21</v>
      </c>
      <c r="E95" s="2448" t="s">
        <v>21</v>
      </c>
      <c r="F95" s="2448">
        <v>337167</v>
      </c>
      <c r="G95" s="217">
        <v>36581</v>
      </c>
      <c r="H95" s="91" t="s">
        <v>29</v>
      </c>
      <c r="I95" s="670" t="s">
        <v>26</v>
      </c>
      <c r="Q95" s="519"/>
      <c r="R95" s="519"/>
      <c r="S95" s="519"/>
      <c r="T95" s="209"/>
      <c r="U95" s="209"/>
      <c r="V95" s="88" t="s">
        <v>26</v>
      </c>
      <c r="W95" s="89" t="s">
        <v>26</v>
      </c>
      <c r="X95" s="134" t="s">
        <v>165</v>
      </c>
      <c r="Y95" s="2448" t="s">
        <v>21</v>
      </c>
      <c r="Z95" s="2448" t="s">
        <v>21</v>
      </c>
      <c r="AA95" s="2448">
        <v>320861</v>
      </c>
      <c r="AB95" s="217" t="s">
        <v>21</v>
      </c>
      <c r="AC95" s="91" t="s">
        <v>29</v>
      </c>
      <c r="AD95" s="670" t="s">
        <v>26</v>
      </c>
      <c r="AE95" s="209"/>
      <c r="AF95" s="209"/>
      <c r="AG95" s="209"/>
      <c r="AH95" s="209"/>
      <c r="AI95" s="209"/>
      <c r="AJ95" s="209"/>
      <c r="AK95" s="209"/>
      <c r="AL95" s="209"/>
      <c r="AM95" s="209"/>
      <c r="AN95" s="209"/>
      <c r="AO95" s="209"/>
      <c r="AP95" s="209"/>
    </row>
    <row r="96" spans="1:42" ht="9.75" customHeight="1">
      <c r="A96" s="85"/>
      <c r="B96" s="87"/>
      <c r="C96" s="132"/>
      <c r="D96" s="2448"/>
      <c r="E96" s="2448"/>
      <c r="F96" s="2448"/>
      <c r="G96" s="217"/>
      <c r="H96" s="100"/>
      <c r="I96" s="509"/>
      <c r="Q96" s="519"/>
      <c r="R96" s="519"/>
      <c r="S96" s="519"/>
      <c r="T96" s="209"/>
      <c r="U96" s="209"/>
      <c r="V96" s="85"/>
      <c r="W96" s="87"/>
      <c r="X96" s="132"/>
      <c r="Y96" s="2448"/>
      <c r="Z96" s="2448"/>
      <c r="AA96" s="2448"/>
      <c r="AB96" s="217"/>
      <c r="AC96" s="100"/>
      <c r="AD96" s="509"/>
      <c r="AE96" s="209"/>
      <c r="AF96" s="209"/>
      <c r="AG96" s="209"/>
      <c r="AH96" s="209"/>
      <c r="AI96" s="209"/>
      <c r="AJ96" s="209"/>
      <c r="AK96" s="209"/>
      <c r="AL96" s="209"/>
      <c r="AM96" s="209"/>
      <c r="AN96" s="209"/>
      <c r="AO96" s="209"/>
      <c r="AP96" s="209"/>
    </row>
    <row r="97" spans="1:42" ht="15" customHeight="1">
      <c r="A97" s="88" t="s">
        <v>2162</v>
      </c>
      <c r="B97" s="89" t="s">
        <v>23</v>
      </c>
      <c r="C97" s="138">
        <v>43466</v>
      </c>
      <c r="D97" s="2448" t="s">
        <v>21</v>
      </c>
      <c r="E97" s="2448" t="s">
        <v>21</v>
      </c>
      <c r="F97" s="2448">
        <v>121996</v>
      </c>
      <c r="G97" s="217">
        <v>15643</v>
      </c>
      <c r="H97" s="91" t="s">
        <v>30</v>
      </c>
      <c r="I97" s="670" t="s">
        <v>2160</v>
      </c>
      <c r="Q97" s="519"/>
      <c r="R97" s="519"/>
      <c r="S97" s="519"/>
      <c r="T97" s="209"/>
      <c r="U97" s="209"/>
      <c r="V97" s="88" t="s">
        <v>2162</v>
      </c>
      <c r="W97" s="89" t="s">
        <v>23</v>
      </c>
      <c r="X97" s="138">
        <v>43466</v>
      </c>
      <c r="Y97" s="2448" t="s">
        <v>21</v>
      </c>
      <c r="Z97" s="2448" t="s">
        <v>21</v>
      </c>
      <c r="AA97" s="2448">
        <v>113448</v>
      </c>
      <c r="AB97" s="217" t="s">
        <v>21</v>
      </c>
      <c r="AC97" s="91" t="s">
        <v>30</v>
      </c>
      <c r="AD97" s="670" t="s">
        <v>2160</v>
      </c>
      <c r="AE97" s="209"/>
      <c r="AF97" s="209"/>
      <c r="AG97" s="209"/>
      <c r="AH97" s="209"/>
      <c r="AI97" s="209"/>
      <c r="AJ97" s="209"/>
      <c r="AK97" s="209"/>
      <c r="AL97" s="209"/>
      <c r="AM97" s="209"/>
      <c r="AN97" s="209"/>
      <c r="AO97" s="209"/>
      <c r="AP97" s="209"/>
    </row>
    <row r="98" spans="1:42" ht="14.25" customHeight="1">
      <c r="A98" s="88" t="s">
        <v>26</v>
      </c>
      <c r="B98" s="89" t="s">
        <v>26</v>
      </c>
      <c r="C98" s="1257">
        <v>43497</v>
      </c>
      <c r="D98" s="2448" t="s">
        <v>21</v>
      </c>
      <c r="E98" s="2448" t="s">
        <v>21</v>
      </c>
      <c r="F98" s="2448">
        <v>107320</v>
      </c>
      <c r="G98" s="217">
        <v>14284</v>
      </c>
      <c r="H98" s="91" t="s">
        <v>31</v>
      </c>
      <c r="I98" s="670" t="s">
        <v>26</v>
      </c>
      <c r="Q98" s="519"/>
      <c r="R98" s="519"/>
      <c r="S98" s="519"/>
      <c r="T98" s="209"/>
      <c r="U98" s="209"/>
      <c r="V98" s="88" t="s">
        <v>26</v>
      </c>
      <c r="W98" s="89" t="s">
        <v>26</v>
      </c>
      <c r="X98" s="1257">
        <v>43497</v>
      </c>
      <c r="Y98" s="2448" t="s">
        <v>21</v>
      </c>
      <c r="Z98" s="2448" t="s">
        <v>21</v>
      </c>
      <c r="AA98" s="2448">
        <v>99249</v>
      </c>
      <c r="AB98" s="217" t="s">
        <v>21</v>
      </c>
      <c r="AC98" s="91" t="s">
        <v>31</v>
      </c>
      <c r="AD98" s="670" t="s">
        <v>26</v>
      </c>
      <c r="AE98" s="209"/>
      <c r="AF98" s="209"/>
      <c r="AG98" s="209"/>
      <c r="AH98" s="209"/>
      <c r="AI98" s="209"/>
      <c r="AJ98" s="209"/>
      <c r="AK98" s="209"/>
      <c r="AL98" s="209"/>
      <c r="AM98" s="209"/>
      <c r="AN98" s="209"/>
      <c r="AO98" s="209"/>
      <c r="AP98" s="209"/>
    </row>
    <row r="99" spans="1:42" ht="14.25" customHeight="1">
      <c r="A99" s="88" t="s">
        <v>26</v>
      </c>
      <c r="B99" s="89" t="s">
        <v>26</v>
      </c>
      <c r="C99" s="1257">
        <v>43525</v>
      </c>
      <c r="D99" s="2448" t="s">
        <v>21</v>
      </c>
      <c r="E99" s="2448" t="s">
        <v>21</v>
      </c>
      <c r="F99" s="2448">
        <v>112050</v>
      </c>
      <c r="G99" s="217">
        <v>15483</v>
      </c>
      <c r="H99" s="91" t="s">
        <v>32</v>
      </c>
      <c r="I99" s="670" t="s">
        <v>26</v>
      </c>
      <c r="Q99" s="519"/>
      <c r="R99" s="519"/>
      <c r="S99" s="519"/>
      <c r="T99" s="209"/>
      <c r="U99" s="209"/>
      <c r="V99" s="88" t="s">
        <v>26</v>
      </c>
      <c r="W99" s="89" t="s">
        <v>26</v>
      </c>
      <c r="X99" s="1257">
        <v>43525</v>
      </c>
      <c r="Y99" s="2448" t="s">
        <v>21</v>
      </c>
      <c r="Z99" s="2448" t="s">
        <v>21</v>
      </c>
      <c r="AA99" s="2448">
        <v>102790</v>
      </c>
      <c r="AB99" s="217" t="s">
        <v>21</v>
      </c>
      <c r="AC99" s="91" t="s">
        <v>32</v>
      </c>
      <c r="AD99" s="670" t="s">
        <v>26</v>
      </c>
      <c r="AE99" s="209"/>
      <c r="AF99" s="209"/>
      <c r="AG99" s="209"/>
      <c r="AH99" s="209"/>
      <c r="AI99" s="209"/>
      <c r="AJ99" s="209"/>
      <c r="AK99" s="209"/>
      <c r="AL99" s="209"/>
      <c r="AM99" s="209"/>
      <c r="AN99" s="209"/>
      <c r="AO99" s="209"/>
      <c r="AP99" s="209"/>
    </row>
    <row r="100" spans="1:42" ht="14.25" customHeight="1">
      <c r="A100" s="88" t="s">
        <v>26</v>
      </c>
      <c r="B100" s="89" t="s">
        <v>26</v>
      </c>
      <c r="C100" s="1257">
        <v>43556</v>
      </c>
      <c r="D100" s="2448" t="s">
        <v>21</v>
      </c>
      <c r="E100" s="2448" t="s">
        <v>21</v>
      </c>
      <c r="F100" s="2448">
        <v>114985</v>
      </c>
      <c r="G100" s="217">
        <v>13325</v>
      </c>
      <c r="H100" s="91" t="s">
        <v>33</v>
      </c>
      <c r="I100" s="670" t="s">
        <v>26</v>
      </c>
      <c r="Q100" s="519"/>
      <c r="R100" s="519"/>
      <c r="S100" s="519"/>
      <c r="T100" s="209"/>
      <c r="U100" s="209"/>
      <c r="V100" s="88" t="s">
        <v>26</v>
      </c>
      <c r="W100" s="89" t="s">
        <v>26</v>
      </c>
      <c r="X100" s="1257">
        <v>43556</v>
      </c>
      <c r="Y100" s="2448" t="s">
        <v>21</v>
      </c>
      <c r="Z100" s="2448" t="s">
        <v>21</v>
      </c>
      <c r="AA100" s="2448">
        <v>109024</v>
      </c>
      <c r="AB100" s="217" t="s">
        <v>21</v>
      </c>
      <c r="AC100" s="91" t="s">
        <v>33</v>
      </c>
      <c r="AD100" s="670" t="s">
        <v>26</v>
      </c>
      <c r="AE100" s="209"/>
      <c r="AF100" s="209"/>
      <c r="AG100" s="209"/>
      <c r="AH100" s="209"/>
      <c r="AI100" s="209"/>
      <c r="AJ100" s="209"/>
      <c r="AK100" s="209"/>
      <c r="AL100" s="209"/>
      <c r="AM100" s="209"/>
      <c r="AN100" s="209"/>
      <c r="AO100" s="209"/>
      <c r="AP100" s="209"/>
    </row>
    <row r="101" spans="1:42" ht="15.75">
      <c r="A101" s="88">
        <v>1</v>
      </c>
      <c r="B101" s="89" t="s">
        <v>2159</v>
      </c>
      <c r="C101" s="138">
        <v>43586</v>
      </c>
      <c r="D101" s="2448" t="s">
        <v>21</v>
      </c>
      <c r="E101" s="2448" t="s">
        <v>21</v>
      </c>
      <c r="F101" s="2448">
        <v>117036</v>
      </c>
      <c r="G101" s="217">
        <v>12721</v>
      </c>
      <c r="H101" s="91" t="s">
        <v>34</v>
      </c>
      <c r="I101" s="670" t="s">
        <v>26</v>
      </c>
      <c r="Q101" s="519"/>
      <c r="R101" s="519"/>
      <c r="S101" s="519"/>
      <c r="T101" s="209"/>
      <c r="U101" s="209"/>
      <c r="V101" s="88">
        <v>1</v>
      </c>
      <c r="W101" s="89" t="s">
        <v>2159</v>
      </c>
      <c r="X101" s="138">
        <v>43586</v>
      </c>
      <c r="Y101" s="2448" t="s">
        <v>21</v>
      </c>
      <c r="Z101" s="2448" t="s">
        <v>21</v>
      </c>
      <c r="AA101" s="2448">
        <v>111408</v>
      </c>
      <c r="AB101" s="217" t="s">
        <v>21</v>
      </c>
      <c r="AC101" s="91" t="s">
        <v>34</v>
      </c>
      <c r="AD101" s="670" t="s">
        <v>26</v>
      </c>
      <c r="AE101" s="209"/>
      <c r="AF101" s="209"/>
      <c r="AG101" s="209"/>
      <c r="AH101" s="209"/>
      <c r="AI101" s="209"/>
      <c r="AJ101" s="209"/>
      <c r="AK101" s="209"/>
      <c r="AL101" s="209"/>
      <c r="AM101" s="209"/>
      <c r="AN101" s="209"/>
      <c r="AO101" s="209"/>
      <c r="AP101" s="209"/>
    </row>
    <row r="102" spans="1:42" ht="14.25" customHeight="1">
      <c r="A102" s="88" t="s">
        <v>26</v>
      </c>
      <c r="B102" s="89" t="s">
        <v>26</v>
      </c>
      <c r="C102" s="1257">
        <v>43617</v>
      </c>
      <c r="D102" s="2448" t="s">
        <v>21</v>
      </c>
      <c r="E102" s="2448" t="s">
        <v>21</v>
      </c>
      <c r="F102" s="2448">
        <v>118628</v>
      </c>
      <c r="G102" s="217">
        <v>11874</v>
      </c>
      <c r="H102" s="91" t="s">
        <v>35</v>
      </c>
      <c r="I102" s="670" t="s">
        <v>26</v>
      </c>
      <c r="Q102" s="519"/>
      <c r="R102" s="519"/>
      <c r="S102" s="519"/>
      <c r="T102" s="209"/>
      <c r="U102" s="209"/>
      <c r="V102" s="88" t="s">
        <v>26</v>
      </c>
      <c r="W102" s="89" t="s">
        <v>26</v>
      </c>
      <c r="X102" s="1257">
        <v>43617</v>
      </c>
      <c r="Y102" s="2448" t="s">
        <v>21</v>
      </c>
      <c r="Z102" s="2448" t="s">
        <v>21</v>
      </c>
      <c r="AA102" s="2448">
        <v>110696</v>
      </c>
      <c r="AB102" s="217" t="s">
        <v>21</v>
      </c>
      <c r="AC102" s="91" t="s">
        <v>35</v>
      </c>
      <c r="AD102" s="670" t="s">
        <v>26</v>
      </c>
      <c r="AE102" s="209"/>
      <c r="AF102" s="209"/>
      <c r="AG102" s="209"/>
      <c r="AH102" s="209"/>
      <c r="AI102" s="209"/>
      <c r="AJ102" s="209"/>
      <c r="AK102" s="209"/>
      <c r="AL102" s="209"/>
      <c r="AM102" s="209"/>
      <c r="AN102" s="209"/>
      <c r="AO102" s="209"/>
      <c r="AP102" s="209"/>
    </row>
    <row r="103" spans="1:42" ht="14.25" customHeight="1">
      <c r="A103" s="88" t="s">
        <v>26</v>
      </c>
      <c r="B103" s="89" t="s">
        <v>26</v>
      </c>
      <c r="C103" s="1257">
        <v>43647</v>
      </c>
      <c r="D103" s="2448" t="s">
        <v>21</v>
      </c>
      <c r="E103" s="2448" t="s">
        <v>21</v>
      </c>
      <c r="F103" s="2448">
        <v>124016</v>
      </c>
      <c r="G103" s="217">
        <v>11748</v>
      </c>
      <c r="H103" s="91" t="s">
        <v>36</v>
      </c>
      <c r="I103" s="670" t="s">
        <v>26</v>
      </c>
      <c r="Q103" s="519"/>
      <c r="R103" s="519"/>
      <c r="S103" s="519"/>
      <c r="T103" s="209"/>
      <c r="U103" s="209"/>
      <c r="V103" s="88" t="s">
        <v>26</v>
      </c>
      <c r="W103" s="89" t="s">
        <v>26</v>
      </c>
      <c r="X103" s="1257">
        <v>43647</v>
      </c>
      <c r="Y103" s="2448" t="s">
        <v>21</v>
      </c>
      <c r="Z103" s="2448" t="s">
        <v>21</v>
      </c>
      <c r="AA103" s="2448">
        <v>115519</v>
      </c>
      <c r="AB103" s="217" t="s">
        <v>21</v>
      </c>
      <c r="AC103" s="91" t="s">
        <v>36</v>
      </c>
      <c r="AD103" s="670" t="s">
        <v>26</v>
      </c>
      <c r="AE103" s="209"/>
      <c r="AF103" s="209"/>
      <c r="AG103" s="209"/>
      <c r="AH103" s="209"/>
      <c r="AI103" s="209"/>
      <c r="AJ103" s="209"/>
      <c r="AK103" s="209"/>
      <c r="AL103" s="209"/>
      <c r="AM103" s="209"/>
      <c r="AN103" s="209"/>
      <c r="AO103" s="209"/>
      <c r="AP103" s="209"/>
    </row>
    <row r="104" spans="1:42" ht="14.25" customHeight="1">
      <c r="A104" s="88" t="s">
        <v>26</v>
      </c>
      <c r="B104" s="89" t="s">
        <v>26</v>
      </c>
      <c r="C104" s="1257">
        <v>43678</v>
      </c>
      <c r="D104" s="2448" t="s">
        <v>21</v>
      </c>
      <c r="E104" s="2448" t="s">
        <v>21</v>
      </c>
      <c r="F104" s="2448">
        <v>125062</v>
      </c>
      <c r="G104" s="217">
        <v>10884</v>
      </c>
      <c r="H104" s="91" t="s">
        <v>37</v>
      </c>
      <c r="I104" s="670" t="s">
        <v>26</v>
      </c>
      <c r="Q104" s="519"/>
      <c r="R104" s="519"/>
      <c r="S104" s="519"/>
      <c r="T104" s="209"/>
      <c r="U104" s="209"/>
      <c r="V104" s="88" t="s">
        <v>26</v>
      </c>
      <c r="W104" s="89" t="s">
        <v>26</v>
      </c>
      <c r="X104" s="1257">
        <v>43678</v>
      </c>
      <c r="Y104" s="2448" t="s">
        <v>21</v>
      </c>
      <c r="Z104" s="2448" t="s">
        <v>21</v>
      </c>
      <c r="AA104" s="2448">
        <v>116322</v>
      </c>
      <c r="AB104" s="217" t="s">
        <v>21</v>
      </c>
      <c r="AC104" s="91" t="s">
        <v>37</v>
      </c>
      <c r="AD104" s="670" t="s">
        <v>26</v>
      </c>
      <c r="AE104" s="209"/>
      <c r="AF104" s="209"/>
      <c r="AG104" s="209"/>
      <c r="AH104" s="209"/>
      <c r="AI104" s="209"/>
      <c r="AJ104" s="209"/>
      <c r="AK104" s="209"/>
      <c r="AL104" s="209"/>
      <c r="AM104" s="209"/>
      <c r="AN104" s="209"/>
      <c r="AO104" s="209"/>
      <c r="AP104" s="209"/>
    </row>
    <row r="105" spans="1:42" ht="14.25" customHeight="1">
      <c r="A105" s="88" t="s">
        <v>26</v>
      </c>
      <c r="B105" s="89" t="s">
        <v>26</v>
      </c>
      <c r="C105" s="1257">
        <v>43709</v>
      </c>
      <c r="D105" s="2448" t="s">
        <v>21</v>
      </c>
      <c r="E105" s="2448" t="s">
        <v>21</v>
      </c>
      <c r="F105" s="2448">
        <v>117956</v>
      </c>
      <c r="G105" s="217">
        <v>11531</v>
      </c>
      <c r="H105" s="91" t="s">
        <v>38</v>
      </c>
      <c r="I105" s="670" t="s">
        <v>26</v>
      </c>
      <c r="Q105" s="519"/>
      <c r="R105" s="519"/>
      <c r="S105" s="519"/>
      <c r="T105" s="209"/>
      <c r="U105" s="209"/>
      <c r="V105" s="88" t="s">
        <v>26</v>
      </c>
      <c r="W105" s="89" t="s">
        <v>26</v>
      </c>
      <c r="X105" s="1257">
        <v>43709</v>
      </c>
      <c r="Y105" s="2448" t="s">
        <v>21</v>
      </c>
      <c r="Z105" s="2448" t="s">
        <v>21</v>
      </c>
      <c r="AA105" s="2448">
        <v>109787</v>
      </c>
      <c r="AB105" s="217" t="s">
        <v>21</v>
      </c>
      <c r="AC105" s="91" t="s">
        <v>38</v>
      </c>
      <c r="AD105" s="670" t="s">
        <v>26</v>
      </c>
      <c r="AE105" s="209"/>
      <c r="AF105" s="209"/>
      <c r="AG105" s="209"/>
      <c r="AH105" s="209"/>
      <c r="AI105" s="209"/>
      <c r="AJ105" s="209"/>
      <c r="AK105" s="209"/>
      <c r="AL105" s="209"/>
      <c r="AM105" s="209"/>
      <c r="AN105" s="209"/>
      <c r="AO105" s="209"/>
      <c r="AP105" s="209"/>
    </row>
    <row r="106" spans="1:42" ht="14.25" customHeight="1">
      <c r="A106" s="88" t="s">
        <v>26</v>
      </c>
      <c r="B106" s="89" t="s">
        <v>26</v>
      </c>
      <c r="C106" s="1257">
        <v>43739</v>
      </c>
      <c r="D106" s="2448" t="s">
        <v>21</v>
      </c>
      <c r="E106" s="2448" t="s">
        <v>21</v>
      </c>
      <c r="F106" s="2448">
        <v>117600</v>
      </c>
      <c r="G106" s="217">
        <v>12336</v>
      </c>
      <c r="H106" s="91" t="s">
        <v>39</v>
      </c>
      <c r="I106" s="670" t="s">
        <v>26</v>
      </c>
      <c r="Q106" s="519"/>
      <c r="R106" s="519"/>
      <c r="S106" s="519"/>
      <c r="T106" s="209"/>
      <c r="U106" s="209"/>
      <c r="V106" s="88" t="s">
        <v>26</v>
      </c>
      <c r="W106" s="89" t="s">
        <v>26</v>
      </c>
      <c r="X106" s="1257">
        <v>43739</v>
      </c>
      <c r="Y106" s="2448" t="s">
        <v>21</v>
      </c>
      <c r="Z106" s="2448" t="s">
        <v>21</v>
      </c>
      <c r="AA106" s="2448">
        <v>110730</v>
      </c>
      <c r="AB106" s="217" t="s">
        <v>21</v>
      </c>
      <c r="AC106" s="91" t="s">
        <v>39</v>
      </c>
      <c r="AD106" s="670" t="s">
        <v>26</v>
      </c>
      <c r="AE106" s="209"/>
      <c r="AF106" s="209"/>
      <c r="AG106" s="209"/>
      <c r="AH106" s="209"/>
      <c r="AI106" s="209"/>
      <c r="AJ106" s="209"/>
      <c r="AK106" s="209"/>
      <c r="AL106" s="209"/>
      <c r="AM106" s="209"/>
      <c r="AN106" s="209"/>
      <c r="AO106" s="209"/>
      <c r="AP106" s="209"/>
    </row>
    <row r="107" spans="1:42" ht="14.25" customHeight="1">
      <c r="A107" s="88" t="s">
        <v>26</v>
      </c>
      <c r="B107" s="89" t="s">
        <v>26</v>
      </c>
      <c r="C107" s="1257">
        <v>43770</v>
      </c>
      <c r="D107" s="2448" t="s">
        <v>21</v>
      </c>
      <c r="E107" s="2448" t="s">
        <v>21</v>
      </c>
      <c r="F107" s="2448">
        <v>115163</v>
      </c>
      <c r="G107" s="217">
        <v>12253</v>
      </c>
      <c r="H107" s="91" t="s">
        <v>40</v>
      </c>
      <c r="I107" s="670" t="s">
        <v>26</v>
      </c>
      <c r="Q107" s="519"/>
      <c r="R107" s="519"/>
      <c r="S107" s="519"/>
      <c r="T107" s="209"/>
      <c r="U107" s="209"/>
      <c r="V107" s="88" t="s">
        <v>26</v>
      </c>
      <c r="W107" s="89" t="s">
        <v>26</v>
      </c>
      <c r="X107" s="1257">
        <v>43770</v>
      </c>
      <c r="Y107" s="2448" t="s">
        <v>21</v>
      </c>
      <c r="Z107" s="2448" t="s">
        <v>21</v>
      </c>
      <c r="AA107" s="2448">
        <v>109336</v>
      </c>
      <c r="AB107" s="217" t="s">
        <v>21</v>
      </c>
      <c r="AC107" s="91" t="s">
        <v>40</v>
      </c>
      <c r="AD107" s="670" t="s">
        <v>26</v>
      </c>
      <c r="AE107" s="209"/>
      <c r="AF107" s="209"/>
      <c r="AG107" s="209"/>
      <c r="AH107" s="209"/>
      <c r="AI107" s="209"/>
      <c r="AJ107" s="209"/>
      <c r="AK107" s="209"/>
      <c r="AL107" s="209"/>
      <c r="AM107" s="209"/>
      <c r="AN107" s="209"/>
      <c r="AO107" s="209"/>
      <c r="AP107" s="209"/>
    </row>
    <row r="108" spans="1:42" ht="14.25" customHeight="1">
      <c r="A108" s="105" t="s">
        <v>26</v>
      </c>
      <c r="B108" s="106" t="s">
        <v>26</v>
      </c>
      <c r="C108" s="1258">
        <v>43800</v>
      </c>
      <c r="D108" s="2449" t="s">
        <v>21</v>
      </c>
      <c r="E108" s="2449" t="s">
        <v>21</v>
      </c>
      <c r="F108" s="2449">
        <v>104404</v>
      </c>
      <c r="G108" s="512">
        <v>11992</v>
      </c>
      <c r="H108" s="108" t="s">
        <v>41</v>
      </c>
      <c r="I108" s="673" t="s">
        <v>26</v>
      </c>
      <c r="Q108" s="519"/>
      <c r="R108" s="519"/>
      <c r="S108" s="519"/>
      <c r="T108" s="209"/>
      <c r="U108" s="209"/>
      <c r="V108" s="105" t="s">
        <v>26</v>
      </c>
      <c r="W108" s="106" t="s">
        <v>26</v>
      </c>
      <c r="X108" s="1258">
        <v>43800</v>
      </c>
      <c r="Y108" s="2449" t="s">
        <v>21</v>
      </c>
      <c r="Z108" s="2449" t="s">
        <v>21</v>
      </c>
      <c r="AA108" s="2449">
        <v>100794</v>
      </c>
      <c r="AB108" s="512" t="s">
        <v>21</v>
      </c>
      <c r="AC108" s="108" t="s">
        <v>41</v>
      </c>
      <c r="AD108" s="673" t="s">
        <v>26</v>
      </c>
      <c r="AE108" s="209"/>
      <c r="AF108" s="209"/>
      <c r="AG108" s="209"/>
      <c r="AH108" s="209"/>
      <c r="AI108" s="209"/>
      <c r="AJ108" s="209"/>
      <c r="AK108" s="209"/>
      <c r="AL108" s="209"/>
      <c r="AM108" s="209"/>
      <c r="AN108" s="209"/>
      <c r="AO108" s="209"/>
      <c r="AP108" s="209"/>
    </row>
    <row r="109" spans="1:42">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row>
    <row r="116" spans="1:3" ht="14.25">
      <c r="A116" s="1067"/>
      <c r="B116" s="1067"/>
      <c r="C116" s="1067"/>
    </row>
    <row r="117" spans="1:3" ht="14.25">
      <c r="A117" s="1067"/>
      <c r="B117" s="1067"/>
      <c r="C117" s="1067"/>
    </row>
    <row r="118" spans="1:3" ht="14.25">
      <c r="A118" s="1067"/>
      <c r="B118" s="1067"/>
      <c r="C118" s="1067"/>
    </row>
    <row r="119" spans="1:3" ht="14.25">
      <c r="A119" s="1067"/>
      <c r="B119" s="1067"/>
      <c r="C119" s="1067"/>
    </row>
    <row r="120" spans="1:3" ht="14.25">
      <c r="A120" s="1067"/>
      <c r="B120" s="1067"/>
      <c r="C120" s="1067"/>
    </row>
    <row r="121" spans="1:3">
      <c r="A121" s="1068"/>
      <c r="B121" s="1068"/>
      <c r="C121" s="1068"/>
    </row>
    <row r="122" spans="1:3" ht="14.25">
      <c r="A122" s="74"/>
      <c r="B122" s="74"/>
      <c r="C122" s="74"/>
    </row>
    <row r="123" spans="1:3" ht="14.25">
      <c r="A123" s="74"/>
      <c r="B123" s="74"/>
      <c r="C123" s="74"/>
    </row>
    <row r="124" spans="1:3">
      <c r="A124" s="1068"/>
      <c r="B124" s="1068"/>
      <c r="C124" s="1068"/>
    </row>
    <row r="125" spans="1:3" ht="14.25">
      <c r="A125" s="74"/>
      <c r="B125" s="74"/>
      <c r="C125" s="74"/>
    </row>
    <row r="126" spans="1:3" ht="14.25">
      <c r="A126" s="1057"/>
      <c r="B126" s="1057"/>
      <c r="C126" s="1057"/>
    </row>
    <row r="127" spans="1:3" ht="14.25">
      <c r="A127" s="74"/>
      <c r="B127" s="74"/>
      <c r="C127" s="74"/>
    </row>
    <row r="128" spans="1:3" ht="14.25">
      <c r="A128" s="74"/>
      <c r="B128" s="74"/>
      <c r="C128" s="74"/>
    </row>
    <row r="129" spans="1:3" ht="14.25">
      <c r="A129" s="74"/>
      <c r="B129" s="74"/>
      <c r="C129" s="74"/>
    </row>
    <row r="130" spans="1:3" ht="14.25">
      <c r="A130" s="74"/>
      <c r="B130" s="74"/>
      <c r="C130" s="74"/>
    </row>
    <row r="131" spans="1:3" ht="14.25">
      <c r="A131" s="74"/>
      <c r="B131" s="74"/>
      <c r="C131" s="74"/>
    </row>
    <row r="132" spans="1:3" ht="14.25">
      <c r="A132" s="74"/>
      <c r="B132" s="74"/>
      <c r="C132" s="74"/>
    </row>
    <row r="133" spans="1:3" ht="14.25">
      <c r="A133" s="74"/>
      <c r="B133" s="74"/>
      <c r="C133" s="74"/>
    </row>
    <row r="134" spans="1:3" ht="14.25">
      <c r="A134" s="74"/>
      <c r="B134" s="74"/>
      <c r="C134" s="74"/>
    </row>
    <row r="135" spans="1:3" ht="14.25">
      <c r="A135" s="74"/>
      <c r="B135" s="74"/>
      <c r="C135" s="74"/>
    </row>
    <row r="136" spans="1:3" ht="14.25">
      <c r="A136" s="74"/>
      <c r="B136" s="74"/>
      <c r="C136" s="74"/>
    </row>
    <row r="137" spans="1:3" ht="14.25">
      <c r="A137" s="74"/>
      <c r="B137" s="74"/>
      <c r="C137" s="74"/>
    </row>
    <row r="138" spans="1:3" ht="14.25">
      <c r="A138" s="74"/>
      <c r="B138" s="74"/>
      <c r="C138" s="74"/>
    </row>
    <row r="139" spans="1:3" ht="14.25">
      <c r="A139" s="74"/>
      <c r="B139" s="74"/>
      <c r="C139" s="74"/>
    </row>
    <row r="140" spans="1:3" ht="14.25">
      <c r="A140" s="74"/>
      <c r="B140" s="74"/>
      <c r="C140" s="74"/>
    </row>
    <row r="141" spans="1:3" ht="14.25">
      <c r="A141" s="74"/>
      <c r="B141" s="74"/>
      <c r="C141" s="74"/>
    </row>
    <row r="142" spans="1:3">
      <c r="A142" s="4"/>
      <c r="B142" s="4"/>
      <c r="C142" s="4"/>
    </row>
  </sheetData>
  <mergeCells count="29">
    <mergeCell ref="A76:C82"/>
    <mergeCell ref="H76:I82"/>
    <mergeCell ref="V76:X82"/>
    <mergeCell ref="AC76:AD82"/>
    <mergeCell ref="E79:E80"/>
    <mergeCell ref="Z79:Z80"/>
    <mergeCell ref="A42:C48"/>
    <mergeCell ref="T42:U48"/>
    <mergeCell ref="V42:X48"/>
    <mergeCell ref="AO42:AP48"/>
    <mergeCell ref="F46:F47"/>
    <mergeCell ref="G46:G47"/>
    <mergeCell ref="P46:P47"/>
    <mergeCell ref="AA46:AA47"/>
    <mergeCell ref="AB46:AB47"/>
    <mergeCell ref="AK46:AK47"/>
    <mergeCell ref="F7:J7"/>
    <mergeCell ref="A8:C14"/>
    <mergeCell ref="T8:U14"/>
    <mergeCell ref="V8:X14"/>
    <mergeCell ref="AO8:AP14"/>
    <mergeCell ref="S11:S12"/>
    <mergeCell ref="AN11:AN12"/>
    <mergeCell ref="D12:D13"/>
    <mergeCell ref="E12:E13"/>
    <mergeCell ref="N12:N13"/>
    <mergeCell ref="Y12:Y13"/>
    <mergeCell ref="Z12:Z13"/>
    <mergeCell ref="AI12:AI13"/>
  </mergeCells>
  <phoneticPr fontId="99"/>
  <printOptions horizontalCentered="1"/>
  <pageMargins left="0.59055118110236227" right="0.59055118110236227" top="0.31496062992125984" bottom="0.31496062992125984" header="0" footer="0"/>
  <pageSetup paperSize="9" scale="55" firstPageNumber="240" pageOrder="overThenDown" orientation="portrait" useFirstPageNumber="1" r:id="rId1"/>
  <headerFooter alignWithMargins="0">
    <oddFooter>&amp;C&amp;"ＭＳ Ｐ明朝,標準"&amp;18－&amp;P－</oddFooter>
  </headerFooter>
  <colBreaks count="3" manualBreakCount="3">
    <brk id="11" max="107" man="1"/>
    <brk id="21" max="107" man="1"/>
    <brk id="32" max="107"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39997558519241921"/>
  </sheetPr>
  <dimension ref="A1:FM218"/>
  <sheetViews>
    <sheetView topLeftCell="V3" zoomScaleNormal="100" zoomScaleSheetLayoutView="80" workbookViewId="0">
      <selection activeCell="AB27" sqref="AB27"/>
    </sheetView>
  </sheetViews>
  <sheetFormatPr defaultColWidth="9" defaultRowHeight="13.5"/>
  <cols>
    <col min="1" max="1" width="8.75" style="115" customWidth="1"/>
    <col min="2" max="2" width="6.625" style="115" customWidth="1"/>
    <col min="3" max="3" width="11.625" style="115" customWidth="1"/>
    <col min="4" max="11" width="17.125" style="115" customWidth="1"/>
    <col min="12" max="19" width="17.625" style="115" customWidth="1"/>
    <col min="20" max="21" width="10.625" style="115" customWidth="1"/>
    <col min="22" max="22" width="8.75" style="115" customWidth="1"/>
    <col min="23" max="23" width="6.625" style="115" customWidth="1"/>
    <col min="24" max="24" width="11.625" style="115" customWidth="1"/>
    <col min="25" max="32" width="17.125" style="115" customWidth="1"/>
    <col min="33" max="35" width="17.625" style="115" customWidth="1"/>
    <col min="36" max="36" width="17.75" style="115" customWidth="1"/>
    <col min="37" max="40" width="17.625" style="115" customWidth="1"/>
    <col min="41" max="42" width="10.625" style="115" customWidth="1"/>
    <col min="43" max="43" width="8.75" style="115" customWidth="1"/>
    <col min="44" max="44" width="6.625" style="115" customWidth="1"/>
    <col min="45" max="45" width="11.625" style="115" customWidth="1"/>
    <col min="46" max="49" width="17.125" style="115" customWidth="1"/>
    <col min="50" max="50" width="17.625" style="115" customWidth="1"/>
    <col min="51" max="53" width="17.125" style="115" customWidth="1"/>
    <col min="54" max="61" width="17.625" style="115" customWidth="1"/>
    <col min="62" max="63" width="10.625" style="115" customWidth="1"/>
    <col min="64" max="64" width="8.75" style="115" customWidth="1"/>
    <col min="65" max="65" width="6.625" style="115" customWidth="1"/>
    <col min="66" max="66" width="11.625" style="115" customWidth="1"/>
    <col min="67" max="74" width="17.125" style="115" customWidth="1"/>
    <col min="75" max="75" width="18.5" style="115" customWidth="1"/>
    <col min="76" max="82" width="17.625" style="115" customWidth="1"/>
    <col min="83" max="84" width="10.625" style="115" customWidth="1"/>
    <col min="85" max="85" width="8.75" style="115" customWidth="1"/>
    <col min="86" max="86" width="6.625" style="115" customWidth="1"/>
    <col min="87" max="87" width="11.625" style="115" customWidth="1"/>
    <col min="88" max="95" width="17.125" style="115" customWidth="1"/>
    <col min="96" max="103" width="17.625" style="115" customWidth="1"/>
    <col min="104" max="105" width="10.625" style="115" customWidth="1"/>
    <col min="106" max="106" width="8.75" style="115" customWidth="1"/>
    <col min="107" max="107" width="6.625" style="115" customWidth="1"/>
    <col min="108" max="108" width="11.625" style="115" customWidth="1"/>
    <col min="109" max="116" width="17.125" style="115" customWidth="1"/>
    <col min="117" max="124" width="17.625" style="115" customWidth="1"/>
    <col min="125" max="126" width="10.625" style="115" customWidth="1"/>
    <col min="127" max="127" width="8.75" style="115" customWidth="1"/>
    <col min="128" max="128" width="6.625" style="115" customWidth="1"/>
    <col min="129" max="129" width="11.625" style="115" customWidth="1"/>
    <col min="130" max="137" width="17.125" style="115" customWidth="1"/>
    <col min="138" max="145" width="17.625" style="115" customWidth="1"/>
    <col min="146" max="147" width="10.625" style="115" customWidth="1"/>
    <col min="148" max="148" width="8.75" style="115" customWidth="1"/>
    <col min="149" max="149" width="6.625" style="115" customWidth="1"/>
    <col min="150" max="150" width="11.625" style="115" customWidth="1"/>
    <col min="151" max="158" width="17.125" style="115" customWidth="1"/>
    <col min="159" max="166" width="17.625" style="115" customWidth="1"/>
    <col min="167" max="168" width="10.625" style="115" customWidth="1"/>
    <col min="169" max="169" width="15.625" style="115" customWidth="1"/>
    <col min="170" max="16384" width="9" style="115"/>
  </cols>
  <sheetData>
    <row r="1" spans="1:169" s="2080" customFormat="1" ht="15" customHeight="1">
      <c r="A1" s="384" t="s">
        <v>650</v>
      </c>
      <c r="D1" s="1765"/>
      <c r="F1" s="1765"/>
      <c r="N1" s="1765"/>
      <c r="S1" s="383"/>
      <c r="U1" s="642" t="s">
        <v>650</v>
      </c>
      <c r="V1" s="384" t="s">
        <v>650</v>
      </c>
      <c r="Y1" s="1765"/>
      <c r="AA1" s="1765"/>
      <c r="AI1" s="1765"/>
      <c r="AN1" s="383"/>
      <c r="AP1" s="642" t="s">
        <v>650</v>
      </c>
      <c r="AQ1" s="384" t="s">
        <v>650</v>
      </c>
      <c r="AT1" s="1765"/>
      <c r="AV1" s="1765"/>
      <c r="BD1" s="1765"/>
      <c r="BI1" s="383"/>
      <c r="BK1" s="642" t="s">
        <v>650</v>
      </c>
      <c r="BL1" s="384" t="s">
        <v>650</v>
      </c>
      <c r="BO1" s="1765"/>
      <c r="BQ1" s="1765"/>
      <c r="BY1" s="1765"/>
      <c r="CD1" s="383"/>
      <c r="CF1" s="642" t="s">
        <v>650</v>
      </c>
      <c r="CG1" s="384" t="s">
        <v>650</v>
      </c>
      <c r="CJ1" s="1765"/>
      <c r="CL1" s="1765"/>
      <c r="CT1" s="1765"/>
      <c r="CY1" s="383"/>
      <c r="DA1" s="642" t="s">
        <v>650</v>
      </c>
      <c r="DB1" s="384" t="s">
        <v>650</v>
      </c>
      <c r="DE1" s="1765"/>
      <c r="DG1" s="1765"/>
      <c r="DO1" s="1765"/>
      <c r="DT1" s="383"/>
      <c r="DV1" s="642" t="s">
        <v>650</v>
      </c>
      <c r="DW1" s="384" t="s">
        <v>650</v>
      </c>
      <c r="DZ1" s="1765"/>
      <c r="EB1" s="443"/>
      <c r="EC1" s="443"/>
      <c r="ED1" s="443"/>
      <c r="EE1" s="443"/>
      <c r="EF1" s="443"/>
      <c r="EG1" s="443"/>
      <c r="EH1" s="443"/>
      <c r="EI1" s="443"/>
      <c r="EJ1" s="443"/>
      <c r="EK1" s="443"/>
      <c r="EL1" s="443"/>
      <c r="EM1" s="443"/>
      <c r="EO1" s="383"/>
      <c r="EQ1" s="642" t="s">
        <v>650</v>
      </c>
      <c r="ER1" s="384" t="s">
        <v>650</v>
      </c>
      <c r="EU1" s="1765"/>
      <c r="EW1" s="1765"/>
      <c r="FE1" s="1765"/>
      <c r="FJ1" s="383"/>
      <c r="FL1" s="642" t="s">
        <v>650</v>
      </c>
      <c r="FM1" s="384"/>
    </row>
    <row r="2" spans="1:169" s="2080" customFormat="1" ht="15" customHeight="1">
      <c r="A2" s="383" t="s">
        <v>1049</v>
      </c>
      <c r="B2" s="1765"/>
      <c r="C2" s="1765"/>
      <c r="D2" s="1069"/>
      <c r="E2" s="1765"/>
      <c r="F2" s="1765"/>
      <c r="L2" s="1765"/>
      <c r="M2" s="1765"/>
      <c r="N2" s="1765"/>
      <c r="S2" s="1069"/>
      <c r="U2" s="386" t="s">
        <v>1050</v>
      </c>
      <c r="V2" s="383" t="s">
        <v>1049</v>
      </c>
      <c r="W2" s="1765"/>
      <c r="X2" s="1765"/>
      <c r="Y2" s="1069"/>
      <c r="Z2" s="1765"/>
      <c r="AA2" s="1765"/>
      <c r="AG2" s="1765"/>
      <c r="AH2" s="1765"/>
      <c r="AI2" s="1765"/>
      <c r="AN2" s="1069"/>
      <c r="AP2" s="386" t="s">
        <v>1050</v>
      </c>
      <c r="AQ2" s="383" t="s">
        <v>1049</v>
      </c>
      <c r="AR2" s="1765"/>
      <c r="AS2" s="1765"/>
      <c r="AT2" s="1069"/>
      <c r="AU2" s="1765"/>
      <c r="AV2" s="1765"/>
      <c r="BB2" s="1765"/>
      <c r="BC2" s="1765"/>
      <c r="BD2" s="1765"/>
      <c r="BI2" s="1069"/>
      <c r="BK2" s="386" t="s">
        <v>1050</v>
      </c>
      <c r="BL2" s="383" t="s">
        <v>1049</v>
      </c>
      <c r="BM2" s="1765"/>
      <c r="BN2" s="1765"/>
      <c r="BO2" s="1069"/>
      <c r="BP2" s="1765"/>
      <c r="BQ2" s="1765"/>
      <c r="BW2" s="1765"/>
      <c r="BX2" s="1765"/>
      <c r="BY2" s="1765"/>
      <c r="CD2" s="1069"/>
      <c r="CF2" s="386" t="s">
        <v>1050</v>
      </c>
      <c r="CG2" s="383" t="s">
        <v>1049</v>
      </c>
      <c r="CH2" s="1765"/>
      <c r="CI2" s="1765"/>
      <c r="CJ2" s="1069"/>
      <c r="CK2" s="1765"/>
      <c r="CL2" s="1765"/>
      <c r="CR2" s="1765"/>
      <c r="CS2" s="1765"/>
      <c r="CT2" s="1765"/>
      <c r="CY2" s="1069"/>
      <c r="DA2" s="386" t="s">
        <v>1050</v>
      </c>
      <c r="DB2" s="383" t="s">
        <v>1049</v>
      </c>
      <c r="DC2" s="1765"/>
      <c r="DD2" s="1765"/>
      <c r="DE2" s="1069"/>
      <c r="DF2" s="1765"/>
      <c r="DG2" s="1765"/>
      <c r="DM2" s="1765"/>
      <c r="DN2" s="1765"/>
      <c r="DO2" s="1765"/>
      <c r="DT2" s="1069"/>
      <c r="DV2" s="386" t="s">
        <v>1050</v>
      </c>
      <c r="DW2" s="383" t="s">
        <v>1049</v>
      </c>
      <c r="DX2" s="1765"/>
      <c r="DY2" s="1765"/>
      <c r="DZ2" s="1069"/>
      <c r="EA2" s="1765"/>
      <c r="EB2" s="443"/>
      <c r="EC2" s="443"/>
      <c r="ED2" s="443"/>
      <c r="EE2" s="443"/>
      <c r="EF2" s="443"/>
      <c r="EG2" s="443"/>
      <c r="EH2" s="443"/>
      <c r="EI2" s="443"/>
      <c r="EJ2" s="443"/>
      <c r="EK2" s="443"/>
      <c r="EL2" s="443"/>
      <c r="EM2" s="443"/>
      <c r="EO2" s="1069"/>
      <c r="EQ2" s="386" t="s">
        <v>1050</v>
      </c>
      <c r="ER2" s="383" t="s">
        <v>1049</v>
      </c>
      <c r="ES2" s="1765"/>
      <c r="ET2" s="1765"/>
      <c r="EU2" s="1069"/>
      <c r="EV2" s="1765"/>
      <c r="EW2" s="1765"/>
      <c r="FC2" s="1765"/>
      <c r="FD2" s="1765"/>
      <c r="FE2" s="1765"/>
      <c r="FJ2" s="1069"/>
      <c r="FL2" s="386" t="s">
        <v>1050</v>
      </c>
      <c r="FM2" s="1765"/>
    </row>
    <row r="3" spans="1:169">
      <c r="A3" s="383"/>
      <c r="B3" s="383"/>
      <c r="C3" s="383"/>
      <c r="D3" s="1070"/>
      <c r="E3" s="383"/>
      <c r="F3" s="383"/>
      <c r="G3" s="384"/>
      <c r="H3" s="384"/>
      <c r="I3" s="384"/>
      <c r="J3" s="384"/>
      <c r="K3" s="384"/>
      <c r="L3" s="383"/>
      <c r="M3" s="383"/>
      <c r="N3" s="383"/>
      <c r="O3" s="384"/>
      <c r="P3" s="384"/>
      <c r="Q3" s="384"/>
      <c r="R3" s="383"/>
      <c r="S3" s="1070"/>
      <c r="T3" s="384"/>
      <c r="U3" s="384"/>
      <c r="V3" s="383"/>
      <c r="W3" s="383"/>
      <c r="X3" s="383"/>
      <c r="Y3" s="1070"/>
      <c r="Z3" s="383"/>
      <c r="AA3" s="383"/>
      <c r="AB3" s="384"/>
      <c r="AC3" s="384"/>
      <c r="AD3" s="384"/>
      <c r="AE3" s="384"/>
      <c r="AF3" s="384"/>
      <c r="AG3" s="383"/>
      <c r="AH3" s="383"/>
      <c r="AI3" s="383"/>
      <c r="AJ3" s="384"/>
      <c r="AK3" s="384"/>
      <c r="AL3" s="384"/>
      <c r="AM3" s="383"/>
      <c r="AN3" s="1070"/>
      <c r="AO3" s="1062"/>
      <c r="AP3" s="1062"/>
      <c r="AQ3" s="383"/>
      <c r="AR3" s="383"/>
      <c r="AS3" s="383"/>
      <c r="AT3" s="1070"/>
      <c r="AU3" s="383"/>
      <c r="AV3" s="383"/>
      <c r="AW3" s="384"/>
      <c r="AX3" s="384"/>
      <c r="AY3" s="384"/>
      <c r="AZ3" s="384"/>
      <c r="BA3" s="384"/>
      <c r="BB3" s="383"/>
      <c r="BC3" s="383"/>
      <c r="BD3" s="383"/>
      <c r="BE3" s="384"/>
      <c r="BF3" s="384"/>
      <c r="BG3" s="384"/>
      <c r="BH3" s="383"/>
      <c r="BI3" s="1070"/>
      <c r="BJ3" s="1062"/>
      <c r="BK3" s="1062"/>
      <c r="BL3" s="383"/>
      <c r="BM3" s="383"/>
      <c r="BN3" s="383"/>
      <c r="BO3" s="1070"/>
      <c r="BP3" s="383"/>
      <c r="BQ3" s="383"/>
      <c r="BR3" s="384"/>
      <c r="BS3" s="384"/>
      <c r="BT3" s="384"/>
      <c r="BU3" s="384"/>
      <c r="BV3" s="384"/>
      <c r="BW3" s="383"/>
      <c r="BX3" s="383"/>
      <c r="BY3" s="383"/>
      <c r="BZ3" s="384"/>
      <c r="CA3" s="384"/>
      <c r="CB3" s="384"/>
      <c r="CC3" s="383"/>
      <c r="CD3" s="1070"/>
      <c r="CE3" s="1062"/>
      <c r="CF3" s="1062"/>
      <c r="CG3" s="383"/>
      <c r="CH3" s="383"/>
      <c r="CI3" s="383"/>
      <c r="CJ3" s="1070"/>
      <c r="CK3" s="383"/>
      <c r="CL3" s="383"/>
      <c r="CM3" s="384"/>
      <c r="CN3" s="384"/>
      <c r="CO3" s="384"/>
      <c r="CP3" s="384"/>
      <c r="CQ3" s="384"/>
      <c r="CR3" s="383"/>
      <c r="CS3" s="383"/>
      <c r="CT3" s="383"/>
      <c r="CU3" s="384"/>
      <c r="CV3" s="384"/>
      <c r="CW3" s="384"/>
      <c r="CX3" s="383"/>
      <c r="CY3" s="1070"/>
      <c r="CZ3" s="1062"/>
      <c r="DA3" s="1062"/>
      <c r="DB3" s="383"/>
      <c r="DC3" s="383"/>
      <c r="DD3" s="383"/>
      <c r="DE3" s="1070"/>
      <c r="DF3" s="383"/>
      <c r="DG3" s="383"/>
      <c r="DH3" s="384"/>
      <c r="DI3" s="384"/>
      <c r="DJ3" s="384"/>
      <c r="DK3" s="384"/>
      <c r="DL3" s="384"/>
      <c r="DM3" s="383"/>
      <c r="DN3" s="383"/>
      <c r="DO3" s="383"/>
      <c r="DP3" s="384"/>
      <c r="DQ3" s="384"/>
      <c r="DR3" s="384"/>
      <c r="DS3" s="383"/>
      <c r="DT3" s="1070"/>
      <c r="DU3" s="1062"/>
      <c r="DV3" s="1062"/>
      <c r="DW3" s="383"/>
      <c r="DX3" s="383"/>
      <c r="DY3" s="383"/>
      <c r="DZ3" s="1070"/>
      <c r="EA3" s="383"/>
      <c r="EB3" s="1062"/>
      <c r="EC3" s="1062"/>
      <c r="ED3" s="1062"/>
      <c r="EE3" s="1062"/>
      <c r="EF3" s="1062"/>
      <c r="EG3" s="1062"/>
      <c r="EH3" s="1062"/>
      <c r="EI3" s="1062"/>
      <c r="EJ3" s="1062"/>
      <c r="EK3" s="1062"/>
      <c r="EL3" s="1062"/>
      <c r="EM3" s="1062"/>
      <c r="EN3" s="383"/>
      <c r="EO3" s="1070"/>
      <c r="EP3" s="1062"/>
      <c r="EQ3" s="1062"/>
      <c r="ER3" s="383"/>
      <c r="ES3" s="383"/>
      <c r="ET3" s="383"/>
      <c r="EU3" s="1070"/>
      <c r="EV3" s="383"/>
      <c r="EW3" s="383"/>
      <c r="EX3" s="384"/>
      <c r="EY3" s="384"/>
      <c r="EZ3" s="384"/>
      <c r="FA3" s="384"/>
      <c r="FB3" s="384"/>
      <c r="FC3" s="383"/>
      <c r="FD3" s="383"/>
      <c r="FE3" s="383"/>
      <c r="FF3" s="384"/>
      <c r="FG3" s="384"/>
      <c r="FH3" s="384"/>
      <c r="FI3" s="383"/>
      <c r="FJ3" s="1070"/>
      <c r="FK3" s="1062"/>
      <c r="FL3" s="1062"/>
      <c r="FM3" s="383"/>
    </row>
    <row r="4" spans="1:169" ht="18.75" customHeight="1">
      <c r="A4" s="209"/>
      <c r="B4" s="209"/>
      <c r="C4" s="209"/>
      <c r="D4" s="209"/>
      <c r="E4" s="209"/>
      <c r="F4" s="209"/>
      <c r="G4" s="209"/>
      <c r="H4" s="209"/>
      <c r="I4" s="209"/>
      <c r="J4" s="209"/>
      <c r="K4" s="209"/>
      <c r="L4" s="209"/>
      <c r="M4" s="209"/>
      <c r="N4" s="209"/>
      <c r="O4" s="209"/>
      <c r="P4" s="209"/>
      <c r="Q4" s="209"/>
      <c r="R4" s="209"/>
      <c r="S4" s="209"/>
      <c r="T4" s="209"/>
      <c r="U4" s="209"/>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row>
    <row r="5" spans="1:169">
      <c r="A5" s="209" t="s">
        <v>1187</v>
      </c>
      <c r="B5" s="209"/>
      <c r="C5" s="209"/>
      <c r="D5" s="209"/>
      <c r="E5" s="209"/>
      <c r="F5" s="209"/>
      <c r="G5" s="209"/>
      <c r="H5" s="209"/>
      <c r="I5" s="209"/>
      <c r="J5" s="209"/>
      <c r="K5" s="209"/>
      <c r="L5" s="209"/>
      <c r="M5" s="209"/>
      <c r="N5" s="209"/>
      <c r="O5" s="209"/>
      <c r="P5" s="209"/>
      <c r="Q5" s="209"/>
      <c r="R5" s="209"/>
      <c r="S5" s="209"/>
      <c r="T5" s="209"/>
      <c r="U5" s="209"/>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row>
    <row r="6" spans="1:169" s="388" customFormat="1" ht="18.75" customHeight="1">
      <c r="A6" s="990" t="s">
        <v>389</v>
      </c>
      <c r="B6" s="1063"/>
      <c r="C6" s="1063"/>
      <c r="D6" s="2465" t="s">
        <v>1951</v>
      </c>
      <c r="L6" s="1071"/>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2322"/>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row>
    <row r="7" spans="1:169" s="388" customFormat="1" ht="15.75">
      <c r="A7" s="388" t="s">
        <v>743</v>
      </c>
      <c r="D7" s="970" t="s">
        <v>345</v>
      </c>
      <c r="F7" s="2778" t="s">
        <v>741</v>
      </c>
      <c r="G7" s="2778"/>
      <c r="H7" s="2778"/>
      <c r="I7" s="2778"/>
      <c r="J7" s="2778"/>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23"/>
      <c r="BG7" s="14"/>
      <c r="BH7" s="14"/>
      <c r="BI7" s="14"/>
      <c r="BJ7" s="14"/>
      <c r="BK7" s="14"/>
      <c r="BL7" s="14"/>
      <c r="BM7" s="14"/>
      <c r="BN7" s="14"/>
      <c r="BO7" s="14"/>
      <c r="BP7" s="14"/>
      <c r="BQ7" s="14"/>
      <c r="BR7" s="14"/>
      <c r="BS7" s="14"/>
      <c r="BT7" s="14"/>
      <c r="BU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23"/>
      <c r="DT7" s="14"/>
      <c r="DU7" s="14"/>
      <c r="DV7" s="14"/>
      <c r="DW7" s="14"/>
      <c r="DX7" s="14"/>
      <c r="DY7" s="14"/>
      <c r="DZ7" s="14"/>
      <c r="EA7" s="14"/>
      <c r="EB7" s="14"/>
      <c r="EC7" s="14"/>
      <c r="ED7" s="14"/>
      <c r="EE7" s="14"/>
      <c r="EF7" s="14"/>
      <c r="EG7" s="14"/>
      <c r="EH7" s="14"/>
      <c r="EI7" s="14"/>
      <c r="EJ7" s="14"/>
      <c r="EK7" s="14"/>
      <c r="EL7" s="14"/>
      <c r="EM7" s="123"/>
      <c r="EN7" s="14"/>
      <c r="EO7" s="14"/>
      <c r="EP7" s="14"/>
      <c r="EQ7" s="14"/>
      <c r="ER7" s="14"/>
      <c r="ES7" s="14"/>
      <c r="ET7" s="14"/>
      <c r="EU7" s="123"/>
      <c r="EV7" s="123"/>
      <c r="EW7" s="123"/>
      <c r="EX7" s="123"/>
      <c r="EY7" s="123"/>
      <c r="EZ7" s="123"/>
      <c r="FA7" s="123"/>
      <c r="FB7" s="123"/>
      <c r="FC7" s="123"/>
      <c r="FD7" s="123"/>
      <c r="FE7" s="14"/>
      <c r="FF7" s="14"/>
      <c r="FG7" s="14"/>
      <c r="FH7" s="14"/>
      <c r="FI7" s="14"/>
      <c r="FJ7" s="14"/>
      <c r="FK7" s="14"/>
      <c r="FL7" s="14"/>
      <c r="FM7" s="14"/>
    </row>
    <row r="8" spans="1:169" s="388" customFormat="1" ht="18.75" customHeight="1">
      <c r="A8" s="2573" t="s">
        <v>737</v>
      </c>
      <c r="B8" s="2543"/>
      <c r="C8" s="2544"/>
      <c r="D8" s="2473" t="s">
        <v>1051</v>
      </c>
      <c r="E8" s="2459"/>
      <c r="F8" s="2459" t="s">
        <v>1952</v>
      </c>
      <c r="G8" s="529"/>
      <c r="H8" s="1054"/>
      <c r="I8" s="529"/>
      <c r="J8" s="529"/>
      <c r="K8" s="1015" t="s">
        <v>744</v>
      </c>
      <c r="L8" s="529" t="s">
        <v>829</v>
      </c>
      <c r="M8" s="529"/>
      <c r="N8" s="529"/>
      <c r="O8" s="529"/>
      <c r="P8" s="529"/>
      <c r="Q8" s="529"/>
      <c r="R8" s="529"/>
      <c r="S8" s="529"/>
      <c r="T8" s="2566" t="s">
        <v>697</v>
      </c>
      <c r="U8" s="2721"/>
      <c r="V8" s="2573" t="s">
        <v>737</v>
      </c>
      <c r="W8" s="2543"/>
      <c r="X8" s="2544"/>
      <c r="Y8" s="2468" t="s">
        <v>1052</v>
      </c>
      <c r="Z8" s="529"/>
      <c r="AA8" s="529"/>
      <c r="AB8" s="529"/>
      <c r="AC8" s="529"/>
      <c r="AD8" s="529"/>
      <c r="AE8" s="529"/>
      <c r="AF8" s="1015" t="s">
        <v>744</v>
      </c>
      <c r="AG8" s="395"/>
      <c r="AH8" s="395"/>
      <c r="AI8" s="395"/>
      <c r="AJ8" s="395"/>
      <c r="AK8" s="395"/>
      <c r="AL8" s="395"/>
      <c r="AM8" s="395"/>
      <c r="AN8" s="459"/>
      <c r="AO8" s="2566" t="s">
        <v>697</v>
      </c>
      <c r="AP8" s="2721"/>
      <c r="AQ8" s="2573" t="s">
        <v>737</v>
      </c>
      <c r="AR8" s="2543"/>
      <c r="AS8" s="2544"/>
      <c r="AT8" s="2468" t="s">
        <v>1053</v>
      </c>
      <c r="AU8" s="529"/>
      <c r="AV8" s="2460" t="s">
        <v>1953</v>
      </c>
      <c r="AW8" s="2469"/>
      <c r="AX8" s="2460"/>
      <c r="AY8" s="529"/>
      <c r="AZ8" s="2468" t="s">
        <v>1193</v>
      </c>
      <c r="BA8" s="2079"/>
      <c r="BB8" s="529"/>
      <c r="BC8" s="529"/>
      <c r="BD8" s="529" t="s">
        <v>717</v>
      </c>
      <c r="BE8" s="529" t="s">
        <v>717</v>
      </c>
      <c r="BF8" s="529"/>
      <c r="BG8" s="529"/>
      <c r="BH8" s="529"/>
      <c r="BI8" s="529"/>
      <c r="BJ8" s="2566" t="s">
        <v>697</v>
      </c>
      <c r="BK8" s="2721"/>
      <c r="BL8" s="2573" t="s">
        <v>737</v>
      </c>
      <c r="BM8" s="2543"/>
      <c r="BN8" s="2544"/>
      <c r="BO8" s="2468" t="s">
        <v>1054</v>
      </c>
      <c r="BP8" s="395"/>
      <c r="BQ8" s="2460" t="s">
        <v>1954</v>
      </c>
      <c r="BR8" s="529"/>
      <c r="BS8" s="529"/>
      <c r="BT8" s="2460"/>
      <c r="BU8" s="2071"/>
      <c r="BV8" s="1287" t="s">
        <v>744</v>
      </c>
      <c r="BW8" s="2072" t="s">
        <v>1055</v>
      </c>
      <c r="BX8" s="395"/>
      <c r="BY8" s="2079" t="s">
        <v>1955</v>
      </c>
      <c r="BZ8" s="395"/>
      <c r="CA8" s="395"/>
      <c r="CB8" s="395"/>
      <c r="CC8" s="395"/>
      <c r="CD8" s="459"/>
      <c r="CE8" s="2566" t="s">
        <v>697</v>
      </c>
      <c r="CF8" s="2721"/>
      <c r="CG8" s="2573" t="s">
        <v>737</v>
      </c>
      <c r="CH8" s="2543"/>
      <c r="CI8" s="2544"/>
      <c r="CJ8" s="2072" t="s">
        <v>1056</v>
      </c>
      <c r="CK8" s="2079"/>
      <c r="CL8" s="2079" t="s">
        <v>1956</v>
      </c>
      <c r="CM8" s="395"/>
      <c r="CN8" s="395"/>
      <c r="CO8" s="395"/>
      <c r="CP8" s="395"/>
      <c r="CQ8" s="1015" t="s">
        <v>744</v>
      </c>
      <c r="CR8" s="395"/>
      <c r="CS8" s="395"/>
      <c r="CT8" s="2469"/>
      <c r="CU8" s="529"/>
      <c r="CV8" s="529"/>
      <c r="CW8" s="2460"/>
      <c r="CX8" s="529"/>
      <c r="CY8" s="2468" t="s">
        <v>1057</v>
      </c>
      <c r="CZ8" s="2566" t="s">
        <v>697</v>
      </c>
      <c r="DA8" s="2721"/>
      <c r="DB8" s="2573" t="s">
        <v>737</v>
      </c>
      <c r="DC8" s="2543"/>
      <c r="DD8" s="2544"/>
      <c r="DE8" s="2468" t="s">
        <v>1058</v>
      </c>
      <c r="DF8" s="529"/>
      <c r="DG8" s="2460" t="s">
        <v>1957</v>
      </c>
      <c r="DH8" s="529"/>
      <c r="DI8" s="529"/>
      <c r="DJ8" s="529" t="s">
        <v>1182</v>
      </c>
      <c r="DK8" s="529"/>
      <c r="DL8" s="1015" t="s">
        <v>744</v>
      </c>
      <c r="DM8" s="529"/>
      <c r="DN8" s="529"/>
      <c r="DO8" s="529"/>
      <c r="DP8" s="2460"/>
      <c r="DQ8" s="2460"/>
      <c r="DR8" s="529"/>
      <c r="DS8" s="2460"/>
      <c r="DT8" s="529"/>
      <c r="DU8" s="2566" t="s">
        <v>697</v>
      </c>
      <c r="DV8" s="2721"/>
      <c r="DW8" s="2573" t="s">
        <v>737</v>
      </c>
      <c r="DX8" s="2543"/>
      <c r="DY8" s="2544"/>
      <c r="DZ8" s="2468" t="s">
        <v>1059</v>
      </c>
      <c r="EA8" s="2450"/>
      <c r="EB8" s="2450"/>
      <c r="EC8" s="2460" t="s">
        <v>1958</v>
      </c>
      <c r="ED8" s="2450"/>
      <c r="EE8" s="2450"/>
      <c r="EF8" s="2450"/>
      <c r="EG8" s="1015" t="s">
        <v>744</v>
      </c>
      <c r="EH8" s="2450"/>
      <c r="EI8" s="2450"/>
      <c r="EJ8" s="395"/>
      <c r="EK8" s="1326"/>
      <c r="EL8" s="2323"/>
      <c r="EM8" s="2324"/>
      <c r="EN8" s="1088" t="s">
        <v>1060</v>
      </c>
      <c r="EO8" s="2325"/>
      <c r="EP8" s="2566" t="s">
        <v>697</v>
      </c>
      <c r="EQ8" s="2721"/>
      <c r="ER8" s="2573" t="s">
        <v>737</v>
      </c>
      <c r="ES8" s="2543"/>
      <c r="ET8" s="2544"/>
      <c r="EU8" s="2468" t="s">
        <v>1061</v>
      </c>
      <c r="EV8" s="529"/>
      <c r="EW8" s="2460" t="s">
        <v>1959</v>
      </c>
      <c r="EX8" s="123"/>
      <c r="FB8" s="1015" t="s">
        <v>744</v>
      </c>
      <c r="FE8" s="395"/>
      <c r="FF8" s="529"/>
      <c r="FG8" s="529"/>
      <c r="FH8" s="529"/>
      <c r="FI8" s="529"/>
      <c r="FJ8" s="557"/>
      <c r="FK8" s="2566" t="s">
        <v>697</v>
      </c>
      <c r="FL8" s="2721"/>
      <c r="FM8" s="504"/>
    </row>
    <row r="9" spans="1:169" s="388" customFormat="1" ht="17.25" customHeight="1">
      <c r="A9" s="2705"/>
      <c r="B9" s="2705"/>
      <c r="C9" s="2622"/>
      <c r="D9" s="976" t="s">
        <v>221</v>
      </c>
      <c r="E9" s="976" t="s">
        <v>347</v>
      </c>
      <c r="F9" s="976" t="s">
        <v>739</v>
      </c>
      <c r="G9" s="976" t="s">
        <v>295</v>
      </c>
      <c r="H9" s="976" t="s">
        <v>296</v>
      </c>
      <c r="I9" s="976" t="s">
        <v>297</v>
      </c>
      <c r="J9" s="976" t="s">
        <v>348</v>
      </c>
      <c r="K9" s="977" t="s">
        <v>371</v>
      </c>
      <c r="L9" s="976" t="s">
        <v>300</v>
      </c>
      <c r="M9" s="976" t="s">
        <v>301</v>
      </c>
      <c r="N9" s="977" t="s">
        <v>372</v>
      </c>
      <c r="O9" s="977" t="s">
        <v>1199</v>
      </c>
      <c r="P9" s="976" t="s">
        <v>1200</v>
      </c>
      <c r="Q9" s="976" t="s">
        <v>351</v>
      </c>
      <c r="R9" s="976" t="s">
        <v>352</v>
      </c>
      <c r="S9" s="977" t="s">
        <v>325</v>
      </c>
      <c r="T9" s="2722"/>
      <c r="U9" s="2723"/>
      <c r="V9" s="2705"/>
      <c r="W9" s="2705"/>
      <c r="X9" s="2622"/>
      <c r="Y9" s="976" t="s">
        <v>352</v>
      </c>
      <c r="Z9" s="977" t="s">
        <v>325</v>
      </c>
      <c r="AA9" s="976" t="s">
        <v>10</v>
      </c>
      <c r="AB9" s="976" t="s">
        <v>11</v>
      </c>
      <c r="AC9" s="976" t="s">
        <v>1413</v>
      </c>
      <c r="AD9" s="976" t="s">
        <v>373</v>
      </c>
      <c r="AE9" s="976" t="s">
        <v>12</v>
      </c>
      <c r="AF9" s="976" t="s">
        <v>13</v>
      </c>
      <c r="AG9" s="976" t="s">
        <v>14</v>
      </c>
      <c r="AH9" s="976" t="s">
        <v>15</v>
      </c>
      <c r="AI9" s="976" t="s">
        <v>305</v>
      </c>
      <c r="AJ9" s="976" t="s">
        <v>353</v>
      </c>
      <c r="AK9" s="976" t="s">
        <v>353</v>
      </c>
      <c r="AL9" s="976" t="s">
        <v>17</v>
      </c>
      <c r="AM9" s="976" t="s">
        <v>18</v>
      </c>
      <c r="AN9" s="976" t="s">
        <v>19</v>
      </c>
      <c r="AO9" s="2722"/>
      <c r="AP9" s="2723"/>
      <c r="AQ9" s="2705"/>
      <c r="AR9" s="2705"/>
      <c r="AS9" s="2622"/>
      <c r="AT9" s="976" t="s">
        <v>11</v>
      </c>
      <c r="AU9" s="976" t="s">
        <v>373</v>
      </c>
      <c r="AV9" s="2326" t="s">
        <v>88</v>
      </c>
      <c r="AW9" s="976" t="s">
        <v>788</v>
      </c>
      <c r="AX9" s="976" t="s">
        <v>5</v>
      </c>
      <c r="AY9" s="976" t="s">
        <v>7</v>
      </c>
      <c r="AZ9" s="976" t="s">
        <v>221</v>
      </c>
      <c r="BA9" s="976" t="s">
        <v>347</v>
      </c>
      <c r="BB9" s="976" t="s">
        <v>296</v>
      </c>
      <c r="BC9" s="976" t="s">
        <v>297</v>
      </c>
      <c r="BD9" s="976" t="s">
        <v>348</v>
      </c>
      <c r="BE9" s="977" t="s">
        <v>371</v>
      </c>
      <c r="BF9" s="976" t="s">
        <v>301</v>
      </c>
      <c r="BG9" s="977" t="s">
        <v>1199</v>
      </c>
      <c r="BH9" s="976" t="s">
        <v>1200</v>
      </c>
      <c r="BI9" s="976" t="s">
        <v>351</v>
      </c>
      <c r="BJ9" s="2722"/>
      <c r="BK9" s="2723"/>
      <c r="BL9" s="2705"/>
      <c r="BM9" s="2705"/>
      <c r="BN9" s="2622"/>
      <c r="BO9" s="976" t="s">
        <v>305</v>
      </c>
      <c r="BP9" s="976" t="s">
        <v>353</v>
      </c>
      <c r="BQ9" s="976" t="s">
        <v>353</v>
      </c>
      <c r="BR9" s="976" t="s">
        <v>17</v>
      </c>
      <c r="BS9" s="2326" t="s">
        <v>88</v>
      </c>
      <c r="BT9" s="976" t="s">
        <v>788</v>
      </c>
      <c r="BU9" s="976" t="s">
        <v>5</v>
      </c>
      <c r="BV9" s="976" t="s">
        <v>7</v>
      </c>
      <c r="BW9" s="976" t="s">
        <v>221</v>
      </c>
      <c r="BX9" s="976" t="s">
        <v>347</v>
      </c>
      <c r="BY9" s="976" t="s">
        <v>295</v>
      </c>
      <c r="BZ9" s="976" t="s">
        <v>296</v>
      </c>
      <c r="CA9" s="976" t="s">
        <v>297</v>
      </c>
      <c r="CB9" s="976" t="s">
        <v>348</v>
      </c>
      <c r="CC9" s="977" t="s">
        <v>371</v>
      </c>
      <c r="CD9" s="976" t="s">
        <v>300</v>
      </c>
      <c r="CE9" s="2722"/>
      <c r="CF9" s="2723"/>
      <c r="CG9" s="2705"/>
      <c r="CH9" s="2705"/>
      <c r="CI9" s="2622"/>
      <c r="CJ9" s="977" t="s">
        <v>325</v>
      </c>
      <c r="CK9" s="976" t="s">
        <v>10</v>
      </c>
      <c r="CL9" s="976" t="s">
        <v>11</v>
      </c>
      <c r="CM9" s="976" t="s">
        <v>373</v>
      </c>
      <c r="CN9" s="976" t="s">
        <v>12</v>
      </c>
      <c r="CO9" s="976" t="s">
        <v>13</v>
      </c>
      <c r="CP9" s="976" t="s">
        <v>305</v>
      </c>
      <c r="CQ9" s="976" t="s">
        <v>353</v>
      </c>
      <c r="CR9" s="976" t="s">
        <v>353</v>
      </c>
      <c r="CS9" s="976" t="s">
        <v>17</v>
      </c>
      <c r="CT9" s="976" t="s">
        <v>19</v>
      </c>
      <c r="CU9" s="2326" t="s">
        <v>88</v>
      </c>
      <c r="CV9" s="976" t="s">
        <v>788</v>
      </c>
      <c r="CW9" s="976" t="s">
        <v>5</v>
      </c>
      <c r="CX9" s="976" t="s">
        <v>7</v>
      </c>
      <c r="CY9" s="976" t="s">
        <v>221</v>
      </c>
      <c r="CZ9" s="2722"/>
      <c r="DA9" s="2723"/>
      <c r="DB9" s="2705"/>
      <c r="DC9" s="2705"/>
      <c r="DD9" s="2622"/>
      <c r="DE9" s="977" t="s">
        <v>371</v>
      </c>
      <c r="DF9" s="976" t="s">
        <v>301</v>
      </c>
      <c r="DG9" s="976" t="s">
        <v>1200</v>
      </c>
      <c r="DH9" s="976" t="s">
        <v>352</v>
      </c>
      <c r="DI9" s="976" t="s">
        <v>10</v>
      </c>
      <c r="DJ9" s="976" t="s">
        <v>373</v>
      </c>
      <c r="DK9" s="976" t="s">
        <v>12</v>
      </c>
      <c r="DL9" s="976" t="s">
        <v>13</v>
      </c>
      <c r="DM9" s="976" t="s">
        <v>15</v>
      </c>
      <c r="DN9" s="976" t="s">
        <v>305</v>
      </c>
      <c r="DO9" s="976" t="s">
        <v>353</v>
      </c>
      <c r="DP9" s="976" t="s">
        <v>353</v>
      </c>
      <c r="DQ9" s="976" t="s">
        <v>17</v>
      </c>
      <c r="DR9" s="976" t="s">
        <v>88</v>
      </c>
      <c r="DS9" s="976" t="s">
        <v>5</v>
      </c>
      <c r="DT9" s="976" t="s">
        <v>7</v>
      </c>
      <c r="DU9" s="2722"/>
      <c r="DV9" s="2723"/>
      <c r="DW9" s="2705"/>
      <c r="DX9" s="2705"/>
      <c r="DY9" s="2622"/>
      <c r="DZ9" s="976" t="s">
        <v>1200</v>
      </c>
      <c r="EA9" s="976" t="s">
        <v>351</v>
      </c>
      <c r="EB9" s="976" t="s">
        <v>352</v>
      </c>
      <c r="EC9" s="976" t="s">
        <v>373</v>
      </c>
      <c r="ED9" s="976" t="s">
        <v>12</v>
      </c>
      <c r="EE9" s="976" t="s">
        <v>13</v>
      </c>
      <c r="EF9" s="976" t="s">
        <v>15</v>
      </c>
      <c r="EG9" s="976" t="s">
        <v>305</v>
      </c>
      <c r="EH9" s="976" t="s">
        <v>353</v>
      </c>
      <c r="EI9" s="976" t="s">
        <v>353</v>
      </c>
      <c r="EJ9" s="976" t="s">
        <v>17</v>
      </c>
      <c r="EK9" s="976" t="s">
        <v>88</v>
      </c>
      <c r="EL9" s="976" t="s">
        <v>5</v>
      </c>
      <c r="EM9" s="976" t="s">
        <v>7</v>
      </c>
      <c r="EN9" s="976" t="s">
        <v>221</v>
      </c>
      <c r="EO9" s="976" t="s">
        <v>347</v>
      </c>
      <c r="EP9" s="2722"/>
      <c r="EQ9" s="2723"/>
      <c r="ER9" s="2705"/>
      <c r="ES9" s="2705"/>
      <c r="ET9" s="2622"/>
      <c r="EU9" s="976" t="s">
        <v>301</v>
      </c>
      <c r="EV9" s="977" t="s">
        <v>1199</v>
      </c>
      <c r="EW9" s="976" t="s">
        <v>352</v>
      </c>
      <c r="EX9" s="977" t="s">
        <v>325</v>
      </c>
      <c r="EY9" s="976" t="s">
        <v>10</v>
      </c>
      <c r="EZ9" s="976" t="s">
        <v>11</v>
      </c>
      <c r="FA9" s="976" t="s">
        <v>373</v>
      </c>
      <c r="FB9" s="976" t="s">
        <v>12</v>
      </c>
      <c r="FC9" s="976" t="s">
        <v>13</v>
      </c>
      <c r="FD9" s="976" t="s">
        <v>15</v>
      </c>
      <c r="FE9" s="976" t="s">
        <v>305</v>
      </c>
      <c r="FF9" s="976" t="s">
        <v>353</v>
      </c>
      <c r="FG9" s="976" t="s">
        <v>353</v>
      </c>
      <c r="FH9" s="976" t="s">
        <v>17</v>
      </c>
      <c r="FI9" s="976" t="s">
        <v>5</v>
      </c>
      <c r="FJ9" s="976" t="s">
        <v>7</v>
      </c>
      <c r="FK9" s="2722"/>
      <c r="FL9" s="2723"/>
      <c r="FM9" s="504"/>
    </row>
    <row r="10" spans="1:169" s="388" customFormat="1" ht="16.5" customHeight="1">
      <c r="A10" s="2705"/>
      <c r="B10" s="2705"/>
      <c r="C10" s="2622"/>
      <c r="D10" s="975" t="s">
        <v>9</v>
      </c>
      <c r="E10" s="975" t="s">
        <v>9</v>
      </c>
      <c r="F10" s="975"/>
      <c r="G10" s="975"/>
      <c r="H10" s="975"/>
      <c r="I10" s="975"/>
      <c r="J10" s="975"/>
      <c r="K10" s="975"/>
      <c r="L10" s="975" t="s">
        <v>1186</v>
      </c>
      <c r="M10" s="975" t="s">
        <v>1186</v>
      </c>
      <c r="N10" s="975" t="s">
        <v>374</v>
      </c>
      <c r="O10" s="975"/>
      <c r="P10" s="975"/>
      <c r="Q10" s="975" t="s">
        <v>356</v>
      </c>
      <c r="R10" s="975" t="s">
        <v>357</v>
      </c>
      <c r="S10" s="975" t="s">
        <v>390</v>
      </c>
      <c r="T10" s="2722"/>
      <c r="U10" s="2723"/>
      <c r="V10" s="2705"/>
      <c r="W10" s="2705"/>
      <c r="X10" s="2622"/>
      <c r="Y10" s="975" t="s">
        <v>357</v>
      </c>
      <c r="Z10" s="975" t="s">
        <v>390</v>
      </c>
      <c r="AA10" s="975"/>
      <c r="AB10" s="2239" t="s">
        <v>714</v>
      </c>
      <c r="AC10" s="975"/>
      <c r="AD10" s="975" t="s">
        <v>1473</v>
      </c>
      <c r="AE10" s="975"/>
      <c r="AF10" s="975"/>
      <c r="AG10" s="975"/>
      <c r="AH10" s="975"/>
      <c r="AI10" s="975"/>
      <c r="AJ10" s="975" t="s">
        <v>1470</v>
      </c>
      <c r="AK10" s="975" t="s">
        <v>1471</v>
      </c>
      <c r="AL10" s="975"/>
      <c r="AM10" s="909"/>
      <c r="AN10" s="975"/>
      <c r="AO10" s="2722"/>
      <c r="AP10" s="2723"/>
      <c r="AQ10" s="2705"/>
      <c r="AR10" s="2705"/>
      <c r="AS10" s="2622"/>
      <c r="AT10" s="2239" t="s">
        <v>714</v>
      </c>
      <c r="AU10" s="975" t="s">
        <v>1473</v>
      </c>
      <c r="AV10" s="909"/>
      <c r="AW10" s="909"/>
      <c r="AX10" s="975"/>
      <c r="AY10" s="975"/>
      <c r="AZ10" s="975" t="s">
        <v>9</v>
      </c>
      <c r="BA10" s="975" t="s">
        <v>9</v>
      </c>
      <c r="BB10" s="975"/>
      <c r="BC10" s="975"/>
      <c r="BD10" s="975"/>
      <c r="BE10" s="975"/>
      <c r="BF10" s="975" t="s">
        <v>1186</v>
      </c>
      <c r="BG10" s="975"/>
      <c r="BH10" s="975"/>
      <c r="BI10" s="975" t="s">
        <v>356</v>
      </c>
      <c r="BJ10" s="2722"/>
      <c r="BK10" s="2723"/>
      <c r="BL10" s="2705"/>
      <c r="BM10" s="2705"/>
      <c r="BN10" s="2622"/>
      <c r="BO10" s="975"/>
      <c r="BP10" s="975" t="s">
        <v>1470</v>
      </c>
      <c r="BQ10" s="975" t="s">
        <v>1471</v>
      </c>
      <c r="BR10" s="975"/>
      <c r="BS10" s="909"/>
      <c r="BT10" s="909"/>
      <c r="BU10" s="975"/>
      <c r="BV10" s="975"/>
      <c r="BW10" s="975" t="s">
        <v>9</v>
      </c>
      <c r="BX10" s="975" t="s">
        <v>9</v>
      </c>
      <c r="BY10" s="975"/>
      <c r="BZ10" s="975"/>
      <c r="CA10" s="975"/>
      <c r="CB10" s="975"/>
      <c r="CC10" s="975"/>
      <c r="CD10" s="975" t="s">
        <v>1186</v>
      </c>
      <c r="CE10" s="2722"/>
      <c r="CF10" s="2723"/>
      <c r="CG10" s="2705"/>
      <c r="CH10" s="2705"/>
      <c r="CI10" s="2622"/>
      <c r="CJ10" s="975" t="s">
        <v>390</v>
      </c>
      <c r="CK10" s="975"/>
      <c r="CL10" s="2327" t="s">
        <v>714</v>
      </c>
      <c r="CM10" s="975" t="s">
        <v>1473</v>
      </c>
      <c r="CN10" s="975"/>
      <c r="CO10" s="975"/>
      <c r="CP10" s="975"/>
      <c r="CQ10" s="975" t="s">
        <v>1470</v>
      </c>
      <c r="CR10" s="975" t="s">
        <v>1471</v>
      </c>
      <c r="CS10" s="975"/>
      <c r="CT10" s="975"/>
      <c r="CU10" s="909"/>
      <c r="CV10" s="909"/>
      <c r="CW10" s="975"/>
      <c r="CX10" s="975"/>
      <c r="CY10" s="975" t="s">
        <v>9</v>
      </c>
      <c r="CZ10" s="2722"/>
      <c r="DA10" s="2723"/>
      <c r="DB10" s="2705"/>
      <c r="DC10" s="2705"/>
      <c r="DD10" s="2622"/>
      <c r="DE10" s="975"/>
      <c r="DF10" s="975" t="s">
        <v>1186</v>
      </c>
      <c r="DG10" s="975"/>
      <c r="DH10" s="975" t="s">
        <v>357</v>
      </c>
      <c r="DI10" s="975"/>
      <c r="DJ10" s="975" t="s">
        <v>1473</v>
      </c>
      <c r="DK10" s="975"/>
      <c r="DL10" s="975"/>
      <c r="DM10" s="975"/>
      <c r="DN10" s="975"/>
      <c r="DO10" s="975" t="s">
        <v>1470</v>
      </c>
      <c r="DP10" s="975" t="s">
        <v>1471</v>
      </c>
      <c r="DQ10" s="975"/>
      <c r="DR10" s="909"/>
      <c r="DS10" s="975"/>
      <c r="DT10" s="975"/>
      <c r="DU10" s="2722"/>
      <c r="DV10" s="2723"/>
      <c r="DW10" s="2705"/>
      <c r="DX10" s="2705"/>
      <c r="DY10" s="2622"/>
      <c r="DZ10" s="975"/>
      <c r="EA10" s="975" t="s">
        <v>356</v>
      </c>
      <c r="EB10" s="975" t="s">
        <v>357</v>
      </c>
      <c r="EC10" s="975" t="s">
        <v>1473</v>
      </c>
      <c r="ED10" s="975"/>
      <c r="EE10" s="975"/>
      <c r="EF10" s="975"/>
      <c r="EG10" s="975"/>
      <c r="EH10" s="975" t="s">
        <v>1470</v>
      </c>
      <c r="EI10" s="975" t="s">
        <v>1471</v>
      </c>
      <c r="EJ10" s="975"/>
      <c r="EK10" s="909"/>
      <c r="EL10" s="975"/>
      <c r="EM10" s="975"/>
      <c r="EN10" s="975" t="s">
        <v>9</v>
      </c>
      <c r="EO10" s="975" t="s">
        <v>9</v>
      </c>
      <c r="EP10" s="2722"/>
      <c r="EQ10" s="2723"/>
      <c r="ER10" s="2705"/>
      <c r="ES10" s="2705"/>
      <c r="ET10" s="2622"/>
      <c r="EU10" s="975" t="s">
        <v>1186</v>
      </c>
      <c r="EV10" s="975"/>
      <c r="EW10" s="975" t="s">
        <v>357</v>
      </c>
      <c r="EX10" s="975" t="s">
        <v>390</v>
      </c>
      <c r="EY10" s="975"/>
      <c r="EZ10" s="2239" t="s">
        <v>714</v>
      </c>
      <c r="FA10" s="975" t="s">
        <v>1473</v>
      </c>
      <c r="FB10" s="975"/>
      <c r="FC10" s="975"/>
      <c r="FD10" s="975"/>
      <c r="FE10" s="975"/>
      <c r="FF10" s="975" t="s">
        <v>1470</v>
      </c>
      <c r="FG10" s="975" t="s">
        <v>1471</v>
      </c>
      <c r="FH10" s="975"/>
      <c r="FI10" s="975"/>
      <c r="FJ10" s="975"/>
      <c r="FK10" s="2722"/>
      <c r="FL10" s="2723"/>
      <c r="FM10" s="523"/>
    </row>
    <row r="11" spans="1:169" s="388" customFormat="1" ht="15.95" customHeight="1">
      <c r="A11" s="2705"/>
      <c r="B11" s="2705"/>
      <c r="C11" s="2622"/>
      <c r="D11" s="406" t="s">
        <v>1378</v>
      </c>
      <c r="E11" s="406" t="s">
        <v>1388</v>
      </c>
      <c r="F11" s="401"/>
      <c r="G11" s="401"/>
      <c r="H11" s="401"/>
      <c r="I11" s="401" t="s">
        <v>360</v>
      </c>
      <c r="J11" s="406" t="s">
        <v>388</v>
      </c>
      <c r="K11" s="406" t="s">
        <v>388</v>
      </c>
      <c r="L11" s="406"/>
      <c r="M11" s="401" t="s">
        <v>1379</v>
      </c>
      <c r="N11" s="406"/>
      <c r="O11" s="401"/>
      <c r="P11" s="401"/>
      <c r="Q11" s="401" t="s">
        <v>1202</v>
      </c>
      <c r="R11" s="978" t="s">
        <v>1380</v>
      </c>
      <c r="S11" s="406" t="s">
        <v>1467</v>
      </c>
      <c r="T11" s="2722"/>
      <c r="U11" s="2723"/>
      <c r="V11" s="2705"/>
      <c r="W11" s="2705"/>
      <c r="X11" s="2622"/>
      <c r="Y11" s="978" t="s">
        <v>1380</v>
      </c>
      <c r="Z11" s="406" t="s">
        <v>1467</v>
      </c>
      <c r="AA11" s="401"/>
      <c r="AB11" s="401" t="s">
        <v>1204</v>
      </c>
      <c r="AC11" s="401"/>
      <c r="AD11" s="406"/>
      <c r="AE11" s="406"/>
      <c r="AF11" s="406" t="s">
        <v>1416</v>
      </c>
      <c r="AG11" s="401" t="s">
        <v>1478</v>
      </c>
      <c r="AH11" s="406"/>
      <c r="AI11" s="406" t="s">
        <v>1379</v>
      </c>
      <c r="AJ11" s="406"/>
      <c r="AK11" s="406"/>
      <c r="AL11" s="401"/>
      <c r="AM11" s="401"/>
      <c r="AN11" s="401"/>
      <c r="AO11" s="2722"/>
      <c r="AP11" s="2723"/>
      <c r="AQ11" s="2705"/>
      <c r="AR11" s="2705"/>
      <c r="AS11" s="2622"/>
      <c r="AT11" s="401" t="s">
        <v>1204</v>
      </c>
      <c r="AU11" s="406"/>
      <c r="AV11" s="401"/>
      <c r="AW11" s="2759" t="s">
        <v>1479</v>
      </c>
      <c r="AX11" s="406"/>
      <c r="AY11" s="401"/>
      <c r="AZ11" s="406" t="s">
        <v>1378</v>
      </c>
      <c r="BA11" s="406" t="s">
        <v>1388</v>
      </c>
      <c r="BB11" s="401"/>
      <c r="BC11" s="401" t="s">
        <v>360</v>
      </c>
      <c r="BD11" s="406" t="s">
        <v>388</v>
      </c>
      <c r="BE11" s="401" t="s">
        <v>360</v>
      </c>
      <c r="BF11" s="401" t="s">
        <v>1379</v>
      </c>
      <c r="BG11" s="401"/>
      <c r="BH11" s="401"/>
      <c r="BI11" s="401" t="s">
        <v>1202</v>
      </c>
      <c r="BJ11" s="2722"/>
      <c r="BK11" s="2723"/>
      <c r="BL11" s="2705"/>
      <c r="BM11" s="2705"/>
      <c r="BN11" s="2622"/>
      <c r="BO11" s="406" t="s">
        <v>1379</v>
      </c>
      <c r="BP11" s="406"/>
      <c r="BQ11" s="406"/>
      <c r="BR11" s="401"/>
      <c r="BS11" s="401"/>
      <c r="BT11" s="2759" t="s">
        <v>1472</v>
      </c>
      <c r="BU11" s="406"/>
      <c r="BV11" s="401"/>
      <c r="BW11" s="406" t="s">
        <v>1378</v>
      </c>
      <c r="BX11" s="406" t="s">
        <v>1388</v>
      </c>
      <c r="BY11" s="401"/>
      <c r="BZ11" s="401"/>
      <c r="CA11" s="401" t="s">
        <v>360</v>
      </c>
      <c r="CB11" s="406" t="s">
        <v>388</v>
      </c>
      <c r="CC11" s="406" t="s">
        <v>388</v>
      </c>
      <c r="CD11" s="406"/>
      <c r="CE11" s="2722"/>
      <c r="CF11" s="2723"/>
      <c r="CG11" s="2705"/>
      <c r="CH11" s="2705"/>
      <c r="CI11" s="2622"/>
      <c r="CJ11" s="406" t="s">
        <v>1467</v>
      </c>
      <c r="CK11" s="401"/>
      <c r="CL11" s="401" t="s">
        <v>1204</v>
      </c>
      <c r="CM11" s="406"/>
      <c r="CN11" s="406"/>
      <c r="CO11" s="406" t="s">
        <v>1416</v>
      </c>
      <c r="CP11" s="406" t="s">
        <v>1379</v>
      </c>
      <c r="CQ11" s="406"/>
      <c r="CR11" s="406"/>
      <c r="CS11" s="401"/>
      <c r="CT11" s="401"/>
      <c r="CU11" s="401"/>
      <c r="CV11" s="2759" t="s">
        <v>1472</v>
      </c>
      <c r="CW11" s="406"/>
      <c r="CX11" s="401"/>
      <c r="CY11" s="406" t="s">
        <v>1378</v>
      </c>
      <c r="CZ11" s="2722"/>
      <c r="DA11" s="2723"/>
      <c r="DB11" s="2705"/>
      <c r="DC11" s="2705"/>
      <c r="DD11" s="2622"/>
      <c r="DE11" s="401" t="s">
        <v>360</v>
      </c>
      <c r="DF11" s="401" t="s">
        <v>1379</v>
      </c>
      <c r="DG11" s="401"/>
      <c r="DH11" s="978" t="s">
        <v>1380</v>
      </c>
      <c r="DI11" s="401"/>
      <c r="DJ11" s="406"/>
      <c r="DK11" s="406"/>
      <c r="DL11" s="406" t="s">
        <v>1416</v>
      </c>
      <c r="DM11" s="406"/>
      <c r="DN11" s="406" t="s">
        <v>1379</v>
      </c>
      <c r="DO11" s="406"/>
      <c r="DP11" s="406"/>
      <c r="DQ11" s="401"/>
      <c r="DR11" s="401"/>
      <c r="DS11" s="406"/>
      <c r="DT11" s="401"/>
      <c r="DU11" s="2722"/>
      <c r="DV11" s="2723"/>
      <c r="DW11" s="2705"/>
      <c r="DX11" s="2705"/>
      <c r="DY11" s="2622"/>
      <c r="DZ11" s="401"/>
      <c r="EA11" s="401" t="s">
        <v>1202</v>
      </c>
      <c r="EB11" s="978" t="s">
        <v>1380</v>
      </c>
      <c r="EC11" s="406"/>
      <c r="ED11" s="406"/>
      <c r="EE11" s="406" t="s">
        <v>1416</v>
      </c>
      <c r="EF11" s="406"/>
      <c r="EG11" s="406" t="s">
        <v>1379</v>
      </c>
      <c r="EH11" s="406"/>
      <c r="EI11" s="406"/>
      <c r="EJ11" s="401"/>
      <c r="EK11" s="401"/>
      <c r="EL11" s="406"/>
      <c r="EM11" s="401"/>
      <c r="EN11" s="406" t="s">
        <v>1378</v>
      </c>
      <c r="EO11" s="406" t="s">
        <v>1388</v>
      </c>
      <c r="EP11" s="2722"/>
      <c r="EQ11" s="2723"/>
      <c r="ER11" s="2705"/>
      <c r="ES11" s="2705"/>
      <c r="ET11" s="2622"/>
      <c r="EU11" s="401" t="s">
        <v>1379</v>
      </c>
      <c r="EV11" s="401"/>
      <c r="EW11" s="978" t="s">
        <v>1380</v>
      </c>
      <c r="EX11" s="406" t="s">
        <v>1467</v>
      </c>
      <c r="EY11" s="401"/>
      <c r="EZ11" s="401" t="s">
        <v>1204</v>
      </c>
      <c r="FA11" s="406"/>
      <c r="FB11" s="406"/>
      <c r="FC11" s="406" t="s">
        <v>1416</v>
      </c>
      <c r="FD11" s="406"/>
      <c r="FE11" s="406" t="s">
        <v>1379</v>
      </c>
      <c r="FF11" s="406"/>
      <c r="FG11" s="406"/>
      <c r="FH11" s="401"/>
      <c r="FI11" s="406"/>
      <c r="FJ11" s="401"/>
      <c r="FK11" s="2722"/>
      <c r="FL11" s="2723"/>
      <c r="FM11" s="400"/>
    </row>
    <row r="12" spans="1:169" s="388" customFormat="1" ht="15.95" customHeight="1">
      <c r="A12" s="2705"/>
      <c r="B12" s="2705"/>
      <c r="C12" s="2622"/>
      <c r="D12" s="2757" t="s">
        <v>1381</v>
      </c>
      <c r="E12" s="2757" t="s">
        <v>1381</v>
      </c>
      <c r="F12" s="401" t="s">
        <v>720</v>
      </c>
      <c r="G12" s="401" t="s">
        <v>719</v>
      </c>
      <c r="H12" s="401" t="s">
        <v>1177</v>
      </c>
      <c r="I12" s="406" t="s">
        <v>1382</v>
      </c>
      <c r="J12" s="406" t="s">
        <v>1383</v>
      </c>
      <c r="K12" s="406" t="s">
        <v>1385</v>
      </c>
      <c r="L12" s="406" t="s">
        <v>1181</v>
      </c>
      <c r="M12" s="401" t="s">
        <v>1333</v>
      </c>
      <c r="N12" s="406" t="s">
        <v>1235</v>
      </c>
      <c r="O12" s="401" t="s">
        <v>727</v>
      </c>
      <c r="P12" s="401" t="s">
        <v>1201</v>
      </c>
      <c r="Q12" s="401" t="s">
        <v>1211</v>
      </c>
      <c r="R12" s="2757" t="s">
        <v>1381</v>
      </c>
      <c r="S12" s="401" t="s">
        <v>1480</v>
      </c>
      <c r="T12" s="2722"/>
      <c r="U12" s="2723"/>
      <c r="V12" s="2705"/>
      <c r="W12" s="2705"/>
      <c r="X12" s="2622"/>
      <c r="Y12" s="2757" t="s">
        <v>1381</v>
      </c>
      <c r="Z12" s="401" t="s">
        <v>1480</v>
      </c>
      <c r="AA12" s="401" t="s">
        <v>1390</v>
      </c>
      <c r="AB12" s="2791" t="s">
        <v>1384</v>
      </c>
      <c r="AC12" s="401" t="s">
        <v>1205</v>
      </c>
      <c r="AD12" s="406" t="s">
        <v>144</v>
      </c>
      <c r="AE12" s="406" t="s">
        <v>1433</v>
      </c>
      <c r="AF12" s="401" t="s">
        <v>1419</v>
      </c>
      <c r="AG12" s="401" t="s">
        <v>1418</v>
      </c>
      <c r="AH12" s="406" t="s">
        <v>1242</v>
      </c>
      <c r="AI12" s="406" t="s">
        <v>1334</v>
      </c>
      <c r="AJ12" s="406" t="s">
        <v>1244</v>
      </c>
      <c r="AK12" s="406" t="s">
        <v>1206</v>
      </c>
      <c r="AL12" s="401" t="s">
        <v>1332</v>
      </c>
      <c r="AM12" s="401" t="s">
        <v>1219</v>
      </c>
      <c r="AN12" s="401" t="s">
        <v>1207</v>
      </c>
      <c r="AO12" s="2722"/>
      <c r="AP12" s="2723"/>
      <c r="AQ12" s="2705"/>
      <c r="AR12" s="2705"/>
      <c r="AS12" s="2622"/>
      <c r="AT12" s="2791" t="s">
        <v>1384</v>
      </c>
      <c r="AU12" s="406" t="s">
        <v>144</v>
      </c>
      <c r="AV12" s="401" t="s">
        <v>1178</v>
      </c>
      <c r="AW12" s="2759"/>
      <c r="AX12" s="406" t="s">
        <v>1386</v>
      </c>
      <c r="AY12" s="401" t="s">
        <v>1210</v>
      </c>
      <c r="AZ12" s="2757" t="s">
        <v>1381</v>
      </c>
      <c r="BA12" s="2757" t="s">
        <v>1381</v>
      </c>
      <c r="BB12" s="401" t="s">
        <v>1177</v>
      </c>
      <c r="BC12" s="406" t="s">
        <v>1382</v>
      </c>
      <c r="BD12" s="406" t="s">
        <v>1383</v>
      </c>
      <c r="BE12" s="406" t="s">
        <v>1385</v>
      </c>
      <c r="BF12" s="401" t="s">
        <v>1333</v>
      </c>
      <c r="BG12" s="401" t="s">
        <v>727</v>
      </c>
      <c r="BH12" s="401" t="s">
        <v>1201</v>
      </c>
      <c r="BI12" s="401" t="s">
        <v>1211</v>
      </c>
      <c r="BJ12" s="2722"/>
      <c r="BK12" s="2723"/>
      <c r="BL12" s="2705"/>
      <c r="BM12" s="2705"/>
      <c r="BN12" s="2622"/>
      <c r="BO12" s="406" t="s">
        <v>1334</v>
      </c>
      <c r="BP12" s="406" t="s">
        <v>1244</v>
      </c>
      <c r="BQ12" s="406" t="s">
        <v>1206</v>
      </c>
      <c r="BR12" s="401" t="s">
        <v>1332</v>
      </c>
      <c r="BS12" s="401" t="s">
        <v>1178</v>
      </c>
      <c r="BT12" s="2759"/>
      <c r="BU12" s="406" t="s">
        <v>1386</v>
      </c>
      <c r="BV12" s="401" t="s">
        <v>1210</v>
      </c>
      <c r="BW12" s="2757" t="s">
        <v>1381</v>
      </c>
      <c r="BX12" s="2757" t="s">
        <v>1381</v>
      </c>
      <c r="BY12" s="401" t="s">
        <v>719</v>
      </c>
      <c r="BZ12" s="401" t="s">
        <v>1177</v>
      </c>
      <c r="CA12" s="406" t="s">
        <v>1382</v>
      </c>
      <c r="CB12" s="406" t="s">
        <v>1383</v>
      </c>
      <c r="CC12" s="406" t="s">
        <v>1385</v>
      </c>
      <c r="CD12" s="406" t="s">
        <v>1181</v>
      </c>
      <c r="CE12" s="2722"/>
      <c r="CF12" s="2723"/>
      <c r="CG12" s="2705"/>
      <c r="CH12" s="2705"/>
      <c r="CI12" s="2622"/>
      <c r="CJ12" s="406" t="s">
        <v>1480</v>
      </c>
      <c r="CK12" s="401" t="s">
        <v>1390</v>
      </c>
      <c r="CL12" s="2791" t="s">
        <v>1384</v>
      </c>
      <c r="CM12" s="406" t="s">
        <v>144</v>
      </c>
      <c r="CN12" s="406" t="s">
        <v>1433</v>
      </c>
      <c r="CO12" s="401" t="s">
        <v>1419</v>
      </c>
      <c r="CP12" s="406" t="s">
        <v>1334</v>
      </c>
      <c r="CQ12" s="406" t="s">
        <v>1244</v>
      </c>
      <c r="CR12" s="406" t="s">
        <v>1206</v>
      </c>
      <c r="CS12" s="401" t="s">
        <v>1332</v>
      </c>
      <c r="CT12" s="401" t="s">
        <v>1207</v>
      </c>
      <c r="CU12" s="401" t="s">
        <v>1178</v>
      </c>
      <c r="CV12" s="2758"/>
      <c r="CW12" s="406" t="s">
        <v>1386</v>
      </c>
      <c r="CX12" s="401" t="s">
        <v>1210</v>
      </c>
      <c r="CY12" s="2757" t="s">
        <v>1381</v>
      </c>
      <c r="CZ12" s="2722"/>
      <c r="DA12" s="2723"/>
      <c r="DB12" s="2705"/>
      <c r="DC12" s="2705"/>
      <c r="DD12" s="2622"/>
      <c r="DE12" s="406" t="s">
        <v>1417</v>
      </c>
      <c r="DF12" s="401" t="s">
        <v>1333</v>
      </c>
      <c r="DG12" s="401" t="s">
        <v>1201</v>
      </c>
      <c r="DH12" s="2757" t="s">
        <v>1381</v>
      </c>
      <c r="DI12" s="401" t="s">
        <v>1390</v>
      </c>
      <c r="DJ12" s="406" t="s">
        <v>144</v>
      </c>
      <c r="DK12" s="406" t="s">
        <v>1433</v>
      </c>
      <c r="DL12" s="401" t="s">
        <v>1419</v>
      </c>
      <c r="DM12" s="406" t="s">
        <v>1242</v>
      </c>
      <c r="DN12" s="406" t="s">
        <v>1334</v>
      </c>
      <c r="DO12" s="406" t="s">
        <v>1244</v>
      </c>
      <c r="DP12" s="406" t="s">
        <v>1206</v>
      </c>
      <c r="DQ12" s="401" t="s">
        <v>1332</v>
      </c>
      <c r="DR12" s="401" t="s">
        <v>1178</v>
      </c>
      <c r="DS12" s="406" t="s">
        <v>1386</v>
      </c>
      <c r="DT12" s="401" t="s">
        <v>1210</v>
      </c>
      <c r="DU12" s="2722"/>
      <c r="DV12" s="2723"/>
      <c r="DW12" s="2705"/>
      <c r="DX12" s="2705"/>
      <c r="DY12" s="2622"/>
      <c r="DZ12" s="401" t="s">
        <v>1201</v>
      </c>
      <c r="EA12" s="401" t="s">
        <v>1211</v>
      </c>
      <c r="EB12" s="2757" t="s">
        <v>1381</v>
      </c>
      <c r="EC12" s="406" t="s">
        <v>144</v>
      </c>
      <c r="ED12" s="406" t="s">
        <v>1433</v>
      </c>
      <c r="EE12" s="401" t="s">
        <v>1419</v>
      </c>
      <c r="EF12" s="406" t="s">
        <v>1242</v>
      </c>
      <c r="EG12" s="406" t="s">
        <v>1334</v>
      </c>
      <c r="EH12" s="406" t="s">
        <v>1244</v>
      </c>
      <c r="EI12" s="406" t="s">
        <v>1206</v>
      </c>
      <c r="EJ12" s="401" t="s">
        <v>1332</v>
      </c>
      <c r="EK12" s="401" t="s">
        <v>1178</v>
      </c>
      <c r="EL12" s="406" t="s">
        <v>1386</v>
      </c>
      <c r="EM12" s="401" t="s">
        <v>1210</v>
      </c>
      <c r="EN12" s="2757" t="s">
        <v>1381</v>
      </c>
      <c r="EO12" s="2757" t="s">
        <v>1381</v>
      </c>
      <c r="EP12" s="2722"/>
      <c r="EQ12" s="2723"/>
      <c r="ER12" s="2705"/>
      <c r="ES12" s="2705"/>
      <c r="ET12" s="2622"/>
      <c r="EU12" s="401" t="s">
        <v>1333</v>
      </c>
      <c r="EV12" s="401" t="s">
        <v>727</v>
      </c>
      <c r="EW12" s="2757" t="s">
        <v>1381</v>
      </c>
      <c r="EX12" s="401" t="s">
        <v>1480</v>
      </c>
      <c r="EY12" s="401" t="s">
        <v>1390</v>
      </c>
      <c r="EZ12" s="2791" t="s">
        <v>1384</v>
      </c>
      <c r="FA12" s="406" t="s">
        <v>144</v>
      </c>
      <c r="FB12" s="406" t="s">
        <v>1433</v>
      </c>
      <c r="FC12" s="401" t="s">
        <v>1419</v>
      </c>
      <c r="FD12" s="406" t="s">
        <v>1242</v>
      </c>
      <c r="FE12" s="406" t="s">
        <v>1334</v>
      </c>
      <c r="FF12" s="406" t="s">
        <v>1244</v>
      </c>
      <c r="FG12" s="406" t="s">
        <v>1206</v>
      </c>
      <c r="FH12" s="401" t="s">
        <v>1332</v>
      </c>
      <c r="FI12" s="406" t="s">
        <v>1386</v>
      </c>
      <c r="FJ12" s="401" t="s">
        <v>1210</v>
      </c>
      <c r="FK12" s="2722"/>
      <c r="FL12" s="2723"/>
      <c r="FM12" s="400"/>
    </row>
    <row r="13" spans="1:169" s="388" customFormat="1" ht="15.95" customHeight="1">
      <c r="A13" s="2705"/>
      <c r="B13" s="2705"/>
      <c r="C13" s="2622"/>
      <c r="D13" s="2757"/>
      <c r="E13" s="2757"/>
      <c r="F13" s="401"/>
      <c r="G13" s="401"/>
      <c r="H13" s="401"/>
      <c r="I13" s="406"/>
      <c r="J13" s="406"/>
      <c r="K13" s="406"/>
      <c r="L13" s="401"/>
      <c r="M13" s="401"/>
      <c r="N13" s="406"/>
      <c r="O13" s="401"/>
      <c r="P13" s="401"/>
      <c r="Q13" s="401"/>
      <c r="R13" s="2757"/>
      <c r="S13" s="401" t="s">
        <v>1481</v>
      </c>
      <c r="T13" s="2722"/>
      <c r="U13" s="2723"/>
      <c r="V13" s="2705"/>
      <c r="W13" s="2705"/>
      <c r="X13" s="2622"/>
      <c r="Y13" s="2757"/>
      <c r="Z13" s="401" t="s">
        <v>1481</v>
      </c>
      <c r="AA13" s="401"/>
      <c r="AB13" s="2791"/>
      <c r="AC13" s="401"/>
      <c r="AD13" s="401"/>
      <c r="AE13" s="406"/>
      <c r="AF13" s="406"/>
      <c r="AG13" s="1055"/>
      <c r="AH13" s="406"/>
      <c r="AI13" s="406"/>
      <c r="AJ13" s="401"/>
      <c r="AK13" s="401"/>
      <c r="AL13" s="406"/>
      <c r="AM13" s="401"/>
      <c r="AN13" s="401"/>
      <c r="AO13" s="2722"/>
      <c r="AP13" s="2723"/>
      <c r="AQ13" s="2705"/>
      <c r="AR13" s="2705"/>
      <c r="AS13" s="2622"/>
      <c r="AT13" s="2791"/>
      <c r="AU13" s="401"/>
      <c r="AV13" s="401"/>
      <c r="AW13" s="401"/>
      <c r="AX13" s="406"/>
      <c r="AY13" s="401"/>
      <c r="AZ13" s="2757"/>
      <c r="BA13" s="2757"/>
      <c r="BB13" s="401"/>
      <c r="BC13" s="406"/>
      <c r="BD13" s="406"/>
      <c r="BE13" s="406"/>
      <c r="BF13" s="401"/>
      <c r="BG13" s="401"/>
      <c r="BH13" s="401"/>
      <c r="BI13" s="401"/>
      <c r="BJ13" s="2722"/>
      <c r="BK13" s="2723"/>
      <c r="BL13" s="2705"/>
      <c r="BM13" s="2705"/>
      <c r="BN13" s="2622"/>
      <c r="BO13" s="406"/>
      <c r="BP13" s="401"/>
      <c r="BQ13" s="401"/>
      <c r="BR13" s="406"/>
      <c r="BS13" s="401"/>
      <c r="BT13" s="401"/>
      <c r="BU13" s="406"/>
      <c r="BV13" s="401"/>
      <c r="BW13" s="2757"/>
      <c r="BX13" s="2757"/>
      <c r="BY13" s="401"/>
      <c r="BZ13" s="401"/>
      <c r="CA13" s="406"/>
      <c r="CB13" s="406"/>
      <c r="CC13" s="406"/>
      <c r="CD13" s="401"/>
      <c r="CE13" s="2722"/>
      <c r="CF13" s="2723"/>
      <c r="CG13" s="2705"/>
      <c r="CH13" s="2705"/>
      <c r="CI13" s="2622"/>
      <c r="CJ13" s="401" t="s">
        <v>1481</v>
      </c>
      <c r="CK13" s="401"/>
      <c r="CL13" s="2791"/>
      <c r="CM13" s="401"/>
      <c r="CN13" s="406"/>
      <c r="CO13" s="406"/>
      <c r="CP13" s="406"/>
      <c r="CQ13" s="401"/>
      <c r="CR13" s="401"/>
      <c r="CS13" s="406"/>
      <c r="CT13" s="401"/>
      <c r="CU13" s="401"/>
      <c r="CV13" s="401"/>
      <c r="CW13" s="406"/>
      <c r="CX13" s="401"/>
      <c r="CY13" s="2757"/>
      <c r="CZ13" s="2722"/>
      <c r="DA13" s="2723"/>
      <c r="DB13" s="2705"/>
      <c r="DC13" s="2705"/>
      <c r="DD13" s="2622"/>
      <c r="DE13" s="406"/>
      <c r="DF13" s="401"/>
      <c r="DG13" s="401"/>
      <c r="DH13" s="2757"/>
      <c r="DI13" s="401"/>
      <c r="DJ13" s="401"/>
      <c r="DK13" s="406"/>
      <c r="DL13" s="406"/>
      <c r="DM13" s="406"/>
      <c r="DN13" s="406"/>
      <c r="DO13" s="401"/>
      <c r="DP13" s="401"/>
      <c r="DQ13" s="406"/>
      <c r="DR13" s="401"/>
      <c r="DS13" s="406"/>
      <c r="DT13" s="401"/>
      <c r="DU13" s="2722"/>
      <c r="DV13" s="2723"/>
      <c r="DW13" s="2705"/>
      <c r="DX13" s="2705"/>
      <c r="DY13" s="2622"/>
      <c r="DZ13" s="401"/>
      <c r="EA13" s="401"/>
      <c r="EB13" s="2758"/>
      <c r="EC13" s="401"/>
      <c r="ED13" s="406"/>
      <c r="EE13" s="406"/>
      <c r="EF13" s="406"/>
      <c r="EG13" s="406"/>
      <c r="EH13" s="401"/>
      <c r="EI13" s="401"/>
      <c r="EJ13" s="406"/>
      <c r="EK13" s="401"/>
      <c r="EL13" s="406"/>
      <c r="EM13" s="401"/>
      <c r="EN13" s="2758"/>
      <c r="EO13" s="2758"/>
      <c r="EP13" s="2722"/>
      <c r="EQ13" s="2723"/>
      <c r="ER13" s="2705"/>
      <c r="ES13" s="2705"/>
      <c r="ET13" s="2622"/>
      <c r="EU13" s="401"/>
      <c r="EV13" s="401"/>
      <c r="EW13" s="2758"/>
      <c r="EX13" s="401" t="s">
        <v>1481</v>
      </c>
      <c r="EY13" s="401"/>
      <c r="EZ13" s="2793"/>
      <c r="FA13" s="401"/>
      <c r="FB13" s="406"/>
      <c r="FC13" s="406"/>
      <c r="FD13" s="406"/>
      <c r="FE13" s="406"/>
      <c r="FF13" s="401"/>
      <c r="FG13" s="401"/>
      <c r="FH13" s="406"/>
      <c r="FI13" s="406"/>
      <c r="FJ13" s="401"/>
      <c r="FK13" s="2722"/>
      <c r="FL13" s="2723"/>
      <c r="FM13" s="400"/>
    </row>
    <row r="14" spans="1:169" s="209" customFormat="1" ht="18.75" customHeight="1">
      <c r="A14" s="2623"/>
      <c r="B14" s="2623"/>
      <c r="C14" s="2624"/>
      <c r="D14" s="1888" t="s">
        <v>750</v>
      </c>
      <c r="E14" s="1888" t="s">
        <v>750</v>
      </c>
      <c r="F14" s="1888" t="s">
        <v>750</v>
      </c>
      <c r="G14" s="1888" t="s">
        <v>750</v>
      </c>
      <c r="H14" s="1888" t="s">
        <v>750</v>
      </c>
      <c r="I14" s="1888" t="s">
        <v>750</v>
      </c>
      <c r="J14" s="1888" t="s">
        <v>750</v>
      </c>
      <c r="K14" s="1888" t="s">
        <v>750</v>
      </c>
      <c r="L14" s="1888" t="s">
        <v>750</v>
      </c>
      <c r="M14" s="1889" t="s">
        <v>1389</v>
      </c>
      <c r="N14" s="1889" t="s">
        <v>1387</v>
      </c>
      <c r="O14" s="1888" t="s">
        <v>1212</v>
      </c>
      <c r="P14" s="1888" t="s">
        <v>1212</v>
      </c>
      <c r="Q14" s="1888" t="s">
        <v>750</v>
      </c>
      <c r="R14" s="1888" t="s">
        <v>750</v>
      </c>
      <c r="S14" s="1888" t="s">
        <v>1213</v>
      </c>
      <c r="T14" s="2724"/>
      <c r="U14" s="2725"/>
      <c r="V14" s="2623"/>
      <c r="W14" s="2623"/>
      <c r="X14" s="2624"/>
      <c r="Y14" s="1888" t="s">
        <v>750</v>
      </c>
      <c r="Z14" s="1888" t="s">
        <v>1213</v>
      </c>
      <c r="AA14" s="1888" t="s">
        <v>1213</v>
      </c>
      <c r="AB14" s="1888" t="s">
        <v>1213</v>
      </c>
      <c r="AC14" s="1888" t="s">
        <v>1213</v>
      </c>
      <c r="AD14" s="1889" t="s">
        <v>1387</v>
      </c>
      <c r="AE14" s="1889" t="s">
        <v>1387</v>
      </c>
      <c r="AF14" s="1889" t="s">
        <v>1387</v>
      </c>
      <c r="AG14" s="1889" t="s">
        <v>1387</v>
      </c>
      <c r="AH14" s="1889" t="s">
        <v>1387</v>
      </c>
      <c r="AI14" s="1888" t="s">
        <v>1213</v>
      </c>
      <c r="AJ14" s="1889" t="s">
        <v>1387</v>
      </c>
      <c r="AK14" s="1889" t="s">
        <v>1387</v>
      </c>
      <c r="AL14" s="2328" t="s">
        <v>1482</v>
      </c>
      <c r="AM14" s="1888" t="s">
        <v>721</v>
      </c>
      <c r="AN14" s="1888" t="s">
        <v>1212</v>
      </c>
      <c r="AO14" s="2724"/>
      <c r="AP14" s="2725"/>
      <c r="AQ14" s="2623"/>
      <c r="AR14" s="2623"/>
      <c r="AS14" s="2624"/>
      <c r="AT14" s="1888" t="s">
        <v>1213</v>
      </c>
      <c r="AU14" s="1889" t="s">
        <v>1387</v>
      </c>
      <c r="AV14" s="1888" t="s">
        <v>1212</v>
      </c>
      <c r="AW14" s="1888" t="s">
        <v>1212</v>
      </c>
      <c r="AX14" s="1888" t="s">
        <v>310</v>
      </c>
      <c r="AY14" s="1888" t="s">
        <v>1212</v>
      </c>
      <c r="AZ14" s="1888" t="s">
        <v>750</v>
      </c>
      <c r="BA14" s="1888" t="s">
        <v>750</v>
      </c>
      <c r="BB14" s="1888" t="s">
        <v>750</v>
      </c>
      <c r="BC14" s="1888" t="s">
        <v>750</v>
      </c>
      <c r="BD14" s="1888" t="s">
        <v>750</v>
      </c>
      <c r="BE14" s="1888" t="s">
        <v>750</v>
      </c>
      <c r="BF14" s="1889" t="s">
        <v>1389</v>
      </c>
      <c r="BG14" s="1888" t="s">
        <v>1212</v>
      </c>
      <c r="BH14" s="1888" t="s">
        <v>1212</v>
      </c>
      <c r="BI14" s="1888" t="s">
        <v>750</v>
      </c>
      <c r="BJ14" s="2724"/>
      <c r="BK14" s="2725"/>
      <c r="BL14" s="2623"/>
      <c r="BM14" s="2623"/>
      <c r="BN14" s="2624"/>
      <c r="BO14" s="1888" t="s">
        <v>1213</v>
      </c>
      <c r="BP14" s="1889" t="s">
        <v>1387</v>
      </c>
      <c r="BQ14" s="1889" t="s">
        <v>1387</v>
      </c>
      <c r="BR14" s="2328" t="s">
        <v>1482</v>
      </c>
      <c r="BS14" s="1888" t="s">
        <v>1212</v>
      </c>
      <c r="BT14" s="1888" t="s">
        <v>1212</v>
      </c>
      <c r="BU14" s="1888" t="s">
        <v>310</v>
      </c>
      <c r="BV14" s="1888" t="s">
        <v>1212</v>
      </c>
      <c r="BW14" s="1888" t="s">
        <v>750</v>
      </c>
      <c r="BX14" s="1888" t="s">
        <v>750</v>
      </c>
      <c r="BY14" s="1888" t="s">
        <v>750</v>
      </c>
      <c r="BZ14" s="1888" t="s">
        <v>750</v>
      </c>
      <c r="CA14" s="1888" t="s">
        <v>750</v>
      </c>
      <c r="CB14" s="1888" t="s">
        <v>750</v>
      </c>
      <c r="CC14" s="1888" t="s">
        <v>750</v>
      </c>
      <c r="CD14" s="1888" t="s">
        <v>750</v>
      </c>
      <c r="CE14" s="2724"/>
      <c r="CF14" s="2725"/>
      <c r="CG14" s="2623"/>
      <c r="CH14" s="2623"/>
      <c r="CI14" s="2624"/>
      <c r="CJ14" s="1888" t="s">
        <v>1213</v>
      </c>
      <c r="CK14" s="1888" t="s">
        <v>1213</v>
      </c>
      <c r="CL14" s="1888" t="s">
        <v>1213</v>
      </c>
      <c r="CM14" s="1889" t="s">
        <v>1387</v>
      </c>
      <c r="CN14" s="1889" t="s">
        <v>1387</v>
      </c>
      <c r="CO14" s="1889" t="s">
        <v>1387</v>
      </c>
      <c r="CP14" s="1888" t="s">
        <v>1213</v>
      </c>
      <c r="CQ14" s="1889" t="s">
        <v>1387</v>
      </c>
      <c r="CR14" s="1889" t="s">
        <v>1387</v>
      </c>
      <c r="CS14" s="2328" t="s">
        <v>1482</v>
      </c>
      <c r="CT14" s="1888" t="s">
        <v>1212</v>
      </c>
      <c r="CU14" s="1888" t="s">
        <v>1212</v>
      </c>
      <c r="CV14" s="1888" t="s">
        <v>1212</v>
      </c>
      <c r="CW14" s="1888" t="s">
        <v>310</v>
      </c>
      <c r="CX14" s="1888" t="s">
        <v>1212</v>
      </c>
      <c r="CY14" s="1888" t="s">
        <v>750</v>
      </c>
      <c r="CZ14" s="2724"/>
      <c r="DA14" s="2725"/>
      <c r="DB14" s="2623"/>
      <c r="DC14" s="2623"/>
      <c r="DD14" s="2624"/>
      <c r="DE14" s="1888" t="s">
        <v>750</v>
      </c>
      <c r="DF14" s="1889" t="s">
        <v>1389</v>
      </c>
      <c r="DG14" s="1888" t="s">
        <v>1212</v>
      </c>
      <c r="DH14" s="1888" t="s">
        <v>750</v>
      </c>
      <c r="DI14" s="1888" t="s">
        <v>1213</v>
      </c>
      <c r="DJ14" s="1889" t="s">
        <v>1387</v>
      </c>
      <c r="DK14" s="1889" t="s">
        <v>1387</v>
      </c>
      <c r="DL14" s="1889" t="s">
        <v>1387</v>
      </c>
      <c r="DM14" s="1889" t="s">
        <v>1387</v>
      </c>
      <c r="DN14" s="1888" t="s">
        <v>1213</v>
      </c>
      <c r="DO14" s="1889" t="s">
        <v>1387</v>
      </c>
      <c r="DP14" s="1889" t="s">
        <v>1387</v>
      </c>
      <c r="DQ14" s="2328" t="s">
        <v>1482</v>
      </c>
      <c r="DR14" s="1888" t="s">
        <v>1212</v>
      </c>
      <c r="DS14" s="1888" t="s">
        <v>310</v>
      </c>
      <c r="DT14" s="1888" t="s">
        <v>1212</v>
      </c>
      <c r="DU14" s="2724"/>
      <c r="DV14" s="2725"/>
      <c r="DW14" s="2623"/>
      <c r="DX14" s="2623"/>
      <c r="DY14" s="2624"/>
      <c r="DZ14" s="1888" t="s">
        <v>1212</v>
      </c>
      <c r="EA14" s="1888" t="s">
        <v>750</v>
      </c>
      <c r="EB14" s="1888" t="s">
        <v>750</v>
      </c>
      <c r="EC14" s="1889" t="s">
        <v>1387</v>
      </c>
      <c r="ED14" s="1889" t="s">
        <v>1387</v>
      </c>
      <c r="EE14" s="1889" t="s">
        <v>1387</v>
      </c>
      <c r="EF14" s="1889" t="s">
        <v>1387</v>
      </c>
      <c r="EG14" s="1888" t="s">
        <v>1213</v>
      </c>
      <c r="EH14" s="1889" t="s">
        <v>1387</v>
      </c>
      <c r="EI14" s="1889" t="s">
        <v>1387</v>
      </c>
      <c r="EJ14" s="2328" t="s">
        <v>1482</v>
      </c>
      <c r="EK14" s="1888" t="s">
        <v>1212</v>
      </c>
      <c r="EL14" s="1888" t="s">
        <v>310</v>
      </c>
      <c r="EM14" s="1888" t="s">
        <v>1212</v>
      </c>
      <c r="EN14" s="1888" t="s">
        <v>750</v>
      </c>
      <c r="EO14" s="1888" t="s">
        <v>750</v>
      </c>
      <c r="EP14" s="2724"/>
      <c r="EQ14" s="2725"/>
      <c r="ER14" s="2623"/>
      <c r="ES14" s="2623"/>
      <c r="ET14" s="2624"/>
      <c r="EU14" s="1889" t="s">
        <v>1389</v>
      </c>
      <c r="EV14" s="1888" t="s">
        <v>1212</v>
      </c>
      <c r="EW14" s="1888" t="s">
        <v>750</v>
      </c>
      <c r="EX14" s="1888" t="s">
        <v>1213</v>
      </c>
      <c r="EY14" s="1888" t="s">
        <v>1213</v>
      </c>
      <c r="EZ14" s="1888" t="s">
        <v>1213</v>
      </c>
      <c r="FA14" s="1889" t="s">
        <v>1387</v>
      </c>
      <c r="FB14" s="1889" t="s">
        <v>1387</v>
      </c>
      <c r="FC14" s="1889" t="s">
        <v>1387</v>
      </c>
      <c r="FD14" s="1889" t="s">
        <v>1387</v>
      </c>
      <c r="FE14" s="1888" t="s">
        <v>1213</v>
      </c>
      <c r="FF14" s="1889" t="s">
        <v>1387</v>
      </c>
      <c r="FG14" s="1889" t="s">
        <v>1387</v>
      </c>
      <c r="FH14" s="2328" t="s">
        <v>1482</v>
      </c>
      <c r="FI14" s="1888" t="s">
        <v>310</v>
      </c>
      <c r="FJ14" s="1888" t="s">
        <v>1212</v>
      </c>
      <c r="FK14" s="2724"/>
      <c r="FL14" s="2725"/>
      <c r="FM14" s="397"/>
    </row>
    <row r="15" spans="1:169" ht="19.5" customHeight="1">
      <c r="A15" s="658">
        <v>42005</v>
      </c>
      <c r="B15" s="64">
        <v>42005</v>
      </c>
      <c r="C15" s="1048">
        <v>42005</v>
      </c>
      <c r="D15" s="2447">
        <v>99027793</v>
      </c>
      <c r="E15" s="2447">
        <v>2140727</v>
      </c>
      <c r="F15" s="2447">
        <v>1284</v>
      </c>
      <c r="G15" s="2447">
        <v>99074</v>
      </c>
      <c r="H15" s="2447">
        <v>20327</v>
      </c>
      <c r="I15" s="2447">
        <v>506300</v>
      </c>
      <c r="J15" s="2447">
        <v>240928</v>
      </c>
      <c r="K15" s="2447">
        <v>265372</v>
      </c>
      <c r="L15" s="2447">
        <v>83577</v>
      </c>
      <c r="M15" s="2447">
        <v>301524</v>
      </c>
      <c r="N15" s="2447">
        <v>521</v>
      </c>
      <c r="O15" s="2447">
        <v>1300154</v>
      </c>
      <c r="P15" s="2447" t="s">
        <v>21</v>
      </c>
      <c r="Q15" s="2447">
        <v>3551</v>
      </c>
      <c r="R15" s="2447">
        <v>84564237</v>
      </c>
      <c r="S15" s="2447">
        <v>39671252</v>
      </c>
      <c r="T15" s="67">
        <v>42005</v>
      </c>
      <c r="U15" s="662">
        <v>42005</v>
      </c>
      <c r="V15" s="658">
        <v>42005</v>
      </c>
      <c r="W15" s="64">
        <v>42005</v>
      </c>
      <c r="X15" s="1048">
        <v>42005</v>
      </c>
      <c r="Y15" s="2447">
        <v>54537290</v>
      </c>
      <c r="Z15" s="2446">
        <v>3961765</v>
      </c>
      <c r="AA15" s="2446">
        <v>16160152</v>
      </c>
      <c r="AB15" s="2447">
        <v>32364755</v>
      </c>
      <c r="AC15" s="2447" t="s">
        <v>21</v>
      </c>
      <c r="AD15" s="2447">
        <v>7574349</v>
      </c>
      <c r="AE15" s="2447">
        <v>71327117</v>
      </c>
      <c r="AF15" s="2447">
        <v>4747234</v>
      </c>
      <c r="AG15" s="2447">
        <v>81151</v>
      </c>
      <c r="AH15" s="2447">
        <v>24535</v>
      </c>
      <c r="AI15" s="2447">
        <v>446761</v>
      </c>
      <c r="AJ15" s="2447">
        <v>1826420</v>
      </c>
      <c r="AK15" s="2447">
        <v>2002293</v>
      </c>
      <c r="AL15" s="2447">
        <v>10570856</v>
      </c>
      <c r="AM15" s="2447">
        <v>11354</v>
      </c>
      <c r="AN15" s="2447">
        <v>17927</v>
      </c>
      <c r="AO15" s="67">
        <v>42005</v>
      </c>
      <c r="AP15" s="662">
        <v>42005</v>
      </c>
      <c r="AQ15" s="658">
        <v>42005</v>
      </c>
      <c r="AR15" s="64">
        <v>42005</v>
      </c>
      <c r="AS15" s="1048">
        <v>42005</v>
      </c>
      <c r="AT15" s="2447">
        <v>66392</v>
      </c>
      <c r="AU15" s="2447">
        <v>17825</v>
      </c>
      <c r="AV15" s="2446" t="s">
        <v>21</v>
      </c>
      <c r="AW15" s="2446" t="s">
        <v>21</v>
      </c>
      <c r="AX15" s="2447">
        <v>268408</v>
      </c>
      <c r="AY15" s="2447">
        <v>8800</v>
      </c>
      <c r="AZ15" s="2447">
        <v>36690865</v>
      </c>
      <c r="BA15" s="2447">
        <v>733544</v>
      </c>
      <c r="BB15" s="2447">
        <v>17</v>
      </c>
      <c r="BC15" s="2447">
        <v>5906</v>
      </c>
      <c r="BD15" s="2447">
        <v>800</v>
      </c>
      <c r="BE15" s="2447">
        <v>5106</v>
      </c>
      <c r="BF15" s="2447">
        <v>3952</v>
      </c>
      <c r="BG15" s="2447">
        <v>934499</v>
      </c>
      <c r="BH15" s="2447" t="s">
        <v>21</v>
      </c>
      <c r="BI15" s="2447" t="s">
        <v>21</v>
      </c>
      <c r="BJ15" s="67">
        <v>42005</v>
      </c>
      <c r="BK15" s="662">
        <v>42005</v>
      </c>
      <c r="BL15" s="658">
        <v>42005</v>
      </c>
      <c r="BM15" s="64">
        <v>42005</v>
      </c>
      <c r="BN15" s="1048">
        <v>42005</v>
      </c>
      <c r="BO15" s="2447">
        <v>3180</v>
      </c>
      <c r="BP15" s="2447">
        <v>13</v>
      </c>
      <c r="BQ15" s="2447">
        <v>13</v>
      </c>
      <c r="BR15" s="2447">
        <v>51624</v>
      </c>
      <c r="BS15" s="2447">
        <v>270</v>
      </c>
      <c r="BT15" s="2447" t="s">
        <v>21</v>
      </c>
      <c r="BU15" s="2447">
        <v>2554864</v>
      </c>
      <c r="BV15" s="2447">
        <v>30186</v>
      </c>
      <c r="BW15" s="2447">
        <v>3952694</v>
      </c>
      <c r="BX15" s="2447">
        <v>144402</v>
      </c>
      <c r="BY15" s="2447">
        <v>7394</v>
      </c>
      <c r="BZ15" s="2447">
        <v>1629</v>
      </c>
      <c r="CA15" s="2447">
        <v>31269</v>
      </c>
      <c r="CB15" s="2447">
        <v>28882</v>
      </c>
      <c r="CC15" s="2447">
        <v>2387</v>
      </c>
      <c r="CD15" s="2447" t="s">
        <v>21</v>
      </c>
      <c r="CE15" s="67">
        <v>42005</v>
      </c>
      <c r="CF15" s="662">
        <v>42005</v>
      </c>
      <c r="CG15" s="658">
        <v>42005</v>
      </c>
      <c r="CH15" s="64">
        <v>42005</v>
      </c>
      <c r="CI15" s="1048">
        <v>42005</v>
      </c>
      <c r="CJ15" s="2447" t="s">
        <v>21</v>
      </c>
      <c r="CK15" s="2447">
        <v>566580</v>
      </c>
      <c r="CL15" s="2446">
        <v>72926</v>
      </c>
      <c r="CM15" s="2447">
        <v>331785</v>
      </c>
      <c r="CN15" s="2447">
        <v>17798</v>
      </c>
      <c r="CO15" s="2446">
        <v>25496</v>
      </c>
      <c r="CP15" s="2447">
        <v>68</v>
      </c>
      <c r="CQ15" s="2447">
        <v>28535</v>
      </c>
      <c r="CR15" s="2447">
        <v>31296</v>
      </c>
      <c r="CS15" s="2447">
        <v>5098795</v>
      </c>
      <c r="CT15" s="2447">
        <v>17927</v>
      </c>
      <c r="CU15" s="2447">
        <v>6940</v>
      </c>
      <c r="CV15" s="2447" t="s">
        <v>21</v>
      </c>
      <c r="CW15" s="2447">
        <v>4936991</v>
      </c>
      <c r="CX15" s="2447">
        <v>2954863</v>
      </c>
      <c r="CY15" s="2447">
        <v>1565888</v>
      </c>
      <c r="CZ15" s="67">
        <v>42005</v>
      </c>
      <c r="DA15" s="662">
        <v>42005</v>
      </c>
      <c r="DB15" s="658">
        <v>42005</v>
      </c>
      <c r="DC15" s="64">
        <v>42005</v>
      </c>
      <c r="DD15" s="1048">
        <v>42005</v>
      </c>
      <c r="DE15" s="2447" t="s">
        <v>21</v>
      </c>
      <c r="DF15" s="2447">
        <v>1295</v>
      </c>
      <c r="DG15" s="2446" t="s">
        <v>21</v>
      </c>
      <c r="DH15" s="2447">
        <v>122512</v>
      </c>
      <c r="DI15" s="2447" t="s">
        <v>21</v>
      </c>
      <c r="DJ15" s="2447">
        <v>38915</v>
      </c>
      <c r="DK15" s="2447">
        <v>1778</v>
      </c>
      <c r="DL15" s="2447">
        <v>9562</v>
      </c>
      <c r="DM15" s="2447">
        <v>2123</v>
      </c>
      <c r="DN15" s="2447">
        <v>20050</v>
      </c>
      <c r="DO15" s="2447">
        <v>61918</v>
      </c>
      <c r="DP15" s="2447">
        <v>63193</v>
      </c>
      <c r="DQ15" s="2447">
        <v>6927</v>
      </c>
      <c r="DR15" s="2447" t="s">
        <v>21</v>
      </c>
      <c r="DS15" s="2447">
        <v>712737</v>
      </c>
      <c r="DT15" s="2447">
        <v>22895</v>
      </c>
      <c r="DU15" s="67">
        <v>42005</v>
      </c>
      <c r="DV15" s="662">
        <v>42005</v>
      </c>
      <c r="DW15" s="658">
        <v>42005</v>
      </c>
      <c r="DX15" s="64">
        <v>42005</v>
      </c>
      <c r="DY15" s="1048">
        <v>42005</v>
      </c>
      <c r="DZ15" s="2447" t="s">
        <v>21</v>
      </c>
      <c r="EA15" s="2447">
        <v>1</v>
      </c>
      <c r="EB15" s="2446">
        <v>4337124</v>
      </c>
      <c r="EC15" s="2447">
        <v>4083776</v>
      </c>
      <c r="ED15" s="2447">
        <v>1491534</v>
      </c>
      <c r="EE15" s="2447">
        <v>1215694</v>
      </c>
      <c r="EF15" s="2446">
        <v>14839</v>
      </c>
      <c r="EG15" s="2447">
        <v>283841</v>
      </c>
      <c r="EH15" s="2447">
        <v>1093247</v>
      </c>
      <c r="EI15" s="2447">
        <v>1198598</v>
      </c>
      <c r="EJ15" s="2447">
        <v>135298</v>
      </c>
      <c r="EK15" s="2447" t="s">
        <v>21</v>
      </c>
      <c r="EL15" s="2447">
        <v>17873684</v>
      </c>
      <c r="EM15" s="2447">
        <v>6394720</v>
      </c>
      <c r="EN15" s="2447">
        <v>11066681</v>
      </c>
      <c r="EO15" s="2447">
        <v>254888</v>
      </c>
      <c r="EP15" s="67">
        <v>42005</v>
      </c>
      <c r="EQ15" s="662">
        <v>42005</v>
      </c>
      <c r="ER15" s="658">
        <v>42005</v>
      </c>
      <c r="ES15" s="64">
        <v>42005</v>
      </c>
      <c r="ET15" s="1048">
        <v>42005</v>
      </c>
      <c r="EU15" s="2447">
        <v>50999</v>
      </c>
      <c r="EV15" s="2447" t="s">
        <v>21</v>
      </c>
      <c r="EW15" s="2446">
        <v>871692</v>
      </c>
      <c r="EX15" s="2446">
        <v>11</v>
      </c>
      <c r="EY15" s="2447">
        <v>4388</v>
      </c>
      <c r="EZ15" s="2447">
        <v>66300</v>
      </c>
      <c r="FA15" s="2447">
        <v>314381</v>
      </c>
      <c r="FB15" s="2446">
        <v>1795501</v>
      </c>
      <c r="FC15" s="2447">
        <v>138415</v>
      </c>
      <c r="FD15" s="2447">
        <v>2583</v>
      </c>
      <c r="FE15" s="2447">
        <v>52288</v>
      </c>
      <c r="FF15" s="2447">
        <v>275645</v>
      </c>
      <c r="FG15" s="2447">
        <v>306642</v>
      </c>
      <c r="FH15" s="2447">
        <v>306422</v>
      </c>
      <c r="FI15" s="2447">
        <v>13356318</v>
      </c>
      <c r="FJ15" s="2447">
        <v>17478415</v>
      </c>
      <c r="FK15" s="67">
        <v>42005</v>
      </c>
      <c r="FL15" s="662">
        <v>42005</v>
      </c>
      <c r="FM15" s="500"/>
    </row>
    <row r="16" spans="1:169" ht="14.25" customHeight="1">
      <c r="A16" s="73"/>
      <c r="B16" s="64">
        <v>42370</v>
      </c>
      <c r="C16" s="129"/>
      <c r="D16" s="2447">
        <v>99820848</v>
      </c>
      <c r="E16" s="2447">
        <v>1938744</v>
      </c>
      <c r="F16" s="2447">
        <v>1665</v>
      </c>
      <c r="G16" s="2447">
        <v>97494</v>
      </c>
      <c r="H16" s="2447">
        <v>20901</v>
      </c>
      <c r="I16" s="2447">
        <v>509718</v>
      </c>
      <c r="J16" s="2447">
        <v>257018</v>
      </c>
      <c r="K16" s="2447">
        <v>252700</v>
      </c>
      <c r="L16" s="2447">
        <v>97665</v>
      </c>
      <c r="M16" s="2447">
        <v>268460</v>
      </c>
      <c r="N16" s="2447">
        <v>82</v>
      </c>
      <c r="O16" s="2447">
        <v>1074127</v>
      </c>
      <c r="P16" s="2447" t="s">
        <v>21</v>
      </c>
      <c r="Q16" s="2447">
        <v>2943</v>
      </c>
      <c r="R16" s="2447">
        <v>85529996</v>
      </c>
      <c r="S16" s="2447">
        <v>40828588</v>
      </c>
      <c r="T16" s="67">
        <v>42370</v>
      </c>
      <c r="U16" s="662">
        <v>42370</v>
      </c>
      <c r="V16" s="73"/>
      <c r="W16" s="64">
        <v>42370</v>
      </c>
      <c r="X16" s="129"/>
      <c r="Y16" s="2447">
        <v>54651758</v>
      </c>
      <c r="Z16" s="2447">
        <v>4118479</v>
      </c>
      <c r="AA16" s="2447">
        <v>15943567</v>
      </c>
      <c r="AB16" s="2447">
        <v>32231731</v>
      </c>
      <c r="AC16" s="2447" t="s">
        <v>21</v>
      </c>
      <c r="AD16" s="2447">
        <v>7873479</v>
      </c>
      <c r="AE16" s="2447">
        <v>70072227</v>
      </c>
      <c r="AF16" s="2447">
        <v>4685703</v>
      </c>
      <c r="AG16" s="2447">
        <v>86573</v>
      </c>
      <c r="AH16" s="2447">
        <v>23510</v>
      </c>
      <c r="AI16" s="2447">
        <v>442875</v>
      </c>
      <c r="AJ16" s="2447">
        <v>1947323</v>
      </c>
      <c r="AK16" s="2447">
        <v>2129330</v>
      </c>
      <c r="AL16" s="2447">
        <v>10928508</v>
      </c>
      <c r="AM16" s="2447">
        <v>40972</v>
      </c>
      <c r="AN16" s="2447">
        <v>11578</v>
      </c>
      <c r="AO16" s="67">
        <v>42370</v>
      </c>
      <c r="AP16" s="662">
        <v>42370</v>
      </c>
      <c r="AQ16" s="73"/>
      <c r="AR16" s="64">
        <v>42370</v>
      </c>
      <c r="AS16" s="129"/>
      <c r="AT16" s="2447">
        <v>65988</v>
      </c>
      <c r="AU16" s="2447">
        <v>32373</v>
      </c>
      <c r="AV16" s="2447" t="s">
        <v>21</v>
      </c>
      <c r="AW16" s="2447" t="s">
        <v>21</v>
      </c>
      <c r="AX16" s="2447">
        <v>265550</v>
      </c>
      <c r="AY16" s="2447">
        <v>7120</v>
      </c>
      <c r="AZ16" s="2447">
        <v>36448100</v>
      </c>
      <c r="BA16" s="2447">
        <v>548738</v>
      </c>
      <c r="BB16" s="2447">
        <v>21</v>
      </c>
      <c r="BC16" s="2447">
        <v>3459</v>
      </c>
      <c r="BD16" s="2447">
        <v>827</v>
      </c>
      <c r="BE16" s="2447">
        <v>2632</v>
      </c>
      <c r="BF16" s="2447">
        <v>6268</v>
      </c>
      <c r="BG16" s="2447">
        <v>694794</v>
      </c>
      <c r="BH16" s="2447" t="s">
        <v>21</v>
      </c>
      <c r="BI16" s="2447" t="s">
        <v>21</v>
      </c>
      <c r="BJ16" s="67">
        <v>42370</v>
      </c>
      <c r="BK16" s="662">
        <v>42370</v>
      </c>
      <c r="BL16" s="73"/>
      <c r="BM16" s="64">
        <v>42370</v>
      </c>
      <c r="BN16" s="129"/>
      <c r="BO16" s="2447">
        <v>2665</v>
      </c>
      <c r="BP16" s="2447">
        <v>12</v>
      </c>
      <c r="BQ16" s="2447">
        <v>12</v>
      </c>
      <c r="BR16" s="2447">
        <v>52524</v>
      </c>
      <c r="BS16" s="2447">
        <v>84</v>
      </c>
      <c r="BT16" s="2447" t="s">
        <v>21</v>
      </c>
      <c r="BU16" s="2447">
        <v>2413069</v>
      </c>
      <c r="BV16" s="2447">
        <v>27955</v>
      </c>
      <c r="BW16" s="2447">
        <v>3888386</v>
      </c>
      <c r="BX16" s="2447">
        <v>147117</v>
      </c>
      <c r="BY16" s="2447">
        <v>7605</v>
      </c>
      <c r="BZ16" s="2447">
        <v>1523</v>
      </c>
      <c r="CA16" s="2447">
        <v>30321</v>
      </c>
      <c r="CB16" s="2447">
        <v>28215</v>
      </c>
      <c r="CC16" s="2447">
        <v>2106</v>
      </c>
      <c r="CD16" s="2447" t="s">
        <v>21</v>
      </c>
      <c r="CE16" s="67">
        <v>42370</v>
      </c>
      <c r="CF16" s="662">
        <v>42370</v>
      </c>
      <c r="CG16" s="73"/>
      <c r="CH16" s="64">
        <v>42370</v>
      </c>
      <c r="CI16" s="129"/>
      <c r="CJ16" s="2447" t="s">
        <v>21</v>
      </c>
      <c r="CK16" s="2447">
        <v>531249</v>
      </c>
      <c r="CL16" s="2447">
        <v>71853</v>
      </c>
      <c r="CM16" s="2447">
        <v>349859</v>
      </c>
      <c r="CN16" s="2447">
        <v>14700</v>
      </c>
      <c r="CO16" s="2447">
        <v>25789</v>
      </c>
      <c r="CP16" s="2447">
        <v>56</v>
      </c>
      <c r="CQ16" s="2447">
        <v>31415</v>
      </c>
      <c r="CR16" s="2447">
        <v>34452</v>
      </c>
      <c r="CS16" s="2447">
        <v>5077854</v>
      </c>
      <c r="CT16" s="2447">
        <v>11578</v>
      </c>
      <c r="CU16" s="2447">
        <v>6609</v>
      </c>
      <c r="CV16" s="2447" t="s">
        <v>21</v>
      </c>
      <c r="CW16" s="2447">
        <v>4940221</v>
      </c>
      <c r="CX16" s="2447">
        <v>2948522</v>
      </c>
      <c r="CY16" s="2447">
        <v>1520392</v>
      </c>
      <c r="CZ16" s="67">
        <v>42370</v>
      </c>
      <c r="DA16" s="662">
        <v>42370</v>
      </c>
      <c r="DB16" s="73"/>
      <c r="DC16" s="64">
        <v>42370</v>
      </c>
      <c r="DD16" s="129"/>
      <c r="DE16" s="2447" t="s">
        <v>21</v>
      </c>
      <c r="DF16" s="2447">
        <v>1304</v>
      </c>
      <c r="DG16" s="2447" t="s">
        <v>21</v>
      </c>
      <c r="DH16" s="2447">
        <v>112432</v>
      </c>
      <c r="DI16" s="2447" t="s">
        <v>21</v>
      </c>
      <c r="DJ16" s="2447">
        <v>34470</v>
      </c>
      <c r="DK16" s="2447">
        <v>1879</v>
      </c>
      <c r="DL16" s="2447">
        <v>9544</v>
      </c>
      <c r="DM16" s="2447">
        <v>2169</v>
      </c>
      <c r="DN16" s="2447">
        <v>18031</v>
      </c>
      <c r="DO16" s="2447">
        <v>57239</v>
      </c>
      <c r="DP16" s="2447">
        <v>58504</v>
      </c>
      <c r="DQ16" s="2447">
        <v>7553</v>
      </c>
      <c r="DR16" s="2447" t="s">
        <v>21</v>
      </c>
      <c r="DS16" s="2447">
        <v>685733</v>
      </c>
      <c r="DT16" s="2447">
        <v>20496</v>
      </c>
      <c r="DU16" s="67">
        <v>42370</v>
      </c>
      <c r="DV16" s="662">
        <v>42370</v>
      </c>
      <c r="DW16" s="73"/>
      <c r="DX16" s="64">
        <v>42370</v>
      </c>
      <c r="DY16" s="129"/>
      <c r="DZ16" s="2447" t="s">
        <v>21</v>
      </c>
      <c r="EA16" s="2447">
        <v>401</v>
      </c>
      <c r="EB16" s="2447">
        <v>4311983</v>
      </c>
      <c r="EC16" s="2447">
        <v>4087510</v>
      </c>
      <c r="ED16" s="2447">
        <v>1548324</v>
      </c>
      <c r="EE16" s="2447">
        <v>1247383</v>
      </c>
      <c r="EF16" s="2447">
        <v>14187</v>
      </c>
      <c r="EG16" s="2447">
        <v>284599</v>
      </c>
      <c r="EH16" s="2447">
        <v>1061474</v>
      </c>
      <c r="EI16" s="2447">
        <v>1160455</v>
      </c>
      <c r="EJ16" s="2447">
        <v>141303</v>
      </c>
      <c r="EK16" s="2447" t="s">
        <v>21</v>
      </c>
      <c r="EL16" s="2447">
        <v>17775403</v>
      </c>
      <c r="EM16" s="2447">
        <v>6503935</v>
      </c>
      <c r="EN16" s="2447">
        <v>11554907</v>
      </c>
      <c r="EO16" s="2447">
        <v>267922</v>
      </c>
      <c r="EP16" s="67">
        <v>42370</v>
      </c>
      <c r="EQ16" s="662">
        <v>42370</v>
      </c>
      <c r="ER16" s="73"/>
      <c r="ES16" s="64">
        <v>42370</v>
      </c>
      <c r="ET16" s="129"/>
      <c r="EU16" s="2447">
        <v>55678</v>
      </c>
      <c r="EV16" s="2447" t="s">
        <v>21</v>
      </c>
      <c r="EW16" s="2447">
        <v>879177</v>
      </c>
      <c r="EX16" s="2447" t="s">
        <v>21</v>
      </c>
      <c r="EY16" s="2447">
        <v>1838</v>
      </c>
      <c r="EZ16" s="2447">
        <v>79077</v>
      </c>
      <c r="FA16" s="2447">
        <v>303283</v>
      </c>
      <c r="FB16" s="2447">
        <v>1901201</v>
      </c>
      <c r="FC16" s="2447">
        <v>123149</v>
      </c>
      <c r="FD16" s="2447">
        <v>2483</v>
      </c>
      <c r="FE16" s="2447">
        <v>50449</v>
      </c>
      <c r="FF16" s="2447">
        <v>270390</v>
      </c>
      <c r="FG16" s="2447">
        <v>299147</v>
      </c>
      <c r="FH16" s="2447">
        <v>361873</v>
      </c>
      <c r="FI16" s="2447">
        <v>12985186</v>
      </c>
      <c r="FJ16" s="2447">
        <v>16979720</v>
      </c>
      <c r="FK16" s="67">
        <v>42370</v>
      </c>
      <c r="FL16" s="662">
        <v>42370</v>
      </c>
      <c r="FM16" s="1056"/>
    </row>
    <row r="17" spans="1:169" ht="14.25" customHeight="1">
      <c r="A17" s="73"/>
      <c r="B17" s="64">
        <v>42736</v>
      </c>
      <c r="C17" s="129"/>
      <c r="D17" s="2447">
        <v>98320665</v>
      </c>
      <c r="E17" s="2447">
        <v>1955566</v>
      </c>
      <c r="F17" s="2447">
        <v>1707</v>
      </c>
      <c r="G17" s="2447">
        <v>94830</v>
      </c>
      <c r="H17" s="2447">
        <v>24103</v>
      </c>
      <c r="I17" s="2447">
        <v>526085</v>
      </c>
      <c r="J17" s="2447">
        <v>245419</v>
      </c>
      <c r="K17" s="2447">
        <v>280666</v>
      </c>
      <c r="L17" s="2447">
        <v>83267</v>
      </c>
      <c r="M17" s="2447">
        <v>300654</v>
      </c>
      <c r="N17" s="2447">
        <v>48</v>
      </c>
      <c r="O17" s="2447">
        <v>1036372</v>
      </c>
      <c r="P17" s="2447" t="s">
        <v>21</v>
      </c>
      <c r="Q17" s="2447">
        <v>3107</v>
      </c>
      <c r="R17" s="2447">
        <v>84202888</v>
      </c>
      <c r="S17" s="2447">
        <v>40592230</v>
      </c>
      <c r="T17" s="67">
        <v>42736</v>
      </c>
      <c r="U17" s="662">
        <v>42736</v>
      </c>
      <c r="V17" s="73"/>
      <c r="W17" s="64">
        <v>42736</v>
      </c>
      <c r="X17" s="129"/>
      <c r="Y17" s="2447">
        <v>53597860</v>
      </c>
      <c r="Z17" s="2447">
        <v>4182011</v>
      </c>
      <c r="AA17" s="2447">
        <v>15781613</v>
      </c>
      <c r="AB17" s="2447">
        <v>31042991</v>
      </c>
      <c r="AC17" s="2447" t="s">
        <v>21</v>
      </c>
      <c r="AD17" s="2447">
        <v>7823059</v>
      </c>
      <c r="AE17" s="2447">
        <v>69573547</v>
      </c>
      <c r="AF17" s="2447">
        <v>4631912</v>
      </c>
      <c r="AG17" s="2447">
        <v>74887</v>
      </c>
      <c r="AH17" s="2447">
        <v>24005</v>
      </c>
      <c r="AI17" s="2447">
        <v>437044</v>
      </c>
      <c r="AJ17" s="2447">
        <v>1963398</v>
      </c>
      <c r="AK17" s="2447">
        <v>2144481</v>
      </c>
      <c r="AL17" s="2447">
        <v>10883380</v>
      </c>
      <c r="AM17" s="2447">
        <v>31122</v>
      </c>
      <c r="AN17" s="2447">
        <v>10811</v>
      </c>
      <c r="AO17" s="67">
        <v>42736</v>
      </c>
      <c r="AP17" s="662">
        <v>42736</v>
      </c>
      <c r="AQ17" s="73"/>
      <c r="AR17" s="64">
        <v>42736</v>
      </c>
      <c r="AS17" s="129"/>
      <c r="AT17" s="2447">
        <v>63621</v>
      </c>
      <c r="AU17" s="2447">
        <v>20826</v>
      </c>
      <c r="AV17" s="2447" t="s">
        <v>21</v>
      </c>
      <c r="AW17" s="2447" t="s">
        <v>21</v>
      </c>
      <c r="AX17" s="2447">
        <v>263671</v>
      </c>
      <c r="AY17" s="2447">
        <v>5300</v>
      </c>
      <c r="AZ17" s="2447">
        <v>35651982</v>
      </c>
      <c r="BA17" s="2447">
        <v>517778</v>
      </c>
      <c r="BB17" s="2447">
        <v>21</v>
      </c>
      <c r="BC17" s="2447">
        <v>2103</v>
      </c>
      <c r="BD17" s="2447">
        <v>943</v>
      </c>
      <c r="BE17" s="2447">
        <v>1160</v>
      </c>
      <c r="BF17" s="2447">
        <v>10420</v>
      </c>
      <c r="BG17" s="2447">
        <v>649579</v>
      </c>
      <c r="BH17" s="2447" t="s">
        <v>21</v>
      </c>
      <c r="BI17" s="2447" t="s">
        <v>21</v>
      </c>
      <c r="BJ17" s="67">
        <v>42736</v>
      </c>
      <c r="BK17" s="662">
        <v>42736</v>
      </c>
      <c r="BL17" s="73"/>
      <c r="BM17" s="64">
        <v>42736</v>
      </c>
      <c r="BN17" s="129"/>
      <c r="BO17" s="2447">
        <v>2107</v>
      </c>
      <c r="BP17" s="2447">
        <v>145</v>
      </c>
      <c r="BQ17" s="2447">
        <v>159</v>
      </c>
      <c r="BR17" s="2447">
        <v>52733</v>
      </c>
      <c r="BS17" s="2447">
        <v>142</v>
      </c>
      <c r="BT17" s="2447" t="s">
        <v>21</v>
      </c>
      <c r="BU17" s="2447">
        <v>2322325</v>
      </c>
      <c r="BV17" s="2447">
        <v>31462</v>
      </c>
      <c r="BW17" s="2447">
        <v>3925403</v>
      </c>
      <c r="BX17" s="2447">
        <v>151333</v>
      </c>
      <c r="BY17" s="2447">
        <v>7958</v>
      </c>
      <c r="BZ17" s="2447">
        <v>1684</v>
      </c>
      <c r="CA17" s="2447">
        <v>32318</v>
      </c>
      <c r="CB17" s="2447">
        <v>30590</v>
      </c>
      <c r="CC17" s="2447">
        <v>1728</v>
      </c>
      <c r="CD17" s="2447" t="s">
        <v>21</v>
      </c>
      <c r="CE17" s="67">
        <v>42736</v>
      </c>
      <c r="CF17" s="662">
        <v>42736</v>
      </c>
      <c r="CG17" s="73"/>
      <c r="CH17" s="64">
        <v>42736</v>
      </c>
      <c r="CI17" s="129"/>
      <c r="CJ17" s="2447" t="s">
        <v>21</v>
      </c>
      <c r="CK17" s="2447">
        <v>441327</v>
      </c>
      <c r="CL17" s="2447">
        <v>61062</v>
      </c>
      <c r="CM17" s="2447">
        <v>364740</v>
      </c>
      <c r="CN17" s="2447">
        <v>13418</v>
      </c>
      <c r="CO17" s="2447">
        <v>25193</v>
      </c>
      <c r="CP17" s="2447">
        <v>1062</v>
      </c>
      <c r="CQ17" s="2447">
        <v>25725</v>
      </c>
      <c r="CR17" s="2447">
        <v>28228</v>
      </c>
      <c r="CS17" s="2447">
        <v>4931546</v>
      </c>
      <c r="CT17" s="2447">
        <v>10811</v>
      </c>
      <c r="CU17" s="2447">
        <v>7751</v>
      </c>
      <c r="CV17" s="2447" t="s">
        <v>21</v>
      </c>
      <c r="CW17" s="2447">
        <v>4919004</v>
      </c>
      <c r="CX17" s="2447">
        <v>3063245</v>
      </c>
      <c r="CY17" s="2447">
        <v>1643131</v>
      </c>
      <c r="CZ17" s="67">
        <v>42736</v>
      </c>
      <c r="DA17" s="662">
        <v>42736</v>
      </c>
      <c r="DB17" s="73"/>
      <c r="DC17" s="64">
        <v>42736</v>
      </c>
      <c r="DD17" s="129"/>
      <c r="DE17" s="2447" t="s">
        <v>21</v>
      </c>
      <c r="DF17" s="2447">
        <v>1296</v>
      </c>
      <c r="DG17" s="2447" t="s">
        <v>21</v>
      </c>
      <c r="DH17" s="2447">
        <v>112447</v>
      </c>
      <c r="DI17" s="2447" t="s">
        <v>21</v>
      </c>
      <c r="DJ17" s="2447">
        <v>32194</v>
      </c>
      <c r="DK17" s="2447">
        <v>2168</v>
      </c>
      <c r="DL17" s="2447">
        <v>9729</v>
      </c>
      <c r="DM17" s="2447">
        <v>2636</v>
      </c>
      <c r="DN17" s="2447">
        <v>17640</v>
      </c>
      <c r="DO17" s="2447">
        <v>54762</v>
      </c>
      <c r="DP17" s="2447">
        <v>59960</v>
      </c>
      <c r="DQ17" s="2447">
        <v>5761</v>
      </c>
      <c r="DR17" s="2447" t="s">
        <v>21</v>
      </c>
      <c r="DS17" s="2447">
        <v>692278</v>
      </c>
      <c r="DT17" s="2447">
        <v>20356</v>
      </c>
      <c r="DU17" s="67">
        <v>42736</v>
      </c>
      <c r="DV17" s="662">
        <v>42736</v>
      </c>
      <c r="DW17" s="73"/>
      <c r="DX17" s="64">
        <v>42736</v>
      </c>
      <c r="DY17" s="129"/>
      <c r="DZ17" s="2447" t="s">
        <v>21</v>
      </c>
      <c r="EA17" s="2447" t="s">
        <v>21</v>
      </c>
      <c r="EB17" s="2447">
        <v>4310561</v>
      </c>
      <c r="EC17" s="2447">
        <v>4119283</v>
      </c>
      <c r="ED17" s="2447">
        <v>1582433</v>
      </c>
      <c r="EE17" s="2447">
        <v>1371991</v>
      </c>
      <c r="EF17" s="2447">
        <v>14188</v>
      </c>
      <c r="EG17" s="2447">
        <v>288467</v>
      </c>
      <c r="EH17" s="2447">
        <v>1015249</v>
      </c>
      <c r="EI17" s="2447">
        <v>1106984</v>
      </c>
      <c r="EJ17" s="2447">
        <v>154886</v>
      </c>
      <c r="EK17" s="2447" t="s">
        <v>21</v>
      </c>
      <c r="EL17" s="2447">
        <v>17696498</v>
      </c>
      <c r="EM17" s="2447">
        <v>6702080</v>
      </c>
      <c r="EN17" s="2447">
        <v>11303178</v>
      </c>
      <c r="EO17" s="2447">
        <v>297423</v>
      </c>
      <c r="EP17" s="67">
        <v>42736</v>
      </c>
      <c r="EQ17" s="662">
        <v>42736</v>
      </c>
      <c r="ER17" s="73"/>
      <c r="ES17" s="64">
        <v>42736</v>
      </c>
      <c r="ET17" s="129"/>
      <c r="EU17" s="2447">
        <v>61936</v>
      </c>
      <c r="EV17" s="2447" t="s">
        <v>21</v>
      </c>
      <c r="EW17" s="2447">
        <v>910527</v>
      </c>
      <c r="EX17" s="2447" t="s">
        <v>21</v>
      </c>
      <c r="EY17" s="2447">
        <v>846</v>
      </c>
      <c r="EZ17" s="2447">
        <v>118462</v>
      </c>
      <c r="FA17" s="2447">
        <v>298317</v>
      </c>
      <c r="FB17" s="2447">
        <v>1805572</v>
      </c>
      <c r="FC17" s="2447">
        <v>107597</v>
      </c>
      <c r="FD17" s="2447">
        <v>2364</v>
      </c>
      <c r="FE17" s="2447">
        <v>49456</v>
      </c>
      <c r="FF17" s="2447">
        <v>285424</v>
      </c>
      <c r="FG17" s="2447">
        <v>313037</v>
      </c>
      <c r="FH17" s="2447">
        <v>380271</v>
      </c>
      <c r="FI17" s="2447">
        <v>12899514</v>
      </c>
      <c r="FJ17" s="2447">
        <v>16658951</v>
      </c>
      <c r="FK17" s="67">
        <v>42736</v>
      </c>
      <c r="FL17" s="662">
        <v>42736</v>
      </c>
      <c r="FM17" s="1056"/>
    </row>
    <row r="18" spans="1:169" ht="14.25" customHeight="1">
      <c r="A18" s="73"/>
      <c r="B18" s="64">
        <v>43101</v>
      </c>
      <c r="C18" s="129"/>
      <c r="D18" s="2447">
        <v>97360398</v>
      </c>
      <c r="E18" s="2447">
        <v>1761870</v>
      </c>
      <c r="F18" s="2447">
        <v>1816</v>
      </c>
      <c r="G18" s="2447">
        <v>92614</v>
      </c>
      <c r="H18" s="2447">
        <v>22860</v>
      </c>
      <c r="I18" s="2447">
        <v>427224</v>
      </c>
      <c r="J18" s="2447">
        <v>244868</v>
      </c>
      <c r="K18" s="2447">
        <v>182356</v>
      </c>
      <c r="L18" s="2447">
        <v>93751</v>
      </c>
      <c r="M18" s="2447">
        <v>302655</v>
      </c>
      <c r="N18" s="2447">
        <v>47</v>
      </c>
      <c r="O18" s="2447">
        <v>910101</v>
      </c>
      <c r="P18" s="2447" t="s">
        <v>21</v>
      </c>
      <c r="Q18" s="2447">
        <v>3199</v>
      </c>
      <c r="R18" s="2447">
        <v>83656725</v>
      </c>
      <c r="S18" s="2447">
        <v>40222595</v>
      </c>
      <c r="T18" s="67">
        <v>43101</v>
      </c>
      <c r="U18" s="662">
        <v>43101</v>
      </c>
      <c r="V18" s="73"/>
      <c r="W18" s="64">
        <v>43101</v>
      </c>
      <c r="X18" s="129"/>
      <c r="Y18" s="2447">
        <v>53358721</v>
      </c>
      <c r="Z18" s="2447">
        <v>4166075</v>
      </c>
      <c r="AA18" s="2447">
        <v>15893082</v>
      </c>
      <c r="AB18" s="2447">
        <v>30822204</v>
      </c>
      <c r="AC18" s="2447" t="s">
        <v>21</v>
      </c>
      <c r="AD18" s="2447">
        <v>7758947</v>
      </c>
      <c r="AE18" s="2447">
        <v>66853305</v>
      </c>
      <c r="AF18" s="2447">
        <v>4478729</v>
      </c>
      <c r="AG18" s="2447">
        <v>73835</v>
      </c>
      <c r="AH18" s="2447">
        <v>26220</v>
      </c>
      <c r="AI18" s="2447">
        <v>414676</v>
      </c>
      <c r="AJ18" s="2447">
        <v>2116245</v>
      </c>
      <c r="AK18" s="2447">
        <v>2308925</v>
      </c>
      <c r="AL18" s="2447">
        <v>11037770</v>
      </c>
      <c r="AM18" s="2447">
        <v>24686</v>
      </c>
      <c r="AN18" s="2447">
        <v>8409</v>
      </c>
      <c r="AO18" s="67">
        <v>43101</v>
      </c>
      <c r="AP18" s="662">
        <v>43101</v>
      </c>
      <c r="AQ18" s="73"/>
      <c r="AR18" s="64">
        <v>43101</v>
      </c>
      <c r="AS18" s="129"/>
      <c r="AT18" s="2447">
        <v>50404</v>
      </c>
      <c r="AU18" s="2447">
        <v>22600</v>
      </c>
      <c r="AV18" s="2447" t="s">
        <v>21</v>
      </c>
      <c r="AW18" s="2447" t="s">
        <v>21</v>
      </c>
      <c r="AX18" s="2447">
        <v>256748</v>
      </c>
      <c r="AY18" s="2447">
        <v>9470</v>
      </c>
      <c r="AZ18" s="2447">
        <v>35374924</v>
      </c>
      <c r="BA18" s="2447">
        <v>439939</v>
      </c>
      <c r="BB18" s="2447">
        <v>26</v>
      </c>
      <c r="BC18" s="2447">
        <v>2944</v>
      </c>
      <c r="BD18" s="2447">
        <v>1063</v>
      </c>
      <c r="BE18" s="2447">
        <v>1881</v>
      </c>
      <c r="BF18" s="2447">
        <v>12181</v>
      </c>
      <c r="BG18" s="2447">
        <v>544665</v>
      </c>
      <c r="BH18" s="2447" t="s">
        <v>21</v>
      </c>
      <c r="BI18" s="2447" t="s">
        <v>21</v>
      </c>
      <c r="BJ18" s="67">
        <v>43101</v>
      </c>
      <c r="BK18" s="662">
        <v>43101</v>
      </c>
      <c r="BL18" s="73"/>
      <c r="BM18" s="64">
        <v>43101</v>
      </c>
      <c r="BN18" s="129"/>
      <c r="BO18" s="2447">
        <v>2193</v>
      </c>
      <c r="BP18" s="2447">
        <v>696</v>
      </c>
      <c r="BQ18" s="2447">
        <v>761</v>
      </c>
      <c r="BR18" s="2447">
        <v>52295</v>
      </c>
      <c r="BS18" s="2447">
        <v>186</v>
      </c>
      <c r="BT18" s="2447" t="s">
        <v>21</v>
      </c>
      <c r="BU18" s="2447">
        <v>2433432</v>
      </c>
      <c r="BV18" s="2447">
        <v>33296</v>
      </c>
      <c r="BW18" s="2447">
        <v>3931894</v>
      </c>
      <c r="BX18" s="2447">
        <v>138469</v>
      </c>
      <c r="BY18" s="2447">
        <v>8440</v>
      </c>
      <c r="BZ18" s="2447">
        <v>1554</v>
      </c>
      <c r="CA18" s="2447">
        <v>23245</v>
      </c>
      <c r="CB18" s="2447">
        <v>21517</v>
      </c>
      <c r="CC18" s="2447">
        <v>1728</v>
      </c>
      <c r="CD18" s="2447" t="s">
        <v>21</v>
      </c>
      <c r="CE18" s="67">
        <v>43101</v>
      </c>
      <c r="CF18" s="662">
        <v>43101</v>
      </c>
      <c r="CG18" s="73"/>
      <c r="CH18" s="64">
        <v>43101</v>
      </c>
      <c r="CI18" s="129"/>
      <c r="CJ18" s="2447" t="s">
        <v>21</v>
      </c>
      <c r="CK18" s="2447">
        <v>436618</v>
      </c>
      <c r="CL18" s="2447">
        <v>63844</v>
      </c>
      <c r="CM18" s="2447">
        <v>354315</v>
      </c>
      <c r="CN18" s="2447">
        <v>8535</v>
      </c>
      <c r="CO18" s="2447">
        <v>26747</v>
      </c>
      <c r="CP18" s="2447">
        <v>5</v>
      </c>
      <c r="CQ18" s="2447">
        <v>24684</v>
      </c>
      <c r="CR18" s="2447">
        <v>27087</v>
      </c>
      <c r="CS18" s="2447">
        <v>4892353</v>
      </c>
      <c r="CT18" s="2447">
        <v>8409</v>
      </c>
      <c r="CU18" s="2447">
        <v>8321</v>
      </c>
      <c r="CV18" s="2447" t="s">
        <v>21</v>
      </c>
      <c r="CW18" s="2447">
        <v>4877897</v>
      </c>
      <c r="CX18" s="2447">
        <v>3128221</v>
      </c>
      <c r="CY18" s="2447">
        <v>1667823</v>
      </c>
      <c r="CZ18" s="67">
        <v>43101</v>
      </c>
      <c r="DA18" s="662">
        <v>43101</v>
      </c>
      <c r="DB18" s="73"/>
      <c r="DC18" s="64">
        <v>43101</v>
      </c>
      <c r="DD18" s="129"/>
      <c r="DE18" s="2447" t="s">
        <v>21</v>
      </c>
      <c r="DF18" s="2447">
        <v>1182</v>
      </c>
      <c r="DG18" s="2447" t="s">
        <v>21</v>
      </c>
      <c r="DH18" s="2447">
        <v>115761</v>
      </c>
      <c r="DI18" s="2447" t="s">
        <v>21</v>
      </c>
      <c r="DJ18" s="2447">
        <v>29733</v>
      </c>
      <c r="DK18" s="2447">
        <v>2070</v>
      </c>
      <c r="DL18" s="2447">
        <v>7474</v>
      </c>
      <c r="DM18" s="2447">
        <v>1986</v>
      </c>
      <c r="DN18" s="2447">
        <v>18937</v>
      </c>
      <c r="DO18" s="2447">
        <v>58265</v>
      </c>
      <c r="DP18" s="2447">
        <v>63791</v>
      </c>
      <c r="DQ18" s="2447">
        <v>5690</v>
      </c>
      <c r="DR18" s="2447" t="s">
        <v>21</v>
      </c>
      <c r="DS18" s="2447">
        <v>701896</v>
      </c>
      <c r="DT18" s="2447">
        <v>19972</v>
      </c>
      <c r="DU18" s="67">
        <v>43101</v>
      </c>
      <c r="DV18" s="662">
        <v>43101</v>
      </c>
      <c r="DW18" s="73"/>
      <c r="DX18" s="64">
        <v>43101</v>
      </c>
      <c r="DY18" s="129"/>
      <c r="DZ18" s="2447" t="s">
        <v>21</v>
      </c>
      <c r="EA18" s="2447" t="s">
        <v>21</v>
      </c>
      <c r="EB18" s="2447">
        <v>4460220</v>
      </c>
      <c r="EC18" s="2447">
        <v>4166605</v>
      </c>
      <c r="ED18" s="2447">
        <v>1744920</v>
      </c>
      <c r="EE18" s="2447">
        <v>1370889</v>
      </c>
      <c r="EF18" s="2447">
        <v>15280</v>
      </c>
      <c r="EG18" s="2447">
        <v>269185</v>
      </c>
      <c r="EH18" s="2447">
        <v>1134861</v>
      </c>
      <c r="EI18" s="2447">
        <v>1235307</v>
      </c>
      <c r="EJ18" s="2447">
        <v>152036</v>
      </c>
      <c r="EK18" s="2447" t="s">
        <v>21</v>
      </c>
      <c r="EL18" s="2447">
        <v>17697405</v>
      </c>
      <c r="EM18" s="2447">
        <v>6568073</v>
      </c>
      <c r="EN18" s="2447">
        <v>10854580</v>
      </c>
      <c r="EO18" s="2447">
        <v>274290</v>
      </c>
      <c r="EP18" s="67">
        <v>43101</v>
      </c>
      <c r="EQ18" s="662">
        <v>43101</v>
      </c>
      <c r="ER18" s="73"/>
      <c r="ES18" s="64">
        <v>43101</v>
      </c>
      <c r="ET18" s="129"/>
      <c r="EU18" s="2447">
        <v>69026</v>
      </c>
      <c r="EV18" s="2447" t="s">
        <v>21</v>
      </c>
      <c r="EW18" s="2447">
        <v>938696</v>
      </c>
      <c r="EX18" s="2447" t="s">
        <v>21</v>
      </c>
      <c r="EY18" s="2447">
        <v>3743</v>
      </c>
      <c r="EZ18" s="2447">
        <v>105077</v>
      </c>
      <c r="FA18" s="2447">
        <v>321625</v>
      </c>
      <c r="FB18" s="2447">
        <v>2017469</v>
      </c>
      <c r="FC18" s="2447">
        <v>101199</v>
      </c>
      <c r="FD18" s="2447">
        <v>2311</v>
      </c>
      <c r="FE18" s="2447">
        <v>51317</v>
      </c>
      <c r="FF18" s="2447">
        <v>292065</v>
      </c>
      <c r="FG18" s="2447">
        <v>320480</v>
      </c>
      <c r="FH18" s="2447">
        <v>358283</v>
      </c>
      <c r="FI18" s="2447">
        <v>12088226</v>
      </c>
      <c r="FJ18" s="2447">
        <v>16123783</v>
      </c>
      <c r="FK18" s="67">
        <v>43101</v>
      </c>
      <c r="FL18" s="662">
        <v>43101</v>
      </c>
      <c r="FM18" s="1056"/>
    </row>
    <row r="19" spans="1:169" ht="15.75">
      <c r="A19" s="63">
        <v>43586</v>
      </c>
      <c r="B19" s="64">
        <v>43586</v>
      </c>
      <c r="C19" s="129" t="s">
        <v>2159</v>
      </c>
      <c r="D19" s="2447">
        <v>95264239</v>
      </c>
      <c r="E19" s="2447">
        <v>1619839</v>
      </c>
      <c r="F19" s="2447">
        <v>1728</v>
      </c>
      <c r="G19" s="2447">
        <v>86183</v>
      </c>
      <c r="H19" s="2447">
        <v>24627</v>
      </c>
      <c r="I19" s="2447">
        <v>350875</v>
      </c>
      <c r="J19" s="2447">
        <v>190668</v>
      </c>
      <c r="K19" s="2447">
        <v>160207</v>
      </c>
      <c r="L19" s="2447">
        <v>72964</v>
      </c>
      <c r="M19" s="2447">
        <v>270488</v>
      </c>
      <c r="N19" s="2447">
        <v>34</v>
      </c>
      <c r="O19" s="2447">
        <v>918971</v>
      </c>
      <c r="P19" s="2447" t="s">
        <v>21</v>
      </c>
      <c r="Q19" s="2447">
        <v>2292</v>
      </c>
      <c r="R19" s="2447">
        <v>81904251</v>
      </c>
      <c r="S19" s="2447">
        <v>40071674</v>
      </c>
      <c r="T19" s="67">
        <v>43466</v>
      </c>
      <c r="U19" s="662">
        <v>43466</v>
      </c>
      <c r="V19" s="63">
        <v>43586</v>
      </c>
      <c r="W19" s="64">
        <v>43586</v>
      </c>
      <c r="X19" s="129" t="s">
        <v>2159</v>
      </c>
      <c r="Y19" s="2447">
        <v>51679931</v>
      </c>
      <c r="Z19" s="2447">
        <v>3999845</v>
      </c>
      <c r="AA19" s="2447">
        <v>14806812</v>
      </c>
      <c r="AB19" s="2447">
        <v>30298703</v>
      </c>
      <c r="AC19" s="2447" t="s">
        <v>21</v>
      </c>
      <c r="AD19" s="2447">
        <v>7636696</v>
      </c>
      <c r="AE19" s="2447">
        <v>66305746</v>
      </c>
      <c r="AF19" s="2447">
        <v>4297864</v>
      </c>
      <c r="AG19" s="2447">
        <v>71897</v>
      </c>
      <c r="AH19" s="2447">
        <v>24975</v>
      </c>
      <c r="AI19" s="2447">
        <v>393804</v>
      </c>
      <c r="AJ19" s="2447">
        <v>1999064</v>
      </c>
      <c r="AK19" s="2447">
        <v>2181319</v>
      </c>
      <c r="AL19" s="2447">
        <v>10425719</v>
      </c>
      <c r="AM19" s="2447">
        <v>28018</v>
      </c>
      <c r="AN19" s="2447">
        <v>11814</v>
      </c>
      <c r="AO19" s="67">
        <v>43466</v>
      </c>
      <c r="AP19" s="662">
        <v>43466</v>
      </c>
      <c r="AQ19" s="63">
        <v>43586</v>
      </c>
      <c r="AR19" s="64">
        <v>43586</v>
      </c>
      <c r="AS19" s="129" t="s">
        <v>2159</v>
      </c>
      <c r="AT19" s="2447">
        <v>63047</v>
      </c>
      <c r="AU19" s="2447">
        <v>21635</v>
      </c>
      <c r="AV19" s="2447" t="s">
        <v>21</v>
      </c>
      <c r="AW19" s="2447" t="s">
        <v>21</v>
      </c>
      <c r="AX19" s="2447">
        <v>253646</v>
      </c>
      <c r="AY19" s="2447">
        <v>9380</v>
      </c>
      <c r="AZ19" s="2447">
        <v>34305294</v>
      </c>
      <c r="BA19" s="2447">
        <v>518981</v>
      </c>
      <c r="BB19" s="2447">
        <v>30</v>
      </c>
      <c r="BC19" s="2447">
        <v>1303</v>
      </c>
      <c r="BD19" s="2447">
        <v>966</v>
      </c>
      <c r="BE19" s="2447">
        <v>337</v>
      </c>
      <c r="BF19" s="2447">
        <v>8679</v>
      </c>
      <c r="BG19" s="2447">
        <v>655206</v>
      </c>
      <c r="BH19" s="2447" t="s">
        <v>21</v>
      </c>
      <c r="BI19" s="2447" t="s">
        <v>21</v>
      </c>
      <c r="BJ19" s="67">
        <v>43466</v>
      </c>
      <c r="BK19" s="662">
        <v>43466</v>
      </c>
      <c r="BL19" s="63">
        <v>43586</v>
      </c>
      <c r="BM19" s="64">
        <v>43586</v>
      </c>
      <c r="BN19" s="129" t="s">
        <v>2159</v>
      </c>
      <c r="BO19" s="2447">
        <v>2111</v>
      </c>
      <c r="BP19" s="2447">
        <v>1290</v>
      </c>
      <c r="BQ19" s="2447">
        <v>1411</v>
      </c>
      <c r="BR19" s="2447">
        <v>51904</v>
      </c>
      <c r="BS19" s="2447">
        <v>148</v>
      </c>
      <c r="BT19" s="2447" t="s">
        <v>21</v>
      </c>
      <c r="BU19" s="2447">
        <v>2486650</v>
      </c>
      <c r="BV19" s="2447">
        <v>33636</v>
      </c>
      <c r="BW19" s="2447">
        <v>3743488</v>
      </c>
      <c r="BX19" s="2447">
        <v>129485</v>
      </c>
      <c r="BY19" s="2447">
        <v>8543</v>
      </c>
      <c r="BZ19" s="2447">
        <v>1711</v>
      </c>
      <c r="CA19" s="2447">
        <v>19521</v>
      </c>
      <c r="CB19" s="2447">
        <v>17793</v>
      </c>
      <c r="CC19" s="2447">
        <v>1728</v>
      </c>
      <c r="CD19" s="2447" t="s">
        <v>21</v>
      </c>
      <c r="CE19" s="67">
        <v>43466</v>
      </c>
      <c r="CF19" s="662">
        <v>43466</v>
      </c>
      <c r="CG19" s="63">
        <v>43586</v>
      </c>
      <c r="CH19" s="64">
        <v>43586</v>
      </c>
      <c r="CI19" s="129" t="s">
        <v>2159</v>
      </c>
      <c r="CJ19" s="2447" t="s">
        <v>21</v>
      </c>
      <c r="CK19" s="2447">
        <v>409856</v>
      </c>
      <c r="CL19" s="2447">
        <v>59877</v>
      </c>
      <c r="CM19" s="2447">
        <v>362203</v>
      </c>
      <c r="CN19" s="2447">
        <v>6939</v>
      </c>
      <c r="CO19" s="2447">
        <v>26397</v>
      </c>
      <c r="CP19" s="2447">
        <v>6</v>
      </c>
      <c r="CQ19" s="2447">
        <v>23370</v>
      </c>
      <c r="CR19" s="2447">
        <v>25648</v>
      </c>
      <c r="CS19" s="2447">
        <v>4659444</v>
      </c>
      <c r="CT19" s="2447">
        <v>11814</v>
      </c>
      <c r="CU19" s="2447">
        <v>7015</v>
      </c>
      <c r="CV19" s="2447" t="s">
        <v>21</v>
      </c>
      <c r="CW19" s="2447">
        <v>4862456</v>
      </c>
      <c r="CX19" s="2447">
        <v>3026530</v>
      </c>
      <c r="CY19" s="2447">
        <v>1551949</v>
      </c>
      <c r="CZ19" s="67">
        <v>43466</v>
      </c>
      <c r="DA19" s="662">
        <v>43466</v>
      </c>
      <c r="DB19" s="63">
        <v>43586</v>
      </c>
      <c r="DC19" s="64">
        <v>43586</v>
      </c>
      <c r="DD19" s="129" t="s">
        <v>2159</v>
      </c>
      <c r="DE19" s="2447" t="s">
        <v>21</v>
      </c>
      <c r="DF19" s="2447">
        <v>1124</v>
      </c>
      <c r="DG19" s="2447" t="s">
        <v>21</v>
      </c>
      <c r="DH19" s="2447">
        <v>106145</v>
      </c>
      <c r="DI19" s="2447">
        <v>1</v>
      </c>
      <c r="DJ19" s="2447">
        <v>22331</v>
      </c>
      <c r="DK19" s="2447">
        <v>2720</v>
      </c>
      <c r="DL19" s="2447">
        <v>8910</v>
      </c>
      <c r="DM19" s="2447">
        <v>1461</v>
      </c>
      <c r="DN19" s="2447">
        <v>18020</v>
      </c>
      <c r="DO19" s="2447">
        <v>54861</v>
      </c>
      <c r="DP19" s="2447">
        <v>60065</v>
      </c>
      <c r="DQ19" s="2447">
        <v>5095</v>
      </c>
      <c r="DR19" s="2447" t="s">
        <v>21</v>
      </c>
      <c r="DS19" s="2447">
        <v>636070</v>
      </c>
      <c r="DT19" s="2447">
        <v>20189</v>
      </c>
      <c r="DU19" s="67">
        <v>43466</v>
      </c>
      <c r="DV19" s="662">
        <v>43466</v>
      </c>
      <c r="DW19" s="63">
        <v>43586</v>
      </c>
      <c r="DX19" s="64">
        <v>43586</v>
      </c>
      <c r="DY19" s="129" t="s">
        <v>2159</v>
      </c>
      <c r="DZ19" s="2447" t="s">
        <v>21</v>
      </c>
      <c r="EA19" s="2447" t="s">
        <v>21</v>
      </c>
      <c r="EB19" s="2447">
        <v>4307565</v>
      </c>
      <c r="EC19" s="2447">
        <v>4072231</v>
      </c>
      <c r="ED19" s="2447">
        <v>1749191</v>
      </c>
      <c r="EE19" s="2447">
        <v>1188989</v>
      </c>
      <c r="EF19" s="2447">
        <v>14914</v>
      </c>
      <c r="EG19" s="2447">
        <v>259593</v>
      </c>
      <c r="EH19" s="2447">
        <v>1093851</v>
      </c>
      <c r="EI19" s="2447">
        <v>1190922</v>
      </c>
      <c r="EJ19" s="2447">
        <v>146786</v>
      </c>
      <c r="EK19" s="2447" t="s">
        <v>21</v>
      </c>
      <c r="EL19" s="2447">
        <v>17062689</v>
      </c>
      <c r="EM19" s="2447">
        <v>6378479</v>
      </c>
      <c r="EN19" s="2447">
        <v>10666758</v>
      </c>
      <c r="EO19" s="2447">
        <v>247763</v>
      </c>
      <c r="EP19" s="67">
        <v>43466</v>
      </c>
      <c r="EQ19" s="662">
        <v>43466</v>
      </c>
      <c r="ER19" s="63">
        <v>43586</v>
      </c>
      <c r="ES19" s="64">
        <v>43586</v>
      </c>
      <c r="ET19" s="129" t="s">
        <v>2159</v>
      </c>
      <c r="EU19" s="2447">
        <v>60738</v>
      </c>
      <c r="EV19" s="2447" t="s">
        <v>21</v>
      </c>
      <c r="EW19" s="2447">
        <v>920876</v>
      </c>
      <c r="EX19" s="2447">
        <v>8</v>
      </c>
      <c r="EY19" s="2447">
        <v>500</v>
      </c>
      <c r="EZ19" s="2447">
        <v>111580</v>
      </c>
      <c r="FA19" s="2447">
        <v>305563</v>
      </c>
      <c r="FB19" s="2447">
        <v>2144600</v>
      </c>
      <c r="FC19" s="2447">
        <v>97760</v>
      </c>
      <c r="FD19" s="2447">
        <v>2472</v>
      </c>
      <c r="FE19" s="2447">
        <v>42508</v>
      </c>
      <c r="FF19" s="2447">
        <v>278245</v>
      </c>
      <c r="FG19" s="2447">
        <v>305298</v>
      </c>
      <c r="FH19" s="2447">
        <v>391224</v>
      </c>
      <c r="FI19" s="2447">
        <v>11830863</v>
      </c>
      <c r="FJ19" s="2447">
        <v>16274106</v>
      </c>
      <c r="FK19" s="67">
        <v>43466</v>
      </c>
      <c r="FL19" s="662">
        <v>43466</v>
      </c>
      <c r="FM19" s="1056"/>
    </row>
    <row r="20" spans="1:169" ht="6" customHeight="1">
      <c r="A20" s="73"/>
      <c r="B20" s="76"/>
      <c r="C20" s="129"/>
      <c r="D20" s="663"/>
      <c r="E20" s="663"/>
      <c r="F20" s="663"/>
      <c r="G20" s="663"/>
      <c r="H20" s="663"/>
      <c r="I20" s="663"/>
      <c r="J20" s="663"/>
      <c r="K20" s="663"/>
      <c r="L20" s="663"/>
      <c r="M20" s="663"/>
      <c r="N20" s="663"/>
      <c r="O20" s="663"/>
      <c r="P20" s="663"/>
      <c r="R20" s="663"/>
      <c r="S20" s="663"/>
      <c r="T20" s="77"/>
      <c r="U20" s="505"/>
      <c r="V20" s="73"/>
      <c r="W20" s="76"/>
      <c r="X20" s="129"/>
      <c r="Y20" s="663"/>
      <c r="Z20" s="663"/>
      <c r="AA20" s="663"/>
      <c r="AB20" s="663"/>
      <c r="AC20" s="663"/>
      <c r="AD20" s="663"/>
      <c r="AE20" s="663"/>
      <c r="AF20" s="663"/>
      <c r="AG20" s="663"/>
      <c r="AH20" s="663"/>
      <c r="AI20" s="663"/>
      <c r="AJ20" s="663"/>
      <c r="AK20" s="663"/>
      <c r="AL20" s="663"/>
      <c r="AM20" s="663"/>
      <c r="AN20" s="663"/>
      <c r="AO20" s="77"/>
      <c r="AP20" s="505"/>
      <c r="AQ20" s="73"/>
      <c r="AR20" s="76"/>
      <c r="AS20" s="129"/>
      <c r="AT20" s="663"/>
      <c r="AU20" s="663"/>
      <c r="AV20" s="663"/>
      <c r="AW20" s="4"/>
      <c r="AZ20" s="663"/>
      <c r="BA20" s="663"/>
      <c r="BB20" s="663"/>
      <c r="BC20" s="663"/>
      <c r="BD20" s="663"/>
      <c r="BE20" s="663"/>
      <c r="BF20" s="663"/>
      <c r="BG20" s="663"/>
      <c r="BJ20" s="77"/>
      <c r="BK20" s="505"/>
      <c r="BL20" s="73"/>
      <c r="BM20" s="76"/>
      <c r="BN20" s="129"/>
      <c r="BO20" s="663"/>
      <c r="BP20" s="663"/>
      <c r="BQ20" s="663"/>
      <c r="BR20" s="663"/>
      <c r="BS20" s="663"/>
      <c r="BW20" s="663"/>
      <c r="BX20" s="663"/>
      <c r="BY20" s="663"/>
      <c r="BZ20" s="663"/>
      <c r="CA20" s="663"/>
      <c r="CB20" s="663"/>
      <c r="CC20" s="663"/>
      <c r="CD20" s="663"/>
      <c r="CE20" s="77"/>
      <c r="CF20" s="505"/>
      <c r="CG20" s="73"/>
      <c r="CH20" s="76"/>
      <c r="CI20" s="129"/>
      <c r="CJ20" s="663"/>
      <c r="CK20" s="663"/>
      <c r="CL20" s="663"/>
      <c r="CM20" s="663"/>
      <c r="CN20" s="663"/>
      <c r="CO20" s="663"/>
      <c r="CP20" s="663"/>
      <c r="CQ20" s="663"/>
      <c r="CR20" s="663"/>
      <c r="CS20" s="663"/>
      <c r="CT20" s="663"/>
      <c r="CU20" s="663"/>
      <c r="CY20" s="663"/>
      <c r="CZ20" s="77"/>
      <c r="DA20" s="505"/>
      <c r="DB20" s="73"/>
      <c r="DC20" s="76"/>
      <c r="DD20" s="129"/>
      <c r="DE20" s="663"/>
      <c r="DF20" s="663"/>
      <c r="DG20" s="4"/>
      <c r="DH20" s="663"/>
      <c r="DI20" s="663"/>
      <c r="DJ20" s="663"/>
      <c r="DK20" s="663"/>
      <c r="DL20" s="663"/>
      <c r="DM20" s="663"/>
      <c r="DN20" s="663"/>
      <c r="DO20" s="663"/>
      <c r="DP20" s="663"/>
      <c r="DQ20" s="663"/>
      <c r="DR20" s="663"/>
      <c r="DS20" s="663"/>
      <c r="DT20" s="663"/>
      <c r="DU20" s="77"/>
      <c r="DV20" s="505"/>
      <c r="DW20" s="73"/>
      <c r="DX20" s="76"/>
      <c r="DY20" s="129"/>
      <c r="EB20" s="663"/>
      <c r="EC20" s="663"/>
      <c r="ED20" s="663"/>
      <c r="EE20" s="663"/>
      <c r="EF20" s="663"/>
      <c r="EG20" s="663"/>
      <c r="EH20" s="663"/>
      <c r="EI20" s="663"/>
      <c r="EJ20" s="663"/>
      <c r="EK20" s="663"/>
      <c r="EL20" s="663"/>
      <c r="EM20" s="663"/>
      <c r="EN20" s="663"/>
      <c r="EP20" s="77"/>
      <c r="EQ20" s="505"/>
      <c r="ER20" s="73"/>
      <c r="ES20" s="76"/>
      <c r="ET20" s="129"/>
      <c r="EU20" s="663"/>
      <c r="EV20" s="663"/>
      <c r="EW20" s="663"/>
      <c r="EX20" s="663"/>
      <c r="EY20" s="663"/>
      <c r="EZ20" s="663"/>
      <c r="FA20" s="663"/>
      <c r="FB20" s="663"/>
      <c r="FC20" s="663"/>
      <c r="FD20" s="663"/>
      <c r="FE20" s="663"/>
      <c r="FF20" s="663"/>
      <c r="FG20" s="663"/>
      <c r="FH20" s="663"/>
      <c r="FI20" s="663"/>
      <c r="FJ20" s="663"/>
      <c r="FK20" s="77"/>
      <c r="FL20" s="505"/>
      <c r="FM20" s="1056"/>
    </row>
    <row r="21" spans="1:169" ht="15.75" customHeight="1">
      <c r="A21" s="79">
        <v>42826</v>
      </c>
      <c r="B21" s="80">
        <v>42826</v>
      </c>
      <c r="C21" s="130">
        <v>42826</v>
      </c>
      <c r="D21" s="1074">
        <v>98101975</v>
      </c>
      <c r="E21" s="1074">
        <v>1887441</v>
      </c>
      <c r="F21" s="1074">
        <v>1760</v>
      </c>
      <c r="G21" s="1074">
        <v>94201</v>
      </c>
      <c r="H21" s="1074">
        <v>24001</v>
      </c>
      <c r="I21" s="1074">
        <v>521996</v>
      </c>
      <c r="J21" s="1074">
        <v>249522</v>
      </c>
      <c r="K21" s="1074">
        <v>272474</v>
      </c>
      <c r="L21" s="1074">
        <v>83418</v>
      </c>
      <c r="M21" s="1074">
        <v>307352</v>
      </c>
      <c r="N21" s="1074">
        <v>49</v>
      </c>
      <c r="O21" s="1074">
        <v>943385</v>
      </c>
      <c r="P21" s="1074" t="s">
        <v>21</v>
      </c>
      <c r="Q21" s="1074">
        <v>3235</v>
      </c>
      <c r="R21" s="1074">
        <v>84079590</v>
      </c>
      <c r="S21" s="1074">
        <v>40384475</v>
      </c>
      <c r="T21" s="83">
        <v>42826</v>
      </c>
      <c r="U21" s="666">
        <v>42826</v>
      </c>
      <c r="V21" s="79">
        <v>42826</v>
      </c>
      <c r="W21" s="80">
        <v>42826</v>
      </c>
      <c r="X21" s="130">
        <v>42826</v>
      </c>
      <c r="Y21" s="2448">
        <v>53659120</v>
      </c>
      <c r="Z21" s="2448">
        <v>4208675</v>
      </c>
      <c r="AA21" s="2448">
        <v>15978261</v>
      </c>
      <c r="AB21" s="2448">
        <v>30985036</v>
      </c>
      <c r="AC21" s="2448" t="s">
        <v>21</v>
      </c>
      <c r="AD21" s="2448">
        <v>7805704</v>
      </c>
      <c r="AE21" s="2448">
        <v>69102945</v>
      </c>
      <c r="AF21" s="2448">
        <v>4582241</v>
      </c>
      <c r="AG21" s="2448">
        <v>74874</v>
      </c>
      <c r="AH21" s="2448">
        <v>24253</v>
      </c>
      <c r="AI21" s="2448">
        <v>427830</v>
      </c>
      <c r="AJ21" s="2448">
        <v>1982039</v>
      </c>
      <c r="AK21" s="2448">
        <v>2163986</v>
      </c>
      <c r="AL21" s="2448">
        <v>10932490</v>
      </c>
      <c r="AM21" s="2448">
        <v>29569</v>
      </c>
      <c r="AN21" s="2448">
        <v>10727</v>
      </c>
      <c r="AO21" s="83">
        <v>42826</v>
      </c>
      <c r="AP21" s="666">
        <v>42826</v>
      </c>
      <c r="AQ21" s="79">
        <v>42826</v>
      </c>
      <c r="AR21" s="80">
        <v>42826</v>
      </c>
      <c r="AS21" s="130">
        <v>42826</v>
      </c>
      <c r="AT21" s="2448">
        <v>60208</v>
      </c>
      <c r="AU21" s="2448">
        <v>19692</v>
      </c>
      <c r="AV21" s="2448" t="s">
        <v>21</v>
      </c>
      <c r="AW21" s="2448" t="s">
        <v>21</v>
      </c>
      <c r="AX21" s="2448">
        <v>259484</v>
      </c>
      <c r="AY21" s="2448">
        <v>6640</v>
      </c>
      <c r="AZ21" s="2448">
        <v>35701291</v>
      </c>
      <c r="BA21" s="2448">
        <v>481305</v>
      </c>
      <c r="BB21" s="2448">
        <v>21</v>
      </c>
      <c r="BC21" s="2448">
        <v>2671</v>
      </c>
      <c r="BD21" s="2448">
        <v>1054</v>
      </c>
      <c r="BE21" s="2448">
        <v>1617</v>
      </c>
      <c r="BF21" s="2448">
        <v>11505</v>
      </c>
      <c r="BG21" s="2448">
        <v>599742</v>
      </c>
      <c r="BH21" s="2448" t="s">
        <v>21</v>
      </c>
      <c r="BI21" s="2448" t="s">
        <v>21</v>
      </c>
      <c r="BJ21" s="83">
        <v>42826</v>
      </c>
      <c r="BK21" s="666">
        <v>42826</v>
      </c>
      <c r="BL21" s="79">
        <v>42826</v>
      </c>
      <c r="BM21" s="80">
        <v>42826</v>
      </c>
      <c r="BN21" s="130">
        <v>42826</v>
      </c>
      <c r="BO21" s="2448">
        <v>1893</v>
      </c>
      <c r="BP21" s="2448">
        <v>166</v>
      </c>
      <c r="BQ21" s="2448">
        <v>182</v>
      </c>
      <c r="BR21" s="2448">
        <v>52547</v>
      </c>
      <c r="BS21" s="2448">
        <v>185</v>
      </c>
      <c r="BT21" s="2448" t="s">
        <v>21</v>
      </c>
      <c r="BU21" s="2448">
        <v>2322731</v>
      </c>
      <c r="BV21" s="2448">
        <v>31603</v>
      </c>
      <c r="BW21" s="2448">
        <v>3926516</v>
      </c>
      <c r="BX21" s="2448">
        <v>149339</v>
      </c>
      <c r="BY21" s="2448">
        <v>8274</v>
      </c>
      <c r="BZ21" s="2448">
        <v>1694</v>
      </c>
      <c r="CA21" s="2448">
        <v>30264</v>
      </c>
      <c r="CB21" s="2448">
        <v>28536</v>
      </c>
      <c r="CC21" s="2448">
        <v>1728</v>
      </c>
      <c r="CD21" s="2448" t="s">
        <v>21</v>
      </c>
      <c r="CE21" s="83">
        <v>42826</v>
      </c>
      <c r="CF21" s="666">
        <v>42826</v>
      </c>
      <c r="CG21" s="79">
        <v>42826</v>
      </c>
      <c r="CH21" s="80">
        <v>42826</v>
      </c>
      <c r="CI21" s="130">
        <v>42826</v>
      </c>
      <c r="CJ21" s="2448" t="s">
        <v>21</v>
      </c>
      <c r="CK21" s="2448">
        <v>422537</v>
      </c>
      <c r="CL21" s="2448">
        <v>64338</v>
      </c>
      <c r="CM21" s="2448">
        <v>364305</v>
      </c>
      <c r="CN21" s="2448">
        <v>13981</v>
      </c>
      <c r="CO21" s="2448">
        <v>25301</v>
      </c>
      <c r="CP21" s="2448">
        <v>829</v>
      </c>
      <c r="CQ21" s="2448">
        <v>25460</v>
      </c>
      <c r="CR21" s="2448">
        <v>27937</v>
      </c>
      <c r="CS21" s="2448">
        <v>4921825</v>
      </c>
      <c r="CT21" s="2448">
        <v>10727</v>
      </c>
      <c r="CU21" s="2448">
        <v>8105</v>
      </c>
      <c r="CV21" s="2448" t="s">
        <v>21</v>
      </c>
      <c r="CW21" s="2448">
        <v>4926678</v>
      </c>
      <c r="CX21" s="2448">
        <v>3074133</v>
      </c>
      <c r="CY21" s="2448">
        <v>1654572</v>
      </c>
      <c r="CZ21" s="83">
        <v>42826</v>
      </c>
      <c r="DA21" s="666">
        <v>42826</v>
      </c>
      <c r="DB21" s="79">
        <v>42826</v>
      </c>
      <c r="DC21" s="80">
        <v>42826</v>
      </c>
      <c r="DD21" s="130">
        <v>42826</v>
      </c>
      <c r="DE21" s="2448" t="s">
        <v>21</v>
      </c>
      <c r="DF21" s="2448">
        <v>1259</v>
      </c>
      <c r="DG21" s="2448" t="s">
        <v>21</v>
      </c>
      <c r="DH21" s="2448">
        <v>114849</v>
      </c>
      <c r="DI21" s="2448" t="s">
        <v>21</v>
      </c>
      <c r="DJ21" s="2448">
        <v>32401</v>
      </c>
      <c r="DK21" s="2448">
        <v>2084</v>
      </c>
      <c r="DL21" s="2448">
        <v>9380</v>
      </c>
      <c r="DM21" s="2448">
        <v>2638</v>
      </c>
      <c r="DN21" s="2448">
        <v>17985</v>
      </c>
      <c r="DO21" s="2448">
        <v>56383</v>
      </c>
      <c r="DP21" s="2448">
        <v>61733</v>
      </c>
      <c r="DQ21" s="2448">
        <v>5765</v>
      </c>
      <c r="DR21" s="2448" t="s">
        <v>21</v>
      </c>
      <c r="DS21" s="2448">
        <v>691759</v>
      </c>
      <c r="DT21" s="2448">
        <v>19959</v>
      </c>
      <c r="DU21" s="83">
        <v>42826</v>
      </c>
      <c r="DV21" s="666">
        <v>42826</v>
      </c>
      <c r="DW21" s="79">
        <v>42826</v>
      </c>
      <c r="DX21" s="80">
        <v>42826</v>
      </c>
      <c r="DY21" s="130">
        <v>42826</v>
      </c>
      <c r="DZ21" s="2448" t="s">
        <v>21</v>
      </c>
      <c r="EA21" s="2448" t="s">
        <v>21</v>
      </c>
      <c r="EB21" s="2448">
        <v>4301132</v>
      </c>
      <c r="EC21" s="2448">
        <v>4120025</v>
      </c>
      <c r="ED21" s="2448">
        <v>1606129</v>
      </c>
      <c r="EE21" s="2448">
        <v>1365904</v>
      </c>
      <c r="EF21" s="2448">
        <v>14078</v>
      </c>
      <c r="EG21" s="2448">
        <v>281402</v>
      </c>
      <c r="EH21" s="2448">
        <v>1015493</v>
      </c>
      <c r="EI21" s="2448">
        <v>1106588</v>
      </c>
      <c r="EJ21" s="2448">
        <v>154412</v>
      </c>
      <c r="EK21" s="2448" t="s">
        <v>21</v>
      </c>
      <c r="EL21" s="2448">
        <v>17708897</v>
      </c>
      <c r="EM21" s="2448">
        <v>6712537</v>
      </c>
      <c r="EN21" s="2448">
        <v>11245110</v>
      </c>
      <c r="EO21" s="2448">
        <v>306190</v>
      </c>
      <c r="EP21" s="83">
        <v>42826</v>
      </c>
      <c r="EQ21" s="666">
        <v>42826</v>
      </c>
      <c r="ER21" s="79">
        <v>42826</v>
      </c>
      <c r="ES21" s="80">
        <v>42826</v>
      </c>
      <c r="ET21" s="130">
        <v>42826</v>
      </c>
      <c r="EU21" s="2448">
        <v>64216</v>
      </c>
      <c r="EV21" s="2448" t="s">
        <v>21</v>
      </c>
      <c r="EW21" s="2448">
        <v>912651</v>
      </c>
      <c r="EX21" s="2448" t="s">
        <v>21</v>
      </c>
      <c r="EY21" s="2448">
        <v>2446</v>
      </c>
      <c r="EZ21" s="2448">
        <v>115928</v>
      </c>
      <c r="FA21" s="2448">
        <v>312431</v>
      </c>
      <c r="FB21" s="2448">
        <v>1784461</v>
      </c>
      <c r="FC21" s="2448">
        <v>99281</v>
      </c>
      <c r="FD21" s="2448">
        <v>2390</v>
      </c>
      <c r="FE21" s="2448">
        <v>49703</v>
      </c>
      <c r="FF21" s="2448">
        <v>286150</v>
      </c>
      <c r="FG21" s="2448">
        <v>313871</v>
      </c>
      <c r="FH21" s="2448">
        <v>367744</v>
      </c>
      <c r="FI21" s="2448">
        <v>12582842</v>
      </c>
      <c r="FJ21" s="2448">
        <v>16649857</v>
      </c>
      <c r="FK21" s="83">
        <v>42826</v>
      </c>
      <c r="FL21" s="666">
        <v>42826</v>
      </c>
      <c r="FM21" s="74"/>
    </row>
    <row r="22" spans="1:169" ht="14.25" customHeight="1">
      <c r="A22" s="85"/>
      <c r="B22" s="80">
        <v>43191</v>
      </c>
      <c r="C22" s="132"/>
      <c r="D22" s="1074">
        <v>96546672</v>
      </c>
      <c r="E22" s="1074">
        <v>1724964</v>
      </c>
      <c r="F22" s="1074">
        <v>1809</v>
      </c>
      <c r="G22" s="1074">
        <v>91786</v>
      </c>
      <c r="H22" s="1074">
        <v>22828</v>
      </c>
      <c r="I22" s="1074">
        <v>397811</v>
      </c>
      <c r="J22" s="1074">
        <v>237480</v>
      </c>
      <c r="K22" s="1074">
        <v>160331</v>
      </c>
      <c r="L22" s="1074">
        <v>91094</v>
      </c>
      <c r="M22" s="1074">
        <v>293880</v>
      </c>
      <c r="N22" s="1074">
        <v>44</v>
      </c>
      <c r="O22" s="1074">
        <v>923154</v>
      </c>
      <c r="P22" s="1074" t="s">
        <v>21</v>
      </c>
      <c r="Q22" s="1074">
        <v>2758</v>
      </c>
      <c r="R22" s="1074">
        <v>82977053</v>
      </c>
      <c r="S22" s="1074">
        <v>40046642</v>
      </c>
      <c r="T22" s="83">
        <v>43191</v>
      </c>
      <c r="U22" s="666">
        <v>43191</v>
      </c>
      <c r="V22" s="85"/>
      <c r="W22" s="80">
        <v>43191</v>
      </c>
      <c r="X22" s="132"/>
      <c r="Y22" s="2448">
        <v>52668528</v>
      </c>
      <c r="Z22" s="2448">
        <v>3947587</v>
      </c>
      <c r="AA22" s="2448">
        <v>15284038</v>
      </c>
      <c r="AB22" s="2448">
        <v>30730398</v>
      </c>
      <c r="AC22" s="2448" t="s">
        <v>21</v>
      </c>
      <c r="AD22" s="2448">
        <v>7727427</v>
      </c>
      <c r="AE22" s="2448">
        <v>66724997</v>
      </c>
      <c r="AF22" s="2448">
        <v>4391288</v>
      </c>
      <c r="AG22" s="2448">
        <v>72546</v>
      </c>
      <c r="AH22" s="2448">
        <v>26824</v>
      </c>
      <c r="AI22" s="2448">
        <v>408454</v>
      </c>
      <c r="AJ22" s="2448">
        <v>2153834</v>
      </c>
      <c r="AK22" s="2448">
        <v>2349751</v>
      </c>
      <c r="AL22" s="2448">
        <v>10832999</v>
      </c>
      <c r="AM22" s="2448">
        <v>24839</v>
      </c>
      <c r="AN22" s="2448">
        <v>8666</v>
      </c>
      <c r="AO22" s="83">
        <v>43191</v>
      </c>
      <c r="AP22" s="666">
        <v>43191</v>
      </c>
      <c r="AQ22" s="85"/>
      <c r="AR22" s="80">
        <v>43191</v>
      </c>
      <c r="AS22" s="132"/>
      <c r="AT22" s="2448">
        <v>48149</v>
      </c>
      <c r="AU22" s="2448">
        <v>24830</v>
      </c>
      <c r="AV22" s="2448" t="s">
        <v>21</v>
      </c>
      <c r="AW22" s="2448" t="s">
        <v>21</v>
      </c>
      <c r="AX22" s="2448">
        <v>254835</v>
      </c>
      <c r="AY22" s="2448">
        <v>9570</v>
      </c>
      <c r="AZ22" s="2448">
        <v>34846599</v>
      </c>
      <c r="BA22" s="2448">
        <v>451901</v>
      </c>
      <c r="BB22" s="2448">
        <v>25</v>
      </c>
      <c r="BC22" s="2448">
        <v>2426</v>
      </c>
      <c r="BD22" s="2448">
        <v>993</v>
      </c>
      <c r="BE22" s="2448">
        <v>1433</v>
      </c>
      <c r="BF22" s="2448">
        <v>11263</v>
      </c>
      <c r="BG22" s="2448">
        <v>562428</v>
      </c>
      <c r="BH22" s="2448" t="s">
        <v>21</v>
      </c>
      <c r="BI22" s="2448" t="s">
        <v>21</v>
      </c>
      <c r="BJ22" s="83">
        <v>43191</v>
      </c>
      <c r="BK22" s="666">
        <v>43191</v>
      </c>
      <c r="BL22" s="85"/>
      <c r="BM22" s="80">
        <v>43191</v>
      </c>
      <c r="BN22" s="132"/>
      <c r="BO22" s="2448">
        <v>2222</v>
      </c>
      <c r="BP22" s="2448">
        <v>1200</v>
      </c>
      <c r="BQ22" s="2448">
        <v>1313</v>
      </c>
      <c r="BR22" s="2448">
        <v>52666</v>
      </c>
      <c r="BS22" s="2448">
        <v>144</v>
      </c>
      <c r="BT22" s="2448" t="s">
        <v>21</v>
      </c>
      <c r="BU22" s="2448">
        <v>2470500</v>
      </c>
      <c r="BV22" s="2448">
        <v>33309</v>
      </c>
      <c r="BW22" s="2448">
        <v>3899170</v>
      </c>
      <c r="BX22" s="2448">
        <v>135988</v>
      </c>
      <c r="BY22" s="2448">
        <v>8368</v>
      </c>
      <c r="BZ22" s="2448">
        <v>1556</v>
      </c>
      <c r="CA22" s="2448">
        <v>22501</v>
      </c>
      <c r="CB22" s="2448">
        <v>20773</v>
      </c>
      <c r="CC22" s="2448">
        <v>1728</v>
      </c>
      <c r="CD22" s="2448" t="s">
        <v>21</v>
      </c>
      <c r="CE22" s="83">
        <v>43191</v>
      </c>
      <c r="CF22" s="666">
        <v>43191</v>
      </c>
      <c r="CG22" s="85"/>
      <c r="CH22" s="80">
        <v>43191</v>
      </c>
      <c r="CI22" s="132"/>
      <c r="CJ22" s="2448" t="s">
        <v>21</v>
      </c>
      <c r="CK22" s="2448">
        <v>432292</v>
      </c>
      <c r="CL22" s="2448">
        <v>61387</v>
      </c>
      <c r="CM22" s="2448">
        <v>352724</v>
      </c>
      <c r="CN22" s="2448">
        <v>6895</v>
      </c>
      <c r="CO22" s="2448">
        <v>26908</v>
      </c>
      <c r="CP22" s="2448">
        <v>7</v>
      </c>
      <c r="CQ22" s="2448">
        <v>23450</v>
      </c>
      <c r="CR22" s="2448">
        <v>25735</v>
      </c>
      <c r="CS22" s="2448">
        <v>4813613</v>
      </c>
      <c r="CT22" s="2448">
        <v>8666</v>
      </c>
      <c r="CU22" s="2448">
        <v>8307</v>
      </c>
      <c r="CV22" s="2448" t="s">
        <v>21</v>
      </c>
      <c r="CW22" s="2448">
        <v>4867410</v>
      </c>
      <c r="CX22" s="2448">
        <v>3104185</v>
      </c>
      <c r="CY22" s="2448">
        <v>1660427</v>
      </c>
      <c r="CZ22" s="83">
        <v>43191</v>
      </c>
      <c r="DA22" s="666">
        <v>43191</v>
      </c>
      <c r="DB22" s="85"/>
      <c r="DC22" s="80">
        <v>43191</v>
      </c>
      <c r="DD22" s="132"/>
      <c r="DE22" s="2448" t="s">
        <v>21</v>
      </c>
      <c r="DF22" s="2448">
        <v>1114</v>
      </c>
      <c r="DG22" s="2448" t="s">
        <v>21</v>
      </c>
      <c r="DH22" s="2448">
        <v>114156</v>
      </c>
      <c r="DI22" s="2448" t="s">
        <v>21</v>
      </c>
      <c r="DJ22" s="2448">
        <v>28376</v>
      </c>
      <c r="DK22" s="2448">
        <v>2311</v>
      </c>
      <c r="DL22" s="2448">
        <v>7743</v>
      </c>
      <c r="DM22" s="2448">
        <v>1795</v>
      </c>
      <c r="DN22" s="2448">
        <v>18662</v>
      </c>
      <c r="DO22" s="2448">
        <v>57981</v>
      </c>
      <c r="DP22" s="2448">
        <v>63482</v>
      </c>
      <c r="DQ22" s="2448">
        <v>5615</v>
      </c>
      <c r="DR22" s="2448" t="s">
        <v>21</v>
      </c>
      <c r="DS22" s="2448">
        <v>696693</v>
      </c>
      <c r="DT22" s="2448">
        <v>20275</v>
      </c>
      <c r="DU22" s="83">
        <v>43191</v>
      </c>
      <c r="DV22" s="666">
        <v>43191</v>
      </c>
      <c r="DW22" s="85"/>
      <c r="DX22" s="80">
        <v>43191</v>
      </c>
      <c r="DY22" s="132"/>
      <c r="DZ22" s="2448" t="s">
        <v>21</v>
      </c>
      <c r="EA22" s="2448" t="s">
        <v>21</v>
      </c>
      <c r="EB22" s="2448">
        <v>4478247</v>
      </c>
      <c r="EC22" s="2448">
        <v>4163082</v>
      </c>
      <c r="ED22" s="2448">
        <v>1764807</v>
      </c>
      <c r="EE22" s="2448">
        <v>1322790</v>
      </c>
      <c r="EF22" s="2448">
        <v>16059</v>
      </c>
      <c r="EG22" s="2448">
        <v>266732</v>
      </c>
      <c r="EH22" s="2448">
        <v>1161940</v>
      </c>
      <c r="EI22" s="2448">
        <v>1264516</v>
      </c>
      <c r="EJ22" s="2448">
        <v>153194</v>
      </c>
      <c r="EK22" s="2448" t="s">
        <v>21</v>
      </c>
      <c r="EL22" s="2448">
        <v>17576928</v>
      </c>
      <c r="EM22" s="2448">
        <v>6464231</v>
      </c>
      <c r="EN22" s="2448">
        <v>10728900</v>
      </c>
      <c r="EO22" s="2448">
        <v>261760</v>
      </c>
      <c r="EP22" s="83">
        <v>43191</v>
      </c>
      <c r="EQ22" s="666">
        <v>43191</v>
      </c>
      <c r="ER22" s="85"/>
      <c r="ES22" s="80">
        <v>43191</v>
      </c>
      <c r="ET22" s="132"/>
      <c r="EU22" s="2448">
        <v>68024</v>
      </c>
      <c r="EV22" s="2448" t="s">
        <v>21</v>
      </c>
      <c r="EW22" s="2448">
        <v>935039</v>
      </c>
      <c r="EX22" s="2448">
        <v>7</v>
      </c>
      <c r="EY22" s="2448">
        <v>2027</v>
      </c>
      <c r="EZ22" s="2448">
        <v>103343</v>
      </c>
      <c r="FA22" s="2448">
        <v>308245</v>
      </c>
      <c r="FB22" s="2448">
        <v>2075759</v>
      </c>
      <c r="FC22" s="2448">
        <v>105064</v>
      </c>
      <c r="FD22" s="2448">
        <v>2290</v>
      </c>
      <c r="FE22" s="2448">
        <v>48761</v>
      </c>
      <c r="FF22" s="2448">
        <v>295171</v>
      </c>
      <c r="FG22" s="2448">
        <v>323867</v>
      </c>
      <c r="FH22" s="2448">
        <v>359079</v>
      </c>
      <c r="FI22" s="2448">
        <v>12050834</v>
      </c>
      <c r="FJ22" s="2448">
        <v>15959354</v>
      </c>
      <c r="FK22" s="83">
        <v>43191</v>
      </c>
      <c r="FL22" s="666">
        <v>43191</v>
      </c>
      <c r="FM22" s="74"/>
    </row>
    <row r="23" spans="1:169" ht="6" customHeight="1">
      <c r="A23" s="85"/>
      <c r="B23" s="87"/>
      <c r="C23" s="132"/>
      <c r="D23" s="1074"/>
      <c r="E23" s="1074"/>
      <c r="F23" s="1074"/>
      <c r="G23" s="1074"/>
      <c r="H23" s="1074"/>
      <c r="I23" s="1074"/>
      <c r="J23" s="1074"/>
      <c r="K23" s="1074"/>
      <c r="L23" s="1074"/>
      <c r="M23" s="1074"/>
      <c r="N23" s="1074"/>
      <c r="O23" s="1074"/>
      <c r="P23" s="1074"/>
      <c r="Q23" s="1912"/>
      <c r="R23" s="1074"/>
      <c r="S23" s="1074"/>
      <c r="T23" s="77"/>
      <c r="U23" s="505"/>
      <c r="V23" s="85"/>
      <c r="W23" s="87"/>
      <c r="X23" s="132"/>
      <c r="Y23" s="2448"/>
      <c r="Z23" s="2448"/>
      <c r="AA23" s="2448"/>
      <c r="AB23" s="2448"/>
      <c r="AC23" s="2448"/>
      <c r="AD23" s="2448"/>
      <c r="AE23" s="2448"/>
      <c r="AF23" s="2448"/>
      <c r="AG23" s="2448"/>
      <c r="AH23" s="2448"/>
      <c r="AI23" s="2448"/>
      <c r="AJ23" s="2448"/>
      <c r="AK23" s="2448"/>
      <c r="AL23" s="2448"/>
      <c r="AM23" s="2448"/>
      <c r="AN23" s="2448"/>
      <c r="AO23" s="77"/>
      <c r="AP23" s="505"/>
      <c r="AQ23" s="85"/>
      <c r="AR23" s="87"/>
      <c r="AS23" s="132"/>
      <c r="AT23" s="2448"/>
      <c r="AU23" s="2448"/>
      <c r="AV23" s="2448"/>
      <c r="AW23" s="4"/>
      <c r="AZ23" s="2448"/>
      <c r="BA23" s="2448"/>
      <c r="BB23" s="2448"/>
      <c r="BC23" s="2448"/>
      <c r="BD23" s="2448"/>
      <c r="BE23" s="2448"/>
      <c r="BF23" s="2448"/>
      <c r="BG23" s="2448"/>
      <c r="BJ23" s="77"/>
      <c r="BK23" s="505"/>
      <c r="BL23" s="85"/>
      <c r="BM23" s="87"/>
      <c r="BN23" s="132"/>
      <c r="BO23" s="2448"/>
      <c r="BP23" s="2448"/>
      <c r="BQ23" s="2448"/>
      <c r="BR23" s="2448"/>
      <c r="BS23" s="2448"/>
      <c r="BW23" s="2448"/>
      <c r="BX23" s="2448"/>
      <c r="BY23" s="2448"/>
      <c r="BZ23" s="2448"/>
      <c r="CA23" s="2448"/>
      <c r="CB23" s="2448"/>
      <c r="CC23" s="2448"/>
      <c r="CD23" s="2448"/>
      <c r="CE23" s="77"/>
      <c r="CF23" s="505"/>
      <c r="CG23" s="85"/>
      <c r="CH23" s="87"/>
      <c r="CI23" s="132"/>
      <c r="CJ23" s="2448"/>
      <c r="CK23" s="2448"/>
      <c r="CL23" s="2448"/>
      <c r="CM23" s="2448"/>
      <c r="CN23" s="2448"/>
      <c r="CO23" s="2448"/>
      <c r="CP23" s="2448"/>
      <c r="CQ23" s="2448"/>
      <c r="CR23" s="2448"/>
      <c r="CS23" s="2448"/>
      <c r="CT23" s="2448"/>
      <c r="CU23" s="2448"/>
      <c r="CY23" s="2448"/>
      <c r="CZ23" s="77"/>
      <c r="DA23" s="505"/>
      <c r="DB23" s="85"/>
      <c r="DC23" s="87"/>
      <c r="DD23" s="132"/>
      <c r="DE23" s="2448"/>
      <c r="DF23" s="2448"/>
      <c r="DG23" s="4"/>
      <c r="DH23" s="2448"/>
      <c r="DI23" s="2448"/>
      <c r="DJ23" s="2448"/>
      <c r="DK23" s="2448"/>
      <c r="DL23" s="2448"/>
      <c r="DM23" s="2448"/>
      <c r="DN23" s="2448"/>
      <c r="DO23" s="2448"/>
      <c r="DP23" s="2448"/>
      <c r="DQ23" s="2448"/>
      <c r="DR23" s="2448"/>
      <c r="DS23" s="2448"/>
      <c r="DT23" s="2448"/>
      <c r="DU23" s="77"/>
      <c r="DV23" s="505"/>
      <c r="DW23" s="85"/>
      <c r="DX23" s="87"/>
      <c r="DY23" s="132"/>
      <c r="EB23" s="2448"/>
      <c r="EC23" s="2448"/>
      <c r="ED23" s="2448"/>
      <c r="EE23" s="2448"/>
      <c r="EF23" s="2448"/>
      <c r="EG23" s="2448"/>
      <c r="EH23" s="2448"/>
      <c r="EI23" s="2448"/>
      <c r="EJ23" s="2448"/>
      <c r="EK23" s="2448"/>
      <c r="EL23" s="2448"/>
      <c r="EM23" s="2448"/>
      <c r="EN23" s="2448"/>
      <c r="EP23" s="77"/>
      <c r="EQ23" s="505"/>
      <c r="ER23" s="85"/>
      <c r="ES23" s="87"/>
      <c r="ET23" s="132"/>
      <c r="EU23" s="2448"/>
      <c r="EV23" s="2448"/>
      <c r="EW23" s="2448"/>
      <c r="EX23" s="2448"/>
      <c r="EY23" s="2448"/>
      <c r="EZ23" s="2448"/>
      <c r="FA23" s="2448"/>
      <c r="FB23" s="2448"/>
      <c r="FC23" s="2448"/>
      <c r="FD23" s="2448"/>
      <c r="FE23" s="2448"/>
      <c r="FF23" s="2448"/>
      <c r="FG23" s="2448"/>
      <c r="FH23" s="2448"/>
      <c r="FI23" s="2448"/>
      <c r="FJ23" s="2448"/>
      <c r="FK23" s="77"/>
      <c r="FL23" s="505"/>
      <c r="FM23" s="74"/>
    </row>
    <row r="24" spans="1:169" ht="15.75" customHeight="1">
      <c r="A24" s="88">
        <v>31</v>
      </c>
      <c r="B24" s="89" t="s">
        <v>23</v>
      </c>
      <c r="C24" s="133" t="s">
        <v>24</v>
      </c>
      <c r="D24" s="1074">
        <v>23779710</v>
      </c>
      <c r="E24" s="1074">
        <v>421857</v>
      </c>
      <c r="F24" s="1074">
        <v>422</v>
      </c>
      <c r="G24" s="1074">
        <v>23239</v>
      </c>
      <c r="H24" s="1074">
        <v>6020</v>
      </c>
      <c r="I24" s="1074">
        <v>94761</v>
      </c>
      <c r="J24" s="1074">
        <v>58386</v>
      </c>
      <c r="K24" s="1074">
        <v>36375</v>
      </c>
      <c r="L24" s="1074">
        <v>20573</v>
      </c>
      <c r="M24" s="1074">
        <v>70127</v>
      </c>
      <c r="N24" s="1074">
        <v>9</v>
      </c>
      <c r="O24" s="1074">
        <v>233520</v>
      </c>
      <c r="P24" s="1074" t="s">
        <v>21</v>
      </c>
      <c r="Q24" s="1074">
        <v>431</v>
      </c>
      <c r="R24" s="1074">
        <v>20424769</v>
      </c>
      <c r="S24" s="1074">
        <v>9870610</v>
      </c>
      <c r="T24" s="91" t="s">
        <v>25</v>
      </c>
      <c r="U24" s="670" t="s">
        <v>2160</v>
      </c>
      <c r="V24" s="88">
        <v>31</v>
      </c>
      <c r="W24" s="89" t="s">
        <v>23</v>
      </c>
      <c r="X24" s="133" t="s">
        <v>24</v>
      </c>
      <c r="Y24" s="2448">
        <v>12915476</v>
      </c>
      <c r="Z24" s="2448">
        <v>928051</v>
      </c>
      <c r="AA24" s="2448">
        <v>3564644</v>
      </c>
      <c r="AB24" s="2448">
        <v>7638224</v>
      </c>
      <c r="AC24" s="2448" t="s">
        <v>21</v>
      </c>
      <c r="AD24" s="2448">
        <v>1903313</v>
      </c>
      <c r="AE24" s="2448">
        <v>16982423</v>
      </c>
      <c r="AF24" s="2448">
        <v>1036382</v>
      </c>
      <c r="AG24" s="2448">
        <v>20222</v>
      </c>
      <c r="AH24" s="2448">
        <v>6911</v>
      </c>
      <c r="AI24" s="2448">
        <v>101996</v>
      </c>
      <c r="AJ24" s="2448">
        <v>560301</v>
      </c>
      <c r="AK24" s="2448">
        <v>611173</v>
      </c>
      <c r="AL24" s="2448">
        <v>2573885</v>
      </c>
      <c r="AM24" s="2448">
        <v>7159</v>
      </c>
      <c r="AN24" s="2448">
        <v>2344</v>
      </c>
      <c r="AO24" s="91" t="s">
        <v>25</v>
      </c>
      <c r="AP24" s="670" t="s">
        <v>2160</v>
      </c>
      <c r="AQ24" s="88">
        <v>31</v>
      </c>
      <c r="AR24" s="89" t="s">
        <v>23</v>
      </c>
      <c r="AS24" s="133" t="s">
        <v>24</v>
      </c>
      <c r="AT24" s="2448">
        <v>12362</v>
      </c>
      <c r="AU24" s="2448">
        <v>7957</v>
      </c>
      <c r="AV24" s="2448" t="s">
        <v>21</v>
      </c>
      <c r="AW24" s="2448" t="s">
        <v>21</v>
      </c>
      <c r="AX24" s="2448">
        <v>65296</v>
      </c>
      <c r="AY24" s="2448">
        <v>2625</v>
      </c>
      <c r="AZ24" s="2448">
        <v>8454155</v>
      </c>
      <c r="BA24" s="2448">
        <v>127061</v>
      </c>
      <c r="BB24" s="2448">
        <v>5</v>
      </c>
      <c r="BC24" s="2448">
        <v>328</v>
      </c>
      <c r="BD24" s="2448">
        <v>262</v>
      </c>
      <c r="BE24" s="2448">
        <v>66</v>
      </c>
      <c r="BF24" s="2448">
        <v>2270</v>
      </c>
      <c r="BG24" s="2448">
        <v>160159</v>
      </c>
      <c r="BH24" s="2448" t="s">
        <v>21</v>
      </c>
      <c r="BI24" s="2448" t="s">
        <v>21</v>
      </c>
      <c r="BJ24" s="91" t="s">
        <v>25</v>
      </c>
      <c r="BK24" s="670" t="s">
        <v>2160</v>
      </c>
      <c r="BL24" s="88">
        <v>31</v>
      </c>
      <c r="BM24" s="89" t="s">
        <v>23</v>
      </c>
      <c r="BN24" s="133" t="s">
        <v>24</v>
      </c>
      <c r="BO24" s="2448">
        <v>528</v>
      </c>
      <c r="BP24" s="2448">
        <v>529</v>
      </c>
      <c r="BQ24" s="2448">
        <v>579</v>
      </c>
      <c r="BR24" s="2448">
        <v>13135</v>
      </c>
      <c r="BS24" s="2448">
        <v>11</v>
      </c>
      <c r="BT24" s="2448" t="s">
        <v>21</v>
      </c>
      <c r="BU24" s="2448">
        <v>638026</v>
      </c>
      <c r="BV24" s="2448">
        <v>8638</v>
      </c>
      <c r="BW24" s="2448">
        <v>954964</v>
      </c>
      <c r="BX24" s="2448">
        <v>33404</v>
      </c>
      <c r="BY24" s="2448">
        <v>2135</v>
      </c>
      <c r="BZ24" s="2448">
        <v>443</v>
      </c>
      <c r="CA24" s="2448">
        <v>5456</v>
      </c>
      <c r="CB24" s="2448">
        <v>5024</v>
      </c>
      <c r="CC24" s="2448">
        <v>432</v>
      </c>
      <c r="CD24" s="2448" t="s">
        <v>21</v>
      </c>
      <c r="CE24" s="91" t="s">
        <v>25</v>
      </c>
      <c r="CF24" s="670" t="s">
        <v>2160</v>
      </c>
      <c r="CG24" s="88">
        <v>31</v>
      </c>
      <c r="CH24" s="89" t="s">
        <v>23</v>
      </c>
      <c r="CI24" s="133" t="s">
        <v>24</v>
      </c>
      <c r="CJ24" s="2448" t="s">
        <v>21</v>
      </c>
      <c r="CK24" s="2448">
        <v>100345</v>
      </c>
      <c r="CL24" s="2448">
        <v>15169</v>
      </c>
      <c r="CM24" s="2448">
        <v>91028</v>
      </c>
      <c r="CN24" s="2448">
        <v>2156</v>
      </c>
      <c r="CO24" s="2448">
        <v>6242</v>
      </c>
      <c r="CP24" s="2448">
        <v>2</v>
      </c>
      <c r="CQ24" s="2448">
        <v>6129</v>
      </c>
      <c r="CR24" s="2448">
        <v>6724</v>
      </c>
      <c r="CS24" s="2448">
        <v>1161688</v>
      </c>
      <c r="CT24" s="2448">
        <v>2344</v>
      </c>
      <c r="CU24" s="2448">
        <v>2178</v>
      </c>
      <c r="CV24" s="2448" t="s">
        <v>21</v>
      </c>
      <c r="CW24" s="2448">
        <v>1209468</v>
      </c>
      <c r="CX24" s="2448">
        <v>776847</v>
      </c>
      <c r="CY24" s="2448">
        <v>407027</v>
      </c>
      <c r="CZ24" s="91" t="s">
        <v>25</v>
      </c>
      <c r="DA24" s="670" t="s">
        <v>2160</v>
      </c>
      <c r="DB24" s="88">
        <v>31</v>
      </c>
      <c r="DC24" s="89" t="s">
        <v>23</v>
      </c>
      <c r="DD24" s="133" t="s">
        <v>24</v>
      </c>
      <c r="DE24" s="2448" t="s">
        <v>21</v>
      </c>
      <c r="DF24" s="2448">
        <v>243</v>
      </c>
      <c r="DG24" s="2448" t="s">
        <v>21</v>
      </c>
      <c r="DH24" s="2448">
        <v>28643</v>
      </c>
      <c r="DI24" s="2448" t="s">
        <v>21</v>
      </c>
      <c r="DJ24" s="2448">
        <v>6962</v>
      </c>
      <c r="DK24" s="2448">
        <v>643</v>
      </c>
      <c r="DL24" s="2448">
        <v>2148</v>
      </c>
      <c r="DM24" s="2448">
        <v>431</v>
      </c>
      <c r="DN24" s="2448">
        <v>4686</v>
      </c>
      <c r="DO24" s="2448">
        <v>14585</v>
      </c>
      <c r="DP24" s="2448">
        <v>15970</v>
      </c>
      <c r="DQ24" s="2448">
        <v>1454</v>
      </c>
      <c r="DR24" s="2448" t="s">
        <v>21</v>
      </c>
      <c r="DS24" s="2448">
        <v>170874</v>
      </c>
      <c r="DT24" s="2448">
        <v>5364</v>
      </c>
      <c r="DU24" s="91" t="s">
        <v>25</v>
      </c>
      <c r="DV24" s="670" t="s">
        <v>2160</v>
      </c>
      <c r="DW24" s="88">
        <v>31</v>
      </c>
      <c r="DX24" s="89" t="s">
        <v>23</v>
      </c>
      <c r="DY24" s="133" t="s">
        <v>24</v>
      </c>
      <c r="DZ24" s="2448" t="s">
        <v>21</v>
      </c>
      <c r="EA24" s="2448" t="s">
        <v>21</v>
      </c>
      <c r="EB24" s="2448">
        <v>1117263</v>
      </c>
      <c r="EC24" s="2448">
        <v>1037892</v>
      </c>
      <c r="ED24" s="2448">
        <v>450357</v>
      </c>
      <c r="EE24" s="2448">
        <v>290649</v>
      </c>
      <c r="EF24" s="2448">
        <v>4133</v>
      </c>
      <c r="EG24" s="2448">
        <v>66383</v>
      </c>
      <c r="EH24" s="2448">
        <v>296952</v>
      </c>
      <c r="EI24" s="2448">
        <v>323051</v>
      </c>
      <c r="EJ24" s="2448">
        <v>38873</v>
      </c>
      <c r="EK24" s="2448" t="s">
        <v>21</v>
      </c>
      <c r="EL24" s="2448">
        <v>4309238</v>
      </c>
      <c r="EM24" s="2448">
        <v>1737590</v>
      </c>
      <c r="EN24" s="2448">
        <v>2687524</v>
      </c>
      <c r="EO24" s="2448">
        <v>64230</v>
      </c>
      <c r="EP24" s="91" t="s">
        <v>25</v>
      </c>
      <c r="EQ24" s="670" t="s">
        <v>2160</v>
      </c>
      <c r="ER24" s="88">
        <v>31</v>
      </c>
      <c r="ES24" s="89" t="s">
        <v>23</v>
      </c>
      <c r="ET24" s="133" t="s">
        <v>24</v>
      </c>
      <c r="EU24" s="2448">
        <v>16080</v>
      </c>
      <c r="EV24" s="2448" t="s">
        <v>21</v>
      </c>
      <c r="EW24" s="2448">
        <v>235478</v>
      </c>
      <c r="EX24" s="2448">
        <v>7</v>
      </c>
      <c r="EY24" s="2448" t="s">
        <v>21</v>
      </c>
      <c r="EZ24" s="2448">
        <v>27127</v>
      </c>
      <c r="FA24" s="2448">
        <v>80593</v>
      </c>
      <c r="FB24" s="2448">
        <v>502067</v>
      </c>
      <c r="FC24" s="2448">
        <v>24962</v>
      </c>
      <c r="FD24" s="2448">
        <v>640</v>
      </c>
      <c r="FE24" s="2448">
        <v>11211</v>
      </c>
      <c r="FF24" s="2448">
        <v>75848</v>
      </c>
      <c r="FG24" s="2448">
        <v>83189</v>
      </c>
      <c r="FH24" s="2448">
        <v>89009</v>
      </c>
      <c r="FI24" s="2448">
        <v>2938416</v>
      </c>
      <c r="FJ24" s="2448">
        <v>4122057</v>
      </c>
      <c r="FK24" s="91" t="s">
        <v>25</v>
      </c>
      <c r="FL24" s="670" t="s">
        <v>2160</v>
      </c>
      <c r="FM24" s="74"/>
    </row>
    <row r="25" spans="1:169" ht="14.25" customHeight="1">
      <c r="A25" s="93" t="s">
        <v>26</v>
      </c>
      <c r="B25" s="94" t="s">
        <v>26</v>
      </c>
      <c r="C25" s="134" t="s">
        <v>556</v>
      </c>
      <c r="D25" s="1074">
        <v>24234028</v>
      </c>
      <c r="E25" s="1074">
        <v>417492</v>
      </c>
      <c r="F25" s="1074">
        <v>446</v>
      </c>
      <c r="G25" s="1074">
        <v>21524</v>
      </c>
      <c r="H25" s="1074">
        <v>6119</v>
      </c>
      <c r="I25" s="1074">
        <v>82055</v>
      </c>
      <c r="J25" s="1074">
        <v>46814</v>
      </c>
      <c r="K25" s="1074">
        <v>35241</v>
      </c>
      <c r="L25" s="1074">
        <v>18613</v>
      </c>
      <c r="M25" s="1074">
        <v>62810</v>
      </c>
      <c r="N25" s="1074">
        <v>9</v>
      </c>
      <c r="O25" s="1074">
        <v>261325</v>
      </c>
      <c r="P25" s="1074" t="s">
        <v>21</v>
      </c>
      <c r="Q25" s="1074">
        <v>727</v>
      </c>
      <c r="R25" s="1074">
        <v>20880787</v>
      </c>
      <c r="S25" s="1074">
        <v>10233219</v>
      </c>
      <c r="T25" s="91" t="s">
        <v>27</v>
      </c>
      <c r="U25" s="670" t="s">
        <v>26</v>
      </c>
      <c r="V25" s="93" t="s">
        <v>26</v>
      </c>
      <c r="W25" s="94" t="s">
        <v>26</v>
      </c>
      <c r="X25" s="134" t="s">
        <v>556</v>
      </c>
      <c r="Y25" s="2448">
        <v>13227315</v>
      </c>
      <c r="Z25" s="2448">
        <v>1096300</v>
      </c>
      <c r="AA25" s="2448">
        <v>3585299</v>
      </c>
      <c r="AB25" s="2448">
        <v>7872296</v>
      </c>
      <c r="AC25" s="2448" t="s">
        <v>21</v>
      </c>
      <c r="AD25" s="2448">
        <v>1921830</v>
      </c>
      <c r="AE25" s="2448">
        <v>17167965</v>
      </c>
      <c r="AF25" s="2448">
        <v>1147524</v>
      </c>
      <c r="AG25" s="2448">
        <v>21203</v>
      </c>
      <c r="AH25" s="2448">
        <v>6351</v>
      </c>
      <c r="AI25" s="2448">
        <v>100027</v>
      </c>
      <c r="AJ25" s="2448">
        <v>484406</v>
      </c>
      <c r="AK25" s="2448">
        <v>528683</v>
      </c>
      <c r="AL25" s="2448">
        <v>2750835</v>
      </c>
      <c r="AM25" s="2448">
        <v>3125</v>
      </c>
      <c r="AN25" s="2448">
        <v>3451</v>
      </c>
      <c r="AO25" s="91" t="s">
        <v>27</v>
      </c>
      <c r="AP25" s="670" t="s">
        <v>26</v>
      </c>
      <c r="AQ25" s="93" t="s">
        <v>26</v>
      </c>
      <c r="AR25" s="94" t="s">
        <v>26</v>
      </c>
      <c r="AS25" s="134" t="s">
        <v>556</v>
      </c>
      <c r="AT25" s="2448">
        <v>17716</v>
      </c>
      <c r="AU25" s="2448">
        <v>4154</v>
      </c>
      <c r="AV25" s="2448" t="s">
        <v>21</v>
      </c>
      <c r="AW25" s="2448" t="s">
        <v>21</v>
      </c>
      <c r="AX25" s="2448">
        <v>67791</v>
      </c>
      <c r="AY25" s="2448">
        <v>2295</v>
      </c>
      <c r="AZ25" s="2448">
        <v>8924761</v>
      </c>
      <c r="BA25" s="2448">
        <v>144745</v>
      </c>
      <c r="BB25" s="2448">
        <v>5</v>
      </c>
      <c r="BC25" s="2448">
        <v>236</v>
      </c>
      <c r="BD25" s="2448">
        <v>236</v>
      </c>
      <c r="BE25" s="2448" t="s">
        <v>21</v>
      </c>
      <c r="BF25" s="2448">
        <v>2651</v>
      </c>
      <c r="BG25" s="2448">
        <v>182526</v>
      </c>
      <c r="BH25" s="2448" t="s">
        <v>21</v>
      </c>
      <c r="BI25" s="2448" t="s">
        <v>21</v>
      </c>
      <c r="BJ25" s="91" t="s">
        <v>27</v>
      </c>
      <c r="BK25" s="670" t="s">
        <v>26</v>
      </c>
      <c r="BL25" s="93" t="s">
        <v>26</v>
      </c>
      <c r="BM25" s="94" t="s">
        <v>26</v>
      </c>
      <c r="BN25" s="134" t="s">
        <v>556</v>
      </c>
      <c r="BO25" s="2448">
        <v>496</v>
      </c>
      <c r="BP25" s="2448">
        <v>420</v>
      </c>
      <c r="BQ25" s="2448">
        <v>460</v>
      </c>
      <c r="BR25" s="2448">
        <v>13076</v>
      </c>
      <c r="BS25" s="2448">
        <v>10</v>
      </c>
      <c r="BT25" s="2448" t="s">
        <v>21</v>
      </c>
      <c r="BU25" s="2448">
        <v>659730</v>
      </c>
      <c r="BV25" s="2448">
        <v>8462</v>
      </c>
      <c r="BW25" s="2448">
        <v>974879</v>
      </c>
      <c r="BX25" s="2448">
        <v>33335</v>
      </c>
      <c r="BY25" s="2448">
        <v>2281</v>
      </c>
      <c r="BZ25" s="2448">
        <v>430</v>
      </c>
      <c r="CA25" s="2448">
        <v>5147</v>
      </c>
      <c r="CB25" s="2448">
        <v>4715</v>
      </c>
      <c r="CC25" s="2448">
        <v>432</v>
      </c>
      <c r="CD25" s="2448" t="s">
        <v>21</v>
      </c>
      <c r="CE25" s="91" t="s">
        <v>27</v>
      </c>
      <c r="CF25" s="670" t="s">
        <v>26</v>
      </c>
      <c r="CG25" s="93" t="s">
        <v>26</v>
      </c>
      <c r="CH25" s="94" t="s">
        <v>26</v>
      </c>
      <c r="CI25" s="134" t="s">
        <v>556</v>
      </c>
      <c r="CJ25" s="2448" t="s">
        <v>21</v>
      </c>
      <c r="CK25" s="2448">
        <v>112306</v>
      </c>
      <c r="CL25" s="2448">
        <v>15775</v>
      </c>
      <c r="CM25" s="2448">
        <v>89895</v>
      </c>
      <c r="CN25" s="2448">
        <v>1086</v>
      </c>
      <c r="CO25" s="2448">
        <v>7906</v>
      </c>
      <c r="CP25" s="2448">
        <v>1</v>
      </c>
      <c r="CQ25" s="2448">
        <v>5623</v>
      </c>
      <c r="CR25" s="2448">
        <v>6171</v>
      </c>
      <c r="CS25" s="2448">
        <v>1221090</v>
      </c>
      <c r="CT25" s="2448">
        <v>3451</v>
      </c>
      <c r="CU25" s="2448">
        <v>1935</v>
      </c>
      <c r="CV25" s="2448" t="s">
        <v>21</v>
      </c>
      <c r="CW25" s="2448">
        <v>1225940</v>
      </c>
      <c r="CX25" s="2448">
        <v>758220</v>
      </c>
      <c r="CY25" s="2448">
        <v>407466</v>
      </c>
      <c r="CZ25" s="91" t="s">
        <v>27</v>
      </c>
      <c r="DA25" s="670" t="s">
        <v>26</v>
      </c>
      <c r="DB25" s="93" t="s">
        <v>26</v>
      </c>
      <c r="DC25" s="94" t="s">
        <v>26</v>
      </c>
      <c r="DD25" s="134" t="s">
        <v>556</v>
      </c>
      <c r="DE25" s="2448" t="s">
        <v>21</v>
      </c>
      <c r="DF25" s="2448">
        <v>274</v>
      </c>
      <c r="DG25" s="2448" t="s">
        <v>21</v>
      </c>
      <c r="DH25" s="2448">
        <v>27694</v>
      </c>
      <c r="DI25" s="2448" t="s">
        <v>21</v>
      </c>
      <c r="DJ25" s="2448">
        <v>7239</v>
      </c>
      <c r="DK25" s="2448">
        <v>578</v>
      </c>
      <c r="DL25" s="2448">
        <v>2241</v>
      </c>
      <c r="DM25" s="2448">
        <v>288</v>
      </c>
      <c r="DN25" s="2448">
        <v>4450</v>
      </c>
      <c r="DO25" s="2448">
        <v>14065</v>
      </c>
      <c r="DP25" s="2448">
        <v>15398</v>
      </c>
      <c r="DQ25" s="2448">
        <v>1384</v>
      </c>
      <c r="DR25" s="2448" t="s">
        <v>21</v>
      </c>
      <c r="DS25" s="2448">
        <v>163141</v>
      </c>
      <c r="DT25" s="2448">
        <v>4984</v>
      </c>
      <c r="DU25" s="91" t="s">
        <v>27</v>
      </c>
      <c r="DV25" s="670" t="s">
        <v>26</v>
      </c>
      <c r="DW25" s="93" t="s">
        <v>26</v>
      </c>
      <c r="DX25" s="94" t="s">
        <v>26</v>
      </c>
      <c r="DY25" s="134" t="s">
        <v>556</v>
      </c>
      <c r="DZ25" s="2448" t="s">
        <v>21</v>
      </c>
      <c r="EA25" s="2448" t="s">
        <v>21</v>
      </c>
      <c r="EB25" s="2448">
        <v>1092817</v>
      </c>
      <c r="EC25" s="2448">
        <v>1030710</v>
      </c>
      <c r="ED25" s="2448">
        <v>443977</v>
      </c>
      <c r="EE25" s="2448">
        <v>325868</v>
      </c>
      <c r="EF25" s="2448">
        <v>3814</v>
      </c>
      <c r="EG25" s="2448">
        <v>67539</v>
      </c>
      <c r="EH25" s="2448">
        <v>271747</v>
      </c>
      <c r="EI25" s="2448">
        <v>295961</v>
      </c>
      <c r="EJ25" s="2448">
        <v>38201</v>
      </c>
      <c r="EK25" s="2448" t="s">
        <v>21</v>
      </c>
      <c r="EL25" s="2448">
        <v>4282809</v>
      </c>
      <c r="EM25" s="2448">
        <v>1588271</v>
      </c>
      <c r="EN25" s="2448">
        <v>2522879</v>
      </c>
      <c r="EO25" s="2448">
        <v>53964</v>
      </c>
      <c r="EP25" s="91" t="s">
        <v>27</v>
      </c>
      <c r="EQ25" s="670" t="s">
        <v>26</v>
      </c>
      <c r="ER25" s="93" t="s">
        <v>26</v>
      </c>
      <c r="ES25" s="94" t="s">
        <v>26</v>
      </c>
      <c r="ET25" s="134" t="s">
        <v>556</v>
      </c>
      <c r="EU25" s="2448">
        <v>14609</v>
      </c>
      <c r="EV25" s="2448" t="s">
        <v>21</v>
      </c>
      <c r="EW25" s="2448">
        <v>248655</v>
      </c>
      <c r="EX25" s="2448" t="s">
        <v>21</v>
      </c>
      <c r="EY25" s="2448">
        <v>310</v>
      </c>
      <c r="EZ25" s="2448">
        <v>29807</v>
      </c>
      <c r="FA25" s="2448">
        <v>84342</v>
      </c>
      <c r="FB25" s="2448">
        <v>632044</v>
      </c>
      <c r="FC25" s="2448">
        <v>27170</v>
      </c>
      <c r="FD25" s="2448">
        <v>604</v>
      </c>
      <c r="FE25" s="2448">
        <v>10423</v>
      </c>
      <c r="FF25" s="2448">
        <v>71478</v>
      </c>
      <c r="FG25" s="2448">
        <v>78493</v>
      </c>
      <c r="FH25" s="2448">
        <v>105879</v>
      </c>
      <c r="FI25" s="2448">
        <v>2962943</v>
      </c>
      <c r="FJ25" s="2448">
        <v>4101950</v>
      </c>
      <c r="FK25" s="91" t="s">
        <v>27</v>
      </c>
      <c r="FL25" s="670" t="s">
        <v>26</v>
      </c>
      <c r="FM25" s="1057"/>
    </row>
    <row r="26" spans="1:169" ht="15.75">
      <c r="A26" s="88">
        <v>1</v>
      </c>
      <c r="B26" s="89" t="s">
        <v>2159</v>
      </c>
      <c r="C26" s="134" t="s">
        <v>2164</v>
      </c>
      <c r="D26" s="1074">
        <v>24038815</v>
      </c>
      <c r="E26" s="1074">
        <v>368978</v>
      </c>
      <c r="F26" s="1074">
        <v>407</v>
      </c>
      <c r="G26" s="1074">
        <v>19923</v>
      </c>
      <c r="H26" s="1074">
        <v>6170</v>
      </c>
      <c r="I26" s="1074">
        <v>85889</v>
      </c>
      <c r="J26" s="1074">
        <v>41473</v>
      </c>
      <c r="K26" s="1074">
        <v>44416</v>
      </c>
      <c r="L26" s="1074">
        <v>17508</v>
      </c>
      <c r="M26" s="1074">
        <v>64723</v>
      </c>
      <c r="N26" s="1074">
        <v>9</v>
      </c>
      <c r="O26" s="1074">
        <v>193259</v>
      </c>
      <c r="P26" s="1074" t="s">
        <v>21</v>
      </c>
      <c r="Q26" s="1074">
        <v>463</v>
      </c>
      <c r="R26" s="1074">
        <v>20711151</v>
      </c>
      <c r="S26" s="1074">
        <v>10046801</v>
      </c>
      <c r="T26" s="91" t="s">
        <v>28</v>
      </c>
      <c r="U26" s="670" t="s">
        <v>26</v>
      </c>
      <c r="V26" s="88">
        <v>1</v>
      </c>
      <c r="W26" s="89" t="s">
        <v>2159</v>
      </c>
      <c r="X26" s="134" t="s">
        <v>2164</v>
      </c>
      <c r="Y26" s="2448">
        <v>13161944</v>
      </c>
      <c r="Z26" s="2448">
        <v>1025472</v>
      </c>
      <c r="AA26" s="2448">
        <v>4100995</v>
      </c>
      <c r="AB26" s="2448">
        <v>7574279</v>
      </c>
      <c r="AC26" s="2448" t="s">
        <v>21</v>
      </c>
      <c r="AD26" s="2448">
        <v>1917259</v>
      </c>
      <c r="AE26" s="2448">
        <v>16377333</v>
      </c>
      <c r="AF26" s="2448">
        <v>1088078</v>
      </c>
      <c r="AG26" s="2448">
        <v>11745</v>
      </c>
      <c r="AH26" s="2448">
        <v>5860</v>
      </c>
      <c r="AI26" s="2448">
        <v>94388</v>
      </c>
      <c r="AJ26" s="2448">
        <v>462421</v>
      </c>
      <c r="AK26" s="2448">
        <v>504521</v>
      </c>
      <c r="AL26" s="2448">
        <v>2702310</v>
      </c>
      <c r="AM26" s="2448">
        <v>7124</v>
      </c>
      <c r="AN26" s="2448">
        <v>3281</v>
      </c>
      <c r="AO26" s="91" t="s">
        <v>28</v>
      </c>
      <c r="AP26" s="670" t="s">
        <v>26</v>
      </c>
      <c r="AQ26" s="88">
        <v>1</v>
      </c>
      <c r="AR26" s="89" t="s">
        <v>2159</v>
      </c>
      <c r="AS26" s="134" t="s">
        <v>2164</v>
      </c>
      <c r="AT26" s="2448">
        <v>19785</v>
      </c>
      <c r="AU26" s="2448">
        <v>3541</v>
      </c>
      <c r="AV26" s="2448" t="s">
        <v>21</v>
      </c>
      <c r="AW26" s="2448" t="s">
        <v>21</v>
      </c>
      <c r="AX26" s="2448">
        <v>53329</v>
      </c>
      <c r="AY26" s="2448">
        <v>1975</v>
      </c>
      <c r="AZ26" s="2448">
        <v>8761188</v>
      </c>
      <c r="BA26" s="2448">
        <v>118878</v>
      </c>
      <c r="BB26" s="2448">
        <v>14</v>
      </c>
      <c r="BC26" s="2448">
        <v>316</v>
      </c>
      <c r="BD26" s="2448">
        <v>246</v>
      </c>
      <c r="BE26" s="2448">
        <v>70</v>
      </c>
      <c r="BF26" s="2448">
        <v>2126</v>
      </c>
      <c r="BG26" s="2448">
        <v>149816</v>
      </c>
      <c r="BH26" s="2448" t="s">
        <v>21</v>
      </c>
      <c r="BI26" s="2448" t="s">
        <v>21</v>
      </c>
      <c r="BJ26" s="91" t="s">
        <v>28</v>
      </c>
      <c r="BK26" s="670" t="s">
        <v>26</v>
      </c>
      <c r="BL26" s="88">
        <v>1</v>
      </c>
      <c r="BM26" s="89" t="s">
        <v>2159</v>
      </c>
      <c r="BN26" s="134" t="s">
        <v>2164</v>
      </c>
      <c r="BO26" s="2448">
        <v>436</v>
      </c>
      <c r="BP26" s="2448">
        <v>134</v>
      </c>
      <c r="BQ26" s="2448">
        <v>146</v>
      </c>
      <c r="BR26" s="2448">
        <v>13332</v>
      </c>
      <c r="BS26" s="2448">
        <v>73</v>
      </c>
      <c r="BT26" s="2448" t="s">
        <v>21</v>
      </c>
      <c r="BU26" s="2448">
        <v>553304</v>
      </c>
      <c r="BV26" s="2448">
        <v>7905</v>
      </c>
      <c r="BW26" s="2448">
        <v>913163</v>
      </c>
      <c r="BX26" s="2448">
        <v>31240</v>
      </c>
      <c r="BY26" s="2448">
        <v>1995</v>
      </c>
      <c r="BZ26" s="2448">
        <v>422</v>
      </c>
      <c r="CA26" s="2448">
        <v>4405</v>
      </c>
      <c r="CB26" s="2448">
        <v>3973</v>
      </c>
      <c r="CC26" s="2448">
        <v>432</v>
      </c>
      <c r="CD26" s="2448" t="s">
        <v>21</v>
      </c>
      <c r="CE26" s="91" t="s">
        <v>28</v>
      </c>
      <c r="CF26" s="670" t="s">
        <v>26</v>
      </c>
      <c r="CG26" s="88">
        <v>1</v>
      </c>
      <c r="CH26" s="89" t="s">
        <v>2159</v>
      </c>
      <c r="CI26" s="134" t="s">
        <v>2164</v>
      </c>
      <c r="CJ26" s="2448" t="s">
        <v>21</v>
      </c>
      <c r="CK26" s="2448">
        <v>108417</v>
      </c>
      <c r="CL26" s="2448">
        <v>14979</v>
      </c>
      <c r="CM26" s="2448">
        <v>90285</v>
      </c>
      <c r="CN26" s="2448">
        <v>2343</v>
      </c>
      <c r="CO26" s="2448">
        <v>6327</v>
      </c>
      <c r="CP26" s="2448" t="s">
        <v>21</v>
      </c>
      <c r="CQ26" s="2448">
        <v>5534</v>
      </c>
      <c r="CR26" s="2448">
        <v>6074</v>
      </c>
      <c r="CS26" s="2448">
        <v>1175181</v>
      </c>
      <c r="CT26" s="2448">
        <v>3281</v>
      </c>
      <c r="CU26" s="2448">
        <v>1610</v>
      </c>
      <c r="CV26" s="2448" t="s">
        <v>21</v>
      </c>
      <c r="CW26" s="2448">
        <v>1224655</v>
      </c>
      <c r="CX26" s="2448">
        <v>753364</v>
      </c>
      <c r="CY26" s="2448">
        <v>359929</v>
      </c>
      <c r="CZ26" s="91" t="s">
        <v>28</v>
      </c>
      <c r="DA26" s="670" t="s">
        <v>26</v>
      </c>
      <c r="DB26" s="88">
        <v>1</v>
      </c>
      <c r="DC26" s="89" t="s">
        <v>2159</v>
      </c>
      <c r="DD26" s="134" t="s">
        <v>2164</v>
      </c>
      <c r="DE26" s="2448" t="s">
        <v>21</v>
      </c>
      <c r="DF26" s="2448">
        <v>309</v>
      </c>
      <c r="DG26" s="2448" t="s">
        <v>21</v>
      </c>
      <c r="DH26" s="2448">
        <v>24956</v>
      </c>
      <c r="DI26" s="2448" t="s">
        <v>21</v>
      </c>
      <c r="DJ26" s="2448">
        <v>4514</v>
      </c>
      <c r="DK26" s="2448">
        <v>790</v>
      </c>
      <c r="DL26" s="2448">
        <v>2125</v>
      </c>
      <c r="DM26" s="2448">
        <v>399</v>
      </c>
      <c r="DN26" s="2448">
        <v>4342</v>
      </c>
      <c r="DO26" s="2448">
        <v>13053</v>
      </c>
      <c r="DP26" s="2448">
        <v>14291</v>
      </c>
      <c r="DQ26" s="2448">
        <v>1154</v>
      </c>
      <c r="DR26" s="2448" t="s">
        <v>21</v>
      </c>
      <c r="DS26" s="2448">
        <v>155713</v>
      </c>
      <c r="DT26" s="2448">
        <v>4701</v>
      </c>
      <c r="DU26" s="91" t="s">
        <v>28</v>
      </c>
      <c r="DV26" s="670" t="s">
        <v>26</v>
      </c>
      <c r="DW26" s="88">
        <v>1</v>
      </c>
      <c r="DX26" s="89" t="s">
        <v>2159</v>
      </c>
      <c r="DY26" s="134" t="s">
        <v>2164</v>
      </c>
      <c r="DZ26" s="2448" t="s">
        <v>21</v>
      </c>
      <c r="EA26" s="2448" t="s">
        <v>21</v>
      </c>
      <c r="EB26" s="2448">
        <v>1058547</v>
      </c>
      <c r="EC26" s="2448">
        <v>1034493</v>
      </c>
      <c r="ED26" s="2448">
        <v>439913</v>
      </c>
      <c r="EE26" s="2448">
        <v>291800</v>
      </c>
      <c r="EF26" s="2448">
        <v>3447</v>
      </c>
      <c r="EG26" s="2448">
        <v>62476</v>
      </c>
      <c r="EH26" s="2448">
        <v>254079</v>
      </c>
      <c r="EI26" s="2448">
        <v>276620</v>
      </c>
      <c r="EJ26" s="2448">
        <v>35621</v>
      </c>
      <c r="EK26" s="2448" t="s">
        <v>21</v>
      </c>
      <c r="EL26" s="2448">
        <v>4332598</v>
      </c>
      <c r="EM26" s="2448">
        <v>1444218</v>
      </c>
      <c r="EN26" s="2448">
        <v>2805612</v>
      </c>
      <c r="EO26" s="2448">
        <v>62827</v>
      </c>
      <c r="EP26" s="91" t="s">
        <v>28</v>
      </c>
      <c r="EQ26" s="670" t="s">
        <v>26</v>
      </c>
      <c r="ER26" s="88">
        <v>1</v>
      </c>
      <c r="ES26" s="89" t="s">
        <v>2159</v>
      </c>
      <c r="ET26" s="134" t="s">
        <v>2164</v>
      </c>
      <c r="EU26" s="2448">
        <v>15120</v>
      </c>
      <c r="EV26" s="2448" t="s">
        <v>21</v>
      </c>
      <c r="EW26" s="2448">
        <v>217179</v>
      </c>
      <c r="EX26" s="2448">
        <v>1</v>
      </c>
      <c r="EY26" s="2448">
        <v>77</v>
      </c>
      <c r="EZ26" s="2448">
        <v>28927</v>
      </c>
      <c r="FA26" s="2448">
        <v>68428</v>
      </c>
      <c r="FB26" s="2448">
        <v>505256</v>
      </c>
      <c r="FC26" s="2448">
        <v>24206</v>
      </c>
      <c r="FD26" s="2448">
        <v>607</v>
      </c>
      <c r="FE26" s="2448">
        <v>10667</v>
      </c>
      <c r="FF26" s="2448">
        <v>65418</v>
      </c>
      <c r="FG26" s="2448">
        <v>71729</v>
      </c>
      <c r="FH26" s="2448">
        <v>87801</v>
      </c>
      <c r="FI26" s="2448">
        <v>3032703</v>
      </c>
      <c r="FJ26" s="2448">
        <v>4086325</v>
      </c>
      <c r="FK26" s="91" t="s">
        <v>28</v>
      </c>
      <c r="FL26" s="670" t="s">
        <v>26</v>
      </c>
      <c r="FM26" s="74"/>
    </row>
    <row r="27" spans="1:169" ht="14.25" customHeight="1">
      <c r="A27" s="88" t="s">
        <v>26</v>
      </c>
      <c r="B27" s="89" t="s">
        <v>26</v>
      </c>
      <c r="C27" s="134" t="s">
        <v>165</v>
      </c>
      <c r="D27" s="1074">
        <v>23211686</v>
      </c>
      <c r="E27" s="1074">
        <v>411512</v>
      </c>
      <c r="F27" s="1074">
        <v>453</v>
      </c>
      <c r="G27" s="1074">
        <v>21497</v>
      </c>
      <c r="H27" s="1074">
        <v>6318</v>
      </c>
      <c r="I27" s="1074">
        <v>88170</v>
      </c>
      <c r="J27" s="1074">
        <v>43995</v>
      </c>
      <c r="K27" s="1074">
        <v>44175</v>
      </c>
      <c r="L27" s="1074">
        <v>16270</v>
      </c>
      <c r="M27" s="1074">
        <v>72828</v>
      </c>
      <c r="N27" s="1074">
        <v>7</v>
      </c>
      <c r="O27" s="1074">
        <v>230867</v>
      </c>
      <c r="P27" s="1074" t="s">
        <v>21</v>
      </c>
      <c r="Q27" s="1074">
        <v>671</v>
      </c>
      <c r="R27" s="1074">
        <v>19887544</v>
      </c>
      <c r="S27" s="1074">
        <v>9921044</v>
      </c>
      <c r="T27" s="91" t="s">
        <v>29</v>
      </c>
      <c r="U27" s="670" t="s">
        <v>26</v>
      </c>
      <c r="V27" s="88" t="s">
        <v>26</v>
      </c>
      <c r="W27" s="89" t="s">
        <v>26</v>
      </c>
      <c r="X27" s="134" t="s">
        <v>165</v>
      </c>
      <c r="Y27" s="2448">
        <v>12375196</v>
      </c>
      <c r="Z27" s="2448">
        <v>950022</v>
      </c>
      <c r="AA27" s="2448">
        <v>3555874</v>
      </c>
      <c r="AB27" s="2448">
        <v>7213904</v>
      </c>
      <c r="AC27" s="2448" t="s">
        <v>21</v>
      </c>
      <c r="AD27" s="2448">
        <v>1894294</v>
      </c>
      <c r="AE27" s="2448">
        <v>15778025</v>
      </c>
      <c r="AF27" s="2448">
        <v>1025880</v>
      </c>
      <c r="AG27" s="2448">
        <v>18727</v>
      </c>
      <c r="AH27" s="2448">
        <v>5853</v>
      </c>
      <c r="AI27" s="2448">
        <v>97393</v>
      </c>
      <c r="AJ27" s="2448">
        <v>491936</v>
      </c>
      <c r="AK27" s="2448">
        <v>536942</v>
      </c>
      <c r="AL27" s="2448">
        <v>2398689</v>
      </c>
      <c r="AM27" s="2448">
        <v>10610</v>
      </c>
      <c r="AN27" s="2448">
        <v>2738</v>
      </c>
      <c r="AO27" s="91" t="s">
        <v>29</v>
      </c>
      <c r="AP27" s="670" t="s">
        <v>26</v>
      </c>
      <c r="AQ27" s="88" t="s">
        <v>26</v>
      </c>
      <c r="AR27" s="89" t="s">
        <v>26</v>
      </c>
      <c r="AS27" s="134" t="s">
        <v>165</v>
      </c>
      <c r="AT27" s="2448">
        <v>13184</v>
      </c>
      <c r="AU27" s="2448">
        <v>5983</v>
      </c>
      <c r="AV27" s="2448" t="s">
        <v>21</v>
      </c>
      <c r="AW27" s="2448" t="s">
        <v>21</v>
      </c>
      <c r="AX27" s="2448">
        <v>67230</v>
      </c>
      <c r="AY27" s="2448">
        <v>2485</v>
      </c>
      <c r="AZ27" s="2448">
        <v>8165190</v>
      </c>
      <c r="BA27" s="2448">
        <v>128298</v>
      </c>
      <c r="BB27" s="2448">
        <v>6</v>
      </c>
      <c r="BC27" s="2448">
        <v>423</v>
      </c>
      <c r="BD27" s="2448">
        <v>222</v>
      </c>
      <c r="BE27" s="2448">
        <v>201</v>
      </c>
      <c r="BF27" s="2448">
        <v>1632</v>
      </c>
      <c r="BG27" s="2448">
        <v>162705</v>
      </c>
      <c r="BH27" s="2448" t="s">
        <v>21</v>
      </c>
      <c r="BI27" s="2448" t="s">
        <v>21</v>
      </c>
      <c r="BJ27" s="91" t="s">
        <v>29</v>
      </c>
      <c r="BK27" s="670" t="s">
        <v>26</v>
      </c>
      <c r="BL27" s="88" t="s">
        <v>26</v>
      </c>
      <c r="BM27" s="89" t="s">
        <v>26</v>
      </c>
      <c r="BN27" s="134" t="s">
        <v>165</v>
      </c>
      <c r="BO27" s="2448">
        <v>651</v>
      </c>
      <c r="BP27" s="2448">
        <v>207</v>
      </c>
      <c r="BQ27" s="2448">
        <v>226</v>
      </c>
      <c r="BR27" s="2448">
        <v>12361</v>
      </c>
      <c r="BS27" s="2448">
        <v>54</v>
      </c>
      <c r="BT27" s="2448" t="s">
        <v>21</v>
      </c>
      <c r="BU27" s="2448">
        <v>635590</v>
      </c>
      <c r="BV27" s="2448">
        <v>8631</v>
      </c>
      <c r="BW27" s="2448">
        <v>900482</v>
      </c>
      <c r="BX27" s="2448">
        <v>31506</v>
      </c>
      <c r="BY27" s="2448">
        <v>2132</v>
      </c>
      <c r="BZ27" s="2448">
        <v>416</v>
      </c>
      <c r="CA27" s="2448">
        <v>4513</v>
      </c>
      <c r="CB27" s="2448">
        <v>4081</v>
      </c>
      <c r="CC27" s="2448">
        <v>432</v>
      </c>
      <c r="CD27" s="2448" t="s">
        <v>21</v>
      </c>
      <c r="CE27" s="91" t="s">
        <v>29</v>
      </c>
      <c r="CF27" s="670" t="s">
        <v>26</v>
      </c>
      <c r="CG27" s="88" t="s">
        <v>26</v>
      </c>
      <c r="CH27" s="89" t="s">
        <v>26</v>
      </c>
      <c r="CI27" s="134" t="s">
        <v>165</v>
      </c>
      <c r="CJ27" s="2448" t="s">
        <v>21</v>
      </c>
      <c r="CK27" s="2448">
        <v>88788</v>
      </c>
      <c r="CL27" s="2448">
        <v>13954</v>
      </c>
      <c r="CM27" s="2448">
        <v>90995</v>
      </c>
      <c r="CN27" s="2448">
        <v>1354</v>
      </c>
      <c r="CO27" s="2448">
        <v>5922</v>
      </c>
      <c r="CP27" s="2448">
        <v>3</v>
      </c>
      <c r="CQ27" s="2448">
        <v>6084</v>
      </c>
      <c r="CR27" s="2448">
        <v>6679</v>
      </c>
      <c r="CS27" s="2448">
        <v>1101485</v>
      </c>
      <c r="CT27" s="2448">
        <v>2738</v>
      </c>
      <c r="CU27" s="2448">
        <v>1292</v>
      </c>
      <c r="CV27" s="2448" t="s">
        <v>21</v>
      </c>
      <c r="CW27" s="2448">
        <v>1202393</v>
      </c>
      <c r="CX27" s="2448">
        <v>738099</v>
      </c>
      <c r="CY27" s="2448">
        <v>377526</v>
      </c>
      <c r="CZ27" s="91" t="s">
        <v>29</v>
      </c>
      <c r="DA27" s="670" t="s">
        <v>26</v>
      </c>
      <c r="DB27" s="88" t="s">
        <v>26</v>
      </c>
      <c r="DC27" s="89" t="s">
        <v>26</v>
      </c>
      <c r="DD27" s="134" t="s">
        <v>165</v>
      </c>
      <c r="DE27" s="2448" t="s">
        <v>21</v>
      </c>
      <c r="DF27" s="2448">
        <v>298</v>
      </c>
      <c r="DG27" s="2448" t="s">
        <v>21</v>
      </c>
      <c r="DH27" s="2448">
        <v>24851</v>
      </c>
      <c r="DI27" s="2448">
        <v>1</v>
      </c>
      <c r="DJ27" s="2448">
        <v>3616</v>
      </c>
      <c r="DK27" s="2448">
        <v>709</v>
      </c>
      <c r="DL27" s="2448">
        <v>2396</v>
      </c>
      <c r="DM27" s="2448">
        <v>343</v>
      </c>
      <c r="DN27" s="2448">
        <v>4542</v>
      </c>
      <c r="DO27" s="2448">
        <v>13158</v>
      </c>
      <c r="DP27" s="2448">
        <v>14406</v>
      </c>
      <c r="DQ27" s="2448">
        <v>1103</v>
      </c>
      <c r="DR27" s="2448" t="s">
        <v>21</v>
      </c>
      <c r="DS27" s="2448">
        <v>146342</v>
      </c>
      <c r="DT27" s="2448">
        <v>5140</v>
      </c>
      <c r="DU27" s="91" t="s">
        <v>29</v>
      </c>
      <c r="DV27" s="670" t="s">
        <v>26</v>
      </c>
      <c r="DW27" s="88" t="s">
        <v>26</v>
      </c>
      <c r="DX27" s="89" t="s">
        <v>26</v>
      </c>
      <c r="DY27" s="134" t="s">
        <v>165</v>
      </c>
      <c r="DZ27" s="2448" t="s">
        <v>21</v>
      </c>
      <c r="EA27" s="2448" t="s">
        <v>21</v>
      </c>
      <c r="EB27" s="2448">
        <v>1038938</v>
      </c>
      <c r="EC27" s="2448">
        <v>969136</v>
      </c>
      <c r="ED27" s="2448">
        <v>414944</v>
      </c>
      <c r="EE27" s="2448">
        <v>280672</v>
      </c>
      <c r="EF27" s="2448">
        <v>3520</v>
      </c>
      <c r="EG27" s="2448">
        <v>63195</v>
      </c>
      <c r="EH27" s="2448">
        <v>271073</v>
      </c>
      <c r="EI27" s="2448">
        <v>295290</v>
      </c>
      <c r="EJ27" s="2448">
        <v>34091</v>
      </c>
      <c r="EK27" s="2448" t="s">
        <v>21</v>
      </c>
      <c r="EL27" s="2448">
        <v>4138044</v>
      </c>
      <c r="EM27" s="2448">
        <v>1608400</v>
      </c>
      <c r="EN27" s="2448">
        <v>2650743</v>
      </c>
      <c r="EO27" s="2448">
        <v>66742</v>
      </c>
      <c r="EP27" s="91" t="s">
        <v>29</v>
      </c>
      <c r="EQ27" s="670" t="s">
        <v>26</v>
      </c>
      <c r="ER27" s="88" t="s">
        <v>26</v>
      </c>
      <c r="ES27" s="89" t="s">
        <v>26</v>
      </c>
      <c r="ET27" s="134" t="s">
        <v>165</v>
      </c>
      <c r="EU27" s="2448">
        <v>14929</v>
      </c>
      <c r="EV27" s="2448" t="s">
        <v>21</v>
      </c>
      <c r="EW27" s="2448">
        <v>219563</v>
      </c>
      <c r="EX27" s="2448" t="s">
        <v>21</v>
      </c>
      <c r="EY27" s="2448">
        <v>113</v>
      </c>
      <c r="EZ27" s="2448">
        <v>25719</v>
      </c>
      <c r="FA27" s="2448">
        <v>72200</v>
      </c>
      <c r="FB27" s="2448">
        <v>505233</v>
      </c>
      <c r="FC27" s="2448">
        <v>21422</v>
      </c>
      <c r="FD27" s="2448">
        <v>621</v>
      </c>
      <c r="FE27" s="2448">
        <v>10207</v>
      </c>
      <c r="FF27" s="2448">
        <v>65501</v>
      </c>
      <c r="FG27" s="2448">
        <v>71887</v>
      </c>
      <c r="FH27" s="2448">
        <v>108535</v>
      </c>
      <c r="FI27" s="2448">
        <v>2896801</v>
      </c>
      <c r="FJ27" s="2448">
        <v>3963774</v>
      </c>
      <c r="FK27" s="91" t="s">
        <v>29</v>
      </c>
      <c r="FL27" s="670" t="s">
        <v>26</v>
      </c>
      <c r="FM27" s="74"/>
    </row>
    <row r="28" spans="1:169" ht="6" customHeight="1">
      <c r="A28" s="85"/>
      <c r="B28" s="87"/>
      <c r="C28" s="132"/>
      <c r="D28" s="1074"/>
      <c r="E28" s="1074"/>
      <c r="F28" s="1074"/>
      <c r="G28" s="1074"/>
      <c r="H28" s="1074"/>
      <c r="I28" s="1074"/>
      <c r="J28" s="1074"/>
      <c r="K28" s="1074"/>
      <c r="L28" s="1074"/>
      <c r="M28" s="1074"/>
      <c r="N28" s="1074"/>
      <c r="O28" s="1074"/>
      <c r="P28" s="1074"/>
      <c r="Q28" s="1912"/>
      <c r="R28" s="1074"/>
      <c r="S28" s="1074"/>
      <c r="T28" s="100"/>
      <c r="U28" s="509"/>
      <c r="V28" s="85"/>
      <c r="W28" s="87"/>
      <c r="X28" s="132"/>
      <c r="Y28" s="2448"/>
      <c r="Z28" s="2448"/>
      <c r="AA28" s="2448"/>
      <c r="AB28" s="2448"/>
      <c r="AC28" s="2448"/>
      <c r="AD28" s="2448"/>
      <c r="AE28" s="2448"/>
      <c r="AF28" s="2448"/>
      <c r="AG28" s="2448"/>
      <c r="AH28" s="2448"/>
      <c r="AI28" s="2448"/>
      <c r="AJ28" s="2448"/>
      <c r="AK28" s="2448"/>
      <c r="AL28" s="2448"/>
      <c r="AM28" s="2448"/>
      <c r="AN28" s="2448"/>
      <c r="AO28" s="100"/>
      <c r="AP28" s="509"/>
      <c r="AQ28" s="85"/>
      <c r="AR28" s="87"/>
      <c r="AS28" s="132"/>
      <c r="AT28" s="2448"/>
      <c r="AU28" s="2448"/>
      <c r="AV28" s="2448"/>
      <c r="AW28" s="4"/>
      <c r="AZ28" s="2448"/>
      <c r="BA28" s="2448"/>
      <c r="BB28" s="2448"/>
      <c r="BC28" s="2448"/>
      <c r="BD28" s="2448"/>
      <c r="BE28" s="2448"/>
      <c r="BF28" s="2448"/>
      <c r="BG28" s="2448"/>
      <c r="BJ28" s="100"/>
      <c r="BK28" s="509"/>
      <c r="BL28" s="85"/>
      <c r="BM28" s="87"/>
      <c r="BN28" s="132"/>
      <c r="BO28" s="2448"/>
      <c r="BP28" s="2448"/>
      <c r="BQ28" s="2448"/>
      <c r="BR28" s="2448"/>
      <c r="BS28" s="2448"/>
      <c r="BW28" s="2448"/>
      <c r="BX28" s="2448"/>
      <c r="BY28" s="2448"/>
      <c r="BZ28" s="2448"/>
      <c r="CA28" s="2448"/>
      <c r="CB28" s="2448"/>
      <c r="CC28" s="2448"/>
      <c r="CD28" s="2448"/>
      <c r="CE28" s="100"/>
      <c r="CF28" s="509"/>
      <c r="CG28" s="85"/>
      <c r="CH28" s="87"/>
      <c r="CI28" s="132"/>
      <c r="CJ28" s="2448"/>
      <c r="CK28" s="2448"/>
      <c r="CL28" s="2448"/>
      <c r="CM28" s="2448"/>
      <c r="CN28" s="2448"/>
      <c r="CO28" s="2448"/>
      <c r="CP28" s="2448"/>
      <c r="CQ28" s="2448"/>
      <c r="CR28" s="2448"/>
      <c r="CS28" s="2448"/>
      <c r="CT28" s="2448"/>
      <c r="CU28" s="2448"/>
      <c r="CY28" s="2448"/>
      <c r="CZ28" s="100"/>
      <c r="DA28" s="509"/>
      <c r="DB28" s="85"/>
      <c r="DC28" s="87"/>
      <c r="DD28" s="132"/>
      <c r="DE28" s="2448"/>
      <c r="DF28" s="2448"/>
      <c r="DG28" s="4"/>
      <c r="DH28" s="2448"/>
      <c r="DI28" s="2448"/>
      <c r="DJ28" s="2448"/>
      <c r="DK28" s="2448"/>
      <c r="DL28" s="2448"/>
      <c r="DM28" s="2448"/>
      <c r="DN28" s="2448"/>
      <c r="DO28" s="2448"/>
      <c r="DP28" s="2448"/>
      <c r="DQ28" s="2448"/>
      <c r="DR28" s="2448"/>
      <c r="DS28" s="2448"/>
      <c r="DT28" s="2448"/>
      <c r="DU28" s="100"/>
      <c r="DV28" s="509"/>
      <c r="DW28" s="85"/>
      <c r="DX28" s="87"/>
      <c r="DY28" s="132"/>
      <c r="EA28" s="4"/>
      <c r="EB28" s="2448"/>
      <c r="EC28" s="2448"/>
      <c r="ED28" s="2448"/>
      <c r="EE28" s="2448"/>
      <c r="EF28" s="2448"/>
      <c r="EG28" s="2448"/>
      <c r="EH28" s="2448"/>
      <c r="EI28" s="2448"/>
      <c r="EJ28" s="2448"/>
      <c r="EK28" s="2448"/>
      <c r="EL28" s="2448"/>
      <c r="EM28" s="2448"/>
      <c r="EN28" s="2448"/>
      <c r="EP28" s="100"/>
      <c r="EQ28" s="509"/>
      <c r="ER28" s="85"/>
      <c r="ES28" s="87"/>
      <c r="ET28" s="132"/>
      <c r="EU28" s="2448"/>
      <c r="EV28" s="2448"/>
      <c r="EW28" s="2448"/>
      <c r="EX28" s="2448"/>
      <c r="EY28" s="2448"/>
      <c r="EZ28" s="2448"/>
      <c r="FA28" s="2448"/>
      <c r="FB28" s="2448"/>
      <c r="FC28" s="2448"/>
      <c r="FD28" s="2448"/>
      <c r="FE28" s="2448"/>
      <c r="FF28" s="2448"/>
      <c r="FG28" s="2448"/>
      <c r="FH28" s="2448"/>
      <c r="FI28" s="2448"/>
      <c r="FJ28" s="2448"/>
      <c r="FK28" s="100"/>
      <c r="FL28" s="509"/>
      <c r="FM28" s="74"/>
    </row>
    <row r="29" spans="1:169" ht="15.75" customHeight="1">
      <c r="A29" s="88" t="s">
        <v>2162</v>
      </c>
      <c r="B29" s="89" t="s">
        <v>23</v>
      </c>
      <c r="C29" s="138">
        <v>43466</v>
      </c>
      <c r="D29" s="1074">
        <v>7973555</v>
      </c>
      <c r="E29" s="1074">
        <v>141776</v>
      </c>
      <c r="F29" s="1074">
        <v>149</v>
      </c>
      <c r="G29" s="1074">
        <v>7899</v>
      </c>
      <c r="H29" s="1074">
        <v>1896</v>
      </c>
      <c r="I29" s="1074">
        <v>32863</v>
      </c>
      <c r="J29" s="1074">
        <v>19406</v>
      </c>
      <c r="K29" s="1074">
        <v>13457</v>
      </c>
      <c r="L29" s="1074">
        <v>4949</v>
      </c>
      <c r="M29" s="1074">
        <v>23646</v>
      </c>
      <c r="N29" s="1074">
        <v>3</v>
      </c>
      <c r="O29" s="1074">
        <v>79735</v>
      </c>
      <c r="P29" s="1074" t="s">
        <v>21</v>
      </c>
      <c r="Q29" s="1074">
        <v>119</v>
      </c>
      <c r="R29" s="1074">
        <v>6850516</v>
      </c>
      <c r="S29" s="1074">
        <v>3320333</v>
      </c>
      <c r="T29" s="91" t="s">
        <v>30</v>
      </c>
      <c r="U29" s="670" t="s">
        <v>2160</v>
      </c>
      <c r="V29" s="88" t="s">
        <v>2162</v>
      </c>
      <c r="W29" s="89" t="s">
        <v>23</v>
      </c>
      <c r="X29" s="138">
        <v>43466</v>
      </c>
      <c r="Y29" s="82">
        <v>4280396</v>
      </c>
      <c r="Z29" s="2448">
        <v>260404</v>
      </c>
      <c r="AA29" s="2448">
        <v>1209598</v>
      </c>
      <c r="AB29" s="2448">
        <v>2534313</v>
      </c>
      <c r="AC29" s="2448" t="s">
        <v>21</v>
      </c>
      <c r="AD29" s="2448">
        <v>656872</v>
      </c>
      <c r="AE29" s="2448">
        <v>5624059</v>
      </c>
      <c r="AF29" s="2448">
        <v>330797</v>
      </c>
      <c r="AG29" s="2448">
        <v>7386</v>
      </c>
      <c r="AH29" s="2448">
        <v>2194</v>
      </c>
      <c r="AI29" s="2448">
        <v>34291</v>
      </c>
      <c r="AJ29" s="2448">
        <v>188709</v>
      </c>
      <c r="AK29" s="2448">
        <v>205823</v>
      </c>
      <c r="AL29" s="2448">
        <v>856086</v>
      </c>
      <c r="AM29" s="2448">
        <v>394</v>
      </c>
      <c r="AN29" s="2448">
        <v>324</v>
      </c>
      <c r="AO29" s="91" t="s">
        <v>30</v>
      </c>
      <c r="AP29" s="670" t="s">
        <v>2160</v>
      </c>
      <c r="AQ29" s="88" t="s">
        <v>2162</v>
      </c>
      <c r="AR29" s="89" t="s">
        <v>23</v>
      </c>
      <c r="AS29" s="138">
        <v>43466</v>
      </c>
      <c r="AT29" s="82">
        <v>5109</v>
      </c>
      <c r="AU29" s="2448">
        <v>3519</v>
      </c>
      <c r="AV29" s="2448" t="s">
        <v>21</v>
      </c>
      <c r="AW29" s="2448" t="s">
        <v>21</v>
      </c>
      <c r="AX29" s="2448">
        <v>22270</v>
      </c>
      <c r="AY29" s="2448">
        <v>925</v>
      </c>
      <c r="AZ29" s="2448">
        <v>2789385</v>
      </c>
      <c r="BA29" s="2448">
        <v>40162</v>
      </c>
      <c r="BB29" s="2448">
        <v>2</v>
      </c>
      <c r="BC29" s="2448">
        <v>147</v>
      </c>
      <c r="BD29" s="2448">
        <v>81</v>
      </c>
      <c r="BE29" s="2448">
        <v>66</v>
      </c>
      <c r="BF29" s="2448">
        <v>877</v>
      </c>
      <c r="BG29" s="2448">
        <v>50291</v>
      </c>
      <c r="BH29" s="2448" t="s">
        <v>21</v>
      </c>
      <c r="BI29" s="2448" t="s">
        <v>21</v>
      </c>
      <c r="BJ29" s="91" t="s">
        <v>30</v>
      </c>
      <c r="BK29" s="670" t="s">
        <v>2160</v>
      </c>
      <c r="BL29" s="88" t="s">
        <v>2162</v>
      </c>
      <c r="BM29" s="89" t="s">
        <v>23</v>
      </c>
      <c r="BN29" s="138">
        <v>43466</v>
      </c>
      <c r="BO29" s="2448">
        <v>180</v>
      </c>
      <c r="BP29" s="2448">
        <v>193</v>
      </c>
      <c r="BQ29" s="2448">
        <v>211</v>
      </c>
      <c r="BR29" s="2448">
        <v>4760</v>
      </c>
      <c r="BS29" s="2448">
        <v>11</v>
      </c>
      <c r="BT29" s="2448" t="s">
        <v>21</v>
      </c>
      <c r="BU29" s="2448">
        <v>233640</v>
      </c>
      <c r="BV29" s="2448">
        <v>2951</v>
      </c>
      <c r="BW29" s="2448">
        <v>311283</v>
      </c>
      <c r="BX29" s="2448">
        <v>11196</v>
      </c>
      <c r="BY29" s="2448">
        <v>707</v>
      </c>
      <c r="BZ29" s="2448">
        <v>162</v>
      </c>
      <c r="CA29" s="2448">
        <v>1915</v>
      </c>
      <c r="CB29" s="2448">
        <v>1771</v>
      </c>
      <c r="CC29" s="2448">
        <v>144</v>
      </c>
      <c r="CD29" s="2448" t="s">
        <v>21</v>
      </c>
      <c r="CE29" s="91" t="s">
        <v>30</v>
      </c>
      <c r="CF29" s="670" t="s">
        <v>2160</v>
      </c>
      <c r="CG29" s="88" t="s">
        <v>2162</v>
      </c>
      <c r="CH29" s="89" t="s">
        <v>23</v>
      </c>
      <c r="CI29" s="138">
        <v>43466</v>
      </c>
      <c r="CJ29" s="82" t="s">
        <v>21</v>
      </c>
      <c r="CK29" s="2448">
        <v>32848</v>
      </c>
      <c r="CL29" s="2448">
        <v>4103</v>
      </c>
      <c r="CM29" s="2448">
        <v>31272</v>
      </c>
      <c r="CN29" s="2448">
        <v>589</v>
      </c>
      <c r="CO29" s="2448">
        <v>2870</v>
      </c>
      <c r="CP29" s="2448" t="s">
        <v>21</v>
      </c>
      <c r="CQ29" s="2448">
        <v>2112</v>
      </c>
      <c r="CR29" s="2448">
        <v>2317</v>
      </c>
      <c r="CS29" s="2448">
        <v>385617</v>
      </c>
      <c r="CT29" s="2448">
        <v>324</v>
      </c>
      <c r="CU29" s="2448">
        <v>696</v>
      </c>
      <c r="CV29" s="2448" t="s">
        <v>21</v>
      </c>
      <c r="CW29" s="2448">
        <v>409409</v>
      </c>
      <c r="CX29" s="2448">
        <v>255866</v>
      </c>
      <c r="CY29" s="2448">
        <v>129379</v>
      </c>
      <c r="CZ29" s="91" t="s">
        <v>30</v>
      </c>
      <c r="DA29" s="670" t="s">
        <v>2160</v>
      </c>
      <c r="DB29" s="88" t="s">
        <v>2162</v>
      </c>
      <c r="DC29" s="89" t="s">
        <v>23</v>
      </c>
      <c r="DD29" s="138">
        <v>43466</v>
      </c>
      <c r="DE29" s="82" t="s">
        <v>21</v>
      </c>
      <c r="DF29" s="2448">
        <v>82</v>
      </c>
      <c r="DG29" s="2448" t="s">
        <v>21</v>
      </c>
      <c r="DH29" s="2448">
        <v>9294</v>
      </c>
      <c r="DI29" s="2448" t="s">
        <v>21</v>
      </c>
      <c r="DJ29" s="2448">
        <v>2354</v>
      </c>
      <c r="DK29" s="2448">
        <v>294</v>
      </c>
      <c r="DL29" s="2448">
        <v>722</v>
      </c>
      <c r="DM29" s="2448">
        <v>150</v>
      </c>
      <c r="DN29" s="2448">
        <v>1472</v>
      </c>
      <c r="DO29" s="2448">
        <v>4723</v>
      </c>
      <c r="DP29" s="2448">
        <v>5171</v>
      </c>
      <c r="DQ29" s="2448">
        <v>492</v>
      </c>
      <c r="DR29" s="2448" t="s">
        <v>21</v>
      </c>
      <c r="DS29" s="2448">
        <v>55097</v>
      </c>
      <c r="DT29" s="217">
        <v>1689</v>
      </c>
      <c r="DU29" s="91" t="s">
        <v>30</v>
      </c>
      <c r="DV29" s="670" t="s">
        <v>2160</v>
      </c>
      <c r="DW29" s="88" t="s">
        <v>2162</v>
      </c>
      <c r="DX29" s="89" t="s">
        <v>23</v>
      </c>
      <c r="DY29" s="138">
        <v>43466</v>
      </c>
      <c r="DZ29" s="2448" t="s">
        <v>21</v>
      </c>
      <c r="EA29" s="2448" t="s">
        <v>21</v>
      </c>
      <c r="EB29" s="2448">
        <v>382428</v>
      </c>
      <c r="EC29" s="2448">
        <v>355049</v>
      </c>
      <c r="ED29" s="2448">
        <v>154031</v>
      </c>
      <c r="EE29" s="2448">
        <v>96956</v>
      </c>
      <c r="EF29" s="2448">
        <v>1312</v>
      </c>
      <c r="EG29" s="2448">
        <v>21987</v>
      </c>
      <c r="EH29" s="2448">
        <v>103211</v>
      </c>
      <c r="EI29" s="2448">
        <v>112309</v>
      </c>
      <c r="EJ29" s="2448">
        <v>13245</v>
      </c>
      <c r="EK29" s="2448" t="s">
        <v>21</v>
      </c>
      <c r="EL29" s="2448">
        <v>1462825</v>
      </c>
      <c r="EM29" s="2448">
        <v>587287</v>
      </c>
      <c r="EN29" s="2448">
        <v>881721</v>
      </c>
      <c r="EO29" s="2448">
        <v>22344</v>
      </c>
      <c r="EP29" s="91" t="s">
        <v>30</v>
      </c>
      <c r="EQ29" s="670" t="s">
        <v>2160</v>
      </c>
      <c r="ER29" s="88" t="s">
        <v>2162</v>
      </c>
      <c r="ES29" s="89" t="s">
        <v>23</v>
      </c>
      <c r="ET29" s="138">
        <v>43466</v>
      </c>
      <c r="EU29" s="2448">
        <v>5300</v>
      </c>
      <c r="EV29" s="2448" t="s">
        <v>21</v>
      </c>
      <c r="EW29" s="2448">
        <v>77233</v>
      </c>
      <c r="EX29" s="2448" t="s">
        <v>21</v>
      </c>
      <c r="EY29" s="2448" t="s">
        <v>21</v>
      </c>
      <c r="EZ29" s="2448">
        <v>8571</v>
      </c>
      <c r="FA29" s="2448">
        <v>27654</v>
      </c>
      <c r="FB29" s="2448">
        <v>164277</v>
      </c>
      <c r="FC29" s="2448">
        <v>6617</v>
      </c>
      <c r="FD29" s="2448">
        <v>196</v>
      </c>
      <c r="FE29" s="2448">
        <v>3936</v>
      </c>
      <c r="FF29" s="2448">
        <v>24293</v>
      </c>
      <c r="FG29" s="2448">
        <v>26621</v>
      </c>
      <c r="FH29" s="2448">
        <v>30904</v>
      </c>
      <c r="FI29" s="2448">
        <v>987423</v>
      </c>
      <c r="FJ29" s="2448">
        <v>1340274</v>
      </c>
      <c r="FK29" s="91" t="s">
        <v>30</v>
      </c>
      <c r="FL29" s="670" t="s">
        <v>2160</v>
      </c>
      <c r="FM29" s="1057"/>
    </row>
    <row r="30" spans="1:169" ht="14.25" customHeight="1">
      <c r="A30" s="88" t="s">
        <v>26</v>
      </c>
      <c r="B30" s="89" t="s">
        <v>26</v>
      </c>
      <c r="C30" s="1257">
        <v>43497</v>
      </c>
      <c r="D30" s="1074">
        <v>7362896</v>
      </c>
      <c r="E30" s="1074">
        <v>135392</v>
      </c>
      <c r="F30" s="1074">
        <v>146</v>
      </c>
      <c r="G30" s="1074">
        <v>7783</v>
      </c>
      <c r="H30" s="1074">
        <v>2085</v>
      </c>
      <c r="I30" s="1074">
        <v>30435</v>
      </c>
      <c r="J30" s="1074">
        <v>19731</v>
      </c>
      <c r="K30" s="1074">
        <v>10704</v>
      </c>
      <c r="L30" s="1074">
        <v>8554</v>
      </c>
      <c r="M30" s="1074">
        <v>24086</v>
      </c>
      <c r="N30" s="1074">
        <v>3</v>
      </c>
      <c r="O30" s="1074">
        <v>68992</v>
      </c>
      <c r="P30" s="1074" t="s">
        <v>21</v>
      </c>
      <c r="Q30" s="1074">
        <v>135</v>
      </c>
      <c r="R30" s="1074">
        <v>6300037</v>
      </c>
      <c r="S30" s="1074">
        <v>3008156</v>
      </c>
      <c r="T30" s="91" t="s">
        <v>31</v>
      </c>
      <c r="U30" s="670" t="s">
        <v>26</v>
      </c>
      <c r="V30" s="88" t="s">
        <v>26</v>
      </c>
      <c r="W30" s="89" t="s">
        <v>26</v>
      </c>
      <c r="X30" s="1257">
        <v>43497</v>
      </c>
      <c r="Y30" s="82">
        <v>4018701</v>
      </c>
      <c r="Z30" s="2448">
        <v>300564</v>
      </c>
      <c r="AA30" s="2448">
        <v>1098310</v>
      </c>
      <c r="AB30" s="2448">
        <v>2369421</v>
      </c>
      <c r="AC30" s="2448" t="s">
        <v>21</v>
      </c>
      <c r="AD30" s="2448">
        <v>579552</v>
      </c>
      <c r="AE30" s="2448">
        <v>5269246</v>
      </c>
      <c r="AF30" s="2448">
        <v>330237</v>
      </c>
      <c r="AG30" s="2448">
        <v>6510</v>
      </c>
      <c r="AH30" s="2448">
        <v>2288</v>
      </c>
      <c r="AI30" s="2448">
        <v>33771</v>
      </c>
      <c r="AJ30" s="2448">
        <v>181657</v>
      </c>
      <c r="AK30" s="2448">
        <v>198164</v>
      </c>
      <c r="AL30" s="2448">
        <v>791282</v>
      </c>
      <c r="AM30" s="2448">
        <v>3060</v>
      </c>
      <c r="AN30" s="2448">
        <v>909</v>
      </c>
      <c r="AO30" s="91" t="s">
        <v>31</v>
      </c>
      <c r="AP30" s="670" t="s">
        <v>26</v>
      </c>
      <c r="AQ30" s="88" t="s">
        <v>26</v>
      </c>
      <c r="AR30" s="89" t="s">
        <v>26</v>
      </c>
      <c r="AS30" s="1257">
        <v>43497</v>
      </c>
      <c r="AT30" s="82">
        <v>3269</v>
      </c>
      <c r="AU30" s="2448">
        <v>2758</v>
      </c>
      <c r="AV30" s="2448" t="s">
        <v>21</v>
      </c>
      <c r="AW30" s="2448" t="s">
        <v>21</v>
      </c>
      <c r="AX30" s="2448">
        <v>20738</v>
      </c>
      <c r="AY30" s="2448">
        <v>825</v>
      </c>
      <c r="AZ30" s="2448">
        <v>2599229</v>
      </c>
      <c r="BA30" s="2448">
        <v>37450</v>
      </c>
      <c r="BB30" s="2448">
        <v>1</v>
      </c>
      <c r="BC30" s="2448">
        <v>89</v>
      </c>
      <c r="BD30" s="2448">
        <v>89</v>
      </c>
      <c r="BE30" s="2448" t="s">
        <v>21</v>
      </c>
      <c r="BF30" s="2448">
        <v>646</v>
      </c>
      <c r="BG30" s="2448">
        <v>47257</v>
      </c>
      <c r="BH30" s="2448" t="s">
        <v>21</v>
      </c>
      <c r="BI30" s="2448" t="s">
        <v>21</v>
      </c>
      <c r="BJ30" s="91" t="s">
        <v>31</v>
      </c>
      <c r="BK30" s="670" t="s">
        <v>26</v>
      </c>
      <c r="BL30" s="88" t="s">
        <v>26</v>
      </c>
      <c r="BM30" s="89" t="s">
        <v>26</v>
      </c>
      <c r="BN30" s="1257">
        <v>43497</v>
      </c>
      <c r="BO30" s="2448">
        <v>185</v>
      </c>
      <c r="BP30" s="2448">
        <v>156</v>
      </c>
      <c r="BQ30" s="2448">
        <v>171</v>
      </c>
      <c r="BR30" s="2448">
        <v>3872</v>
      </c>
      <c r="BS30" s="2448" t="s">
        <v>21</v>
      </c>
      <c r="BT30" s="2448" t="s">
        <v>21</v>
      </c>
      <c r="BU30" s="2448">
        <v>191263</v>
      </c>
      <c r="BV30" s="2448">
        <v>2710</v>
      </c>
      <c r="BW30" s="2448">
        <v>305240</v>
      </c>
      <c r="BX30" s="2448">
        <v>10313</v>
      </c>
      <c r="BY30" s="2448">
        <v>674</v>
      </c>
      <c r="BZ30" s="2448">
        <v>137</v>
      </c>
      <c r="CA30" s="2448">
        <v>1724</v>
      </c>
      <c r="CB30" s="2448">
        <v>1580</v>
      </c>
      <c r="CC30" s="2448">
        <v>144</v>
      </c>
      <c r="CD30" s="2448" t="s">
        <v>21</v>
      </c>
      <c r="CE30" s="91" t="s">
        <v>31</v>
      </c>
      <c r="CF30" s="670" t="s">
        <v>26</v>
      </c>
      <c r="CG30" s="88" t="s">
        <v>26</v>
      </c>
      <c r="CH30" s="89" t="s">
        <v>26</v>
      </c>
      <c r="CI30" s="1257">
        <v>43497</v>
      </c>
      <c r="CJ30" s="82" t="s">
        <v>21</v>
      </c>
      <c r="CK30" s="2448">
        <v>33266</v>
      </c>
      <c r="CL30" s="2448">
        <v>5827</v>
      </c>
      <c r="CM30" s="2448">
        <v>28636</v>
      </c>
      <c r="CN30" s="2448">
        <v>1198</v>
      </c>
      <c r="CO30" s="2448">
        <v>1367</v>
      </c>
      <c r="CP30" s="2448">
        <v>1</v>
      </c>
      <c r="CQ30" s="2448">
        <v>1856</v>
      </c>
      <c r="CR30" s="2448">
        <v>2036</v>
      </c>
      <c r="CS30" s="2448">
        <v>361614</v>
      </c>
      <c r="CT30" s="2448">
        <v>909</v>
      </c>
      <c r="CU30" s="2448">
        <v>654</v>
      </c>
      <c r="CV30" s="2448" t="s">
        <v>21</v>
      </c>
      <c r="CW30" s="2448">
        <v>378796</v>
      </c>
      <c r="CX30" s="2448">
        <v>243363</v>
      </c>
      <c r="CY30" s="2448">
        <v>132120</v>
      </c>
      <c r="CZ30" s="91" t="s">
        <v>31</v>
      </c>
      <c r="DA30" s="670" t="s">
        <v>26</v>
      </c>
      <c r="DB30" s="88" t="s">
        <v>26</v>
      </c>
      <c r="DC30" s="89" t="s">
        <v>26</v>
      </c>
      <c r="DD30" s="1257">
        <v>43497</v>
      </c>
      <c r="DE30" s="82" t="s">
        <v>21</v>
      </c>
      <c r="DF30" s="2448">
        <v>83</v>
      </c>
      <c r="DG30" s="2448" t="s">
        <v>21</v>
      </c>
      <c r="DH30" s="2448">
        <v>9688</v>
      </c>
      <c r="DI30" s="2448" t="s">
        <v>21</v>
      </c>
      <c r="DJ30" s="2448">
        <v>2425</v>
      </c>
      <c r="DK30" s="2448">
        <v>217</v>
      </c>
      <c r="DL30" s="2448">
        <v>825</v>
      </c>
      <c r="DM30" s="2448">
        <v>136</v>
      </c>
      <c r="DN30" s="2448">
        <v>1624</v>
      </c>
      <c r="DO30" s="2448">
        <v>4844</v>
      </c>
      <c r="DP30" s="2448">
        <v>5304</v>
      </c>
      <c r="DQ30" s="2448">
        <v>492</v>
      </c>
      <c r="DR30" s="2448" t="s">
        <v>21</v>
      </c>
      <c r="DS30" s="2448">
        <v>56479</v>
      </c>
      <c r="DT30" s="217">
        <v>1622</v>
      </c>
      <c r="DU30" s="91" t="s">
        <v>31</v>
      </c>
      <c r="DV30" s="670" t="s">
        <v>26</v>
      </c>
      <c r="DW30" s="88" t="s">
        <v>26</v>
      </c>
      <c r="DX30" s="89" t="s">
        <v>26</v>
      </c>
      <c r="DY30" s="1257">
        <v>43497</v>
      </c>
      <c r="DZ30" s="2448" t="s">
        <v>21</v>
      </c>
      <c r="EA30" s="2448" t="s">
        <v>21</v>
      </c>
      <c r="EB30" s="2448">
        <v>344719</v>
      </c>
      <c r="EC30" s="2448">
        <v>311090</v>
      </c>
      <c r="ED30" s="2448">
        <v>132559</v>
      </c>
      <c r="EE30" s="2448">
        <v>90309</v>
      </c>
      <c r="EF30" s="2448">
        <v>1371</v>
      </c>
      <c r="EG30" s="2448">
        <v>22180</v>
      </c>
      <c r="EH30" s="2448">
        <v>94127</v>
      </c>
      <c r="EI30" s="2448">
        <v>102377</v>
      </c>
      <c r="EJ30" s="2448">
        <v>12185</v>
      </c>
      <c r="EK30" s="2448" t="s">
        <v>21</v>
      </c>
      <c r="EL30" s="2448">
        <v>1338354</v>
      </c>
      <c r="EM30" s="2448">
        <v>558801</v>
      </c>
      <c r="EN30" s="2448">
        <v>865644</v>
      </c>
      <c r="EO30" s="2448">
        <v>21808</v>
      </c>
      <c r="EP30" s="91" t="s">
        <v>31</v>
      </c>
      <c r="EQ30" s="670" t="s">
        <v>26</v>
      </c>
      <c r="ER30" s="88" t="s">
        <v>26</v>
      </c>
      <c r="ES30" s="89" t="s">
        <v>26</v>
      </c>
      <c r="ET30" s="1257">
        <v>43497</v>
      </c>
      <c r="EU30" s="2448">
        <v>5230</v>
      </c>
      <c r="EV30" s="2448" t="s">
        <v>21</v>
      </c>
      <c r="EW30" s="2448">
        <v>73870</v>
      </c>
      <c r="EX30" s="2448" t="s">
        <v>21</v>
      </c>
      <c r="EY30" s="2448" t="s">
        <v>21</v>
      </c>
      <c r="EZ30" s="2448">
        <v>8881</v>
      </c>
      <c r="FA30" s="2448">
        <v>24761</v>
      </c>
      <c r="FB30" s="2448">
        <v>144953</v>
      </c>
      <c r="FC30" s="2448">
        <v>9455</v>
      </c>
      <c r="FD30" s="2448">
        <v>232</v>
      </c>
      <c r="FE30" s="2448">
        <v>3504</v>
      </c>
      <c r="FF30" s="2448">
        <v>24552</v>
      </c>
      <c r="FG30" s="2448">
        <v>26942</v>
      </c>
      <c r="FH30" s="2448">
        <v>27059</v>
      </c>
      <c r="FI30" s="2448">
        <v>910492</v>
      </c>
      <c r="FJ30" s="2448">
        <v>1340171</v>
      </c>
      <c r="FK30" s="91" t="s">
        <v>31</v>
      </c>
      <c r="FL30" s="670" t="s">
        <v>26</v>
      </c>
      <c r="FM30" s="74"/>
    </row>
    <row r="31" spans="1:169" ht="14.25" customHeight="1">
      <c r="A31" s="88" t="s">
        <v>26</v>
      </c>
      <c r="B31" s="89" t="s">
        <v>26</v>
      </c>
      <c r="C31" s="1257">
        <v>43525</v>
      </c>
      <c r="D31" s="1074">
        <v>8443259</v>
      </c>
      <c r="E31" s="1074">
        <v>144689</v>
      </c>
      <c r="F31" s="1074">
        <v>127</v>
      </c>
      <c r="G31" s="1074">
        <v>7557</v>
      </c>
      <c r="H31" s="1074">
        <v>2039</v>
      </c>
      <c r="I31" s="1074">
        <v>31463</v>
      </c>
      <c r="J31" s="1074">
        <v>19249</v>
      </c>
      <c r="K31" s="1074">
        <v>12214</v>
      </c>
      <c r="L31" s="1074">
        <v>7070</v>
      </c>
      <c r="M31" s="1074">
        <v>22395</v>
      </c>
      <c r="N31" s="1074">
        <v>3</v>
      </c>
      <c r="O31" s="1074">
        <v>84793</v>
      </c>
      <c r="P31" s="1074" t="s">
        <v>21</v>
      </c>
      <c r="Q31" s="1074">
        <v>177</v>
      </c>
      <c r="R31" s="1074">
        <v>7274216</v>
      </c>
      <c r="S31" s="1074">
        <v>3542121</v>
      </c>
      <c r="T31" s="91" t="s">
        <v>32</v>
      </c>
      <c r="U31" s="670" t="s">
        <v>26</v>
      </c>
      <c r="V31" s="88" t="s">
        <v>26</v>
      </c>
      <c r="W31" s="89" t="s">
        <v>26</v>
      </c>
      <c r="X31" s="1257">
        <v>43525</v>
      </c>
      <c r="Y31" s="82">
        <v>4616379</v>
      </c>
      <c r="Z31" s="2448">
        <v>367083</v>
      </c>
      <c r="AA31" s="2448">
        <v>1256736</v>
      </c>
      <c r="AB31" s="2448">
        <v>2734490</v>
      </c>
      <c r="AC31" s="2448" t="s">
        <v>21</v>
      </c>
      <c r="AD31" s="2448">
        <v>666889</v>
      </c>
      <c r="AE31" s="2448">
        <v>6089118</v>
      </c>
      <c r="AF31" s="2448">
        <v>375348</v>
      </c>
      <c r="AG31" s="2448">
        <v>6326</v>
      </c>
      <c r="AH31" s="2448">
        <v>2429</v>
      </c>
      <c r="AI31" s="2448">
        <v>33934</v>
      </c>
      <c r="AJ31" s="2448">
        <v>189935</v>
      </c>
      <c r="AK31" s="2448">
        <v>207186</v>
      </c>
      <c r="AL31" s="2448">
        <v>926517</v>
      </c>
      <c r="AM31" s="2448">
        <v>3705</v>
      </c>
      <c r="AN31" s="2448">
        <v>1111</v>
      </c>
      <c r="AO31" s="91" t="s">
        <v>32</v>
      </c>
      <c r="AP31" s="670" t="s">
        <v>26</v>
      </c>
      <c r="AQ31" s="88" t="s">
        <v>26</v>
      </c>
      <c r="AR31" s="89" t="s">
        <v>26</v>
      </c>
      <c r="AS31" s="1257">
        <v>43525</v>
      </c>
      <c r="AT31" s="82">
        <v>3984</v>
      </c>
      <c r="AU31" s="2448">
        <v>1680</v>
      </c>
      <c r="AV31" s="2448" t="s">
        <v>21</v>
      </c>
      <c r="AW31" s="2448" t="s">
        <v>21</v>
      </c>
      <c r="AX31" s="2448">
        <v>22288</v>
      </c>
      <c r="AY31" s="2448">
        <v>875</v>
      </c>
      <c r="AZ31" s="2448">
        <v>3065541</v>
      </c>
      <c r="BA31" s="2448">
        <v>49449</v>
      </c>
      <c r="BB31" s="2448">
        <v>2</v>
      </c>
      <c r="BC31" s="2448">
        <v>92</v>
      </c>
      <c r="BD31" s="2448">
        <v>92</v>
      </c>
      <c r="BE31" s="2448" t="s">
        <v>21</v>
      </c>
      <c r="BF31" s="2448">
        <v>747</v>
      </c>
      <c r="BG31" s="2448">
        <v>62611</v>
      </c>
      <c r="BH31" s="2448" t="s">
        <v>21</v>
      </c>
      <c r="BI31" s="2448" t="s">
        <v>21</v>
      </c>
      <c r="BJ31" s="91" t="s">
        <v>32</v>
      </c>
      <c r="BK31" s="670" t="s">
        <v>26</v>
      </c>
      <c r="BL31" s="88" t="s">
        <v>26</v>
      </c>
      <c r="BM31" s="89" t="s">
        <v>26</v>
      </c>
      <c r="BN31" s="1257">
        <v>43525</v>
      </c>
      <c r="BO31" s="2448">
        <v>163</v>
      </c>
      <c r="BP31" s="2448">
        <v>180</v>
      </c>
      <c r="BQ31" s="2448">
        <v>197</v>
      </c>
      <c r="BR31" s="2448">
        <v>4503</v>
      </c>
      <c r="BS31" s="2448" t="s">
        <v>21</v>
      </c>
      <c r="BT31" s="2448" t="s">
        <v>21</v>
      </c>
      <c r="BU31" s="2448">
        <v>213123</v>
      </c>
      <c r="BV31" s="2448">
        <v>2977</v>
      </c>
      <c r="BW31" s="2448">
        <v>338442</v>
      </c>
      <c r="BX31" s="2448">
        <v>11896</v>
      </c>
      <c r="BY31" s="2448">
        <v>754</v>
      </c>
      <c r="BZ31" s="2448">
        <v>144</v>
      </c>
      <c r="CA31" s="2448">
        <v>1817</v>
      </c>
      <c r="CB31" s="2448">
        <v>1673</v>
      </c>
      <c r="CC31" s="2448">
        <v>144</v>
      </c>
      <c r="CD31" s="2448" t="s">
        <v>21</v>
      </c>
      <c r="CE31" s="91" t="s">
        <v>32</v>
      </c>
      <c r="CF31" s="670" t="s">
        <v>26</v>
      </c>
      <c r="CG31" s="88" t="s">
        <v>26</v>
      </c>
      <c r="CH31" s="89" t="s">
        <v>26</v>
      </c>
      <c r="CI31" s="1257">
        <v>43525</v>
      </c>
      <c r="CJ31" s="82" t="s">
        <v>21</v>
      </c>
      <c r="CK31" s="2448">
        <v>34231</v>
      </c>
      <c r="CL31" s="2448">
        <v>5239</v>
      </c>
      <c r="CM31" s="2448">
        <v>31120</v>
      </c>
      <c r="CN31" s="2448">
        <v>369</v>
      </c>
      <c r="CO31" s="2448">
        <v>2005</v>
      </c>
      <c r="CP31" s="2448">
        <v>1</v>
      </c>
      <c r="CQ31" s="2448">
        <v>2161</v>
      </c>
      <c r="CR31" s="2448">
        <v>2371</v>
      </c>
      <c r="CS31" s="2448">
        <v>414457</v>
      </c>
      <c r="CT31" s="2448">
        <v>1111</v>
      </c>
      <c r="CU31" s="2448">
        <v>828</v>
      </c>
      <c r="CV31" s="2448" t="s">
        <v>21</v>
      </c>
      <c r="CW31" s="2448">
        <v>421263</v>
      </c>
      <c r="CX31" s="2448">
        <v>277618</v>
      </c>
      <c r="CY31" s="2448">
        <v>145528</v>
      </c>
      <c r="CZ31" s="91" t="s">
        <v>32</v>
      </c>
      <c r="DA31" s="670" t="s">
        <v>26</v>
      </c>
      <c r="DB31" s="88" t="s">
        <v>26</v>
      </c>
      <c r="DC31" s="89" t="s">
        <v>26</v>
      </c>
      <c r="DD31" s="1257">
        <v>43525</v>
      </c>
      <c r="DE31" s="82" t="s">
        <v>21</v>
      </c>
      <c r="DF31" s="2448">
        <v>78</v>
      </c>
      <c r="DG31" s="2448" t="s">
        <v>21</v>
      </c>
      <c r="DH31" s="2448">
        <v>9661</v>
      </c>
      <c r="DI31" s="2448" t="s">
        <v>21</v>
      </c>
      <c r="DJ31" s="2448">
        <v>2183</v>
      </c>
      <c r="DK31" s="2448">
        <v>132</v>
      </c>
      <c r="DL31" s="2448">
        <v>601</v>
      </c>
      <c r="DM31" s="2448">
        <v>145</v>
      </c>
      <c r="DN31" s="2448">
        <v>1590</v>
      </c>
      <c r="DO31" s="2448">
        <v>5018</v>
      </c>
      <c r="DP31" s="2448">
        <v>5495</v>
      </c>
      <c r="DQ31" s="2448">
        <v>470</v>
      </c>
      <c r="DR31" s="2448" t="s">
        <v>21</v>
      </c>
      <c r="DS31" s="2448">
        <v>59298</v>
      </c>
      <c r="DT31" s="217">
        <v>2053</v>
      </c>
      <c r="DU31" s="91" t="s">
        <v>32</v>
      </c>
      <c r="DV31" s="670" t="s">
        <v>26</v>
      </c>
      <c r="DW31" s="88" t="s">
        <v>26</v>
      </c>
      <c r="DX31" s="89" t="s">
        <v>26</v>
      </c>
      <c r="DY31" s="1257">
        <v>43525</v>
      </c>
      <c r="DZ31" s="2448" t="s">
        <v>21</v>
      </c>
      <c r="EA31" s="2448" t="s">
        <v>21</v>
      </c>
      <c r="EB31" s="2448">
        <v>390116</v>
      </c>
      <c r="EC31" s="2448">
        <v>371753</v>
      </c>
      <c r="ED31" s="2448">
        <v>163767</v>
      </c>
      <c r="EE31" s="2448">
        <v>103384</v>
      </c>
      <c r="EF31" s="2448">
        <v>1450</v>
      </c>
      <c r="EG31" s="2448">
        <v>22216</v>
      </c>
      <c r="EH31" s="2448">
        <v>99614</v>
      </c>
      <c r="EI31" s="2448">
        <v>108365</v>
      </c>
      <c r="EJ31" s="2448">
        <v>13443</v>
      </c>
      <c r="EK31" s="2448" t="s">
        <v>21</v>
      </c>
      <c r="EL31" s="2448">
        <v>1508059</v>
      </c>
      <c r="EM31" s="2448">
        <v>591502</v>
      </c>
      <c r="EN31" s="2448">
        <v>940159</v>
      </c>
      <c r="EO31" s="2448">
        <v>20078</v>
      </c>
      <c r="EP31" s="91" t="s">
        <v>32</v>
      </c>
      <c r="EQ31" s="670" t="s">
        <v>26</v>
      </c>
      <c r="ER31" s="88" t="s">
        <v>26</v>
      </c>
      <c r="ES31" s="89" t="s">
        <v>26</v>
      </c>
      <c r="ET31" s="1257">
        <v>43525</v>
      </c>
      <c r="EU31" s="2448">
        <v>5550</v>
      </c>
      <c r="EV31" s="2448" t="s">
        <v>21</v>
      </c>
      <c r="EW31" s="2448">
        <v>84376</v>
      </c>
      <c r="EX31" s="2448">
        <v>7</v>
      </c>
      <c r="EY31" s="2448" t="s">
        <v>21</v>
      </c>
      <c r="EZ31" s="2448">
        <v>9675</v>
      </c>
      <c r="FA31" s="2448">
        <v>28178</v>
      </c>
      <c r="FB31" s="2448">
        <v>192837</v>
      </c>
      <c r="FC31" s="2448">
        <v>8890</v>
      </c>
      <c r="FD31" s="2448">
        <v>212</v>
      </c>
      <c r="FE31" s="2448">
        <v>3771</v>
      </c>
      <c r="FF31" s="2448">
        <v>27003</v>
      </c>
      <c r="FG31" s="2448">
        <v>29626</v>
      </c>
      <c r="FH31" s="2448">
        <v>31046</v>
      </c>
      <c r="FI31" s="2448">
        <v>1040501</v>
      </c>
      <c r="FJ31" s="2448">
        <v>1441612</v>
      </c>
      <c r="FK31" s="91" t="s">
        <v>32</v>
      </c>
      <c r="FL31" s="670" t="s">
        <v>26</v>
      </c>
      <c r="FM31" s="74"/>
    </row>
    <row r="32" spans="1:169" ht="14.25" customHeight="1">
      <c r="A32" s="88" t="s">
        <v>26</v>
      </c>
      <c r="B32" s="89" t="s">
        <v>26</v>
      </c>
      <c r="C32" s="1257">
        <v>43556</v>
      </c>
      <c r="D32" s="1074">
        <v>8004329</v>
      </c>
      <c r="E32" s="1074">
        <v>143525</v>
      </c>
      <c r="F32" s="1074">
        <v>143</v>
      </c>
      <c r="G32" s="1074">
        <v>7374</v>
      </c>
      <c r="H32" s="1074">
        <v>2104</v>
      </c>
      <c r="I32" s="1074">
        <v>28771</v>
      </c>
      <c r="J32" s="1074">
        <v>18177</v>
      </c>
      <c r="K32" s="1074">
        <v>10594</v>
      </c>
      <c r="L32" s="1074">
        <v>6461</v>
      </c>
      <c r="M32" s="1074">
        <v>20775</v>
      </c>
      <c r="N32" s="1074">
        <v>3</v>
      </c>
      <c r="O32" s="1074">
        <v>90661</v>
      </c>
      <c r="P32" s="1074" t="s">
        <v>21</v>
      </c>
      <c r="Q32" s="1074">
        <v>197</v>
      </c>
      <c r="R32" s="1074">
        <v>6911748</v>
      </c>
      <c r="S32" s="1074">
        <v>3374581</v>
      </c>
      <c r="T32" s="91" t="s">
        <v>33</v>
      </c>
      <c r="U32" s="670" t="s">
        <v>26</v>
      </c>
      <c r="V32" s="88" t="s">
        <v>26</v>
      </c>
      <c r="W32" s="89" t="s">
        <v>26</v>
      </c>
      <c r="X32" s="1257">
        <v>43556</v>
      </c>
      <c r="Y32" s="82">
        <v>4361984</v>
      </c>
      <c r="Z32" s="2448">
        <v>335994</v>
      </c>
      <c r="AA32" s="2448">
        <v>1155918</v>
      </c>
      <c r="AB32" s="2448">
        <v>2626450</v>
      </c>
      <c r="AC32" s="2448" t="s">
        <v>21</v>
      </c>
      <c r="AD32" s="2448">
        <v>635936</v>
      </c>
      <c r="AE32" s="2448">
        <v>5659999</v>
      </c>
      <c r="AF32" s="2448">
        <v>366994</v>
      </c>
      <c r="AG32" s="2448">
        <v>5172</v>
      </c>
      <c r="AH32" s="2448">
        <v>2088</v>
      </c>
      <c r="AI32" s="2448">
        <v>33680</v>
      </c>
      <c r="AJ32" s="2448">
        <v>172761</v>
      </c>
      <c r="AK32" s="2448">
        <v>188481</v>
      </c>
      <c r="AL32" s="2448">
        <v>902828</v>
      </c>
      <c r="AM32" s="2448" t="s">
        <v>21</v>
      </c>
      <c r="AN32" s="2448">
        <v>1708</v>
      </c>
      <c r="AO32" s="91" t="s">
        <v>33</v>
      </c>
      <c r="AP32" s="670" t="s">
        <v>26</v>
      </c>
      <c r="AQ32" s="88" t="s">
        <v>26</v>
      </c>
      <c r="AR32" s="89" t="s">
        <v>26</v>
      </c>
      <c r="AS32" s="1257">
        <v>43556</v>
      </c>
      <c r="AT32" s="82">
        <v>4611</v>
      </c>
      <c r="AU32" s="2448">
        <v>1352</v>
      </c>
      <c r="AV32" s="2448" t="s">
        <v>21</v>
      </c>
      <c r="AW32" s="2448" t="s">
        <v>21</v>
      </c>
      <c r="AX32" s="2448">
        <v>22569</v>
      </c>
      <c r="AY32" s="2448">
        <v>835</v>
      </c>
      <c r="AZ32" s="2448">
        <v>2949334</v>
      </c>
      <c r="BA32" s="2448">
        <v>51371</v>
      </c>
      <c r="BB32" s="2448">
        <v>2</v>
      </c>
      <c r="BC32" s="2448">
        <v>80</v>
      </c>
      <c r="BD32" s="2448">
        <v>80</v>
      </c>
      <c r="BE32" s="2448" t="s">
        <v>21</v>
      </c>
      <c r="BF32" s="2448">
        <v>840</v>
      </c>
      <c r="BG32" s="2448">
        <v>64956</v>
      </c>
      <c r="BH32" s="2448" t="s">
        <v>21</v>
      </c>
      <c r="BI32" s="2448" t="s">
        <v>21</v>
      </c>
      <c r="BJ32" s="91" t="s">
        <v>33</v>
      </c>
      <c r="BK32" s="670" t="s">
        <v>26</v>
      </c>
      <c r="BL32" s="88" t="s">
        <v>26</v>
      </c>
      <c r="BM32" s="89" t="s">
        <v>26</v>
      </c>
      <c r="BN32" s="1257">
        <v>43556</v>
      </c>
      <c r="BO32" s="2448">
        <v>213</v>
      </c>
      <c r="BP32" s="2448">
        <v>146</v>
      </c>
      <c r="BQ32" s="2448">
        <v>160</v>
      </c>
      <c r="BR32" s="2448">
        <v>4207</v>
      </c>
      <c r="BS32" s="2448" t="s">
        <v>21</v>
      </c>
      <c r="BT32" s="2448" t="s">
        <v>21</v>
      </c>
      <c r="BU32" s="2448">
        <v>204933</v>
      </c>
      <c r="BV32" s="2448">
        <v>2871</v>
      </c>
      <c r="BW32" s="2448">
        <v>328103</v>
      </c>
      <c r="BX32" s="2448">
        <v>10864</v>
      </c>
      <c r="BY32" s="2448">
        <v>778</v>
      </c>
      <c r="BZ32" s="2448">
        <v>144</v>
      </c>
      <c r="CA32" s="2448">
        <v>1710</v>
      </c>
      <c r="CB32" s="2448">
        <v>1566</v>
      </c>
      <c r="CC32" s="2448">
        <v>144</v>
      </c>
      <c r="CD32" s="2448" t="s">
        <v>21</v>
      </c>
      <c r="CE32" s="91" t="s">
        <v>33</v>
      </c>
      <c r="CF32" s="670" t="s">
        <v>26</v>
      </c>
      <c r="CG32" s="88" t="s">
        <v>26</v>
      </c>
      <c r="CH32" s="89" t="s">
        <v>26</v>
      </c>
      <c r="CI32" s="1257">
        <v>43556</v>
      </c>
      <c r="CJ32" s="82" t="s">
        <v>21</v>
      </c>
      <c r="CK32" s="2448">
        <v>39268</v>
      </c>
      <c r="CL32" s="2448">
        <v>6256</v>
      </c>
      <c r="CM32" s="2448">
        <v>30869</v>
      </c>
      <c r="CN32" s="2448">
        <v>487</v>
      </c>
      <c r="CO32" s="2448">
        <v>2409</v>
      </c>
      <c r="CP32" s="2448">
        <v>1</v>
      </c>
      <c r="CQ32" s="2448">
        <v>2076</v>
      </c>
      <c r="CR32" s="2448">
        <v>2277</v>
      </c>
      <c r="CS32" s="2448">
        <v>404050</v>
      </c>
      <c r="CT32" s="2448">
        <v>1708</v>
      </c>
      <c r="CU32" s="2448">
        <v>598</v>
      </c>
      <c r="CV32" s="2448" t="s">
        <v>21</v>
      </c>
      <c r="CW32" s="2448">
        <v>408585</v>
      </c>
      <c r="CX32" s="2448">
        <v>255554</v>
      </c>
      <c r="CY32" s="2448">
        <v>136467</v>
      </c>
      <c r="CZ32" s="91" t="s">
        <v>33</v>
      </c>
      <c r="DA32" s="670" t="s">
        <v>26</v>
      </c>
      <c r="DB32" s="88" t="s">
        <v>26</v>
      </c>
      <c r="DC32" s="89" t="s">
        <v>26</v>
      </c>
      <c r="DD32" s="1257">
        <v>43556</v>
      </c>
      <c r="DE32" s="82" t="s">
        <v>21</v>
      </c>
      <c r="DF32" s="2448">
        <v>90</v>
      </c>
      <c r="DG32" s="2448" t="s">
        <v>21</v>
      </c>
      <c r="DH32" s="2448">
        <v>9425</v>
      </c>
      <c r="DI32" s="2448" t="s">
        <v>21</v>
      </c>
      <c r="DJ32" s="2448">
        <v>2567</v>
      </c>
      <c r="DK32" s="2448">
        <v>148</v>
      </c>
      <c r="DL32" s="2448">
        <v>508</v>
      </c>
      <c r="DM32" s="2448">
        <v>59</v>
      </c>
      <c r="DN32" s="2448">
        <v>1625</v>
      </c>
      <c r="DO32" s="2448">
        <v>4693</v>
      </c>
      <c r="DP32" s="2448">
        <v>5138</v>
      </c>
      <c r="DQ32" s="2448">
        <v>472</v>
      </c>
      <c r="DR32" s="2448" t="s">
        <v>21</v>
      </c>
      <c r="DS32" s="2448">
        <v>54996</v>
      </c>
      <c r="DT32" s="217">
        <v>1709</v>
      </c>
      <c r="DU32" s="91" t="s">
        <v>33</v>
      </c>
      <c r="DV32" s="670" t="s">
        <v>26</v>
      </c>
      <c r="DW32" s="88" t="s">
        <v>26</v>
      </c>
      <c r="DX32" s="89" t="s">
        <v>26</v>
      </c>
      <c r="DY32" s="1257">
        <v>43556</v>
      </c>
      <c r="DZ32" s="2448" t="s">
        <v>21</v>
      </c>
      <c r="EA32" s="2448" t="s">
        <v>21</v>
      </c>
      <c r="EB32" s="2448">
        <v>363582</v>
      </c>
      <c r="EC32" s="2448">
        <v>336445</v>
      </c>
      <c r="ED32" s="2448">
        <v>145063</v>
      </c>
      <c r="EE32" s="2448">
        <v>108754</v>
      </c>
      <c r="EF32" s="2448">
        <v>1294</v>
      </c>
      <c r="EG32" s="2448">
        <v>22432</v>
      </c>
      <c r="EH32" s="2448">
        <v>93652</v>
      </c>
      <c r="EI32" s="2448">
        <v>101917</v>
      </c>
      <c r="EJ32" s="2448">
        <v>12987</v>
      </c>
      <c r="EK32" s="2448" t="s">
        <v>21</v>
      </c>
      <c r="EL32" s="2448">
        <v>1409433</v>
      </c>
      <c r="EM32" s="2448">
        <v>554461</v>
      </c>
      <c r="EN32" s="2448">
        <v>797734</v>
      </c>
      <c r="EO32" s="2448">
        <v>18168</v>
      </c>
      <c r="EP32" s="91" t="s">
        <v>33</v>
      </c>
      <c r="EQ32" s="670" t="s">
        <v>26</v>
      </c>
      <c r="ER32" s="88" t="s">
        <v>26</v>
      </c>
      <c r="ES32" s="89" t="s">
        <v>26</v>
      </c>
      <c r="ET32" s="1257">
        <v>43556</v>
      </c>
      <c r="EU32" s="2448">
        <v>5129</v>
      </c>
      <c r="EV32" s="2448" t="s">
        <v>21</v>
      </c>
      <c r="EW32" s="2448">
        <v>79211</v>
      </c>
      <c r="EX32" s="2448" t="s">
        <v>21</v>
      </c>
      <c r="EY32" s="2448">
        <v>192</v>
      </c>
      <c r="EZ32" s="2448">
        <v>10228</v>
      </c>
      <c r="FA32" s="2448">
        <v>25462</v>
      </c>
      <c r="FB32" s="2448">
        <v>200329</v>
      </c>
      <c r="FC32" s="2448">
        <v>8252</v>
      </c>
      <c r="FD32" s="2448">
        <v>182</v>
      </c>
      <c r="FE32" s="2448">
        <v>3266</v>
      </c>
      <c r="FF32" s="2448">
        <v>23782</v>
      </c>
      <c r="FG32" s="2448">
        <v>26123</v>
      </c>
      <c r="FH32" s="2448">
        <v>29517</v>
      </c>
      <c r="FI32" s="2448">
        <v>979990</v>
      </c>
      <c r="FJ32" s="2448">
        <v>1359431</v>
      </c>
      <c r="FK32" s="91" t="s">
        <v>33</v>
      </c>
      <c r="FL32" s="670" t="s">
        <v>26</v>
      </c>
      <c r="FM32" s="74"/>
    </row>
    <row r="33" spans="1:169" ht="15.75">
      <c r="A33" s="88">
        <v>1</v>
      </c>
      <c r="B33" s="89" t="s">
        <v>2159</v>
      </c>
      <c r="C33" s="138">
        <v>43586</v>
      </c>
      <c r="D33" s="1074">
        <v>8114189</v>
      </c>
      <c r="E33" s="1074">
        <v>135612</v>
      </c>
      <c r="F33" s="1074">
        <v>160</v>
      </c>
      <c r="G33" s="1074">
        <v>7260</v>
      </c>
      <c r="H33" s="1074">
        <v>2052</v>
      </c>
      <c r="I33" s="1074">
        <v>27434</v>
      </c>
      <c r="J33" s="1074">
        <v>14451</v>
      </c>
      <c r="K33" s="1074">
        <v>12983</v>
      </c>
      <c r="L33" s="1074">
        <v>6893</v>
      </c>
      <c r="M33" s="1074">
        <v>20113</v>
      </c>
      <c r="N33" s="1074">
        <v>3</v>
      </c>
      <c r="O33" s="1074">
        <v>82531</v>
      </c>
      <c r="P33" s="1074" t="s">
        <v>21</v>
      </c>
      <c r="Q33" s="1074">
        <v>285</v>
      </c>
      <c r="R33" s="1074">
        <v>6990408</v>
      </c>
      <c r="S33" s="1074">
        <v>3440472</v>
      </c>
      <c r="T33" s="91" t="s">
        <v>34</v>
      </c>
      <c r="U33" s="670" t="s">
        <v>26</v>
      </c>
      <c r="V33" s="88">
        <v>1</v>
      </c>
      <c r="W33" s="89" t="s">
        <v>2159</v>
      </c>
      <c r="X33" s="138">
        <v>43586</v>
      </c>
      <c r="Y33" s="82">
        <v>4420737</v>
      </c>
      <c r="Z33" s="2448">
        <v>372164</v>
      </c>
      <c r="AA33" s="2448">
        <v>1170794</v>
      </c>
      <c r="AB33" s="2448">
        <v>2640101</v>
      </c>
      <c r="AC33" s="2448" t="s">
        <v>21</v>
      </c>
      <c r="AD33" s="2448">
        <v>649998</v>
      </c>
      <c r="AE33" s="2448">
        <v>5833219</v>
      </c>
      <c r="AF33" s="2448">
        <v>390067</v>
      </c>
      <c r="AG33" s="2448">
        <v>7986</v>
      </c>
      <c r="AH33" s="2448">
        <v>2124</v>
      </c>
      <c r="AI33" s="2448">
        <v>33938</v>
      </c>
      <c r="AJ33" s="2448">
        <v>154015</v>
      </c>
      <c r="AK33" s="2448">
        <v>168234</v>
      </c>
      <c r="AL33" s="2448">
        <v>926233</v>
      </c>
      <c r="AM33" s="2448">
        <v>240</v>
      </c>
      <c r="AN33" s="2448">
        <v>1285</v>
      </c>
      <c r="AO33" s="91" t="s">
        <v>34</v>
      </c>
      <c r="AP33" s="670" t="s">
        <v>26</v>
      </c>
      <c r="AQ33" s="88">
        <v>1</v>
      </c>
      <c r="AR33" s="89" t="s">
        <v>2159</v>
      </c>
      <c r="AS33" s="138">
        <v>43586</v>
      </c>
      <c r="AT33" s="82">
        <v>4402</v>
      </c>
      <c r="AU33" s="2448">
        <v>1248</v>
      </c>
      <c r="AV33" s="2448" t="s">
        <v>21</v>
      </c>
      <c r="AW33" s="2448" t="s">
        <v>21</v>
      </c>
      <c r="AX33" s="2448">
        <v>22930</v>
      </c>
      <c r="AY33" s="2448">
        <v>705</v>
      </c>
      <c r="AZ33" s="2448">
        <v>2994590</v>
      </c>
      <c r="BA33" s="2448">
        <v>40898</v>
      </c>
      <c r="BB33" s="2448">
        <v>1</v>
      </c>
      <c r="BC33" s="2448">
        <v>79</v>
      </c>
      <c r="BD33" s="2448">
        <v>79</v>
      </c>
      <c r="BE33" s="2448" t="s">
        <v>21</v>
      </c>
      <c r="BF33" s="2448">
        <v>957</v>
      </c>
      <c r="BG33" s="2448">
        <v>51204</v>
      </c>
      <c r="BH33" s="2448" t="s">
        <v>21</v>
      </c>
      <c r="BI33" s="2448" t="s">
        <v>21</v>
      </c>
      <c r="BJ33" s="91" t="s">
        <v>34</v>
      </c>
      <c r="BK33" s="670" t="s">
        <v>26</v>
      </c>
      <c r="BL33" s="88">
        <v>1</v>
      </c>
      <c r="BM33" s="89" t="s">
        <v>2159</v>
      </c>
      <c r="BN33" s="138">
        <v>43586</v>
      </c>
      <c r="BO33" s="2448">
        <v>117</v>
      </c>
      <c r="BP33" s="2448">
        <v>145</v>
      </c>
      <c r="BQ33" s="2448">
        <v>159</v>
      </c>
      <c r="BR33" s="2448">
        <v>4622</v>
      </c>
      <c r="BS33" s="2448" t="s">
        <v>21</v>
      </c>
      <c r="BT33" s="2448" t="s">
        <v>21</v>
      </c>
      <c r="BU33" s="2448">
        <v>233123</v>
      </c>
      <c r="BV33" s="2448">
        <v>2908</v>
      </c>
      <c r="BW33" s="2448">
        <v>328356</v>
      </c>
      <c r="BX33" s="2448">
        <v>11651</v>
      </c>
      <c r="BY33" s="2448">
        <v>757</v>
      </c>
      <c r="BZ33" s="2448">
        <v>143</v>
      </c>
      <c r="CA33" s="2448">
        <v>1811</v>
      </c>
      <c r="CB33" s="2448">
        <v>1667</v>
      </c>
      <c r="CC33" s="2448">
        <v>144</v>
      </c>
      <c r="CD33" s="2448" t="s">
        <v>21</v>
      </c>
      <c r="CE33" s="91" t="s">
        <v>34</v>
      </c>
      <c r="CF33" s="670" t="s">
        <v>26</v>
      </c>
      <c r="CG33" s="88">
        <v>1</v>
      </c>
      <c r="CH33" s="89" t="s">
        <v>2159</v>
      </c>
      <c r="CI33" s="138">
        <v>43586</v>
      </c>
      <c r="CJ33" s="82" t="s">
        <v>21</v>
      </c>
      <c r="CK33" s="2448">
        <v>40776</v>
      </c>
      <c r="CL33" s="2448">
        <v>5585</v>
      </c>
      <c r="CM33" s="2448">
        <v>30738</v>
      </c>
      <c r="CN33" s="2448">
        <v>300</v>
      </c>
      <c r="CO33" s="2448">
        <v>3028</v>
      </c>
      <c r="CP33" s="2448" t="s">
        <v>21</v>
      </c>
      <c r="CQ33" s="2448">
        <v>2012</v>
      </c>
      <c r="CR33" s="2448">
        <v>2208</v>
      </c>
      <c r="CS33" s="2448">
        <v>414872</v>
      </c>
      <c r="CT33" s="2448">
        <v>1285</v>
      </c>
      <c r="CU33" s="2448">
        <v>663</v>
      </c>
      <c r="CV33" s="2448" t="s">
        <v>21</v>
      </c>
      <c r="CW33" s="2448">
        <v>418687</v>
      </c>
      <c r="CX33" s="2448">
        <v>257375</v>
      </c>
      <c r="CY33" s="2448">
        <v>132790</v>
      </c>
      <c r="CZ33" s="91" t="s">
        <v>34</v>
      </c>
      <c r="DA33" s="670" t="s">
        <v>26</v>
      </c>
      <c r="DB33" s="88">
        <v>1</v>
      </c>
      <c r="DC33" s="89" t="s">
        <v>2159</v>
      </c>
      <c r="DD33" s="138">
        <v>43586</v>
      </c>
      <c r="DE33" s="82" t="s">
        <v>21</v>
      </c>
      <c r="DF33" s="2448">
        <v>97</v>
      </c>
      <c r="DG33" s="2448" t="s">
        <v>21</v>
      </c>
      <c r="DH33" s="2448">
        <v>9084</v>
      </c>
      <c r="DI33" s="2448" t="s">
        <v>21</v>
      </c>
      <c r="DJ33" s="2448">
        <v>2211</v>
      </c>
      <c r="DK33" s="2448">
        <v>207</v>
      </c>
      <c r="DL33" s="2448">
        <v>791</v>
      </c>
      <c r="DM33" s="2448">
        <v>123</v>
      </c>
      <c r="DN33" s="2448">
        <v>1472</v>
      </c>
      <c r="DO33" s="2448">
        <v>4638</v>
      </c>
      <c r="DP33" s="2448">
        <v>5078</v>
      </c>
      <c r="DQ33" s="2448">
        <v>439</v>
      </c>
      <c r="DR33" s="2448" t="s">
        <v>21</v>
      </c>
      <c r="DS33" s="2448">
        <v>53043</v>
      </c>
      <c r="DT33" s="217">
        <v>1629</v>
      </c>
      <c r="DU33" s="91" t="s">
        <v>34</v>
      </c>
      <c r="DV33" s="670" t="s">
        <v>26</v>
      </c>
      <c r="DW33" s="88">
        <v>1</v>
      </c>
      <c r="DX33" s="89" t="s">
        <v>2159</v>
      </c>
      <c r="DY33" s="138">
        <v>43586</v>
      </c>
      <c r="DZ33" s="2448" t="s">
        <v>21</v>
      </c>
      <c r="EA33" s="2448" t="s">
        <v>21</v>
      </c>
      <c r="EB33" s="2448">
        <v>370873</v>
      </c>
      <c r="EC33" s="2448">
        <v>351221</v>
      </c>
      <c r="ED33" s="2448">
        <v>151080</v>
      </c>
      <c r="EE33" s="2448">
        <v>108489</v>
      </c>
      <c r="EF33" s="2448">
        <v>1244</v>
      </c>
      <c r="EG33" s="2448">
        <v>23289</v>
      </c>
      <c r="EH33" s="2448">
        <v>91428</v>
      </c>
      <c r="EI33" s="2448">
        <v>99703</v>
      </c>
      <c r="EJ33" s="2448">
        <v>12773</v>
      </c>
      <c r="EK33" s="2448" t="s">
        <v>21</v>
      </c>
      <c r="EL33" s="2448">
        <v>1433641</v>
      </c>
      <c r="EM33" s="2448">
        <v>529625</v>
      </c>
      <c r="EN33" s="2448">
        <v>823231</v>
      </c>
      <c r="EO33" s="2448">
        <v>18218</v>
      </c>
      <c r="EP33" s="91" t="s">
        <v>34</v>
      </c>
      <c r="EQ33" s="670" t="s">
        <v>26</v>
      </c>
      <c r="ER33" s="88">
        <v>1</v>
      </c>
      <c r="ES33" s="89" t="s">
        <v>2159</v>
      </c>
      <c r="ET33" s="138">
        <v>43586</v>
      </c>
      <c r="EU33" s="2448">
        <v>4376</v>
      </c>
      <c r="EV33" s="2448" t="s">
        <v>21</v>
      </c>
      <c r="EW33" s="2448">
        <v>84743</v>
      </c>
      <c r="EX33" s="2448" t="s">
        <v>21</v>
      </c>
      <c r="EY33" s="2448">
        <v>45</v>
      </c>
      <c r="EZ33" s="2448">
        <v>9908</v>
      </c>
      <c r="FA33" s="2448">
        <v>25773</v>
      </c>
      <c r="FB33" s="2448">
        <v>233683</v>
      </c>
      <c r="FC33" s="2448">
        <v>9152</v>
      </c>
      <c r="FD33" s="2448">
        <v>204</v>
      </c>
      <c r="FE33" s="2448">
        <v>3666</v>
      </c>
      <c r="FF33" s="2448">
        <v>22546</v>
      </c>
      <c r="FG33" s="2448">
        <v>24777</v>
      </c>
      <c r="FH33" s="2448">
        <v>48045</v>
      </c>
      <c r="FI33" s="2448">
        <v>977384</v>
      </c>
      <c r="FJ33" s="2448">
        <v>1406107</v>
      </c>
      <c r="FK33" s="91" t="s">
        <v>34</v>
      </c>
      <c r="FL33" s="670" t="s">
        <v>26</v>
      </c>
      <c r="FM33" s="74"/>
    </row>
    <row r="34" spans="1:169" ht="14.25" customHeight="1">
      <c r="A34" s="88" t="s">
        <v>26</v>
      </c>
      <c r="B34" s="89" t="s">
        <v>26</v>
      </c>
      <c r="C34" s="1257">
        <v>43617</v>
      </c>
      <c r="D34" s="1074">
        <v>8115511</v>
      </c>
      <c r="E34" s="1074">
        <v>138355</v>
      </c>
      <c r="F34" s="1074">
        <v>143</v>
      </c>
      <c r="G34" s="1074">
        <v>6890</v>
      </c>
      <c r="H34" s="1074">
        <v>1963</v>
      </c>
      <c r="I34" s="1074">
        <v>25850</v>
      </c>
      <c r="J34" s="1074">
        <v>14186</v>
      </c>
      <c r="K34" s="1074">
        <v>11664</v>
      </c>
      <c r="L34" s="1074">
        <v>5259</v>
      </c>
      <c r="M34" s="1074">
        <v>21922</v>
      </c>
      <c r="N34" s="1074">
        <v>3</v>
      </c>
      <c r="O34" s="1074">
        <v>88133</v>
      </c>
      <c r="P34" s="1074" t="s">
        <v>21</v>
      </c>
      <c r="Q34" s="1074">
        <v>245</v>
      </c>
      <c r="R34" s="1074">
        <v>6978631</v>
      </c>
      <c r="S34" s="1074">
        <v>3418166</v>
      </c>
      <c r="T34" s="91" t="s">
        <v>35</v>
      </c>
      <c r="U34" s="670" t="s">
        <v>26</v>
      </c>
      <c r="V34" s="88" t="s">
        <v>26</v>
      </c>
      <c r="W34" s="89" t="s">
        <v>26</v>
      </c>
      <c r="X34" s="1257">
        <v>43617</v>
      </c>
      <c r="Y34" s="82">
        <v>4444594</v>
      </c>
      <c r="Z34" s="2448">
        <v>388142</v>
      </c>
      <c r="AA34" s="2448">
        <v>1258587</v>
      </c>
      <c r="AB34" s="2448">
        <v>2605745</v>
      </c>
      <c r="AC34" s="2448" t="s">
        <v>21</v>
      </c>
      <c r="AD34" s="2448">
        <v>635896</v>
      </c>
      <c r="AE34" s="2448">
        <v>5674747</v>
      </c>
      <c r="AF34" s="2448">
        <v>390463</v>
      </c>
      <c r="AG34" s="2448">
        <v>8045</v>
      </c>
      <c r="AH34" s="2448">
        <v>2139</v>
      </c>
      <c r="AI34" s="2448">
        <v>32409</v>
      </c>
      <c r="AJ34" s="2448">
        <v>157630</v>
      </c>
      <c r="AK34" s="2448">
        <v>171968</v>
      </c>
      <c r="AL34" s="2448">
        <v>921774</v>
      </c>
      <c r="AM34" s="2448">
        <v>2885</v>
      </c>
      <c r="AN34" s="2448">
        <v>458</v>
      </c>
      <c r="AO34" s="91" t="s">
        <v>35</v>
      </c>
      <c r="AP34" s="670" t="s">
        <v>26</v>
      </c>
      <c r="AQ34" s="88" t="s">
        <v>26</v>
      </c>
      <c r="AR34" s="89" t="s">
        <v>26</v>
      </c>
      <c r="AS34" s="1257">
        <v>43617</v>
      </c>
      <c r="AT34" s="82">
        <v>8703</v>
      </c>
      <c r="AU34" s="2448">
        <v>1554</v>
      </c>
      <c r="AV34" s="2448" t="s">
        <v>21</v>
      </c>
      <c r="AW34" s="2448" t="s">
        <v>21</v>
      </c>
      <c r="AX34" s="2448">
        <v>22292</v>
      </c>
      <c r="AY34" s="2448">
        <v>755</v>
      </c>
      <c r="AZ34" s="2448">
        <v>2980837</v>
      </c>
      <c r="BA34" s="2448">
        <v>52476</v>
      </c>
      <c r="BB34" s="2448">
        <v>2</v>
      </c>
      <c r="BC34" s="2448">
        <v>77</v>
      </c>
      <c r="BD34" s="2448">
        <v>77</v>
      </c>
      <c r="BE34" s="2448" t="s">
        <v>21</v>
      </c>
      <c r="BF34" s="2448">
        <v>854</v>
      </c>
      <c r="BG34" s="2448">
        <v>66366</v>
      </c>
      <c r="BH34" s="2448" t="s">
        <v>21</v>
      </c>
      <c r="BI34" s="2448" t="s">
        <v>21</v>
      </c>
      <c r="BJ34" s="91" t="s">
        <v>35</v>
      </c>
      <c r="BK34" s="670" t="s">
        <v>26</v>
      </c>
      <c r="BL34" s="88" t="s">
        <v>26</v>
      </c>
      <c r="BM34" s="89" t="s">
        <v>26</v>
      </c>
      <c r="BN34" s="1257">
        <v>43617</v>
      </c>
      <c r="BO34" s="2448">
        <v>166</v>
      </c>
      <c r="BP34" s="2448">
        <v>129</v>
      </c>
      <c r="BQ34" s="2448">
        <v>141</v>
      </c>
      <c r="BR34" s="2448">
        <v>4247</v>
      </c>
      <c r="BS34" s="2448">
        <v>10</v>
      </c>
      <c r="BT34" s="2448" t="s">
        <v>21</v>
      </c>
      <c r="BU34" s="2448">
        <v>221674</v>
      </c>
      <c r="BV34" s="2448">
        <v>2683</v>
      </c>
      <c r="BW34" s="2448">
        <v>318419</v>
      </c>
      <c r="BX34" s="2448">
        <v>10820</v>
      </c>
      <c r="BY34" s="2448">
        <v>746</v>
      </c>
      <c r="BZ34" s="2448">
        <v>143</v>
      </c>
      <c r="CA34" s="2448">
        <v>1626</v>
      </c>
      <c r="CB34" s="2448">
        <v>1482</v>
      </c>
      <c r="CC34" s="2448">
        <v>144</v>
      </c>
      <c r="CD34" s="2448" t="s">
        <v>21</v>
      </c>
      <c r="CE34" s="91" t="s">
        <v>35</v>
      </c>
      <c r="CF34" s="670" t="s">
        <v>26</v>
      </c>
      <c r="CG34" s="88" t="s">
        <v>26</v>
      </c>
      <c r="CH34" s="89" t="s">
        <v>26</v>
      </c>
      <c r="CI34" s="1257">
        <v>43617</v>
      </c>
      <c r="CJ34" s="82" t="s">
        <v>21</v>
      </c>
      <c r="CK34" s="2448">
        <v>32262</v>
      </c>
      <c r="CL34" s="2448">
        <v>3934</v>
      </c>
      <c r="CM34" s="2448">
        <v>28288</v>
      </c>
      <c r="CN34" s="2448">
        <v>299</v>
      </c>
      <c r="CO34" s="2448">
        <v>2469</v>
      </c>
      <c r="CP34" s="2448" t="s">
        <v>21</v>
      </c>
      <c r="CQ34" s="2448">
        <v>1535</v>
      </c>
      <c r="CR34" s="2448">
        <v>1686</v>
      </c>
      <c r="CS34" s="2448">
        <v>402168</v>
      </c>
      <c r="CT34" s="2448">
        <v>458</v>
      </c>
      <c r="CU34" s="2448">
        <v>674</v>
      </c>
      <c r="CV34" s="2448" t="s">
        <v>21</v>
      </c>
      <c r="CW34" s="2448">
        <v>398668</v>
      </c>
      <c r="CX34" s="2448">
        <v>245291</v>
      </c>
      <c r="CY34" s="2448">
        <v>138209</v>
      </c>
      <c r="CZ34" s="91" t="s">
        <v>35</v>
      </c>
      <c r="DA34" s="670" t="s">
        <v>26</v>
      </c>
      <c r="DB34" s="88" t="s">
        <v>26</v>
      </c>
      <c r="DC34" s="89" t="s">
        <v>26</v>
      </c>
      <c r="DD34" s="1257">
        <v>43617</v>
      </c>
      <c r="DE34" s="82" t="s">
        <v>21</v>
      </c>
      <c r="DF34" s="2448">
        <v>87</v>
      </c>
      <c r="DG34" s="2448" t="s">
        <v>21</v>
      </c>
      <c r="DH34" s="2448">
        <v>9185</v>
      </c>
      <c r="DI34" s="2448" t="s">
        <v>21</v>
      </c>
      <c r="DJ34" s="2448">
        <v>2461</v>
      </c>
      <c r="DK34" s="2448">
        <v>223</v>
      </c>
      <c r="DL34" s="2448">
        <v>942</v>
      </c>
      <c r="DM34" s="2448">
        <v>106</v>
      </c>
      <c r="DN34" s="2448">
        <v>1353</v>
      </c>
      <c r="DO34" s="2448">
        <v>4734</v>
      </c>
      <c r="DP34" s="2448">
        <v>5182</v>
      </c>
      <c r="DQ34" s="2448">
        <v>473</v>
      </c>
      <c r="DR34" s="2448" t="s">
        <v>21</v>
      </c>
      <c r="DS34" s="2448">
        <v>55102</v>
      </c>
      <c r="DT34" s="217">
        <v>1646</v>
      </c>
      <c r="DU34" s="91" t="s">
        <v>35</v>
      </c>
      <c r="DV34" s="670" t="s">
        <v>26</v>
      </c>
      <c r="DW34" s="88" t="s">
        <v>26</v>
      </c>
      <c r="DX34" s="89" t="s">
        <v>26</v>
      </c>
      <c r="DY34" s="1257">
        <v>43617</v>
      </c>
      <c r="DZ34" s="2448" t="s">
        <v>21</v>
      </c>
      <c r="EA34" s="2448" t="s">
        <v>21</v>
      </c>
      <c r="EB34" s="2448">
        <v>358363</v>
      </c>
      <c r="EC34" s="2448">
        <v>343044</v>
      </c>
      <c r="ED34" s="2448">
        <v>147834</v>
      </c>
      <c r="EE34" s="2448">
        <v>108625</v>
      </c>
      <c r="EF34" s="2448">
        <v>1276</v>
      </c>
      <c r="EG34" s="2448">
        <v>21818</v>
      </c>
      <c r="EH34" s="2448">
        <v>86667</v>
      </c>
      <c r="EI34" s="2448">
        <v>94341</v>
      </c>
      <c r="EJ34" s="2448">
        <v>12441</v>
      </c>
      <c r="EK34" s="2448" t="s">
        <v>21</v>
      </c>
      <c r="EL34" s="2448">
        <v>1439735</v>
      </c>
      <c r="EM34" s="2448">
        <v>504185</v>
      </c>
      <c r="EN34" s="2448">
        <v>901915</v>
      </c>
      <c r="EO34" s="2448">
        <v>17578</v>
      </c>
      <c r="EP34" s="91" t="s">
        <v>35</v>
      </c>
      <c r="EQ34" s="670" t="s">
        <v>26</v>
      </c>
      <c r="ER34" s="88" t="s">
        <v>26</v>
      </c>
      <c r="ES34" s="89" t="s">
        <v>26</v>
      </c>
      <c r="ET34" s="1257">
        <v>43617</v>
      </c>
      <c r="EU34" s="2448">
        <v>5104</v>
      </c>
      <c r="EV34" s="2448" t="s">
        <v>21</v>
      </c>
      <c r="EW34" s="2448">
        <v>84702</v>
      </c>
      <c r="EX34" s="2448" t="s">
        <v>21</v>
      </c>
      <c r="EY34" s="2448">
        <v>73</v>
      </c>
      <c r="EZ34" s="2448">
        <v>9671</v>
      </c>
      <c r="FA34" s="2448">
        <v>33107</v>
      </c>
      <c r="FB34" s="2448">
        <v>198032</v>
      </c>
      <c r="FC34" s="2448">
        <v>9766</v>
      </c>
      <c r="FD34" s="2448">
        <v>218</v>
      </c>
      <c r="FE34" s="2448">
        <v>3491</v>
      </c>
      <c r="FF34" s="2448">
        <v>25150</v>
      </c>
      <c r="FG34" s="2448">
        <v>27593</v>
      </c>
      <c r="FH34" s="2448">
        <v>28317</v>
      </c>
      <c r="FI34" s="2448">
        <v>1005569</v>
      </c>
      <c r="FJ34" s="2448">
        <v>1336412</v>
      </c>
      <c r="FK34" s="91" t="s">
        <v>35</v>
      </c>
      <c r="FL34" s="670" t="s">
        <v>26</v>
      </c>
      <c r="FM34" s="74"/>
    </row>
    <row r="35" spans="1:169" ht="14.25" customHeight="1">
      <c r="A35" s="88" t="s">
        <v>26</v>
      </c>
      <c r="B35" s="89" t="s">
        <v>26</v>
      </c>
      <c r="C35" s="1257">
        <v>43647</v>
      </c>
      <c r="D35" s="1074">
        <v>8230957</v>
      </c>
      <c r="E35" s="1074">
        <v>134221</v>
      </c>
      <c r="F35" s="1074">
        <v>169</v>
      </c>
      <c r="G35" s="1074">
        <v>7125</v>
      </c>
      <c r="H35" s="1074">
        <v>2092</v>
      </c>
      <c r="I35" s="1074">
        <v>27448</v>
      </c>
      <c r="J35" s="1074">
        <v>14880</v>
      </c>
      <c r="K35" s="1074">
        <v>12568</v>
      </c>
      <c r="L35" s="1074">
        <v>6082</v>
      </c>
      <c r="M35" s="1074">
        <v>22321</v>
      </c>
      <c r="N35" s="1074">
        <v>3</v>
      </c>
      <c r="O35" s="1074">
        <v>78300</v>
      </c>
      <c r="P35" s="1074" t="s">
        <v>21</v>
      </c>
      <c r="Q35" s="1074">
        <v>241</v>
      </c>
      <c r="R35" s="1074">
        <v>7090326</v>
      </c>
      <c r="S35" s="1074">
        <v>3413661</v>
      </c>
      <c r="T35" s="91" t="s">
        <v>36</v>
      </c>
      <c r="U35" s="670" t="s">
        <v>26</v>
      </c>
      <c r="V35" s="88" t="s">
        <v>26</v>
      </c>
      <c r="W35" s="89" t="s">
        <v>26</v>
      </c>
      <c r="X35" s="1257">
        <v>43647</v>
      </c>
      <c r="Y35" s="82">
        <v>4525913</v>
      </c>
      <c r="Z35" s="2448">
        <v>353268</v>
      </c>
      <c r="AA35" s="2448">
        <v>1422552</v>
      </c>
      <c r="AB35" s="2448">
        <v>2589105</v>
      </c>
      <c r="AC35" s="2448" t="s">
        <v>21</v>
      </c>
      <c r="AD35" s="2448">
        <v>645155</v>
      </c>
      <c r="AE35" s="2448">
        <v>5624402</v>
      </c>
      <c r="AF35" s="2448">
        <v>400495</v>
      </c>
      <c r="AG35" s="2448">
        <v>5679</v>
      </c>
      <c r="AH35" s="2448">
        <v>1848</v>
      </c>
      <c r="AI35" s="2448">
        <v>33478</v>
      </c>
      <c r="AJ35" s="2448">
        <v>162851</v>
      </c>
      <c r="AK35" s="2448">
        <v>177693</v>
      </c>
      <c r="AL35" s="2448">
        <v>931247</v>
      </c>
      <c r="AM35" s="2448">
        <v>1651</v>
      </c>
      <c r="AN35" s="2448">
        <v>1006</v>
      </c>
      <c r="AO35" s="91" t="s">
        <v>36</v>
      </c>
      <c r="AP35" s="670" t="s">
        <v>26</v>
      </c>
      <c r="AQ35" s="88" t="s">
        <v>26</v>
      </c>
      <c r="AR35" s="89" t="s">
        <v>26</v>
      </c>
      <c r="AS35" s="1257">
        <v>43647</v>
      </c>
      <c r="AT35" s="82">
        <v>6690</v>
      </c>
      <c r="AU35" s="2448">
        <v>1469</v>
      </c>
      <c r="AV35" s="2448" t="s">
        <v>21</v>
      </c>
      <c r="AW35" s="2448" t="s">
        <v>21</v>
      </c>
      <c r="AX35" s="2448">
        <v>22788</v>
      </c>
      <c r="AY35" s="2448">
        <v>705</v>
      </c>
      <c r="AZ35" s="2448">
        <v>3014534</v>
      </c>
      <c r="BA35" s="2448">
        <v>49131</v>
      </c>
      <c r="BB35" s="2448">
        <v>5</v>
      </c>
      <c r="BC35" s="2448">
        <v>126</v>
      </c>
      <c r="BD35" s="2448">
        <v>68</v>
      </c>
      <c r="BE35" s="2448">
        <v>58</v>
      </c>
      <c r="BF35" s="2448">
        <v>639</v>
      </c>
      <c r="BG35" s="2448">
        <v>62329</v>
      </c>
      <c r="BH35" s="2448" t="s">
        <v>21</v>
      </c>
      <c r="BI35" s="2448" t="s">
        <v>21</v>
      </c>
      <c r="BJ35" s="91" t="s">
        <v>36</v>
      </c>
      <c r="BK35" s="670" t="s">
        <v>26</v>
      </c>
      <c r="BL35" s="88" t="s">
        <v>26</v>
      </c>
      <c r="BM35" s="89" t="s">
        <v>26</v>
      </c>
      <c r="BN35" s="1257">
        <v>43647</v>
      </c>
      <c r="BO35" s="2448">
        <v>136</v>
      </c>
      <c r="BP35" s="2448">
        <v>96</v>
      </c>
      <c r="BQ35" s="2448">
        <v>105</v>
      </c>
      <c r="BR35" s="2448">
        <v>4419</v>
      </c>
      <c r="BS35" s="2448" t="s">
        <v>21</v>
      </c>
      <c r="BT35" s="2448" t="s">
        <v>21</v>
      </c>
      <c r="BU35" s="2448">
        <v>201126</v>
      </c>
      <c r="BV35" s="2448">
        <v>2658</v>
      </c>
      <c r="BW35" s="2448">
        <v>311839</v>
      </c>
      <c r="BX35" s="2448">
        <v>10822</v>
      </c>
      <c r="BY35" s="2448">
        <v>766</v>
      </c>
      <c r="BZ35" s="2448">
        <v>142</v>
      </c>
      <c r="CA35" s="2448">
        <v>1496</v>
      </c>
      <c r="CB35" s="2448">
        <v>1352</v>
      </c>
      <c r="CC35" s="2448">
        <v>144</v>
      </c>
      <c r="CD35" s="2448" t="s">
        <v>21</v>
      </c>
      <c r="CE35" s="91" t="s">
        <v>36</v>
      </c>
      <c r="CF35" s="670" t="s">
        <v>26</v>
      </c>
      <c r="CG35" s="88" t="s">
        <v>26</v>
      </c>
      <c r="CH35" s="89" t="s">
        <v>26</v>
      </c>
      <c r="CI35" s="1257">
        <v>43647</v>
      </c>
      <c r="CJ35" s="82" t="s">
        <v>21</v>
      </c>
      <c r="CK35" s="2448">
        <v>40497</v>
      </c>
      <c r="CL35" s="2448">
        <v>3436</v>
      </c>
      <c r="CM35" s="2448">
        <v>30602</v>
      </c>
      <c r="CN35" s="2448">
        <v>437</v>
      </c>
      <c r="CO35" s="2448">
        <v>3099</v>
      </c>
      <c r="CP35" s="2448" t="s">
        <v>21</v>
      </c>
      <c r="CQ35" s="2448">
        <v>1563</v>
      </c>
      <c r="CR35" s="2448">
        <v>1717</v>
      </c>
      <c r="CS35" s="2448">
        <v>411021</v>
      </c>
      <c r="CT35" s="2448">
        <v>1006</v>
      </c>
      <c r="CU35" s="2448">
        <v>356</v>
      </c>
      <c r="CV35" s="2448" t="s">
        <v>21</v>
      </c>
      <c r="CW35" s="2448">
        <v>421321</v>
      </c>
      <c r="CX35" s="2448">
        <v>258110</v>
      </c>
      <c r="CY35" s="2448">
        <v>120103</v>
      </c>
      <c r="CZ35" s="91" t="s">
        <v>36</v>
      </c>
      <c r="DA35" s="670" t="s">
        <v>26</v>
      </c>
      <c r="DB35" s="88" t="s">
        <v>26</v>
      </c>
      <c r="DC35" s="89" t="s">
        <v>26</v>
      </c>
      <c r="DD35" s="1257">
        <v>43647</v>
      </c>
      <c r="DE35" s="82" t="s">
        <v>21</v>
      </c>
      <c r="DF35" s="2448">
        <v>103</v>
      </c>
      <c r="DG35" s="2448" t="s">
        <v>21</v>
      </c>
      <c r="DH35" s="2448">
        <v>9443</v>
      </c>
      <c r="DI35" s="2448" t="s">
        <v>21</v>
      </c>
      <c r="DJ35" s="2448">
        <v>2440</v>
      </c>
      <c r="DK35" s="2448">
        <v>303</v>
      </c>
      <c r="DL35" s="2448">
        <v>772</v>
      </c>
      <c r="DM35" s="2448">
        <v>138</v>
      </c>
      <c r="DN35" s="2448">
        <v>1626</v>
      </c>
      <c r="DO35" s="2448">
        <v>4635</v>
      </c>
      <c r="DP35" s="2448">
        <v>5075</v>
      </c>
      <c r="DQ35" s="2448">
        <v>433</v>
      </c>
      <c r="DR35" s="2448" t="s">
        <v>21</v>
      </c>
      <c r="DS35" s="2448">
        <v>55888</v>
      </c>
      <c r="DT35" s="217">
        <v>1676</v>
      </c>
      <c r="DU35" s="91" t="s">
        <v>36</v>
      </c>
      <c r="DV35" s="670" t="s">
        <v>26</v>
      </c>
      <c r="DW35" s="88" t="s">
        <v>26</v>
      </c>
      <c r="DX35" s="89" t="s">
        <v>26</v>
      </c>
      <c r="DY35" s="1257">
        <v>43647</v>
      </c>
      <c r="DZ35" s="2448" t="s">
        <v>21</v>
      </c>
      <c r="EA35" s="2448" t="s">
        <v>21</v>
      </c>
      <c r="EB35" s="2448">
        <v>360994</v>
      </c>
      <c r="EC35" s="2448">
        <v>358318</v>
      </c>
      <c r="ED35" s="2448">
        <v>144991</v>
      </c>
      <c r="EE35" s="2448">
        <v>100174</v>
      </c>
      <c r="EF35" s="2448">
        <v>1075</v>
      </c>
      <c r="EG35" s="2448">
        <v>22047</v>
      </c>
      <c r="EH35" s="2448">
        <v>83509</v>
      </c>
      <c r="EI35" s="2448">
        <v>90855</v>
      </c>
      <c r="EJ35" s="2448">
        <v>12418</v>
      </c>
      <c r="EK35" s="2448" t="s">
        <v>21</v>
      </c>
      <c r="EL35" s="2448">
        <v>1479180</v>
      </c>
      <c r="EM35" s="2448">
        <v>492820</v>
      </c>
      <c r="EN35" s="2448">
        <v>963377</v>
      </c>
      <c r="EO35" s="2448">
        <v>19583</v>
      </c>
      <c r="EP35" s="91" t="s">
        <v>36</v>
      </c>
      <c r="EQ35" s="670" t="s">
        <v>26</v>
      </c>
      <c r="ER35" s="88" t="s">
        <v>26</v>
      </c>
      <c r="ES35" s="89" t="s">
        <v>26</v>
      </c>
      <c r="ET35" s="1257">
        <v>43647</v>
      </c>
      <c r="EU35" s="2448">
        <v>5143</v>
      </c>
      <c r="EV35" s="2448" t="s">
        <v>21</v>
      </c>
      <c r="EW35" s="2448">
        <v>76091</v>
      </c>
      <c r="EX35" s="2448" t="s">
        <v>21</v>
      </c>
      <c r="EY35" s="2448" t="s">
        <v>21</v>
      </c>
      <c r="EZ35" s="2448">
        <v>10222</v>
      </c>
      <c r="FA35" s="2448">
        <v>23834</v>
      </c>
      <c r="FB35" s="2448">
        <v>199140</v>
      </c>
      <c r="FC35" s="2448">
        <v>9469</v>
      </c>
      <c r="FD35" s="2448">
        <v>177</v>
      </c>
      <c r="FE35" s="2448">
        <v>3649</v>
      </c>
      <c r="FF35" s="2448">
        <v>21960</v>
      </c>
      <c r="FG35" s="2448">
        <v>24116</v>
      </c>
      <c r="FH35" s="2448">
        <v>25911</v>
      </c>
      <c r="FI35" s="2448">
        <v>1021568</v>
      </c>
      <c r="FJ35" s="2448">
        <v>1376072</v>
      </c>
      <c r="FK35" s="91" t="s">
        <v>36</v>
      </c>
      <c r="FL35" s="670" t="s">
        <v>26</v>
      </c>
      <c r="FM35" s="74"/>
    </row>
    <row r="36" spans="1:169" ht="14.25" customHeight="1">
      <c r="A36" s="88" t="s">
        <v>26</v>
      </c>
      <c r="B36" s="89" t="s">
        <v>26</v>
      </c>
      <c r="C36" s="1257">
        <v>43678</v>
      </c>
      <c r="D36" s="1074">
        <v>8098345</v>
      </c>
      <c r="E36" s="1074">
        <v>118817</v>
      </c>
      <c r="F36" s="1074">
        <v>111</v>
      </c>
      <c r="G36" s="1074">
        <v>5467</v>
      </c>
      <c r="H36" s="1074">
        <v>2006</v>
      </c>
      <c r="I36" s="1074">
        <v>27310</v>
      </c>
      <c r="J36" s="1074">
        <v>13435</v>
      </c>
      <c r="K36" s="1074">
        <v>13875</v>
      </c>
      <c r="L36" s="1074">
        <v>6083</v>
      </c>
      <c r="M36" s="1074">
        <v>21526</v>
      </c>
      <c r="N36" s="1074">
        <v>3</v>
      </c>
      <c r="O36" s="1074">
        <v>62172</v>
      </c>
      <c r="P36" s="1074" t="s">
        <v>21</v>
      </c>
      <c r="Q36" s="1074">
        <v>99</v>
      </c>
      <c r="R36" s="1074">
        <v>6978339</v>
      </c>
      <c r="S36" s="1074">
        <v>3415473</v>
      </c>
      <c r="T36" s="91" t="s">
        <v>37</v>
      </c>
      <c r="U36" s="670" t="s">
        <v>26</v>
      </c>
      <c r="V36" s="88" t="s">
        <v>26</v>
      </c>
      <c r="W36" s="89" t="s">
        <v>26</v>
      </c>
      <c r="X36" s="1257">
        <v>43678</v>
      </c>
      <c r="Y36" s="82">
        <v>4425979</v>
      </c>
      <c r="Z36" s="2448">
        <v>362557</v>
      </c>
      <c r="AA36" s="2448">
        <v>1341403</v>
      </c>
      <c r="AB36" s="2448">
        <v>2561670</v>
      </c>
      <c r="AC36" s="2448" t="s">
        <v>21</v>
      </c>
      <c r="AD36" s="2448">
        <v>645877</v>
      </c>
      <c r="AE36" s="2448">
        <v>5588432</v>
      </c>
      <c r="AF36" s="2448">
        <v>365400</v>
      </c>
      <c r="AG36" s="2448">
        <v>3489</v>
      </c>
      <c r="AH36" s="2448">
        <v>1944</v>
      </c>
      <c r="AI36" s="2448">
        <v>30536</v>
      </c>
      <c r="AJ36" s="2448">
        <v>152189</v>
      </c>
      <c r="AK36" s="2448">
        <v>165939</v>
      </c>
      <c r="AL36" s="2448">
        <v>903781</v>
      </c>
      <c r="AM36" s="2448">
        <v>1451</v>
      </c>
      <c r="AN36" s="2448">
        <v>1013</v>
      </c>
      <c r="AO36" s="91" t="s">
        <v>37</v>
      </c>
      <c r="AP36" s="670" t="s">
        <v>26</v>
      </c>
      <c r="AQ36" s="88" t="s">
        <v>26</v>
      </c>
      <c r="AR36" s="89" t="s">
        <v>26</v>
      </c>
      <c r="AS36" s="1257">
        <v>43678</v>
      </c>
      <c r="AT36" s="82">
        <v>6311</v>
      </c>
      <c r="AU36" s="2448">
        <v>762</v>
      </c>
      <c r="AV36" s="2448" t="s">
        <v>21</v>
      </c>
      <c r="AW36" s="2448" t="s">
        <v>21</v>
      </c>
      <c r="AX36" s="2448">
        <v>14205</v>
      </c>
      <c r="AY36" s="2448">
        <v>635</v>
      </c>
      <c r="AZ36" s="2448">
        <v>2943746</v>
      </c>
      <c r="BA36" s="2448">
        <v>34767</v>
      </c>
      <c r="BB36" s="2448">
        <v>5</v>
      </c>
      <c r="BC36" s="2448">
        <v>95</v>
      </c>
      <c r="BD36" s="2448">
        <v>83</v>
      </c>
      <c r="BE36" s="2448">
        <v>12</v>
      </c>
      <c r="BF36" s="2448">
        <v>800</v>
      </c>
      <c r="BG36" s="2448">
        <v>43508</v>
      </c>
      <c r="BH36" s="2448" t="s">
        <v>21</v>
      </c>
      <c r="BI36" s="2448" t="s">
        <v>21</v>
      </c>
      <c r="BJ36" s="91" t="s">
        <v>37</v>
      </c>
      <c r="BK36" s="670" t="s">
        <v>26</v>
      </c>
      <c r="BL36" s="88" t="s">
        <v>26</v>
      </c>
      <c r="BM36" s="89" t="s">
        <v>26</v>
      </c>
      <c r="BN36" s="1257">
        <v>43678</v>
      </c>
      <c r="BO36" s="2448">
        <v>169</v>
      </c>
      <c r="BP36" s="2448">
        <v>37</v>
      </c>
      <c r="BQ36" s="2448">
        <v>40</v>
      </c>
      <c r="BR36" s="2448">
        <v>4403</v>
      </c>
      <c r="BS36" s="2448" t="s">
        <v>21</v>
      </c>
      <c r="BT36" s="2448" t="s">
        <v>21</v>
      </c>
      <c r="BU36" s="2448">
        <v>184286</v>
      </c>
      <c r="BV36" s="2448">
        <v>2654</v>
      </c>
      <c r="BW36" s="2448">
        <v>300891</v>
      </c>
      <c r="BX36" s="2448">
        <v>10427</v>
      </c>
      <c r="BY36" s="2448">
        <v>528</v>
      </c>
      <c r="BZ36" s="2448">
        <v>138</v>
      </c>
      <c r="CA36" s="2448">
        <v>1473</v>
      </c>
      <c r="CB36" s="2448">
        <v>1329</v>
      </c>
      <c r="CC36" s="2448">
        <v>144</v>
      </c>
      <c r="CD36" s="2448" t="s">
        <v>21</v>
      </c>
      <c r="CE36" s="91" t="s">
        <v>37</v>
      </c>
      <c r="CF36" s="670" t="s">
        <v>26</v>
      </c>
      <c r="CG36" s="88" t="s">
        <v>26</v>
      </c>
      <c r="CH36" s="89" t="s">
        <v>26</v>
      </c>
      <c r="CI36" s="1257">
        <v>43678</v>
      </c>
      <c r="CJ36" s="82" t="s">
        <v>21</v>
      </c>
      <c r="CK36" s="2448">
        <v>36851</v>
      </c>
      <c r="CL36" s="2448">
        <v>7078</v>
      </c>
      <c r="CM36" s="2448">
        <v>29846</v>
      </c>
      <c r="CN36" s="2448">
        <v>296</v>
      </c>
      <c r="CO36" s="2448">
        <v>2227</v>
      </c>
      <c r="CP36" s="2448" t="s">
        <v>21</v>
      </c>
      <c r="CQ36" s="2448">
        <v>1951</v>
      </c>
      <c r="CR36" s="2448">
        <v>2141</v>
      </c>
      <c r="CS36" s="2448">
        <v>390308</v>
      </c>
      <c r="CT36" s="2448">
        <v>1013</v>
      </c>
      <c r="CU36" s="2448">
        <v>575</v>
      </c>
      <c r="CV36" s="2448" t="s">
        <v>21</v>
      </c>
      <c r="CW36" s="2448">
        <v>409330</v>
      </c>
      <c r="CX36" s="2448">
        <v>261485</v>
      </c>
      <c r="CY36" s="2448">
        <v>113782</v>
      </c>
      <c r="CZ36" s="91" t="s">
        <v>37</v>
      </c>
      <c r="DA36" s="670" t="s">
        <v>26</v>
      </c>
      <c r="DB36" s="88" t="s">
        <v>26</v>
      </c>
      <c r="DC36" s="89" t="s">
        <v>26</v>
      </c>
      <c r="DD36" s="1257">
        <v>43678</v>
      </c>
      <c r="DE36" s="82" t="s">
        <v>21</v>
      </c>
      <c r="DF36" s="2448">
        <v>102</v>
      </c>
      <c r="DG36" s="2448" t="s">
        <v>21</v>
      </c>
      <c r="DH36" s="2448">
        <v>7491</v>
      </c>
      <c r="DI36" s="2448" t="s">
        <v>21</v>
      </c>
      <c r="DJ36" s="2448">
        <v>1082</v>
      </c>
      <c r="DK36" s="2448">
        <v>317</v>
      </c>
      <c r="DL36" s="2448">
        <v>656</v>
      </c>
      <c r="DM36" s="2448">
        <v>120</v>
      </c>
      <c r="DN36" s="2448">
        <v>1294</v>
      </c>
      <c r="DO36" s="2448">
        <v>4051</v>
      </c>
      <c r="DP36" s="2448">
        <v>4435</v>
      </c>
      <c r="DQ36" s="2448">
        <v>326</v>
      </c>
      <c r="DR36" s="2448" t="s">
        <v>21</v>
      </c>
      <c r="DS36" s="2448">
        <v>47199</v>
      </c>
      <c r="DT36" s="217">
        <v>1455</v>
      </c>
      <c r="DU36" s="91" t="s">
        <v>37</v>
      </c>
      <c r="DV36" s="670" t="s">
        <v>26</v>
      </c>
      <c r="DW36" s="88" t="s">
        <v>26</v>
      </c>
      <c r="DX36" s="89" t="s">
        <v>26</v>
      </c>
      <c r="DY36" s="1257">
        <v>43678</v>
      </c>
      <c r="DZ36" s="2448" t="s">
        <v>21</v>
      </c>
      <c r="EA36" s="2448" t="s">
        <v>21</v>
      </c>
      <c r="EB36" s="2448">
        <v>354286</v>
      </c>
      <c r="EC36" s="2448">
        <v>352193</v>
      </c>
      <c r="ED36" s="2448">
        <v>150119</v>
      </c>
      <c r="EE36" s="2448">
        <v>92149</v>
      </c>
      <c r="EF36" s="2448">
        <v>1158</v>
      </c>
      <c r="EG36" s="2448">
        <v>20410</v>
      </c>
      <c r="EH36" s="2448">
        <v>83709</v>
      </c>
      <c r="EI36" s="2448">
        <v>91088</v>
      </c>
      <c r="EJ36" s="2448">
        <v>11832</v>
      </c>
      <c r="EK36" s="2448" t="s">
        <v>21</v>
      </c>
      <c r="EL36" s="2448">
        <v>1455367</v>
      </c>
      <c r="EM36" s="2448">
        <v>474623</v>
      </c>
      <c r="EN36" s="2448">
        <v>957635</v>
      </c>
      <c r="EO36" s="2448">
        <v>19885</v>
      </c>
      <c r="EP36" s="91" t="s">
        <v>37</v>
      </c>
      <c r="EQ36" s="670" t="s">
        <v>26</v>
      </c>
      <c r="ER36" s="88" t="s">
        <v>26</v>
      </c>
      <c r="ES36" s="89" t="s">
        <v>26</v>
      </c>
      <c r="ET36" s="1257">
        <v>43678</v>
      </c>
      <c r="EU36" s="2448">
        <v>4796</v>
      </c>
      <c r="EV36" s="2448" t="s">
        <v>21</v>
      </c>
      <c r="EW36" s="2448">
        <v>68861</v>
      </c>
      <c r="EX36" s="2448" t="s">
        <v>21</v>
      </c>
      <c r="EY36" s="2448" t="s">
        <v>21</v>
      </c>
      <c r="EZ36" s="2448">
        <v>9499</v>
      </c>
      <c r="FA36" s="2448">
        <v>23411</v>
      </c>
      <c r="FB36" s="2448">
        <v>159226</v>
      </c>
      <c r="FC36" s="2448">
        <v>9214</v>
      </c>
      <c r="FD36" s="2448">
        <v>206</v>
      </c>
      <c r="FE36" s="2448">
        <v>3253</v>
      </c>
      <c r="FF36" s="2448">
        <v>19793</v>
      </c>
      <c r="FG36" s="2448">
        <v>21661</v>
      </c>
      <c r="FH36" s="2448">
        <v>27302</v>
      </c>
      <c r="FI36" s="2448">
        <v>1012545</v>
      </c>
      <c r="FJ36" s="2448">
        <v>1380988</v>
      </c>
      <c r="FK36" s="91" t="s">
        <v>37</v>
      </c>
      <c r="FL36" s="670" t="s">
        <v>26</v>
      </c>
      <c r="FM36" s="74"/>
    </row>
    <row r="37" spans="1:169" ht="14.25" customHeight="1">
      <c r="A37" s="88" t="s">
        <v>26</v>
      </c>
      <c r="B37" s="89" t="s">
        <v>26</v>
      </c>
      <c r="C37" s="1257">
        <v>43709</v>
      </c>
      <c r="D37" s="1074">
        <v>7709514</v>
      </c>
      <c r="E37" s="1074">
        <v>115940</v>
      </c>
      <c r="F37" s="1074">
        <v>127</v>
      </c>
      <c r="G37" s="1074">
        <v>7331</v>
      </c>
      <c r="H37" s="1074">
        <v>2072</v>
      </c>
      <c r="I37" s="1074">
        <v>31131</v>
      </c>
      <c r="J37" s="1074">
        <v>13158</v>
      </c>
      <c r="K37" s="1074">
        <v>17973</v>
      </c>
      <c r="L37" s="1074">
        <v>5343</v>
      </c>
      <c r="M37" s="1074">
        <v>20876</v>
      </c>
      <c r="N37" s="1074">
        <v>3</v>
      </c>
      <c r="O37" s="1074">
        <v>52787</v>
      </c>
      <c r="P37" s="1074" t="s">
        <v>21</v>
      </c>
      <c r="Q37" s="1074">
        <v>123</v>
      </c>
      <c r="R37" s="1074">
        <v>6642486</v>
      </c>
      <c r="S37" s="1074">
        <v>3217667</v>
      </c>
      <c r="T37" s="91" t="s">
        <v>38</v>
      </c>
      <c r="U37" s="670" t="s">
        <v>26</v>
      </c>
      <c r="V37" s="88" t="s">
        <v>26</v>
      </c>
      <c r="W37" s="89" t="s">
        <v>26</v>
      </c>
      <c r="X37" s="1257">
        <v>43709</v>
      </c>
      <c r="Y37" s="82">
        <v>4210052</v>
      </c>
      <c r="Z37" s="2448">
        <v>309647</v>
      </c>
      <c r="AA37" s="2448">
        <v>1337040</v>
      </c>
      <c r="AB37" s="2448">
        <v>2423504</v>
      </c>
      <c r="AC37" s="2448" t="s">
        <v>21</v>
      </c>
      <c r="AD37" s="2448">
        <v>626227</v>
      </c>
      <c r="AE37" s="2448">
        <v>5164499</v>
      </c>
      <c r="AF37" s="2448">
        <v>322183</v>
      </c>
      <c r="AG37" s="2448">
        <v>2577</v>
      </c>
      <c r="AH37" s="2448">
        <v>2068</v>
      </c>
      <c r="AI37" s="2448">
        <v>30374</v>
      </c>
      <c r="AJ37" s="2448">
        <v>147381</v>
      </c>
      <c r="AK37" s="2448">
        <v>160889</v>
      </c>
      <c r="AL37" s="2448">
        <v>867282</v>
      </c>
      <c r="AM37" s="2448">
        <v>4022</v>
      </c>
      <c r="AN37" s="2448">
        <v>1262</v>
      </c>
      <c r="AO37" s="91" t="s">
        <v>38</v>
      </c>
      <c r="AP37" s="670" t="s">
        <v>26</v>
      </c>
      <c r="AQ37" s="88" t="s">
        <v>26</v>
      </c>
      <c r="AR37" s="89" t="s">
        <v>26</v>
      </c>
      <c r="AS37" s="1257">
        <v>43709</v>
      </c>
      <c r="AT37" s="82">
        <v>6784</v>
      </c>
      <c r="AU37" s="2448">
        <v>1310</v>
      </c>
      <c r="AV37" s="2448" t="s">
        <v>21</v>
      </c>
      <c r="AW37" s="2448" t="s">
        <v>21</v>
      </c>
      <c r="AX37" s="2448">
        <v>16336</v>
      </c>
      <c r="AY37" s="2448">
        <v>635</v>
      </c>
      <c r="AZ37" s="2448">
        <v>2802908</v>
      </c>
      <c r="BA37" s="2448">
        <v>34980</v>
      </c>
      <c r="BB37" s="2448">
        <v>4</v>
      </c>
      <c r="BC37" s="2448">
        <v>95</v>
      </c>
      <c r="BD37" s="2448">
        <v>95</v>
      </c>
      <c r="BE37" s="2448" t="s">
        <v>21</v>
      </c>
      <c r="BF37" s="2448">
        <v>687</v>
      </c>
      <c r="BG37" s="2448">
        <v>43979</v>
      </c>
      <c r="BH37" s="2448" t="s">
        <v>21</v>
      </c>
      <c r="BI37" s="2448" t="s">
        <v>21</v>
      </c>
      <c r="BJ37" s="91" t="s">
        <v>38</v>
      </c>
      <c r="BK37" s="670" t="s">
        <v>26</v>
      </c>
      <c r="BL37" s="88" t="s">
        <v>26</v>
      </c>
      <c r="BM37" s="89" t="s">
        <v>26</v>
      </c>
      <c r="BN37" s="1257">
        <v>43709</v>
      </c>
      <c r="BO37" s="2448">
        <v>131</v>
      </c>
      <c r="BP37" s="2448">
        <v>1</v>
      </c>
      <c r="BQ37" s="2448">
        <v>1</v>
      </c>
      <c r="BR37" s="2448">
        <v>4510</v>
      </c>
      <c r="BS37" s="2448">
        <v>73</v>
      </c>
      <c r="BT37" s="2448" t="s">
        <v>21</v>
      </c>
      <c r="BU37" s="2448">
        <v>167892</v>
      </c>
      <c r="BV37" s="2448">
        <v>2593</v>
      </c>
      <c r="BW37" s="2448">
        <v>300433</v>
      </c>
      <c r="BX37" s="2448">
        <v>9991</v>
      </c>
      <c r="BY37" s="2448">
        <v>701</v>
      </c>
      <c r="BZ37" s="2448">
        <v>142</v>
      </c>
      <c r="CA37" s="2448">
        <v>1436</v>
      </c>
      <c r="CB37" s="2448">
        <v>1292</v>
      </c>
      <c r="CC37" s="2448">
        <v>144</v>
      </c>
      <c r="CD37" s="2448" t="s">
        <v>21</v>
      </c>
      <c r="CE37" s="91" t="s">
        <v>38</v>
      </c>
      <c r="CF37" s="670" t="s">
        <v>26</v>
      </c>
      <c r="CG37" s="88" t="s">
        <v>26</v>
      </c>
      <c r="CH37" s="89" t="s">
        <v>26</v>
      </c>
      <c r="CI37" s="1257">
        <v>43709</v>
      </c>
      <c r="CJ37" s="82" t="s">
        <v>21</v>
      </c>
      <c r="CK37" s="2448">
        <v>31069</v>
      </c>
      <c r="CL37" s="2448">
        <v>4465</v>
      </c>
      <c r="CM37" s="2448">
        <v>29837</v>
      </c>
      <c r="CN37" s="2448">
        <v>1610</v>
      </c>
      <c r="CO37" s="2448">
        <v>1001</v>
      </c>
      <c r="CP37" s="2448" t="s">
        <v>21</v>
      </c>
      <c r="CQ37" s="2448">
        <v>2020</v>
      </c>
      <c r="CR37" s="2448">
        <v>2216</v>
      </c>
      <c r="CS37" s="2448">
        <v>373852</v>
      </c>
      <c r="CT37" s="2448">
        <v>1262</v>
      </c>
      <c r="CU37" s="2448">
        <v>679</v>
      </c>
      <c r="CV37" s="2448" t="s">
        <v>21</v>
      </c>
      <c r="CW37" s="2448">
        <v>394004</v>
      </c>
      <c r="CX37" s="2448">
        <v>233769</v>
      </c>
      <c r="CY37" s="2448">
        <v>126044</v>
      </c>
      <c r="CZ37" s="91" t="s">
        <v>38</v>
      </c>
      <c r="DA37" s="670" t="s">
        <v>26</v>
      </c>
      <c r="DB37" s="88" t="s">
        <v>26</v>
      </c>
      <c r="DC37" s="89" t="s">
        <v>26</v>
      </c>
      <c r="DD37" s="1257">
        <v>43709</v>
      </c>
      <c r="DE37" s="82" t="s">
        <v>21</v>
      </c>
      <c r="DF37" s="2448">
        <v>104</v>
      </c>
      <c r="DG37" s="2448" t="s">
        <v>21</v>
      </c>
      <c r="DH37" s="2448">
        <v>8022</v>
      </c>
      <c r="DI37" s="2448" t="s">
        <v>21</v>
      </c>
      <c r="DJ37" s="2448">
        <v>992</v>
      </c>
      <c r="DK37" s="2448">
        <v>170</v>
      </c>
      <c r="DL37" s="2448">
        <v>697</v>
      </c>
      <c r="DM37" s="2448">
        <v>141</v>
      </c>
      <c r="DN37" s="2448">
        <v>1422</v>
      </c>
      <c r="DO37" s="2448">
        <v>4367</v>
      </c>
      <c r="DP37" s="2448">
        <v>4781</v>
      </c>
      <c r="DQ37" s="2448">
        <v>395</v>
      </c>
      <c r="DR37" s="2448" t="s">
        <v>21</v>
      </c>
      <c r="DS37" s="2448">
        <v>52626</v>
      </c>
      <c r="DT37" s="217">
        <v>1570</v>
      </c>
      <c r="DU37" s="91" t="s">
        <v>38</v>
      </c>
      <c r="DV37" s="670" t="s">
        <v>26</v>
      </c>
      <c r="DW37" s="88" t="s">
        <v>26</v>
      </c>
      <c r="DX37" s="89" t="s">
        <v>26</v>
      </c>
      <c r="DY37" s="1257">
        <v>43709</v>
      </c>
      <c r="DZ37" s="2448" t="s">
        <v>21</v>
      </c>
      <c r="EA37" s="2448" t="s">
        <v>21</v>
      </c>
      <c r="EB37" s="2448">
        <v>343267</v>
      </c>
      <c r="EC37" s="2448">
        <v>323982</v>
      </c>
      <c r="ED37" s="2448">
        <v>144803</v>
      </c>
      <c r="EE37" s="2448">
        <v>99477</v>
      </c>
      <c r="EF37" s="2448">
        <v>1214</v>
      </c>
      <c r="EG37" s="2448">
        <v>20019</v>
      </c>
      <c r="EH37" s="2448">
        <v>86861</v>
      </c>
      <c r="EI37" s="2448">
        <v>94677</v>
      </c>
      <c r="EJ37" s="2448">
        <v>11371</v>
      </c>
      <c r="EK37" s="2448" t="s">
        <v>21</v>
      </c>
      <c r="EL37" s="2448">
        <v>1398051</v>
      </c>
      <c r="EM37" s="2448">
        <v>476775</v>
      </c>
      <c r="EN37" s="2448">
        <v>884599</v>
      </c>
      <c r="EO37" s="2448">
        <v>23359</v>
      </c>
      <c r="EP37" s="91" t="s">
        <v>38</v>
      </c>
      <c r="EQ37" s="670" t="s">
        <v>26</v>
      </c>
      <c r="ER37" s="88" t="s">
        <v>26</v>
      </c>
      <c r="ES37" s="89" t="s">
        <v>26</v>
      </c>
      <c r="ET37" s="1257">
        <v>43709</v>
      </c>
      <c r="EU37" s="2448">
        <v>5181</v>
      </c>
      <c r="EV37" s="2448" t="s">
        <v>21</v>
      </c>
      <c r="EW37" s="2448">
        <v>72227</v>
      </c>
      <c r="EX37" s="2448">
        <v>1</v>
      </c>
      <c r="EY37" s="2448">
        <v>77</v>
      </c>
      <c r="EZ37" s="2448">
        <v>9206</v>
      </c>
      <c r="FA37" s="2448">
        <v>21183</v>
      </c>
      <c r="FB37" s="2448">
        <v>146890</v>
      </c>
      <c r="FC37" s="2448">
        <v>5523</v>
      </c>
      <c r="FD37" s="2448">
        <v>224</v>
      </c>
      <c r="FE37" s="2448">
        <v>3765</v>
      </c>
      <c r="FF37" s="2448">
        <v>23665</v>
      </c>
      <c r="FG37" s="2448">
        <v>25952</v>
      </c>
      <c r="FH37" s="2448">
        <v>34588</v>
      </c>
      <c r="FI37" s="2448">
        <v>998590</v>
      </c>
      <c r="FJ37" s="2448">
        <v>1329265</v>
      </c>
      <c r="FK37" s="91" t="s">
        <v>38</v>
      </c>
      <c r="FL37" s="670" t="s">
        <v>26</v>
      </c>
      <c r="FM37" s="74"/>
    </row>
    <row r="38" spans="1:169" ht="14.25" customHeight="1">
      <c r="A38" s="88" t="s">
        <v>26</v>
      </c>
      <c r="B38" s="89" t="s">
        <v>26</v>
      </c>
      <c r="C38" s="1257">
        <v>43739</v>
      </c>
      <c r="D38" s="1074">
        <v>7810330</v>
      </c>
      <c r="E38" s="1074">
        <v>133213</v>
      </c>
      <c r="F38" s="1074">
        <v>160</v>
      </c>
      <c r="G38" s="1074">
        <v>7726</v>
      </c>
      <c r="H38" s="1074">
        <v>2097</v>
      </c>
      <c r="I38" s="1074">
        <v>29442</v>
      </c>
      <c r="J38" s="1074">
        <v>15234</v>
      </c>
      <c r="K38" s="1074">
        <v>14208</v>
      </c>
      <c r="L38" s="1074">
        <v>5007</v>
      </c>
      <c r="M38" s="1074">
        <v>22996</v>
      </c>
      <c r="N38" s="1074">
        <v>3</v>
      </c>
      <c r="O38" s="1074">
        <v>73766</v>
      </c>
      <c r="P38" s="1074" t="s">
        <v>21</v>
      </c>
      <c r="Q38" s="1074">
        <v>311</v>
      </c>
      <c r="R38" s="1074">
        <v>6705960</v>
      </c>
      <c r="S38" s="1074">
        <v>3320096</v>
      </c>
      <c r="T38" s="91" t="s">
        <v>39</v>
      </c>
      <c r="U38" s="670" t="s">
        <v>26</v>
      </c>
      <c r="V38" s="88" t="s">
        <v>26</v>
      </c>
      <c r="W38" s="89" t="s">
        <v>26</v>
      </c>
      <c r="X38" s="1257">
        <v>43739</v>
      </c>
      <c r="Y38" s="82">
        <v>4193445</v>
      </c>
      <c r="Z38" s="2448">
        <v>318874</v>
      </c>
      <c r="AA38" s="2448">
        <v>1194297</v>
      </c>
      <c r="AB38" s="2448">
        <v>2464762</v>
      </c>
      <c r="AC38" s="2448" t="s">
        <v>21</v>
      </c>
      <c r="AD38" s="2448">
        <v>638564</v>
      </c>
      <c r="AE38" s="2448">
        <v>5239279</v>
      </c>
      <c r="AF38" s="2448">
        <v>347868</v>
      </c>
      <c r="AG38" s="2448">
        <v>4196</v>
      </c>
      <c r="AH38" s="2448">
        <v>2073</v>
      </c>
      <c r="AI38" s="2448">
        <v>33449</v>
      </c>
      <c r="AJ38" s="2448">
        <v>166774</v>
      </c>
      <c r="AK38" s="2448">
        <v>182054</v>
      </c>
      <c r="AL38" s="2448">
        <v>840087</v>
      </c>
      <c r="AM38" s="2448">
        <v>2214</v>
      </c>
      <c r="AN38" s="2448">
        <v>1298</v>
      </c>
      <c r="AO38" s="91" t="s">
        <v>39</v>
      </c>
      <c r="AP38" s="670" t="s">
        <v>26</v>
      </c>
      <c r="AQ38" s="88" t="s">
        <v>26</v>
      </c>
      <c r="AR38" s="89" t="s">
        <v>26</v>
      </c>
      <c r="AS38" s="1257">
        <v>43739</v>
      </c>
      <c r="AT38" s="82">
        <v>4132</v>
      </c>
      <c r="AU38" s="2448">
        <v>1407</v>
      </c>
      <c r="AV38" s="2448" t="s">
        <v>21</v>
      </c>
      <c r="AW38" s="2448" t="s">
        <v>21</v>
      </c>
      <c r="AX38" s="2448">
        <v>23664</v>
      </c>
      <c r="AY38" s="2448">
        <v>715</v>
      </c>
      <c r="AZ38" s="2448">
        <v>2789688</v>
      </c>
      <c r="BA38" s="2448">
        <v>44349</v>
      </c>
      <c r="BB38" s="2448">
        <v>2</v>
      </c>
      <c r="BC38" s="2448">
        <v>172</v>
      </c>
      <c r="BD38" s="2448">
        <v>53</v>
      </c>
      <c r="BE38" s="2448">
        <v>119</v>
      </c>
      <c r="BF38" s="2448">
        <v>537</v>
      </c>
      <c r="BG38" s="2448">
        <v>56250</v>
      </c>
      <c r="BH38" s="2448" t="s">
        <v>21</v>
      </c>
      <c r="BI38" s="2448" t="s">
        <v>21</v>
      </c>
      <c r="BJ38" s="91" t="s">
        <v>39</v>
      </c>
      <c r="BK38" s="670" t="s">
        <v>26</v>
      </c>
      <c r="BL38" s="88" t="s">
        <v>26</v>
      </c>
      <c r="BM38" s="89" t="s">
        <v>26</v>
      </c>
      <c r="BN38" s="1257">
        <v>43739</v>
      </c>
      <c r="BO38" s="2448">
        <v>247</v>
      </c>
      <c r="BP38" s="2448">
        <v>67</v>
      </c>
      <c r="BQ38" s="2448">
        <v>73</v>
      </c>
      <c r="BR38" s="2448">
        <v>4295</v>
      </c>
      <c r="BS38" s="2448">
        <v>21</v>
      </c>
      <c r="BT38" s="2448" t="s">
        <v>21</v>
      </c>
      <c r="BU38" s="2448">
        <v>207525</v>
      </c>
      <c r="BV38" s="2448">
        <v>2665</v>
      </c>
      <c r="BW38" s="2448">
        <v>309214</v>
      </c>
      <c r="BX38" s="2448">
        <v>10491</v>
      </c>
      <c r="BY38" s="2448">
        <v>774</v>
      </c>
      <c r="BZ38" s="2448">
        <v>130</v>
      </c>
      <c r="CA38" s="2448">
        <v>1529</v>
      </c>
      <c r="CB38" s="2448">
        <v>1385</v>
      </c>
      <c r="CC38" s="2448">
        <v>144</v>
      </c>
      <c r="CD38" s="2448" t="s">
        <v>21</v>
      </c>
      <c r="CE38" s="91" t="s">
        <v>39</v>
      </c>
      <c r="CF38" s="670" t="s">
        <v>26</v>
      </c>
      <c r="CG38" s="88" t="s">
        <v>26</v>
      </c>
      <c r="CH38" s="89" t="s">
        <v>26</v>
      </c>
      <c r="CI38" s="1257">
        <v>43739</v>
      </c>
      <c r="CJ38" s="82" t="s">
        <v>21</v>
      </c>
      <c r="CK38" s="2448">
        <v>31456</v>
      </c>
      <c r="CL38" s="2448">
        <v>4091</v>
      </c>
      <c r="CM38" s="2448">
        <v>30684</v>
      </c>
      <c r="CN38" s="2448">
        <v>489</v>
      </c>
      <c r="CO38" s="2448">
        <v>1748</v>
      </c>
      <c r="CP38" s="2448" t="s">
        <v>21</v>
      </c>
      <c r="CQ38" s="2448">
        <v>1872</v>
      </c>
      <c r="CR38" s="2448">
        <v>2056</v>
      </c>
      <c r="CS38" s="2448">
        <v>381167</v>
      </c>
      <c r="CT38" s="2448">
        <v>1298</v>
      </c>
      <c r="CU38" s="2448">
        <v>497</v>
      </c>
      <c r="CV38" s="2448" t="s">
        <v>21</v>
      </c>
      <c r="CW38" s="2448">
        <v>407006</v>
      </c>
      <c r="CX38" s="2448">
        <v>248997</v>
      </c>
      <c r="CY38" s="2448">
        <v>130449</v>
      </c>
      <c r="CZ38" s="91" t="s">
        <v>39</v>
      </c>
      <c r="DA38" s="670" t="s">
        <v>26</v>
      </c>
      <c r="DB38" s="88" t="s">
        <v>26</v>
      </c>
      <c r="DC38" s="89" t="s">
        <v>26</v>
      </c>
      <c r="DD38" s="1257">
        <v>43739</v>
      </c>
      <c r="DE38" s="82" t="s">
        <v>21</v>
      </c>
      <c r="DF38" s="2448">
        <v>106</v>
      </c>
      <c r="DG38" s="2448" t="s">
        <v>21</v>
      </c>
      <c r="DH38" s="2448">
        <v>8746</v>
      </c>
      <c r="DI38" s="2448">
        <v>1</v>
      </c>
      <c r="DJ38" s="2448">
        <v>1758</v>
      </c>
      <c r="DK38" s="2448">
        <v>237</v>
      </c>
      <c r="DL38" s="2448">
        <v>847</v>
      </c>
      <c r="DM38" s="2448">
        <v>124</v>
      </c>
      <c r="DN38" s="2448">
        <v>1386</v>
      </c>
      <c r="DO38" s="2448">
        <v>4660</v>
      </c>
      <c r="DP38" s="2448">
        <v>5103</v>
      </c>
      <c r="DQ38" s="2448">
        <v>367</v>
      </c>
      <c r="DR38" s="2448" t="s">
        <v>21</v>
      </c>
      <c r="DS38" s="2448">
        <v>52165</v>
      </c>
      <c r="DT38" s="217">
        <v>2128</v>
      </c>
      <c r="DU38" s="91" t="s">
        <v>39</v>
      </c>
      <c r="DV38" s="670" t="s">
        <v>26</v>
      </c>
      <c r="DW38" s="88" t="s">
        <v>26</v>
      </c>
      <c r="DX38" s="89" t="s">
        <v>26</v>
      </c>
      <c r="DY38" s="1257">
        <v>43739</v>
      </c>
      <c r="DZ38" s="2448" t="s">
        <v>21</v>
      </c>
      <c r="EA38" s="2448" t="s">
        <v>21</v>
      </c>
      <c r="EB38" s="2448">
        <v>360183</v>
      </c>
      <c r="EC38" s="2448">
        <v>325383</v>
      </c>
      <c r="ED38" s="2448">
        <v>144256</v>
      </c>
      <c r="EE38" s="2448">
        <v>105564</v>
      </c>
      <c r="EF38" s="2448">
        <v>1228</v>
      </c>
      <c r="EG38" s="2448">
        <v>22574</v>
      </c>
      <c r="EH38" s="2448">
        <v>96612</v>
      </c>
      <c r="EI38" s="2448">
        <v>105251</v>
      </c>
      <c r="EJ38" s="2448">
        <v>11519</v>
      </c>
      <c r="EK38" s="2448" t="s">
        <v>21</v>
      </c>
      <c r="EL38" s="2448">
        <v>1416952</v>
      </c>
      <c r="EM38" s="2448">
        <v>503595</v>
      </c>
      <c r="EN38" s="2448">
        <v>854199</v>
      </c>
      <c r="EO38" s="2448">
        <v>21701</v>
      </c>
      <c r="EP38" s="91" t="s">
        <v>39</v>
      </c>
      <c r="EQ38" s="670" t="s">
        <v>26</v>
      </c>
      <c r="ER38" s="88" t="s">
        <v>26</v>
      </c>
      <c r="ES38" s="89" t="s">
        <v>26</v>
      </c>
      <c r="ET38" s="1257">
        <v>43739</v>
      </c>
      <c r="EU38" s="2448">
        <v>4985</v>
      </c>
      <c r="EV38" s="2448" t="s">
        <v>21</v>
      </c>
      <c r="EW38" s="2448">
        <v>75345</v>
      </c>
      <c r="EX38" s="2448" t="s">
        <v>21</v>
      </c>
      <c r="EY38" s="2448">
        <v>18</v>
      </c>
      <c r="EZ38" s="2448">
        <v>9244</v>
      </c>
      <c r="FA38" s="2448">
        <v>23159</v>
      </c>
      <c r="FB38" s="2448">
        <v>185932</v>
      </c>
      <c r="FC38" s="2448">
        <v>8971</v>
      </c>
      <c r="FD38" s="2448">
        <v>225</v>
      </c>
      <c r="FE38" s="2448">
        <v>3194</v>
      </c>
      <c r="FF38" s="2448">
        <v>22559</v>
      </c>
      <c r="FG38" s="2448">
        <v>24777</v>
      </c>
      <c r="FH38" s="2448">
        <v>34125</v>
      </c>
      <c r="FI38" s="2448">
        <v>977100</v>
      </c>
      <c r="FJ38" s="2448">
        <v>1342408</v>
      </c>
      <c r="FK38" s="91" t="s">
        <v>39</v>
      </c>
      <c r="FL38" s="670" t="s">
        <v>26</v>
      </c>
      <c r="FM38" s="74"/>
    </row>
    <row r="39" spans="1:169" ht="14.25" customHeight="1">
      <c r="A39" s="88" t="s">
        <v>26</v>
      </c>
      <c r="B39" s="89" t="s">
        <v>26</v>
      </c>
      <c r="C39" s="1257">
        <v>43770</v>
      </c>
      <c r="D39" s="1074">
        <v>7543521</v>
      </c>
      <c r="E39" s="1074">
        <v>140551</v>
      </c>
      <c r="F39" s="1074">
        <v>168</v>
      </c>
      <c r="G39" s="1074">
        <v>7113</v>
      </c>
      <c r="H39" s="1074">
        <v>2096</v>
      </c>
      <c r="I39" s="1074">
        <v>30435</v>
      </c>
      <c r="J39" s="1074">
        <v>13648</v>
      </c>
      <c r="K39" s="1074">
        <v>16787</v>
      </c>
      <c r="L39" s="1074">
        <v>4452</v>
      </c>
      <c r="M39" s="1074">
        <v>27097</v>
      </c>
      <c r="N39" s="1074">
        <v>1</v>
      </c>
      <c r="O39" s="1074">
        <v>76335</v>
      </c>
      <c r="P39" s="1074" t="s">
        <v>21</v>
      </c>
      <c r="Q39" s="1074">
        <v>271</v>
      </c>
      <c r="R39" s="1074">
        <v>6448158</v>
      </c>
      <c r="S39" s="1074">
        <v>3215699</v>
      </c>
      <c r="T39" s="91" t="s">
        <v>40</v>
      </c>
      <c r="U39" s="670" t="s">
        <v>26</v>
      </c>
      <c r="V39" s="88" t="s">
        <v>26</v>
      </c>
      <c r="W39" s="89" t="s">
        <v>26</v>
      </c>
      <c r="X39" s="1257">
        <v>43770</v>
      </c>
      <c r="Y39" s="82">
        <v>3998771</v>
      </c>
      <c r="Z39" s="2448">
        <v>288859</v>
      </c>
      <c r="AA39" s="2448">
        <v>1161616</v>
      </c>
      <c r="AB39" s="2448">
        <v>2321788</v>
      </c>
      <c r="AC39" s="2448" t="s">
        <v>21</v>
      </c>
      <c r="AD39" s="2448">
        <v>617651</v>
      </c>
      <c r="AE39" s="2448">
        <v>5185171</v>
      </c>
      <c r="AF39" s="2448">
        <v>319787</v>
      </c>
      <c r="AG39" s="2448">
        <v>6059</v>
      </c>
      <c r="AH39" s="2448">
        <v>1915</v>
      </c>
      <c r="AI39" s="2448">
        <v>31600</v>
      </c>
      <c r="AJ39" s="2448">
        <v>163622</v>
      </c>
      <c r="AK39" s="2448">
        <v>178668</v>
      </c>
      <c r="AL39" s="2448">
        <v>766095</v>
      </c>
      <c r="AM39" s="2448">
        <v>3920</v>
      </c>
      <c r="AN39" s="2448">
        <v>856</v>
      </c>
      <c r="AO39" s="91" t="s">
        <v>40</v>
      </c>
      <c r="AP39" s="670" t="s">
        <v>26</v>
      </c>
      <c r="AQ39" s="88" t="s">
        <v>26</v>
      </c>
      <c r="AR39" s="89" t="s">
        <v>26</v>
      </c>
      <c r="AS39" s="1257">
        <v>43770</v>
      </c>
      <c r="AT39" s="82">
        <v>3541</v>
      </c>
      <c r="AU39" s="2448">
        <v>2197</v>
      </c>
      <c r="AV39" s="2448" t="s">
        <v>21</v>
      </c>
      <c r="AW39" s="2448" t="s">
        <v>21</v>
      </c>
      <c r="AX39" s="2448">
        <v>20660</v>
      </c>
      <c r="AY39" s="2448">
        <v>785</v>
      </c>
      <c r="AZ39" s="2448">
        <v>2635082</v>
      </c>
      <c r="BA39" s="2448">
        <v>48315</v>
      </c>
      <c r="BB39" s="2448">
        <v>2</v>
      </c>
      <c r="BC39" s="2448">
        <v>85</v>
      </c>
      <c r="BD39" s="2448">
        <v>85</v>
      </c>
      <c r="BE39" s="2448" t="s">
        <v>21</v>
      </c>
      <c r="BF39" s="2448">
        <v>650</v>
      </c>
      <c r="BG39" s="2448">
        <v>61317</v>
      </c>
      <c r="BH39" s="2448" t="s">
        <v>21</v>
      </c>
      <c r="BI39" s="2448" t="s">
        <v>21</v>
      </c>
      <c r="BJ39" s="91" t="s">
        <v>40</v>
      </c>
      <c r="BK39" s="670" t="s">
        <v>26</v>
      </c>
      <c r="BL39" s="88" t="s">
        <v>26</v>
      </c>
      <c r="BM39" s="89" t="s">
        <v>26</v>
      </c>
      <c r="BN39" s="1257">
        <v>43770</v>
      </c>
      <c r="BO39" s="2448">
        <v>262</v>
      </c>
      <c r="BP39" s="2448">
        <v>75</v>
      </c>
      <c r="BQ39" s="2448">
        <v>82</v>
      </c>
      <c r="BR39" s="2448">
        <v>4403</v>
      </c>
      <c r="BS39" s="2448">
        <v>10</v>
      </c>
      <c r="BT39" s="2448" t="s">
        <v>21</v>
      </c>
      <c r="BU39" s="2448">
        <v>213429</v>
      </c>
      <c r="BV39" s="2448">
        <v>2934</v>
      </c>
      <c r="BW39" s="2448">
        <v>293575</v>
      </c>
      <c r="BX39" s="2448">
        <v>10292</v>
      </c>
      <c r="BY39" s="2448">
        <v>702</v>
      </c>
      <c r="BZ39" s="2448">
        <v>143</v>
      </c>
      <c r="CA39" s="2448">
        <v>1492</v>
      </c>
      <c r="CB39" s="2448">
        <v>1348</v>
      </c>
      <c r="CC39" s="2448">
        <v>144</v>
      </c>
      <c r="CD39" s="2448" t="s">
        <v>21</v>
      </c>
      <c r="CE39" s="91" t="s">
        <v>40</v>
      </c>
      <c r="CF39" s="670" t="s">
        <v>26</v>
      </c>
      <c r="CG39" s="88" t="s">
        <v>26</v>
      </c>
      <c r="CH39" s="89" t="s">
        <v>26</v>
      </c>
      <c r="CI39" s="1257">
        <v>43770</v>
      </c>
      <c r="CJ39" s="82" t="s">
        <v>21</v>
      </c>
      <c r="CK39" s="2448">
        <v>24229</v>
      </c>
      <c r="CL39" s="2448">
        <v>4175</v>
      </c>
      <c r="CM39" s="2448">
        <v>28735</v>
      </c>
      <c r="CN39" s="2448">
        <v>403</v>
      </c>
      <c r="CO39" s="2448">
        <v>1877</v>
      </c>
      <c r="CP39" s="2448">
        <v>1</v>
      </c>
      <c r="CQ39" s="2448">
        <v>2059</v>
      </c>
      <c r="CR39" s="2448">
        <v>2260</v>
      </c>
      <c r="CS39" s="2448">
        <v>352675</v>
      </c>
      <c r="CT39" s="2448">
        <v>856</v>
      </c>
      <c r="CU39" s="2448">
        <v>406</v>
      </c>
      <c r="CV39" s="2448" t="s">
        <v>21</v>
      </c>
      <c r="CW39" s="2448">
        <v>387590</v>
      </c>
      <c r="CX39" s="2448">
        <v>247164</v>
      </c>
      <c r="CY39" s="2448">
        <v>128140</v>
      </c>
      <c r="CZ39" s="91" t="s">
        <v>40</v>
      </c>
      <c r="DA39" s="670" t="s">
        <v>26</v>
      </c>
      <c r="DB39" s="88" t="s">
        <v>26</v>
      </c>
      <c r="DC39" s="89" t="s">
        <v>26</v>
      </c>
      <c r="DD39" s="1257">
        <v>43770</v>
      </c>
      <c r="DE39" s="82" t="s">
        <v>21</v>
      </c>
      <c r="DF39" s="2448">
        <v>96</v>
      </c>
      <c r="DG39" s="2448" t="s">
        <v>21</v>
      </c>
      <c r="DH39" s="2448">
        <v>8900</v>
      </c>
      <c r="DI39" s="2448" t="s">
        <v>21</v>
      </c>
      <c r="DJ39" s="2448">
        <v>1179</v>
      </c>
      <c r="DK39" s="2448">
        <v>229</v>
      </c>
      <c r="DL39" s="2448">
        <v>896</v>
      </c>
      <c r="DM39" s="2448">
        <v>139</v>
      </c>
      <c r="DN39" s="2448">
        <v>1640</v>
      </c>
      <c r="DO39" s="2448">
        <v>4735</v>
      </c>
      <c r="DP39" s="2448">
        <v>5184</v>
      </c>
      <c r="DQ39" s="2448">
        <v>364</v>
      </c>
      <c r="DR39" s="2448" t="s">
        <v>21</v>
      </c>
      <c r="DS39" s="2448">
        <v>49490</v>
      </c>
      <c r="DT39" s="217">
        <v>1594</v>
      </c>
      <c r="DU39" s="91" t="s">
        <v>40</v>
      </c>
      <c r="DV39" s="670" t="s">
        <v>26</v>
      </c>
      <c r="DW39" s="88" t="s">
        <v>26</v>
      </c>
      <c r="DX39" s="89" t="s">
        <v>26</v>
      </c>
      <c r="DY39" s="1257">
        <v>43770</v>
      </c>
      <c r="DZ39" s="2448" t="s">
        <v>21</v>
      </c>
      <c r="EA39" s="2448" t="s">
        <v>21</v>
      </c>
      <c r="EB39" s="2448">
        <v>338733</v>
      </c>
      <c r="EC39" s="2448">
        <v>321347</v>
      </c>
      <c r="ED39" s="2448">
        <v>131412</v>
      </c>
      <c r="EE39" s="2448">
        <v>82562</v>
      </c>
      <c r="EF39" s="2448">
        <v>1143</v>
      </c>
      <c r="EG39" s="2448">
        <v>20366</v>
      </c>
      <c r="EH39" s="2448">
        <v>88035</v>
      </c>
      <c r="EI39" s="2448">
        <v>95947</v>
      </c>
      <c r="EJ39" s="2448">
        <v>11370</v>
      </c>
      <c r="EK39" s="2448" t="s">
        <v>21</v>
      </c>
      <c r="EL39" s="2448">
        <v>1357103</v>
      </c>
      <c r="EM39" s="2448">
        <v>542698</v>
      </c>
      <c r="EN39" s="2448">
        <v>857261</v>
      </c>
      <c r="EO39" s="2448">
        <v>25344</v>
      </c>
      <c r="EP39" s="91" t="s">
        <v>40</v>
      </c>
      <c r="EQ39" s="670" t="s">
        <v>26</v>
      </c>
      <c r="ER39" s="88" t="s">
        <v>26</v>
      </c>
      <c r="ES39" s="89" t="s">
        <v>26</v>
      </c>
      <c r="ET39" s="1257">
        <v>43770</v>
      </c>
      <c r="EU39" s="2448">
        <v>5103</v>
      </c>
      <c r="EV39" s="2448" t="s">
        <v>21</v>
      </c>
      <c r="EW39" s="2448">
        <v>74087</v>
      </c>
      <c r="EX39" s="2448" t="s">
        <v>21</v>
      </c>
      <c r="EY39" s="2448">
        <v>95</v>
      </c>
      <c r="EZ39" s="2448">
        <v>8943</v>
      </c>
      <c r="FA39" s="2448">
        <v>26574</v>
      </c>
      <c r="FB39" s="2448">
        <v>153118</v>
      </c>
      <c r="FC39" s="2448">
        <v>6890</v>
      </c>
      <c r="FD39" s="2448">
        <v>219</v>
      </c>
      <c r="FE39" s="2448">
        <v>3444</v>
      </c>
      <c r="FF39" s="2448">
        <v>22807</v>
      </c>
      <c r="FG39" s="2448">
        <v>25042</v>
      </c>
      <c r="FH39" s="2448">
        <v>32896</v>
      </c>
      <c r="FI39" s="2448">
        <v>939219</v>
      </c>
      <c r="FJ39" s="2448">
        <v>1274060</v>
      </c>
      <c r="FK39" s="91" t="s">
        <v>40</v>
      </c>
      <c r="FL39" s="670" t="s">
        <v>26</v>
      </c>
      <c r="FM39" s="74"/>
    </row>
    <row r="40" spans="1:169" ht="14.25" customHeight="1">
      <c r="A40" s="105" t="s">
        <v>26</v>
      </c>
      <c r="B40" s="106" t="s">
        <v>26</v>
      </c>
      <c r="C40" s="1258">
        <v>43800</v>
      </c>
      <c r="D40" s="1077">
        <v>7857835</v>
      </c>
      <c r="E40" s="1077">
        <v>137749</v>
      </c>
      <c r="F40" s="1077">
        <v>125</v>
      </c>
      <c r="G40" s="1077">
        <v>6658</v>
      </c>
      <c r="H40" s="1077">
        <v>2125</v>
      </c>
      <c r="I40" s="1077">
        <v>28293</v>
      </c>
      <c r="J40" s="1077">
        <v>15113</v>
      </c>
      <c r="K40" s="1077">
        <v>13180</v>
      </c>
      <c r="L40" s="1077">
        <v>6811</v>
      </c>
      <c r="M40" s="1077">
        <v>22735</v>
      </c>
      <c r="N40" s="1077">
        <v>3</v>
      </c>
      <c r="O40" s="1077">
        <v>80766</v>
      </c>
      <c r="P40" s="1077" t="s">
        <v>21</v>
      </c>
      <c r="Q40" s="1077">
        <v>89</v>
      </c>
      <c r="R40" s="1077">
        <v>6733426</v>
      </c>
      <c r="S40" s="1077">
        <v>3385249</v>
      </c>
      <c r="T40" s="108" t="s">
        <v>41</v>
      </c>
      <c r="U40" s="673" t="s">
        <v>26</v>
      </c>
      <c r="V40" s="105" t="s">
        <v>26</v>
      </c>
      <c r="W40" s="106" t="s">
        <v>26</v>
      </c>
      <c r="X40" s="1258">
        <v>43800</v>
      </c>
      <c r="Y40" s="107">
        <v>4182979</v>
      </c>
      <c r="Z40" s="2449">
        <v>342289</v>
      </c>
      <c r="AA40" s="2449">
        <v>1199961</v>
      </c>
      <c r="AB40" s="2449">
        <v>2427354</v>
      </c>
      <c r="AC40" s="2449" t="s">
        <v>21</v>
      </c>
      <c r="AD40" s="2449">
        <v>638079</v>
      </c>
      <c r="AE40" s="2449">
        <v>5353575</v>
      </c>
      <c r="AF40" s="2449">
        <v>358225</v>
      </c>
      <c r="AG40" s="2449">
        <v>8472</v>
      </c>
      <c r="AH40" s="2449">
        <v>1865</v>
      </c>
      <c r="AI40" s="2449">
        <v>32344</v>
      </c>
      <c r="AJ40" s="2449">
        <v>161540</v>
      </c>
      <c r="AK40" s="2449">
        <v>176220</v>
      </c>
      <c r="AL40" s="2449">
        <v>792507</v>
      </c>
      <c r="AM40" s="2449">
        <v>4476</v>
      </c>
      <c r="AN40" s="2449">
        <v>584</v>
      </c>
      <c r="AO40" s="108" t="s">
        <v>41</v>
      </c>
      <c r="AP40" s="673" t="s">
        <v>26</v>
      </c>
      <c r="AQ40" s="105" t="s">
        <v>26</v>
      </c>
      <c r="AR40" s="106" t="s">
        <v>26</v>
      </c>
      <c r="AS40" s="1258">
        <v>43800</v>
      </c>
      <c r="AT40" s="107">
        <v>5511</v>
      </c>
      <c r="AU40" s="2449">
        <v>2379</v>
      </c>
      <c r="AV40" s="2449" t="s">
        <v>21</v>
      </c>
      <c r="AW40" s="2449" t="s">
        <v>21</v>
      </c>
      <c r="AX40" s="2449">
        <v>22906</v>
      </c>
      <c r="AY40" s="2449">
        <v>985</v>
      </c>
      <c r="AZ40" s="2449">
        <v>2740420</v>
      </c>
      <c r="BA40" s="2449">
        <v>35634</v>
      </c>
      <c r="BB40" s="2449">
        <v>2</v>
      </c>
      <c r="BC40" s="2449">
        <v>166</v>
      </c>
      <c r="BD40" s="2449">
        <v>84</v>
      </c>
      <c r="BE40" s="2449">
        <v>82</v>
      </c>
      <c r="BF40" s="2449">
        <v>445</v>
      </c>
      <c r="BG40" s="2449">
        <v>45138</v>
      </c>
      <c r="BH40" s="2449" t="s">
        <v>21</v>
      </c>
      <c r="BI40" s="2449" t="s">
        <v>21</v>
      </c>
      <c r="BJ40" s="108" t="s">
        <v>41</v>
      </c>
      <c r="BK40" s="673" t="s">
        <v>26</v>
      </c>
      <c r="BL40" s="105" t="s">
        <v>26</v>
      </c>
      <c r="BM40" s="106" t="s">
        <v>26</v>
      </c>
      <c r="BN40" s="1258">
        <v>43800</v>
      </c>
      <c r="BO40" s="2448">
        <v>142</v>
      </c>
      <c r="BP40" s="2448">
        <v>65</v>
      </c>
      <c r="BQ40" s="2449">
        <v>71</v>
      </c>
      <c r="BR40" s="2449">
        <v>3663</v>
      </c>
      <c r="BS40" s="2449">
        <v>23</v>
      </c>
      <c r="BT40" s="2449" t="s">
        <v>21</v>
      </c>
      <c r="BU40" s="2449">
        <v>214636</v>
      </c>
      <c r="BV40" s="2448">
        <v>3032</v>
      </c>
      <c r="BW40" s="2449">
        <v>297693</v>
      </c>
      <c r="BX40" s="2449">
        <v>10722</v>
      </c>
      <c r="BY40" s="2449">
        <v>656</v>
      </c>
      <c r="BZ40" s="2449">
        <v>143</v>
      </c>
      <c r="CA40" s="2449">
        <v>1492</v>
      </c>
      <c r="CB40" s="2449">
        <v>1348</v>
      </c>
      <c r="CC40" s="2449">
        <v>144</v>
      </c>
      <c r="CD40" s="2449" t="s">
        <v>21</v>
      </c>
      <c r="CE40" s="108" t="s">
        <v>41</v>
      </c>
      <c r="CF40" s="673" t="s">
        <v>26</v>
      </c>
      <c r="CG40" s="105" t="s">
        <v>26</v>
      </c>
      <c r="CH40" s="106" t="s">
        <v>26</v>
      </c>
      <c r="CI40" s="1258">
        <v>43800</v>
      </c>
      <c r="CJ40" s="107" t="s">
        <v>21</v>
      </c>
      <c r="CK40" s="2449">
        <v>33103</v>
      </c>
      <c r="CL40" s="2449">
        <v>5688</v>
      </c>
      <c r="CM40" s="2449">
        <v>31576</v>
      </c>
      <c r="CN40" s="2449">
        <v>462</v>
      </c>
      <c r="CO40" s="2449">
        <v>2297</v>
      </c>
      <c r="CP40" s="2449">
        <v>2</v>
      </c>
      <c r="CQ40" s="2449">
        <v>2153</v>
      </c>
      <c r="CR40" s="2449">
        <v>2363</v>
      </c>
      <c r="CS40" s="2449">
        <v>367643</v>
      </c>
      <c r="CT40" s="2449">
        <v>584</v>
      </c>
      <c r="CU40" s="2449">
        <v>389</v>
      </c>
      <c r="CV40" s="2449" t="s">
        <v>21</v>
      </c>
      <c r="CW40" s="2449">
        <v>407797</v>
      </c>
      <c r="CX40" s="2449">
        <v>241938</v>
      </c>
      <c r="CY40" s="2449">
        <v>118938</v>
      </c>
      <c r="CZ40" s="108" t="s">
        <v>41</v>
      </c>
      <c r="DA40" s="673" t="s">
        <v>26</v>
      </c>
      <c r="DB40" s="105" t="s">
        <v>26</v>
      </c>
      <c r="DC40" s="106" t="s">
        <v>26</v>
      </c>
      <c r="DD40" s="1258">
        <v>43800</v>
      </c>
      <c r="DE40" s="107" t="s">
        <v>21</v>
      </c>
      <c r="DF40" s="2449">
        <v>96</v>
      </c>
      <c r="DG40" s="2449" t="s">
        <v>21</v>
      </c>
      <c r="DH40" s="2449">
        <v>7205</v>
      </c>
      <c r="DI40" s="2449" t="s">
        <v>21</v>
      </c>
      <c r="DJ40" s="2449">
        <v>679</v>
      </c>
      <c r="DK40" s="2449">
        <v>243</v>
      </c>
      <c r="DL40" s="2449">
        <v>653</v>
      </c>
      <c r="DM40" s="2449">
        <v>80</v>
      </c>
      <c r="DN40" s="2449">
        <v>1516</v>
      </c>
      <c r="DO40" s="2449">
        <v>3763</v>
      </c>
      <c r="DP40" s="2449">
        <v>4119</v>
      </c>
      <c r="DQ40" s="2449">
        <v>372</v>
      </c>
      <c r="DR40" s="2449" t="s">
        <v>21</v>
      </c>
      <c r="DS40" s="2449">
        <v>44687</v>
      </c>
      <c r="DT40" s="512">
        <v>1418</v>
      </c>
      <c r="DU40" s="108" t="s">
        <v>41</v>
      </c>
      <c r="DV40" s="673" t="s">
        <v>26</v>
      </c>
      <c r="DW40" s="105" t="s">
        <v>26</v>
      </c>
      <c r="DX40" s="106" t="s">
        <v>26</v>
      </c>
      <c r="DY40" s="1258">
        <v>43800</v>
      </c>
      <c r="DZ40" s="2449" t="s">
        <v>21</v>
      </c>
      <c r="EA40" s="2449" t="s">
        <v>21</v>
      </c>
      <c r="EB40" s="2449">
        <v>340022</v>
      </c>
      <c r="EC40" s="2449">
        <v>322406</v>
      </c>
      <c r="ED40" s="2449">
        <v>139276</v>
      </c>
      <c r="EE40" s="2449">
        <v>92546</v>
      </c>
      <c r="EF40" s="2449">
        <v>1149</v>
      </c>
      <c r="EG40" s="2449">
        <v>20255</v>
      </c>
      <c r="EH40" s="2449">
        <v>86426</v>
      </c>
      <c r="EI40" s="2449">
        <v>94092</v>
      </c>
      <c r="EJ40" s="2449">
        <v>11202</v>
      </c>
      <c r="EK40" s="2449" t="s">
        <v>21</v>
      </c>
      <c r="EL40" s="2449">
        <v>1363989</v>
      </c>
      <c r="EM40" s="2449">
        <v>562107</v>
      </c>
      <c r="EN40" s="2449">
        <v>939283</v>
      </c>
      <c r="EO40" s="2449">
        <v>19697</v>
      </c>
      <c r="EP40" s="108" t="s">
        <v>41</v>
      </c>
      <c r="EQ40" s="673" t="s">
        <v>26</v>
      </c>
      <c r="ER40" s="105" t="s">
        <v>26</v>
      </c>
      <c r="ES40" s="106" t="s">
        <v>26</v>
      </c>
      <c r="ET40" s="1258">
        <v>43800</v>
      </c>
      <c r="EU40" s="2449">
        <v>4841</v>
      </c>
      <c r="EV40" s="2449" t="s">
        <v>21</v>
      </c>
      <c r="EW40" s="2449">
        <v>70131</v>
      </c>
      <c r="EX40" s="2449" t="s">
        <v>21</v>
      </c>
      <c r="EY40" s="2449" t="s">
        <v>21</v>
      </c>
      <c r="EZ40" s="2449">
        <v>7532</v>
      </c>
      <c r="FA40" s="2449">
        <v>22467</v>
      </c>
      <c r="FB40" s="2449">
        <v>166183</v>
      </c>
      <c r="FC40" s="2449">
        <v>5561</v>
      </c>
      <c r="FD40" s="2449">
        <v>177</v>
      </c>
      <c r="FE40" s="2449">
        <v>3569</v>
      </c>
      <c r="FF40" s="2449">
        <v>20135</v>
      </c>
      <c r="FG40" s="2449">
        <v>22068</v>
      </c>
      <c r="FH40" s="2449">
        <v>41514</v>
      </c>
      <c r="FI40" s="2449">
        <v>980482</v>
      </c>
      <c r="FJ40" s="2449">
        <v>1347306</v>
      </c>
      <c r="FK40" s="108" t="s">
        <v>41</v>
      </c>
      <c r="FL40" s="673" t="s">
        <v>26</v>
      </c>
      <c r="FM40" s="74"/>
    </row>
    <row r="41" spans="1:169" ht="14.25" customHeight="1">
      <c r="A41" s="209"/>
      <c r="B41" s="209"/>
      <c r="C41" s="209"/>
      <c r="D41" s="982"/>
      <c r="E41" s="982"/>
      <c r="F41" s="982"/>
      <c r="G41" s="982"/>
      <c r="H41" s="982"/>
      <c r="I41" s="982"/>
      <c r="J41" s="982"/>
      <c r="K41" s="982"/>
      <c r="L41" s="982"/>
      <c r="M41" s="982"/>
      <c r="N41" s="982"/>
      <c r="O41" s="982"/>
      <c r="P41" s="982"/>
      <c r="Q41" s="982"/>
      <c r="R41" s="1079"/>
      <c r="S41" s="1080"/>
      <c r="T41" s="679"/>
      <c r="U41" s="679"/>
      <c r="V41" s="982"/>
      <c r="W41" s="982"/>
      <c r="X41" s="982"/>
      <c r="Y41" s="982"/>
      <c r="Z41" s="982"/>
      <c r="AA41" s="982"/>
      <c r="AB41" s="982"/>
      <c r="AC41" s="982"/>
      <c r="AD41" s="982"/>
      <c r="AE41" s="982"/>
      <c r="AF41" s="982"/>
      <c r="AG41" s="982"/>
      <c r="AH41" s="982"/>
      <c r="AI41" s="982"/>
      <c r="AJ41" s="1079"/>
      <c r="AK41" s="1079"/>
      <c r="AL41" s="982"/>
      <c r="AM41" s="982"/>
      <c r="AN41" s="982"/>
      <c r="AO41" s="679"/>
      <c r="AP41" s="679"/>
      <c r="AQ41" s="982"/>
      <c r="AR41" s="982"/>
      <c r="AS41" s="982"/>
      <c r="AT41" s="982"/>
      <c r="AU41" s="982"/>
      <c r="AV41" s="982"/>
      <c r="AW41" s="982"/>
      <c r="AX41" s="982"/>
      <c r="AY41" s="982"/>
      <c r="AZ41" s="982"/>
      <c r="BA41" s="982"/>
      <c r="BB41" s="982"/>
      <c r="BC41" s="982"/>
      <c r="BD41" s="982"/>
      <c r="BE41" s="982"/>
      <c r="BF41" s="982"/>
      <c r="BG41" s="982"/>
      <c r="BH41" s="982"/>
      <c r="BI41" s="982"/>
      <c r="BJ41" s="679"/>
      <c r="BK41" s="679"/>
      <c r="BL41" s="982"/>
      <c r="BM41" s="982"/>
      <c r="BN41" s="982"/>
      <c r="BO41" s="1079"/>
      <c r="BP41" s="1079"/>
      <c r="BQ41" s="982"/>
      <c r="BR41" s="982"/>
      <c r="BS41" s="982"/>
      <c r="BT41" s="982"/>
      <c r="BU41" s="1079"/>
      <c r="BV41" s="1079"/>
      <c r="BW41" s="1079"/>
      <c r="BX41" s="1079"/>
      <c r="BY41" s="982"/>
      <c r="BZ41" s="982"/>
      <c r="CA41" s="982"/>
      <c r="CB41" s="982"/>
      <c r="CC41" s="982"/>
      <c r="CD41" s="982"/>
      <c r="CE41" s="679"/>
      <c r="CF41" s="679"/>
      <c r="CG41" s="982"/>
      <c r="CH41" s="982"/>
      <c r="CI41" s="982"/>
      <c r="CJ41" s="982"/>
      <c r="CK41" s="982"/>
      <c r="CL41" s="1080"/>
      <c r="CM41" s="1080"/>
      <c r="CN41" s="1080"/>
      <c r="CO41" s="1080"/>
      <c r="CP41" s="1080"/>
      <c r="CQ41" s="1081"/>
      <c r="CR41" s="982"/>
      <c r="CS41" s="982"/>
      <c r="CT41" s="982"/>
      <c r="CU41" s="982"/>
      <c r="CV41" s="982"/>
      <c r="CW41" s="982"/>
      <c r="CX41" s="982"/>
      <c r="CY41" s="982"/>
      <c r="CZ41" s="679"/>
      <c r="DA41" s="679"/>
      <c r="DB41" s="982"/>
      <c r="DC41" s="982"/>
      <c r="DD41" s="982"/>
      <c r="DI41" s="982"/>
      <c r="DJ41" s="982"/>
      <c r="DK41" s="982"/>
      <c r="DL41" s="982"/>
      <c r="DM41" s="982"/>
      <c r="DN41" s="982"/>
      <c r="DO41" s="982"/>
      <c r="DP41" s="982"/>
      <c r="DQ41" s="982"/>
      <c r="DR41" s="982"/>
      <c r="DS41" s="982"/>
      <c r="DT41" s="982"/>
      <c r="DU41" s="679"/>
      <c r="DV41" s="679"/>
      <c r="DW41" s="982"/>
      <c r="DX41" s="982"/>
      <c r="DY41" s="982"/>
      <c r="DZ41" s="982"/>
      <c r="EA41" s="982"/>
      <c r="EB41" s="982"/>
      <c r="EC41" s="982"/>
      <c r="ED41" s="982"/>
      <c r="EE41" s="982"/>
      <c r="EF41" s="982"/>
      <c r="EG41" s="982"/>
      <c r="EH41" s="982"/>
      <c r="EI41" s="982"/>
      <c r="EJ41" s="982"/>
      <c r="EK41" s="982"/>
      <c r="EL41" s="982"/>
      <c r="EM41" s="982"/>
      <c r="EN41" s="982"/>
      <c r="EO41" s="982"/>
      <c r="EP41" s="679"/>
      <c r="EQ41" s="679"/>
      <c r="ER41" s="982"/>
      <c r="ES41" s="982"/>
      <c r="ET41" s="982"/>
      <c r="EU41" s="982"/>
      <c r="EV41" s="982"/>
      <c r="EW41" s="982"/>
      <c r="EX41" s="982"/>
      <c r="EY41" s="982"/>
      <c r="EZ41" s="982"/>
      <c r="FA41" s="982"/>
      <c r="FB41" s="982" t="s">
        <v>1483</v>
      </c>
      <c r="FC41" s="1080"/>
      <c r="FD41" s="1080"/>
      <c r="FE41" s="1080"/>
      <c r="FF41" s="1080"/>
      <c r="FG41" s="1080"/>
      <c r="FH41" s="1081"/>
      <c r="FI41" s="982"/>
      <c r="FJ41" s="982"/>
      <c r="FK41" s="679"/>
      <c r="FL41" s="679"/>
      <c r="FM41" s="1050"/>
    </row>
    <row r="42" spans="1:169" s="1087" customFormat="1" ht="19.5" customHeight="1">
      <c r="A42" s="2573" t="s">
        <v>737</v>
      </c>
      <c r="B42" s="2543"/>
      <c r="C42" s="2544"/>
      <c r="D42" s="1082" t="s">
        <v>1062</v>
      </c>
      <c r="E42" s="2067"/>
      <c r="F42" s="2081" t="s">
        <v>1484</v>
      </c>
      <c r="G42" s="1083"/>
      <c r="H42" s="1084"/>
      <c r="I42" s="1084"/>
      <c r="J42" s="1084"/>
      <c r="K42" s="1085" t="s">
        <v>744</v>
      </c>
      <c r="L42" s="1084" t="s">
        <v>726</v>
      </c>
      <c r="M42" s="1084"/>
      <c r="N42" s="1084" t="s">
        <v>1186</v>
      </c>
      <c r="O42" s="1084" t="s">
        <v>1186</v>
      </c>
      <c r="P42" s="1086"/>
      <c r="Q42" s="1086"/>
      <c r="R42" s="1086"/>
      <c r="T42" s="2566" t="s">
        <v>697</v>
      </c>
      <c r="U42" s="2721"/>
      <c r="V42" s="2573" t="s">
        <v>737</v>
      </c>
      <c r="W42" s="2543"/>
      <c r="X42" s="2544"/>
      <c r="Y42" s="2329" t="s">
        <v>1063</v>
      </c>
      <c r="Z42" s="2469"/>
      <c r="AA42" s="1088"/>
      <c r="AB42" s="1086"/>
      <c r="AC42" s="1088" t="s">
        <v>1064</v>
      </c>
      <c r="AD42" s="1084"/>
      <c r="AE42" s="2460" t="s">
        <v>1465</v>
      </c>
      <c r="AF42" s="1085" t="s">
        <v>744</v>
      </c>
      <c r="AG42" s="1086"/>
      <c r="AH42" s="1086"/>
      <c r="AI42" s="1086"/>
      <c r="AJ42" s="1086"/>
      <c r="AK42" s="1086"/>
      <c r="AL42" s="1086"/>
      <c r="AM42" s="1086"/>
      <c r="AN42" s="1089"/>
      <c r="AO42" s="2566" t="s">
        <v>697</v>
      </c>
      <c r="AP42" s="2721"/>
      <c r="AQ42" s="2573" t="s">
        <v>737</v>
      </c>
      <c r="AR42" s="2543"/>
      <c r="AS42" s="2544"/>
      <c r="AT42" s="1088" t="s">
        <v>1065</v>
      </c>
      <c r="AU42" s="529"/>
      <c r="AV42" s="2460" t="s">
        <v>1485</v>
      </c>
      <c r="AW42" s="2075"/>
      <c r="AX42" s="1084"/>
      <c r="AY42" s="1084"/>
      <c r="AZ42" s="1084"/>
      <c r="BA42" s="1085" t="s">
        <v>744</v>
      </c>
      <c r="BB42" s="1084" t="s">
        <v>726</v>
      </c>
      <c r="BC42" s="1084" t="s">
        <v>1186</v>
      </c>
      <c r="BD42" s="1084" t="s">
        <v>1186</v>
      </c>
      <c r="BE42" s="1084" t="s">
        <v>1186</v>
      </c>
      <c r="BF42" s="1090"/>
      <c r="BG42" s="1090"/>
      <c r="BH42" s="1086"/>
      <c r="BI42" s="1088" t="s">
        <v>715</v>
      </c>
      <c r="BJ42" s="2566" t="s">
        <v>697</v>
      </c>
      <c r="BK42" s="2721"/>
      <c r="BL42" s="2573" t="s">
        <v>737</v>
      </c>
      <c r="BM42" s="2543"/>
      <c r="BN42" s="2544"/>
      <c r="BO42" s="1088" t="s">
        <v>1066</v>
      </c>
      <c r="BP42" s="395"/>
      <c r="BQ42" s="2460" t="s">
        <v>1486</v>
      </c>
      <c r="BR42" s="1084"/>
      <c r="BS42" s="1086"/>
      <c r="BT42" s="1086"/>
      <c r="BU42" s="1086"/>
      <c r="BV42" s="1085" t="s">
        <v>744</v>
      </c>
      <c r="BW42" s="1086"/>
      <c r="BX42" s="1086"/>
      <c r="BY42" s="1086"/>
      <c r="BZ42" s="1086"/>
      <c r="CA42" s="1086"/>
      <c r="CB42" s="1086"/>
      <c r="CC42" s="1086"/>
      <c r="CD42" s="1089"/>
      <c r="CE42" s="2566" t="s">
        <v>697</v>
      </c>
      <c r="CF42" s="2721"/>
      <c r="CG42" s="2573" t="s">
        <v>737</v>
      </c>
      <c r="CH42" s="2543"/>
      <c r="CI42" s="2544"/>
      <c r="CJ42" s="1088" t="s">
        <v>1067</v>
      </c>
      <c r="CK42" s="1084"/>
      <c r="CL42" s="2460" t="s">
        <v>1487</v>
      </c>
      <c r="CM42" s="1091"/>
      <c r="CN42" s="1091"/>
      <c r="CO42" s="1086"/>
      <c r="CP42" s="1086"/>
      <c r="CQ42" s="1085" t="s">
        <v>744</v>
      </c>
      <c r="CR42" s="1084" t="s">
        <v>726</v>
      </c>
      <c r="CS42" s="1084"/>
      <c r="CT42" s="1084" t="s">
        <v>1186</v>
      </c>
      <c r="CU42" s="1084" t="s">
        <v>1186</v>
      </c>
      <c r="CV42" s="1084"/>
      <c r="CW42" s="1084"/>
      <c r="CX42" s="1084"/>
      <c r="CY42" s="1084" t="s">
        <v>1186</v>
      </c>
      <c r="CZ42" s="2566" t="s">
        <v>697</v>
      </c>
      <c r="DA42" s="2721"/>
      <c r="DB42" s="2573" t="s">
        <v>737</v>
      </c>
      <c r="DC42" s="2543"/>
      <c r="DD42" s="2544"/>
      <c r="DE42" s="1088" t="s">
        <v>1068</v>
      </c>
      <c r="DF42" s="1084"/>
      <c r="DG42" s="2460" t="s">
        <v>1488</v>
      </c>
      <c r="DH42" s="1084"/>
      <c r="DI42" s="1086"/>
      <c r="DJ42" s="1084"/>
      <c r="DK42" s="1084"/>
      <c r="DL42" s="1085" t="s">
        <v>744</v>
      </c>
      <c r="DM42" s="1084" t="s">
        <v>1186</v>
      </c>
      <c r="DN42" s="1086"/>
      <c r="DO42" s="1084"/>
      <c r="DP42" s="1084" t="s">
        <v>1186</v>
      </c>
      <c r="DQ42" s="1084" t="s">
        <v>1186</v>
      </c>
      <c r="DR42" s="1086"/>
      <c r="DS42" s="1084"/>
      <c r="DT42" s="1084" t="s">
        <v>1186</v>
      </c>
      <c r="DU42" s="2566" t="s">
        <v>697</v>
      </c>
      <c r="DV42" s="2721"/>
      <c r="DW42" s="2573" t="s">
        <v>737</v>
      </c>
      <c r="DX42" s="2543"/>
      <c r="DY42" s="2544"/>
      <c r="DZ42" s="1088" t="s">
        <v>1069</v>
      </c>
      <c r="EA42" s="1086"/>
      <c r="EB42" s="1084"/>
      <c r="EC42" s="2460" t="s">
        <v>1489</v>
      </c>
      <c r="ED42" s="1084"/>
      <c r="EE42" s="1084"/>
      <c r="EF42" s="1084"/>
      <c r="EG42" s="1085" t="s">
        <v>744</v>
      </c>
      <c r="EH42" s="1084"/>
      <c r="EI42" s="1084" t="s">
        <v>1186</v>
      </c>
      <c r="EJ42" s="1084" t="s">
        <v>1186</v>
      </c>
      <c r="EK42" s="1084"/>
      <c r="EL42" s="1084"/>
      <c r="EM42" s="1084"/>
      <c r="EN42" s="1084" t="s">
        <v>1186</v>
      </c>
      <c r="EO42" s="2427"/>
      <c r="EP42" s="2566" t="s">
        <v>697</v>
      </c>
      <c r="EQ42" s="2721"/>
      <c r="ER42" s="2573" t="s">
        <v>737</v>
      </c>
      <c r="ES42" s="2543"/>
      <c r="ET42" s="2544"/>
      <c r="EU42" s="1092" t="s">
        <v>1466</v>
      </c>
      <c r="EV42" s="1084"/>
      <c r="EW42" s="529" t="s">
        <v>1415</v>
      </c>
      <c r="EX42" s="1084"/>
      <c r="EY42" s="1084"/>
      <c r="EZ42" s="1084"/>
      <c r="FA42" s="1084"/>
      <c r="FB42" s="1085" t="s">
        <v>744</v>
      </c>
      <c r="FC42" s="1086"/>
      <c r="FD42" s="1086"/>
      <c r="FE42" s="1086"/>
      <c r="FF42" s="1086"/>
      <c r="FG42" s="1086"/>
      <c r="FH42" s="1086"/>
      <c r="FI42" s="1084" t="s">
        <v>726</v>
      </c>
      <c r="FJ42" s="1093"/>
      <c r="FK42" s="2566" t="s">
        <v>697</v>
      </c>
      <c r="FL42" s="2721"/>
      <c r="FM42" s="1094"/>
    </row>
    <row r="43" spans="1:169" s="1087" customFormat="1" ht="17.25" customHeight="1">
      <c r="A43" s="2705"/>
      <c r="B43" s="2705"/>
      <c r="C43" s="2622"/>
      <c r="D43" s="976" t="s">
        <v>10</v>
      </c>
      <c r="E43" s="976" t="s">
        <v>11</v>
      </c>
      <c r="F43" s="976" t="s">
        <v>1413</v>
      </c>
      <c r="G43" s="976" t="s">
        <v>373</v>
      </c>
      <c r="H43" s="976" t="s">
        <v>12</v>
      </c>
      <c r="I43" s="976" t="s">
        <v>13</v>
      </c>
      <c r="J43" s="976" t="s">
        <v>14</v>
      </c>
      <c r="K43" s="976" t="s">
        <v>15</v>
      </c>
      <c r="L43" s="976" t="s">
        <v>305</v>
      </c>
      <c r="M43" s="976" t="s">
        <v>353</v>
      </c>
      <c r="N43" s="976" t="s">
        <v>353</v>
      </c>
      <c r="O43" s="976" t="s">
        <v>17</v>
      </c>
      <c r="P43" s="976" t="s">
        <v>18</v>
      </c>
      <c r="Q43" s="976" t="s">
        <v>19</v>
      </c>
      <c r="R43" s="976" t="s">
        <v>88</v>
      </c>
      <c r="S43" s="976" t="s">
        <v>788</v>
      </c>
      <c r="T43" s="2722"/>
      <c r="U43" s="2723"/>
      <c r="V43" s="2705"/>
      <c r="W43" s="2705"/>
      <c r="X43" s="2622"/>
      <c r="Y43" s="976" t="s">
        <v>88</v>
      </c>
      <c r="Z43" s="976" t="s">
        <v>788</v>
      </c>
      <c r="AA43" s="975" t="s">
        <v>5</v>
      </c>
      <c r="AB43" s="975" t="s">
        <v>7</v>
      </c>
      <c r="AC43" s="976" t="s">
        <v>221</v>
      </c>
      <c r="AD43" s="976" t="s">
        <v>347</v>
      </c>
      <c r="AE43" s="976" t="s">
        <v>295</v>
      </c>
      <c r="AF43" s="976" t="s">
        <v>296</v>
      </c>
      <c r="AG43" s="976" t="s">
        <v>297</v>
      </c>
      <c r="AH43" s="977" t="s">
        <v>371</v>
      </c>
      <c r="AI43" s="977" t="s">
        <v>1199</v>
      </c>
      <c r="AJ43" s="976" t="s">
        <v>351</v>
      </c>
      <c r="AK43" s="976" t="s">
        <v>352</v>
      </c>
      <c r="AL43" s="977" t="s">
        <v>325</v>
      </c>
      <c r="AM43" s="976" t="s">
        <v>10</v>
      </c>
      <c r="AN43" s="976" t="s">
        <v>11</v>
      </c>
      <c r="AO43" s="2722"/>
      <c r="AP43" s="2723"/>
      <c r="AQ43" s="2705"/>
      <c r="AR43" s="2705"/>
      <c r="AS43" s="2622"/>
      <c r="AT43" s="976" t="s">
        <v>352</v>
      </c>
      <c r="AU43" s="977" t="s">
        <v>325</v>
      </c>
      <c r="AV43" s="976" t="s">
        <v>10</v>
      </c>
      <c r="AW43" s="976" t="s">
        <v>11</v>
      </c>
      <c r="AX43" s="976" t="s">
        <v>373</v>
      </c>
      <c r="AY43" s="976" t="s">
        <v>12</v>
      </c>
      <c r="AZ43" s="976" t="s">
        <v>13</v>
      </c>
      <c r="BA43" s="976" t="s">
        <v>305</v>
      </c>
      <c r="BB43" s="976" t="s">
        <v>353</v>
      </c>
      <c r="BC43" s="976" t="s">
        <v>353</v>
      </c>
      <c r="BD43" s="976" t="s">
        <v>17</v>
      </c>
      <c r="BE43" s="976" t="s">
        <v>88</v>
      </c>
      <c r="BF43" s="976" t="s">
        <v>788</v>
      </c>
      <c r="BG43" s="976" t="s">
        <v>5</v>
      </c>
      <c r="BH43" s="976" t="s">
        <v>7</v>
      </c>
      <c r="BI43" s="976" t="s">
        <v>221</v>
      </c>
      <c r="BJ43" s="2722"/>
      <c r="BK43" s="2723"/>
      <c r="BL43" s="2705"/>
      <c r="BM43" s="2705"/>
      <c r="BN43" s="2622"/>
      <c r="BO43" s="976" t="s">
        <v>301</v>
      </c>
      <c r="BP43" s="977" t="s">
        <v>1199</v>
      </c>
      <c r="BQ43" s="976" t="s">
        <v>1200</v>
      </c>
      <c r="BR43" s="976" t="s">
        <v>351</v>
      </c>
      <c r="BS43" s="976" t="s">
        <v>352</v>
      </c>
      <c r="BT43" s="977" t="s">
        <v>325</v>
      </c>
      <c r="BU43" s="976" t="s">
        <v>10</v>
      </c>
      <c r="BV43" s="976" t="s">
        <v>11</v>
      </c>
      <c r="BW43" s="976" t="s">
        <v>373</v>
      </c>
      <c r="BX43" s="976" t="s">
        <v>12</v>
      </c>
      <c r="BY43" s="976" t="s">
        <v>13</v>
      </c>
      <c r="BZ43" s="976" t="s">
        <v>15</v>
      </c>
      <c r="CA43" s="976" t="s">
        <v>305</v>
      </c>
      <c r="CB43" s="976" t="s">
        <v>353</v>
      </c>
      <c r="CC43" s="976" t="s">
        <v>353</v>
      </c>
      <c r="CD43" s="976" t="s">
        <v>17</v>
      </c>
      <c r="CE43" s="2722"/>
      <c r="CF43" s="2723"/>
      <c r="CG43" s="2705"/>
      <c r="CH43" s="2705"/>
      <c r="CI43" s="2622"/>
      <c r="CJ43" s="976" t="s">
        <v>347</v>
      </c>
      <c r="CK43" s="976" t="s">
        <v>295</v>
      </c>
      <c r="CL43" s="976" t="s">
        <v>296</v>
      </c>
      <c r="CM43" s="976" t="s">
        <v>297</v>
      </c>
      <c r="CN43" s="976" t="s">
        <v>348</v>
      </c>
      <c r="CO43" s="977" t="s">
        <v>371</v>
      </c>
      <c r="CP43" s="976" t="s">
        <v>300</v>
      </c>
      <c r="CQ43" s="976" t="s">
        <v>301</v>
      </c>
      <c r="CR43" s="977" t="s">
        <v>1199</v>
      </c>
      <c r="CS43" s="976" t="s">
        <v>1200</v>
      </c>
      <c r="CT43" s="976" t="s">
        <v>351</v>
      </c>
      <c r="CU43" s="976" t="s">
        <v>352</v>
      </c>
      <c r="CV43" s="976" t="s">
        <v>10</v>
      </c>
      <c r="CW43" s="976" t="s">
        <v>11</v>
      </c>
      <c r="CX43" s="976" t="s">
        <v>373</v>
      </c>
      <c r="CY43" s="976" t="s">
        <v>12</v>
      </c>
      <c r="CZ43" s="2722"/>
      <c r="DA43" s="2723"/>
      <c r="DB43" s="2705"/>
      <c r="DC43" s="2705"/>
      <c r="DD43" s="2622"/>
      <c r="DE43" s="976" t="s">
        <v>221</v>
      </c>
      <c r="DF43" s="976" t="s">
        <v>347</v>
      </c>
      <c r="DG43" s="976" t="s">
        <v>739</v>
      </c>
      <c r="DH43" s="976" t="s">
        <v>295</v>
      </c>
      <c r="DI43" s="976" t="s">
        <v>296</v>
      </c>
      <c r="DJ43" s="976" t="s">
        <v>297</v>
      </c>
      <c r="DK43" s="976" t="s">
        <v>348</v>
      </c>
      <c r="DL43" s="977" t="s">
        <v>371</v>
      </c>
      <c r="DM43" s="976" t="s">
        <v>301</v>
      </c>
      <c r="DN43" s="976" t="s">
        <v>1200</v>
      </c>
      <c r="DO43" s="976" t="s">
        <v>351</v>
      </c>
      <c r="DP43" s="976" t="s">
        <v>352</v>
      </c>
      <c r="DQ43" s="976" t="s">
        <v>11</v>
      </c>
      <c r="DR43" s="976" t="s">
        <v>373</v>
      </c>
      <c r="DS43" s="976" t="s">
        <v>305</v>
      </c>
      <c r="DT43" s="976" t="s">
        <v>353</v>
      </c>
      <c r="DU43" s="2722"/>
      <c r="DV43" s="2723"/>
      <c r="DW43" s="2705"/>
      <c r="DX43" s="2705"/>
      <c r="DY43" s="2622"/>
      <c r="DZ43" s="976" t="s">
        <v>295</v>
      </c>
      <c r="EA43" s="976" t="s">
        <v>296</v>
      </c>
      <c r="EB43" s="976" t="s">
        <v>297</v>
      </c>
      <c r="EC43" s="976" t="s">
        <v>348</v>
      </c>
      <c r="ED43" s="977" t="s">
        <v>371</v>
      </c>
      <c r="EE43" s="976" t="s">
        <v>301</v>
      </c>
      <c r="EF43" s="976" t="s">
        <v>1200</v>
      </c>
      <c r="EG43" s="976" t="s">
        <v>351</v>
      </c>
      <c r="EH43" s="976" t="s">
        <v>352</v>
      </c>
      <c r="EI43" s="976" t="s">
        <v>10</v>
      </c>
      <c r="EJ43" s="976" t="s">
        <v>373</v>
      </c>
      <c r="EK43" s="976" t="s">
        <v>12</v>
      </c>
      <c r="EL43" s="976" t="s">
        <v>13</v>
      </c>
      <c r="EM43" s="976" t="s">
        <v>14</v>
      </c>
      <c r="EN43" s="976" t="s">
        <v>15</v>
      </c>
      <c r="EO43" s="976" t="s">
        <v>305</v>
      </c>
      <c r="EP43" s="2722"/>
      <c r="EQ43" s="2723"/>
      <c r="ER43" s="2705"/>
      <c r="ES43" s="2705"/>
      <c r="ET43" s="2622"/>
      <c r="EU43" s="976" t="s">
        <v>221</v>
      </c>
      <c r="EV43" s="976" t="s">
        <v>347</v>
      </c>
      <c r="EW43" s="976" t="s">
        <v>295</v>
      </c>
      <c r="EX43" s="976" t="s">
        <v>296</v>
      </c>
      <c r="EY43" s="976" t="s">
        <v>300</v>
      </c>
      <c r="EZ43" s="976" t="s">
        <v>301</v>
      </c>
      <c r="FA43" s="977" t="s">
        <v>1199</v>
      </c>
      <c r="FB43" s="976" t="s">
        <v>1200</v>
      </c>
      <c r="FC43" s="976" t="s">
        <v>351</v>
      </c>
      <c r="FD43" s="976" t="s">
        <v>352</v>
      </c>
      <c r="FE43" s="977" t="s">
        <v>325</v>
      </c>
      <c r="FF43" s="976" t="s">
        <v>11</v>
      </c>
      <c r="FG43" s="976" t="s">
        <v>1413</v>
      </c>
      <c r="FH43" s="976" t="s">
        <v>373</v>
      </c>
      <c r="FI43" s="976" t="s">
        <v>12</v>
      </c>
      <c r="FJ43" s="976" t="s">
        <v>13</v>
      </c>
      <c r="FK43" s="2722"/>
      <c r="FL43" s="2723"/>
      <c r="FM43" s="1094"/>
    </row>
    <row r="44" spans="1:169" s="1087" customFormat="1" ht="16.5" customHeight="1">
      <c r="A44" s="2705"/>
      <c r="B44" s="2705"/>
      <c r="C44" s="2622"/>
      <c r="D44" s="975"/>
      <c r="E44" s="2239" t="s">
        <v>714</v>
      </c>
      <c r="F44" s="975"/>
      <c r="G44" s="975" t="s">
        <v>1473</v>
      </c>
      <c r="H44" s="975"/>
      <c r="I44" s="975"/>
      <c r="J44" s="975"/>
      <c r="K44" s="975"/>
      <c r="L44" s="975"/>
      <c r="M44" s="975" t="s">
        <v>1470</v>
      </c>
      <c r="N44" s="975" t="s">
        <v>1471</v>
      </c>
      <c r="O44" s="975"/>
      <c r="P44" s="909"/>
      <c r="Q44" s="975"/>
      <c r="R44" s="909"/>
      <c r="S44" s="909"/>
      <c r="T44" s="2722"/>
      <c r="U44" s="2723"/>
      <c r="V44" s="2705"/>
      <c r="W44" s="2705"/>
      <c r="X44" s="2622"/>
      <c r="Y44" s="909"/>
      <c r="Z44" s="909"/>
      <c r="AA44" s="975"/>
      <c r="AB44" s="975"/>
      <c r="AC44" s="975" t="s">
        <v>9</v>
      </c>
      <c r="AD44" s="975" t="s">
        <v>9</v>
      </c>
      <c r="AE44" s="975"/>
      <c r="AF44" s="975"/>
      <c r="AG44" s="975"/>
      <c r="AH44" s="975"/>
      <c r="AI44" s="975"/>
      <c r="AJ44" s="975" t="s">
        <v>356</v>
      </c>
      <c r="AK44" s="975" t="s">
        <v>357</v>
      </c>
      <c r="AL44" s="975" t="s">
        <v>390</v>
      </c>
      <c r="AM44" s="975"/>
      <c r="AN44" s="2239" t="s">
        <v>714</v>
      </c>
      <c r="AO44" s="2722"/>
      <c r="AP44" s="2723"/>
      <c r="AQ44" s="2705"/>
      <c r="AR44" s="2705"/>
      <c r="AS44" s="2622"/>
      <c r="AT44" s="975" t="s">
        <v>357</v>
      </c>
      <c r="AU44" s="975" t="s">
        <v>390</v>
      </c>
      <c r="AV44" s="975"/>
      <c r="AW44" s="2239" t="s">
        <v>714</v>
      </c>
      <c r="AX44" s="975" t="s">
        <v>1473</v>
      </c>
      <c r="AY44" s="975"/>
      <c r="AZ44" s="975"/>
      <c r="BA44" s="975"/>
      <c r="BB44" s="975" t="s">
        <v>1470</v>
      </c>
      <c r="BC44" s="975" t="s">
        <v>1471</v>
      </c>
      <c r="BD44" s="975"/>
      <c r="BE44" s="909"/>
      <c r="BF44" s="909"/>
      <c r="BG44" s="975"/>
      <c r="BH44" s="975"/>
      <c r="BI44" s="975" t="s">
        <v>9</v>
      </c>
      <c r="BJ44" s="2722"/>
      <c r="BK44" s="2723"/>
      <c r="BL44" s="2705"/>
      <c r="BM44" s="2705"/>
      <c r="BN44" s="2622"/>
      <c r="BO44" s="975" t="s">
        <v>1186</v>
      </c>
      <c r="BP44" s="975"/>
      <c r="BQ44" s="975"/>
      <c r="BR44" s="975" t="s">
        <v>356</v>
      </c>
      <c r="BS44" s="975" t="s">
        <v>357</v>
      </c>
      <c r="BT44" s="975" t="s">
        <v>390</v>
      </c>
      <c r="BU44" s="975"/>
      <c r="BV44" s="2239" t="s">
        <v>714</v>
      </c>
      <c r="BW44" s="975" t="s">
        <v>1473</v>
      </c>
      <c r="BX44" s="975"/>
      <c r="BY44" s="975"/>
      <c r="BZ44" s="975"/>
      <c r="CA44" s="975"/>
      <c r="CB44" s="975" t="s">
        <v>1470</v>
      </c>
      <c r="CC44" s="975" t="s">
        <v>1471</v>
      </c>
      <c r="CD44" s="975"/>
      <c r="CE44" s="2722"/>
      <c r="CF44" s="2723"/>
      <c r="CG44" s="2705"/>
      <c r="CH44" s="2705"/>
      <c r="CI44" s="2622"/>
      <c r="CJ44" s="975" t="s">
        <v>9</v>
      </c>
      <c r="CK44" s="975"/>
      <c r="CL44" s="975"/>
      <c r="CM44" s="975"/>
      <c r="CN44" s="975"/>
      <c r="CO44" s="975"/>
      <c r="CP44" s="975" t="s">
        <v>1186</v>
      </c>
      <c r="CQ44" s="975" t="s">
        <v>1186</v>
      </c>
      <c r="CR44" s="975"/>
      <c r="CS44" s="975"/>
      <c r="CT44" s="975" t="s">
        <v>356</v>
      </c>
      <c r="CU44" s="975" t="s">
        <v>357</v>
      </c>
      <c r="CV44" s="975"/>
      <c r="CW44" s="2239" t="s">
        <v>714</v>
      </c>
      <c r="CX44" s="975" t="s">
        <v>1473</v>
      </c>
      <c r="CY44" s="975"/>
      <c r="CZ44" s="2722"/>
      <c r="DA44" s="2723"/>
      <c r="DB44" s="2705"/>
      <c r="DC44" s="2705"/>
      <c r="DD44" s="2622"/>
      <c r="DE44" s="975" t="s">
        <v>9</v>
      </c>
      <c r="DF44" s="975" t="s">
        <v>9</v>
      </c>
      <c r="DG44" s="975"/>
      <c r="DH44" s="975"/>
      <c r="DI44" s="975"/>
      <c r="DJ44" s="975"/>
      <c r="DK44" s="975"/>
      <c r="DL44" s="975"/>
      <c r="DM44" s="975" t="s">
        <v>1186</v>
      </c>
      <c r="DN44" s="975"/>
      <c r="DO44" s="975" t="s">
        <v>356</v>
      </c>
      <c r="DP44" s="975" t="s">
        <v>357</v>
      </c>
      <c r="DQ44" s="2239" t="s">
        <v>714</v>
      </c>
      <c r="DR44" s="975" t="s">
        <v>1473</v>
      </c>
      <c r="DS44" s="975"/>
      <c r="DT44" s="975" t="s">
        <v>1470</v>
      </c>
      <c r="DU44" s="2722"/>
      <c r="DV44" s="2723"/>
      <c r="DW44" s="2705"/>
      <c r="DX44" s="2705"/>
      <c r="DY44" s="2622"/>
      <c r="DZ44" s="975"/>
      <c r="EA44" s="975"/>
      <c r="EB44" s="975"/>
      <c r="EC44" s="975"/>
      <c r="ED44" s="975"/>
      <c r="EE44" s="975" t="s">
        <v>1186</v>
      </c>
      <c r="EF44" s="975"/>
      <c r="EG44" s="975" t="s">
        <v>356</v>
      </c>
      <c r="EH44" s="975" t="s">
        <v>357</v>
      </c>
      <c r="EI44" s="975"/>
      <c r="EJ44" s="975" t="s">
        <v>1473</v>
      </c>
      <c r="EK44" s="975"/>
      <c r="EL44" s="975"/>
      <c r="EM44" s="975"/>
      <c r="EN44" s="975"/>
      <c r="EO44" s="975"/>
      <c r="EP44" s="2722"/>
      <c r="EQ44" s="2723"/>
      <c r="ER44" s="2705"/>
      <c r="ES44" s="2705"/>
      <c r="ET44" s="2622"/>
      <c r="EU44" s="975" t="s">
        <v>9</v>
      </c>
      <c r="EV44" s="975" t="s">
        <v>9</v>
      </c>
      <c r="EW44" s="975"/>
      <c r="EX44" s="975"/>
      <c r="EY44" s="975" t="s">
        <v>1186</v>
      </c>
      <c r="EZ44" s="975" t="s">
        <v>1186</v>
      </c>
      <c r="FA44" s="975"/>
      <c r="FB44" s="975"/>
      <c r="FC44" s="975" t="s">
        <v>356</v>
      </c>
      <c r="FD44" s="975" t="s">
        <v>357</v>
      </c>
      <c r="FE44" s="975" t="s">
        <v>390</v>
      </c>
      <c r="FF44" s="2239" t="s">
        <v>714</v>
      </c>
      <c r="FG44" s="975"/>
      <c r="FH44" s="975" t="s">
        <v>1473</v>
      </c>
      <c r="FI44" s="975"/>
      <c r="FJ44" s="975"/>
      <c r="FK44" s="2722"/>
      <c r="FL44" s="2723"/>
      <c r="FM44" s="973"/>
    </row>
    <row r="45" spans="1:169" s="388" customFormat="1" ht="15.95" customHeight="1">
      <c r="A45" s="2705"/>
      <c r="B45" s="2705"/>
      <c r="C45" s="2622"/>
      <c r="D45" s="401"/>
      <c r="E45" s="401" t="s">
        <v>1204</v>
      </c>
      <c r="F45" s="401"/>
      <c r="G45" s="406"/>
      <c r="H45" s="406"/>
      <c r="I45" s="406" t="s">
        <v>1416</v>
      </c>
      <c r="J45" s="401" t="s">
        <v>1478</v>
      </c>
      <c r="K45" s="406"/>
      <c r="L45" s="406" t="s">
        <v>1379</v>
      </c>
      <c r="M45" s="406"/>
      <c r="N45" s="406"/>
      <c r="O45" s="401"/>
      <c r="P45" s="401"/>
      <c r="Q45" s="401"/>
      <c r="R45" s="401"/>
      <c r="S45" s="2759" t="s">
        <v>1472</v>
      </c>
      <c r="T45" s="2722"/>
      <c r="U45" s="2723"/>
      <c r="V45" s="2705"/>
      <c r="W45" s="2705"/>
      <c r="X45" s="2622"/>
      <c r="Y45" s="401"/>
      <c r="Z45" s="2759" t="s">
        <v>1472</v>
      </c>
      <c r="AA45" s="406"/>
      <c r="AB45" s="401"/>
      <c r="AC45" s="406" t="s">
        <v>1378</v>
      </c>
      <c r="AD45" s="406" t="s">
        <v>1388</v>
      </c>
      <c r="AE45" s="401"/>
      <c r="AF45" s="401"/>
      <c r="AG45" s="401" t="s">
        <v>360</v>
      </c>
      <c r="AH45" s="406" t="s">
        <v>388</v>
      </c>
      <c r="AI45" s="401"/>
      <c r="AJ45" s="401" t="s">
        <v>1202</v>
      </c>
      <c r="AK45" s="978" t="s">
        <v>1380</v>
      </c>
      <c r="AL45" s="406" t="s">
        <v>1467</v>
      </c>
      <c r="AM45" s="401"/>
      <c r="AN45" s="401" t="s">
        <v>1204</v>
      </c>
      <c r="AO45" s="2722"/>
      <c r="AP45" s="2723"/>
      <c r="AQ45" s="2705"/>
      <c r="AR45" s="2705"/>
      <c r="AS45" s="2622"/>
      <c r="AT45" s="978" t="s">
        <v>1380</v>
      </c>
      <c r="AU45" s="406" t="s">
        <v>1467</v>
      </c>
      <c r="AV45" s="401"/>
      <c r="AW45" s="401" t="s">
        <v>1204</v>
      </c>
      <c r="AX45" s="406"/>
      <c r="AY45" s="406"/>
      <c r="AZ45" s="406" t="s">
        <v>1416</v>
      </c>
      <c r="BA45" s="406" t="s">
        <v>1379</v>
      </c>
      <c r="BB45" s="406"/>
      <c r="BC45" s="406"/>
      <c r="BD45" s="401"/>
      <c r="BE45" s="401"/>
      <c r="BF45" s="2759" t="s">
        <v>1472</v>
      </c>
      <c r="BG45" s="406"/>
      <c r="BH45" s="401"/>
      <c r="BI45" s="406" t="s">
        <v>1378</v>
      </c>
      <c r="BJ45" s="2722"/>
      <c r="BK45" s="2723"/>
      <c r="BL45" s="2705"/>
      <c r="BM45" s="2705"/>
      <c r="BN45" s="2622"/>
      <c r="BO45" s="401" t="s">
        <v>1379</v>
      </c>
      <c r="BP45" s="401"/>
      <c r="BQ45" s="401"/>
      <c r="BR45" s="401" t="s">
        <v>1202</v>
      </c>
      <c r="BS45" s="978" t="s">
        <v>1380</v>
      </c>
      <c r="BT45" s="406" t="s">
        <v>1467</v>
      </c>
      <c r="BU45" s="401"/>
      <c r="BV45" s="401" t="s">
        <v>1204</v>
      </c>
      <c r="BW45" s="406"/>
      <c r="BX45" s="406"/>
      <c r="BY45" s="406" t="s">
        <v>1960</v>
      </c>
      <c r="BZ45" s="406"/>
      <c r="CA45" s="406" t="s">
        <v>1379</v>
      </c>
      <c r="CB45" s="406"/>
      <c r="CC45" s="406"/>
      <c r="CD45" s="401"/>
      <c r="CE45" s="2722"/>
      <c r="CF45" s="2723"/>
      <c r="CG45" s="2705"/>
      <c r="CH45" s="2705"/>
      <c r="CI45" s="2622"/>
      <c r="CJ45" s="406" t="s">
        <v>1388</v>
      </c>
      <c r="CK45" s="401"/>
      <c r="CL45" s="401"/>
      <c r="CM45" s="401" t="s">
        <v>360</v>
      </c>
      <c r="CN45" s="406" t="s">
        <v>388</v>
      </c>
      <c r="CO45" s="406" t="s">
        <v>388</v>
      </c>
      <c r="CP45" s="406"/>
      <c r="CQ45" s="401" t="s">
        <v>1379</v>
      </c>
      <c r="CR45" s="401"/>
      <c r="CS45" s="401"/>
      <c r="CT45" s="401" t="s">
        <v>1202</v>
      </c>
      <c r="CU45" s="978" t="s">
        <v>1380</v>
      </c>
      <c r="CV45" s="401"/>
      <c r="CW45" s="401" t="s">
        <v>1204</v>
      </c>
      <c r="CX45" s="406"/>
      <c r="CY45" s="406"/>
      <c r="CZ45" s="2722"/>
      <c r="DA45" s="2723"/>
      <c r="DB45" s="2705"/>
      <c r="DC45" s="2705"/>
      <c r="DD45" s="2622"/>
      <c r="DE45" s="406" t="s">
        <v>1378</v>
      </c>
      <c r="DF45" s="406" t="s">
        <v>1388</v>
      </c>
      <c r="DG45" s="401"/>
      <c r="DH45" s="401"/>
      <c r="DI45" s="401"/>
      <c r="DJ45" s="401" t="s">
        <v>360</v>
      </c>
      <c r="DK45" s="406" t="s">
        <v>388</v>
      </c>
      <c r="DL45" s="406" t="s">
        <v>388</v>
      </c>
      <c r="DM45" s="401" t="s">
        <v>1379</v>
      </c>
      <c r="DN45" s="401"/>
      <c r="DO45" s="401" t="s">
        <v>1202</v>
      </c>
      <c r="DP45" s="978" t="s">
        <v>1380</v>
      </c>
      <c r="DQ45" s="401" t="s">
        <v>1204</v>
      </c>
      <c r="DR45" s="406"/>
      <c r="DS45" s="406" t="s">
        <v>1379</v>
      </c>
      <c r="DT45" s="406"/>
      <c r="DU45" s="2722"/>
      <c r="DV45" s="2723"/>
      <c r="DW45" s="2705"/>
      <c r="DX45" s="2705"/>
      <c r="DY45" s="2622"/>
      <c r="DZ45" s="401"/>
      <c r="EA45" s="401"/>
      <c r="EB45" s="401" t="s">
        <v>360</v>
      </c>
      <c r="EC45" s="406" t="s">
        <v>388</v>
      </c>
      <c r="ED45" s="406" t="s">
        <v>388</v>
      </c>
      <c r="EE45" s="401" t="s">
        <v>1379</v>
      </c>
      <c r="EF45" s="401"/>
      <c r="EG45" s="401" t="s">
        <v>1202</v>
      </c>
      <c r="EH45" s="978" t="s">
        <v>1380</v>
      </c>
      <c r="EI45" s="401"/>
      <c r="EJ45" s="406"/>
      <c r="EK45" s="406"/>
      <c r="EL45" s="406" t="s">
        <v>1416</v>
      </c>
      <c r="EM45" s="401" t="s">
        <v>1478</v>
      </c>
      <c r="EN45" s="406"/>
      <c r="EO45" s="406" t="s">
        <v>1379</v>
      </c>
      <c r="EP45" s="2722"/>
      <c r="EQ45" s="2723"/>
      <c r="ER45" s="2705"/>
      <c r="ES45" s="2705"/>
      <c r="ET45" s="2622"/>
      <c r="EU45" s="406" t="s">
        <v>1378</v>
      </c>
      <c r="EV45" s="406" t="s">
        <v>1388</v>
      </c>
      <c r="EW45" s="401"/>
      <c r="EX45" s="401"/>
      <c r="EY45" s="406"/>
      <c r="EZ45" s="401" t="s">
        <v>1379</v>
      </c>
      <c r="FA45" s="401"/>
      <c r="FB45" s="401"/>
      <c r="FC45" s="401" t="s">
        <v>1202</v>
      </c>
      <c r="FD45" s="978" t="s">
        <v>1380</v>
      </c>
      <c r="FE45" s="406" t="s">
        <v>1961</v>
      </c>
      <c r="FF45" s="401" t="s">
        <v>1204</v>
      </c>
      <c r="FG45" s="401"/>
      <c r="FH45" s="406"/>
      <c r="FI45" s="406"/>
      <c r="FJ45" s="406" t="s">
        <v>1416</v>
      </c>
      <c r="FK45" s="2722"/>
      <c r="FL45" s="2723"/>
      <c r="FM45" s="400"/>
    </row>
    <row r="46" spans="1:169" s="388" customFormat="1" ht="15.95" customHeight="1">
      <c r="A46" s="2705"/>
      <c r="B46" s="2705"/>
      <c r="C46" s="2622"/>
      <c r="D46" s="401" t="s">
        <v>1390</v>
      </c>
      <c r="E46" s="2791" t="s">
        <v>1384</v>
      </c>
      <c r="F46" s="401" t="s">
        <v>1205</v>
      </c>
      <c r="G46" s="406" t="s">
        <v>144</v>
      </c>
      <c r="H46" s="406" t="s">
        <v>1433</v>
      </c>
      <c r="I46" s="401" t="s">
        <v>1419</v>
      </c>
      <c r="J46" s="401" t="s">
        <v>1418</v>
      </c>
      <c r="K46" s="406" t="s">
        <v>1242</v>
      </c>
      <c r="L46" s="406" t="s">
        <v>1334</v>
      </c>
      <c r="M46" s="406" t="s">
        <v>1244</v>
      </c>
      <c r="N46" s="406" t="s">
        <v>1206</v>
      </c>
      <c r="O46" s="401" t="s">
        <v>1332</v>
      </c>
      <c r="P46" s="401" t="s">
        <v>1219</v>
      </c>
      <c r="Q46" s="401" t="s">
        <v>1207</v>
      </c>
      <c r="R46" s="401" t="s">
        <v>1178</v>
      </c>
      <c r="S46" s="2759"/>
      <c r="T46" s="2722"/>
      <c r="U46" s="2723"/>
      <c r="V46" s="2705"/>
      <c r="W46" s="2705"/>
      <c r="X46" s="2622"/>
      <c r="Y46" s="401" t="s">
        <v>1178</v>
      </c>
      <c r="Z46" s="2759"/>
      <c r="AA46" s="406" t="s">
        <v>1386</v>
      </c>
      <c r="AB46" s="401" t="s">
        <v>1210</v>
      </c>
      <c r="AC46" s="2757" t="s">
        <v>1381</v>
      </c>
      <c r="AD46" s="2757" t="s">
        <v>1381</v>
      </c>
      <c r="AE46" s="401" t="s">
        <v>719</v>
      </c>
      <c r="AF46" s="401" t="s">
        <v>1177</v>
      </c>
      <c r="AG46" s="406" t="s">
        <v>1382</v>
      </c>
      <c r="AH46" s="406" t="s">
        <v>1385</v>
      </c>
      <c r="AI46" s="401" t="s">
        <v>727</v>
      </c>
      <c r="AJ46" s="401" t="s">
        <v>1211</v>
      </c>
      <c r="AK46" s="2757" t="s">
        <v>1381</v>
      </c>
      <c r="AL46" s="406" t="s">
        <v>1480</v>
      </c>
      <c r="AM46" s="401" t="s">
        <v>1390</v>
      </c>
      <c r="AN46" s="2791" t="s">
        <v>1384</v>
      </c>
      <c r="AO46" s="2722"/>
      <c r="AP46" s="2723"/>
      <c r="AQ46" s="2705"/>
      <c r="AR46" s="2705"/>
      <c r="AS46" s="2622"/>
      <c r="AT46" s="2757" t="s">
        <v>1381</v>
      </c>
      <c r="AU46" s="401" t="s">
        <v>1480</v>
      </c>
      <c r="AV46" s="401" t="s">
        <v>1390</v>
      </c>
      <c r="AW46" s="2791" t="s">
        <v>1384</v>
      </c>
      <c r="AX46" s="406" t="s">
        <v>144</v>
      </c>
      <c r="AY46" s="406" t="s">
        <v>1433</v>
      </c>
      <c r="AZ46" s="401" t="s">
        <v>1419</v>
      </c>
      <c r="BA46" s="406" t="s">
        <v>1334</v>
      </c>
      <c r="BB46" s="406" t="s">
        <v>1244</v>
      </c>
      <c r="BC46" s="406" t="s">
        <v>1206</v>
      </c>
      <c r="BD46" s="401" t="s">
        <v>1332</v>
      </c>
      <c r="BE46" s="401" t="s">
        <v>1178</v>
      </c>
      <c r="BF46" s="2759"/>
      <c r="BG46" s="406" t="s">
        <v>1386</v>
      </c>
      <c r="BH46" s="401" t="s">
        <v>1210</v>
      </c>
      <c r="BI46" s="2757" t="s">
        <v>1381</v>
      </c>
      <c r="BJ46" s="2722"/>
      <c r="BK46" s="2723"/>
      <c r="BL46" s="2705"/>
      <c r="BM46" s="2705"/>
      <c r="BN46" s="2622"/>
      <c r="BO46" s="401" t="s">
        <v>1333</v>
      </c>
      <c r="BP46" s="401" t="s">
        <v>727</v>
      </c>
      <c r="BQ46" s="401" t="s">
        <v>1201</v>
      </c>
      <c r="BR46" s="401" t="s">
        <v>1211</v>
      </c>
      <c r="BS46" s="2757" t="s">
        <v>1381</v>
      </c>
      <c r="BT46" s="401" t="s">
        <v>1480</v>
      </c>
      <c r="BU46" s="401" t="s">
        <v>1390</v>
      </c>
      <c r="BV46" s="2791" t="s">
        <v>1384</v>
      </c>
      <c r="BW46" s="406" t="s">
        <v>144</v>
      </c>
      <c r="BX46" s="406" t="s">
        <v>1433</v>
      </c>
      <c r="BY46" s="401" t="s">
        <v>1419</v>
      </c>
      <c r="BZ46" s="406" t="s">
        <v>1242</v>
      </c>
      <c r="CA46" s="406" t="s">
        <v>1334</v>
      </c>
      <c r="CB46" s="406" t="s">
        <v>1244</v>
      </c>
      <c r="CC46" s="406" t="s">
        <v>1206</v>
      </c>
      <c r="CD46" s="401" t="s">
        <v>1332</v>
      </c>
      <c r="CE46" s="2722"/>
      <c r="CF46" s="2723"/>
      <c r="CG46" s="2705"/>
      <c r="CH46" s="2705"/>
      <c r="CI46" s="2622"/>
      <c r="CJ46" s="2757" t="s">
        <v>1381</v>
      </c>
      <c r="CK46" s="401" t="s">
        <v>719</v>
      </c>
      <c r="CL46" s="401" t="s">
        <v>1177</v>
      </c>
      <c r="CM46" s="406" t="s">
        <v>1382</v>
      </c>
      <c r="CN46" s="406" t="s">
        <v>1383</v>
      </c>
      <c r="CO46" s="406" t="s">
        <v>1385</v>
      </c>
      <c r="CP46" s="406" t="s">
        <v>1181</v>
      </c>
      <c r="CQ46" s="401" t="s">
        <v>1333</v>
      </c>
      <c r="CR46" s="401" t="s">
        <v>727</v>
      </c>
      <c r="CS46" s="401" t="s">
        <v>1201</v>
      </c>
      <c r="CT46" s="401" t="s">
        <v>1211</v>
      </c>
      <c r="CU46" s="2757" t="s">
        <v>1381</v>
      </c>
      <c r="CV46" s="401" t="s">
        <v>1390</v>
      </c>
      <c r="CW46" s="2791" t="s">
        <v>1384</v>
      </c>
      <c r="CX46" s="406" t="s">
        <v>144</v>
      </c>
      <c r="CY46" s="406" t="s">
        <v>1433</v>
      </c>
      <c r="CZ46" s="2722"/>
      <c r="DA46" s="2723"/>
      <c r="DB46" s="2705"/>
      <c r="DC46" s="2705"/>
      <c r="DD46" s="2622"/>
      <c r="DE46" s="2757" t="s">
        <v>1381</v>
      </c>
      <c r="DF46" s="2757" t="s">
        <v>1381</v>
      </c>
      <c r="DG46" s="401" t="s">
        <v>720</v>
      </c>
      <c r="DH46" s="401" t="s">
        <v>719</v>
      </c>
      <c r="DI46" s="401" t="s">
        <v>1177</v>
      </c>
      <c r="DJ46" s="406" t="s">
        <v>1382</v>
      </c>
      <c r="DK46" s="406" t="s">
        <v>1383</v>
      </c>
      <c r="DL46" s="406" t="s">
        <v>1385</v>
      </c>
      <c r="DM46" s="401" t="s">
        <v>1333</v>
      </c>
      <c r="DN46" s="401" t="s">
        <v>1201</v>
      </c>
      <c r="DO46" s="401" t="s">
        <v>1211</v>
      </c>
      <c r="DP46" s="2757" t="s">
        <v>1381</v>
      </c>
      <c r="DQ46" s="2791" t="s">
        <v>1384</v>
      </c>
      <c r="DR46" s="406" t="s">
        <v>144</v>
      </c>
      <c r="DS46" s="406" t="s">
        <v>1334</v>
      </c>
      <c r="DT46" s="406" t="s">
        <v>1244</v>
      </c>
      <c r="DU46" s="2722"/>
      <c r="DV46" s="2723"/>
      <c r="DW46" s="2705"/>
      <c r="DX46" s="2705"/>
      <c r="DY46" s="2622"/>
      <c r="DZ46" s="401" t="s">
        <v>719</v>
      </c>
      <c r="EA46" s="401" t="s">
        <v>1177</v>
      </c>
      <c r="EB46" s="406" t="s">
        <v>1382</v>
      </c>
      <c r="EC46" s="406" t="s">
        <v>1383</v>
      </c>
      <c r="ED46" s="406" t="s">
        <v>1385</v>
      </c>
      <c r="EE46" s="401" t="s">
        <v>1333</v>
      </c>
      <c r="EF46" s="401" t="s">
        <v>1201</v>
      </c>
      <c r="EG46" s="401" t="s">
        <v>1211</v>
      </c>
      <c r="EH46" s="2757" t="s">
        <v>1381</v>
      </c>
      <c r="EI46" s="401" t="s">
        <v>1390</v>
      </c>
      <c r="EJ46" s="406" t="s">
        <v>144</v>
      </c>
      <c r="EK46" s="406" t="s">
        <v>1433</v>
      </c>
      <c r="EL46" s="401" t="s">
        <v>1419</v>
      </c>
      <c r="EM46" s="401" t="s">
        <v>1418</v>
      </c>
      <c r="EN46" s="406" t="s">
        <v>1242</v>
      </c>
      <c r="EO46" s="406" t="s">
        <v>1334</v>
      </c>
      <c r="EP46" s="2722"/>
      <c r="EQ46" s="2723"/>
      <c r="ER46" s="2705"/>
      <c r="ES46" s="2705"/>
      <c r="ET46" s="2622"/>
      <c r="EU46" s="2757" t="s">
        <v>1381</v>
      </c>
      <c r="EV46" s="2757" t="s">
        <v>1381</v>
      </c>
      <c r="EW46" s="401" t="s">
        <v>719</v>
      </c>
      <c r="EX46" s="401" t="s">
        <v>1177</v>
      </c>
      <c r="EY46" s="406" t="s">
        <v>1181</v>
      </c>
      <c r="EZ46" s="401" t="s">
        <v>1333</v>
      </c>
      <c r="FA46" s="401" t="s">
        <v>727</v>
      </c>
      <c r="FB46" s="401" t="s">
        <v>1201</v>
      </c>
      <c r="FC46" s="401" t="s">
        <v>1211</v>
      </c>
      <c r="FD46" s="2757" t="s">
        <v>1381</v>
      </c>
      <c r="FE46" s="401" t="s">
        <v>1480</v>
      </c>
      <c r="FF46" s="2791" t="s">
        <v>1384</v>
      </c>
      <c r="FG46" s="401" t="s">
        <v>1205</v>
      </c>
      <c r="FH46" s="406" t="s">
        <v>144</v>
      </c>
      <c r="FI46" s="406" t="s">
        <v>1433</v>
      </c>
      <c r="FJ46" s="401" t="s">
        <v>1419</v>
      </c>
      <c r="FK46" s="2722"/>
      <c r="FL46" s="2723"/>
      <c r="FM46" s="400"/>
    </row>
    <row r="47" spans="1:169" s="388" customFormat="1" ht="15.95" customHeight="1">
      <c r="A47" s="2705"/>
      <c r="B47" s="2705"/>
      <c r="C47" s="2622"/>
      <c r="D47" s="401"/>
      <c r="E47" s="2791"/>
      <c r="F47" s="401"/>
      <c r="G47" s="401"/>
      <c r="H47" s="406"/>
      <c r="I47" s="406"/>
      <c r="J47" s="1055"/>
      <c r="K47" s="406"/>
      <c r="L47" s="406"/>
      <c r="M47" s="401"/>
      <c r="N47" s="401"/>
      <c r="O47" s="406"/>
      <c r="P47" s="401"/>
      <c r="Q47" s="401"/>
      <c r="R47" s="401"/>
      <c r="S47" s="401"/>
      <c r="T47" s="2722"/>
      <c r="U47" s="2723"/>
      <c r="V47" s="2705"/>
      <c r="W47" s="2705"/>
      <c r="X47" s="2622"/>
      <c r="Y47" s="401"/>
      <c r="Z47" s="401"/>
      <c r="AA47" s="406"/>
      <c r="AB47" s="401"/>
      <c r="AC47" s="2757"/>
      <c r="AD47" s="2757"/>
      <c r="AE47" s="401"/>
      <c r="AF47" s="401"/>
      <c r="AG47" s="406"/>
      <c r="AH47" s="406"/>
      <c r="AI47" s="401"/>
      <c r="AJ47" s="401"/>
      <c r="AK47" s="2757"/>
      <c r="AL47" s="401" t="s">
        <v>1481</v>
      </c>
      <c r="AM47" s="401"/>
      <c r="AN47" s="2791"/>
      <c r="AO47" s="2722"/>
      <c r="AP47" s="2723"/>
      <c r="AQ47" s="2705"/>
      <c r="AR47" s="2705"/>
      <c r="AS47" s="2622"/>
      <c r="AT47" s="2757"/>
      <c r="AU47" s="401" t="s">
        <v>1481</v>
      </c>
      <c r="AV47" s="401"/>
      <c r="AW47" s="2791"/>
      <c r="AX47" s="401"/>
      <c r="AY47" s="406"/>
      <c r="AZ47" s="406"/>
      <c r="BA47" s="406"/>
      <c r="BB47" s="401"/>
      <c r="BC47" s="401"/>
      <c r="BD47" s="406"/>
      <c r="BE47" s="401"/>
      <c r="BF47" s="401"/>
      <c r="BG47" s="406"/>
      <c r="BH47" s="401"/>
      <c r="BI47" s="2757"/>
      <c r="BJ47" s="2722"/>
      <c r="BK47" s="2723"/>
      <c r="BL47" s="2705"/>
      <c r="BM47" s="2705"/>
      <c r="BN47" s="2622"/>
      <c r="BO47" s="401"/>
      <c r="BP47" s="401"/>
      <c r="BQ47" s="401"/>
      <c r="BR47" s="401"/>
      <c r="BS47" s="2757"/>
      <c r="BT47" s="401" t="s">
        <v>1481</v>
      </c>
      <c r="BU47" s="401"/>
      <c r="BV47" s="2791"/>
      <c r="BW47" s="401"/>
      <c r="BX47" s="406"/>
      <c r="BY47" s="406"/>
      <c r="BZ47" s="406"/>
      <c r="CA47" s="406"/>
      <c r="CB47" s="401"/>
      <c r="CC47" s="401"/>
      <c r="CD47" s="406"/>
      <c r="CE47" s="2722"/>
      <c r="CF47" s="2723"/>
      <c r="CG47" s="2705"/>
      <c r="CH47" s="2705"/>
      <c r="CI47" s="2622"/>
      <c r="CJ47" s="2757"/>
      <c r="CK47" s="401"/>
      <c r="CL47" s="401"/>
      <c r="CM47" s="406"/>
      <c r="CN47" s="406"/>
      <c r="CO47" s="406"/>
      <c r="CP47" s="401"/>
      <c r="CQ47" s="401"/>
      <c r="CR47" s="401"/>
      <c r="CS47" s="401"/>
      <c r="CT47" s="401"/>
      <c r="CU47" s="2757"/>
      <c r="CV47" s="401"/>
      <c r="CW47" s="2791"/>
      <c r="CX47" s="401"/>
      <c r="CY47" s="406"/>
      <c r="CZ47" s="2722"/>
      <c r="DA47" s="2723"/>
      <c r="DB47" s="2705"/>
      <c r="DC47" s="2705"/>
      <c r="DD47" s="2622"/>
      <c r="DE47" s="2758"/>
      <c r="DF47" s="2757"/>
      <c r="DG47" s="401"/>
      <c r="DH47" s="401"/>
      <c r="DI47" s="401"/>
      <c r="DJ47" s="406"/>
      <c r="DK47" s="406"/>
      <c r="DL47" s="406"/>
      <c r="DM47" s="401"/>
      <c r="DN47" s="401"/>
      <c r="DO47" s="401"/>
      <c r="DP47" s="2757"/>
      <c r="DQ47" s="2793"/>
      <c r="DR47" s="401"/>
      <c r="DS47" s="406"/>
      <c r="DT47" s="401"/>
      <c r="DU47" s="2722"/>
      <c r="DV47" s="2723"/>
      <c r="DW47" s="2705"/>
      <c r="DX47" s="2705"/>
      <c r="DY47" s="2622"/>
      <c r="DZ47" s="401"/>
      <c r="EA47" s="401"/>
      <c r="EB47" s="406"/>
      <c r="EC47" s="406"/>
      <c r="ED47" s="406"/>
      <c r="EE47" s="401"/>
      <c r="EF47" s="401"/>
      <c r="EG47" s="401"/>
      <c r="EH47" s="2758"/>
      <c r="EI47" s="401"/>
      <c r="EJ47" s="401"/>
      <c r="EK47" s="406"/>
      <c r="EL47" s="406"/>
      <c r="EM47" s="1055"/>
      <c r="EN47" s="406"/>
      <c r="EO47" s="406"/>
      <c r="EP47" s="2722"/>
      <c r="EQ47" s="2723"/>
      <c r="ER47" s="2705"/>
      <c r="ES47" s="2705"/>
      <c r="ET47" s="2622"/>
      <c r="EU47" s="2757"/>
      <c r="EV47" s="2757"/>
      <c r="EW47" s="401"/>
      <c r="EX47" s="401"/>
      <c r="EY47" s="401"/>
      <c r="EZ47" s="401"/>
      <c r="FA47" s="401"/>
      <c r="FB47" s="401"/>
      <c r="FC47" s="401"/>
      <c r="FD47" s="2757"/>
      <c r="FE47" s="401" t="s">
        <v>1481</v>
      </c>
      <c r="FF47" s="2793"/>
      <c r="FG47" s="401"/>
      <c r="FH47" s="401"/>
      <c r="FI47" s="406"/>
      <c r="FJ47" s="406"/>
      <c r="FK47" s="2722"/>
      <c r="FL47" s="2723"/>
      <c r="FM47" s="400"/>
    </row>
    <row r="48" spans="1:169" s="209" customFormat="1" ht="18.75" customHeight="1">
      <c r="A48" s="2623"/>
      <c r="B48" s="2623"/>
      <c r="C48" s="2624"/>
      <c r="D48" s="1888" t="s">
        <v>1213</v>
      </c>
      <c r="E48" s="1888" t="s">
        <v>1213</v>
      </c>
      <c r="F48" s="1888" t="s">
        <v>1213</v>
      </c>
      <c r="G48" s="1889" t="s">
        <v>1387</v>
      </c>
      <c r="H48" s="1889" t="s">
        <v>1387</v>
      </c>
      <c r="I48" s="1889" t="s">
        <v>1387</v>
      </c>
      <c r="J48" s="1889" t="s">
        <v>1387</v>
      </c>
      <c r="K48" s="1889" t="s">
        <v>1387</v>
      </c>
      <c r="L48" s="1888" t="s">
        <v>1213</v>
      </c>
      <c r="M48" s="1889" t="s">
        <v>1387</v>
      </c>
      <c r="N48" s="1889" t="s">
        <v>1387</v>
      </c>
      <c r="O48" s="2328" t="s">
        <v>1482</v>
      </c>
      <c r="P48" s="1888" t="s">
        <v>721</v>
      </c>
      <c r="Q48" s="1888" t="s">
        <v>1212</v>
      </c>
      <c r="R48" s="1888" t="s">
        <v>1212</v>
      </c>
      <c r="S48" s="1888" t="s">
        <v>1212</v>
      </c>
      <c r="T48" s="2724"/>
      <c r="U48" s="2725"/>
      <c r="V48" s="2623"/>
      <c r="W48" s="2623"/>
      <c r="X48" s="2624"/>
      <c r="Y48" s="1888" t="s">
        <v>1212</v>
      </c>
      <c r="Z48" s="1888" t="s">
        <v>1212</v>
      </c>
      <c r="AA48" s="1888" t="s">
        <v>310</v>
      </c>
      <c r="AB48" s="1888" t="s">
        <v>1212</v>
      </c>
      <c r="AC48" s="1888" t="s">
        <v>750</v>
      </c>
      <c r="AD48" s="1888" t="s">
        <v>750</v>
      </c>
      <c r="AE48" s="1888" t="s">
        <v>750</v>
      </c>
      <c r="AF48" s="1888" t="s">
        <v>750</v>
      </c>
      <c r="AG48" s="1888" t="s">
        <v>750</v>
      </c>
      <c r="AH48" s="1888" t="s">
        <v>750</v>
      </c>
      <c r="AI48" s="1888" t="s">
        <v>1212</v>
      </c>
      <c r="AJ48" s="1888" t="s">
        <v>750</v>
      </c>
      <c r="AK48" s="1888" t="s">
        <v>750</v>
      </c>
      <c r="AL48" s="1888" t="s">
        <v>1213</v>
      </c>
      <c r="AM48" s="1888" t="s">
        <v>1213</v>
      </c>
      <c r="AN48" s="1888" t="s">
        <v>1213</v>
      </c>
      <c r="AO48" s="2724"/>
      <c r="AP48" s="2725"/>
      <c r="AQ48" s="2623"/>
      <c r="AR48" s="2623"/>
      <c r="AS48" s="2624"/>
      <c r="AT48" s="1888" t="s">
        <v>750</v>
      </c>
      <c r="AU48" s="1888" t="s">
        <v>1213</v>
      </c>
      <c r="AV48" s="1888" t="s">
        <v>1213</v>
      </c>
      <c r="AW48" s="1888" t="s">
        <v>1213</v>
      </c>
      <c r="AX48" s="1889" t="s">
        <v>1387</v>
      </c>
      <c r="AY48" s="1889" t="s">
        <v>1387</v>
      </c>
      <c r="AZ48" s="1889" t="s">
        <v>1387</v>
      </c>
      <c r="BA48" s="1888" t="s">
        <v>1213</v>
      </c>
      <c r="BB48" s="1889" t="s">
        <v>1387</v>
      </c>
      <c r="BC48" s="1889" t="s">
        <v>1387</v>
      </c>
      <c r="BD48" s="2328" t="s">
        <v>1482</v>
      </c>
      <c r="BE48" s="1888" t="s">
        <v>1212</v>
      </c>
      <c r="BF48" s="1888" t="s">
        <v>1212</v>
      </c>
      <c r="BG48" s="1888" t="s">
        <v>310</v>
      </c>
      <c r="BH48" s="1888" t="s">
        <v>1212</v>
      </c>
      <c r="BI48" s="1888" t="s">
        <v>750</v>
      </c>
      <c r="BJ48" s="2724"/>
      <c r="BK48" s="2725"/>
      <c r="BL48" s="2623"/>
      <c r="BM48" s="2623"/>
      <c r="BN48" s="2624"/>
      <c r="BO48" s="1889" t="s">
        <v>1389</v>
      </c>
      <c r="BP48" s="1888" t="s">
        <v>1212</v>
      </c>
      <c r="BQ48" s="1888" t="s">
        <v>1212</v>
      </c>
      <c r="BR48" s="1888" t="s">
        <v>750</v>
      </c>
      <c r="BS48" s="1888" t="s">
        <v>750</v>
      </c>
      <c r="BT48" s="1888" t="s">
        <v>1213</v>
      </c>
      <c r="BU48" s="1888" t="s">
        <v>1213</v>
      </c>
      <c r="BV48" s="1888" t="s">
        <v>750</v>
      </c>
      <c r="BW48" s="1889" t="s">
        <v>1387</v>
      </c>
      <c r="BX48" s="1889" t="s">
        <v>1387</v>
      </c>
      <c r="BY48" s="1889" t="s">
        <v>1387</v>
      </c>
      <c r="BZ48" s="1889" t="s">
        <v>1387</v>
      </c>
      <c r="CA48" s="1888" t="s">
        <v>1213</v>
      </c>
      <c r="CB48" s="1889" t="s">
        <v>1387</v>
      </c>
      <c r="CC48" s="1889" t="s">
        <v>1387</v>
      </c>
      <c r="CD48" s="2328" t="s">
        <v>1482</v>
      </c>
      <c r="CE48" s="2724"/>
      <c r="CF48" s="2725"/>
      <c r="CG48" s="2623"/>
      <c r="CH48" s="2623"/>
      <c r="CI48" s="2624"/>
      <c r="CJ48" s="1888" t="s">
        <v>750</v>
      </c>
      <c r="CK48" s="1888" t="s">
        <v>750</v>
      </c>
      <c r="CL48" s="1888" t="s">
        <v>750</v>
      </c>
      <c r="CM48" s="1888" t="s">
        <v>750</v>
      </c>
      <c r="CN48" s="1888" t="s">
        <v>750</v>
      </c>
      <c r="CO48" s="1888" t="s">
        <v>750</v>
      </c>
      <c r="CP48" s="1888" t="s">
        <v>750</v>
      </c>
      <c r="CQ48" s="1889" t="s">
        <v>1389</v>
      </c>
      <c r="CR48" s="1888" t="s">
        <v>1212</v>
      </c>
      <c r="CS48" s="1888" t="s">
        <v>1212</v>
      </c>
      <c r="CT48" s="1888" t="s">
        <v>750</v>
      </c>
      <c r="CU48" s="1888" t="s">
        <v>750</v>
      </c>
      <c r="CV48" s="1888" t="s">
        <v>1213</v>
      </c>
      <c r="CW48" s="1888" t="s">
        <v>1213</v>
      </c>
      <c r="CX48" s="1889" t="s">
        <v>1387</v>
      </c>
      <c r="CY48" s="1889" t="s">
        <v>1387</v>
      </c>
      <c r="CZ48" s="2724"/>
      <c r="DA48" s="2725"/>
      <c r="DB48" s="2623"/>
      <c r="DC48" s="2623"/>
      <c r="DD48" s="2624"/>
      <c r="DE48" s="1888" t="s">
        <v>750</v>
      </c>
      <c r="DF48" s="1888" t="s">
        <v>750</v>
      </c>
      <c r="DG48" s="1888" t="s">
        <v>750</v>
      </c>
      <c r="DH48" s="1888" t="s">
        <v>750</v>
      </c>
      <c r="DI48" s="1888" t="s">
        <v>750</v>
      </c>
      <c r="DJ48" s="1888" t="s">
        <v>750</v>
      </c>
      <c r="DK48" s="1888" t="s">
        <v>750</v>
      </c>
      <c r="DL48" s="1888" t="s">
        <v>750</v>
      </c>
      <c r="DM48" s="1889" t="s">
        <v>1389</v>
      </c>
      <c r="DN48" s="1888" t="s">
        <v>1212</v>
      </c>
      <c r="DO48" s="1888" t="s">
        <v>750</v>
      </c>
      <c r="DP48" s="1888" t="s">
        <v>750</v>
      </c>
      <c r="DQ48" s="1888" t="s">
        <v>1213</v>
      </c>
      <c r="DR48" s="1889" t="s">
        <v>1387</v>
      </c>
      <c r="DS48" s="1888" t="s">
        <v>1213</v>
      </c>
      <c r="DT48" s="1889" t="s">
        <v>1387</v>
      </c>
      <c r="DU48" s="2724"/>
      <c r="DV48" s="2725"/>
      <c r="DW48" s="2623"/>
      <c r="DX48" s="2623"/>
      <c r="DY48" s="2624"/>
      <c r="DZ48" s="1888" t="s">
        <v>750</v>
      </c>
      <c r="EA48" s="1888" t="s">
        <v>750</v>
      </c>
      <c r="EB48" s="1888" t="s">
        <v>750</v>
      </c>
      <c r="EC48" s="1888" t="s">
        <v>750</v>
      </c>
      <c r="ED48" s="1888" t="s">
        <v>750</v>
      </c>
      <c r="EE48" s="1889" t="s">
        <v>1389</v>
      </c>
      <c r="EF48" s="1888" t="s">
        <v>1212</v>
      </c>
      <c r="EG48" s="1888" t="s">
        <v>750</v>
      </c>
      <c r="EH48" s="1888" t="s">
        <v>750</v>
      </c>
      <c r="EI48" s="1888" t="s">
        <v>1213</v>
      </c>
      <c r="EJ48" s="1889" t="s">
        <v>1387</v>
      </c>
      <c r="EK48" s="1889" t="s">
        <v>1387</v>
      </c>
      <c r="EL48" s="1889" t="s">
        <v>1387</v>
      </c>
      <c r="EM48" s="1889" t="s">
        <v>1387</v>
      </c>
      <c r="EN48" s="1889" t="s">
        <v>1387</v>
      </c>
      <c r="EO48" s="1888" t="s">
        <v>1213</v>
      </c>
      <c r="EP48" s="2724"/>
      <c r="EQ48" s="2725"/>
      <c r="ER48" s="2623"/>
      <c r="ES48" s="2623"/>
      <c r="ET48" s="2624"/>
      <c r="EU48" s="1888" t="s">
        <v>750</v>
      </c>
      <c r="EV48" s="1888" t="s">
        <v>750</v>
      </c>
      <c r="EW48" s="1888" t="s">
        <v>750</v>
      </c>
      <c r="EX48" s="1888" t="s">
        <v>750</v>
      </c>
      <c r="EY48" s="1888" t="s">
        <v>750</v>
      </c>
      <c r="EZ48" s="1889" t="s">
        <v>1389</v>
      </c>
      <c r="FA48" s="1888" t="s">
        <v>1212</v>
      </c>
      <c r="FB48" s="1888" t="s">
        <v>1212</v>
      </c>
      <c r="FC48" s="1888" t="s">
        <v>750</v>
      </c>
      <c r="FD48" s="1888" t="s">
        <v>750</v>
      </c>
      <c r="FE48" s="1888" t="s">
        <v>1213</v>
      </c>
      <c r="FF48" s="1888" t="s">
        <v>1213</v>
      </c>
      <c r="FG48" s="1888" t="s">
        <v>1213</v>
      </c>
      <c r="FH48" s="1889" t="s">
        <v>1387</v>
      </c>
      <c r="FI48" s="1889" t="s">
        <v>1387</v>
      </c>
      <c r="FJ48" s="1889" t="s">
        <v>1387</v>
      </c>
      <c r="FK48" s="2724"/>
      <c r="FL48" s="2725"/>
      <c r="FM48" s="397"/>
    </row>
    <row r="49" spans="1:169" ht="19.5" customHeight="1">
      <c r="A49" s="658">
        <v>42005</v>
      </c>
      <c r="B49" s="64">
        <v>42005</v>
      </c>
      <c r="C49" s="1048">
        <v>42005</v>
      </c>
      <c r="D49" s="2447">
        <v>16160152</v>
      </c>
      <c r="E49" s="2446">
        <v>32613113</v>
      </c>
      <c r="F49" s="2447">
        <v>119998</v>
      </c>
      <c r="G49" s="2447">
        <v>9429867</v>
      </c>
      <c r="H49" s="2447">
        <v>88581404</v>
      </c>
      <c r="I49" s="2447">
        <v>5205095</v>
      </c>
      <c r="J49" s="2447">
        <v>83738</v>
      </c>
      <c r="K49" s="2447">
        <v>24535</v>
      </c>
      <c r="L49" s="2447">
        <v>451605</v>
      </c>
      <c r="M49" s="2447">
        <v>1915355</v>
      </c>
      <c r="N49" s="2447">
        <v>2099616</v>
      </c>
      <c r="O49" s="2447">
        <v>10577079</v>
      </c>
      <c r="P49" s="2447">
        <v>11354</v>
      </c>
      <c r="Q49" s="2447">
        <v>17927</v>
      </c>
      <c r="R49" s="2447">
        <v>203590</v>
      </c>
      <c r="S49" s="2447" t="s">
        <v>21</v>
      </c>
      <c r="T49" s="67">
        <v>42005</v>
      </c>
      <c r="U49" s="662">
        <v>42005</v>
      </c>
      <c r="V49" s="658">
        <v>42005</v>
      </c>
      <c r="W49" s="64">
        <v>42005</v>
      </c>
      <c r="X49" s="1048">
        <v>42005</v>
      </c>
      <c r="Y49" s="2447">
        <v>34666</v>
      </c>
      <c r="Z49" s="2447" t="s">
        <v>21</v>
      </c>
      <c r="AA49" s="2447">
        <v>63555112</v>
      </c>
      <c r="AB49" s="2447">
        <v>84065076</v>
      </c>
      <c r="AC49" s="2446">
        <v>4640461</v>
      </c>
      <c r="AD49" s="2447">
        <v>2809</v>
      </c>
      <c r="AE49" s="2447" t="s">
        <v>21</v>
      </c>
      <c r="AF49" s="2446" t="s">
        <v>21</v>
      </c>
      <c r="AG49" s="2447" t="s">
        <v>21</v>
      </c>
      <c r="AH49" s="2447" t="s">
        <v>21</v>
      </c>
      <c r="AI49" s="2447">
        <v>3636</v>
      </c>
      <c r="AJ49" s="2447" t="s">
        <v>21</v>
      </c>
      <c r="AK49" s="2447">
        <v>4239984</v>
      </c>
      <c r="AL49" s="2447" t="s">
        <v>21</v>
      </c>
      <c r="AM49" s="2447">
        <v>1329407</v>
      </c>
      <c r="AN49" s="2447">
        <v>4198770</v>
      </c>
      <c r="AO49" s="67">
        <v>42005</v>
      </c>
      <c r="AP49" s="662">
        <v>42005</v>
      </c>
      <c r="AQ49" s="658">
        <v>42005</v>
      </c>
      <c r="AR49" s="64">
        <v>42005</v>
      </c>
      <c r="AS49" s="1048">
        <v>42005</v>
      </c>
      <c r="AT49" s="2447">
        <v>35134483</v>
      </c>
      <c r="AU49" s="2447">
        <v>3961754</v>
      </c>
      <c r="AV49" s="2446">
        <v>10004817</v>
      </c>
      <c r="AW49" s="2446">
        <v>27535357</v>
      </c>
      <c r="AX49" s="2447">
        <v>1057992</v>
      </c>
      <c r="AY49" s="2447">
        <v>32642470</v>
      </c>
      <c r="AZ49" s="2447">
        <v>1325849</v>
      </c>
      <c r="BA49" s="2447">
        <v>8183</v>
      </c>
      <c r="BB49" s="2447">
        <v>38264</v>
      </c>
      <c r="BC49" s="2447">
        <v>41893</v>
      </c>
      <c r="BD49" s="2447">
        <v>4212956</v>
      </c>
      <c r="BE49" s="2447">
        <v>27456</v>
      </c>
      <c r="BF49" s="2447" t="s">
        <v>21</v>
      </c>
      <c r="BG49" s="2447">
        <v>5582230</v>
      </c>
      <c r="BH49" s="2447">
        <v>4391712</v>
      </c>
      <c r="BI49" s="2447">
        <v>937581</v>
      </c>
      <c r="BJ49" s="67">
        <v>42005</v>
      </c>
      <c r="BK49" s="662">
        <v>42005</v>
      </c>
      <c r="BL49" s="658">
        <v>42005</v>
      </c>
      <c r="BM49" s="64">
        <v>42005</v>
      </c>
      <c r="BN49" s="1048">
        <v>42005</v>
      </c>
      <c r="BO49" s="2447">
        <v>78944</v>
      </c>
      <c r="BP49" s="2446" t="s">
        <v>21</v>
      </c>
      <c r="BQ49" s="1073" t="s">
        <v>21</v>
      </c>
      <c r="BR49" s="1073">
        <v>396</v>
      </c>
      <c r="BS49" s="2446">
        <v>1985591</v>
      </c>
      <c r="BT49" s="2447" t="s">
        <v>21</v>
      </c>
      <c r="BU49" s="2447">
        <v>618423</v>
      </c>
      <c r="BV49" s="2447">
        <v>194618</v>
      </c>
      <c r="BW49" s="2447">
        <v>349268</v>
      </c>
      <c r="BX49" s="2447">
        <v>18233</v>
      </c>
      <c r="BY49" s="2447">
        <v>27866</v>
      </c>
      <c r="BZ49" s="2447">
        <v>2768</v>
      </c>
      <c r="CA49" s="2446">
        <v>5729</v>
      </c>
      <c r="CB49" s="2447">
        <v>103849</v>
      </c>
      <c r="CC49" s="2447">
        <v>113115</v>
      </c>
      <c r="CD49" s="2447">
        <v>5853973</v>
      </c>
      <c r="CE49" s="67">
        <v>42005</v>
      </c>
      <c r="CF49" s="662">
        <v>42005</v>
      </c>
      <c r="CG49" s="658">
        <v>42005</v>
      </c>
      <c r="CH49" s="64">
        <v>42005</v>
      </c>
      <c r="CI49" s="1048">
        <v>42005</v>
      </c>
      <c r="CJ49" s="2447">
        <v>32796</v>
      </c>
      <c r="CK49" s="2447">
        <v>7198</v>
      </c>
      <c r="CL49" s="2446">
        <v>11</v>
      </c>
      <c r="CM49" s="2447">
        <v>23297</v>
      </c>
      <c r="CN49" s="2447">
        <v>21569</v>
      </c>
      <c r="CO49" s="2447">
        <v>1728</v>
      </c>
      <c r="CP49" s="2446" t="s">
        <v>21</v>
      </c>
      <c r="CQ49" s="2447">
        <v>1436</v>
      </c>
      <c r="CR49" s="2447" t="s">
        <v>21</v>
      </c>
      <c r="CS49" s="2447" t="s">
        <v>21</v>
      </c>
      <c r="CT49" s="2447">
        <v>396</v>
      </c>
      <c r="CU49" s="2447">
        <v>373890</v>
      </c>
      <c r="CV49" s="2447">
        <v>51843</v>
      </c>
      <c r="CW49" s="2447">
        <v>121692</v>
      </c>
      <c r="CX49" s="2447">
        <v>17483</v>
      </c>
      <c r="CY49" s="2447">
        <v>435</v>
      </c>
      <c r="CZ49" s="67">
        <v>42005</v>
      </c>
      <c r="DA49" s="662">
        <v>42005</v>
      </c>
      <c r="DB49" s="658">
        <v>42005</v>
      </c>
      <c r="DC49" s="64">
        <v>42005</v>
      </c>
      <c r="DD49" s="1048">
        <v>42005</v>
      </c>
      <c r="DE49" s="2447">
        <v>64061</v>
      </c>
      <c r="DF49" s="2447">
        <v>24866</v>
      </c>
      <c r="DG49" s="2446" t="s">
        <v>21</v>
      </c>
      <c r="DH49" s="2447">
        <v>11801</v>
      </c>
      <c r="DI49" s="2447">
        <v>90</v>
      </c>
      <c r="DJ49" s="2447">
        <v>5965</v>
      </c>
      <c r="DK49" s="2447">
        <v>5917</v>
      </c>
      <c r="DL49" s="2447">
        <v>48</v>
      </c>
      <c r="DM49" s="2447">
        <v>5757</v>
      </c>
      <c r="DN49" s="2447" t="s">
        <v>21</v>
      </c>
      <c r="DO49" s="2447" t="s">
        <v>21</v>
      </c>
      <c r="DP49" s="2447">
        <v>12857</v>
      </c>
      <c r="DQ49" s="2447">
        <v>34</v>
      </c>
      <c r="DR49" s="2447">
        <v>2132</v>
      </c>
      <c r="DS49" s="2447">
        <v>1282</v>
      </c>
      <c r="DT49" s="2447">
        <v>7896</v>
      </c>
      <c r="DU49" s="67">
        <v>42005</v>
      </c>
      <c r="DV49" s="662">
        <v>42005</v>
      </c>
      <c r="DW49" s="658">
        <v>42005</v>
      </c>
      <c r="DX49" s="64">
        <v>42005</v>
      </c>
      <c r="DY49" s="1048">
        <v>42005</v>
      </c>
      <c r="DZ49" s="2447">
        <v>7068</v>
      </c>
      <c r="EA49" s="2447" t="s">
        <v>21</v>
      </c>
      <c r="EB49" s="2446">
        <v>179196</v>
      </c>
      <c r="EC49" s="2447">
        <v>69029</v>
      </c>
      <c r="ED49" s="2447">
        <v>110167</v>
      </c>
      <c r="EE49" s="2447">
        <v>45074</v>
      </c>
      <c r="EF49" s="2446" t="s">
        <v>21</v>
      </c>
      <c r="EG49" s="2447" t="s">
        <v>21</v>
      </c>
      <c r="EH49" s="2447">
        <v>7047006</v>
      </c>
      <c r="EI49" s="2447">
        <v>3485118</v>
      </c>
      <c r="EJ49" s="2447">
        <v>1457270</v>
      </c>
      <c r="EK49" s="2447">
        <v>35276786</v>
      </c>
      <c r="EL49" s="2447">
        <v>2009816</v>
      </c>
      <c r="EM49" s="2447">
        <v>71258</v>
      </c>
      <c r="EN49" s="2447">
        <v>2222</v>
      </c>
      <c r="EO49" s="2447">
        <v>71297</v>
      </c>
      <c r="EP49" s="67">
        <v>42005</v>
      </c>
      <c r="EQ49" s="662">
        <v>42005</v>
      </c>
      <c r="ER49" s="658">
        <v>42005</v>
      </c>
      <c r="ES49" s="64">
        <v>42005</v>
      </c>
      <c r="ET49" s="1048">
        <v>42005</v>
      </c>
      <c r="EU49" s="2447">
        <v>30493270</v>
      </c>
      <c r="EV49" s="2447">
        <v>370351</v>
      </c>
      <c r="EW49" s="2446">
        <v>24</v>
      </c>
      <c r="EX49" s="2446">
        <v>138</v>
      </c>
      <c r="EY49" s="2447">
        <v>83577</v>
      </c>
      <c r="EZ49" s="2447">
        <v>5</v>
      </c>
      <c r="FA49" s="2447">
        <v>362019</v>
      </c>
      <c r="FB49" s="2446" t="s">
        <v>21</v>
      </c>
      <c r="FC49" s="2447" t="s">
        <v>21</v>
      </c>
      <c r="FD49" s="2447">
        <v>29839450</v>
      </c>
      <c r="FE49" s="2447">
        <v>35709487</v>
      </c>
      <c r="FF49" s="2447">
        <v>234014</v>
      </c>
      <c r="FG49" s="2447">
        <v>119998</v>
      </c>
      <c r="FH49" s="2447">
        <v>1790514</v>
      </c>
      <c r="FI49" s="2447">
        <v>17230633</v>
      </c>
      <c r="FJ49" s="2446">
        <v>222402</v>
      </c>
      <c r="FK49" s="67">
        <v>42005</v>
      </c>
      <c r="FL49" s="662">
        <v>42005</v>
      </c>
      <c r="FM49" s="500"/>
    </row>
    <row r="50" spans="1:169" ht="14.25" customHeight="1">
      <c r="A50" s="73"/>
      <c r="B50" s="64">
        <v>42370</v>
      </c>
      <c r="C50" s="129"/>
      <c r="D50" s="2447">
        <v>15943567</v>
      </c>
      <c r="E50" s="2447">
        <v>32491475</v>
      </c>
      <c r="F50" s="2447">
        <v>118836</v>
      </c>
      <c r="G50" s="2447">
        <v>9819744</v>
      </c>
      <c r="H50" s="2447">
        <v>87623858</v>
      </c>
      <c r="I50" s="2447">
        <v>5246855</v>
      </c>
      <c r="J50" s="2447">
        <v>89281</v>
      </c>
      <c r="K50" s="2447">
        <v>23510</v>
      </c>
      <c r="L50" s="2447">
        <v>446209</v>
      </c>
      <c r="M50" s="2447">
        <v>2031303</v>
      </c>
      <c r="N50" s="2447">
        <v>2221186</v>
      </c>
      <c r="O50" s="2447">
        <v>10935014</v>
      </c>
      <c r="P50" s="2447">
        <v>40972</v>
      </c>
      <c r="Q50" s="2447">
        <v>11578</v>
      </c>
      <c r="R50" s="2447">
        <v>205136</v>
      </c>
      <c r="S50" s="2447" t="s">
        <v>21</v>
      </c>
      <c r="T50" s="67">
        <v>42370</v>
      </c>
      <c r="U50" s="662">
        <v>42370</v>
      </c>
      <c r="V50" s="73"/>
      <c r="W50" s="64">
        <v>42370</v>
      </c>
      <c r="X50" s="129"/>
      <c r="Y50" s="2447">
        <v>34774</v>
      </c>
      <c r="Z50" s="2447" t="s">
        <v>21</v>
      </c>
      <c r="AA50" s="2447">
        <v>62414400</v>
      </c>
      <c r="AB50" s="2447">
        <v>85089642</v>
      </c>
      <c r="AC50" s="2447">
        <v>4529281</v>
      </c>
      <c r="AD50" s="2447">
        <v>3913</v>
      </c>
      <c r="AE50" s="2447">
        <v>6</v>
      </c>
      <c r="AF50" s="2447" t="s">
        <v>21</v>
      </c>
      <c r="AG50" s="2447" t="s">
        <v>21</v>
      </c>
      <c r="AH50" s="2447" t="s">
        <v>21</v>
      </c>
      <c r="AI50" s="2447">
        <v>5057</v>
      </c>
      <c r="AJ50" s="2447" t="s">
        <v>21</v>
      </c>
      <c r="AK50" s="2447">
        <v>4126316</v>
      </c>
      <c r="AL50" s="2447" t="s">
        <v>21</v>
      </c>
      <c r="AM50" s="2447">
        <v>1156708</v>
      </c>
      <c r="AN50" s="2447">
        <v>4207770</v>
      </c>
      <c r="AO50" s="67">
        <v>42370</v>
      </c>
      <c r="AP50" s="662">
        <v>42370</v>
      </c>
      <c r="AQ50" s="73"/>
      <c r="AR50" s="64">
        <v>42370</v>
      </c>
      <c r="AS50" s="129"/>
      <c r="AT50" s="2447">
        <v>35105004</v>
      </c>
      <c r="AU50" s="2447">
        <v>4118479</v>
      </c>
      <c r="AV50" s="2447">
        <v>9931632</v>
      </c>
      <c r="AW50" s="2447">
        <v>27354841</v>
      </c>
      <c r="AX50" s="2447">
        <v>1104660</v>
      </c>
      <c r="AY50" s="2447">
        <v>32044497</v>
      </c>
      <c r="AZ50" s="2447">
        <v>1220888</v>
      </c>
      <c r="BA50" s="2447">
        <v>2218</v>
      </c>
      <c r="BB50" s="2447">
        <v>67079</v>
      </c>
      <c r="BC50" s="2447">
        <v>73445</v>
      </c>
      <c r="BD50" s="2447">
        <v>4554840</v>
      </c>
      <c r="BE50" s="2447">
        <v>28081</v>
      </c>
      <c r="BF50" s="2447" t="s">
        <v>21</v>
      </c>
      <c r="BG50" s="2447">
        <v>5517336</v>
      </c>
      <c r="BH50" s="2447">
        <v>4066993</v>
      </c>
      <c r="BI50" s="2447">
        <v>878351</v>
      </c>
      <c r="BJ50" s="67">
        <v>42370</v>
      </c>
      <c r="BK50" s="662">
        <v>42370</v>
      </c>
      <c r="BL50" s="73"/>
      <c r="BM50" s="64">
        <v>42370</v>
      </c>
      <c r="BN50" s="129"/>
      <c r="BO50" s="2447">
        <v>81684</v>
      </c>
      <c r="BP50" s="2447" t="s">
        <v>21</v>
      </c>
      <c r="BQ50" s="1073" t="s">
        <v>21</v>
      </c>
      <c r="BR50" s="1073">
        <v>396</v>
      </c>
      <c r="BS50" s="2447">
        <v>1963385</v>
      </c>
      <c r="BT50" s="2447" t="s">
        <v>21</v>
      </c>
      <c r="BU50" s="2447">
        <v>579791</v>
      </c>
      <c r="BV50" s="2447">
        <v>207651</v>
      </c>
      <c r="BW50" s="2447">
        <v>367696</v>
      </c>
      <c r="BX50" s="2447">
        <v>15185</v>
      </c>
      <c r="BY50" s="2447">
        <v>28296</v>
      </c>
      <c r="BZ50" s="2447">
        <v>2273</v>
      </c>
      <c r="CA50" s="2447">
        <v>5587</v>
      </c>
      <c r="CB50" s="2447">
        <v>102744</v>
      </c>
      <c r="CC50" s="2447">
        <v>111942</v>
      </c>
      <c r="CD50" s="2447">
        <v>5807095</v>
      </c>
      <c r="CE50" s="67">
        <v>42370</v>
      </c>
      <c r="CF50" s="662">
        <v>42370</v>
      </c>
      <c r="CG50" s="73"/>
      <c r="CH50" s="64">
        <v>42370</v>
      </c>
      <c r="CI50" s="129"/>
      <c r="CJ50" s="2447">
        <v>33338</v>
      </c>
      <c r="CK50" s="2447">
        <v>7381</v>
      </c>
      <c r="CL50" s="2447">
        <v>12</v>
      </c>
      <c r="CM50" s="2447">
        <v>22276</v>
      </c>
      <c r="CN50" s="2447">
        <v>20548</v>
      </c>
      <c r="CO50" s="2447">
        <v>1728</v>
      </c>
      <c r="CP50" s="2447" t="s">
        <v>21</v>
      </c>
      <c r="CQ50" s="2447">
        <v>2502</v>
      </c>
      <c r="CR50" s="2447" t="s">
        <v>21</v>
      </c>
      <c r="CS50" s="2447" t="s">
        <v>21</v>
      </c>
      <c r="CT50" s="2447">
        <v>396</v>
      </c>
      <c r="CU50" s="2447">
        <v>372532</v>
      </c>
      <c r="CV50" s="2447">
        <v>48542</v>
      </c>
      <c r="CW50" s="2447">
        <v>135798</v>
      </c>
      <c r="CX50" s="2447">
        <v>17837</v>
      </c>
      <c r="CY50" s="2447">
        <v>485</v>
      </c>
      <c r="CZ50" s="67">
        <v>42370</v>
      </c>
      <c r="DA50" s="662">
        <v>42370</v>
      </c>
      <c r="DB50" s="73"/>
      <c r="DC50" s="64">
        <v>42370</v>
      </c>
      <c r="DD50" s="129"/>
      <c r="DE50" s="2447">
        <v>62631</v>
      </c>
      <c r="DF50" s="2447">
        <v>24626</v>
      </c>
      <c r="DG50" s="2447" t="s">
        <v>21</v>
      </c>
      <c r="DH50" s="2447">
        <v>11526</v>
      </c>
      <c r="DI50" s="2447">
        <v>90</v>
      </c>
      <c r="DJ50" s="2447">
        <v>5738</v>
      </c>
      <c r="DK50" s="2447">
        <v>5690</v>
      </c>
      <c r="DL50" s="2447">
        <v>48</v>
      </c>
      <c r="DM50" s="2447">
        <v>5948</v>
      </c>
      <c r="DN50" s="2447" t="s">
        <v>21</v>
      </c>
      <c r="DO50" s="2447" t="s">
        <v>21</v>
      </c>
      <c r="DP50" s="2447">
        <v>12640</v>
      </c>
      <c r="DQ50" s="2447">
        <v>50</v>
      </c>
      <c r="DR50" s="2447">
        <v>2552</v>
      </c>
      <c r="DS50" s="2447">
        <v>1665</v>
      </c>
      <c r="DT50" s="2447">
        <v>7092</v>
      </c>
      <c r="DU50" s="67">
        <v>42370</v>
      </c>
      <c r="DV50" s="662">
        <v>42370</v>
      </c>
      <c r="DW50" s="73"/>
      <c r="DX50" s="64">
        <v>42370</v>
      </c>
      <c r="DY50" s="129"/>
      <c r="DZ50" s="2447">
        <v>6597</v>
      </c>
      <c r="EA50" s="2447" t="s">
        <v>21</v>
      </c>
      <c r="EB50" s="2447">
        <v>212818</v>
      </c>
      <c r="EC50" s="2447">
        <v>94580</v>
      </c>
      <c r="ED50" s="2447">
        <v>118238</v>
      </c>
      <c r="EE50" s="2447">
        <v>29020</v>
      </c>
      <c r="EF50" s="2447" t="s">
        <v>21</v>
      </c>
      <c r="EG50" s="2447" t="s">
        <v>21</v>
      </c>
      <c r="EH50" s="2447">
        <v>7397611</v>
      </c>
      <c r="EI50" s="2447">
        <v>3645186</v>
      </c>
      <c r="EJ50" s="2447">
        <v>1691982</v>
      </c>
      <c r="EK50" s="2447">
        <v>34466035</v>
      </c>
      <c r="EL50" s="2447">
        <v>2034946</v>
      </c>
      <c r="EM50" s="2447">
        <v>77214</v>
      </c>
      <c r="EN50" s="2447">
        <v>2398</v>
      </c>
      <c r="EO50" s="2447">
        <v>76894</v>
      </c>
      <c r="EP50" s="67">
        <v>42370</v>
      </c>
      <c r="EQ50" s="662">
        <v>42370</v>
      </c>
      <c r="ER50" s="73"/>
      <c r="ES50" s="64">
        <v>42370</v>
      </c>
      <c r="ET50" s="129"/>
      <c r="EU50" s="2447">
        <v>31429752</v>
      </c>
      <c r="EV50" s="2447">
        <v>395106</v>
      </c>
      <c r="EW50" s="2447">
        <v>22</v>
      </c>
      <c r="EX50" s="2447">
        <v>170</v>
      </c>
      <c r="EY50" s="2447">
        <v>97665</v>
      </c>
      <c r="EZ50" s="2447">
        <v>7</v>
      </c>
      <c r="FA50" s="2447">
        <v>374276</v>
      </c>
      <c r="FB50" s="2447" t="s">
        <v>21</v>
      </c>
      <c r="FC50" s="2447" t="s">
        <v>21</v>
      </c>
      <c r="FD50" s="2447">
        <v>30696204</v>
      </c>
      <c r="FE50" s="2447">
        <v>36710109</v>
      </c>
      <c r="FF50" s="2447">
        <v>245616</v>
      </c>
      <c r="FG50" s="2447">
        <v>118836</v>
      </c>
      <c r="FH50" s="2447">
        <v>1880653</v>
      </c>
      <c r="FI50" s="2447">
        <v>17546194</v>
      </c>
      <c r="FJ50" s="2447">
        <v>311529</v>
      </c>
      <c r="FK50" s="67">
        <v>42370</v>
      </c>
      <c r="FL50" s="662">
        <v>42370</v>
      </c>
      <c r="FM50" s="1056"/>
    </row>
    <row r="51" spans="1:169" ht="14.25" customHeight="1">
      <c r="A51" s="73"/>
      <c r="B51" s="64">
        <v>42736</v>
      </c>
      <c r="C51" s="129"/>
      <c r="D51" s="2447">
        <v>15781613</v>
      </c>
      <c r="E51" s="2447">
        <v>31281619</v>
      </c>
      <c r="F51" s="2447">
        <v>115331</v>
      </c>
      <c r="G51" s="2447">
        <v>9752089</v>
      </c>
      <c r="H51" s="2447">
        <v>86976766</v>
      </c>
      <c r="I51" s="2447">
        <v>5155961</v>
      </c>
      <c r="J51" s="2447">
        <v>76152</v>
      </c>
      <c r="K51" s="2447">
        <v>24005</v>
      </c>
      <c r="L51" s="2447">
        <v>440141</v>
      </c>
      <c r="M51" s="2447">
        <v>2055076</v>
      </c>
      <c r="N51" s="2447">
        <v>2244777</v>
      </c>
      <c r="O51" s="2447">
        <v>10889674</v>
      </c>
      <c r="P51" s="2447">
        <v>31122</v>
      </c>
      <c r="Q51" s="2447">
        <v>10811</v>
      </c>
      <c r="R51" s="2447">
        <v>196250</v>
      </c>
      <c r="S51" s="2447" t="s">
        <v>21</v>
      </c>
      <c r="T51" s="67">
        <v>42736</v>
      </c>
      <c r="U51" s="662">
        <v>42736</v>
      </c>
      <c r="V51" s="73"/>
      <c r="W51" s="64">
        <v>42736</v>
      </c>
      <c r="X51" s="129"/>
      <c r="Y51" s="2447">
        <v>33853</v>
      </c>
      <c r="Z51" s="2447" t="s">
        <v>21</v>
      </c>
      <c r="AA51" s="2447">
        <v>62868567</v>
      </c>
      <c r="AB51" s="2447">
        <v>81661214</v>
      </c>
      <c r="AC51" s="2447">
        <v>4329670</v>
      </c>
      <c r="AD51" s="2447">
        <v>2782</v>
      </c>
      <c r="AE51" s="2447" t="s">
        <v>21</v>
      </c>
      <c r="AF51" s="2447" t="s">
        <v>21</v>
      </c>
      <c r="AG51" s="2447" t="s">
        <v>21</v>
      </c>
      <c r="AH51" s="2447" t="s">
        <v>21</v>
      </c>
      <c r="AI51" s="2447">
        <v>3601</v>
      </c>
      <c r="AJ51" s="2447" t="s">
        <v>21</v>
      </c>
      <c r="AK51" s="2447">
        <v>3930807</v>
      </c>
      <c r="AL51" s="2447" t="s">
        <v>21</v>
      </c>
      <c r="AM51" s="2447">
        <v>1065559</v>
      </c>
      <c r="AN51" s="2447">
        <v>4034546</v>
      </c>
      <c r="AO51" s="67">
        <v>42736</v>
      </c>
      <c r="AP51" s="662">
        <v>42736</v>
      </c>
      <c r="AQ51" s="73"/>
      <c r="AR51" s="64">
        <v>42736</v>
      </c>
      <c r="AS51" s="129"/>
      <c r="AT51" s="2447">
        <v>34333012</v>
      </c>
      <c r="AU51" s="2447">
        <v>4182011</v>
      </c>
      <c r="AV51" s="2447">
        <v>10005945</v>
      </c>
      <c r="AW51" s="2447">
        <v>26304825</v>
      </c>
      <c r="AX51" s="2447">
        <v>1088104</v>
      </c>
      <c r="AY51" s="2447">
        <v>31301823</v>
      </c>
      <c r="AZ51" s="2447">
        <v>1245392</v>
      </c>
      <c r="BA51" s="2447">
        <v>2764</v>
      </c>
      <c r="BB51" s="2447">
        <v>64376</v>
      </c>
      <c r="BC51" s="2447">
        <v>70482</v>
      </c>
      <c r="BD51" s="2447">
        <v>4564060</v>
      </c>
      <c r="BE51" s="2447">
        <v>25960</v>
      </c>
      <c r="BF51" s="2447" t="s">
        <v>21</v>
      </c>
      <c r="BG51" s="2447">
        <v>5396506</v>
      </c>
      <c r="BH51" s="2447">
        <v>4328487</v>
      </c>
      <c r="BI51" s="2447">
        <v>844172</v>
      </c>
      <c r="BJ51" s="67">
        <v>42736</v>
      </c>
      <c r="BK51" s="662">
        <v>42736</v>
      </c>
      <c r="BL51" s="73"/>
      <c r="BM51" s="64">
        <v>42736</v>
      </c>
      <c r="BN51" s="129"/>
      <c r="BO51" s="2447">
        <v>83005</v>
      </c>
      <c r="BP51" s="2447" t="s">
        <v>21</v>
      </c>
      <c r="BQ51" s="1073" t="s">
        <v>21</v>
      </c>
      <c r="BR51" s="1073">
        <v>396</v>
      </c>
      <c r="BS51" s="2447">
        <v>1895978</v>
      </c>
      <c r="BT51" s="2447" t="s">
        <v>21</v>
      </c>
      <c r="BU51" s="2447">
        <v>485499</v>
      </c>
      <c r="BV51" s="2447">
        <v>213376</v>
      </c>
      <c r="BW51" s="2447">
        <v>382950</v>
      </c>
      <c r="BX51" s="2447">
        <v>14074</v>
      </c>
      <c r="BY51" s="2447">
        <v>28176</v>
      </c>
      <c r="BZ51" s="2447">
        <v>2116</v>
      </c>
      <c r="CA51" s="2447">
        <v>6508</v>
      </c>
      <c r="CB51" s="2447">
        <v>99779</v>
      </c>
      <c r="CC51" s="2447">
        <v>109091</v>
      </c>
      <c r="CD51" s="2447">
        <v>5722123</v>
      </c>
      <c r="CE51" s="67">
        <v>42736</v>
      </c>
      <c r="CF51" s="662">
        <v>42736</v>
      </c>
      <c r="CG51" s="73"/>
      <c r="CH51" s="64">
        <v>42736</v>
      </c>
      <c r="CI51" s="129"/>
      <c r="CJ51" s="2447">
        <v>37287</v>
      </c>
      <c r="CK51" s="2447">
        <v>7552</v>
      </c>
      <c r="CL51" s="2447">
        <v>12</v>
      </c>
      <c r="CM51" s="2447">
        <v>24499</v>
      </c>
      <c r="CN51" s="2447">
        <v>22771</v>
      </c>
      <c r="CO51" s="2447">
        <v>1728</v>
      </c>
      <c r="CP51" s="2447" t="s">
        <v>21</v>
      </c>
      <c r="CQ51" s="2447">
        <v>3676</v>
      </c>
      <c r="CR51" s="2447" t="s">
        <v>21</v>
      </c>
      <c r="CS51" s="2447" t="s">
        <v>21</v>
      </c>
      <c r="CT51" s="2447">
        <v>396</v>
      </c>
      <c r="CU51" s="2447">
        <v>397070</v>
      </c>
      <c r="CV51" s="2447">
        <v>44172</v>
      </c>
      <c r="CW51" s="2447">
        <v>152314</v>
      </c>
      <c r="CX51" s="2447">
        <v>18210</v>
      </c>
      <c r="CY51" s="2447">
        <v>656</v>
      </c>
      <c r="CZ51" s="67">
        <v>42736</v>
      </c>
      <c r="DA51" s="662">
        <v>42736</v>
      </c>
      <c r="DB51" s="73"/>
      <c r="DC51" s="64">
        <v>42736</v>
      </c>
      <c r="DD51" s="129"/>
      <c r="DE51" s="2447">
        <v>62898</v>
      </c>
      <c r="DF51" s="2447">
        <v>25380</v>
      </c>
      <c r="DG51" s="2447" t="s">
        <v>21</v>
      </c>
      <c r="DH51" s="2447">
        <v>11661</v>
      </c>
      <c r="DI51" s="2447">
        <v>105</v>
      </c>
      <c r="DJ51" s="2447">
        <v>6295</v>
      </c>
      <c r="DK51" s="2447">
        <v>6247</v>
      </c>
      <c r="DL51" s="2447">
        <v>48</v>
      </c>
      <c r="DM51" s="2447">
        <v>5985</v>
      </c>
      <c r="DN51" s="2447" t="s">
        <v>21</v>
      </c>
      <c r="DO51" s="2447" t="s">
        <v>21</v>
      </c>
      <c r="DP51" s="2447">
        <v>12108</v>
      </c>
      <c r="DQ51" s="2447">
        <v>37</v>
      </c>
      <c r="DR51" s="2447">
        <v>1567</v>
      </c>
      <c r="DS51" s="2447">
        <v>1587</v>
      </c>
      <c r="DT51" s="2447">
        <v>7175</v>
      </c>
      <c r="DU51" s="67">
        <v>42736</v>
      </c>
      <c r="DV51" s="662">
        <v>42736</v>
      </c>
      <c r="DW51" s="73"/>
      <c r="DX51" s="64">
        <v>42736</v>
      </c>
      <c r="DY51" s="129"/>
      <c r="DZ51" s="2447">
        <v>7151</v>
      </c>
      <c r="EA51" s="2447" t="s">
        <v>21</v>
      </c>
      <c r="EB51" s="2447">
        <v>226055</v>
      </c>
      <c r="EC51" s="2447">
        <v>77444</v>
      </c>
      <c r="ED51" s="2447">
        <v>148611</v>
      </c>
      <c r="EE51" s="2447">
        <v>39232</v>
      </c>
      <c r="EF51" s="2447" t="s">
        <v>21</v>
      </c>
      <c r="EG51" s="2447" t="s">
        <v>21</v>
      </c>
      <c r="EH51" s="2447">
        <v>7383542</v>
      </c>
      <c r="EI51" s="2447">
        <v>3624275</v>
      </c>
      <c r="EJ51" s="2447">
        <v>1629808</v>
      </c>
      <c r="EK51" s="2447">
        <v>34778116</v>
      </c>
      <c r="EL51" s="2447">
        <v>1841372</v>
      </c>
      <c r="EM51" s="2447">
        <v>66896</v>
      </c>
      <c r="EN51" s="2447">
        <v>2701</v>
      </c>
      <c r="EO51" s="2447">
        <v>68508</v>
      </c>
      <c r="EP51" s="67">
        <v>42736</v>
      </c>
      <c r="EQ51" s="662">
        <v>42736</v>
      </c>
      <c r="ER51" s="73"/>
      <c r="ES51" s="64">
        <v>42736</v>
      </c>
      <c r="ET51" s="129"/>
      <c r="EU51" s="2447">
        <v>31148634</v>
      </c>
      <c r="EV51" s="2447">
        <v>385581</v>
      </c>
      <c r="EW51" s="2447">
        <v>25</v>
      </c>
      <c r="EX51" s="2447">
        <v>130</v>
      </c>
      <c r="EY51" s="2447">
        <v>83267</v>
      </c>
      <c r="EZ51" s="2447">
        <v>4</v>
      </c>
      <c r="FA51" s="2447">
        <v>382177</v>
      </c>
      <c r="FB51" s="2447" t="s">
        <v>21</v>
      </c>
      <c r="FC51" s="2447" t="s">
        <v>21</v>
      </c>
      <c r="FD51" s="2447">
        <v>30418594</v>
      </c>
      <c r="FE51" s="2447">
        <v>36410219</v>
      </c>
      <c r="FF51" s="2447">
        <v>224992</v>
      </c>
      <c r="FG51" s="2447">
        <v>115331</v>
      </c>
      <c r="FH51" s="2447">
        <v>1857076</v>
      </c>
      <c r="FI51" s="2447">
        <v>17397686</v>
      </c>
      <c r="FJ51" s="2447">
        <v>299377</v>
      </c>
      <c r="FK51" s="67">
        <v>42736</v>
      </c>
      <c r="FL51" s="662">
        <v>42736</v>
      </c>
      <c r="FM51" s="1056"/>
    </row>
    <row r="52" spans="1:169" ht="14.25" customHeight="1">
      <c r="A52" s="73"/>
      <c r="B52" s="64">
        <v>43101</v>
      </c>
      <c r="C52" s="129"/>
      <c r="D52" s="2447">
        <v>15893082</v>
      </c>
      <c r="E52" s="2447">
        <v>31069794</v>
      </c>
      <c r="F52" s="2447">
        <v>103501</v>
      </c>
      <c r="G52" s="2447">
        <v>9680873</v>
      </c>
      <c r="H52" s="2447">
        <v>83751402</v>
      </c>
      <c r="I52" s="2447">
        <v>5070480</v>
      </c>
      <c r="J52" s="2447">
        <v>73849</v>
      </c>
      <c r="K52" s="2447">
        <v>26273</v>
      </c>
      <c r="L52" s="2447">
        <v>417536</v>
      </c>
      <c r="M52" s="2447">
        <v>2206752</v>
      </c>
      <c r="N52" s="2447">
        <v>2407940</v>
      </c>
      <c r="O52" s="2447">
        <v>11042190</v>
      </c>
      <c r="P52" s="2447">
        <v>24686</v>
      </c>
      <c r="Q52" s="2447">
        <v>8409</v>
      </c>
      <c r="R52" s="2447">
        <v>202795</v>
      </c>
      <c r="S52" s="2447" t="s">
        <v>21</v>
      </c>
      <c r="T52" s="67">
        <v>43101</v>
      </c>
      <c r="U52" s="662">
        <v>43101</v>
      </c>
      <c r="V52" s="73"/>
      <c r="W52" s="64">
        <v>43101</v>
      </c>
      <c r="X52" s="129"/>
      <c r="Y52" s="2447">
        <v>41124</v>
      </c>
      <c r="Z52" s="2447" t="s">
        <v>21</v>
      </c>
      <c r="AA52" s="2447">
        <v>62399429</v>
      </c>
      <c r="AB52" s="2447">
        <v>79018546</v>
      </c>
      <c r="AC52" s="2447">
        <v>4394689</v>
      </c>
      <c r="AD52" s="2447">
        <v>19026</v>
      </c>
      <c r="AE52" s="2447" t="s">
        <v>21</v>
      </c>
      <c r="AF52" s="2447" t="s">
        <v>21</v>
      </c>
      <c r="AG52" s="2447" t="s">
        <v>21</v>
      </c>
      <c r="AH52" s="2447" t="s">
        <v>21</v>
      </c>
      <c r="AI52" s="2447">
        <v>24625</v>
      </c>
      <c r="AJ52" s="2447" t="s">
        <v>21</v>
      </c>
      <c r="AK52" s="2447">
        <v>3976251</v>
      </c>
      <c r="AL52" s="2447" t="s">
        <v>21</v>
      </c>
      <c r="AM52" s="2447">
        <v>1102768</v>
      </c>
      <c r="AN52" s="2447">
        <v>4057499</v>
      </c>
      <c r="AO52" s="67">
        <v>43101</v>
      </c>
      <c r="AP52" s="662">
        <v>43101</v>
      </c>
      <c r="AQ52" s="73"/>
      <c r="AR52" s="64">
        <v>43101</v>
      </c>
      <c r="AS52" s="129"/>
      <c r="AT52" s="2447">
        <v>34143059</v>
      </c>
      <c r="AU52" s="2447">
        <v>4166075</v>
      </c>
      <c r="AV52" s="2447">
        <v>10035269</v>
      </c>
      <c r="AW52" s="2447">
        <v>26084700</v>
      </c>
      <c r="AX52" s="2447">
        <v>1077650</v>
      </c>
      <c r="AY52" s="2447">
        <v>30811632</v>
      </c>
      <c r="AZ52" s="2447">
        <v>1168677</v>
      </c>
      <c r="BA52" s="2447">
        <v>3844</v>
      </c>
      <c r="BB52" s="2447">
        <v>59346</v>
      </c>
      <c r="BC52" s="2447">
        <v>64983</v>
      </c>
      <c r="BD52" s="2447">
        <v>4752247</v>
      </c>
      <c r="BE52" s="2447">
        <v>32617</v>
      </c>
      <c r="BF52" s="2447" t="s">
        <v>21</v>
      </c>
      <c r="BG52" s="2447">
        <v>5273949</v>
      </c>
      <c r="BH52" s="2447">
        <v>4359372</v>
      </c>
      <c r="BI52" s="2447">
        <v>875999</v>
      </c>
      <c r="BJ52" s="67">
        <v>43101</v>
      </c>
      <c r="BK52" s="662">
        <v>43101</v>
      </c>
      <c r="BL52" s="73"/>
      <c r="BM52" s="64">
        <v>43101</v>
      </c>
      <c r="BN52" s="129"/>
      <c r="BO52" s="2447">
        <v>79937</v>
      </c>
      <c r="BP52" s="2447" t="s">
        <v>21</v>
      </c>
      <c r="BQ52" s="1073" t="s">
        <v>21</v>
      </c>
      <c r="BR52" s="1073">
        <v>396</v>
      </c>
      <c r="BS52" s="2447">
        <v>1883143</v>
      </c>
      <c r="BT52" s="2447" t="s">
        <v>21</v>
      </c>
      <c r="BU52" s="2447">
        <v>480887</v>
      </c>
      <c r="BV52" s="2447">
        <v>215207</v>
      </c>
      <c r="BW52" s="2447">
        <v>371296</v>
      </c>
      <c r="BX52" s="2447">
        <v>9234</v>
      </c>
      <c r="BY52" s="2447">
        <v>29354</v>
      </c>
      <c r="BZ52" s="2447">
        <v>3298</v>
      </c>
      <c r="CA52" s="2447">
        <v>5628</v>
      </c>
      <c r="CB52" s="2447">
        <v>98734</v>
      </c>
      <c r="CC52" s="2447">
        <v>107781</v>
      </c>
      <c r="CD52" s="2447">
        <v>5712850</v>
      </c>
      <c r="CE52" s="67">
        <v>43101</v>
      </c>
      <c r="CF52" s="662">
        <v>43101</v>
      </c>
      <c r="CG52" s="73"/>
      <c r="CH52" s="64">
        <v>43101</v>
      </c>
      <c r="CI52" s="129"/>
      <c r="CJ52" s="2447">
        <v>24959</v>
      </c>
      <c r="CK52" s="2447">
        <v>8034</v>
      </c>
      <c r="CL52" s="2447">
        <v>12</v>
      </c>
      <c r="CM52" s="2447">
        <v>15710</v>
      </c>
      <c r="CN52" s="2447">
        <v>13982</v>
      </c>
      <c r="CO52" s="2447">
        <v>1728</v>
      </c>
      <c r="CP52" s="2447" t="s">
        <v>21</v>
      </c>
      <c r="CQ52" s="2447">
        <v>701</v>
      </c>
      <c r="CR52" s="2447" t="s">
        <v>21</v>
      </c>
      <c r="CS52" s="2447" t="s">
        <v>21</v>
      </c>
      <c r="CT52" s="2447">
        <v>396</v>
      </c>
      <c r="CU52" s="2447">
        <v>402567</v>
      </c>
      <c r="CV52" s="2447">
        <v>44269</v>
      </c>
      <c r="CW52" s="2447">
        <v>151363</v>
      </c>
      <c r="CX52" s="2447">
        <v>16981</v>
      </c>
      <c r="CY52" s="2447">
        <v>699</v>
      </c>
      <c r="CZ52" s="67">
        <v>43101</v>
      </c>
      <c r="DA52" s="662">
        <v>43101</v>
      </c>
      <c r="DB52" s="73"/>
      <c r="DC52" s="64">
        <v>43101</v>
      </c>
      <c r="DD52" s="129"/>
      <c r="DE52" s="2447">
        <v>68086</v>
      </c>
      <c r="DF52" s="2447">
        <v>31678</v>
      </c>
      <c r="DG52" s="2447" t="s">
        <v>21</v>
      </c>
      <c r="DH52" s="2447">
        <v>12189</v>
      </c>
      <c r="DI52" s="2447">
        <v>126</v>
      </c>
      <c r="DJ52" s="2447">
        <v>8448</v>
      </c>
      <c r="DK52" s="2447">
        <v>8400</v>
      </c>
      <c r="DL52" s="2447">
        <v>48</v>
      </c>
      <c r="DM52" s="2447">
        <v>8729</v>
      </c>
      <c r="DN52" s="2447" t="s">
        <v>21</v>
      </c>
      <c r="DO52" s="2447" t="s">
        <v>21</v>
      </c>
      <c r="DP52" s="2447">
        <v>13320</v>
      </c>
      <c r="DQ52" s="2447">
        <v>45</v>
      </c>
      <c r="DR52" s="2447">
        <v>1665</v>
      </c>
      <c r="DS52" s="2447">
        <v>2089</v>
      </c>
      <c r="DT52" s="2447">
        <v>7431</v>
      </c>
      <c r="DU52" s="67">
        <v>43101</v>
      </c>
      <c r="DV52" s="662">
        <v>43101</v>
      </c>
      <c r="DW52" s="73"/>
      <c r="DX52" s="64">
        <v>43101</v>
      </c>
      <c r="DY52" s="129"/>
      <c r="DZ52" s="2447">
        <v>6127</v>
      </c>
      <c r="EA52" s="2447" t="s">
        <v>21</v>
      </c>
      <c r="EB52" s="2447">
        <v>206160</v>
      </c>
      <c r="EC52" s="2447">
        <v>89332</v>
      </c>
      <c r="ED52" s="2447">
        <v>116828</v>
      </c>
      <c r="EE52" s="2447">
        <v>39413</v>
      </c>
      <c r="EF52" s="2447" t="s">
        <v>21</v>
      </c>
      <c r="EG52" s="2447" t="s">
        <v>21</v>
      </c>
      <c r="EH52" s="2447">
        <v>7097654</v>
      </c>
      <c r="EI52" s="2447">
        <v>3625919</v>
      </c>
      <c r="EJ52" s="2447">
        <v>1513550</v>
      </c>
      <c r="EK52" s="2447">
        <v>32176079</v>
      </c>
      <c r="EL52" s="2447">
        <v>1777754</v>
      </c>
      <c r="EM52" s="2447">
        <v>69316</v>
      </c>
      <c r="EN52" s="2447">
        <v>3345</v>
      </c>
      <c r="EO52" s="2447">
        <v>61466</v>
      </c>
      <c r="EP52" s="67">
        <v>43101</v>
      </c>
      <c r="EQ52" s="662">
        <v>43101</v>
      </c>
      <c r="ER52" s="73"/>
      <c r="ES52" s="64">
        <v>43101</v>
      </c>
      <c r="ET52" s="129"/>
      <c r="EU52" s="2447">
        <v>30821325</v>
      </c>
      <c r="EV52" s="2447">
        <v>362924</v>
      </c>
      <c r="EW52" s="2447">
        <v>17</v>
      </c>
      <c r="EX52" s="2447">
        <v>126</v>
      </c>
      <c r="EY52" s="2447">
        <v>93751</v>
      </c>
      <c r="EZ52" s="2447">
        <v>7</v>
      </c>
      <c r="FA52" s="2447">
        <v>338169</v>
      </c>
      <c r="FB52" s="2447" t="s">
        <v>21</v>
      </c>
      <c r="FC52" s="2447" t="s">
        <v>21</v>
      </c>
      <c r="FD52" s="2447">
        <v>30114748</v>
      </c>
      <c r="FE52" s="2447">
        <v>36056520</v>
      </c>
      <c r="FF52" s="2447">
        <v>238304</v>
      </c>
      <c r="FG52" s="2447">
        <v>103501</v>
      </c>
      <c r="FH52" s="2447">
        <v>1854683</v>
      </c>
      <c r="FI52" s="2447">
        <v>16892943</v>
      </c>
      <c r="FJ52" s="2447">
        <v>379615</v>
      </c>
      <c r="FK52" s="67">
        <v>43101</v>
      </c>
      <c r="FL52" s="662">
        <v>43101</v>
      </c>
      <c r="FM52" s="1056"/>
    </row>
    <row r="53" spans="1:169" ht="15.75">
      <c r="A53" s="63">
        <v>43586</v>
      </c>
      <c r="B53" s="64">
        <v>43586</v>
      </c>
      <c r="C53" s="129" t="s">
        <v>2159</v>
      </c>
      <c r="D53" s="2447">
        <v>14806812</v>
      </c>
      <c r="E53" s="2447">
        <v>30475528</v>
      </c>
      <c r="F53" s="2447">
        <v>98693</v>
      </c>
      <c r="G53" s="2447">
        <v>9648747</v>
      </c>
      <c r="H53" s="2447">
        <v>82579636</v>
      </c>
      <c r="I53" s="2447">
        <v>4834906</v>
      </c>
      <c r="J53" s="2447">
        <v>71897</v>
      </c>
      <c r="K53" s="2447">
        <v>25030</v>
      </c>
      <c r="L53" s="2447">
        <v>394456</v>
      </c>
      <c r="M53" s="2447">
        <v>2080758</v>
      </c>
      <c r="N53" s="2447">
        <v>2270685</v>
      </c>
      <c r="O53" s="2447">
        <v>10428373</v>
      </c>
      <c r="P53" s="2447">
        <v>28018</v>
      </c>
      <c r="Q53" s="2447">
        <v>11814</v>
      </c>
      <c r="R53" s="2447">
        <v>201722</v>
      </c>
      <c r="S53" s="2447" t="s">
        <v>21</v>
      </c>
      <c r="T53" s="67">
        <v>43466</v>
      </c>
      <c r="U53" s="662">
        <v>43466</v>
      </c>
      <c r="V53" s="63">
        <v>43586</v>
      </c>
      <c r="W53" s="64">
        <v>43586</v>
      </c>
      <c r="X53" s="129" t="s">
        <v>2159</v>
      </c>
      <c r="Y53" s="2447">
        <v>33924</v>
      </c>
      <c r="Z53" s="2447" t="s">
        <v>21</v>
      </c>
      <c r="AA53" s="2447">
        <v>60380873</v>
      </c>
      <c r="AB53" s="2447">
        <v>78884554</v>
      </c>
      <c r="AC53" s="2447">
        <v>4256963</v>
      </c>
      <c r="AD53" s="2447">
        <v>1651</v>
      </c>
      <c r="AE53" s="2447" t="s">
        <v>21</v>
      </c>
      <c r="AF53" s="2447" t="s">
        <v>21</v>
      </c>
      <c r="AG53" s="2447" t="s">
        <v>21</v>
      </c>
      <c r="AH53" s="2447" t="s">
        <v>21</v>
      </c>
      <c r="AI53" s="2447">
        <v>2137</v>
      </c>
      <c r="AJ53" s="2447" t="s">
        <v>21</v>
      </c>
      <c r="AK53" s="2447">
        <v>3856776</v>
      </c>
      <c r="AL53" s="2447" t="s">
        <v>21</v>
      </c>
      <c r="AM53" s="2447">
        <v>1054145</v>
      </c>
      <c r="AN53" s="2447">
        <v>3945877</v>
      </c>
      <c r="AO53" s="67">
        <v>43466</v>
      </c>
      <c r="AP53" s="662">
        <v>43466</v>
      </c>
      <c r="AQ53" s="63">
        <v>43586</v>
      </c>
      <c r="AR53" s="64">
        <v>43586</v>
      </c>
      <c r="AS53" s="129" t="s">
        <v>2159</v>
      </c>
      <c r="AT53" s="2447">
        <v>32959404</v>
      </c>
      <c r="AU53" s="2447">
        <v>3999837</v>
      </c>
      <c r="AV53" s="2447">
        <v>9232186</v>
      </c>
      <c r="AW53" s="2447">
        <v>25657359</v>
      </c>
      <c r="AX53" s="2447">
        <v>1055838</v>
      </c>
      <c r="AY53" s="2447">
        <v>29428034</v>
      </c>
      <c r="AZ53" s="2447">
        <v>1231797</v>
      </c>
      <c r="BA53" s="2447">
        <v>4065</v>
      </c>
      <c r="BB53" s="2447">
        <v>50883</v>
      </c>
      <c r="BC53" s="2447">
        <v>55716</v>
      </c>
      <c r="BD53" s="2447">
        <v>4390023</v>
      </c>
      <c r="BE53" s="2447">
        <v>26761</v>
      </c>
      <c r="BF53" s="2447" t="s">
        <v>21</v>
      </c>
      <c r="BG53" s="2447">
        <v>5243597</v>
      </c>
      <c r="BH53" s="2447">
        <v>4906326</v>
      </c>
      <c r="BI53" s="2447">
        <v>854230</v>
      </c>
      <c r="BJ53" s="67">
        <v>43466</v>
      </c>
      <c r="BK53" s="662">
        <v>43466</v>
      </c>
      <c r="BL53" s="63">
        <v>43586</v>
      </c>
      <c r="BM53" s="64">
        <v>43586</v>
      </c>
      <c r="BN53" s="129" t="s">
        <v>2159</v>
      </c>
      <c r="BO53" s="2447">
        <v>75768</v>
      </c>
      <c r="BP53" s="2447" t="s">
        <v>21</v>
      </c>
      <c r="BQ53" s="1073" t="s">
        <v>21</v>
      </c>
      <c r="BR53" s="1073">
        <v>396</v>
      </c>
      <c r="BS53" s="2447">
        <v>1807228</v>
      </c>
      <c r="BT53" s="2447" t="s">
        <v>21</v>
      </c>
      <c r="BU53" s="2447">
        <v>454206</v>
      </c>
      <c r="BV53" s="2447">
        <v>212810</v>
      </c>
      <c r="BW53" s="2447">
        <v>378691</v>
      </c>
      <c r="BX53" s="2447">
        <v>7611</v>
      </c>
      <c r="BY53" s="2447">
        <v>28641</v>
      </c>
      <c r="BZ53" s="2447">
        <v>3124</v>
      </c>
      <c r="CA53" s="2447">
        <v>6017</v>
      </c>
      <c r="CB53" s="2447">
        <v>88876</v>
      </c>
      <c r="CC53" s="2447">
        <v>96919</v>
      </c>
      <c r="CD53" s="2447">
        <v>5436411</v>
      </c>
      <c r="CE53" s="67">
        <v>43466</v>
      </c>
      <c r="CF53" s="662">
        <v>43466</v>
      </c>
      <c r="CG53" s="63">
        <v>43586</v>
      </c>
      <c r="CH53" s="64">
        <v>43586</v>
      </c>
      <c r="CI53" s="129" t="s">
        <v>2159</v>
      </c>
      <c r="CJ53" s="2447">
        <v>20894</v>
      </c>
      <c r="CK53" s="2447">
        <v>8193</v>
      </c>
      <c r="CL53" s="2447">
        <v>12</v>
      </c>
      <c r="CM53" s="2447">
        <v>11636</v>
      </c>
      <c r="CN53" s="2447">
        <v>9908</v>
      </c>
      <c r="CO53" s="2447">
        <v>1728</v>
      </c>
      <c r="CP53" s="2447" t="s">
        <v>21</v>
      </c>
      <c r="CQ53" s="2447">
        <v>625</v>
      </c>
      <c r="CR53" s="2447" t="s">
        <v>21</v>
      </c>
      <c r="CS53" s="2447" t="s">
        <v>21</v>
      </c>
      <c r="CT53" s="2447">
        <v>396</v>
      </c>
      <c r="CU53" s="2447">
        <v>385799</v>
      </c>
      <c r="CV53" s="2447">
        <v>44350</v>
      </c>
      <c r="CW53" s="2447">
        <v>152933</v>
      </c>
      <c r="CX53" s="2447">
        <v>16488</v>
      </c>
      <c r="CY53" s="2447">
        <v>672</v>
      </c>
      <c r="CZ53" s="67">
        <v>43466</v>
      </c>
      <c r="DA53" s="662">
        <v>43466</v>
      </c>
      <c r="DB53" s="63">
        <v>43586</v>
      </c>
      <c r="DC53" s="64">
        <v>43586</v>
      </c>
      <c r="DD53" s="129" t="s">
        <v>2159</v>
      </c>
      <c r="DE53" s="2447">
        <v>65210</v>
      </c>
      <c r="DF53" s="2447">
        <v>30263</v>
      </c>
      <c r="DG53" s="2447" t="s">
        <v>21</v>
      </c>
      <c r="DH53" s="2447">
        <v>11725</v>
      </c>
      <c r="DI53" s="2447">
        <v>150</v>
      </c>
      <c r="DJ53" s="2447">
        <v>6802</v>
      </c>
      <c r="DK53" s="2447">
        <v>6754</v>
      </c>
      <c r="DL53" s="2447">
        <v>48</v>
      </c>
      <c r="DM53" s="2447">
        <v>9235</v>
      </c>
      <c r="DN53" s="2447" t="s">
        <v>21</v>
      </c>
      <c r="DO53" s="2447" t="s">
        <v>21</v>
      </c>
      <c r="DP53" s="2447">
        <v>12502</v>
      </c>
      <c r="DQ53" s="2447">
        <v>37</v>
      </c>
      <c r="DR53" s="2447">
        <v>1369</v>
      </c>
      <c r="DS53" s="2447">
        <v>1955</v>
      </c>
      <c r="DT53" s="2447">
        <v>7061</v>
      </c>
      <c r="DU53" s="67">
        <v>43466</v>
      </c>
      <c r="DV53" s="662">
        <v>43466</v>
      </c>
      <c r="DW53" s="63">
        <v>43586</v>
      </c>
      <c r="DX53" s="64">
        <v>43586</v>
      </c>
      <c r="DY53" s="129" t="s">
        <v>2159</v>
      </c>
      <c r="DZ53" s="2447">
        <v>3797</v>
      </c>
      <c r="EA53" s="2447" t="s">
        <v>21</v>
      </c>
      <c r="EB53" s="2447">
        <v>185979</v>
      </c>
      <c r="EC53" s="2447">
        <v>58921</v>
      </c>
      <c r="ED53" s="2447">
        <v>127058</v>
      </c>
      <c r="EE53" s="2447">
        <v>35857</v>
      </c>
      <c r="EF53" s="2447" t="s">
        <v>21</v>
      </c>
      <c r="EG53" s="2447" t="s">
        <v>21</v>
      </c>
      <c r="EH53" s="2447">
        <v>6976221</v>
      </c>
      <c r="EI53" s="2447">
        <v>3431767</v>
      </c>
      <c r="EJ53" s="2447">
        <v>1526006</v>
      </c>
      <c r="EK53" s="2447">
        <v>32887394</v>
      </c>
      <c r="EL53" s="2447">
        <v>1720308</v>
      </c>
      <c r="EM53" s="2447">
        <v>63262</v>
      </c>
      <c r="EN53" s="2447">
        <v>3004</v>
      </c>
      <c r="EO53" s="2447">
        <v>59527</v>
      </c>
      <c r="EP53" s="67">
        <v>43466</v>
      </c>
      <c r="EQ53" s="662">
        <v>43466</v>
      </c>
      <c r="ER53" s="63">
        <v>43586</v>
      </c>
      <c r="ES53" s="64">
        <v>43586</v>
      </c>
      <c r="ET53" s="129" t="s">
        <v>2159</v>
      </c>
      <c r="EU53" s="2447">
        <v>30692620</v>
      </c>
      <c r="EV53" s="2447">
        <v>282957</v>
      </c>
      <c r="EW53" s="2447">
        <v>16</v>
      </c>
      <c r="EX53" s="2447">
        <v>183</v>
      </c>
      <c r="EY53" s="2447">
        <v>72964</v>
      </c>
      <c r="EZ53" s="2447">
        <v>1242</v>
      </c>
      <c r="FA53" s="2447">
        <v>261628</v>
      </c>
      <c r="FB53" s="2447" t="s">
        <v>21</v>
      </c>
      <c r="FC53" s="2447" t="s">
        <v>21</v>
      </c>
      <c r="FD53" s="2447">
        <v>30059569</v>
      </c>
      <c r="FE53" s="2447">
        <v>36071829</v>
      </c>
      <c r="FF53" s="2447">
        <v>170095</v>
      </c>
      <c r="FG53" s="2447">
        <v>98693</v>
      </c>
      <c r="FH53" s="2447">
        <v>1948013</v>
      </c>
      <c r="FI53" s="2447">
        <v>16267655</v>
      </c>
      <c r="FJ53" s="2447">
        <v>350726</v>
      </c>
      <c r="FK53" s="67">
        <v>43466</v>
      </c>
      <c r="FL53" s="662">
        <v>43466</v>
      </c>
      <c r="FM53" s="1056"/>
    </row>
    <row r="54" spans="1:169" ht="6" customHeight="1">
      <c r="A54" s="73"/>
      <c r="B54" s="76"/>
      <c r="C54" s="129"/>
      <c r="D54" s="663"/>
      <c r="E54" s="663"/>
      <c r="F54" s="663"/>
      <c r="G54" s="663"/>
      <c r="H54" s="663"/>
      <c r="I54" s="663"/>
      <c r="J54" s="663"/>
      <c r="K54" s="663"/>
      <c r="L54" s="663"/>
      <c r="M54" s="663"/>
      <c r="N54" s="663"/>
      <c r="O54" s="663"/>
      <c r="P54" s="663"/>
      <c r="Q54" s="663"/>
      <c r="R54" s="663"/>
      <c r="T54" s="77"/>
      <c r="U54" s="505"/>
      <c r="V54" s="73"/>
      <c r="W54" s="76"/>
      <c r="X54" s="129"/>
      <c r="Y54" s="663"/>
      <c r="AC54" s="663"/>
      <c r="AD54" s="663"/>
      <c r="AE54" s="663"/>
      <c r="AF54" s="663"/>
      <c r="AG54" s="663"/>
      <c r="AH54" s="663"/>
      <c r="AI54" s="663"/>
      <c r="AJ54" s="663"/>
      <c r="AK54" s="663"/>
      <c r="AL54" s="663"/>
      <c r="AM54" s="663"/>
      <c r="AN54" s="663"/>
      <c r="AO54" s="77"/>
      <c r="AP54" s="505"/>
      <c r="AQ54" s="73"/>
      <c r="AR54" s="76"/>
      <c r="AS54" s="129"/>
      <c r="AT54" s="663"/>
      <c r="AU54" s="663"/>
      <c r="AV54" s="663"/>
      <c r="AW54" s="663"/>
      <c r="AX54" s="663"/>
      <c r="AY54" s="663"/>
      <c r="AZ54" s="663"/>
      <c r="BA54" s="663"/>
      <c r="BB54" s="663"/>
      <c r="BC54" s="663"/>
      <c r="BD54" s="663"/>
      <c r="BE54" s="663"/>
      <c r="BI54" s="663"/>
      <c r="BJ54" s="77"/>
      <c r="BK54" s="505"/>
      <c r="BL54" s="73"/>
      <c r="BM54" s="76"/>
      <c r="BN54" s="129"/>
      <c r="BO54" s="663"/>
      <c r="BP54" s="663"/>
      <c r="BS54" s="663"/>
      <c r="BT54" s="663"/>
      <c r="BU54" s="663"/>
      <c r="BV54" s="663"/>
      <c r="BW54" s="663"/>
      <c r="BX54" s="663"/>
      <c r="BY54" s="663"/>
      <c r="BZ54" s="663"/>
      <c r="CA54" s="663"/>
      <c r="CB54" s="663"/>
      <c r="CC54" s="663"/>
      <c r="CD54" s="663"/>
      <c r="CE54" s="77"/>
      <c r="CF54" s="505"/>
      <c r="CG54" s="73"/>
      <c r="CH54" s="76"/>
      <c r="CI54" s="129"/>
      <c r="CJ54" s="663"/>
      <c r="CK54" s="663"/>
      <c r="CL54" s="663"/>
      <c r="CM54" s="663"/>
      <c r="CN54" s="663"/>
      <c r="CO54" s="663"/>
      <c r="CP54" s="663"/>
      <c r="CQ54" s="663"/>
      <c r="CR54" s="663"/>
      <c r="CU54" s="663"/>
      <c r="CV54" s="663"/>
      <c r="CW54" s="663"/>
      <c r="CX54" s="663"/>
      <c r="CY54" s="663"/>
      <c r="CZ54" s="77"/>
      <c r="DA54" s="505"/>
      <c r="DB54" s="73"/>
      <c r="DC54" s="76"/>
      <c r="DD54" s="129"/>
      <c r="DG54" s="663"/>
      <c r="DH54" s="663"/>
      <c r="DI54" s="663"/>
      <c r="DJ54" s="663"/>
      <c r="DK54" s="663"/>
      <c r="DL54" s="663"/>
      <c r="DM54" s="663"/>
      <c r="DN54" s="663"/>
      <c r="DP54" s="663"/>
      <c r="DQ54" s="663"/>
      <c r="DR54" s="663"/>
      <c r="DS54" s="663"/>
      <c r="DT54" s="663"/>
      <c r="DU54" s="77"/>
      <c r="DV54" s="505"/>
      <c r="DW54" s="73"/>
      <c r="DX54" s="76"/>
      <c r="DY54" s="129"/>
      <c r="EA54" s="663"/>
      <c r="EB54" s="663"/>
      <c r="EC54" s="663"/>
      <c r="ED54" s="663"/>
      <c r="EE54" s="663"/>
      <c r="EF54" s="663"/>
      <c r="EG54" s="663"/>
      <c r="EH54" s="663"/>
      <c r="EI54" s="663"/>
      <c r="EJ54" s="663"/>
      <c r="EK54" s="663"/>
      <c r="EL54" s="663"/>
      <c r="EM54" s="663"/>
      <c r="EN54" s="663"/>
      <c r="EO54" s="663"/>
      <c r="EP54" s="77"/>
      <c r="EQ54" s="505"/>
      <c r="ER54" s="73"/>
      <c r="ES54" s="76"/>
      <c r="ET54" s="129"/>
      <c r="EW54" s="4"/>
      <c r="EX54" s="663"/>
      <c r="EY54" s="663"/>
      <c r="EZ54" s="663"/>
      <c r="FA54" s="663"/>
      <c r="FB54" s="663"/>
      <c r="FC54" s="663"/>
      <c r="FD54" s="663"/>
      <c r="FE54" s="663"/>
      <c r="FF54" s="663"/>
      <c r="FG54" s="663"/>
      <c r="FH54" s="663"/>
      <c r="FI54" s="663"/>
      <c r="FJ54" s="663"/>
      <c r="FK54" s="77"/>
      <c r="FL54" s="505"/>
      <c r="FM54" s="1056"/>
    </row>
    <row r="55" spans="1:169" ht="15.75" customHeight="1">
      <c r="A55" s="79">
        <v>42826</v>
      </c>
      <c r="B55" s="80">
        <v>42826</v>
      </c>
      <c r="C55" s="130">
        <v>42826</v>
      </c>
      <c r="D55" s="2448">
        <v>15978261</v>
      </c>
      <c r="E55" s="2448">
        <v>31240515</v>
      </c>
      <c r="F55" s="2448">
        <v>111040</v>
      </c>
      <c r="G55" s="2448">
        <v>9738290</v>
      </c>
      <c r="H55" s="2448">
        <v>86279700</v>
      </c>
      <c r="I55" s="2448">
        <v>5082866</v>
      </c>
      <c r="J55" s="2448">
        <v>75520</v>
      </c>
      <c r="K55" s="2448">
        <v>24273</v>
      </c>
      <c r="L55" s="2448">
        <v>431189</v>
      </c>
      <c r="M55" s="2448">
        <v>2076306</v>
      </c>
      <c r="N55" s="2448">
        <v>2267113</v>
      </c>
      <c r="O55" s="2448">
        <v>10938912</v>
      </c>
      <c r="P55" s="2448">
        <v>29569</v>
      </c>
      <c r="Q55" s="2448">
        <v>10727</v>
      </c>
      <c r="R55" s="2448">
        <v>200125</v>
      </c>
      <c r="S55" s="2448" t="s">
        <v>21</v>
      </c>
      <c r="T55" s="83">
        <v>42826</v>
      </c>
      <c r="U55" s="666">
        <v>42826</v>
      </c>
      <c r="V55" s="79">
        <v>42826</v>
      </c>
      <c r="W55" s="80">
        <v>42826</v>
      </c>
      <c r="X55" s="130">
        <v>42826</v>
      </c>
      <c r="Y55" s="2448">
        <v>33946</v>
      </c>
      <c r="Z55" s="2448" t="s">
        <v>21</v>
      </c>
      <c r="AA55" s="2448">
        <v>62706257</v>
      </c>
      <c r="AB55" s="2448">
        <v>81388146</v>
      </c>
      <c r="AC55" s="2448">
        <v>4364905</v>
      </c>
      <c r="AD55" s="2448">
        <v>5861</v>
      </c>
      <c r="AE55" s="2448" t="s">
        <v>21</v>
      </c>
      <c r="AF55" s="2448" t="s">
        <v>21</v>
      </c>
      <c r="AG55" s="2448" t="s">
        <v>21</v>
      </c>
      <c r="AH55" s="2448" t="s">
        <v>21</v>
      </c>
      <c r="AI55" s="2448">
        <v>7586</v>
      </c>
      <c r="AJ55" s="2448" t="s">
        <v>21</v>
      </c>
      <c r="AK55" s="2448">
        <v>3960761</v>
      </c>
      <c r="AL55" s="2448" t="s">
        <v>21</v>
      </c>
      <c r="AM55" s="2448">
        <v>1082293</v>
      </c>
      <c r="AN55" s="2448">
        <v>4058486</v>
      </c>
      <c r="AO55" s="83">
        <v>42826</v>
      </c>
      <c r="AP55" s="666">
        <v>42826</v>
      </c>
      <c r="AQ55" s="79">
        <v>42826</v>
      </c>
      <c r="AR55" s="80">
        <v>42826</v>
      </c>
      <c r="AS55" s="130">
        <v>42826</v>
      </c>
      <c r="AT55" s="2448">
        <v>34405085</v>
      </c>
      <c r="AU55" s="2448">
        <v>4208675</v>
      </c>
      <c r="AV55" s="2448">
        <v>10167116</v>
      </c>
      <c r="AW55" s="2448">
        <v>26222844</v>
      </c>
      <c r="AX55" s="2448">
        <v>1099421</v>
      </c>
      <c r="AY55" s="2448">
        <v>31206173</v>
      </c>
      <c r="AZ55" s="2448">
        <v>1223278</v>
      </c>
      <c r="BA55" s="2448">
        <v>3850</v>
      </c>
      <c r="BB55" s="2448">
        <v>66028</v>
      </c>
      <c r="BC55" s="2448">
        <v>72292</v>
      </c>
      <c r="BD55" s="2448">
        <v>4624457</v>
      </c>
      <c r="BE55" s="2448">
        <v>25656</v>
      </c>
      <c r="BF55" s="2448" t="s">
        <v>21</v>
      </c>
      <c r="BG55" s="2448">
        <v>5373995</v>
      </c>
      <c r="BH55" s="2448">
        <v>4557110</v>
      </c>
      <c r="BI55" s="2448">
        <v>852065</v>
      </c>
      <c r="BJ55" s="83">
        <v>42826</v>
      </c>
      <c r="BK55" s="666">
        <v>42826</v>
      </c>
      <c r="BL55" s="79">
        <v>42826</v>
      </c>
      <c r="BM55" s="80">
        <v>42826</v>
      </c>
      <c r="BN55" s="130">
        <v>42826</v>
      </c>
      <c r="BO55" s="2448">
        <v>82831</v>
      </c>
      <c r="BP55" s="2448" t="s">
        <v>21</v>
      </c>
      <c r="BQ55" s="1075" t="s">
        <v>21</v>
      </c>
      <c r="BR55" s="1075">
        <v>396</v>
      </c>
      <c r="BS55" s="2448">
        <v>1886160</v>
      </c>
      <c r="BT55" s="2448" t="s">
        <v>21</v>
      </c>
      <c r="BU55" s="2448">
        <v>467268</v>
      </c>
      <c r="BV55" s="2448">
        <v>216335</v>
      </c>
      <c r="BW55" s="2448">
        <v>381909</v>
      </c>
      <c r="BX55" s="2448">
        <v>14628</v>
      </c>
      <c r="BY55" s="2448">
        <v>28260</v>
      </c>
      <c r="BZ55" s="2448">
        <v>2324</v>
      </c>
      <c r="CA55" s="2448">
        <v>6382</v>
      </c>
      <c r="CB55" s="2448">
        <v>99799</v>
      </c>
      <c r="CC55" s="2448">
        <v>109092</v>
      </c>
      <c r="CD55" s="2448">
        <v>5723688</v>
      </c>
      <c r="CE55" s="83">
        <v>42826</v>
      </c>
      <c r="CF55" s="666">
        <v>42826</v>
      </c>
      <c r="CG55" s="79">
        <v>42826</v>
      </c>
      <c r="CH55" s="80">
        <v>42826</v>
      </c>
      <c r="CI55" s="130">
        <v>42826</v>
      </c>
      <c r="CJ55" s="2448">
        <v>34704</v>
      </c>
      <c r="CK55" s="2448">
        <v>7826</v>
      </c>
      <c r="CL55" s="2448">
        <v>12</v>
      </c>
      <c r="CM55" s="2448">
        <v>22680</v>
      </c>
      <c r="CN55" s="2448">
        <v>20952</v>
      </c>
      <c r="CO55" s="2448">
        <v>1728</v>
      </c>
      <c r="CP55" s="2448" t="s">
        <v>21</v>
      </c>
      <c r="CQ55" s="2448">
        <v>2910</v>
      </c>
      <c r="CR55" s="2448" t="s">
        <v>21</v>
      </c>
      <c r="CS55" s="2448" t="s">
        <v>21</v>
      </c>
      <c r="CT55" s="2448">
        <v>396</v>
      </c>
      <c r="CU55" s="2448">
        <v>399635</v>
      </c>
      <c r="CV55" s="2448">
        <v>44731</v>
      </c>
      <c r="CW55" s="2448">
        <v>151997</v>
      </c>
      <c r="CX55" s="2448">
        <v>17604</v>
      </c>
      <c r="CY55" s="2448">
        <v>647</v>
      </c>
      <c r="CZ55" s="83">
        <v>42826</v>
      </c>
      <c r="DA55" s="666">
        <v>42826</v>
      </c>
      <c r="DB55" s="79">
        <v>42826</v>
      </c>
      <c r="DC55" s="80">
        <v>42826</v>
      </c>
      <c r="DD55" s="130">
        <v>42826</v>
      </c>
      <c r="DE55" s="2448">
        <v>64873</v>
      </c>
      <c r="DF55" s="2448">
        <v>27121</v>
      </c>
      <c r="DG55" s="2448" t="s">
        <v>21</v>
      </c>
      <c r="DH55" s="2448">
        <v>11922</v>
      </c>
      <c r="DI55" s="2448">
        <v>111</v>
      </c>
      <c r="DJ55" s="2448">
        <v>6898</v>
      </c>
      <c r="DK55" s="2448">
        <v>6850</v>
      </c>
      <c r="DL55" s="2448">
        <v>48</v>
      </c>
      <c r="DM55" s="2448">
        <v>6654</v>
      </c>
      <c r="DN55" s="2448" t="s">
        <v>21</v>
      </c>
      <c r="DO55" s="2448" t="s">
        <v>21</v>
      </c>
      <c r="DP55" s="2448">
        <v>12782</v>
      </c>
      <c r="DQ55" s="2448">
        <v>43</v>
      </c>
      <c r="DR55" s="2448">
        <v>1530</v>
      </c>
      <c r="DS55" s="2448">
        <v>1768</v>
      </c>
      <c r="DT55" s="2448">
        <v>7498</v>
      </c>
      <c r="DU55" s="83">
        <v>42826</v>
      </c>
      <c r="DV55" s="666">
        <v>42826</v>
      </c>
      <c r="DW55" s="79">
        <v>42826</v>
      </c>
      <c r="DX55" s="80">
        <v>42826</v>
      </c>
      <c r="DY55" s="130">
        <v>42826</v>
      </c>
      <c r="DZ55" s="2448">
        <v>6731</v>
      </c>
      <c r="EA55" s="2448" t="s">
        <v>21</v>
      </c>
      <c r="EB55" s="2448">
        <v>233215</v>
      </c>
      <c r="EC55" s="2448">
        <v>83837</v>
      </c>
      <c r="ED55" s="2448">
        <v>149378</v>
      </c>
      <c r="EE55" s="2448">
        <v>40661</v>
      </c>
      <c r="EF55" s="2448" t="s">
        <v>21</v>
      </c>
      <c r="EG55" s="2448" t="s">
        <v>21</v>
      </c>
      <c r="EH55" s="2448">
        <v>7350542</v>
      </c>
      <c r="EI55" s="2448">
        <v>3647749</v>
      </c>
      <c r="EJ55" s="2448">
        <v>1588287</v>
      </c>
      <c r="EK55" s="2448">
        <v>34396850</v>
      </c>
      <c r="EL55" s="2448">
        <v>1829055</v>
      </c>
      <c r="EM55" s="2448">
        <v>69000</v>
      </c>
      <c r="EN55" s="2448">
        <v>2823</v>
      </c>
      <c r="EO55" s="2448">
        <v>64843</v>
      </c>
      <c r="EP55" s="83">
        <v>42826</v>
      </c>
      <c r="EQ55" s="666">
        <v>42826</v>
      </c>
      <c r="ER55" s="79">
        <v>42826</v>
      </c>
      <c r="ES55" s="80">
        <v>42826</v>
      </c>
      <c r="ET55" s="130">
        <v>42826</v>
      </c>
      <c r="EU55" s="2448">
        <v>30931157</v>
      </c>
      <c r="EV55" s="2448">
        <v>347271</v>
      </c>
      <c r="EW55" s="2448">
        <v>23</v>
      </c>
      <c r="EX55" s="2448">
        <v>112</v>
      </c>
      <c r="EY55" s="2448">
        <v>83418</v>
      </c>
      <c r="EZ55" s="2448">
        <v>7</v>
      </c>
      <c r="FA55" s="2448">
        <v>332400</v>
      </c>
      <c r="FB55" s="2448" t="s">
        <v>21</v>
      </c>
      <c r="FC55" s="2448" t="s">
        <v>21</v>
      </c>
      <c r="FD55" s="2448">
        <v>30235952</v>
      </c>
      <c r="FE55" s="2448">
        <v>36175800</v>
      </c>
      <c r="FF55" s="2448">
        <v>241479</v>
      </c>
      <c r="FG55" s="2448">
        <v>111040</v>
      </c>
      <c r="FH55" s="2448">
        <v>1864561</v>
      </c>
      <c r="FI55" s="2448">
        <v>17170895</v>
      </c>
      <c r="FJ55" s="2448">
        <v>292048</v>
      </c>
      <c r="FK55" s="83">
        <v>42826</v>
      </c>
      <c r="FL55" s="666">
        <v>42826</v>
      </c>
      <c r="FM55" s="74"/>
    </row>
    <row r="56" spans="1:169" ht="14.25" customHeight="1">
      <c r="A56" s="85"/>
      <c r="B56" s="80">
        <v>43191</v>
      </c>
      <c r="C56" s="132"/>
      <c r="D56" s="2448">
        <v>15284038</v>
      </c>
      <c r="E56" s="2448">
        <v>30956058</v>
      </c>
      <c r="F56" s="2448">
        <v>105318</v>
      </c>
      <c r="G56" s="2448">
        <v>9668385</v>
      </c>
      <c r="H56" s="2448">
        <v>83470530</v>
      </c>
      <c r="I56" s="2448">
        <v>5002344</v>
      </c>
      <c r="J56" s="2448">
        <v>72549</v>
      </c>
      <c r="K56" s="2448">
        <v>26877</v>
      </c>
      <c r="L56" s="2448">
        <v>410621</v>
      </c>
      <c r="M56" s="2448">
        <v>2241168</v>
      </c>
      <c r="N56" s="2448">
        <v>2445288</v>
      </c>
      <c r="O56" s="2448">
        <v>10836468</v>
      </c>
      <c r="P56" s="2448">
        <v>24839</v>
      </c>
      <c r="Q56" s="2448">
        <v>8666</v>
      </c>
      <c r="R56" s="2448">
        <v>196673</v>
      </c>
      <c r="S56" s="2448" t="s">
        <v>21</v>
      </c>
      <c r="T56" s="83">
        <v>43191</v>
      </c>
      <c r="U56" s="666">
        <v>43191</v>
      </c>
      <c r="V56" s="85"/>
      <c r="W56" s="80">
        <v>43191</v>
      </c>
      <c r="X56" s="132"/>
      <c r="Y56" s="2448">
        <v>38745</v>
      </c>
      <c r="Z56" s="2448" t="s">
        <v>21</v>
      </c>
      <c r="AA56" s="2448">
        <v>62118403</v>
      </c>
      <c r="AB56" s="2448">
        <v>78082129</v>
      </c>
      <c r="AC56" s="2448">
        <v>4315245</v>
      </c>
      <c r="AD56" s="2448">
        <v>15650</v>
      </c>
      <c r="AE56" s="2448" t="s">
        <v>21</v>
      </c>
      <c r="AF56" s="2448" t="s">
        <v>21</v>
      </c>
      <c r="AG56" s="2448" t="s">
        <v>21</v>
      </c>
      <c r="AH56" s="2448" t="s">
        <v>21</v>
      </c>
      <c r="AI56" s="2448">
        <v>20256</v>
      </c>
      <c r="AJ56" s="2448" t="s">
        <v>21</v>
      </c>
      <c r="AK56" s="2448">
        <v>3901920</v>
      </c>
      <c r="AL56" s="2448" t="s">
        <v>21</v>
      </c>
      <c r="AM56" s="2448">
        <v>1030958</v>
      </c>
      <c r="AN56" s="2448">
        <v>4023166</v>
      </c>
      <c r="AO56" s="83">
        <v>43191</v>
      </c>
      <c r="AP56" s="666">
        <v>43191</v>
      </c>
      <c r="AQ56" s="85"/>
      <c r="AR56" s="80">
        <v>43191</v>
      </c>
      <c r="AS56" s="132"/>
      <c r="AT56" s="2448">
        <v>33599984</v>
      </c>
      <c r="AU56" s="2448">
        <v>3947580</v>
      </c>
      <c r="AV56" s="2448">
        <v>9642358</v>
      </c>
      <c r="AW56" s="2448">
        <v>26033067</v>
      </c>
      <c r="AX56" s="2448">
        <v>1044048</v>
      </c>
      <c r="AY56" s="2448">
        <v>30449311</v>
      </c>
      <c r="AZ56" s="2448">
        <v>1169487</v>
      </c>
      <c r="BA56" s="2448">
        <v>3043</v>
      </c>
      <c r="BB56" s="2448">
        <v>56744</v>
      </c>
      <c r="BC56" s="2448">
        <v>62133</v>
      </c>
      <c r="BD56" s="2448">
        <v>4629166</v>
      </c>
      <c r="BE56" s="2448">
        <v>30294</v>
      </c>
      <c r="BF56" s="2448" t="s">
        <v>21</v>
      </c>
      <c r="BG56" s="2448">
        <v>5229550</v>
      </c>
      <c r="BH56" s="2448">
        <v>4459452</v>
      </c>
      <c r="BI56" s="2448">
        <v>871610</v>
      </c>
      <c r="BJ56" s="83">
        <v>43191</v>
      </c>
      <c r="BK56" s="666">
        <v>43191</v>
      </c>
      <c r="BL56" s="85"/>
      <c r="BM56" s="80">
        <v>43191</v>
      </c>
      <c r="BN56" s="132"/>
      <c r="BO56" s="2448">
        <v>78670</v>
      </c>
      <c r="BP56" s="2448" t="s">
        <v>21</v>
      </c>
      <c r="BQ56" s="1075" t="s">
        <v>21</v>
      </c>
      <c r="BR56" s="1075">
        <v>396</v>
      </c>
      <c r="BS56" s="2448">
        <v>1860679</v>
      </c>
      <c r="BT56" s="2448" t="s">
        <v>21</v>
      </c>
      <c r="BU56" s="2448">
        <v>476669</v>
      </c>
      <c r="BV56" s="2448">
        <v>214621</v>
      </c>
      <c r="BW56" s="2448">
        <v>369781</v>
      </c>
      <c r="BX56" s="2448">
        <v>7640</v>
      </c>
      <c r="BY56" s="2448">
        <v>29480</v>
      </c>
      <c r="BZ56" s="2448">
        <v>3306</v>
      </c>
      <c r="CA56" s="2448">
        <v>5719</v>
      </c>
      <c r="CB56" s="2448">
        <v>96026</v>
      </c>
      <c r="CC56" s="2448">
        <v>104772</v>
      </c>
      <c r="CD56" s="2448">
        <v>5628980</v>
      </c>
      <c r="CE56" s="83">
        <v>43191</v>
      </c>
      <c r="CF56" s="666">
        <v>43191</v>
      </c>
      <c r="CG56" s="85"/>
      <c r="CH56" s="80">
        <v>43191</v>
      </c>
      <c r="CI56" s="132"/>
      <c r="CJ56" s="2448">
        <v>23743</v>
      </c>
      <c r="CK56" s="2448">
        <v>7990</v>
      </c>
      <c r="CL56" s="2448">
        <v>12</v>
      </c>
      <c r="CM56" s="2448">
        <v>14620</v>
      </c>
      <c r="CN56" s="2448">
        <v>12892</v>
      </c>
      <c r="CO56" s="2448">
        <v>1728</v>
      </c>
      <c r="CP56" s="2448" t="s">
        <v>21</v>
      </c>
      <c r="CQ56" s="2448">
        <v>645</v>
      </c>
      <c r="CR56" s="2448" t="s">
        <v>21</v>
      </c>
      <c r="CS56" s="2448" t="s">
        <v>21</v>
      </c>
      <c r="CT56" s="2448">
        <v>396</v>
      </c>
      <c r="CU56" s="2448">
        <v>401529</v>
      </c>
      <c r="CV56" s="2448">
        <v>44377</v>
      </c>
      <c r="CW56" s="2448">
        <v>153234</v>
      </c>
      <c r="CX56" s="2448">
        <v>17057</v>
      </c>
      <c r="CY56" s="2448">
        <v>745</v>
      </c>
      <c r="CZ56" s="83">
        <v>43191</v>
      </c>
      <c r="DA56" s="666">
        <v>43191</v>
      </c>
      <c r="DB56" s="85"/>
      <c r="DC56" s="80">
        <v>43191</v>
      </c>
      <c r="DD56" s="132"/>
      <c r="DE56" s="2448">
        <v>67636</v>
      </c>
      <c r="DF56" s="2448">
        <v>31599</v>
      </c>
      <c r="DG56" s="2448" t="s">
        <v>21</v>
      </c>
      <c r="DH56" s="2448">
        <v>12175</v>
      </c>
      <c r="DI56" s="2448">
        <v>128</v>
      </c>
      <c r="DJ56" s="2448">
        <v>8165</v>
      </c>
      <c r="DK56" s="2448">
        <v>8117</v>
      </c>
      <c r="DL56" s="2448">
        <v>48</v>
      </c>
      <c r="DM56" s="2448">
        <v>8895</v>
      </c>
      <c r="DN56" s="2448" t="s">
        <v>21</v>
      </c>
      <c r="DO56" s="2448" t="s">
        <v>21</v>
      </c>
      <c r="DP56" s="2448">
        <v>12999</v>
      </c>
      <c r="DQ56" s="2448">
        <v>37</v>
      </c>
      <c r="DR56" s="2448">
        <v>1625</v>
      </c>
      <c r="DS56" s="2448">
        <v>2041</v>
      </c>
      <c r="DT56" s="2448">
        <v>7253</v>
      </c>
      <c r="DU56" s="83">
        <v>43191</v>
      </c>
      <c r="DV56" s="666">
        <v>43191</v>
      </c>
      <c r="DW56" s="85"/>
      <c r="DX56" s="80">
        <v>43191</v>
      </c>
      <c r="DY56" s="132"/>
      <c r="DZ56" s="2448">
        <v>6263</v>
      </c>
      <c r="EA56" s="2448" t="s">
        <v>21</v>
      </c>
      <c r="EB56" s="2448">
        <v>197930</v>
      </c>
      <c r="EC56" s="2448">
        <v>87604</v>
      </c>
      <c r="ED56" s="2448">
        <v>110326</v>
      </c>
      <c r="EE56" s="2448">
        <v>36462</v>
      </c>
      <c r="EF56" s="2448" t="s">
        <v>21</v>
      </c>
      <c r="EG56" s="2448" t="s">
        <v>21</v>
      </c>
      <c r="EH56" s="2448">
        <v>7038179</v>
      </c>
      <c r="EI56" s="2448">
        <v>3491922</v>
      </c>
      <c r="EJ56" s="2448">
        <v>1533778</v>
      </c>
      <c r="EK56" s="2448">
        <v>32338427</v>
      </c>
      <c r="EL56" s="2448">
        <v>1734125</v>
      </c>
      <c r="EM56" s="2448">
        <v>66190</v>
      </c>
      <c r="EN56" s="2448">
        <v>3374</v>
      </c>
      <c r="EO56" s="2448">
        <v>61257</v>
      </c>
      <c r="EP56" s="83">
        <v>43191</v>
      </c>
      <c r="EQ56" s="666">
        <v>43191</v>
      </c>
      <c r="ER56" s="85"/>
      <c r="ES56" s="80">
        <v>43191</v>
      </c>
      <c r="ET56" s="132"/>
      <c r="EU56" s="2448">
        <v>30833400</v>
      </c>
      <c r="EV56" s="2448">
        <v>361824</v>
      </c>
      <c r="EW56" s="2448">
        <v>17</v>
      </c>
      <c r="EX56" s="2448">
        <v>129</v>
      </c>
      <c r="EY56" s="2448">
        <v>91094</v>
      </c>
      <c r="EZ56" s="2448">
        <v>4</v>
      </c>
      <c r="FA56" s="2448">
        <v>340470</v>
      </c>
      <c r="FB56" s="2448" t="s">
        <v>21</v>
      </c>
      <c r="FC56" s="2448" t="s">
        <v>21</v>
      </c>
      <c r="FD56" s="2448">
        <v>30128221</v>
      </c>
      <c r="FE56" s="2448">
        <v>36099055</v>
      </c>
      <c r="FF56" s="2448">
        <v>217839</v>
      </c>
      <c r="FG56" s="2448">
        <v>105318</v>
      </c>
      <c r="FH56" s="2448">
        <v>1874596</v>
      </c>
      <c r="FI56" s="2448">
        <v>16740668</v>
      </c>
      <c r="FJ56" s="2448">
        <v>390964</v>
      </c>
      <c r="FK56" s="83">
        <v>43191</v>
      </c>
      <c r="FL56" s="666">
        <v>43191</v>
      </c>
      <c r="FM56" s="74"/>
    </row>
    <row r="57" spans="1:169" ht="6" customHeight="1">
      <c r="A57" s="85"/>
      <c r="B57" s="87"/>
      <c r="C57" s="132"/>
      <c r="D57" s="2448"/>
      <c r="E57" s="2448"/>
      <c r="F57" s="2448"/>
      <c r="G57" s="2448"/>
      <c r="H57" s="2448"/>
      <c r="I57" s="2448"/>
      <c r="J57" s="2448"/>
      <c r="K57" s="2448"/>
      <c r="L57" s="2448"/>
      <c r="M57" s="2448"/>
      <c r="N57" s="2448"/>
      <c r="O57" s="2448"/>
      <c r="P57" s="2448"/>
      <c r="Q57" s="2448"/>
      <c r="R57" s="2448"/>
      <c r="T57" s="77"/>
      <c r="U57" s="505"/>
      <c r="V57" s="85"/>
      <c r="W57" s="87"/>
      <c r="X57" s="132"/>
      <c r="Y57" s="2448"/>
      <c r="AC57" s="2448"/>
      <c r="AD57" s="2448"/>
      <c r="AE57" s="2448"/>
      <c r="AF57" s="2448"/>
      <c r="AG57" s="2448"/>
      <c r="AH57" s="2448"/>
      <c r="AI57" s="2448"/>
      <c r="AJ57" s="2448"/>
      <c r="AK57" s="2448"/>
      <c r="AL57" s="2448"/>
      <c r="AM57" s="2448"/>
      <c r="AN57" s="2448"/>
      <c r="AO57" s="77"/>
      <c r="AP57" s="505"/>
      <c r="AQ57" s="85"/>
      <c r="AR57" s="87"/>
      <c r="AS57" s="132"/>
      <c r="AT57" s="2448"/>
      <c r="AU57" s="2448"/>
      <c r="AV57" s="2448"/>
      <c r="AW57" s="2448"/>
      <c r="AX57" s="2448"/>
      <c r="AY57" s="2448"/>
      <c r="AZ57" s="2448"/>
      <c r="BA57" s="2448"/>
      <c r="BB57" s="2448"/>
      <c r="BC57" s="2448"/>
      <c r="BD57" s="2448"/>
      <c r="BE57" s="2448"/>
      <c r="BI57" s="2448"/>
      <c r="BJ57" s="77"/>
      <c r="BK57" s="505"/>
      <c r="BL57" s="85"/>
      <c r="BM57" s="87"/>
      <c r="BN57" s="132"/>
      <c r="BO57" s="2448"/>
      <c r="BP57" s="2448"/>
      <c r="BS57" s="2448"/>
      <c r="BT57" s="2448"/>
      <c r="BU57" s="2448"/>
      <c r="BV57" s="2448"/>
      <c r="BW57" s="2448"/>
      <c r="BX57" s="2448"/>
      <c r="BY57" s="2448"/>
      <c r="BZ57" s="2448"/>
      <c r="CA57" s="2448"/>
      <c r="CB57" s="2448"/>
      <c r="CC57" s="2448"/>
      <c r="CD57" s="2448"/>
      <c r="CE57" s="77"/>
      <c r="CF57" s="505"/>
      <c r="CG57" s="85"/>
      <c r="CH57" s="87"/>
      <c r="CI57" s="132"/>
      <c r="CJ57" s="2448"/>
      <c r="CK57" s="2448"/>
      <c r="CL57" s="2448"/>
      <c r="CM57" s="2448"/>
      <c r="CN57" s="2448"/>
      <c r="CO57" s="2448"/>
      <c r="CP57" s="2448"/>
      <c r="CQ57" s="2448"/>
      <c r="CR57" s="2448"/>
      <c r="CS57" s="2448"/>
      <c r="CU57" s="2448"/>
      <c r="CV57" s="2448"/>
      <c r="CW57" s="2448"/>
      <c r="CX57" s="2448"/>
      <c r="CY57" s="2448"/>
      <c r="CZ57" s="77"/>
      <c r="DA57" s="505"/>
      <c r="DB57" s="85"/>
      <c r="DC57" s="87"/>
      <c r="DD57" s="132"/>
      <c r="DG57" s="2448"/>
      <c r="DH57" s="2448"/>
      <c r="DI57" s="2448"/>
      <c r="DJ57" s="2448"/>
      <c r="DK57" s="2448"/>
      <c r="DL57" s="2448"/>
      <c r="DM57" s="2448"/>
      <c r="DN57" s="2448"/>
      <c r="DP57" s="2448"/>
      <c r="DQ57" s="2448"/>
      <c r="DR57" s="2448"/>
      <c r="DS57" s="2448"/>
      <c r="DT57" s="2448"/>
      <c r="DU57" s="77"/>
      <c r="DV57" s="505"/>
      <c r="DW57" s="85"/>
      <c r="DX57" s="87"/>
      <c r="DY57" s="132"/>
      <c r="EA57" s="2448"/>
      <c r="EB57" s="2448"/>
      <c r="EC57" s="2448"/>
      <c r="ED57" s="2448"/>
      <c r="EE57" s="2448"/>
      <c r="EF57" s="2448"/>
      <c r="EG57" s="2448"/>
      <c r="EH57" s="2448"/>
      <c r="EI57" s="2448"/>
      <c r="EJ57" s="2448"/>
      <c r="EK57" s="2448"/>
      <c r="EL57" s="2448"/>
      <c r="EM57" s="2448"/>
      <c r="EN57" s="2448"/>
      <c r="EO57" s="2448"/>
      <c r="EP57" s="77"/>
      <c r="EQ57" s="505"/>
      <c r="ER57" s="85"/>
      <c r="ES57" s="87"/>
      <c r="ET57" s="132"/>
      <c r="EW57" s="4"/>
      <c r="EX57" s="2448"/>
      <c r="EY57" s="2448"/>
      <c r="EZ57" s="2448"/>
      <c r="FA57" s="2448"/>
      <c r="FB57" s="2448"/>
      <c r="FC57" s="2448"/>
      <c r="FD57" s="2448"/>
      <c r="FE57" s="2448"/>
      <c r="FF57" s="2448"/>
      <c r="FG57" s="2448"/>
      <c r="FH57" s="2448"/>
      <c r="FI57" s="2448"/>
      <c r="FJ57" s="2448"/>
      <c r="FK57" s="77"/>
      <c r="FL57" s="505"/>
      <c r="FM57" s="74"/>
    </row>
    <row r="58" spans="1:169" ht="15.75" customHeight="1">
      <c r="A58" s="88">
        <v>31</v>
      </c>
      <c r="B58" s="89" t="s">
        <v>23</v>
      </c>
      <c r="C58" s="133" t="s">
        <v>24</v>
      </c>
      <c r="D58" s="2448">
        <v>3564644</v>
      </c>
      <c r="E58" s="2448">
        <v>7684646</v>
      </c>
      <c r="F58" s="2448">
        <v>28139</v>
      </c>
      <c r="G58" s="2448">
        <v>2401352</v>
      </c>
      <c r="H58" s="2448">
        <v>21093677</v>
      </c>
      <c r="I58" s="2448">
        <v>1177671</v>
      </c>
      <c r="J58" s="2448">
        <v>20222</v>
      </c>
      <c r="K58" s="2448">
        <v>6931</v>
      </c>
      <c r="L58" s="2448">
        <v>102380</v>
      </c>
      <c r="M58" s="2448">
        <v>583976</v>
      </c>
      <c r="N58" s="2448">
        <v>637071</v>
      </c>
      <c r="O58" s="2448">
        <v>2574511</v>
      </c>
      <c r="P58" s="2448">
        <v>7159</v>
      </c>
      <c r="Q58" s="2448">
        <v>2344</v>
      </c>
      <c r="R58" s="2448">
        <v>45800</v>
      </c>
      <c r="S58" s="2448" t="s">
        <v>21</v>
      </c>
      <c r="T58" s="91" t="s">
        <v>25</v>
      </c>
      <c r="U58" s="670" t="s">
        <v>2160</v>
      </c>
      <c r="V58" s="88">
        <v>31</v>
      </c>
      <c r="W58" s="89" t="s">
        <v>23</v>
      </c>
      <c r="X58" s="133" t="s">
        <v>24</v>
      </c>
      <c r="Y58" s="2448">
        <v>6215</v>
      </c>
      <c r="Z58" s="2448" t="s">
        <v>21</v>
      </c>
      <c r="AA58" s="2448">
        <v>15237543</v>
      </c>
      <c r="AB58" s="2448">
        <v>19430976</v>
      </c>
      <c r="AC58" s="2448">
        <v>1071928</v>
      </c>
      <c r="AD58" s="2448">
        <v>447</v>
      </c>
      <c r="AE58" s="2448" t="s">
        <v>21</v>
      </c>
      <c r="AF58" s="2448" t="s">
        <v>21</v>
      </c>
      <c r="AG58" s="2448" t="s">
        <v>21</v>
      </c>
      <c r="AH58" s="2448" t="s">
        <v>21</v>
      </c>
      <c r="AI58" s="2448">
        <v>579</v>
      </c>
      <c r="AJ58" s="2448" t="s">
        <v>21</v>
      </c>
      <c r="AK58" s="2448">
        <v>971362</v>
      </c>
      <c r="AL58" s="2448" t="s">
        <v>21</v>
      </c>
      <c r="AM58" s="2448">
        <v>250759</v>
      </c>
      <c r="AN58" s="2448">
        <v>1005558</v>
      </c>
      <c r="AO58" s="91" t="s">
        <v>25</v>
      </c>
      <c r="AP58" s="670" t="s">
        <v>2160</v>
      </c>
      <c r="AQ58" s="88">
        <v>31</v>
      </c>
      <c r="AR58" s="89" t="s">
        <v>23</v>
      </c>
      <c r="AS58" s="133" t="s">
        <v>24</v>
      </c>
      <c r="AT58" s="2448">
        <v>8120665</v>
      </c>
      <c r="AU58" s="2448">
        <v>928044</v>
      </c>
      <c r="AV58" s="2448">
        <v>2177832</v>
      </c>
      <c r="AW58" s="2448">
        <v>6457766</v>
      </c>
      <c r="AX58" s="2448">
        <v>242302</v>
      </c>
      <c r="AY58" s="2448">
        <v>7433659</v>
      </c>
      <c r="AZ58" s="2448">
        <v>301561</v>
      </c>
      <c r="BA58" s="2448">
        <v>655</v>
      </c>
      <c r="BB58" s="2448">
        <v>15109</v>
      </c>
      <c r="BC58" s="2448">
        <v>16542</v>
      </c>
      <c r="BD58" s="2448">
        <v>1067971</v>
      </c>
      <c r="BE58" s="2448">
        <v>4026</v>
      </c>
      <c r="BF58" s="2448" t="s">
        <v>21</v>
      </c>
      <c r="BG58" s="2448">
        <v>1260677</v>
      </c>
      <c r="BH58" s="2448">
        <v>1289853</v>
      </c>
      <c r="BI58" s="2448">
        <v>214290</v>
      </c>
      <c r="BJ58" s="91" t="s">
        <v>25</v>
      </c>
      <c r="BK58" s="670" t="s">
        <v>2160</v>
      </c>
      <c r="BL58" s="88">
        <v>31</v>
      </c>
      <c r="BM58" s="89" t="s">
        <v>23</v>
      </c>
      <c r="BN58" s="133" t="s">
        <v>24</v>
      </c>
      <c r="BO58" s="2448">
        <v>19275</v>
      </c>
      <c r="BP58" s="2448" t="s">
        <v>21</v>
      </c>
      <c r="BQ58" s="1075" t="s">
        <v>21</v>
      </c>
      <c r="BR58" s="1075">
        <v>99</v>
      </c>
      <c r="BS58" s="2448">
        <v>454829</v>
      </c>
      <c r="BT58" s="2448" t="s">
        <v>21</v>
      </c>
      <c r="BU58" s="2448">
        <v>112489</v>
      </c>
      <c r="BV58" s="2448">
        <v>54802</v>
      </c>
      <c r="BW58" s="2448">
        <v>95439</v>
      </c>
      <c r="BX58" s="2448">
        <v>2354</v>
      </c>
      <c r="BY58" s="2448">
        <v>6917</v>
      </c>
      <c r="BZ58" s="2448">
        <v>763</v>
      </c>
      <c r="CA58" s="2448">
        <v>1603</v>
      </c>
      <c r="CB58" s="2448">
        <v>23588</v>
      </c>
      <c r="CC58" s="2448">
        <v>25730</v>
      </c>
      <c r="CD58" s="2448">
        <v>1362349</v>
      </c>
      <c r="CE58" s="91" t="s">
        <v>25</v>
      </c>
      <c r="CF58" s="670" t="s">
        <v>2160</v>
      </c>
      <c r="CG58" s="88">
        <v>31</v>
      </c>
      <c r="CH58" s="89" t="s">
        <v>23</v>
      </c>
      <c r="CI58" s="133" t="s">
        <v>24</v>
      </c>
      <c r="CJ58" s="2448">
        <v>5541</v>
      </c>
      <c r="CK58" s="2448">
        <v>2051</v>
      </c>
      <c r="CL58" s="2448">
        <v>3</v>
      </c>
      <c r="CM58" s="2448">
        <v>3230</v>
      </c>
      <c r="CN58" s="2448">
        <v>2798</v>
      </c>
      <c r="CO58" s="2448">
        <v>432</v>
      </c>
      <c r="CP58" s="2448" t="s">
        <v>21</v>
      </c>
      <c r="CQ58" s="2448">
        <v>149</v>
      </c>
      <c r="CR58" s="2448" t="s">
        <v>21</v>
      </c>
      <c r="CS58" s="2448" t="s">
        <v>21</v>
      </c>
      <c r="CT58" s="2448">
        <v>99</v>
      </c>
      <c r="CU58" s="2448">
        <v>100961</v>
      </c>
      <c r="CV58" s="2448">
        <v>12144</v>
      </c>
      <c r="CW58" s="2448">
        <v>39633</v>
      </c>
      <c r="CX58" s="2448">
        <v>4411</v>
      </c>
      <c r="CY58" s="2448">
        <v>198</v>
      </c>
      <c r="CZ58" s="91" t="s">
        <v>25</v>
      </c>
      <c r="DA58" s="670" t="s">
        <v>2160</v>
      </c>
      <c r="DB58" s="88">
        <v>31</v>
      </c>
      <c r="DC58" s="89" t="s">
        <v>23</v>
      </c>
      <c r="DD58" s="133" t="s">
        <v>24</v>
      </c>
      <c r="DE58" s="2448">
        <v>16688</v>
      </c>
      <c r="DF58" s="2448">
        <v>7803</v>
      </c>
      <c r="DG58" s="2448" t="s">
        <v>21</v>
      </c>
      <c r="DH58" s="2448">
        <v>3000</v>
      </c>
      <c r="DI58" s="2448">
        <v>34</v>
      </c>
      <c r="DJ58" s="2448">
        <v>1863</v>
      </c>
      <c r="DK58" s="2448">
        <v>1851</v>
      </c>
      <c r="DL58" s="2448">
        <v>12</v>
      </c>
      <c r="DM58" s="2448">
        <v>2317</v>
      </c>
      <c r="DN58" s="2448" t="s">
        <v>21</v>
      </c>
      <c r="DO58" s="2448" t="s">
        <v>21</v>
      </c>
      <c r="DP58" s="2448">
        <v>3202</v>
      </c>
      <c r="DQ58" s="2448">
        <v>8</v>
      </c>
      <c r="DR58" s="2448">
        <v>380</v>
      </c>
      <c r="DS58" s="2448">
        <v>499</v>
      </c>
      <c r="DT58" s="2448">
        <v>1800</v>
      </c>
      <c r="DU58" s="91" t="s">
        <v>25</v>
      </c>
      <c r="DV58" s="670" t="s">
        <v>2160</v>
      </c>
      <c r="DW58" s="88">
        <v>31</v>
      </c>
      <c r="DX58" s="89" t="s">
        <v>23</v>
      </c>
      <c r="DY58" s="133" t="s">
        <v>24</v>
      </c>
      <c r="DZ58" s="2448">
        <v>1481</v>
      </c>
      <c r="EA58" s="2448" t="s">
        <v>21</v>
      </c>
      <c r="EB58" s="2448">
        <v>50513</v>
      </c>
      <c r="EC58" s="2448">
        <v>23606</v>
      </c>
      <c r="ED58" s="2448">
        <v>26907</v>
      </c>
      <c r="EE58" s="2448">
        <v>7499</v>
      </c>
      <c r="EF58" s="2448" t="s">
        <v>21</v>
      </c>
      <c r="EG58" s="2448" t="s">
        <v>21</v>
      </c>
      <c r="EH58" s="2448">
        <v>1803410</v>
      </c>
      <c r="EI58" s="2448">
        <v>871674</v>
      </c>
      <c r="EJ58" s="2448">
        <v>367175</v>
      </c>
      <c r="EK58" s="2448">
        <v>8572904</v>
      </c>
      <c r="EL58" s="2448">
        <v>404468</v>
      </c>
      <c r="EM58" s="2448">
        <v>18253</v>
      </c>
      <c r="EN58" s="2448">
        <v>944</v>
      </c>
      <c r="EO58" s="2448">
        <v>16431</v>
      </c>
      <c r="EP58" s="91" t="s">
        <v>25</v>
      </c>
      <c r="EQ58" s="670" t="s">
        <v>2160</v>
      </c>
      <c r="ER58" s="88">
        <v>31</v>
      </c>
      <c r="ES58" s="89" t="s">
        <v>23</v>
      </c>
      <c r="ET58" s="133" t="s">
        <v>24</v>
      </c>
      <c r="EU58" s="2448">
        <v>7631835</v>
      </c>
      <c r="EV58" s="2448">
        <v>78544</v>
      </c>
      <c r="EW58" s="2448">
        <v>6</v>
      </c>
      <c r="EX58" s="2448">
        <v>33</v>
      </c>
      <c r="EY58" s="2448">
        <v>20573</v>
      </c>
      <c r="EZ58" s="2448" t="s">
        <v>21</v>
      </c>
      <c r="FA58" s="2448">
        <v>72782</v>
      </c>
      <c r="FB58" s="2448" t="s">
        <v>21</v>
      </c>
      <c r="FC58" s="2448" t="s">
        <v>21</v>
      </c>
      <c r="FD58" s="2448">
        <v>7464764</v>
      </c>
      <c r="FE58" s="2448">
        <v>8942559</v>
      </c>
      <c r="FF58" s="2448">
        <v>44508</v>
      </c>
      <c r="FG58" s="2448">
        <v>28139</v>
      </c>
      <c r="FH58" s="2448">
        <v>482560</v>
      </c>
      <c r="FI58" s="2448">
        <v>4110073</v>
      </c>
      <c r="FJ58" s="2448">
        <v>91670</v>
      </c>
      <c r="FK58" s="91" t="s">
        <v>25</v>
      </c>
      <c r="FL58" s="670" t="s">
        <v>2160</v>
      </c>
      <c r="FM58" s="74"/>
    </row>
    <row r="59" spans="1:169" ht="14.25" customHeight="1">
      <c r="A59" s="93" t="s">
        <v>26</v>
      </c>
      <c r="B59" s="94" t="s">
        <v>26</v>
      </c>
      <c r="C59" s="134" t="s">
        <v>556</v>
      </c>
      <c r="D59" s="2448">
        <v>3585299</v>
      </c>
      <c r="E59" s="2448">
        <v>7920157</v>
      </c>
      <c r="F59" s="2448">
        <v>19529</v>
      </c>
      <c r="G59" s="2448">
        <v>2416991</v>
      </c>
      <c r="H59" s="2448">
        <v>21329007</v>
      </c>
      <c r="I59" s="2448">
        <v>1303810</v>
      </c>
      <c r="J59" s="2448">
        <v>21203</v>
      </c>
      <c r="K59" s="2448">
        <v>6361</v>
      </c>
      <c r="L59" s="2448">
        <v>100130</v>
      </c>
      <c r="M59" s="2448">
        <v>505015</v>
      </c>
      <c r="N59" s="2448">
        <v>551229</v>
      </c>
      <c r="O59" s="2448">
        <v>2751545</v>
      </c>
      <c r="P59" s="2448">
        <v>3125</v>
      </c>
      <c r="Q59" s="2448">
        <v>3451</v>
      </c>
      <c r="R59" s="2448">
        <v>52797</v>
      </c>
      <c r="S59" s="2448" t="s">
        <v>21</v>
      </c>
      <c r="T59" s="91" t="s">
        <v>27</v>
      </c>
      <c r="U59" s="670" t="s">
        <v>26</v>
      </c>
      <c r="V59" s="93" t="s">
        <v>26</v>
      </c>
      <c r="W59" s="94" t="s">
        <v>26</v>
      </c>
      <c r="X59" s="134" t="s">
        <v>556</v>
      </c>
      <c r="Y59" s="2448">
        <v>9100</v>
      </c>
      <c r="Z59" s="2448" t="s">
        <v>21</v>
      </c>
      <c r="AA59" s="2448">
        <v>15323891</v>
      </c>
      <c r="AB59" s="2448">
        <v>19497898</v>
      </c>
      <c r="AC59" s="2448">
        <v>1084465</v>
      </c>
      <c r="AD59" s="2448">
        <v>470</v>
      </c>
      <c r="AE59" s="2448" t="s">
        <v>21</v>
      </c>
      <c r="AF59" s="2448" t="s">
        <v>21</v>
      </c>
      <c r="AG59" s="2448" t="s">
        <v>21</v>
      </c>
      <c r="AH59" s="2448" t="s">
        <v>21</v>
      </c>
      <c r="AI59" s="2448">
        <v>608</v>
      </c>
      <c r="AJ59" s="2448" t="s">
        <v>21</v>
      </c>
      <c r="AK59" s="2448">
        <v>984190</v>
      </c>
      <c r="AL59" s="2448" t="s">
        <v>21</v>
      </c>
      <c r="AM59" s="2448">
        <v>275333</v>
      </c>
      <c r="AN59" s="2448">
        <v>1003158</v>
      </c>
      <c r="AO59" s="91" t="s">
        <v>27</v>
      </c>
      <c r="AP59" s="670" t="s">
        <v>26</v>
      </c>
      <c r="AQ59" s="93" t="s">
        <v>26</v>
      </c>
      <c r="AR59" s="94" t="s">
        <v>26</v>
      </c>
      <c r="AS59" s="134" t="s">
        <v>556</v>
      </c>
      <c r="AT59" s="2448">
        <v>8571753</v>
      </c>
      <c r="AU59" s="2448">
        <v>1096300</v>
      </c>
      <c r="AV59" s="2448">
        <v>2330751</v>
      </c>
      <c r="AW59" s="2448">
        <v>6683745</v>
      </c>
      <c r="AX59" s="2448">
        <v>265405</v>
      </c>
      <c r="AY59" s="2448">
        <v>7563776</v>
      </c>
      <c r="AZ59" s="2448">
        <v>321871</v>
      </c>
      <c r="BA59" s="2448">
        <v>1198</v>
      </c>
      <c r="BB59" s="2448">
        <v>16289</v>
      </c>
      <c r="BC59" s="2448">
        <v>17835</v>
      </c>
      <c r="BD59" s="2448">
        <v>1167778</v>
      </c>
      <c r="BE59" s="2448">
        <v>7155</v>
      </c>
      <c r="BF59" s="2448" t="s">
        <v>21</v>
      </c>
      <c r="BG59" s="2448">
        <v>1337436</v>
      </c>
      <c r="BH59" s="2448">
        <v>1213097</v>
      </c>
      <c r="BI59" s="2448">
        <v>226546</v>
      </c>
      <c r="BJ59" s="91" t="s">
        <v>27</v>
      </c>
      <c r="BK59" s="670" t="s">
        <v>26</v>
      </c>
      <c r="BL59" s="93" t="s">
        <v>26</v>
      </c>
      <c r="BM59" s="94" t="s">
        <v>26</v>
      </c>
      <c r="BN59" s="134" t="s">
        <v>556</v>
      </c>
      <c r="BO59" s="2448">
        <v>19364</v>
      </c>
      <c r="BP59" s="2448" t="s">
        <v>21</v>
      </c>
      <c r="BQ59" s="1075" t="s">
        <v>21</v>
      </c>
      <c r="BR59" s="1075">
        <v>99</v>
      </c>
      <c r="BS59" s="2448">
        <v>474715</v>
      </c>
      <c r="BT59" s="2448" t="s">
        <v>21</v>
      </c>
      <c r="BU59" s="2448">
        <v>124001</v>
      </c>
      <c r="BV59" s="2448">
        <v>56817</v>
      </c>
      <c r="BW59" s="2448">
        <v>93880</v>
      </c>
      <c r="BX59" s="2448">
        <v>1238</v>
      </c>
      <c r="BY59" s="2448">
        <v>8483</v>
      </c>
      <c r="BZ59" s="2448">
        <v>853</v>
      </c>
      <c r="CA59" s="2448">
        <v>1648</v>
      </c>
      <c r="CB59" s="2448">
        <v>22870</v>
      </c>
      <c r="CC59" s="2448">
        <v>24929</v>
      </c>
      <c r="CD59" s="2448">
        <v>1423434</v>
      </c>
      <c r="CE59" s="91" t="s">
        <v>27</v>
      </c>
      <c r="CF59" s="670" t="s">
        <v>26</v>
      </c>
      <c r="CG59" s="93" t="s">
        <v>26</v>
      </c>
      <c r="CH59" s="94" t="s">
        <v>26</v>
      </c>
      <c r="CI59" s="134" t="s">
        <v>556</v>
      </c>
      <c r="CJ59" s="2448">
        <v>5398</v>
      </c>
      <c r="CK59" s="2448">
        <v>2169</v>
      </c>
      <c r="CL59" s="2448">
        <v>3</v>
      </c>
      <c r="CM59" s="2448">
        <v>2961</v>
      </c>
      <c r="CN59" s="2448">
        <v>2529</v>
      </c>
      <c r="CO59" s="2448">
        <v>432</v>
      </c>
      <c r="CP59" s="2448" t="s">
        <v>21</v>
      </c>
      <c r="CQ59" s="2448">
        <v>162</v>
      </c>
      <c r="CR59" s="2448" t="s">
        <v>21</v>
      </c>
      <c r="CS59" s="2448" t="s">
        <v>21</v>
      </c>
      <c r="CT59" s="2448">
        <v>99</v>
      </c>
      <c r="CU59" s="2448">
        <v>101688</v>
      </c>
      <c r="CV59" s="2448">
        <v>11695</v>
      </c>
      <c r="CW59" s="2448">
        <v>41042</v>
      </c>
      <c r="CX59" s="2448">
        <v>3985</v>
      </c>
      <c r="CY59" s="2448">
        <v>152</v>
      </c>
      <c r="CZ59" s="91" t="s">
        <v>27</v>
      </c>
      <c r="DA59" s="670" t="s">
        <v>26</v>
      </c>
      <c r="DB59" s="93" t="s">
        <v>26</v>
      </c>
      <c r="DC59" s="94" t="s">
        <v>26</v>
      </c>
      <c r="DD59" s="134" t="s">
        <v>556</v>
      </c>
      <c r="DE59" s="2448">
        <v>16090</v>
      </c>
      <c r="DF59" s="2448">
        <v>7391</v>
      </c>
      <c r="DG59" s="2448" t="s">
        <v>21</v>
      </c>
      <c r="DH59" s="2448">
        <v>2928</v>
      </c>
      <c r="DI59" s="2448">
        <v>40</v>
      </c>
      <c r="DJ59" s="2448">
        <v>1660</v>
      </c>
      <c r="DK59" s="2448">
        <v>1648</v>
      </c>
      <c r="DL59" s="2448">
        <v>12</v>
      </c>
      <c r="DM59" s="2448">
        <v>2207</v>
      </c>
      <c r="DN59" s="2448" t="s">
        <v>21</v>
      </c>
      <c r="DO59" s="2448" t="s">
        <v>21</v>
      </c>
      <c r="DP59" s="2448">
        <v>3143</v>
      </c>
      <c r="DQ59" s="2448">
        <v>9</v>
      </c>
      <c r="DR59" s="2448">
        <v>396</v>
      </c>
      <c r="DS59" s="2448">
        <v>488</v>
      </c>
      <c r="DT59" s="2448">
        <v>1755</v>
      </c>
      <c r="DU59" s="91" t="s">
        <v>27</v>
      </c>
      <c r="DV59" s="670" t="s">
        <v>26</v>
      </c>
      <c r="DW59" s="93" t="s">
        <v>26</v>
      </c>
      <c r="DX59" s="94" t="s">
        <v>26</v>
      </c>
      <c r="DY59" s="134" t="s">
        <v>556</v>
      </c>
      <c r="DZ59" s="2448">
        <v>1245</v>
      </c>
      <c r="EA59" s="2448" t="s">
        <v>21</v>
      </c>
      <c r="EB59" s="2448">
        <v>41743</v>
      </c>
      <c r="EC59" s="2448">
        <v>14455</v>
      </c>
      <c r="ED59" s="2448">
        <v>27288</v>
      </c>
      <c r="EE59" s="2448">
        <v>6578</v>
      </c>
      <c r="EF59" s="2448" t="s">
        <v>21</v>
      </c>
      <c r="EG59" s="2448" t="s">
        <v>21</v>
      </c>
      <c r="EH59" s="2448">
        <v>1627450</v>
      </c>
      <c r="EI59" s="2448">
        <v>681892</v>
      </c>
      <c r="EJ59" s="2448">
        <v>373707</v>
      </c>
      <c r="EK59" s="2448">
        <v>8503376</v>
      </c>
      <c r="EL59" s="2448">
        <v>456628</v>
      </c>
      <c r="EM59" s="2448">
        <v>18747</v>
      </c>
      <c r="EN59" s="2448">
        <v>792</v>
      </c>
      <c r="EO59" s="2448">
        <v>13783</v>
      </c>
      <c r="EP59" s="91" t="s">
        <v>27</v>
      </c>
      <c r="EQ59" s="670" t="s">
        <v>26</v>
      </c>
      <c r="ER59" s="93" t="s">
        <v>26</v>
      </c>
      <c r="ES59" s="94" t="s">
        <v>26</v>
      </c>
      <c r="ET59" s="134" t="s">
        <v>556</v>
      </c>
      <c r="EU59" s="2448">
        <v>7777024</v>
      </c>
      <c r="EV59" s="2448">
        <v>80610</v>
      </c>
      <c r="EW59" s="2448">
        <v>3</v>
      </c>
      <c r="EX59" s="2448">
        <v>45</v>
      </c>
      <c r="EY59" s="2448">
        <v>18613</v>
      </c>
      <c r="EZ59" s="2448" t="s">
        <v>21</v>
      </c>
      <c r="FA59" s="2448">
        <v>78191</v>
      </c>
      <c r="FB59" s="2448" t="s">
        <v>21</v>
      </c>
      <c r="FC59" s="2448" t="s">
        <v>21</v>
      </c>
      <c r="FD59" s="2448">
        <v>7611563</v>
      </c>
      <c r="FE59" s="2448">
        <v>9136919</v>
      </c>
      <c r="FF59" s="2448">
        <v>46128</v>
      </c>
      <c r="FG59" s="2448">
        <v>19529</v>
      </c>
      <c r="FH59" s="2448">
        <v>478621</v>
      </c>
      <c r="FI59" s="2448">
        <v>4160073</v>
      </c>
      <c r="FJ59" s="2448">
        <v>106779</v>
      </c>
      <c r="FK59" s="91" t="s">
        <v>27</v>
      </c>
      <c r="FL59" s="670" t="s">
        <v>26</v>
      </c>
      <c r="FM59" s="1057"/>
    </row>
    <row r="60" spans="1:169" ht="15.75">
      <c r="A60" s="88">
        <v>1</v>
      </c>
      <c r="B60" s="89" t="s">
        <v>2159</v>
      </c>
      <c r="C60" s="134" t="s">
        <v>2164</v>
      </c>
      <c r="D60" s="2448">
        <v>4100995</v>
      </c>
      <c r="E60" s="2448">
        <v>7616428</v>
      </c>
      <c r="F60" s="2448">
        <v>27034</v>
      </c>
      <c r="G60" s="2448">
        <v>2397517</v>
      </c>
      <c r="H60" s="2448">
        <v>20507175</v>
      </c>
      <c r="I60" s="2448">
        <v>1225107</v>
      </c>
      <c r="J60" s="2448">
        <v>11745</v>
      </c>
      <c r="K60" s="2448">
        <v>5870</v>
      </c>
      <c r="L60" s="2448">
        <v>94487</v>
      </c>
      <c r="M60" s="2448">
        <v>480603</v>
      </c>
      <c r="N60" s="2448">
        <v>524409</v>
      </c>
      <c r="O60" s="2448">
        <v>2702933</v>
      </c>
      <c r="P60" s="2448">
        <v>7124</v>
      </c>
      <c r="Q60" s="2448">
        <v>3281</v>
      </c>
      <c r="R60" s="2448">
        <v>50384</v>
      </c>
      <c r="S60" s="2448" t="s">
        <v>21</v>
      </c>
      <c r="T60" s="91" t="s">
        <v>28</v>
      </c>
      <c r="U60" s="670" t="s">
        <v>26</v>
      </c>
      <c r="V60" s="88">
        <v>1</v>
      </c>
      <c r="W60" s="89" t="s">
        <v>2159</v>
      </c>
      <c r="X60" s="134" t="s">
        <v>2164</v>
      </c>
      <c r="Y60" s="2448">
        <v>9776</v>
      </c>
      <c r="Z60" s="2448" t="s">
        <v>21</v>
      </c>
      <c r="AA60" s="2448">
        <v>15043677</v>
      </c>
      <c r="AB60" s="2448">
        <v>20181116</v>
      </c>
      <c r="AC60" s="2448">
        <v>1071574</v>
      </c>
      <c r="AD60" s="2448">
        <v>417</v>
      </c>
      <c r="AE60" s="2448" t="s">
        <v>21</v>
      </c>
      <c r="AF60" s="2448" t="s">
        <v>21</v>
      </c>
      <c r="AG60" s="2448" t="s">
        <v>21</v>
      </c>
      <c r="AH60" s="2448" t="s">
        <v>21</v>
      </c>
      <c r="AI60" s="2448">
        <v>540</v>
      </c>
      <c r="AJ60" s="2448" t="s">
        <v>21</v>
      </c>
      <c r="AK60" s="2448">
        <v>971090</v>
      </c>
      <c r="AL60" s="2448" t="s">
        <v>21</v>
      </c>
      <c r="AM60" s="2448">
        <v>251670</v>
      </c>
      <c r="AN60" s="2448">
        <v>1003664</v>
      </c>
      <c r="AO60" s="91" t="s">
        <v>28</v>
      </c>
      <c r="AP60" s="670" t="s">
        <v>26</v>
      </c>
      <c r="AQ60" s="88">
        <v>1</v>
      </c>
      <c r="AR60" s="89" t="s">
        <v>2159</v>
      </c>
      <c r="AS60" s="134" t="s">
        <v>2164</v>
      </c>
      <c r="AT60" s="2448">
        <v>8431270</v>
      </c>
      <c r="AU60" s="2448">
        <v>1025471</v>
      </c>
      <c r="AV60" s="2448">
        <v>2533876</v>
      </c>
      <c r="AW60" s="2448">
        <v>6404643</v>
      </c>
      <c r="AX60" s="2448">
        <v>263708</v>
      </c>
      <c r="AY60" s="2448">
        <v>7442888</v>
      </c>
      <c r="AZ60" s="2448">
        <v>317113</v>
      </c>
      <c r="BA60" s="2448">
        <v>1042</v>
      </c>
      <c r="BB60" s="2448">
        <v>12024</v>
      </c>
      <c r="BC60" s="2448">
        <v>13167</v>
      </c>
      <c r="BD60" s="2448">
        <v>1205791</v>
      </c>
      <c r="BE60" s="2448">
        <v>8093</v>
      </c>
      <c r="BF60" s="2448" t="s">
        <v>21</v>
      </c>
      <c r="BG60" s="2448">
        <v>1363674</v>
      </c>
      <c r="BH60" s="2448">
        <v>1217949</v>
      </c>
      <c r="BI60" s="2448">
        <v>194272</v>
      </c>
      <c r="BJ60" s="91" t="s">
        <v>28</v>
      </c>
      <c r="BK60" s="670" t="s">
        <v>26</v>
      </c>
      <c r="BL60" s="88">
        <v>1</v>
      </c>
      <c r="BM60" s="89" t="s">
        <v>2159</v>
      </c>
      <c r="BN60" s="134" t="s">
        <v>2164</v>
      </c>
      <c r="BO60" s="2448">
        <v>18552</v>
      </c>
      <c r="BP60" s="2448" t="s">
        <v>21</v>
      </c>
      <c r="BQ60" s="1075" t="s">
        <v>21</v>
      </c>
      <c r="BR60" s="1075">
        <v>99</v>
      </c>
      <c r="BS60" s="2448">
        <v>449899</v>
      </c>
      <c r="BT60" s="2448" t="s">
        <v>21</v>
      </c>
      <c r="BU60" s="2448">
        <v>118245</v>
      </c>
      <c r="BV60" s="2448">
        <v>49453</v>
      </c>
      <c r="BW60" s="2448">
        <v>94337</v>
      </c>
      <c r="BX60" s="2448">
        <v>2505</v>
      </c>
      <c r="BY60" s="2448">
        <v>6778</v>
      </c>
      <c r="BZ60" s="2448">
        <v>746</v>
      </c>
      <c r="CA60" s="2448">
        <v>1318</v>
      </c>
      <c r="CB60" s="2448">
        <v>20873</v>
      </c>
      <c r="CC60" s="2448">
        <v>22763</v>
      </c>
      <c r="CD60" s="2448">
        <v>1357605</v>
      </c>
      <c r="CE60" s="91" t="s">
        <v>28</v>
      </c>
      <c r="CF60" s="670" t="s">
        <v>26</v>
      </c>
      <c r="CG60" s="88">
        <v>1</v>
      </c>
      <c r="CH60" s="89" t="s">
        <v>2159</v>
      </c>
      <c r="CI60" s="134" t="s">
        <v>2164</v>
      </c>
      <c r="CJ60" s="2448">
        <v>4878</v>
      </c>
      <c r="CK60" s="2448">
        <v>1925</v>
      </c>
      <c r="CL60" s="2448">
        <v>3</v>
      </c>
      <c r="CM60" s="2448">
        <v>2695</v>
      </c>
      <c r="CN60" s="2448">
        <v>2263</v>
      </c>
      <c r="CO60" s="2448">
        <v>432</v>
      </c>
      <c r="CP60" s="2448" t="s">
        <v>21</v>
      </c>
      <c r="CQ60" s="2448">
        <v>147</v>
      </c>
      <c r="CR60" s="2448" t="s">
        <v>21</v>
      </c>
      <c r="CS60" s="2448" t="s">
        <v>21</v>
      </c>
      <c r="CT60" s="2448">
        <v>99</v>
      </c>
      <c r="CU60" s="2448">
        <v>89022</v>
      </c>
      <c r="CV60" s="2448">
        <v>9828</v>
      </c>
      <c r="CW60" s="2448">
        <v>34474</v>
      </c>
      <c r="CX60" s="2448">
        <v>4052</v>
      </c>
      <c r="CY60" s="2448">
        <v>162</v>
      </c>
      <c r="CZ60" s="91" t="s">
        <v>28</v>
      </c>
      <c r="DA60" s="670" t="s">
        <v>26</v>
      </c>
      <c r="DB60" s="88">
        <v>1</v>
      </c>
      <c r="DC60" s="89" t="s">
        <v>2159</v>
      </c>
      <c r="DD60" s="134" t="s">
        <v>2164</v>
      </c>
      <c r="DE60" s="2448">
        <v>15849</v>
      </c>
      <c r="DF60" s="2448">
        <v>7190</v>
      </c>
      <c r="DG60" s="2448" t="s">
        <v>21</v>
      </c>
      <c r="DH60" s="2448">
        <v>2748</v>
      </c>
      <c r="DI60" s="2448">
        <v>39</v>
      </c>
      <c r="DJ60" s="2448">
        <v>1542</v>
      </c>
      <c r="DK60" s="2448">
        <v>1530</v>
      </c>
      <c r="DL60" s="2448">
        <v>12</v>
      </c>
      <c r="DM60" s="2448">
        <v>2276</v>
      </c>
      <c r="DN60" s="2448" t="s">
        <v>21</v>
      </c>
      <c r="DO60" s="2448" t="s">
        <v>21</v>
      </c>
      <c r="DP60" s="2448">
        <v>3059</v>
      </c>
      <c r="DQ60" s="2448">
        <v>10</v>
      </c>
      <c r="DR60" s="2448">
        <v>298</v>
      </c>
      <c r="DS60" s="2448">
        <v>456</v>
      </c>
      <c r="DT60" s="2448">
        <v>1774</v>
      </c>
      <c r="DU60" s="91" t="s">
        <v>28</v>
      </c>
      <c r="DV60" s="670" t="s">
        <v>26</v>
      </c>
      <c r="DW60" s="88">
        <v>1</v>
      </c>
      <c r="DX60" s="89" t="s">
        <v>2159</v>
      </c>
      <c r="DY60" s="134" t="s">
        <v>2164</v>
      </c>
      <c r="DZ60" s="2448">
        <v>620</v>
      </c>
      <c r="EA60" s="2448" t="s">
        <v>21</v>
      </c>
      <c r="EB60" s="2448">
        <v>47445</v>
      </c>
      <c r="EC60" s="2448">
        <v>10781</v>
      </c>
      <c r="ED60" s="2448">
        <v>36664</v>
      </c>
      <c r="EE60" s="2448">
        <v>8876</v>
      </c>
      <c r="EF60" s="2448" t="s">
        <v>21</v>
      </c>
      <c r="EG60" s="2448" t="s">
        <v>21</v>
      </c>
      <c r="EH60" s="2448">
        <v>1836502</v>
      </c>
      <c r="EI60" s="2448">
        <v>1051416</v>
      </c>
      <c r="EJ60" s="2448">
        <v>381389</v>
      </c>
      <c r="EK60" s="2448">
        <v>7963288</v>
      </c>
      <c r="EL60" s="2448">
        <v>441139</v>
      </c>
      <c r="EM60" s="2448">
        <v>10492</v>
      </c>
      <c r="EN60" s="2448">
        <v>661</v>
      </c>
      <c r="EO60" s="2448">
        <v>13648</v>
      </c>
      <c r="EP60" s="91" t="s">
        <v>28</v>
      </c>
      <c r="EQ60" s="670" t="s">
        <v>26</v>
      </c>
      <c r="ER60" s="88">
        <v>1</v>
      </c>
      <c r="ES60" s="89" t="s">
        <v>2159</v>
      </c>
      <c r="ET60" s="134" t="s">
        <v>2164</v>
      </c>
      <c r="EU60" s="2448">
        <v>7648101</v>
      </c>
      <c r="EV60" s="2448">
        <v>52818</v>
      </c>
      <c r="EW60" s="2448">
        <v>3</v>
      </c>
      <c r="EX60" s="2448">
        <v>51</v>
      </c>
      <c r="EY60" s="2448">
        <v>17508</v>
      </c>
      <c r="EZ60" s="2448">
        <v>505</v>
      </c>
      <c r="FA60" s="2448">
        <v>42903</v>
      </c>
      <c r="FB60" s="2448" t="s">
        <v>21</v>
      </c>
      <c r="FC60" s="2448" t="s">
        <v>21</v>
      </c>
      <c r="FD60" s="2448">
        <v>7508633</v>
      </c>
      <c r="FE60" s="2448">
        <v>9021329</v>
      </c>
      <c r="FF60" s="2448">
        <v>40775</v>
      </c>
      <c r="FG60" s="2448">
        <v>27034</v>
      </c>
      <c r="FH60" s="2448">
        <v>462918</v>
      </c>
      <c r="FI60" s="2448">
        <v>4128709</v>
      </c>
      <c r="FJ60" s="2448">
        <v>88178</v>
      </c>
      <c r="FK60" s="91" t="s">
        <v>28</v>
      </c>
      <c r="FL60" s="670" t="s">
        <v>26</v>
      </c>
      <c r="FM60" s="74"/>
    </row>
    <row r="61" spans="1:169" ht="14.25" customHeight="1">
      <c r="A61" s="88" t="s">
        <v>26</v>
      </c>
      <c r="B61" s="89" t="s">
        <v>26</v>
      </c>
      <c r="C61" s="134" t="s">
        <v>165</v>
      </c>
      <c r="D61" s="2448">
        <v>3555874</v>
      </c>
      <c r="E61" s="2448">
        <v>7254297</v>
      </c>
      <c r="F61" s="2448">
        <v>23991</v>
      </c>
      <c r="G61" s="2448">
        <v>2432887</v>
      </c>
      <c r="H61" s="2448">
        <v>19649777</v>
      </c>
      <c r="I61" s="2448">
        <v>1128318</v>
      </c>
      <c r="J61" s="2448">
        <v>18727</v>
      </c>
      <c r="K61" s="2448">
        <v>5868</v>
      </c>
      <c r="L61" s="2448">
        <v>97459</v>
      </c>
      <c r="M61" s="2448">
        <v>511164</v>
      </c>
      <c r="N61" s="2448">
        <v>557976</v>
      </c>
      <c r="O61" s="2448">
        <v>2399384</v>
      </c>
      <c r="P61" s="2448">
        <v>10610</v>
      </c>
      <c r="Q61" s="2448">
        <v>2738</v>
      </c>
      <c r="R61" s="2448">
        <v>52741</v>
      </c>
      <c r="S61" s="2448" t="s">
        <v>21</v>
      </c>
      <c r="T61" s="91" t="s">
        <v>29</v>
      </c>
      <c r="U61" s="670" t="s">
        <v>26</v>
      </c>
      <c r="V61" s="88" t="s">
        <v>26</v>
      </c>
      <c r="W61" s="89" t="s">
        <v>26</v>
      </c>
      <c r="X61" s="134" t="s">
        <v>165</v>
      </c>
      <c r="Y61" s="2448">
        <v>8833</v>
      </c>
      <c r="Z61" s="2448" t="s">
        <v>21</v>
      </c>
      <c r="AA61" s="2448">
        <v>14775762</v>
      </c>
      <c r="AB61" s="2448">
        <v>19774564</v>
      </c>
      <c r="AC61" s="2448">
        <v>1028997</v>
      </c>
      <c r="AD61" s="2448">
        <v>317</v>
      </c>
      <c r="AE61" s="2448" t="s">
        <v>21</v>
      </c>
      <c r="AF61" s="2448" t="s">
        <v>21</v>
      </c>
      <c r="AG61" s="2448" t="s">
        <v>21</v>
      </c>
      <c r="AH61" s="2448" t="s">
        <v>21</v>
      </c>
      <c r="AI61" s="2448">
        <v>410</v>
      </c>
      <c r="AJ61" s="2448" t="s">
        <v>21</v>
      </c>
      <c r="AK61" s="2448">
        <v>930135</v>
      </c>
      <c r="AL61" s="2448" t="s">
        <v>21</v>
      </c>
      <c r="AM61" s="2448">
        <v>276383</v>
      </c>
      <c r="AN61" s="2448">
        <v>933497</v>
      </c>
      <c r="AO61" s="91" t="s">
        <v>29</v>
      </c>
      <c r="AP61" s="670" t="s">
        <v>26</v>
      </c>
      <c r="AQ61" s="88" t="s">
        <v>26</v>
      </c>
      <c r="AR61" s="89" t="s">
        <v>26</v>
      </c>
      <c r="AS61" s="134" t="s">
        <v>165</v>
      </c>
      <c r="AT61" s="2448">
        <v>7835716</v>
      </c>
      <c r="AU61" s="2448">
        <v>950022</v>
      </c>
      <c r="AV61" s="2448">
        <v>2189727</v>
      </c>
      <c r="AW61" s="2448">
        <v>6111205</v>
      </c>
      <c r="AX61" s="2448">
        <v>284423</v>
      </c>
      <c r="AY61" s="2448">
        <v>6987711</v>
      </c>
      <c r="AZ61" s="2448">
        <v>291252</v>
      </c>
      <c r="BA61" s="2448">
        <v>1170</v>
      </c>
      <c r="BB61" s="2448">
        <v>7461</v>
      </c>
      <c r="BC61" s="2448">
        <v>8172</v>
      </c>
      <c r="BD61" s="2448">
        <v>948483</v>
      </c>
      <c r="BE61" s="2448">
        <v>7487</v>
      </c>
      <c r="BF61" s="2448" t="s">
        <v>21</v>
      </c>
      <c r="BG61" s="2448">
        <v>1281810</v>
      </c>
      <c r="BH61" s="2448">
        <v>1185427</v>
      </c>
      <c r="BI61" s="2448">
        <v>219122</v>
      </c>
      <c r="BJ61" s="91" t="s">
        <v>29</v>
      </c>
      <c r="BK61" s="670" t="s">
        <v>26</v>
      </c>
      <c r="BL61" s="88" t="s">
        <v>26</v>
      </c>
      <c r="BM61" s="89" t="s">
        <v>26</v>
      </c>
      <c r="BN61" s="134" t="s">
        <v>165</v>
      </c>
      <c r="BO61" s="2448">
        <v>18577</v>
      </c>
      <c r="BP61" s="2448" t="s">
        <v>21</v>
      </c>
      <c r="BQ61" s="1075" t="s">
        <v>21</v>
      </c>
      <c r="BR61" s="1075">
        <v>99</v>
      </c>
      <c r="BS61" s="2448">
        <v>427785</v>
      </c>
      <c r="BT61" s="2448" t="s">
        <v>21</v>
      </c>
      <c r="BU61" s="2448">
        <v>99471</v>
      </c>
      <c r="BV61" s="2448">
        <v>51738</v>
      </c>
      <c r="BW61" s="2448">
        <v>95035</v>
      </c>
      <c r="BX61" s="2448">
        <v>1514</v>
      </c>
      <c r="BY61" s="2448">
        <v>6463</v>
      </c>
      <c r="BZ61" s="2448">
        <v>762</v>
      </c>
      <c r="CA61" s="2448">
        <v>1448</v>
      </c>
      <c r="CB61" s="2448">
        <v>21545</v>
      </c>
      <c r="CC61" s="2448">
        <v>23497</v>
      </c>
      <c r="CD61" s="2448">
        <v>1293023</v>
      </c>
      <c r="CE61" s="91" t="s">
        <v>29</v>
      </c>
      <c r="CF61" s="670" t="s">
        <v>26</v>
      </c>
      <c r="CG61" s="88" t="s">
        <v>26</v>
      </c>
      <c r="CH61" s="89" t="s">
        <v>26</v>
      </c>
      <c r="CI61" s="134" t="s">
        <v>165</v>
      </c>
      <c r="CJ61" s="2448">
        <v>5077</v>
      </c>
      <c r="CK61" s="2448">
        <v>2048</v>
      </c>
      <c r="CL61" s="2448">
        <v>3</v>
      </c>
      <c r="CM61" s="2448">
        <v>2750</v>
      </c>
      <c r="CN61" s="2448">
        <v>2318</v>
      </c>
      <c r="CO61" s="2448">
        <v>432</v>
      </c>
      <c r="CP61" s="2448" t="s">
        <v>21</v>
      </c>
      <c r="CQ61" s="2448">
        <v>167</v>
      </c>
      <c r="CR61" s="2448" t="s">
        <v>21</v>
      </c>
      <c r="CS61" s="2448" t="s">
        <v>21</v>
      </c>
      <c r="CT61" s="2448">
        <v>99</v>
      </c>
      <c r="CU61" s="2448">
        <v>94128</v>
      </c>
      <c r="CV61" s="2448">
        <v>10683</v>
      </c>
      <c r="CW61" s="2448">
        <v>37784</v>
      </c>
      <c r="CX61" s="2448">
        <v>4040</v>
      </c>
      <c r="CY61" s="2448">
        <v>160</v>
      </c>
      <c r="CZ61" s="91" t="s">
        <v>29</v>
      </c>
      <c r="DA61" s="670" t="s">
        <v>26</v>
      </c>
      <c r="DB61" s="88" t="s">
        <v>26</v>
      </c>
      <c r="DC61" s="89" t="s">
        <v>26</v>
      </c>
      <c r="DD61" s="134" t="s">
        <v>165</v>
      </c>
      <c r="DE61" s="2448">
        <v>16583</v>
      </c>
      <c r="DF61" s="2448">
        <v>7880</v>
      </c>
      <c r="DG61" s="2448" t="s">
        <v>21</v>
      </c>
      <c r="DH61" s="2448">
        <v>3049</v>
      </c>
      <c r="DI61" s="2448">
        <v>37</v>
      </c>
      <c r="DJ61" s="2448">
        <v>1737</v>
      </c>
      <c r="DK61" s="2448">
        <v>1725</v>
      </c>
      <c r="DL61" s="2448">
        <v>12</v>
      </c>
      <c r="DM61" s="2448">
        <v>2435</v>
      </c>
      <c r="DN61" s="2448" t="s">
        <v>21</v>
      </c>
      <c r="DO61" s="2448" t="s">
        <v>21</v>
      </c>
      <c r="DP61" s="2448">
        <v>3098</v>
      </c>
      <c r="DQ61" s="2448">
        <v>10</v>
      </c>
      <c r="DR61" s="2448">
        <v>295</v>
      </c>
      <c r="DS61" s="2448">
        <v>512</v>
      </c>
      <c r="DT61" s="2448">
        <v>1732</v>
      </c>
      <c r="DU61" s="91" t="s">
        <v>29</v>
      </c>
      <c r="DV61" s="670" t="s">
        <v>26</v>
      </c>
      <c r="DW61" s="88" t="s">
        <v>26</v>
      </c>
      <c r="DX61" s="89" t="s">
        <v>26</v>
      </c>
      <c r="DY61" s="134" t="s">
        <v>165</v>
      </c>
      <c r="DZ61" s="2448">
        <v>451</v>
      </c>
      <c r="EA61" s="2448" t="s">
        <v>21</v>
      </c>
      <c r="EB61" s="2448">
        <v>46278</v>
      </c>
      <c r="EC61" s="2448">
        <v>10079</v>
      </c>
      <c r="ED61" s="2448">
        <v>36199</v>
      </c>
      <c r="EE61" s="2448">
        <v>12904</v>
      </c>
      <c r="EF61" s="2448" t="s">
        <v>21</v>
      </c>
      <c r="EG61" s="2448" t="s">
        <v>21</v>
      </c>
      <c r="EH61" s="2448">
        <v>1708860</v>
      </c>
      <c r="EI61" s="2448">
        <v>826785</v>
      </c>
      <c r="EJ61" s="2448">
        <v>403735</v>
      </c>
      <c r="EK61" s="2448">
        <v>7847826</v>
      </c>
      <c r="EL61" s="2448">
        <v>418073</v>
      </c>
      <c r="EM61" s="2448">
        <v>15770</v>
      </c>
      <c r="EN61" s="2448">
        <v>607</v>
      </c>
      <c r="EO61" s="2448">
        <v>15665</v>
      </c>
      <c r="EP61" s="91" t="s">
        <v>29</v>
      </c>
      <c r="EQ61" s="670" t="s">
        <v>26</v>
      </c>
      <c r="ER61" s="88" t="s">
        <v>26</v>
      </c>
      <c r="ES61" s="89" t="s">
        <v>26</v>
      </c>
      <c r="ET61" s="134" t="s">
        <v>165</v>
      </c>
      <c r="EU61" s="2448">
        <v>7635661</v>
      </c>
      <c r="EV61" s="2448">
        <v>70985</v>
      </c>
      <c r="EW61" s="2448">
        <v>4</v>
      </c>
      <c r="EX61" s="2448">
        <v>54</v>
      </c>
      <c r="EY61" s="2448">
        <v>16270</v>
      </c>
      <c r="EZ61" s="2448">
        <v>737</v>
      </c>
      <c r="FA61" s="2448">
        <v>67752</v>
      </c>
      <c r="FB61" s="2448" t="s">
        <v>21</v>
      </c>
      <c r="FC61" s="2448" t="s">
        <v>21</v>
      </c>
      <c r="FD61" s="2448">
        <v>7474609</v>
      </c>
      <c r="FE61" s="2448">
        <v>8971022</v>
      </c>
      <c r="FF61" s="2448">
        <v>38684</v>
      </c>
      <c r="FG61" s="2448">
        <v>23991</v>
      </c>
      <c r="FH61" s="2448">
        <v>523914</v>
      </c>
      <c r="FI61" s="2448">
        <v>3868800</v>
      </c>
      <c r="FJ61" s="2448">
        <v>64099</v>
      </c>
      <c r="FK61" s="91" t="s">
        <v>29</v>
      </c>
      <c r="FL61" s="670" t="s">
        <v>26</v>
      </c>
      <c r="FM61" s="74"/>
    </row>
    <row r="62" spans="1:169" ht="6" customHeight="1">
      <c r="A62" s="85"/>
      <c r="B62" s="87"/>
      <c r="C62" s="132"/>
      <c r="D62" s="2448"/>
      <c r="E62" s="2448"/>
      <c r="F62" s="2448"/>
      <c r="G62" s="2448"/>
      <c r="H62" s="2448"/>
      <c r="I62" s="2448"/>
      <c r="J62" s="2448"/>
      <c r="K62" s="2448"/>
      <c r="L62" s="2448"/>
      <c r="M62" s="2448"/>
      <c r="N62" s="2448"/>
      <c r="O62" s="2448"/>
      <c r="P62" s="2448"/>
      <c r="Q62" s="2448"/>
      <c r="R62" s="2448"/>
      <c r="T62" s="100"/>
      <c r="U62" s="509"/>
      <c r="V62" s="85"/>
      <c r="W62" s="87"/>
      <c r="X62" s="132"/>
      <c r="Y62" s="2448"/>
      <c r="AC62" s="2448"/>
      <c r="AD62" s="2448"/>
      <c r="AE62" s="2448"/>
      <c r="AF62" s="2448"/>
      <c r="AG62" s="2448"/>
      <c r="AH62" s="2448"/>
      <c r="AI62" s="2448"/>
      <c r="AJ62" s="2448"/>
      <c r="AK62" s="2448"/>
      <c r="AL62" s="2448"/>
      <c r="AM62" s="2448"/>
      <c r="AN62" s="2448"/>
      <c r="AO62" s="100"/>
      <c r="AP62" s="509"/>
      <c r="AQ62" s="85"/>
      <c r="AR62" s="87"/>
      <c r="AS62" s="132"/>
      <c r="AT62" s="2448"/>
      <c r="AU62" s="2448"/>
      <c r="AV62" s="2448"/>
      <c r="AW62" s="2448"/>
      <c r="AX62" s="2448"/>
      <c r="AY62" s="2448"/>
      <c r="AZ62" s="2448"/>
      <c r="BA62" s="2448"/>
      <c r="BB62" s="2448"/>
      <c r="BC62" s="2448"/>
      <c r="BD62" s="2448"/>
      <c r="BE62" s="2448"/>
      <c r="BI62" s="2448"/>
      <c r="BJ62" s="100"/>
      <c r="BK62" s="509"/>
      <c r="BL62" s="85"/>
      <c r="BM62" s="87"/>
      <c r="BN62" s="132"/>
      <c r="BO62" s="2448"/>
      <c r="BP62" s="2448"/>
      <c r="BS62" s="2448"/>
      <c r="BT62" s="2448"/>
      <c r="BU62" s="2448"/>
      <c r="BV62" s="2448"/>
      <c r="BW62" s="2448"/>
      <c r="BX62" s="2448"/>
      <c r="BY62" s="2448"/>
      <c r="BZ62" s="2448"/>
      <c r="CA62" s="2448"/>
      <c r="CB62" s="2448"/>
      <c r="CC62" s="2448"/>
      <c r="CD62" s="2448"/>
      <c r="CE62" s="100"/>
      <c r="CF62" s="509"/>
      <c r="CG62" s="85"/>
      <c r="CH62" s="87"/>
      <c r="CI62" s="132"/>
      <c r="CJ62" s="2448"/>
      <c r="CK62" s="2448"/>
      <c r="CL62" s="2448"/>
      <c r="CM62" s="2448"/>
      <c r="CN62" s="2448"/>
      <c r="CO62" s="2448"/>
      <c r="CP62" s="2448"/>
      <c r="CQ62" s="2448"/>
      <c r="CR62" s="2448"/>
      <c r="CU62" s="2448"/>
      <c r="CV62" s="2448"/>
      <c r="CW62" s="2448"/>
      <c r="CX62" s="2448"/>
      <c r="CY62" s="2448"/>
      <c r="CZ62" s="100"/>
      <c r="DA62" s="509"/>
      <c r="DB62" s="85"/>
      <c r="DC62" s="87"/>
      <c r="DD62" s="132"/>
      <c r="DG62" s="2448"/>
      <c r="DH62" s="2448"/>
      <c r="DI62" s="2448"/>
      <c r="DJ62" s="2448"/>
      <c r="DK62" s="2448"/>
      <c r="DL62" s="2448"/>
      <c r="DM62" s="2448"/>
      <c r="DN62" s="2448"/>
      <c r="DP62" s="2448"/>
      <c r="DQ62" s="2448"/>
      <c r="DR62" s="2448"/>
      <c r="DS62" s="2448"/>
      <c r="DT62" s="2448"/>
      <c r="DU62" s="100"/>
      <c r="DV62" s="509"/>
      <c r="DW62" s="85"/>
      <c r="DX62" s="87"/>
      <c r="DY62" s="132"/>
      <c r="EA62" s="2448"/>
      <c r="EB62" s="2448"/>
      <c r="EC62" s="2448"/>
      <c r="ED62" s="2448"/>
      <c r="EE62" s="2448"/>
      <c r="EF62" s="2448"/>
      <c r="EG62" s="2448"/>
      <c r="EH62" s="2448"/>
      <c r="EI62" s="2448"/>
      <c r="EJ62" s="2448"/>
      <c r="EK62" s="2448"/>
      <c r="EL62" s="2448"/>
      <c r="EM62" s="2448"/>
      <c r="EN62" s="2448"/>
      <c r="EO62" s="2448"/>
      <c r="EP62" s="100"/>
      <c r="EQ62" s="509"/>
      <c r="ER62" s="85"/>
      <c r="ES62" s="87"/>
      <c r="ET62" s="132"/>
      <c r="EW62" s="4"/>
      <c r="EX62" s="2448"/>
      <c r="EY62" s="2448"/>
      <c r="EZ62" s="2448"/>
      <c r="FA62" s="2448"/>
      <c r="FB62" s="2448"/>
      <c r="FC62" s="2448"/>
      <c r="FD62" s="2448"/>
      <c r="FE62" s="2448"/>
      <c r="FF62" s="2448"/>
      <c r="FG62" s="2448"/>
      <c r="FH62" s="2448"/>
      <c r="FI62" s="2448"/>
      <c r="FJ62" s="2448"/>
      <c r="FK62" s="100"/>
      <c r="FL62" s="509"/>
      <c r="FM62" s="74"/>
    </row>
    <row r="63" spans="1:169" ht="15.75" customHeight="1">
      <c r="A63" s="88" t="s">
        <v>2162</v>
      </c>
      <c r="B63" s="89" t="s">
        <v>23</v>
      </c>
      <c r="C63" s="138">
        <v>43466</v>
      </c>
      <c r="D63" s="2448">
        <v>1209598</v>
      </c>
      <c r="E63" s="2448">
        <v>2550408</v>
      </c>
      <c r="F63" s="2448">
        <v>9602</v>
      </c>
      <c r="G63" s="2448">
        <v>833183</v>
      </c>
      <c r="H63" s="2448">
        <v>7012874</v>
      </c>
      <c r="I63" s="2448">
        <v>377773</v>
      </c>
      <c r="J63" s="2448">
        <v>7386</v>
      </c>
      <c r="K63" s="2448">
        <v>2201</v>
      </c>
      <c r="L63" s="2448">
        <v>34453</v>
      </c>
      <c r="M63" s="2448">
        <v>197012</v>
      </c>
      <c r="N63" s="2448">
        <v>214907</v>
      </c>
      <c r="O63" s="2448">
        <v>856365</v>
      </c>
      <c r="P63" s="2448">
        <v>394</v>
      </c>
      <c r="Q63" s="2448">
        <v>324</v>
      </c>
      <c r="R63" s="2448">
        <v>13964</v>
      </c>
      <c r="S63" s="2448" t="s">
        <v>21</v>
      </c>
      <c r="T63" s="91" t="s">
        <v>30</v>
      </c>
      <c r="U63" s="670" t="s">
        <v>2160</v>
      </c>
      <c r="V63" s="88" t="s">
        <v>2162</v>
      </c>
      <c r="W63" s="89" t="s">
        <v>23</v>
      </c>
      <c r="X63" s="138">
        <v>43466</v>
      </c>
      <c r="Y63" s="82">
        <v>1924</v>
      </c>
      <c r="Z63" s="2448" t="s">
        <v>21</v>
      </c>
      <c r="AA63" s="2448">
        <v>5093275</v>
      </c>
      <c r="AB63" s="2448">
        <v>6496670</v>
      </c>
      <c r="AC63" s="2448">
        <v>365100</v>
      </c>
      <c r="AD63" s="2448">
        <v>148</v>
      </c>
      <c r="AE63" s="2448" t="s">
        <v>21</v>
      </c>
      <c r="AF63" s="2448" t="s">
        <v>21</v>
      </c>
      <c r="AG63" s="2448" t="s">
        <v>21</v>
      </c>
      <c r="AH63" s="2448" t="s">
        <v>21</v>
      </c>
      <c r="AI63" s="2448">
        <v>191</v>
      </c>
      <c r="AJ63" s="2448" t="s">
        <v>21</v>
      </c>
      <c r="AK63" s="2448">
        <v>330237</v>
      </c>
      <c r="AL63" s="2448" t="s">
        <v>21</v>
      </c>
      <c r="AM63" s="2448">
        <v>84191</v>
      </c>
      <c r="AN63" s="2448">
        <v>342529</v>
      </c>
      <c r="AO63" s="91" t="s">
        <v>30</v>
      </c>
      <c r="AP63" s="670" t="s">
        <v>2160</v>
      </c>
      <c r="AQ63" s="88" t="s">
        <v>2162</v>
      </c>
      <c r="AR63" s="89" t="s">
        <v>23</v>
      </c>
      <c r="AS63" s="138">
        <v>43466</v>
      </c>
      <c r="AT63" s="82">
        <v>2676792</v>
      </c>
      <c r="AU63" s="2448">
        <v>260404</v>
      </c>
      <c r="AV63" s="2448">
        <v>761218</v>
      </c>
      <c r="AW63" s="2448">
        <v>2132109</v>
      </c>
      <c r="AX63" s="2448">
        <v>77415</v>
      </c>
      <c r="AY63" s="2448">
        <v>2496799</v>
      </c>
      <c r="AZ63" s="2448">
        <v>99757</v>
      </c>
      <c r="BA63" s="2448">
        <v>169</v>
      </c>
      <c r="BB63" s="2448">
        <v>4438</v>
      </c>
      <c r="BC63" s="2448">
        <v>4859</v>
      </c>
      <c r="BD63" s="2448">
        <v>356136</v>
      </c>
      <c r="BE63" s="2448">
        <v>1217</v>
      </c>
      <c r="BF63" s="2448" t="s">
        <v>21</v>
      </c>
      <c r="BG63" s="2448">
        <v>422315</v>
      </c>
      <c r="BH63" s="2448">
        <v>479531</v>
      </c>
      <c r="BI63" s="2448">
        <v>79951</v>
      </c>
      <c r="BJ63" s="91" t="s">
        <v>30</v>
      </c>
      <c r="BK63" s="670" t="s">
        <v>2160</v>
      </c>
      <c r="BL63" s="88" t="s">
        <v>2162</v>
      </c>
      <c r="BM63" s="89" t="s">
        <v>23</v>
      </c>
      <c r="BN63" s="138">
        <v>43466</v>
      </c>
      <c r="BO63" s="82">
        <v>6390</v>
      </c>
      <c r="BP63" s="2448" t="s">
        <v>21</v>
      </c>
      <c r="BQ63" s="1076" t="s">
        <v>21</v>
      </c>
      <c r="BR63" s="1076">
        <v>33</v>
      </c>
      <c r="BS63" s="2448">
        <v>149844</v>
      </c>
      <c r="BT63" s="2448" t="s">
        <v>21</v>
      </c>
      <c r="BU63" s="2448">
        <v>36835</v>
      </c>
      <c r="BV63" s="2448">
        <v>16953</v>
      </c>
      <c r="BW63" s="2448">
        <v>32879</v>
      </c>
      <c r="BX63" s="2448">
        <v>676</v>
      </c>
      <c r="BY63" s="2448">
        <v>3083</v>
      </c>
      <c r="BZ63" s="2448">
        <v>211</v>
      </c>
      <c r="CA63" s="2448">
        <v>525</v>
      </c>
      <c r="CB63" s="2448">
        <v>7967</v>
      </c>
      <c r="CC63" s="2448">
        <v>8697</v>
      </c>
      <c r="CD63" s="2448">
        <v>450207</v>
      </c>
      <c r="CE63" s="91" t="s">
        <v>30</v>
      </c>
      <c r="CF63" s="670" t="s">
        <v>2160</v>
      </c>
      <c r="CG63" s="88" t="s">
        <v>2162</v>
      </c>
      <c r="CH63" s="89" t="s">
        <v>23</v>
      </c>
      <c r="CI63" s="138">
        <v>43466</v>
      </c>
      <c r="CJ63" s="82">
        <v>1930</v>
      </c>
      <c r="CK63" s="2448">
        <v>679</v>
      </c>
      <c r="CL63" s="2448">
        <v>1</v>
      </c>
      <c r="CM63" s="2448">
        <v>1165</v>
      </c>
      <c r="CN63" s="2448">
        <v>1021</v>
      </c>
      <c r="CO63" s="2448">
        <v>144</v>
      </c>
      <c r="CP63" s="2448" t="s">
        <v>21</v>
      </c>
      <c r="CQ63" s="2448">
        <v>48</v>
      </c>
      <c r="CR63" s="2448" t="s">
        <v>21</v>
      </c>
      <c r="CS63" s="2448" t="s">
        <v>21</v>
      </c>
      <c r="CT63" s="2448">
        <v>33</v>
      </c>
      <c r="CU63" s="2448">
        <v>32977</v>
      </c>
      <c r="CV63" s="2448">
        <v>3987</v>
      </c>
      <c r="CW63" s="2448">
        <v>12850</v>
      </c>
      <c r="CX63" s="2448">
        <v>1607</v>
      </c>
      <c r="CY63" s="2448">
        <v>87</v>
      </c>
      <c r="CZ63" s="91" t="s">
        <v>30</v>
      </c>
      <c r="DA63" s="670" t="s">
        <v>2160</v>
      </c>
      <c r="DB63" s="88" t="s">
        <v>2162</v>
      </c>
      <c r="DC63" s="89" t="s">
        <v>23</v>
      </c>
      <c r="DD63" s="138">
        <v>43466</v>
      </c>
      <c r="DE63" s="82">
        <v>5499</v>
      </c>
      <c r="DF63" s="2448">
        <v>2583</v>
      </c>
      <c r="DG63" s="2448" t="s">
        <v>21</v>
      </c>
      <c r="DH63" s="2448">
        <v>977</v>
      </c>
      <c r="DI63" s="2448">
        <v>12</v>
      </c>
      <c r="DJ63" s="2448">
        <v>626</v>
      </c>
      <c r="DK63" s="2448">
        <v>622</v>
      </c>
      <c r="DL63" s="2448">
        <v>4</v>
      </c>
      <c r="DM63" s="2448">
        <v>771</v>
      </c>
      <c r="DN63" s="2448" t="s">
        <v>21</v>
      </c>
      <c r="DO63" s="2448" t="s">
        <v>21</v>
      </c>
      <c r="DP63" s="2448">
        <v>1061</v>
      </c>
      <c r="DQ63" s="2448">
        <v>3</v>
      </c>
      <c r="DR63" s="2448">
        <v>121</v>
      </c>
      <c r="DS63" s="2448">
        <v>156</v>
      </c>
      <c r="DT63" s="2448">
        <v>613</v>
      </c>
      <c r="DU63" s="91" t="s">
        <v>30</v>
      </c>
      <c r="DV63" s="670" t="s">
        <v>2160</v>
      </c>
      <c r="DW63" s="88" t="s">
        <v>2162</v>
      </c>
      <c r="DX63" s="89" t="s">
        <v>23</v>
      </c>
      <c r="DY63" s="138">
        <v>43466</v>
      </c>
      <c r="DZ63" s="2448">
        <v>531</v>
      </c>
      <c r="EA63" s="2448" t="s">
        <v>21</v>
      </c>
      <c r="EB63" s="2448">
        <v>18070</v>
      </c>
      <c r="EC63" s="2448">
        <v>8037</v>
      </c>
      <c r="ED63" s="2448">
        <v>10033</v>
      </c>
      <c r="EE63" s="2448">
        <v>2177</v>
      </c>
      <c r="EF63" s="2448" t="s">
        <v>21</v>
      </c>
      <c r="EG63" s="2448" t="s">
        <v>21</v>
      </c>
      <c r="EH63" s="2448">
        <v>586250</v>
      </c>
      <c r="EI63" s="2448">
        <v>270608</v>
      </c>
      <c r="EJ63" s="2448">
        <v>135517</v>
      </c>
      <c r="EK63" s="2448">
        <v>2801171</v>
      </c>
      <c r="EL63" s="2448">
        <v>121823</v>
      </c>
      <c r="EM63" s="2448">
        <v>6730</v>
      </c>
      <c r="EN63" s="2448">
        <v>325</v>
      </c>
      <c r="EO63" s="2448">
        <v>5866</v>
      </c>
      <c r="EP63" s="91" t="s">
        <v>30</v>
      </c>
      <c r="EQ63" s="670" t="s">
        <v>2160</v>
      </c>
      <c r="ER63" s="88" t="s">
        <v>2162</v>
      </c>
      <c r="ES63" s="89" t="s">
        <v>23</v>
      </c>
      <c r="ET63" s="138">
        <v>43466</v>
      </c>
      <c r="EU63" s="2448">
        <v>2612222</v>
      </c>
      <c r="EV63" s="2448">
        <v>27973</v>
      </c>
      <c r="EW63" s="2448">
        <v>2</v>
      </c>
      <c r="EX63" s="2448">
        <v>12</v>
      </c>
      <c r="EY63" s="2448">
        <v>4949</v>
      </c>
      <c r="EZ63" s="2448" t="s">
        <v>21</v>
      </c>
      <c r="FA63" s="2448">
        <v>29253</v>
      </c>
      <c r="FB63" s="2448" t="s">
        <v>21</v>
      </c>
      <c r="FC63" s="2448" t="s">
        <v>21</v>
      </c>
      <c r="FD63" s="2448">
        <v>2554268</v>
      </c>
      <c r="FE63" s="2448">
        <v>3059929</v>
      </c>
      <c r="FF63" s="2448">
        <v>15403</v>
      </c>
      <c r="FG63" s="2448">
        <v>9602</v>
      </c>
      <c r="FH63" s="2448">
        <v>171017</v>
      </c>
      <c r="FI63" s="2448">
        <v>1388545</v>
      </c>
      <c r="FJ63" s="2448">
        <v>33184</v>
      </c>
      <c r="FK63" s="91" t="s">
        <v>30</v>
      </c>
      <c r="FL63" s="670" t="s">
        <v>2160</v>
      </c>
      <c r="FM63" s="1057"/>
    </row>
    <row r="64" spans="1:169" ht="14.25" customHeight="1">
      <c r="A64" s="88" t="s">
        <v>26</v>
      </c>
      <c r="B64" s="89" t="s">
        <v>26</v>
      </c>
      <c r="C64" s="1257">
        <v>43497</v>
      </c>
      <c r="D64" s="2448">
        <v>1098310</v>
      </c>
      <c r="E64" s="2448">
        <v>2387286</v>
      </c>
      <c r="F64" s="2448">
        <v>8819</v>
      </c>
      <c r="G64" s="2448">
        <v>734999</v>
      </c>
      <c r="H64" s="2448">
        <v>6530624</v>
      </c>
      <c r="I64" s="2448">
        <v>372400</v>
      </c>
      <c r="J64" s="2448">
        <v>6510</v>
      </c>
      <c r="K64" s="2448">
        <v>2295</v>
      </c>
      <c r="L64" s="2448">
        <v>33956</v>
      </c>
      <c r="M64" s="2448">
        <v>189142</v>
      </c>
      <c r="N64" s="2448">
        <v>206352</v>
      </c>
      <c r="O64" s="2448">
        <v>791465</v>
      </c>
      <c r="P64" s="2448">
        <v>3060</v>
      </c>
      <c r="Q64" s="2448">
        <v>909</v>
      </c>
      <c r="R64" s="2448">
        <v>14254</v>
      </c>
      <c r="S64" s="2448" t="s">
        <v>21</v>
      </c>
      <c r="T64" s="91" t="s">
        <v>31</v>
      </c>
      <c r="U64" s="670" t="s">
        <v>26</v>
      </c>
      <c r="V64" s="88" t="s">
        <v>26</v>
      </c>
      <c r="W64" s="89" t="s">
        <v>26</v>
      </c>
      <c r="X64" s="1257">
        <v>43497</v>
      </c>
      <c r="Y64" s="82">
        <v>2017</v>
      </c>
      <c r="Z64" s="2448" t="s">
        <v>21</v>
      </c>
      <c r="AA64" s="2448">
        <v>4783226</v>
      </c>
      <c r="AB64" s="2448">
        <v>6193883</v>
      </c>
      <c r="AC64" s="2448">
        <v>338362</v>
      </c>
      <c r="AD64" s="2448">
        <v>145</v>
      </c>
      <c r="AE64" s="2448" t="s">
        <v>21</v>
      </c>
      <c r="AF64" s="2448" t="s">
        <v>21</v>
      </c>
      <c r="AG64" s="2448" t="s">
        <v>21</v>
      </c>
      <c r="AH64" s="2448" t="s">
        <v>21</v>
      </c>
      <c r="AI64" s="2448">
        <v>188</v>
      </c>
      <c r="AJ64" s="2448" t="s">
        <v>21</v>
      </c>
      <c r="AK64" s="2448">
        <v>306736</v>
      </c>
      <c r="AL64" s="2448" t="s">
        <v>21</v>
      </c>
      <c r="AM64" s="2448">
        <v>76597</v>
      </c>
      <c r="AN64" s="2448">
        <v>320521</v>
      </c>
      <c r="AO64" s="91" t="s">
        <v>31</v>
      </c>
      <c r="AP64" s="670" t="s">
        <v>26</v>
      </c>
      <c r="AQ64" s="88" t="s">
        <v>26</v>
      </c>
      <c r="AR64" s="89" t="s">
        <v>26</v>
      </c>
      <c r="AS64" s="1257">
        <v>43497</v>
      </c>
      <c r="AT64" s="82">
        <v>2496699</v>
      </c>
      <c r="AU64" s="2448">
        <v>300564</v>
      </c>
      <c r="AV64" s="2448">
        <v>643301</v>
      </c>
      <c r="AW64" s="2448">
        <v>1993346</v>
      </c>
      <c r="AX64" s="2448">
        <v>76143</v>
      </c>
      <c r="AY64" s="2448">
        <v>2296743</v>
      </c>
      <c r="AZ64" s="2448">
        <v>91348</v>
      </c>
      <c r="BA64" s="2448">
        <v>279</v>
      </c>
      <c r="BB64" s="2448">
        <v>4255</v>
      </c>
      <c r="BC64" s="2448">
        <v>4659</v>
      </c>
      <c r="BD64" s="2448">
        <v>320958</v>
      </c>
      <c r="BE64" s="2448">
        <v>1363</v>
      </c>
      <c r="BF64" s="2448" t="s">
        <v>21</v>
      </c>
      <c r="BG64" s="2448">
        <v>389490</v>
      </c>
      <c r="BH64" s="2448">
        <v>417362</v>
      </c>
      <c r="BI64" s="2448">
        <v>65557</v>
      </c>
      <c r="BJ64" s="91" t="s">
        <v>31</v>
      </c>
      <c r="BK64" s="670" t="s">
        <v>26</v>
      </c>
      <c r="BL64" s="88" t="s">
        <v>26</v>
      </c>
      <c r="BM64" s="89" t="s">
        <v>26</v>
      </c>
      <c r="BN64" s="1257">
        <v>43497</v>
      </c>
      <c r="BO64" s="82">
        <v>5907</v>
      </c>
      <c r="BP64" s="2448" t="s">
        <v>21</v>
      </c>
      <c r="BQ64" s="1076" t="s">
        <v>21</v>
      </c>
      <c r="BR64" s="1076">
        <v>33</v>
      </c>
      <c r="BS64" s="2448">
        <v>145063</v>
      </c>
      <c r="BT64" s="2448" t="s">
        <v>21</v>
      </c>
      <c r="BU64" s="2448">
        <v>37115</v>
      </c>
      <c r="BV64" s="2448">
        <v>18658</v>
      </c>
      <c r="BW64" s="2448">
        <v>29983</v>
      </c>
      <c r="BX64" s="2448">
        <v>1256</v>
      </c>
      <c r="BY64" s="2448">
        <v>1588</v>
      </c>
      <c r="BZ64" s="2448">
        <v>251</v>
      </c>
      <c r="CA64" s="2448">
        <v>566</v>
      </c>
      <c r="CB64" s="2448">
        <v>7463</v>
      </c>
      <c r="CC64" s="2448">
        <v>8137</v>
      </c>
      <c r="CD64" s="2448">
        <v>426355</v>
      </c>
      <c r="CE64" s="91" t="s">
        <v>31</v>
      </c>
      <c r="CF64" s="670" t="s">
        <v>26</v>
      </c>
      <c r="CG64" s="88" t="s">
        <v>26</v>
      </c>
      <c r="CH64" s="89" t="s">
        <v>26</v>
      </c>
      <c r="CI64" s="1257">
        <v>43497</v>
      </c>
      <c r="CJ64" s="82">
        <v>1754</v>
      </c>
      <c r="CK64" s="2448">
        <v>646</v>
      </c>
      <c r="CL64" s="2448">
        <v>1</v>
      </c>
      <c r="CM64" s="2448">
        <v>1022</v>
      </c>
      <c r="CN64" s="2448">
        <v>878</v>
      </c>
      <c r="CO64" s="2448">
        <v>144</v>
      </c>
      <c r="CP64" s="2448" t="s">
        <v>21</v>
      </c>
      <c r="CQ64" s="2448">
        <v>48</v>
      </c>
      <c r="CR64" s="2448" t="s">
        <v>21</v>
      </c>
      <c r="CS64" s="2448" t="s">
        <v>21</v>
      </c>
      <c r="CT64" s="2448">
        <v>33</v>
      </c>
      <c r="CU64" s="2448">
        <v>32561</v>
      </c>
      <c r="CV64" s="2448">
        <v>3849</v>
      </c>
      <c r="CW64" s="2448">
        <v>12831</v>
      </c>
      <c r="CX64" s="2448">
        <v>1347</v>
      </c>
      <c r="CY64" s="2448">
        <v>58</v>
      </c>
      <c r="CZ64" s="91" t="s">
        <v>31</v>
      </c>
      <c r="DA64" s="670" t="s">
        <v>26</v>
      </c>
      <c r="DB64" s="88" t="s">
        <v>26</v>
      </c>
      <c r="DC64" s="89" t="s">
        <v>26</v>
      </c>
      <c r="DD64" s="1257">
        <v>43497</v>
      </c>
      <c r="DE64" s="82">
        <v>5609</v>
      </c>
      <c r="DF64" s="2448">
        <v>2661</v>
      </c>
      <c r="DG64" s="2448" t="s">
        <v>21</v>
      </c>
      <c r="DH64" s="2448">
        <v>1044</v>
      </c>
      <c r="DI64" s="2448">
        <v>8</v>
      </c>
      <c r="DJ64" s="2448">
        <v>621</v>
      </c>
      <c r="DK64" s="2448">
        <v>617</v>
      </c>
      <c r="DL64" s="2448">
        <v>4</v>
      </c>
      <c r="DM64" s="2448">
        <v>789</v>
      </c>
      <c r="DN64" s="2448" t="s">
        <v>21</v>
      </c>
      <c r="DO64" s="2448" t="s">
        <v>21</v>
      </c>
      <c r="DP64" s="2448">
        <v>1061</v>
      </c>
      <c r="DQ64" s="2448">
        <v>3</v>
      </c>
      <c r="DR64" s="2448">
        <v>128</v>
      </c>
      <c r="DS64" s="2448">
        <v>163</v>
      </c>
      <c r="DT64" s="2448">
        <v>597</v>
      </c>
      <c r="DU64" s="91" t="s">
        <v>31</v>
      </c>
      <c r="DV64" s="670" t="s">
        <v>26</v>
      </c>
      <c r="DW64" s="88" t="s">
        <v>26</v>
      </c>
      <c r="DX64" s="89" t="s">
        <v>26</v>
      </c>
      <c r="DY64" s="1257">
        <v>43497</v>
      </c>
      <c r="DZ64" s="2448">
        <v>398</v>
      </c>
      <c r="EA64" s="2448" t="s">
        <v>21</v>
      </c>
      <c r="EB64" s="2448">
        <v>16103</v>
      </c>
      <c r="EC64" s="2448">
        <v>8180</v>
      </c>
      <c r="ED64" s="2448">
        <v>7923</v>
      </c>
      <c r="EE64" s="2448">
        <v>3495</v>
      </c>
      <c r="EF64" s="2448" t="s">
        <v>21</v>
      </c>
      <c r="EG64" s="2448" t="s">
        <v>21</v>
      </c>
      <c r="EH64" s="2448">
        <v>584853</v>
      </c>
      <c r="EI64" s="2448">
        <v>293493</v>
      </c>
      <c r="EJ64" s="2448">
        <v>112837</v>
      </c>
      <c r="EK64" s="2448">
        <v>2687414</v>
      </c>
      <c r="EL64" s="2448">
        <v>134718</v>
      </c>
      <c r="EM64" s="2448">
        <v>5802</v>
      </c>
      <c r="EN64" s="2448">
        <v>298</v>
      </c>
      <c r="EO64" s="2448">
        <v>5270</v>
      </c>
      <c r="EP64" s="91" t="s">
        <v>31</v>
      </c>
      <c r="EQ64" s="670" t="s">
        <v>26</v>
      </c>
      <c r="ER64" s="88" t="s">
        <v>26</v>
      </c>
      <c r="ES64" s="89" t="s">
        <v>26</v>
      </c>
      <c r="ET64" s="1257">
        <v>43497</v>
      </c>
      <c r="EU64" s="2448">
        <v>2319486</v>
      </c>
      <c r="EV64" s="2448">
        <v>25920</v>
      </c>
      <c r="EW64" s="2448">
        <v>2</v>
      </c>
      <c r="EX64" s="2448">
        <v>10</v>
      </c>
      <c r="EY64" s="2448">
        <v>8554</v>
      </c>
      <c r="EZ64" s="2448" t="s">
        <v>21</v>
      </c>
      <c r="FA64" s="2448">
        <v>21547</v>
      </c>
      <c r="FB64" s="2448" t="s">
        <v>21</v>
      </c>
      <c r="FC64" s="2448" t="s">
        <v>21</v>
      </c>
      <c r="FD64" s="2448">
        <v>2266584</v>
      </c>
      <c r="FE64" s="2448">
        <v>2707592</v>
      </c>
      <c r="FF64" s="2448">
        <v>17205</v>
      </c>
      <c r="FG64" s="2448">
        <v>8819</v>
      </c>
      <c r="FH64" s="2448">
        <v>150722</v>
      </c>
      <c r="FI64" s="2448">
        <v>1260808</v>
      </c>
      <c r="FJ64" s="2448">
        <v>23533</v>
      </c>
      <c r="FK64" s="91" t="s">
        <v>31</v>
      </c>
      <c r="FL64" s="670" t="s">
        <v>26</v>
      </c>
      <c r="FM64" s="74"/>
    </row>
    <row r="65" spans="1:169" ht="14.25" customHeight="1">
      <c r="A65" s="88" t="s">
        <v>26</v>
      </c>
      <c r="B65" s="89" t="s">
        <v>26</v>
      </c>
      <c r="C65" s="1257">
        <v>43525</v>
      </c>
      <c r="D65" s="2448">
        <v>1256736</v>
      </c>
      <c r="E65" s="2448">
        <v>2746952</v>
      </c>
      <c r="F65" s="2448">
        <v>9718</v>
      </c>
      <c r="G65" s="2448">
        <v>833170</v>
      </c>
      <c r="H65" s="2448">
        <v>7550179</v>
      </c>
      <c r="I65" s="2448">
        <v>427498</v>
      </c>
      <c r="J65" s="2448">
        <v>6326</v>
      </c>
      <c r="K65" s="2448">
        <v>2435</v>
      </c>
      <c r="L65" s="2448">
        <v>33971</v>
      </c>
      <c r="M65" s="2448">
        <v>197822</v>
      </c>
      <c r="N65" s="2448">
        <v>215812</v>
      </c>
      <c r="O65" s="2448">
        <v>926681</v>
      </c>
      <c r="P65" s="2448">
        <v>3705</v>
      </c>
      <c r="Q65" s="2448">
        <v>1111</v>
      </c>
      <c r="R65" s="2448">
        <v>17582</v>
      </c>
      <c r="S65" s="2448" t="s">
        <v>21</v>
      </c>
      <c r="T65" s="91" t="s">
        <v>32</v>
      </c>
      <c r="U65" s="670" t="s">
        <v>26</v>
      </c>
      <c r="V65" s="88" t="s">
        <v>26</v>
      </c>
      <c r="W65" s="89" t="s">
        <v>26</v>
      </c>
      <c r="X65" s="1257">
        <v>43525</v>
      </c>
      <c r="Y65" s="82">
        <v>2274</v>
      </c>
      <c r="Z65" s="2448" t="s">
        <v>21</v>
      </c>
      <c r="AA65" s="2448">
        <v>5361042</v>
      </c>
      <c r="AB65" s="2448">
        <v>6740423</v>
      </c>
      <c r="AC65" s="2448">
        <v>368466</v>
      </c>
      <c r="AD65" s="2448">
        <v>155</v>
      </c>
      <c r="AE65" s="2448" t="s">
        <v>21</v>
      </c>
      <c r="AF65" s="2448" t="s">
        <v>21</v>
      </c>
      <c r="AG65" s="2448" t="s">
        <v>21</v>
      </c>
      <c r="AH65" s="2448" t="s">
        <v>21</v>
      </c>
      <c r="AI65" s="2448">
        <v>200</v>
      </c>
      <c r="AJ65" s="2448" t="s">
        <v>21</v>
      </c>
      <c r="AK65" s="2448">
        <v>334389</v>
      </c>
      <c r="AL65" s="2448" t="s">
        <v>21</v>
      </c>
      <c r="AM65" s="2448">
        <v>89971</v>
      </c>
      <c r="AN65" s="2448">
        <v>342508</v>
      </c>
      <c r="AO65" s="91" t="s">
        <v>32</v>
      </c>
      <c r="AP65" s="670" t="s">
        <v>26</v>
      </c>
      <c r="AQ65" s="88" t="s">
        <v>26</v>
      </c>
      <c r="AR65" s="89" t="s">
        <v>26</v>
      </c>
      <c r="AS65" s="1257">
        <v>43525</v>
      </c>
      <c r="AT65" s="82">
        <v>2947174</v>
      </c>
      <c r="AU65" s="2448">
        <v>367076</v>
      </c>
      <c r="AV65" s="2448">
        <v>773313</v>
      </c>
      <c r="AW65" s="2448">
        <v>2332311</v>
      </c>
      <c r="AX65" s="2448">
        <v>88744</v>
      </c>
      <c r="AY65" s="2448">
        <v>2640117</v>
      </c>
      <c r="AZ65" s="2448">
        <v>110456</v>
      </c>
      <c r="BA65" s="2448">
        <v>207</v>
      </c>
      <c r="BB65" s="2448">
        <v>6416</v>
      </c>
      <c r="BC65" s="2448">
        <v>7024</v>
      </c>
      <c r="BD65" s="2448">
        <v>390877</v>
      </c>
      <c r="BE65" s="2448">
        <v>1446</v>
      </c>
      <c r="BF65" s="2448" t="s">
        <v>21</v>
      </c>
      <c r="BG65" s="2448">
        <v>448872</v>
      </c>
      <c r="BH65" s="2448">
        <v>392960</v>
      </c>
      <c r="BI65" s="2448">
        <v>68783</v>
      </c>
      <c r="BJ65" s="91" t="s">
        <v>32</v>
      </c>
      <c r="BK65" s="670" t="s">
        <v>26</v>
      </c>
      <c r="BL65" s="88" t="s">
        <v>26</v>
      </c>
      <c r="BM65" s="89" t="s">
        <v>26</v>
      </c>
      <c r="BN65" s="1257">
        <v>43525</v>
      </c>
      <c r="BO65" s="82">
        <v>6978</v>
      </c>
      <c r="BP65" s="2448" t="s">
        <v>21</v>
      </c>
      <c r="BQ65" s="1076" t="s">
        <v>21</v>
      </c>
      <c r="BR65" s="1076">
        <v>33</v>
      </c>
      <c r="BS65" s="2448">
        <v>159922</v>
      </c>
      <c r="BT65" s="2448" t="s">
        <v>21</v>
      </c>
      <c r="BU65" s="2448">
        <v>38539</v>
      </c>
      <c r="BV65" s="2448">
        <v>19191</v>
      </c>
      <c r="BW65" s="2448">
        <v>32577</v>
      </c>
      <c r="BX65" s="2448">
        <v>422</v>
      </c>
      <c r="BY65" s="2448">
        <v>2246</v>
      </c>
      <c r="BZ65" s="2448">
        <v>301</v>
      </c>
      <c r="CA65" s="2448">
        <v>512</v>
      </c>
      <c r="CB65" s="2448">
        <v>8158</v>
      </c>
      <c r="CC65" s="2448">
        <v>8896</v>
      </c>
      <c r="CD65" s="2448">
        <v>485787</v>
      </c>
      <c r="CE65" s="91" t="s">
        <v>32</v>
      </c>
      <c r="CF65" s="670" t="s">
        <v>26</v>
      </c>
      <c r="CG65" s="88" t="s">
        <v>26</v>
      </c>
      <c r="CH65" s="89" t="s">
        <v>26</v>
      </c>
      <c r="CI65" s="1257">
        <v>43525</v>
      </c>
      <c r="CJ65" s="82">
        <v>1857</v>
      </c>
      <c r="CK65" s="2448">
        <v>726</v>
      </c>
      <c r="CL65" s="2448">
        <v>1</v>
      </c>
      <c r="CM65" s="2448">
        <v>1043</v>
      </c>
      <c r="CN65" s="2448">
        <v>899</v>
      </c>
      <c r="CO65" s="2448">
        <v>144</v>
      </c>
      <c r="CP65" s="2448" t="s">
        <v>21</v>
      </c>
      <c r="CQ65" s="2448">
        <v>53</v>
      </c>
      <c r="CR65" s="2448" t="s">
        <v>21</v>
      </c>
      <c r="CS65" s="2448" t="s">
        <v>21</v>
      </c>
      <c r="CT65" s="2448">
        <v>33</v>
      </c>
      <c r="CU65" s="2448">
        <v>35424</v>
      </c>
      <c r="CV65" s="2448">
        <v>4308</v>
      </c>
      <c r="CW65" s="2448">
        <v>13952</v>
      </c>
      <c r="CX65" s="2448">
        <v>1457</v>
      </c>
      <c r="CY65" s="2448">
        <v>53</v>
      </c>
      <c r="CZ65" s="91" t="s">
        <v>32</v>
      </c>
      <c r="DA65" s="670" t="s">
        <v>26</v>
      </c>
      <c r="DB65" s="88" t="s">
        <v>26</v>
      </c>
      <c r="DC65" s="89" t="s">
        <v>26</v>
      </c>
      <c r="DD65" s="1257">
        <v>43525</v>
      </c>
      <c r="DE65" s="82">
        <v>5581</v>
      </c>
      <c r="DF65" s="2448">
        <v>2558</v>
      </c>
      <c r="DG65" s="2448" t="s">
        <v>21</v>
      </c>
      <c r="DH65" s="2448">
        <v>979</v>
      </c>
      <c r="DI65" s="2448">
        <v>14</v>
      </c>
      <c r="DJ65" s="2448">
        <v>616</v>
      </c>
      <c r="DK65" s="2448">
        <v>612</v>
      </c>
      <c r="DL65" s="2448">
        <v>4</v>
      </c>
      <c r="DM65" s="2448">
        <v>757</v>
      </c>
      <c r="DN65" s="2448" t="s">
        <v>21</v>
      </c>
      <c r="DO65" s="2448" t="s">
        <v>21</v>
      </c>
      <c r="DP65" s="2448">
        <v>1081</v>
      </c>
      <c r="DQ65" s="2448">
        <v>2</v>
      </c>
      <c r="DR65" s="2448">
        <v>131</v>
      </c>
      <c r="DS65" s="2448">
        <v>180</v>
      </c>
      <c r="DT65" s="2448">
        <v>590</v>
      </c>
      <c r="DU65" s="91" t="s">
        <v>32</v>
      </c>
      <c r="DV65" s="670" t="s">
        <v>26</v>
      </c>
      <c r="DW65" s="88" t="s">
        <v>26</v>
      </c>
      <c r="DX65" s="89" t="s">
        <v>26</v>
      </c>
      <c r="DY65" s="1257">
        <v>43525</v>
      </c>
      <c r="DZ65" s="2448">
        <v>552</v>
      </c>
      <c r="EA65" s="2448" t="s">
        <v>21</v>
      </c>
      <c r="EB65" s="2448">
        <v>16340</v>
      </c>
      <c r="EC65" s="2448">
        <v>7389</v>
      </c>
      <c r="ED65" s="2448">
        <v>8951</v>
      </c>
      <c r="EE65" s="2448">
        <v>1827</v>
      </c>
      <c r="EF65" s="2448" t="s">
        <v>21</v>
      </c>
      <c r="EG65" s="2448" t="s">
        <v>21</v>
      </c>
      <c r="EH65" s="2448">
        <v>632306</v>
      </c>
      <c r="EI65" s="2448">
        <v>307573</v>
      </c>
      <c r="EJ65" s="2448">
        <v>118821</v>
      </c>
      <c r="EK65" s="2448">
        <v>3084319</v>
      </c>
      <c r="EL65" s="2448">
        <v>147927</v>
      </c>
      <c r="EM65" s="2448">
        <v>5721</v>
      </c>
      <c r="EN65" s="2448">
        <v>321</v>
      </c>
      <c r="EO65" s="2448">
        <v>5295</v>
      </c>
      <c r="EP65" s="91" t="s">
        <v>32</v>
      </c>
      <c r="EQ65" s="670" t="s">
        <v>26</v>
      </c>
      <c r="ER65" s="88" t="s">
        <v>26</v>
      </c>
      <c r="ES65" s="89" t="s">
        <v>26</v>
      </c>
      <c r="ET65" s="1257">
        <v>43525</v>
      </c>
      <c r="EU65" s="2448">
        <v>2700127</v>
      </c>
      <c r="EV65" s="2448">
        <v>24651</v>
      </c>
      <c r="EW65" s="2448">
        <v>2</v>
      </c>
      <c r="EX65" s="2448">
        <v>11</v>
      </c>
      <c r="EY65" s="2448">
        <v>7070</v>
      </c>
      <c r="EZ65" s="2448" t="s">
        <v>21</v>
      </c>
      <c r="FA65" s="2448">
        <v>21982</v>
      </c>
      <c r="FB65" s="2448" t="s">
        <v>21</v>
      </c>
      <c r="FC65" s="2448" t="s">
        <v>21</v>
      </c>
      <c r="FD65" s="2448">
        <v>2643913</v>
      </c>
      <c r="FE65" s="2448">
        <v>3175038</v>
      </c>
      <c r="FF65" s="2448">
        <v>11900</v>
      </c>
      <c r="FG65" s="2448">
        <v>9718</v>
      </c>
      <c r="FH65" s="2448">
        <v>160821</v>
      </c>
      <c r="FI65" s="2448">
        <v>1460720</v>
      </c>
      <c r="FJ65" s="2448">
        <v>34953</v>
      </c>
      <c r="FK65" s="91" t="s">
        <v>32</v>
      </c>
      <c r="FL65" s="670" t="s">
        <v>26</v>
      </c>
      <c r="FM65" s="74"/>
    </row>
    <row r="66" spans="1:169" ht="14.25" customHeight="1">
      <c r="A66" s="88" t="s">
        <v>26</v>
      </c>
      <c r="B66" s="89" t="s">
        <v>26</v>
      </c>
      <c r="C66" s="1257">
        <v>43556</v>
      </c>
      <c r="D66" s="2448">
        <v>1155918</v>
      </c>
      <c r="E66" s="2448">
        <v>2643690</v>
      </c>
      <c r="F66" s="2448">
        <v>5904</v>
      </c>
      <c r="G66" s="2448">
        <v>804487</v>
      </c>
      <c r="H66" s="2448">
        <v>7041974</v>
      </c>
      <c r="I66" s="2448">
        <v>420298</v>
      </c>
      <c r="J66" s="2448">
        <v>5172</v>
      </c>
      <c r="K66" s="2448">
        <v>2092</v>
      </c>
      <c r="L66" s="2448">
        <v>33712</v>
      </c>
      <c r="M66" s="2448">
        <v>180487</v>
      </c>
      <c r="N66" s="2448">
        <v>196935</v>
      </c>
      <c r="O66" s="2448">
        <v>903097</v>
      </c>
      <c r="P66" s="2448" t="s">
        <v>21</v>
      </c>
      <c r="Q66" s="2448">
        <v>1708</v>
      </c>
      <c r="R66" s="2448">
        <v>18910</v>
      </c>
      <c r="S66" s="2448" t="s">
        <v>21</v>
      </c>
      <c r="T66" s="91" t="s">
        <v>33</v>
      </c>
      <c r="U66" s="670" t="s">
        <v>26</v>
      </c>
      <c r="V66" s="88" t="s">
        <v>26</v>
      </c>
      <c r="W66" s="89" t="s">
        <v>26</v>
      </c>
      <c r="X66" s="1257">
        <v>43556</v>
      </c>
      <c r="Y66" s="82">
        <v>3300</v>
      </c>
      <c r="Z66" s="2448" t="s">
        <v>21</v>
      </c>
      <c r="AA66" s="2448">
        <v>5057185</v>
      </c>
      <c r="AB66" s="2448">
        <v>6132953</v>
      </c>
      <c r="AC66" s="2448">
        <v>363838</v>
      </c>
      <c r="AD66" s="2448">
        <v>168</v>
      </c>
      <c r="AE66" s="2448" t="s">
        <v>21</v>
      </c>
      <c r="AF66" s="2448" t="s">
        <v>21</v>
      </c>
      <c r="AG66" s="2448" t="s">
        <v>21</v>
      </c>
      <c r="AH66" s="2448" t="s">
        <v>21</v>
      </c>
      <c r="AI66" s="2448">
        <v>218</v>
      </c>
      <c r="AJ66" s="2448" t="s">
        <v>21</v>
      </c>
      <c r="AK66" s="2448">
        <v>330005</v>
      </c>
      <c r="AL66" s="2448" t="s">
        <v>21</v>
      </c>
      <c r="AM66" s="2448">
        <v>93302</v>
      </c>
      <c r="AN66" s="2448">
        <v>334325</v>
      </c>
      <c r="AO66" s="91" t="s">
        <v>33</v>
      </c>
      <c r="AP66" s="670" t="s">
        <v>26</v>
      </c>
      <c r="AQ66" s="88" t="s">
        <v>26</v>
      </c>
      <c r="AR66" s="89" t="s">
        <v>26</v>
      </c>
      <c r="AS66" s="1257">
        <v>43556</v>
      </c>
      <c r="AT66" s="82">
        <v>2833470</v>
      </c>
      <c r="AU66" s="2448">
        <v>335994</v>
      </c>
      <c r="AV66" s="2448">
        <v>775366</v>
      </c>
      <c r="AW66" s="2448">
        <v>2232195</v>
      </c>
      <c r="AX66" s="2448">
        <v>88182</v>
      </c>
      <c r="AY66" s="2448">
        <v>2508639</v>
      </c>
      <c r="AZ66" s="2448">
        <v>101269</v>
      </c>
      <c r="BA66" s="2448">
        <v>387</v>
      </c>
      <c r="BB66" s="2448">
        <v>5017</v>
      </c>
      <c r="BC66" s="2448">
        <v>5493</v>
      </c>
      <c r="BD66" s="2448">
        <v>383649</v>
      </c>
      <c r="BE66" s="2448">
        <v>2702</v>
      </c>
      <c r="BF66" s="2448" t="s">
        <v>21</v>
      </c>
      <c r="BG66" s="2448">
        <v>437579</v>
      </c>
      <c r="BH66" s="2448">
        <v>344150</v>
      </c>
      <c r="BI66" s="2448">
        <v>71080</v>
      </c>
      <c r="BJ66" s="91" t="s">
        <v>33</v>
      </c>
      <c r="BK66" s="670" t="s">
        <v>26</v>
      </c>
      <c r="BL66" s="88" t="s">
        <v>26</v>
      </c>
      <c r="BM66" s="89" t="s">
        <v>26</v>
      </c>
      <c r="BN66" s="1257">
        <v>43556</v>
      </c>
      <c r="BO66" s="82">
        <v>6257</v>
      </c>
      <c r="BP66" s="2448" t="s">
        <v>21</v>
      </c>
      <c r="BQ66" s="1076" t="s">
        <v>21</v>
      </c>
      <c r="BR66" s="1076">
        <v>33</v>
      </c>
      <c r="BS66" s="2448">
        <v>160860</v>
      </c>
      <c r="BT66" s="2448" t="s">
        <v>21</v>
      </c>
      <c r="BU66" s="2448">
        <v>43134</v>
      </c>
      <c r="BV66" s="2448">
        <v>19950</v>
      </c>
      <c r="BW66" s="2448">
        <v>32250</v>
      </c>
      <c r="BX66" s="2448">
        <v>548</v>
      </c>
      <c r="BY66" s="2448">
        <v>2618</v>
      </c>
      <c r="BZ66" s="2448">
        <v>271</v>
      </c>
      <c r="CA66" s="2448">
        <v>579</v>
      </c>
      <c r="CB66" s="2448">
        <v>7820</v>
      </c>
      <c r="CC66" s="2448">
        <v>8521</v>
      </c>
      <c r="CD66" s="2448">
        <v>471630</v>
      </c>
      <c r="CE66" s="91" t="s">
        <v>33</v>
      </c>
      <c r="CF66" s="670" t="s">
        <v>26</v>
      </c>
      <c r="CG66" s="88" t="s">
        <v>26</v>
      </c>
      <c r="CH66" s="89" t="s">
        <v>26</v>
      </c>
      <c r="CI66" s="1257">
        <v>43556</v>
      </c>
      <c r="CJ66" s="82">
        <v>1801</v>
      </c>
      <c r="CK66" s="2448">
        <v>736</v>
      </c>
      <c r="CL66" s="2448">
        <v>1</v>
      </c>
      <c r="CM66" s="2448">
        <v>980</v>
      </c>
      <c r="CN66" s="2448">
        <v>836</v>
      </c>
      <c r="CO66" s="2448">
        <v>144</v>
      </c>
      <c r="CP66" s="2448" t="s">
        <v>21</v>
      </c>
      <c r="CQ66" s="2448">
        <v>51</v>
      </c>
      <c r="CR66" s="2448" t="s">
        <v>21</v>
      </c>
      <c r="CS66" s="2448" t="s">
        <v>21</v>
      </c>
      <c r="CT66" s="2448">
        <v>33</v>
      </c>
      <c r="CU66" s="2448">
        <v>33959</v>
      </c>
      <c r="CV66" s="2448">
        <v>3866</v>
      </c>
      <c r="CW66" s="2448">
        <v>13694</v>
      </c>
      <c r="CX66" s="2448">
        <v>1381</v>
      </c>
      <c r="CY66" s="2448">
        <v>61</v>
      </c>
      <c r="CZ66" s="91" t="s">
        <v>33</v>
      </c>
      <c r="DA66" s="670" t="s">
        <v>26</v>
      </c>
      <c r="DB66" s="88" t="s">
        <v>26</v>
      </c>
      <c r="DC66" s="89" t="s">
        <v>26</v>
      </c>
      <c r="DD66" s="1257">
        <v>43556</v>
      </c>
      <c r="DE66" s="82">
        <v>5548</v>
      </c>
      <c r="DF66" s="2448">
        <v>2607</v>
      </c>
      <c r="DG66" s="2448" t="s">
        <v>21</v>
      </c>
      <c r="DH66" s="2448">
        <v>1050</v>
      </c>
      <c r="DI66" s="2448">
        <v>14</v>
      </c>
      <c r="DJ66" s="2448">
        <v>586</v>
      </c>
      <c r="DK66" s="2448">
        <v>582</v>
      </c>
      <c r="DL66" s="2448">
        <v>4</v>
      </c>
      <c r="DM66" s="2448">
        <v>766</v>
      </c>
      <c r="DN66" s="2448" t="s">
        <v>21</v>
      </c>
      <c r="DO66" s="2448" t="s">
        <v>21</v>
      </c>
      <c r="DP66" s="2448">
        <v>1067</v>
      </c>
      <c r="DQ66" s="2448">
        <v>3</v>
      </c>
      <c r="DR66" s="2448">
        <v>138</v>
      </c>
      <c r="DS66" s="2448">
        <v>183</v>
      </c>
      <c r="DT66" s="2448">
        <v>574</v>
      </c>
      <c r="DU66" s="91" t="s">
        <v>33</v>
      </c>
      <c r="DV66" s="670" t="s">
        <v>26</v>
      </c>
      <c r="DW66" s="88" t="s">
        <v>26</v>
      </c>
      <c r="DX66" s="89" t="s">
        <v>26</v>
      </c>
      <c r="DY66" s="1257">
        <v>43556</v>
      </c>
      <c r="DZ66" s="2448">
        <v>530</v>
      </c>
      <c r="EA66" s="2448" t="s">
        <v>21</v>
      </c>
      <c r="EB66" s="2448">
        <v>14408</v>
      </c>
      <c r="EC66" s="2448">
        <v>6712</v>
      </c>
      <c r="ED66" s="2448">
        <v>7696</v>
      </c>
      <c r="EE66" s="2448">
        <v>1944</v>
      </c>
      <c r="EF66" s="2448" t="s">
        <v>21</v>
      </c>
      <c r="EG66" s="2448" t="s">
        <v>21</v>
      </c>
      <c r="EH66" s="2448">
        <v>522838</v>
      </c>
      <c r="EI66" s="2448">
        <v>188805</v>
      </c>
      <c r="EJ66" s="2448">
        <v>127140</v>
      </c>
      <c r="EK66" s="2448">
        <v>2798142</v>
      </c>
      <c r="EL66" s="2448">
        <v>143842</v>
      </c>
      <c r="EM66" s="2448">
        <v>4476</v>
      </c>
      <c r="EN66" s="2448">
        <v>282</v>
      </c>
      <c r="EO66" s="2448">
        <v>4994</v>
      </c>
      <c r="EP66" s="91" t="s">
        <v>33</v>
      </c>
      <c r="EQ66" s="670" t="s">
        <v>26</v>
      </c>
      <c r="ER66" s="88" t="s">
        <v>26</v>
      </c>
      <c r="ES66" s="89" t="s">
        <v>26</v>
      </c>
      <c r="ET66" s="1257">
        <v>43556</v>
      </c>
      <c r="EU66" s="2448">
        <v>2590769</v>
      </c>
      <c r="EV66" s="2448">
        <v>26697</v>
      </c>
      <c r="EW66" s="2448">
        <v>1</v>
      </c>
      <c r="EX66" s="2448">
        <v>10</v>
      </c>
      <c r="EY66" s="2448">
        <v>6461</v>
      </c>
      <c r="EZ66" s="2448" t="s">
        <v>21</v>
      </c>
      <c r="FA66" s="2448">
        <v>25487</v>
      </c>
      <c r="FB66" s="2448" t="s">
        <v>21</v>
      </c>
      <c r="FC66" s="2448" t="s">
        <v>21</v>
      </c>
      <c r="FD66" s="2448">
        <v>2534950</v>
      </c>
      <c r="FE66" s="2448">
        <v>3038587</v>
      </c>
      <c r="FF66" s="2448">
        <v>16655</v>
      </c>
      <c r="FG66" s="2448">
        <v>5904</v>
      </c>
      <c r="FH66" s="2448">
        <v>163048</v>
      </c>
      <c r="FI66" s="2448">
        <v>1381752</v>
      </c>
      <c r="FJ66" s="2448">
        <v>35157</v>
      </c>
      <c r="FK66" s="91" t="s">
        <v>33</v>
      </c>
      <c r="FL66" s="670" t="s">
        <v>26</v>
      </c>
      <c r="FM66" s="74"/>
    </row>
    <row r="67" spans="1:169" ht="15.75">
      <c r="A67" s="88">
        <v>1</v>
      </c>
      <c r="B67" s="89" t="s">
        <v>2159</v>
      </c>
      <c r="C67" s="138">
        <v>43586</v>
      </c>
      <c r="D67" s="2448">
        <v>1170794</v>
      </c>
      <c r="E67" s="2448">
        <v>2653835</v>
      </c>
      <c r="F67" s="2448">
        <v>6807</v>
      </c>
      <c r="G67" s="2448">
        <v>820980</v>
      </c>
      <c r="H67" s="2448">
        <v>7222727</v>
      </c>
      <c r="I67" s="2448">
        <v>442769</v>
      </c>
      <c r="J67" s="2448">
        <v>7986</v>
      </c>
      <c r="K67" s="2448">
        <v>2127</v>
      </c>
      <c r="L67" s="2448">
        <v>33991</v>
      </c>
      <c r="M67" s="2448">
        <v>160752</v>
      </c>
      <c r="N67" s="2448">
        <v>175604</v>
      </c>
      <c r="O67" s="2448">
        <v>926472</v>
      </c>
      <c r="P67" s="2448">
        <v>240</v>
      </c>
      <c r="Q67" s="2448">
        <v>1285</v>
      </c>
      <c r="R67" s="2448">
        <v>16832</v>
      </c>
      <c r="S67" s="2448" t="s">
        <v>21</v>
      </c>
      <c r="T67" s="91" t="s">
        <v>34</v>
      </c>
      <c r="U67" s="670" t="s">
        <v>26</v>
      </c>
      <c r="V67" s="88">
        <v>1</v>
      </c>
      <c r="W67" s="89" t="s">
        <v>2159</v>
      </c>
      <c r="X67" s="138">
        <v>43586</v>
      </c>
      <c r="Y67" s="82">
        <v>3042</v>
      </c>
      <c r="Z67" s="2448" t="s">
        <v>21</v>
      </c>
      <c r="AA67" s="2448">
        <v>5100358</v>
      </c>
      <c r="AB67" s="2448">
        <v>6665744</v>
      </c>
      <c r="AC67" s="2448">
        <v>358483</v>
      </c>
      <c r="AD67" s="2448">
        <v>140</v>
      </c>
      <c r="AE67" s="2448" t="s">
        <v>21</v>
      </c>
      <c r="AF67" s="2448" t="s">
        <v>21</v>
      </c>
      <c r="AG67" s="2448" t="s">
        <v>21</v>
      </c>
      <c r="AH67" s="2448" t="s">
        <v>21</v>
      </c>
      <c r="AI67" s="2448">
        <v>181</v>
      </c>
      <c r="AJ67" s="2448" t="s">
        <v>21</v>
      </c>
      <c r="AK67" s="2448">
        <v>324906</v>
      </c>
      <c r="AL67" s="2448" t="s">
        <v>21</v>
      </c>
      <c r="AM67" s="2448">
        <v>91709</v>
      </c>
      <c r="AN67" s="2448">
        <v>330869</v>
      </c>
      <c r="AO67" s="91" t="s">
        <v>34</v>
      </c>
      <c r="AP67" s="670" t="s">
        <v>26</v>
      </c>
      <c r="AQ67" s="88">
        <v>1</v>
      </c>
      <c r="AR67" s="89" t="s">
        <v>2159</v>
      </c>
      <c r="AS67" s="138">
        <v>43586</v>
      </c>
      <c r="AT67" s="82">
        <v>2880891</v>
      </c>
      <c r="AU67" s="2448">
        <v>372164</v>
      </c>
      <c r="AV67" s="2448">
        <v>781605</v>
      </c>
      <c r="AW67" s="2448">
        <v>2247370</v>
      </c>
      <c r="AX67" s="2448">
        <v>91280</v>
      </c>
      <c r="AY67" s="2448">
        <v>2527590</v>
      </c>
      <c r="AZ67" s="2448">
        <v>109085</v>
      </c>
      <c r="BA67" s="2448">
        <v>243</v>
      </c>
      <c r="BB67" s="2448">
        <v>5721</v>
      </c>
      <c r="BC67" s="2448">
        <v>6264</v>
      </c>
      <c r="BD67" s="2448">
        <v>378885</v>
      </c>
      <c r="BE67" s="2448">
        <v>2379</v>
      </c>
      <c r="BF67" s="2448" t="s">
        <v>21</v>
      </c>
      <c r="BG67" s="2448">
        <v>451193</v>
      </c>
      <c r="BH67" s="2448">
        <v>446025</v>
      </c>
      <c r="BI67" s="2448">
        <v>79430</v>
      </c>
      <c r="BJ67" s="91" t="s">
        <v>34</v>
      </c>
      <c r="BK67" s="670" t="s">
        <v>26</v>
      </c>
      <c r="BL67" s="88">
        <v>1</v>
      </c>
      <c r="BM67" s="89" t="s">
        <v>2159</v>
      </c>
      <c r="BN67" s="138">
        <v>43586</v>
      </c>
      <c r="BO67" s="82">
        <v>6795</v>
      </c>
      <c r="BP67" s="2448" t="s">
        <v>21</v>
      </c>
      <c r="BQ67" s="1076" t="s">
        <v>21</v>
      </c>
      <c r="BR67" s="1076">
        <v>33</v>
      </c>
      <c r="BS67" s="2448">
        <v>162826</v>
      </c>
      <c r="BT67" s="2448" t="s">
        <v>21</v>
      </c>
      <c r="BU67" s="2448">
        <v>44508</v>
      </c>
      <c r="BV67" s="2448">
        <v>19574</v>
      </c>
      <c r="BW67" s="2448">
        <v>32010</v>
      </c>
      <c r="BX67" s="2448">
        <v>348</v>
      </c>
      <c r="BY67" s="2448">
        <v>3214</v>
      </c>
      <c r="BZ67" s="2448">
        <v>280</v>
      </c>
      <c r="CA67" s="2448">
        <v>557</v>
      </c>
      <c r="CB67" s="2448">
        <v>7768</v>
      </c>
      <c r="CC67" s="2448">
        <v>8471</v>
      </c>
      <c r="CD67" s="2448">
        <v>481118</v>
      </c>
      <c r="CE67" s="91" t="s">
        <v>34</v>
      </c>
      <c r="CF67" s="670" t="s">
        <v>26</v>
      </c>
      <c r="CG67" s="88">
        <v>1</v>
      </c>
      <c r="CH67" s="89" t="s">
        <v>2159</v>
      </c>
      <c r="CI67" s="138">
        <v>43586</v>
      </c>
      <c r="CJ67" s="82">
        <v>1864</v>
      </c>
      <c r="CK67" s="2448">
        <v>715</v>
      </c>
      <c r="CL67" s="2448">
        <v>1</v>
      </c>
      <c r="CM67" s="2448">
        <v>1056</v>
      </c>
      <c r="CN67" s="2448">
        <v>912</v>
      </c>
      <c r="CO67" s="2448">
        <v>144</v>
      </c>
      <c r="CP67" s="2448" t="s">
        <v>21</v>
      </c>
      <c r="CQ67" s="2448">
        <v>56</v>
      </c>
      <c r="CR67" s="2448" t="s">
        <v>21</v>
      </c>
      <c r="CS67" s="2448" t="s">
        <v>21</v>
      </c>
      <c r="CT67" s="2448">
        <v>33</v>
      </c>
      <c r="CU67" s="2448">
        <v>33784</v>
      </c>
      <c r="CV67" s="2448">
        <v>3732</v>
      </c>
      <c r="CW67" s="2448">
        <v>13989</v>
      </c>
      <c r="CX67" s="2448">
        <v>1272</v>
      </c>
      <c r="CY67" s="2448">
        <v>48</v>
      </c>
      <c r="CZ67" s="91" t="s">
        <v>34</v>
      </c>
      <c r="DA67" s="670" t="s">
        <v>26</v>
      </c>
      <c r="DB67" s="88">
        <v>1</v>
      </c>
      <c r="DC67" s="89" t="s">
        <v>2159</v>
      </c>
      <c r="DD67" s="138">
        <v>43586</v>
      </c>
      <c r="DE67" s="82">
        <v>5270</v>
      </c>
      <c r="DF67" s="2448">
        <v>2388</v>
      </c>
      <c r="DG67" s="2448" t="s">
        <v>21</v>
      </c>
      <c r="DH67" s="2448">
        <v>955</v>
      </c>
      <c r="DI67" s="2448">
        <v>13</v>
      </c>
      <c r="DJ67" s="2448">
        <v>529</v>
      </c>
      <c r="DK67" s="2448">
        <v>525</v>
      </c>
      <c r="DL67" s="2448">
        <v>4</v>
      </c>
      <c r="DM67" s="2448">
        <v>712</v>
      </c>
      <c r="DN67" s="2448" t="s">
        <v>21</v>
      </c>
      <c r="DO67" s="2448" t="s">
        <v>21</v>
      </c>
      <c r="DP67" s="2448">
        <v>1081</v>
      </c>
      <c r="DQ67" s="2448">
        <v>2</v>
      </c>
      <c r="DR67" s="2448">
        <v>133</v>
      </c>
      <c r="DS67" s="2448">
        <v>160</v>
      </c>
      <c r="DT67" s="2448">
        <v>618</v>
      </c>
      <c r="DU67" s="91" t="s">
        <v>34</v>
      </c>
      <c r="DV67" s="670" t="s">
        <v>26</v>
      </c>
      <c r="DW67" s="88">
        <v>1</v>
      </c>
      <c r="DX67" s="89" t="s">
        <v>2159</v>
      </c>
      <c r="DY67" s="138">
        <v>43586</v>
      </c>
      <c r="DZ67" s="2448">
        <v>567</v>
      </c>
      <c r="EA67" s="2448" t="s">
        <v>21</v>
      </c>
      <c r="EB67" s="2448">
        <v>14540</v>
      </c>
      <c r="EC67" s="2448">
        <v>4154</v>
      </c>
      <c r="ED67" s="2448">
        <v>10386</v>
      </c>
      <c r="EE67" s="2448">
        <v>1705</v>
      </c>
      <c r="EF67" s="2448" t="s">
        <v>21</v>
      </c>
      <c r="EG67" s="2448" t="s">
        <v>21</v>
      </c>
      <c r="EH67" s="2448">
        <v>518932</v>
      </c>
      <c r="EI67" s="2448">
        <v>191876</v>
      </c>
      <c r="EJ67" s="2448">
        <v>126531</v>
      </c>
      <c r="EK67" s="2448">
        <v>2912010</v>
      </c>
      <c r="EL67" s="2448">
        <v>157812</v>
      </c>
      <c r="EM67" s="2448">
        <v>7073</v>
      </c>
      <c r="EN67" s="2448">
        <v>273</v>
      </c>
      <c r="EO67" s="2448">
        <v>4434</v>
      </c>
      <c r="EP67" s="91" t="s">
        <v>34</v>
      </c>
      <c r="EQ67" s="670" t="s">
        <v>26</v>
      </c>
      <c r="ER67" s="88">
        <v>1</v>
      </c>
      <c r="ES67" s="89" t="s">
        <v>2159</v>
      </c>
      <c r="ET67" s="138">
        <v>43586</v>
      </c>
      <c r="EU67" s="2448">
        <v>2614721</v>
      </c>
      <c r="EV67" s="2448">
        <v>31545</v>
      </c>
      <c r="EW67" s="2448">
        <v>1</v>
      </c>
      <c r="EX67" s="2448">
        <v>18</v>
      </c>
      <c r="EY67" s="2448">
        <v>6893</v>
      </c>
      <c r="EZ67" s="2448" t="s">
        <v>21</v>
      </c>
      <c r="FA67" s="2448">
        <v>31146</v>
      </c>
      <c r="FB67" s="2448" t="s">
        <v>21</v>
      </c>
      <c r="FC67" s="2448" t="s">
        <v>21</v>
      </c>
      <c r="FD67" s="2448">
        <v>2555330</v>
      </c>
      <c r="FE67" s="2448">
        <v>3068308</v>
      </c>
      <c r="FF67" s="2448">
        <v>13227</v>
      </c>
      <c r="FG67" s="2448">
        <v>6807</v>
      </c>
      <c r="FH67" s="2448">
        <v>165669</v>
      </c>
      <c r="FI67" s="2448">
        <v>1389328</v>
      </c>
      <c r="FJ67" s="2448">
        <v>34499</v>
      </c>
      <c r="FK67" s="91" t="s">
        <v>34</v>
      </c>
      <c r="FL67" s="670" t="s">
        <v>26</v>
      </c>
      <c r="FM67" s="74"/>
    </row>
    <row r="68" spans="1:169" ht="14.25" customHeight="1">
      <c r="A68" s="88" t="s">
        <v>26</v>
      </c>
      <c r="B68" s="89" t="s">
        <v>26</v>
      </c>
      <c r="C68" s="1257">
        <v>43617</v>
      </c>
      <c r="D68" s="2448">
        <v>1258587</v>
      </c>
      <c r="E68" s="2448">
        <v>2622632</v>
      </c>
      <c r="F68" s="2448">
        <v>6818</v>
      </c>
      <c r="G68" s="2448">
        <v>791524</v>
      </c>
      <c r="H68" s="2448">
        <v>7064306</v>
      </c>
      <c r="I68" s="2448">
        <v>440743</v>
      </c>
      <c r="J68" s="2448">
        <v>8045</v>
      </c>
      <c r="K68" s="2448">
        <v>2142</v>
      </c>
      <c r="L68" s="2448">
        <v>32427</v>
      </c>
      <c r="M68" s="2448">
        <v>163776</v>
      </c>
      <c r="N68" s="2448">
        <v>178690</v>
      </c>
      <c r="O68" s="2448">
        <v>921976</v>
      </c>
      <c r="P68" s="2448">
        <v>2885</v>
      </c>
      <c r="Q68" s="2448">
        <v>458</v>
      </c>
      <c r="R68" s="2448">
        <v>17055</v>
      </c>
      <c r="S68" s="2448" t="s">
        <v>21</v>
      </c>
      <c r="T68" s="91" t="s">
        <v>35</v>
      </c>
      <c r="U68" s="670" t="s">
        <v>26</v>
      </c>
      <c r="V68" s="88" t="s">
        <v>26</v>
      </c>
      <c r="W68" s="89" t="s">
        <v>26</v>
      </c>
      <c r="X68" s="1257">
        <v>43617</v>
      </c>
      <c r="Y68" s="82">
        <v>2758</v>
      </c>
      <c r="Z68" s="2448" t="s">
        <v>21</v>
      </c>
      <c r="AA68" s="2448">
        <v>5166348</v>
      </c>
      <c r="AB68" s="2448">
        <v>6699201</v>
      </c>
      <c r="AC68" s="2448">
        <v>362145</v>
      </c>
      <c r="AD68" s="2448">
        <v>161</v>
      </c>
      <c r="AE68" s="2448" t="s">
        <v>21</v>
      </c>
      <c r="AF68" s="2448" t="s">
        <v>21</v>
      </c>
      <c r="AG68" s="2448" t="s">
        <v>21</v>
      </c>
      <c r="AH68" s="2448" t="s">
        <v>21</v>
      </c>
      <c r="AI68" s="2448">
        <v>209</v>
      </c>
      <c r="AJ68" s="2448" t="s">
        <v>21</v>
      </c>
      <c r="AK68" s="2448">
        <v>329278</v>
      </c>
      <c r="AL68" s="2448" t="s">
        <v>21</v>
      </c>
      <c r="AM68" s="2448">
        <v>90322</v>
      </c>
      <c r="AN68" s="2448">
        <v>337964</v>
      </c>
      <c r="AO68" s="91" t="s">
        <v>35</v>
      </c>
      <c r="AP68" s="670" t="s">
        <v>26</v>
      </c>
      <c r="AQ68" s="88" t="s">
        <v>26</v>
      </c>
      <c r="AR68" s="89" t="s">
        <v>26</v>
      </c>
      <c r="AS68" s="1257">
        <v>43617</v>
      </c>
      <c r="AT68" s="82">
        <v>2857392</v>
      </c>
      <c r="AU68" s="2448">
        <v>388142</v>
      </c>
      <c r="AV68" s="2448">
        <v>773780</v>
      </c>
      <c r="AW68" s="2448">
        <v>2204180</v>
      </c>
      <c r="AX68" s="2448">
        <v>85943</v>
      </c>
      <c r="AY68" s="2448">
        <v>2527547</v>
      </c>
      <c r="AZ68" s="2448">
        <v>111517</v>
      </c>
      <c r="BA68" s="2448">
        <v>568</v>
      </c>
      <c r="BB68" s="2448">
        <v>5551</v>
      </c>
      <c r="BC68" s="2448">
        <v>6078</v>
      </c>
      <c r="BD68" s="2448">
        <v>405244</v>
      </c>
      <c r="BE68" s="2448">
        <v>2074</v>
      </c>
      <c r="BF68" s="2448" t="s">
        <v>21</v>
      </c>
      <c r="BG68" s="2448">
        <v>448664</v>
      </c>
      <c r="BH68" s="2448">
        <v>422922</v>
      </c>
      <c r="BI68" s="2448">
        <v>76037</v>
      </c>
      <c r="BJ68" s="91" t="s">
        <v>35</v>
      </c>
      <c r="BK68" s="670" t="s">
        <v>26</v>
      </c>
      <c r="BL68" s="88" t="s">
        <v>26</v>
      </c>
      <c r="BM68" s="89" t="s">
        <v>26</v>
      </c>
      <c r="BN68" s="1257">
        <v>43617</v>
      </c>
      <c r="BO68" s="82">
        <v>6312</v>
      </c>
      <c r="BP68" s="2448" t="s">
        <v>21</v>
      </c>
      <c r="BQ68" s="1076" t="s">
        <v>21</v>
      </c>
      <c r="BR68" s="1076">
        <v>33</v>
      </c>
      <c r="BS68" s="2448">
        <v>151029</v>
      </c>
      <c r="BT68" s="2448" t="s">
        <v>21</v>
      </c>
      <c r="BU68" s="2448">
        <v>36359</v>
      </c>
      <c r="BV68" s="2448">
        <v>17293</v>
      </c>
      <c r="BW68" s="2448">
        <v>29620</v>
      </c>
      <c r="BX68" s="2448">
        <v>342</v>
      </c>
      <c r="BY68" s="2448">
        <v>2651</v>
      </c>
      <c r="BZ68" s="2448">
        <v>302</v>
      </c>
      <c r="CA68" s="2448">
        <v>512</v>
      </c>
      <c r="CB68" s="2448">
        <v>7282</v>
      </c>
      <c r="CC68" s="2448">
        <v>7937</v>
      </c>
      <c r="CD68" s="2448">
        <v>470686</v>
      </c>
      <c r="CE68" s="91" t="s">
        <v>35</v>
      </c>
      <c r="CF68" s="670" t="s">
        <v>26</v>
      </c>
      <c r="CG68" s="88" t="s">
        <v>26</v>
      </c>
      <c r="CH68" s="89" t="s">
        <v>26</v>
      </c>
      <c r="CI68" s="1257">
        <v>43617</v>
      </c>
      <c r="CJ68" s="82">
        <v>1733</v>
      </c>
      <c r="CK68" s="2448">
        <v>718</v>
      </c>
      <c r="CL68" s="2448">
        <v>1</v>
      </c>
      <c r="CM68" s="2448">
        <v>925</v>
      </c>
      <c r="CN68" s="2448">
        <v>781</v>
      </c>
      <c r="CO68" s="2448">
        <v>144</v>
      </c>
      <c r="CP68" s="2448" t="s">
        <v>21</v>
      </c>
      <c r="CQ68" s="2448">
        <v>55</v>
      </c>
      <c r="CR68" s="2448" t="s">
        <v>21</v>
      </c>
      <c r="CS68" s="2448" t="s">
        <v>21</v>
      </c>
      <c r="CT68" s="2448">
        <v>33</v>
      </c>
      <c r="CU68" s="2448">
        <v>33945</v>
      </c>
      <c r="CV68" s="2448">
        <v>4097</v>
      </c>
      <c r="CW68" s="2448">
        <v>13359</v>
      </c>
      <c r="CX68" s="2448">
        <v>1332</v>
      </c>
      <c r="CY68" s="2448">
        <v>43</v>
      </c>
      <c r="CZ68" s="91" t="s">
        <v>35</v>
      </c>
      <c r="DA68" s="670" t="s">
        <v>26</v>
      </c>
      <c r="DB68" s="88" t="s">
        <v>26</v>
      </c>
      <c r="DC68" s="89" t="s">
        <v>26</v>
      </c>
      <c r="DD68" s="1257">
        <v>43617</v>
      </c>
      <c r="DE68" s="82">
        <v>5272</v>
      </c>
      <c r="DF68" s="2448">
        <v>2396</v>
      </c>
      <c r="DG68" s="2448" t="s">
        <v>21</v>
      </c>
      <c r="DH68" s="2448">
        <v>923</v>
      </c>
      <c r="DI68" s="2448">
        <v>13</v>
      </c>
      <c r="DJ68" s="2448">
        <v>545</v>
      </c>
      <c r="DK68" s="2448">
        <v>541</v>
      </c>
      <c r="DL68" s="2448">
        <v>4</v>
      </c>
      <c r="DM68" s="2448">
        <v>729</v>
      </c>
      <c r="DN68" s="2448" t="s">
        <v>21</v>
      </c>
      <c r="DO68" s="2448" t="s">
        <v>21</v>
      </c>
      <c r="DP68" s="2448">
        <v>995</v>
      </c>
      <c r="DQ68" s="2448">
        <v>4</v>
      </c>
      <c r="DR68" s="2448">
        <v>125</v>
      </c>
      <c r="DS68" s="2448">
        <v>145</v>
      </c>
      <c r="DT68" s="2448">
        <v>563</v>
      </c>
      <c r="DU68" s="91" t="s">
        <v>35</v>
      </c>
      <c r="DV68" s="670" t="s">
        <v>26</v>
      </c>
      <c r="DW68" s="88" t="s">
        <v>26</v>
      </c>
      <c r="DX68" s="89" t="s">
        <v>26</v>
      </c>
      <c r="DY68" s="1257">
        <v>43617</v>
      </c>
      <c r="DZ68" s="2448">
        <v>148</v>
      </c>
      <c r="EA68" s="2448" t="s">
        <v>21</v>
      </c>
      <c r="EB68" s="2448">
        <v>12795</v>
      </c>
      <c r="EC68" s="2448">
        <v>3589</v>
      </c>
      <c r="ED68" s="2448">
        <v>9206</v>
      </c>
      <c r="EE68" s="2448">
        <v>2929</v>
      </c>
      <c r="EF68" s="2448" t="s">
        <v>21</v>
      </c>
      <c r="EG68" s="2448" t="s">
        <v>21</v>
      </c>
      <c r="EH68" s="2448">
        <v>585680</v>
      </c>
      <c r="EI68" s="2448">
        <v>301211</v>
      </c>
      <c r="EJ68" s="2448">
        <v>120036</v>
      </c>
      <c r="EK68" s="2448">
        <v>2793224</v>
      </c>
      <c r="EL68" s="2448">
        <v>154974</v>
      </c>
      <c r="EM68" s="2448">
        <v>7198</v>
      </c>
      <c r="EN68" s="2448">
        <v>237</v>
      </c>
      <c r="EO68" s="2448">
        <v>4355</v>
      </c>
      <c r="EP68" s="91" t="s">
        <v>35</v>
      </c>
      <c r="EQ68" s="670" t="s">
        <v>26</v>
      </c>
      <c r="ER68" s="88" t="s">
        <v>26</v>
      </c>
      <c r="ES68" s="89" t="s">
        <v>26</v>
      </c>
      <c r="ET68" s="1257">
        <v>43617</v>
      </c>
      <c r="EU68" s="2448">
        <v>2571534</v>
      </c>
      <c r="EV68" s="2448">
        <v>22367</v>
      </c>
      <c r="EW68" s="2448">
        <v>1</v>
      </c>
      <c r="EX68" s="2448">
        <v>17</v>
      </c>
      <c r="EY68" s="2448">
        <v>5259</v>
      </c>
      <c r="EZ68" s="2448" t="s">
        <v>21</v>
      </c>
      <c r="FA68" s="2448">
        <v>21558</v>
      </c>
      <c r="FB68" s="2448" t="s">
        <v>21</v>
      </c>
      <c r="FC68" s="2448" t="s">
        <v>21</v>
      </c>
      <c r="FD68" s="2448">
        <v>2521282</v>
      </c>
      <c r="FE68" s="2448">
        <v>3030024</v>
      </c>
      <c r="FF68" s="2448">
        <v>16246</v>
      </c>
      <c r="FG68" s="2448">
        <v>6818</v>
      </c>
      <c r="FH68" s="2448">
        <v>149904</v>
      </c>
      <c r="FI68" s="2448">
        <v>1388993</v>
      </c>
      <c r="FJ68" s="2448">
        <v>37123</v>
      </c>
      <c r="FK68" s="91" t="s">
        <v>35</v>
      </c>
      <c r="FL68" s="670" t="s">
        <v>26</v>
      </c>
      <c r="FM68" s="74"/>
    </row>
    <row r="69" spans="1:169" ht="14.25" customHeight="1">
      <c r="A69" s="88" t="s">
        <v>26</v>
      </c>
      <c r="B69" s="89" t="s">
        <v>26</v>
      </c>
      <c r="C69" s="1257">
        <v>43647</v>
      </c>
      <c r="D69" s="2448">
        <v>1422552</v>
      </c>
      <c r="E69" s="2448">
        <v>2606213</v>
      </c>
      <c r="F69" s="2448">
        <v>9372</v>
      </c>
      <c r="G69" s="2448">
        <v>801983</v>
      </c>
      <c r="H69" s="2448">
        <v>7050812</v>
      </c>
      <c r="I69" s="2448">
        <v>454090</v>
      </c>
      <c r="J69" s="2448">
        <v>5679</v>
      </c>
      <c r="K69" s="2448">
        <v>1851</v>
      </c>
      <c r="L69" s="2448">
        <v>33541</v>
      </c>
      <c r="M69" s="2448">
        <v>169771</v>
      </c>
      <c r="N69" s="2448">
        <v>185264</v>
      </c>
      <c r="O69" s="2448">
        <v>931455</v>
      </c>
      <c r="P69" s="2448">
        <v>1651</v>
      </c>
      <c r="Q69" s="2448">
        <v>1006</v>
      </c>
      <c r="R69" s="2448">
        <v>16246</v>
      </c>
      <c r="S69" s="2448" t="s">
        <v>21</v>
      </c>
      <c r="T69" s="91" t="s">
        <v>36</v>
      </c>
      <c r="U69" s="670" t="s">
        <v>26</v>
      </c>
      <c r="V69" s="88" t="s">
        <v>26</v>
      </c>
      <c r="W69" s="89" t="s">
        <v>26</v>
      </c>
      <c r="X69" s="1257">
        <v>43647</v>
      </c>
      <c r="Y69" s="82">
        <v>2843</v>
      </c>
      <c r="Z69" s="2448" t="s">
        <v>21</v>
      </c>
      <c r="AA69" s="2448">
        <v>5110382</v>
      </c>
      <c r="AB69" s="2448">
        <v>6846926</v>
      </c>
      <c r="AC69" s="2448">
        <v>364098</v>
      </c>
      <c r="AD69" s="2448">
        <v>178</v>
      </c>
      <c r="AE69" s="2448" t="s">
        <v>21</v>
      </c>
      <c r="AF69" s="2448" t="s">
        <v>21</v>
      </c>
      <c r="AG69" s="2448" t="s">
        <v>21</v>
      </c>
      <c r="AH69" s="2448" t="s">
        <v>21</v>
      </c>
      <c r="AI69" s="2448">
        <v>230</v>
      </c>
      <c r="AJ69" s="2448" t="s">
        <v>21</v>
      </c>
      <c r="AK69" s="2448">
        <v>330297</v>
      </c>
      <c r="AL69" s="2448" t="s">
        <v>21</v>
      </c>
      <c r="AM69" s="2448">
        <v>78749</v>
      </c>
      <c r="AN69" s="2448">
        <v>347072</v>
      </c>
      <c r="AO69" s="91" t="s">
        <v>36</v>
      </c>
      <c r="AP69" s="670" t="s">
        <v>26</v>
      </c>
      <c r="AQ69" s="88" t="s">
        <v>26</v>
      </c>
      <c r="AR69" s="89" t="s">
        <v>26</v>
      </c>
      <c r="AS69" s="1257">
        <v>43647</v>
      </c>
      <c r="AT69" s="82">
        <v>2893734</v>
      </c>
      <c r="AU69" s="2448">
        <v>353268</v>
      </c>
      <c r="AV69" s="2448">
        <v>882636</v>
      </c>
      <c r="AW69" s="2448">
        <v>2185403</v>
      </c>
      <c r="AX69" s="2448">
        <v>86653</v>
      </c>
      <c r="AY69" s="2448">
        <v>2555166</v>
      </c>
      <c r="AZ69" s="2448">
        <v>118475</v>
      </c>
      <c r="BA69" s="2448">
        <v>401</v>
      </c>
      <c r="BB69" s="2448">
        <v>3902</v>
      </c>
      <c r="BC69" s="2448">
        <v>4272</v>
      </c>
      <c r="BD69" s="2448">
        <v>416375</v>
      </c>
      <c r="BE69" s="2448">
        <v>2487</v>
      </c>
      <c r="BF69" s="2448" t="s">
        <v>21</v>
      </c>
      <c r="BG69" s="2448">
        <v>459545</v>
      </c>
      <c r="BH69" s="2448">
        <v>418405</v>
      </c>
      <c r="BI69" s="2448">
        <v>70159</v>
      </c>
      <c r="BJ69" s="91" t="s">
        <v>36</v>
      </c>
      <c r="BK69" s="670" t="s">
        <v>26</v>
      </c>
      <c r="BL69" s="88" t="s">
        <v>26</v>
      </c>
      <c r="BM69" s="89" t="s">
        <v>26</v>
      </c>
      <c r="BN69" s="1257">
        <v>43647</v>
      </c>
      <c r="BO69" s="82">
        <v>6400</v>
      </c>
      <c r="BP69" s="2448" t="s">
        <v>21</v>
      </c>
      <c r="BQ69" s="1076" t="s">
        <v>21</v>
      </c>
      <c r="BR69" s="1076">
        <v>33</v>
      </c>
      <c r="BS69" s="2448">
        <v>155197</v>
      </c>
      <c r="BT69" s="2448" t="s">
        <v>21</v>
      </c>
      <c r="BU69" s="2448">
        <v>44117</v>
      </c>
      <c r="BV69" s="2448">
        <v>14776</v>
      </c>
      <c r="BW69" s="2448">
        <v>31906</v>
      </c>
      <c r="BX69" s="2448">
        <v>501</v>
      </c>
      <c r="BY69" s="2448">
        <v>3260</v>
      </c>
      <c r="BZ69" s="2448">
        <v>223</v>
      </c>
      <c r="CA69" s="2448">
        <v>509</v>
      </c>
      <c r="CB69" s="2448">
        <v>6659</v>
      </c>
      <c r="CC69" s="2448">
        <v>7258</v>
      </c>
      <c r="CD69" s="2448">
        <v>471342</v>
      </c>
      <c r="CE69" s="91" t="s">
        <v>36</v>
      </c>
      <c r="CF69" s="670" t="s">
        <v>26</v>
      </c>
      <c r="CG69" s="88" t="s">
        <v>26</v>
      </c>
      <c r="CH69" s="89" t="s">
        <v>26</v>
      </c>
      <c r="CI69" s="1257">
        <v>43647</v>
      </c>
      <c r="CJ69" s="82">
        <v>1595</v>
      </c>
      <c r="CK69" s="2448">
        <v>724</v>
      </c>
      <c r="CL69" s="2448">
        <v>1</v>
      </c>
      <c r="CM69" s="2448">
        <v>788</v>
      </c>
      <c r="CN69" s="2448">
        <v>644</v>
      </c>
      <c r="CO69" s="2448">
        <v>144</v>
      </c>
      <c r="CP69" s="2448" t="s">
        <v>21</v>
      </c>
      <c r="CQ69" s="2448">
        <v>51</v>
      </c>
      <c r="CR69" s="2448" t="s">
        <v>21</v>
      </c>
      <c r="CS69" s="2448" t="s">
        <v>21</v>
      </c>
      <c r="CT69" s="2448">
        <v>33</v>
      </c>
      <c r="CU69" s="2448">
        <v>29722</v>
      </c>
      <c r="CV69" s="2448">
        <v>3620</v>
      </c>
      <c r="CW69" s="2448">
        <v>11340</v>
      </c>
      <c r="CX69" s="2448">
        <v>1304</v>
      </c>
      <c r="CY69" s="2448">
        <v>64</v>
      </c>
      <c r="CZ69" s="91" t="s">
        <v>36</v>
      </c>
      <c r="DA69" s="670" t="s">
        <v>26</v>
      </c>
      <c r="DB69" s="88" t="s">
        <v>26</v>
      </c>
      <c r="DC69" s="89" t="s">
        <v>26</v>
      </c>
      <c r="DD69" s="1257">
        <v>43647</v>
      </c>
      <c r="DE69" s="82">
        <v>5555</v>
      </c>
      <c r="DF69" s="2448">
        <v>2525</v>
      </c>
      <c r="DG69" s="2448" t="s">
        <v>21</v>
      </c>
      <c r="DH69" s="2448">
        <v>968</v>
      </c>
      <c r="DI69" s="2448">
        <v>16</v>
      </c>
      <c r="DJ69" s="2448">
        <v>554</v>
      </c>
      <c r="DK69" s="2448">
        <v>550</v>
      </c>
      <c r="DL69" s="2448">
        <v>4</v>
      </c>
      <c r="DM69" s="2448">
        <v>786</v>
      </c>
      <c r="DN69" s="2448" t="s">
        <v>21</v>
      </c>
      <c r="DO69" s="2448" t="s">
        <v>21</v>
      </c>
      <c r="DP69" s="2448">
        <v>1098</v>
      </c>
      <c r="DQ69" s="2448">
        <v>4</v>
      </c>
      <c r="DR69" s="2448">
        <v>121</v>
      </c>
      <c r="DS69" s="2448">
        <v>157</v>
      </c>
      <c r="DT69" s="2448">
        <v>640</v>
      </c>
      <c r="DU69" s="91" t="s">
        <v>36</v>
      </c>
      <c r="DV69" s="670" t="s">
        <v>26</v>
      </c>
      <c r="DW69" s="88" t="s">
        <v>26</v>
      </c>
      <c r="DX69" s="89" t="s">
        <v>26</v>
      </c>
      <c r="DY69" s="1257">
        <v>43647</v>
      </c>
      <c r="DZ69" s="2448">
        <v>368</v>
      </c>
      <c r="EA69" s="2448" t="s">
        <v>21</v>
      </c>
      <c r="EB69" s="2448">
        <v>14128</v>
      </c>
      <c r="EC69" s="2448">
        <v>4217</v>
      </c>
      <c r="ED69" s="2448">
        <v>9911</v>
      </c>
      <c r="EE69" s="2448">
        <v>3232</v>
      </c>
      <c r="EF69" s="2448" t="s">
        <v>21</v>
      </c>
      <c r="EG69" s="2448" t="s">
        <v>21</v>
      </c>
      <c r="EH69" s="2448">
        <v>636369</v>
      </c>
      <c r="EI69" s="2448">
        <v>362309</v>
      </c>
      <c r="EJ69" s="2448">
        <v>117427</v>
      </c>
      <c r="EK69" s="2448">
        <v>2716168</v>
      </c>
      <c r="EL69" s="2448">
        <v>166924</v>
      </c>
      <c r="EM69" s="2448">
        <v>4869</v>
      </c>
      <c r="EN69" s="2448">
        <v>235</v>
      </c>
      <c r="EO69" s="2448">
        <v>4952</v>
      </c>
      <c r="EP69" s="91" t="s">
        <v>36</v>
      </c>
      <c r="EQ69" s="670" t="s">
        <v>26</v>
      </c>
      <c r="ER69" s="88" t="s">
        <v>26</v>
      </c>
      <c r="ES69" s="89" t="s">
        <v>26</v>
      </c>
      <c r="ET69" s="1257">
        <v>43647</v>
      </c>
      <c r="EU69" s="2448">
        <v>2597639</v>
      </c>
      <c r="EV69" s="2448">
        <v>18764</v>
      </c>
      <c r="EW69" s="2448">
        <v>1</v>
      </c>
      <c r="EX69" s="2448">
        <v>17</v>
      </c>
      <c r="EY69" s="2448">
        <v>6082</v>
      </c>
      <c r="EZ69" s="2448" t="s">
        <v>21</v>
      </c>
      <c r="FA69" s="2448">
        <v>15741</v>
      </c>
      <c r="FB69" s="2448" t="s">
        <v>21</v>
      </c>
      <c r="FC69" s="2448" t="s">
        <v>21</v>
      </c>
      <c r="FD69" s="2448">
        <v>2548977</v>
      </c>
      <c r="FE69" s="2448">
        <v>3060393</v>
      </c>
      <c r="FF69" s="2448">
        <v>16544</v>
      </c>
      <c r="FG69" s="2448">
        <v>9372</v>
      </c>
      <c r="FH69" s="2448">
        <v>150196</v>
      </c>
      <c r="FI69" s="2448">
        <v>1425717</v>
      </c>
      <c r="FJ69" s="2448">
        <v>34054</v>
      </c>
      <c r="FK69" s="91" t="s">
        <v>36</v>
      </c>
      <c r="FL69" s="670" t="s">
        <v>26</v>
      </c>
      <c r="FM69" s="74"/>
    </row>
    <row r="70" spans="1:169" ht="14.25" customHeight="1">
      <c r="A70" s="88" t="s">
        <v>26</v>
      </c>
      <c r="B70" s="89" t="s">
        <v>26</v>
      </c>
      <c r="C70" s="1257">
        <v>43678</v>
      </c>
      <c r="D70" s="2448">
        <v>1341403</v>
      </c>
      <c r="E70" s="2448">
        <v>2575801</v>
      </c>
      <c r="F70" s="2448">
        <v>9062</v>
      </c>
      <c r="G70" s="2448">
        <v>808849</v>
      </c>
      <c r="H70" s="2448">
        <v>6974894</v>
      </c>
      <c r="I70" s="2448">
        <v>411513</v>
      </c>
      <c r="J70" s="2448">
        <v>3489</v>
      </c>
      <c r="K70" s="2448">
        <v>1948</v>
      </c>
      <c r="L70" s="2448">
        <v>30555</v>
      </c>
      <c r="M70" s="2448">
        <v>157399</v>
      </c>
      <c r="N70" s="2448">
        <v>171638</v>
      </c>
      <c r="O70" s="2448">
        <v>903974</v>
      </c>
      <c r="P70" s="2448">
        <v>1451</v>
      </c>
      <c r="Q70" s="2448">
        <v>1013</v>
      </c>
      <c r="R70" s="2448">
        <v>16677</v>
      </c>
      <c r="S70" s="2448" t="s">
        <v>21</v>
      </c>
      <c r="T70" s="91" t="s">
        <v>37</v>
      </c>
      <c r="U70" s="670" t="s">
        <v>26</v>
      </c>
      <c r="V70" s="88" t="s">
        <v>26</v>
      </c>
      <c r="W70" s="89" t="s">
        <v>26</v>
      </c>
      <c r="X70" s="1257">
        <v>43678</v>
      </c>
      <c r="Y70" s="82">
        <v>3303</v>
      </c>
      <c r="Z70" s="2448" t="s">
        <v>21</v>
      </c>
      <c r="AA70" s="2448">
        <v>4988622</v>
      </c>
      <c r="AB70" s="2448">
        <v>6990214</v>
      </c>
      <c r="AC70" s="2448">
        <v>366150</v>
      </c>
      <c r="AD70" s="2448">
        <v>155</v>
      </c>
      <c r="AE70" s="2448" t="s">
        <v>21</v>
      </c>
      <c r="AF70" s="2448" t="s">
        <v>21</v>
      </c>
      <c r="AG70" s="2448" t="s">
        <v>21</v>
      </c>
      <c r="AH70" s="2448" t="s">
        <v>21</v>
      </c>
      <c r="AI70" s="2448">
        <v>200</v>
      </c>
      <c r="AJ70" s="2448" t="s">
        <v>21</v>
      </c>
      <c r="AK70" s="2448">
        <v>331605</v>
      </c>
      <c r="AL70" s="2448" t="s">
        <v>21</v>
      </c>
      <c r="AM70" s="2448">
        <v>87150</v>
      </c>
      <c r="AN70" s="2448">
        <v>341443</v>
      </c>
      <c r="AO70" s="91" t="s">
        <v>37</v>
      </c>
      <c r="AP70" s="670" t="s">
        <v>26</v>
      </c>
      <c r="AQ70" s="88" t="s">
        <v>26</v>
      </c>
      <c r="AR70" s="89" t="s">
        <v>26</v>
      </c>
      <c r="AS70" s="1257">
        <v>43678</v>
      </c>
      <c r="AT70" s="82">
        <v>2836743</v>
      </c>
      <c r="AU70" s="2448">
        <v>362557</v>
      </c>
      <c r="AV70" s="2448">
        <v>820846</v>
      </c>
      <c r="AW70" s="2448">
        <v>2164093</v>
      </c>
      <c r="AX70" s="2448">
        <v>85095</v>
      </c>
      <c r="AY70" s="2448">
        <v>2521817</v>
      </c>
      <c r="AZ70" s="2448">
        <v>105490</v>
      </c>
      <c r="BA70" s="2448">
        <v>376</v>
      </c>
      <c r="BB70" s="2448">
        <v>4245</v>
      </c>
      <c r="BC70" s="2448">
        <v>4649</v>
      </c>
      <c r="BD70" s="2448">
        <v>412619</v>
      </c>
      <c r="BE70" s="2448">
        <v>2728</v>
      </c>
      <c r="BF70" s="2448" t="s">
        <v>21</v>
      </c>
      <c r="BG70" s="2448">
        <v>460476</v>
      </c>
      <c r="BH70" s="2448">
        <v>425363</v>
      </c>
      <c r="BI70" s="2448">
        <v>65855</v>
      </c>
      <c r="BJ70" s="91" t="s">
        <v>37</v>
      </c>
      <c r="BK70" s="670" t="s">
        <v>26</v>
      </c>
      <c r="BL70" s="88" t="s">
        <v>26</v>
      </c>
      <c r="BM70" s="89" t="s">
        <v>26</v>
      </c>
      <c r="BN70" s="1257">
        <v>43678</v>
      </c>
      <c r="BO70" s="82">
        <v>6292</v>
      </c>
      <c r="BP70" s="2448" t="s">
        <v>21</v>
      </c>
      <c r="BQ70" s="1076" t="s">
        <v>21</v>
      </c>
      <c r="BR70" s="1076">
        <v>33</v>
      </c>
      <c r="BS70" s="2448">
        <v>150043</v>
      </c>
      <c r="BT70" s="2448" t="s">
        <v>21</v>
      </c>
      <c r="BU70" s="2448">
        <v>39458</v>
      </c>
      <c r="BV70" s="2448">
        <v>18016</v>
      </c>
      <c r="BW70" s="2448">
        <v>31199</v>
      </c>
      <c r="BX70" s="2448">
        <v>352</v>
      </c>
      <c r="BY70" s="2448">
        <v>2343</v>
      </c>
      <c r="BZ70" s="2448">
        <v>251</v>
      </c>
      <c r="CA70" s="2448">
        <v>446</v>
      </c>
      <c r="CB70" s="2448">
        <v>7041</v>
      </c>
      <c r="CC70" s="2448">
        <v>7675</v>
      </c>
      <c r="CD70" s="2448">
        <v>446983</v>
      </c>
      <c r="CE70" s="91" t="s">
        <v>37</v>
      </c>
      <c r="CF70" s="670" t="s">
        <v>26</v>
      </c>
      <c r="CG70" s="88" t="s">
        <v>26</v>
      </c>
      <c r="CH70" s="89" t="s">
        <v>26</v>
      </c>
      <c r="CI70" s="1257">
        <v>43678</v>
      </c>
      <c r="CJ70" s="82">
        <v>1488</v>
      </c>
      <c r="CK70" s="2448">
        <v>514</v>
      </c>
      <c r="CL70" s="2448">
        <v>1</v>
      </c>
      <c r="CM70" s="2448">
        <v>887</v>
      </c>
      <c r="CN70" s="2448">
        <v>743</v>
      </c>
      <c r="CO70" s="2448">
        <v>144</v>
      </c>
      <c r="CP70" s="2448" t="s">
        <v>21</v>
      </c>
      <c r="CQ70" s="2448">
        <v>45</v>
      </c>
      <c r="CR70" s="2448" t="s">
        <v>21</v>
      </c>
      <c r="CS70" s="2448" t="s">
        <v>21</v>
      </c>
      <c r="CT70" s="2448">
        <v>33</v>
      </c>
      <c r="CU70" s="2448">
        <v>28024</v>
      </c>
      <c r="CV70" s="2448">
        <v>2607</v>
      </c>
      <c r="CW70" s="2448">
        <v>10938</v>
      </c>
      <c r="CX70" s="2448">
        <v>1353</v>
      </c>
      <c r="CY70" s="2448">
        <v>56</v>
      </c>
      <c r="CZ70" s="91" t="s">
        <v>37</v>
      </c>
      <c r="DA70" s="670" t="s">
        <v>26</v>
      </c>
      <c r="DB70" s="88" t="s">
        <v>26</v>
      </c>
      <c r="DC70" s="89" t="s">
        <v>26</v>
      </c>
      <c r="DD70" s="1257">
        <v>43678</v>
      </c>
      <c r="DE70" s="82">
        <v>4930</v>
      </c>
      <c r="DF70" s="2448">
        <v>2230</v>
      </c>
      <c r="DG70" s="2448" t="s">
        <v>21</v>
      </c>
      <c r="DH70" s="2448">
        <v>857</v>
      </c>
      <c r="DI70" s="2448">
        <v>10</v>
      </c>
      <c r="DJ70" s="2448">
        <v>450</v>
      </c>
      <c r="DK70" s="2448">
        <v>446</v>
      </c>
      <c r="DL70" s="2448">
        <v>4</v>
      </c>
      <c r="DM70" s="2448">
        <v>726</v>
      </c>
      <c r="DN70" s="2448" t="s">
        <v>21</v>
      </c>
      <c r="DO70" s="2448" t="s">
        <v>21</v>
      </c>
      <c r="DP70" s="2448">
        <v>891</v>
      </c>
      <c r="DQ70" s="2448">
        <v>3</v>
      </c>
      <c r="DR70" s="2448">
        <v>95</v>
      </c>
      <c r="DS70" s="2448">
        <v>135</v>
      </c>
      <c r="DT70" s="2448">
        <v>506</v>
      </c>
      <c r="DU70" s="91" t="s">
        <v>37</v>
      </c>
      <c r="DV70" s="670" t="s">
        <v>26</v>
      </c>
      <c r="DW70" s="88" t="s">
        <v>26</v>
      </c>
      <c r="DX70" s="89" t="s">
        <v>26</v>
      </c>
      <c r="DY70" s="1257">
        <v>43678</v>
      </c>
      <c r="DZ70" s="2448">
        <v>112</v>
      </c>
      <c r="EA70" s="2448" t="s">
        <v>21</v>
      </c>
      <c r="EB70" s="2448">
        <v>15305</v>
      </c>
      <c r="EC70" s="2448">
        <v>4115</v>
      </c>
      <c r="ED70" s="2448">
        <v>11190</v>
      </c>
      <c r="EE70" s="2448">
        <v>2671</v>
      </c>
      <c r="EF70" s="2448" t="s">
        <v>21</v>
      </c>
      <c r="EG70" s="2448" t="s">
        <v>21</v>
      </c>
      <c r="EH70" s="2448">
        <v>620394</v>
      </c>
      <c r="EI70" s="2448">
        <v>345573</v>
      </c>
      <c r="EJ70" s="2448">
        <v>129056</v>
      </c>
      <c r="EK70" s="2448">
        <v>2747912</v>
      </c>
      <c r="EL70" s="2448">
        <v>154090</v>
      </c>
      <c r="EM70" s="2448">
        <v>3046</v>
      </c>
      <c r="EN70" s="2448">
        <v>209</v>
      </c>
      <c r="EO70" s="2448">
        <v>4452</v>
      </c>
      <c r="EP70" s="91" t="s">
        <v>37</v>
      </c>
      <c r="EQ70" s="670" t="s">
        <v>26</v>
      </c>
      <c r="ER70" s="88" t="s">
        <v>26</v>
      </c>
      <c r="ES70" s="89" t="s">
        <v>26</v>
      </c>
      <c r="ET70" s="1257">
        <v>43678</v>
      </c>
      <c r="EU70" s="2448">
        <v>2590177</v>
      </c>
      <c r="EV70" s="2448">
        <v>21534</v>
      </c>
      <c r="EW70" s="2448">
        <v>1</v>
      </c>
      <c r="EX70" s="2448">
        <v>19</v>
      </c>
      <c r="EY70" s="2448">
        <v>6083</v>
      </c>
      <c r="EZ70" s="2448">
        <v>505</v>
      </c>
      <c r="FA70" s="2448">
        <v>18464</v>
      </c>
      <c r="FB70" s="2448" t="s">
        <v>21</v>
      </c>
      <c r="FC70" s="2448" t="s">
        <v>21</v>
      </c>
      <c r="FD70" s="2448">
        <v>2539930</v>
      </c>
      <c r="FE70" s="2448">
        <v>3052916</v>
      </c>
      <c r="FF70" s="2448">
        <v>13887</v>
      </c>
      <c r="FG70" s="2448">
        <v>9062</v>
      </c>
      <c r="FH70" s="2448">
        <v>156733</v>
      </c>
      <c r="FI70" s="2448">
        <v>1386183</v>
      </c>
      <c r="FJ70" s="2448">
        <v>31147</v>
      </c>
      <c r="FK70" s="91" t="s">
        <v>37</v>
      </c>
      <c r="FL70" s="670" t="s">
        <v>26</v>
      </c>
      <c r="FM70" s="74"/>
    </row>
    <row r="71" spans="1:169" ht="14.25" customHeight="1">
      <c r="A71" s="88" t="s">
        <v>26</v>
      </c>
      <c r="B71" s="89" t="s">
        <v>26</v>
      </c>
      <c r="C71" s="1257">
        <v>43709</v>
      </c>
      <c r="D71" s="2448">
        <v>1337040</v>
      </c>
      <c r="E71" s="2448">
        <v>2434414</v>
      </c>
      <c r="F71" s="2448">
        <v>8600</v>
      </c>
      <c r="G71" s="2448">
        <v>786685</v>
      </c>
      <c r="H71" s="2448">
        <v>6481469</v>
      </c>
      <c r="I71" s="2448">
        <v>359504</v>
      </c>
      <c r="J71" s="2448">
        <v>2577</v>
      </c>
      <c r="K71" s="2448">
        <v>2071</v>
      </c>
      <c r="L71" s="2448">
        <v>30391</v>
      </c>
      <c r="M71" s="2448">
        <v>153433</v>
      </c>
      <c r="N71" s="2448">
        <v>167507</v>
      </c>
      <c r="O71" s="2448">
        <v>867504</v>
      </c>
      <c r="P71" s="2448">
        <v>4022</v>
      </c>
      <c r="Q71" s="2448">
        <v>1262</v>
      </c>
      <c r="R71" s="2448">
        <v>17461</v>
      </c>
      <c r="S71" s="2448" t="s">
        <v>21</v>
      </c>
      <c r="T71" s="91" t="s">
        <v>38</v>
      </c>
      <c r="U71" s="670" t="s">
        <v>26</v>
      </c>
      <c r="V71" s="88" t="s">
        <v>26</v>
      </c>
      <c r="W71" s="89" t="s">
        <v>26</v>
      </c>
      <c r="X71" s="1257">
        <v>43709</v>
      </c>
      <c r="Y71" s="82">
        <v>3630</v>
      </c>
      <c r="Z71" s="2448" t="s">
        <v>21</v>
      </c>
      <c r="AA71" s="2448">
        <v>4944673</v>
      </c>
      <c r="AB71" s="2448">
        <v>6343976</v>
      </c>
      <c r="AC71" s="2448">
        <v>341326</v>
      </c>
      <c r="AD71" s="2448">
        <v>85</v>
      </c>
      <c r="AE71" s="2448" t="s">
        <v>21</v>
      </c>
      <c r="AF71" s="2448" t="s">
        <v>21</v>
      </c>
      <c r="AG71" s="2448" t="s">
        <v>21</v>
      </c>
      <c r="AH71" s="2448" t="s">
        <v>21</v>
      </c>
      <c r="AI71" s="2448">
        <v>110</v>
      </c>
      <c r="AJ71" s="2448" t="s">
        <v>21</v>
      </c>
      <c r="AK71" s="2448">
        <v>309188</v>
      </c>
      <c r="AL71" s="2448" t="s">
        <v>21</v>
      </c>
      <c r="AM71" s="2448">
        <v>85771</v>
      </c>
      <c r="AN71" s="2448">
        <v>315149</v>
      </c>
      <c r="AO71" s="91" t="s">
        <v>38</v>
      </c>
      <c r="AP71" s="670" t="s">
        <v>26</v>
      </c>
      <c r="AQ71" s="88" t="s">
        <v>26</v>
      </c>
      <c r="AR71" s="89" t="s">
        <v>26</v>
      </c>
      <c r="AS71" s="1257">
        <v>43709</v>
      </c>
      <c r="AT71" s="82">
        <v>2700794</v>
      </c>
      <c r="AU71" s="2448">
        <v>309646</v>
      </c>
      <c r="AV71" s="2448">
        <v>830394</v>
      </c>
      <c r="AW71" s="2448">
        <v>2055147</v>
      </c>
      <c r="AX71" s="2448">
        <v>91960</v>
      </c>
      <c r="AY71" s="2448">
        <v>2365905</v>
      </c>
      <c r="AZ71" s="2448">
        <v>93148</v>
      </c>
      <c r="BA71" s="2448">
        <v>265</v>
      </c>
      <c r="BB71" s="2448">
        <v>3877</v>
      </c>
      <c r="BC71" s="2448">
        <v>4246</v>
      </c>
      <c r="BD71" s="2448">
        <v>376797</v>
      </c>
      <c r="BE71" s="2448">
        <v>2878</v>
      </c>
      <c r="BF71" s="2448" t="s">
        <v>21</v>
      </c>
      <c r="BG71" s="2448">
        <v>443653</v>
      </c>
      <c r="BH71" s="2448">
        <v>374181</v>
      </c>
      <c r="BI71" s="2448">
        <v>58258</v>
      </c>
      <c r="BJ71" s="91" t="s">
        <v>38</v>
      </c>
      <c r="BK71" s="670" t="s">
        <v>26</v>
      </c>
      <c r="BL71" s="88" t="s">
        <v>26</v>
      </c>
      <c r="BM71" s="89" t="s">
        <v>26</v>
      </c>
      <c r="BN71" s="1257">
        <v>43709</v>
      </c>
      <c r="BO71" s="82">
        <v>5860</v>
      </c>
      <c r="BP71" s="2448" t="s">
        <v>21</v>
      </c>
      <c r="BQ71" s="1076" t="s">
        <v>21</v>
      </c>
      <c r="BR71" s="1076">
        <v>33</v>
      </c>
      <c r="BS71" s="2448">
        <v>144659</v>
      </c>
      <c r="BT71" s="2448" t="s">
        <v>21</v>
      </c>
      <c r="BU71" s="2448">
        <v>34670</v>
      </c>
      <c r="BV71" s="2448">
        <v>16661</v>
      </c>
      <c r="BW71" s="2448">
        <v>31232</v>
      </c>
      <c r="BX71" s="2448">
        <v>1652</v>
      </c>
      <c r="BY71" s="2448">
        <v>1175</v>
      </c>
      <c r="BZ71" s="2448">
        <v>272</v>
      </c>
      <c r="CA71" s="2448">
        <v>363</v>
      </c>
      <c r="CB71" s="2448">
        <v>7173</v>
      </c>
      <c r="CC71" s="2448">
        <v>7830</v>
      </c>
      <c r="CD71" s="2448">
        <v>439280</v>
      </c>
      <c r="CE71" s="91" t="s">
        <v>38</v>
      </c>
      <c r="CF71" s="670" t="s">
        <v>26</v>
      </c>
      <c r="CG71" s="88" t="s">
        <v>26</v>
      </c>
      <c r="CH71" s="89" t="s">
        <v>26</v>
      </c>
      <c r="CI71" s="1257">
        <v>43709</v>
      </c>
      <c r="CJ71" s="82">
        <v>1795</v>
      </c>
      <c r="CK71" s="2448">
        <v>687</v>
      </c>
      <c r="CL71" s="2448">
        <v>1</v>
      </c>
      <c r="CM71" s="2448">
        <v>1020</v>
      </c>
      <c r="CN71" s="2448">
        <v>876</v>
      </c>
      <c r="CO71" s="2448">
        <v>144</v>
      </c>
      <c r="CP71" s="2448" t="s">
        <v>21</v>
      </c>
      <c r="CQ71" s="2448">
        <v>51</v>
      </c>
      <c r="CR71" s="2448" t="s">
        <v>21</v>
      </c>
      <c r="CS71" s="2448" t="s">
        <v>21</v>
      </c>
      <c r="CT71" s="2448">
        <v>33</v>
      </c>
      <c r="CU71" s="2448">
        <v>31276</v>
      </c>
      <c r="CV71" s="2448">
        <v>3601</v>
      </c>
      <c r="CW71" s="2448">
        <v>12196</v>
      </c>
      <c r="CX71" s="2448">
        <v>1395</v>
      </c>
      <c r="CY71" s="2448">
        <v>42</v>
      </c>
      <c r="CZ71" s="91" t="s">
        <v>38</v>
      </c>
      <c r="DA71" s="670" t="s">
        <v>26</v>
      </c>
      <c r="DB71" s="88" t="s">
        <v>26</v>
      </c>
      <c r="DC71" s="89" t="s">
        <v>26</v>
      </c>
      <c r="DD71" s="1257">
        <v>43709</v>
      </c>
      <c r="DE71" s="82">
        <v>5363</v>
      </c>
      <c r="DF71" s="2448">
        <v>2435</v>
      </c>
      <c r="DG71" s="2448" t="s">
        <v>21</v>
      </c>
      <c r="DH71" s="2448">
        <v>923</v>
      </c>
      <c r="DI71" s="2448">
        <v>13</v>
      </c>
      <c r="DJ71" s="2448">
        <v>538</v>
      </c>
      <c r="DK71" s="2448">
        <v>534</v>
      </c>
      <c r="DL71" s="2448">
        <v>4</v>
      </c>
      <c r="DM71" s="2448">
        <v>764</v>
      </c>
      <c r="DN71" s="2448" t="s">
        <v>21</v>
      </c>
      <c r="DO71" s="2448" t="s">
        <v>21</v>
      </c>
      <c r="DP71" s="2448">
        <v>1070</v>
      </c>
      <c r="DQ71" s="2448">
        <v>3</v>
      </c>
      <c r="DR71" s="2448">
        <v>82</v>
      </c>
      <c r="DS71" s="2448">
        <v>164</v>
      </c>
      <c r="DT71" s="2448">
        <v>628</v>
      </c>
      <c r="DU71" s="91" t="s">
        <v>38</v>
      </c>
      <c r="DV71" s="670" t="s">
        <v>26</v>
      </c>
      <c r="DW71" s="88" t="s">
        <v>26</v>
      </c>
      <c r="DX71" s="89" t="s">
        <v>26</v>
      </c>
      <c r="DY71" s="1257">
        <v>43709</v>
      </c>
      <c r="DZ71" s="2448">
        <v>140</v>
      </c>
      <c r="EA71" s="2448" t="s">
        <v>21</v>
      </c>
      <c r="EB71" s="2448">
        <v>18012</v>
      </c>
      <c r="EC71" s="2448">
        <v>2449</v>
      </c>
      <c r="ED71" s="2448">
        <v>15563</v>
      </c>
      <c r="EE71" s="2448">
        <v>2973</v>
      </c>
      <c r="EF71" s="2448" t="s">
        <v>21</v>
      </c>
      <c r="EG71" s="2448" t="s">
        <v>21</v>
      </c>
      <c r="EH71" s="2448">
        <v>579738</v>
      </c>
      <c r="EI71" s="2448">
        <v>343534</v>
      </c>
      <c r="EJ71" s="2448">
        <v>134906</v>
      </c>
      <c r="EK71" s="2448">
        <v>2499208</v>
      </c>
      <c r="EL71" s="2448">
        <v>120125</v>
      </c>
      <c r="EM71" s="2448">
        <v>2577</v>
      </c>
      <c r="EN71" s="2448">
        <v>217</v>
      </c>
      <c r="EO71" s="2448">
        <v>4244</v>
      </c>
      <c r="EP71" s="91" t="s">
        <v>38</v>
      </c>
      <c r="EQ71" s="670" t="s">
        <v>26</v>
      </c>
      <c r="ER71" s="88" t="s">
        <v>26</v>
      </c>
      <c r="ES71" s="89" t="s">
        <v>26</v>
      </c>
      <c r="ET71" s="1257">
        <v>43709</v>
      </c>
      <c r="EU71" s="2448">
        <v>2460285</v>
      </c>
      <c r="EV71" s="2448">
        <v>12521</v>
      </c>
      <c r="EW71" s="2448">
        <v>1</v>
      </c>
      <c r="EX71" s="2448">
        <v>15</v>
      </c>
      <c r="EY71" s="2448">
        <v>5343</v>
      </c>
      <c r="EZ71" s="2448" t="s">
        <v>21</v>
      </c>
      <c r="FA71" s="2448">
        <v>8698</v>
      </c>
      <c r="FB71" s="2448" t="s">
        <v>21</v>
      </c>
      <c r="FC71" s="2448" t="s">
        <v>21</v>
      </c>
      <c r="FD71" s="2448">
        <v>2419726</v>
      </c>
      <c r="FE71" s="2448">
        <v>2908020</v>
      </c>
      <c r="FF71" s="2448">
        <v>10344</v>
      </c>
      <c r="FG71" s="2448">
        <v>8600</v>
      </c>
      <c r="FH71" s="2448">
        <v>155989</v>
      </c>
      <c r="FI71" s="2448">
        <v>1316809</v>
      </c>
      <c r="FJ71" s="2448">
        <v>22977</v>
      </c>
      <c r="FK71" s="91" t="s">
        <v>38</v>
      </c>
      <c r="FL71" s="670" t="s">
        <v>26</v>
      </c>
      <c r="FM71" s="74"/>
    </row>
    <row r="72" spans="1:169" ht="14.25" customHeight="1">
      <c r="A72" s="88" t="s">
        <v>26</v>
      </c>
      <c r="B72" s="89" t="s">
        <v>26</v>
      </c>
      <c r="C72" s="1257">
        <v>43739</v>
      </c>
      <c r="D72" s="2448">
        <v>1194297</v>
      </c>
      <c r="E72" s="2448">
        <v>2479244</v>
      </c>
      <c r="F72" s="2448">
        <v>5741</v>
      </c>
      <c r="G72" s="2448">
        <v>820636</v>
      </c>
      <c r="H72" s="2448">
        <v>6566612</v>
      </c>
      <c r="I72" s="2448">
        <v>371973</v>
      </c>
      <c r="J72" s="2448">
        <v>4196</v>
      </c>
      <c r="K72" s="2448">
        <v>2076</v>
      </c>
      <c r="L72" s="2448">
        <v>33465</v>
      </c>
      <c r="M72" s="2448">
        <v>173043</v>
      </c>
      <c r="N72" s="2448">
        <v>188912</v>
      </c>
      <c r="O72" s="2448">
        <v>840316</v>
      </c>
      <c r="P72" s="2448">
        <v>2214</v>
      </c>
      <c r="Q72" s="2448">
        <v>1298</v>
      </c>
      <c r="R72" s="2448">
        <v>16838</v>
      </c>
      <c r="S72" s="2448" t="s">
        <v>21</v>
      </c>
      <c r="T72" s="91" t="s">
        <v>39</v>
      </c>
      <c r="U72" s="670" t="s">
        <v>26</v>
      </c>
      <c r="V72" s="88" t="s">
        <v>26</v>
      </c>
      <c r="W72" s="89" t="s">
        <v>26</v>
      </c>
      <c r="X72" s="1257">
        <v>43739</v>
      </c>
      <c r="Y72" s="82">
        <v>3060</v>
      </c>
      <c r="Z72" s="2448" t="s">
        <v>21</v>
      </c>
      <c r="AA72" s="2448">
        <v>5029841</v>
      </c>
      <c r="AB72" s="2448">
        <v>6463632</v>
      </c>
      <c r="AC72" s="2448">
        <v>344317</v>
      </c>
      <c r="AD72" s="2448">
        <v>111</v>
      </c>
      <c r="AE72" s="2448" t="s">
        <v>21</v>
      </c>
      <c r="AF72" s="2448" t="s">
        <v>21</v>
      </c>
      <c r="AG72" s="2448" t="s">
        <v>21</v>
      </c>
      <c r="AH72" s="2448" t="s">
        <v>21</v>
      </c>
      <c r="AI72" s="2448">
        <v>144</v>
      </c>
      <c r="AJ72" s="2448" t="s">
        <v>21</v>
      </c>
      <c r="AK72" s="2448">
        <v>311466</v>
      </c>
      <c r="AL72" s="2448" t="s">
        <v>21</v>
      </c>
      <c r="AM72" s="2448">
        <v>88452</v>
      </c>
      <c r="AN72" s="2448">
        <v>315674</v>
      </c>
      <c r="AO72" s="91" t="s">
        <v>39</v>
      </c>
      <c r="AP72" s="670" t="s">
        <v>26</v>
      </c>
      <c r="AQ72" s="88" t="s">
        <v>26</v>
      </c>
      <c r="AR72" s="89" t="s">
        <v>26</v>
      </c>
      <c r="AS72" s="1257">
        <v>43739</v>
      </c>
      <c r="AT72" s="82">
        <v>2677598</v>
      </c>
      <c r="AU72" s="2448">
        <v>318874</v>
      </c>
      <c r="AV72" s="2448">
        <v>748910</v>
      </c>
      <c r="AW72" s="2448">
        <v>2093089</v>
      </c>
      <c r="AX72" s="2448">
        <v>97423</v>
      </c>
      <c r="AY72" s="2448">
        <v>2362459</v>
      </c>
      <c r="AZ72" s="2448">
        <v>92150</v>
      </c>
      <c r="BA72" s="2448">
        <v>312</v>
      </c>
      <c r="BB72" s="2448">
        <v>3326</v>
      </c>
      <c r="BC72" s="2448">
        <v>3644</v>
      </c>
      <c r="BD72" s="2448">
        <v>341593</v>
      </c>
      <c r="BE72" s="2448">
        <v>2542</v>
      </c>
      <c r="BF72" s="2448" t="s">
        <v>21</v>
      </c>
      <c r="BG72" s="2448">
        <v>436357</v>
      </c>
      <c r="BH72" s="2448">
        <v>392785</v>
      </c>
      <c r="BI72" s="2448">
        <v>73752</v>
      </c>
      <c r="BJ72" s="91" t="s">
        <v>39</v>
      </c>
      <c r="BK72" s="670" t="s">
        <v>26</v>
      </c>
      <c r="BL72" s="88" t="s">
        <v>26</v>
      </c>
      <c r="BM72" s="89" t="s">
        <v>26</v>
      </c>
      <c r="BN72" s="1257">
        <v>43739</v>
      </c>
      <c r="BO72" s="82">
        <v>6126</v>
      </c>
      <c r="BP72" s="2448" t="s">
        <v>21</v>
      </c>
      <c r="BQ72" s="1076" t="s">
        <v>21</v>
      </c>
      <c r="BR72" s="1076">
        <v>33</v>
      </c>
      <c r="BS72" s="2448">
        <v>147408</v>
      </c>
      <c r="BT72" s="2448" t="s">
        <v>21</v>
      </c>
      <c r="BU72" s="2448">
        <v>34978</v>
      </c>
      <c r="BV72" s="2448">
        <v>16963</v>
      </c>
      <c r="BW72" s="2448">
        <v>32124</v>
      </c>
      <c r="BX72" s="2448">
        <v>546</v>
      </c>
      <c r="BY72" s="2448">
        <v>1952</v>
      </c>
      <c r="BZ72" s="2448">
        <v>290</v>
      </c>
      <c r="CA72" s="2448">
        <v>440</v>
      </c>
      <c r="CB72" s="2448">
        <v>7319</v>
      </c>
      <c r="CC72" s="2448">
        <v>7986</v>
      </c>
      <c r="CD72" s="2448">
        <v>447811</v>
      </c>
      <c r="CE72" s="91" t="s">
        <v>39</v>
      </c>
      <c r="CF72" s="670" t="s">
        <v>26</v>
      </c>
      <c r="CG72" s="88" t="s">
        <v>26</v>
      </c>
      <c r="CH72" s="89" t="s">
        <v>26</v>
      </c>
      <c r="CI72" s="1257">
        <v>43739</v>
      </c>
      <c r="CJ72" s="82">
        <v>1748</v>
      </c>
      <c r="CK72" s="2448">
        <v>746</v>
      </c>
      <c r="CL72" s="2448">
        <v>1</v>
      </c>
      <c r="CM72" s="2448">
        <v>913</v>
      </c>
      <c r="CN72" s="2448">
        <v>769</v>
      </c>
      <c r="CO72" s="2448">
        <v>144</v>
      </c>
      <c r="CP72" s="2448" t="s">
        <v>21</v>
      </c>
      <c r="CQ72" s="2448">
        <v>55</v>
      </c>
      <c r="CR72" s="2448" t="s">
        <v>21</v>
      </c>
      <c r="CS72" s="2448" t="s">
        <v>21</v>
      </c>
      <c r="CT72" s="2448">
        <v>33</v>
      </c>
      <c r="CU72" s="2448">
        <v>32458</v>
      </c>
      <c r="CV72" s="2448">
        <v>3522</v>
      </c>
      <c r="CW72" s="2448">
        <v>12872</v>
      </c>
      <c r="CX72" s="2448">
        <v>1440</v>
      </c>
      <c r="CY72" s="2448">
        <v>57</v>
      </c>
      <c r="CZ72" s="91" t="s">
        <v>39</v>
      </c>
      <c r="DA72" s="670" t="s">
        <v>26</v>
      </c>
      <c r="DB72" s="88" t="s">
        <v>26</v>
      </c>
      <c r="DC72" s="89" t="s">
        <v>26</v>
      </c>
      <c r="DD72" s="1257">
        <v>43739</v>
      </c>
      <c r="DE72" s="82">
        <v>5666</v>
      </c>
      <c r="DF72" s="2448">
        <v>2676</v>
      </c>
      <c r="DG72" s="2448" t="s">
        <v>21</v>
      </c>
      <c r="DH72" s="2448">
        <v>1104</v>
      </c>
      <c r="DI72" s="2448">
        <v>13</v>
      </c>
      <c r="DJ72" s="2448">
        <v>574</v>
      </c>
      <c r="DK72" s="2448">
        <v>570</v>
      </c>
      <c r="DL72" s="2448">
        <v>4</v>
      </c>
      <c r="DM72" s="2448">
        <v>789</v>
      </c>
      <c r="DN72" s="2448" t="s">
        <v>21</v>
      </c>
      <c r="DO72" s="2448" t="s">
        <v>21</v>
      </c>
      <c r="DP72" s="2448">
        <v>1087</v>
      </c>
      <c r="DQ72" s="2448">
        <v>3</v>
      </c>
      <c r="DR72" s="2448">
        <v>96</v>
      </c>
      <c r="DS72" s="2448">
        <v>172</v>
      </c>
      <c r="DT72" s="2448">
        <v>621</v>
      </c>
      <c r="DU72" s="91" t="s">
        <v>39</v>
      </c>
      <c r="DV72" s="670" t="s">
        <v>26</v>
      </c>
      <c r="DW72" s="88" t="s">
        <v>26</v>
      </c>
      <c r="DX72" s="89" t="s">
        <v>26</v>
      </c>
      <c r="DY72" s="1257">
        <v>43739</v>
      </c>
      <c r="DZ72" s="2448">
        <v>157</v>
      </c>
      <c r="EA72" s="2448" t="s">
        <v>21</v>
      </c>
      <c r="EB72" s="2448">
        <v>15267</v>
      </c>
      <c r="EC72" s="2448">
        <v>3674</v>
      </c>
      <c r="ED72" s="2448">
        <v>11593</v>
      </c>
      <c r="EE72" s="2448">
        <v>4029</v>
      </c>
      <c r="EF72" s="2448" t="s">
        <v>21</v>
      </c>
      <c r="EG72" s="2448" t="s">
        <v>21</v>
      </c>
      <c r="EH72" s="2448">
        <v>548570</v>
      </c>
      <c r="EI72" s="2448">
        <v>264728</v>
      </c>
      <c r="EJ72" s="2448">
        <v>136819</v>
      </c>
      <c r="EK72" s="2448">
        <v>2540061</v>
      </c>
      <c r="EL72" s="2448">
        <v>136332</v>
      </c>
      <c r="EM72" s="2448">
        <v>3268</v>
      </c>
      <c r="EN72" s="2448">
        <v>206</v>
      </c>
      <c r="EO72" s="2448">
        <v>5123</v>
      </c>
      <c r="EP72" s="91" t="s">
        <v>39</v>
      </c>
      <c r="EQ72" s="670" t="s">
        <v>26</v>
      </c>
      <c r="ER72" s="88" t="s">
        <v>26</v>
      </c>
      <c r="ES72" s="89" t="s">
        <v>26</v>
      </c>
      <c r="ET72" s="1257">
        <v>43739</v>
      </c>
      <c r="EU72" s="2448">
        <v>2548229</v>
      </c>
      <c r="EV72" s="2448">
        <v>18862</v>
      </c>
      <c r="EW72" s="2448">
        <v>1</v>
      </c>
      <c r="EX72" s="2448">
        <v>19</v>
      </c>
      <c r="EY72" s="2448">
        <v>5007</v>
      </c>
      <c r="EZ72" s="2448" t="s">
        <v>21</v>
      </c>
      <c r="FA72" s="2448">
        <v>17372</v>
      </c>
      <c r="FB72" s="2448" t="s">
        <v>21</v>
      </c>
      <c r="FC72" s="2448" t="s">
        <v>21</v>
      </c>
      <c r="FD72" s="2448">
        <v>2499979</v>
      </c>
      <c r="FE72" s="2448">
        <v>3001222</v>
      </c>
      <c r="FF72" s="2448">
        <v>13827</v>
      </c>
      <c r="FG72" s="2448">
        <v>5741</v>
      </c>
      <c r="FH72" s="2448">
        <v>177748</v>
      </c>
      <c r="FI72" s="2448">
        <v>1326610</v>
      </c>
      <c r="FJ72" s="2448">
        <v>9952</v>
      </c>
      <c r="FK72" s="91" t="s">
        <v>39</v>
      </c>
      <c r="FL72" s="670" t="s">
        <v>26</v>
      </c>
      <c r="FM72" s="74"/>
    </row>
    <row r="73" spans="1:169" ht="14.25" customHeight="1">
      <c r="A73" s="88" t="s">
        <v>26</v>
      </c>
      <c r="B73" s="89" t="s">
        <v>26</v>
      </c>
      <c r="C73" s="1257">
        <v>43770</v>
      </c>
      <c r="D73" s="2448">
        <v>1161616</v>
      </c>
      <c r="E73" s="2448">
        <v>2333896</v>
      </c>
      <c r="F73" s="2448">
        <v>7812</v>
      </c>
      <c r="G73" s="2448">
        <v>797499</v>
      </c>
      <c r="H73" s="2448">
        <v>6400429</v>
      </c>
      <c r="I73" s="2448">
        <v>356969</v>
      </c>
      <c r="J73" s="2448">
        <v>6059</v>
      </c>
      <c r="K73" s="2448">
        <v>1920</v>
      </c>
      <c r="L73" s="2448">
        <v>31615</v>
      </c>
      <c r="M73" s="2448">
        <v>170468</v>
      </c>
      <c r="N73" s="2448">
        <v>186157</v>
      </c>
      <c r="O73" s="2448">
        <v>766305</v>
      </c>
      <c r="P73" s="2448">
        <v>3920</v>
      </c>
      <c r="Q73" s="2448">
        <v>856</v>
      </c>
      <c r="R73" s="2448">
        <v>16740</v>
      </c>
      <c r="S73" s="2448" t="s">
        <v>21</v>
      </c>
      <c r="T73" s="91" t="s">
        <v>40</v>
      </c>
      <c r="U73" s="670" t="s">
        <v>26</v>
      </c>
      <c r="V73" s="88" t="s">
        <v>26</v>
      </c>
      <c r="W73" s="89" t="s">
        <v>26</v>
      </c>
      <c r="X73" s="1257">
        <v>43770</v>
      </c>
      <c r="Y73" s="82">
        <v>2713</v>
      </c>
      <c r="Z73" s="2448" t="s">
        <v>21</v>
      </c>
      <c r="AA73" s="2448">
        <v>4860814</v>
      </c>
      <c r="AB73" s="2448">
        <v>6463010</v>
      </c>
      <c r="AC73" s="2448">
        <v>344256</v>
      </c>
      <c r="AD73" s="2448">
        <v>104</v>
      </c>
      <c r="AE73" s="2448" t="s">
        <v>21</v>
      </c>
      <c r="AF73" s="2448" t="s">
        <v>21</v>
      </c>
      <c r="AG73" s="2448" t="s">
        <v>21</v>
      </c>
      <c r="AH73" s="2448" t="s">
        <v>21</v>
      </c>
      <c r="AI73" s="2448">
        <v>135</v>
      </c>
      <c r="AJ73" s="2448" t="s">
        <v>21</v>
      </c>
      <c r="AK73" s="2448">
        <v>311484</v>
      </c>
      <c r="AL73" s="2448" t="s">
        <v>21</v>
      </c>
      <c r="AM73" s="2448">
        <v>104451</v>
      </c>
      <c r="AN73" s="2448">
        <v>302740</v>
      </c>
      <c r="AO73" s="91" t="s">
        <v>40</v>
      </c>
      <c r="AP73" s="670" t="s">
        <v>26</v>
      </c>
      <c r="AQ73" s="88" t="s">
        <v>26</v>
      </c>
      <c r="AR73" s="89" t="s">
        <v>26</v>
      </c>
      <c r="AS73" s="1257">
        <v>43770</v>
      </c>
      <c r="AT73" s="82">
        <v>2521724</v>
      </c>
      <c r="AU73" s="2448">
        <v>288859</v>
      </c>
      <c r="AV73" s="2448">
        <v>726003</v>
      </c>
      <c r="AW73" s="2448">
        <v>1964372</v>
      </c>
      <c r="AX73" s="2448">
        <v>95573</v>
      </c>
      <c r="AY73" s="2448">
        <v>2243159</v>
      </c>
      <c r="AZ73" s="2448">
        <v>94404</v>
      </c>
      <c r="BA73" s="2448">
        <v>397</v>
      </c>
      <c r="BB73" s="2448">
        <v>2339</v>
      </c>
      <c r="BC73" s="2448">
        <v>2561</v>
      </c>
      <c r="BD73" s="2448">
        <v>297776</v>
      </c>
      <c r="BE73" s="2448">
        <v>2297</v>
      </c>
      <c r="BF73" s="2448" t="s">
        <v>21</v>
      </c>
      <c r="BG73" s="2448">
        <v>416969</v>
      </c>
      <c r="BH73" s="2448">
        <v>379847</v>
      </c>
      <c r="BI73" s="2448">
        <v>73470</v>
      </c>
      <c r="BJ73" s="91" t="s">
        <v>40</v>
      </c>
      <c r="BK73" s="670" t="s">
        <v>26</v>
      </c>
      <c r="BL73" s="88" t="s">
        <v>26</v>
      </c>
      <c r="BM73" s="89" t="s">
        <v>26</v>
      </c>
      <c r="BN73" s="1257">
        <v>43770</v>
      </c>
      <c r="BO73" s="82">
        <v>6045</v>
      </c>
      <c r="BP73" s="2448" t="s">
        <v>21</v>
      </c>
      <c r="BQ73" s="1076" t="s">
        <v>21</v>
      </c>
      <c r="BR73" s="1076">
        <v>33</v>
      </c>
      <c r="BS73" s="2448">
        <v>135961</v>
      </c>
      <c r="BT73" s="2448" t="s">
        <v>21</v>
      </c>
      <c r="BU73" s="2448">
        <v>27669</v>
      </c>
      <c r="BV73" s="2448">
        <v>17291</v>
      </c>
      <c r="BW73" s="2448">
        <v>29976</v>
      </c>
      <c r="BX73" s="2448">
        <v>453</v>
      </c>
      <c r="BY73" s="2448">
        <v>2071</v>
      </c>
      <c r="BZ73" s="2448">
        <v>250</v>
      </c>
      <c r="CA73" s="2448">
        <v>517</v>
      </c>
      <c r="CB73" s="2448">
        <v>7331</v>
      </c>
      <c r="CC73" s="2448">
        <v>7995</v>
      </c>
      <c r="CD73" s="2448">
        <v>418930</v>
      </c>
      <c r="CE73" s="91" t="s">
        <v>40</v>
      </c>
      <c r="CF73" s="670" t="s">
        <v>26</v>
      </c>
      <c r="CG73" s="88" t="s">
        <v>26</v>
      </c>
      <c r="CH73" s="89" t="s">
        <v>26</v>
      </c>
      <c r="CI73" s="1257">
        <v>43770</v>
      </c>
      <c r="CJ73" s="82">
        <v>1697</v>
      </c>
      <c r="CK73" s="2448">
        <v>674</v>
      </c>
      <c r="CL73" s="2448">
        <v>1</v>
      </c>
      <c r="CM73" s="2448">
        <v>926</v>
      </c>
      <c r="CN73" s="2448">
        <v>782</v>
      </c>
      <c r="CO73" s="2448">
        <v>144</v>
      </c>
      <c r="CP73" s="2448" t="s">
        <v>21</v>
      </c>
      <c r="CQ73" s="2448">
        <v>58</v>
      </c>
      <c r="CR73" s="2448" t="s">
        <v>21</v>
      </c>
      <c r="CS73" s="2448" t="s">
        <v>21</v>
      </c>
      <c r="CT73" s="2448">
        <v>33</v>
      </c>
      <c r="CU73" s="2448">
        <v>32261</v>
      </c>
      <c r="CV73" s="2448">
        <v>3440</v>
      </c>
      <c r="CW73" s="2448">
        <v>13116</v>
      </c>
      <c r="CX73" s="2448">
        <v>1241</v>
      </c>
      <c r="CY73" s="2448">
        <v>50</v>
      </c>
      <c r="CZ73" s="91" t="s">
        <v>40</v>
      </c>
      <c r="DA73" s="670" t="s">
        <v>26</v>
      </c>
      <c r="DB73" s="88" t="s">
        <v>26</v>
      </c>
      <c r="DC73" s="89" t="s">
        <v>26</v>
      </c>
      <c r="DD73" s="1257">
        <v>43770</v>
      </c>
      <c r="DE73" s="82">
        <v>5579</v>
      </c>
      <c r="DF73" s="2448">
        <v>2715</v>
      </c>
      <c r="DG73" s="2448" t="s">
        <v>21</v>
      </c>
      <c r="DH73" s="2448">
        <v>1040</v>
      </c>
      <c r="DI73" s="2448">
        <v>13</v>
      </c>
      <c r="DJ73" s="2448">
        <v>594</v>
      </c>
      <c r="DK73" s="2448">
        <v>590</v>
      </c>
      <c r="DL73" s="2448">
        <v>4</v>
      </c>
      <c r="DM73" s="2448">
        <v>850</v>
      </c>
      <c r="DN73" s="2448" t="s">
        <v>21</v>
      </c>
      <c r="DO73" s="2448" t="s">
        <v>21</v>
      </c>
      <c r="DP73" s="2448">
        <v>1005</v>
      </c>
      <c r="DQ73" s="2448">
        <v>3</v>
      </c>
      <c r="DR73" s="2448">
        <v>108</v>
      </c>
      <c r="DS73" s="2448">
        <v>175</v>
      </c>
      <c r="DT73" s="2448">
        <v>546</v>
      </c>
      <c r="DU73" s="91" t="s">
        <v>40</v>
      </c>
      <c r="DV73" s="670" t="s">
        <v>26</v>
      </c>
      <c r="DW73" s="88" t="s">
        <v>26</v>
      </c>
      <c r="DX73" s="89" t="s">
        <v>26</v>
      </c>
      <c r="DY73" s="1257">
        <v>43770</v>
      </c>
      <c r="DZ73" s="2448">
        <v>168</v>
      </c>
      <c r="EA73" s="2448" t="s">
        <v>21</v>
      </c>
      <c r="EB73" s="2448">
        <v>16075</v>
      </c>
      <c r="EC73" s="2448">
        <v>2083</v>
      </c>
      <c r="ED73" s="2448">
        <v>13992</v>
      </c>
      <c r="EE73" s="2448">
        <v>6042</v>
      </c>
      <c r="EF73" s="2448" t="s">
        <v>21</v>
      </c>
      <c r="EG73" s="2448" t="s">
        <v>21</v>
      </c>
      <c r="EH73" s="2448">
        <v>545841</v>
      </c>
      <c r="EI73" s="2448">
        <v>248446</v>
      </c>
      <c r="EJ73" s="2448">
        <v>121228</v>
      </c>
      <c r="EK73" s="2448">
        <v>2649872</v>
      </c>
      <c r="EL73" s="2448">
        <v>131162</v>
      </c>
      <c r="EM73" s="2448">
        <v>5019</v>
      </c>
      <c r="EN73" s="2448">
        <v>164</v>
      </c>
      <c r="EO73" s="2448">
        <v>4798</v>
      </c>
      <c r="EP73" s="91" t="s">
        <v>40</v>
      </c>
      <c r="EQ73" s="670" t="s">
        <v>26</v>
      </c>
      <c r="ER73" s="88" t="s">
        <v>26</v>
      </c>
      <c r="ES73" s="89" t="s">
        <v>26</v>
      </c>
      <c r="ET73" s="1257">
        <v>43770</v>
      </c>
      <c r="EU73" s="2448">
        <v>2482297</v>
      </c>
      <c r="EV73" s="2448">
        <v>16338</v>
      </c>
      <c r="EW73" s="2448">
        <v>1</v>
      </c>
      <c r="EX73" s="2448">
        <v>19</v>
      </c>
      <c r="EY73" s="2448">
        <v>4452</v>
      </c>
      <c r="EZ73" s="2448" t="s">
        <v>21</v>
      </c>
      <c r="FA73" s="2448">
        <v>14883</v>
      </c>
      <c r="FB73" s="2448" t="s">
        <v>21</v>
      </c>
      <c r="FC73" s="2448" t="s">
        <v>21</v>
      </c>
      <c r="FD73" s="2448">
        <v>2436514</v>
      </c>
      <c r="FE73" s="2448">
        <v>2926840</v>
      </c>
      <c r="FF73" s="2448">
        <v>11504</v>
      </c>
      <c r="FG73" s="2448">
        <v>7812</v>
      </c>
      <c r="FH73" s="2448">
        <v>174724</v>
      </c>
      <c r="FI73" s="2448">
        <v>1213377</v>
      </c>
      <c r="FJ73" s="2448">
        <v>24899</v>
      </c>
      <c r="FK73" s="91" t="s">
        <v>40</v>
      </c>
      <c r="FL73" s="670" t="s">
        <v>26</v>
      </c>
      <c r="FM73" s="74"/>
    </row>
    <row r="74" spans="1:169" ht="14.25" customHeight="1">
      <c r="A74" s="105" t="s">
        <v>26</v>
      </c>
      <c r="B74" s="106" t="s">
        <v>26</v>
      </c>
      <c r="C74" s="1258">
        <v>43800</v>
      </c>
      <c r="D74" s="2449">
        <v>1199961</v>
      </c>
      <c r="E74" s="2449">
        <v>2441157</v>
      </c>
      <c r="F74" s="2449">
        <v>10438</v>
      </c>
      <c r="G74" s="2449">
        <v>814752</v>
      </c>
      <c r="H74" s="2449">
        <v>6682736</v>
      </c>
      <c r="I74" s="2449">
        <v>399376</v>
      </c>
      <c r="J74" s="2449">
        <v>8472</v>
      </c>
      <c r="K74" s="2449">
        <v>1872</v>
      </c>
      <c r="L74" s="2449">
        <v>32379</v>
      </c>
      <c r="M74" s="2449">
        <v>167653</v>
      </c>
      <c r="N74" s="2449">
        <v>182907</v>
      </c>
      <c r="O74" s="2449">
        <v>792763</v>
      </c>
      <c r="P74" s="2449">
        <v>4476</v>
      </c>
      <c r="Q74" s="2449">
        <v>584</v>
      </c>
      <c r="R74" s="2449">
        <v>19163</v>
      </c>
      <c r="S74" s="2449" t="s">
        <v>21</v>
      </c>
      <c r="T74" s="108" t="s">
        <v>41</v>
      </c>
      <c r="U74" s="673" t="s">
        <v>26</v>
      </c>
      <c r="V74" s="105" t="s">
        <v>26</v>
      </c>
      <c r="W74" s="106" t="s">
        <v>26</v>
      </c>
      <c r="X74" s="1258">
        <v>43800</v>
      </c>
      <c r="Y74" s="107">
        <v>3060</v>
      </c>
      <c r="Z74" s="2449" t="s">
        <v>21</v>
      </c>
      <c r="AA74" s="2449">
        <v>4885107</v>
      </c>
      <c r="AB74" s="2449">
        <v>6847922</v>
      </c>
      <c r="AC74" s="2449">
        <v>340423</v>
      </c>
      <c r="AD74" s="2449">
        <v>101</v>
      </c>
      <c r="AE74" s="2449" t="s">
        <v>21</v>
      </c>
      <c r="AF74" s="2449" t="s">
        <v>21</v>
      </c>
      <c r="AG74" s="2449" t="s">
        <v>21</v>
      </c>
      <c r="AH74" s="2449" t="s">
        <v>21</v>
      </c>
      <c r="AI74" s="2449">
        <v>131</v>
      </c>
      <c r="AJ74" s="2449" t="s">
        <v>21</v>
      </c>
      <c r="AK74" s="2449">
        <v>307184</v>
      </c>
      <c r="AL74" s="2449" t="s">
        <v>21</v>
      </c>
      <c r="AM74" s="2449">
        <v>83480</v>
      </c>
      <c r="AN74" s="2449">
        <v>315083</v>
      </c>
      <c r="AO74" s="108" t="s">
        <v>41</v>
      </c>
      <c r="AP74" s="673" t="s">
        <v>26</v>
      </c>
      <c r="AQ74" s="105" t="s">
        <v>26</v>
      </c>
      <c r="AR74" s="106" t="s">
        <v>26</v>
      </c>
      <c r="AS74" s="1258">
        <v>43800</v>
      </c>
      <c r="AT74" s="107">
        <v>2636394</v>
      </c>
      <c r="AU74" s="2448">
        <v>342289</v>
      </c>
      <c r="AV74" s="2449">
        <v>714814</v>
      </c>
      <c r="AW74" s="2449">
        <v>2053744</v>
      </c>
      <c r="AX74" s="2449">
        <v>91427</v>
      </c>
      <c r="AY74" s="2449">
        <v>2382093</v>
      </c>
      <c r="AZ74" s="2449">
        <v>104698</v>
      </c>
      <c r="BA74" s="2449">
        <v>461</v>
      </c>
      <c r="BB74" s="2449">
        <v>1796</v>
      </c>
      <c r="BC74" s="2449">
        <v>1967</v>
      </c>
      <c r="BD74" s="2449">
        <v>309114</v>
      </c>
      <c r="BE74" s="2449">
        <v>2648</v>
      </c>
      <c r="BF74" s="2449" t="s">
        <v>21</v>
      </c>
      <c r="BG74" s="2449">
        <v>428484</v>
      </c>
      <c r="BH74" s="2449">
        <v>412795</v>
      </c>
      <c r="BI74" s="2449">
        <v>71899</v>
      </c>
      <c r="BJ74" s="108" t="s">
        <v>41</v>
      </c>
      <c r="BK74" s="673" t="s">
        <v>26</v>
      </c>
      <c r="BL74" s="105" t="s">
        <v>26</v>
      </c>
      <c r="BM74" s="106" t="s">
        <v>26</v>
      </c>
      <c r="BN74" s="1258">
        <v>43800</v>
      </c>
      <c r="BO74" s="107">
        <v>6406</v>
      </c>
      <c r="BP74" s="2449" t="s">
        <v>21</v>
      </c>
      <c r="BQ74" s="1078" t="s">
        <v>21</v>
      </c>
      <c r="BR74" s="1078">
        <v>33</v>
      </c>
      <c r="BS74" s="2449">
        <v>144416</v>
      </c>
      <c r="BT74" s="2449" t="s">
        <v>21</v>
      </c>
      <c r="BU74" s="2449">
        <v>36824</v>
      </c>
      <c r="BV74" s="2449">
        <v>17484</v>
      </c>
      <c r="BW74" s="2449">
        <v>32935</v>
      </c>
      <c r="BX74" s="2449">
        <v>515</v>
      </c>
      <c r="BY74" s="2449">
        <v>2440</v>
      </c>
      <c r="BZ74" s="2449">
        <v>222</v>
      </c>
      <c r="CA74" s="2449">
        <v>491</v>
      </c>
      <c r="CB74" s="2449">
        <v>6895</v>
      </c>
      <c r="CC74" s="2449">
        <v>7516</v>
      </c>
      <c r="CD74" s="2449">
        <v>426282</v>
      </c>
      <c r="CE74" s="108" t="s">
        <v>41</v>
      </c>
      <c r="CF74" s="673" t="s">
        <v>26</v>
      </c>
      <c r="CG74" s="105" t="s">
        <v>26</v>
      </c>
      <c r="CH74" s="106" t="s">
        <v>26</v>
      </c>
      <c r="CI74" s="1258">
        <v>43800</v>
      </c>
      <c r="CJ74" s="107">
        <v>1633</v>
      </c>
      <c r="CK74" s="2449">
        <v>628</v>
      </c>
      <c r="CL74" s="2449">
        <v>1</v>
      </c>
      <c r="CM74" s="2449">
        <v>911</v>
      </c>
      <c r="CN74" s="2449">
        <v>767</v>
      </c>
      <c r="CO74" s="2449">
        <v>144</v>
      </c>
      <c r="CP74" s="2449" t="s">
        <v>21</v>
      </c>
      <c r="CQ74" s="2449">
        <v>54</v>
      </c>
      <c r="CR74" s="2449" t="s">
        <v>21</v>
      </c>
      <c r="CS74" s="2449" t="s">
        <v>21</v>
      </c>
      <c r="CT74" s="2449">
        <v>33</v>
      </c>
      <c r="CU74" s="2449">
        <v>29409</v>
      </c>
      <c r="CV74" s="2449">
        <v>3721</v>
      </c>
      <c r="CW74" s="2449">
        <v>11796</v>
      </c>
      <c r="CX74" s="2449">
        <v>1359</v>
      </c>
      <c r="CY74" s="2449">
        <v>53</v>
      </c>
      <c r="CZ74" s="108" t="s">
        <v>41</v>
      </c>
      <c r="DA74" s="673" t="s">
        <v>26</v>
      </c>
      <c r="DB74" s="105" t="s">
        <v>26</v>
      </c>
      <c r="DC74" s="106" t="s">
        <v>26</v>
      </c>
      <c r="DD74" s="1258">
        <v>43800</v>
      </c>
      <c r="DE74" s="107">
        <v>5338</v>
      </c>
      <c r="DF74" s="2449">
        <v>2489</v>
      </c>
      <c r="DG74" s="2449" t="s">
        <v>21</v>
      </c>
      <c r="DH74" s="2449">
        <v>905</v>
      </c>
      <c r="DI74" s="2449">
        <v>11</v>
      </c>
      <c r="DJ74" s="2449">
        <v>569</v>
      </c>
      <c r="DK74" s="2449">
        <v>565</v>
      </c>
      <c r="DL74" s="2449">
        <v>4</v>
      </c>
      <c r="DM74" s="2449">
        <v>796</v>
      </c>
      <c r="DN74" s="2449" t="s">
        <v>21</v>
      </c>
      <c r="DO74" s="2449" t="s">
        <v>21</v>
      </c>
      <c r="DP74" s="2449">
        <v>1006</v>
      </c>
      <c r="DQ74" s="2449">
        <v>4</v>
      </c>
      <c r="DR74" s="2449">
        <v>91</v>
      </c>
      <c r="DS74" s="2449">
        <v>165</v>
      </c>
      <c r="DT74" s="2449">
        <v>565</v>
      </c>
      <c r="DU74" s="108" t="s">
        <v>41</v>
      </c>
      <c r="DV74" s="673" t="s">
        <v>26</v>
      </c>
      <c r="DW74" s="105" t="s">
        <v>26</v>
      </c>
      <c r="DX74" s="106" t="s">
        <v>26</v>
      </c>
      <c r="DY74" s="1258">
        <v>43800</v>
      </c>
      <c r="DZ74" s="2449">
        <v>126</v>
      </c>
      <c r="EA74" s="2449" t="s">
        <v>21</v>
      </c>
      <c r="EB74" s="2449">
        <v>14936</v>
      </c>
      <c r="EC74" s="2449">
        <v>4322</v>
      </c>
      <c r="ED74" s="2449">
        <v>10614</v>
      </c>
      <c r="EE74" s="2449">
        <v>2833</v>
      </c>
      <c r="EF74" s="2449" t="s">
        <v>21</v>
      </c>
      <c r="EG74" s="2449" t="s">
        <v>21</v>
      </c>
      <c r="EH74" s="2449">
        <v>614449</v>
      </c>
      <c r="EI74" s="2449">
        <v>313611</v>
      </c>
      <c r="EJ74" s="2449">
        <v>145688</v>
      </c>
      <c r="EK74" s="2449">
        <v>2657893</v>
      </c>
      <c r="EL74" s="2449">
        <v>150579</v>
      </c>
      <c r="EM74" s="2449">
        <v>7483</v>
      </c>
      <c r="EN74" s="2449">
        <v>237</v>
      </c>
      <c r="EO74" s="2449">
        <v>5744</v>
      </c>
      <c r="EP74" s="108" t="s">
        <v>41</v>
      </c>
      <c r="EQ74" s="673" t="s">
        <v>26</v>
      </c>
      <c r="ER74" s="105" t="s">
        <v>26</v>
      </c>
      <c r="ES74" s="106" t="s">
        <v>26</v>
      </c>
      <c r="ET74" s="1258">
        <v>43800</v>
      </c>
      <c r="EU74" s="2449">
        <v>2605135</v>
      </c>
      <c r="EV74" s="2449">
        <v>35784</v>
      </c>
      <c r="EW74" s="2449">
        <v>2</v>
      </c>
      <c r="EX74" s="2449">
        <v>16</v>
      </c>
      <c r="EY74" s="2449">
        <v>6811</v>
      </c>
      <c r="EZ74" s="2449">
        <v>737</v>
      </c>
      <c r="FA74" s="2449">
        <v>35497</v>
      </c>
      <c r="FB74" s="2449" t="s">
        <v>21</v>
      </c>
      <c r="FC74" s="2449" t="s">
        <v>21</v>
      </c>
      <c r="FD74" s="2449">
        <v>2538116</v>
      </c>
      <c r="FE74" s="2449">
        <v>3042960</v>
      </c>
      <c r="FF74" s="2449">
        <v>13353</v>
      </c>
      <c r="FG74" s="2449">
        <v>10438</v>
      </c>
      <c r="FH74" s="2449">
        <v>171442</v>
      </c>
      <c r="FI74" s="2449">
        <v>1328813</v>
      </c>
      <c r="FJ74" s="2449">
        <v>29248</v>
      </c>
      <c r="FK74" s="108" t="s">
        <v>41</v>
      </c>
      <c r="FL74" s="673" t="s">
        <v>26</v>
      </c>
      <c r="FM74" s="74"/>
    </row>
    <row r="75" spans="1:169" ht="15.75" customHeight="1">
      <c r="A75" s="209"/>
      <c r="B75" s="209"/>
      <c r="C75" s="209"/>
      <c r="D75" s="982"/>
      <c r="E75" s="982"/>
      <c r="F75" s="982"/>
      <c r="G75" s="982"/>
      <c r="H75" s="982"/>
      <c r="I75" s="982"/>
      <c r="J75" s="982"/>
      <c r="K75" s="982"/>
      <c r="L75" s="982"/>
      <c r="M75" s="982"/>
      <c r="N75" s="982"/>
      <c r="O75" s="982"/>
      <c r="P75" s="982"/>
      <c r="Q75" s="982"/>
      <c r="R75" s="982"/>
      <c r="S75" s="982"/>
      <c r="T75" s="679"/>
      <c r="U75" s="679"/>
      <c r="V75" s="982"/>
      <c r="W75" s="982"/>
      <c r="X75" s="982"/>
      <c r="Y75" s="982"/>
      <c r="Z75" s="982"/>
      <c r="AA75" s="982"/>
      <c r="AB75" s="982"/>
      <c r="AC75" s="982"/>
      <c r="AD75" s="1079"/>
      <c r="AE75" s="982"/>
      <c r="AF75" s="982"/>
      <c r="AG75" s="982"/>
      <c r="AH75" s="982"/>
      <c r="AI75" s="982"/>
      <c r="AJ75" s="982"/>
      <c r="AK75" s="982"/>
      <c r="AL75" s="982"/>
      <c r="AM75" s="982"/>
      <c r="AN75" s="982"/>
      <c r="AO75" s="679"/>
      <c r="AP75" s="679"/>
      <c r="AQ75" s="982"/>
      <c r="AR75" s="982"/>
      <c r="AS75" s="982"/>
      <c r="AT75" s="982"/>
      <c r="AU75" s="1080"/>
      <c r="AV75" s="982"/>
      <c r="AW75" s="982"/>
      <c r="AX75" s="982"/>
      <c r="AY75" s="982"/>
      <c r="AZ75" s="982"/>
      <c r="BA75" s="982"/>
      <c r="BB75" s="982"/>
      <c r="BC75" s="982"/>
      <c r="BD75" s="982"/>
      <c r="BE75" s="982"/>
      <c r="BF75" s="982"/>
      <c r="BG75" s="982"/>
      <c r="BH75" s="982"/>
      <c r="BI75" s="1080"/>
      <c r="BJ75" s="679"/>
      <c r="BK75" s="679"/>
      <c r="BL75" s="982"/>
      <c r="BM75" s="982"/>
      <c r="BN75" s="982"/>
      <c r="BO75" s="982"/>
      <c r="BP75" s="982"/>
      <c r="BQ75" s="982"/>
      <c r="BR75" s="982"/>
      <c r="BS75" s="982"/>
      <c r="BT75" s="982"/>
      <c r="BU75" s="982"/>
      <c r="BV75" s="982"/>
      <c r="BW75" s="982"/>
      <c r="BX75" s="982"/>
      <c r="BY75" s="982"/>
      <c r="BZ75" s="982"/>
      <c r="CA75" s="982"/>
      <c r="CB75" s="1080"/>
      <c r="CC75" s="1080"/>
      <c r="CD75" s="1080"/>
      <c r="CE75" s="679"/>
      <c r="CF75" s="679"/>
      <c r="CG75" s="982"/>
      <c r="CH75" s="982"/>
      <c r="CI75" s="982"/>
      <c r="CJ75" s="982"/>
      <c r="CK75" s="982"/>
      <c r="CL75" s="982"/>
      <c r="CM75" s="982"/>
      <c r="CN75" s="982"/>
      <c r="CO75" s="982"/>
      <c r="CP75" s="982"/>
      <c r="CR75" s="982"/>
      <c r="CS75" s="982"/>
      <c r="CT75" s="1080"/>
      <c r="CU75" s="982"/>
      <c r="CV75" s="982"/>
      <c r="CW75" s="982"/>
      <c r="CX75" s="982"/>
      <c r="CY75" s="982"/>
      <c r="CZ75" s="679"/>
      <c r="DA75" s="679"/>
      <c r="DB75" s="982"/>
      <c r="DC75" s="982"/>
      <c r="DD75" s="982"/>
      <c r="DE75" s="982"/>
      <c r="DF75" s="982"/>
      <c r="DG75" s="982"/>
      <c r="DH75" s="982"/>
      <c r="DI75" s="982"/>
      <c r="DJ75" s="1080"/>
      <c r="DK75" s="982"/>
      <c r="DL75" s="982"/>
      <c r="DM75" s="982"/>
      <c r="DN75" s="982"/>
      <c r="DO75" s="982"/>
      <c r="DP75" s="982"/>
      <c r="DQ75" s="982"/>
      <c r="DR75" s="982"/>
      <c r="DS75" s="982"/>
      <c r="DT75" s="982"/>
      <c r="DU75" s="679"/>
      <c r="DV75" s="679"/>
      <c r="DW75" s="982"/>
      <c r="DX75" s="982"/>
      <c r="DY75" s="982"/>
      <c r="DZ75" s="982"/>
      <c r="EA75" s="982"/>
      <c r="EB75" s="982"/>
      <c r="EC75" s="982"/>
      <c r="ED75" s="982"/>
      <c r="EE75" s="1080"/>
      <c r="EF75" s="982"/>
      <c r="EG75" s="982"/>
      <c r="EH75" s="982"/>
      <c r="EI75" s="982"/>
      <c r="EJ75" s="982"/>
      <c r="EK75" s="982"/>
      <c r="EL75" s="982"/>
      <c r="EM75" s="982"/>
      <c r="EN75" s="982"/>
      <c r="EO75" s="982"/>
      <c r="EP75" s="679"/>
      <c r="EQ75" s="679"/>
      <c r="ER75" s="982"/>
      <c r="ES75" s="982"/>
      <c r="ET75" s="982"/>
      <c r="EU75" s="982"/>
      <c r="EV75" s="982"/>
      <c r="EW75" s="982"/>
      <c r="EX75" s="982"/>
      <c r="EY75" s="982"/>
      <c r="EZ75" s="982"/>
      <c r="FA75" s="982"/>
      <c r="FB75" s="982"/>
      <c r="FC75" s="982"/>
      <c r="FD75" s="982"/>
      <c r="FE75" s="982"/>
      <c r="FF75" s="982"/>
      <c r="FG75" s="982"/>
      <c r="FH75" s="982"/>
      <c r="FI75" s="982"/>
      <c r="FJ75" s="982"/>
      <c r="FK75" s="679"/>
      <c r="FL75" s="679"/>
      <c r="FM75" s="696"/>
    </row>
    <row r="76" spans="1:169" s="388" customFormat="1" ht="19.5" customHeight="1">
      <c r="A76" s="2573" t="s">
        <v>737</v>
      </c>
      <c r="B76" s="2543"/>
      <c r="C76" s="2544"/>
      <c r="D76" s="1082" t="s">
        <v>1070</v>
      </c>
      <c r="E76" s="2330" t="s">
        <v>1182</v>
      </c>
      <c r="F76" s="2468" t="s">
        <v>1071</v>
      </c>
      <c r="G76" s="2459"/>
      <c r="H76" s="2459" t="s">
        <v>1962</v>
      </c>
      <c r="I76" s="529"/>
      <c r="J76" s="529"/>
      <c r="K76" s="1015" t="s">
        <v>744</v>
      </c>
      <c r="L76" s="529" t="s">
        <v>829</v>
      </c>
      <c r="M76" s="529"/>
      <c r="N76" s="529"/>
      <c r="O76" s="529" t="s">
        <v>717</v>
      </c>
      <c r="P76" s="529" t="s">
        <v>717</v>
      </c>
      <c r="Q76" s="529"/>
      <c r="R76" s="529"/>
      <c r="S76" s="529"/>
      <c r="T76" s="2566" t="s">
        <v>697</v>
      </c>
      <c r="U76" s="2721"/>
      <c r="V76" s="2573" t="s">
        <v>737</v>
      </c>
      <c r="W76" s="2543"/>
      <c r="X76" s="2544"/>
      <c r="Y76" s="2329" t="s">
        <v>1963</v>
      </c>
      <c r="Z76" s="2054"/>
      <c r="AA76" s="2059" t="s">
        <v>1964</v>
      </c>
      <c r="AB76" s="2054"/>
      <c r="AC76" s="2460"/>
      <c r="AD76" s="2469"/>
      <c r="AE76" s="2079"/>
      <c r="AF76" s="1287" t="s">
        <v>1965</v>
      </c>
      <c r="AG76" s="529"/>
      <c r="AH76" s="1017" t="s">
        <v>1966</v>
      </c>
      <c r="AI76" s="529"/>
      <c r="AJ76" s="529" t="s">
        <v>1967</v>
      </c>
      <c r="AK76" s="529" t="s">
        <v>717</v>
      </c>
      <c r="AL76" s="395"/>
      <c r="AM76" s="395"/>
      <c r="AN76" s="557"/>
      <c r="AO76" s="2566" t="s">
        <v>697</v>
      </c>
      <c r="AP76" s="2721"/>
      <c r="AQ76" s="2573" t="s">
        <v>737</v>
      </c>
      <c r="AR76" s="2543"/>
      <c r="AS76" s="2544"/>
      <c r="AT76" s="2468" t="s">
        <v>1072</v>
      </c>
      <c r="AU76" s="395"/>
      <c r="AV76" s="2460" t="s">
        <v>1954</v>
      </c>
      <c r="AW76" s="529"/>
      <c r="AX76" s="529"/>
      <c r="AY76" s="529"/>
      <c r="AZ76" s="529"/>
      <c r="BA76" s="1015" t="s">
        <v>744</v>
      </c>
      <c r="BB76" s="529"/>
      <c r="BC76" s="529"/>
      <c r="BD76" s="529"/>
      <c r="BE76" s="529"/>
      <c r="BF76" s="529"/>
      <c r="BG76" s="529"/>
      <c r="BH76" s="529"/>
      <c r="BJ76" s="2566" t="s">
        <v>697</v>
      </c>
      <c r="BK76" s="2721"/>
      <c r="BL76" s="2573" t="s">
        <v>737</v>
      </c>
      <c r="BM76" s="2543"/>
      <c r="BN76" s="2544"/>
      <c r="BO76" s="1088" t="s">
        <v>1073</v>
      </c>
      <c r="BP76" s="2079"/>
      <c r="BQ76" s="2460" t="s">
        <v>1486</v>
      </c>
      <c r="BR76" s="2079"/>
      <c r="BS76" s="529"/>
      <c r="BT76" s="2072" t="s">
        <v>1175</v>
      </c>
      <c r="BU76" s="2079"/>
      <c r="BV76" s="2079"/>
      <c r="BW76" s="395"/>
      <c r="BX76" s="395"/>
      <c r="BY76" s="529"/>
      <c r="BZ76" s="529"/>
      <c r="CA76" s="529" t="s">
        <v>717</v>
      </c>
      <c r="CB76" s="395"/>
      <c r="CC76" s="395"/>
      <c r="CE76" s="2566" t="s">
        <v>697</v>
      </c>
      <c r="CF76" s="2721"/>
      <c r="CG76" s="2573" t="s">
        <v>737</v>
      </c>
      <c r="CH76" s="2543"/>
      <c r="CI76" s="2544"/>
      <c r="CJ76" s="1088" t="s">
        <v>1067</v>
      </c>
      <c r="CK76" s="1084"/>
      <c r="CL76" s="2460" t="s">
        <v>1487</v>
      </c>
      <c r="CM76" s="2079"/>
      <c r="CN76" s="2460"/>
      <c r="CO76" s="2460"/>
      <c r="CP76" s="529"/>
      <c r="CQ76" s="1015" t="s">
        <v>744</v>
      </c>
      <c r="CR76" s="2460"/>
      <c r="CS76" s="995"/>
      <c r="CT76" s="2468" t="s">
        <v>1074</v>
      </c>
      <c r="CU76" s="395"/>
      <c r="CV76" s="2460" t="s">
        <v>1968</v>
      </c>
      <c r="CW76" s="395"/>
      <c r="CX76" s="395"/>
      <c r="CY76" s="459"/>
      <c r="CZ76" s="2566" t="s">
        <v>697</v>
      </c>
      <c r="DA76" s="2721"/>
      <c r="DB76" s="2573" t="s">
        <v>737</v>
      </c>
      <c r="DC76" s="2543"/>
      <c r="DD76" s="2544"/>
      <c r="DE76" s="1088" t="s">
        <v>1075</v>
      </c>
      <c r="DF76" s="529"/>
      <c r="DG76" s="2460" t="s">
        <v>1969</v>
      </c>
      <c r="DH76" s="2460"/>
      <c r="DI76" s="2331"/>
      <c r="DJ76" s="1324"/>
      <c r="DK76" s="2794" t="s">
        <v>1076</v>
      </c>
      <c r="DL76" s="2769"/>
      <c r="DM76" s="529"/>
      <c r="DN76" s="529" t="s">
        <v>1970</v>
      </c>
      <c r="DO76" s="395"/>
      <c r="DP76" s="395"/>
      <c r="DQ76" s="395"/>
      <c r="DR76" s="395"/>
      <c r="DS76" s="395"/>
      <c r="DT76" s="459"/>
      <c r="DU76" s="2566" t="s">
        <v>697</v>
      </c>
      <c r="DV76" s="2721"/>
      <c r="DW76" s="2573" t="s">
        <v>737</v>
      </c>
      <c r="DX76" s="2543"/>
      <c r="DY76" s="2544"/>
      <c r="DZ76" s="1088" t="s">
        <v>1077</v>
      </c>
      <c r="EA76" s="2056"/>
      <c r="EB76" s="2056"/>
      <c r="EC76" s="2460" t="s">
        <v>1489</v>
      </c>
      <c r="ED76" s="2331"/>
      <c r="EE76" s="543"/>
      <c r="EF76" s="2332"/>
      <c r="EG76" s="2333" t="s">
        <v>1078</v>
      </c>
      <c r="EH76" s="529" t="s">
        <v>829</v>
      </c>
      <c r="EI76" s="2460" t="s">
        <v>1971</v>
      </c>
      <c r="EJ76" s="2246"/>
      <c r="EK76" s="2246"/>
      <c r="EL76" s="529"/>
      <c r="EM76" s="529"/>
      <c r="EN76" s="529"/>
      <c r="EO76" s="529"/>
      <c r="EP76" s="2566" t="s">
        <v>697</v>
      </c>
      <c r="EQ76" s="2721"/>
      <c r="ER76" s="2573" t="s">
        <v>737</v>
      </c>
      <c r="ES76" s="2543"/>
      <c r="ET76" s="2544"/>
      <c r="EU76" s="1092" t="s">
        <v>1972</v>
      </c>
      <c r="EV76" s="1084"/>
      <c r="EW76" s="529" t="s">
        <v>1973</v>
      </c>
      <c r="EX76" s="1084"/>
      <c r="EY76" s="1084"/>
      <c r="EZ76" s="1084"/>
      <c r="FA76" s="2454"/>
      <c r="FB76" s="2454"/>
      <c r="FC76" s="2566" t="s">
        <v>697</v>
      </c>
      <c r="FD76" s="2760"/>
      <c r="FE76" s="504"/>
      <c r="FF76" s="504"/>
      <c r="FG76" s="504"/>
      <c r="FH76" s="504"/>
      <c r="FI76" s="504"/>
      <c r="FJ76" s="504"/>
      <c r="FK76" s="2569"/>
      <c r="FL76" s="2795"/>
      <c r="FM76" s="676"/>
    </row>
    <row r="77" spans="1:169" s="388" customFormat="1" ht="17.25" customHeight="1">
      <c r="A77" s="2705"/>
      <c r="B77" s="2705"/>
      <c r="C77" s="2622"/>
      <c r="D77" s="976" t="s">
        <v>5</v>
      </c>
      <c r="E77" s="976" t="s">
        <v>7</v>
      </c>
      <c r="F77" s="976" t="s">
        <v>221</v>
      </c>
      <c r="G77" s="976" t="s">
        <v>347</v>
      </c>
      <c r="H77" s="976" t="s">
        <v>739</v>
      </c>
      <c r="I77" s="976" t="s">
        <v>295</v>
      </c>
      <c r="J77" s="976" t="s">
        <v>296</v>
      </c>
      <c r="K77" s="976" t="s">
        <v>297</v>
      </c>
      <c r="L77" s="976" t="s">
        <v>348</v>
      </c>
      <c r="M77" s="977" t="s">
        <v>371</v>
      </c>
      <c r="N77" s="976" t="s">
        <v>300</v>
      </c>
      <c r="O77" s="976" t="s">
        <v>301</v>
      </c>
      <c r="P77" s="977" t="s">
        <v>372</v>
      </c>
      <c r="Q77" s="977" t="s">
        <v>1199</v>
      </c>
      <c r="R77" s="976" t="s">
        <v>1200</v>
      </c>
      <c r="S77" s="976" t="s">
        <v>351</v>
      </c>
      <c r="T77" s="2722"/>
      <c r="U77" s="2723"/>
      <c r="V77" s="2705"/>
      <c r="W77" s="2705"/>
      <c r="X77" s="2622"/>
      <c r="Y77" s="976" t="s">
        <v>373</v>
      </c>
      <c r="Z77" s="976" t="s">
        <v>12</v>
      </c>
      <c r="AA77" s="976" t="s">
        <v>13</v>
      </c>
      <c r="AB77" s="976" t="s">
        <v>305</v>
      </c>
      <c r="AC77" s="976" t="s">
        <v>353</v>
      </c>
      <c r="AD77" s="976" t="s">
        <v>353</v>
      </c>
      <c r="AE77" s="1709" t="s">
        <v>88</v>
      </c>
      <c r="AF77" s="976" t="s">
        <v>5</v>
      </c>
      <c r="AG77" s="976" t="s">
        <v>7</v>
      </c>
      <c r="AH77" s="976" t="s">
        <v>221</v>
      </c>
      <c r="AI77" s="976" t="s">
        <v>347</v>
      </c>
      <c r="AJ77" s="976" t="s">
        <v>297</v>
      </c>
      <c r="AK77" s="977" t="s">
        <v>371</v>
      </c>
      <c r="AL77" s="976" t="s">
        <v>351</v>
      </c>
      <c r="AM77" s="976" t="s">
        <v>352</v>
      </c>
      <c r="AN77" s="976" t="s">
        <v>10</v>
      </c>
      <c r="AO77" s="2722"/>
      <c r="AP77" s="2723"/>
      <c r="AQ77" s="2705"/>
      <c r="AR77" s="2705"/>
      <c r="AS77" s="2622"/>
      <c r="AT77" s="976" t="s">
        <v>347</v>
      </c>
      <c r="AU77" s="976" t="s">
        <v>295</v>
      </c>
      <c r="AV77" s="976" t="s">
        <v>296</v>
      </c>
      <c r="AW77" s="976" t="s">
        <v>297</v>
      </c>
      <c r="AX77" s="976" t="s">
        <v>348</v>
      </c>
      <c r="AY77" s="977" t="s">
        <v>371</v>
      </c>
      <c r="AZ77" s="976" t="s">
        <v>301</v>
      </c>
      <c r="BA77" s="976" t="s">
        <v>351</v>
      </c>
      <c r="BB77" s="976" t="s">
        <v>352</v>
      </c>
      <c r="BC77" s="976" t="s">
        <v>10</v>
      </c>
      <c r="BD77" s="976" t="s">
        <v>11</v>
      </c>
      <c r="BE77" s="976" t="s">
        <v>1413</v>
      </c>
      <c r="BF77" s="976" t="s">
        <v>373</v>
      </c>
      <c r="BG77" s="976" t="s">
        <v>12</v>
      </c>
      <c r="BH77" s="976" t="s">
        <v>13</v>
      </c>
      <c r="BI77" s="976" t="s">
        <v>14</v>
      </c>
      <c r="BJ77" s="2722"/>
      <c r="BK77" s="2723"/>
      <c r="BL77" s="2705"/>
      <c r="BM77" s="2705"/>
      <c r="BN77" s="2622"/>
      <c r="BO77" s="976" t="s">
        <v>19</v>
      </c>
      <c r="BP77" s="976" t="s">
        <v>88</v>
      </c>
      <c r="BQ77" s="976" t="s">
        <v>788</v>
      </c>
      <c r="BR77" s="976" t="s">
        <v>5</v>
      </c>
      <c r="BS77" s="976" t="s">
        <v>7</v>
      </c>
      <c r="BT77" s="976" t="s">
        <v>221</v>
      </c>
      <c r="BU77" s="976" t="s">
        <v>347</v>
      </c>
      <c r="BV77" s="976" t="s">
        <v>295</v>
      </c>
      <c r="BW77" s="976" t="s">
        <v>296</v>
      </c>
      <c r="BX77" s="976" t="s">
        <v>297</v>
      </c>
      <c r="BY77" s="976" t="s">
        <v>348</v>
      </c>
      <c r="BZ77" s="977" t="s">
        <v>371</v>
      </c>
      <c r="CA77" s="976" t="s">
        <v>301</v>
      </c>
      <c r="CB77" s="976" t="s">
        <v>1200</v>
      </c>
      <c r="CC77" s="976" t="s">
        <v>351</v>
      </c>
      <c r="CD77" s="976" t="s">
        <v>352</v>
      </c>
      <c r="CE77" s="2722"/>
      <c r="CF77" s="2723"/>
      <c r="CG77" s="2705"/>
      <c r="CH77" s="2705"/>
      <c r="CI77" s="2622"/>
      <c r="CJ77" s="976" t="s">
        <v>13</v>
      </c>
      <c r="CK77" s="976" t="s">
        <v>15</v>
      </c>
      <c r="CL77" s="976" t="s">
        <v>305</v>
      </c>
      <c r="CM77" s="976" t="s">
        <v>353</v>
      </c>
      <c r="CN77" s="976" t="s">
        <v>353</v>
      </c>
      <c r="CO77" s="976" t="s">
        <v>17</v>
      </c>
      <c r="CP77" s="2326" t="s">
        <v>88</v>
      </c>
      <c r="CQ77" s="976" t="s">
        <v>788</v>
      </c>
      <c r="CR77" s="976" t="s">
        <v>5</v>
      </c>
      <c r="CS77" s="976" t="s">
        <v>7</v>
      </c>
      <c r="CT77" s="976" t="s">
        <v>221</v>
      </c>
      <c r="CU77" s="976" t="s">
        <v>347</v>
      </c>
      <c r="CV77" s="976" t="s">
        <v>295</v>
      </c>
      <c r="CW77" s="976" t="s">
        <v>296</v>
      </c>
      <c r="CX77" s="976" t="s">
        <v>297</v>
      </c>
      <c r="CY77" s="976" t="s">
        <v>348</v>
      </c>
      <c r="CZ77" s="2722"/>
      <c r="DA77" s="2723"/>
      <c r="DB77" s="2705"/>
      <c r="DC77" s="2705"/>
      <c r="DD77" s="2622"/>
      <c r="DE77" s="976" t="s">
        <v>353</v>
      </c>
      <c r="DF77" s="976" t="s">
        <v>17</v>
      </c>
      <c r="DG77" s="976" t="s">
        <v>88</v>
      </c>
      <c r="DH77" s="976" t="s">
        <v>788</v>
      </c>
      <c r="DI77" s="976" t="s">
        <v>5</v>
      </c>
      <c r="DJ77" s="976" t="s">
        <v>7</v>
      </c>
      <c r="DK77" s="976" t="s">
        <v>221</v>
      </c>
      <c r="DL77" s="976" t="s">
        <v>347</v>
      </c>
      <c r="DM77" s="976" t="s">
        <v>739</v>
      </c>
      <c r="DN77" s="976" t="s">
        <v>295</v>
      </c>
      <c r="DO77" s="976" t="s">
        <v>296</v>
      </c>
      <c r="DP77" s="976" t="s">
        <v>297</v>
      </c>
      <c r="DQ77" s="976" t="s">
        <v>348</v>
      </c>
      <c r="DR77" s="977" t="s">
        <v>371</v>
      </c>
      <c r="DS77" s="976" t="s">
        <v>301</v>
      </c>
      <c r="DT77" s="977" t="s">
        <v>372</v>
      </c>
      <c r="DU77" s="2722"/>
      <c r="DV77" s="2723"/>
      <c r="DW77" s="2705"/>
      <c r="DX77" s="2705"/>
      <c r="DY77" s="2622"/>
      <c r="DZ77" s="976" t="s">
        <v>353</v>
      </c>
      <c r="EA77" s="976" t="s">
        <v>353</v>
      </c>
      <c r="EB77" s="976" t="s">
        <v>18</v>
      </c>
      <c r="EC77" s="976" t="s">
        <v>88</v>
      </c>
      <c r="ED77" s="976" t="s">
        <v>788</v>
      </c>
      <c r="EE77" s="976" t="s">
        <v>5</v>
      </c>
      <c r="EF77" s="976" t="s">
        <v>7</v>
      </c>
      <c r="EG77" s="976" t="s">
        <v>221</v>
      </c>
      <c r="EH77" s="976" t="s">
        <v>347</v>
      </c>
      <c r="EI77" s="976" t="s">
        <v>739</v>
      </c>
      <c r="EJ77" s="976" t="s">
        <v>295</v>
      </c>
      <c r="EK77" s="976" t="s">
        <v>296</v>
      </c>
      <c r="EL77" s="976" t="s">
        <v>297</v>
      </c>
      <c r="EM77" s="976" t="s">
        <v>348</v>
      </c>
      <c r="EN77" s="977" t="s">
        <v>371</v>
      </c>
      <c r="EO77" s="976" t="s">
        <v>300</v>
      </c>
      <c r="EP77" s="2722"/>
      <c r="EQ77" s="2723"/>
      <c r="ER77" s="2705"/>
      <c r="ES77" s="2705"/>
      <c r="ET77" s="2622"/>
      <c r="EU77" s="976" t="s">
        <v>15</v>
      </c>
      <c r="EV77" s="976" t="s">
        <v>305</v>
      </c>
      <c r="EW77" s="976" t="s">
        <v>353</v>
      </c>
      <c r="EX77" s="976" t="s">
        <v>353</v>
      </c>
      <c r="EY77" s="975" t="s">
        <v>88</v>
      </c>
      <c r="EZ77" s="975" t="s">
        <v>788</v>
      </c>
      <c r="FA77" s="976" t="s">
        <v>5</v>
      </c>
      <c r="FB77" s="976" t="s">
        <v>7</v>
      </c>
      <c r="FC77" s="2761"/>
      <c r="FD77" s="2762"/>
      <c r="FE77" s="14"/>
      <c r="FF77" s="14"/>
      <c r="FG77" s="14"/>
      <c r="FH77" s="14"/>
      <c r="FI77" s="14"/>
      <c r="FJ77" s="14"/>
      <c r="FK77" s="2795"/>
      <c r="FL77" s="2795"/>
      <c r="FM77" s="676"/>
    </row>
    <row r="78" spans="1:169" s="388" customFormat="1" ht="16.5" customHeight="1">
      <c r="A78" s="2705"/>
      <c r="B78" s="2705"/>
      <c r="C78" s="2622"/>
      <c r="D78" s="975"/>
      <c r="E78" s="975"/>
      <c r="F78" s="975" t="s">
        <v>9</v>
      </c>
      <c r="G78" s="975" t="s">
        <v>9</v>
      </c>
      <c r="H78" s="975"/>
      <c r="I78" s="975"/>
      <c r="J78" s="975"/>
      <c r="K78" s="975"/>
      <c r="L78" s="975"/>
      <c r="M78" s="975"/>
      <c r="N78" s="975" t="s">
        <v>1186</v>
      </c>
      <c r="O78" s="975" t="s">
        <v>1186</v>
      </c>
      <c r="P78" s="975" t="s">
        <v>374</v>
      </c>
      <c r="Q78" s="975"/>
      <c r="R78" s="975"/>
      <c r="S78" s="975" t="s">
        <v>356</v>
      </c>
      <c r="T78" s="2722"/>
      <c r="U78" s="2723"/>
      <c r="V78" s="2705"/>
      <c r="W78" s="2705"/>
      <c r="X78" s="2622"/>
      <c r="Y78" s="975" t="s">
        <v>1473</v>
      </c>
      <c r="Z78" s="975"/>
      <c r="AA78" s="975"/>
      <c r="AB78" s="975"/>
      <c r="AC78" s="975" t="s">
        <v>1470</v>
      </c>
      <c r="AD78" s="975" t="s">
        <v>1471</v>
      </c>
      <c r="AE78" s="909"/>
      <c r="AF78" s="975"/>
      <c r="AG78" s="975"/>
      <c r="AH78" s="975" t="s">
        <v>9</v>
      </c>
      <c r="AI78" s="975" t="s">
        <v>9</v>
      </c>
      <c r="AJ78" s="975"/>
      <c r="AK78" s="975"/>
      <c r="AL78" s="975" t="s">
        <v>356</v>
      </c>
      <c r="AM78" s="975" t="s">
        <v>357</v>
      </c>
      <c r="AN78" s="975"/>
      <c r="AO78" s="2722"/>
      <c r="AP78" s="2723"/>
      <c r="AQ78" s="2705"/>
      <c r="AR78" s="2705"/>
      <c r="AS78" s="2622"/>
      <c r="AT78" s="975" t="s">
        <v>9</v>
      </c>
      <c r="AU78" s="975"/>
      <c r="AV78" s="975"/>
      <c r="AW78" s="975"/>
      <c r="AX78" s="975"/>
      <c r="AY78" s="975"/>
      <c r="AZ78" s="975" t="s">
        <v>1186</v>
      </c>
      <c r="BA78" s="975" t="s">
        <v>356</v>
      </c>
      <c r="BB78" s="975" t="s">
        <v>357</v>
      </c>
      <c r="BC78" s="975" t="s">
        <v>1182</v>
      </c>
      <c r="BD78" s="2239" t="s">
        <v>714</v>
      </c>
      <c r="BE78" s="975"/>
      <c r="BF78" s="975" t="s">
        <v>1473</v>
      </c>
      <c r="BG78" s="975"/>
      <c r="BH78" s="975"/>
      <c r="BI78" s="975"/>
      <c r="BJ78" s="2722"/>
      <c r="BK78" s="2723"/>
      <c r="BL78" s="2705"/>
      <c r="BM78" s="2705"/>
      <c r="BN78" s="2622"/>
      <c r="BO78" s="975"/>
      <c r="BP78" s="909"/>
      <c r="BQ78" s="909"/>
      <c r="BR78" s="975"/>
      <c r="BS78" s="975"/>
      <c r="BT78" s="975" t="s">
        <v>9</v>
      </c>
      <c r="BU78" s="975" t="s">
        <v>9</v>
      </c>
      <c r="BV78" s="975"/>
      <c r="BW78" s="975"/>
      <c r="BX78" s="975"/>
      <c r="BY78" s="975"/>
      <c r="BZ78" s="975"/>
      <c r="CA78" s="975" t="s">
        <v>1186</v>
      </c>
      <c r="CB78" s="975"/>
      <c r="CC78" s="975" t="s">
        <v>356</v>
      </c>
      <c r="CD78" s="975" t="s">
        <v>357</v>
      </c>
      <c r="CE78" s="2722"/>
      <c r="CF78" s="2723"/>
      <c r="CG78" s="2705"/>
      <c r="CH78" s="2705"/>
      <c r="CI78" s="2622"/>
      <c r="CJ78" s="975"/>
      <c r="CK78" s="975"/>
      <c r="CL78" s="975"/>
      <c r="CM78" s="975" t="s">
        <v>1470</v>
      </c>
      <c r="CN78" s="975" t="s">
        <v>1471</v>
      </c>
      <c r="CO78" s="975"/>
      <c r="CP78" s="909"/>
      <c r="CQ78" s="909"/>
      <c r="CR78" s="975"/>
      <c r="CS78" s="975"/>
      <c r="CT78" s="975" t="s">
        <v>9</v>
      </c>
      <c r="CU78" s="975" t="s">
        <v>9</v>
      </c>
      <c r="CV78" s="975"/>
      <c r="CW78" s="975"/>
      <c r="CX78" s="975"/>
      <c r="CY78" s="975"/>
      <c r="CZ78" s="2722"/>
      <c r="DA78" s="2723"/>
      <c r="DB78" s="2705"/>
      <c r="DC78" s="2705"/>
      <c r="DD78" s="2622"/>
      <c r="DE78" s="975" t="s">
        <v>1471</v>
      </c>
      <c r="DF78" s="975"/>
      <c r="DG78" s="909"/>
      <c r="DH78" s="909"/>
      <c r="DI78" s="975"/>
      <c r="DJ78" s="975"/>
      <c r="DK78" s="975" t="s">
        <v>9</v>
      </c>
      <c r="DL78" s="975" t="s">
        <v>9</v>
      </c>
      <c r="DM78" s="975"/>
      <c r="DN78" s="975"/>
      <c r="DO78" s="975"/>
      <c r="DP78" s="975"/>
      <c r="DQ78" s="975"/>
      <c r="DR78" s="975"/>
      <c r="DS78" s="975" t="s">
        <v>1186</v>
      </c>
      <c r="DT78" s="975" t="s">
        <v>374</v>
      </c>
      <c r="DU78" s="2722"/>
      <c r="DV78" s="2723"/>
      <c r="DW78" s="2705"/>
      <c r="DX78" s="2705"/>
      <c r="DY78" s="2622"/>
      <c r="DZ78" s="975" t="s">
        <v>1470</v>
      </c>
      <c r="EA78" s="975" t="s">
        <v>1471</v>
      </c>
      <c r="EB78" s="909"/>
      <c r="EC78" s="909"/>
      <c r="ED78" s="909"/>
      <c r="EE78" s="975"/>
      <c r="EF78" s="975"/>
      <c r="EG78" s="975" t="s">
        <v>9</v>
      </c>
      <c r="EH78" s="975" t="s">
        <v>9</v>
      </c>
      <c r="EI78" s="975"/>
      <c r="EJ78" s="975"/>
      <c r="EK78" s="975"/>
      <c r="EL78" s="975"/>
      <c r="EM78" s="975"/>
      <c r="EN78" s="975"/>
      <c r="EO78" s="975" t="s">
        <v>1186</v>
      </c>
      <c r="EP78" s="2722"/>
      <c r="EQ78" s="2723"/>
      <c r="ER78" s="2705"/>
      <c r="ES78" s="2705"/>
      <c r="ET78" s="2622"/>
      <c r="EU78" s="975"/>
      <c r="EV78" s="975"/>
      <c r="EW78" s="975" t="s">
        <v>1470</v>
      </c>
      <c r="EX78" s="975" t="s">
        <v>1471</v>
      </c>
      <c r="EY78" s="909"/>
      <c r="EZ78" s="909"/>
      <c r="FA78" s="975"/>
      <c r="FB78" s="975"/>
      <c r="FC78" s="2761"/>
      <c r="FD78" s="2762"/>
      <c r="FE78" s="14"/>
      <c r="FF78" s="14"/>
      <c r="FG78" s="14"/>
      <c r="FH78" s="14"/>
      <c r="FI78" s="14"/>
      <c r="FJ78" s="14"/>
      <c r="FK78" s="2795"/>
      <c r="FL78" s="2795"/>
      <c r="FM78" s="676"/>
    </row>
    <row r="79" spans="1:169" s="388" customFormat="1" ht="15.95" customHeight="1">
      <c r="A79" s="2705"/>
      <c r="B79" s="2705"/>
      <c r="C79" s="2622"/>
      <c r="D79" s="406"/>
      <c r="E79" s="401"/>
      <c r="F79" s="406" t="s">
        <v>1378</v>
      </c>
      <c r="G79" s="406" t="s">
        <v>1388</v>
      </c>
      <c r="H79" s="401"/>
      <c r="I79" s="401"/>
      <c r="J79" s="401"/>
      <c r="K79" s="401" t="s">
        <v>360</v>
      </c>
      <c r="L79" s="406" t="s">
        <v>388</v>
      </c>
      <c r="M79" s="406" t="s">
        <v>388</v>
      </c>
      <c r="N79" s="406"/>
      <c r="O79" s="401" t="s">
        <v>1379</v>
      </c>
      <c r="P79" s="406"/>
      <c r="Q79" s="401"/>
      <c r="R79" s="401"/>
      <c r="S79" s="401" t="s">
        <v>1202</v>
      </c>
      <c r="T79" s="2722"/>
      <c r="U79" s="2723"/>
      <c r="V79" s="2705"/>
      <c r="W79" s="2705"/>
      <c r="X79" s="2622"/>
      <c r="Y79" s="406"/>
      <c r="Z79" s="406"/>
      <c r="AA79" s="406" t="s">
        <v>1416</v>
      </c>
      <c r="AB79" s="406" t="s">
        <v>1379</v>
      </c>
      <c r="AC79" s="406"/>
      <c r="AD79" s="406"/>
      <c r="AE79" s="401"/>
      <c r="AF79" s="406"/>
      <c r="AG79" s="401"/>
      <c r="AH79" s="406" t="s">
        <v>1378</v>
      </c>
      <c r="AI79" s="406" t="s">
        <v>1388</v>
      </c>
      <c r="AJ79" s="401" t="s">
        <v>360</v>
      </c>
      <c r="AK79" s="406" t="s">
        <v>388</v>
      </c>
      <c r="AL79" s="401" t="s">
        <v>1202</v>
      </c>
      <c r="AM79" s="978" t="s">
        <v>1380</v>
      </c>
      <c r="AN79" s="401"/>
      <c r="AO79" s="2722"/>
      <c r="AP79" s="2723"/>
      <c r="AQ79" s="2705"/>
      <c r="AR79" s="2705"/>
      <c r="AS79" s="2622"/>
      <c r="AT79" s="406" t="s">
        <v>1388</v>
      </c>
      <c r="AU79" s="401"/>
      <c r="AV79" s="401"/>
      <c r="AW79" s="401" t="s">
        <v>360</v>
      </c>
      <c r="AX79" s="406" t="s">
        <v>388</v>
      </c>
      <c r="AY79" s="406" t="s">
        <v>388</v>
      </c>
      <c r="AZ79" s="401" t="s">
        <v>1379</v>
      </c>
      <c r="BA79" s="401" t="s">
        <v>1202</v>
      </c>
      <c r="BB79" s="978" t="s">
        <v>1380</v>
      </c>
      <c r="BC79" s="401"/>
      <c r="BD79" s="401" t="s">
        <v>1204</v>
      </c>
      <c r="BE79" s="401"/>
      <c r="BF79" s="406"/>
      <c r="BG79" s="406"/>
      <c r="BH79" s="406" t="s">
        <v>1416</v>
      </c>
      <c r="BI79" s="401" t="s">
        <v>1478</v>
      </c>
      <c r="BJ79" s="2722"/>
      <c r="BK79" s="2723"/>
      <c r="BL79" s="2705"/>
      <c r="BM79" s="2705"/>
      <c r="BN79" s="2622"/>
      <c r="BO79" s="401"/>
      <c r="BP79" s="401"/>
      <c r="BQ79" s="2759" t="s">
        <v>1472</v>
      </c>
      <c r="BR79" s="406"/>
      <c r="BS79" s="401"/>
      <c r="BT79" s="406" t="s">
        <v>1378</v>
      </c>
      <c r="BU79" s="406" t="s">
        <v>1388</v>
      </c>
      <c r="BV79" s="401"/>
      <c r="BW79" s="401"/>
      <c r="BX79" s="401" t="s">
        <v>360</v>
      </c>
      <c r="BY79" s="406" t="s">
        <v>388</v>
      </c>
      <c r="BZ79" s="406" t="s">
        <v>388</v>
      </c>
      <c r="CA79" s="401" t="s">
        <v>1379</v>
      </c>
      <c r="CB79" s="401"/>
      <c r="CC79" s="401" t="s">
        <v>1202</v>
      </c>
      <c r="CD79" s="978" t="s">
        <v>1380</v>
      </c>
      <c r="CE79" s="2722"/>
      <c r="CF79" s="2723"/>
      <c r="CG79" s="2705"/>
      <c r="CH79" s="2705"/>
      <c r="CI79" s="2622"/>
      <c r="CJ79" s="406" t="s">
        <v>1416</v>
      </c>
      <c r="CK79" s="406"/>
      <c r="CL79" s="406" t="s">
        <v>1379</v>
      </c>
      <c r="CM79" s="406"/>
      <c r="CN79" s="406"/>
      <c r="CO79" s="401"/>
      <c r="CP79" s="401"/>
      <c r="CQ79" s="2759" t="s">
        <v>1472</v>
      </c>
      <c r="CR79" s="406"/>
      <c r="CS79" s="401"/>
      <c r="CT79" s="406" t="s">
        <v>1378</v>
      </c>
      <c r="CU79" s="406" t="s">
        <v>1388</v>
      </c>
      <c r="CV79" s="401"/>
      <c r="CW79" s="401"/>
      <c r="CX79" s="401" t="s">
        <v>360</v>
      </c>
      <c r="CY79" s="406" t="s">
        <v>388</v>
      </c>
      <c r="CZ79" s="2722"/>
      <c r="DA79" s="2723"/>
      <c r="DB79" s="2705"/>
      <c r="DC79" s="2705"/>
      <c r="DD79" s="2622"/>
      <c r="DE79" s="406"/>
      <c r="DF79" s="401"/>
      <c r="DG79" s="401"/>
      <c r="DH79" s="2759" t="s">
        <v>1472</v>
      </c>
      <c r="DI79" s="406"/>
      <c r="DJ79" s="401"/>
      <c r="DK79" s="406" t="s">
        <v>1378</v>
      </c>
      <c r="DL79" s="406" t="s">
        <v>1388</v>
      </c>
      <c r="DM79" s="401"/>
      <c r="DN79" s="401"/>
      <c r="DO79" s="401"/>
      <c r="DP79" s="401" t="s">
        <v>360</v>
      </c>
      <c r="DQ79" s="406" t="s">
        <v>388</v>
      </c>
      <c r="DR79" s="406" t="s">
        <v>388</v>
      </c>
      <c r="DS79" s="401" t="s">
        <v>1379</v>
      </c>
      <c r="DT79" s="406"/>
      <c r="DU79" s="2722"/>
      <c r="DV79" s="2723"/>
      <c r="DW79" s="2705"/>
      <c r="DX79" s="2705"/>
      <c r="DY79" s="2622"/>
      <c r="DZ79" s="406"/>
      <c r="EA79" s="406"/>
      <c r="EB79" s="401"/>
      <c r="EC79" s="401"/>
      <c r="ED79" s="2759" t="s">
        <v>1472</v>
      </c>
      <c r="EE79" s="406"/>
      <c r="EF79" s="401"/>
      <c r="EG79" s="406" t="s">
        <v>1378</v>
      </c>
      <c r="EH79" s="406" t="s">
        <v>1388</v>
      </c>
      <c r="EI79" s="401"/>
      <c r="EJ79" s="401"/>
      <c r="EK79" s="401"/>
      <c r="EL79" s="401" t="s">
        <v>360</v>
      </c>
      <c r="EM79" s="406" t="s">
        <v>388</v>
      </c>
      <c r="EN79" s="406" t="s">
        <v>388</v>
      </c>
      <c r="EO79" s="406"/>
      <c r="EP79" s="2722"/>
      <c r="EQ79" s="2723"/>
      <c r="ER79" s="2705"/>
      <c r="ES79" s="2705"/>
      <c r="ET79" s="2622"/>
      <c r="EU79" s="406"/>
      <c r="EV79" s="406" t="s">
        <v>1379</v>
      </c>
      <c r="EW79" s="406"/>
      <c r="EX79" s="406"/>
      <c r="EY79" s="401"/>
      <c r="EZ79" s="2759" t="s">
        <v>1472</v>
      </c>
      <c r="FA79" s="406"/>
      <c r="FB79" s="401"/>
      <c r="FC79" s="2761"/>
      <c r="FD79" s="2762"/>
      <c r="FE79" s="14"/>
      <c r="FF79" s="14"/>
      <c r="FG79" s="14"/>
      <c r="FH79" s="14"/>
      <c r="FI79" s="14"/>
      <c r="FJ79" s="14"/>
      <c r="FK79" s="2795"/>
      <c r="FL79" s="2795"/>
      <c r="FM79" s="676"/>
    </row>
    <row r="80" spans="1:169" s="388" customFormat="1" ht="15.95" customHeight="1">
      <c r="A80" s="2705"/>
      <c r="B80" s="2705"/>
      <c r="C80" s="2622"/>
      <c r="D80" s="406" t="s">
        <v>1386</v>
      </c>
      <c r="E80" s="401" t="s">
        <v>1210</v>
      </c>
      <c r="F80" s="2757" t="s">
        <v>1381</v>
      </c>
      <c r="G80" s="2757" t="s">
        <v>1381</v>
      </c>
      <c r="H80" s="401" t="s">
        <v>720</v>
      </c>
      <c r="I80" s="401" t="s">
        <v>719</v>
      </c>
      <c r="J80" s="401" t="s">
        <v>1177</v>
      </c>
      <c r="K80" s="406" t="s">
        <v>1382</v>
      </c>
      <c r="L80" s="406" t="s">
        <v>1383</v>
      </c>
      <c r="M80" s="406" t="s">
        <v>1385</v>
      </c>
      <c r="N80" s="406" t="s">
        <v>1181</v>
      </c>
      <c r="O80" s="401" t="s">
        <v>1333</v>
      </c>
      <c r="P80" s="406" t="s">
        <v>1235</v>
      </c>
      <c r="Q80" s="401" t="s">
        <v>727</v>
      </c>
      <c r="R80" s="401" t="s">
        <v>1201</v>
      </c>
      <c r="S80" s="401" t="s">
        <v>1211</v>
      </c>
      <c r="T80" s="2722"/>
      <c r="U80" s="2723"/>
      <c r="V80" s="2705"/>
      <c r="W80" s="2705"/>
      <c r="X80" s="2622"/>
      <c r="Y80" s="406" t="s">
        <v>144</v>
      </c>
      <c r="Z80" s="406" t="s">
        <v>1433</v>
      </c>
      <c r="AA80" s="401" t="s">
        <v>1419</v>
      </c>
      <c r="AB80" s="406" t="s">
        <v>1334</v>
      </c>
      <c r="AC80" s="406" t="s">
        <v>1244</v>
      </c>
      <c r="AD80" s="406" t="s">
        <v>1206</v>
      </c>
      <c r="AE80" s="401" t="s">
        <v>1178</v>
      </c>
      <c r="AF80" s="406" t="s">
        <v>1386</v>
      </c>
      <c r="AG80" s="401" t="s">
        <v>1210</v>
      </c>
      <c r="AH80" s="2757" t="s">
        <v>1381</v>
      </c>
      <c r="AI80" s="2757" t="s">
        <v>1381</v>
      </c>
      <c r="AJ80" s="406" t="s">
        <v>1382</v>
      </c>
      <c r="AK80" s="406" t="s">
        <v>1385</v>
      </c>
      <c r="AL80" s="401" t="s">
        <v>1211</v>
      </c>
      <c r="AM80" s="2757" t="s">
        <v>1381</v>
      </c>
      <c r="AN80" s="401" t="s">
        <v>1390</v>
      </c>
      <c r="AO80" s="2722"/>
      <c r="AP80" s="2723"/>
      <c r="AQ80" s="2705"/>
      <c r="AR80" s="2705"/>
      <c r="AS80" s="2622"/>
      <c r="AT80" s="2757" t="s">
        <v>1381</v>
      </c>
      <c r="AU80" s="401" t="s">
        <v>719</v>
      </c>
      <c r="AV80" s="401" t="s">
        <v>1177</v>
      </c>
      <c r="AW80" s="406" t="s">
        <v>1382</v>
      </c>
      <c r="AX80" s="406" t="s">
        <v>1383</v>
      </c>
      <c r="AY80" s="406" t="s">
        <v>1385</v>
      </c>
      <c r="AZ80" s="401" t="s">
        <v>1333</v>
      </c>
      <c r="BA80" s="401" t="s">
        <v>1211</v>
      </c>
      <c r="BB80" s="2757" t="s">
        <v>1248</v>
      </c>
      <c r="BC80" s="401" t="s">
        <v>1390</v>
      </c>
      <c r="BD80" s="2791" t="s">
        <v>1384</v>
      </c>
      <c r="BE80" s="401" t="s">
        <v>1205</v>
      </c>
      <c r="BF80" s="406" t="s">
        <v>144</v>
      </c>
      <c r="BG80" s="406" t="s">
        <v>1433</v>
      </c>
      <c r="BH80" s="401" t="s">
        <v>1419</v>
      </c>
      <c r="BI80" s="401" t="s">
        <v>1418</v>
      </c>
      <c r="BJ80" s="2722"/>
      <c r="BK80" s="2723"/>
      <c r="BL80" s="2705"/>
      <c r="BM80" s="2705"/>
      <c r="BN80" s="2622"/>
      <c r="BO80" s="401" t="s">
        <v>1207</v>
      </c>
      <c r="BP80" s="401" t="s">
        <v>1178</v>
      </c>
      <c r="BQ80" s="2759"/>
      <c r="BR80" s="406" t="s">
        <v>1386</v>
      </c>
      <c r="BS80" s="401" t="s">
        <v>1210</v>
      </c>
      <c r="BT80" s="2757" t="s">
        <v>1381</v>
      </c>
      <c r="BU80" s="2757" t="s">
        <v>1381</v>
      </c>
      <c r="BV80" s="401" t="s">
        <v>719</v>
      </c>
      <c r="BW80" s="401" t="s">
        <v>1177</v>
      </c>
      <c r="BX80" s="406" t="s">
        <v>1382</v>
      </c>
      <c r="BY80" s="406" t="s">
        <v>1383</v>
      </c>
      <c r="BZ80" s="406" t="s">
        <v>1385</v>
      </c>
      <c r="CA80" s="401" t="s">
        <v>1333</v>
      </c>
      <c r="CB80" s="401" t="s">
        <v>1201</v>
      </c>
      <c r="CC80" s="401" t="s">
        <v>1211</v>
      </c>
      <c r="CD80" s="2757" t="s">
        <v>1381</v>
      </c>
      <c r="CE80" s="2722"/>
      <c r="CF80" s="2723"/>
      <c r="CG80" s="2705"/>
      <c r="CH80" s="2705"/>
      <c r="CI80" s="2622"/>
      <c r="CJ80" s="401" t="s">
        <v>1419</v>
      </c>
      <c r="CK80" s="406" t="s">
        <v>1242</v>
      </c>
      <c r="CL80" s="406" t="s">
        <v>1334</v>
      </c>
      <c r="CM80" s="406" t="s">
        <v>1244</v>
      </c>
      <c r="CN80" s="406" t="s">
        <v>1206</v>
      </c>
      <c r="CO80" s="401" t="s">
        <v>1332</v>
      </c>
      <c r="CP80" s="401" t="s">
        <v>1178</v>
      </c>
      <c r="CQ80" s="2758"/>
      <c r="CR80" s="406" t="s">
        <v>1386</v>
      </c>
      <c r="CS80" s="401" t="s">
        <v>1210</v>
      </c>
      <c r="CT80" s="2757" t="s">
        <v>1381</v>
      </c>
      <c r="CU80" s="2757" t="s">
        <v>1381</v>
      </c>
      <c r="CV80" s="401" t="s">
        <v>719</v>
      </c>
      <c r="CW80" s="401" t="s">
        <v>1177</v>
      </c>
      <c r="CX80" s="406" t="s">
        <v>1382</v>
      </c>
      <c r="CY80" s="406" t="s">
        <v>1383</v>
      </c>
      <c r="CZ80" s="2722"/>
      <c r="DA80" s="2723"/>
      <c r="DB80" s="2705"/>
      <c r="DC80" s="2705"/>
      <c r="DD80" s="2622"/>
      <c r="DE80" s="406" t="s">
        <v>1206</v>
      </c>
      <c r="DF80" s="401" t="s">
        <v>1332</v>
      </c>
      <c r="DG80" s="401" t="s">
        <v>1178</v>
      </c>
      <c r="DH80" s="2758"/>
      <c r="DI80" s="406" t="s">
        <v>1386</v>
      </c>
      <c r="DJ80" s="401" t="s">
        <v>1210</v>
      </c>
      <c r="DK80" s="2757" t="s">
        <v>1381</v>
      </c>
      <c r="DL80" s="2757" t="s">
        <v>1381</v>
      </c>
      <c r="DM80" s="401" t="s">
        <v>720</v>
      </c>
      <c r="DN80" s="401" t="s">
        <v>719</v>
      </c>
      <c r="DO80" s="401" t="s">
        <v>1177</v>
      </c>
      <c r="DP80" s="406" t="s">
        <v>1382</v>
      </c>
      <c r="DQ80" s="406" t="s">
        <v>1383</v>
      </c>
      <c r="DR80" s="406" t="s">
        <v>1385</v>
      </c>
      <c r="DS80" s="401" t="s">
        <v>1333</v>
      </c>
      <c r="DT80" s="406" t="s">
        <v>1235</v>
      </c>
      <c r="DU80" s="2722"/>
      <c r="DV80" s="2723"/>
      <c r="DW80" s="2705"/>
      <c r="DX80" s="2705"/>
      <c r="DY80" s="2622"/>
      <c r="DZ80" s="406" t="s">
        <v>1244</v>
      </c>
      <c r="EA80" s="406" t="s">
        <v>1206</v>
      </c>
      <c r="EB80" s="401" t="s">
        <v>1219</v>
      </c>
      <c r="EC80" s="401" t="s">
        <v>1178</v>
      </c>
      <c r="ED80" s="2758"/>
      <c r="EE80" s="406" t="s">
        <v>1386</v>
      </c>
      <c r="EF80" s="401" t="s">
        <v>1210</v>
      </c>
      <c r="EG80" s="2757" t="s">
        <v>1381</v>
      </c>
      <c r="EH80" s="2757" t="s">
        <v>1381</v>
      </c>
      <c r="EI80" s="401" t="s">
        <v>720</v>
      </c>
      <c r="EJ80" s="401" t="s">
        <v>719</v>
      </c>
      <c r="EK80" s="401" t="s">
        <v>1177</v>
      </c>
      <c r="EL80" s="406" t="s">
        <v>1382</v>
      </c>
      <c r="EM80" s="406" t="s">
        <v>1383</v>
      </c>
      <c r="EN80" s="406" t="s">
        <v>1385</v>
      </c>
      <c r="EO80" s="406" t="s">
        <v>1181</v>
      </c>
      <c r="EP80" s="2722"/>
      <c r="EQ80" s="2723"/>
      <c r="ER80" s="2705"/>
      <c r="ES80" s="2705"/>
      <c r="ET80" s="2622"/>
      <c r="EU80" s="406" t="s">
        <v>1242</v>
      </c>
      <c r="EV80" s="406" t="s">
        <v>1334</v>
      </c>
      <c r="EW80" s="406" t="s">
        <v>1244</v>
      </c>
      <c r="EX80" s="406" t="s">
        <v>1206</v>
      </c>
      <c r="EY80" s="401" t="s">
        <v>1178</v>
      </c>
      <c r="EZ80" s="2758"/>
      <c r="FA80" s="406" t="s">
        <v>1386</v>
      </c>
      <c r="FB80" s="401" t="s">
        <v>1210</v>
      </c>
      <c r="FC80" s="2761"/>
      <c r="FD80" s="2762"/>
      <c r="FE80" s="14"/>
      <c r="FF80" s="14"/>
      <c r="FG80" s="14"/>
      <c r="FH80" s="14"/>
      <c r="FI80" s="14"/>
      <c r="FJ80" s="14"/>
      <c r="FK80" s="2795"/>
      <c r="FL80" s="2795"/>
      <c r="FM80" s="676"/>
    </row>
    <row r="81" spans="1:169" s="388" customFormat="1" ht="15.95" customHeight="1">
      <c r="A81" s="2705"/>
      <c r="B81" s="2705"/>
      <c r="C81" s="2622"/>
      <c r="D81" s="406"/>
      <c r="E81" s="401"/>
      <c r="F81" s="2757"/>
      <c r="G81" s="2757"/>
      <c r="H81" s="401"/>
      <c r="I81" s="401"/>
      <c r="J81" s="401"/>
      <c r="K81" s="406"/>
      <c r="L81" s="406"/>
      <c r="M81" s="406"/>
      <c r="N81" s="401"/>
      <c r="O81" s="401"/>
      <c r="P81" s="406"/>
      <c r="Q81" s="401"/>
      <c r="R81" s="401"/>
      <c r="S81" s="401"/>
      <c r="T81" s="2722"/>
      <c r="U81" s="2723"/>
      <c r="V81" s="2705"/>
      <c r="W81" s="2705"/>
      <c r="X81" s="2622"/>
      <c r="Y81" s="401"/>
      <c r="Z81" s="406"/>
      <c r="AA81" s="406"/>
      <c r="AB81" s="406"/>
      <c r="AC81" s="401"/>
      <c r="AD81" s="401"/>
      <c r="AE81" s="401"/>
      <c r="AF81" s="406"/>
      <c r="AG81" s="401"/>
      <c r="AH81" s="2757"/>
      <c r="AI81" s="2757"/>
      <c r="AJ81" s="406"/>
      <c r="AK81" s="406"/>
      <c r="AL81" s="401"/>
      <c r="AM81" s="2757"/>
      <c r="AN81" s="401"/>
      <c r="AO81" s="2722"/>
      <c r="AP81" s="2723"/>
      <c r="AQ81" s="2705"/>
      <c r="AR81" s="2705"/>
      <c r="AS81" s="2622"/>
      <c r="AT81" s="2757"/>
      <c r="AU81" s="401"/>
      <c r="AV81" s="401"/>
      <c r="AW81" s="406"/>
      <c r="AX81" s="406"/>
      <c r="AY81" s="406"/>
      <c r="AZ81" s="401"/>
      <c r="BA81" s="401"/>
      <c r="BB81" s="2757"/>
      <c r="BC81" s="401"/>
      <c r="BD81" s="2791"/>
      <c r="BE81" s="401"/>
      <c r="BF81" s="401"/>
      <c r="BG81" s="406"/>
      <c r="BH81" s="406"/>
      <c r="BI81" s="1055"/>
      <c r="BJ81" s="2722"/>
      <c r="BK81" s="2723"/>
      <c r="BL81" s="2705"/>
      <c r="BM81" s="2705"/>
      <c r="BN81" s="2622"/>
      <c r="BO81" s="401"/>
      <c r="BP81" s="401"/>
      <c r="BQ81" s="401"/>
      <c r="BR81" s="406"/>
      <c r="BS81" s="401"/>
      <c r="BT81" s="2757"/>
      <c r="BU81" s="2757"/>
      <c r="BV81" s="401"/>
      <c r="BW81" s="401"/>
      <c r="BX81" s="406"/>
      <c r="BY81" s="406"/>
      <c r="BZ81" s="406"/>
      <c r="CA81" s="401"/>
      <c r="CB81" s="401"/>
      <c r="CC81" s="401"/>
      <c r="CD81" s="2757"/>
      <c r="CE81" s="2722"/>
      <c r="CF81" s="2723"/>
      <c r="CG81" s="2705"/>
      <c r="CH81" s="2705"/>
      <c r="CI81" s="2622"/>
      <c r="CJ81" s="406"/>
      <c r="CK81" s="406"/>
      <c r="CL81" s="406"/>
      <c r="CM81" s="401"/>
      <c r="CN81" s="401"/>
      <c r="CO81" s="406"/>
      <c r="CP81" s="401"/>
      <c r="CQ81" s="401"/>
      <c r="CR81" s="406"/>
      <c r="CS81" s="401"/>
      <c r="CT81" s="2757"/>
      <c r="CU81" s="2757"/>
      <c r="CV81" s="401"/>
      <c r="CW81" s="401"/>
      <c r="CX81" s="406"/>
      <c r="CY81" s="406"/>
      <c r="CZ81" s="2722"/>
      <c r="DA81" s="2723"/>
      <c r="DB81" s="2705"/>
      <c r="DC81" s="2705"/>
      <c r="DD81" s="2622"/>
      <c r="DE81" s="401"/>
      <c r="DF81" s="406"/>
      <c r="DG81" s="401"/>
      <c r="DH81" s="401"/>
      <c r="DI81" s="406"/>
      <c r="DJ81" s="401"/>
      <c r="DK81" s="2758"/>
      <c r="DL81" s="2758"/>
      <c r="DM81" s="401"/>
      <c r="DN81" s="401"/>
      <c r="DO81" s="401"/>
      <c r="DP81" s="406"/>
      <c r="DQ81" s="406"/>
      <c r="DR81" s="406"/>
      <c r="DS81" s="401"/>
      <c r="DT81" s="406"/>
      <c r="DU81" s="2722"/>
      <c r="DV81" s="2723"/>
      <c r="DW81" s="2705"/>
      <c r="DX81" s="2705"/>
      <c r="DY81" s="2622"/>
      <c r="DZ81" s="401"/>
      <c r="EA81" s="401"/>
      <c r="EB81" s="401"/>
      <c r="EC81" s="401"/>
      <c r="ED81" s="401"/>
      <c r="EE81" s="406"/>
      <c r="EF81" s="401"/>
      <c r="EG81" s="2758"/>
      <c r="EH81" s="2758"/>
      <c r="EI81" s="401"/>
      <c r="EJ81" s="401"/>
      <c r="EK81" s="401"/>
      <c r="EL81" s="406"/>
      <c r="EM81" s="406"/>
      <c r="EN81" s="406"/>
      <c r="EO81" s="401"/>
      <c r="EP81" s="2722"/>
      <c r="EQ81" s="2723"/>
      <c r="ER81" s="2705"/>
      <c r="ES81" s="2705"/>
      <c r="ET81" s="2622"/>
      <c r="EU81" s="406"/>
      <c r="EV81" s="406"/>
      <c r="EW81" s="401"/>
      <c r="EX81" s="401"/>
      <c r="EY81" s="401"/>
      <c r="EZ81" s="401"/>
      <c r="FA81" s="406"/>
      <c r="FB81" s="401"/>
      <c r="FC81" s="2761"/>
      <c r="FD81" s="2762"/>
      <c r="FE81" s="14"/>
      <c r="FF81" s="14"/>
      <c r="FG81" s="14"/>
      <c r="FH81" s="14"/>
      <c r="FI81" s="14"/>
      <c r="FJ81" s="14"/>
      <c r="FK81" s="2795"/>
      <c r="FL81" s="2795"/>
      <c r="FM81" s="676"/>
    </row>
    <row r="82" spans="1:169" s="209" customFormat="1" ht="16.5">
      <c r="A82" s="2623"/>
      <c r="B82" s="2623"/>
      <c r="C82" s="2624"/>
      <c r="D82" s="1888" t="s">
        <v>310</v>
      </c>
      <c r="E82" s="1888" t="s">
        <v>1212</v>
      </c>
      <c r="F82" s="1888" t="s">
        <v>750</v>
      </c>
      <c r="G82" s="1888" t="s">
        <v>750</v>
      </c>
      <c r="H82" s="1888" t="s">
        <v>750</v>
      </c>
      <c r="I82" s="1888" t="s">
        <v>750</v>
      </c>
      <c r="J82" s="1888" t="s">
        <v>750</v>
      </c>
      <c r="K82" s="1888" t="s">
        <v>750</v>
      </c>
      <c r="L82" s="1888" t="s">
        <v>750</v>
      </c>
      <c r="M82" s="1888" t="s">
        <v>750</v>
      </c>
      <c r="N82" s="1888" t="s">
        <v>750</v>
      </c>
      <c r="O82" s="1889" t="s">
        <v>1389</v>
      </c>
      <c r="P82" s="1889" t="s">
        <v>1387</v>
      </c>
      <c r="Q82" s="1888" t="s">
        <v>1212</v>
      </c>
      <c r="R82" s="1888" t="s">
        <v>1212</v>
      </c>
      <c r="S82" s="1888" t="s">
        <v>750</v>
      </c>
      <c r="T82" s="2724"/>
      <c r="U82" s="2725"/>
      <c r="V82" s="2623"/>
      <c r="W82" s="2623"/>
      <c r="X82" s="2624"/>
      <c r="Y82" s="1889" t="s">
        <v>1387</v>
      </c>
      <c r="Z82" s="1889" t="s">
        <v>1387</v>
      </c>
      <c r="AA82" s="1889" t="s">
        <v>1387</v>
      </c>
      <c r="AB82" s="1888" t="s">
        <v>1213</v>
      </c>
      <c r="AC82" s="1889" t="s">
        <v>1387</v>
      </c>
      <c r="AD82" s="1889" t="s">
        <v>1387</v>
      </c>
      <c r="AE82" s="1888" t="s">
        <v>1212</v>
      </c>
      <c r="AF82" s="1888" t="s">
        <v>310</v>
      </c>
      <c r="AG82" s="1888" t="s">
        <v>1212</v>
      </c>
      <c r="AH82" s="1888" t="s">
        <v>750</v>
      </c>
      <c r="AI82" s="1888" t="s">
        <v>750</v>
      </c>
      <c r="AJ82" s="1888" t="s">
        <v>750</v>
      </c>
      <c r="AK82" s="1888" t="s">
        <v>750</v>
      </c>
      <c r="AL82" s="1888" t="s">
        <v>750</v>
      </c>
      <c r="AM82" s="1888" t="s">
        <v>750</v>
      </c>
      <c r="AN82" s="1888" t="s">
        <v>1213</v>
      </c>
      <c r="AO82" s="2724"/>
      <c r="AP82" s="2725"/>
      <c r="AQ82" s="2623"/>
      <c r="AR82" s="2623"/>
      <c r="AS82" s="2624"/>
      <c r="AT82" s="1888" t="s">
        <v>750</v>
      </c>
      <c r="AU82" s="1888" t="s">
        <v>750</v>
      </c>
      <c r="AV82" s="1888" t="s">
        <v>750</v>
      </c>
      <c r="AW82" s="1888" t="s">
        <v>750</v>
      </c>
      <c r="AX82" s="1888" t="s">
        <v>750</v>
      </c>
      <c r="AY82" s="1888" t="s">
        <v>750</v>
      </c>
      <c r="AZ82" s="1889" t="s">
        <v>1389</v>
      </c>
      <c r="BA82" s="1888" t="s">
        <v>1212</v>
      </c>
      <c r="BB82" s="1888" t="s">
        <v>1212</v>
      </c>
      <c r="BC82" s="1888" t="s">
        <v>750</v>
      </c>
      <c r="BD82" s="1888" t="s">
        <v>750</v>
      </c>
      <c r="BE82" s="1888" t="s">
        <v>1213</v>
      </c>
      <c r="BF82" s="1889" t="s">
        <v>1387</v>
      </c>
      <c r="BG82" s="1889" t="s">
        <v>1387</v>
      </c>
      <c r="BH82" s="1889" t="s">
        <v>1387</v>
      </c>
      <c r="BI82" s="1889" t="s">
        <v>1387</v>
      </c>
      <c r="BJ82" s="2724"/>
      <c r="BK82" s="2725"/>
      <c r="BL82" s="2623"/>
      <c r="BM82" s="2623"/>
      <c r="BN82" s="2624"/>
      <c r="BO82" s="1888" t="s">
        <v>1212</v>
      </c>
      <c r="BP82" s="1888" t="s">
        <v>1212</v>
      </c>
      <c r="BQ82" s="1888" t="s">
        <v>1212</v>
      </c>
      <c r="BR82" s="1888" t="s">
        <v>310</v>
      </c>
      <c r="BS82" s="1888" t="s">
        <v>1212</v>
      </c>
      <c r="BT82" s="1888" t="s">
        <v>750</v>
      </c>
      <c r="BU82" s="1888" t="s">
        <v>750</v>
      </c>
      <c r="BV82" s="1888" t="s">
        <v>750</v>
      </c>
      <c r="BW82" s="1888" t="s">
        <v>750</v>
      </c>
      <c r="BX82" s="1888" t="s">
        <v>750</v>
      </c>
      <c r="BY82" s="1888" t="s">
        <v>750</v>
      </c>
      <c r="BZ82" s="1888" t="s">
        <v>750</v>
      </c>
      <c r="CA82" s="1889" t="s">
        <v>1389</v>
      </c>
      <c r="CB82" s="1888" t="s">
        <v>1212</v>
      </c>
      <c r="CC82" s="1888" t="s">
        <v>750</v>
      </c>
      <c r="CD82" s="1888" t="s">
        <v>750</v>
      </c>
      <c r="CE82" s="2724"/>
      <c r="CF82" s="2725"/>
      <c r="CG82" s="2623"/>
      <c r="CH82" s="2623"/>
      <c r="CI82" s="2624"/>
      <c r="CJ82" s="1889" t="s">
        <v>1387</v>
      </c>
      <c r="CK82" s="1889" t="s">
        <v>1387</v>
      </c>
      <c r="CL82" s="1888" t="s">
        <v>1213</v>
      </c>
      <c r="CM82" s="1889" t="s">
        <v>1387</v>
      </c>
      <c r="CN82" s="1889" t="s">
        <v>1387</v>
      </c>
      <c r="CO82" s="2328" t="s">
        <v>1482</v>
      </c>
      <c r="CP82" s="1888" t="s">
        <v>1212</v>
      </c>
      <c r="CQ82" s="1888" t="s">
        <v>1212</v>
      </c>
      <c r="CR82" s="1888" t="s">
        <v>310</v>
      </c>
      <c r="CS82" s="1888" t="s">
        <v>1212</v>
      </c>
      <c r="CT82" s="1888" t="s">
        <v>750</v>
      </c>
      <c r="CU82" s="1888" t="s">
        <v>750</v>
      </c>
      <c r="CV82" s="1888" t="s">
        <v>750</v>
      </c>
      <c r="CW82" s="1888" t="s">
        <v>750</v>
      </c>
      <c r="CX82" s="1888" t="s">
        <v>750</v>
      </c>
      <c r="CY82" s="1888" t="s">
        <v>750</v>
      </c>
      <c r="CZ82" s="2724"/>
      <c r="DA82" s="2725"/>
      <c r="DB82" s="2623"/>
      <c r="DC82" s="2623"/>
      <c r="DD82" s="2624"/>
      <c r="DE82" s="1889" t="s">
        <v>1387</v>
      </c>
      <c r="DF82" s="2328" t="s">
        <v>1482</v>
      </c>
      <c r="DG82" s="1888" t="s">
        <v>1212</v>
      </c>
      <c r="DH82" s="1888" t="s">
        <v>1212</v>
      </c>
      <c r="DI82" s="1888" t="s">
        <v>310</v>
      </c>
      <c r="DJ82" s="1888" t="s">
        <v>1212</v>
      </c>
      <c r="DK82" s="1888" t="s">
        <v>750</v>
      </c>
      <c r="DL82" s="1888" t="s">
        <v>750</v>
      </c>
      <c r="DM82" s="1888" t="s">
        <v>750</v>
      </c>
      <c r="DN82" s="1888" t="s">
        <v>750</v>
      </c>
      <c r="DO82" s="1888" t="s">
        <v>750</v>
      </c>
      <c r="DP82" s="1888" t="s">
        <v>750</v>
      </c>
      <c r="DQ82" s="1888" t="s">
        <v>750</v>
      </c>
      <c r="DR82" s="1888" t="s">
        <v>750</v>
      </c>
      <c r="DS82" s="1889" t="s">
        <v>1389</v>
      </c>
      <c r="DT82" s="1889" t="s">
        <v>1387</v>
      </c>
      <c r="DU82" s="2724"/>
      <c r="DV82" s="2725"/>
      <c r="DW82" s="2623"/>
      <c r="DX82" s="2623"/>
      <c r="DY82" s="2624"/>
      <c r="DZ82" s="1889" t="s">
        <v>1387</v>
      </c>
      <c r="EA82" s="1889" t="s">
        <v>1387</v>
      </c>
      <c r="EB82" s="1888" t="s">
        <v>721</v>
      </c>
      <c r="EC82" s="1888" t="s">
        <v>1212</v>
      </c>
      <c r="ED82" s="1888" t="s">
        <v>1212</v>
      </c>
      <c r="EE82" s="1888" t="s">
        <v>310</v>
      </c>
      <c r="EF82" s="1888" t="s">
        <v>1212</v>
      </c>
      <c r="EG82" s="1888" t="s">
        <v>750</v>
      </c>
      <c r="EH82" s="1888" t="s">
        <v>750</v>
      </c>
      <c r="EI82" s="1888" t="s">
        <v>750</v>
      </c>
      <c r="EJ82" s="1888" t="s">
        <v>750</v>
      </c>
      <c r="EK82" s="1888" t="s">
        <v>750</v>
      </c>
      <c r="EL82" s="1888" t="s">
        <v>750</v>
      </c>
      <c r="EM82" s="1888" t="s">
        <v>750</v>
      </c>
      <c r="EN82" s="1888" t="s">
        <v>750</v>
      </c>
      <c r="EO82" s="1888" t="s">
        <v>750</v>
      </c>
      <c r="EP82" s="2724"/>
      <c r="EQ82" s="2725"/>
      <c r="ER82" s="2623"/>
      <c r="ES82" s="2623"/>
      <c r="ET82" s="2624"/>
      <c r="EU82" s="1889" t="s">
        <v>1387</v>
      </c>
      <c r="EV82" s="1888" t="s">
        <v>1213</v>
      </c>
      <c r="EW82" s="1889" t="s">
        <v>1387</v>
      </c>
      <c r="EX82" s="1889" t="s">
        <v>1387</v>
      </c>
      <c r="EY82" s="1888" t="s">
        <v>1212</v>
      </c>
      <c r="EZ82" s="1888" t="s">
        <v>1212</v>
      </c>
      <c r="FA82" s="1888" t="s">
        <v>310</v>
      </c>
      <c r="FB82" s="1888" t="s">
        <v>1212</v>
      </c>
      <c r="FC82" s="2763"/>
      <c r="FD82" s="2764"/>
      <c r="FE82" s="35"/>
      <c r="FF82" s="35"/>
      <c r="FG82" s="35"/>
      <c r="FH82" s="35"/>
      <c r="FI82" s="35"/>
      <c r="FJ82" s="35"/>
      <c r="FK82" s="2795"/>
      <c r="FL82" s="2795"/>
      <c r="FM82" s="35"/>
    </row>
    <row r="83" spans="1:169" ht="19.5" customHeight="1">
      <c r="A83" s="658">
        <v>42005</v>
      </c>
      <c r="B83" s="64">
        <v>42005</v>
      </c>
      <c r="C83" s="1048">
        <v>42005</v>
      </c>
      <c r="D83" s="66">
        <v>67548131</v>
      </c>
      <c r="E83" s="2446">
        <v>87372038</v>
      </c>
      <c r="F83" s="2446">
        <v>67975794</v>
      </c>
      <c r="G83" s="2447">
        <v>1715701</v>
      </c>
      <c r="H83" s="2447">
        <v>429</v>
      </c>
      <c r="I83" s="2446">
        <v>95495</v>
      </c>
      <c r="J83" s="2447">
        <v>17929</v>
      </c>
      <c r="K83" s="2447">
        <v>503206</v>
      </c>
      <c r="L83" s="2447">
        <v>237863</v>
      </c>
      <c r="M83" s="2447">
        <v>265343</v>
      </c>
      <c r="N83" s="2447" t="s">
        <v>21</v>
      </c>
      <c r="O83" s="2447">
        <v>267078</v>
      </c>
      <c r="P83" s="2447">
        <v>521</v>
      </c>
      <c r="Q83" s="2447">
        <v>938135</v>
      </c>
      <c r="R83" s="2447" t="s">
        <v>21</v>
      </c>
      <c r="S83" s="2447">
        <v>3551</v>
      </c>
      <c r="T83" s="67">
        <v>42005</v>
      </c>
      <c r="U83" s="662">
        <v>42005</v>
      </c>
      <c r="V83" s="658">
        <v>42005</v>
      </c>
      <c r="W83" s="64">
        <v>42005</v>
      </c>
      <c r="X83" s="1048">
        <v>42005</v>
      </c>
      <c r="Y83" s="2447">
        <v>249828</v>
      </c>
      <c r="Z83" s="2447">
        <v>100262</v>
      </c>
      <c r="AA83" s="2446">
        <v>17008</v>
      </c>
      <c r="AB83" s="2447">
        <v>911</v>
      </c>
      <c r="AC83" s="2446">
        <v>14757</v>
      </c>
      <c r="AD83" s="2447">
        <v>16344</v>
      </c>
      <c r="AE83" s="2446" t="s">
        <v>21</v>
      </c>
      <c r="AF83" s="2447">
        <v>4153812</v>
      </c>
      <c r="AG83" s="2447">
        <v>163000</v>
      </c>
      <c r="AH83" s="2447">
        <v>161359</v>
      </c>
      <c r="AI83" s="2447">
        <v>3125</v>
      </c>
      <c r="AJ83" s="2447">
        <v>2886</v>
      </c>
      <c r="AK83" s="2447">
        <v>2886</v>
      </c>
      <c r="AL83" s="2447" t="s">
        <v>21</v>
      </c>
      <c r="AM83" s="2447">
        <v>132658</v>
      </c>
      <c r="AN83" s="2447">
        <v>109176</v>
      </c>
      <c r="AO83" s="67">
        <v>42005</v>
      </c>
      <c r="AP83" s="662">
        <v>42005</v>
      </c>
      <c r="AQ83" s="658">
        <v>42005</v>
      </c>
      <c r="AR83" s="64">
        <v>42005</v>
      </c>
      <c r="AS83" s="1048">
        <v>42005</v>
      </c>
      <c r="AT83" s="2447">
        <v>44450</v>
      </c>
      <c r="AU83" s="2447">
        <v>944</v>
      </c>
      <c r="AV83" s="2446">
        <v>914</v>
      </c>
      <c r="AW83" s="2447">
        <v>32808</v>
      </c>
      <c r="AX83" s="2447">
        <v>3886</v>
      </c>
      <c r="AY83" s="2447">
        <v>28922</v>
      </c>
      <c r="AZ83" s="2447">
        <v>3160</v>
      </c>
      <c r="BA83" s="2046">
        <v>3154</v>
      </c>
      <c r="BB83" s="2447">
        <v>653384</v>
      </c>
      <c r="BC83" s="2447">
        <v>608823</v>
      </c>
      <c r="BD83" s="2447">
        <v>303284</v>
      </c>
      <c r="BE83" s="2447" t="s">
        <v>21</v>
      </c>
      <c r="BF83" s="2447">
        <v>2962</v>
      </c>
      <c r="BG83" s="2447">
        <v>553</v>
      </c>
      <c r="BH83" s="2447">
        <v>3024</v>
      </c>
      <c r="BI83" s="2447">
        <v>9893</v>
      </c>
      <c r="BJ83" s="67">
        <v>42005</v>
      </c>
      <c r="BK83" s="662">
        <v>42005</v>
      </c>
      <c r="BL83" s="658">
        <v>42005</v>
      </c>
      <c r="BM83" s="64">
        <v>42005</v>
      </c>
      <c r="BN83" s="1048">
        <v>42005</v>
      </c>
      <c r="BO83" s="2447">
        <v>17927</v>
      </c>
      <c r="BP83" s="2447">
        <v>6940</v>
      </c>
      <c r="BQ83" s="2447" t="s">
        <v>21</v>
      </c>
      <c r="BR83" s="2447">
        <v>17121024</v>
      </c>
      <c r="BS83" s="2447">
        <v>3328170</v>
      </c>
      <c r="BT83" s="2446">
        <v>2386806</v>
      </c>
      <c r="BU83" s="2447">
        <v>111606</v>
      </c>
      <c r="BV83" s="2447">
        <v>196</v>
      </c>
      <c r="BW83" s="2447">
        <v>1618</v>
      </c>
      <c r="BX83" s="2447">
        <v>7972</v>
      </c>
      <c r="BY83" s="2447">
        <v>7313</v>
      </c>
      <c r="BZ83" s="2447">
        <v>659</v>
      </c>
      <c r="CA83" s="2447">
        <v>77508</v>
      </c>
      <c r="CB83" s="1073" t="s">
        <v>21</v>
      </c>
      <c r="CC83" s="1073" t="s">
        <v>21</v>
      </c>
      <c r="CD83" s="2447">
        <v>1611701</v>
      </c>
      <c r="CE83" s="67">
        <v>42005</v>
      </c>
      <c r="CF83" s="662">
        <v>42005</v>
      </c>
      <c r="CG83" s="658">
        <v>42005</v>
      </c>
      <c r="CH83" s="64">
        <v>42005</v>
      </c>
      <c r="CI83" s="1048">
        <v>42005</v>
      </c>
      <c r="CJ83" s="2447">
        <v>2370</v>
      </c>
      <c r="CK83" s="2447">
        <v>2768</v>
      </c>
      <c r="CL83" s="2446">
        <v>5661</v>
      </c>
      <c r="CM83" s="2447">
        <v>75314</v>
      </c>
      <c r="CN83" s="2447">
        <v>81819</v>
      </c>
      <c r="CO83" s="2447">
        <v>755178</v>
      </c>
      <c r="CP83" s="2446" t="s">
        <v>21</v>
      </c>
      <c r="CQ83" s="2446" t="s">
        <v>21</v>
      </c>
      <c r="CR83" s="2446">
        <v>12184033</v>
      </c>
      <c r="CS83" s="2446">
        <v>373307</v>
      </c>
      <c r="CT83" s="2447">
        <v>232828</v>
      </c>
      <c r="CU83" s="2447">
        <v>42432</v>
      </c>
      <c r="CV83" s="2447">
        <v>12456</v>
      </c>
      <c r="CW83" s="2447">
        <v>748</v>
      </c>
      <c r="CX83" s="2447">
        <v>27903</v>
      </c>
      <c r="CY83" s="2447">
        <v>27903</v>
      </c>
      <c r="CZ83" s="67">
        <v>42005</v>
      </c>
      <c r="DA83" s="662">
        <v>42005</v>
      </c>
      <c r="DB83" s="658">
        <v>42005</v>
      </c>
      <c r="DC83" s="64">
        <v>42005</v>
      </c>
      <c r="DD83" s="1048">
        <v>42005</v>
      </c>
      <c r="DE83" s="2447">
        <v>8651</v>
      </c>
      <c r="DF83" s="2447">
        <v>3656</v>
      </c>
      <c r="DG83" s="2446" t="s">
        <v>21</v>
      </c>
      <c r="DH83" s="2447" t="s">
        <v>21</v>
      </c>
      <c r="DI83" s="2447">
        <v>277556</v>
      </c>
      <c r="DJ83" s="2447">
        <v>7506</v>
      </c>
      <c r="DK83" s="2447">
        <v>6755611</v>
      </c>
      <c r="DL83" s="2447">
        <v>313807</v>
      </c>
      <c r="DM83" s="2447" t="s">
        <v>21</v>
      </c>
      <c r="DN83" s="2447">
        <v>30997</v>
      </c>
      <c r="DO83" s="2447">
        <v>213</v>
      </c>
      <c r="DP83" s="2447">
        <v>171283</v>
      </c>
      <c r="DQ83" s="2447">
        <v>56663</v>
      </c>
      <c r="DR83" s="2447">
        <v>114620</v>
      </c>
      <c r="DS83" s="2447">
        <v>77897</v>
      </c>
      <c r="DT83" s="2447">
        <v>521</v>
      </c>
      <c r="DU83" s="67">
        <v>42005</v>
      </c>
      <c r="DV83" s="662">
        <v>42005</v>
      </c>
      <c r="DW83" s="658">
        <v>42005</v>
      </c>
      <c r="DX83" s="64">
        <v>42005</v>
      </c>
      <c r="DY83" s="1048">
        <v>42005</v>
      </c>
      <c r="DZ83" s="2447">
        <v>230831</v>
      </c>
      <c r="EA83" s="2447">
        <v>253844</v>
      </c>
      <c r="EB83" s="2446">
        <v>11354</v>
      </c>
      <c r="EC83" s="2446" t="s">
        <v>21</v>
      </c>
      <c r="ED83" s="2447" t="s">
        <v>21</v>
      </c>
      <c r="EE83" s="2447">
        <v>1654479</v>
      </c>
      <c r="EF83" s="2447">
        <v>52239672</v>
      </c>
      <c r="EG83" s="2446">
        <v>3473653</v>
      </c>
      <c r="EH83" s="2447">
        <v>151379</v>
      </c>
      <c r="EI83" s="2447">
        <v>429</v>
      </c>
      <c r="EJ83" s="2447">
        <v>24835</v>
      </c>
      <c r="EK83" s="2447">
        <v>14318</v>
      </c>
      <c r="EL83" s="2447">
        <v>45990</v>
      </c>
      <c r="EM83" s="2447">
        <v>44783</v>
      </c>
      <c r="EN83" s="2447">
        <v>1207</v>
      </c>
      <c r="EO83" s="2447" t="s">
        <v>21</v>
      </c>
      <c r="EP83" s="67">
        <v>42005</v>
      </c>
      <c r="EQ83" s="662">
        <v>42005</v>
      </c>
      <c r="ER83" s="658">
        <v>42005</v>
      </c>
      <c r="ES83" s="64">
        <v>42005</v>
      </c>
      <c r="ET83" s="1048">
        <v>42005</v>
      </c>
      <c r="EU83" s="2447" t="s">
        <v>21</v>
      </c>
      <c r="EV83" s="2447" t="s">
        <v>21</v>
      </c>
      <c r="EW83" s="2447">
        <v>20634</v>
      </c>
      <c r="EX83" s="2447">
        <v>22592</v>
      </c>
      <c r="EY83" s="2446">
        <v>168924</v>
      </c>
      <c r="EZ83" s="2447" t="s">
        <v>21</v>
      </c>
      <c r="FA83" s="2446">
        <v>1798350</v>
      </c>
      <c r="FB83" s="2447">
        <v>1680809</v>
      </c>
      <c r="FC83" s="128">
        <v>42005</v>
      </c>
      <c r="FD83" s="662">
        <v>42005</v>
      </c>
      <c r="FE83" s="983"/>
      <c r="FF83" s="983"/>
      <c r="FG83" s="983"/>
      <c r="FH83" s="983"/>
      <c r="FI83" s="983"/>
      <c r="FJ83" s="983"/>
      <c r="FK83" s="76"/>
      <c r="FL83" s="76"/>
      <c r="FM83" s="35"/>
    </row>
    <row r="84" spans="1:169" ht="14.25" customHeight="1">
      <c r="A84" s="73"/>
      <c r="B84" s="64">
        <v>42370</v>
      </c>
      <c r="C84" s="129"/>
      <c r="D84" s="75">
        <v>66673038</v>
      </c>
      <c r="E84" s="2447">
        <v>88973318</v>
      </c>
      <c r="F84" s="2447">
        <v>67860800</v>
      </c>
      <c r="G84" s="2447">
        <v>1521531</v>
      </c>
      <c r="H84" s="2447">
        <v>431</v>
      </c>
      <c r="I84" s="2447">
        <v>94063</v>
      </c>
      <c r="J84" s="2447">
        <v>18340</v>
      </c>
      <c r="K84" s="2447">
        <v>508001</v>
      </c>
      <c r="L84" s="2447">
        <v>255484</v>
      </c>
      <c r="M84" s="2447">
        <v>252517</v>
      </c>
      <c r="N84" s="2447" t="s">
        <v>21</v>
      </c>
      <c r="O84" s="2447">
        <v>258021</v>
      </c>
      <c r="P84" s="2447">
        <v>82</v>
      </c>
      <c r="Q84" s="2447">
        <v>699851</v>
      </c>
      <c r="R84" s="2447" t="s">
        <v>21</v>
      </c>
      <c r="S84" s="2447">
        <v>2943</v>
      </c>
      <c r="T84" s="67">
        <v>42370</v>
      </c>
      <c r="U84" s="662">
        <v>42370</v>
      </c>
      <c r="V84" s="73"/>
      <c r="W84" s="64">
        <v>42370</v>
      </c>
      <c r="X84" s="129"/>
      <c r="Y84" s="2447">
        <v>246136</v>
      </c>
      <c r="Z84" s="2447">
        <v>94524</v>
      </c>
      <c r="AA84" s="2447">
        <v>18457</v>
      </c>
      <c r="AB84" s="2447">
        <v>767</v>
      </c>
      <c r="AC84" s="2447">
        <v>11854</v>
      </c>
      <c r="AD84" s="2447">
        <v>13131</v>
      </c>
      <c r="AE84" s="2447" t="s">
        <v>21</v>
      </c>
      <c r="AF84" s="2447">
        <v>4166663</v>
      </c>
      <c r="AG84" s="2447">
        <v>165730</v>
      </c>
      <c r="AH84" s="2447">
        <v>164807</v>
      </c>
      <c r="AI84" s="2447">
        <v>4298</v>
      </c>
      <c r="AJ84" s="2447">
        <v>3970</v>
      </c>
      <c r="AK84" s="2447">
        <v>3970</v>
      </c>
      <c r="AL84" s="2447" t="s">
        <v>21</v>
      </c>
      <c r="AM84" s="2447">
        <v>135314</v>
      </c>
      <c r="AN84" s="2447">
        <v>101694</v>
      </c>
      <c r="AO84" s="67">
        <v>42370</v>
      </c>
      <c r="AP84" s="662">
        <v>42370</v>
      </c>
      <c r="AQ84" s="73"/>
      <c r="AR84" s="64">
        <v>42370</v>
      </c>
      <c r="AS84" s="129"/>
      <c r="AT84" s="2447">
        <v>44050</v>
      </c>
      <c r="AU84" s="2447">
        <v>903</v>
      </c>
      <c r="AV84" s="2447">
        <v>798</v>
      </c>
      <c r="AW84" s="2447">
        <v>33609</v>
      </c>
      <c r="AX84" s="2447">
        <v>4672</v>
      </c>
      <c r="AY84" s="2447">
        <v>28937</v>
      </c>
      <c r="AZ84" s="2447">
        <v>3152</v>
      </c>
      <c r="BA84" s="2046">
        <v>2146</v>
      </c>
      <c r="BB84" s="2447">
        <v>607897</v>
      </c>
      <c r="BC84" s="2447">
        <v>526718</v>
      </c>
      <c r="BD84" s="2447">
        <v>316354</v>
      </c>
      <c r="BE84" s="2447" t="s">
        <v>21</v>
      </c>
      <c r="BF84" s="2447">
        <v>2817</v>
      </c>
      <c r="BG84" s="2447">
        <v>582</v>
      </c>
      <c r="BH84" s="2447">
        <v>3040</v>
      </c>
      <c r="BI84" s="2447">
        <v>9359</v>
      </c>
      <c r="BJ84" s="67">
        <v>42370</v>
      </c>
      <c r="BK84" s="662">
        <v>42370</v>
      </c>
      <c r="BL84" s="73"/>
      <c r="BM84" s="64">
        <v>42370</v>
      </c>
      <c r="BN84" s="129"/>
      <c r="BO84" s="2447">
        <v>11578</v>
      </c>
      <c r="BP84" s="2447">
        <v>6609</v>
      </c>
      <c r="BQ84" s="2447" t="s">
        <v>21</v>
      </c>
      <c r="BR84" s="2447">
        <v>16642931</v>
      </c>
      <c r="BS84" s="2447">
        <v>3323196</v>
      </c>
      <c r="BT84" s="2447">
        <v>2367993</v>
      </c>
      <c r="BU84" s="2447">
        <v>113779</v>
      </c>
      <c r="BV84" s="2447">
        <v>224</v>
      </c>
      <c r="BW84" s="2447">
        <v>1511</v>
      </c>
      <c r="BX84" s="2447">
        <v>8045</v>
      </c>
      <c r="BY84" s="2447">
        <v>7667</v>
      </c>
      <c r="BZ84" s="2447">
        <v>378</v>
      </c>
      <c r="CA84" s="2447">
        <v>79182</v>
      </c>
      <c r="CB84" s="1073" t="s">
        <v>21</v>
      </c>
      <c r="CC84" s="1073" t="s">
        <v>21</v>
      </c>
      <c r="CD84" s="2447">
        <v>1590853</v>
      </c>
      <c r="CE84" s="67">
        <v>42370</v>
      </c>
      <c r="CF84" s="662">
        <v>42370</v>
      </c>
      <c r="CG84" s="73"/>
      <c r="CH84" s="64">
        <v>42370</v>
      </c>
      <c r="CI84" s="129"/>
      <c r="CJ84" s="2447">
        <v>2507</v>
      </c>
      <c r="CK84" s="2447">
        <v>2273</v>
      </c>
      <c r="CL84" s="2447">
        <v>5531</v>
      </c>
      <c r="CM84" s="2447">
        <v>71329</v>
      </c>
      <c r="CN84" s="2447">
        <v>77490</v>
      </c>
      <c r="CO84" s="2447">
        <v>729241</v>
      </c>
      <c r="CP84" s="2447" t="s">
        <v>21</v>
      </c>
      <c r="CQ84" s="2447" t="s">
        <v>21</v>
      </c>
      <c r="CR84" s="2447">
        <v>11702710</v>
      </c>
      <c r="CS84" s="2447">
        <v>374674</v>
      </c>
      <c r="CT84" s="2447">
        <v>218213</v>
      </c>
      <c r="CU84" s="2447">
        <v>40575</v>
      </c>
      <c r="CV84" s="2447">
        <v>11547</v>
      </c>
      <c r="CW84" s="2447">
        <v>738</v>
      </c>
      <c r="CX84" s="2447">
        <v>26916</v>
      </c>
      <c r="CY84" s="2447">
        <v>26916</v>
      </c>
      <c r="CZ84" s="67">
        <v>42370</v>
      </c>
      <c r="DA84" s="662">
        <v>42370</v>
      </c>
      <c r="DB84" s="73"/>
      <c r="DC84" s="64">
        <v>42370</v>
      </c>
      <c r="DD84" s="129"/>
      <c r="DE84" s="2447">
        <v>7769</v>
      </c>
      <c r="DF84" s="2447">
        <v>3320</v>
      </c>
      <c r="DG84" s="2447" t="s">
        <v>21</v>
      </c>
      <c r="DH84" s="2447" t="s">
        <v>21</v>
      </c>
      <c r="DI84" s="2447">
        <v>267579</v>
      </c>
      <c r="DJ84" s="2447">
        <v>6845</v>
      </c>
      <c r="DK84" s="2447">
        <v>6702223</v>
      </c>
      <c r="DL84" s="2447">
        <v>287152</v>
      </c>
      <c r="DM84" s="2447" t="s">
        <v>21</v>
      </c>
      <c r="DN84" s="2447">
        <v>33869</v>
      </c>
      <c r="DO84" s="2447">
        <v>257</v>
      </c>
      <c r="DP84" s="2447">
        <v>147454</v>
      </c>
      <c r="DQ84" s="2447">
        <v>52260</v>
      </c>
      <c r="DR84" s="2447">
        <v>95194</v>
      </c>
      <c r="DS84" s="2447">
        <v>74967</v>
      </c>
      <c r="DT84" s="2447">
        <v>82</v>
      </c>
      <c r="DU84" s="67">
        <v>42370</v>
      </c>
      <c r="DV84" s="662">
        <v>42370</v>
      </c>
      <c r="DW84" s="73"/>
      <c r="DX84" s="64">
        <v>42370</v>
      </c>
      <c r="DY84" s="129"/>
      <c r="DZ84" s="2447">
        <v>369439</v>
      </c>
      <c r="EA84" s="2447">
        <v>404925</v>
      </c>
      <c r="EB84" s="2447">
        <v>40972</v>
      </c>
      <c r="EC84" s="2447" t="s">
        <v>21</v>
      </c>
      <c r="ED84" s="2447" t="s">
        <v>21</v>
      </c>
      <c r="EE84" s="2447">
        <v>1694950</v>
      </c>
      <c r="EF84" s="2447">
        <v>53987652</v>
      </c>
      <c r="EG84" s="2447">
        <v>3413904</v>
      </c>
      <c r="EH84" s="2447">
        <v>153140</v>
      </c>
      <c r="EI84" s="2447">
        <v>431</v>
      </c>
      <c r="EJ84" s="2447">
        <v>22010</v>
      </c>
      <c r="EK84" s="2447">
        <v>14913</v>
      </c>
      <c r="EL84" s="2447">
        <v>43716</v>
      </c>
      <c r="EM84" s="2447">
        <v>42324</v>
      </c>
      <c r="EN84" s="2447">
        <v>1392</v>
      </c>
      <c r="EO84" s="2447" t="s">
        <v>21</v>
      </c>
      <c r="EP84" s="67">
        <v>42370</v>
      </c>
      <c r="EQ84" s="662">
        <v>42370</v>
      </c>
      <c r="ER84" s="73"/>
      <c r="ES84" s="64">
        <v>42370</v>
      </c>
      <c r="ET84" s="129"/>
      <c r="EU84" s="2447" t="s">
        <v>21</v>
      </c>
      <c r="EV84" s="2447" t="s">
        <v>21</v>
      </c>
      <c r="EW84" s="2447">
        <v>19985</v>
      </c>
      <c r="EX84" s="2447">
        <v>21882</v>
      </c>
      <c r="EY84" s="2447">
        <v>170362</v>
      </c>
      <c r="EZ84" s="2447" t="s">
        <v>21</v>
      </c>
      <c r="FA84" s="2447">
        <v>2021360</v>
      </c>
      <c r="FB84" s="2447">
        <v>2176012</v>
      </c>
      <c r="FC84" s="67">
        <v>42370</v>
      </c>
      <c r="FD84" s="662">
        <v>42370</v>
      </c>
      <c r="FE84" s="983"/>
      <c r="FF84" s="983"/>
      <c r="FG84" s="983"/>
      <c r="FH84" s="983"/>
      <c r="FI84" s="983"/>
      <c r="FJ84" s="983"/>
      <c r="FK84" s="76"/>
      <c r="FL84" s="76"/>
      <c r="FM84" s="35"/>
    </row>
    <row r="85" spans="1:169" ht="14.25" customHeight="1">
      <c r="A85" s="73"/>
      <c r="B85" s="64">
        <v>42736</v>
      </c>
      <c r="C85" s="129"/>
      <c r="D85" s="75">
        <v>67164270</v>
      </c>
      <c r="E85" s="2447">
        <v>85564931</v>
      </c>
      <c r="F85" s="2447">
        <v>66636759</v>
      </c>
      <c r="G85" s="2447">
        <v>1546119</v>
      </c>
      <c r="H85" s="2447">
        <v>517</v>
      </c>
      <c r="I85" s="2447">
        <v>91151</v>
      </c>
      <c r="J85" s="2447">
        <v>21044</v>
      </c>
      <c r="K85" s="2447">
        <v>524036</v>
      </c>
      <c r="L85" s="2447">
        <v>243432</v>
      </c>
      <c r="M85" s="2447">
        <v>280604</v>
      </c>
      <c r="N85" s="2447" t="s">
        <v>21</v>
      </c>
      <c r="O85" s="2447">
        <v>290271</v>
      </c>
      <c r="P85" s="2447">
        <v>48</v>
      </c>
      <c r="Q85" s="2447">
        <v>653180</v>
      </c>
      <c r="R85" s="2447" t="s">
        <v>21</v>
      </c>
      <c r="S85" s="2447">
        <v>3107</v>
      </c>
      <c r="T85" s="67">
        <v>42736</v>
      </c>
      <c r="U85" s="662">
        <v>42736</v>
      </c>
      <c r="V85" s="73"/>
      <c r="W85" s="64">
        <v>42736</v>
      </c>
      <c r="X85" s="129"/>
      <c r="Y85" s="2447">
        <v>247148</v>
      </c>
      <c r="Z85" s="2447">
        <v>88662</v>
      </c>
      <c r="AA85" s="2447">
        <v>24466</v>
      </c>
      <c r="AB85" s="2447">
        <v>7</v>
      </c>
      <c r="AC85" s="2447">
        <v>8776</v>
      </c>
      <c r="AD85" s="2447">
        <v>9694</v>
      </c>
      <c r="AE85" s="2447" t="s">
        <v>21</v>
      </c>
      <c r="AF85" s="2447">
        <v>4125260</v>
      </c>
      <c r="AG85" s="2447">
        <v>178454</v>
      </c>
      <c r="AH85" s="2447">
        <v>159133</v>
      </c>
      <c r="AI85" s="2447">
        <v>2789</v>
      </c>
      <c r="AJ85" s="2447">
        <v>2576</v>
      </c>
      <c r="AK85" s="2447">
        <v>2576</v>
      </c>
      <c r="AL85" s="2447" t="s">
        <v>21</v>
      </c>
      <c r="AM85" s="2447">
        <v>131450</v>
      </c>
      <c r="AN85" s="2447">
        <v>108064</v>
      </c>
      <c r="AO85" s="67">
        <v>42736</v>
      </c>
      <c r="AP85" s="662">
        <v>42736</v>
      </c>
      <c r="AQ85" s="73"/>
      <c r="AR85" s="64">
        <v>42736</v>
      </c>
      <c r="AS85" s="129"/>
      <c r="AT85" s="2447">
        <v>48539</v>
      </c>
      <c r="AU85" s="2447">
        <v>820</v>
      </c>
      <c r="AV85" s="2447">
        <v>790</v>
      </c>
      <c r="AW85" s="2447">
        <v>37357</v>
      </c>
      <c r="AX85" s="2447">
        <v>4401</v>
      </c>
      <c r="AY85" s="2447">
        <v>32956</v>
      </c>
      <c r="AZ85" s="2447">
        <v>3084</v>
      </c>
      <c r="BA85" s="2046">
        <v>2711</v>
      </c>
      <c r="BB85" s="2447">
        <v>577428</v>
      </c>
      <c r="BC85" s="2447">
        <v>491425</v>
      </c>
      <c r="BD85" s="2447">
        <v>308124</v>
      </c>
      <c r="BE85" s="2447" t="s">
        <v>21</v>
      </c>
      <c r="BF85" s="2447">
        <v>2862</v>
      </c>
      <c r="BG85" s="2447">
        <v>699</v>
      </c>
      <c r="BH85" s="2447">
        <v>3189</v>
      </c>
      <c r="BI85" s="2447">
        <v>7991</v>
      </c>
      <c r="BJ85" s="67">
        <v>42736</v>
      </c>
      <c r="BK85" s="662">
        <v>42736</v>
      </c>
      <c r="BL85" s="73"/>
      <c r="BM85" s="64">
        <v>42736</v>
      </c>
      <c r="BN85" s="129"/>
      <c r="BO85" s="2447">
        <v>10811</v>
      </c>
      <c r="BP85" s="2447">
        <v>7751</v>
      </c>
      <c r="BQ85" s="2447" t="s">
        <v>21</v>
      </c>
      <c r="BR85" s="2447">
        <v>17602257</v>
      </c>
      <c r="BS85" s="2447">
        <v>3481887</v>
      </c>
      <c r="BT85" s="2447">
        <v>2282272</v>
      </c>
      <c r="BU85" s="2447">
        <v>114046</v>
      </c>
      <c r="BV85" s="2447">
        <v>406</v>
      </c>
      <c r="BW85" s="2447">
        <v>1672</v>
      </c>
      <c r="BX85" s="2447">
        <v>7819</v>
      </c>
      <c r="BY85" s="2447">
        <v>7819</v>
      </c>
      <c r="BZ85" s="2447" t="s">
        <v>21</v>
      </c>
      <c r="CA85" s="2447">
        <v>79329</v>
      </c>
      <c r="CB85" s="1073" t="s">
        <v>21</v>
      </c>
      <c r="CC85" s="1073" t="s">
        <v>21</v>
      </c>
      <c r="CD85" s="2447">
        <v>1498909</v>
      </c>
      <c r="CE85" s="67">
        <v>42736</v>
      </c>
      <c r="CF85" s="662">
        <v>42736</v>
      </c>
      <c r="CG85" s="73"/>
      <c r="CH85" s="64">
        <v>42736</v>
      </c>
      <c r="CI85" s="129"/>
      <c r="CJ85" s="2447">
        <v>2983</v>
      </c>
      <c r="CK85" s="2447">
        <v>2116</v>
      </c>
      <c r="CL85" s="2447">
        <v>5446</v>
      </c>
      <c r="CM85" s="2447">
        <v>74054</v>
      </c>
      <c r="CN85" s="2447">
        <v>80863</v>
      </c>
      <c r="CO85" s="2447">
        <v>790577</v>
      </c>
      <c r="CP85" s="2447" t="s">
        <v>21</v>
      </c>
      <c r="CQ85" s="2447" t="s">
        <v>21</v>
      </c>
      <c r="CR85" s="2447">
        <v>12683253</v>
      </c>
      <c r="CS85" s="2447">
        <v>418642</v>
      </c>
      <c r="CT85" s="2447">
        <v>220889</v>
      </c>
      <c r="CU85" s="2447">
        <v>42637</v>
      </c>
      <c r="CV85" s="2447">
        <v>10907</v>
      </c>
      <c r="CW85" s="2447">
        <v>755</v>
      </c>
      <c r="CX85" s="2447">
        <v>29552</v>
      </c>
      <c r="CY85" s="2447">
        <v>29552</v>
      </c>
      <c r="CZ85" s="67">
        <v>42736</v>
      </c>
      <c r="DA85" s="662">
        <v>42736</v>
      </c>
      <c r="DB85" s="73"/>
      <c r="DC85" s="64">
        <v>42736</v>
      </c>
      <c r="DD85" s="129"/>
      <c r="DE85" s="2447">
        <v>7847</v>
      </c>
      <c r="DF85" s="2447">
        <v>3546</v>
      </c>
      <c r="DG85" s="2447" t="s">
        <v>21</v>
      </c>
      <c r="DH85" s="2447" t="s">
        <v>21</v>
      </c>
      <c r="DI85" s="2447">
        <v>267336</v>
      </c>
      <c r="DJ85" s="2447">
        <v>7841</v>
      </c>
      <c r="DK85" s="2447">
        <v>6719966</v>
      </c>
      <c r="DL85" s="2447">
        <v>299962</v>
      </c>
      <c r="DM85" s="2447">
        <v>12</v>
      </c>
      <c r="DN85" s="2447">
        <v>34950</v>
      </c>
      <c r="DO85" s="2447">
        <v>222</v>
      </c>
      <c r="DP85" s="2447">
        <v>146357</v>
      </c>
      <c r="DQ85" s="2447">
        <v>54053</v>
      </c>
      <c r="DR85" s="2447">
        <v>92304</v>
      </c>
      <c r="DS85" s="2447">
        <v>85313</v>
      </c>
      <c r="DT85" s="2447">
        <v>48</v>
      </c>
      <c r="DU85" s="67">
        <v>42736</v>
      </c>
      <c r="DV85" s="662">
        <v>42736</v>
      </c>
      <c r="DW85" s="73"/>
      <c r="DX85" s="64">
        <v>42736</v>
      </c>
      <c r="DY85" s="129"/>
      <c r="DZ85" s="2447">
        <v>427712</v>
      </c>
      <c r="EA85" s="2447">
        <v>467227</v>
      </c>
      <c r="EB85" s="2447">
        <v>31122</v>
      </c>
      <c r="EC85" s="2447" t="s">
        <v>21</v>
      </c>
      <c r="ED85" s="2447" t="s">
        <v>21</v>
      </c>
      <c r="EE85" s="2447">
        <v>1602922</v>
      </c>
      <c r="EF85" s="2447">
        <v>50246396</v>
      </c>
      <c r="EG85" s="2447">
        <v>3419468</v>
      </c>
      <c r="EH85" s="2447">
        <v>157496</v>
      </c>
      <c r="EI85" s="2447">
        <v>505</v>
      </c>
      <c r="EJ85" s="2447">
        <v>17704</v>
      </c>
      <c r="EK85" s="2447">
        <v>17467</v>
      </c>
      <c r="EL85" s="2447">
        <v>41423</v>
      </c>
      <c r="EM85" s="2447">
        <v>40202</v>
      </c>
      <c r="EN85" s="2447">
        <v>1221</v>
      </c>
      <c r="EO85" s="2447" t="s">
        <v>21</v>
      </c>
      <c r="EP85" s="67">
        <v>42736</v>
      </c>
      <c r="EQ85" s="662">
        <v>42736</v>
      </c>
      <c r="ER85" s="73"/>
      <c r="ES85" s="64">
        <v>42736</v>
      </c>
      <c r="ET85" s="129"/>
      <c r="EU85" s="2447" t="s">
        <v>21</v>
      </c>
      <c r="EV85" s="2447" t="s">
        <v>21</v>
      </c>
      <c r="EW85" s="2447">
        <v>21317</v>
      </c>
      <c r="EX85" s="2447">
        <v>23338</v>
      </c>
      <c r="EY85" s="2447">
        <v>162397</v>
      </c>
      <c r="EZ85" s="2447" t="s">
        <v>21</v>
      </c>
      <c r="FA85" s="2447">
        <v>2040460</v>
      </c>
      <c r="FB85" s="2447">
        <v>2237346</v>
      </c>
      <c r="FC85" s="67">
        <v>42736</v>
      </c>
      <c r="FD85" s="662">
        <v>42736</v>
      </c>
      <c r="FE85" s="983"/>
      <c r="FF85" s="983"/>
      <c r="FG85" s="983"/>
      <c r="FH85" s="983"/>
      <c r="FI85" s="983"/>
      <c r="FJ85" s="983"/>
      <c r="FK85" s="76"/>
      <c r="FL85" s="76"/>
      <c r="FM85" s="35"/>
    </row>
    <row r="86" spans="1:169" ht="14.25" customHeight="1">
      <c r="A86" s="73"/>
      <c r="B86" s="64">
        <v>43101</v>
      </c>
      <c r="C86" s="129"/>
      <c r="D86" s="75">
        <v>66667265</v>
      </c>
      <c r="E86" s="2447">
        <v>83045093</v>
      </c>
      <c r="F86" s="2447">
        <v>66001774</v>
      </c>
      <c r="G86" s="2447">
        <v>1376578</v>
      </c>
      <c r="H86" s="2447">
        <v>533</v>
      </c>
      <c r="I86" s="2447">
        <v>89880</v>
      </c>
      <c r="J86" s="2447">
        <v>20544</v>
      </c>
      <c r="K86" s="2447">
        <v>425906</v>
      </c>
      <c r="L86" s="2447">
        <v>243558</v>
      </c>
      <c r="M86" s="2447">
        <v>182348</v>
      </c>
      <c r="N86" s="2447" t="s">
        <v>21</v>
      </c>
      <c r="O86" s="2447">
        <v>292640</v>
      </c>
      <c r="P86" s="2447">
        <v>47</v>
      </c>
      <c r="Q86" s="2447">
        <v>569290</v>
      </c>
      <c r="R86" s="2447" t="s">
        <v>21</v>
      </c>
      <c r="S86" s="2447">
        <v>3199</v>
      </c>
      <c r="T86" s="67">
        <v>43101</v>
      </c>
      <c r="U86" s="662">
        <v>43101</v>
      </c>
      <c r="V86" s="73"/>
      <c r="W86" s="64">
        <v>43101</v>
      </c>
      <c r="X86" s="129"/>
      <c r="Y86" s="2447">
        <v>251223</v>
      </c>
      <c r="Z86" s="2447">
        <v>91033</v>
      </c>
      <c r="AA86" s="2447">
        <v>20174</v>
      </c>
      <c r="AB86" s="2447">
        <v>17</v>
      </c>
      <c r="AC86" s="2447">
        <v>10266</v>
      </c>
      <c r="AD86" s="2447">
        <v>11374</v>
      </c>
      <c r="AE86" s="2447" t="s">
        <v>21</v>
      </c>
      <c r="AF86" s="2447">
        <v>4165128</v>
      </c>
      <c r="AG86" s="2447">
        <v>173022</v>
      </c>
      <c r="AH86" s="2447">
        <v>157062</v>
      </c>
      <c r="AI86" s="2447">
        <v>3295</v>
      </c>
      <c r="AJ86" s="2447">
        <v>3043</v>
      </c>
      <c r="AK86" s="2447">
        <v>3043</v>
      </c>
      <c r="AL86" s="2447" t="s">
        <v>21</v>
      </c>
      <c r="AM86" s="2447">
        <v>129229</v>
      </c>
      <c r="AN86" s="2447">
        <v>118382</v>
      </c>
      <c r="AO86" s="67">
        <v>43101</v>
      </c>
      <c r="AP86" s="662">
        <v>43101</v>
      </c>
      <c r="AQ86" s="73"/>
      <c r="AR86" s="64">
        <v>43101</v>
      </c>
      <c r="AS86" s="129"/>
      <c r="AT86" s="2447">
        <v>45942</v>
      </c>
      <c r="AU86" s="2447">
        <v>948</v>
      </c>
      <c r="AV86" s="2447">
        <v>740</v>
      </c>
      <c r="AW86" s="2447">
        <v>35193</v>
      </c>
      <c r="AX86" s="2447">
        <v>5011</v>
      </c>
      <c r="AY86" s="2447">
        <v>30182</v>
      </c>
      <c r="AZ86" s="2447">
        <v>2796</v>
      </c>
      <c r="BA86" s="2046">
        <v>2803</v>
      </c>
      <c r="BB86" s="2447">
        <v>601389</v>
      </c>
      <c r="BC86" s="2447">
        <v>526114</v>
      </c>
      <c r="BD86" s="2447">
        <v>309272</v>
      </c>
      <c r="BE86" s="2447" t="s">
        <v>21</v>
      </c>
      <c r="BF86" s="2447">
        <v>3000</v>
      </c>
      <c r="BG86" s="2447">
        <v>868</v>
      </c>
      <c r="BH86" s="2447">
        <v>3208</v>
      </c>
      <c r="BI86" s="2447">
        <v>4519</v>
      </c>
      <c r="BJ86" s="67">
        <v>43101</v>
      </c>
      <c r="BK86" s="662">
        <v>43101</v>
      </c>
      <c r="BL86" s="73"/>
      <c r="BM86" s="64">
        <v>43101</v>
      </c>
      <c r="BN86" s="129"/>
      <c r="BO86" s="2447">
        <v>8409</v>
      </c>
      <c r="BP86" s="2447">
        <v>8321</v>
      </c>
      <c r="BQ86" s="2447" t="s">
        <v>21</v>
      </c>
      <c r="BR86" s="2447">
        <v>17903563</v>
      </c>
      <c r="BS86" s="2447">
        <v>3542088</v>
      </c>
      <c r="BT86" s="2447">
        <v>2264071</v>
      </c>
      <c r="BU86" s="2447">
        <v>113510</v>
      </c>
      <c r="BV86" s="2447">
        <v>406</v>
      </c>
      <c r="BW86" s="2447">
        <v>1542</v>
      </c>
      <c r="BX86" s="2447">
        <v>7535</v>
      </c>
      <c r="BY86" s="2447">
        <v>7535</v>
      </c>
      <c r="BZ86" s="2447" t="s">
        <v>21</v>
      </c>
      <c r="CA86" s="2447">
        <v>79236</v>
      </c>
      <c r="CB86" s="1073" t="s">
        <v>21</v>
      </c>
      <c r="CC86" s="1073" t="s">
        <v>21</v>
      </c>
      <c r="CD86" s="2447">
        <v>1480576</v>
      </c>
      <c r="CE86" s="67">
        <v>43101</v>
      </c>
      <c r="CF86" s="662">
        <v>43101</v>
      </c>
      <c r="CG86" s="73"/>
      <c r="CH86" s="64">
        <v>43101</v>
      </c>
      <c r="CI86" s="129"/>
      <c r="CJ86" s="2447">
        <v>2607</v>
      </c>
      <c r="CK86" s="2447">
        <v>3298</v>
      </c>
      <c r="CL86" s="2447">
        <v>5623</v>
      </c>
      <c r="CM86" s="2447">
        <v>74050</v>
      </c>
      <c r="CN86" s="2447">
        <v>80694</v>
      </c>
      <c r="CO86" s="2447">
        <v>820497</v>
      </c>
      <c r="CP86" s="2447" t="s">
        <v>21</v>
      </c>
      <c r="CQ86" s="2447" t="s">
        <v>21</v>
      </c>
      <c r="CR86" s="2447">
        <v>13025666</v>
      </c>
      <c r="CS86" s="2447">
        <v>413867</v>
      </c>
      <c r="CT86" s="2447">
        <v>221174</v>
      </c>
      <c r="CU86" s="2447">
        <v>38740</v>
      </c>
      <c r="CV86" s="2447">
        <v>10083</v>
      </c>
      <c r="CW86" s="2447">
        <v>710</v>
      </c>
      <c r="CX86" s="2447">
        <v>26659</v>
      </c>
      <c r="CY86" s="2447">
        <v>26659</v>
      </c>
      <c r="CZ86" s="67">
        <v>43101</v>
      </c>
      <c r="DA86" s="662">
        <v>43101</v>
      </c>
      <c r="DB86" s="73"/>
      <c r="DC86" s="64">
        <v>43101</v>
      </c>
      <c r="DD86" s="129"/>
      <c r="DE86" s="2447">
        <v>8123</v>
      </c>
      <c r="DF86" s="2447">
        <v>4369</v>
      </c>
      <c r="DG86" s="2447" t="s">
        <v>21</v>
      </c>
      <c r="DH86" s="2447" t="s">
        <v>21</v>
      </c>
      <c r="DI86" s="2447">
        <v>241903</v>
      </c>
      <c r="DJ86" s="2447">
        <v>8460</v>
      </c>
      <c r="DK86" s="2447">
        <v>6782559</v>
      </c>
      <c r="DL86" s="2447">
        <v>222075</v>
      </c>
      <c r="DM86" s="2447">
        <v>12</v>
      </c>
      <c r="DN86" s="2447">
        <v>36636</v>
      </c>
      <c r="DO86" s="2447">
        <v>201</v>
      </c>
      <c r="DP86" s="2447">
        <v>80087</v>
      </c>
      <c r="DQ86" s="2447">
        <v>52962</v>
      </c>
      <c r="DR86" s="2447">
        <v>27125</v>
      </c>
      <c r="DS86" s="2447">
        <v>79376</v>
      </c>
      <c r="DT86" s="2447">
        <v>47</v>
      </c>
      <c r="DU86" s="67">
        <v>43101</v>
      </c>
      <c r="DV86" s="662">
        <v>43101</v>
      </c>
      <c r="DW86" s="73"/>
      <c r="DX86" s="64">
        <v>43101</v>
      </c>
      <c r="DY86" s="129"/>
      <c r="DZ86" s="2447">
        <v>454581</v>
      </c>
      <c r="EA86" s="2447">
        <v>496325</v>
      </c>
      <c r="EB86" s="2447">
        <v>24686</v>
      </c>
      <c r="EC86" s="2447" t="s">
        <v>21</v>
      </c>
      <c r="ED86" s="2447" t="s">
        <v>21</v>
      </c>
      <c r="EE86" s="2447">
        <v>1637179</v>
      </c>
      <c r="EF86" s="2447">
        <v>48181010</v>
      </c>
      <c r="EG86" s="2447">
        <v>3340807</v>
      </c>
      <c r="EH86" s="2447">
        <v>163125</v>
      </c>
      <c r="EI86" s="2447">
        <v>521</v>
      </c>
      <c r="EJ86" s="2447">
        <v>15457</v>
      </c>
      <c r="EK86" s="2447">
        <v>17187</v>
      </c>
      <c r="EL86" s="2447">
        <v>40127</v>
      </c>
      <c r="EM86" s="2447">
        <v>38614</v>
      </c>
      <c r="EN86" s="2447">
        <v>1513</v>
      </c>
      <c r="EO86" s="2447" t="s">
        <v>21</v>
      </c>
      <c r="EP86" s="67">
        <v>43101</v>
      </c>
      <c r="EQ86" s="662">
        <v>43101</v>
      </c>
      <c r="ER86" s="73"/>
      <c r="ES86" s="64">
        <v>43101</v>
      </c>
      <c r="ET86" s="129"/>
      <c r="EU86" s="2447" t="s">
        <v>21</v>
      </c>
      <c r="EV86" s="2447" t="s">
        <v>21</v>
      </c>
      <c r="EW86" s="2447">
        <v>14690</v>
      </c>
      <c r="EX86" s="2447">
        <v>16083</v>
      </c>
      <c r="EY86" s="2447">
        <v>161671</v>
      </c>
      <c r="EZ86" s="2447" t="s">
        <v>21</v>
      </c>
      <c r="FA86" s="2447">
        <v>2026738</v>
      </c>
      <c r="FB86" s="2447">
        <v>2244167</v>
      </c>
      <c r="FC86" s="67">
        <v>43101</v>
      </c>
      <c r="FD86" s="662">
        <v>43101</v>
      </c>
      <c r="FE86" s="983"/>
      <c r="FF86" s="983"/>
      <c r="FG86" s="983"/>
      <c r="FH86" s="983"/>
      <c r="FI86" s="983"/>
      <c r="FJ86" s="983"/>
      <c r="FK86" s="76"/>
      <c r="FL86" s="76"/>
      <c r="FM86" s="35"/>
    </row>
    <row r="87" spans="1:169" ht="15.75">
      <c r="A87" s="63">
        <v>43586</v>
      </c>
      <c r="B87" s="64">
        <v>43586</v>
      </c>
      <c r="C87" s="129" t="s">
        <v>2159</v>
      </c>
      <c r="D87" s="75">
        <v>64580901</v>
      </c>
      <c r="E87" s="2447">
        <v>82935515</v>
      </c>
      <c r="F87" s="2447">
        <v>64063108</v>
      </c>
      <c r="G87" s="2447">
        <v>1313737</v>
      </c>
      <c r="H87" s="2447">
        <v>539</v>
      </c>
      <c r="I87" s="2447">
        <v>83958</v>
      </c>
      <c r="J87" s="2447">
        <v>22094</v>
      </c>
      <c r="K87" s="2447">
        <v>349080</v>
      </c>
      <c r="L87" s="2447">
        <v>188873</v>
      </c>
      <c r="M87" s="2447">
        <v>160207</v>
      </c>
      <c r="N87" s="2447" t="s">
        <v>21</v>
      </c>
      <c r="O87" s="2447">
        <v>257146</v>
      </c>
      <c r="P87" s="2447">
        <v>34</v>
      </c>
      <c r="Q87" s="2447">
        <v>657343</v>
      </c>
      <c r="R87" s="2447" t="s">
        <v>21</v>
      </c>
      <c r="S87" s="2447">
        <v>2292</v>
      </c>
      <c r="T87" s="67">
        <v>43466</v>
      </c>
      <c r="U87" s="662">
        <v>43466</v>
      </c>
      <c r="V87" s="63">
        <v>43586</v>
      </c>
      <c r="W87" s="64">
        <v>43586</v>
      </c>
      <c r="X87" s="129" t="s">
        <v>2159</v>
      </c>
      <c r="Y87" s="2447">
        <v>249958</v>
      </c>
      <c r="Z87" s="2447">
        <v>85195</v>
      </c>
      <c r="AA87" s="2447">
        <v>18094</v>
      </c>
      <c r="AB87" s="2447">
        <v>8</v>
      </c>
      <c r="AC87" s="2447">
        <v>9642</v>
      </c>
      <c r="AD87" s="2447">
        <v>10698</v>
      </c>
      <c r="AE87" s="2447" t="s">
        <v>21</v>
      </c>
      <c r="AF87" s="2447">
        <v>4159659</v>
      </c>
      <c r="AG87" s="2447">
        <v>167692</v>
      </c>
      <c r="AH87" s="2447">
        <v>170972</v>
      </c>
      <c r="AI87" s="2447">
        <v>1560</v>
      </c>
      <c r="AJ87" s="2447">
        <v>1441</v>
      </c>
      <c r="AK87" s="2447">
        <v>1441</v>
      </c>
      <c r="AL87" s="2447" t="s">
        <v>21</v>
      </c>
      <c r="AM87" s="2447">
        <v>145169</v>
      </c>
      <c r="AN87" s="2447">
        <v>128714</v>
      </c>
      <c r="AO87" s="67">
        <v>43466</v>
      </c>
      <c r="AP87" s="662">
        <v>43466</v>
      </c>
      <c r="AQ87" s="63">
        <v>43586</v>
      </c>
      <c r="AR87" s="64">
        <v>43586</v>
      </c>
      <c r="AS87" s="129" t="s">
        <v>2159</v>
      </c>
      <c r="AT87" s="2447">
        <v>32543</v>
      </c>
      <c r="AU87" s="2447">
        <v>943</v>
      </c>
      <c r="AV87" s="2447">
        <v>710</v>
      </c>
      <c r="AW87" s="2447">
        <v>23992</v>
      </c>
      <c r="AX87" s="2447">
        <v>4131</v>
      </c>
      <c r="AY87" s="2447">
        <v>19861</v>
      </c>
      <c r="AZ87" s="2447">
        <v>2522</v>
      </c>
      <c r="BA87" s="2046">
        <v>1896</v>
      </c>
      <c r="BB87" s="2447">
        <v>588046</v>
      </c>
      <c r="BC87" s="2447">
        <v>505293</v>
      </c>
      <c r="BD87" s="2447">
        <v>307993</v>
      </c>
      <c r="BE87" s="2447" t="s">
        <v>21</v>
      </c>
      <c r="BF87" s="2447">
        <v>3074</v>
      </c>
      <c r="BG87" s="2447">
        <v>1001</v>
      </c>
      <c r="BH87" s="2447">
        <v>3365</v>
      </c>
      <c r="BI87" s="2447">
        <v>8635</v>
      </c>
      <c r="BJ87" s="67">
        <v>43466</v>
      </c>
      <c r="BK87" s="662">
        <v>43466</v>
      </c>
      <c r="BL87" s="63">
        <v>43586</v>
      </c>
      <c r="BM87" s="64">
        <v>43586</v>
      </c>
      <c r="BN87" s="129" t="s">
        <v>2159</v>
      </c>
      <c r="BO87" s="2447">
        <v>11814</v>
      </c>
      <c r="BP87" s="2447">
        <v>7015</v>
      </c>
      <c r="BQ87" s="2447" t="s">
        <v>21</v>
      </c>
      <c r="BR87" s="2447">
        <v>16900949</v>
      </c>
      <c r="BS87" s="2447">
        <v>3393936</v>
      </c>
      <c r="BT87" s="2447">
        <v>2191539</v>
      </c>
      <c r="BU87" s="2447">
        <v>108591</v>
      </c>
      <c r="BV87" s="2447">
        <v>350</v>
      </c>
      <c r="BW87" s="2447">
        <v>1699</v>
      </c>
      <c r="BX87" s="2447">
        <v>7885</v>
      </c>
      <c r="BY87" s="2447">
        <v>7885</v>
      </c>
      <c r="BZ87" s="2447" t="s">
        <v>21</v>
      </c>
      <c r="CA87" s="2447">
        <v>75143</v>
      </c>
      <c r="CB87" s="1073" t="s">
        <v>21</v>
      </c>
      <c r="CC87" s="1073" t="s">
        <v>21</v>
      </c>
      <c r="CD87" s="2447">
        <v>1421429</v>
      </c>
      <c r="CE87" s="67">
        <v>43466</v>
      </c>
      <c r="CF87" s="662">
        <v>43466</v>
      </c>
      <c r="CG87" s="63">
        <v>43586</v>
      </c>
      <c r="CH87" s="64">
        <v>43586</v>
      </c>
      <c r="CI87" s="129" t="s">
        <v>2159</v>
      </c>
      <c r="CJ87" s="2447">
        <v>2244</v>
      </c>
      <c r="CK87" s="2447">
        <v>3124</v>
      </c>
      <c r="CL87" s="2447">
        <v>6011</v>
      </c>
      <c r="CM87" s="2447">
        <v>65506</v>
      </c>
      <c r="CN87" s="2447">
        <v>71271</v>
      </c>
      <c r="CO87" s="2447">
        <v>776967</v>
      </c>
      <c r="CP87" s="2447" t="s">
        <v>21</v>
      </c>
      <c r="CQ87" s="2447" t="s">
        <v>21</v>
      </c>
      <c r="CR87" s="2447">
        <v>12038493</v>
      </c>
      <c r="CS87" s="2447">
        <v>367406</v>
      </c>
      <c r="CT87" s="2447">
        <v>197952</v>
      </c>
      <c r="CU87" s="2447">
        <v>31242</v>
      </c>
      <c r="CV87" s="2447">
        <v>9316</v>
      </c>
      <c r="CW87" s="2447">
        <v>641</v>
      </c>
      <c r="CX87" s="2447">
        <v>20100</v>
      </c>
      <c r="CY87" s="2447">
        <v>20100</v>
      </c>
      <c r="CZ87" s="67">
        <v>43466</v>
      </c>
      <c r="DA87" s="662">
        <v>43466</v>
      </c>
      <c r="DB87" s="63">
        <v>43586</v>
      </c>
      <c r="DC87" s="64">
        <v>43586</v>
      </c>
      <c r="DD87" s="129" t="s">
        <v>2159</v>
      </c>
      <c r="DE87" s="2447">
        <v>7705</v>
      </c>
      <c r="DF87" s="2447">
        <v>4276</v>
      </c>
      <c r="DG87" s="2447" t="s">
        <v>21</v>
      </c>
      <c r="DH87" s="2447" t="s">
        <v>21</v>
      </c>
      <c r="DI87" s="2447">
        <v>232947</v>
      </c>
      <c r="DJ87" s="2447">
        <v>11214</v>
      </c>
      <c r="DK87" s="2447">
        <v>6507683</v>
      </c>
      <c r="DL87" s="2447">
        <v>172001</v>
      </c>
      <c r="DM87" s="2447">
        <v>7</v>
      </c>
      <c r="DN87" s="2447">
        <v>34019</v>
      </c>
      <c r="DO87" s="2447">
        <v>204</v>
      </c>
      <c r="DP87" s="2447">
        <v>55307</v>
      </c>
      <c r="DQ87" s="2447">
        <v>46636</v>
      </c>
      <c r="DR87" s="2447">
        <v>8671</v>
      </c>
      <c r="DS87" s="2447">
        <v>63223</v>
      </c>
      <c r="DT87" s="2447">
        <v>34</v>
      </c>
      <c r="DU87" s="67">
        <v>43466</v>
      </c>
      <c r="DV87" s="662">
        <v>43466</v>
      </c>
      <c r="DW87" s="63">
        <v>43586</v>
      </c>
      <c r="DX87" s="64">
        <v>43586</v>
      </c>
      <c r="DY87" s="129" t="s">
        <v>2159</v>
      </c>
      <c r="DZ87" s="2447">
        <v>414355</v>
      </c>
      <c r="EA87" s="2447">
        <v>452585</v>
      </c>
      <c r="EB87" s="2447">
        <v>28018</v>
      </c>
      <c r="EC87" s="2447" t="s">
        <v>21</v>
      </c>
      <c r="ED87" s="2447" t="s">
        <v>21</v>
      </c>
      <c r="EE87" s="2447">
        <v>1573803</v>
      </c>
      <c r="EF87" s="2447">
        <v>47689596</v>
      </c>
      <c r="EG87" s="2447">
        <v>3294558</v>
      </c>
      <c r="EH87" s="2447">
        <v>148248</v>
      </c>
      <c r="EI87" s="2447">
        <v>532</v>
      </c>
      <c r="EJ87" s="2447">
        <v>15615</v>
      </c>
      <c r="EK87" s="2447">
        <v>18648</v>
      </c>
      <c r="EL87" s="2447">
        <v>34635</v>
      </c>
      <c r="EM87" s="2447">
        <v>33572</v>
      </c>
      <c r="EN87" s="2447">
        <v>1063</v>
      </c>
      <c r="EO87" s="2447" t="s">
        <v>21</v>
      </c>
      <c r="EP87" s="67">
        <v>43466</v>
      </c>
      <c r="EQ87" s="662">
        <v>43466</v>
      </c>
      <c r="ER87" s="63">
        <v>43586</v>
      </c>
      <c r="ES87" s="64">
        <v>43586</v>
      </c>
      <c r="ET87" s="129" t="s">
        <v>2159</v>
      </c>
      <c r="EU87" s="2447" t="s">
        <v>21</v>
      </c>
      <c r="EV87" s="2447" t="s">
        <v>21</v>
      </c>
      <c r="EW87" s="2447">
        <v>10915</v>
      </c>
      <c r="EX87" s="2447">
        <v>11951</v>
      </c>
      <c r="EY87" s="2447">
        <v>167798</v>
      </c>
      <c r="EZ87" s="2447" t="s">
        <v>21</v>
      </c>
      <c r="FA87" s="2447">
        <v>1997754</v>
      </c>
      <c r="FB87" s="2447">
        <v>2376344</v>
      </c>
      <c r="FC87" s="67">
        <v>43466</v>
      </c>
      <c r="FD87" s="662">
        <v>43466</v>
      </c>
      <c r="FE87" s="983"/>
      <c r="FF87" s="983"/>
      <c r="FG87" s="983"/>
      <c r="FH87" s="983"/>
      <c r="FI87" s="983"/>
      <c r="FJ87" s="983"/>
      <c r="FK87" s="76"/>
      <c r="FL87" s="76"/>
      <c r="FM87" s="35"/>
    </row>
    <row r="88" spans="1:169" ht="6" customHeight="1">
      <c r="A88" s="73"/>
      <c r="B88" s="76"/>
      <c r="C88" s="129"/>
      <c r="D88" s="241"/>
      <c r="E88" s="4"/>
      <c r="F88" s="663"/>
      <c r="G88" s="663"/>
      <c r="H88" s="663"/>
      <c r="I88" s="663"/>
      <c r="J88" s="663"/>
      <c r="K88" s="663"/>
      <c r="L88" s="663"/>
      <c r="M88" s="663"/>
      <c r="N88" s="663"/>
      <c r="O88" s="663"/>
      <c r="P88" s="663"/>
      <c r="Q88" s="663"/>
      <c r="R88" s="663"/>
      <c r="S88" s="663"/>
      <c r="T88" s="77"/>
      <c r="U88" s="505"/>
      <c r="V88" s="73"/>
      <c r="W88" s="76"/>
      <c r="X88" s="129"/>
      <c r="Y88" s="663"/>
      <c r="Z88" s="663"/>
      <c r="AA88" s="663"/>
      <c r="AB88" s="663"/>
      <c r="AC88" s="663"/>
      <c r="AD88" s="663"/>
      <c r="AE88" s="663"/>
      <c r="AH88" s="663"/>
      <c r="AI88" s="663"/>
      <c r="AJ88" s="663"/>
      <c r="AK88" s="663"/>
      <c r="AM88" s="663"/>
      <c r="AN88" s="663"/>
      <c r="AO88" s="77"/>
      <c r="AP88" s="505"/>
      <c r="AQ88" s="73"/>
      <c r="AR88" s="76"/>
      <c r="AS88" s="129"/>
      <c r="AT88" s="663"/>
      <c r="AU88" s="663"/>
      <c r="AV88" s="663"/>
      <c r="AW88" s="663"/>
      <c r="AX88" s="663"/>
      <c r="AY88" s="663"/>
      <c r="AZ88" s="663"/>
      <c r="BA88" s="147"/>
      <c r="BB88" s="663"/>
      <c r="BC88" s="663"/>
      <c r="BD88" s="663"/>
      <c r="BE88" s="663"/>
      <c r="BF88" s="663"/>
      <c r="BG88" s="663"/>
      <c r="BH88" s="663"/>
      <c r="BI88" s="663"/>
      <c r="BJ88" s="77"/>
      <c r="BK88" s="505"/>
      <c r="BL88" s="73"/>
      <c r="BM88" s="76"/>
      <c r="BN88" s="129"/>
      <c r="BO88" s="663"/>
      <c r="BP88" s="663"/>
      <c r="BT88" s="663"/>
      <c r="BU88" s="663"/>
      <c r="BV88" s="663"/>
      <c r="BW88" s="663"/>
      <c r="BX88" s="663"/>
      <c r="BY88" s="663"/>
      <c r="BZ88" s="663"/>
      <c r="CA88" s="663"/>
      <c r="CD88" s="663"/>
      <c r="CE88" s="77"/>
      <c r="CF88" s="505"/>
      <c r="CG88" s="73"/>
      <c r="CH88" s="76"/>
      <c r="CI88" s="129"/>
      <c r="CJ88" s="663"/>
      <c r="CK88" s="663"/>
      <c r="CL88" s="663"/>
      <c r="CM88" s="663"/>
      <c r="CN88" s="663"/>
      <c r="CO88" s="663"/>
      <c r="CP88" s="663"/>
      <c r="CT88" s="663"/>
      <c r="CU88" s="663"/>
      <c r="CV88" s="663"/>
      <c r="CW88" s="663"/>
      <c r="CX88" s="663"/>
      <c r="CY88" s="663"/>
      <c r="CZ88" s="77"/>
      <c r="DA88" s="505"/>
      <c r="DB88" s="73"/>
      <c r="DC88" s="76"/>
      <c r="DD88" s="129"/>
      <c r="DG88" s="663"/>
      <c r="DH88" s="663"/>
      <c r="DI88" s="663"/>
      <c r="DJ88" s="663"/>
      <c r="DK88" s="663"/>
      <c r="DL88" s="663"/>
      <c r="DM88" s="663"/>
      <c r="DN88" s="663"/>
      <c r="DO88" s="663"/>
      <c r="DP88" s="663"/>
      <c r="DQ88" s="663"/>
      <c r="DR88" s="663"/>
      <c r="DS88" s="663"/>
      <c r="DT88" s="663"/>
      <c r="DU88" s="77"/>
      <c r="DV88" s="505"/>
      <c r="DW88" s="73"/>
      <c r="DX88" s="76"/>
      <c r="DY88" s="129"/>
      <c r="EB88" s="663"/>
      <c r="EC88" s="663"/>
      <c r="ED88" s="663"/>
      <c r="EE88" s="663"/>
      <c r="EF88" s="663"/>
      <c r="EG88" s="663"/>
      <c r="EH88" s="663"/>
      <c r="EI88" s="663"/>
      <c r="EJ88" s="663"/>
      <c r="EK88" s="663"/>
      <c r="EL88" s="663"/>
      <c r="EM88" s="663"/>
      <c r="EN88" s="663"/>
      <c r="EO88" s="663"/>
      <c r="EP88" s="77"/>
      <c r="EQ88" s="505"/>
      <c r="ER88" s="73"/>
      <c r="ES88" s="76"/>
      <c r="ET88" s="129"/>
      <c r="EV88" s="663"/>
      <c r="EY88" s="663"/>
      <c r="EZ88" s="663"/>
      <c r="FA88" s="663"/>
      <c r="FB88" s="663"/>
      <c r="FC88" s="77"/>
      <c r="FD88" s="505"/>
      <c r="FE88" s="983"/>
      <c r="FF88" s="983"/>
      <c r="FG88" s="983"/>
      <c r="FH88" s="983"/>
      <c r="FI88" s="983"/>
      <c r="FJ88" s="983"/>
      <c r="FK88" s="76"/>
      <c r="FL88" s="76"/>
      <c r="FM88" s="35"/>
    </row>
    <row r="89" spans="1:169" ht="15.75" customHeight="1">
      <c r="A89" s="79">
        <v>42826</v>
      </c>
      <c r="B89" s="80">
        <v>42826</v>
      </c>
      <c r="C89" s="130">
        <v>42826</v>
      </c>
      <c r="D89" s="82">
        <v>67000773</v>
      </c>
      <c r="E89" s="2448">
        <v>85390484</v>
      </c>
      <c r="F89" s="2448">
        <v>66632126</v>
      </c>
      <c r="G89" s="2448">
        <v>1514199</v>
      </c>
      <c r="H89" s="2448">
        <v>517</v>
      </c>
      <c r="I89" s="2448">
        <v>90574</v>
      </c>
      <c r="J89" s="2448">
        <v>21194</v>
      </c>
      <c r="K89" s="2448">
        <v>520203</v>
      </c>
      <c r="L89" s="2448">
        <v>247758</v>
      </c>
      <c r="M89" s="2448">
        <v>272445</v>
      </c>
      <c r="N89" s="2448" t="s">
        <v>21</v>
      </c>
      <c r="O89" s="2448">
        <v>296545</v>
      </c>
      <c r="P89" s="2448">
        <v>49</v>
      </c>
      <c r="Q89" s="2448">
        <v>607328</v>
      </c>
      <c r="R89" s="2448" t="s">
        <v>21</v>
      </c>
      <c r="S89" s="2448">
        <v>3235</v>
      </c>
      <c r="T89" s="83">
        <v>42826</v>
      </c>
      <c r="U89" s="666">
        <v>42826</v>
      </c>
      <c r="V89" s="79">
        <v>42826</v>
      </c>
      <c r="W89" s="80">
        <v>42826</v>
      </c>
      <c r="X89" s="130">
        <v>42826</v>
      </c>
      <c r="Y89" s="2448">
        <v>247156</v>
      </c>
      <c r="Z89" s="2448">
        <v>91922</v>
      </c>
      <c r="AA89" s="2448">
        <v>23881</v>
      </c>
      <c r="AB89" s="2448">
        <v>4</v>
      </c>
      <c r="AC89" s="2448">
        <v>9196</v>
      </c>
      <c r="AD89" s="2448">
        <v>10159</v>
      </c>
      <c r="AE89" s="2448" t="s">
        <v>21</v>
      </c>
      <c r="AF89" s="2448">
        <v>4147492</v>
      </c>
      <c r="AG89" s="2448">
        <v>180409</v>
      </c>
      <c r="AH89" s="2448">
        <v>158115</v>
      </c>
      <c r="AI89" s="2448">
        <v>2490</v>
      </c>
      <c r="AJ89" s="2448">
        <v>2300</v>
      </c>
      <c r="AK89" s="2448">
        <v>2300</v>
      </c>
      <c r="AL89" s="2448" t="s">
        <v>21</v>
      </c>
      <c r="AM89" s="2448">
        <v>131028</v>
      </c>
      <c r="AN89" s="2448">
        <v>112263</v>
      </c>
      <c r="AO89" s="83">
        <v>42826</v>
      </c>
      <c r="AP89" s="666">
        <v>42826</v>
      </c>
      <c r="AQ89" s="79">
        <v>42826</v>
      </c>
      <c r="AR89" s="80">
        <v>42826</v>
      </c>
      <c r="AS89" s="130">
        <v>42826</v>
      </c>
      <c r="AT89" s="2448">
        <v>49681</v>
      </c>
      <c r="AU89" s="2448">
        <v>806</v>
      </c>
      <c r="AV89" s="2448">
        <v>791</v>
      </c>
      <c r="AW89" s="2448">
        <v>38542</v>
      </c>
      <c r="AX89" s="2448">
        <v>4691</v>
      </c>
      <c r="AY89" s="2448">
        <v>33851</v>
      </c>
      <c r="AZ89" s="2448">
        <v>2901</v>
      </c>
      <c r="BA89" s="2047">
        <v>2839</v>
      </c>
      <c r="BB89" s="2448">
        <v>584131</v>
      </c>
      <c r="BC89" s="2448">
        <v>499126</v>
      </c>
      <c r="BD89" s="2448">
        <v>311192</v>
      </c>
      <c r="BE89" s="2448" t="s">
        <v>21</v>
      </c>
      <c r="BF89" s="2448">
        <v>2852</v>
      </c>
      <c r="BG89" s="2448">
        <v>698</v>
      </c>
      <c r="BH89" s="2448">
        <v>3202</v>
      </c>
      <c r="BI89" s="2448">
        <v>5874</v>
      </c>
      <c r="BJ89" s="83">
        <v>42826</v>
      </c>
      <c r="BK89" s="666">
        <v>42826</v>
      </c>
      <c r="BL89" s="79">
        <v>42826</v>
      </c>
      <c r="BM89" s="80">
        <v>42826</v>
      </c>
      <c r="BN89" s="130">
        <v>42826</v>
      </c>
      <c r="BO89" s="2448">
        <v>10727</v>
      </c>
      <c r="BP89" s="2448">
        <v>8105</v>
      </c>
      <c r="BQ89" s="2448" t="s">
        <v>21</v>
      </c>
      <c r="BR89" s="2448">
        <v>17734769</v>
      </c>
      <c r="BS89" s="2448">
        <v>3490548</v>
      </c>
      <c r="BT89" s="2448">
        <v>2271944</v>
      </c>
      <c r="BU89" s="2448">
        <v>114635</v>
      </c>
      <c r="BV89" s="2448">
        <v>448</v>
      </c>
      <c r="BW89" s="2448">
        <v>1682</v>
      </c>
      <c r="BX89" s="2448">
        <v>7584</v>
      </c>
      <c r="BY89" s="2448">
        <v>7584</v>
      </c>
      <c r="BZ89" s="2448" t="s">
        <v>21</v>
      </c>
      <c r="CA89" s="2448">
        <v>79921</v>
      </c>
      <c r="CB89" s="1075" t="s">
        <v>21</v>
      </c>
      <c r="CC89" s="1075" t="s">
        <v>21</v>
      </c>
      <c r="CD89" s="2448">
        <v>1486525</v>
      </c>
      <c r="CE89" s="83">
        <v>42826</v>
      </c>
      <c r="CF89" s="666">
        <v>42826</v>
      </c>
      <c r="CG89" s="79">
        <v>42826</v>
      </c>
      <c r="CH89" s="80">
        <v>42826</v>
      </c>
      <c r="CI89" s="130">
        <v>42826</v>
      </c>
      <c r="CJ89" s="2448">
        <v>2959</v>
      </c>
      <c r="CK89" s="2448">
        <v>2324</v>
      </c>
      <c r="CL89" s="2448">
        <v>5553</v>
      </c>
      <c r="CM89" s="2448">
        <v>74339</v>
      </c>
      <c r="CN89" s="2448">
        <v>81155</v>
      </c>
      <c r="CO89" s="2448">
        <v>801863</v>
      </c>
      <c r="CP89" s="2448" t="s">
        <v>21</v>
      </c>
      <c r="CQ89" s="2448" t="s">
        <v>21</v>
      </c>
      <c r="CR89" s="2448">
        <v>12808091</v>
      </c>
      <c r="CS89" s="2448">
        <v>416415</v>
      </c>
      <c r="CT89" s="2448">
        <v>222636</v>
      </c>
      <c r="CU89" s="2448">
        <v>42058</v>
      </c>
      <c r="CV89" s="2448">
        <v>10680</v>
      </c>
      <c r="CW89" s="2448">
        <v>739</v>
      </c>
      <c r="CX89" s="2448">
        <v>29255</v>
      </c>
      <c r="CY89" s="2448">
        <v>29255</v>
      </c>
      <c r="CZ89" s="83">
        <v>42826</v>
      </c>
      <c r="DA89" s="666">
        <v>42826</v>
      </c>
      <c r="DB89" s="79">
        <v>42826</v>
      </c>
      <c r="DC89" s="80">
        <v>42826</v>
      </c>
      <c r="DD89" s="130">
        <v>42826</v>
      </c>
      <c r="DE89" s="2448">
        <v>8199</v>
      </c>
      <c r="DF89" s="2448">
        <v>3877</v>
      </c>
      <c r="DG89" s="2448" t="s">
        <v>21</v>
      </c>
      <c r="DH89" s="2448" t="s">
        <v>21</v>
      </c>
      <c r="DI89" s="2448">
        <v>262270</v>
      </c>
      <c r="DJ89" s="2448">
        <v>8290</v>
      </c>
      <c r="DK89" s="2448">
        <v>6703614</v>
      </c>
      <c r="DL89" s="2448">
        <v>291163</v>
      </c>
      <c r="DM89" s="2448">
        <v>12</v>
      </c>
      <c r="DN89" s="2448">
        <v>35430</v>
      </c>
      <c r="DO89" s="2448">
        <v>224</v>
      </c>
      <c r="DP89" s="2448">
        <v>136341</v>
      </c>
      <c r="DQ89" s="2448">
        <v>53974</v>
      </c>
      <c r="DR89" s="2448">
        <v>82367</v>
      </c>
      <c r="DS89" s="2448">
        <v>86518</v>
      </c>
      <c r="DT89" s="2448">
        <v>49</v>
      </c>
      <c r="DU89" s="83">
        <v>42826</v>
      </c>
      <c r="DV89" s="666">
        <v>42826</v>
      </c>
      <c r="DW89" s="79">
        <v>42826</v>
      </c>
      <c r="DX89" s="80">
        <v>42826</v>
      </c>
      <c r="DY89" s="130">
        <v>42826</v>
      </c>
      <c r="DZ89" s="2448">
        <v>441326</v>
      </c>
      <c r="EA89" s="2448">
        <v>481870</v>
      </c>
      <c r="EB89" s="2448">
        <v>29569</v>
      </c>
      <c r="EC89" s="2448" t="s">
        <v>21</v>
      </c>
      <c r="ED89" s="2448" t="s">
        <v>21</v>
      </c>
      <c r="EE89" s="2448">
        <v>1622018</v>
      </c>
      <c r="EF89" s="2448">
        <v>49731193</v>
      </c>
      <c r="EG89" s="2448">
        <v>3393001</v>
      </c>
      <c r="EH89" s="2448">
        <v>158991</v>
      </c>
      <c r="EI89" s="2448">
        <v>505</v>
      </c>
      <c r="EJ89" s="2448">
        <v>16731</v>
      </c>
      <c r="EK89" s="2448">
        <v>17614</v>
      </c>
      <c r="EL89" s="2448">
        <v>40717</v>
      </c>
      <c r="EM89" s="2448">
        <v>39561</v>
      </c>
      <c r="EN89" s="2448">
        <v>1156</v>
      </c>
      <c r="EO89" s="2448" t="s">
        <v>21</v>
      </c>
      <c r="EP89" s="83">
        <v>42826</v>
      </c>
      <c r="EQ89" s="666">
        <v>42826</v>
      </c>
      <c r="ER89" s="79">
        <v>42826</v>
      </c>
      <c r="ES89" s="80">
        <v>42826</v>
      </c>
      <c r="ET89" s="130">
        <v>42826</v>
      </c>
      <c r="EU89" s="2447" t="s">
        <v>21</v>
      </c>
      <c r="EV89" s="2448" t="s">
        <v>21</v>
      </c>
      <c r="EW89" s="2448">
        <v>21205</v>
      </c>
      <c r="EX89" s="2448">
        <v>23215</v>
      </c>
      <c r="EY89" s="2448">
        <v>166179</v>
      </c>
      <c r="EZ89" s="2448" t="s">
        <v>21</v>
      </c>
      <c r="FA89" s="2448">
        <v>2048262</v>
      </c>
      <c r="FB89" s="2448">
        <v>2277114</v>
      </c>
      <c r="FC89" s="83">
        <v>42826</v>
      </c>
      <c r="FD89" s="666">
        <v>42826</v>
      </c>
      <c r="FE89" s="983"/>
      <c r="FF89" s="983"/>
      <c r="FG89" s="983"/>
      <c r="FH89" s="983"/>
      <c r="FI89" s="983"/>
      <c r="FJ89" s="983"/>
      <c r="FK89" s="76"/>
      <c r="FL89" s="76"/>
      <c r="FM89" s="35"/>
    </row>
    <row r="90" spans="1:169" ht="14.25" customHeight="1">
      <c r="A90" s="85"/>
      <c r="B90" s="80">
        <v>43191</v>
      </c>
      <c r="C90" s="132"/>
      <c r="D90" s="82">
        <v>66360943</v>
      </c>
      <c r="E90" s="2448">
        <v>82051865</v>
      </c>
      <c r="F90" s="2448">
        <v>65187207</v>
      </c>
      <c r="G90" s="2448">
        <v>1343073</v>
      </c>
      <c r="H90" s="2448">
        <v>531</v>
      </c>
      <c r="I90" s="2448">
        <v>89406</v>
      </c>
      <c r="J90" s="2448">
        <v>20354</v>
      </c>
      <c r="K90" s="2448">
        <v>396345</v>
      </c>
      <c r="L90" s="2448">
        <v>236016</v>
      </c>
      <c r="M90" s="2448">
        <v>160329</v>
      </c>
      <c r="N90" s="2448" t="s">
        <v>21</v>
      </c>
      <c r="O90" s="2448">
        <v>284035</v>
      </c>
      <c r="P90" s="2448">
        <v>44</v>
      </c>
      <c r="Q90" s="2448">
        <v>582684</v>
      </c>
      <c r="R90" s="2448" t="s">
        <v>21</v>
      </c>
      <c r="S90" s="2448">
        <v>2758</v>
      </c>
      <c r="T90" s="83">
        <v>43191</v>
      </c>
      <c r="U90" s="666">
        <v>43191</v>
      </c>
      <c r="V90" s="85"/>
      <c r="W90" s="80">
        <v>43191</v>
      </c>
      <c r="X90" s="132"/>
      <c r="Y90" s="2448">
        <v>250643</v>
      </c>
      <c r="Z90" s="2448">
        <v>85821</v>
      </c>
      <c r="AA90" s="2448">
        <v>19403</v>
      </c>
      <c r="AB90" s="2448">
        <v>17</v>
      </c>
      <c r="AC90" s="2448">
        <v>10580</v>
      </c>
      <c r="AD90" s="2448">
        <v>11734</v>
      </c>
      <c r="AE90" s="2448" t="s">
        <v>21</v>
      </c>
      <c r="AF90" s="2448">
        <v>4147523</v>
      </c>
      <c r="AG90" s="2448">
        <v>171564</v>
      </c>
      <c r="AH90" s="2448">
        <v>157280</v>
      </c>
      <c r="AI90" s="2448">
        <v>3240</v>
      </c>
      <c r="AJ90" s="2448">
        <v>2993</v>
      </c>
      <c r="AK90" s="2448">
        <v>2993</v>
      </c>
      <c r="AL90" s="2448" t="s">
        <v>21</v>
      </c>
      <c r="AM90" s="2448">
        <v>129673</v>
      </c>
      <c r="AN90" s="2448">
        <v>119799</v>
      </c>
      <c r="AO90" s="83">
        <v>43191</v>
      </c>
      <c r="AP90" s="666">
        <v>43191</v>
      </c>
      <c r="AQ90" s="85"/>
      <c r="AR90" s="80">
        <v>43191</v>
      </c>
      <c r="AS90" s="132"/>
      <c r="AT90" s="2448">
        <v>41842</v>
      </c>
      <c r="AU90" s="2448">
        <v>996</v>
      </c>
      <c r="AV90" s="2448">
        <v>733</v>
      </c>
      <c r="AW90" s="2448">
        <v>31729</v>
      </c>
      <c r="AX90" s="2448">
        <v>4614</v>
      </c>
      <c r="AY90" s="2448">
        <v>27115</v>
      </c>
      <c r="AZ90" s="2448">
        <v>2827</v>
      </c>
      <c r="BA90" s="2047">
        <v>2362</v>
      </c>
      <c r="BB90" s="2448">
        <v>597652</v>
      </c>
      <c r="BC90" s="2448">
        <v>520305</v>
      </c>
      <c r="BD90" s="2448">
        <v>308015</v>
      </c>
      <c r="BE90" s="2448" t="s">
        <v>21</v>
      </c>
      <c r="BF90" s="2448">
        <v>3019</v>
      </c>
      <c r="BG90" s="2448">
        <v>921</v>
      </c>
      <c r="BH90" s="2448">
        <v>3196</v>
      </c>
      <c r="BI90" s="2448">
        <v>6356</v>
      </c>
      <c r="BJ90" s="83">
        <v>43191</v>
      </c>
      <c r="BK90" s="666">
        <v>43191</v>
      </c>
      <c r="BL90" s="85"/>
      <c r="BM90" s="80">
        <v>43191</v>
      </c>
      <c r="BN90" s="132"/>
      <c r="BO90" s="2448">
        <v>8666</v>
      </c>
      <c r="BP90" s="2448">
        <v>8307</v>
      </c>
      <c r="BQ90" s="2448" t="s">
        <v>21</v>
      </c>
      <c r="BR90" s="2448">
        <v>17838931</v>
      </c>
      <c r="BS90" s="2448">
        <v>3516539</v>
      </c>
      <c r="BT90" s="2448">
        <v>2238743</v>
      </c>
      <c r="BU90" s="2448">
        <v>112245</v>
      </c>
      <c r="BV90" s="2448">
        <v>378</v>
      </c>
      <c r="BW90" s="2448">
        <v>1544</v>
      </c>
      <c r="BX90" s="2448">
        <v>7881</v>
      </c>
      <c r="BY90" s="2448">
        <v>7881</v>
      </c>
      <c r="BZ90" s="2448" t="s">
        <v>21</v>
      </c>
      <c r="CA90" s="2448">
        <v>78025</v>
      </c>
      <c r="CB90" s="1075" t="s">
        <v>21</v>
      </c>
      <c r="CC90" s="1075" t="s">
        <v>21</v>
      </c>
      <c r="CD90" s="2448">
        <v>1459150</v>
      </c>
      <c r="CE90" s="83">
        <v>43191</v>
      </c>
      <c r="CF90" s="666">
        <v>43191</v>
      </c>
      <c r="CG90" s="85"/>
      <c r="CH90" s="80">
        <v>43191</v>
      </c>
      <c r="CI90" s="132"/>
      <c r="CJ90" s="2448">
        <v>2572</v>
      </c>
      <c r="CK90" s="2448">
        <v>3306</v>
      </c>
      <c r="CL90" s="2448">
        <v>5712</v>
      </c>
      <c r="CM90" s="2448">
        <v>72576</v>
      </c>
      <c r="CN90" s="2448">
        <v>79037</v>
      </c>
      <c r="CO90" s="2448">
        <v>815367</v>
      </c>
      <c r="CP90" s="2448" t="s">
        <v>21</v>
      </c>
      <c r="CQ90" s="2448" t="s">
        <v>21</v>
      </c>
      <c r="CR90" s="2448">
        <v>12971521</v>
      </c>
      <c r="CS90" s="2448">
        <v>412354</v>
      </c>
      <c r="CT90" s="2448">
        <v>217239</v>
      </c>
      <c r="CU90" s="2448">
        <v>36873</v>
      </c>
      <c r="CV90" s="2448">
        <v>9935</v>
      </c>
      <c r="CW90" s="2448">
        <v>701</v>
      </c>
      <c r="CX90" s="2448">
        <v>25047</v>
      </c>
      <c r="CY90" s="2448">
        <v>25047</v>
      </c>
      <c r="CZ90" s="83">
        <v>43191</v>
      </c>
      <c r="DA90" s="666">
        <v>43191</v>
      </c>
      <c r="DB90" s="85"/>
      <c r="DC90" s="80">
        <v>43191</v>
      </c>
      <c r="DD90" s="132"/>
      <c r="DE90" s="2448">
        <v>7923</v>
      </c>
      <c r="DF90" s="2448">
        <v>4299</v>
      </c>
      <c r="DG90" s="2448" t="s">
        <v>21</v>
      </c>
      <c r="DH90" s="2448" t="s">
        <v>21</v>
      </c>
      <c r="DI90" s="2448">
        <v>241183</v>
      </c>
      <c r="DJ90" s="2448">
        <v>8707</v>
      </c>
      <c r="DK90" s="2448">
        <v>6764148</v>
      </c>
      <c r="DL90" s="2448">
        <v>204021</v>
      </c>
      <c r="DM90" s="2448">
        <v>12</v>
      </c>
      <c r="DN90" s="2448">
        <v>36295</v>
      </c>
      <c r="DO90" s="2448">
        <v>200</v>
      </c>
      <c r="DP90" s="2448">
        <v>66775</v>
      </c>
      <c r="DQ90" s="2448">
        <v>51650</v>
      </c>
      <c r="DR90" s="2448">
        <v>15125</v>
      </c>
      <c r="DS90" s="2448">
        <v>76780</v>
      </c>
      <c r="DT90" s="2448">
        <v>44</v>
      </c>
      <c r="DU90" s="83">
        <v>43191</v>
      </c>
      <c r="DV90" s="666">
        <v>43191</v>
      </c>
      <c r="DW90" s="85"/>
      <c r="DX90" s="80">
        <v>43191</v>
      </c>
      <c r="DY90" s="132"/>
      <c r="DZ90" s="2448">
        <v>466939</v>
      </c>
      <c r="EA90" s="2448">
        <v>510011</v>
      </c>
      <c r="EB90" s="2448">
        <v>24839</v>
      </c>
      <c r="EC90" s="2448" t="s">
        <v>21</v>
      </c>
      <c r="ED90" s="2448" t="s">
        <v>21</v>
      </c>
      <c r="EE90" s="2448">
        <v>1611426</v>
      </c>
      <c r="EF90" s="2448">
        <v>47439128</v>
      </c>
      <c r="EG90" s="2448">
        <v>3319380</v>
      </c>
      <c r="EH90" s="2448">
        <v>160200</v>
      </c>
      <c r="EI90" s="2448">
        <v>519</v>
      </c>
      <c r="EJ90" s="2448">
        <v>15374</v>
      </c>
      <c r="EK90" s="2448">
        <v>17011</v>
      </c>
      <c r="EL90" s="2448">
        <v>38779</v>
      </c>
      <c r="EM90" s="2448">
        <v>37218</v>
      </c>
      <c r="EN90" s="2448">
        <v>1561</v>
      </c>
      <c r="EO90" s="2448" t="s">
        <v>21</v>
      </c>
      <c r="EP90" s="83">
        <v>43191</v>
      </c>
      <c r="EQ90" s="666">
        <v>43191</v>
      </c>
      <c r="ER90" s="85"/>
      <c r="ES90" s="80">
        <v>43191</v>
      </c>
      <c r="ET90" s="132"/>
      <c r="EU90" s="2447" t="s">
        <v>21</v>
      </c>
      <c r="EV90" s="2448" t="s">
        <v>21</v>
      </c>
      <c r="EW90" s="2448">
        <v>13153</v>
      </c>
      <c r="EX90" s="2448">
        <v>14401</v>
      </c>
      <c r="EY90" s="2448">
        <v>157928</v>
      </c>
      <c r="EZ90" s="2448" t="s">
        <v>21</v>
      </c>
      <c r="FA90" s="2448">
        <v>2013493</v>
      </c>
      <c r="FB90" s="2448">
        <v>2257663</v>
      </c>
      <c r="FC90" s="83">
        <v>43191</v>
      </c>
      <c r="FD90" s="666">
        <v>43191</v>
      </c>
      <c r="FE90" s="983"/>
      <c r="FF90" s="983"/>
      <c r="FG90" s="983"/>
      <c r="FH90" s="983"/>
      <c r="FI90" s="983"/>
      <c r="FJ90" s="983"/>
      <c r="FK90" s="76"/>
      <c r="FL90" s="76"/>
      <c r="FM90" s="35"/>
    </row>
    <row r="91" spans="1:169" ht="6" customHeight="1">
      <c r="A91" s="85"/>
      <c r="B91" s="87"/>
      <c r="C91" s="132"/>
      <c r="D91" s="241"/>
      <c r="E91" s="4"/>
      <c r="F91" s="2448"/>
      <c r="G91" s="2448"/>
      <c r="H91" s="2448"/>
      <c r="I91" s="2448"/>
      <c r="J91" s="2448"/>
      <c r="K91" s="2448"/>
      <c r="L91" s="2448"/>
      <c r="M91" s="2448"/>
      <c r="N91" s="2448"/>
      <c r="O91" s="2448"/>
      <c r="P91" s="2448"/>
      <c r="Q91" s="2448"/>
      <c r="R91" s="2448"/>
      <c r="S91" s="2448"/>
      <c r="T91" s="77"/>
      <c r="U91" s="505"/>
      <c r="V91" s="85"/>
      <c r="W91" s="87"/>
      <c r="X91" s="132"/>
      <c r="Y91" s="2448"/>
      <c r="Z91" s="2448"/>
      <c r="AA91" s="2448"/>
      <c r="AB91" s="2448"/>
      <c r="AC91" s="2448"/>
      <c r="AD91" s="2448"/>
      <c r="AE91" s="2448"/>
      <c r="AH91" s="2448"/>
      <c r="AI91" s="2448"/>
      <c r="AJ91" s="2448"/>
      <c r="AK91" s="2448"/>
      <c r="AM91" s="2448"/>
      <c r="AN91" s="2448"/>
      <c r="AO91" s="77"/>
      <c r="AP91" s="505"/>
      <c r="AQ91" s="85"/>
      <c r="AR91" s="87"/>
      <c r="AS91" s="132"/>
      <c r="AT91" s="2448"/>
      <c r="AU91" s="2448"/>
      <c r="AV91" s="2448"/>
      <c r="AW91" s="2448"/>
      <c r="AX91" s="2448"/>
      <c r="AY91" s="2448"/>
      <c r="AZ91" s="2448"/>
      <c r="BA91" s="147"/>
      <c r="BB91" s="2448"/>
      <c r="BC91" s="2448"/>
      <c r="BD91" s="2448"/>
      <c r="BE91" s="2448"/>
      <c r="BF91" s="2448"/>
      <c r="BG91" s="2448"/>
      <c r="BH91" s="2448"/>
      <c r="BI91" s="2448"/>
      <c r="BJ91" s="77"/>
      <c r="BK91" s="505"/>
      <c r="BL91" s="85"/>
      <c r="BM91" s="87"/>
      <c r="BN91" s="132"/>
      <c r="BO91" s="2448"/>
      <c r="BP91" s="2448"/>
      <c r="BT91" s="2448"/>
      <c r="BU91" s="2448"/>
      <c r="BV91" s="2448"/>
      <c r="BW91" s="2448"/>
      <c r="BX91" s="2448"/>
      <c r="BY91" s="2448"/>
      <c r="BZ91" s="2448"/>
      <c r="CA91" s="2448"/>
      <c r="CD91" s="2448"/>
      <c r="CE91" s="77"/>
      <c r="CF91" s="505"/>
      <c r="CG91" s="85"/>
      <c r="CH91" s="87"/>
      <c r="CI91" s="132"/>
      <c r="CJ91" s="2448"/>
      <c r="CK91" s="2448"/>
      <c r="CL91" s="2448"/>
      <c r="CM91" s="2448"/>
      <c r="CN91" s="2448"/>
      <c r="CO91" s="2448"/>
      <c r="CP91" s="2448"/>
      <c r="CT91" s="2448"/>
      <c r="CU91" s="2448"/>
      <c r="CV91" s="2448"/>
      <c r="CW91" s="2448"/>
      <c r="CX91" s="2448"/>
      <c r="CY91" s="2448"/>
      <c r="CZ91" s="77"/>
      <c r="DA91" s="505"/>
      <c r="DB91" s="85"/>
      <c r="DC91" s="87"/>
      <c r="DD91" s="132"/>
      <c r="DG91" s="2448"/>
      <c r="DH91" s="2448"/>
      <c r="DI91" s="2448"/>
      <c r="DJ91" s="2448"/>
      <c r="DK91" s="2448"/>
      <c r="DL91" s="2448"/>
      <c r="DM91" s="2448"/>
      <c r="DN91" s="2448"/>
      <c r="DO91" s="2448"/>
      <c r="DP91" s="2448"/>
      <c r="DQ91" s="2448"/>
      <c r="DR91" s="2448"/>
      <c r="DS91" s="2448"/>
      <c r="DT91" s="2448"/>
      <c r="DU91" s="77"/>
      <c r="DV91" s="505"/>
      <c r="DW91" s="85"/>
      <c r="DX91" s="87"/>
      <c r="DY91" s="132"/>
      <c r="EB91" s="2448"/>
      <c r="EC91" s="2448"/>
      <c r="ED91" s="2448"/>
      <c r="EE91" s="2448"/>
      <c r="EF91" s="2448"/>
      <c r="EG91" s="2448"/>
      <c r="EH91" s="2448"/>
      <c r="EI91" s="2448"/>
      <c r="EJ91" s="2448"/>
      <c r="EK91" s="2448"/>
      <c r="EL91" s="2448"/>
      <c r="EM91" s="2448"/>
      <c r="EN91" s="2448"/>
      <c r="EO91" s="2448"/>
      <c r="EP91" s="77"/>
      <c r="EQ91" s="505"/>
      <c r="ER91" s="85"/>
      <c r="ES91" s="87"/>
      <c r="ET91" s="132"/>
      <c r="EV91" s="2448"/>
      <c r="EY91" s="2448"/>
      <c r="EZ91" s="2448"/>
      <c r="FA91" s="2448"/>
      <c r="FB91" s="2448"/>
      <c r="FC91" s="77"/>
      <c r="FD91" s="505"/>
      <c r="FE91" s="983"/>
      <c r="FF91" s="983"/>
      <c r="FG91" s="983"/>
      <c r="FH91" s="983"/>
      <c r="FI91" s="983"/>
      <c r="FJ91" s="983"/>
      <c r="FK91" s="76"/>
      <c r="FL91" s="76"/>
      <c r="FM91" s="35"/>
    </row>
    <row r="92" spans="1:169" ht="15.75" customHeight="1">
      <c r="A92" s="88">
        <v>31</v>
      </c>
      <c r="B92" s="89" t="s">
        <v>23</v>
      </c>
      <c r="C92" s="133" t="s">
        <v>24</v>
      </c>
      <c r="D92" s="82">
        <v>16281480</v>
      </c>
      <c r="E92" s="2448">
        <v>20522252</v>
      </c>
      <c r="F92" s="2448">
        <v>16013662</v>
      </c>
      <c r="G92" s="2448">
        <v>337643</v>
      </c>
      <c r="H92" s="2448">
        <v>123</v>
      </c>
      <c r="I92" s="2448">
        <v>22364</v>
      </c>
      <c r="J92" s="2448">
        <v>5270</v>
      </c>
      <c r="K92" s="2448">
        <v>94264</v>
      </c>
      <c r="L92" s="2448">
        <v>57889</v>
      </c>
      <c r="M92" s="2448">
        <v>36375</v>
      </c>
      <c r="N92" s="2448" t="s">
        <v>21</v>
      </c>
      <c r="O92" s="2448">
        <v>67554</v>
      </c>
      <c r="P92" s="2448">
        <v>9</v>
      </c>
      <c r="Q92" s="2448">
        <v>160738</v>
      </c>
      <c r="R92" s="2448" t="s">
        <v>21</v>
      </c>
      <c r="S92" s="2448">
        <v>431</v>
      </c>
      <c r="T92" s="91" t="s">
        <v>25</v>
      </c>
      <c r="U92" s="670" t="s">
        <v>2160</v>
      </c>
      <c r="V92" s="88">
        <v>31</v>
      </c>
      <c r="W92" s="89" t="s">
        <v>23</v>
      </c>
      <c r="X92" s="133" t="s">
        <v>24</v>
      </c>
      <c r="Y92" s="2448">
        <v>63890</v>
      </c>
      <c r="Z92" s="2448">
        <v>20219</v>
      </c>
      <c r="AA92" s="2448">
        <v>4896</v>
      </c>
      <c r="AB92" s="2448" t="s">
        <v>21</v>
      </c>
      <c r="AC92" s="2448">
        <v>2756</v>
      </c>
      <c r="AD92" s="2448">
        <v>3056</v>
      </c>
      <c r="AE92" s="2448" t="s">
        <v>21</v>
      </c>
      <c r="AF92" s="2448">
        <v>1040784</v>
      </c>
      <c r="AG92" s="2448">
        <v>47758</v>
      </c>
      <c r="AH92" s="2448">
        <v>41879</v>
      </c>
      <c r="AI92" s="2448">
        <v>288</v>
      </c>
      <c r="AJ92" s="2448">
        <v>266</v>
      </c>
      <c r="AK92" s="2448">
        <v>266</v>
      </c>
      <c r="AL92" s="2448" t="s">
        <v>21</v>
      </c>
      <c r="AM92" s="2448">
        <v>35336</v>
      </c>
      <c r="AN92" s="2448">
        <v>32535</v>
      </c>
      <c r="AO92" s="91" t="s">
        <v>25</v>
      </c>
      <c r="AP92" s="670" t="s">
        <v>2160</v>
      </c>
      <c r="AQ92" s="88">
        <v>31</v>
      </c>
      <c r="AR92" s="89" t="s">
        <v>23</v>
      </c>
      <c r="AS92" s="133" t="s">
        <v>24</v>
      </c>
      <c r="AT92" s="2448">
        <v>9052</v>
      </c>
      <c r="AU92" s="2448">
        <v>231</v>
      </c>
      <c r="AV92" s="2448">
        <v>173</v>
      </c>
      <c r="AW92" s="2448">
        <v>6753</v>
      </c>
      <c r="AX92" s="2448">
        <v>1064</v>
      </c>
      <c r="AY92" s="2448">
        <v>5689</v>
      </c>
      <c r="AZ92" s="2448">
        <v>827</v>
      </c>
      <c r="BA92" s="1711">
        <v>332</v>
      </c>
      <c r="BB92" s="2448">
        <v>145289</v>
      </c>
      <c r="BC92" s="2448">
        <v>119355</v>
      </c>
      <c r="BD92" s="2448">
        <v>80601</v>
      </c>
      <c r="BE92" s="2448" t="s">
        <v>21</v>
      </c>
      <c r="BF92" s="2448">
        <v>723</v>
      </c>
      <c r="BG92" s="2448">
        <v>220</v>
      </c>
      <c r="BH92" s="2448">
        <v>781</v>
      </c>
      <c r="BI92" s="2448">
        <v>1969</v>
      </c>
      <c r="BJ92" s="91" t="s">
        <v>25</v>
      </c>
      <c r="BK92" s="670" t="s">
        <v>2160</v>
      </c>
      <c r="BL92" s="88">
        <v>31</v>
      </c>
      <c r="BM92" s="89" t="s">
        <v>23</v>
      </c>
      <c r="BN92" s="133" t="s">
        <v>24</v>
      </c>
      <c r="BO92" s="2448">
        <v>2344</v>
      </c>
      <c r="BP92" s="2448">
        <v>2178</v>
      </c>
      <c r="BQ92" s="2448" t="s">
        <v>21</v>
      </c>
      <c r="BR92" s="2448">
        <v>4364413</v>
      </c>
      <c r="BS92" s="2448">
        <v>878727</v>
      </c>
      <c r="BT92" s="2448">
        <v>547937</v>
      </c>
      <c r="BU92" s="2448">
        <v>27863</v>
      </c>
      <c r="BV92" s="2448">
        <v>84</v>
      </c>
      <c r="BW92" s="2448">
        <v>440</v>
      </c>
      <c r="BX92" s="2448">
        <v>2226</v>
      </c>
      <c r="BY92" s="2448">
        <v>2226</v>
      </c>
      <c r="BZ92" s="2448" t="s">
        <v>21</v>
      </c>
      <c r="CA92" s="2448">
        <v>19126</v>
      </c>
      <c r="CB92" s="1075" t="s">
        <v>21</v>
      </c>
      <c r="CC92" s="1075" t="s">
        <v>21</v>
      </c>
      <c r="CD92" s="2448">
        <v>353868</v>
      </c>
      <c r="CE92" s="91" t="s">
        <v>25</v>
      </c>
      <c r="CF92" s="670" t="s">
        <v>2160</v>
      </c>
      <c r="CG92" s="88">
        <v>31</v>
      </c>
      <c r="CH92" s="89" t="s">
        <v>23</v>
      </c>
      <c r="CI92" s="133" t="s">
        <v>24</v>
      </c>
      <c r="CJ92" s="2448">
        <v>675</v>
      </c>
      <c r="CK92" s="2448">
        <v>763</v>
      </c>
      <c r="CL92" s="2448">
        <v>1601</v>
      </c>
      <c r="CM92" s="2448">
        <v>17459</v>
      </c>
      <c r="CN92" s="2448">
        <v>19006</v>
      </c>
      <c r="CO92" s="2448">
        <v>200661</v>
      </c>
      <c r="CP92" s="2448" t="s">
        <v>21</v>
      </c>
      <c r="CQ92" s="2448" t="s">
        <v>21</v>
      </c>
      <c r="CR92" s="2448">
        <v>3154945</v>
      </c>
      <c r="CS92" s="2448">
        <v>101880</v>
      </c>
      <c r="CT92" s="2448">
        <v>53510</v>
      </c>
      <c r="CU92" s="2448">
        <v>8601</v>
      </c>
      <c r="CV92" s="2448">
        <v>2592</v>
      </c>
      <c r="CW92" s="2448">
        <v>171</v>
      </c>
      <c r="CX92" s="2448">
        <v>5600</v>
      </c>
      <c r="CY92" s="2448">
        <v>5600</v>
      </c>
      <c r="CZ92" s="91" t="s">
        <v>25</v>
      </c>
      <c r="DA92" s="670" t="s">
        <v>2160</v>
      </c>
      <c r="DB92" s="88">
        <v>31</v>
      </c>
      <c r="DC92" s="89" t="s">
        <v>23</v>
      </c>
      <c r="DD92" s="133" t="s">
        <v>24</v>
      </c>
      <c r="DE92" s="2448">
        <v>1962</v>
      </c>
      <c r="DF92" s="2448">
        <v>1094</v>
      </c>
      <c r="DG92" s="2448" t="s">
        <v>21</v>
      </c>
      <c r="DH92" s="2448" t="s">
        <v>21</v>
      </c>
      <c r="DI92" s="2448">
        <v>59166</v>
      </c>
      <c r="DJ92" s="2448">
        <v>2592</v>
      </c>
      <c r="DK92" s="2448">
        <v>1686558</v>
      </c>
      <c r="DL92" s="2448">
        <v>48331</v>
      </c>
      <c r="DM92" s="2448">
        <v>3</v>
      </c>
      <c r="DN92" s="2448">
        <v>8944</v>
      </c>
      <c r="DO92" s="2448">
        <v>55</v>
      </c>
      <c r="DP92" s="2448">
        <v>14443</v>
      </c>
      <c r="DQ92" s="2448">
        <v>11763</v>
      </c>
      <c r="DR92" s="2448">
        <v>2680</v>
      </c>
      <c r="DS92" s="2448">
        <v>19043</v>
      </c>
      <c r="DT92" s="2448">
        <v>9</v>
      </c>
      <c r="DU92" s="91" t="s">
        <v>25</v>
      </c>
      <c r="DV92" s="670" t="s">
        <v>2160</v>
      </c>
      <c r="DW92" s="88">
        <v>31</v>
      </c>
      <c r="DX92" s="89" t="s">
        <v>23</v>
      </c>
      <c r="DY92" s="133" t="s">
        <v>24</v>
      </c>
      <c r="DZ92" s="2448">
        <v>129134</v>
      </c>
      <c r="EA92" s="2448">
        <v>141094</v>
      </c>
      <c r="EB92" s="2448">
        <v>7159</v>
      </c>
      <c r="EC92" s="2448" t="s">
        <v>21</v>
      </c>
      <c r="ED92" s="2448" t="s">
        <v>21</v>
      </c>
      <c r="EE92" s="2448">
        <v>390653</v>
      </c>
      <c r="EF92" s="2448">
        <v>11335772</v>
      </c>
      <c r="EG92" s="2448">
        <v>832166</v>
      </c>
      <c r="EH92" s="2448">
        <v>38424</v>
      </c>
      <c r="EI92" s="2448">
        <v>120</v>
      </c>
      <c r="EJ92" s="2448">
        <v>3981</v>
      </c>
      <c r="EK92" s="2448">
        <v>4389</v>
      </c>
      <c r="EL92" s="2448">
        <v>9042</v>
      </c>
      <c r="EM92" s="2448">
        <v>8719</v>
      </c>
      <c r="EN92" s="2448">
        <v>323</v>
      </c>
      <c r="EO92" s="2448" t="s">
        <v>21</v>
      </c>
      <c r="EP92" s="91" t="s">
        <v>25</v>
      </c>
      <c r="EQ92" s="670" t="s">
        <v>2160</v>
      </c>
      <c r="ER92" s="88">
        <v>31</v>
      </c>
      <c r="ES92" s="89" t="s">
        <v>23</v>
      </c>
      <c r="ET92" s="133" t="s">
        <v>24</v>
      </c>
      <c r="EU92" s="2447" t="s">
        <v>21</v>
      </c>
      <c r="EV92" s="2448" t="s">
        <v>21</v>
      </c>
      <c r="EW92" s="2448">
        <v>3814</v>
      </c>
      <c r="EX92" s="2448">
        <v>4176</v>
      </c>
      <c r="EY92" s="2448">
        <v>39585</v>
      </c>
      <c r="EZ92" s="2448" t="s">
        <v>21</v>
      </c>
      <c r="FA92" s="2448">
        <v>496715</v>
      </c>
      <c r="FB92" s="2448">
        <v>612267</v>
      </c>
      <c r="FC92" s="91" t="s">
        <v>25</v>
      </c>
      <c r="FD92" s="670" t="s">
        <v>2160</v>
      </c>
      <c r="FE92" s="983"/>
      <c r="FF92" s="983"/>
      <c r="FG92" s="983"/>
      <c r="FH92" s="983"/>
      <c r="FI92" s="983"/>
      <c r="FJ92" s="983"/>
      <c r="FK92" s="1057"/>
      <c r="FL92" s="1057"/>
      <c r="FM92" s="35"/>
    </row>
    <row r="93" spans="1:169" ht="14.25" customHeight="1">
      <c r="A93" s="93" t="s">
        <v>26</v>
      </c>
      <c r="B93" s="94" t="s">
        <v>26</v>
      </c>
      <c r="C93" s="134" t="s">
        <v>556</v>
      </c>
      <c r="D93" s="82">
        <v>16350264</v>
      </c>
      <c r="E93" s="2448">
        <v>20468235</v>
      </c>
      <c r="F93" s="2448">
        <v>16332813</v>
      </c>
      <c r="G93" s="2448">
        <v>332297</v>
      </c>
      <c r="H93" s="2448">
        <v>131</v>
      </c>
      <c r="I93" s="2448">
        <v>21083</v>
      </c>
      <c r="J93" s="2448">
        <v>5543</v>
      </c>
      <c r="K93" s="2448">
        <v>81595</v>
      </c>
      <c r="L93" s="2448">
        <v>46354</v>
      </c>
      <c r="M93" s="2448">
        <v>35241</v>
      </c>
      <c r="N93" s="2448" t="s">
        <v>21</v>
      </c>
      <c r="O93" s="2448">
        <v>60596</v>
      </c>
      <c r="P93" s="2448">
        <v>9</v>
      </c>
      <c r="Q93" s="2448">
        <v>183134</v>
      </c>
      <c r="R93" s="2448" t="s">
        <v>21</v>
      </c>
      <c r="S93" s="2448">
        <v>727</v>
      </c>
      <c r="T93" s="91" t="s">
        <v>27</v>
      </c>
      <c r="U93" s="670" t="s">
        <v>26</v>
      </c>
      <c r="V93" s="93" t="s">
        <v>26</v>
      </c>
      <c r="W93" s="94" t="s">
        <v>26</v>
      </c>
      <c r="X93" s="134" t="s">
        <v>556</v>
      </c>
      <c r="Y93" s="2448">
        <v>61290</v>
      </c>
      <c r="Z93" s="2448">
        <v>22766</v>
      </c>
      <c r="AA93" s="2448">
        <v>4470</v>
      </c>
      <c r="AB93" s="2448">
        <v>2</v>
      </c>
      <c r="AC93" s="2448">
        <v>2428</v>
      </c>
      <c r="AD93" s="2448">
        <v>2693</v>
      </c>
      <c r="AE93" s="2448" t="s">
        <v>21</v>
      </c>
      <c r="AF93" s="2448">
        <v>1042113</v>
      </c>
      <c r="AG93" s="2448">
        <v>41449</v>
      </c>
      <c r="AH93" s="2448">
        <v>46800</v>
      </c>
      <c r="AI93" s="2448">
        <v>256</v>
      </c>
      <c r="AJ93" s="2448">
        <v>236</v>
      </c>
      <c r="AK93" s="2448">
        <v>236</v>
      </c>
      <c r="AL93" s="2448" t="s">
        <v>21</v>
      </c>
      <c r="AM93" s="2448">
        <v>40079</v>
      </c>
      <c r="AN93" s="2448">
        <v>36676</v>
      </c>
      <c r="AO93" s="91" t="s">
        <v>27</v>
      </c>
      <c r="AP93" s="670" t="s">
        <v>26</v>
      </c>
      <c r="AQ93" s="93" t="s">
        <v>26</v>
      </c>
      <c r="AR93" s="94" t="s">
        <v>26</v>
      </c>
      <c r="AS93" s="134" t="s">
        <v>556</v>
      </c>
      <c r="AT93" s="2448">
        <v>7773</v>
      </c>
      <c r="AU93" s="2448">
        <v>242</v>
      </c>
      <c r="AV93" s="2448">
        <v>186</v>
      </c>
      <c r="AW93" s="2448">
        <v>5501</v>
      </c>
      <c r="AX93" s="2448">
        <v>884</v>
      </c>
      <c r="AY93" s="2448">
        <v>4617</v>
      </c>
      <c r="AZ93" s="2448">
        <v>623</v>
      </c>
      <c r="BA93" s="1711">
        <v>628</v>
      </c>
      <c r="BB93" s="2448">
        <v>156818</v>
      </c>
      <c r="BC93" s="2448">
        <v>136336</v>
      </c>
      <c r="BD93" s="2448">
        <v>81044</v>
      </c>
      <c r="BE93" s="2448" t="s">
        <v>21</v>
      </c>
      <c r="BF93" s="2448">
        <v>707</v>
      </c>
      <c r="BG93" s="2448">
        <v>210</v>
      </c>
      <c r="BH93" s="2448">
        <v>793</v>
      </c>
      <c r="BI93" s="2448">
        <v>2456</v>
      </c>
      <c r="BJ93" s="91" t="s">
        <v>27</v>
      </c>
      <c r="BK93" s="670" t="s">
        <v>26</v>
      </c>
      <c r="BL93" s="93" t="s">
        <v>26</v>
      </c>
      <c r="BM93" s="94" t="s">
        <v>26</v>
      </c>
      <c r="BN93" s="134" t="s">
        <v>556</v>
      </c>
      <c r="BO93" s="2448">
        <v>3451</v>
      </c>
      <c r="BP93" s="2448">
        <v>1935</v>
      </c>
      <c r="BQ93" s="2448" t="s">
        <v>21</v>
      </c>
      <c r="BR93" s="2448">
        <v>4386350</v>
      </c>
      <c r="BS93" s="2448">
        <v>850633</v>
      </c>
      <c r="BT93" s="2448">
        <v>567414</v>
      </c>
      <c r="BU93" s="2448">
        <v>27936</v>
      </c>
      <c r="BV93" s="2448">
        <v>112</v>
      </c>
      <c r="BW93" s="2448">
        <v>427</v>
      </c>
      <c r="BX93" s="2448">
        <v>2186</v>
      </c>
      <c r="BY93" s="2448">
        <v>2186</v>
      </c>
      <c r="BZ93" s="2448" t="s">
        <v>21</v>
      </c>
      <c r="CA93" s="2448">
        <v>19202</v>
      </c>
      <c r="CB93" s="1075" t="s">
        <v>21</v>
      </c>
      <c r="CC93" s="1075" t="s">
        <v>21</v>
      </c>
      <c r="CD93" s="2448">
        <v>373027</v>
      </c>
      <c r="CE93" s="91" t="s">
        <v>27</v>
      </c>
      <c r="CF93" s="670" t="s">
        <v>26</v>
      </c>
      <c r="CG93" s="93" t="s">
        <v>26</v>
      </c>
      <c r="CH93" s="94" t="s">
        <v>26</v>
      </c>
      <c r="CI93" s="134" t="s">
        <v>556</v>
      </c>
      <c r="CJ93" s="2448">
        <v>577</v>
      </c>
      <c r="CK93" s="2448">
        <v>853</v>
      </c>
      <c r="CL93" s="2448">
        <v>1647</v>
      </c>
      <c r="CM93" s="2448">
        <v>17247</v>
      </c>
      <c r="CN93" s="2448">
        <v>18758</v>
      </c>
      <c r="CO93" s="2448">
        <v>202344</v>
      </c>
      <c r="CP93" s="2448" t="s">
        <v>21</v>
      </c>
      <c r="CQ93" s="2448" t="s">
        <v>21</v>
      </c>
      <c r="CR93" s="2448">
        <v>3160410</v>
      </c>
      <c r="CS93" s="2448">
        <v>92413</v>
      </c>
      <c r="CT93" s="2448">
        <v>51168</v>
      </c>
      <c r="CU93" s="2448">
        <v>7953</v>
      </c>
      <c r="CV93" s="2448">
        <v>2499</v>
      </c>
      <c r="CW93" s="2448">
        <v>159</v>
      </c>
      <c r="CX93" s="2448">
        <v>5017</v>
      </c>
      <c r="CY93" s="2448">
        <v>5017</v>
      </c>
      <c r="CZ93" s="91" t="s">
        <v>27</v>
      </c>
      <c r="DA93" s="670" t="s">
        <v>26</v>
      </c>
      <c r="DB93" s="93" t="s">
        <v>26</v>
      </c>
      <c r="DC93" s="94" t="s">
        <v>26</v>
      </c>
      <c r="DD93" s="134" t="s">
        <v>556</v>
      </c>
      <c r="DE93" s="2448">
        <v>1914</v>
      </c>
      <c r="DF93" s="2448">
        <v>1083</v>
      </c>
      <c r="DG93" s="2448" t="s">
        <v>21</v>
      </c>
      <c r="DH93" s="2448" t="s">
        <v>21</v>
      </c>
      <c r="DI93" s="2448">
        <v>57593</v>
      </c>
      <c r="DJ93" s="2448">
        <v>2877</v>
      </c>
      <c r="DK93" s="2448">
        <v>1642055</v>
      </c>
      <c r="DL93" s="2448">
        <v>41053</v>
      </c>
      <c r="DM93" s="2448">
        <v>3</v>
      </c>
      <c r="DN93" s="2448">
        <v>8399</v>
      </c>
      <c r="DO93" s="2448">
        <v>51</v>
      </c>
      <c r="DP93" s="2448">
        <v>13953</v>
      </c>
      <c r="DQ93" s="2448">
        <v>11595</v>
      </c>
      <c r="DR93" s="2448">
        <v>2358</v>
      </c>
      <c r="DS93" s="2448">
        <v>14290</v>
      </c>
      <c r="DT93" s="2448">
        <v>9</v>
      </c>
      <c r="DU93" s="91" t="s">
        <v>27</v>
      </c>
      <c r="DV93" s="670" t="s">
        <v>26</v>
      </c>
      <c r="DW93" s="93" t="s">
        <v>26</v>
      </c>
      <c r="DX93" s="94" t="s">
        <v>26</v>
      </c>
      <c r="DY93" s="134" t="s">
        <v>556</v>
      </c>
      <c r="DZ93" s="2448">
        <v>83354</v>
      </c>
      <c r="EA93" s="2448">
        <v>91000</v>
      </c>
      <c r="EB93" s="2448">
        <v>3125</v>
      </c>
      <c r="EC93" s="2448" t="s">
        <v>21</v>
      </c>
      <c r="ED93" s="2448" t="s">
        <v>21</v>
      </c>
      <c r="EE93" s="2448">
        <v>363985</v>
      </c>
      <c r="EF93" s="2448">
        <v>11683880</v>
      </c>
      <c r="EG93" s="2448">
        <v>843169</v>
      </c>
      <c r="EH93" s="2448">
        <v>35358</v>
      </c>
      <c r="EI93" s="2448">
        <v>128</v>
      </c>
      <c r="EJ93" s="2448">
        <v>3489</v>
      </c>
      <c r="EK93" s="2448">
        <v>4672</v>
      </c>
      <c r="EL93" s="2448">
        <v>8102</v>
      </c>
      <c r="EM93" s="2448">
        <v>7804</v>
      </c>
      <c r="EN93" s="2448">
        <v>298</v>
      </c>
      <c r="EO93" s="2448" t="s">
        <v>21</v>
      </c>
      <c r="EP93" s="91" t="s">
        <v>27</v>
      </c>
      <c r="EQ93" s="670" t="s">
        <v>26</v>
      </c>
      <c r="ER93" s="93" t="s">
        <v>26</v>
      </c>
      <c r="ES93" s="94" t="s">
        <v>26</v>
      </c>
      <c r="ET93" s="134" t="s">
        <v>556</v>
      </c>
      <c r="EU93" s="2447" t="s">
        <v>21</v>
      </c>
      <c r="EV93" s="2448" t="s">
        <v>21</v>
      </c>
      <c r="EW93" s="2448">
        <v>3011</v>
      </c>
      <c r="EX93" s="2448">
        <v>3296</v>
      </c>
      <c r="EY93" s="2448">
        <v>43697</v>
      </c>
      <c r="EZ93" s="2448" t="s">
        <v>21</v>
      </c>
      <c r="FA93" s="2448">
        <v>487445</v>
      </c>
      <c r="FB93" s="2448">
        <v>571558</v>
      </c>
      <c r="FC93" s="91" t="s">
        <v>27</v>
      </c>
      <c r="FD93" s="670" t="s">
        <v>26</v>
      </c>
      <c r="FE93" s="983"/>
      <c r="FF93" s="983"/>
      <c r="FG93" s="983"/>
      <c r="FH93" s="983"/>
      <c r="FI93" s="983"/>
      <c r="FJ93" s="983"/>
      <c r="FK93" s="1057"/>
      <c r="FL93" s="1057"/>
      <c r="FM93" s="35"/>
    </row>
    <row r="94" spans="1:169" ht="15.75">
      <c r="A94" s="88">
        <v>1</v>
      </c>
      <c r="B94" s="89" t="s">
        <v>2159</v>
      </c>
      <c r="C94" s="134" t="s">
        <v>2164</v>
      </c>
      <c r="D94" s="82">
        <v>16119189</v>
      </c>
      <c r="E94" s="2448">
        <v>21111051</v>
      </c>
      <c r="F94" s="2448">
        <v>16267671</v>
      </c>
      <c r="G94" s="2448">
        <v>311368</v>
      </c>
      <c r="H94" s="2448">
        <v>150</v>
      </c>
      <c r="I94" s="2448">
        <v>19538</v>
      </c>
      <c r="J94" s="2448">
        <v>5470</v>
      </c>
      <c r="K94" s="2448">
        <v>85515</v>
      </c>
      <c r="L94" s="2448">
        <v>41099</v>
      </c>
      <c r="M94" s="2448">
        <v>44416</v>
      </c>
      <c r="N94" s="2448" t="s">
        <v>21</v>
      </c>
      <c r="O94" s="2448">
        <v>61788</v>
      </c>
      <c r="P94" s="2448">
        <v>9</v>
      </c>
      <c r="Q94" s="2448">
        <v>150356</v>
      </c>
      <c r="R94" s="2448" t="s">
        <v>21</v>
      </c>
      <c r="S94" s="2448">
        <v>463</v>
      </c>
      <c r="T94" s="91" t="s">
        <v>28</v>
      </c>
      <c r="U94" s="670" t="s">
        <v>26</v>
      </c>
      <c r="V94" s="88">
        <v>1</v>
      </c>
      <c r="W94" s="89" t="s">
        <v>2159</v>
      </c>
      <c r="X94" s="134" t="s">
        <v>2164</v>
      </c>
      <c r="Y94" s="2448">
        <v>65737</v>
      </c>
      <c r="Z94" s="2448">
        <v>22397</v>
      </c>
      <c r="AA94" s="2448">
        <v>4035</v>
      </c>
      <c r="AB94" s="2448">
        <v>3</v>
      </c>
      <c r="AC94" s="2448">
        <v>2366</v>
      </c>
      <c r="AD94" s="2448">
        <v>2628</v>
      </c>
      <c r="AE94" s="2448" t="s">
        <v>21</v>
      </c>
      <c r="AF94" s="2448">
        <v>1047810</v>
      </c>
      <c r="AG94" s="2448">
        <v>37556</v>
      </c>
      <c r="AH94" s="2448">
        <v>40342</v>
      </c>
      <c r="AI94" s="2448">
        <v>409</v>
      </c>
      <c r="AJ94" s="2448">
        <v>378</v>
      </c>
      <c r="AK94" s="2448">
        <v>378</v>
      </c>
      <c r="AL94" s="2448" t="s">
        <v>21</v>
      </c>
      <c r="AM94" s="2448">
        <v>34836</v>
      </c>
      <c r="AN94" s="2448">
        <v>26916</v>
      </c>
      <c r="AO94" s="91" t="s">
        <v>28</v>
      </c>
      <c r="AP94" s="670" t="s">
        <v>26</v>
      </c>
      <c r="AQ94" s="88">
        <v>1</v>
      </c>
      <c r="AR94" s="89" t="s">
        <v>2159</v>
      </c>
      <c r="AS94" s="134" t="s">
        <v>2164</v>
      </c>
      <c r="AT94" s="2448">
        <v>7649</v>
      </c>
      <c r="AU94" s="2448">
        <v>239</v>
      </c>
      <c r="AV94" s="2448">
        <v>170</v>
      </c>
      <c r="AW94" s="2448">
        <v>5831</v>
      </c>
      <c r="AX94" s="2448">
        <v>1080</v>
      </c>
      <c r="AY94" s="2448">
        <v>4751</v>
      </c>
      <c r="AZ94" s="2448">
        <v>490</v>
      </c>
      <c r="BA94" s="1711">
        <v>364</v>
      </c>
      <c r="BB94" s="2448">
        <v>134607</v>
      </c>
      <c r="BC94" s="2448">
        <v>118795</v>
      </c>
      <c r="BD94" s="2448">
        <v>67797</v>
      </c>
      <c r="BE94" s="2448" t="s">
        <v>21</v>
      </c>
      <c r="BF94" s="2448">
        <v>814</v>
      </c>
      <c r="BG94" s="2448">
        <v>296</v>
      </c>
      <c r="BH94" s="2448">
        <v>882</v>
      </c>
      <c r="BI94" s="2448">
        <v>1253</v>
      </c>
      <c r="BJ94" s="91" t="s">
        <v>28</v>
      </c>
      <c r="BK94" s="670" t="s">
        <v>26</v>
      </c>
      <c r="BL94" s="88">
        <v>1</v>
      </c>
      <c r="BM94" s="89" t="s">
        <v>2159</v>
      </c>
      <c r="BN94" s="134" t="s">
        <v>2164</v>
      </c>
      <c r="BO94" s="2448">
        <v>3281</v>
      </c>
      <c r="BP94" s="2448">
        <v>1610</v>
      </c>
      <c r="BQ94" s="2448" t="s">
        <v>21</v>
      </c>
      <c r="BR94" s="2448">
        <v>4024096</v>
      </c>
      <c r="BS94" s="2448">
        <v>834613</v>
      </c>
      <c r="BT94" s="2448">
        <v>553234</v>
      </c>
      <c r="BU94" s="2448">
        <v>26362</v>
      </c>
      <c r="BV94" s="2448">
        <v>70</v>
      </c>
      <c r="BW94" s="2448">
        <v>419</v>
      </c>
      <c r="BX94" s="2448">
        <v>1710</v>
      </c>
      <c r="BY94" s="2448">
        <v>1710</v>
      </c>
      <c r="BZ94" s="2448" t="s">
        <v>21</v>
      </c>
      <c r="CA94" s="2448">
        <v>18405</v>
      </c>
      <c r="CB94" s="1075" t="s">
        <v>21</v>
      </c>
      <c r="CC94" s="1075" t="s">
        <v>21</v>
      </c>
      <c r="CD94" s="2448">
        <v>360877</v>
      </c>
      <c r="CE94" s="91" t="s">
        <v>28</v>
      </c>
      <c r="CF94" s="670" t="s">
        <v>26</v>
      </c>
      <c r="CG94" s="88">
        <v>1</v>
      </c>
      <c r="CH94" s="89" t="s">
        <v>2159</v>
      </c>
      <c r="CI94" s="134" t="s">
        <v>2164</v>
      </c>
      <c r="CJ94" s="2448">
        <v>451</v>
      </c>
      <c r="CK94" s="2448">
        <v>746</v>
      </c>
      <c r="CL94" s="2448">
        <v>1318</v>
      </c>
      <c r="CM94" s="2448">
        <v>15339</v>
      </c>
      <c r="CN94" s="2448">
        <v>16689</v>
      </c>
      <c r="CO94" s="2448">
        <v>182424</v>
      </c>
      <c r="CP94" s="2448" t="s">
        <v>21</v>
      </c>
      <c r="CQ94" s="2448" t="s">
        <v>21</v>
      </c>
      <c r="CR94" s="2448">
        <v>2799441</v>
      </c>
      <c r="CS94" s="2448">
        <v>81249</v>
      </c>
      <c r="CT94" s="2448">
        <v>47226</v>
      </c>
      <c r="CU94" s="2448">
        <v>7459</v>
      </c>
      <c r="CV94" s="2448">
        <v>2297</v>
      </c>
      <c r="CW94" s="2448">
        <v>155</v>
      </c>
      <c r="CX94" s="2448">
        <v>4676</v>
      </c>
      <c r="CY94" s="2448">
        <v>4676</v>
      </c>
      <c r="CZ94" s="91" t="s">
        <v>28</v>
      </c>
      <c r="DA94" s="670" t="s">
        <v>26</v>
      </c>
      <c r="DB94" s="88">
        <v>1</v>
      </c>
      <c r="DC94" s="89" t="s">
        <v>2159</v>
      </c>
      <c r="DD94" s="134" t="s">
        <v>2164</v>
      </c>
      <c r="DE94" s="2448">
        <v>1940</v>
      </c>
      <c r="DF94" s="2448">
        <v>1006</v>
      </c>
      <c r="DG94" s="2448" t="s">
        <v>21</v>
      </c>
      <c r="DH94" s="2448" t="s">
        <v>21</v>
      </c>
      <c r="DI94" s="2448">
        <v>58319</v>
      </c>
      <c r="DJ94" s="2448">
        <v>2525</v>
      </c>
      <c r="DK94" s="2448">
        <v>1601002</v>
      </c>
      <c r="DL94" s="2448">
        <v>39596</v>
      </c>
      <c r="DM94" s="2448">
        <v>1</v>
      </c>
      <c r="DN94" s="2448">
        <v>8175</v>
      </c>
      <c r="DO94" s="2448">
        <v>53</v>
      </c>
      <c r="DP94" s="2448">
        <v>13082</v>
      </c>
      <c r="DQ94" s="2448">
        <v>11218</v>
      </c>
      <c r="DR94" s="2448">
        <v>1864</v>
      </c>
      <c r="DS94" s="2448">
        <v>14039</v>
      </c>
      <c r="DT94" s="2448">
        <v>9</v>
      </c>
      <c r="DU94" s="91" t="s">
        <v>28</v>
      </c>
      <c r="DV94" s="670" t="s">
        <v>26</v>
      </c>
      <c r="DW94" s="88">
        <v>1</v>
      </c>
      <c r="DX94" s="89" t="s">
        <v>2159</v>
      </c>
      <c r="DY94" s="134" t="s">
        <v>2164</v>
      </c>
      <c r="DZ94" s="2448">
        <v>92700</v>
      </c>
      <c r="EA94" s="2448">
        <v>101237</v>
      </c>
      <c r="EB94" s="2448">
        <v>7124</v>
      </c>
      <c r="EC94" s="2448" t="s">
        <v>21</v>
      </c>
      <c r="ED94" s="2448" t="s">
        <v>21</v>
      </c>
      <c r="EE94" s="2448">
        <v>422131</v>
      </c>
      <c r="EF94" s="2448">
        <v>12543349</v>
      </c>
      <c r="EG94" s="2448">
        <v>817445</v>
      </c>
      <c r="EH94" s="2448">
        <v>35702</v>
      </c>
      <c r="EI94" s="2448">
        <v>149</v>
      </c>
      <c r="EJ94" s="2448">
        <v>3464</v>
      </c>
      <c r="EK94" s="2448">
        <v>4617</v>
      </c>
      <c r="EL94" s="2448">
        <v>7840</v>
      </c>
      <c r="EM94" s="2448">
        <v>7595</v>
      </c>
      <c r="EN94" s="2448">
        <v>245</v>
      </c>
      <c r="EO94" s="2448" t="s">
        <v>21</v>
      </c>
      <c r="EP94" s="91" t="s">
        <v>28</v>
      </c>
      <c r="EQ94" s="670" t="s">
        <v>26</v>
      </c>
      <c r="ER94" s="88">
        <v>1</v>
      </c>
      <c r="ES94" s="89" t="s">
        <v>2159</v>
      </c>
      <c r="ET94" s="134" t="s">
        <v>2164</v>
      </c>
      <c r="EU94" s="2447" t="s">
        <v>21</v>
      </c>
      <c r="EV94" s="2448" t="s">
        <v>21</v>
      </c>
      <c r="EW94" s="2448">
        <v>1742</v>
      </c>
      <c r="EX94" s="2448">
        <v>1908</v>
      </c>
      <c r="EY94" s="2448">
        <v>40608</v>
      </c>
      <c r="EZ94" s="2448" t="s">
        <v>21</v>
      </c>
      <c r="FA94" s="2448">
        <v>506201</v>
      </c>
      <c r="FB94" s="2448">
        <v>572333</v>
      </c>
      <c r="FC94" s="91" t="s">
        <v>28</v>
      </c>
      <c r="FD94" s="670" t="s">
        <v>26</v>
      </c>
      <c r="FE94" s="983"/>
      <c r="FF94" s="983"/>
      <c r="FG94" s="983"/>
      <c r="FH94" s="983"/>
      <c r="FI94" s="983"/>
      <c r="FJ94" s="983"/>
      <c r="FK94" s="1060"/>
      <c r="FL94" s="1060"/>
      <c r="FM94" s="35"/>
    </row>
    <row r="95" spans="1:169" ht="14.25" customHeight="1">
      <c r="A95" s="88" t="s">
        <v>26</v>
      </c>
      <c r="B95" s="89" t="s">
        <v>26</v>
      </c>
      <c r="C95" s="134" t="s">
        <v>165</v>
      </c>
      <c r="D95" s="82">
        <v>15829968</v>
      </c>
      <c r="E95" s="2448">
        <v>20833977</v>
      </c>
      <c r="F95" s="2448">
        <v>15448962</v>
      </c>
      <c r="G95" s="2448">
        <v>332430</v>
      </c>
      <c r="H95" s="2448">
        <v>135</v>
      </c>
      <c r="I95" s="2448">
        <v>20973</v>
      </c>
      <c r="J95" s="2448">
        <v>5811</v>
      </c>
      <c r="K95" s="2448">
        <v>87706</v>
      </c>
      <c r="L95" s="2448">
        <v>43531</v>
      </c>
      <c r="M95" s="2448">
        <v>44175</v>
      </c>
      <c r="N95" s="2448" t="s">
        <v>21</v>
      </c>
      <c r="O95" s="2448">
        <v>67208</v>
      </c>
      <c r="P95" s="2448">
        <v>7</v>
      </c>
      <c r="Q95" s="2448">
        <v>163115</v>
      </c>
      <c r="R95" s="2448" t="s">
        <v>21</v>
      </c>
      <c r="S95" s="2448">
        <v>671</v>
      </c>
      <c r="T95" s="91" t="s">
        <v>29</v>
      </c>
      <c r="U95" s="670" t="s">
        <v>26</v>
      </c>
      <c r="V95" s="88" t="s">
        <v>26</v>
      </c>
      <c r="W95" s="89" t="s">
        <v>26</v>
      </c>
      <c r="X95" s="134" t="s">
        <v>165</v>
      </c>
      <c r="Y95" s="2448">
        <v>59041</v>
      </c>
      <c r="Z95" s="2448">
        <v>19813</v>
      </c>
      <c r="AA95" s="2448">
        <v>4693</v>
      </c>
      <c r="AB95" s="2448">
        <v>3</v>
      </c>
      <c r="AC95" s="2448">
        <v>2092</v>
      </c>
      <c r="AD95" s="2448">
        <v>2321</v>
      </c>
      <c r="AE95" s="2448" t="s">
        <v>21</v>
      </c>
      <c r="AF95" s="2448">
        <v>1028952</v>
      </c>
      <c r="AG95" s="2448">
        <v>40929</v>
      </c>
      <c r="AH95" s="2448">
        <v>41951</v>
      </c>
      <c r="AI95" s="2448">
        <v>607</v>
      </c>
      <c r="AJ95" s="2448">
        <v>561</v>
      </c>
      <c r="AK95" s="2448">
        <v>561</v>
      </c>
      <c r="AL95" s="2448" t="s">
        <v>21</v>
      </c>
      <c r="AM95" s="2448">
        <v>34918</v>
      </c>
      <c r="AN95" s="2448">
        <v>32587</v>
      </c>
      <c r="AO95" s="91" t="s">
        <v>29</v>
      </c>
      <c r="AP95" s="670" t="s">
        <v>26</v>
      </c>
      <c r="AQ95" s="88" t="s">
        <v>26</v>
      </c>
      <c r="AR95" s="89" t="s">
        <v>26</v>
      </c>
      <c r="AS95" s="134" t="s">
        <v>165</v>
      </c>
      <c r="AT95" s="2448">
        <v>8069</v>
      </c>
      <c r="AU95" s="2448">
        <v>231</v>
      </c>
      <c r="AV95" s="2448">
        <v>181</v>
      </c>
      <c r="AW95" s="2448">
        <v>5907</v>
      </c>
      <c r="AX95" s="2448">
        <v>1103</v>
      </c>
      <c r="AY95" s="2448">
        <v>4804</v>
      </c>
      <c r="AZ95" s="2448">
        <v>582</v>
      </c>
      <c r="BA95" s="1711">
        <v>572</v>
      </c>
      <c r="BB95" s="2448">
        <v>151332</v>
      </c>
      <c r="BC95" s="2448">
        <v>130807</v>
      </c>
      <c r="BD95" s="2448">
        <v>78551</v>
      </c>
      <c r="BE95" s="2448" t="s">
        <v>21</v>
      </c>
      <c r="BF95" s="2448">
        <v>830</v>
      </c>
      <c r="BG95" s="2448">
        <v>275</v>
      </c>
      <c r="BH95" s="2448">
        <v>909</v>
      </c>
      <c r="BI95" s="2448">
        <v>2957</v>
      </c>
      <c r="BJ95" s="91" t="s">
        <v>29</v>
      </c>
      <c r="BK95" s="670" t="s">
        <v>26</v>
      </c>
      <c r="BL95" s="88" t="s">
        <v>26</v>
      </c>
      <c r="BM95" s="89" t="s">
        <v>26</v>
      </c>
      <c r="BN95" s="134" t="s">
        <v>165</v>
      </c>
      <c r="BO95" s="2448">
        <v>2738</v>
      </c>
      <c r="BP95" s="2448">
        <v>1292</v>
      </c>
      <c r="BQ95" s="2448" t="s">
        <v>21</v>
      </c>
      <c r="BR95" s="2448">
        <v>4126090</v>
      </c>
      <c r="BS95" s="2448">
        <v>829963</v>
      </c>
      <c r="BT95" s="2448">
        <v>522955</v>
      </c>
      <c r="BU95" s="2448">
        <v>26429</v>
      </c>
      <c r="BV95" s="2448">
        <v>84</v>
      </c>
      <c r="BW95" s="2448">
        <v>413</v>
      </c>
      <c r="BX95" s="2448">
        <v>1763</v>
      </c>
      <c r="BY95" s="2448">
        <v>1763</v>
      </c>
      <c r="BZ95" s="2448" t="s">
        <v>21</v>
      </c>
      <c r="CA95" s="2448">
        <v>18410</v>
      </c>
      <c r="CB95" s="1075" t="s">
        <v>21</v>
      </c>
      <c r="CC95" s="1075" t="s">
        <v>21</v>
      </c>
      <c r="CD95" s="2448">
        <v>333657</v>
      </c>
      <c r="CE95" s="91" t="s">
        <v>29</v>
      </c>
      <c r="CF95" s="670" t="s">
        <v>26</v>
      </c>
      <c r="CG95" s="88" t="s">
        <v>26</v>
      </c>
      <c r="CH95" s="89" t="s">
        <v>26</v>
      </c>
      <c r="CI95" s="134" t="s">
        <v>165</v>
      </c>
      <c r="CJ95" s="2448">
        <v>541</v>
      </c>
      <c r="CK95" s="2448">
        <v>762</v>
      </c>
      <c r="CL95" s="2448">
        <v>1445</v>
      </c>
      <c r="CM95" s="2448">
        <v>15461</v>
      </c>
      <c r="CN95" s="2448">
        <v>16818</v>
      </c>
      <c r="CO95" s="2448">
        <v>191538</v>
      </c>
      <c r="CP95" s="2448" t="s">
        <v>21</v>
      </c>
      <c r="CQ95" s="2448" t="s">
        <v>21</v>
      </c>
      <c r="CR95" s="2448">
        <v>2923697</v>
      </c>
      <c r="CS95" s="2448">
        <v>91864</v>
      </c>
      <c r="CT95" s="2448">
        <v>46048</v>
      </c>
      <c r="CU95" s="2448">
        <v>7228</v>
      </c>
      <c r="CV95" s="2448">
        <v>1928</v>
      </c>
      <c r="CW95" s="2448">
        <v>156</v>
      </c>
      <c r="CX95" s="2448">
        <v>4807</v>
      </c>
      <c r="CY95" s="2448">
        <v>4807</v>
      </c>
      <c r="CZ95" s="91" t="s">
        <v>29</v>
      </c>
      <c r="DA95" s="670" t="s">
        <v>26</v>
      </c>
      <c r="DB95" s="88" t="s">
        <v>26</v>
      </c>
      <c r="DC95" s="89" t="s">
        <v>26</v>
      </c>
      <c r="DD95" s="134" t="s">
        <v>165</v>
      </c>
      <c r="DE95" s="2448">
        <v>1889</v>
      </c>
      <c r="DF95" s="2448">
        <v>1093</v>
      </c>
      <c r="DG95" s="2448" t="s">
        <v>21</v>
      </c>
      <c r="DH95" s="2448" t="s">
        <v>21</v>
      </c>
      <c r="DI95" s="2448">
        <v>57869</v>
      </c>
      <c r="DJ95" s="2448">
        <v>3220</v>
      </c>
      <c r="DK95" s="2448">
        <v>1578067</v>
      </c>
      <c r="DL95" s="2448">
        <v>43020</v>
      </c>
      <c r="DM95" s="2448" t="s">
        <v>21</v>
      </c>
      <c r="DN95" s="2448">
        <v>8501</v>
      </c>
      <c r="DO95" s="2448">
        <v>45</v>
      </c>
      <c r="DP95" s="2448">
        <v>13829</v>
      </c>
      <c r="DQ95" s="2448">
        <v>12060</v>
      </c>
      <c r="DR95" s="2448">
        <v>1769</v>
      </c>
      <c r="DS95" s="2448">
        <v>15851</v>
      </c>
      <c r="DT95" s="2448">
        <v>7</v>
      </c>
      <c r="DU95" s="91" t="s">
        <v>29</v>
      </c>
      <c r="DV95" s="670" t="s">
        <v>26</v>
      </c>
      <c r="DW95" s="88" t="s">
        <v>26</v>
      </c>
      <c r="DX95" s="89" t="s">
        <v>26</v>
      </c>
      <c r="DY95" s="134" t="s">
        <v>165</v>
      </c>
      <c r="DZ95" s="2448">
        <v>109167</v>
      </c>
      <c r="EA95" s="2448">
        <v>119254</v>
      </c>
      <c r="EB95" s="2448">
        <v>10610</v>
      </c>
      <c r="EC95" s="2448" t="s">
        <v>21</v>
      </c>
      <c r="ED95" s="2448" t="s">
        <v>21</v>
      </c>
      <c r="EE95" s="2448">
        <v>397034</v>
      </c>
      <c r="EF95" s="2448">
        <v>12126595</v>
      </c>
      <c r="EG95" s="2448">
        <v>801778</v>
      </c>
      <c r="EH95" s="2448">
        <v>38763</v>
      </c>
      <c r="EI95" s="2448">
        <v>135</v>
      </c>
      <c r="EJ95" s="2448">
        <v>4681</v>
      </c>
      <c r="EK95" s="2448">
        <v>4970</v>
      </c>
      <c r="EL95" s="2448">
        <v>9651</v>
      </c>
      <c r="EM95" s="2448">
        <v>9454</v>
      </c>
      <c r="EN95" s="2448">
        <v>197</v>
      </c>
      <c r="EO95" s="2448" t="s">
        <v>21</v>
      </c>
      <c r="EP95" s="91" t="s">
        <v>29</v>
      </c>
      <c r="EQ95" s="670" t="s">
        <v>26</v>
      </c>
      <c r="ER95" s="88" t="s">
        <v>26</v>
      </c>
      <c r="ES95" s="89" t="s">
        <v>26</v>
      </c>
      <c r="ET95" s="134" t="s">
        <v>165</v>
      </c>
      <c r="EU95" s="2447" t="s">
        <v>21</v>
      </c>
      <c r="EV95" s="2448" t="s">
        <v>21</v>
      </c>
      <c r="EW95" s="2448">
        <v>2348</v>
      </c>
      <c r="EX95" s="2448">
        <v>2571</v>
      </c>
      <c r="EY95" s="2448">
        <v>43908</v>
      </c>
      <c r="EZ95" s="2448" t="s">
        <v>21</v>
      </c>
      <c r="FA95" s="2448">
        <v>507393</v>
      </c>
      <c r="FB95" s="2448">
        <v>620186</v>
      </c>
      <c r="FC95" s="91" t="s">
        <v>29</v>
      </c>
      <c r="FD95" s="670" t="s">
        <v>26</v>
      </c>
      <c r="FE95" s="983"/>
      <c r="FF95" s="983"/>
      <c r="FG95" s="983"/>
      <c r="FH95" s="983"/>
      <c r="FI95" s="983"/>
      <c r="FJ95" s="983"/>
      <c r="FK95" s="1060"/>
      <c r="FL95" s="1060"/>
      <c r="FM95" s="35"/>
    </row>
    <row r="96" spans="1:169" ht="6" customHeight="1">
      <c r="A96" s="85"/>
      <c r="B96" s="87"/>
      <c r="C96" s="132"/>
      <c r="D96" s="241"/>
      <c r="E96" s="4"/>
      <c r="F96" s="2448"/>
      <c r="G96" s="2448"/>
      <c r="H96" s="2448"/>
      <c r="I96" s="2448"/>
      <c r="J96" s="2448"/>
      <c r="K96" s="2448"/>
      <c r="L96" s="2448"/>
      <c r="M96" s="2448"/>
      <c r="N96" s="2448"/>
      <c r="O96" s="2448"/>
      <c r="P96" s="2448"/>
      <c r="Q96" s="2448"/>
      <c r="R96" s="2448"/>
      <c r="S96" s="2448"/>
      <c r="T96" s="100"/>
      <c r="U96" s="509"/>
      <c r="V96" s="85"/>
      <c r="W96" s="87"/>
      <c r="X96" s="132"/>
      <c r="Y96" s="2448"/>
      <c r="Z96" s="2448"/>
      <c r="AA96" s="2448"/>
      <c r="AB96" s="2448"/>
      <c r="AC96" s="2448"/>
      <c r="AD96" s="2448"/>
      <c r="AE96" s="2448"/>
      <c r="AH96" s="2448"/>
      <c r="AI96" s="2448"/>
      <c r="AJ96" s="2448"/>
      <c r="AK96" s="2448"/>
      <c r="AM96" s="2448"/>
      <c r="AN96" s="2448"/>
      <c r="AO96" s="100"/>
      <c r="AP96" s="509"/>
      <c r="AQ96" s="85"/>
      <c r="AR96" s="87"/>
      <c r="AS96" s="132"/>
      <c r="AT96" s="2448"/>
      <c r="AU96" s="2448"/>
      <c r="AV96" s="2448"/>
      <c r="AW96" s="2448"/>
      <c r="AX96" s="2448"/>
      <c r="AY96" s="2448"/>
      <c r="AZ96" s="2448"/>
      <c r="BA96" s="1552"/>
      <c r="BB96" s="2448"/>
      <c r="BC96" s="2448"/>
      <c r="BD96" s="2448"/>
      <c r="BE96" s="2448"/>
      <c r="BF96" s="2448"/>
      <c r="BG96" s="2448"/>
      <c r="BH96" s="2448"/>
      <c r="BI96" s="2448"/>
      <c r="BJ96" s="100"/>
      <c r="BK96" s="509"/>
      <c r="BL96" s="85"/>
      <c r="BM96" s="87"/>
      <c r="BN96" s="132"/>
      <c r="BO96" s="2448"/>
      <c r="BP96" s="2448"/>
      <c r="BT96" s="2448"/>
      <c r="BU96" s="2448"/>
      <c r="BV96" s="2448"/>
      <c r="BW96" s="2448"/>
      <c r="BX96" s="2448"/>
      <c r="BY96" s="2448"/>
      <c r="BZ96" s="2448"/>
      <c r="CA96" s="2448"/>
      <c r="CD96" s="2448"/>
      <c r="CE96" s="100"/>
      <c r="CF96" s="509"/>
      <c r="CG96" s="85"/>
      <c r="CH96" s="87"/>
      <c r="CI96" s="132"/>
      <c r="CJ96" s="2448"/>
      <c r="CK96" s="2448"/>
      <c r="CL96" s="2448"/>
      <c r="CM96" s="2448"/>
      <c r="CN96" s="2448"/>
      <c r="CO96" s="2448"/>
      <c r="CP96" s="2448"/>
      <c r="CT96" s="2448"/>
      <c r="CU96" s="2448"/>
      <c r="CV96" s="2448"/>
      <c r="CW96" s="2448"/>
      <c r="CX96" s="2448"/>
      <c r="CY96" s="2448"/>
      <c r="CZ96" s="100"/>
      <c r="DA96" s="509"/>
      <c r="DB96" s="85"/>
      <c r="DC96" s="87"/>
      <c r="DD96" s="132"/>
      <c r="DF96" s="4"/>
      <c r="DG96" s="2448"/>
      <c r="DH96" s="2448"/>
      <c r="DI96" s="2448"/>
      <c r="DJ96" s="2448"/>
      <c r="DK96" s="2448"/>
      <c r="DL96" s="2448"/>
      <c r="DM96" s="2448"/>
      <c r="DN96" s="2448"/>
      <c r="DO96" s="2448"/>
      <c r="DP96" s="2448"/>
      <c r="DQ96" s="2448"/>
      <c r="DR96" s="2448"/>
      <c r="DS96" s="2448"/>
      <c r="DT96" s="2448"/>
      <c r="DU96" s="100"/>
      <c r="DV96" s="509"/>
      <c r="DW96" s="85"/>
      <c r="DX96" s="87"/>
      <c r="DY96" s="132"/>
      <c r="EA96" s="4"/>
      <c r="EB96" s="2448"/>
      <c r="EC96" s="2448"/>
      <c r="ED96" s="2448"/>
      <c r="EE96" s="2448"/>
      <c r="EF96" s="2448"/>
      <c r="EG96" s="2448"/>
      <c r="EH96" s="2448"/>
      <c r="EI96" s="2448"/>
      <c r="EJ96" s="2448"/>
      <c r="EK96" s="2448"/>
      <c r="EL96" s="2448"/>
      <c r="EM96" s="2448"/>
      <c r="EN96" s="2448"/>
      <c r="EO96" s="2448"/>
      <c r="EP96" s="100"/>
      <c r="EQ96" s="509"/>
      <c r="ER96" s="85"/>
      <c r="ES96" s="87"/>
      <c r="ET96" s="132"/>
      <c r="EV96" s="2448"/>
      <c r="EY96" s="2448"/>
      <c r="EZ96" s="2448"/>
      <c r="FA96" s="2448"/>
      <c r="FB96" s="2448"/>
      <c r="FC96" s="100"/>
      <c r="FD96" s="509"/>
      <c r="FE96" s="983"/>
      <c r="FF96" s="983"/>
      <c r="FG96" s="983"/>
      <c r="FH96" s="983"/>
      <c r="FI96" s="983"/>
      <c r="FJ96" s="983"/>
      <c r="FK96" s="1060"/>
      <c r="FL96" s="1060"/>
      <c r="FM96" s="35"/>
    </row>
    <row r="97" spans="1:169" ht="15.75" customHeight="1">
      <c r="A97" s="88" t="s">
        <v>2162</v>
      </c>
      <c r="B97" s="89" t="s">
        <v>23</v>
      </c>
      <c r="C97" s="138">
        <v>43466</v>
      </c>
      <c r="D97" s="82">
        <v>5449299</v>
      </c>
      <c r="E97" s="2448">
        <v>6862595</v>
      </c>
      <c r="F97" s="2448">
        <v>5315448</v>
      </c>
      <c r="G97" s="2448">
        <v>112200</v>
      </c>
      <c r="H97" s="2448">
        <v>39</v>
      </c>
      <c r="I97" s="2448">
        <v>7574</v>
      </c>
      <c r="J97" s="2448">
        <v>1716</v>
      </c>
      <c r="K97" s="2448">
        <v>32734</v>
      </c>
      <c r="L97" s="2448">
        <v>19277</v>
      </c>
      <c r="M97" s="2448">
        <v>13457</v>
      </c>
      <c r="N97" s="2448" t="s">
        <v>21</v>
      </c>
      <c r="O97" s="2448">
        <v>22957</v>
      </c>
      <c r="P97" s="2448">
        <v>3</v>
      </c>
      <c r="Q97" s="2448">
        <v>50482</v>
      </c>
      <c r="R97" s="2448" t="s">
        <v>21</v>
      </c>
      <c r="S97" s="2448">
        <v>119</v>
      </c>
      <c r="T97" s="91" t="s">
        <v>30</v>
      </c>
      <c r="U97" s="670" t="s">
        <v>2160</v>
      </c>
      <c r="V97" s="88" t="s">
        <v>2162</v>
      </c>
      <c r="W97" s="89" t="s">
        <v>23</v>
      </c>
      <c r="X97" s="138">
        <v>43466</v>
      </c>
      <c r="Y97" s="82">
        <v>22101</v>
      </c>
      <c r="Z97" s="2448">
        <v>6713</v>
      </c>
      <c r="AA97" s="2448">
        <v>1581</v>
      </c>
      <c r="AB97" s="2448" t="s">
        <v>21</v>
      </c>
      <c r="AC97" s="2448">
        <v>955</v>
      </c>
      <c r="AD97" s="2448">
        <v>1061</v>
      </c>
      <c r="AE97" s="2448" t="s">
        <v>21</v>
      </c>
      <c r="AF97" s="2448">
        <v>360664</v>
      </c>
      <c r="AG97" s="2448">
        <v>16854</v>
      </c>
      <c r="AH97" s="2448">
        <v>14710</v>
      </c>
      <c r="AI97" s="2448">
        <v>86</v>
      </c>
      <c r="AJ97" s="2448">
        <v>79</v>
      </c>
      <c r="AK97" s="2448">
        <v>79</v>
      </c>
      <c r="AL97" s="2448" t="s">
        <v>21</v>
      </c>
      <c r="AM97" s="2448">
        <v>12489</v>
      </c>
      <c r="AN97" s="2448">
        <v>10072</v>
      </c>
      <c r="AO97" s="91" t="s">
        <v>30</v>
      </c>
      <c r="AP97" s="670" t="s">
        <v>2160</v>
      </c>
      <c r="AQ97" s="88" t="s">
        <v>2162</v>
      </c>
      <c r="AR97" s="89" t="s">
        <v>23</v>
      </c>
      <c r="AS97" s="138">
        <v>43466</v>
      </c>
      <c r="AT97" s="82">
        <v>3244</v>
      </c>
      <c r="AU97" s="2448">
        <v>76</v>
      </c>
      <c r="AV97" s="2448">
        <v>61</v>
      </c>
      <c r="AW97" s="2448">
        <v>2432</v>
      </c>
      <c r="AX97" s="2448">
        <v>308</v>
      </c>
      <c r="AY97" s="2448">
        <v>2124</v>
      </c>
      <c r="AZ97" s="2448">
        <v>314</v>
      </c>
      <c r="BA97" s="220">
        <v>86</v>
      </c>
      <c r="BB97" s="2448">
        <v>54769</v>
      </c>
      <c r="BC97" s="2448">
        <v>46674</v>
      </c>
      <c r="BD97" s="2448">
        <v>29039</v>
      </c>
      <c r="BE97" s="2448" t="s">
        <v>21</v>
      </c>
      <c r="BF97" s="2448">
        <v>263</v>
      </c>
      <c r="BG97" s="2448">
        <v>98</v>
      </c>
      <c r="BH97" s="2448">
        <v>258</v>
      </c>
      <c r="BI97" s="2448">
        <v>656</v>
      </c>
      <c r="BJ97" s="91" t="s">
        <v>30</v>
      </c>
      <c r="BK97" s="670" t="s">
        <v>2160</v>
      </c>
      <c r="BL97" s="88" t="s">
        <v>2162</v>
      </c>
      <c r="BM97" s="89" t="s">
        <v>23</v>
      </c>
      <c r="BN97" s="138">
        <v>43466</v>
      </c>
      <c r="BO97" s="82">
        <v>324</v>
      </c>
      <c r="BP97" s="2448">
        <v>696</v>
      </c>
      <c r="BQ97" s="2448" t="s">
        <v>21</v>
      </c>
      <c r="BR97" s="2448">
        <v>1401175</v>
      </c>
      <c r="BS97" s="2448">
        <v>287915</v>
      </c>
      <c r="BT97" s="2448">
        <v>181904</v>
      </c>
      <c r="BU97" s="2448">
        <v>9266</v>
      </c>
      <c r="BV97" s="2448">
        <v>28</v>
      </c>
      <c r="BW97" s="2448">
        <v>161</v>
      </c>
      <c r="BX97" s="2448">
        <v>750</v>
      </c>
      <c r="BY97" s="2448">
        <v>750</v>
      </c>
      <c r="BZ97" s="2448" t="s">
        <v>21</v>
      </c>
      <c r="CA97" s="2448">
        <v>6342</v>
      </c>
      <c r="CB97" s="1076" t="s">
        <v>21</v>
      </c>
      <c r="CC97" s="1076" t="s">
        <v>21</v>
      </c>
      <c r="CD97" s="2448">
        <v>116868</v>
      </c>
      <c r="CE97" s="91" t="s">
        <v>30</v>
      </c>
      <c r="CF97" s="670" t="s">
        <v>2160</v>
      </c>
      <c r="CG97" s="88" t="s">
        <v>2162</v>
      </c>
      <c r="CH97" s="89" t="s">
        <v>23</v>
      </c>
      <c r="CI97" s="138">
        <v>43466</v>
      </c>
      <c r="CJ97" s="82">
        <v>213</v>
      </c>
      <c r="CK97" s="2448">
        <v>211</v>
      </c>
      <c r="CL97" s="2448">
        <v>525</v>
      </c>
      <c r="CM97" s="2448">
        <v>5855</v>
      </c>
      <c r="CN97" s="2448">
        <v>6380</v>
      </c>
      <c r="CO97" s="2448">
        <v>64590</v>
      </c>
      <c r="CP97" s="2448" t="s">
        <v>21</v>
      </c>
      <c r="CQ97" s="2448" t="s">
        <v>21</v>
      </c>
      <c r="CR97" s="2448">
        <v>991766</v>
      </c>
      <c r="CS97" s="2448">
        <v>32049</v>
      </c>
      <c r="CT97" s="2448">
        <v>17177</v>
      </c>
      <c r="CU97" s="2448">
        <v>2641</v>
      </c>
      <c r="CV97" s="2448">
        <v>780</v>
      </c>
      <c r="CW97" s="2448">
        <v>55</v>
      </c>
      <c r="CX97" s="2448">
        <v>1722</v>
      </c>
      <c r="CY97" s="2448">
        <v>1722</v>
      </c>
      <c r="CZ97" s="91" t="s">
        <v>30</v>
      </c>
      <c r="DA97" s="670" t="s">
        <v>2160</v>
      </c>
      <c r="DB97" s="88" t="s">
        <v>2162</v>
      </c>
      <c r="DC97" s="89" t="s">
        <v>23</v>
      </c>
      <c r="DD97" s="138">
        <v>43466</v>
      </c>
      <c r="DE97" s="2448">
        <v>668</v>
      </c>
      <c r="DF97" s="2448">
        <v>342</v>
      </c>
      <c r="DG97" s="2448" t="s">
        <v>21</v>
      </c>
      <c r="DH97" s="2448" t="s">
        <v>21</v>
      </c>
      <c r="DI97" s="2448">
        <v>19274</v>
      </c>
      <c r="DJ97" s="2448">
        <v>897</v>
      </c>
      <c r="DK97" s="2448">
        <v>576301</v>
      </c>
      <c r="DL97" s="2448">
        <v>17203</v>
      </c>
      <c r="DM97" s="2448">
        <v>1</v>
      </c>
      <c r="DN97" s="2448">
        <v>3206</v>
      </c>
      <c r="DO97" s="2448">
        <v>19</v>
      </c>
      <c r="DP97" s="2448">
        <v>4776</v>
      </c>
      <c r="DQ97" s="2448">
        <v>3877</v>
      </c>
      <c r="DR97" s="2448">
        <v>899</v>
      </c>
      <c r="DS97" s="2448">
        <v>7046</v>
      </c>
      <c r="DT97" s="2448">
        <v>3</v>
      </c>
      <c r="DU97" s="91" t="s">
        <v>30</v>
      </c>
      <c r="DV97" s="670" t="s">
        <v>2160</v>
      </c>
      <c r="DW97" s="88" t="s">
        <v>2162</v>
      </c>
      <c r="DX97" s="89" t="s">
        <v>23</v>
      </c>
      <c r="DY97" s="138">
        <v>43466</v>
      </c>
      <c r="DZ97" s="2448">
        <v>42316</v>
      </c>
      <c r="EA97" s="2448">
        <v>46226</v>
      </c>
      <c r="EB97" s="2448">
        <v>394</v>
      </c>
      <c r="EC97" s="2448" t="s">
        <v>21</v>
      </c>
      <c r="ED97" s="2448" t="s">
        <v>21</v>
      </c>
      <c r="EE97" s="2448">
        <v>128592</v>
      </c>
      <c r="EF97" s="2448">
        <v>3778347</v>
      </c>
      <c r="EG97" s="2448">
        <v>274323</v>
      </c>
      <c r="EH97" s="2448">
        <v>12595</v>
      </c>
      <c r="EI97" s="2448">
        <v>38</v>
      </c>
      <c r="EJ97" s="2448">
        <v>1297</v>
      </c>
      <c r="EK97" s="2448">
        <v>1405</v>
      </c>
      <c r="EL97" s="2448">
        <v>2967</v>
      </c>
      <c r="EM97" s="2448">
        <v>2859</v>
      </c>
      <c r="EN97" s="2448">
        <v>108</v>
      </c>
      <c r="EO97" s="2448" t="s">
        <v>21</v>
      </c>
      <c r="EP97" s="91" t="s">
        <v>30</v>
      </c>
      <c r="EQ97" s="670" t="s">
        <v>2160</v>
      </c>
      <c r="ER97" s="88" t="s">
        <v>2162</v>
      </c>
      <c r="ES97" s="89" t="s">
        <v>23</v>
      </c>
      <c r="ET97" s="138">
        <v>43466</v>
      </c>
      <c r="EU97" s="2447" t="s">
        <v>21</v>
      </c>
      <c r="EV97" s="2448" t="s">
        <v>21</v>
      </c>
      <c r="EW97" s="2448">
        <v>444</v>
      </c>
      <c r="EX97" s="2448">
        <v>486</v>
      </c>
      <c r="EY97" s="2448">
        <v>12040</v>
      </c>
      <c r="EZ97" s="2448" t="s">
        <v>21</v>
      </c>
      <c r="FA97" s="2448">
        <v>172598</v>
      </c>
      <c r="FB97" s="2448">
        <v>201466</v>
      </c>
      <c r="FC97" s="91" t="s">
        <v>30</v>
      </c>
      <c r="FD97" s="670" t="s">
        <v>2160</v>
      </c>
      <c r="FE97" s="983"/>
      <c r="FF97" s="983"/>
      <c r="FG97" s="983"/>
      <c r="FH97" s="983"/>
      <c r="FI97" s="983"/>
      <c r="FJ97" s="983"/>
      <c r="FK97" s="1061"/>
      <c r="FL97" s="1061"/>
      <c r="FM97" s="35"/>
    </row>
    <row r="98" spans="1:169" ht="14.25" customHeight="1">
      <c r="A98" s="88" t="s">
        <v>26</v>
      </c>
      <c r="B98" s="89" t="s">
        <v>26</v>
      </c>
      <c r="C98" s="1257">
        <v>43497</v>
      </c>
      <c r="D98" s="82">
        <v>5113020</v>
      </c>
      <c r="E98" s="2448">
        <v>6536855</v>
      </c>
      <c r="F98" s="2448">
        <v>4998885</v>
      </c>
      <c r="G98" s="2448">
        <v>107103</v>
      </c>
      <c r="H98" s="2448">
        <v>42</v>
      </c>
      <c r="I98" s="2448">
        <v>7464</v>
      </c>
      <c r="J98" s="2448">
        <v>1695</v>
      </c>
      <c r="K98" s="2448">
        <v>30277</v>
      </c>
      <c r="L98" s="2448">
        <v>19573</v>
      </c>
      <c r="M98" s="2448">
        <v>10704</v>
      </c>
      <c r="N98" s="2448" t="s">
        <v>21</v>
      </c>
      <c r="O98" s="2448">
        <v>22985</v>
      </c>
      <c r="P98" s="2448">
        <v>3</v>
      </c>
      <c r="Q98" s="2448">
        <v>47445</v>
      </c>
      <c r="R98" s="2448" t="s">
        <v>21</v>
      </c>
      <c r="S98" s="2448">
        <v>135</v>
      </c>
      <c r="T98" s="91" t="s">
        <v>31</v>
      </c>
      <c r="U98" s="670" t="s">
        <v>26</v>
      </c>
      <c r="V98" s="88" t="s">
        <v>26</v>
      </c>
      <c r="W98" s="89" t="s">
        <v>26</v>
      </c>
      <c r="X98" s="1257">
        <v>43497</v>
      </c>
      <c r="Y98" s="82">
        <v>19212</v>
      </c>
      <c r="Z98" s="2448">
        <v>6044</v>
      </c>
      <c r="AA98" s="2448">
        <v>1756</v>
      </c>
      <c r="AB98" s="2448" t="s">
        <v>21</v>
      </c>
      <c r="AC98" s="2448">
        <v>836</v>
      </c>
      <c r="AD98" s="2448">
        <v>926</v>
      </c>
      <c r="AE98" s="2448" t="s">
        <v>21</v>
      </c>
      <c r="AF98" s="2448">
        <v>327040</v>
      </c>
      <c r="AG98" s="2448">
        <v>15317</v>
      </c>
      <c r="AH98" s="2448">
        <v>13185</v>
      </c>
      <c r="AI98" s="2448">
        <v>89</v>
      </c>
      <c r="AJ98" s="2448">
        <v>82</v>
      </c>
      <c r="AK98" s="2448">
        <v>82</v>
      </c>
      <c r="AL98" s="2448" t="s">
        <v>21</v>
      </c>
      <c r="AM98" s="2448">
        <v>11110</v>
      </c>
      <c r="AN98" s="2448">
        <v>10726</v>
      </c>
      <c r="AO98" s="91" t="s">
        <v>31</v>
      </c>
      <c r="AP98" s="670" t="s">
        <v>26</v>
      </c>
      <c r="AQ98" s="88" t="s">
        <v>26</v>
      </c>
      <c r="AR98" s="89" t="s">
        <v>26</v>
      </c>
      <c r="AS98" s="1257">
        <v>43497</v>
      </c>
      <c r="AT98" s="82">
        <v>2675</v>
      </c>
      <c r="AU98" s="2448">
        <v>73</v>
      </c>
      <c r="AV98" s="2448">
        <v>48</v>
      </c>
      <c r="AW98" s="2448">
        <v>1967</v>
      </c>
      <c r="AX98" s="2448">
        <v>341</v>
      </c>
      <c r="AY98" s="2448">
        <v>1626</v>
      </c>
      <c r="AZ98" s="2448">
        <v>265</v>
      </c>
      <c r="BA98" s="220">
        <v>102</v>
      </c>
      <c r="BB98" s="2448">
        <v>44903</v>
      </c>
      <c r="BC98" s="2448">
        <v>37078</v>
      </c>
      <c r="BD98" s="2448">
        <v>24743</v>
      </c>
      <c r="BE98" s="2448" t="s">
        <v>21</v>
      </c>
      <c r="BF98" s="2448">
        <v>215</v>
      </c>
      <c r="BG98" s="2448">
        <v>60</v>
      </c>
      <c r="BH98" s="2448">
        <v>238</v>
      </c>
      <c r="BI98" s="2448">
        <v>708</v>
      </c>
      <c r="BJ98" s="91" t="s">
        <v>31</v>
      </c>
      <c r="BK98" s="670" t="s">
        <v>26</v>
      </c>
      <c r="BL98" s="88" t="s">
        <v>26</v>
      </c>
      <c r="BM98" s="89" t="s">
        <v>26</v>
      </c>
      <c r="BN98" s="1257">
        <v>43497</v>
      </c>
      <c r="BO98" s="82">
        <v>909</v>
      </c>
      <c r="BP98" s="2448">
        <v>654</v>
      </c>
      <c r="BQ98" s="2448" t="s">
        <v>21</v>
      </c>
      <c r="BR98" s="2448">
        <v>1405678</v>
      </c>
      <c r="BS98" s="2448">
        <v>276375</v>
      </c>
      <c r="BT98" s="2448">
        <v>173119</v>
      </c>
      <c r="BU98" s="2448">
        <v>8559</v>
      </c>
      <c r="BV98" s="2448">
        <v>28</v>
      </c>
      <c r="BW98" s="2448">
        <v>136</v>
      </c>
      <c r="BX98" s="2448">
        <v>702</v>
      </c>
      <c r="BY98" s="2448">
        <v>702</v>
      </c>
      <c r="BZ98" s="2448" t="s">
        <v>21</v>
      </c>
      <c r="CA98" s="2448">
        <v>5859</v>
      </c>
      <c r="CB98" s="1076" t="s">
        <v>21</v>
      </c>
      <c r="CC98" s="1076" t="s">
        <v>21</v>
      </c>
      <c r="CD98" s="2448">
        <v>112502</v>
      </c>
      <c r="CE98" s="91" t="s">
        <v>31</v>
      </c>
      <c r="CF98" s="670" t="s">
        <v>26</v>
      </c>
      <c r="CG98" s="88" t="s">
        <v>26</v>
      </c>
      <c r="CH98" s="89" t="s">
        <v>26</v>
      </c>
      <c r="CI98" s="1257">
        <v>43497</v>
      </c>
      <c r="CJ98" s="82">
        <v>221</v>
      </c>
      <c r="CK98" s="2448">
        <v>251</v>
      </c>
      <c r="CL98" s="2448">
        <v>565</v>
      </c>
      <c r="CM98" s="2448">
        <v>5607</v>
      </c>
      <c r="CN98" s="2448">
        <v>6101</v>
      </c>
      <c r="CO98" s="2448">
        <v>64741</v>
      </c>
      <c r="CP98" s="2448" t="s">
        <v>21</v>
      </c>
      <c r="CQ98" s="2448" t="s">
        <v>21</v>
      </c>
      <c r="CR98" s="2448">
        <v>1026882</v>
      </c>
      <c r="CS98" s="2448">
        <v>33012</v>
      </c>
      <c r="CT98" s="2448">
        <v>18004</v>
      </c>
      <c r="CU98" s="2448">
        <v>2950</v>
      </c>
      <c r="CV98" s="2448">
        <v>862</v>
      </c>
      <c r="CW98" s="2448">
        <v>58</v>
      </c>
      <c r="CX98" s="2448">
        <v>1947</v>
      </c>
      <c r="CY98" s="2448">
        <v>1947</v>
      </c>
      <c r="CZ98" s="91" t="s">
        <v>31</v>
      </c>
      <c r="DA98" s="670" t="s">
        <v>26</v>
      </c>
      <c r="DB98" s="88" t="s">
        <v>26</v>
      </c>
      <c r="DC98" s="89" t="s">
        <v>26</v>
      </c>
      <c r="DD98" s="1257">
        <v>43497</v>
      </c>
      <c r="DE98" s="2448">
        <v>652</v>
      </c>
      <c r="DF98" s="2448">
        <v>361</v>
      </c>
      <c r="DG98" s="2448" t="s">
        <v>21</v>
      </c>
      <c r="DH98" s="2448" t="s">
        <v>21</v>
      </c>
      <c r="DI98" s="2448">
        <v>19657</v>
      </c>
      <c r="DJ98" s="2448">
        <v>837</v>
      </c>
      <c r="DK98" s="2448">
        <v>524132</v>
      </c>
      <c r="DL98" s="2448">
        <v>16289</v>
      </c>
      <c r="DM98" s="2448">
        <v>1</v>
      </c>
      <c r="DN98" s="2448">
        <v>3088</v>
      </c>
      <c r="DO98" s="2448">
        <v>17</v>
      </c>
      <c r="DP98" s="2448">
        <v>4609</v>
      </c>
      <c r="DQ98" s="2448">
        <v>3791</v>
      </c>
      <c r="DR98" s="2448">
        <v>818</v>
      </c>
      <c r="DS98" s="2448">
        <v>6570</v>
      </c>
      <c r="DT98" s="2448">
        <v>3</v>
      </c>
      <c r="DU98" s="91" t="s">
        <v>31</v>
      </c>
      <c r="DV98" s="670" t="s">
        <v>26</v>
      </c>
      <c r="DW98" s="88" t="s">
        <v>26</v>
      </c>
      <c r="DX98" s="89" t="s">
        <v>26</v>
      </c>
      <c r="DY98" s="1257">
        <v>43497</v>
      </c>
      <c r="DZ98" s="2448">
        <v>44827</v>
      </c>
      <c r="EA98" s="2448">
        <v>48996</v>
      </c>
      <c r="EB98" s="2448">
        <v>3060</v>
      </c>
      <c r="EC98" s="2448" t="s">
        <v>21</v>
      </c>
      <c r="ED98" s="2448" t="s">
        <v>21</v>
      </c>
      <c r="EE98" s="2448">
        <v>124035</v>
      </c>
      <c r="EF98" s="2448">
        <v>3579863</v>
      </c>
      <c r="EG98" s="2448">
        <v>263924</v>
      </c>
      <c r="EH98" s="2448">
        <v>12723</v>
      </c>
      <c r="EI98" s="2448">
        <v>41</v>
      </c>
      <c r="EJ98" s="2448">
        <v>1325</v>
      </c>
      <c r="EK98" s="2448">
        <v>1426</v>
      </c>
      <c r="EL98" s="2448">
        <v>3135</v>
      </c>
      <c r="EM98" s="2448">
        <v>3028</v>
      </c>
      <c r="EN98" s="2448">
        <v>107</v>
      </c>
      <c r="EO98" s="2448" t="s">
        <v>21</v>
      </c>
      <c r="EP98" s="91" t="s">
        <v>31</v>
      </c>
      <c r="EQ98" s="670" t="s">
        <v>26</v>
      </c>
      <c r="ER98" s="88" t="s">
        <v>26</v>
      </c>
      <c r="ES98" s="89" t="s">
        <v>26</v>
      </c>
      <c r="ET98" s="1257">
        <v>43497</v>
      </c>
      <c r="EU98" s="2447" t="s">
        <v>21</v>
      </c>
      <c r="EV98" s="2448" t="s">
        <v>21</v>
      </c>
      <c r="EW98" s="2448">
        <v>1223</v>
      </c>
      <c r="EX98" s="2448">
        <v>1339</v>
      </c>
      <c r="EY98" s="2448">
        <v>12237</v>
      </c>
      <c r="EZ98" s="2448" t="s">
        <v>21</v>
      </c>
      <c r="FA98" s="2448">
        <v>153021</v>
      </c>
      <c r="FB98" s="2448">
        <v>184429</v>
      </c>
      <c r="FC98" s="91" t="s">
        <v>31</v>
      </c>
      <c r="FD98" s="670" t="s">
        <v>26</v>
      </c>
      <c r="FE98" s="983"/>
      <c r="FF98" s="983"/>
      <c r="FG98" s="983"/>
      <c r="FH98" s="983"/>
      <c r="FI98" s="983"/>
      <c r="FJ98" s="983"/>
      <c r="FK98" s="1060"/>
      <c r="FL98" s="1060"/>
      <c r="FM98" s="35"/>
    </row>
    <row r="99" spans="1:169" ht="14.25" customHeight="1">
      <c r="A99" s="88" t="s">
        <v>26</v>
      </c>
      <c r="B99" s="89" t="s">
        <v>26</v>
      </c>
      <c r="C99" s="1257">
        <v>43525</v>
      </c>
      <c r="D99" s="82">
        <v>5719161</v>
      </c>
      <c r="E99" s="2448">
        <v>7122802</v>
      </c>
      <c r="F99" s="2448">
        <v>5699329</v>
      </c>
      <c r="G99" s="2448">
        <v>118340</v>
      </c>
      <c r="H99" s="2448">
        <v>42</v>
      </c>
      <c r="I99" s="2448">
        <v>7326</v>
      </c>
      <c r="J99" s="2448">
        <v>1859</v>
      </c>
      <c r="K99" s="2448">
        <v>31253</v>
      </c>
      <c r="L99" s="2448">
        <v>19039</v>
      </c>
      <c r="M99" s="2448">
        <v>12214</v>
      </c>
      <c r="N99" s="2448" t="s">
        <v>21</v>
      </c>
      <c r="O99" s="2448">
        <v>21612</v>
      </c>
      <c r="P99" s="2448">
        <v>3</v>
      </c>
      <c r="Q99" s="2448">
        <v>62811</v>
      </c>
      <c r="R99" s="2448" t="s">
        <v>21</v>
      </c>
      <c r="S99" s="2448">
        <v>177</v>
      </c>
      <c r="T99" s="91" t="s">
        <v>32</v>
      </c>
      <c r="U99" s="670" t="s">
        <v>26</v>
      </c>
      <c r="V99" s="88" t="s">
        <v>26</v>
      </c>
      <c r="W99" s="89" t="s">
        <v>26</v>
      </c>
      <c r="X99" s="1257">
        <v>43525</v>
      </c>
      <c r="Y99" s="82">
        <v>22577</v>
      </c>
      <c r="Z99" s="2448">
        <v>7462</v>
      </c>
      <c r="AA99" s="2448">
        <v>1559</v>
      </c>
      <c r="AB99" s="2448" t="s">
        <v>21</v>
      </c>
      <c r="AC99" s="2448">
        <v>965</v>
      </c>
      <c r="AD99" s="2448">
        <v>1069</v>
      </c>
      <c r="AE99" s="2448" t="s">
        <v>21</v>
      </c>
      <c r="AF99" s="2448">
        <v>353080</v>
      </c>
      <c r="AG99" s="2448">
        <v>15587</v>
      </c>
      <c r="AH99" s="2448">
        <v>13984</v>
      </c>
      <c r="AI99" s="2448">
        <v>114</v>
      </c>
      <c r="AJ99" s="2448">
        <v>105</v>
      </c>
      <c r="AK99" s="2448">
        <v>105</v>
      </c>
      <c r="AL99" s="2448" t="s">
        <v>21</v>
      </c>
      <c r="AM99" s="2448">
        <v>11737</v>
      </c>
      <c r="AN99" s="2448">
        <v>11737</v>
      </c>
      <c r="AO99" s="91" t="s">
        <v>32</v>
      </c>
      <c r="AP99" s="670" t="s">
        <v>26</v>
      </c>
      <c r="AQ99" s="88" t="s">
        <v>26</v>
      </c>
      <c r="AR99" s="89" t="s">
        <v>26</v>
      </c>
      <c r="AS99" s="1257">
        <v>43525</v>
      </c>
      <c r="AT99" s="82">
        <v>3134</v>
      </c>
      <c r="AU99" s="2448">
        <v>82</v>
      </c>
      <c r="AV99" s="2448">
        <v>64</v>
      </c>
      <c r="AW99" s="2448">
        <v>2354</v>
      </c>
      <c r="AX99" s="2448">
        <v>415</v>
      </c>
      <c r="AY99" s="2448">
        <v>1939</v>
      </c>
      <c r="AZ99" s="2448">
        <v>248</v>
      </c>
      <c r="BA99" s="220">
        <v>144</v>
      </c>
      <c r="BB99" s="2448">
        <v>45618</v>
      </c>
      <c r="BC99" s="2448">
        <v>35603</v>
      </c>
      <c r="BD99" s="2448">
        <v>26819</v>
      </c>
      <c r="BE99" s="2448" t="s">
        <v>21</v>
      </c>
      <c r="BF99" s="2448">
        <v>245</v>
      </c>
      <c r="BG99" s="2448">
        <v>62</v>
      </c>
      <c r="BH99" s="2448">
        <v>285</v>
      </c>
      <c r="BI99" s="2448">
        <v>605</v>
      </c>
      <c r="BJ99" s="91" t="s">
        <v>32</v>
      </c>
      <c r="BK99" s="670" t="s">
        <v>26</v>
      </c>
      <c r="BL99" s="88" t="s">
        <v>26</v>
      </c>
      <c r="BM99" s="89" t="s">
        <v>26</v>
      </c>
      <c r="BN99" s="1257">
        <v>43525</v>
      </c>
      <c r="BO99" s="82">
        <v>1111</v>
      </c>
      <c r="BP99" s="2448">
        <v>828</v>
      </c>
      <c r="BQ99" s="2448" t="s">
        <v>21</v>
      </c>
      <c r="BR99" s="2448">
        <v>1557560</v>
      </c>
      <c r="BS99" s="2448">
        <v>314437</v>
      </c>
      <c r="BT99" s="2448">
        <v>192913</v>
      </c>
      <c r="BU99" s="2448">
        <v>10038</v>
      </c>
      <c r="BV99" s="2448">
        <v>28</v>
      </c>
      <c r="BW99" s="2448">
        <v>143</v>
      </c>
      <c r="BX99" s="2448">
        <v>774</v>
      </c>
      <c r="BY99" s="2448">
        <v>774</v>
      </c>
      <c r="BZ99" s="2448" t="s">
        <v>21</v>
      </c>
      <c r="CA99" s="2448">
        <v>6925</v>
      </c>
      <c r="CB99" s="1076" t="s">
        <v>21</v>
      </c>
      <c r="CC99" s="1076" t="s">
        <v>21</v>
      </c>
      <c r="CD99" s="2448">
        <v>124499</v>
      </c>
      <c r="CE99" s="91" t="s">
        <v>32</v>
      </c>
      <c r="CF99" s="670" t="s">
        <v>26</v>
      </c>
      <c r="CG99" s="88" t="s">
        <v>26</v>
      </c>
      <c r="CH99" s="89" t="s">
        <v>26</v>
      </c>
      <c r="CI99" s="1257">
        <v>43525</v>
      </c>
      <c r="CJ99" s="82">
        <v>241</v>
      </c>
      <c r="CK99" s="2448">
        <v>301</v>
      </c>
      <c r="CL99" s="2448">
        <v>511</v>
      </c>
      <c r="CM99" s="2448">
        <v>5997</v>
      </c>
      <c r="CN99" s="2448">
        <v>6525</v>
      </c>
      <c r="CO99" s="2448">
        <v>71330</v>
      </c>
      <c r="CP99" s="2448" t="s">
        <v>21</v>
      </c>
      <c r="CQ99" s="2448" t="s">
        <v>21</v>
      </c>
      <c r="CR99" s="2448">
        <v>1136297</v>
      </c>
      <c r="CS99" s="2448">
        <v>36819</v>
      </c>
      <c r="CT99" s="2448">
        <v>18330</v>
      </c>
      <c r="CU99" s="2448">
        <v>3011</v>
      </c>
      <c r="CV99" s="2448">
        <v>950</v>
      </c>
      <c r="CW99" s="2448">
        <v>58</v>
      </c>
      <c r="CX99" s="2448">
        <v>1931</v>
      </c>
      <c r="CY99" s="2448">
        <v>1931</v>
      </c>
      <c r="CZ99" s="91" t="s">
        <v>32</v>
      </c>
      <c r="DA99" s="670" t="s">
        <v>26</v>
      </c>
      <c r="DB99" s="88" t="s">
        <v>26</v>
      </c>
      <c r="DC99" s="89" t="s">
        <v>26</v>
      </c>
      <c r="DD99" s="1257">
        <v>43525</v>
      </c>
      <c r="DE99" s="2448">
        <v>642</v>
      </c>
      <c r="DF99" s="2448">
        <v>391</v>
      </c>
      <c r="DG99" s="2448" t="s">
        <v>21</v>
      </c>
      <c r="DH99" s="2448" t="s">
        <v>21</v>
      </c>
      <c r="DI99" s="2448">
        <v>20235</v>
      </c>
      <c r="DJ99" s="2448">
        <v>858</v>
      </c>
      <c r="DK99" s="2448">
        <v>586125</v>
      </c>
      <c r="DL99" s="2448">
        <v>14840</v>
      </c>
      <c r="DM99" s="2448">
        <v>1</v>
      </c>
      <c r="DN99" s="2448">
        <v>2650</v>
      </c>
      <c r="DO99" s="2448">
        <v>19</v>
      </c>
      <c r="DP99" s="2448">
        <v>5058</v>
      </c>
      <c r="DQ99" s="2448">
        <v>4095</v>
      </c>
      <c r="DR99" s="2448">
        <v>963</v>
      </c>
      <c r="DS99" s="2448">
        <v>5427</v>
      </c>
      <c r="DT99" s="2448">
        <v>3</v>
      </c>
      <c r="DU99" s="91" t="s">
        <v>32</v>
      </c>
      <c r="DV99" s="670" t="s">
        <v>26</v>
      </c>
      <c r="DW99" s="88" t="s">
        <v>26</v>
      </c>
      <c r="DX99" s="89" t="s">
        <v>26</v>
      </c>
      <c r="DY99" s="1257">
        <v>43525</v>
      </c>
      <c r="DZ99" s="2448">
        <v>41991</v>
      </c>
      <c r="EA99" s="2448">
        <v>45872</v>
      </c>
      <c r="EB99" s="2448">
        <v>3705</v>
      </c>
      <c r="EC99" s="2448" t="s">
        <v>21</v>
      </c>
      <c r="ED99" s="2448" t="s">
        <v>21</v>
      </c>
      <c r="EE99" s="2448">
        <v>138026</v>
      </c>
      <c r="EF99" s="2448">
        <v>3977562</v>
      </c>
      <c r="EG99" s="2448">
        <v>293919</v>
      </c>
      <c r="EH99" s="2448">
        <v>13107</v>
      </c>
      <c r="EI99" s="2448">
        <v>41</v>
      </c>
      <c r="EJ99" s="2448">
        <v>1359</v>
      </c>
      <c r="EK99" s="2448">
        <v>1558</v>
      </c>
      <c r="EL99" s="2448">
        <v>2940</v>
      </c>
      <c r="EM99" s="2448">
        <v>2832</v>
      </c>
      <c r="EN99" s="2448">
        <v>108</v>
      </c>
      <c r="EO99" s="2448" t="s">
        <v>21</v>
      </c>
      <c r="EP99" s="91" t="s">
        <v>32</v>
      </c>
      <c r="EQ99" s="670" t="s">
        <v>26</v>
      </c>
      <c r="ER99" s="88" t="s">
        <v>26</v>
      </c>
      <c r="ES99" s="89" t="s">
        <v>26</v>
      </c>
      <c r="ET99" s="1257">
        <v>43525</v>
      </c>
      <c r="EU99" s="2447" t="s">
        <v>21</v>
      </c>
      <c r="EV99" s="2448" t="s">
        <v>21</v>
      </c>
      <c r="EW99" s="2448">
        <v>2147</v>
      </c>
      <c r="EX99" s="2448">
        <v>2351</v>
      </c>
      <c r="EY99" s="2448">
        <v>15308</v>
      </c>
      <c r="EZ99" s="2448" t="s">
        <v>21</v>
      </c>
      <c r="FA99" s="2448">
        <v>171096</v>
      </c>
      <c r="FB99" s="2448">
        <v>226372</v>
      </c>
      <c r="FC99" s="91" t="s">
        <v>32</v>
      </c>
      <c r="FD99" s="670" t="s">
        <v>26</v>
      </c>
      <c r="FE99" s="983"/>
      <c r="FF99" s="983"/>
      <c r="FG99" s="983"/>
      <c r="FH99" s="983"/>
      <c r="FI99" s="983"/>
      <c r="FJ99" s="983"/>
      <c r="FK99" s="1060"/>
      <c r="FL99" s="1060"/>
      <c r="FM99" s="35"/>
    </row>
    <row r="100" spans="1:169" ht="14.25" customHeight="1">
      <c r="A100" s="88" t="s">
        <v>26</v>
      </c>
      <c r="B100" s="89" t="s">
        <v>26</v>
      </c>
      <c r="C100" s="1257">
        <v>43556</v>
      </c>
      <c r="D100" s="82">
        <v>5392872</v>
      </c>
      <c r="E100" s="2448">
        <v>6472576</v>
      </c>
      <c r="F100" s="2448">
        <v>5371734</v>
      </c>
      <c r="G100" s="2448">
        <v>115396</v>
      </c>
      <c r="H100" s="2448">
        <v>43</v>
      </c>
      <c r="I100" s="2448">
        <v>7203</v>
      </c>
      <c r="J100" s="2448">
        <v>1906</v>
      </c>
      <c r="K100" s="2448">
        <v>28601</v>
      </c>
      <c r="L100" s="2448">
        <v>18007</v>
      </c>
      <c r="M100" s="2448">
        <v>10594</v>
      </c>
      <c r="N100" s="2448" t="s">
        <v>21</v>
      </c>
      <c r="O100" s="2448">
        <v>20146</v>
      </c>
      <c r="P100" s="2448">
        <v>3</v>
      </c>
      <c r="Q100" s="2448">
        <v>65174</v>
      </c>
      <c r="R100" s="2448" t="s">
        <v>21</v>
      </c>
      <c r="S100" s="2448">
        <v>197</v>
      </c>
      <c r="T100" s="91" t="s">
        <v>33</v>
      </c>
      <c r="U100" s="670" t="s">
        <v>26</v>
      </c>
      <c r="V100" s="88" t="s">
        <v>26</v>
      </c>
      <c r="W100" s="89" t="s">
        <v>26</v>
      </c>
      <c r="X100" s="1257">
        <v>43556</v>
      </c>
      <c r="Y100" s="82">
        <v>22164</v>
      </c>
      <c r="Z100" s="2448">
        <v>7059</v>
      </c>
      <c r="AA100" s="2448">
        <v>1500</v>
      </c>
      <c r="AB100" s="2448">
        <v>1</v>
      </c>
      <c r="AC100" s="2448">
        <v>873</v>
      </c>
      <c r="AD100" s="2448">
        <v>968</v>
      </c>
      <c r="AE100" s="2448" t="s">
        <v>21</v>
      </c>
      <c r="AF100" s="2448">
        <v>350951</v>
      </c>
      <c r="AG100" s="2448">
        <v>14720</v>
      </c>
      <c r="AH100" s="2448">
        <v>14795</v>
      </c>
      <c r="AI100" s="2448">
        <v>119</v>
      </c>
      <c r="AJ100" s="2448">
        <v>110</v>
      </c>
      <c r="AK100" s="2448">
        <v>110</v>
      </c>
      <c r="AL100" s="2448" t="s">
        <v>21</v>
      </c>
      <c r="AM100" s="2448">
        <v>12519</v>
      </c>
      <c r="AN100" s="2448">
        <v>12467</v>
      </c>
      <c r="AO100" s="91" t="s">
        <v>33</v>
      </c>
      <c r="AP100" s="670" t="s">
        <v>26</v>
      </c>
      <c r="AQ100" s="88" t="s">
        <v>26</v>
      </c>
      <c r="AR100" s="89" t="s">
        <v>26</v>
      </c>
      <c r="AS100" s="1257">
        <v>43556</v>
      </c>
      <c r="AT100" s="82">
        <v>2811</v>
      </c>
      <c r="AU100" s="2448">
        <v>71</v>
      </c>
      <c r="AV100" s="2448">
        <v>60</v>
      </c>
      <c r="AW100" s="2448">
        <v>2108</v>
      </c>
      <c r="AX100" s="2448">
        <v>378</v>
      </c>
      <c r="AY100" s="2448">
        <v>1730</v>
      </c>
      <c r="AZ100" s="2448">
        <v>198</v>
      </c>
      <c r="BA100" s="220">
        <v>164</v>
      </c>
      <c r="BB100" s="2448">
        <v>49007</v>
      </c>
      <c r="BC100" s="2448">
        <v>42652</v>
      </c>
      <c r="BD100" s="2448">
        <v>25138</v>
      </c>
      <c r="BE100" s="2448" t="s">
        <v>21</v>
      </c>
      <c r="BF100" s="2448">
        <v>236</v>
      </c>
      <c r="BG100" s="2448">
        <v>71</v>
      </c>
      <c r="BH100" s="2448">
        <v>251</v>
      </c>
      <c r="BI100" s="2448">
        <v>696</v>
      </c>
      <c r="BJ100" s="91" t="s">
        <v>33</v>
      </c>
      <c r="BK100" s="670" t="s">
        <v>26</v>
      </c>
      <c r="BL100" s="88" t="s">
        <v>26</v>
      </c>
      <c r="BM100" s="89" t="s">
        <v>26</v>
      </c>
      <c r="BN100" s="1257">
        <v>43556</v>
      </c>
      <c r="BO100" s="82">
        <v>1708</v>
      </c>
      <c r="BP100" s="2448">
        <v>598</v>
      </c>
      <c r="BQ100" s="2448" t="s">
        <v>21</v>
      </c>
      <c r="BR100" s="2448">
        <v>1469042</v>
      </c>
      <c r="BS100" s="2448">
        <v>285359</v>
      </c>
      <c r="BT100" s="2448">
        <v>191636</v>
      </c>
      <c r="BU100" s="2448">
        <v>9063</v>
      </c>
      <c r="BV100" s="2448">
        <v>42</v>
      </c>
      <c r="BW100" s="2448">
        <v>143</v>
      </c>
      <c r="BX100" s="2448">
        <v>730</v>
      </c>
      <c r="BY100" s="2448">
        <v>730</v>
      </c>
      <c r="BZ100" s="2448" t="s">
        <v>21</v>
      </c>
      <c r="CA100" s="2448">
        <v>6206</v>
      </c>
      <c r="CB100" s="1076" t="s">
        <v>21</v>
      </c>
      <c r="CC100" s="1076" t="s">
        <v>21</v>
      </c>
      <c r="CD100" s="2448">
        <v>126901</v>
      </c>
      <c r="CE100" s="91" t="s">
        <v>33</v>
      </c>
      <c r="CF100" s="670" t="s">
        <v>26</v>
      </c>
      <c r="CG100" s="88" t="s">
        <v>26</v>
      </c>
      <c r="CH100" s="89" t="s">
        <v>26</v>
      </c>
      <c r="CI100" s="1257">
        <v>43556</v>
      </c>
      <c r="CJ100" s="82">
        <v>209</v>
      </c>
      <c r="CK100" s="2448">
        <v>271</v>
      </c>
      <c r="CL100" s="2448">
        <v>578</v>
      </c>
      <c r="CM100" s="2448">
        <v>5744</v>
      </c>
      <c r="CN100" s="2448">
        <v>6244</v>
      </c>
      <c r="CO100" s="2448">
        <v>67580</v>
      </c>
      <c r="CP100" s="2448" t="s">
        <v>21</v>
      </c>
      <c r="CQ100" s="2448" t="s">
        <v>21</v>
      </c>
      <c r="CR100" s="2448">
        <v>1060457</v>
      </c>
      <c r="CS100" s="2448">
        <v>29805</v>
      </c>
      <c r="CT100" s="2448">
        <v>17410</v>
      </c>
      <c r="CU100" s="2448">
        <v>2750</v>
      </c>
      <c r="CV100" s="2448">
        <v>842</v>
      </c>
      <c r="CW100" s="2448">
        <v>55</v>
      </c>
      <c r="CX100" s="2448">
        <v>1762</v>
      </c>
      <c r="CY100" s="2448">
        <v>1762</v>
      </c>
      <c r="CZ100" s="91" t="s">
        <v>33</v>
      </c>
      <c r="DA100" s="670" t="s">
        <v>26</v>
      </c>
      <c r="DB100" s="88" t="s">
        <v>26</v>
      </c>
      <c r="DC100" s="89" t="s">
        <v>26</v>
      </c>
      <c r="DD100" s="1257">
        <v>43556</v>
      </c>
      <c r="DE100" s="2448">
        <v>625</v>
      </c>
      <c r="DF100" s="2448">
        <v>366</v>
      </c>
      <c r="DG100" s="2448" t="s">
        <v>21</v>
      </c>
      <c r="DH100" s="2448" t="s">
        <v>21</v>
      </c>
      <c r="DI100" s="2448">
        <v>19348</v>
      </c>
      <c r="DJ100" s="2448">
        <v>1067</v>
      </c>
      <c r="DK100" s="2448">
        <v>547113</v>
      </c>
      <c r="DL100" s="2448">
        <v>14096</v>
      </c>
      <c r="DM100" s="2448">
        <v>1</v>
      </c>
      <c r="DN100" s="2448">
        <v>2700</v>
      </c>
      <c r="DO100" s="2448">
        <v>12</v>
      </c>
      <c r="DP100" s="2448">
        <v>4950</v>
      </c>
      <c r="DQ100" s="2448">
        <v>4154</v>
      </c>
      <c r="DR100" s="2448">
        <v>796</v>
      </c>
      <c r="DS100" s="2448">
        <v>4922</v>
      </c>
      <c r="DT100" s="2448">
        <v>3</v>
      </c>
      <c r="DU100" s="91" t="s">
        <v>33</v>
      </c>
      <c r="DV100" s="670" t="s">
        <v>26</v>
      </c>
      <c r="DW100" s="88" t="s">
        <v>26</v>
      </c>
      <c r="DX100" s="89" t="s">
        <v>26</v>
      </c>
      <c r="DY100" s="1257">
        <v>43556</v>
      </c>
      <c r="DZ100" s="2448">
        <v>36204</v>
      </c>
      <c r="EA100" s="2448">
        <v>39536</v>
      </c>
      <c r="EB100" s="2448" t="s">
        <v>21</v>
      </c>
      <c r="EC100" s="2448" t="s">
        <v>21</v>
      </c>
      <c r="ED100" s="2448" t="s">
        <v>21</v>
      </c>
      <c r="EE100" s="2448">
        <v>108344</v>
      </c>
      <c r="EF100" s="2448">
        <v>3568350</v>
      </c>
      <c r="EG100" s="2448">
        <v>276779</v>
      </c>
      <c r="EH100" s="2448">
        <v>12441</v>
      </c>
      <c r="EI100" s="2448">
        <v>42</v>
      </c>
      <c r="EJ100" s="2448">
        <v>1232</v>
      </c>
      <c r="EK100" s="2448">
        <v>1619</v>
      </c>
      <c r="EL100" s="2448">
        <v>2887</v>
      </c>
      <c r="EM100" s="2448">
        <v>2773</v>
      </c>
      <c r="EN100" s="2448">
        <v>114</v>
      </c>
      <c r="EO100" s="2448" t="s">
        <v>21</v>
      </c>
      <c r="EP100" s="91" t="s">
        <v>33</v>
      </c>
      <c r="EQ100" s="670" t="s">
        <v>26</v>
      </c>
      <c r="ER100" s="88" t="s">
        <v>26</v>
      </c>
      <c r="ES100" s="89" t="s">
        <v>26</v>
      </c>
      <c r="ET100" s="1257">
        <v>43556</v>
      </c>
      <c r="EU100" s="2447" t="s">
        <v>21</v>
      </c>
      <c r="EV100" s="2448" t="s">
        <v>21</v>
      </c>
      <c r="EW100" s="2448">
        <v>1438</v>
      </c>
      <c r="EX100" s="2448">
        <v>1574</v>
      </c>
      <c r="EY100" s="2448">
        <v>15610</v>
      </c>
      <c r="EZ100" s="2448" t="s">
        <v>21</v>
      </c>
      <c r="FA100" s="2448">
        <v>161976</v>
      </c>
      <c r="FB100" s="2448">
        <v>203312</v>
      </c>
      <c r="FC100" s="91" t="s">
        <v>33</v>
      </c>
      <c r="FD100" s="670" t="s">
        <v>26</v>
      </c>
      <c r="FE100" s="983"/>
      <c r="FF100" s="983"/>
      <c r="FG100" s="983"/>
      <c r="FH100" s="983"/>
      <c r="FI100" s="983"/>
      <c r="FJ100" s="983"/>
      <c r="FK100" s="1060"/>
      <c r="FL100" s="1060"/>
      <c r="FM100" s="35"/>
    </row>
    <row r="101" spans="1:169" ht="15.75">
      <c r="A101" s="88">
        <v>1</v>
      </c>
      <c r="B101" s="89" t="s">
        <v>2159</v>
      </c>
      <c r="C101" s="138">
        <v>43586</v>
      </c>
      <c r="D101" s="82">
        <v>5443713</v>
      </c>
      <c r="E101" s="2448">
        <v>6970000</v>
      </c>
      <c r="F101" s="2448">
        <v>5458743</v>
      </c>
      <c r="G101" s="2448">
        <v>102808</v>
      </c>
      <c r="H101" s="2448">
        <v>44</v>
      </c>
      <c r="I101" s="2448">
        <v>7121</v>
      </c>
      <c r="J101" s="2448">
        <v>1865</v>
      </c>
      <c r="K101" s="2448">
        <v>27282</v>
      </c>
      <c r="L101" s="2448">
        <v>14299</v>
      </c>
      <c r="M101" s="2448">
        <v>12983</v>
      </c>
      <c r="N101" s="2448" t="s">
        <v>21</v>
      </c>
      <c r="O101" s="2448">
        <v>19575</v>
      </c>
      <c r="P101" s="2448">
        <v>3</v>
      </c>
      <c r="Q101" s="2448">
        <v>51385</v>
      </c>
      <c r="R101" s="2448" t="s">
        <v>21</v>
      </c>
      <c r="S101" s="2448">
        <v>285</v>
      </c>
      <c r="T101" s="91" t="s">
        <v>34</v>
      </c>
      <c r="U101" s="670" t="s">
        <v>26</v>
      </c>
      <c r="V101" s="88">
        <v>1</v>
      </c>
      <c r="W101" s="89" t="s">
        <v>2159</v>
      </c>
      <c r="X101" s="138">
        <v>43586</v>
      </c>
      <c r="Y101" s="82">
        <v>19347</v>
      </c>
      <c r="Z101" s="2448">
        <v>8229</v>
      </c>
      <c r="AA101" s="2448">
        <v>1253</v>
      </c>
      <c r="AB101" s="2448" t="s">
        <v>21</v>
      </c>
      <c r="AC101" s="2448">
        <v>934</v>
      </c>
      <c r="AD101" s="2448">
        <v>1036</v>
      </c>
      <c r="AE101" s="2448" t="s">
        <v>21</v>
      </c>
      <c r="AF101" s="2448">
        <v>349304</v>
      </c>
      <c r="AG101" s="2448">
        <v>13648</v>
      </c>
      <c r="AH101" s="2448">
        <v>14691</v>
      </c>
      <c r="AI101" s="2448">
        <v>55</v>
      </c>
      <c r="AJ101" s="2448">
        <v>51</v>
      </c>
      <c r="AK101" s="2448">
        <v>51</v>
      </c>
      <c r="AL101" s="2448" t="s">
        <v>21</v>
      </c>
      <c r="AM101" s="2448">
        <v>12454</v>
      </c>
      <c r="AN101" s="2448">
        <v>12693</v>
      </c>
      <c r="AO101" s="91" t="s">
        <v>34</v>
      </c>
      <c r="AP101" s="670" t="s">
        <v>26</v>
      </c>
      <c r="AQ101" s="88">
        <v>1</v>
      </c>
      <c r="AR101" s="89" t="s">
        <v>2159</v>
      </c>
      <c r="AS101" s="138">
        <v>43586</v>
      </c>
      <c r="AT101" s="82">
        <v>2595</v>
      </c>
      <c r="AU101" s="2448">
        <v>85</v>
      </c>
      <c r="AV101" s="2448">
        <v>62</v>
      </c>
      <c r="AW101" s="2448">
        <v>1767</v>
      </c>
      <c r="AX101" s="2448">
        <v>260</v>
      </c>
      <c r="AY101" s="2448">
        <v>1507</v>
      </c>
      <c r="AZ101" s="2448">
        <v>227</v>
      </c>
      <c r="BA101" s="220">
        <v>252</v>
      </c>
      <c r="BB101" s="2448">
        <v>54948</v>
      </c>
      <c r="BC101" s="2448">
        <v>48358</v>
      </c>
      <c r="BD101" s="2448">
        <v>27976</v>
      </c>
      <c r="BE101" s="2448" t="s">
        <v>21</v>
      </c>
      <c r="BF101" s="2448">
        <v>244</v>
      </c>
      <c r="BG101" s="2448">
        <v>72</v>
      </c>
      <c r="BH101" s="2448">
        <v>271</v>
      </c>
      <c r="BI101" s="2448">
        <v>913</v>
      </c>
      <c r="BJ101" s="91" t="s">
        <v>34</v>
      </c>
      <c r="BK101" s="670" t="s">
        <v>26</v>
      </c>
      <c r="BL101" s="88">
        <v>1</v>
      </c>
      <c r="BM101" s="89" t="s">
        <v>2159</v>
      </c>
      <c r="BN101" s="138">
        <v>43586</v>
      </c>
      <c r="BO101" s="82">
        <v>1285</v>
      </c>
      <c r="BP101" s="2448">
        <v>663</v>
      </c>
      <c r="BQ101" s="2448" t="s">
        <v>21</v>
      </c>
      <c r="BR101" s="2448">
        <v>1441596</v>
      </c>
      <c r="BS101" s="2448">
        <v>286128</v>
      </c>
      <c r="BT101" s="2448">
        <v>195567</v>
      </c>
      <c r="BU101" s="2448">
        <v>9787</v>
      </c>
      <c r="BV101" s="2448">
        <v>42</v>
      </c>
      <c r="BW101" s="2448">
        <v>142</v>
      </c>
      <c r="BX101" s="2448">
        <v>755</v>
      </c>
      <c r="BY101" s="2448">
        <v>755</v>
      </c>
      <c r="BZ101" s="2448" t="s">
        <v>21</v>
      </c>
      <c r="CA101" s="2448">
        <v>6739</v>
      </c>
      <c r="CB101" s="1076" t="s">
        <v>21</v>
      </c>
      <c r="CC101" s="1076" t="s">
        <v>21</v>
      </c>
      <c r="CD101" s="2448">
        <v>129042</v>
      </c>
      <c r="CE101" s="91" t="s">
        <v>34</v>
      </c>
      <c r="CF101" s="670" t="s">
        <v>26</v>
      </c>
      <c r="CG101" s="88">
        <v>1</v>
      </c>
      <c r="CH101" s="89" t="s">
        <v>2159</v>
      </c>
      <c r="CI101" s="138">
        <v>43586</v>
      </c>
      <c r="CJ101" s="82">
        <v>186</v>
      </c>
      <c r="CK101" s="2448">
        <v>280</v>
      </c>
      <c r="CL101" s="2448">
        <v>557</v>
      </c>
      <c r="CM101" s="2448">
        <v>5756</v>
      </c>
      <c r="CN101" s="2448">
        <v>6263</v>
      </c>
      <c r="CO101" s="2448">
        <v>66246</v>
      </c>
      <c r="CP101" s="2448" t="s">
        <v>21</v>
      </c>
      <c r="CQ101" s="2448" t="s">
        <v>21</v>
      </c>
      <c r="CR101" s="2448">
        <v>1022909</v>
      </c>
      <c r="CS101" s="2448">
        <v>28753</v>
      </c>
      <c r="CT101" s="2448">
        <v>16574</v>
      </c>
      <c r="CU101" s="2448">
        <v>2443</v>
      </c>
      <c r="CV101" s="2448">
        <v>848</v>
      </c>
      <c r="CW101" s="2448">
        <v>53</v>
      </c>
      <c r="CX101" s="2448">
        <v>1445</v>
      </c>
      <c r="CY101" s="2448">
        <v>1445</v>
      </c>
      <c r="CZ101" s="91" t="s">
        <v>34</v>
      </c>
      <c r="DA101" s="670" t="s">
        <v>26</v>
      </c>
      <c r="DB101" s="88">
        <v>1</v>
      </c>
      <c r="DC101" s="89" t="s">
        <v>2159</v>
      </c>
      <c r="DD101" s="138">
        <v>43586</v>
      </c>
      <c r="DE101" s="2448">
        <v>675</v>
      </c>
      <c r="DF101" s="2448">
        <v>351</v>
      </c>
      <c r="DG101" s="2448" t="s">
        <v>21</v>
      </c>
      <c r="DH101" s="2448" t="s">
        <v>21</v>
      </c>
      <c r="DI101" s="2448">
        <v>18680</v>
      </c>
      <c r="DJ101" s="2448">
        <v>921</v>
      </c>
      <c r="DK101" s="2448">
        <v>554216</v>
      </c>
      <c r="DL101" s="2448">
        <v>13373</v>
      </c>
      <c r="DM101" s="2448">
        <v>1</v>
      </c>
      <c r="DN101" s="2448">
        <v>2772</v>
      </c>
      <c r="DO101" s="2448">
        <v>18</v>
      </c>
      <c r="DP101" s="2448">
        <v>4442</v>
      </c>
      <c r="DQ101" s="2448">
        <v>3649</v>
      </c>
      <c r="DR101" s="2448">
        <v>793</v>
      </c>
      <c r="DS101" s="2448">
        <v>4706</v>
      </c>
      <c r="DT101" s="2448">
        <v>3</v>
      </c>
      <c r="DU101" s="91" t="s">
        <v>34</v>
      </c>
      <c r="DV101" s="670" t="s">
        <v>26</v>
      </c>
      <c r="DW101" s="88">
        <v>1</v>
      </c>
      <c r="DX101" s="89" t="s">
        <v>2159</v>
      </c>
      <c r="DY101" s="138">
        <v>43586</v>
      </c>
      <c r="DZ101" s="2448">
        <v>20217</v>
      </c>
      <c r="EA101" s="2448">
        <v>22071</v>
      </c>
      <c r="EB101" s="2448">
        <v>240</v>
      </c>
      <c r="EC101" s="2448" t="s">
        <v>21</v>
      </c>
      <c r="ED101" s="2448" t="s">
        <v>21</v>
      </c>
      <c r="EE101" s="2448">
        <v>119464</v>
      </c>
      <c r="EF101" s="2448">
        <v>3978048</v>
      </c>
      <c r="EG101" s="2448">
        <v>283902</v>
      </c>
      <c r="EH101" s="2448">
        <v>11047</v>
      </c>
      <c r="EI101" s="2448">
        <v>43</v>
      </c>
      <c r="EJ101" s="2448">
        <v>1137</v>
      </c>
      <c r="EK101" s="2448">
        <v>1575</v>
      </c>
      <c r="EL101" s="2448">
        <v>2618</v>
      </c>
      <c r="EM101" s="2448">
        <v>2520</v>
      </c>
      <c r="EN101" s="2448">
        <v>98</v>
      </c>
      <c r="EO101" s="2448" t="s">
        <v>21</v>
      </c>
      <c r="EP101" s="91" t="s">
        <v>34</v>
      </c>
      <c r="EQ101" s="670" t="s">
        <v>26</v>
      </c>
      <c r="ER101" s="88">
        <v>1</v>
      </c>
      <c r="ES101" s="89" t="s">
        <v>2159</v>
      </c>
      <c r="ET101" s="138">
        <v>43586</v>
      </c>
      <c r="EU101" s="2447" t="s">
        <v>21</v>
      </c>
      <c r="EV101" s="2448" t="s">
        <v>21</v>
      </c>
      <c r="EW101" s="2448">
        <v>741</v>
      </c>
      <c r="EX101" s="2448">
        <v>811</v>
      </c>
      <c r="EY101" s="2448">
        <v>13790</v>
      </c>
      <c r="EZ101" s="2448" t="s">
        <v>21</v>
      </c>
      <c r="FA101" s="2448">
        <v>165610</v>
      </c>
      <c r="FB101" s="2448">
        <v>179970</v>
      </c>
      <c r="FC101" s="91" t="s">
        <v>34</v>
      </c>
      <c r="FD101" s="670" t="s">
        <v>26</v>
      </c>
      <c r="FE101" s="983"/>
      <c r="FF101" s="983"/>
      <c r="FG101" s="983"/>
      <c r="FH101" s="983"/>
      <c r="FI101" s="983"/>
      <c r="FJ101" s="983"/>
      <c r="FK101" s="1060"/>
      <c r="FL101" s="1060"/>
      <c r="FM101" s="35"/>
    </row>
    <row r="102" spans="1:169" ht="14.25" customHeight="1">
      <c r="A102" s="88" t="s">
        <v>26</v>
      </c>
      <c r="B102" s="89" t="s">
        <v>26</v>
      </c>
      <c r="C102" s="1257">
        <v>43617</v>
      </c>
      <c r="D102" s="82">
        <v>5513679</v>
      </c>
      <c r="E102" s="2448">
        <v>7025659</v>
      </c>
      <c r="F102" s="2448">
        <v>5502336</v>
      </c>
      <c r="G102" s="2448">
        <v>114093</v>
      </c>
      <c r="H102" s="2448">
        <v>44</v>
      </c>
      <c r="I102" s="2448">
        <v>6759</v>
      </c>
      <c r="J102" s="2448">
        <v>1772</v>
      </c>
      <c r="K102" s="2448">
        <v>25712</v>
      </c>
      <c r="L102" s="2448">
        <v>14048</v>
      </c>
      <c r="M102" s="2448">
        <v>11664</v>
      </c>
      <c r="N102" s="2448" t="s">
        <v>21</v>
      </c>
      <c r="O102" s="2448">
        <v>20875</v>
      </c>
      <c r="P102" s="2448">
        <v>3</v>
      </c>
      <c r="Q102" s="2448">
        <v>66575</v>
      </c>
      <c r="R102" s="2448" t="s">
        <v>21</v>
      </c>
      <c r="S102" s="2448">
        <v>245</v>
      </c>
      <c r="T102" s="91" t="s">
        <v>35</v>
      </c>
      <c r="U102" s="670" t="s">
        <v>26</v>
      </c>
      <c r="V102" s="88" t="s">
        <v>26</v>
      </c>
      <c r="W102" s="89" t="s">
        <v>26</v>
      </c>
      <c r="X102" s="1257">
        <v>43617</v>
      </c>
      <c r="Y102" s="82">
        <v>19779</v>
      </c>
      <c r="Z102" s="2448">
        <v>7478</v>
      </c>
      <c r="AA102" s="2448">
        <v>1717</v>
      </c>
      <c r="AB102" s="2448">
        <v>1</v>
      </c>
      <c r="AC102" s="2448">
        <v>621</v>
      </c>
      <c r="AD102" s="2448">
        <v>689</v>
      </c>
      <c r="AE102" s="2448" t="s">
        <v>21</v>
      </c>
      <c r="AF102" s="2448">
        <v>341858</v>
      </c>
      <c r="AG102" s="2448">
        <v>13081</v>
      </c>
      <c r="AH102" s="2448">
        <v>17314</v>
      </c>
      <c r="AI102" s="2448">
        <v>81</v>
      </c>
      <c r="AJ102" s="2448">
        <v>75</v>
      </c>
      <c r="AK102" s="2448">
        <v>75</v>
      </c>
      <c r="AL102" s="2448" t="s">
        <v>21</v>
      </c>
      <c r="AM102" s="2448">
        <v>15106</v>
      </c>
      <c r="AN102" s="2448">
        <v>11516</v>
      </c>
      <c r="AO102" s="91" t="s">
        <v>35</v>
      </c>
      <c r="AP102" s="670" t="s">
        <v>26</v>
      </c>
      <c r="AQ102" s="88" t="s">
        <v>26</v>
      </c>
      <c r="AR102" s="89" t="s">
        <v>26</v>
      </c>
      <c r="AS102" s="1257">
        <v>43617</v>
      </c>
      <c r="AT102" s="82">
        <v>2367</v>
      </c>
      <c r="AU102" s="2448">
        <v>86</v>
      </c>
      <c r="AV102" s="2448">
        <v>64</v>
      </c>
      <c r="AW102" s="2448">
        <v>1626</v>
      </c>
      <c r="AX102" s="2448">
        <v>246</v>
      </c>
      <c r="AY102" s="2448">
        <v>1380</v>
      </c>
      <c r="AZ102" s="2448">
        <v>198</v>
      </c>
      <c r="BA102" s="220">
        <v>212</v>
      </c>
      <c r="BB102" s="2448">
        <v>52864</v>
      </c>
      <c r="BC102" s="2448">
        <v>45326</v>
      </c>
      <c r="BD102" s="2448">
        <v>27930</v>
      </c>
      <c r="BE102" s="2448" t="s">
        <v>21</v>
      </c>
      <c r="BF102" s="2448">
        <v>227</v>
      </c>
      <c r="BG102" s="2448">
        <v>67</v>
      </c>
      <c r="BH102" s="2448">
        <v>271</v>
      </c>
      <c r="BI102" s="2448">
        <v>847</v>
      </c>
      <c r="BJ102" s="91" t="s">
        <v>35</v>
      </c>
      <c r="BK102" s="670" t="s">
        <v>26</v>
      </c>
      <c r="BL102" s="88" t="s">
        <v>26</v>
      </c>
      <c r="BM102" s="89" t="s">
        <v>26</v>
      </c>
      <c r="BN102" s="1257">
        <v>43617</v>
      </c>
      <c r="BO102" s="82">
        <v>458</v>
      </c>
      <c r="BP102" s="2448">
        <v>674</v>
      </c>
      <c r="BQ102" s="2448" t="s">
        <v>21</v>
      </c>
      <c r="BR102" s="2448">
        <v>1475712</v>
      </c>
      <c r="BS102" s="2448">
        <v>279146</v>
      </c>
      <c r="BT102" s="2448">
        <v>180210</v>
      </c>
      <c r="BU102" s="2448">
        <v>9086</v>
      </c>
      <c r="BV102" s="2448">
        <v>28</v>
      </c>
      <c r="BW102" s="2448">
        <v>142</v>
      </c>
      <c r="BX102" s="2448">
        <v>701</v>
      </c>
      <c r="BY102" s="2448">
        <v>701</v>
      </c>
      <c r="BZ102" s="2448" t="s">
        <v>21</v>
      </c>
      <c r="CA102" s="2448">
        <v>6257</v>
      </c>
      <c r="CB102" s="1076" t="s">
        <v>21</v>
      </c>
      <c r="CC102" s="1076" t="s">
        <v>21</v>
      </c>
      <c r="CD102" s="2448">
        <v>117084</v>
      </c>
      <c r="CE102" s="91" t="s">
        <v>35</v>
      </c>
      <c r="CF102" s="670" t="s">
        <v>26</v>
      </c>
      <c r="CG102" s="88" t="s">
        <v>26</v>
      </c>
      <c r="CH102" s="89" t="s">
        <v>26</v>
      </c>
      <c r="CI102" s="1257">
        <v>43617</v>
      </c>
      <c r="CJ102" s="82">
        <v>182</v>
      </c>
      <c r="CK102" s="2448">
        <v>302</v>
      </c>
      <c r="CL102" s="2448">
        <v>512</v>
      </c>
      <c r="CM102" s="2448">
        <v>5747</v>
      </c>
      <c r="CN102" s="2448">
        <v>6251</v>
      </c>
      <c r="CO102" s="2448">
        <v>68518</v>
      </c>
      <c r="CP102" s="2448" t="s">
        <v>21</v>
      </c>
      <c r="CQ102" s="2448" t="s">
        <v>21</v>
      </c>
      <c r="CR102" s="2448">
        <v>1077044</v>
      </c>
      <c r="CS102" s="2448">
        <v>33855</v>
      </c>
      <c r="CT102" s="2448">
        <v>17184</v>
      </c>
      <c r="CU102" s="2448">
        <v>2760</v>
      </c>
      <c r="CV102" s="2448">
        <v>809</v>
      </c>
      <c r="CW102" s="2448">
        <v>51</v>
      </c>
      <c r="CX102" s="2448">
        <v>1810</v>
      </c>
      <c r="CY102" s="2448">
        <v>1810</v>
      </c>
      <c r="CZ102" s="91" t="s">
        <v>35</v>
      </c>
      <c r="DA102" s="670" t="s">
        <v>26</v>
      </c>
      <c r="DB102" s="88" t="s">
        <v>26</v>
      </c>
      <c r="DC102" s="89" t="s">
        <v>26</v>
      </c>
      <c r="DD102" s="1257">
        <v>43617</v>
      </c>
      <c r="DE102" s="2448">
        <v>614</v>
      </c>
      <c r="DF102" s="2448">
        <v>366</v>
      </c>
      <c r="DG102" s="2448" t="s">
        <v>21</v>
      </c>
      <c r="DH102" s="2448" t="s">
        <v>21</v>
      </c>
      <c r="DI102" s="2448">
        <v>19565</v>
      </c>
      <c r="DJ102" s="2448">
        <v>889</v>
      </c>
      <c r="DK102" s="2448">
        <v>540726</v>
      </c>
      <c r="DL102" s="2448">
        <v>13584</v>
      </c>
      <c r="DM102" s="2448">
        <v>1</v>
      </c>
      <c r="DN102" s="2448">
        <v>2927</v>
      </c>
      <c r="DO102" s="2448">
        <v>21</v>
      </c>
      <c r="DP102" s="2448">
        <v>4561</v>
      </c>
      <c r="DQ102" s="2448">
        <v>3792</v>
      </c>
      <c r="DR102" s="2448">
        <v>769</v>
      </c>
      <c r="DS102" s="2448">
        <v>4662</v>
      </c>
      <c r="DT102" s="2448">
        <v>3</v>
      </c>
      <c r="DU102" s="91" t="s">
        <v>35</v>
      </c>
      <c r="DV102" s="670" t="s">
        <v>26</v>
      </c>
      <c r="DW102" s="88" t="s">
        <v>26</v>
      </c>
      <c r="DX102" s="89" t="s">
        <v>26</v>
      </c>
      <c r="DY102" s="1257">
        <v>43617</v>
      </c>
      <c r="DZ102" s="2448">
        <v>26933</v>
      </c>
      <c r="EA102" s="2448">
        <v>29393</v>
      </c>
      <c r="EB102" s="2448">
        <v>2885</v>
      </c>
      <c r="EC102" s="2448" t="s">
        <v>21</v>
      </c>
      <c r="ED102" s="2448" t="s">
        <v>21</v>
      </c>
      <c r="EE102" s="2448">
        <v>136177</v>
      </c>
      <c r="EF102" s="2448">
        <v>4137482</v>
      </c>
      <c r="EG102" s="2448">
        <v>282488</v>
      </c>
      <c r="EH102" s="2448">
        <v>11870</v>
      </c>
      <c r="EI102" s="2448">
        <v>43</v>
      </c>
      <c r="EJ102" s="2448">
        <v>1120</v>
      </c>
      <c r="EK102" s="2448">
        <v>1478</v>
      </c>
      <c r="EL102" s="2448">
        <v>2597</v>
      </c>
      <c r="EM102" s="2448">
        <v>2511</v>
      </c>
      <c r="EN102" s="2448">
        <v>86</v>
      </c>
      <c r="EO102" s="2448" t="s">
        <v>21</v>
      </c>
      <c r="EP102" s="91" t="s">
        <v>35</v>
      </c>
      <c r="EQ102" s="670" t="s">
        <v>26</v>
      </c>
      <c r="ER102" s="88" t="s">
        <v>26</v>
      </c>
      <c r="ES102" s="89" t="s">
        <v>26</v>
      </c>
      <c r="ET102" s="1257">
        <v>43617</v>
      </c>
      <c r="EU102" s="2447" t="s">
        <v>21</v>
      </c>
      <c r="EV102" s="2448" t="s">
        <v>21</v>
      </c>
      <c r="EW102" s="2448">
        <v>832</v>
      </c>
      <c r="EX102" s="2448">
        <v>911</v>
      </c>
      <c r="EY102" s="2448">
        <v>14297</v>
      </c>
      <c r="EZ102" s="2448" t="s">
        <v>21</v>
      </c>
      <c r="FA102" s="2448">
        <v>159859</v>
      </c>
      <c r="FB102" s="2448">
        <v>188276</v>
      </c>
      <c r="FC102" s="91" t="s">
        <v>35</v>
      </c>
      <c r="FD102" s="670" t="s">
        <v>26</v>
      </c>
      <c r="FE102" s="983"/>
      <c r="FF102" s="983"/>
      <c r="FG102" s="983"/>
      <c r="FH102" s="983"/>
      <c r="FI102" s="983"/>
      <c r="FJ102" s="983"/>
      <c r="FK102" s="1060"/>
      <c r="FL102" s="1060"/>
      <c r="FM102" s="35"/>
    </row>
    <row r="103" spans="1:169" ht="14.25" customHeight="1">
      <c r="A103" s="88" t="s">
        <v>26</v>
      </c>
      <c r="B103" s="89" t="s">
        <v>26</v>
      </c>
      <c r="C103" s="1257">
        <v>43647</v>
      </c>
      <c r="D103" s="82">
        <v>5477934</v>
      </c>
      <c r="E103" s="2448">
        <v>7187855</v>
      </c>
      <c r="F103" s="2448">
        <v>5587883</v>
      </c>
      <c r="G103" s="2448">
        <v>113317</v>
      </c>
      <c r="H103" s="2448">
        <v>50</v>
      </c>
      <c r="I103" s="2448">
        <v>6992</v>
      </c>
      <c r="J103" s="2448">
        <v>1876</v>
      </c>
      <c r="K103" s="2448">
        <v>27331</v>
      </c>
      <c r="L103" s="2448">
        <v>14763</v>
      </c>
      <c r="M103" s="2448">
        <v>12568</v>
      </c>
      <c r="N103" s="2448" t="s">
        <v>21</v>
      </c>
      <c r="O103" s="2448">
        <v>21105</v>
      </c>
      <c r="P103" s="2448">
        <v>3</v>
      </c>
      <c r="Q103" s="2448">
        <v>62559</v>
      </c>
      <c r="R103" s="2448" t="s">
        <v>21</v>
      </c>
      <c r="S103" s="2448">
        <v>241</v>
      </c>
      <c r="T103" s="91" t="s">
        <v>36</v>
      </c>
      <c r="U103" s="670" t="s">
        <v>26</v>
      </c>
      <c r="V103" s="88" t="s">
        <v>26</v>
      </c>
      <c r="W103" s="89" t="s">
        <v>26</v>
      </c>
      <c r="X103" s="1257">
        <v>43647</v>
      </c>
      <c r="Y103" s="82">
        <v>22718</v>
      </c>
      <c r="Z103" s="2448">
        <v>8031</v>
      </c>
      <c r="AA103" s="2448">
        <v>1147</v>
      </c>
      <c r="AB103" s="2448">
        <v>1</v>
      </c>
      <c r="AC103" s="2448">
        <v>840</v>
      </c>
      <c r="AD103" s="2448">
        <v>932</v>
      </c>
      <c r="AE103" s="2448" t="s">
        <v>21</v>
      </c>
      <c r="AF103" s="2448">
        <v>351952</v>
      </c>
      <c r="AG103" s="2448">
        <v>12773</v>
      </c>
      <c r="AH103" s="2448">
        <v>16383</v>
      </c>
      <c r="AI103" s="2448">
        <v>119</v>
      </c>
      <c r="AJ103" s="2448">
        <v>110</v>
      </c>
      <c r="AK103" s="2448">
        <v>110</v>
      </c>
      <c r="AL103" s="2448" t="s">
        <v>21</v>
      </c>
      <c r="AM103" s="2448">
        <v>14095</v>
      </c>
      <c r="AN103" s="2448">
        <v>12366</v>
      </c>
      <c r="AO103" s="91" t="s">
        <v>36</v>
      </c>
      <c r="AP103" s="670" t="s">
        <v>26</v>
      </c>
      <c r="AQ103" s="88" t="s">
        <v>26</v>
      </c>
      <c r="AR103" s="89" t="s">
        <v>26</v>
      </c>
      <c r="AS103" s="1257">
        <v>43647</v>
      </c>
      <c r="AT103" s="82">
        <v>2672</v>
      </c>
      <c r="AU103" s="2448">
        <v>71</v>
      </c>
      <c r="AV103" s="2448">
        <v>68</v>
      </c>
      <c r="AW103" s="2448">
        <v>1921</v>
      </c>
      <c r="AX103" s="2448">
        <v>399</v>
      </c>
      <c r="AY103" s="2448">
        <v>1522</v>
      </c>
      <c r="AZ103" s="2448">
        <v>207</v>
      </c>
      <c r="BA103" s="220">
        <v>208</v>
      </c>
      <c r="BB103" s="2448">
        <v>48593</v>
      </c>
      <c r="BC103" s="2448">
        <v>42375</v>
      </c>
      <c r="BD103" s="2448">
        <v>24938</v>
      </c>
      <c r="BE103" s="2448" t="s">
        <v>21</v>
      </c>
      <c r="BF103" s="2448">
        <v>269</v>
      </c>
      <c r="BG103" s="2448">
        <v>102</v>
      </c>
      <c r="BH103" s="2448">
        <v>274</v>
      </c>
      <c r="BI103" s="2448">
        <v>810</v>
      </c>
      <c r="BJ103" s="91" t="s">
        <v>36</v>
      </c>
      <c r="BK103" s="670" t="s">
        <v>26</v>
      </c>
      <c r="BL103" s="88" t="s">
        <v>26</v>
      </c>
      <c r="BM103" s="89" t="s">
        <v>26</v>
      </c>
      <c r="BN103" s="1257">
        <v>43647</v>
      </c>
      <c r="BO103" s="82">
        <v>1006</v>
      </c>
      <c r="BP103" s="2448">
        <v>356</v>
      </c>
      <c r="BQ103" s="2448" t="s">
        <v>21</v>
      </c>
      <c r="BR103" s="2448">
        <v>1355730</v>
      </c>
      <c r="BS103" s="2448">
        <v>285088</v>
      </c>
      <c r="BT103" s="2448">
        <v>191736</v>
      </c>
      <c r="BU103" s="2448">
        <v>9227</v>
      </c>
      <c r="BV103" s="2448">
        <v>42</v>
      </c>
      <c r="BW103" s="2448">
        <v>141</v>
      </c>
      <c r="BX103" s="2448">
        <v>708</v>
      </c>
      <c r="BY103" s="2448">
        <v>708</v>
      </c>
      <c r="BZ103" s="2448" t="s">
        <v>21</v>
      </c>
      <c r="CA103" s="2448">
        <v>6349</v>
      </c>
      <c r="CB103" s="1076" t="s">
        <v>21</v>
      </c>
      <c r="CC103" s="1076" t="s">
        <v>21</v>
      </c>
      <c r="CD103" s="2448">
        <v>125476</v>
      </c>
      <c r="CE103" s="91" t="s">
        <v>36</v>
      </c>
      <c r="CF103" s="670" t="s">
        <v>26</v>
      </c>
      <c r="CG103" s="88" t="s">
        <v>26</v>
      </c>
      <c r="CH103" s="89" t="s">
        <v>26</v>
      </c>
      <c r="CI103" s="1257">
        <v>43647</v>
      </c>
      <c r="CJ103" s="82">
        <v>161</v>
      </c>
      <c r="CK103" s="2448">
        <v>223</v>
      </c>
      <c r="CL103" s="2448">
        <v>509</v>
      </c>
      <c r="CM103" s="2448">
        <v>5096</v>
      </c>
      <c r="CN103" s="2448">
        <v>5541</v>
      </c>
      <c r="CO103" s="2448">
        <v>60321</v>
      </c>
      <c r="CP103" s="2448" t="s">
        <v>21</v>
      </c>
      <c r="CQ103" s="2448" t="s">
        <v>21</v>
      </c>
      <c r="CR103" s="2448">
        <v>934409</v>
      </c>
      <c r="CS103" s="2448">
        <v>26978</v>
      </c>
      <c r="CT103" s="2448">
        <v>17509</v>
      </c>
      <c r="CU103" s="2448">
        <v>2751</v>
      </c>
      <c r="CV103" s="2448">
        <v>849</v>
      </c>
      <c r="CW103" s="2448">
        <v>57</v>
      </c>
      <c r="CX103" s="2448">
        <v>1737</v>
      </c>
      <c r="CY103" s="2448">
        <v>1737</v>
      </c>
      <c r="CZ103" s="91" t="s">
        <v>36</v>
      </c>
      <c r="DA103" s="670" t="s">
        <v>26</v>
      </c>
      <c r="DB103" s="88" t="s">
        <v>26</v>
      </c>
      <c r="DC103" s="89" t="s">
        <v>26</v>
      </c>
      <c r="DD103" s="1257">
        <v>43647</v>
      </c>
      <c r="DE103" s="2448">
        <v>700</v>
      </c>
      <c r="DF103" s="2448">
        <v>349</v>
      </c>
      <c r="DG103" s="2448" t="s">
        <v>21</v>
      </c>
      <c r="DH103" s="2448" t="s">
        <v>21</v>
      </c>
      <c r="DI103" s="2448">
        <v>20112</v>
      </c>
      <c r="DJ103" s="2448">
        <v>883</v>
      </c>
      <c r="DK103" s="2448">
        <v>546065</v>
      </c>
      <c r="DL103" s="2448">
        <v>13408</v>
      </c>
      <c r="DM103" s="2448">
        <v>1</v>
      </c>
      <c r="DN103" s="2448">
        <v>2811</v>
      </c>
      <c r="DO103" s="2448">
        <v>18</v>
      </c>
      <c r="DP103" s="2448">
        <v>4589</v>
      </c>
      <c r="DQ103" s="2448">
        <v>3865</v>
      </c>
      <c r="DR103" s="2448">
        <v>724</v>
      </c>
      <c r="DS103" s="2448">
        <v>4595</v>
      </c>
      <c r="DT103" s="2448">
        <v>3</v>
      </c>
      <c r="DU103" s="91" t="s">
        <v>36</v>
      </c>
      <c r="DV103" s="670" t="s">
        <v>26</v>
      </c>
      <c r="DW103" s="88" t="s">
        <v>26</v>
      </c>
      <c r="DX103" s="89" t="s">
        <v>26</v>
      </c>
      <c r="DY103" s="1257">
        <v>43647</v>
      </c>
      <c r="DZ103" s="2448">
        <v>40610</v>
      </c>
      <c r="EA103" s="2448">
        <v>44380</v>
      </c>
      <c r="EB103" s="2448">
        <v>1651</v>
      </c>
      <c r="EC103" s="2448" t="s">
        <v>21</v>
      </c>
      <c r="ED103" s="2448" t="s">
        <v>21</v>
      </c>
      <c r="EE103" s="2448">
        <v>142493</v>
      </c>
      <c r="EF103" s="2448">
        <v>4255846</v>
      </c>
      <c r="EG103" s="2448">
        <v>278364</v>
      </c>
      <c r="EH103" s="2448">
        <v>12128</v>
      </c>
      <c r="EI103" s="2448">
        <v>49</v>
      </c>
      <c r="EJ103" s="2448">
        <v>1159</v>
      </c>
      <c r="EK103" s="2448">
        <v>1570</v>
      </c>
      <c r="EL103" s="2448">
        <v>2670</v>
      </c>
      <c r="EM103" s="2448">
        <v>2575</v>
      </c>
      <c r="EN103" s="2448">
        <v>95</v>
      </c>
      <c r="EO103" s="2448" t="s">
        <v>21</v>
      </c>
      <c r="EP103" s="91" t="s">
        <v>36</v>
      </c>
      <c r="EQ103" s="670" t="s">
        <v>26</v>
      </c>
      <c r="ER103" s="88" t="s">
        <v>26</v>
      </c>
      <c r="ES103" s="89" t="s">
        <v>26</v>
      </c>
      <c r="ET103" s="1257">
        <v>43647</v>
      </c>
      <c r="EU103" s="2447" t="s">
        <v>21</v>
      </c>
      <c r="EV103" s="2448" t="s">
        <v>21</v>
      </c>
      <c r="EW103" s="2448">
        <v>935</v>
      </c>
      <c r="EX103" s="2448">
        <v>1024</v>
      </c>
      <c r="EY103" s="2448">
        <v>13403</v>
      </c>
      <c r="EZ103" s="2448" t="s">
        <v>21</v>
      </c>
      <c r="FA103" s="2448">
        <v>169885</v>
      </c>
      <c r="FB103" s="2448">
        <v>203905</v>
      </c>
      <c r="FC103" s="91" t="s">
        <v>36</v>
      </c>
      <c r="FD103" s="670" t="s">
        <v>26</v>
      </c>
      <c r="FE103" s="983"/>
      <c r="FF103" s="983"/>
      <c r="FG103" s="983"/>
      <c r="FH103" s="983"/>
      <c r="FI103" s="983"/>
      <c r="FJ103" s="983"/>
      <c r="FK103" s="1060"/>
      <c r="FL103" s="1060"/>
      <c r="FM103" s="35"/>
    </row>
    <row r="104" spans="1:169" ht="14.25" customHeight="1">
      <c r="A104" s="88" t="s">
        <v>26</v>
      </c>
      <c r="B104" s="89" t="s">
        <v>26</v>
      </c>
      <c r="C104" s="1257">
        <v>43678</v>
      </c>
      <c r="D104" s="82">
        <v>5346858</v>
      </c>
      <c r="E104" s="2448">
        <v>7288708</v>
      </c>
      <c r="F104" s="2448">
        <v>5469131</v>
      </c>
      <c r="G104" s="2448">
        <v>95920</v>
      </c>
      <c r="H104" s="2448">
        <v>51</v>
      </c>
      <c r="I104" s="2448">
        <v>5341</v>
      </c>
      <c r="J104" s="2448">
        <v>1807</v>
      </c>
      <c r="K104" s="2448">
        <v>27161</v>
      </c>
      <c r="L104" s="2448">
        <v>13286</v>
      </c>
      <c r="M104" s="2448">
        <v>13875</v>
      </c>
      <c r="N104" s="2448" t="s">
        <v>21</v>
      </c>
      <c r="O104" s="2448">
        <v>20362</v>
      </c>
      <c r="P104" s="2448">
        <v>3</v>
      </c>
      <c r="Q104" s="2448">
        <v>43708</v>
      </c>
      <c r="R104" s="2448" t="s">
        <v>21</v>
      </c>
      <c r="S104" s="2448">
        <v>99</v>
      </c>
      <c r="T104" s="91" t="s">
        <v>37</v>
      </c>
      <c r="U104" s="670" t="s">
        <v>26</v>
      </c>
      <c r="V104" s="88" t="s">
        <v>26</v>
      </c>
      <c r="W104" s="89" t="s">
        <v>26</v>
      </c>
      <c r="X104" s="1257">
        <v>43678</v>
      </c>
      <c r="Y104" s="82">
        <v>22728</v>
      </c>
      <c r="Z104" s="2448">
        <v>8589</v>
      </c>
      <c r="AA104" s="2448">
        <v>1231</v>
      </c>
      <c r="AB104" s="2448">
        <v>1</v>
      </c>
      <c r="AC104" s="2448">
        <v>782</v>
      </c>
      <c r="AD104" s="2448">
        <v>868</v>
      </c>
      <c r="AE104" s="2448" t="s">
        <v>21</v>
      </c>
      <c r="AF104" s="2448">
        <v>360082</v>
      </c>
      <c r="AG104" s="2448">
        <v>12940</v>
      </c>
      <c r="AH104" s="2448">
        <v>11152</v>
      </c>
      <c r="AI104" s="2448">
        <v>88</v>
      </c>
      <c r="AJ104" s="2448">
        <v>81</v>
      </c>
      <c r="AK104" s="2448">
        <v>81</v>
      </c>
      <c r="AL104" s="2448" t="s">
        <v>21</v>
      </c>
      <c r="AM104" s="2448">
        <v>9699</v>
      </c>
      <c r="AN104" s="2448">
        <v>6760</v>
      </c>
      <c r="AO104" s="91" t="s">
        <v>37</v>
      </c>
      <c r="AP104" s="670" t="s">
        <v>26</v>
      </c>
      <c r="AQ104" s="88" t="s">
        <v>26</v>
      </c>
      <c r="AR104" s="89" t="s">
        <v>26</v>
      </c>
      <c r="AS104" s="1257">
        <v>43678</v>
      </c>
      <c r="AT104" s="82">
        <v>2563</v>
      </c>
      <c r="AU104" s="2448">
        <v>71</v>
      </c>
      <c r="AV104" s="2448">
        <v>57</v>
      </c>
      <c r="AW104" s="2448">
        <v>2017</v>
      </c>
      <c r="AX104" s="2448">
        <v>313</v>
      </c>
      <c r="AY104" s="2448">
        <v>1704</v>
      </c>
      <c r="AZ104" s="2448">
        <v>160</v>
      </c>
      <c r="BA104" s="220">
        <v>66</v>
      </c>
      <c r="BB104" s="2448">
        <v>45966</v>
      </c>
      <c r="BC104" s="2448">
        <v>41616</v>
      </c>
      <c r="BD104" s="2448">
        <v>22305</v>
      </c>
      <c r="BE104" s="2448" t="s">
        <v>21</v>
      </c>
      <c r="BF104" s="2448">
        <v>256</v>
      </c>
      <c r="BG104" s="2448">
        <v>100</v>
      </c>
      <c r="BH104" s="2448">
        <v>227</v>
      </c>
      <c r="BI104" s="2448">
        <v>443</v>
      </c>
      <c r="BJ104" s="91" t="s">
        <v>37</v>
      </c>
      <c r="BK104" s="670" t="s">
        <v>26</v>
      </c>
      <c r="BL104" s="88" t="s">
        <v>26</v>
      </c>
      <c r="BM104" s="89" t="s">
        <v>26</v>
      </c>
      <c r="BN104" s="1257">
        <v>43678</v>
      </c>
      <c r="BO104" s="82">
        <v>1013</v>
      </c>
      <c r="BP104" s="2448">
        <v>575</v>
      </c>
      <c r="BQ104" s="2448" t="s">
        <v>21</v>
      </c>
      <c r="BR104" s="2448">
        <v>1294820</v>
      </c>
      <c r="BS104" s="2448">
        <v>288947</v>
      </c>
      <c r="BT104" s="2448">
        <v>187109</v>
      </c>
      <c r="BU104" s="2448">
        <v>8939</v>
      </c>
      <c r="BV104" s="2448">
        <v>14</v>
      </c>
      <c r="BW104" s="2448">
        <v>137</v>
      </c>
      <c r="BX104" s="2448">
        <v>586</v>
      </c>
      <c r="BY104" s="2448">
        <v>586</v>
      </c>
      <c r="BZ104" s="2448" t="s">
        <v>21</v>
      </c>
      <c r="CA104" s="2448">
        <v>6247</v>
      </c>
      <c r="CB104" s="1076" t="s">
        <v>21</v>
      </c>
      <c r="CC104" s="1076" t="s">
        <v>21</v>
      </c>
      <c r="CD104" s="2448">
        <v>122019</v>
      </c>
      <c r="CE104" s="91" t="s">
        <v>37</v>
      </c>
      <c r="CF104" s="670" t="s">
        <v>26</v>
      </c>
      <c r="CG104" s="88" t="s">
        <v>26</v>
      </c>
      <c r="CH104" s="89" t="s">
        <v>26</v>
      </c>
      <c r="CI104" s="1257">
        <v>43678</v>
      </c>
      <c r="CJ104" s="82">
        <v>116</v>
      </c>
      <c r="CK104" s="2448">
        <v>251</v>
      </c>
      <c r="CL104" s="2448">
        <v>446</v>
      </c>
      <c r="CM104" s="2448">
        <v>5090</v>
      </c>
      <c r="CN104" s="2448">
        <v>5534</v>
      </c>
      <c r="CO104" s="2448">
        <v>56675</v>
      </c>
      <c r="CP104" s="2448" t="s">
        <v>21</v>
      </c>
      <c r="CQ104" s="2448" t="s">
        <v>21</v>
      </c>
      <c r="CR104" s="2448">
        <v>885490</v>
      </c>
      <c r="CS104" s="2448">
        <v>27462</v>
      </c>
      <c r="CT104" s="2448">
        <v>14057</v>
      </c>
      <c r="CU104" s="2448">
        <v>2075</v>
      </c>
      <c r="CV104" s="2448">
        <v>719</v>
      </c>
      <c r="CW104" s="2448">
        <v>45</v>
      </c>
      <c r="CX104" s="2448">
        <v>1203</v>
      </c>
      <c r="CY104" s="2448">
        <v>1203</v>
      </c>
      <c r="CZ104" s="91" t="s">
        <v>37</v>
      </c>
      <c r="DA104" s="670" t="s">
        <v>26</v>
      </c>
      <c r="DB104" s="88" t="s">
        <v>26</v>
      </c>
      <c r="DC104" s="89" t="s">
        <v>26</v>
      </c>
      <c r="DD104" s="1257">
        <v>43678</v>
      </c>
      <c r="DE104" s="2448">
        <v>554</v>
      </c>
      <c r="DF104" s="2448">
        <v>316</v>
      </c>
      <c r="DG104" s="2448" t="s">
        <v>21</v>
      </c>
      <c r="DH104" s="2448" t="s">
        <v>21</v>
      </c>
      <c r="DI104" s="2448">
        <v>18875</v>
      </c>
      <c r="DJ104" s="2448">
        <v>770</v>
      </c>
      <c r="DK104" s="2448">
        <v>535140</v>
      </c>
      <c r="DL104" s="2448">
        <v>12664</v>
      </c>
      <c r="DM104" s="2448" t="s">
        <v>21</v>
      </c>
      <c r="DN104" s="2448">
        <v>2094</v>
      </c>
      <c r="DO104" s="2448">
        <v>20</v>
      </c>
      <c r="DP104" s="2448">
        <v>4244</v>
      </c>
      <c r="DQ104" s="2448">
        <v>3595</v>
      </c>
      <c r="DR104" s="2448">
        <v>649</v>
      </c>
      <c r="DS104" s="2448">
        <v>4815</v>
      </c>
      <c r="DT104" s="2448">
        <v>3</v>
      </c>
      <c r="DU104" s="91" t="s">
        <v>37</v>
      </c>
      <c r="DV104" s="670" t="s">
        <v>26</v>
      </c>
      <c r="DW104" s="88" t="s">
        <v>26</v>
      </c>
      <c r="DX104" s="89" t="s">
        <v>26</v>
      </c>
      <c r="DY104" s="1257">
        <v>43678</v>
      </c>
      <c r="DZ104" s="2448">
        <v>32025</v>
      </c>
      <c r="EA104" s="2448">
        <v>34969</v>
      </c>
      <c r="EB104" s="2448">
        <v>1451</v>
      </c>
      <c r="EC104" s="2448" t="s">
        <v>21</v>
      </c>
      <c r="ED104" s="2448" t="s">
        <v>21</v>
      </c>
      <c r="EE104" s="2448">
        <v>140767</v>
      </c>
      <c r="EF104" s="2448">
        <v>4401839</v>
      </c>
      <c r="EG104" s="2448">
        <v>269574</v>
      </c>
      <c r="EH104" s="2448">
        <v>11067</v>
      </c>
      <c r="EI104" s="2448">
        <v>51</v>
      </c>
      <c r="EJ104" s="2448">
        <v>960</v>
      </c>
      <c r="EK104" s="2448">
        <v>1532</v>
      </c>
      <c r="EL104" s="2448">
        <v>2293</v>
      </c>
      <c r="EM104" s="2448">
        <v>2202</v>
      </c>
      <c r="EN104" s="2448">
        <v>91</v>
      </c>
      <c r="EO104" s="2448" t="s">
        <v>21</v>
      </c>
      <c r="EP104" s="91" t="s">
        <v>37</v>
      </c>
      <c r="EQ104" s="670" t="s">
        <v>26</v>
      </c>
      <c r="ER104" s="88" t="s">
        <v>26</v>
      </c>
      <c r="ES104" s="89" t="s">
        <v>26</v>
      </c>
      <c r="ET104" s="1257">
        <v>43678</v>
      </c>
      <c r="EU104" s="2447" t="s">
        <v>21</v>
      </c>
      <c r="EV104" s="2448" t="s">
        <v>21</v>
      </c>
      <c r="EW104" s="2448">
        <v>475</v>
      </c>
      <c r="EX104" s="2448">
        <v>520</v>
      </c>
      <c r="EY104" s="2448">
        <v>13374</v>
      </c>
      <c r="EZ104" s="2448" t="s">
        <v>21</v>
      </c>
      <c r="FA104" s="2448">
        <v>170272</v>
      </c>
      <c r="FB104" s="2448">
        <v>186259</v>
      </c>
      <c r="FC104" s="91" t="s">
        <v>37</v>
      </c>
      <c r="FD104" s="670" t="s">
        <v>26</v>
      </c>
      <c r="FE104" s="983"/>
      <c r="FF104" s="983"/>
      <c r="FG104" s="983"/>
      <c r="FH104" s="983"/>
      <c r="FI104" s="983"/>
      <c r="FJ104" s="983"/>
      <c r="FK104" s="1060"/>
      <c r="FL104" s="1060"/>
      <c r="FM104" s="35"/>
    </row>
    <row r="105" spans="1:169" ht="14.25" customHeight="1">
      <c r="A105" s="88" t="s">
        <v>26</v>
      </c>
      <c r="B105" s="89" t="s">
        <v>26</v>
      </c>
      <c r="C105" s="1257">
        <v>43709</v>
      </c>
      <c r="D105" s="82">
        <v>5294397</v>
      </c>
      <c r="E105" s="2448">
        <v>6634488</v>
      </c>
      <c r="F105" s="2448">
        <v>5210657</v>
      </c>
      <c r="G105" s="2448">
        <v>102131</v>
      </c>
      <c r="H105" s="2448">
        <v>49</v>
      </c>
      <c r="I105" s="2448">
        <v>7205</v>
      </c>
      <c r="J105" s="2448">
        <v>1787</v>
      </c>
      <c r="K105" s="2448">
        <v>31023</v>
      </c>
      <c r="L105" s="2448">
        <v>13050</v>
      </c>
      <c r="M105" s="2448">
        <v>17973</v>
      </c>
      <c r="N105" s="2448" t="s">
        <v>21</v>
      </c>
      <c r="O105" s="2448">
        <v>20321</v>
      </c>
      <c r="P105" s="2448">
        <v>3</v>
      </c>
      <c r="Q105" s="2448">
        <v>44089</v>
      </c>
      <c r="R105" s="2448" t="s">
        <v>21</v>
      </c>
      <c r="S105" s="2448">
        <v>123</v>
      </c>
      <c r="T105" s="91" t="s">
        <v>38</v>
      </c>
      <c r="U105" s="670" t="s">
        <v>26</v>
      </c>
      <c r="V105" s="88" t="s">
        <v>26</v>
      </c>
      <c r="W105" s="89" t="s">
        <v>26</v>
      </c>
      <c r="X105" s="1257">
        <v>43709</v>
      </c>
      <c r="Y105" s="82">
        <v>20291</v>
      </c>
      <c r="Z105" s="2448">
        <v>5777</v>
      </c>
      <c r="AA105" s="2448">
        <v>1657</v>
      </c>
      <c r="AB105" s="2448">
        <v>1</v>
      </c>
      <c r="AC105" s="2448">
        <v>744</v>
      </c>
      <c r="AD105" s="2448">
        <v>828</v>
      </c>
      <c r="AE105" s="2448" t="s">
        <v>21</v>
      </c>
      <c r="AF105" s="2448">
        <v>335776</v>
      </c>
      <c r="AG105" s="2448">
        <v>11843</v>
      </c>
      <c r="AH105" s="2448">
        <v>12807</v>
      </c>
      <c r="AI105" s="2448">
        <v>202</v>
      </c>
      <c r="AJ105" s="2448">
        <v>187</v>
      </c>
      <c r="AK105" s="2448">
        <v>187</v>
      </c>
      <c r="AL105" s="2448" t="s">
        <v>21</v>
      </c>
      <c r="AM105" s="2448">
        <v>11041</v>
      </c>
      <c r="AN105" s="2448">
        <v>7790</v>
      </c>
      <c r="AO105" s="91" t="s">
        <v>38</v>
      </c>
      <c r="AP105" s="670" t="s">
        <v>26</v>
      </c>
      <c r="AQ105" s="88" t="s">
        <v>26</v>
      </c>
      <c r="AR105" s="89" t="s">
        <v>26</v>
      </c>
      <c r="AS105" s="1257">
        <v>43709</v>
      </c>
      <c r="AT105" s="82">
        <v>2414</v>
      </c>
      <c r="AU105" s="2448">
        <v>97</v>
      </c>
      <c r="AV105" s="2448">
        <v>45</v>
      </c>
      <c r="AW105" s="2448">
        <v>1893</v>
      </c>
      <c r="AX105" s="2448">
        <v>368</v>
      </c>
      <c r="AY105" s="2448">
        <v>1525</v>
      </c>
      <c r="AZ105" s="2448">
        <v>123</v>
      </c>
      <c r="BA105" s="220">
        <v>90</v>
      </c>
      <c r="BB105" s="2448">
        <v>40047</v>
      </c>
      <c r="BC105" s="2448">
        <v>34804</v>
      </c>
      <c r="BD105" s="2448">
        <v>20554</v>
      </c>
      <c r="BE105" s="2448" t="s">
        <v>21</v>
      </c>
      <c r="BF105" s="2448">
        <v>289</v>
      </c>
      <c r="BG105" s="2448">
        <v>94</v>
      </c>
      <c r="BH105" s="2448">
        <v>381</v>
      </c>
      <c r="BI105" s="2448" t="s">
        <v>21</v>
      </c>
      <c r="BJ105" s="91" t="s">
        <v>38</v>
      </c>
      <c r="BK105" s="670" t="s">
        <v>26</v>
      </c>
      <c r="BL105" s="88" t="s">
        <v>26</v>
      </c>
      <c r="BM105" s="89" t="s">
        <v>26</v>
      </c>
      <c r="BN105" s="1257">
        <v>43709</v>
      </c>
      <c r="BO105" s="82">
        <v>1262</v>
      </c>
      <c r="BP105" s="2448">
        <v>679</v>
      </c>
      <c r="BQ105" s="2448" t="s">
        <v>21</v>
      </c>
      <c r="BR105" s="2448">
        <v>1373546</v>
      </c>
      <c r="BS105" s="2448">
        <v>260578</v>
      </c>
      <c r="BT105" s="2448">
        <v>174389</v>
      </c>
      <c r="BU105" s="2448">
        <v>8196</v>
      </c>
      <c r="BV105" s="2448">
        <v>14</v>
      </c>
      <c r="BW105" s="2448">
        <v>141</v>
      </c>
      <c r="BX105" s="2448">
        <v>416</v>
      </c>
      <c r="BY105" s="2448">
        <v>416</v>
      </c>
      <c r="BZ105" s="2448" t="s">
        <v>21</v>
      </c>
      <c r="CA105" s="2448">
        <v>5809</v>
      </c>
      <c r="CB105" s="1076" t="s">
        <v>21</v>
      </c>
      <c r="CC105" s="1076" t="s">
        <v>21</v>
      </c>
      <c r="CD105" s="2448">
        <v>113383</v>
      </c>
      <c r="CE105" s="91" t="s">
        <v>38</v>
      </c>
      <c r="CF105" s="670" t="s">
        <v>26</v>
      </c>
      <c r="CG105" s="88" t="s">
        <v>26</v>
      </c>
      <c r="CH105" s="89" t="s">
        <v>26</v>
      </c>
      <c r="CI105" s="1257">
        <v>43709</v>
      </c>
      <c r="CJ105" s="82">
        <v>174</v>
      </c>
      <c r="CK105" s="2448">
        <v>272</v>
      </c>
      <c r="CL105" s="2448">
        <v>363</v>
      </c>
      <c r="CM105" s="2448">
        <v>5153</v>
      </c>
      <c r="CN105" s="2448">
        <v>5614</v>
      </c>
      <c r="CO105" s="2448">
        <v>65428</v>
      </c>
      <c r="CP105" s="2448" t="s">
        <v>21</v>
      </c>
      <c r="CQ105" s="2448" t="s">
        <v>21</v>
      </c>
      <c r="CR105" s="2448">
        <v>979542</v>
      </c>
      <c r="CS105" s="2448">
        <v>26809</v>
      </c>
      <c r="CT105" s="2448">
        <v>15660</v>
      </c>
      <c r="CU105" s="2448">
        <v>2633</v>
      </c>
      <c r="CV105" s="2448">
        <v>729</v>
      </c>
      <c r="CW105" s="2448">
        <v>53</v>
      </c>
      <c r="CX105" s="2448">
        <v>1736</v>
      </c>
      <c r="CY105" s="2448">
        <v>1736</v>
      </c>
      <c r="CZ105" s="91" t="s">
        <v>38</v>
      </c>
      <c r="DA105" s="670" t="s">
        <v>26</v>
      </c>
      <c r="DB105" s="88" t="s">
        <v>26</v>
      </c>
      <c r="DC105" s="89" t="s">
        <v>26</v>
      </c>
      <c r="DD105" s="1257">
        <v>43709</v>
      </c>
      <c r="DE105" s="2448">
        <v>686</v>
      </c>
      <c r="DF105" s="2448">
        <v>341</v>
      </c>
      <c r="DG105" s="2448" t="s">
        <v>21</v>
      </c>
      <c r="DH105" s="2448" t="s">
        <v>21</v>
      </c>
      <c r="DI105" s="2448">
        <v>19332</v>
      </c>
      <c r="DJ105" s="2448">
        <v>872</v>
      </c>
      <c r="DK105" s="2448">
        <v>519797</v>
      </c>
      <c r="DL105" s="2448">
        <v>13524</v>
      </c>
      <c r="DM105" s="2448" t="s">
        <v>21</v>
      </c>
      <c r="DN105" s="2448">
        <v>3270</v>
      </c>
      <c r="DO105" s="2448">
        <v>15</v>
      </c>
      <c r="DP105" s="2448">
        <v>4249</v>
      </c>
      <c r="DQ105" s="2448">
        <v>3758</v>
      </c>
      <c r="DR105" s="2448">
        <v>491</v>
      </c>
      <c r="DS105" s="2448">
        <v>4629</v>
      </c>
      <c r="DT105" s="2448">
        <v>3</v>
      </c>
      <c r="DU105" s="91" t="s">
        <v>38</v>
      </c>
      <c r="DV105" s="670" t="s">
        <v>26</v>
      </c>
      <c r="DW105" s="88" t="s">
        <v>26</v>
      </c>
      <c r="DX105" s="89" t="s">
        <v>26</v>
      </c>
      <c r="DY105" s="1257">
        <v>43709</v>
      </c>
      <c r="DZ105" s="2448">
        <v>20065</v>
      </c>
      <c r="EA105" s="2448">
        <v>21888</v>
      </c>
      <c r="EB105" s="2448">
        <v>4022</v>
      </c>
      <c r="EC105" s="2448" t="s">
        <v>21</v>
      </c>
      <c r="ED105" s="2448" t="s">
        <v>21</v>
      </c>
      <c r="EE105" s="2448">
        <v>138871</v>
      </c>
      <c r="EF105" s="2448">
        <v>3885664</v>
      </c>
      <c r="EG105" s="2448">
        <v>269507</v>
      </c>
      <c r="EH105" s="2448">
        <v>12507</v>
      </c>
      <c r="EI105" s="2448">
        <v>49</v>
      </c>
      <c r="EJ105" s="2448">
        <v>1345</v>
      </c>
      <c r="EK105" s="2448">
        <v>1515</v>
      </c>
      <c r="EL105" s="2448">
        <v>2877</v>
      </c>
      <c r="EM105" s="2448">
        <v>2818</v>
      </c>
      <c r="EN105" s="2448">
        <v>59</v>
      </c>
      <c r="EO105" s="2448" t="s">
        <v>21</v>
      </c>
      <c r="EP105" s="91" t="s">
        <v>38</v>
      </c>
      <c r="EQ105" s="670" t="s">
        <v>26</v>
      </c>
      <c r="ER105" s="88" t="s">
        <v>26</v>
      </c>
      <c r="ES105" s="89" t="s">
        <v>26</v>
      </c>
      <c r="ET105" s="1257">
        <v>43709</v>
      </c>
      <c r="EU105" s="2447" t="s">
        <v>21</v>
      </c>
      <c r="EV105" s="2448" t="s">
        <v>21</v>
      </c>
      <c r="EW105" s="2448">
        <v>332</v>
      </c>
      <c r="EX105" s="2448">
        <v>364</v>
      </c>
      <c r="EY105" s="2448">
        <v>13831</v>
      </c>
      <c r="EZ105" s="2448" t="s">
        <v>21</v>
      </c>
      <c r="FA105" s="2448">
        <v>166044</v>
      </c>
      <c r="FB105" s="2448">
        <v>182169</v>
      </c>
      <c r="FC105" s="91" t="s">
        <v>38</v>
      </c>
      <c r="FD105" s="670" t="s">
        <v>26</v>
      </c>
      <c r="FE105" s="983"/>
      <c r="FF105" s="983"/>
      <c r="FG105" s="983"/>
      <c r="FH105" s="983"/>
      <c r="FI105" s="983"/>
      <c r="FJ105" s="983"/>
      <c r="FK105" s="1060"/>
      <c r="FL105" s="1060"/>
      <c r="FM105" s="209"/>
    </row>
    <row r="106" spans="1:169" ht="14.25" customHeight="1">
      <c r="A106" s="88" t="s">
        <v>26</v>
      </c>
      <c r="B106" s="89" t="s">
        <v>26</v>
      </c>
      <c r="C106" s="1257">
        <v>43739</v>
      </c>
      <c r="D106" s="82">
        <v>5387200</v>
      </c>
      <c r="E106" s="2448">
        <v>6799954</v>
      </c>
      <c r="F106" s="2448">
        <v>5220276</v>
      </c>
      <c r="G106" s="2448">
        <v>112162</v>
      </c>
      <c r="H106" s="2448">
        <v>47</v>
      </c>
      <c r="I106" s="2448">
        <v>7575</v>
      </c>
      <c r="J106" s="2448">
        <v>1907</v>
      </c>
      <c r="K106" s="2448">
        <v>29327</v>
      </c>
      <c r="L106" s="2448">
        <v>15119</v>
      </c>
      <c r="M106" s="2448">
        <v>14208</v>
      </c>
      <c r="N106" s="2448" t="s">
        <v>21</v>
      </c>
      <c r="O106" s="2448">
        <v>21730</v>
      </c>
      <c r="P106" s="2448">
        <v>3</v>
      </c>
      <c r="Q106" s="2448">
        <v>56394</v>
      </c>
      <c r="R106" s="2448" t="s">
        <v>21</v>
      </c>
      <c r="S106" s="2448">
        <v>311</v>
      </c>
      <c r="T106" s="91" t="s">
        <v>39</v>
      </c>
      <c r="U106" s="670" t="s">
        <v>26</v>
      </c>
      <c r="V106" s="88" t="s">
        <v>26</v>
      </c>
      <c r="W106" s="89" t="s">
        <v>26</v>
      </c>
      <c r="X106" s="1257">
        <v>43739</v>
      </c>
      <c r="Y106" s="82">
        <v>20128</v>
      </c>
      <c r="Z106" s="2448">
        <v>5701</v>
      </c>
      <c r="AA106" s="2448">
        <v>1749</v>
      </c>
      <c r="AB106" s="2448">
        <v>1</v>
      </c>
      <c r="AC106" s="2448">
        <v>894</v>
      </c>
      <c r="AD106" s="2448">
        <v>993</v>
      </c>
      <c r="AE106" s="2448" t="s">
        <v>21</v>
      </c>
      <c r="AF106" s="2448">
        <v>342599</v>
      </c>
      <c r="AG106" s="2448">
        <v>12588</v>
      </c>
      <c r="AH106" s="2448">
        <v>14056</v>
      </c>
      <c r="AI106" s="2448">
        <v>84</v>
      </c>
      <c r="AJ106" s="2448">
        <v>78</v>
      </c>
      <c r="AK106" s="2448">
        <v>78</v>
      </c>
      <c r="AL106" s="2448" t="s">
        <v>21</v>
      </c>
      <c r="AM106" s="2448">
        <v>11721</v>
      </c>
      <c r="AN106" s="2448">
        <v>11768</v>
      </c>
      <c r="AO106" s="91" t="s">
        <v>39</v>
      </c>
      <c r="AP106" s="670" t="s">
        <v>26</v>
      </c>
      <c r="AQ106" s="88" t="s">
        <v>26</v>
      </c>
      <c r="AR106" s="89" t="s">
        <v>26</v>
      </c>
      <c r="AS106" s="1257">
        <v>43739</v>
      </c>
      <c r="AT106" s="82">
        <v>2942</v>
      </c>
      <c r="AU106" s="2448">
        <v>94</v>
      </c>
      <c r="AV106" s="2448">
        <v>60</v>
      </c>
      <c r="AW106" s="2448">
        <v>2130</v>
      </c>
      <c r="AX106" s="2448">
        <v>525</v>
      </c>
      <c r="AY106" s="2448">
        <v>1605</v>
      </c>
      <c r="AZ106" s="2448">
        <v>181</v>
      </c>
      <c r="BA106" s="220">
        <v>278</v>
      </c>
      <c r="BB106" s="2448">
        <v>51321</v>
      </c>
      <c r="BC106" s="2448">
        <v>45442</v>
      </c>
      <c r="BD106" s="2448">
        <v>25657</v>
      </c>
      <c r="BE106" s="2448" t="s">
        <v>21</v>
      </c>
      <c r="BF106" s="2448">
        <v>267</v>
      </c>
      <c r="BG106" s="2448">
        <v>87</v>
      </c>
      <c r="BH106" s="2448">
        <v>303</v>
      </c>
      <c r="BI106" s="2448">
        <v>928</v>
      </c>
      <c r="BJ106" s="91" t="s">
        <v>39</v>
      </c>
      <c r="BK106" s="670" t="s">
        <v>26</v>
      </c>
      <c r="BL106" s="88" t="s">
        <v>26</v>
      </c>
      <c r="BM106" s="89" t="s">
        <v>26</v>
      </c>
      <c r="BN106" s="1257">
        <v>43739</v>
      </c>
      <c r="BO106" s="82">
        <v>1298</v>
      </c>
      <c r="BP106" s="2448">
        <v>497</v>
      </c>
      <c r="BQ106" s="2448" t="s">
        <v>21</v>
      </c>
      <c r="BR106" s="2448">
        <v>1419023</v>
      </c>
      <c r="BS106" s="2448">
        <v>279407</v>
      </c>
      <c r="BT106" s="2448">
        <v>178766</v>
      </c>
      <c r="BU106" s="2448">
        <v>8744</v>
      </c>
      <c r="BV106" s="2448">
        <v>28</v>
      </c>
      <c r="BW106" s="2448">
        <v>129</v>
      </c>
      <c r="BX106" s="2448">
        <v>616</v>
      </c>
      <c r="BY106" s="2448">
        <v>616</v>
      </c>
      <c r="BZ106" s="2448" t="s">
        <v>21</v>
      </c>
      <c r="CA106" s="2448">
        <v>6071</v>
      </c>
      <c r="CB106" s="1076" t="s">
        <v>21</v>
      </c>
      <c r="CC106" s="1076" t="s">
        <v>21</v>
      </c>
      <c r="CD106" s="2448">
        <v>114950</v>
      </c>
      <c r="CE106" s="91" t="s">
        <v>39</v>
      </c>
      <c r="CF106" s="670" t="s">
        <v>26</v>
      </c>
      <c r="CG106" s="88" t="s">
        <v>26</v>
      </c>
      <c r="CH106" s="89" t="s">
        <v>26</v>
      </c>
      <c r="CI106" s="1257">
        <v>43739</v>
      </c>
      <c r="CJ106" s="82">
        <v>204</v>
      </c>
      <c r="CK106" s="2448">
        <v>290</v>
      </c>
      <c r="CL106" s="2448">
        <v>440</v>
      </c>
      <c r="CM106" s="2448">
        <v>5447</v>
      </c>
      <c r="CN106" s="2448">
        <v>5930</v>
      </c>
      <c r="CO106" s="2448">
        <v>66644</v>
      </c>
      <c r="CP106" s="2448" t="s">
        <v>21</v>
      </c>
      <c r="CQ106" s="2448" t="s">
        <v>21</v>
      </c>
      <c r="CR106" s="2448">
        <v>1012017</v>
      </c>
      <c r="CS106" s="2448">
        <v>30410</v>
      </c>
      <c r="CT106" s="2448">
        <v>16234</v>
      </c>
      <c r="CU106" s="2448">
        <v>2488</v>
      </c>
      <c r="CV106" s="2448">
        <v>702</v>
      </c>
      <c r="CW106" s="2448">
        <v>55</v>
      </c>
      <c r="CX106" s="2448">
        <v>1613</v>
      </c>
      <c r="CY106" s="2448">
        <v>1613</v>
      </c>
      <c r="CZ106" s="91" t="s">
        <v>39</v>
      </c>
      <c r="DA106" s="670" t="s">
        <v>26</v>
      </c>
      <c r="DB106" s="88" t="s">
        <v>26</v>
      </c>
      <c r="DC106" s="89" t="s">
        <v>26</v>
      </c>
      <c r="DD106" s="1257">
        <v>43739</v>
      </c>
      <c r="DE106" s="2448">
        <v>678</v>
      </c>
      <c r="DF106" s="2448">
        <v>377</v>
      </c>
      <c r="DG106" s="2448" t="s">
        <v>21</v>
      </c>
      <c r="DH106" s="2448" t="s">
        <v>21</v>
      </c>
      <c r="DI106" s="2448">
        <v>19714</v>
      </c>
      <c r="DJ106" s="2448">
        <v>1009</v>
      </c>
      <c r="DK106" s="2448">
        <v>541206</v>
      </c>
      <c r="DL106" s="2448">
        <v>14404</v>
      </c>
      <c r="DM106" s="2448" t="s">
        <v>21</v>
      </c>
      <c r="DN106" s="2448">
        <v>3161</v>
      </c>
      <c r="DO106" s="2448">
        <v>10</v>
      </c>
      <c r="DP106" s="2448">
        <v>4766</v>
      </c>
      <c r="DQ106" s="2448">
        <v>4143</v>
      </c>
      <c r="DR106" s="2448">
        <v>623</v>
      </c>
      <c r="DS106" s="2448">
        <v>4977</v>
      </c>
      <c r="DT106" s="2448">
        <v>3</v>
      </c>
      <c r="DU106" s="91" t="s">
        <v>39</v>
      </c>
      <c r="DV106" s="670" t="s">
        <v>26</v>
      </c>
      <c r="DW106" s="88" t="s">
        <v>26</v>
      </c>
      <c r="DX106" s="89" t="s">
        <v>26</v>
      </c>
      <c r="DY106" s="1257">
        <v>43739</v>
      </c>
      <c r="DZ106" s="2448">
        <v>30716</v>
      </c>
      <c r="EA106" s="2448">
        <v>33549</v>
      </c>
      <c r="EB106" s="2448">
        <v>2214</v>
      </c>
      <c r="EC106" s="2448" t="s">
        <v>21</v>
      </c>
      <c r="ED106" s="2448" t="s">
        <v>21</v>
      </c>
      <c r="EE106" s="2448">
        <v>134742</v>
      </c>
      <c r="EF106" s="2448">
        <v>3926332</v>
      </c>
      <c r="EG106" s="2448">
        <v>271943</v>
      </c>
      <c r="EH106" s="2448">
        <v>12916</v>
      </c>
      <c r="EI106" s="2448">
        <v>47</v>
      </c>
      <c r="EJ106" s="2448">
        <v>1583</v>
      </c>
      <c r="EK106" s="2448">
        <v>1637</v>
      </c>
      <c r="EL106" s="2448">
        <v>3198</v>
      </c>
      <c r="EM106" s="2448">
        <v>3156</v>
      </c>
      <c r="EN106" s="2448">
        <v>42</v>
      </c>
      <c r="EO106" s="2448" t="s">
        <v>21</v>
      </c>
      <c r="EP106" s="91" t="s">
        <v>39</v>
      </c>
      <c r="EQ106" s="670" t="s">
        <v>26</v>
      </c>
      <c r="ER106" s="88" t="s">
        <v>26</v>
      </c>
      <c r="ES106" s="89" t="s">
        <v>26</v>
      </c>
      <c r="ET106" s="1257">
        <v>43739</v>
      </c>
      <c r="EU106" s="2447" t="s">
        <v>21</v>
      </c>
      <c r="EV106" s="2448" t="s">
        <v>21</v>
      </c>
      <c r="EW106" s="2448">
        <v>697</v>
      </c>
      <c r="EX106" s="2448">
        <v>763</v>
      </c>
      <c r="EY106" s="2448">
        <v>13778</v>
      </c>
      <c r="EZ106" s="2448" t="s">
        <v>21</v>
      </c>
      <c r="FA106" s="2448">
        <v>168001</v>
      </c>
      <c r="FB106" s="2448">
        <v>199069</v>
      </c>
      <c r="FC106" s="91" t="s">
        <v>39</v>
      </c>
      <c r="FD106" s="670" t="s">
        <v>26</v>
      </c>
      <c r="FE106" s="983"/>
      <c r="FF106" s="983"/>
      <c r="FG106" s="983"/>
      <c r="FH106" s="983"/>
      <c r="FI106" s="983"/>
      <c r="FJ106" s="983"/>
      <c r="FK106" s="1060"/>
      <c r="FL106" s="1060"/>
      <c r="FM106" s="209"/>
    </row>
    <row r="107" spans="1:169" ht="14.25" customHeight="1">
      <c r="A107" s="88" t="s">
        <v>26</v>
      </c>
      <c r="B107" s="89" t="s">
        <v>26</v>
      </c>
      <c r="C107" s="1257">
        <v>43770</v>
      </c>
      <c r="D107" s="82">
        <v>5202462</v>
      </c>
      <c r="E107" s="2448">
        <v>6812105</v>
      </c>
      <c r="F107" s="2448">
        <v>5017651</v>
      </c>
      <c r="G107" s="2448">
        <v>119979</v>
      </c>
      <c r="H107" s="2448">
        <v>43</v>
      </c>
      <c r="I107" s="2448">
        <v>6950</v>
      </c>
      <c r="J107" s="2448">
        <v>1955</v>
      </c>
      <c r="K107" s="2448">
        <v>30281</v>
      </c>
      <c r="L107" s="2448">
        <v>13494</v>
      </c>
      <c r="M107" s="2448">
        <v>16787</v>
      </c>
      <c r="N107" s="2448" t="s">
        <v>21</v>
      </c>
      <c r="O107" s="2448">
        <v>24283</v>
      </c>
      <c r="P107" s="2448">
        <v>1</v>
      </c>
      <c r="Q107" s="2448">
        <v>61452</v>
      </c>
      <c r="R107" s="2448" t="s">
        <v>21</v>
      </c>
      <c r="S107" s="2448">
        <v>271</v>
      </c>
      <c r="T107" s="91" t="s">
        <v>40</v>
      </c>
      <c r="U107" s="670" t="s">
        <v>26</v>
      </c>
      <c r="V107" s="88" t="s">
        <v>26</v>
      </c>
      <c r="W107" s="89" t="s">
        <v>26</v>
      </c>
      <c r="X107" s="1257">
        <v>43770</v>
      </c>
      <c r="Y107" s="82">
        <v>19179</v>
      </c>
      <c r="Z107" s="2448">
        <v>6840</v>
      </c>
      <c r="AA107" s="2448">
        <v>1463</v>
      </c>
      <c r="AB107" s="2448">
        <v>1</v>
      </c>
      <c r="AC107" s="2448">
        <v>639</v>
      </c>
      <c r="AD107" s="2448">
        <v>709</v>
      </c>
      <c r="AE107" s="2448" t="s">
        <v>21</v>
      </c>
      <c r="AF107" s="2448">
        <v>341244</v>
      </c>
      <c r="AG107" s="2448">
        <v>13364</v>
      </c>
      <c r="AH107" s="2448">
        <v>12704</v>
      </c>
      <c r="AI107" s="2448">
        <v>304</v>
      </c>
      <c r="AJ107" s="2448">
        <v>281</v>
      </c>
      <c r="AK107" s="2448">
        <v>281</v>
      </c>
      <c r="AL107" s="2448" t="s">
        <v>21</v>
      </c>
      <c r="AM107" s="2448">
        <v>10424</v>
      </c>
      <c r="AN107" s="2448">
        <v>9842</v>
      </c>
      <c r="AO107" s="91" t="s">
        <v>40</v>
      </c>
      <c r="AP107" s="670" t="s">
        <v>26</v>
      </c>
      <c r="AQ107" s="88" t="s">
        <v>26</v>
      </c>
      <c r="AR107" s="89" t="s">
        <v>26</v>
      </c>
      <c r="AS107" s="1257">
        <v>43770</v>
      </c>
      <c r="AT107" s="82">
        <v>2802</v>
      </c>
      <c r="AU107" s="2448">
        <v>82</v>
      </c>
      <c r="AV107" s="2448">
        <v>62</v>
      </c>
      <c r="AW107" s="2448">
        <v>2028</v>
      </c>
      <c r="AX107" s="2448">
        <v>334</v>
      </c>
      <c r="AY107" s="2448">
        <v>1694</v>
      </c>
      <c r="AZ107" s="2448">
        <v>187</v>
      </c>
      <c r="BA107" s="220">
        <v>238</v>
      </c>
      <c r="BB107" s="2448">
        <v>50611</v>
      </c>
      <c r="BC107" s="2448">
        <v>45110</v>
      </c>
      <c r="BD107" s="2448">
        <v>24898</v>
      </c>
      <c r="BE107" s="2448" t="s">
        <v>21</v>
      </c>
      <c r="BF107" s="2448">
        <v>290</v>
      </c>
      <c r="BG107" s="2448">
        <v>88</v>
      </c>
      <c r="BH107" s="2448">
        <v>339</v>
      </c>
      <c r="BI107" s="2448">
        <v>1040</v>
      </c>
      <c r="BJ107" s="91" t="s">
        <v>40</v>
      </c>
      <c r="BK107" s="670" t="s">
        <v>26</v>
      </c>
      <c r="BL107" s="88" t="s">
        <v>26</v>
      </c>
      <c r="BM107" s="89" t="s">
        <v>26</v>
      </c>
      <c r="BN107" s="1257">
        <v>43770</v>
      </c>
      <c r="BO107" s="82">
        <v>856</v>
      </c>
      <c r="BP107" s="2448">
        <v>406</v>
      </c>
      <c r="BQ107" s="2448" t="s">
        <v>21</v>
      </c>
      <c r="BR107" s="2448">
        <v>1375420</v>
      </c>
      <c r="BS107" s="2448">
        <v>280307</v>
      </c>
      <c r="BT107" s="2448">
        <v>165435</v>
      </c>
      <c r="BU107" s="2448">
        <v>8596</v>
      </c>
      <c r="BV107" s="2448">
        <v>28</v>
      </c>
      <c r="BW107" s="2448">
        <v>142</v>
      </c>
      <c r="BX107" s="2448">
        <v>566</v>
      </c>
      <c r="BY107" s="2448">
        <v>566</v>
      </c>
      <c r="BZ107" s="2448" t="s">
        <v>21</v>
      </c>
      <c r="CA107" s="2448">
        <v>5987</v>
      </c>
      <c r="CB107" s="1076" t="s">
        <v>21</v>
      </c>
      <c r="CC107" s="1076" t="s">
        <v>21</v>
      </c>
      <c r="CD107" s="2448">
        <v>103700</v>
      </c>
      <c r="CE107" s="91" t="s">
        <v>40</v>
      </c>
      <c r="CF107" s="670" t="s">
        <v>26</v>
      </c>
      <c r="CG107" s="88" t="s">
        <v>26</v>
      </c>
      <c r="CH107" s="89" t="s">
        <v>26</v>
      </c>
      <c r="CI107" s="1257">
        <v>43770</v>
      </c>
      <c r="CJ107" s="82">
        <v>194</v>
      </c>
      <c r="CK107" s="2448">
        <v>250</v>
      </c>
      <c r="CL107" s="2448">
        <v>516</v>
      </c>
      <c r="CM107" s="2448">
        <v>5272</v>
      </c>
      <c r="CN107" s="2448">
        <v>5735</v>
      </c>
      <c r="CO107" s="2448">
        <v>66255</v>
      </c>
      <c r="CP107" s="2448" t="s">
        <v>21</v>
      </c>
      <c r="CQ107" s="2448" t="s">
        <v>21</v>
      </c>
      <c r="CR107" s="2448">
        <v>987830</v>
      </c>
      <c r="CS107" s="2448">
        <v>33143</v>
      </c>
      <c r="CT107" s="2448">
        <v>16111</v>
      </c>
      <c r="CU107" s="2448">
        <v>2497</v>
      </c>
      <c r="CV107" s="2448">
        <v>623</v>
      </c>
      <c r="CW107" s="2448">
        <v>53</v>
      </c>
      <c r="CX107" s="2448">
        <v>1711</v>
      </c>
      <c r="CY107" s="2448">
        <v>1711</v>
      </c>
      <c r="CZ107" s="91" t="s">
        <v>40</v>
      </c>
      <c r="DA107" s="670" t="s">
        <v>26</v>
      </c>
      <c r="DB107" s="88" t="s">
        <v>26</v>
      </c>
      <c r="DC107" s="89" t="s">
        <v>26</v>
      </c>
      <c r="DD107" s="1257">
        <v>43770</v>
      </c>
      <c r="DE107" s="2448">
        <v>595</v>
      </c>
      <c r="DF107" s="2448">
        <v>356</v>
      </c>
      <c r="DG107" s="2448" t="s">
        <v>21</v>
      </c>
      <c r="DH107" s="2448" t="s">
        <v>21</v>
      </c>
      <c r="DI107" s="2448">
        <v>19147</v>
      </c>
      <c r="DJ107" s="2448">
        <v>1122</v>
      </c>
      <c r="DK107" s="2448">
        <v>516694</v>
      </c>
      <c r="DL107" s="2448">
        <v>14207</v>
      </c>
      <c r="DM107" s="2448" t="s">
        <v>21</v>
      </c>
      <c r="DN107" s="2448">
        <v>2757</v>
      </c>
      <c r="DO107" s="2448">
        <v>25</v>
      </c>
      <c r="DP107" s="2448">
        <v>4508</v>
      </c>
      <c r="DQ107" s="2448">
        <v>3926</v>
      </c>
      <c r="DR107" s="2448">
        <v>582</v>
      </c>
      <c r="DS107" s="2448">
        <v>5310</v>
      </c>
      <c r="DT107" s="2448">
        <v>1</v>
      </c>
      <c r="DU107" s="91" t="s">
        <v>40</v>
      </c>
      <c r="DV107" s="670" t="s">
        <v>26</v>
      </c>
      <c r="DW107" s="88" t="s">
        <v>26</v>
      </c>
      <c r="DX107" s="89" t="s">
        <v>26</v>
      </c>
      <c r="DY107" s="1257">
        <v>43770</v>
      </c>
      <c r="DZ107" s="2448">
        <v>37115</v>
      </c>
      <c r="EA107" s="2448">
        <v>40553</v>
      </c>
      <c r="EB107" s="2448">
        <v>3920</v>
      </c>
      <c r="EC107" s="2448" t="s">
        <v>21</v>
      </c>
      <c r="ED107" s="2448" t="s">
        <v>21</v>
      </c>
      <c r="EE107" s="2448">
        <v>128133</v>
      </c>
      <c r="EF107" s="2448">
        <v>3966299</v>
      </c>
      <c r="EG107" s="2448">
        <v>262918</v>
      </c>
      <c r="EH107" s="2448">
        <v>13397</v>
      </c>
      <c r="EI107" s="2448">
        <v>43</v>
      </c>
      <c r="EJ107" s="2448">
        <v>1578</v>
      </c>
      <c r="EK107" s="2448">
        <v>1657</v>
      </c>
      <c r="EL107" s="2448">
        <v>3507</v>
      </c>
      <c r="EM107" s="2448">
        <v>3417</v>
      </c>
      <c r="EN107" s="2448">
        <v>90</v>
      </c>
      <c r="EO107" s="2448" t="s">
        <v>21</v>
      </c>
      <c r="EP107" s="91" t="s">
        <v>40</v>
      </c>
      <c r="EQ107" s="670" t="s">
        <v>26</v>
      </c>
      <c r="ER107" s="88" t="s">
        <v>26</v>
      </c>
      <c r="ES107" s="89" t="s">
        <v>26</v>
      </c>
      <c r="ET107" s="1257">
        <v>43770</v>
      </c>
      <c r="EU107" s="2447" t="s">
        <v>21</v>
      </c>
      <c r="EV107" s="2448" t="s">
        <v>21</v>
      </c>
      <c r="EW107" s="2448">
        <v>1061</v>
      </c>
      <c r="EX107" s="2448">
        <v>1162</v>
      </c>
      <c r="EY107" s="2448">
        <v>14027</v>
      </c>
      <c r="EZ107" s="2448" t="s">
        <v>21</v>
      </c>
      <c r="FA107" s="2448">
        <v>164744</v>
      </c>
      <c r="FB107" s="2448">
        <v>204273</v>
      </c>
      <c r="FC107" s="91" t="s">
        <v>40</v>
      </c>
      <c r="FD107" s="670" t="s">
        <v>26</v>
      </c>
      <c r="FE107" s="983"/>
      <c r="FF107" s="983"/>
      <c r="FG107" s="983"/>
      <c r="FH107" s="983"/>
      <c r="FI107" s="983"/>
      <c r="FJ107" s="983"/>
      <c r="FK107" s="1060"/>
      <c r="FL107" s="1060"/>
      <c r="FM107" s="209"/>
    </row>
    <row r="108" spans="1:169" ht="14.25" customHeight="1">
      <c r="A108" s="105" t="s">
        <v>26</v>
      </c>
      <c r="B108" s="106" t="s">
        <v>26</v>
      </c>
      <c r="C108" s="1258">
        <v>43800</v>
      </c>
      <c r="D108" s="107">
        <v>5240306</v>
      </c>
      <c r="E108" s="2449">
        <v>7221918</v>
      </c>
      <c r="F108" s="2449">
        <v>5211035</v>
      </c>
      <c r="G108" s="2449">
        <v>100289</v>
      </c>
      <c r="H108" s="2449">
        <v>45</v>
      </c>
      <c r="I108" s="2449">
        <v>6448</v>
      </c>
      <c r="J108" s="2449">
        <v>1949</v>
      </c>
      <c r="K108" s="2449">
        <v>28098</v>
      </c>
      <c r="L108" s="2449">
        <v>14918</v>
      </c>
      <c r="M108" s="2449">
        <v>13180</v>
      </c>
      <c r="N108" s="2449" t="s">
        <v>21</v>
      </c>
      <c r="O108" s="2449">
        <v>21195</v>
      </c>
      <c r="P108" s="2449">
        <v>3</v>
      </c>
      <c r="Q108" s="2449">
        <v>45269</v>
      </c>
      <c r="R108" s="2449" t="s">
        <v>21</v>
      </c>
      <c r="S108" s="2449">
        <v>89</v>
      </c>
      <c r="T108" s="108" t="s">
        <v>41</v>
      </c>
      <c r="U108" s="673" t="s">
        <v>26</v>
      </c>
      <c r="V108" s="105" t="s">
        <v>26</v>
      </c>
      <c r="W108" s="106" t="s">
        <v>26</v>
      </c>
      <c r="X108" s="1258">
        <v>43800</v>
      </c>
      <c r="Y108" s="107">
        <v>19734</v>
      </c>
      <c r="Z108" s="2449">
        <v>7272</v>
      </c>
      <c r="AA108" s="2449">
        <v>1481</v>
      </c>
      <c r="AB108" s="2449">
        <v>1</v>
      </c>
      <c r="AC108" s="2449">
        <v>559</v>
      </c>
      <c r="AD108" s="2449">
        <v>619</v>
      </c>
      <c r="AE108" s="2449" t="s">
        <v>21</v>
      </c>
      <c r="AF108" s="2449">
        <v>345109</v>
      </c>
      <c r="AG108" s="2449">
        <v>14977</v>
      </c>
      <c r="AH108" s="2449">
        <v>15191</v>
      </c>
      <c r="AI108" s="2449">
        <v>219</v>
      </c>
      <c r="AJ108" s="2449">
        <v>202</v>
      </c>
      <c r="AK108" s="2449">
        <v>202</v>
      </c>
      <c r="AL108" s="2449" t="s">
        <v>21</v>
      </c>
      <c r="AM108" s="2449">
        <v>12773</v>
      </c>
      <c r="AN108" s="2449">
        <v>10977</v>
      </c>
      <c r="AO108" s="108" t="s">
        <v>41</v>
      </c>
      <c r="AP108" s="673" t="s">
        <v>26</v>
      </c>
      <c r="AQ108" s="105" t="s">
        <v>26</v>
      </c>
      <c r="AR108" s="106" t="s">
        <v>26</v>
      </c>
      <c r="AS108" s="1258">
        <v>43800</v>
      </c>
      <c r="AT108" s="107">
        <v>2325</v>
      </c>
      <c r="AU108" s="2449">
        <v>55</v>
      </c>
      <c r="AV108" s="2449">
        <v>59</v>
      </c>
      <c r="AW108" s="2449">
        <v>1749</v>
      </c>
      <c r="AX108" s="2449">
        <v>244</v>
      </c>
      <c r="AY108" s="2449">
        <v>1505</v>
      </c>
      <c r="AZ108" s="2449">
        <v>214</v>
      </c>
      <c r="BA108" s="1712">
        <v>56</v>
      </c>
      <c r="BB108" s="2449">
        <v>49399</v>
      </c>
      <c r="BC108" s="2449">
        <v>40255</v>
      </c>
      <c r="BD108" s="2449">
        <v>27996</v>
      </c>
      <c r="BE108" s="2449" t="s">
        <v>21</v>
      </c>
      <c r="BF108" s="2449">
        <v>273</v>
      </c>
      <c r="BG108" s="2449">
        <v>100</v>
      </c>
      <c r="BH108" s="2449">
        <v>267</v>
      </c>
      <c r="BI108" s="2449">
        <v>989</v>
      </c>
      <c r="BJ108" s="108" t="s">
        <v>41</v>
      </c>
      <c r="BK108" s="673" t="s">
        <v>26</v>
      </c>
      <c r="BL108" s="105" t="s">
        <v>26</v>
      </c>
      <c r="BM108" s="106" t="s">
        <v>26</v>
      </c>
      <c r="BN108" s="1258">
        <v>43800</v>
      </c>
      <c r="BO108" s="107">
        <v>584</v>
      </c>
      <c r="BP108" s="2449">
        <v>389</v>
      </c>
      <c r="BQ108" s="2449" t="s">
        <v>21</v>
      </c>
      <c r="BR108" s="2449">
        <v>1331647</v>
      </c>
      <c r="BS108" s="2449">
        <v>270249</v>
      </c>
      <c r="BT108" s="2449">
        <v>178754</v>
      </c>
      <c r="BU108" s="2449">
        <v>9090</v>
      </c>
      <c r="BV108" s="2449">
        <v>28</v>
      </c>
      <c r="BW108" s="2449">
        <v>142</v>
      </c>
      <c r="BX108" s="2449">
        <v>581</v>
      </c>
      <c r="BY108" s="2449">
        <v>581</v>
      </c>
      <c r="BZ108" s="2449" t="s">
        <v>21</v>
      </c>
      <c r="CA108" s="2449">
        <v>6352</v>
      </c>
      <c r="CB108" s="1078" t="s">
        <v>21</v>
      </c>
      <c r="CC108" s="1078" t="s">
        <v>21</v>
      </c>
      <c r="CD108" s="2449">
        <v>115007</v>
      </c>
      <c r="CE108" s="108" t="s">
        <v>41</v>
      </c>
      <c r="CF108" s="673" t="s">
        <v>26</v>
      </c>
      <c r="CG108" s="105" t="s">
        <v>26</v>
      </c>
      <c r="CH108" s="106" t="s">
        <v>26</v>
      </c>
      <c r="CI108" s="1258">
        <v>43800</v>
      </c>
      <c r="CJ108" s="107">
        <v>143</v>
      </c>
      <c r="CK108" s="2449">
        <v>222</v>
      </c>
      <c r="CL108" s="2449">
        <v>489</v>
      </c>
      <c r="CM108" s="2449">
        <v>4742</v>
      </c>
      <c r="CN108" s="2449">
        <v>5153</v>
      </c>
      <c r="CO108" s="2449">
        <v>58639</v>
      </c>
      <c r="CP108" s="2449" t="s">
        <v>21</v>
      </c>
      <c r="CQ108" s="2449" t="s">
        <v>21</v>
      </c>
      <c r="CR108" s="2449">
        <v>923850</v>
      </c>
      <c r="CS108" s="2449">
        <v>28311</v>
      </c>
      <c r="CT108" s="2449">
        <v>13703</v>
      </c>
      <c r="CU108" s="2449">
        <v>2243</v>
      </c>
      <c r="CV108" s="2449">
        <v>603</v>
      </c>
      <c r="CW108" s="2449">
        <v>48</v>
      </c>
      <c r="CX108" s="2449">
        <v>1483</v>
      </c>
      <c r="CY108" s="2449">
        <v>1483</v>
      </c>
      <c r="CZ108" s="108" t="s">
        <v>41</v>
      </c>
      <c r="DA108" s="673" t="s">
        <v>26</v>
      </c>
      <c r="DB108" s="105" t="s">
        <v>26</v>
      </c>
      <c r="DC108" s="106" t="s">
        <v>26</v>
      </c>
      <c r="DD108" s="1258">
        <v>43800</v>
      </c>
      <c r="DE108" s="2449">
        <v>616</v>
      </c>
      <c r="DF108" s="2449">
        <v>360</v>
      </c>
      <c r="DG108" s="2449" t="s">
        <v>21</v>
      </c>
      <c r="DH108" s="2449" t="s">
        <v>21</v>
      </c>
      <c r="DI108" s="2449">
        <v>19008</v>
      </c>
      <c r="DJ108" s="2449">
        <v>1089</v>
      </c>
      <c r="DK108" s="2449">
        <v>520168</v>
      </c>
      <c r="DL108" s="2449">
        <v>14409</v>
      </c>
      <c r="DM108" s="2449" t="s">
        <v>21</v>
      </c>
      <c r="DN108" s="2449">
        <v>2583</v>
      </c>
      <c r="DO108" s="2449">
        <v>10</v>
      </c>
      <c r="DP108" s="2449">
        <v>4555</v>
      </c>
      <c r="DQ108" s="2449">
        <v>3991</v>
      </c>
      <c r="DR108" s="2449">
        <v>564</v>
      </c>
      <c r="DS108" s="2449">
        <v>5564</v>
      </c>
      <c r="DT108" s="2449">
        <v>3</v>
      </c>
      <c r="DU108" s="108" t="s">
        <v>41</v>
      </c>
      <c r="DV108" s="673" t="s">
        <v>26</v>
      </c>
      <c r="DW108" s="105" t="s">
        <v>26</v>
      </c>
      <c r="DX108" s="106" t="s">
        <v>26</v>
      </c>
      <c r="DY108" s="1258">
        <v>43800</v>
      </c>
      <c r="DZ108" s="2449">
        <v>41336</v>
      </c>
      <c r="EA108" s="2449">
        <v>45152</v>
      </c>
      <c r="EB108" s="2449">
        <v>4476</v>
      </c>
      <c r="EC108" s="2449" t="s">
        <v>21</v>
      </c>
      <c r="ED108" s="2449" t="s">
        <v>21</v>
      </c>
      <c r="EE108" s="2449">
        <v>134159</v>
      </c>
      <c r="EF108" s="2449">
        <v>4233964</v>
      </c>
      <c r="EG108" s="2449">
        <v>266917</v>
      </c>
      <c r="EH108" s="2449">
        <v>12450</v>
      </c>
      <c r="EI108" s="2449">
        <v>45</v>
      </c>
      <c r="EJ108" s="2449">
        <v>1520</v>
      </c>
      <c r="EK108" s="2449">
        <v>1676</v>
      </c>
      <c r="EL108" s="2449">
        <v>2946</v>
      </c>
      <c r="EM108" s="2449">
        <v>2881</v>
      </c>
      <c r="EN108" s="2449">
        <v>65</v>
      </c>
      <c r="EO108" s="2449" t="s">
        <v>21</v>
      </c>
      <c r="EP108" s="108" t="s">
        <v>41</v>
      </c>
      <c r="EQ108" s="673" t="s">
        <v>26</v>
      </c>
      <c r="ER108" s="105" t="s">
        <v>26</v>
      </c>
      <c r="ES108" s="106" t="s">
        <v>26</v>
      </c>
      <c r="ET108" s="1258">
        <v>43800</v>
      </c>
      <c r="EU108" s="893" t="s">
        <v>21</v>
      </c>
      <c r="EV108" s="2449" t="s">
        <v>21</v>
      </c>
      <c r="EW108" s="2449">
        <v>590</v>
      </c>
      <c r="EX108" s="2449">
        <v>646</v>
      </c>
      <c r="EY108" s="2449">
        <v>16103</v>
      </c>
      <c r="EZ108" s="2449" t="s">
        <v>21</v>
      </c>
      <c r="FA108" s="2449">
        <v>174648</v>
      </c>
      <c r="FB108" s="2449">
        <v>216844</v>
      </c>
      <c r="FC108" s="108" t="s">
        <v>41</v>
      </c>
      <c r="FD108" s="673" t="s">
        <v>26</v>
      </c>
      <c r="FE108" s="983"/>
      <c r="FF108" s="983"/>
      <c r="FG108" s="983"/>
      <c r="FH108" s="983"/>
      <c r="FI108" s="983"/>
      <c r="FJ108" s="983"/>
      <c r="FK108" s="1060"/>
      <c r="FL108" s="1060"/>
      <c r="FM108" s="209"/>
    </row>
    <row r="109" spans="1:169" ht="14.25">
      <c r="A109" s="209"/>
      <c r="B109" s="209"/>
      <c r="C109" s="209"/>
      <c r="D109" s="982"/>
      <c r="E109" s="982"/>
      <c r="F109" s="982"/>
      <c r="G109" s="982"/>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c r="AL109" s="982"/>
      <c r="AM109" s="982"/>
      <c r="AN109" s="982"/>
      <c r="AO109" s="982"/>
      <c r="AP109" s="982"/>
      <c r="AQ109" s="982"/>
      <c r="AR109" s="982"/>
      <c r="AS109" s="982"/>
      <c r="AT109" s="982"/>
      <c r="AU109" s="982"/>
      <c r="AV109" s="982"/>
      <c r="AW109" s="982"/>
      <c r="AX109" s="982"/>
      <c r="AY109" s="982"/>
      <c r="AZ109" s="982"/>
      <c r="BA109" s="982"/>
      <c r="BB109" s="982"/>
      <c r="BC109" s="982"/>
      <c r="BD109" s="982"/>
      <c r="BE109" s="982"/>
      <c r="BF109" s="982"/>
      <c r="BG109" s="982"/>
      <c r="BH109" s="982"/>
      <c r="BI109" s="982"/>
      <c r="BJ109" s="982"/>
      <c r="BK109" s="982"/>
      <c r="BL109" s="982"/>
      <c r="BM109" s="982"/>
      <c r="BN109" s="982"/>
      <c r="BO109" s="982"/>
      <c r="BP109" s="982"/>
      <c r="BQ109" s="982"/>
      <c r="BR109" s="982"/>
      <c r="BS109" s="982"/>
      <c r="BT109" s="982"/>
      <c r="BU109" s="982"/>
      <c r="BV109" s="982"/>
      <c r="BW109" s="982"/>
      <c r="BX109" s="982"/>
      <c r="BY109" s="982"/>
      <c r="BZ109" s="982"/>
      <c r="CA109" s="982"/>
      <c r="CB109" s="982"/>
      <c r="CC109" s="982"/>
      <c r="CD109" s="982"/>
      <c r="CE109" s="982"/>
      <c r="CF109" s="982"/>
      <c r="CG109" s="982"/>
      <c r="CH109" s="982"/>
      <c r="CI109" s="982"/>
      <c r="CJ109" s="982"/>
      <c r="CK109" s="982"/>
      <c r="CL109" s="982"/>
      <c r="CM109" s="982"/>
      <c r="CN109" s="982"/>
      <c r="CO109" s="982"/>
      <c r="CP109" s="982"/>
      <c r="CQ109" s="982"/>
      <c r="CR109" s="982"/>
      <c r="CS109" s="982"/>
      <c r="CT109" s="982"/>
      <c r="CU109" s="982"/>
      <c r="CV109" s="982"/>
      <c r="CW109" s="982"/>
      <c r="CX109" s="982"/>
      <c r="CY109" s="982"/>
      <c r="CZ109" s="982"/>
      <c r="DA109" s="982"/>
      <c r="DB109" s="982"/>
      <c r="DC109" s="982"/>
      <c r="DD109" s="982"/>
      <c r="DE109" s="982"/>
      <c r="DF109" s="982"/>
      <c r="DG109" s="982"/>
      <c r="DH109" s="982"/>
      <c r="DI109" s="982"/>
      <c r="DJ109" s="982"/>
      <c r="DK109" s="982"/>
      <c r="DL109" s="982"/>
      <c r="DM109" s="982"/>
      <c r="DN109" s="982"/>
      <c r="DO109" s="982"/>
      <c r="DP109" s="982"/>
      <c r="DQ109" s="982"/>
      <c r="DR109" s="982"/>
      <c r="DS109" s="982"/>
      <c r="DT109" s="982"/>
      <c r="DU109" s="982"/>
      <c r="DV109" s="982"/>
      <c r="DW109" s="982"/>
      <c r="DX109" s="982"/>
      <c r="DY109" s="982"/>
      <c r="DZ109" s="982"/>
      <c r="EA109" s="982"/>
      <c r="EB109" s="982"/>
      <c r="EC109" s="982"/>
      <c r="ED109" s="982"/>
      <c r="EE109" s="982"/>
      <c r="EF109" s="982"/>
      <c r="EG109" s="982"/>
      <c r="EH109" s="982"/>
      <c r="EI109" s="982"/>
      <c r="EJ109" s="982"/>
      <c r="EK109" s="982"/>
      <c r="EL109" s="982"/>
      <c r="EM109" s="982"/>
      <c r="EN109" s="982"/>
      <c r="EO109" s="982"/>
      <c r="EP109" s="982"/>
      <c r="EQ109" s="982"/>
      <c r="ER109" s="1050"/>
      <c r="ES109" s="1050"/>
      <c r="ET109" s="1050"/>
      <c r="EU109" s="1050"/>
      <c r="EV109" s="1050"/>
      <c r="EW109" s="1050"/>
      <c r="EX109" s="1050"/>
      <c r="EY109" s="1050"/>
      <c r="EZ109" s="1050"/>
      <c r="FA109" s="1050"/>
      <c r="FB109" s="1050"/>
      <c r="FC109" s="1050"/>
      <c r="FD109" s="1050"/>
      <c r="FE109" s="1050"/>
      <c r="FF109" s="1050"/>
      <c r="FG109" s="1050"/>
      <c r="FH109" s="1050"/>
      <c r="FI109" s="1050"/>
      <c r="FJ109" s="1050"/>
      <c r="FK109" s="1050"/>
      <c r="FL109" s="1050"/>
      <c r="FM109" s="209"/>
    </row>
    <row r="111" spans="1:169" s="2080" customFormat="1" ht="15" customHeight="1">
      <c r="A111" s="384" t="s">
        <v>650</v>
      </c>
      <c r="D111" s="1765"/>
      <c r="F111" s="1765"/>
      <c r="N111" s="1765"/>
      <c r="S111" s="383"/>
      <c r="U111" s="642" t="s">
        <v>650</v>
      </c>
      <c r="V111" s="384" t="s">
        <v>650</v>
      </c>
      <c r="Y111" s="1765"/>
      <c r="AA111" s="1765"/>
      <c r="AI111" s="1765"/>
      <c r="AN111" s="383"/>
      <c r="AP111" s="642" t="s">
        <v>650</v>
      </c>
      <c r="AQ111" s="384" t="s">
        <v>650</v>
      </c>
      <c r="AT111" s="1765"/>
      <c r="AV111" s="1765"/>
      <c r="BD111" s="1765"/>
      <c r="BI111" s="383"/>
      <c r="BK111" s="642" t="s">
        <v>650</v>
      </c>
      <c r="BL111" s="384" t="s">
        <v>650</v>
      </c>
      <c r="BO111" s="1765"/>
      <c r="BQ111" s="1765"/>
      <c r="BY111" s="1765"/>
      <c r="CD111" s="383"/>
      <c r="CF111" s="642" t="s">
        <v>650</v>
      </c>
      <c r="CG111" s="384" t="s">
        <v>650</v>
      </c>
      <c r="CJ111" s="1765"/>
      <c r="CL111" s="1765"/>
      <c r="CT111" s="1765"/>
      <c r="CY111" s="383"/>
      <c r="DA111" s="642" t="s">
        <v>650</v>
      </c>
      <c r="DB111" s="384" t="s">
        <v>650</v>
      </c>
      <c r="DE111" s="1765"/>
      <c r="DG111" s="1765"/>
      <c r="DO111" s="1765"/>
      <c r="DT111" s="383"/>
      <c r="DV111" s="642" t="s">
        <v>650</v>
      </c>
      <c r="DW111" s="384" t="s">
        <v>650</v>
      </c>
      <c r="DZ111" s="1765"/>
      <c r="EB111" s="443"/>
      <c r="EC111" s="443"/>
      <c r="ED111" s="443"/>
      <c r="EE111" s="443"/>
      <c r="EF111" s="443"/>
      <c r="EG111" s="443"/>
      <c r="EH111" s="443"/>
      <c r="EI111" s="443"/>
      <c r="EJ111" s="443"/>
      <c r="EK111" s="443"/>
      <c r="EL111" s="443"/>
      <c r="EM111" s="443"/>
      <c r="EO111" s="383"/>
      <c r="EQ111" s="642" t="s">
        <v>650</v>
      </c>
      <c r="ER111" s="384" t="s">
        <v>650</v>
      </c>
      <c r="EU111" s="1765"/>
      <c r="EW111" s="1765"/>
      <c r="FE111" s="1765"/>
      <c r="FJ111" s="383"/>
      <c r="FL111" s="642" t="s">
        <v>650</v>
      </c>
      <c r="FM111" s="384"/>
    </row>
    <row r="112" spans="1:169" s="2080" customFormat="1" ht="15" customHeight="1">
      <c r="A112" s="383" t="s">
        <v>1079</v>
      </c>
      <c r="B112" s="1765"/>
      <c r="C112" s="1765"/>
      <c r="D112" s="1069"/>
      <c r="E112" s="1765"/>
      <c r="F112" s="1765"/>
      <c r="L112" s="1765"/>
      <c r="M112" s="1765"/>
      <c r="N112" s="1765"/>
      <c r="R112" s="488"/>
      <c r="U112" s="386" t="s">
        <v>1080</v>
      </c>
      <c r="V112" s="383" t="s">
        <v>1079</v>
      </c>
      <c r="W112" s="1765"/>
      <c r="X112" s="1765"/>
      <c r="Y112" s="1069"/>
      <c r="Z112" s="1765"/>
      <c r="AA112" s="1765"/>
      <c r="AG112" s="1765"/>
      <c r="AH112" s="1765"/>
      <c r="AI112" s="1765"/>
      <c r="AM112" s="488"/>
      <c r="AP112" s="386" t="s">
        <v>1080</v>
      </c>
      <c r="AQ112" s="383" t="s">
        <v>1079</v>
      </c>
      <c r="AR112" s="1765"/>
      <c r="AS112" s="1765"/>
      <c r="AT112" s="1069"/>
      <c r="AU112" s="1765"/>
      <c r="AV112" s="1765"/>
      <c r="BB112" s="1765"/>
      <c r="BC112" s="1765"/>
      <c r="BD112" s="1765"/>
      <c r="BH112" s="488"/>
      <c r="BK112" s="386" t="s">
        <v>1080</v>
      </c>
      <c r="BL112" s="383" t="s">
        <v>1079</v>
      </c>
      <c r="BM112" s="1765"/>
      <c r="BN112" s="1765"/>
      <c r="BO112" s="1069"/>
      <c r="BP112" s="1765"/>
      <c r="BQ112" s="1765"/>
      <c r="BW112" s="1765"/>
      <c r="BX112" s="1765"/>
      <c r="BY112" s="1765"/>
      <c r="CC112" s="488"/>
      <c r="CF112" s="386" t="s">
        <v>1080</v>
      </c>
      <c r="CG112" s="383" t="s">
        <v>1079</v>
      </c>
      <c r="CH112" s="1765"/>
      <c r="CI112" s="1765"/>
      <c r="CJ112" s="1069"/>
      <c r="CK112" s="1765"/>
      <c r="CL112" s="1765"/>
      <c r="CR112" s="1765"/>
      <c r="CS112" s="1765"/>
      <c r="CT112" s="1765"/>
      <c r="CX112" s="488"/>
      <c r="DA112" s="386" t="s">
        <v>1080</v>
      </c>
      <c r="DB112" s="383" t="s">
        <v>1079</v>
      </c>
      <c r="DC112" s="1765"/>
      <c r="DD112" s="1765"/>
      <c r="DE112" s="1069"/>
      <c r="DF112" s="1765"/>
      <c r="DG112" s="1765"/>
      <c r="DM112" s="1765"/>
      <c r="DN112" s="1765"/>
      <c r="DO112" s="1765"/>
      <c r="DS112" s="488"/>
      <c r="DV112" s="386" t="s">
        <v>1080</v>
      </c>
      <c r="DW112" s="383" t="s">
        <v>1079</v>
      </c>
      <c r="DX112" s="1765"/>
      <c r="DY112" s="1765"/>
      <c r="DZ112" s="1069"/>
      <c r="EA112" s="443"/>
      <c r="EB112" s="443"/>
      <c r="EC112" s="443"/>
      <c r="ED112" s="443"/>
      <c r="EE112" s="443"/>
      <c r="EF112" s="443"/>
      <c r="EG112" s="443"/>
      <c r="EH112" s="443"/>
      <c r="EK112" s="443"/>
      <c r="EL112" s="443"/>
      <c r="EM112" s="443"/>
      <c r="EN112" s="488"/>
      <c r="EQ112" s="386" t="s">
        <v>1080</v>
      </c>
      <c r="ER112" s="383" t="s">
        <v>1079</v>
      </c>
      <c r="ES112" s="1765"/>
      <c r="ET112" s="1765"/>
      <c r="EU112" s="1069"/>
      <c r="EV112" s="1765"/>
      <c r="EW112" s="1765"/>
      <c r="FC112" s="1765"/>
      <c r="FD112" s="1765"/>
      <c r="FE112" s="1765"/>
      <c r="FI112" s="488"/>
      <c r="FL112" s="386" t="s">
        <v>1080</v>
      </c>
    </row>
    <row r="113" spans="1:168" ht="15">
      <c r="A113" s="209"/>
      <c r="B113" s="209"/>
      <c r="C113" s="209"/>
      <c r="D113" s="209"/>
      <c r="E113" s="209"/>
      <c r="F113" s="209"/>
      <c r="G113" s="209"/>
      <c r="H113" s="209"/>
      <c r="I113" s="209"/>
      <c r="J113" s="209"/>
      <c r="K113" s="209"/>
      <c r="L113" s="209"/>
      <c r="M113" s="209"/>
      <c r="N113" s="209"/>
      <c r="O113" s="209"/>
      <c r="P113" s="209"/>
      <c r="Q113" s="209"/>
      <c r="R113" s="209"/>
      <c r="S113" s="209"/>
      <c r="T113" s="388"/>
      <c r="U113" s="388"/>
      <c r="V113" s="35"/>
      <c r="W113" s="35"/>
      <c r="X113" s="35"/>
      <c r="Y113" s="35"/>
      <c r="Z113" s="35"/>
      <c r="AA113" s="35"/>
      <c r="AB113" s="35"/>
      <c r="AC113" s="35"/>
      <c r="AD113" s="35"/>
      <c r="AE113" s="35"/>
      <c r="AF113" s="35"/>
      <c r="AG113" s="35"/>
      <c r="AH113" s="35"/>
      <c r="AI113" s="35"/>
      <c r="AJ113" s="35"/>
      <c r="AK113" s="35"/>
      <c r="AL113" s="35"/>
      <c r="AM113" s="35"/>
      <c r="AN113" s="35"/>
      <c r="AO113" s="388"/>
      <c r="AP113" s="388"/>
      <c r="AQ113" s="35"/>
      <c r="AR113" s="35"/>
      <c r="AS113" s="35"/>
      <c r="AT113" s="35"/>
      <c r="AU113" s="35"/>
      <c r="AV113" s="35"/>
      <c r="AW113" s="35"/>
      <c r="AX113" s="35"/>
      <c r="AY113" s="35"/>
      <c r="AZ113" s="35"/>
      <c r="BA113" s="35"/>
      <c r="BB113" s="35"/>
      <c r="BC113" s="35"/>
      <c r="BD113" s="35"/>
      <c r="BE113" s="35"/>
      <c r="BF113" s="35"/>
      <c r="BG113" s="35"/>
      <c r="BH113" s="35"/>
      <c r="BI113" s="35"/>
      <c r="BJ113" s="388"/>
      <c r="BK113" s="388"/>
      <c r="BL113" s="35"/>
      <c r="BM113" s="35"/>
      <c r="BN113" s="35"/>
      <c r="BO113" s="35"/>
      <c r="BP113" s="35"/>
      <c r="BQ113" s="35"/>
      <c r="BR113" s="35"/>
      <c r="BS113" s="35"/>
      <c r="BT113" s="35"/>
      <c r="BU113" s="35"/>
      <c r="BV113" s="35"/>
      <c r="BW113" s="35"/>
      <c r="BX113" s="35"/>
      <c r="BY113" s="35"/>
      <c r="BZ113" s="35"/>
      <c r="CA113" s="35"/>
      <c r="CB113" s="35"/>
      <c r="CC113" s="35"/>
      <c r="CD113" s="35"/>
      <c r="CE113" s="388"/>
      <c r="CF113" s="388"/>
      <c r="CG113" s="35"/>
      <c r="CH113" s="35"/>
      <c r="CI113" s="35"/>
      <c r="CJ113" s="35"/>
      <c r="CK113" s="35"/>
      <c r="CL113" s="35"/>
      <c r="CM113" s="35"/>
      <c r="CN113" s="35"/>
      <c r="CO113" s="35"/>
      <c r="CP113" s="35"/>
      <c r="CQ113" s="35"/>
      <c r="CR113" s="35"/>
      <c r="CS113" s="35"/>
      <c r="CT113" s="35"/>
      <c r="CU113" s="35"/>
      <c r="CV113" s="35"/>
      <c r="CW113" s="35"/>
      <c r="CX113" s="35"/>
      <c r="CY113" s="35"/>
      <c r="CZ113" s="388"/>
      <c r="DA113" s="388"/>
      <c r="DB113" s="35"/>
      <c r="DC113" s="35"/>
      <c r="DD113" s="35"/>
      <c r="DE113" s="35"/>
      <c r="DF113" s="35"/>
      <c r="DG113" s="35"/>
      <c r="DH113" s="35"/>
      <c r="DI113" s="35"/>
      <c r="DJ113" s="35"/>
      <c r="DK113" s="35"/>
      <c r="DL113" s="35"/>
      <c r="DM113" s="35"/>
      <c r="DN113" s="35"/>
      <c r="DO113" s="35"/>
      <c r="DP113" s="35"/>
      <c r="DQ113" s="35"/>
      <c r="DR113" s="35"/>
      <c r="DS113" s="35"/>
      <c r="DT113" s="35"/>
      <c r="DU113" s="388"/>
      <c r="DV113" s="388"/>
      <c r="DW113" s="35"/>
      <c r="DX113" s="35"/>
      <c r="DY113" s="35"/>
      <c r="DZ113" s="35"/>
      <c r="EA113" s="35"/>
      <c r="EB113" s="35"/>
      <c r="EC113" s="35"/>
      <c r="ED113" s="35"/>
      <c r="EE113" s="35"/>
      <c r="EF113" s="35"/>
      <c r="EG113" s="35"/>
      <c r="EH113" s="35"/>
      <c r="EK113" s="35"/>
      <c r="EL113" s="35"/>
      <c r="EM113" s="35"/>
      <c r="EN113" s="35"/>
      <c r="EO113" s="35"/>
      <c r="EP113" s="388"/>
      <c r="EQ113" s="388"/>
      <c r="ER113" s="35"/>
      <c r="ES113" s="35"/>
      <c r="ET113" s="35"/>
      <c r="EU113" s="35"/>
      <c r="EV113" s="35"/>
      <c r="EW113" s="35"/>
      <c r="EX113" s="35"/>
      <c r="EY113" s="35"/>
      <c r="EZ113" s="35"/>
      <c r="FA113" s="35"/>
      <c r="FB113" s="35"/>
      <c r="FC113" s="35"/>
      <c r="FD113" s="35"/>
      <c r="FE113" s="35"/>
      <c r="FF113" s="35"/>
      <c r="FG113" s="35"/>
      <c r="FH113" s="35"/>
      <c r="FI113" s="35"/>
      <c r="FJ113" s="35"/>
      <c r="FK113" s="388"/>
      <c r="FL113" s="388"/>
    </row>
    <row r="114" spans="1:168" ht="15">
      <c r="A114" s="209" t="s">
        <v>1187</v>
      </c>
      <c r="B114" s="209"/>
      <c r="C114" s="209"/>
      <c r="D114" s="209"/>
      <c r="E114" s="209"/>
      <c r="F114" s="209"/>
      <c r="G114" s="209"/>
      <c r="H114" s="209"/>
      <c r="I114" s="209"/>
      <c r="J114" s="209"/>
      <c r="K114" s="209"/>
      <c r="L114" s="209"/>
      <c r="M114" s="209"/>
      <c r="N114" s="209"/>
      <c r="O114" s="209"/>
      <c r="P114" s="209"/>
      <c r="Q114" s="209"/>
      <c r="R114" s="209"/>
      <c r="S114" s="209"/>
      <c r="T114" s="388"/>
      <c r="U114" s="388"/>
      <c r="V114" s="35"/>
      <c r="W114" s="35"/>
      <c r="X114" s="35"/>
      <c r="Y114" s="35"/>
      <c r="Z114" s="35"/>
      <c r="AA114" s="35"/>
      <c r="AB114" s="35"/>
      <c r="AC114" s="35"/>
      <c r="AD114" s="35"/>
      <c r="AE114" s="35"/>
      <c r="AF114" s="35"/>
      <c r="AG114" s="35"/>
      <c r="AH114" s="35"/>
      <c r="AI114" s="35"/>
      <c r="AJ114" s="35"/>
      <c r="AK114" s="35"/>
      <c r="AL114" s="35"/>
      <c r="AM114" s="35"/>
      <c r="AN114" s="35"/>
      <c r="AO114" s="388"/>
      <c r="AP114" s="388"/>
      <c r="AQ114" s="35"/>
      <c r="AR114" s="35"/>
      <c r="AS114" s="35"/>
      <c r="AT114" s="35"/>
      <c r="AU114" s="35"/>
      <c r="AV114" s="35"/>
      <c r="AW114" s="35"/>
      <c r="AX114" s="35"/>
      <c r="AY114" s="35"/>
      <c r="AZ114" s="35"/>
      <c r="BA114" s="35"/>
      <c r="BB114" s="35"/>
      <c r="BC114" s="35"/>
      <c r="BD114" s="35"/>
      <c r="BE114" s="35"/>
      <c r="BF114" s="35"/>
      <c r="BG114" s="35"/>
      <c r="BH114" s="35"/>
      <c r="BI114" s="35"/>
      <c r="BJ114" s="388"/>
      <c r="BK114" s="388"/>
      <c r="BL114" s="35"/>
      <c r="BM114" s="35"/>
      <c r="BN114" s="35"/>
      <c r="BO114" s="35"/>
      <c r="BP114" s="35"/>
      <c r="BQ114" s="35"/>
      <c r="BR114" s="35"/>
      <c r="BS114" s="35"/>
      <c r="BT114" s="35"/>
      <c r="BU114" s="35"/>
      <c r="BV114" s="35"/>
      <c r="BW114" s="35"/>
      <c r="BX114" s="35"/>
      <c r="BY114" s="35"/>
      <c r="BZ114" s="35"/>
      <c r="CA114" s="35"/>
      <c r="CB114" s="35"/>
      <c r="CC114" s="35"/>
      <c r="CD114" s="35"/>
      <c r="CE114" s="388"/>
      <c r="CF114" s="388"/>
      <c r="CG114" s="35"/>
      <c r="CH114" s="35"/>
      <c r="CI114" s="35"/>
      <c r="CJ114" s="35"/>
      <c r="CK114" s="35"/>
      <c r="CL114" s="35"/>
      <c r="CM114" s="35"/>
      <c r="CN114" s="35"/>
      <c r="CO114" s="35"/>
      <c r="CP114" s="35"/>
      <c r="CQ114" s="35"/>
      <c r="CR114" s="35"/>
      <c r="CS114" s="35"/>
      <c r="CT114" s="35"/>
      <c r="CU114" s="35"/>
      <c r="CV114" s="35"/>
      <c r="CW114" s="35"/>
      <c r="CX114" s="35"/>
      <c r="CY114" s="35"/>
      <c r="CZ114" s="388"/>
      <c r="DA114" s="388"/>
      <c r="DB114" s="35"/>
      <c r="DC114" s="35"/>
      <c r="DD114" s="35"/>
      <c r="DE114" s="35"/>
      <c r="DF114" s="35"/>
      <c r="DG114" s="35"/>
      <c r="DH114" s="35"/>
      <c r="DI114" s="35"/>
      <c r="DJ114" s="35"/>
      <c r="DK114" s="35"/>
      <c r="DL114" s="35"/>
      <c r="DM114" s="35"/>
      <c r="DN114" s="35"/>
      <c r="DO114" s="35"/>
      <c r="DP114" s="35"/>
      <c r="DQ114" s="35"/>
      <c r="DR114" s="35"/>
      <c r="DS114" s="35"/>
      <c r="DT114" s="35"/>
      <c r="DU114" s="388"/>
      <c r="DV114" s="388"/>
      <c r="DW114" s="35"/>
      <c r="DX114" s="35"/>
      <c r="DY114" s="35"/>
      <c r="DZ114" s="35"/>
      <c r="EA114" s="35"/>
      <c r="EB114" s="35"/>
      <c r="EC114" s="35"/>
      <c r="ED114" s="35"/>
      <c r="EE114" s="35"/>
      <c r="EF114" s="35"/>
      <c r="EG114" s="35"/>
      <c r="EH114" s="35"/>
      <c r="EK114" s="35"/>
      <c r="EL114" s="35"/>
      <c r="EM114" s="35"/>
      <c r="EN114" s="35"/>
      <c r="EO114" s="35"/>
      <c r="EP114" s="388"/>
      <c r="EQ114" s="388"/>
      <c r="ER114" s="35"/>
      <c r="ES114" s="35"/>
      <c r="ET114" s="35"/>
      <c r="EU114" s="35"/>
      <c r="EV114" s="35"/>
      <c r="EW114" s="35"/>
      <c r="EX114" s="35"/>
      <c r="EY114" s="35"/>
      <c r="EZ114" s="35"/>
      <c r="FA114" s="35"/>
      <c r="FB114" s="35"/>
      <c r="FC114" s="35"/>
      <c r="FD114" s="35"/>
      <c r="FE114" s="35"/>
      <c r="FF114" s="35"/>
      <c r="FG114" s="35"/>
      <c r="FH114" s="35"/>
      <c r="FI114" s="35"/>
      <c r="FJ114" s="35"/>
      <c r="FK114" s="388"/>
      <c r="FL114" s="388"/>
    </row>
    <row r="115" spans="1:168" s="388" customFormat="1" ht="18.75">
      <c r="A115" s="990" t="s">
        <v>389</v>
      </c>
      <c r="B115" s="1063"/>
      <c r="C115" s="1063"/>
      <c r="D115" s="2465" t="s">
        <v>1974</v>
      </c>
      <c r="L115" s="1071"/>
      <c r="V115" s="14"/>
      <c r="W115" s="14"/>
      <c r="X115" s="14"/>
      <c r="Y115" s="14"/>
      <c r="Z115" s="14"/>
      <c r="AA115" s="14"/>
      <c r="AB115" s="14"/>
      <c r="AC115" s="14"/>
      <c r="AD115" s="14"/>
      <c r="AE115" s="14"/>
      <c r="AF115" s="14"/>
      <c r="AG115" s="14"/>
      <c r="AH115" s="14"/>
      <c r="AI115" s="14"/>
      <c r="AJ115" s="14"/>
      <c r="AK115" s="14"/>
      <c r="AL115" s="14"/>
      <c r="AM115" s="14"/>
      <c r="AN115" s="14"/>
      <c r="AQ115" s="14"/>
      <c r="AR115" s="14"/>
      <c r="AS115" s="14"/>
      <c r="AT115" s="14"/>
      <c r="AU115" s="14"/>
      <c r="AV115" s="14"/>
      <c r="AW115" s="14"/>
      <c r="AX115" s="14"/>
      <c r="AY115" s="14"/>
      <c r="AZ115" s="14"/>
      <c r="BA115" s="14"/>
      <c r="BB115" s="14"/>
      <c r="BC115" s="14"/>
      <c r="BD115" s="14"/>
      <c r="BE115" s="14"/>
      <c r="BF115" s="14"/>
      <c r="BG115" s="14"/>
      <c r="BH115" s="14"/>
      <c r="BI115" s="14"/>
      <c r="BL115" s="14"/>
      <c r="BM115" s="14"/>
      <c r="BN115" s="14"/>
      <c r="BO115" s="14"/>
      <c r="BP115" s="14"/>
      <c r="BQ115" s="14"/>
      <c r="BR115" s="14"/>
      <c r="BS115" s="14"/>
      <c r="BT115" s="14"/>
      <c r="BU115" s="14"/>
      <c r="BV115" s="14"/>
      <c r="BW115" s="14"/>
      <c r="BX115" s="14"/>
      <c r="BY115" s="14"/>
      <c r="BZ115" s="14"/>
      <c r="CA115" s="14"/>
      <c r="CB115" s="14"/>
      <c r="CC115" s="14"/>
      <c r="CD115" s="14"/>
      <c r="CG115" s="14"/>
      <c r="CH115" s="14"/>
      <c r="CI115" s="14"/>
      <c r="CJ115" s="14"/>
      <c r="CK115" s="14"/>
      <c r="CL115" s="14"/>
      <c r="CM115" s="14"/>
      <c r="CN115" s="14"/>
      <c r="CO115" s="14"/>
      <c r="CP115" s="14"/>
      <c r="CQ115" s="14"/>
      <c r="CR115" s="14"/>
      <c r="CS115" s="14"/>
      <c r="CT115" s="14"/>
      <c r="CU115" s="14"/>
      <c r="CV115" s="14"/>
      <c r="CW115" s="14"/>
      <c r="CX115" s="14"/>
      <c r="CY115" s="14"/>
      <c r="DB115" s="14"/>
      <c r="DC115" s="14"/>
      <c r="DD115" s="14"/>
      <c r="DE115" s="14"/>
      <c r="DF115" s="14"/>
      <c r="DG115" s="14"/>
      <c r="DH115" s="14"/>
      <c r="DI115" s="14"/>
      <c r="DJ115" s="14"/>
      <c r="DK115" s="14"/>
      <c r="DL115" s="14"/>
      <c r="DM115" s="14"/>
      <c r="DN115" s="14"/>
      <c r="DO115" s="14"/>
      <c r="DP115" s="14"/>
      <c r="DQ115" s="14"/>
      <c r="DR115" s="14"/>
      <c r="DS115" s="14"/>
      <c r="DT115" s="14"/>
      <c r="DW115" s="14"/>
      <c r="DX115" s="14"/>
      <c r="DY115" s="14"/>
      <c r="DZ115" s="14"/>
      <c r="EA115" s="14"/>
      <c r="EB115" s="14"/>
      <c r="EC115" s="14"/>
      <c r="ED115" s="14"/>
      <c r="EE115" s="14"/>
      <c r="EF115" s="14"/>
      <c r="EG115" s="14"/>
      <c r="EH115" s="14"/>
      <c r="EK115" s="14"/>
      <c r="EL115" s="14"/>
      <c r="EM115" s="14"/>
      <c r="EN115" s="14"/>
      <c r="EO115" s="14"/>
      <c r="ER115" s="14"/>
      <c r="ES115" s="14"/>
      <c r="ET115" s="14"/>
      <c r="EU115" s="14"/>
      <c r="EV115" s="14"/>
      <c r="EW115" s="14"/>
      <c r="EX115" s="14"/>
      <c r="EY115" s="14"/>
      <c r="EZ115" s="14"/>
      <c r="FA115" s="14"/>
      <c r="FB115" s="14"/>
      <c r="FC115" s="14"/>
      <c r="FD115" s="14"/>
      <c r="FE115" s="14"/>
      <c r="FF115" s="14"/>
      <c r="FG115" s="14"/>
      <c r="FH115" s="14"/>
      <c r="FI115" s="14"/>
      <c r="FJ115" s="14"/>
    </row>
    <row r="116" spans="1:168" s="388" customFormat="1" ht="22.5">
      <c r="A116" s="388" t="s">
        <v>743</v>
      </c>
      <c r="D116" s="970" t="s">
        <v>346</v>
      </c>
      <c r="F116" s="1098" t="s">
        <v>378</v>
      </c>
      <c r="G116" s="1098"/>
      <c r="H116" s="1098"/>
      <c r="I116" s="1098"/>
      <c r="J116" s="1098"/>
      <c r="V116" s="14"/>
      <c r="W116" s="14"/>
      <c r="X116" s="14"/>
      <c r="Y116" s="14"/>
      <c r="Z116" s="14"/>
      <c r="AA116" s="14"/>
      <c r="AB116" s="14"/>
      <c r="AC116" s="14"/>
      <c r="AD116" s="14"/>
      <c r="AE116" s="14"/>
      <c r="AF116" s="14"/>
      <c r="AG116" s="14"/>
      <c r="AH116" s="14"/>
      <c r="AI116" s="14"/>
      <c r="AJ116" s="14"/>
      <c r="AK116" s="14"/>
      <c r="AL116" s="14"/>
      <c r="AM116" s="14"/>
      <c r="AN116" s="14"/>
      <c r="AQ116" s="14"/>
      <c r="AR116" s="14"/>
      <c r="AS116" s="14"/>
      <c r="AT116" s="14"/>
      <c r="AU116" s="14"/>
      <c r="AV116" s="14"/>
      <c r="AW116" s="14"/>
      <c r="AX116" s="14"/>
      <c r="AY116" s="14"/>
      <c r="AZ116" s="14"/>
      <c r="BA116" s="1099"/>
      <c r="BB116" s="14"/>
      <c r="BC116" s="14"/>
      <c r="BD116" s="14"/>
      <c r="BE116" s="14"/>
      <c r="BF116" s="14"/>
      <c r="BG116" s="14"/>
      <c r="BH116" s="14"/>
      <c r="BI116" s="14"/>
      <c r="BL116" s="14"/>
      <c r="BM116" s="14"/>
      <c r="BN116" s="14"/>
      <c r="BO116" s="14"/>
      <c r="BP116" s="14"/>
      <c r="BQ116" s="14"/>
      <c r="BR116" s="14"/>
      <c r="BS116" s="14"/>
      <c r="BT116" s="14"/>
      <c r="BU116" s="123"/>
      <c r="BW116" s="123"/>
      <c r="BX116" s="123"/>
      <c r="BY116" s="123"/>
      <c r="BZ116" s="123"/>
      <c r="CA116" s="123"/>
      <c r="CB116" s="123"/>
      <c r="CC116" s="123"/>
      <c r="CD116" s="123"/>
      <c r="CG116" s="14"/>
      <c r="CH116" s="14"/>
      <c r="CI116" s="14"/>
      <c r="CJ116" s="14"/>
      <c r="CK116" s="14"/>
      <c r="CL116" s="14"/>
      <c r="CM116" s="14"/>
      <c r="CN116" s="14"/>
      <c r="CO116" s="14"/>
      <c r="CP116" s="14"/>
      <c r="CQ116" s="1099"/>
      <c r="CR116" s="14"/>
      <c r="CS116" s="14"/>
      <c r="CT116" s="14"/>
      <c r="CU116" s="14"/>
      <c r="CV116" s="14"/>
      <c r="CW116" s="14"/>
      <c r="CX116" s="123"/>
      <c r="CY116" s="14"/>
      <c r="DB116" s="14"/>
      <c r="DC116" s="14"/>
      <c r="DD116" s="14"/>
      <c r="DE116" s="123"/>
      <c r="DF116" s="123"/>
      <c r="DG116" s="123"/>
      <c r="DH116" s="123"/>
      <c r="DI116" s="123"/>
      <c r="DJ116" s="123"/>
      <c r="DK116" s="123"/>
      <c r="DL116" s="123"/>
      <c r="DM116" s="123"/>
      <c r="DN116" s="14"/>
      <c r="DO116" s="14"/>
      <c r="DP116" s="14"/>
      <c r="DQ116" s="14"/>
      <c r="DR116" s="14"/>
      <c r="DS116" s="14"/>
      <c r="DT116" s="14"/>
      <c r="DW116" s="14"/>
      <c r="DX116" s="14"/>
      <c r="DY116" s="14"/>
      <c r="DZ116" s="14"/>
      <c r="EA116" s="14"/>
      <c r="EB116" s="14"/>
      <c r="EC116" s="14"/>
      <c r="ED116" s="14"/>
      <c r="EE116" s="14"/>
      <c r="EF116" s="14"/>
      <c r="EG116" s="14"/>
      <c r="EH116" s="14"/>
      <c r="EI116" s="14"/>
      <c r="EJ116" s="14"/>
      <c r="EK116" s="14"/>
      <c r="EL116" s="14"/>
      <c r="EM116" s="14"/>
      <c r="EN116" s="14"/>
      <c r="EO116" s="14"/>
      <c r="ER116" s="14"/>
      <c r="ES116" s="14"/>
      <c r="ET116" s="14"/>
      <c r="EU116" s="14"/>
      <c r="EV116" s="14"/>
      <c r="EW116" s="14"/>
      <c r="EX116" s="14"/>
      <c r="EY116" s="14"/>
      <c r="EZ116" s="14"/>
      <c r="FA116" s="14"/>
      <c r="FB116" s="14"/>
      <c r="FC116" s="14"/>
      <c r="FD116" s="14"/>
      <c r="FE116" s="14"/>
      <c r="FF116" s="14"/>
      <c r="FG116" s="14"/>
      <c r="FH116" s="14"/>
      <c r="FI116" s="14"/>
      <c r="FJ116" s="14"/>
    </row>
    <row r="117" spans="1:168" s="388" customFormat="1" ht="18.75" customHeight="1">
      <c r="A117" s="2573" t="s">
        <v>737</v>
      </c>
      <c r="B117" s="2543"/>
      <c r="C117" s="2544"/>
      <c r="D117" s="2473" t="s">
        <v>1081</v>
      </c>
      <c r="E117" s="2459"/>
      <c r="F117" s="2459" t="s">
        <v>1975</v>
      </c>
      <c r="G117" s="529"/>
      <c r="H117" s="1054"/>
      <c r="I117" s="529"/>
      <c r="J117" s="529"/>
      <c r="K117" s="1015" t="s">
        <v>744</v>
      </c>
      <c r="L117" s="529"/>
      <c r="M117" s="529"/>
      <c r="N117" s="529"/>
      <c r="O117" s="529"/>
      <c r="P117" s="529"/>
      <c r="Q117" s="529"/>
      <c r="R117" s="529"/>
      <c r="S117" s="529"/>
      <c r="T117" s="2566" t="s">
        <v>697</v>
      </c>
      <c r="U117" s="2721"/>
      <c r="V117" s="2573" t="s">
        <v>737</v>
      </c>
      <c r="W117" s="2543"/>
      <c r="X117" s="2544"/>
      <c r="Y117" s="2468" t="s">
        <v>1082</v>
      </c>
      <c r="Z117" s="529"/>
      <c r="AA117" s="529"/>
      <c r="AB117" s="529"/>
      <c r="AC117" s="529"/>
      <c r="AD117" s="529"/>
      <c r="AE117" s="529"/>
      <c r="AF117" s="1015" t="s">
        <v>744</v>
      </c>
      <c r="AG117" s="395"/>
      <c r="AH117" s="395"/>
      <c r="AI117" s="395"/>
      <c r="AJ117" s="395"/>
      <c r="AK117" s="395"/>
      <c r="AL117" s="395"/>
      <c r="AM117" s="395"/>
      <c r="AN117" s="459"/>
      <c r="AO117" s="2566" t="s">
        <v>697</v>
      </c>
      <c r="AP117" s="2721"/>
      <c r="AQ117" s="2573" t="s">
        <v>737</v>
      </c>
      <c r="AR117" s="2543"/>
      <c r="AS117" s="2544"/>
      <c r="AT117" s="2468" t="s">
        <v>1083</v>
      </c>
      <c r="AU117" s="2460"/>
      <c r="AV117" s="2460" t="s">
        <v>1976</v>
      </c>
      <c r="AW117" s="529"/>
      <c r="AX117" s="529"/>
      <c r="AY117" s="529"/>
      <c r="AZ117" s="529"/>
      <c r="BA117" s="1287" t="s">
        <v>744</v>
      </c>
      <c r="BB117" s="2469"/>
      <c r="BC117" s="2079"/>
      <c r="BD117" s="395"/>
      <c r="BE117" s="529" t="s">
        <v>717</v>
      </c>
      <c r="BF117" s="529" t="s">
        <v>717</v>
      </c>
      <c r="BG117" s="2079"/>
      <c r="BH117" s="459"/>
      <c r="BI117" s="2072" t="s">
        <v>1084</v>
      </c>
      <c r="BJ117" s="2566" t="s">
        <v>697</v>
      </c>
      <c r="BK117" s="2721"/>
      <c r="BL117" s="2573" t="s">
        <v>737</v>
      </c>
      <c r="BM117" s="2543"/>
      <c r="BN117" s="2544"/>
      <c r="BO117" s="2468" t="s">
        <v>1085</v>
      </c>
      <c r="BP117" s="529"/>
      <c r="BQ117" s="2460" t="s">
        <v>1977</v>
      </c>
      <c r="BR117" s="529"/>
      <c r="BS117" s="529" t="s">
        <v>829</v>
      </c>
      <c r="BT117" s="529"/>
      <c r="BU117" s="395"/>
      <c r="BV117" s="1015" t="s">
        <v>744</v>
      </c>
      <c r="BW117" s="529" t="s">
        <v>717</v>
      </c>
      <c r="BX117" s="2470"/>
      <c r="BY117" s="529" t="s">
        <v>717</v>
      </c>
      <c r="BZ117" s="2470"/>
      <c r="CA117" s="395"/>
      <c r="CB117" s="995"/>
      <c r="CC117" s="529" t="s">
        <v>829</v>
      </c>
      <c r="CD117" s="1324"/>
      <c r="CE117" s="2566" t="s">
        <v>697</v>
      </c>
      <c r="CF117" s="2721"/>
      <c r="CG117" s="2573" t="s">
        <v>737</v>
      </c>
      <c r="CH117" s="2543"/>
      <c r="CI117" s="2544"/>
      <c r="CJ117" s="2072" t="s">
        <v>1086</v>
      </c>
      <c r="CK117" s="395"/>
      <c r="CL117" s="2079" t="s">
        <v>1978</v>
      </c>
      <c r="CM117" s="395"/>
      <c r="CN117" s="395"/>
      <c r="CO117" s="395"/>
      <c r="CP117" s="395"/>
      <c r="CQ117" s="1015" t="s">
        <v>744</v>
      </c>
      <c r="CR117" s="395"/>
      <c r="CS117" s="395"/>
      <c r="CT117" s="395"/>
      <c r="CU117" s="395"/>
      <c r="CV117" s="395"/>
      <c r="CW117" s="395"/>
      <c r="CX117" s="395"/>
      <c r="CY117" s="2078"/>
      <c r="CZ117" s="2566" t="s">
        <v>697</v>
      </c>
      <c r="DA117" s="2721"/>
      <c r="DB117" s="2573" t="s">
        <v>737</v>
      </c>
      <c r="DC117" s="2543"/>
      <c r="DD117" s="2544"/>
      <c r="DE117" s="2333" t="s">
        <v>1087</v>
      </c>
      <c r="DF117" s="2334"/>
      <c r="DG117" s="2334"/>
      <c r="DH117" s="2468" t="s">
        <v>1088</v>
      </c>
      <c r="DI117" s="2460"/>
      <c r="DJ117" s="2460" t="s">
        <v>1968</v>
      </c>
      <c r="DK117" s="395"/>
      <c r="DL117" s="1015" t="s">
        <v>744</v>
      </c>
      <c r="DM117" s="529" t="s">
        <v>829</v>
      </c>
      <c r="DN117" s="529"/>
      <c r="DO117" s="529" t="s">
        <v>717</v>
      </c>
      <c r="DP117" s="529" t="s">
        <v>717</v>
      </c>
      <c r="DQ117" s="529"/>
      <c r="DR117" s="529"/>
      <c r="DS117" s="529"/>
      <c r="DT117" s="557" t="s">
        <v>717</v>
      </c>
      <c r="DU117" s="2566" t="s">
        <v>697</v>
      </c>
      <c r="DV117" s="2721"/>
      <c r="DW117" s="2573" t="s">
        <v>737</v>
      </c>
      <c r="DX117" s="2543"/>
      <c r="DY117" s="2544"/>
      <c r="DZ117" s="2335" t="s">
        <v>1089</v>
      </c>
      <c r="EA117" s="2330"/>
      <c r="EB117" s="2468" t="s">
        <v>1090</v>
      </c>
      <c r="EC117" s="2066"/>
      <c r="ED117" s="2460" t="s">
        <v>1979</v>
      </c>
      <c r="EE117" s="2066"/>
      <c r="EF117" s="2066"/>
      <c r="EG117" s="1015" t="s">
        <v>744</v>
      </c>
      <c r="EH117" s="2066"/>
      <c r="EI117" s="2066"/>
      <c r="EJ117" s="2066"/>
      <c r="EK117" s="2066"/>
      <c r="EL117" s="2066"/>
      <c r="EM117" s="2066"/>
      <c r="EN117" s="2066"/>
      <c r="EO117" s="1100"/>
      <c r="EP117" s="2566" t="s">
        <v>697</v>
      </c>
      <c r="EQ117" s="2721"/>
      <c r="ER117" s="2573" t="s">
        <v>737</v>
      </c>
      <c r="ES117" s="2543"/>
      <c r="ET117" s="2544"/>
      <c r="EU117" s="2468" t="s">
        <v>1091</v>
      </c>
      <c r="EV117" s="395"/>
      <c r="EW117" s="2460" t="s">
        <v>1980</v>
      </c>
      <c r="EX117" s="395"/>
      <c r="EY117" s="529"/>
      <c r="EZ117" s="395"/>
      <c r="FA117" s="529"/>
      <c r="FB117" s="1015" t="s">
        <v>744</v>
      </c>
      <c r="FC117" s="529"/>
      <c r="FD117" s="529" t="s">
        <v>717</v>
      </c>
      <c r="FE117" s="557"/>
      <c r="FF117" s="1017" t="s">
        <v>1981</v>
      </c>
      <c r="FG117" s="529"/>
      <c r="FH117" s="529" t="s">
        <v>1415</v>
      </c>
      <c r="FI117" s="529"/>
      <c r="FJ117" s="557"/>
      <c r="FK117" s="2566" t="s">
        <v>697</v>
      </c>
      <c r="FL117" s="2721"/>
    </row>
    <row r="118" spans="1:168" s="388" customFormat="1" ht="17.25" customHeight="1">
      <c r="A118" s="2705"/>
      <c r="B118" s="2705"/>
      <c r="C118" s="2622"/>
      <c r="D118" s="976" t="s">
        <v>221</v>
      </c>
      <c r="E118" s="976" t="s">
        <v>347</v>
      </c>
      <c r="F118" s="976" t="s">
        <v>739</v>
      </c>
      <c r="G118" s="976" t="s">
        <v>295</v>
      </c>
      <c r="H118" s="976" t="s">
        <v>296</v>
      </c>
      <c r="I118" s="976" t="s">
        <v>297</v>
      </c>
      <c r="J118" s="976" t="s">
        <v>348</v>
      </c>
      <c r="K118" s="977" t="s">
        <v>371</v>
      </c>
      <c r="L118" s="976" t="s">
        <v>300</v>
      </c>
      <c r="M118" s="976" t="s">
        <v>301</v>
      </c>
      <c r="N118" s="977" t="s">
        <v>372</v>
      </c>
      <c r="O118" s="977" t="s">
        <v>1199</v>
      </c>
      <c r="P118" s="976" t="s">
        <v>1200</v>
      </c>
      <c r="Q118" s="976" t="s">
        <v>351</v>
      </c>
      <c r="R118" s="976" t="s">
        <v>352</v>
      </c>
      <c r="S118" s="977" t="s">
        <v>325</v>
      </c>
      <c r="T118" s="2722"/>
      <c r="U118" s="2723"/>
      <c r="V118" s="2705"/>
      <c r="W118" s="2705"/>
      <c r="X118" s="2622"/>
      <c r="Y118" s="976" t="s">
        <v>352</v>
      </c>
      <c r="Z118" s="977" t="s">
        <v>325</v>
      </c>
      <c r="AA118" s="976" t="s">
        <v>10</v>
      </c>
      <c r="AB118" s="976" t="s">
        <v>11</v>
      </c>
      <c r="AC118" s="976" t="s">
        <v>1413</v>
      </c>
      <c r="AD118" s="976" t="s">
        <v>373</v>
      </c>
      <c r="AE118" s="976" t="s">
        <v>12</v>
      </c>
      <c r="AF118" s="976" t="s">
        <v>13</v>
      </c>
      <c r="AG118" s="976" t="s">
        <v>14</v>
      </c>
      <c r="AH118" s="976" t="s">
        <v>15</v>
      </c>
      <c r="AI118" s="976" t="s">
        <v>305</v>
      </c>
      <c r="AJ118" s="976" t="s">
        <v>353</v>
      </c>
      <c r="AK118" s="976" t="s">
        <v>353</v>
      </c>
      <c r="AL118" s="976" t="s">
        <v>17</v>
      </c>
      <c r="AM118" s="976" t="s">
        <v>18</v>
      </c>
      <c r="AN118" s="976" t="s">
        <v>19</v>
      </c>
      <c r="AO118" s="2722"/>
      <c r="AP118" s="2723"/>
      <c r="AQ118" s="2705"/>
      <c r="AR118" s="2705"/>
      <c r="AS118" s="2622"/>
      <c r="AT118" s="977" t="s">
        <v>371</v>
      </c>
      <c r="AU118" s="976" t="s">
        <v>301</v>
      </c>
      <c r="AV118" s="976" t="s">
        <v>1200</v>
      </c>
      <c r="AW118" s="976" t="s">
        <v>351</v>
      </c>
      <c r="AX118" s="976" t="s">
        <v>352</v>
      </c>
      <c r="AY118" s="976" t="s">
        <v>10</v>
      </c>
      <c r="AZ118" s="976" t="s">
        <v>11</v>
      </c>
      <c r="BA118" s="976" t="s">
        <v>373</v>
      </c>
      <c r="BB118" s="976" t="s">
        <v>12</v>
      </c>
      <c r="BC118" s="976" t="s">
        <v>13</v>
      </c>
      <c r="BD118" s="976" t="s">
        <v>305</v>
      </c>
      <c r="BE118" s="976" t="s">
        <v>353</v>
      </c>
      <c r="BF118" s="976" t="s">
        <v>353</v>
      </c>
      <c r="BG118" s="976" t="s">
        <v>5</v>
      </c>
      <c r="BH118" s="976" t="s">
        <v>7</v>
      </c>
      <c r="BI118" s="976" t="s">
        <v>221</v>
      </c>
      <c r="BJ118" s="2722"/>
      <c r="BK118" s="2723"/>
      <c r="BL118" s="2705"/>
      <c r="BM118" s="2705"/>
      <c r="BN118" s="2622"/>
      <c r="BO118" s="977" t="s">
        <v>1199</v>
      </c>
      <c r="BP118" s="976" t="s">
        <v>351</v>
      </c>
      <c r="BQ118" s="976" t="s">
        <v>352</v>
      </c>
      <c r="BR118" s="976" t="s">
        <v>10</v>
      </c>
      <c r="BS118" s="976" t="s">
        <v>11</v>
      </c>
      <c r="BT118" s="976" t="s">
        <v>1413</v>
      </c>
      <c r="BU118" s="976" t="s">
        <v>373</v>
      </c>
      <c r="BV118" s="976" t="s">
        <v>12</v>
      </c>
      <c r="BW118" s="976" t="s">
        <v>13</v>
      </c>
      <c r="BX118" s="976" t="s">
        <v>14</v>
      </c>
      <c r="BY118" s="976" t="s">
        <v>305</v>
      </c>
      <c r="BZ118" s="976" t="s">
        <v>353</v>
      </c>
      <c r="CA118" s="976" t="s">
        <v>353</v>
      </c>
      <c r="CB118" s="976" t="s">
        <v>17</v>
      </c>
      <c r="CC118" s="2326" t="s">
        <v>88</v>
      </c>
      <c r="CD118" s="976" t="s">
        <v>5</v>
      </c>
      <c r="CE118" s="2722"/>
      <c r="CF118" s="2723"/>
      <c r="CG118" s="2705"/>
      <c r="CH118" s="2705"/>
      <c r="CI118" s="2622"/>
      <c r="CJ118" s="976" t="s">
        <v>295</v>
      </c>
      <c r="CK118" s="976" t="s">
        <v>296</v>
      </c>
      <c r="CL118" s="976" t="s">
        <v>297</v>
      </c>
      <c r="CM118" s="976" t="s">
        <v>348</v>
      </c>
      <c r="CN118" s="977" t="s">
        <v>371</v>
      </c>
      <c r="CO118" s="976" t="s">
        <v>301</v>
      </c>
      <c r="CP118" s="976" t="s">
        <v>1200</v>
      </c>
      <c r="CQ118" s="976" t="s">
        <v>351</v>
      </c>
      <c r="CR118" s="976" t="s">
        <v>352</v>
      </c>
      <c r="CS118" s="977" t="s">
        <v>325</v>
      </c>
      <c r="CT118" s="976" t="s">
        <v>10</v>
      </c>
      <c r="CU118" s="976" t="s">
        <v>11</v>
      </c>
      <c r="CV118" s="976" t="s">
        <v>373</v>
      </c>
      <c r="CW118" s="976" t="s">
        <v>12</v>
      </c>
      <c r="CX118" s="976" t="s">
        <v>13</v>
      </c>
      <c r="CY118" s="976" t="s">
        <v>305</v>
      </c>
      <c r="CZ118" s="2722"/>
      <c r="DA118" s="2723"/>
      <c r="DB118" s="2705"/>
      <c r="DC118" s="2705"/>
      <c r="DD118" s="2622"/>
      <c r="DE118" s="976" t="s">
        <v>788</v>
      </c>
      <c r="DF118" s="976" t="s">
        <v>5</v>
      </c>
      <c r="DG118" s="976" t="s">
        <v>7</v>
      </c>
      <c r="DH118" s="976" t="s">
        <v>221</v>
      </c>
      <c r="DI118" s="976" t="s">
        <v>347</v>
      </c>
      <c r="DJ118" s="976" t="s">
        <v>739</v>
      </c>
      <c r="DK118" s="976" t="s">
        <v>295</v>
      </c>
      <c r="DL118" s="976" t="s">
        <v>296</v>
      </c>
      <c r="DM118" s="976" t="s">
        <v>297</v>
      </c>
      <c r="DN118" s="976" t="s">
        <v>348</v>
      </c>
      <c r="DO118" s="977" t="s">
        <v>371</v>
      </c>
      <c r="DP118" s="976" t="s">
        <v>301</v>
      </c>
      <c r="DQ118" s="976" t="s">
        <v>1200</v>
      </c>
      <c r="DR118" s="976" t="s">
        <v>351</v>
      </c>
      <c r="DS118" s="976" t="s">
        <v>352</v>
      </c>
      <c r="DT118" s="976" t="s">
        <v>10</v>
      </c>
      <c r="DU118" s="2722"/>
      <c r="DV118" s="2723"/>
      <c r="DW118" s="2705"/>
      <c r="DX118" s="2705"/>
      <c r="DY118" s="2622"/>
      <c r="DZ118" s="976" t="s">
        <v>5</v>
      </c>
      <c r="EA118" s="976" t="s">
        <v>7</v>
      </c>
      <c r="EB118" s="976" t="s">
        <v>221</v>
      </c>
      <c r="EC118" s="976" t="s">
        <v>347</v>
      </c>
      <c r="ED118" s="976" t="s">
        <v>739</v>
      </c>
      <c r="EE118" s="976" t="s">
        <v>295</v>
      </c>
      <c r="EF118" s="976" t="s">
        <v>296</v>
      </c>
      <c r="EG118" s="976" t="s">
        <v>297</v>
      </c>
      <c r="EH118" s="976" t="s">
        <v>348</v>
      </c>
      <c r="EI118" s="977" t="s">
        <v>371</v>
      </c>
      <c r="EJ118" s="976" t="s">
        <v>301</v>
      </c>
      <c r="EK118" s="977" t="s">
        <v>372</v>
      </c>
      <c r="EL118" s="976" t="s">
        <v>1200</v>
      </c>
      <c r="EM118" s="976" t="s">
        <v>351</v>
      </c>
      <c r="EN118" s="976" t="s">
        <v>352</v>
      </c>
      <c r="EO118" s="976" t="s">
        <v>10</v>
      </c>
      <c r="EP118" s="2722"/>
      <c r="EQ118" s="2723"/>
      <c r="ER118" s="2705"/>
      <c r="ES118" s="2705"/>
      <c r="ET118" s="2622"/>
      <c r="EU118" s="976" t="s">
        <v>14</v>
      </c>
      <c r="EV118" s="976" t="s">
        <v>15</v>
      </c>
      <c r="EW118" s="976" t="s">
        <v>305</v>
      </c>
      <c r="EX118" s="976" t="s">
        <v>353</v>
      </c>
      <c r="EY118" s="976" t="s">
        <v>353</v>
      </c>
      <c r="EZ118" s="976" t="s">
        <v>17</v>
      </c>
      <c r="FA118" s="976" t="s">
        <v>18</v>
      </c>
      <c r="FB118" s="976" t="s">
        <v>88</v>
      </c>
      <c r="FC118" s="976" t="s">
        <v>788</v>
      </c>
      <c r="FD118" s="976" t="s">
        <v>5</v>
      </c>
      <c r="FE118" s="976" t="s">
        <v>7</v>
      </c>
      <c r="FF118" s="976" t="s">
        <v>221</v>
      </c>
      <c r="FG118" s="976" t="s">
        <v>347</v>
      </c>
      <c r="FH118" s="976" t="s">
        <v>295</v>
      </c>
      <c r="FI118" s="976" t="s">
        <v>296</v>
      </c>
      <c r="FJ118" s="976" t="s">
        <v>297</v>
      </c>
      <c r="FK118" s="2722"/>
      <c r="FL118" s="2723"/>
    </row>
    <row r="119" spans="1:168" s="388" customFormat="1" ht="16.5" customHeight="1">
      <c r="A119" s="2705"/>
      <c r="B119" s="2705"/>
      <c r="C119" s="2622"/>
      <c r="D119" s="975" t="s">
        <v>9</v>
      </c>
      <c r="E119" s="975" t="s">
        <v>9</v>
      </c>
      <c r="F119" s="975"/>
      <c r="G119" s="975"/>
      <c r="H119" s="975"/>
      <c r="I119" s="975"/>
      <c r="J119" s="975"/>
      <c r="K119" s="975"/>
      <c r="L119" s="975" t="s">
        <v>1186</v>
      </c>
      <c r="M119" s="975" t="s">
        <v>1186</v>
      </c>
      <c r="N119" s="975" t="s">
        <v>374</v>
      </c>
      <c r="O119" s="975"/>
      <c r="P119" s="975"/>
      <c r="Q119" s="975" t="s">
        <v>356</v>
      </c>
      <c r="R119" s="975" t="s">
        <v>357</v>
      </c>
      <c r="S119" s="975" t="s">
        <v>390</v>
      </c>
      <c r="T119" s="2722"/>
      <c r="U119" s="2723"/>
      <c r="V119" s="2705"/>
      <c r="W119" s="2705"/>
      <c r="X119" s="2622"/>
      <c r="Y119" s="975" t="s">
        <v>357</v>
      </c>
      <c r="Z119" s="975" t="s">
        <v>390</v>
      </c>
      <c r="AA119" s="975"/>
      <c r="AB119" s="2239" t="s">
        <v>714</v>
      </c>
      <c r="AC119" s="975"/>
      <c r="AD119" s="975" t="s">
        <v>1473</v>
      </c>
      <c r="AE119" s="975"/>
      <c r="AF119" s="975"/>
      <c r="AG119" s="975"/>
      <c r="AH119" s="975"/>
      <c r="AI119" s="975"/>
      <c r="AJ119" s="975" t="s">
        <v>1470</v>
      </c>
      <c r="AK119" s="975" t="s">
        <v>1471</v>
      </c>
      <c r="AL119" s="975"/>
      <c r="AM119" s="909"/>
      <c r="AN119" s="975"/>
      <c r="AO119" s="2722"/>
      <c r="AP119" s="2723"/>
      <c r="AQ119" s="2705"/>
      <c r="AR119" s="2705"/>
      <c r="AS119" s="2622"/>
      <c r="AT119" s="975"/>
      <c r="AU119" s="975" t="s">
        <v>1186</v>
      </c>
      <c r="AV119" s="975"/>
      <c r="AW119" s="975" t="s">
        <v>356</v>
      </c>
      <c r="AX119" s="975" t="s">
        <v>357</v>
      </c>
      <c r="AY119" s="975"/>
      <c r="AZ119" s="2239" t="s">
        <v>714</v>
      </c>
      <c r="BA119" s="975" t="s">
        <v>1473</v>
      </c>
      <c r="BB119" s="975"/>
      <c r="BC119" s="975"/>
      <c r="BD119" s="975"/>
      <c r="BE119" s="975" t="s">
        <v>1470</v>
      </c>
      <c r="BF119" s="975" t="s">
        <v>1471</v>
      </c>
      <c r="BG119" s="975"/>
      <c r="BH119" s="975"/>
      <c r="BI119" s="975" t="s">
        <v>9</v>
      </c>
      <c r="BJ119" s="2722"/>
      <c r="BK119" s="2723"/>
      <c r="BL119" s="2705"/>
      <c r="BM119" s="2705"/>
      <c r="BN119" s="2622"/>
      <c r="BO119" s="975"/>
      <c r="BP119" s="975" t="s">
        <v>356</v>
      </c>
      <c r="BQ119" s="975" t="s">
        <v>357</v>
      </c>
      <c r="BR119" s="975"/>
      <c r="BS119" s="2239" t="s">
        <v>714</v>
      </c>
      <c r="BT119" s="975"/>
      <c r="BU119" s="975" t="s">
        <v>1473</v>
      </c>
      <c r="BV119" s="975"/>
      <c r="BW119" s="975"/>
      <c r="BX119" s="975"/>
      <c r="BY119" s="975"/>
      <c r="BZ119" s="975" t="s">
        <v>1470</v>
      </c>
      <c r="CA119" s="975" t="s">
        <v>1471</v>
      </c>
      <c r="CB119" s="975"/>
      <c r="CC119" s="909"/>
      <c r="CD119" s="975"/>
      <c r="CE119" s="2722"/>
      <c r="CF119" s="2723"/>
      <c r="CG119" s="2705"/>
      <c r="CH119" s="2705"/>
      <c r="CI119" s="2622"/>
      <c r="CJ119" s="975"/>
      <c r="CK119" s="975"/>
      <c r="CL119" s="975"/>
      <c r="CM119" s="975"/>
      <c r="CN119" s="975"/>
      <c r="CO119" s="975" t="s">
        <v>1186</v>
      </c>
      <c r="CP119" s="975"/>
      <c r="CQ119" s="975" t="s">
        <v>356</v>
      </c>
      <c r="CR119" s="975" t="s">
        <v>357</v>
      </c>
      <c r="CS119" s="975" t="s">
        <v>390</v>
      </c>
      <c r="CT119" s="975"/>
      <c r="CU119" s="2239" t="s">
        <v>714</v>
      </c>
      <c r="CV119" s="975" t="s">
        <v>1473</v>
      </c>
      <c r="CW119" s="975"/>
      <c r="CX119" s="975"/>
      <c r="CY119" s="975"/>
      <c r="CZ119" s="2722"/>
      <c r="DA119" s="2723"/>
      <c r="DB119" s="2705"/>
      <c r="DC119" s="2705"/>
      <c r="DD119" s="2622"/>
      <c r="DE119" s="909"/>
      <c r="DF119" s="975"/>
      <c r="DG119" s="975"/>
      <c r="DH119" s="975" t="s">
        <v>9</v>
      </c>
      <c r="DI119" s="975" t="s">
        <v>9</v>
      </c>
      <c r="DJ119" s="975"/>
      <c r="DK119" s="975"/>
      <c r="DL119" s="975"/>
      <c r="DM119" s="975"/>
      <c r="DN119" s="975"/>
      <c r="DO119" s="975"/>
      <c r="DP119" s="975" t="s">
        <v>1186</v>
      </c>
      <c r="DQ119" s="975"/>
      <c r="DR119" s="975" t="s">
        <v>356</v>
      </c>
      <c r="DS119" s="975" t="s">
        <v>357</v>
      </c>
      <c r="DT119" s="975"/>
      <c r="DU119" s="2722"/>
      <c r="DV119" s="2723"/>
      <c r="DW119" s="2705"/>
      <c r="DX119" s="2705"/>
      <c r="DY119" s="2622"/>
      <c r="DZ119" s="975"/>
      <c r="EA119" s="975"/>
      <c r="EB119" s="975" t="s">
        <v>9</v>
      </c>
      <c r="EC119" s="975" t="s">
        <v>9</v>
      </c>
      <c r="ED119" s="975"/>
      <c r="EE119" s="975"/>
      <c r="EF119" s="975"/>
      <c r="EG119" s="975"/>
      <c r="EH119" s="975"/>
      <c r="EI119" s="975"/>
      <c r="EJ119" s="975" t="s">
        <v>1186</v>
      </c>
      <c r="EK119" s="975" t="s">
        <v>374</v>
      </c>
      <c r="EL119" s="975"/>
      <c r="EM119" s="975" t="s">
        <v>356</v>
      </c>
      <c r="EN119" s="975" t="s">
        <v>357</v>
      </c>
      <c r="EO119" s="975"/>
      <c r="EP119" s="2722"/>
      <c r="EQ119" s="2723"/>
      <c r="ER119" s="2705"/>
      <c r="ES119" s="2705"/>
      <c r="ET119" s="2622"/>
      <c r="EU119" s="975"/>
      <c r="EV119" s="975"/>
      <c r="EW119" s="975"/>
      <c r="EX119" s="975" t="s">
        <v>1470</v>
      </c>
      <c r="EY119" s="975" t="s">
        <v>1471</v>
      </c>
      <c r="EZ119" s="975"/>
      <c r="FA119" s="909"/>
      <c r="FB119" s="909"/>
      <c r="FC119" s="909"/>
      <c r="FD119" s="975"/>
      <c r="FE119" s="975"/>
      <c r="FF119" s="975" t="s">
        <v>9</v>
      </c>
      <c r="FG119" s="975" t="s">
        <v>9</v>
      </c>
      <c r="FH119" s="975"/>
      <c r="FI119" s="975"/>
      <c r="FJ119" s="975"/>
      <c r="FK119" s="2722"/>
      <c r="FL119" s="2723"/>
    </row>
    <row r="120" spans="1:168" s="388" customFormat="1" ht="15.95" customHeight="1">
      <c r="A120" s="2705"/>
      <c r="B120" s="2705"/>
      <c r="C120" s="2622"/>
      <c r="D120" s="406" t="s">
        <v>1378</v>
      </c>
      <c r="E120" s="406" t="s">
        <v>1388</v>
      </c>
      <c r="F120" s="401"/>
      <c r="G120" s="401"/>
      <c r="H120" s="401"/>
      <c r="I120" s="401" t="s">
        <v>360</v>
      </c>
      <c r="J120" s="406" t="s">
        <v>388</v>
      </c>
      <c r="K120" s="406" t="s">
        <v>388</v>
      </c>
      <c r="L120" s="406"/>
      <c r="M120" s="401" t="s">
        <v>1379</v>
      </c>
      <c r="N120" s="406"/>
      <c r="O120" s="401"/>
      <c r="P120" s="401"/>
      <c r="Q120" s="401" t="s">
        <v>1202</v>
      </c>
      <c r="R120" s="978" t="s">
        <v>1380</v>
      </c>
      <c r="S120" s="406" t="s">
        <v>1467</v>
      </c>
      <c r="T120" s="2722"/>
      <c r="U120" s="2723"/>
      <c r="V120" s="2705"/>
      <c r="W120" s="2705"/>
      <c r="X120" s="2622"/>
      <c r="Y120" s="978" t="s">
        <v>1380</v>
      </c>
      <c r="Z120" s="406" t="s">
        <v>1467</v>
      </c>
      <c r="AA120" s="401"/>
      <c r="AB120" s="401" t="s">
        <v>1204</v>
      </c>
      <c r="AC120" s="401"/>
      <c r="AD120" s="401"/>
      <c r="AE120" s="406"/>
      <c r="AF120" s="401" t="s">
        <v>392</v>
      </c>
      <c r="AG120" s="401" t="s">
        <v>1478</v>
      </c>
      <c r="AH120" s="406"/>
      <c r="AI120" s="406" t="s">
        <v>1379</v>
      </c>
      <c r="AJ120" s="406"/>
      <c r="AK120" s="406"/>
      <c r="AL120" s="401"/>
      <c r="AM120" s="401"/>
      <c r="AN120" s="401"/>
      <c r="AO120" s="2722"/>
      <c r="AP120" s="2723"/>
      <c r="AQ120" s="2705"/>
      <c r="AR120" s="2705"/>
      <c r="AS120" s="2622"/>
      <c r="AT120" s="406" t="s">
        <v>388</v>
      </c>
      <c r="AU120" s="401" t="s">
        <v>1379</v>
      </c>
      <c r="AV120" s="401"/>
      <c r="AW120" s="401" t="s">
        <v>1202</v>
      </c>
      <c r="AX120" s="978" t="s">
        <v>1380</v>
      </c>
      <c r="AY120" s="401"/>
      <c r="AZ120" s="401" t="s">
        <v>1204</v>
      </c>
      <c r="BA120" s="401"/>
      <c r="BB120" s="406"/>
      <c r="BC120" s="401" t="s">
        <v>392</v>
      </c>
      <c r="BD120" s="406" t="s">
        <v>1379</v>
      </c>
      <c r="BE120" s="406"/>
      <c r="BF120" s="406"/>
      <c r="BG120" s="406"/>
      <c r="BH120" s="401"/>
      <c r="BI120" s="406" t="s">
        <v>1378</v>
      </c>
      <c r="BJ120" s="2722"/>
      <c r="BK120" s="2723"/>
      <c r="BL120" s="2705"/>
      <c r="BM120" s="2705"/>
      <c r="BN120" s="2622"/>
      <c r="BO120" s="401"/>
      <c r="BP120" s="401" t="s">
        <v>1202</v>
      </c>
      <c r="BQ120" s="978" t="s">
        <v>1380</v>
      </c>
      <c r="BR120" s="401"/>
      <c r="BS120" s="401" t="s">
        <v>1204</v>
      </c>
      <c r="BT120" s="401"/>
      <c r="BU120" s="401"/>
      <c r="BV120" s="406"/>
      <c r="BW120" s="401" t="s">
        <v>392</v>
      </c>
      <c r="BX120" s="401" t="s">
        <v>1478</v>
      </c>
      <c r="BY120" s="406" t="s">
        <v>1379</v>
      </c>
      <c r="BZ120" s="406"/>
      <c r="CA120" s="406"/>
      <c r="CB120" s="401"/>
      <c r="CC120" s="401"/>
      <c r="CD120" s="406"/>
      <c r="CE120" s="2722"/>
      <c r="CF120" s="2723"/>
      <c r="CG120" s="2705"/>
      <c r="CH120" s="2705"/>
      <c r="CI120" s="2622"/>
      <c r="CJ120" s="401"/>
      <c r="CK120" s="401"/>
      <c r="CL120" s="401" t="s">
        <v>360</v>
      </c>
      <c r="CM120" s="406" t="s">
        <v>388</v>
      </c>
      <c r="CN120" s="406" t="s">
        <v>388</v>
      </c>
      <c r="CO120" s="401" t="s">
        <v>1379</v>
      </c>
      <c r="CP120" s="401"/>
      <c r="CQ120" s="401" t="s">
        <v>1202</v>
      </c>
      <c r="CR120" s="978" t="s">
        <v>1380</v>
      </c>
      <c r="CS120" s="406" t="s">
        <v>1467</v>
      </c>
      <c r="CT120" s="401"/>
      <c r="CU120" s="401" t="s">
        <v>1204</v>
      </c>
      <c r="CV120" s="401"/>
      <c r="CW120" s="406"/>
      <c r="CX120" s="401" t="s">
        <v>392</v>
      </c>
      <c r="CY120" s="406" t="s">
        <v>1379</v>
      </c>
      <c r="CZ120" s="2722"/>
      <c r="DA120" s="2723"/>
      <c r="DB120" s="2705"/>
      <c r="DC120" s="2705"/>
      <c r="DD120" s="2622"/>
      <c r="DE120" s="2759" t="s">
        <v>1472</v>
      </c>
      <c r="DF120" s="406"/>
      <c r="DG120" s="401"/>
      <c r="DH120" s="406" t="s">
        <v>1378</v>
      </c>
      <c r="DI120" s="406" t="s">
        <v>1388</v>
      </c>
      <c r="DJ120" s="401"/>
      <c r="DK120" s="401"/>
      <c r="DL120" s="401"/>
      <c r="DM120" s="401" t="s">
        <v>360</v>
      </c>
      <c r="DN120" s="406" t="s">
        <v>388</v>
      </c>
      <c r="DO120" s="406" t="s">
        <v>388</v>
      </c>
      <c r="DP120" s="401" t="s">
        <v>1379</v>
      </c>
      <c r="DQ120" s="401"/>
      <c r="DR120" s="401" t="s">
        <v>1202</v>
      </c>
      <c r="DS120" s="951" t="s">
        <v>1982</v>
      </c>
      <c r="DT120" s="401"/>
      <c r="DU120" s="2722"/>
      <c r="DV120" s="2723"/>
      <c r="DW120" s="2705"/>
      <c r="DX120" s="2705"/>
      <c r="DY120" s="2622"/>
      <c r="DZ120" s="406"/>
      <c r="EA120" s="401"/>
      <c r="EB120" s="406" t="s">
        <v>1378</v>
      </c>
      <c r="EC120" s="406" t="s">
        <v>1388</v>
      </c>
      <c r="ED120" s="401"/>
      <c r="EE120" s="401"/>
      <c r="EF120" s="406"/>
      <c r="EG120" s="401" t="s">
        <v>360</v>
      </c>
      <c r="EH120" s="406" t="s">
        <v>388</v>
      </c>
      <c r="EI120" s="406" t="s">
        <v>388</v>
      </c>
      <c r="EJ120" s="401" t="s">
        <v>1379</v>
      </c>
      <c r="EK120" s="406"/>
      <c r="EL120" s="401"/>
      <c r="EM120" s="401" t="s">
        <v>1202</v>
      </c>
      <c r="EN120" s="978" t="s">
        <v>1983</v>
      </c>
      <c r="EO120" s="401"/>
      <c r="EP120" s="2722"/>
      <c r="EQ120" s="2723"/>
      <c r="ER120" s="2705"/>
      <c r="ES120" s="2705"/>
      <c r="ET120" s="2622"/>
      <c r="EU120" s="401" t="s">
        <v>1478</v>
      </c>
      <c r="EV120" s="406"/>
      <c r="EW120" s="406" t="s">
        <v>1379</v>
      </c>
      <c r="EX120" s="406"/>
      <c r="EY120" s="406"/>
      <c r="EZ120" s="401"/>
      <c r="FA120" s="401"/>
      <c r="FB120" s="401"/>
      <c r="FC120" s="2759" t="s">
        <v>1472</v>
      </c>
      <c r="FD120" s="406"/>
      <c r="FE120" s="401"/>
      <c r="FF120" s="406" t="s">
        <v>1378</v>
      </c>
      <c r="FG120" s="406" t="s">
        <v>1388</v>
      </c>
      <c r="FH120" s="401"/>
      <c r="FI120" s="401"/>
      <c r="FJ120" s="401" t="s">
        <v>360</v>
      </c>
      <c r="FK120" s="2722"/>
      <c r="FL120" s="2723"/>
    </row>
    <row r="121" spans="1:168" s="388" customFormat="1" ht="15.95" customHeight="1">
      <c r="A121" s="2705"/>
      <c r="B121" s="2705"/>
      <c r="C121" s="2622"/>
      <c r="D121" s="2757" t="s">
        <v>1381</v>
      </c>
      <c r="E121" s="2757" t="s">
        <v>1381</v>
      </c>
      <c r="F121" s="401" t="s">
        <v>720</v>
      </c>
      <c r="G121" s="401" t="s">
        <v>719</v>
      </c>
      <c r="H121" s="401" t="s">
        <v>1177</v>
      </c>
      <c r="I121" s="406" t="s">
        <v>1382</v>
      </c>
      <c r="J121" s="406" t="s">
        <v>1383</v>
      </c>
      <c r="K121" s="406" t="s">
        <v>1385</v>
      </c>
      <c r="L121" s="406" t="s">
        <v>1181</v>
      </c>
      <c r="M121" s="401" t="s">
        <v>1333</v>
      </c>
      <c r="N121" s="406" t="s">
        <v>1235</v>
      </c>
      <c r="O121" s="401" t="s">
        <v>727</v>
      </c>
      <c r="P121" s="401" t="s">
        <v>1201</v>
      </c>
      <c r="Q121" s="401" t="s">
        <v>1211</v>
      </c>
      <c r="R121" s="2757" t="s">
        <v>1381</v>
      </c>
      <c r="S121" s="401" t="s">
        <v>1480</v>
      </c>
      <c r="T121" s="2722"/>
      <c r="U121" s="2723"/>
      <c r="V121" s="2705"/>
      <c r="W121" s="2705"/>
      <c r="X121" s="2622"/>
      <c r="Y121" s="2757" t="s">
        <v>1381</v>
      </c>
      <c r="Z121" s="401" t="s">
        <v>1480</v>
      </c>
      <c r="AA121" s="401" t="s">
        <v>1390</v>
      </c>
      <c r="AB121" s="2791" t="s">
        <v>1384</v>
      </c>
      <c r="AC121" s="401" t="s">
        <v>1205</v>
      </c>
      <c r="AD121" s="401" t="s">
        <v>144</v>
      </c>
      <c r="AE121" s="406" t="s">
        <v>391</v>
      </c>
      <c r="AF121" s="401" t="s">
        <v>1419</v>
      </c>
      <c r="AG121" s="401" t="s">
        <v>1418</v>
      </c>
      <c r="AH121" s="406" t="s">
        <v>1242</v>
      </c>
      <c r="AI121" s="406" t="s">
        <v>1334</v>
      </c>
      <c r="AJ121" s="406" t="s">
        <v>1244</v>
      </c>
      <c r="AK121" s="406" t="s">
        <v>1206</v>
      </c>
      <c r="AL121" s="401" t="s">
        <v>1332</v>
      </c>
      <c r="AM121" s="401" t="s">
        <v>1219</v>
      </c>
      <c r="AN121" s="401" t="s">
        <v>1207</v>
      </c>
      <c r="AO121" s="2722"/>
      <c r="AP121" s="2723"/>
      <c r="AQ121" s="2705"/>
      <c r="AR121" s="2705"/>
      <c r="AS121" s="2622"/>
      <c r="AT121" s="406" t="s">
        <v>1385</v>
      </c>
      <c r="AU121" s="401" t="s">
        <v>1333</v>
      </c>
      <c r="AV121" s="401" t="s">
        <v>1201</v>
      </c>
      <c r="AW121" s="401" t="s">
        <v>1211</v>
      </c>
      <c r="AX121" s="2757" t="s">
        <v>1381</v>
      </c>
      <c r="AY121" s="401" t="s">
        <v>1390</v>
      </c>
      <c r="AZ121" s="2791" t="s">
        <v>1384</v>
      </c>
      <c r="BA121" s="401" t="s">
        <v>144</v>
      </c>
      <c r="BB121" s="406" t="s">
        <v>391</v>
      </c>
      <c r="BC121" s="401" t="s">
        <v>1419</v>
      </c>
      <c r="BD121" s="406" t="s">
        <v>1334</v>
      </c>
      <c r="BE121" s="406" t="s">
        <v>1244</v>
      </c>
      <c r="BF121" s="406" t="s">
        <v>1206</v>
      </c>
      <c r="BG121" s="406" t="s">
        <v>1386</v>
      </c>
      <c r="BH121" s="401" t="s">
        <v>1210</v>
      </c>
      <c r="BI121" s="2757" t="s">
        <v>1381</v>
      </c>
      <c r="BJ121" s="2722"/>
      <c r="BK121" s="2723"/>
      <c r="BL121" s="2705"/>
      <c r="BM121" s="2705"/>
      <c r="BN121" s="2622"/>
      <c r="BO121" s="401" t="s">
        <v>727</v>
      </c>
      <c r="BP121" s="401" t="s">
        <v>1211</v>
      </c>
      <c r="BQ121" s="2757" t="s">
        <v>1381</v>
      </c>
      <c r="BR121" s="401" t="s">
        <v>1390</v>
      </c>
      <c r="BS121" s="2791" t="s">
        <v>1384</v>
      </c>
      <c r="BT121" s="401" t="s">
        <v>1205</v>
      </c>
      <c r="BU121" s="401" t="s">
        <v>144</v>
      </c>
      <c r="BV121" s="406" t="s">
        <v>391</v>
      </c>
      <c r="BW121" s="401" t="s">
        <v>1419</v>
      </c>
      <c r="BX121" s="401" t="s">
        <v>1418</v>
      </c>
      <c r="BY121" s="406" t="s">
        <v>1334</v>
      </c>
      <c r="BZ121" s="406" t="s">
        <v>1244</v>
      </c>
      <c r="CA121" s="406" t="s">
        <v>1206</v>
      </c>
      <c r="CB121" s="401" t="s">
        <v>1332</v>
      </c>
      <c r="CC121" s="401" t="s">
        <v>1178</v>
      </c>
      <c r="CD121" s="406" t="s">
        <v>1386</v>
      </c>
      <c r="CE121" s="2722"/>
      <c r="CF121" s="2723"/>
      <c r="CG121" s="2705"/>
      <c r="CH121" s="2705"/>
      <c r="CI121" s="2622"/>
      <c r="CJ121" s="401" t="s">
        <v>719</v>
      </c>
      <c r="CK121" s="401" t="s">
        <v>1177</v>
      </c>
      <c r="CL121" s="406" t="s">
        <v>1382</v>
      </c>
      <c r="CM121" s="406" t="s">
        <v>1383</v>
      </c>
      <c r="CN121" s="406" t="s">
        <v>1385</v>
      </c>
      <c r="CO121" s="401" t="s">
        <v>1333</v>
      </c>
      <c r="CP121" s="401" t="s">
        <v>1201</v>
      </c>
      <c r="CQ121" s="401" t="s">
        <v>1211</v>
      </c>
      <c r="CR121" s="2757" t="s">
        <v>1381</v>
      </c>
      <c r="CS121" s="401" t="s">
        <v>1480</v>
      </c>
      <c r="CT121" s="401" t="s">
        <v>1390</v>
      </c>
      <c r="CU121" s="2791" t="s">
        <v>1384</v>
      </c>
      <c r="CV121" s="401" t="s">
        <v>144</v>
      </c>
      <c r="CW121" s="406" t="s">
        <v>391</v>
      </c>
      <c r="CX121" s="401" t="s">
        <v>1419</v>
      </c>
      <c r="CY121" s="406" t="s">
        <v>1334</v>
      </c>
      <c r="CZ121" s="2722"/>
      <c r="DA121" s="2723"/>
      <c r="DB121" s="2705"/>
      <c r="DC121" s="2705"/>
      <c r="DD121" s="2622"/>
      <c r="DE121" s="2758"/>
      <c r="DF121" s="406" t="s">
        <v>1386</v>
      </c>
      <c r="DG121" s="401" t="s">
        <v>1210</v>
      </c>
      <c r="DH121" s="2757" t="s">
        <v>1381</v>
      </c>
      <c r="DI121" s="2757" t="s">
        <v>1381</v>
      </c>
      <c r="DJ121" s="401" t="s">
        <v>720</v>
      </c>
      <c r="DK121" s="401" t="s">
        <v>719</v>
      </c>
      <c r="DL121" s="401" t="s">
        <v>1177</v>
      </c>
      <c r="DM121" s="406" t="s">
        <v>1382</v>
      </c>
      <c r="DN121" s="406" t="s">
        <v>1383</v>
      </c>
      <c r="DO121" s="406" t="s">
        <v>1385</v>
      </c>
      <c r="DP121" s="401" t="s">
        <v>1333</v>
      </c>
      <c r="DQ121" s="401" t="s">
        <v>1201</v>
      </c>
      <c r="DR121" s="401" t="s">
        <v>1211</v>
      </c>
      <c r="DS121" s="2757" t="s">
        <v>1984</v>
      </c>
      <c r="DT121" s="401" t="s">
        <v>1390</v>
      </c>
      <c r="DU121" s="2722"/>
      <c r="DV121" s="2723"/>
      <c r="DW121" s="2705"/>
      <c r="DX121" s="2705"/>
      <c r="DY121" s="2622"/>
      <c r="DZ121" s="406" t="s">
        <v>1386</v>
      </c>
      <c r="EA121" s="401" t="s">
        <v>1210</v>
      </c>
      <c r="EB121" s="2757" t="s">
        <v>1381</v>
      </c>
      <c r="EC121" s="2757" t="s">
        <v>1381</v>
      </c>
      <c r="ED121" s="401" t="s">
        <v>720</v>
      </c>
      <c r="EE121" s="401" t="s">
        <v>719</v>
      </c>
      <c r="EF121" s="406" t="s">
        <v>1177</v>
      </c>
      <c r="EG121" s="406" t="s">
        <v>1382</v>
      </c>
      <c r="EH121" s="406" t="s">
        <v>1383</v>
      </c>
      <c r="EI121" s="406" t="s">
        <v>1385</v>
      </c>
      <c r="EJ121" s="401" t="s">
        <v>1333</v>
      </c>
      <c r="EK121" s="406" t="s">
        <v>1235</v>
      </c>
      <c r="EL121" s="401" t="s">
        <v>1201</v>
      </c>
      <c r="EM121" s="1101" t="s">
        <v>1211</v>
      </c>
      <c r="EN121" s="2757" t="s">
        <v>1984</v>
      </c>
      <c r="EO121" s="401" t="s">
        <v>1390</v>
      </c>
      <c r="EP121" s="2722"/>
      <c r="EQ121" s="2723"/>
      <c r="ER121" s="2705"/>
      <c r="ES121" s="2705"/>
      <c r="ET121" s="2622"/>
      <c r="EU121" s="401" t="s">
        <v>1418</v>
      </c>
      <c r="EV121" s="406" t="s">
        <v>1242</v>
      </c>
      <c r="EW121" s="406" t="s">
        <v>1334</v>
      </c>
      <c r="EX121" s="406" t="s">
        <v>1244</v>
      </c>
      <c r="EY121" s="406" t="s">
        <v>1206</v>
      </c>
      <c r="EZ121" s="401" t="s">
        <v>1332</v>
      </c>
      <c r="FA121" s="401" t="s">
        <v>1219</v>
      </c>
      <c r="FB121" s="401" t="s">
        <v>1178</v>
      </c>
      <c r="FC121" s="2758"/>
      <c r="FD121" s="406" t="s">
        <v>1386</v>
      </c>
      <c r="FE121" s="401" t="s">
        <v>1210</v>
      </c>
      <c r="FF121" s="2757" t="s">
        <v>1381</v>
      </c>
      <c r="FG121" s="2757" t="s">
        <v>1381</v>
      </c>
      <c r="FH121" s="401" t="s">
        <v>719</v>
      </c>
      <c r="FI121" s="401" t="s">
        <v>1177</v>
      </c>
      <c r="FJ121" s="406" t="s">
        <v>1382</v>
      </c>
      <c r="FK121" s="2722"/>
      <c r="FL121" s="2723"/>
    </row>
    <row r="122" spans="1:168" s="388" customFormat="1" ht="15.95" customHeight="1">
      <c r="A122" s="2705"/>
      <c r="B122" s="2705"/>
      <c r="C122" s="2622"/>
      <c r="D122" s="2757"/>
      <c r="E122" s="2757"/>
      <c r="F122" s="401"/>
      <c r="G122" s="401"/>
      <c r="H122" s="401"/>
      <c r="I122" s="406"/>
      <c r="J122" s="406"/>
      <c r="K122" s="406"/>
      <c r="L122" s="401"/>
      <c r="M122" s="401"/>
      <c r="N122" s="406"/>
      <c r="O122" s="401"/>
      <c r="P122" s="401"/>
      <c r="Q122" s="401"/>
      <c r="R122" s="2757"/>
      <c r="S122" s="401" t="s">
        <v>1481</v>
      </c>
      <c r="T122" s="2722"/>
      <c r="U122" s="2723"/>
      <c r="V122" s="2705"/>
      <c r="W122" s="2705"/>
      <c r="X122" s="2622"/>
      <c r="Y122" s="2757"/>
      <c r="Z122" s="401" t="s">
        <v>1481</v>
      </c>
      <c r="AA122" s="401"/>
      <c r="AB122" s="2791"/>
      <c r="AC122" s="401"/>
      <c r="AD122" s="401"/>
      <c r="AE122" s="406"/>
      <c r="AF122" s="406"/>
      <c r="AG122" s="1055"/>
      <c r="AH122" s="406"/>
      <c r="AI122" s="406"/>
      <c r="AJ122" s="401"/>
      <c r="AK122" s="401"/>
      <c r="AL122" s="406"/>
      <c r="AM122" s="401"/>
      <c r="AN122" s="401"/>
      <c r="AO122" s="2722"/>
      <c r="AP122" s="2723"/>
      <c r="AQ122" s="2705"/>
      <c r="AR122" s="2705"/>
      <c r="AS122" s="2622"/>
      <c r="AT122" s="406"/>
      <c r="AU122" s="401"/>
      <c r="AV122" s="401"/>
      <c r="AW122" s="401"/>
      <c r="AX122" s="2757"/>
      <c r="AY122" s="401"/>
      <c r="AZ122" s="2791"/>
      <c r="BA122" s="401"/>
      <c r="BB122" s="406"/>
      <c r="BC122" s="406"/>
      <c r="BD122" s="406"/>
      <c r="BE122" s="401"/>
      <c r="BF122" s="401"/>
      <c r="BG122" s="406"/>
      <c r="BH122" s="401"/>
      <c r="BI122" s="2757"/>
      <c r="BJ122" s="2722"/>
      <c r="BK122" s="2723"/>
      <c r="BL122" s="2705"/>
      <c r="BM122" s="2705"/>
      <c r="BN122" s="2622"/>
      <c r="BO122" s="401"/>
      <c r="BP122" s="401"/>
      <c r="BQ122" s="2757"/>
      <c r="BR122" s="401"/>
      <c r="BS122" s="2791"/>
      <c r="BT122" s="401"/>
      <c r="BU122" s="401"/>
      <c r="BV122" s="406"/>
      <c r="BW122" s="406"/>
      <c r="BX122" s="1055"/>
      <c r="BY122" s="406"/>
      <c r="BZ122" s="401"/>
      <c r="CA122" s="401"/>
      <c r="CB122" s="406"/>
      <c r="CC122" s="401"/>
      <c r="CD122" s="406"/>
      <c r="CE122" s="2722"/>
      <c r="CF122" s="2723"/>
      <c r="CG122" s="2705"/>
      <c r="CH122" s="2705"/>
      <c r="CI122" s="2622"/>
      <c r="CJ122" s="401"/>
      <c r="CK122" s="401"/>
      <c r="CL122" s="406"/>
      <c r="CM122" s="406"/>
      <c r="CN122" s="406"/>
      <c r="CO122" s="401"/>
      <c r="CP122" s="401"/>
      <c r="CQ122" s="2240"/>
      <c r="CR122" s="2758"/>
      <c r="CS122" s="401" t="s">
        <v>1481</v>
      </c>
      <c r="CT122" s="401"/>
      <c r="CU122" s="2793"/>
      <c r="CV122" s="401"/>
      <c r="CW122" s="406"/>
      <c r="CX122" s="406"/>
      <c r="CY122" s="406"/>
      <c r="CZ122" s="2722"/>
      <c r="DA122" s="2723"/>
      <c r="DB122" s="2705"/>
      <c r="DC122" s="2705"/>
      <c r="DD122" s="2622"/>
      <c r="DE122" s="401"/>
      <c r="DF122" s="406"/>
      <c r="DG122" s="401"/>
      <c r="DH122" s="2758"/>
      <c r="DI122" s="2758"/>
      <c r="DJ122" s="401"/>
      <c r="DK122" s="401"/>
      <c r="DL122" s="401"/>
      <c r="DM122" s="406"/>
      <c r="DN122" s="406"/>
      <c r="DO122" s="406"/>
      <c r="DP122" s="401"/>
      <c r="DQ122" s="401"/>
      <c r="DR122" s="401"/>
      <c r="DS122" s="2758"/>
      <c r="DT122" s="401"/>
      <c r="DU122" s="2722"/>
      <c r="DV122" s="2723"/>
      <c r="DW122" s="2705"/>
      <c r="DX122" s="2705"/>
      <c r="DY122" s="2622"/>
      <c r="DZ122" s="406"/>
      <c r="EA122" s="401"/>
      <c r="EB122" s="2758"/>
      <c r="EC122" s="2758"/>
      <c r="ED122" s="401"/>
      <c r="EE122" s="401"/>
      <c r="EF122" s="401"/>
      <c r="EG122" s="406"/>
      <c r="EH122" s="406"/>
      <c r="EI122" s="406"/>
      <c r="EJ122" s="401"/>
      <c r="EK122" s="406"/>
      <c r="EL122" s="401"/>
      <c r="EM122" s="401"/>
      <c r="EN122" s="2758"/>
      <c r="EO122" s="401"/>
      <c r="EP122" s="2722"/>
      <c r="EQ122" s="2723"/>
      <c r="ER122" s="2705"/>
      <c r="ES122" s="2705"/>
      <c r="ET122" s="2622"/>
      <c r="EU122" s="1055"/>
      <c r="EV122" s="406"/>
      <c r="EW122" s="406"/>
      <c r="EX122" s="401"/>
      <c r="EY122" s="401"/>
      <c r="EZ122" s="406"/>
      <c r="FA122" s="401"/>
      <c r="FB122" s="401"/>
      <c r="FC122" s="401"/>
      <c r="FD122" s="406"/>
      <c r="FE122" s="401"/>
      <c r="FF122" s="2757"/>
      <c r="FG122" s="2758"/>
      <c r="FH122" s="401"/>
      <c r="FI122" s="401"/>
      <c r="FJ122" s="406"/>
      <c r="FK122" s="2722"/>
      <c r="FL122" s="2723"/>
    </row>
    <row r="123" spans="1:168" s="209" customFormat="1" ht="18.75" customHeight="1">
      <c r="A123" s="2623"/>
      <c r="B123" s="2623"/>
      <c r="C123" s="2624"/>
      <c r="D123" s="1888" t="s">
        <v>750</v>
      </c>
      <c r="E123" s="1888" t="s">
        <v>750</v>
      </c>
      <c r="F123" s="1888" t="s">
        <v>750</v>
      </c>
      <c r="G123" s="1888" t="s">
        <v>750</v>
      </c>
      <c r="H123" s="1888" t="s">
        <v>750</v>
      </c>
      <c r="I123" s="1888" t="s">
        <v>750</v>
      </c>
      <c r="J123" s="1888" t="s">
        <v>750</v>
      </c>
      <c r="K123" s="1888" t="s">
        <v>750</v>
      </c>
      <c r="L123" s="1888" t="s">
        <v>750</v>
      </c>
      <c r="M123" s="1889" t="s">
        <v>1389</v>
      </c>
      <c r="N123" s="1889" t="s">
        <v>1387</v>
      </c>
      <c r="O123" s="1888" t="s">
        <v>1212</v>
      </c>
      <c r="P123" s="1888" t="s">
        <v>1212</v>
      </c>
      <c r="Q123" s="1888" t="s">
        <v>750</v>
      </c>
      <c r="R123" s="1888" t="s">
        <v>750</v>
      </c>
      <c r="S123" s="1888" t="s">
        <v>1213</v>
      </c>
      <c r="T123" s="2724"/>
      <c r="U123" s="2725"/>
      <c r="V123" s="2623"/>
      <c r="W123" s="2623"/>
      <c r="X123" s="2624"/>
      <c r="Y123" s="1888" t="s">
        <v>750</v>
      </c>
      <c r="Z123" s="1888" t="s">
        <v>1213</v>
      </c>
      <c r="AA123" s="1888" t="s">
        <v>1213</v>
      </c>
      <c r="AB123" s="1888" t="s">
        <v>1213</v>
      </c>
      <c r="AC123" s="1888" t="s">
        <v>1213</v>
      </c>
      <c r="AD123" s="1889" t="s">
        <v>1387</v>
      </c>
      <c r="AE123" s="1889" t="s">
        <v>1387</v>
      </c>
      <c r="AF123" s="1889" t="s">
        <v>1387</v>
      </c>
      <c r="AG123" s="1889" t="s">
        <v>1387</v>
      </c>
      <c r="AH123" s="1889" t="s">
        <v>1387</v>
      </c>
      <c r="AI123" s="1888" t="s">
        <v>1213</v>
      </c>
      <c r="AJ123" s="1889" t="s">
        <v>1387</v>
      </c>
      <c r="AK123" s="1889" t="s">
        <v>1387</v>
      </c>
      <c r="AL123" s="2328" t="s">
        <v>1482</v>
      </c>
      <c r="AM123" s="1888" t="s">
        <v>721</v>
      </c>
      <c r="AN123" s="1888" t="s">
        <v>1212</v>
      </c>
      <c r="AO123" s="2724"/>
      <c r="AP123" s="2725"/>
      <c r="AQ123" s="2623"/>
      <c r="AR123" s="2623"/>
      <c r="AS123" s="2624"/>
      <c r="AT123" s="1888" t="s">
        <v>750</v>
      </c>
      <c r="AU123" s="1889" t="s">
        <v>1389</v>
      </c>
      <c r="AV123" s="1888" t="s">
        <v>1212</v>
      </c>
      <c r="AW123" s="1888" t="s">
        <v>750</v>
      </c>
      <c r="AX123" s="1888" t="s">
        <v>750</v>
      </c>
      <c r="AY123" s="1888" t="s">
        <v>1213</v>
      </c>
      <c r="AZ123" s="1888" t="s">
        <v>1213</v>
      </c>
      <c r="BA123" s="1889" t="s">
        <v>1387</v>
      </c>
      <c r="BB123" s="1889" t="s">
        <v>1387</v>
      </c>
      <c r="BC123" s="1889" t="s">
        <v>1387</v>
      </c>
      <c r="BD123" s="1888" t="s">
        <v>1213</v>
      </c>
      <c r="BE123" s="1889" t="s">
        <v>1387</v>
      </c>
      <c r="BF123" s="1889" t="s">
        <v>1387</v>
      </c>
      <c r="BG123" s="1888" t="s">
        <v>310</v>
      </c>
      <c r="BH123" s="1888" t="s">
        <v>1212</v>
      </c>
      <c r="BI123" s="1888" t="s">
        <v>750</v>
      </c>
      <c r="BJ123" s="2724"/>
      <c r="BK123" s="2725"/>
      <c r="BL123" s="2623"/>
      <c r="BM123" s="2623"/>
      <c r="BN123" s="2624"/>
      <c r="BO123" s="1888" t="s">
        <v>1212</v>
      </c>
      <c r="BP123" s="1888" t="s">
        <v>750</v>
      </c>
      <c r="BQ123" s="1888" t="s">
        <v>750</v>
      </c>
      <c r="BR123" s="1888" t="s">
        <v>1213</v>
      </c>
      <c r="BS123" s="1888" t="s">
        <v>1213</v>
      </c>
      <c r="BT123" s="1888" t="s">
        <v>1213</v>
      </c>
      <c r="BU123" s="1889" t="s">
        <v>1387</v>
      </c>
      <c r="BV123" s="1889" t="s">
        <v>1387</v>
      </c>
      <c r="BW123" s="1889" t="s">
        <v>1387</v>
      </c>
      <c r="BX123" s="1889" t="s">
        <v>1387</v>
      </c>
      <c r="BY123" s="1888" t="s">
        <v>1213</v>
      </c>
      <c r="BZ123" s="1889" t="s">
        <v>1387</v>
      </c>
      <c r="CA123" s="1889" t="s">
        <v>1387</v>
      </c>
      <c r="CB123" s="2328" t="s">
        <v>1482</v>
      </c>
      <c r="CC123" s="1888" t="s">
        <v>1212</v>
      </c>
      <c r="CD123" s="1888" t="s">
        <v>310</v>
      </c>
      <c r="CE123" s="2724"/>
      <c r="CF123" s="2725"/>
      <c r="CG123" s="2623"/>
      <c r="CH123" s="2623"/>
      <c r="CI123" s="2624"/>
      <c r="CJ123" s="1888" t="s">
        <v>750</v>
      </c>
      <c r="CK123" s="1888" t="s">
        <v>750</v>
      </c>
      <c r="CL123" s="1888" t="s">
        <v>750</v>
      </c>
      <c r="CM123" s="1888" t="s">
        <v>750</v>
      </c>
      <c r="CN123" s="1888" t="s">
        <v>750</v>
      </c>
      <c r="CO123" s="1889" t="s">
        <v>1389</v>
      </c>
      <c r="CP123" s="1888" t="s">
        <v>1212</v>
      </c>
      <c r="CQ123" s="1888" t="s">
        <v>750</v>
      </c>
      <c r="CR123" s="1888" t="s">
        <v>750</v>
      </c>
      <c r="CS123" s="1888" t="s">
        <v>1213</v>
      </c>
      <c r="CT123" s="1888" t="s">
        <v>1213</v>
      </c>
      <c r="CU123" s="1888" t="s">
        <v>1213</v>
      </c>
      <c r="CV123" s="1889" t="s">
        <v>1387</v>
      </c>
      <c r="CW123" s="1889" t="s">
        <v>1387</v>
      </c>
      <c r="CX123" s="1889" t="s">
        <v>1387</v>
      </c>
      <c r="CY123" s="1888" t="s">
        <v>1213</v>
      </c>
      <c r="CZ123" s="2724"/>
      <c r="DA123" s="2725"/>
      <c r="DB123" s="2623"/>
      <c r="DC123" s="2623"/>
      <c r="DD123" s="2624"/>
      <c r="DE123" s="1888" t="s">
        <v>1212</v>
      </c>
      <c r="DF123" s="1888" t="s">
        <v>310</v>
      </c>
      <c r="DG123" s="1888" t="s">
        <v>1212</v>
      </c>
      <c r="DH123" s="1888" t="s">
        <v>750</v>
      </c>
      <c r="DI123" s="1888" t="s">
        <v>750</v>
      </c>
      <c r="DJ123" s="1888" t="s">
        <v>750</v>
      </c>
      <c r="DK123" s="1888" t="s">
        <v>750</v>
      </c>
      <c r="DL123" s="1888" t="s">
        <v>750</v>
      </c>
      <c r="DM123" s="1888" t="s">
        <v>750</v>
      </c>
      <c r="DN123" s="1888" t="s">
        <v>750</v>
      </c>
      <c r="DO123" s="1888" t="s">
        <v>750</v>
      </c>
      <c r="DP123" s="1889" t="s">
        <v>1389</v>
      </c>
      <c r="DQ123" s="1888" t="s">
        <v>1212</v>
      </c>
      <c r="DR123" s="1888" t="s">
        <v>750</v>
      </c>
      <c r="DS123" s="1888" t="s">
        <v>750</v>
      </c>
      <c r="DT123" s="1888" t="s">
        <v>1213</v>
      </c>
      <c r="DU123" s="2724"/>
      <c r="DV123" s="2725"/>
      <c r="DW123" s="2623"/>
      <c r="DX123" s="2623"/>
      <c r="DY123" s="2624"/>
      <c r="DZ123" s="1888" t="s">
        <v>310</v>
      </c>
      <c r="EA123" s="1888" t="s">
        <v>1212</v>
      </c>
      <c r="EB123" s="1888" t="s">
        <v>750</v>
      </c>
      <c r="EC123" s="1888" t="s">
        <v>750</v>
      </c>
      <c r="ED123" s="1888" t="s">
        <v>750</v>
      </c>
      <c r="EE123" s="1888" t="s">
        <v>750</v>
      </c>
      <c r="EF123" s="1888" t="s">
        <v>750</v>
      </c>
      <c r="EG123" s="1888" t="s">
        <v>750</v>
      </c>
      <c r="EH123" s="1888" t="s">
        <v>750</v>
      </c>
      <c r="EI123" s="1888" t="s">
        <v>750</v>
      </c>
      <c r="EJ123" s="1889" t="s">
        <v>1389</v>
      </c>
      <c r="EK123" s="1889" t="s">
        <v>1387</v>
      </c>
      <c r="EL123" s="1888" t="s">
        <v>1212</v>
      </c>
      <c r="EM123" s="1888" t="s">
        <v>750</v>
      </c>
      <c r="EN123" s="1888" t="s">
        <v>750</v>
      </c>
      <c r="EO123" s="1888" t="s">
        <v>1213</v>
      </c>
      <c r="EP123" s="2724"/>
      <c r="EQ123" s="2725"/>
      <c r="ER123" s="2623"/>
      <c r="ES123" s="2623"/>
      <c r="ET123" s="2624"/>
      <c r="EU123" s="1889" t="s">
        <v>1387</v>
      </c>
      <c r="EV123" s="1889" t="s">
        <v>1387</v>
      </c>
      <c r="EW123" s="1888" t="s">
        <v>1213</v>
      </c>
      <c r="EX123" s="1889" t="s">
        <v>1387</v>
      </c>
      <c r="EY123" s="1889" t="s">
        <v>1387</v>
      </c>
      <c r="EZ123" s="2328" t="s">
        <v>1482</v>
      </c>
      <c r="FA123" s="1888" t="s">
        <v>721</v>
      </c>
      <c r="FB123" s="1888" t="s">
        <v>1212</v>
      </c>
      <c r="FC123" s="1888" t="s">
        <v>1212</v>
      </c>
      <c r="FD123" s="1888" t="s">
        <v>310</v>
      </c>
      <c r="FE123" s="1888" t="s">
        <v>1212</v>
      </c>
      <c r="FF123" s="1888" t="s">
        <v>750</v>
      </c>
      <c r="FG123" s="1888" t="s">
        <v>750</v>
      </c>
      <c r="FH123" s="1888" t="s">
        <v>750</v>
      </c>
      <c r="FI123" s="1888" t="s">
        <v>750</v>
      </c>
      <c r="FJ123" s="1888" t="s">
        <v>750</v>
      </c>
      <c r="FK123" s="2724"/>
      <c r="FL123" s="2725"/>
    </row>
    <row r="124" spans="1:168" ht="19.5" customHeight="1">
      <c r="A124" s="658">
        <v>42005</v>
      </c>
      <c r="B124" s="64">
        <v>42005</v>
      </c>
      <c r="C124" s="1048">
        <v>42005</v>
      </c>
      <c r="D124" s="75">
        <v>89421329</v>
      </c>
      <c r="E124" s="2447">
        <v>2070818</v>
      </c>
      <c r="F124" s="2447">
        <v>1284</v>
      </c>
      <c r="G124" s="2447">
        <v>94339</v>
      </c>
      <c r="H124" s="2447">
        <v>20327</v>
      </c>
      <c r="I124" s="2447">
        <v>444587</v>
      </c>
      <c r="J124" s="2447">
        <v>201423</v>
      </c>
      <c r="K124" s="2447">
        <v>243164</v>
      </c>
      <c r="L124" s="2447">
        <v>83577</v>
      </c>
      <c r="M124" s="2447">
        <v>300412</v>
      </c>
      <c r="N124" s="2447">
        <v>521</v>
      </c>
      <c r="O124" s="2447">
        <v>1300154</v>
      </c>
      <c r="P124" s="2447" t="s">
        <v>21</v>
      </c>
      <c r="Q124" s="2447">
        <v>3551</v>
      </c>
      <c r="R124" s="2447">
        <v>82520425</v>
      </c>
      <c r="S124" s="2447">
        <v>39671252</v>
      </c>
      <c r="T124" s="67">
        <v>42005</v>
      </c>
      <c r="U124" s="662">
        <v>42005</v>
      </c>
      <c r="V124" s="658">
        <v>42005</v>
      </c>
      <c r="W124" s="64">
        <v>42005</v>
      </c>
      <c r="X124" s="1048">
        <v>42005</v>
      </c>
      <c r="Y124" s="2447">
        <v>52169505</v>
      </c>
      <c r="Z124" s="2446">
        <v>3961765</v>
      </c>
      <c r="AA124" s="2446">
        <v>14437292</v>
      </c>
      <c r="AB124" s="2447">
        <v>32364755</v>
      </c>
      <c r="AC124" s="2447" t="s">
        <v>21</v>
      </c>
      <c r="AD124" s="2447">
        <v>7117123</v>
      </c>
      <c r="AE124" s="2447">
        <v>62720574</v>
      </c>
      <c r="AF124" s="2447">
        <v>4124789</v>
      </c>
      <c r="AG124" s="2446">
        <v>72437</v>
      </c>
      <c r="AH124" s="2447">
        <v>24535</v>
      </c>
      <c r="AI124" s="2447">
        <v>424431</v>
      </c>
      <c r="AJ124" s="2447">
        <v>1788057</v>
      </c>
      <c r="AK124" s="2447">
        <v>1960146</v>
      </c>
      <c r="AL124" s="2447">
        <v>10570856</v>
      </c>
      <c r="AM124" s="2447">
        <v>5188</v>
      </c>
      <c r="AN124" s="2447">
        <v>17927</v>
      </c>
      <c r="AO124" s="67">
        <v>42005</v>
      </c>
      <c r="AP124" s="662">
        <v>42005</v>
      </c>
      <c r="AQ124" s="658">
        <v>42005</v>
      </c>
      <c r="AR124" s="64">
        <v>42005</v>
      </c>
      <c r="AS124" s="1048">
        <v>42005</v>
      </c>
      <c r="AT124" s="2447">
        <v>2891</v>
      </c>
      <c r="AU124" s="2447">
        <v>659</v>
      </c>
      <c r="AV124" s="2446" t="s">
        <v>21</v>
      </c>
      <c r="AW124" s="2447" t="s">
        <v>21</v>
      </c>
      <c r="AX124" s="2447">
        <v>174050</v>
      </c>
      <c r="AY124" s="2446">
        <v>124126</v>
      </c>
      <c r="AZ124" s="2447">
        <v>66392</v>
      </c>
      <c r="BA124" s="2446">
        <v>27025</v>
      </c>
      <c r="BB124" s="2447">
        <v>283773</v>
      </c>
      <c r="BC124" s="2447">
        <v>3084</v>
      </c>
      <c r="BD124" s="2447">
        <v>549</v>
      </c>
      <c r="BE124" s="2447" t="s">
        <v>21</v>
      </c>
      <c r="BF124" s="2447" t="s">
        <v>21</v>
      </c>
      <c r="BG124" s="2447">
        <v>26958</v>
      </c>
      <c r="BH124" s="2447">
        <v>4733</v>
      </c>
      <c r="BI124" s="2447">
        <v>37054721</v>
      </c>
      <c r="BJ124" s="67">
        <v>42005</v>
      </c>
      <c r="BK124" s="662">
        <v>42005</v>
      </c>
      <c r="BL124" s="658">
        <v>42005</v>
      </c>
      <c r="BM124" s="64">
        <v>42005</v>
      </c>
      <c r="BN124" s="1048">
        <v>42005</v>
      </c>
      <c r="BO124" s="2447" t="s">
        <v>21</v>
      </c>
      <c r="BP124" s="2447">
        <v>3154</v>
      </c>
      <c r="BQ124" s="2446">
        <v>696449</v>
      </c>
      <c r="BR124" s="2447">
        <v>620545</v>
      </c>
      <c r="BS124" s="2447">
        <v>303284</v>
      </c>
      <c r="BT124" s="2447" t="s">
        <v>21</v>
      </c>
      <c r="BU124" s="2446">
        <v>9674</v>
      </c>
      <c r="BV124" s="2447">
        <v>207098</v>
      </c>
      <c r="BW124" s="2447">
        <v>5191</v>
      </c>
      <c r="BX124" s="2447">
        <v>67166</v>
      </c>
      <c r="BY124" s="2447">
        <v>3538</v>
      </c>
      <c r="BZ124" s="2447">
        <v>13</v>
      </c>
      <c r="CA124" s="2447">
        <v>12</v>
      </c>
      <c r="CB124" s="2447">
        <v>51624</v>
      </c>
      <c r="CC124" s="2447">
        <v>270</v>
      </c>
      <c r="CD124" s="2447">
        <v>2174080</v>
      </c>
      <c r="CE124" s="67">
        <v>42005</v>
      </c>
      <c r="CF124" s="662">
        <v>42005</v>
      </c>
      <c r="CG124" s="658">
        <v>42005</v>
      </c>
      <c r="CH124" s="64">
        <v>42005</v>
      </c>
      <c r="CI124" s="1048">
        <v>42005</v>
      </c>
      <c r="CJ124" s="2447">
        <v>196</v>
      </c>
      <c r="CK124" s="2447">
        <v>1618</v>
      </c>
      <c r="CL124" s="2446">
        <v>17725</v>
      </c>
      <c r="CM124" s="2447">
        <v>12196</v>
      </c>
      <c r="CN124" s="2447">
        <v>5529</v>
      </c>
      <c r="CO124" s="2447">
        <v>82428</v>
      </c>
      <c r="CP124" s="2446" t="s">
        <v>21</v>
      </c>
      <c r="CQ124" s="2447" t="s">
        <v>21</v>
      </c>
      <c r="CR124" s="2447">
        <v>2190286</v>
      </c>
      <c r="CS124" s="2447" t="s">
        <v>21</v>
      </c>
      <c r="CT124" s="2447">
        <v>788369</v>
      </c>
      <c r="CU124" s="2447">
        <v>72926</v>
      </c>
      <c r="CV124" s="2447">
        <v>452045</v>
      </c>
      <c r="CW124" s="2447">
        <v>3522784</v>
      </c>
      <c r="CX124" s="2447">
        <v>201722</v>
      </c>
      <c r="CY124" s="2447">
        <v>5456</v>
      </c>
      <c r="CZ124" s="67">
        <v>42005</v>
      </c>
      <c r="DA124" s="662">
        <v>42005</v>
      </c>
      <c r="DB124" s="658">
        <v>42005</v>
      </c>
      <c r="DC124" s="64">
        <v>42005</v>
      </c>
      <c r="DD124" s="1048">
        <v>42005</v>
      </c>
      <c r="DE124" s="2447" t="s">
        <v>21</v>
      </c>
      <c r="DF124" s="2446">
        <v>11887675</v>
      </c>
      <c r="DG124" s="2446">
        <v>64611</v>
      </c>
      <c r="DH124" s="2447">
        <v>234100</v>
      </c>
      <c r="DI124" s="2447">
        <v>42436</v>
      </c>
      <c r="DJ124" s="2447" t="s">
        <v>21</v>
      </c>
      <c r="DK124" s="2447">
        <v>12456</v>
      </c>
      <c r="DL124" s="2446">
        <v>748</v>
      </c>
      <c r="DM124" s="2447">
        <v>27907</v>
      </c>
      <c r="DN124" s="2447">
        <v>27907</v>
      </c>
      <c r="DO124" s="2447" t="s">
        <v>21</v>
      </c>
      <c r="DP124" s="2447">
        <v>1295</v>
      </c>
      <c r="DQ124" s="2447" t="s">
        <v>21</v>
      </c>
      <c r="DR124" s="2447" t="s">
        <v>21</v>
      </c>
      <c r="DS124" s="2447">
        <v>125487</v>
      </c>
      <c r="DT124" s="2447">
        <v>29</v>
      </c>
      <c r="DU124" s="67">
        <v>42005</v>
      </c>
      <c r="DV124" s="662">
        <v>42005</v>
      </c>
      <c r="DW124" s="658">
        <v>42005</v>
      </c>
      <c r="DX124" s="64">
        <v>42005</v>
      </c>
      <c r="DY124" s="1048">
        <v>42005</v>
      </c>
      <c r="DZ124" s="2447">
        <v>275707</v>
      </c>
      <c r="EA124" s="2447">
        <v>6382</v>
      </c>
      <c r="EB124" s="2447">
        <v>7200011</v>
      </c>
      <c r="EC124" s="2446">
        <v>350418</v>
      </c>
      <c r="ED124" s="2447" t="s">
        <v>21</v>
      </c>
      <c r="EE124" s="2447">
        <v>31028</v>
      </c>
      <c r="EF124" s="2447">
        <v>213</v>
      </c>
      <c r="EG124" s="2446">
        <v>192612</v>
      </c>
      <c r="EH124" s="2447">
        <v>67624</v>
      </c>
      <c r="EI124" s="2447">
        <v>124988</v>
      </c>
      <c r="EJ124" s="2447">
        <v>88778</v>
      </c>
      <c r="EK124" s="2447">
        <v>521</v>
      </c>
      <c r="EL124" s="2447" t="s">
        <v>21</v>
      </c>
      <c r="EM124" s="2447">
        <v>1</v>
      </c>
      <c r="EN124" s="2447">
        <v>5676738</v>
      </c>
      <c r="EO124" s="2447">
        <v>559612</v>
      </c>
      <c r="EP124" s="67">
        <v>42005</v>
      </c>
      <c r="EQ124" s="662">
        <v>42005</v>
      </c>
      <c r="ER124" s="658">
        <v>42005</v>
      </c>
      <c r="ES124" s="64">
        <v>42005</v>
      </c>
      <c r="ET124" s="1048">
        <v>42005</v>
      </c>
      <c r="EU124" s="2447">
        <v>5271</v>
      </c>
      <c r="EV124" s="2447">
        <v>3209</v>
      </c>
      <c r="EW124" s="2447">
        <v>69874</v>
      </c>
      <c r="EX124" s="2447">
        <v>345959</v>
      </c>
      <c r="EY124" s="2447">
        <v>384084</v>
      </c>
      <c r="EZ124" s="2447">
        <v>306422</v>
      </c>
      <c r="FA124" s="2447">
        <v>2817</v>
      </c>
      <c r="FB124" s="2447" t="s">
        <v>21</v>
      </c>
      <c r="FC124" s="2446" t="s">
        <v>21</v>
      </c>
      <c r="FD124" s="2446">
        <v>9337374</v>
      </c>
      <c r="FE124" s="2446">
        <v>2306646</v>
      </c>
      <c r="FF124" s="2447">
        <v>30459950</v>
      </c>
      <c r="FG124" s="2447">
        <v>372723</v>
      </c>
      <c r="FH124" s="2447">
        <v>24</v>
      </c>
      <c r="FI124" s="2446">
        <v>138</v>
      </c>
      <c r="FJ124" s="2447">
        <v>691</v>
      </c>
      <c r="FK124" s="67">
        <v>42005</v>
      </c>
      <c r="FL124" s="662">
        <v>42005</v>
      </c>
    </row>
    <row r="125" spans="1:168" ht="14.25" customHeight="1">
      <c r="A125" s="73"/>
      <c r="B125" s="64">
        <v>42370</v>
      </c>
      <c r="C125" s="129"/>
      <c r="D125" s="75">
        <v>90063735</v>
      </c>
      <c r="E125" s="2447">
        <v>1849818</v>
      </c>
      <c r="F125" s="2447">
        <v>1665</v>
      </c>
      <c r="G125" s="2447">
        <v>92804</v>
      </c>
      <c r="H125" s="2447">
        <v>20901</v>
      </c>
      <c r="I125" s="2447">
        <v>429264</v>
      </c>
      <c r="J125" s="2447">
        <v>197507</v>
      </c>
      <c r="K125" s="2447">
        <v>231757</v>
      </c>
      <c r="L125" s="2447">
        <v>97665</v>
      </c>
      <c r="M125" s="2447">
        <v>267182</v>
      </c>
      <c r="N125" s="2447">
        <v>82</v>
      </c>
      <c r="O125" s="2447">
        <v>1074127</v>
      </c>
      <c r="P125" s="2447" t="s">
        <v>21</v>
      </c>
      <c r="Q125" s="2447">
        <v>2943</v>
      </c>
      <c r="R125" s="2447">
        <v>83551706</v>
      </c>
      <c r="S125" s="2447">
        <v>40828588</v>
      </c>
      <c r="T125" s="67">
        <v>42370</v>
      </c>
      <c r="U125" s="662">
        <v>42370</v>
      </c>
      <c r="V125" s="73"/>
      <c r="W125" s="64">
        <v>42370</v>
      </c>
      <c r="X125" s="129"/>
      <c r="Y125" s="2447">
        <v>52233028</v>
      </c>
      <c r="Z125" s="2447">
        <v>4118479</v>
      </c>
      <c r="AA125" s="2447">
        <v>14179993</v>
      </c>
      <c r="AB125" s="2447">
        <v>32231731</v>
      </c>
      <c r="AC125" s="2447" t="s">
        <v>21</v>
      </c>
      <c r="AD125" s="2447">
        <v>7379288</v>
      </c>
      <c r="AE125" s="2447">
        <v>61723814</v>
      </c>
      <c r="AF125" s="2447">
        <v>4093040</v>
      </c>
      <c r="AG125" s="2447">
        <v>78766</v>
      </c>
      <c r="AH125" s="2447">
        <v>23510</v>
      </c>
      <c r="AI125" s="2447">
        <v>423764</v>
      </c>
      <c r="AJ125" s="2447">
        <v>1882235</v>
      </c>
      <c r="AK125" s="2447">
        <v>2058057</v>
      </c>
      <c r="AL125" s="2447">
        <v>10928508</v>
      </c>
      <c r="AM125" s="2447">
        <v>18716</v>
      </c>
      <c r="AN125" s="2447">
        <v>11578</v>
      </c>
      <c r="AO125" s="67">
        <v>42370</v>
      </c>
      <c r="AP125" s="662">
        <v>42370</v>
      </c>
      <c r="AQ125" s="73"/>
      <c r="AR125" s="64">
        <v>42370</v>
      </c>
      <c r="AS125" s="129"/>
      <c r="AT125" s="2447">
        <v>3974</v>
      </c>
      <c r="AU125" s="2447">
        <v>664</v>
      </c>
      <c r="AV125" s="2447" t="s">
        <v>21</v>
      </c>
      <c r="AW125" s="2447" t="s">
        <v>21</v>
      </c>
      <c r="AX125" s="2447">
        <v>181490</v>
      </c>
      <c r="AY125" s="2447">
        <v>121104</v>
      </c>
      <c r="AZ125" s="2447">
        <v>65988</v>
      </c>
      <c r="BA125" s="2447">
        <v>43825</v>
      </c>
      <c r="BB125" s="2447">
        <v>276235</v>
      </c>
      <c r="BC125" s="2447">
        <v>5771</v>
      </c>
      <c r="BD125" s="2447">
        <v>1026</v>
      </c>
      <c r="BE125" s="2447" t="s">
        <v>21</v>
      </c>
      <c r="BF125" s="2447" t="s">
        <v>21</v>
      </c>
      <c r="BG125" s="2447">
        <v>19027</v>
      </c>
      <c r="BH125" s="2447">
        <v>3952</v>
      </c>
      <c r="BI125" s="2447">
        <v>36853540</v>
      </c>
      <c r="BJ125" s="67">
        <v>42370</v>
      </c>
      <c r="BK125" s="662">
        <v>42370</v>
      </c>
      <c r="BL125" s="73"/>
      <c r="BM125" s="64">
        <v>42370</v>
      </c>
      <c r="BN125" s="129"/>
      <c r="BO125" s="2447" t="s">
        <v>21</v>
      </c>
      <c r="BP125" s="2447">
        <v>2146</v>
      </c>
      <c r="BQ125" s="2447">
        <v>656094</v>
      </c>
      <c r="BR125" s="2447">
        <v>541176</v>
      </c>
      <c r="BS125" s="2447">
        <v>316354</v>
      </c>
      <c r="BT125" s="2447" t="s">
        <v>21</v>
      </c>
      <c r="BU125" s="2447">
        <v>11178</v>
      </c>
      <c r="BV125" s="2447">
        <v>206441</v>
      </c>
      <c r="BW125" s="2447">
        <v>7261</v>
      </c>
      <c r="BX125" s="2447">
        <v>73404</v>
      </c>
      <c r="BY125" s="2447">
        <v>3419</v>
      </c>
      <c r="BZ125" s="2447">
        <v>12</v>
      </c>
      <c r="CA125" s="2447">
        <v>11</v>
      </c>
      <c r="CB125" s="2447">
        <v>52524</v>
      </c>
      <c r="CC125" s="2447">
        <v>84</v>
      </c>
      <c r="CD125" s="2447">
        <v>2028298</v>
      </c>
      <c r="CE125" s="67">
        <v>42370</v>
      </c>
      <c r="CF125" s="662">
        <v>42370</v>
      </c>
      <c r="CG125" s="73"/>
      <c r="CH125" s="64">
        <v>42370</v>
      </c>
      <c r="CI125" s="129"/>
      <c r="CJ125" s="2447">
        <v>224</v>
      </c>
      <c r="CK125" s="2447">
        <v>1511</v>
      </c>
      <c r="CL125" s="2447">
        <v>21687</v>
      </c>
      <c r="CM125" s="2447">
        <v>14627</v>
      </c>
      <c r="CN125" s="2447">
        <v>7061</v>
      </c>
      <c r="CO125" s="2447">
        <v>82031</v>
      </c>
      <c r="CP125" s="2447" t="s">
        <v>21</v>
      </c>
      <c r="CQ125" s="2447" t="s">
        <v>21</v>
      </c>
      <c r="CR125" s="2447">
        <v>2208225</v>
      </c>
      <c r="CS125" s="2447" t="s">
        <v>21</v>
      </c>
      <c r="CT125" s="2447">
        <v>766309</v>
      </c>
      <c r="CU125" s="2447">
        <v>71853</v>
      </c>
      <c r="CV125" s="2447">
        <v>499633</v>
      </c>
      <c r="CW125" s="2447">
        <v>3556033</v>
      </c>
      <c r="CX125" s="2447">
        <v>206376</v>
      </c>
      <c r="CY125" s="2447">
        <v>6602</v>
      </c>
      <c r="CZ125" s="67">
        <v>42370</v>
      </c>
      <c r="DA125" s="662">
        <v>42370</v>
      </c>
      <c r="DB125" s="73"/>
      <c r="DC125" s="64">
        <v>42370</v>
      </c>
      <c r="DD125" s="129"/>
      <c r="DE125" s="2447" t="s">
        <v>21</v>
      </c>
      <c r="DF125" s="2447">
        <v>11408768</v>
      </c>
      <c r="DG125" s="2447">
        <v>54802</v>
      </c>
      <c r="DH125" s="2447">
        <v>219505</v>
      </c>
      <c r="DI125" s="2447">
        <v>40580</v>
      </c>
      <c r="DJ125" s="2447" t="s">
        <v>21</v>
      </c>
      <c r="DK125" s="2447">
        <v>11547</v>
      </c>
      <c r="DL125" s="2447">
        <v>738</v>
      </c>
      <c r="DM125" s="2447">
        <v>26921</v>
      </c>
      <c r="DN125" s="2447">
        <v>26921</v>
      </c>
      <c r="DO125" s="2447" t="s">
        <v>21</v>
      </c>
      <c r="DP125" s="2447">
        <v>1304</v>
      </c>
      <c r="DQ125" s="2447" t="s">
        <v>21</v>
      </c>
      <c r="DR125" s="2447" t="s">
        <v>21</v>
      </c>
      <c r="DS125" s="2447">
        <v>115321</v>
      </c>
      <c r="DT125" s="2447">
        <v>35</v>
      </c>
      <c r="DU125" s="67">
        <v>42370</v>
      </c>
      <c r="DV125" s="662">
        <v>42370</v>
      </c>
      <c r="DW125" s="73"/>
      <c r="DX125" s="64">
        <v>42370</v>
      </c>
      <c r="DY125" s="129"/>
      <c r="DZ125" s="2447">
        <v>265416</v>
      </c>
      <c r="EA125" s="2447">
        <v>5797</v>
      </c>
      <c r="EB125" s="2447">
        <v>7272081</v>
      </c>
      <c r="EC125" s="2447">
        <v>320731</v>
      </c>
      <c r="ED125" s="2447" t="s">
        <v>21</v>
      </c>
      <c r="EE125" s="2447">
        <v>33899</v>
      </c>
      <c r="EF125" s="2447">
        <v>257</v>
      </c>
      <c r="EG125" s="2447">
        <v>170784</v>
      </c>
      <c r="EH125" s="2447">
        <v>63019</v>
      </c>
      <c r="EI125" s="2447">
        <v>107765</v>
      </c>
      <c r="EJ125" s="2447">
        <v>81877</v>
      </c>
      <c r="EK125" s="2447">
        <v>82</v>
      </c>
      <c r="EL125" s="2447" t="s">
        <v>21</v>
      </c>
      <c r="EM125" s="2447">
        <v>401</v>
      </c>
      <c r="EN125" s="2447">
        <v>5809110</v>
      </c>
      <c r="EO125" s="2447">
        <v>638032</v>
      </c>
      <c r="EP125" s="67">
        <v>42370</v>
      </c>
      <c r="EQ125" s="662">
        <v>42370</v>
      </c>
      <c r="ER125" s="73"/>
      <c r="ES125" s="64">
        <v>42370</v>
      </c>
      <c r="ET125" s="129"/>
      <c r="EU125" s="2447">
        <v>5362</v>
      </c>
      <c r="EV125" s="2447">
        <v>3229</v>
      </c>
      <c r="EW125" s="2447">
        <v>71421</v>
      </c>
      <c r="EX125" s="2447">
        <v>381078</v>
      </c>
      <c r="EY125" s="2447">
        <v>420418</v>
      </c>
      <c r="EZ125" s="2447">
        <v>361873</v>
      </c>
      <c r="FA125" s="2447">
        <v>10166</v>
      </c>
      <c r="FB125" s="2447" t="s">
        <v>21</v>
      </c>
      <c r="FC125" s="2447" t="s">
        <v>21</v>
      </c>
      <c r="FD125" s="2447">
        <v>8840903</v>
      </c>
      <c r="FE125" s="2447">
        <v>2138154</v>
      </c>
      <c r="FF125" s="2447">
        <v>31409476</v>
      </c>
      <c r="FG125" s="2447">
        <v>396415</v>
      </c>
      <c r="FH125" s="2447">
        <v>22</v>
      </c>
      <c r="FI125" s="2447">
        <v>170</v>
      </c>
      <c r="FJ125" s="2447">
        <v>547</v>
      </c>
      <c r="FK125" s="67">
        <v>42370</v>
      </c>
      <c r="FL125" s="662">
        <v>42370</v>
      </c>
    </row>
    <row r="126" spans="1:168" ht="14.25" customHeight="1">
      <c r="A126" s="73"/>
      <c r="B126" s="64">
        <v>42736</v>
      </c>
      <c r="C126" s="129"/>
      <c r="D126" s="75">
        <v>88799570</v>
      </c>
      <c r="E126" s="2447">
        <v>1889395</v>
      </c>
      <c r="F126" s="2447">
        <v>1707</v>
      </c>
      <c r="G126" s="2447">
        <v>89768</v>
      </c>
      <c r="H126" s="2447">
        <v>24103</v>
      </c>
      <c r="I126" s="2447">
        <v>467465</v>
      </c>
      <c r="J126" s="2447">
        <v>198949</v>
      </c>
      <c r="K126" s="2447">
        <v>268516</v>
      </c>
      <c r="L126" s="2447">
        <v>83267</v>
      </c>
      <c r="M126" s="2447">
        <v>299690</v>
      </c>
      <c r="N126" s="2447">
        <v>48</v>
      </c>
      <c r="O126" s="2447">
        <v>1036372</v>
      </c>
      <c r="P126" s="2447" t="s">
        <v>21</v>
      </c>
      <c r="Q126" s="2447">
        <v>3107</v>
      </c>
      <c r="R126" s="2447">
        <v>82130619</v>
      </c>
      <c r="S126" s="2447">
        <v>40592230</v>
      </c>
      <c r="T126" s="67">
        <v>42736</v>
      </c>
      <c r="U126" s="662">
        <v>42736</v>
      </c>
      <c r="V126" s="73"/>
      <c r="W126" s="64">
        <v>42736</v>
      </c>
      <c r="X126" s="129"/>
      <c r="Y126" s="2447">
        <v>51101335</v>
      </c>
      <c r="Z126" s="2447">
        <v>4182011</v>
      </c>
      <c r="AA126" s="2447">
        <v>14056594</v>
      </c>
      <c r="AB126" s="2447">
        <v>31042991</v>
      </c>
      <c r="AC126" s="2447" t="s">
        <v>21</v>
      </c>
      <c r="AD126" s="2447">
        <v>7328918</v>
      </c>
      <c r="AE126" s="2447">
        <v>60242704</v>
      </c>
      <c r="AF126" s="2447">
        <v>4075602</v>
      </c>
      <c r="AG126" s="2447">
        <v>68158</v>
      </c>
      <c r="AH126" s="2447">
        <v>24005</v>
      </c>
      <c r="AI126" s="2447">
        <v>418408</v>
      </c>
      <c r="AJ126" s="2447">
        <v>1873831</v>
      </c>
      <c r="AK126" s="2447">
        <v>2046918</v>
      </c>
      <c r="AL126" s="2447">
        <v>10883380</v>
      </c>
      <c r="AM126" s="2447">
        <v>14220</v>
      </c>
      <c r="AN126" s="2447">
        <v>10811</v>
      </c>
      <c r="AO126" s="67">
        <v>42736</v>
      </c>
      <c r="AP126" s="662">
        <v>42736</v>
      </c>
      <c r="AQ126" s="73"/>
      <c r="AR126" s="64">
        <v>42736</v>
      </c>
      <c r="AS126" s="129"/>
      <c r="AT126" s="2447">
        <v>2577</v>
      </c>
      <c r="AU126" s="2447">
        <v>620</v>
      </c>
      <c r="AV126" s="2447" t="s">
        <v>21</v>
      </c>
      <c r="AW126" s="2447" t="s">
        <v>21</v>
      </c>
      <c r="AX126" s="2447">
        <v>173697</v>
      </c>
      <c r="AY126" s="2447">
        <v>122043</v>
      </c>
      <c r="AZ126" s="2447">
        <v>63621</v>
      </c>
      <c r="BA126" s="2447">
        <v>30212</v>
      </c>
      <c r="BB126" s="2447">
        <v>294407</v>
      </c>
      <c r="BC126" s="2447">
        <v>5353</v>
      </c>
      <c r="BD126" s="2447">
        <v>526</v>
      </c>
      <c r="BE126" s="2447" t="s">
        <v>21</v>
      </c>
      <c r="BF126" s="2447" t="s">
        <v>21</v>
      </c>
      <c r="BG126" s="2447">
        <v>18791</v>
      </c>
      <c r="BH126" s="2447">
        <v>2694</v>
      </c>
      <c r="BI126" s="2447">
        <v>36091933</v>
      </c>
      <c r="BJ126" s="67">
        <v>42736</v>
      </c>
      <c r="BK126" s="662">
        <v>42736</v>
      </c>
      <c r="BL126" s="73"/>
      <c r="BM126" s="64">
        <v>42736</v>
      </c>
      <c r="BN126" s="129"/>
      <c r="BO126" s="2447" t="s">
        <v>21</v>
      </c>
      <c r="BP126" s="2447">
        <v>2711</v>
      </c>
      <c r="BQ126" s="2447">
        <v>624567</v>
      </c>
      <c r="BR126" s="2447">
        <v>503633</v>
      </c>
      <c r="BS126" s="2447">
        <v>308124</v>
      </c>
      <c r="BT126" s="2447" t="s">
        <v>21</v>
      </c>
      <c r="BU126" s="2447">
        <v>10584</v>
      </c>
      <c r="BV126" s="2447">
        <v>247774</v>
      </c>
      <c r="BW126" s="2447">
        <v>7611</v>
      </c>
      <c r="BX126" s="2447">
        <v>60843</v>
      </c>
      <c r="BY126" s="2447">
        <v>2537</v>
      </c>
      <c r="BZ126" s="2447">
        <v>145</v>
      </c>
      <c r="CA126" s="2447">
        <v>157</v>
      </c>
      <c r="CB126" s="2447">
        <v>52733</v>
      </c>
      <c r="CC126" s="2447">
        <v>142</v>
      </c>
      <c r="CD126" s="2447">
        <v>1897715</v>
      </c>
      <c r="CE126" s="67">
        <v>42736</v>
      </c>
      <c r="CF126" s="662">
        <v>42736</v>
      </c>
      <c r="CG126" s="73"/>
      <c r="CH126" s="64">
        <v>42736</v>
      </c>
      <c r="CI126" s="129"/>
      <c r="CJ126" s="2447">
        <v>406</v>
      </c>
      <c r="CK126" s="2447">
        <v>1672</v>
      </c>
      <c r="CL126" s="2447">
        <v>23467</v>
      </c>
      <c r="CM126" s="2447">
        <v>13167</v>
      </c>
      <c r="CN126" s="2447">
        <v>10299</v>
      </c>
      <c r="CO126" s="2447">
        <v>83669</v>
      </c>
      <c r="CP126" s="2447" t="s">
        <v>21</v>
      </c>
      <c r="CQ126" s="2447" t="s">
        <v>21</v>
      </c>
      <c r="CR126" s="2447">
        <v>2094419</v>
      </c>
      <c r="CS126" s="2447" t="s">
        <v>21</v>
      </c>
      <c r="CT126" s="2447">
        <v>670078</v>
      </c>
      <c r="CU126" s="2447">
        <v>61062</v>
      </c>
      <c r="CV126" s="2447">
        <v>503590</v>
      </c>
      <c r="CW126" s="2447">
        <v>3455674</v>
      </c>
      <c r="CX126" s="2447">
        <v>180647</v>
      </c>
      <c r="CY126" s="2447">
        <v>6742</v>
      </c>
      <c r="CZ126" s="67">
        <v>42736</v>
      </c>
      <c r="DA126" s="662">
        <v>42736</v>
      </c>
      <c r="DB126" s="73"/>
      <c r="DC126" s="64">
        <v>42736</v>
      </c>
      <c r="DD126" s="129"/>
      <c r="DE126" s="2447" t="s">
        <v>21</v>
      </c>
      <c r="DF126" s="2447">
        <v>12372280</v>
      </c>
      <c r="DG126" s="2447">
        <v>55632</v>
      </c>
      <c r="DH126" s="2447">
        <v>222223</v>
      </c>
      <c r="DI126" s="2447">
        <v>42641</v>
      </c>
      <c r="DJ126" s="2447" t="s">
        <v>21</v>
      </c>
      <c r="DK126" s="2447">
        <v>10907</v>
      </c>
      <c r="DL126" s="2447">
        <v>755</v>
      </c>
      <c r="DM126" s="2447">
        <v>29556</v>
      </c>
      <c r="DN126" s="2447">
        <v>29556</v>
      </c>
      <c r="DO126" s="2447" t="s">
        <v>21</v>
      </c>
      <c r="DP126" s="2447">
        <v>1296</v>
      </c>
      <c r="DQ126" s="2447" t="s">
        <v>21</v>
      </c>
      <c r="DR126" s="2447" t="s">
        <v>21</v>
      </c>
      <c r="DS126" s="2447">
        <v>115343</v>
      </c>
      <c r="DT126" s="2447">
        <v>24</v>
      </c>
      <c r="DU126" s="67">
        <v>42736</v>
      </c>
      <c r="DV126" s="662">
        <v>42736</v>
      </c>
      <c r="DW126" s="73"/>
      <c r="DX126" s="64">
        <v>42736</v>
      </c>
      <c r="DY126" s="129"/>
      <c r="DZ126" s="2447">
        <v>265567</v>
      </c>
      <c r="EA126" s="2447">
        <v>6708</v>
      </c>
      <c r="EB126" s="2447">
        <v>7259602</v>
      </c>
      <c r="EC126" s="2447">
        <v>342502</v>
      </c>
      <c r="ED126" s="2447">
        <v>12</v>
      </c>
      <c r="EE126" s="2447">
        <v>34982</v>
      </c>
      <c r="EF126" s="2447">
        <v>222</v>
      </c>
      <c r="EG126" s="2447">
        <v>175217</v>
      </c>
      <c r="EH126" s="2447">
        <v>63562</v>
      </c>
      <c r="EI126" s="2447">
        <v>111655</v>
      </c>
      <c r="EJ126" s="2447">
        <v>94419</v>
      </c>
      <c r="EK126" s="2447">
        <v>48</v>
      </c>
      <c r="EL126" s="2447" t="s">
        <v>21</v>
      </c>
      <c r="EM126" s="2447" t="s">
        <v>21</v>
      </c>
      <c r="EN126" s="2447">
        <v>5760484</v>
      </c>
      <c r="EO126" s="2447">
        <v>634584</v>
      </c>
      <c r="EP126" s="67">
        <v>42736</v>
      </c>
      <c r="EQ126" s="662">
        <v>42736</v>
      </c>
      <c r="ER126" s="73"/>
      <c r="ES126" s="64">
        <v>42736</v>
      </c>
      <c r="ET126" s="129"/>
      <c r="EU126" s="2447">
        <v>7314</v>
      </c>
      <c r="EV126" s="2447">
        <v>3119</v>
      </c>
      <c r="EW126" s="2447">
        <v>67348</v>
      </c>
      <c r="EX126" s="2447">
        <v>406453</v>
      </c>
      <c r="EY126" s="2447">
        <v>445278</v>
      </c>
      <c r="EZ126" s="2447">
        <v>380271</v>
      </c>
      <c r="FA126" s="2447">
        <v>7723</v>
      </c>
      <c r="FB126" s="2447" t="s">
        <v>21</v>
      </c>
      <c r="FC126" s="2447" t="s">
        <v>21</v>
      </c>
      <c r="FD126" s="2447">
        <v>8959786</v>
      </c>
      <c r="FE126" s="2447">
        <v>2105574</v>
      </c>
      <c r="FF126" s="2447">
        <v>31117421</v>
      </c>
      <c r="FG126" s="2447">
        <v>388529</v>
      </c>
      <c r="FH126" s="2447">
        <v>25</v>
      </c>
      <c r="FI126" s="2447">
        <v>130</v>
      </c>
      <c r="FJ126" s="2447">
        <v>1589</v>
      </c>
      <c r="FK126" s="67">
        <v>42736</v>
      </c>
      <c r="FL126" s="662">
        <v>42736</v>
      </c>
    </row>
    <row r="127" spans="1:168" ht="14.25" customHeight="1">
      <c r="A127" s="73"/>
      <c r="B127" s="64">
        <v>43101</v>
      </c>
      <c r="C127" s="129"/>
      <c r="D127" s="75">
        <v>88200729</v>
      </c>
      <c r="E127" s="2447">
        <v>1689315</v>
      </c>
      <c r="F127" s="2447">
        <v>1816</v>
      </c>
      <c r="G127" s="2447">
        <v>88725</v>
      </c>
      <c r="H127" s="2447">
        <v>22860</v>
      </c>
      <c r="I127" s="2447">
        <v>362249</v>
      </c>
      <c r="J127" s="2447">
        <v>188105</v>
      </c>
      <c r="K127" s="2447">
        <v>174144</v>
      </c>
      <c r="L127" s="2447">
        <v>93751</v>
      </c>
      <c r="M127" s="2447">
        <v>300655</v>
      </c>
      <c r="N127" s="2447">
        <v>47</v>
      </c>
      <c r="O127" s="2447">
        <v>910101</v>
      </c>
      <c r="P127" s="2447" t="s">
        <v>21</v>
      </c>
      <c r="Q127" s="2447">
        <v>3199</v>
      </c>
      <c r="R127" s="2447">
        <v>81634875</v>
      </c>
      <c r="S127" s="2447">
        <v>40222595</v>
      </c>
      <c r="T127" s="67">
        <v>43101</v>
      </c>
      <c r="U127" s="662">
        <v>43101</v>
      </c>
      <c r="V127" s="73"/>
      <c r="W127" s="64">
        <v>43101</v>
      </c>
      <c r="X127" s="129"/>
      <c r="Y127" s="2447">
        <v>50912445</v>
      </c>
      <c r="Z127" s="2447">
        <v>4166075</v>
      </c>
      <c r="AA127" s="2447">
        <v>14188609</v>
      </c>
      <c r="AB127" s="2447">
        <v>30822204</v>
      </c>
      <c r="AC127" s="2447" t="s">
        <v>21</v>
      </c>
      <c r="AD127" s="2447">
        <v>7284656</v>
      </c>
      <c r="AE127" s="2447">
        <v>57821402</v>
      </c>
      <c r="AF127" s="2447">
        <v>3957927</v>
      </c>
      <c r="AG127" s="2447">
        <v>62737</v>
      </c>
      <c r="AH127" s="2447">
        <v>26220</v>
      </c>
      <c r="AI127" s="2447">
        <v>397746</v>
      </c>
      <c r="AJ127" s="2447">
        <v>2016928</v>
      </c>
      <c r="AK127" s="2447">
        <v>2200812</v>
      </c>
      <c r="AL127" s="2447">
        <v>11037770</v>
      </c>
      <c r="AM127" s="2447">
        <v>11279</v>
      </c>
      <c r="AN127" s="2447">
        <v>8409</v>
      </c>
      <c r="AO127" s="67">
        <v>43101</v>
      </c>
      <c r="AP127" s="662">
        <v>43101</v>
      </c>
      <c r="AQ127" s="73"/>
      <c r="AR127" s="64">
        <v>43101</v>
      </c>
      <c r="AS127" s="129"/>
      <c r="AT127" s="2447">
        <v>3044</v>
      </c>
      <c r="AU127" s="2447">
        <v>356</v>
      </c>
      <c r="AV127" s="2447" t="s">
        <v>21</v>
      </c>
      <c r="AW127" s="2447" t="s">
        <v>21</v>
      </c>
      <c r="AX127" s="2447">
        <v>176736</v>
      </c>
      <c r="AY127" s="2447">
        <v>137659</v>
      </c>
      <c r="AZ127" s="2447">
        <v>50404</v>
      </c>
      <c r="BA127" s="2447">
        <v>31042</v>
      </c>
      <c r="BB127" s="2447">
        <v>317299</v>
      </c>
      <c r="BC127" s="2447">
        <v>6823</v>
      </c>
      <c r="BD127" s="2447" t="s">
        <v>21</v>
      </c>
      <c r="BE127" s="2447">
        <v>569</v>
      </c>
      <c r="BF127" s="2447">
        <v>623</v>
      </c>
      <c r="BG127" s="2447">
        <v>14185</v>
      </c>
      <c r="BH127" s="2447">
        <v>4956</v>
      </c>
      <c r="BI127" s="2447">
        <v>35770412</v>
      </c>
      <c r="BJ127" s="67">
        <v>43101</v>
      </c>
      <c r="BK127" s="662">
        <v>43101</v>
      </c>
      <c r="BL127" s="73"/>
      <c r="BM127" s="64">
        <v>43101</v>
      </c>
      <c r="BN127" s="129"/>
      <c r="BO127" s="2447" t="s">
        <v>21</v>
      </c>
      <c r="BP127" s="2447">
        <v>2803</v>
      </c>
      <c r="BQ127" s="2447">
        <v>653782</v>
      </c>
      <c r="BR127" s="2447">
        <v>542567</v>
      </c>
      <c r="BS127" s="2447">
        <v>309272</v>
      </c>
      <c r="BT127" s="2447" t="s">
        <v>21</v>
      </c>
      <c r="BU127" s="2447">
        <v>10205</v>
      </c>
      <c r="BV127" s="2447">
        <v>273146</v>
      </c>
      <c r="BW127" s="2447">
        <v>9074</v>
      </c>
      <c r="BX127" s="2447">
        <v>58410</v>
      </c>
      <c r="BY127" s="2447">
        <v>2193</v>
      </c>
      <c r="BZ127" s="2447">
        <v>1179</v>
      </c>
      <c r="CA127" s="2447">
        <v>1289</v>
      </c>
      <c r="CB127" s="2447">
        <v>52295</v>
      </c>
      <c r="CC127" s="2447">
        <v>186</v>
      </c>
      <c r="CD127" s="2447">
        <v>1989682</v>
      </c>
      <c r="CE127" s="67">
        <v>43101</v>
      </c>
      <c r="CF127" s="662">
        <v>43101</v>
      </c>
      <c r="CG127" s="73"/>
      <c r="CH127" s="64">
        <v>43101</v>
      </c>
      <c r="CI127" s="129"/>
      <c r="CJ127" s="2447">
        <v>406</v>
      </c>
      <c r="CK127" s="2447">
        <v>1542</v>
      </c>
      <c r="CL127" s="2447">
        <v>19631</v>
      </c>
      <c r="CM127" s="2447">
        <v>13286</v>
      </c>
      <c r="CN127" s="2447">
        <v>6345</v>
      </c>
      <c r="CO127" s="2447">
        <v>83986</v>
      </c>
      <c r="CP127" s="2447" t="s">
        <v>21</v>
      </c>
      <c r="CQ127" s="2447" t="s">
        <v>21</v>
      </c>
      <c r="CR127" s="2447">
        <v>2047448</v>
      </c>
      <c r="CS127" s="2447" t="s">
        <v>21</v>
      </c>
      <c r="CT127" s="2447">
        <v>657204</v>
      </c>
      <c r="CU127" s="2447">
        <v>63844</v>
      </c>
      <c r="CV127" s="2447">
        <v>487135</v>
      </c>
      <c r="CW127" s="2447">
        <v>3240372</v>
      </c>
      <c r="CX127" s="2447">
        <v>175930</v>
      </c>
      <c r="CY127" s="2447">
        <v>4863</v>
      </c>
      <c r="CZ127" s="67">
        <v>43101</v>
      </c>
      <c r="DA127" s="662">
        <v>43101</v>
      </c>
      <c r="DB127" s="73"/>
      <c r="DC127" s="64">
        <v>43101</v>
      </c>
      <c r="DD127" s="129"/>
      <c r="DE127" s="2447" t="s">
        <v>21</v>
      </c>
      <c r="DF127" s="2447">
        <v>12695883</v>
      </c>
      <c r="DG127" s="2447">
        <v>49066</v>
      </c>
      <c r="DH127" s="2447">
        <v>222770</v>
      </c>
      <c r="DI127" s="2447">
        <v>38744</v>
      </c>
      <c r="DJ127" s="2447" t="s">
        <v>21</v>
      </c>
      <c r="DK127" s="2447">
        <v>10083</v>
      </c>
      <c r="DL127" s="2447">
        <v>710</v>
      </c>
      <c r="DM127" s="2447">
        <v>26663</v>
      </c>
      <c r="DN127" s="2447">
        <v>26663</v>
      </c>
      <c r="DO127" s="2447" t="s">
        <v>21</v>
      </c>
      <c r="DP127" s="2447">
        <v>1182</v>
      </c>
      <c r="DQ127" s="2447" t="s">
        <v>21</v>
      </c>
      <c r="DR127" s="2447" t="s">
        <v>21</v>
      </c>
      <c r="DS127" s="2447">
        <v>118856</v>
      </c>
      <c r="DT127" s="2447">
        <v>30</v>
      </c>
      <c r="DU127" s="67">
        <v>43101</v>
      </c>
      <c r="DV127" s="662">
        <v>43101</v>
      </c>
      <c r="DW127" s="73"/>
      <c r="DX127" s="64">
        <v>43101</v>
      </c>
      <c r="DY127" s="129"/>
      <c r="DZ127" s="2447">
        <v>240812</v>
      </c>
      <c r="EA127" s="2447">
        <v>7304</v>
      </c>
      <c r="EB127" s="2447">
        <v>7330963</v>
      </c>
      <c r="EC127" s="2447">
        <v>255904</v>
      </c>
      <c r="ED127" s="2447">
        <v>12</v>
      </c>
      <c r="EE127" s="2447">
        <v>36668</v>
      </c>
      <c r="EF127" s="2447">
        <v>201</v>
      </c>
      <c r="EG127" s="2447">
        <v>100920</v>
      </c>
      <c r="EH127" s="2447">
        <v>62381</v>
      </c>
      <c r="EI127" s="2447">
        <v>38540</v>
      </c>
      <c r="EJ127" s="2447">
        <v>88461</v>
      </c>
      <c r="EK127" s="2447">
        <v>47</v>
      </c>
      <c r="EL127" s="2447" t="s">
        <v>21</v>
      </c>
      <c r="EM127" s="2447" t="s">
        <v>21</v>
      </c>
      <c r="EN127" s="2447">
        <v>5872815</v>
      </c>
      <c r="EO127" s="2447">
        <v>684057</v>
      </c>
      <c r="EP127" s="67">
        <v>43101</v>
      </c>
      <c r="EQ127" s="662">
        <v>43101</v>
      </c>
      <c r="ER127" s="73"/>
      <c r="ES127" s="64">
        <v>43101</v>
      </c>
      <c r="ET127" s="129"/>
      <c r="EU127" s="2447">
        <v>4328</v>
      </c>
      <c r="EV127" s="2447">
        <v>2954</v>
      </c>
      <c r="EW127" s="2447">
        <v>64429</v>
      </c>
      <c r="EX127" s="2447">
        <v>418254</v>
      </c>
      <c r="EY127" s="2447">
        <v>458372</v>
      </c>
      <c r="EZ127" s="2447">
        <v>358283</v>
      </c>
      <c r="FA127" s="2447">
        <v>6126</v>
      </c>
      <c r="FB127" s="2447" t="s">
        <v>21</v>
      </c>
      <c r="FC127" s="2447" t="s">
        <v>21</v>
      </c>
      <c r="FD127" s="2447">
        <v>8703458</v>
      </c>
      <c r="FE127" s="2447">
        <v>2009266</v>
      </c>
      <c r="FF127" s="2447">
        <v>30790888</v>
      </c>
      <c r="FG127" s="2447">
        <v>366045</v>
      </c>
      <c r="FH127" s="2447">
        <v>17</v>
      </c>
      <c r="FI127" s="2447">
        <v>126</v>
      </c>
      <c r="FJ127" s="2447">
        <v>1307</v>
      </c>
      <c r="FK127" s="67">
        <v>43101</v>
      </c>
      <c r="FL127" s="662">
        <v>43101</v>
      </c>
    </row>
    <row r="128" spans="1:168" ht="15.75">
      <c r="A128" s="63">
        <v>43586</v>
      </c>
      <c r="B128" s="64">
        <v>43586</v>
      </c>
      <c r="C128" s="129" t="s">
        <v>2159</v>
      </c>
      <c r="D128" s="75">
        <v>86229093</v>
      </c>
      <c r="E128" s="2447">
        <v>1566122</v>
      </c>
      <c r="F128" s="2447">
        <v>1728</v>
      </c>
      <c r="G128" s="2447">
        <v>83863</v>
      </c>
      <c r="H128" s="2447">
        <v>24627</v>
      </c>
      <c r="I128" s="2447">
        <v>304512</v>
      </c>
      <c r="J128" s="2447">
        <v>157889</v>
      </c>
      <c r="K128" s="2447">
        <v>146623</v>
      </c>
      <c r="L128" s="2447">
        <v>72964</v>
      </c>
      <c r="M128" s="2447">
        <v>267675</v>
      </c>
      <c r="N128" s="2447">
        <v>34</v>
      </c>
      <c r="O128" s="2447">
        <v>918971</v>
      </c>
      <c r="P128" s="2447" t="s">
        <v>21</v>
      </c>
      <c r="Q128" s="2447">
        <v>2292</v>
      </c>
      <c r="R128" s="2447">
        <v>79954706</v>
      </c>
      <c r="S128" s="2447">
        <v>40071674</v>
      </c>
      <c r="T128" s="67">
        <v>43466</v>
      </c>
      <c r="U128" s="662">
        <v>43466</v>
      </c>
      <c r="V128" s="63">
        <v>43586</v>
      </c>
      <c r="W128" s="64">
        <v>43586</v>
      </c>
      <c r="X128" s="129" t="s">
        <v>2159</v>
      </c>
      <c r="Y128" s="2447">
        <v>49318198</v>
      </c>
      <c r="Z128" s="2447">
        <v>3999845</v>
      </c>
      <c r="AA128" s="2447">
        <v>13226626</v>
      </c>
      <c r="AB128" s="2447">
        <v>30298703</v>
      </c>
      <c r="AC128" s="2447" t="s">
        <v>21</v>
      </c>
      <c r="AD128" s="2447">
        <v>7182349</v>
      </c>
      <c r="AE128" s="2447">
        <v>57100862</v>
      </c>
      <c r="AF128" s="2447">
        <v>3769165</v>
      </c>
      <c r="AG128" s="2447">
        <v>60805</v>
      </c>
      <c r="AH128" s="2447">
        <v>24975</v>
      </c>
      <c r="AI128" s="2447">
        <v>378704</v>
      </c>
      <c r="AJ128" s="2447">
        <v>1905157</v>
      </c>
      <c r="AK128" s="2447">
        <v>2079121</v>
      </c>
      <c r="AL128" s="2447">
        <v>10425719</v>
      </c>
      <c r="AM128" s="2447">
        <v>12774</v>
      </c>
      <c r="AN128" s="2447">
        <v>11814</v>
      </c>
      <c r="AO128" s="67">
        <v>43466</v>
      </c>
      <c r="AP128" s="662">
        <v>43466</v>
      </c>
      <c r="AQ128" s="63">
        <v>43586</v>
      </c>
      <c r="AR128" s="64">
        <v>43586</v>
      </c>
      <c r="AS128" s="129" t="s">
        <v>2159</v>
      </c>
      <c r="AT128" s="2447">
        <v>1441</v>
      </c>
      <c r="AU128" s="2447">
        <v>272</v>
      </c>
      <c r="AV128" s="2447" t="s">
        <v>21</v>
      </c>
      <c r="AW128" s="2447" t="s">
        <v>21</v>
      </c>
      <c r="AX128" s="2447">
        <v>186090</v>
      </c>
      <c r="AY128" s="2447">
        <v>141540</v>
      </c>
      <c r="AZ128" s="2447">
        <v>63047</v>
      </c>
      <c r="BA128" s="2447">
        <v>30442</v>
      </c>
      <c r="BB128" s="2447">
        <v>292722</v>
      </c>
      <c r="BC128" s="2447">
        <v>4145</v>
      </c>
      <c r="BD128" s="2447" t="s">
        <v>21</v>
      </c>
      <c r="BE128" s="2447">
        <v>781</v>
      </c>
      <c r="BF128" s="2447">
        <v>855</v>
      </c>
      <c r="BG128" s="2447">
        <v>26608</v>
      </c>
      <c r="BH128" s="2447">
        <v>4524</v>
      </c>
      <c r="BI128" s="2447">
        <v>34739871</v>
      </c>
      <c r="BJ128" s="67">
        <v>43466</v>
      </c>
      <c r="BK128" s="662">
        <v>43466</v>
      </c>
      <c r="BL128" s="63">
        <v>43586</v>
      </c>
      <c r="BM128" s="64">
        <v>43586</v>
      </c>
      <c r="BN128" s="129" t="s">
        <v>2159</v>
      </c>
      <c r="BO128" s="2447" t="s">
        <v>21</v>
      </c>
      <c r="BP128" s="2447">
        <v>1896</v>
      </c>
      <c r="BQ128" s="2447">
        <v>634657</v>
      </c>
      <c r="BR128" s="2447">
        <v>516763</v>
      </c>
      <c r="BS128" s="2447">
        <v>307993</v>
      </c>
      <c r="BT128" s="2447" t="s">
        <v>21</v>
      </c>
      <c r="BU128" s="2447">
        <v>10778</v>
      </c>
      <c r="BV128" s="2447">
        <v>254575</v>
      </c>
      <c r="BW128" s="2447">
        <v>6944</v>
      </c>
      <c r="BX128" s="2447">
        <v>58881</v>
      </c>
      <c r="BY128" s="2447">
        <v>2111</v>
      </c>
      <c r="BZ128" s="2447">
        <v>1940</v>
      </c>
      <c r="CA128" s="2447">
        <v>2122</v>
      </c>
      <c r="CB128" s="2447">
        <v>51904</v>
      </c>
      <c r="CC128" s="2447">
        <v>148</v>
      </c>
      <c r="CD128" s="2447">
        <v>2045377</v>
      </c>
      <c r="CE128" s="67">
        <v>43466</v>
      </c>
      <c r="CF128" s="662">
        <v>43466</v>
      </c>
      <c r="CG128" s="63">
        <v>43586</v>
      </c>
      <c r="CH128" s="64">
        <v>43586</v>
      </c>
      <c r="CI128" s="129" t="s">
        <v>2159</v>
      </c>
      <c r="CJ128" s="2447">
        <v>350</v>
      </c>
      <c r="CK128" s="2447">
        <v>1699</v>
      </c>
      <c r="CL128" s="2447">
        <v>19417</v>
      </c>
      <c r="CM128" s="2447">
        <v>12690</v>
      </c>
      <c r="CN128" s="2447">
        <v>6726</v>
      </c>
      <c r="CO128" s="2447">
        <v>79232</v>
      </c>
      <c r="CP128" s="2447" t="s">
        <v>21</v>
      </c>
      <c r="CQ128" s="2447" t="s">
        <v>21</v>
      </c>
      <c r="CR128" s="2447">
        <v>1989981</v>
      </c>
      <c r="CS128" s="2447" t="s">
        <v>21</v>
      </c>
      <c r="CT128" s="2447">
        <v>629139</v>
      </c>
      <c r="CU128" s="2447">
        <v>59877</v>
      </c>
      <c r="CV128" s="2447">
        <v>500301</v>
      </c>
      <c r="CW128" s="2447">
        <v>3278088</v>
      </c>
      <c r="CX128" s="2447">
        <v>170242</v>
      </c>
      <c r="CY128" s="2447">
        <v>4757</v>
      </c>
      <c r="CZ128" s="67">
        <v>43466</v>
      </c>
      <c r="DA128" s="662">
        <v>43466</v>
      </c>
      <c r="DB128" s="63">
        <v>43586</v>
      </c>
      <c r="DC128" s="64">
        <v>43586</v>
      </c>
      <c r="DD128" s="129" t="s">
        <v>2159</v>
      </c>
      <c r="DE128" s="2447" t="s">
        <v>21</v>
      </c>
      <c r="DF128" s="2447">
        <v>11709598</v>
      </c>
      <c r="DG128" s="2447">
        <v>36668</v>
      </c>
      <c r="DH128" s="2447">
        <v>199206</v>
      </c>
      <c r="DI128" s="2447">
        <v>31247</v>
      </c>
      <c r="DJ128" s="2447" t="s">
        <v>21</v>
      </c>
      <c r="DK128" s="2447">
        <v>9316</v>
      </c>
      <c r="DL128" s="2447">
        <v>641</v>
      </c>
      <c r="DM128" s="2447">
        <v>20105</v>
      </c>
      <c r="DN128" s="2447">
        <v>20105</v>
      </c>
      <c r="DO128" s="2447" t="s">
        <v>21</v>
      </c>
      <c r="DP128" s="2447">
        <v>1124</v>
      </c>
      <c r="DQ128" s="2447" t="s">
        <v>21</v>
      </c>
      <c r="DR128" s="2447" t="s">
        <v>21</v>
      </c>
      <c r="DS128" s="2447">
        <v>108824</v>
      </c>
      <c r="DT128" s="2447">
        <v>43</v>
      </c>
      <c r="DU128" s="67">
        <v>43466</v>
      </c>
      <c r="DV128" s="662">
        <v>43466</v>
      </c>
      <c r="DW128" s="63">
        <v>43586</v>
      </c>
      <c r="DX128" s="64">
        <v>43586</v>
      </c>
      <c r="DY128" s="129" t="s">
        <v>2159</v>
      </c>
      <c r="DZ128" s="2447">
        <v>232163</v>
      </c>
      <c r="EA128" s="2447">
        <v>10117</v>
      </c>
      <c r="EB128" s="2447">
        <v>7016640</v>
      </c>
      <c r="EC128" s="2447">
        <v>203499</v>
      </c>
      <c r="ED128" s="2447">
        <v>7</v>
      </c>
      <c r="EE128" s="2447">
        <v>34054</v>
      </c>
      <c r="EF128" s="2447">
        <v>204</v>
      </c>
      <c r="EG128" s="2447">
        <v>75372</v>
      </c>
      <c r="EH128" s="2447">
        <v>54318</v>
      </c>
      <c r="EI128" s="2447">
        <v>21054</v>
      </c>
      <c r="EJ128" s="2447">
        <v>71067</v>
      </c>
      <c r="EK128" s="2447">
        <v>34</v>
      </c>
      <c r="EL128" s="2447" t="s">
        <v>21</v>
      </c>
      <c r="EM128" s="2447" t="s">
        <v>21</v>
      </c>
      <c r="EN128" s="2447">
        <v>5649283</v>
      </c>
      <c r="EO128" s="2447">
        <v>649005</v>
      </c>
      <c r="EP128" s="67">
        <v>43466</v>
      </c>
      <c r="EQ128" s="662">
        <v>43466</v>
      </c>
      <c r="ER128" s="63">
        <v>43586</v>
      </c>
      <c r="ES128" s="64">
        <v>43586</v>
      </c>
      <c r="ET128" s="129" t="s">
        <v>2159</v>
      </c>
      <c r="EU128" s="2447">
        <v>1924</v>
      </c>
      <c r="EV128" s="2447">
        <v>3043</v>
      </c>
      <c r="EW128" s="2447">
        <v>55221</v>
      </c>
      <c r="EX128" s="2447">
        <v>395390</v>
      </c>
      <c r="EY128" s="2447">
        <v>433311</v>
      </c>
      <c r="EZ128" s="2447">
        <v>391224</v>
      </c>
      <c r="FA128" s="2447">
        <v>6950</v>
      </c>
      <c r="FB128" s="2447" t="s">
        <v>21</v>
      </c>
      <c r="FC128" s="2447" t="s">
        <v>21</v>
      </c>
      <c r="FD128" s="2447">
        <v>8523941</v>
      </c>
      <c r="FE128" s="2447">
        <v>1906970</v>
      </c>
      <c r="FF128" s="2447">
        <v>30656711</v>
      </c>
      <c r="FG128" s="2447">
        <v>285400</v>
      </c>
      <c r="FH128" s="2447">
        <v>16</v>
      </c>
      <c r="FI128" s="2447">
        <v>183</v>
      </c>
      <c r="FJ128" s="2447">
        <v>803</v>
      </c>
      <c r="FK128" s="67">
        <v>43466</v>
      </c>
      <c r="FL128" s="662">
        <v>43466</v>
      </c>
    </row>
    <row r="129" spans="1:168" ht="6.75" customHeight="1">
      <c r="A129" s="73"/>
      <c r="B129" s="76"/>
      <c r="C129" s="129"/>
      <c r="D129" s="1002"/>
      <c r="E129" s="663"/>
      <c r="F129" s="663"/>
      <c r="G129" s="663"/>
      <c r="H129" s="663"/>
      <c r="I129" s="663"/>
      <c r="J129" s="663"/>
      <c r="K129" s="663"/>
      <c r="L129" s="663"/>
      <c r="M129" s="663"/>
      <c r="N129" s="663"/>
      <c r="O129" s="663"/>
      <c r="R129" s="663"/>
      <c r="S129" s="663"/>
      <c r="T129" s="77"/>
      <c r="U129" s="505"/>
      <c r="V129" s="73"/>
      <c r="W129" s="76"/>
      <c r="X129" s="129"/>
      <c r="Y129" s="663"/>
      <c r="Z129" s="663"/>
      <c r="AA129" s="663"/>
      <c r="AB129" s="663"/>
      <c r="AC129" s="663"/>
      <c r="AD129" s="663"/>
      <c r="AE129" s="663"/>
      <c r="AF129" s="663"/>
      <c r="AG129" s="663"/>
      <c r="AH129" s="663"/>
      <c r="AI129" s="663"/>
      <c r="AJ129" s="663"/>
      <c r="AK129" s="663"/>
      <c r="AL129" s="663"/>
      <c r="AN129" s="663"/>
      <c r="AO129" s="77"/>
      <c r="AP129" s="505"/>
      <c r="AQ129" s="73"/>
      <c r="AR129" s="76"/>
      <c r="AS129" s="129"/>
      <c r="AT129" s="663"/>
      <c r="AU129" s="663"/>
      <c r="AV129" s="4"/>
      <c r="AX129" s="663"/>
      <c r="AY129" s="663"/>
      <c r="AZ129" s="663"/>
      <c r="BA129" s="663"/>
      <c r="BB129" s="663"/>
      <c r="BC129" s="663"/>
      <c r="BD129" s="663"/>
      <c r="BE129" s="663"/>
      <c r="BI129" s="663"/>
      <c r="BJ129" s="77"/>
      <c r="BK129" s="505"/>
      <c r="BL129" s="73"/>
      <c r="BM129" s="76"/>
      <c r="BN129" s="129"/>
      <c r="BO129" s="663"/>
      <c r="BQ129" s="663"/>
      <c r="BR129" s="663"/>
      <c r="BS129" s="663"/>
      <c r="BT129" s="663"/>
      <c r="BU129" s="663"/>
      <c r="BV129" s="663"/>
      <c r="BW129" s="663"/>
      <c r="BX129" s="663"/>
      <c r="BY129" s="663"/>
      <c r="BZ129" s="663"/>
      <c r="CA129" s="663"/>
      <c r="CB129" s="663"/>
      <c r="CC129" s="663"/>
      <c r="CE129" s="77"/>
      <c r="CF129" s="505"/>
      <c r="CG129" s="73"/>
      <c r="CH129" s="76"/>
      <c r="CI129" s="129"/>
      <c r="CJ129" s="663"/>
      <c r="CK129" s="663"/>
      <c r="CL129" s="663"/>
      <c r="CM129" s="663"/>
      <c r="CN129" s="663"/>
      <c r="CO129" s="663"/>
      <c r="CP129" s="4"/>
      <c r="CR129" s="663"/>
      <c r="CS129" s="663"/>
      <c r="CT129" s="663"/>
      <c r="CU129" s="663"/>
      <c r="CV129" s="663"/>
      <c r="CW129" s="663"/>
      <c r="CX129" s="663"/>
      <c r="CY129" s="663"/>
      <c r="CZ129" s="77"/>
      <c r="DA129" s="505"/>
      <c r="DB129" s="73"/>
      <c r="DC129" s="76"/>
      <c r="DD129" s="129"/>
      <c r="DF129" s="4"/>
      <c r="DG129" s="4"/>
      <c r="DH129" s="663"/>
      <c r="DI129" s="663"/>
      <c r="DK129" s="663"/>
      <c r="DL129" s="663"/>
      <c r="DM129" s="663"/>
      <c r="DN129" s="663"/>
      <c r="DO129" s="663"/>
      <c r="DP129" s="663"/>
      <c r="DS129" s="663"/>
      <c r="DT129" s="663"/>
      <c r="DU129" s="77"/>
      <c r="DV129" s="505"/>
      <c r="DW129" s="73"/>
      <c r="DX129" s="76"/>
      <c r="DY129" s="129"/>
      <c r="EB129" s="663"/>
      <c r="EC129" s="663"/>
      <c r="ED129" s="663"/>
      <c r="EE129" s="663"/>
      <c r="EF129" s="663"/>
      <c r="EG129" s="663"/>
      <c r="EH129" s="663"/>
      <c r="EI129" s="663"/>
      <c r="EJ129" s="663"/>
      <c r="EK129" s="663"/>
      <c r="EL129" s="663"/>
      <c r="EM129" s="663"/>
      <c r="EN129" s="663"/>
      <c r="EO129" s="663"/>
      <c r="EP129" s="77"/>
      <c r="EQ129" s="505"/>
      <c r="ER129" s="73"/>
      <c r="ES129" s="76"/>
      <c r="ET129" s="129"/>
      <c r="EU129" s="663"/>
      <c r="EV129" s="663"/>
      <c r="EW129" s="663"/>
      <c r="EX129" s="663"/>
      <c r="EY129" s="663"/>
      <c r="EZ129" s="663"/>
      <c r="FC129" s="663"/>
      <c r="FD129" s="663"/>
      <c r="FE129" s="663"/>
      <c r="FF129" s="663"/>
      <c r="FG129" s="663"/>
      <c r="FH129" s="663"/>
      <c r="FI129" s="663"/>
      <c r="FJ129" s="663"/>
      <c r="FK129" s="77"/>
      <c r="FL129" s="505"/>
    </row>
    <row r="130" spans="1:168" ht="15.75" customHeight="1">
      <c r="A130" s="79">
        <v>42826</v>
      </c>
      <c r="B130" s="80">
        <v>42826</v>
      </c>
      <c r="C130" s="130">
        <v>42826</v>
      </c>
      <c r="D130" s="82">
        <v>88583411</v>
      </c>
      <c r="E130" s="2448">
        <v>1818479</v>
      </c>
      <c r="F130" s="2448">
        <v>1760</v>
      </c>
      <c r="G130" s="2448">
        <v>89598</v>
      </c>
      <c r="H130" s="2448">
        <v>24001</v>
      </c>
      <c r="I130" s="2448">
        <v>460745</v>
      </c>
      <c r="J130" s="2448">
        <v>197854</v>
      </c>
      <c r="K130" s="2448">
        <v>262891</v>
      </c>
      <c r="L130" s="2448">
        <v>83418</v>
      </c>
      <c r="M130" s="2448">
        <v>305813</v>
      </c>
      <c r="N130" s="2448">
        <v>49</v>
      </c>
      <c r="O130" s="2448">
        <v>943385</v>
      </c>
      <c r="P130" s="2448" t="s">
        <v>21</v>
      </c>
      <c r="Q130" s="2448">
        <v>3235</v>
      </c>
      <c r="R130" s="2448">
        <v>81962903</v>
      </c>
      <c r="S130" s="2448">
        <v>40384475</v>
      </c>
      <c r="T130" s="83">
        <v>42826</v>
      </c>
      <c r="U130" s="666">
        <v>42826</v>
      </c>
      <c r="V130" s="79">
        <v>42826</v>
      </c>
      <c r="W130" s="80">
        <v>42826</v>
      </c>
      <c r="X130" s="130">
        <v>42826</v>
      </c>
      <c r="Y130" s="2448">
        <v>51123346</v>
      </c>
      <c r="Z130" s="2448">
        <v>4208675</v>
      </c>
      <c r="AA130" s="2448">
        <v>14230907</v>
      </c>
      <c r="AB130" s="2448">
        <v>30985036</v>
      </c>
      <c r="AC130" s="2448" t="s">
        <v>21</v>
      </c>
      <c r="AD130" s="2448">
        <v>7311208</v>
      </c>
      <c r="AE130" s="2448">
        <v>59522761</v>
      </c>
      <c r="AF130" s="2448">
        <v>4035394</v>
      </c>
      <c r="AG130" s="2448">
        <v>67500</v>
      </c>
      <c r="AH130" s="2448">
        <v>24253</v>
      </c>
      <c r="AI130" s="2448">
        <v>409802</v>
      </c>
      <c r="AJ130" s="2448">
        <v>1887760</v>
      </c>
      <c r="AK130" s="2448">
        <v>2061354</v>
      </c>
      <c r="AL130" s="2448">
        <v>10932490</v>
      </c>
      <c r="AM130" s="2448">
        <v>13512</v>
      </c>
      <c r="AN130" s="2448">
        <v>10727</v>
      </c>
      <c r="AO130" s="83">
        <v>42826</v>
      </c>
      <c r="AP130" s="666">
        <v>42826</v>
      </c>
      <c r="AQ130" s="79">
        <v>42826</v>
      </c>
      <c r="AR130" s="80">
        <v>42826</v>
      </c>
      <c r="AS130" s="130">
        <v>42826</v>
      </c>
      <c r="AT130" s="2448">
        <v>2300</v>
      </c>
      <c r="AU130" s="2448">
        <v>504</v>
      </c>
      <c r="AV130" s="2448" t="s">
        <v>21</v>
      </c>
      <c r="AW130" s="2448" t="s">
        <v>21</v>
      </c>
      <c r="AX130" s="2448">
        <v>173317</v>
      </c>
      <c r="AY130" s="2448">
        <v>127681</v>
      </c>
      <c r="AZ130" s="2448">
        <v>60208</v>
      </c>
      <c r="BA130" s="2448">
        <v>28370</v>
      </c>
      <c r="BB130" s="2448">
        <v>289297</v>
      </c>
      <c r="BC130" s="2448">
        <v>5740</v>
      </c>
      <c r="BD130" s="2448">
        <v>327</v>
      </c>
      <c r="BE130" s="2448">
        <v>102</v>
      </c>
      <c r="BF130" s="2448">
        <v>112</v>
      </c>
      <c r="BG130" s="2448">
        <v>16835</v>
      </c>
      <c r="BH130" s="2448">
        <v>2879</v>
      </c>
      <c r="BI130" s="2448">
        <v>36152508</v>
      </c>
      <c r="BJ130" s="83">
        <v>42826</v>
      </c>
      <c r="BK130" s="666">
        <v>42826</v>
      </c>
      <c r="BL130" s="79">
        <v>42826</v>
      </c>
      <c r="BM130" s="80">
        <v>42826</v>
      </c>
      <c r="BN130" s="130">
        <v>42826</v>
      </c>
      <c r="BO130" s="2448" t="s">
        <v>21</v>
      </c>
      <c r="BP130" s="2448">
        <v>2839</v>
      </c>
      <c r="BQ130" s="2448">
        <v>631703</v>
      </c>
      <c r="BR130" s="2448">
        <v>512565</v>
      </c>
      <c r="BS130" s="2448">
        <v>311192</v>
      </c>
      <c r="BT130" s="2448" t="s">
        <v>21</v>
      </c>
      <c r="BU130" s="2448">
        <v>10053</v>
      </c>
      <c r="BV130" s="2448">
        <v>243949</v>
      </c>
      <c r="BW130" s="2448">
        <v>7967</v>
      </c>
      <c r="BX130" s="2448">
        <v>60088</v>
      </c>
      <c r="BY130" s="2448">
        <v>2161</v>
      </c>
      <c r="BZ130" s="2448">
        <v>247</v>
      </c>
      <c r="CA130" s="2448">
        <v>269</v>
      </c>
      <c r="CB130" s="2448">
        <v>52547</v>
      </c>
      <c r="CC130" s="2448">
        <v>185</v>
      </c>
      <c r="CD130" s="2448">
        <v>1888941</v>
      </c>
      <c r="CE130" s="83">
        <v>42826</v>
      </c>
      <c r="CF130" s="666">
        <v>42826</v>
      </c>
      <c r="CG130" s="79">
        <v>42826</v>
      </c>
      <c r="CH130" s="80">
        <v>42826</v>
      </c>
      <c r="CI130" s="130">
        <v>42826</v>
      </c>
      <c r="CJ130" s="2448">
        <v>448</v>
      </c>
      <c r="CK130" s="2448">
        <v>1682</v>
      </c>
      <c r="CL130" s="2448">
        <v>23444</v>
      </c>
      <c r="CM130" s="2448">
        <v>13270</v>
      </c>
      <c r="CN130" s="2448">
        <v>10174</v>
      </c>
      <c r="CO130" s="2448">
        <v>84448</v>
      </c>
      <c r="CP130" s="2448" t="s">
        <v>21</v>
      </c>
      <c r="CQ130" s="2448" t="s">
        <v>21</v>
      </c>
      <c r="CR130" s="2448">
        <v>2068346</v>
      </c>
      <c r="CS130" s="2448" t="s">
        <v>21</v>
      </c>
      <c r="CT130" s="2448">
        <v>645315</v>
      </c>
      <c r="CU130" s="2448">
        <v>64338</v>
      </c>
      <c r="CV130" s="2448">
        <v>498530</v>
      </c>
      <c r="CW130" s="2448">
        <v>3366682</v>
      </c>
      <c r="CX130" s="2448">
        <v>180000</v>
      </c>
      <c r="CY130" s="2448">
        <v>6010</v>
      </c>
      <c r="CZ130" s="83">
        <v>42826</v>
      </c>
      <c r="DA130" s="666">
        <v>42826</v>
      </c>
      <c r="DB130" s="79">
        <v>42826</v>
      </c>
      <c r="DC130" s="80">
        <v>42826</v>
      </c>
      <c r="DD130" s="130">
        <v>42826</v>
      </c>
      <c r="DE130" s="2448" t="s">
        <v>21</v>
      </c>
      <c r="DF130" s="2448">
        <v>12491861</v>
      </c>
      <c r="DG130" s="2448">
        <v>54013</v>
      </c>
      <c r="DH130" s="2448">
        <v>224029</v>
      </c>
      <c r="DI130" s="2448">
        <v>42061</v>
      </c>
      <c r="DJ130" s="2448" t="s">
        <v>21</v>
      </c>
      <c r="DK130" s="2448">
        <v>10680</v>
      </c>
      <c r="DL130" s="2448">
        <v>739</v>
      </c>
      <c r="DM130" s="2448">
        <v>29258</v>
      </c>
      <c r="DN130" s="2448">
        <v>29258</v>
      </c>
      <c r="DO130" s="2448" t="s">
        <v>21</v>
      </c>
      <c r="DP130" s="2448">
        <v>1259</v>
      </c>
      <c r="DQ130" s="2448" t="s">
        <v>21</v>
      </c>
      <c r="DR130" s="2448" t="s">
        <v>21</v>
      </c>
      <c r="DS130" s="2448">
        <v>117762</v>
      </c>
      <c r="DT130" s="2448">
        <v>20</v>
      </c>
      <c r="DU130" s="83">
        <v>42826</v>
      </c>
      <c r="DV130" s="666">
        <v>42826</v>
      </c>
      <c r="DW130" s="79">
        <v>42826</v>
      </c>
      <c r="DX130" s="80">
        <v>42826</v>
      </c>
      <c r="DY130" s="130">
        <v>42826</v>
      </c>
      <c r="DZ130" s="2448">
        <v>260655</v>
      </c>
      <c r="EA130" s="2448">
        <v>7160</v>
      </c>
      <c r="EB130" s="2448">
        <v>7230262</v>
      </c>
      <c r="EC130" s="2448">
        <v>333139</v>
      </c>
      <c r="ED130" s="2448">
        <v>12</v>
      </c>
      <c r="EE130" s="2448">
        <v>35462</v>
      </c>
      <c r="EF130" s="2448">
        <v>224</v>
      </c>
      <c r="EG130" s="2448">
        <v>164739</v>
      </c>
      <c r="EH130" s="2448">
        <v>63636</v>
      </c>
      <c r="EI130" s="2448">
        <v>101102</v>
      </c>
      <c r="EJ130" s="2448">
        <v>95583</v>
      </c>
      <c r="EK130" s="2448">
        <v>49</v>
      </c>
      <c r="EL130" s="2448" t="s">
        <v>21</v>
      </c>
      <c r="EM130" s="2448" t="s">
        <v>21</v>
      </c>
      <c r="EN130" s="2448">
        <v>5731188</v>
      </c>
      <c r="EO130" s="2448">
        <v>644358</v>
      </c>
      <c r="EP130" s="83">
        <v>42826</v>
      </c>
      <c r="EQ130" s="666">
        <v>42826</v>
      </c>
      <c r="ER130" s="79">
        <v>42826</v>
      </c>
      <c r="ES130" s="80">
        <v>42826</v>
      </c>
      <c r="ET130" s="130">
        <v>42826</v>
      </c>
      <c r="EU130" s="2448">
        <v>7412</v>
      </c>
      <c r="EV130" s="2448">
        <v>3086</v>
      </c>
      <c r="EW130" s="2448">
        <v>65926</v>
      </c>
      <c r="EX130" s="2448">
        <v>408124</v>
      </c>
      <c r="EY130" s="2448">
        <v>447156</v>
      </c>
      <c r="EZ130" s="2448">
        <v>367744</v>
      </c>
      <c r="FA130" s="2448">
        <v>7338</v>
      </c>
      <c r="FB130" s="2448" t="s">
        <v>21</v>
      </c>
      <c r="FC130" s="2448" t="s">
        <v>21</v>
      </c>
      <c r="FD130" s="2448">
        <v>8836233</v>
      </c>
      <c r="FE130" s="2448">
        <v>2041315</v>
      </c>
      <c r="FF130" s="2448">
        <v>30897819</v>
      </c>
      <c r="FG130" s="2448">
        <v>350673</v>
      </c>
      <c r="FH130" s="2448">
        <v>23</v>
      </c>
      <c r="FI130" s="2448">
        <v>112</v>
      </c>
      <c r="FJ130" s="2448">
        <v>1813</v>
      </c>
      <c r="FK130" s="83">
        <v>42826</v>
      </c>
      <c r="FL130" s="666">
        <v>42826</v>
      </c>
    </row>
    <row r="131" spans="1:168" ht="14.25" customHeight="1">
      <c r="A131" s="85"/>
      <c r="B131" s="80">
        <v>43191</v>
      </c>
      <c r="C131" s="132"/>
      <c r="D131" s="82">
        <v>87526698</v>
      </c>
      <c r="E131" s="2448">
        <v>1653966</v>
      </c>
      <c r="F131" s="2448">
        <v>1809</v>
      </c>
      <c r="G131" s="2448">
        <v>87543</v>
      </c>
      <c r="H131" s="2448">
        <v>22828</v>
      </c>
      <c r="I131" s="2448">
        <v>334369</v>
      </c>
      <c r="J131" s="2448">
        <v>182151</v>
      </c>
      <c r="K131" s="2448">
        <v>152218</v>
      </c>
      <c r="L131" s="2448">
        <v>91094</v>
      </c>
      <c r="M131" s="2448">
        <v>292135</v>
      </c>
      <c r="N131" s="2448">
        <v>44</v>
      </c>
      <c r="O131" s="2448">
        <v>923154</v>
      </c>
      <c r="P131" s="2448" t="s">
        <v>21</v>
      </c>
      <c r="Q131" s="2448">
        <v>2758</v>
      </c>
      <c r="R131" s="2448">
        <v>81015166</v>
      </c>
      <c r="S131" s="2448">
        <v>40046642</v>
      </c>
      <c r="T131" s="83">
        <v>43191</v>
      </c>
      <c r="U131" s="666">
        <v>43191</v>
      </c>
      <c r="V131" s="85"/>
      <c r="W131" s="80">
        <v>43191</v>
      </c>
      <c r="X131" s="132"/>
      <c r="Y131" s="2448">
        <v>50279079</v>
      </c>
      <c r="Z131" s="2448">
        <v>3947587</v>
      </c>
      <c r="AA131" s="2448">
        <v>13654381</v>
      </c>
      <c r="AB131" s="2448">
        <v>30730398</v>
      </c>
      <c r="AC131" s="2448" t="s">
        <v>21</v>
      </c>
      <c r="AD131" s="2448">
        <v>7253806</v>
      </c>
      <c r="AE131" s="2448">
        <v>57800444</v>
      </c>
      <c r="AF131" s="2448">
        <v>3881678</v>
      </c>
      <c r="AG131" s="2448">
        <v>61155</v>
      </c>
      <c r="AH131" s="2448">
        <v>26824</v>
      </c>
      <c r="AI131" s="2448">
        <v>392187</v>
      </c>
      <c r="AJ131" s="2448">
        <v>2049400</v>
      </c>
      <c r="AK131" s="2448">
        <v>2236037</v>
      </c>
      <c r="AL131" s="2448">
        <v>10832999</v>
      </c>
      <c r="AM131" s="2448">
        <v>11347</v>
      </c>
      <c r="AN131" s="2448">
        <v>8666</v>
      </c>
      <c r="AO131" s="83">
        <v>43191</v>
      </c>
      <c r="AP131" s="666">
        <v>43191</v>
      </c>
      <c r="AQ131" s="85"/>
      <c r="AR131" s="80">
        <v>43191</v>
      </c>
      <c r="AS131" s="132"/>
      <c r="AT131" s="2448">
        <v>2994</v>
      </c>
      <c r="AU131" s="2448">
        <v>323</v>
      </c>
      <c r="AV131" s="2448" t="s">
        <v>21</v>
      </c>
      <c r="AW131" s="2448" t="s">
        <v>21</v>
      </c>
      <c r="AX131" s="2448">
        <v>175317</v>
      </c>
      <c r="AY131" s="2448">
        <v>136900</v>
      </c>
      <c r="AZ131" s="2448">
        <v>48149</v>
      </c>
      <c r="BA131" s="2448">
        <v>32922</v>
      </c>
      <c r="BB131" s="2448">
        <v>314135</v>
      </c>
      <c r="BC131" s="2448">
        <v>6347</v>
      </c>
      <c r="BD131" s="2448" t="s">
        <v>21</v>
      </c>
      <c r="BE131" s="2448">
        <v>702</v>
      </c>
      <c r="BF131" s="2448">
        <v>769</v>
      </c>
      <c r="BG131" s="2448">
        <v>17738</v>
      </c>
      <c r="BH131" s="2448">
        <v>5140</v>
      </c>
      <c r="BI131" s="2448">
        <v>35239504</v>
      </c>
      <c r="BJ131" s="83">
        <v>43191</v>
      </c>
      <c r="BK131" s="666">
        <v>43191</v>
      </c>
      <c r="BL131" s="85"/>
      <c r="BM131" s="80">
        <v>43191</v>
      </c>
      <c r="BN131" s="132"/>
      <c r="BO131" s="2448" t="s">
        <v>21</v>
      </c>
      <c r="BP131" s="2448">
        <v>2362</v>
      </c>
      <c r="BQ131" s="2448">
        <v>648018</v>
      </c>
      <c r="BR131" s="2448">
        <v>535058</v>
      </c>
      <c r="BS131" s="2448">
        <v>308015</v>
      </c>
      <c r="BT131" s="2448" t="s">
        <v>21</v>
      </c>
      <c r="BU131" s="2448">
        <v>9919</v>
      </c>
      <c r="BV131" s="2448">
        <v>270665</v>
      </c>
      <c r="BW131" s="2448">
        <v>8657</v>
      </c>
      <c r="BX131" s="2448">
        <v>57779</v>
      </c>
      <c r="BY131" s="2448">
        <v>2222</v>
      </c>
      <c r="BZ131" s="2448">
        <v>1783</v>
      </c>
      <c r="CA131" s="2448">
        <v>1951</v>
      </c>
      <c r="CB131" s="2448">
        <v>52666</v>
      </c>
      <c r="CC131" s="2448">
        <v>144</v>
      </c>
      <c r="CD131" s="2448">
        <v>2022096</v>
      </c>
      <c r="CE131" s="83">
        <v>43191</v>
      </c>
      <c r="CF131" s="666">
        <v>43191</v>
      </c>
      <c r="CG131" s="85"/>
      <c r="CH131" s="80">
        <v>43191</v>
      </c>
      <c r="CI131" s="132"/>
      <c r="CJ131" s="2448">
        <v>378</v>
      </c>
      <c r="CK131" s="2448">
        <v>1544</v>
      </c>
      <c r="CL131" s="2448">
        <v>19164</v>
      </c>
      <c r="CM131" s="2448">
        <v>13557</v>
      </c>
      <c r="CN131" s="2448">
        <v>5606</v>
      </c>
      <c r="CO131" s="2448">
        <v>82475</v>
      </c>
      <c r="CP131" s="2448" t="s">
        <v>21</v>
      </c>
      <c r="CQ131" s="2448" t="s">
        <v>21</v>
      </c>
      <c r="CR131" s="2448">
        <v>2029025</v>
      </c>
      <c r="CS131" s="2448" t="s">
        <v>21</v>
      </c>
      <c r="CT131" s="2448">
        <v>648688</v>
      </c>
      <c r="CU131" s="2448">
        <v>61387</v>
      </c>
      <c r="CV131" s="2448">
        <v>488470</v>
      </c>
      <c r="CW131" s="2448">
        <v>3280823</v>
      </c>
      <c r="CX131" s="2448">
        <v>173371</v>
      </c>
      <c r="CY131" s="2448">
        <v>4964</v>
      </c>
      <c r="CZ131" s="83">
        <v>43191</v>
      </c>
      <c r="DA131" s="666">
        <v>43191</v>
      </c>
      <c r="DB131" s="85"/>
      <c r="DC131" s="80">
        <v>43191</v>
      </c>
      <c r="DD131" s="132"/>
      <c r="DE131" s="2448" t="s">
        <v>21</v>
      </c>
      <c r="DF131" s="2448">
        <v>12642859</v>
      </c>
      <c r="DG131" s="2448">
        <v>48121</v>
      </c>
      <c r="DH131" s="2448">
        <v>218728</v>
      </c>
      <c r="DI131" s="2448">
        <v>36878</v>
      </c>
      <c r="DJ131" s="2448" t="s">
        <v>21</v>
      </c>
      <c r="DK131" s="2448">
        <v>9935</v>
      </c>
      <c r="DL131" s="2448">
        <v>701</v>
      </c>
      <c r="DM131" s="2448">
        <v>25052</v>
      </c>
      <c r="DN131" s="2448">
        <v>25052</v>
      </c>
      <c r="DO131" s="2448" t="s">
        <v>21</v>
      </c>
      <c r="DP131" s="2448">
        <v>1114</v>
      </c>
      <c r="DQ131" s="2448" t="s">
        <v>21</v>
      </c>
      <c r="DR131" s="2448" t="s">
        <v>21</v>
      </c>
      <c r="DS131" s="2448">
        <v>117142</v>
      </c>
      <c r="DT131" s="2448">
        <v>37</v>
      </c>
      <c r="DU131" s="83">
        <v>43191</v>
      </c>
      <c r="DV131" s="666">
        <v>43191</v>
      </c>
      <c r="DW131" s="85"/>
      <c r="DX131" s="80">
        <v>43191</v>
      </c>
      <c r="DY131" s="132"/>
      <c r="DZ131" s="2448">
        <v>240154</v>
      </c>
      <c r="EA131" s="2448">
        <v>7565</v>
      </c>
      <c r="EB131" s="2448">
        <v>7311237</v>
      </c>
      <c r="EC131" s="2448">
        <v>235604</v>
      </c>
      <c r="ED131" s="2448">
        <v>12</v>
      </c>
      <c r="EE131" s="2448">
        <v>36327</v>
      </c>
      <c r="EF131" s="2448">
        <v>200</v>
      </c>
      <c r="EG131" s="2448">
        <v>86119</v>
      </c>
      <c r="EH131" s="2448">
        <v>60767</v>
      </c>
      <c r="EI131" s="2448">
        <v>25352</v>
      </c>
      <c r="EJ131" s="2448">
        <v>85365</v>
      </c>
      <c r="EK131" s="2448">
        <v>44</v>
      </c>
      <c r="EL131" s="2448" t="s">
        <v>21</v>
      </c>
      <c r="EM131" s="2448" t="s">
        <v>21</v>
      </c>
      <c r="EN131" s="2448">
        <v>5876482</v>
      </c>
      <c r="EO131" s="2448">
        <v>666610</v>
      </c>
      <c r="EP131" s="83">
        <v>43191</v>
      </c>
      <c r="EQ131" s="666">
        <v>43191</v>
      </c>
      <c r="ER131" s="85"/>
      <c r="ES131" s="80">
        <v>43191</v>
      </c>
      <c r="ET131" s="132"/>
      <c r="EU131" s="2448">
        <v>3375</v>
      </c>
      <c r="EV131" s="2448">
        <v>2937</v>
      </c>
      <c r="EW131" s="2448">
        <v>61777</v>
      </c>
      <c r="EX131" s="2448">
        <v>424481</v>
      </c>
      <c r="EY131" s="2448">
        <v>465185</v>
      </c>
      <c r="EZ131" s="2448">
        <v>359079</v>
      </c>
      <c r="FA131" s="2448">
        <v>6163</v>
      </c>
      <c r="FB131" s="2448" t="s">
        <v>21</v>
      </c>
      <c r="FC131" s="2448" t="s">
        <v>21</v>
      </c>
      <c r="FD131" s="2448">
        <v>8704669</v>
      </c>
      <c r="FE131" s="2448">
        <v>2001585</v>
      </c>
      <c r="FF131" s="2448">
        <v>30805812</v>
      </c>
      <c r="FG131" s="2448">
        <v>364484</v>
      </c>
      <c r="FH131" s="2448">
        <v>17</v>
      </c>
      <c r="FI131" s="2448">
        <v>129</v>
      </c>
      <c r="FJ131" s="2448">
        <v>998</v>
      </c>
      <c r="FK131" s="83">
        <v>43191</v>
      </c>
      <c r="FL131" s="666">
        <v>43191</v>
      </c>
    </row>
    <row r="132" spans="1:168" ht="6.75" customHeight="1">
      <c r="A132" s="85"/>
      <c r="B132" s="87"/>
      <c r="C132" s="132"/>
      <c r="D132" s="82"/>
      <c r="E132" s="2448"/>
      <c r="F132" s="2448"/>
      <c r="G132" s="2448"/>
      <c r="H132" s="2448"/>
      <c r="I132" s="2448"/>
      <c r="J132" s="2448"/>
      <c r="K132" s="2448"/>
      <c r="L132" s="2448"/>
      <c r="M132" s="2448"/>
      <c r="N132" s="2448"/>
      <c r="O132" s="2448"/>
      <c r="R132" s="2448"/>
      <c r="S132" s="2448"/>
      <c r="T132" s="77"/>
      <c r="U132" s="505"/>
      <c r="V132" s="85"/>
      <c r="W132" s="87"/>
      <c r="X132" s="132"/>
      <c r="Y132" s="2448"/>
      <c r="Z132" s="2448"/>
      <c r="AA132" s="2448"/>
      <c r="AB132" s="2448"/>
      <c r="AC132" s="2448"/>
      <c r="AD132" s="2448"/>
      <c r="AE132" s="2448"/>
      <c r="AF132" s="2448"/>
      <c r="AG132" s="2448"/>
      <c r="AH132" s="2448"/>
      <c r="AI132" s="2448"/>
      <c r="AJ132" s="2448"/>
      <c r="AK132" s="2448"/>
      <c r="AL132" s="2448"/>
      <c r="AN132" s="2448"/>
      <c r="AO132" s="77"/>
      <c r="AP132" s="505"/>
      <c r="AQ132" s="85"/>
      <c r="AR132" s="87"/>
      <c r="AS132" s="132"/>
      <c r="AT132" s="2448"/>
      <c r="AU132" s="2448"/>
      <c r="AV132" s="4"/>
      <c r="AX132" s="2448"/>
      <c r="AY132" s="2448"/>
      <c r="AZ132" s="2448"/>
      <c r="BA132" s="2448"/>
      <c r="BB132" s="2448"/>
      <c r="BC132" s="2448"/>
      <c r="BD132" s="2448"/>
      <c r="BE132" s="2448"/>
      <c r="BI132" s="2448"/>
      <c r="BJ132" s="77"/>
      <c r="BK132" s="505"/>
      <c r="BL132" s="85"/>
      <c r="BM132" s="87"/>
      <c r="BN132" s="132"/>
      <c r="BO132" s="2448"/>
      <c r="BQ132" s="2448"/>
      <c r="BR132" s="2448"/>
      <c r="BS132" s="2448"/>
      <c r="BT132" s="2448"/>
      <c r="BU132" s="2448"/>
      <c r="BV132" s="2448"/>
      <c r="BW132" s="2448"/>
      <c r="BX132" s="2448"/>
      <c r="BY132" s="2448"/>
      <c r="BZ132" s="2448"/>
      <c r="CA132" s="2448"/>
      <c r="CB132" s="2448"/>
      <c r="CC132" s="2448"/>
      <c r="CE132" s="77"/>
      <c r="CF132" s="505"/>
      <c r="CG132" s="85"/>
      <c r="CH132" s="87"/>
      <c r="CI132" s="132"/>
      <c r="CJ132" s="2448"/>
      <c r="CK132" s="2448"/>
      <c r="CL132" s="2448"/>
      <c r="CM132" s="2448"/>
      <c r="CN132" s="2448"/>
      <c r="CO132" s="2448"/>
      <c r="CP132" s="4"/>
      <c r="CR132" s="2448"/>
      <c r="CS132" s="2448"/>
      <c r="CT132" s="2448"/>
      <c r="CU132" s="2448"/>
      <c r="CV132" s="2448"/>
      <c r="CW132" s="2448"/>
      <c r="CX132" s="2448"/>
      <c r="CY132" s="2448"/>
      <c r="CZ132" s="77"/>
      <c r="DA132" s="505"/>
      <c r="DB132" s="85"/>
      <c r="DC132" s="87"/>
      <c r="DD132" s="132"/>
      <c r="DF132" s="4"/>
      <c r="DG132" s="4"/>
      <c r="DH132" s="2448"/>
      <c r="DI132" s="2448"/>
      <c r="DK132" s="2448"/>
      <c r="DL132" s="2448"/>
      <c r="DM132" s="2448"/>
      <c r="DN132" s="2448"/>
      <c r="DO132" s="2448"/>
      <c r="DP132" s="2448"/>
      <c r="DS132" s="2448"/>
      <c r="DT132" s="2448"/>
      <c r="DU132" s="77"/>
      <c r="DV132" s="505"/>
      <c r="DW132" s="85"/>
      <c r="DX132" s="87"/>
      <c r="DY132" s="132"/>
      <c r="EB132" s="2448"/>
      <c r="EC132" s="2448"/>
      <c r="ED132" s="2448"/>
      <c r="EE132" s="2448"/>
      <c r="EF132" s="2448"/>
      <c r="EG132" s="2448"/>
      <c r="EH132" s="2448"/>
      <c r="EI132" s="2448"/>
      <c r="EJ132" s="2448"/>
      <c r="EK132" s="2448"/>
      <c r="EL132" s="2448"/>
      <c r="EM132" s="2448"/>
      <c r="EN132" s="2448"/>
      <c r="EO132" s="2448"/>
      <c r="EP132" s="77"/>
      <c r="EQ132" s="505"/>
      <c r="ER132" s="85"/>
      <c r="ES132" s="87"/>
      <c r="ET132" s="132"/>
      <c r="EU132" s="2448"/>
      <c r="EV132" s="2448"/>
      <c r="EW132" s="2448"/>
      <c r="EX132" s="2448"/>
      <c r="EY132" s="2448"/>
      <c r="EZ132" s="2448"/>
      <c r="FC132" s="2448"/>
      <c r="FD132" s="2448"/>
      <c r="FE132" s="2448"/>
      <c r="FF132" s="2448"/>
      <c r="FG132" s="2448"/>
      <c r="FH132" s="2448"/>
      <c r="FI132" s="2448"/>
      <c r="FJ132" s="2448"/>
      <c r="FK132" s="77"/>
      <c r="FL132" s="505"/>
    </row>
    <row r="133" spans="1:168" ht="15.75" customHeight="1">
      <c r="A133" s="88">
        <v>31</v>
      </c>
      <c r="B133" s="89" t="s">
        <v>23</v>
      </c>
      <c r="C133" s="133" t="s">
        <v>24</v>
      </c>
      <c r="D133" s="82">
        <v>21487216</v>
      </c>
      <c r="E133" s="2448">
        <v>402569</v>
      </c>
      <c r="F133" s="2448">
        <v>422</v>
      </c>
      <c r="G133" s="2448">
        <v>22103</v>
      </c>
      <c r="H133" s="2448">
        <v>6020</v>
      </c>
      <c r="I133" s="2448">
        <v>77540</v>
      </c>
      <c r="J133" s="2448">
        <v>43539</v>
      </c>
      <c r="K133" s="2448">
        <v>34001</v>
      </c>
      <c r="L133" s="2448">
        <v>20573</v>
      </c>
      <c r="M133" s="2448">
        <v>69640</v>
      </c>
      <c r="N133" s="2448">
        <v>9</v>
      </c>
      <c r="O133" s="2448">
        <v>233520</v>
      </c>
      <c r="P133" s="2448" t="s">
        <v>21</v>
      </c>
      <c r="Q133" s="2448">
        <v>431</v>
      </c>
      <c r="R133" s="2448">
        <v>19891617</v>
      </c>
      <c r="S133" s="2448">
        <v>9870610</v>
      </c>
      <c r="T133" s="91" t="s">
        <v>25</v>
      </c>
      <c r="U133" s="670" t="s">
        <v>2160</v>
      </c>
      <c r="V133" s="88">
        <v>31</v>
      </c>
      <c r="W133" s="89" t="s">
        <v>23</v>
      </c>
      <c r="X133" s="133" t="s">
        <v>24</v>
      </c>
      <c r="Y133" s="2448">
        <v>12275157</v>
      </c>
      <c r="Z133" s="2448">
        <v>928051</v>
      </c>
      <c r="AA133" s="2448">
        <v>3131204</v>
      </c>
      <c r="AB133" s="2448">
        <v>7638224</v>
      </c>
      <c r="AC133" s="2448" t="s">
        <v>21</v>
      </c>
      <c r="AD133" s="2448">
        <v>1787220</v>
      </c>
      <c r="AE133" s="2448">
        <v>14508063</v>
      </c>
      <c r="AF133" s="2448">
        <v>909422</v>
      </c>
      <c r="AG133" s="2448">
        <v>16745</v>
      </c>
      <c r="AH133" s="2448">
        <v>6911</v>
      </c>
      <c r="AI133" s="2448">
        <v>97636</v>
      </c>
      <c r="AJ133" s="2448">
        <v>530040</v>
      </c>
      <c r="AK133" s="2448">
        <v>578195</v>
      </c>
      <c r="AL133" s="2448">
        <v>2573885</v>
      </c>
      <c r="AM133" s="2448">
        <v>3271</v>
      </c>
      <c r="AN133" s="2448">
        <v>2344</v>
      </c>
      <c r="AO133" s="91" t="s">
        <v>25</v>
      </c>
      <c r="AP133" s="670" t="s">
        <v>2160</v>
      </c>
      <c r="AQ133" s="88">
        <v>31</v>
      </c>
      <c r="AR133" s="89" t="s">
        <v>23</v>
      </c>
      <c r="AS133" s="133" t="s">
        <v>24</v>
      </c>
      <c r="AT133" s="2448">
        <v>266</v>
      </c>
      <c r="AU133" s="2448">
        <v>69</v>
      </c>
      <c r="AV133" s="2448" t="s">
        <v>21</v>
      </c>
      <c r="AW133" s="2448" t="s">
        <v>21</v>
      </c>
      <c r="AX133" s="2448">
        <v>44664</v>
      </c>
      <c r="AY133" s="2448">
        <v>35111</v>
      </c>
      <c r="AZ133" s="2448">
        <v>12362</v>
      </c>
      <c r="BA133" s="2448">
        <v>9479</v>
      </c>
      <c r="BB133" s="2448">
        <v>71300</v>
      </c>
      <c r="BC133" s="2448">
        <v>1066</v>
      </c>
      <c r="BD133" s="2448" t="s">
        <v>21</v>
      </c>
      <c r="BE133" s="2448">
        <v>236</v>
      </c>
      <c r="BF133" s="2448">
        <v>258</v>
      </c>
      <c r="BG133" s="2448">
        <v>7630</v>
      </c>
      <c r="BH133" s="2448">
        <v>1007</v>
      </c>
      <c r="BI133" s="2448">
        <v>8556238</v>
      </c>
      <c r="BJ133" s="91" t="s">
        <v>25</v>
      </c>
      <c r="BK133" s="670" t="s">
        <v>2160</v>
      </c>
      <c r="BL133" s="88">
        <v>31</v>
      </c>
      <c r="BM133" s="89" t="s">
        <v>23</v>
      </c>
      <c r="BN133" s="133" t="s">
        <v>24</v>
      </c>
      <c r="BO133" s="2448" t="s">
        <v>21</v>
      </c>
      <c r="BP133" s="2448">
        <v>332</v>
      </c>
      <c r="BQ133" s="2448">
        <v>155895</v>
      </c>
      <c r="BR133" s="2448">
        <v>121469</v>
      </c>
      <c r="BS133" s="2448">
        <v>80601</v>
      </c>
      <c r="BT133" s="2448" t="s">
        <v>21</v>
      </c>
      <c r="BU133" s="2448">
        <v>1923</v>
      </c>
      <c r="BV133" s="2448">
        <v>57466</v>
      </c>
      <c r="BW133" s="2448">
        <v>1622</v>
      </c>
      <c r="BX133" s="2448">
        <v>16279</v>
      </c>
      <c r="BY133" s="2448">
        <v>528</v>
      </c>
      <c r="BZ133" s="2448">
        <v>711</v>
      </c>
      <c r="CA133" s="2448">
        <v>777</v>
      </c>
      <c r="CB133" s="2448">
        <v>13135</v>
      </c>
      <c r="CC133" s="2448">
        <v>11</v>
      </c>
      <c r="CD133" s="2448">
        <v>528187</v>
      </c>
      <c r="CE133" s="91" t="s">
        <v>25</v>
      </c>
      <c r="CF133" s="670" t="s">
        <v>2160</v>
      </c>
      <c r="CG133" s="88">
        <v>31</v>
      </c>
      <c r="CH133" s="89" t="s">
        <v>23</v>
      </c>
      <c r="CI133" s="133" t="s">
        <v>24</v>
      </c>
      <c r="CJ133" s="2448">
        <v>84</v>
      </c>
      <c r="CK133" s="2448">
        <v>440</v>
      </c>
      <c r="CL133" s="2448">
        <v>5015</v>
      </c>
      <c r="CM133" s="2448">
        <v>3860</v>
      </c>
      <c r="CN133" s="2448">
        <v>1155</v>
      </c>
      <c r="CO133" s="2448">
        <v>19965</v>
      </c>
      <c r="CP133" s="2448" t="s">
        <v>21</v>
      </c>
      <c r="CQ133" s="2448" t="s">
        <v>21</v>
      </c>
      <c r="CR133" s="2448">
        <v>496640</v>
      </c>
      <c r="CS133" s="2448" t="s">
        <v>21</v>
      </c>
      <c r="CT133" s="2448">
        <v>153264</v>
      </c>
      <c r="CU133" s="2448">
        <v>15169</v>
      </c>
      <c r="CV133" s="2448">
        <v>123159</v>
      </c>
      <c r="CW133" s="2448">
        <v>838552</v>
      </c>
      <c r="CX133" s="2448">
        <v>40493</v>
      </c>
      <c r="CY133" s="2448">
        <v>1320</v>
      </c>
      <c r="CZ133" s="91" t="s">
        <v>25</v>
      </c>
      <c r="DA133" s="670" t="s">
        <v>2160</v>
      </c>
      <c r="DB133" s="88">
        <v>31</v>
      </c>
      <c r="DC133" s="89" t="s">
        <v>23</v>
      </c>
      <c r="DD133" s="133" t="s">
        <v>24</v>
      </c>
      <c r="DE133" s="2448" t="s">
        <v>21</v>
      </c>
      <c r="DF133" s="2448">
        <v>3069312</v>
      </c>
      <c r="DG133" s="2448">
        <v>12978</v>
      </c>
      <c r="DH133" s="2448">
        <v>53765</v>
      </c>
      <c r="DI133" s="2448">
        <v>8603</v>
      </c>
      <c r="DJ133" s="2448" t="s">
        <v>21</v>
      </c>
      <c r="DK133" s="2448">
        <v>2592</v>
      </c>
      <c r="DL133" s="2448">
        <v>171</v>
      </c>
      <c r="DM133" s="2448">
        <v>5602</v>
      </c>
      <c r="DN133" s="2448">
        <v>5602</v>
      </c>
      <c r="DO133" s="2448" t="s">
        <v>21</v>
      </c>
      <c r="DP133" s="2448">
        <v>243</v>
      </c>
      <c r="DQ133" s="2448" t="s">
        <v>21</v>
      </c>
      <c r="DR133" s="2448" t="s">
        <v>21</v>
      </c>
      <c r="DS133" s="2448">
        <v>29255</v>
      </c>
      <c r="DT133" s="2448">
        <v>14</v>
      </c>
      <c r="DU133" s="91" t="s">
        <v>25</v>
      </c>
      <c r="DV133" s="670" t="s">
        <v>2160</v>
      </c>
      <c r="DW133" s="88">
        <v>31</v>
      </c>
      <c r="DX133" s="89" t="s">
        <v>23</v>
      </c>
      <c r="DY133" s="133" t="s">
        <v>24</v>
      </c>
      <c r="DZ133" s="2448">
        <v>58872</v>
      </c>
      <c r="EA133" s="2448">
        <v>2284</v>
      </c>
      <c r="EB133" s="2448">
        <v>1802229</v>
      </c>
      <c r="EC133" s="2448">
        <v>55504</v>
      </c>
      <c r="ED133" s="2448">
        <v>3</v>
      </c>
      <c r="EE133" s="2448">
        <v>8952</v>
      </c>
      <c r="EF133" s="2448">
        <v>55</v>
      </c>
      <c r="EG133" s="2448">
        <v>19097</v>
      </c>
      <c r="EH133" s="2448">
        <v>14093</v>
      </c>
      <c r="EI133" s="2448">
        <v>5004</v>
      </c>
      <c r="EJ133" s="2448">
        <v>20791</v>
      </c>
      <c r="EK133" s="2448">
        <v>9</v>
      </c>
      <c r="EL133" s="2448" t="s">
        <v>21</v>
      </c>
      <c r="EM133" s="2448" t="s">
        <v>21</v>
      </c>
      <c r="EN133" s="2448">
        <v>1451158</v>
      </c>
      <c r="EO133" s="2448">
        <v>148891</v>
      </c>
      <c r="EP133" s="91" t="s">
        <v>25</v>
      </c>
      <c r="EQ133" s="670" t="s">
        <v>2160</v>
      </c>
      <c r="ER133" s="88">
        <v>31</v>
      </c>
      <c r="ES133" s="89" t="s">
        <v>23</v>
      </c>
      <c r="ET133" s="133" t="s">
        <v>24</v>
      </c>
      <c r="EU133" s="2448">
        <v>466</v>
      </c>
      <c r="EV133" s="2448">
        <v>803</v>
      </c>
      <c r="EW133" s="2448">
        <v>14691</v>
      </c>
      <c r="EX133" s="2448">
        <v>111835</v>
      </c>
      <c r="EY133" s="2448">
        <v>122519</v>
      </c>
      <c r="EZ133" s="2448">
        <v>89009</v>
      </c>
      <c r="FA133" s="2448">
        <v>1776</v>
      </c>
      <c r="FB133" s="2448" t="s">
        <v>21</v>
      </c>
      <c r="FC133" s="2448" t="s">
        <v>21</v>
      </c>
      <c r="FD133" s="2448">
        <v>2129823</v>
      </c>
      <c r="FE133" s="2448">
        <v>468162</v>
      </c>
      <c r="FF133" s="2448">
        <v>7625336</v>
      </c>
      <c r="FG133" s="2448">
        <v>79037</v>
      </c>
      <c r="FH133" s="2448">
        <v>6</v>
      </c>
      <c r="FI133" s="2448">
        <v>33</v>
      </c>
      <c r="FJ133" s="2448">
        <v>181</v>
      </c>
      <c r="FK133" s="91" t="s">
        <v>25</v>
      </c>
      <c r="FL133" s="670" t="s">
        <v>2160</v>
      </c>
    </row>
    <row r="134" spans="1:168" ht="14.25" customHeight="1">
      <c r="A134" s="93" t="s">
        <v>26</v>
      </c>
      <c r="B134" s="94" t="s">
        <v>26</v>
      </c>
      <c r="C134" s="134" t="s">
        <v>556</v>
      </c>
      <c r="D134" s="82">
        <v>22073676</v>
      </c>
      <c r="E134" s="2448">
        <v>404746</v>
      </c>
      <c r="F134" s="2448">
        <v>446</v>
      </c>
      <c r="G134" s="2448">
        <v>20651</v>
      </c>
      <c r="H134" s="2448">
        <v>6119</v>
      </c>
      <c r="I134" s="2448">
        <v>71414</v>
      </c>
      <c r="J134" s="2448">
        <v>39199</v>
      </c>
      <c r="K134" s="2448">
        <v>32215</v>
      </c>
      <c r="L134" s="2448">
        <v>18613</v>
      </c>
      <c r="M134" s="2448">
        <v>62088</v>
      </c>
      <c r="N134" s="2448">
        <v>9</v>
      </c>
      <c r="O134" s="2448">
        <v>261325</v>
      </c>
      <c r="P134" s="2448" t="s">
        <v>21</v>
      </c>
      <c r="Q134" s="2448">
        <v>727</v>
      </c>
      <c r="R134" s="2448">
        <v>20446639</v>
      </c>
      <c r="S134" s="2448">
        <v>10233219</v>
      </c>
      <c r="T134" s="91" t="s">
        <v>27</v>
      </c>
      <c r="U134" s="670" t="s">
        <v>26</v>
      </c>
      <c r="V134" s="93" t="s">
        <v>26</v>
      </c>
      <c r="W134" s="94" t="s">
        <v>26</v>
      </c>
      <c r="X134" s="134" t="s">
        <v>556</v>
      </c>
      <c r="Y134" s="2448">
        <v>12696623</v>
      </c>
      <c r="Z134" s="2448">
        <v>1096300</v>
      </c>
      <c r="AA134" s="2448">
        <v>3278067</v>
      </c>
      <c r="AB134" s="2448">
        <v>7872296</v>
      </c>
      <c r="AC134" s="2448" t="s">
        <v>21</v>
      </c>
      <c r="AD134" s="2448">
        <v>1817907</v>
      </c>
      <c r="AE134" s="2448">
        <v>14789516</v>
      </c>
      <c r="AF134" s="2448">
        <v>1003737</v>
      </c>
      <c r="AG134" s="2448">
        <v>17906</v>
      </c>
      <c r="AH134" s="2448">
        <v>6351</v>
      </c>
      <c r="AI134" s="2448">
        <v>96207</v>
      </c>
      <c r="AJ134" s="2448">
        <v>465041</v>
      </c>
      <c r="AK134" s="2448">
        <v>507627</v>
      </c>
      <c r="AL134" s="2448">
        <v>2750835</v>
      </c>
      <c r="AM134" s="2448">
        <v>1428</v>
      </c>
      <c r="AN134" s="2448">
        <v>3451</v>
      </c>
      <c r="AO134" s="91" t="s">
        <v>27</v>
      </c>
      <c r="AP134" s="670" t="s">
        <v>26</v>
      </c>
      <c r="AQ134" s="93" t="s">
        <v>26</v>
      </c>
      <c r="AR134" s="94" t="s">
        <v>26</v>
      </c>
      <c r="AS134" s="134" t="s">
        <v>556</v>
      </c>
      <c r="AT134" s="2448">
        <v>236</v>
      </c>
      <c r="AU134" s="2448">
        <v>30</v>
      </c>
      <c r="AV134" s="2448" t="s">
        <v>21</v>
      </c>
      <c r="AW134" s="2448" t="s">
        <v>21</v>
      </c>
      <c r="AX134" s="2448">
        <v>52695</v>
      </c>
      <c r="AY134" s="2448">
        <v>41179</v>
      </c>
      <c r="AZ134" s="2448">
        <v>17716</v>
      </c>
      <c r="BA134" s="2448">
        <v>6683</v>
      </c>
      <c r="BB134" s="2448">
        <v>90471</v>
      </c>
      <c r="BC134" s="2448">
        <v>877</v>
      </c>
      <c r="BD134" s="2448" t="s">
        <v>21</v>
      </c>
      <c r="BE134" s="2448">
        <v>72</v>
      </c>
      <c r="BF134" s="2448">
        <v>79</v>
      </c>
      <c r="BG134" s="2448">
        <v>6005</v>
      </c>
      <c r="BH134" s="2448">
        <v>1352</v>
      </c>
      <c r="BI134" s="2448">
        <v>9019373</v>
      </c>
      <c r="BJ134" s="91" t="s">
        <v>27</v>
      </c>
      <c r="BK134" s="670" t="s">
        <v>26</v>
      </c>
      <c r="BL134" s="93" t="s">
        <v>26</v>
      </c>
      <c r="BM134" s="94" t="s">
        <v>26</v>
      </c>
      <c r="BN134" s="134" t="s">
        <v>556</v>
      </c>
      <c r="BO134" s="2448" t="s">
        <v>21</v>
      </c>
      <c r="BP134" s="2448">
        <v>628</v>
      </c>
      <c r="BQ134" s="2448">
        <v>170641</v>
      </c>
      <c r="BR134" s="2448">
        <v>140108</v>
      </c>
      <c r="BS134" s="2448">
        <v>81044</v>
      </c>
      <c r="BT134" s="2448" t="s">
        <v>21</v>
      </c>
      <c r="BU134" s="2448">
        <v>2824</v>
      </c>
      <c r="BV134" s="2448">
        <v>76050</v>
      </c>
      <c r="BW134" s="2448">
        <v>1528</v>
      </c>
      <c r="BX134" s="2448">
        <v>17420</v>
      </c>
      <c r="BY134" s="2448">
        <v>496</v>
      </c>
      <c r="BZ134" s="2448">
        <v>481</v>
      </c>
      <c r="CA134" s="2448">
        <v>526</v>
      </c>
      <c r="CB134" s="2448">
        <v>13076</v>
      </c>
      <c r="CC134" s="2448">
        <v>10</v>
      </c>
      <c r="CD134" s="2448">
        <v>549545</v>
      </c>
      <c r="CE134" s="91" t="s">
        <v>27</v>
      </c>
      <c r="CF134" s="670" t="s">
        <v>26</v>
      </c>
      <c r="CG134" s="93" t="s">
        <v>26</v>
      </c>
      <c r="CH134" s="94" t="s">
        <v>26</v>
      </c>
      <c r="CI134" s="134" t="s">
        <v>556</v>
      </c>
      <c r="CJ134" s="2448">
        <v>112</v>
      </c>
      <c r="CK134" s="2448">
        <v>427</v>
      </c>
      <c r="CL134" s="2448">
        <v>4844</v>
      </c>
      <c r="CM134" s="2448">
        <v>3458</v>
      </c>
      <c r="CN134" s="2448">
        <v>1386</v>
      </c>
      <c r="CO134" s="2448">
        <v>19921</v>
      </c>
      <c r="CP134" s="2448" t="s">
        <v>21</v>
      </c>
      <c r="CQ134" s="2448" t="s">
        <v>21</v>
      </c>
      <c r="CR134" s="2448">
        <v>507186</v>
      </c>
      <c r="CS134" s="2448" t="s">
        <v>21</v>
      </c>
      <c r="CT134" s="2448">
        <v>154312</v>
      </c>
      <c r="CU134" s="2448">
        <v>15775</v>
      </c>
      <c r="CV134" s="2448">
        <v>124551</v>
      </c>
      <c r="CW134" s="2448">
        <v>846396</v>
      </c>
      <c r="CX134" s="2448">
        <v>44951</v>
      </c>
      <c r="CY134" s="2448">
        <v>905</v>
      </c>
      <c r="CZ134" s="91" t="s">
        <v>27</v>
      </c>
      <c r="DA134" s="670" t="s">
        <v>26</v>
      </c>
      <c r="DB134" s="93" t="s">
        <v>26</v>
      </c>
      <c r="DC134" s="94" t="s">
        <v>26</v>
      </c>
      <c r="DD134" s="134" t="s">
        <v>556</v>
      </c>
      <c r="DE134" s="2448" t="s">
        <v>21</v>
      </c>
      <c r="DF134" s="2448">
        <v>3089513</v>
      </c>
      <c r="DG134" s="2448">
        <v>11741</v>
      </c>
      <c r="DH134" s="2448">
        <v>51519</v>
      </c>
      <c r="DI134" s="2448">
        <v>7955</v>
      </c>
      <c r="DJ134" s="2448" t="s">
        <v>21</v>
      </c>
      <c r="DK134" s="2448">
        <v>2499</v>
      </c>
      <c r="DL134" s="2448">
        <v>159</v>
      </c>
      <c r="DM134" s="2448">
        <v>5018</v>
      </c>
      <c r="DN134" s="2448">
        <v>5018</v>
      </c>
      <c r="DO134" s="2448" t="s">
        <v>21</v>
      </c>
      <c r="DP134" s="2448">
        <v>274</v>
      </c>
      <c r="DQ134" s="2448" t="s">
        <v>21</v>
      </c>
      <c r="DR134" s="2448" t="s">
        <v>21</v>
      </c>
      <c r="DS134" s="2448">
        <v>28401</v>
      </c>
      <c r="DT134" s="2448">
        <v>10</v>
      </c>
      <c r="DU134" s="91" t="s">
        <v>27</v>
      </c>
      <c r="DV134" s="670" t="s">
        <v>26</v>
      </c>
      <c r="DW134" s="93" t="s">
        <v>26</v>
      </c>
      <c r="DX134" s="94" t="s">
        <v>26</v>
      </c>
      <c r="DY134" s="134" t="s">
        <v>556</v>
      </c>
      <c r="DZ134" s="2448">
        <v>57492</v>
      </c>
      <c r="EA134" s="2448">
        <v>2606</v>
      </c>
      <c r="EB134" s="2448">
        <v>1760000</v>
      </c>
      <c r="EC134" s="2448">
        <v>47433</v>
      </c>
      <c r="ED134" s="2448">
        <v>3</v>
      </c>
      <c r="EE134" s="2448">
        <v>8408</v>
      </c>
      <c r="EF134" s="2448">
        <v>51</v>
      </c>
      <c r="EG134" s="2448">
        <v>18223</v>
      </c>
      <c r="EH134" s="2448">
        <v>13623</v>
      </c>
      <c r="EI134" s="2448">
        <v>4600</v>
      </c>
      <c r="EJ134" s="2448">
        <v>15733</v>
      </c>
      <c r="EK134" s="2448">
        <v>9</v>
      </c>
      <c r="EL134" s="2448" t="s">
        <v>21</v>
      </c>
      <c r="EM134" s="2448" t="s">
        <v>21</v>
      </c>
      <c r="EN134" s="2448">
        <v>1409079</v>
      </c>
      <c r="EO134" s="2448">
        <v>128640</v>
      </c>
      <c r="EP134" s="91" t="s">
        <v>27</v>
      </c>
      <c r="EQ134" s="670" t="s">
        <v>26</v>
      </c>
      <c r="ER134" s="93" t="s">
        <v>26</v>
      </c>
      <c r="ES134" s="94" t="s">
        <v>26</v>
      </c>
      <c r="ET134" s="134" t="s">
        <v>556</v>
      </c>
      <c r="EU134" s="2448">
        <v>486</v>
      </c>
      <c r="EV134" s="2448">
        <v>741</v>
      </c>
      <c r="EW134" s="2448">
        <v>13342</v>
      </c>
      <c r="EX134" s="2448">
        <v>94912</v>
      </c>
      <c r="EY134" s="2448">
        <v>104089</v>
      </c>
      <c r="EZ134" s="2448">
        <v>105879</v>
      </c>
      <c r="FA134" s="2448">
        <v>775</v>
      </c>
      <c r="FB134" s="2448" t="s">
        <v>21</v>
      </c>
      <c r="FC134" s="2448" t="s">
        <v>21</v>
      </c>
      <c r="FD134" s="2448">
        <v>2170615</v>
      </c>
      <c r="FE134" s="2448">
        <v>499818</v>
      </c>
      <c r="FF134" s="2448">
        <v>7768227</v>
      </c>
      <c r="FG134" s="2448">
        <v>80997</v>
      </c>
      <c r="FH134" s="2448">
        <v>3</v>
      </c>
      <c r="FI134" s="2448">
        <v>45</v>
      </c>
      <c r="FJ134" s="2448">
        <v>70</v>
      </c>
      <c r="FK134" s="91" t="s">
        <v>27</v>
      </c>
      <c r="FL134" s="670" t="s">
        <v>26</v>
      </c>
    </row>
    <row r="135" spans="1:168" ht="15.75">
      <c r="A135" s="88">
        <v>1</v>
      </c>
      <c r="B135" s="89" t="s">
        <v>2159</v>
      </c>
      <c r="C135" s="134" t="s">
        <v>2164</v>
      </c>
      <c r="D135" s="82">
        <v>21709056</v>
      </c>
      <c r="E135" s="2448">
        <v>356295</v>
      </c>
      <c r="F135" s="2448">
        <v>407</v>
      </c>
      <c r="G135" s="2448">
        <v>19673</v>
      </c>
      <c r="H135" s="2448">
        <v>6170</v>
      </c>
      <c r="I135" s="2448">
        <v>75232</v>
      </c>
      <c r="J135" s="2448">
        <v>35641</v>
      </c>
      <c r="K135" s="2448">
        <v>39591</v>
      </c>
      <c r="L135" s="2448">
        <v>17508</v>
      </c>
      <c r="M135" s="2448">
        <v>63710</v>
      </c>
      <c r="N135" s="2448">
        <v>9</v>
      </c>
      <c r="O135" s="2448">
        <v>193259</v>
      </c>
      <c r="P135" s="2448" t="s">
        <v>21</v>
      </c>
      <c r="Q135" s="2448">
        <v>463</v>
      </c>
      <c r="R135" s="2448">
        <v>20193530</v>
      </c>
      <c r="S135" s="2448">
        <v>10046801</v>
      </c>
      <c r="T135" s="91" t="s">
        <v>28</v>
      </c>
      <c r="U135" s="670" t="s">
        <v>26</v>
      </c>
      <c r="V135" s="88">
        <v>1</v>
      </c>
      <c r="W135" s="89" t="s">
        <v>2159</v>
      </c>
      <c r="X135" s="134" t="s">
        <v>2164</v>
      </c>
      <c r="Y135" s="2448">
        <v>12540481</v>
      </c>
      <c r="Z135" s="2448">
        <v>1025472</v>
      </c>
      <c r="AA135" s="2448">
        <v>3629122</v>
      </c>
      <c r="AB135" s="2448">
        <v>7574279</v>
      </c>
      <c r="AC135" s="2448" t="s">
        <v>21</v>
      </c>
      <c r="AD135" s="2448">
        <v>1805415</v>
      </c>
      <c r="AE135" s="2448">
        <v>14262501</v>
      </c>
      <c r="AF135" s="2448">
        <v>953117</v>
      </c>
      <c r="AG135" s="2448">
        <v>9888</v>
      </c>
      <c r="AH135" s="2448">
        <v>5860</v>
      </c>
      <c r="AI135" s="2448">
        <v>91323</v>
      </c>
      <c r="AJ135" s="2448">
        <v>440698</v>
      </c>
      <c r="AK135" s="2448">
        <v>480899</v>
      </c>
      <c r="AL135" s="2448">
        <v>2702310</v>
      </c>
      <c r="AM135" s="2448">
        <v>3250</v>
      </c>
      <c r="AN135" s="2448">
        <v>3281</v>
      </c>
      <c r="AO135" s="91" t="s">
        <v>28</v>
      </c>
      <c r="AP135" s="670" t="s">
        <v>26</v>
      </c>
      <c r="AQ135" s="88">
        <v>1</v>
      </c>
      <c r="AR135" s="89" t="s">
        <v>2159</v>
      </c>
      <c r="AS135" s="134" t="s">
        <v>2164</v>
      </c>
      <c r="AT135" s="2448">
        <v>378</v>
      </c>
      <c r="AU135" s="2448">
        <v>48</v>
      </c>
      <c r="AV135" s="2448" t="s">
        <v>21</v>
      </c>
      <c r="AW135" s="2448" t="s">
        <v>21</v>
      </c>
      <c r="AX135" s="2448">
        <v>44313</v>
      </c>
      <c r="AY135" s="2448">
        <v>30927</v>
      </c>
      <c r="AZ135" s="2448">
        <v>19785</v>
      </c>
      <c r="BA135" s="2448">
        <v>5560</v>
      </c>
      <c r="BB135" s="2448">
        <v>61614</v>
      </c>
      <c r="BC135" s="2448">
        <v>984</v>
      </c>
      <c r="BD135" s="2448" t="s">
        <v>21</v>
      </c>
      <c r="BE135" s="2448">
        <v>60</v>
      </c>
      <c r="BF135" s="2448">
        <v>66</v>
      </c>
      <c r="BG135" s="2448">
        <v>1469</v>
      </c>
      <c r="BH135" s="2448">
        <v>1038</v>
      </c>
      <c r="BI135" s="2448">
        <v>8888283</v>
      </c>
      <c r="BJ135" s="91" t="s">
        <v>28</v>
      </c>
      <c r="BK135" s="670" t="s">
        <v>26</v>
      </c>
      <c r="BL135" s="88">
        <v>1</v>
      </c>
      <c r="BM135" s="89" t="s">
        <v>2159</v>
      </c>
      <c r="BN135" s="134" t="s">
        <v>2164</v>
      </c>
      <c r="BO135" s="2448" t="s">
        <v>21</v>
      </c>
      <c r="BP135" s="2448">
        <v>364</v>
      </c>
      <c r="BQ135" s="2448">
        <v>146224</v>
      </c>
      <c r="BR135" s="2448">
        <v>122978</v>
      </c>
      <c r="BS135" s="2448">
        <v>67797</v>
      </c>
      <c r="BT135" s="2448" t="s">
        <v>21</v>
      </c>
      <c r="BU135" s="2448">
        <v>2965</v>
      </c>
      <c r="BV135" s="2448">
        <v>64111</v>
      </c>
      <c r="BW135" s="2448">
        <v>1889</v>
      </c>
      <c r="BX135" s="2448">
        <v>9286</v>
      </c>
      <c r="BY135" s="2448">
        <v>436</v>
      </c>
      <c r="BZ135" s="2448">
        <v>202</v>
      </c>
      <c r="CA135" s="2448">
        <v>221</v>
      </c>
      <c r="CB135" s="2448">
        <v>13332</v>
      </c>
      <c r="CC135" s="2448">
        <v>73</v>
      </c>
      <c r="CD135" s="2448">
        <v>434553</v>
      </c>
      <c r="CE135" s="91" t="s">
        <v>28</v>
      </c>
      <c r="CF135" s="670" t="s">
        <v>26</v>
      </c>
      <c r="CG135" s="88">
        <v>1</v>
      </c>
      <c r="CH135" s="89" t="s">
        <v>2159</v>
      </c>
      <c r="CI135" s="134" t="s">
        <v>2164</v>
      </c>
      <c r="CJ135" s="2448">
        <v>70</v>
      </c>
      <c r="CK135" s="2448">
        <v>419</v>
      </c>
      <c r="CL135" s="2448">
        <v>4550</v>
      </c>
      <c r="CM135" s="2448">
        <v>2695</v>
      </c>
      <c r="CN135" s="2448">
        <v>1855</v>
      </c>
      <c r="CO135" s="2448">
        <v>19424</v>
      </c>
      <c r="CP135" s="2448" t="s">
        <v>21</v>
      </c>
      <c r="CQ135" s="2448" t="s">
        <v>21</v>
      </c>
      <c r="CR135" s="2448">
        <v>513393</v>
      </c>
      <c r="CS135" s="2448" t="s">
        <v>21</v>
      </c>
      <c r="CT135" s="2448">
        <v>179450</v>
      </c>
      <c r="CU135" s="2448">
        <v>14979</v>
      </c>
      <c r="CV135" s="2448">
        <v>125174</v>
      </c>
      <c r="CW135" s="2448">
        <v>828591</v>
      </c>
      <c r="CX135" s="2448">
        <v>42310</v>
      </c>
      <c r="CY135" s="2448">
        <v>1127</v>
      </c>
      <c r="CZ135" s="91" t="s">
        <v>28</v>
      </c>
      <c r="DA135" s="670" t="s">
        <v>26</v>
      </c>
      <c r="DB135" s="88">
        <v>1</v>
      </c>
      <c r="DC135" s="89" t="s">
        <v>2159</v>
      </c>
      <c r="DD135" s="134" t="s">
        <v>2164</v>
      </c>
      <c r="DE135" s="2448" t="s">
        <v>21</v>
      </c>
      <c r="DF135" s="2448">
        <v>2716860</v>
      </c>
      <c r="DG135" s="2448">
        <v>5136</v>
      </c>
      <c r="DH135" s="2448">
        <v>47575</v>
      </c>
      <c r="DI135" s="2448">
        <v>7460</v>
      </c>
      <c r="DJ135" s="2448" t="s">
        <v>21</v>
      </c>
      <c r="DK135" s="2448">
        <v>2297</v>
      </c>
      <c r="DL135" s="2448">
        <v>155</v>
      </c>
      <c r="DM135" s="2448">
        <v>4677</v>
      </c>
      <c r="DN135" s="2448">
        <v>4677</v>
      </c>
      <c r="DO135" s="2448" t="s">
        <v>21</v>
      </c>
      <c r="DP135" s="2448">
        <v>309</v>
      </c>
      <c r="DQ135" s="2448" t="s">
        <v>21</v>
      </c>
      <c r="DR135" s="2448" t="s">
        <v>21</v>
      </c>
      <c r="DS135" s="2448">
        <v>25665</v>
      </c>
      <c r="DT135" s="2448">
        <v>7</v>
      </c>
      <c r="DU135" s="91" t="s">
        <v>28</v>
      </c>
      <c r="DV135" s="670" t="s">
        <v>26</v>
      </c>
      <c r="DW135" s="88">
        <v>1</v>
      </c>
      <c r="DX135" s="89" t="s">
        <v>2159</v>
      </c>
      <c r="DY135" s="134" t="s">
        <v>2164</v>
      </c>
      <c r="DZ135" s="2448">
        <v>58081</v>
      </c>
      <c r="EA135" s="2448">
        <v>2282</v>
      </c>
      <c r="EB135" s="2448">
        <v>1752704</v>
      </c>
      <c r="EC135" s="2448">
        <v>47308</v>
      </c>
      <c r="ED135" s="2448">
        <v>1</v>
      </c>
      <c r="EE135" s="2448">
        <v>8184</v>
      </c>
      <c r="EF135" s="2448">
        <v>53</v>
      </c>
      <c r="EG135" s="2448">
        <v>18142</v>
      </c>
      <c r="EH135" s="2448">
        <v>12848</v>
      </c>
      <c r="EI135" s="2448">
        <v>5295</v>
      </c>
      <c r="EJ135" s="2448">
        <v>15823</v>
      </c>
      <c r="EK135" s="2448">
        <v>9</v>
      </c>
      <c r="EL135" s="2448" t="s">
        <v>21</v>
      </c>
      <c r="EM135" s="2448" t="s">
        <v>21</v>
      </c>
      <c r="EN135" s="2448">
        <v>1415324</v>
      </c>
      <c r="EO135" s="2448">
        <v>200251</v>
      </c>
      <c r="EP135" s="91" t="s">
        <v>28</v>
      </c>
      <c r="EQ135" s="670" t="s">
        <v>26</v>
      </c>
      <c r="ER135" s="88">
        <v>1</v>
      </c>
      <c r="ES135" s="89" t="s">
        <v>2159</v>
      </c>
      <c r="ET135" s="134" t="s">
        <v>2164</v>
      </c>
      <c r="EU135" s="2448">
        <v>602</v>
      </c>
      <c r="EV135" s="2448">
        <v>725</v>
      </c>
      <c r="EW135" s="2448">
        <v>13721</v>
      </c>
      <c r="EX135" s="2448">
        <v>91728</v>
      </c>
      <c r="EY135" s="2448">
        <v>100485</v>
      </c>
      <c r="EZ135" s="2448">
        <v>87801</v>
      </c>
      <c r="FA135" s="2448">
        <v>1767</v>
      </c>
      <c r="FB135" s="2448" t="s">
        <v>21</v>
      </c>
      <c r="FC135" s="2448" t="s">
        <v>21</v>
      </c>
      <c r="FD135" s="2448">
        <v>2166719</v>
      </c>
      <c r="FE135" s="2448">
        <v>473226</v>
      </c>
      <c r="FF135" s="2448">
        <v>7638728</v>
      </c>
      <c r="FG135" s="2448">
        <v>53357</v>
      </c>
      <c r="FH135" s="2448">
        <v>3</v>
      </c>
      <c r="FI135" s="2448">
        <v>51</v>
      </c>
      <c r="FJ135" s="2448">
        <v>165</v>
      </c>
      <c r="FK135" s="91" t="s">
        <v>28</v>
      </c>
      <c r="FL135" s="670" t="s">
        <v>26</v>
      </c>
    </row>
    <row r="136" spans="1:168" ht="14.25" customHeight="1">
      <c r="A136" s="88" t="s">
        <v>26</v>
      </c>
      <c r="B136" s="89" t="s">
        <v>26</v>
      </c>
      <c r="C136" s="134" t="s">
        <v>165</v>
      </c>
      <c r="D136" s="82">
        <v>20959145</v>
      </c>
      <c r="E136" s="2448">
        <v>402511</v>
      </c>
      <c r="F136" s="2448">
        <v>453</v>
      </c>
      <c r="G136" s="2448">
        <v>21436</v>
      </c>
      <c r="H136" s="2448">
        <v>6318</v>
      </c>
      <c r="I136" s="2448">
        <v>80327</v>
      </c>
      <c r="J136" s="2448">
        <v>39510</v>
      </c>
      <c r="K136" s="2448">
        <v>40817</v>
      </c>
      <c r="L136" s="2448">
        <v>16270</v>
      </c>
      <c r="M136" s="2448">
        <v>72237</v>
      </c>
      <c r="N136" s="2448">
        <v>7</v>
      </c>
      <c r="O136" s="2448">
        <v>230867</v>
      </c>
      <c r="P136" s="2448" t="s">
        <v>21</v>
      </c>
      <c r="Q136" s="2448">
        <v>671</v>
      </c>
      <c r="R136" s="2448">
        <v>19422919</v>
      </c>
      <c r="S136" s="2448">
        <v>9921044</v>
      </c>
      <c r="T136" s="91" t="s">
        <v>29</v>
      </c>
      <c r="U136" s="670" t="s">
        <v>26</v>
      </c>
      <c r="V136" s="88" t="s">
        <v>26</v>
      </c>
      <c r="W136" s="89" t="s">
        <v>26</v>
      </c>
      <c r="X136" s="134" t="s">
        <v>165</v>
      </c>
      <c r="Y136" s="2448">
        <v>11805937</v>
      </c>
      <c r="Z136" s="2448">
        <v>950022</v>
      </c>
      <c r="AA136" s="2448">
        <v>3188233</v>
      </c>
      <c r="AB136" s="2448">
        <v>7213904</v>
      </c>
      <c r="AC136" s="2448" t="s">
        <v>21</v>
      </c>
      <c r="AD136" s="2448">
        <v>1771807</v>
      </c>
      <c r="AE136" s="2448">
        <v>13540781</v>
      </c>
      <c r="AF136" s="2448">
        <v>902889</v>
      </c>
      <c r="AG136" s="2448">
        <v>16267</v>
      </c>
      <c r="AH136" s="2448">
        <v>5853</v>
      </c>
      <c r="AI136" s="2448">
        <v>93537</v>
      </c>
      <c r="AJ136" s="2448">
        <v>469378</v>
      </c>
      <c r="AK136" s="2448">
        <v>512401</v>
      </c>
      <c r="AL136" s="2448">
        <v>2398689</v>
      </c>
      <c r="AM136" s="2448">
        <v>4824</v>
      </c>
      <c r="AN136" s="2448">
        <v>2738</v>
      </c>
      <c r="AO136" s="91" t="s">
        <v>29</v>
      </c>
      <c r="AP136" s="670" t="s">
        <v>26</v>
      </c>
      <c r="AQ136" s="88" t="s">
        <v>26</v>
      </c>
      <c r="AR136" s="89" t="s">
        <v>26</v>
      </c>
      <c r="AS136" s="134" t="s">
        <v>165</v>
      </c>
      <c r="AT136" s="2448">
        <v>561</v>
      </c>
      <c r="AU136" s="2448">
        <v>124</v>
      </c>
      <c r="AV136" s="2448" t="s">
        <v>21</v>
      </c>
      <c r="AW136" s="2448" t="s">
        <v>21</v>
      </c>
      <c r="AX136" s="2448">
        <v>44418</v>
      </c>
      <c r="AY136" s="2448">
        <v>34323</v>
      </c>
      <c r="AZ136" s="2448">
        <v>13184</v>
      </c>
      <c r="BA136" s="2448">
        <v>8721</v>
      </c>
      <c r="BB136" s="2448">
        <v>69338</v>
      </c>
      <c r="BC136" s="2448">
        <v>1217</v>
      </c>
      <c r="BD136" s="2448" t="s">
        <v>21</v>
      </c>
      <c r="BE136" s="2448">
        <v>413</v>
      </c>
      <c r="BF136" s="2448">
        <v>452</v>
      </c>
      <c r="BG136" s="2448">
        <v>11504</v>
      </c>
      <c r="BH136" s="2448">
        <v>1127</v>
      </c>
      <c r="BI136" s="2448">
        <v>8275976</v>
      </c>
      <c r="BJ136" s="91" t="s">
        <v>29</v>
      </c>
      <c r="BK136" s="670" t="s">
        <v>26</v>
      </c>
      <c r="BL136" s="88" t="s">
        <v>26</v>
      </c>
      <c r="BM136" s="89" t="s">
        <v>26</v>
      </c>
      <c r="BN136" s="134" t="s">
        <v>165</v>
      </c>
      <c r="BO136" s="2448" t="s">
        <v>21</v>
      </c>
      <c r="BP136" s="2448">
        <v>572</v>
      </c>
      <c r="BQ136" s="2448">
        <v>161898</v>
      </c>
      <c r="BR136" s="2448">
        <v>132208</v>
      </c>
      <c r="BS136" s="2448">
        <v>78551</v>
      </c>
      <c r="BT136" s="2448" t="s">
        <v>21</v>
      </c>
      <c r="BU136" s="2448">
        <v>3066</v>
      </c>
      <c r="BV136" s="2448">
        <v>56947</v>
      </c>
      <c r="BW136" s="2448">
        <v>1906</v>
      </c>
      <c r="BX136" s="2448">
        <v>15897</v>
      </c>
      <c r="BY136" s="2448">
        <v>651</v>
      </c>
      <c r="BZ136" s="2448">
        <v>546</v>
      </c>
      <c r="CA136" s="2448">
        <v>598</v>
      </c>
      <c r="CB136" s="2448">
        <v>12361</v>
      </c>
      <c r="CC136" s="2448">
        <v>54</v>
      </c>
      <c r="CD136" s="2448">
        <v>533092</v>
      </c>
      <c r="CE136" s="91" t="s">
        <v>29</v>
      </c>
      <c r="CF136" s="670" t="s">
        <v>26</v>
      </c>
      <c r="CG136" s="88" t="s">
        <v>26</v>
      </c>
      <c r="CH136" s="89" t="s">
        <v>26</v>
      </c>
      <c r="CI136" s="134" t="s">
        <v>165</v>
      </c>
      <c r="CJ136" s="2448">
        <v>84</v>
      </c>
      <c r="CK136" s="2448">
        <v>413</v>
      </c>
      <c r="CL136" s="2448">
        <v>5008</v>
      </c>
      <c r="CM136" s="2448">
        <v>2677</v>
      </c>
      <c r="CN136" s="2448">
        <v>2330</v>
      </c>
      <c r="CO136" s="2448">
        <v>19922</v>
      </c>
      <c r="CP136" s="2448" t="s">
        <v>21</v>
      </c>
      <c r="CQ136" s="2448" t="s">
        <v>21</v>
      </c>
      <c r="CR136" s="2448">
        <v>472763</v>
      </c>
      <c r="CS136" s="2448" t="s">
        <v>21</v>
      </c>
      <c r="CT136" s="2448">
        <v>142113</v>
      </c>
      <c r="CU136" s="2448">
        <v>13954</v>
      </c>
      <c r="CV136" s="2448">
        <v>127417</v>
      </c>
      <c r="CW136" s="2448">
        <v>764549</v>
      </c>
      <c r="CX136" s="2448">
        <v>42488</v>
      </c>
      <c r="CY136" s="2448">
        <v>1404</v>
      </c>
      <c r="CZ136" s="91" t="s">
        <v>29</v>
      </c>
      <c r="DA136" s="670" t="s">
        <v>26</v>
      </c>
      <c r="DB136" s="88" t="s">
        <v>26</v>
      </c>
      <c r="DC136" s="89" t="s">
        <v>26</v>
      </c>
      <c r="DD136" s="134" t="s">
        <v>165</v>
      </c>
      <c r="DE136" s="2448" t="s">
        <v>21</v>
      </c>
      <c r="DF136" s="2448">
        <v>2833914</v>
      </c>
      <c r="DG136" s="2448">
        <v>6813</v>
      </c>
      <c r="DH136" s="2448">
        <v>46348</v>
      </c>
      <c r="DI136" s="2448">
        <v>7229</v>
      </c>
      <c r="DJ136" s="2448" t="s">
        <v>21</v>
      </c>
      <c r="DK136" s="2448">
        <v>1928</v>
      </c>
      <c r="DL136" s="2448">
        <v>156</v>
      </c>
      <c r="DM136" s="2448">
        <v>4808</v>
      </c>
      <c r="DN136" s="2448">
        <v>4808</v>
      </c>
      <c r="DO136" s="2448" t="s">
        <v>21</v>
      </c>
      <c r="DP136" s="2448">
        <v>298</v>
      </c>
      <c r="DQ136" s="2448" t="s">
        <v>21</v>
      </c>
      <c r="DR136" s="2448" t="s">
        <v>21</v>
      </c>
      <c r="DS136" s="2448">
        <v>25503</v>
      </c>
      <c r="DT136" s="2448">
        <v>12</v>
      </c>
      <c r="DU136" s="91" t="s">
        <v>29</v>
      </c>
      <c r="DV136" s="670" t="s">
        <v>26</v>
      </c>
      <c r="DW136" s="88" t="s">
        <v>26</v>
      </c>
      <c r="DX136" s="89" t="s">
        <v>26</v>
      </c>
      <c r="DY136" s="134" t="s">
        <v>165</v>
      </c>
      <c r="DZ136" s="2448">
        <v>57719</v>
      </c>
      <c r="EA136" s="2448">
        <v>2945</v>
      </c>
      <c r="EB136" s="2448">
        <v>1701708</v>
      </c>
      <c r="EC136" s="2448">
        <v>53254</v>
      </c>
      <c r="ED136" s="2448" t="s">
        <v>21</v>
      </c>
      <c r="EE136" s="2448">
        <v>8510</v>
      </c>
      <c r="EF136" s="2448">
        <v>45</v>
      </c>
      <c r="EG136" s="2448">
        <v>19909</v>
      </c>
      <c r="EH136" s="2448">
        <v>13754</v>
      </c>
      <c r="EI136" s="2448">
        <v>6155</v>
      </c>
      <c r="EJ136" s="2448">
        <v>18719</v>
      </c>
      <c r="EK136" s="2448">
        <v>7</v>
      </c>
      <c r="EL136" s="2448" t="s">
        <v>21</v>
      </c>
      <c r="EM136" s="2448" t="s">
        <v>21</v>
      </c>
      <c r="EN136" s="2448">
        <v>1373722</v>
      </c>
      <c r="EO136" s="2448">
        <v>171223</v>
      </c>
      <c r="EP136" s="91" t="s">
        <v>29</v>
      </c>
      <c r="EQ136" s="670" t="s">
        <v>26</v>
      </c>
      <c r="ER136" s="88" t="s">
        <v>26</v>
      </c>
      <c r="ES136" s="89" t="s">
        <v>26</v>
      </c>
      <c r="ET136" s="134" t="s">
        <v>165</v>
      </c>
      <c r="EU136" s="2448">
        <v>370</v>
      </c>
      <c r="EV136" s="2448">
        <v>775</v>
      </c>
      <c r="EW136" s="2448">
        <v>13468</v>
      </c>
      <c r="EX136" s="2448">
        <v>96914</v>
      </c>
      <c r="EY136" s="2448">
        <v>106218</v>
      </c>
      <c r="EZ136" s="2448">
        <v>108535</v>
      </c>
      <c r="FA136" s="2448">
        <v>2631</v>
      </c>
      <c r="FB136" s="2448" t="s">
        <v>21</v>
      </c>
      <c r="FC136" s="2448" t="s">
        <v>21</v>
      </c>
      <c r="FD136" s="2448">
        <v>2056785</v>
      </c>
      <c r="FE136" s="2448">
        <v>465764</v>
      </c>
      <c r="FF136" s="2448">
        <v>7624420</v>
      </c>
      <c r="FG136" s="2448">
        <v>72009</v>
      </c>
      <c r="FH136" s="2448">
        <v>4</v>
      </c>
      <c r="FI136" s="2448">
        <v>54</v>
      </c>
      <c r="FJ136" s="2448">
        <v>387</v>
      </c>
      <c r="FK136" s="91" t="s">
        <v>29</v>
      </c>
      <c r="FL136" s="670" t="s">
        <v>26</v>
      </c>
    </row>
    <row r="137" spans="1:168" ht="6.75" customHeight="1">
      <c r="A137" s="85"/>
      <c r="B137" s="87"/>
      <c r="C137" s="132"/>
      <c r="D137" s="82"/>
      <c r="E137" s="2448"/>
      <c r="F137" s="2448"/>
      <c r="G137" s="2448"/>
      <c r="H137" s="2448"/>
      <c r="I137" s="2448"/>
      <c r="J137" s="2448"/>
      <c r="K137" s="2448"/>
      <c r="L137" s="2448"/>
      <c r="M137" s="2448"/>
      <c r="N137" s="2448"/>
      <c r="O137" s="2448"/>
      <c r="R137" s="2448"/>
      <c r="S137" s="2448"/>
      <c r="T137" s="100"/>
      <c r="U137" s="509"/>
      <c r="V137" s="85"/>
      <c r="W137" s="87"/>
      <c r="X137" s="132"/>
      <c r="Y137" s="2448"/>
      <c r="Z137" s="2448"/>
      <c r="AA137" s="2448"/>
      <c r="AB137" s="2448"/>
      <c r="AC137" s="2448"/>
      <c r="AD137" s="2448"/>
      <c r="AE137" s="2448"/>
      <c r="AF137" s="2448"/>
      <c r="AG137" s="2448"/>
      <c r="AH137" s="2448"/>
      <c r="AI137" s="2448"/>
      <c r="AJ137" s="2448"/>
      <c r="AK137" s="2448"/>
      <c r="AL137" s="2448"/>
      <c r="AN137" s="2448"/>
      <c r="AO137" s="100"/>
      <c r="AP137" s="509"/>
      <c r="AQ137" s="85"/>
      <c r="AR137" s="87"/>
      <c r="AS137" s="132"/>
      <c r="AT137" s="2448"/>
      <c r="AU137" s="2448"/>
      <c r="AV137" s="4"/>
      <c r="AX137" s="2448"/>
      <c r="AY137" s="2448"/>
      <c r="AZ137" s="2448"/>
      <c r="BA137" s="2448"/>
      <c r="BB137" s="2448"/>
      <c r="BC137" s="2448"/>
      <c r="BD137" s="2448"/>
      <c r="BE137" s="2448"/>
      <c r="BI137" s="2448"/>
      <c r="BJ137" s="100"/>
      <c r="BK137" s="509"/>
      <c r="BL137" s="85"/>
      <c r="BM137" s="87"/>
      <c r="BN137" s="132"/>
      <c r="BO137" s="2448"/>
      <c r="BQ137" s="2448"/>
      <c r="BR137" s="2448"/>
      <c r="BS137" s="2448"/>
      <c r="BT137" s="2448"/>
      <c r="BU137" s="2448"/>
      <c r="BV137" s="2448"/>
      <c r="BW137" s="2448"/>
      <c r="BX137" s="2448"/>
      <c r="BY137" s="2448"/>
      <c r="BZ137" s="2448"/>
      <c r="CA137" s="2448"/>
      <c r="CB137" s="2448"/>
      <c r="CC137" s="2448"/>
      <c r="CE137" s="100"/>
      <c r="CF137" s="509"/>
      <c r="CG137" s="85"/>
      <c r="CH137" s="87"/>
      <c r="CI137" s="132"/>
      <c r="CJ137" s="2448"/>
      <c r="CK137" s="2448"/>
      <c r="CL137" s="2448"/>
      <c r="CM137" s="2448"/>
      <c r="CN137" s="2448"/>
      <c r="CO137" s="2448"/>
      <c r="CP137" s="4"/>
      <c r="CR137" s="2448"/>
      <c r="CS137" s="2448"/>
      <c r="CT137" s="2448"/>
      <c r="CU137" s="2448"/>
      <c r="CV137" s="2448"/>
      <c r="CW137" s="2448"/>
      <c r="CX137" s="2448"/>
      <c r="CY137" s="2448"/>
      <c r="CZ137" s="100"/>
      <c r="DA137" s="509"/>
      <c r="DB137" s="85"/>
      <c r="DC137" s="87"/>
      <c r="DD137" s="132"/>
      <c r="DE137" s="4"/>
      <c r="DF137" s="4"/>
      <c r="DG137" s="4"/>
      <c r="DH137" s="2448"/>
      <c r="DI137" s="2448"/>
      <c r="DK137" s="2448"/>
      <c r="DL137" s="2448"/>
      <c r="DM137" s="2448"/>
      <c r="DN137" s="2448"/>
      <c r="DO137" s="2448"/>
      <c r="DP137" s="2448"/>
      <c r="DS137" s="2448"/>
      <c r="DT137" s="2448"/>
      <c r="DU137" s="100"/>
      <c r="DV137" s="509"/>
      <c r="DW137" s="85"/>
      <c r="DX137" s="87"/>
      <c r="DY137" s="132"/>
      <c r="EB137" s="2448"/>
      <c r="EC137" s="2448"/>
      <c r="ED137" s="2448"/>
      <c r="EE137" s="2448"/>
      <c r="EF137" s="2448"/>
      <c r="EG137" s="2448"/>
      <c r="EH137" s="2448"/>
      <c r="EI137" s="2448"/>
      <c r="EJ137" s="2448"/>
      <c r="EK137" s="2448"/>
      <c r="EL137" s="2448"/>
      <c r="EM137" s="2448"/>
      <c r="EN137" s="2448"/>
      <c r="EO137" s="2448"/>
      <c r="EP137" s="100"/>
      <c r="EQ137" s="509"/>
      <c r="ER137" s="85"/>
      <c r="ES137" s="87"/>
      <c r="ET137" s="132"/>
      <c r="EU137" s="2448"/>
      <c r="EV137" s="2448"/>
      <c r="EW137" s="2448"/>
      <c r="EX137" s="2448"/>
      <c r="EY137" s="2448"/>
      <c r="EZ137" s="2448"/>
      <c r="FC137" s="2448"/>
      <c r="FD137" s="2448"/>
      <c r="FE137" s="2448"/>
      <c r="FF137" s="2448"/>
      <c r="FG137" s="2448"/>
      <c r="FH137" s="2448"/>
      <c r="FI137" s="2448"/>
      <c r="FJ137" s="2448"/>
      <c r="FK137" s="100"/>
      <c r="FL137" s="509"/>
    </row>
    <row r="138" spans="1:168" ht="15.75" customHeight="1">
      <c r="A138" s="88" t="s">
        <v>2162</v>
      </c>
      <c r="B138" s="89" t="s">
        <v>23</v>
      </c>
      <c r="C138" s="138">
        <v>43466</v>
      </c>
      <c r="D138" s="82">
        <v>7220898</v>
      </c>
      <c r="E138" s="2448">
        <v>135189</v>
      </c>
      <c r="F138" s="2448">
        <v>149</v>
      </c>
      <c r="G138" s="2448">
        <v>7477</v>
      </c>
      <c r="H138" s="2448">
        <v>1896</v>
      </c>
      <c r="I138" s="2448">
        <v>27038</v>
      </c>
      <c r="J138" s="2448">
        <v>14439</v>
      </c>
      <c r="K138" s="2448">
        <v>12598</v>
      </c>
      <c r="L138" s="2448">
        <v>4949</v>
      </c>
      <c r="M138" s="2448">
        <v>23464</v>
      </c>
      <c r="N138" s="2448">
        <v>3</v>
      </c>
      <c r="O138" s="2448">
        <v>79735</v>
      </c>
      <c r="P138" s="2448" t="s">
        <v>21</v>
      </c>
      <c r="Q138" s="2448">
        <v>119</v>
      </c>
      <c r="R138" s="2448">
        <v>6681381</v>
      </c>
      <c r="S138" s="2448">
        <v>3320333</v>
      </c>
      <c r="T138" s="91" t="s">
        <v>30</v>
      </c>
      <c r="U138" s="670" t="s">
        <v>2160</v>
      </c>
      <c r="V138" s="88" t="s">
        <v>2162</v>
      </c>
      <c r="W138" s="89" t="s">
        <v>23</v>
      </c>
      <c r="X138" s="138">
        <v>43466</v>
      </c>
      <c r="Y138" s="82">
        <v>4074780</v>
      </c>
      <c r="Z138" s="2448">
        <v>260404</v>
      </c>
      <c r="AA138" s="2448">
        <v>1069037</v>
      </c>
      <c r="AB138" s="2448">
        <v>2534313</v>
      </c>
      <c r="AC138" s="2448" t="s">
        <v>21</v>
      </c>
      <c r="AD138" s="2448">
        <v>617127</v>
      </c>
      <c r="AE138" s="2448">
        <v>4848598</v>
      </c>
      <c r="AF138" s="2448">
        <v>292298</v>
      </c>
      <c r="AG138" s="2448">
        <v>6178</v>
      </c>
      <c r="AH138" s="2448">
        <v>2194</v>
      </c>
      <c r="AI138" s="2448">
        <v>32692</v>
      </c>
      <c r="AJ138" s="2448">
        <v>178939</v>
      </c>
      <c r="AK138" s="2448">
        <v>195185</v>
      </c>
      <c r="AL138" s="2448">
        <v>856086</v>
      </c>
      <c r="AM138" s="2448">
        <v>180</v>
      </c>
      <c r="AN138" s="2448">
        <v>324</v>
      </c>
      <c r="AO138" s="91" t="s">
        <v>30</v>
      </c>
      <c r="AP138" s="670" t="s">
        <v>2160</v>
      </c>
      <c r="AQ138" s="88" t="s">
        <v>2162</v>
      </c>
      <c r="AR138" s="89" t="s">
        <v>23</v>
      </c>
      <c r="AS138" s="138">
        <v>43466</v>
      </c>
      <c r="AT138" s="82">
        <v>79</v>
      </c>
      <c r="AU138" s="2448">
        <v>23</v>
      </c>
      <c r="AV138" s="2448" t="s">
        <v>21</v>
      </c>
      <c r="AW138" s="2448" t="s">
        <v>21</v>
      </c>
      <c r="AX138" s="2448">
        <v>15198</v>
      </c>
      <c r="AY138" s="2448">
        <v>10334</v>
      </c>
      <c r="AZ138" s="2448">
        <v>5109</v>
      </c>
      <c r="BA138" s="2448">
        <v>4053</v>
      </c>
      <c r="BB138" s="2448">
        <v>22940</v>
      </c>
      <c r="BC138" s="2448">
        <v>382</v>
      </c>
      <c r="BD138" s="2448" t="s">
        <v>21</v>
      </c>
      <c r="BE138" s="2448">
        <v>120</v>
      </c>
      <c r="BF138" s="2448">
        <v>132</v>
      </c>
      <c r="BG138" s="2448">
        <v>4012</v>
      </c>
      <c r="BH138" s="2448">
        <v>261</v>
      </c>
      <c r="BI138" s="2448">
        <v>2823746</v>
      </c>
      <c r="BJ138" s="91" t="s">
        <v>30</v>
      </c>
      <c r="BK138" s="670" t="s">
        <v>2160</v>
      </c>
      <c r="BL138" s="88" t="s">
        <v>2162</v>
      </c>
      <c r="BM138" s="89" t="s">
        <v>23</v>
      </c>
      <c r="BN138" s="138">
        <v>43466</v>
      </c>
      <c r="BO138" s="82" t="s">
        <v>21</v>
      </c>
      <c r="BP138" s="2448">
        <v>86</v>
      </c>
      <c r="BQ138" s="2448">
        <v>58070</v>
      </c>
      <c r="BR138" s="2448">
        <v>46878</v>
      </c>
      <c r="BS138" s="2448">
        <v>29039</v>
      </c>
      <c r="BT138" s="2448" t="s">
        <v>21</v>
      </c>
      <c r="BU138" s="2448">
        <v>683</v>
      </c>
      <c r="BV138" s="2448">
        <v>18205</v>
      </c>
      <c r="BW138" s="2448">
        <v>560</v>
      </c>
      <c r="BX138" s="2448">
        <v>6016</v>
      </c>
      <c r="BY138" s="2448">
        <v>180</v>
      </c>
      <c r="BZ138" s="2448">
        <v>288</v>
      </c>
      <c r="CA138" s="2448">
        <v>315</v>
      </c>
      <c r="CB138" s="2448">
        <v>4760</v>
      </c>
      <c r="CC138" s="2448">
        <v>11</v>
      </c>
      <c r="CD138" s="2448">
        <v>197813</v>
      </c>
      <c r="CE138" s="91" t="s">
        <v>30</v>
      </c>
      <c r="CF138" s="670" t="s">
        <v>2160</v>
      </c>
      <c r="CG138" s="88" t="s">
        <v>2162</v>
      </c>
      <c r="CH138" s="89" t="s">
        <v>23</v>
      </c>
      <c r="CI138" s="138">
        <v>43466</v>
      </c>
      <c r="CJ138" s="2448">
        <v>28</v>
      </c>
      <c r="CK138" s="2448">
        <v>161</v>
      </c>
      <c r="CL138" s="2448">
        <v>1821</v>
      </c>
      <c r="CM138" s="2448">
        <v>1323</v>
      </c>
      <c r="CN138" s="2448">
        <v>498</v>
      </c>
      <c r="CO138" s="2448">
        <v>6573</v>
      </c>
      <c r="CP138" s="2448" t="s">
        <v>21</v>
      </c>
      <c r="CQ138" s="2448" t="s">
        <v>21</v>
      </c>
      <c r="CR138" s="2448">
        <v>164058</v>
      </c>
      <c r="CS138" s="2448" t="s">
        <v>21</v>
      </c>
      <c r="CT138" s="2448">
        <v>49105</v>
      </c>
      <c r="CU138" s="2448">
        <v>4103</v>
      </c>
      <c r="CV138" s="2448">
        <v>43327</v>
      </c>
      <c r="CW138" s="2448">
        <v>276257</v>
      </c>
      <c r="CX138" s="2448">
        <v>13690</v>
      </c>
      <c r="CY138" s="2448">
        <v>481</v>
      </c>
      <c r="CZ138" s="91" t="s">
        <v>30</v>
      </c>
      <c r="DA138" s="670" t="s">
        <v>2160</v>
      </c>
      <c r="DB138" s="88" t="s">
        <v>2162</v>
      </c>
      <c r="DC138" s="89" t="s">
        <v>23</v>
      </c>
      <c r="DD138" s="138">
        <v>43466</v>
      </c>
      <c r="DE138" s="2448" t="s">
        <v>21</v>
      </c>
      <c r="DF138" s="2448">
        <v>963162</v>
      </c>
      <c r="DG138" s="2448">
        <v>3976</v>
      </c>
      <c r="DH138" s="2448">
        <v>17280</v>
      </c>
      <c r="DI138" s="2448">
        <v>2641</v>
      </c>
      <c r="DJ138" s="2448" t="s">
        <v>21</v>
      </c>
      <c r="DK138" s="2448">
        <v>780</v>
      </c>
      <c r="DL138" s="2448">
        <v>55</v>
      </c>
      <c r="DM138" s="2448">
        <v>1723</v>
      </c>
      <c r="DN138" s="2448">
        <v>1723</v>
      </c>
      <c r="DO138" s="2448" t="s">
        <v>21</v>
      </c>
      <c r="DP138" s="2448">
        <v>82</v>
      </c>
      <c r="DQ138" s="2448" t="s">
        <v>21</v>
      </c>
      <c r="DR138" s="2448" t="s">
        <v>21</v>
      </c>
      <c r="DS138" s="2448">
        <v>9516</v>
      </c>
      <c r="DT138" s="2448">
        <v>5</v>
      </c>
      <c r="DU138" s="91" t="s">
        <v>30</v>
      </c>
      <c r="DV138" s="670" t="s">
        <v>2160</v>
      </c>
      <c r="DW138" s="88" t="s">
        <v>2162</v>
      </c>
      <c r="DX138" s="89" t="s">
        <v>23</v>
      </c>
      <c r="DY138" s="138">
        <v>43466</v>
      </c>
      <c r="DZ138" s="2448">
        <v>19192</v>
      </c>
      <c r="EA138" s="2448">
        <v>797</v>
      </c>
      <c r="EB138" s="2448">
        <v>613075</v>
      </c>
      <c r="EC138" s="2448">
        <v>19814</v>
      </c>
      <c r="ED138" s="2448">
        <v>1</v>
      </c>
      <c r="EE138" s="2448">
        <v>3209</v>
      </c>
      <c r="EF138" s="2448">
        <v>19</v>
      </c>
      <c r="EG138" s="2448">
        <v>6649</v>
      </c>
      <c r="EH138" s="2448">
        <v>4696</v>
      </c>
      <c r="EI138" s="2448">
        <v>1953</v>
      </c>
      <c r="EJ138" s="2448">
        <v>7534</v>
      </c>
      <c r="EK138" s="2448">
        <v>3</v>
      </c>
      <c r="EL138" s="2448" t="s">
        <v>21</v>
      </c>
      <c r="EM138" s="2448" t="s">
        <v>21</v>
      </c>
      <c r="EN138" s="2448">
        <v>490781</v>
      </c>
      <c r="EO138" s="2448">
        <v>44388</v>
      </c>
      <c r="EP138" s="91" t="s">
        <v>30</v>
      </c>
      <c r="EQ138" s="670" t="s">
        <v>2160</v>
      </c>
      <c r="ER138" s="88" t="s">
        <v>2162</v>
      </c>
      <c r="ES138" s="89" t="s">
        <v>23</v>
      </c>
      <c r="ET138" s="138">
        <v>43466</v>
      </c>
      <c r="EU138" s="2448">
        <v>162</v>
      </c>
      <c r="EV138" s="2448">
        <v>241</v>
      </c>
      <c r="EW138" s="2448">
        <v>5149</v>
      </c>
      <c r="EX138" s="2448">
        <v>36145</v>
      </c>
      <c r="EY138" s="2448">
        <v>39572</v>
      </c>
      <c r="EZ138" s="2448">
        <v>30904</v>
      </c>
      <c r="FA138" s="2448">
        <v>98</v>
      </c>
      <c r="FB138" s="2448" t="s">
        <v>21</v>
      </c>
      <c r="FC138" s="2448" t="s">
        <v>21</v>
      </c>
      <c r="FD138" s="2448">
        <v>741552</v>
      </c>
      <c r="FE138" s="2448">
        <v>155630</v>
      </c>
      <c r="FF138" s="2448">
        <v>2610469</v>
      </c>
      <c r="FG138" s="2448">
        <v>28137</v>
      </c>
      <c r="FH138" s="2448">
        <v>2</v>
      </c>
      <c r="FI138" s="2448">
        <v>12</v>
      </c>
      <c r="FJ138" s="2448">
        <v>82</v>
      </c>
      <c r="FK138" s="91" t="s">
        <v>30</v>
      </c>
      <c r="FL138" s="670" t="s">
        <v>2160</v>
      </c>
    </row>
    <row r="139" spans="1:168" ht="14.25" customHeight="1">
      <c r="A139" s="88" t="s">
        <v>26</v>
      </c>
      <c r="B139" s="89" t="s">
        <v>26</v>
      </c>
      <c r="C139" s="1257">
        <v>43497</v>
      </c>
      <c r="D139" s="82">
        <v>6624818</v>
      </c>
      <c r="E139" s="2448">
        <v>128565</v>
      </c>
      <c r="F139" s="2448">
        <v>146</v>
      </c>
      <c r="G139" s="2448">
        <v>7498</v>
      </c>
      <c r="H139" s="2448">
        <v>2085</v>
      </c>
      <c r="I139" s="2448">
        <v>24305</v>
      </c>
      <c r="J139" s="2448">
        <v>14338</v>
      </c>
      <c r="K139" s="2448">
        <v>9966</v>
      </c>
      <c r="L139" s="2448">
        <v>8554</v>
      </c>
      <c r="M139" s="2448">
        <v>23850</v>
      </c>
      <c r="N139" s="2448">
        <v>3</v>
      </c>
      <c r="O139" s="2448">
        <v>68992</v>
      </c>
      <c r="P139" s="2448" t="s">
        <v>21</v>
      </c>
      <c r="Q139" s="2448">
        <v>135</v>
      </c>
      <c r="R139" s="2448">
        <v>6119589</v>
      </c>
      <c r="S139" s="2448">
        <v>3008156</v>
      </c>
      <c r="T139" s="91" t="s">
        <v>31</v>
      </c>
      <c r="U139" s="670" t="s">
        <v>26</v>
      </c>
      <c r="V139" s="88" t="s">
        <v>26</v>
      </c>
      <c r="W139" s="89" t="s">
        <v>26</v>
      </c>
      <c r="X139" s="1257">
        <v>43497</v>
      </c>
      <c r="Y139" s="82">
        <v>3803597</v>
      </c>
      <c r="Z139" s="2448">
        <v>300564</v>
      </c>
      <c r="AA139" s="2448">
        <v>949447</v>
      </c>
      <c r="AB139" s="2448">
        <v>2369421</v>
      </c>
      <c r="AC139" s="2448" t="s">
        <v>21</v>
      </c>
      <c r="AD139" s="2448">
        <v>543356</v>
      </c>
      <c r="AE139" s="2448">
        <v>4450996</v>
      </c>
      <c r="AF139" s="2448">
        <v>286235</v>
      </c>
      <c r="AG139" s="2448">
        <v>5376</v>
      </c>
      <c r="AH139" s="2448">
        <v>2288</v>
      </c>
      <c r="AI139" s="2448">
        <v>32350</v>
      </c>
      <c r="AJ139" s="2448">
        <v>171391</v>
      </c>
      <c r="AK139" s="2448">
        <v>186960</v>
      </c>
      <c r="AL139" s="2448">
        <v>791282</v>
      </c>
      <c r="AM139" s="2448">
        <v>1398</v>
      </c>
      <c r="AN139" s="2448">
        <v>909</v>
      </c>
      <c r="AO139" s="91" t="s">
        <v>31</v>
      </c>
      <c r="AP139" s="670" t="s">
        <v>26</v>
      </c>
      <c r="AQ139" s="88" t="s">
        <v>26</v>
      </c>
      <c r="AR139" s="89" t="s">
        <v>26</v>
      </c>
      <c r="AS139" s="1257">
        <v>43497</v>
      </c>
      <c r="AT139" s="82">
        <v>82</v>
      </c>
      <c r="AU139" s="2448">
        <v>39</v>
      </c>
      <c r="AV139" s="2448" t="s">
        <v>21</v>
      </c>
      <c r="AW139" s="2448" t="s">
        <v>21</v>
      </c>
      <c r="AX139" s="2448">
        <v>13574</v>
      </c>
      <c r="AY139" s="2448">
        <v>11354</v>
      </c>
      <c r="AZ139" s="2448">
        <v>3269</v>
      </c>
      <c r="BA139" s="2448">
        <v>3234</v>
      </c>
      <c r="BB139" s="2448">
        <v>18266</v>
      </c>
      <c r="BC139" s="2448">
        <v>347</v>
      </c>
      <c r="BD139" s="2448" t="s">
        <v>21</v>
      </c>
      <c r="BE139" s="2448">
        <v>88</v>
      </c>
      <c r="BF139" s="2448">
        <v>97</v>
      </c>
      <c r="BG139" s="2448">
        <v>2536</v>
      </c>
      <c r="BH139" s="2448">
        <v>175</v>
      </c>
      <c r="BI139" s="2448">
        <v>2634049</v>
      </c>
      <c r="BJ139" s="91" t="s">
        <v>31</v>
      </c>
      <c r="BK139" s="670" t="s">
        <v>26</v>
      </c>
      <c r="BL139" s="88" t="s">
        <v>26</v>
      </c>
      <c r="BM139" s="89" t="s">
        <v>26</v>
      </c>
      <c r="BN139" s="1257">
        <v>43497</v>
      </c>
      <c r="BO139" s="82" t="s">
        <v>21</v>
      </c>
      <c r="BP139" s="2448">
        <v>102</v>
      </c>
      <c r="BQ139" s="2448">
        <v>47620</v>
      </c>
      <c r="BR139" s="2448">
        <v>37518</v>
      </c>
      <c r="BS139" s="2448">
        <v>24743</v>
      </c>
      <c r="BT139" s="2448" t="s">
        <v>21</v>
      </c>
      <c r="BU139" s="2448">
        <v>550</v>
      </c>
      <c r="BV139" s="2448">
        <v>12950</v>
      </c>
      <c r="BW139" s="2448">
        <v>483</v>
      </c>
      <c r="BX139" s="2448">
        <v>5223</v>
      </c>
      <c r="BY139" s="2448">
        <v>185</v>
      </c>
      <c r="BZ139" s="2448">
        <v>218</v>
      </c>
      <c r="CA139" s="2448">
        <v>239</v>
      </c>
      <c r="CB139" s="2448">
        <v>3872</v>
      </c>
      <c r="CC139" s="2448" t="s">
        <v>21</v>
      </c>
      <c r="CD139" s="2448">
        <v>156981</v>
      </c>
      <c r="CE139" s="91" t="s">
        <v>31</v>
      </c>
      <c r="CF139" s="670" t="s">
        <v>26</v>
      </c>
      <c r="CG139" s="88" t="s">
        <v>26</v>
      </c>
      <c r="CH139" s="89" t="s">
        <v>26</v>
      </c>
      <c r="CI139" s="1257">
        <v>43497</v>
      </c>
      <c r="CJ139" s="2448">
        <v>28</v>
      </c>
      <c r="CK139" s="2448">
        <v>136</v>
      </c>
      <c r="CL139" s="2448">
        <v>1494</v>
      </c>
      <c r="CM139" s="2448">
        <v>1228</v>
      </c>
      <c r="CN139" s="2448">
        <v>266</v>
      </c>
      <c r="CO139" s="2448">
        <v>6251</v>
      </c>
      <c r="CP139" s="2448" t="s">
        <v>21</v>
      </c>
      <c r="CQ139" s="2448" t="s">
        <v>21</v>
      </c>
      <c r="CR139" s="2448">
        <v>156745</v>
      </c>
      <c r="CS139" s="2448" t="s">
        <v>21</v>
      </c>
      <c r="CT139" s="2448">
        <v>50548</v>
      </c>
      <c r="CU139" s="2448">
        <v>5827</v>
      </c>
      <c r="CV139" s="2448">
        <v>38263</v>
      </c>
      <c r="CW139" s="2448">
        <v>250536</v>
      </c>
      <c r="CX139" s="2448">
        <v>12472</v>
      </c>
      <c r="CY139" s="2448">
        <v>399</v>
      </c>
      <c r="CZ139" s="91" t="s">
        <v>31</v>
      </c>
      <c r="DA139" s="670" t="s">
        <v>26</v>
      </c>
      <c r="DB139" s="88" t="s">
        <v>26</v>
      </c>
      <c r="DC139" s="89" t="s">
        <v>26</v>
      </c>
      <c r="DD139" s="1257">
        <v>43497</v>
      </c>
      <c r="DE139" s="2448" t="s">
        <v>21</v>
      </c>
      <c r="DF139" s="2448">
        <v>999336</v>
      </c>
      <c r="DG139" s="2448">
        <v>4180</v>
      </c>
      <c r="DH139" s="2448">
        <v>18092</v>
      </c>
      <c r="DI139" s="2448">
        <v>2950</v>
      </c>
      <c r="DJ139" s="2448" t="s">
        <v>21</v>
      </c>
      <c r="DK139" s="2448">
        <v>862</v>
      </c>
      <c r="DL139" s="2448">
        <v>58</v>
      </c>
      <c r="DM139" s="2448">
        <v>1947</v>
      </c>
      <c r="DN139" s="2448">
        <v>1947</v>
      </c>
      <c r="DO139" s="2448" t="s">
        <v>21</v>
      </c>
      <c r="DP139" s="2448">
        <v>83</v>
      </c>
      <c r="DQ139" s="2448" t="s">
        <v>21</v>
      </c>
      <c r="DR139" s="2448" t="s">
        <v>21</v>
      </c>
      <c r="DS139" s="2448">
        <v>9887</v>
      </c>
      <c r="DT139" s="2448">
        <v>5</v>
      </c>
      <c r="DU139" s="91" t="s">
        <v>31</v>
      </c>
      <c r="DV139" s="670" t="s">
        <v>26</v>
      </c>
      <c r="DW139" s="88" t="s">
        <v>26</v>
      </c>
      <c r="DX139" s="89" t="s">
        <v>26</v>
      </c>
      <c r="DY139" s="1257">
        <v>43497</v>
      </c>
      <c r="DZ139" s="2448">
        <v>19568</v>
      </c>
      <c r="EA139" s="2448">
        <v>733</v>
      </c>
      <c r="EB139" s="2448">
        <v>559889</v>
      </c>
      <c r="EC139" s="2448">
        <v>18646</v>
      </c>
      <c r="ED139" s="2448">
        <v>1</v>
      </c>
      <c r="EE139" s="2448">
        <v>3091</v>
      </c>
      <c r="EF139" s="2448">
        <v>17</v>
      </c>
      <c r="EG139" s="2448">
        <v>5889</v>
      </c>
      <c r="EH139" s="2448">
        <v>4504</v>
      </c>
      <c r="EI139" s="2448">
        <v>1385</v>
      </c>
      <c r="EJ139" s="2448">
        <v>7347</v>
      </c>
      <c r="EK139" s="2448">
        <v>3</v>
      </c>
      <c r="EL139" s="2448" t="s">
        <v>21</v>
      </c>
      <c r="EM139" s="2448" t="s">
        <v>21</v>
      </c>
      <c r="EN139" s="2448">
        <v>448949</v>
      </c>
      <c r="EO139" s="2448">
        <v>48691</v>
      </c>
      <c r="EP139" s="91" t="s">
        <v>31</v>
      </c>
      <c r="EQ139" s="670" t="s">
        <v>26</v>
      </c>
      <c r="ER139" s="88" t="s">
        <v>26</v>
      </c>
      <c r="ES139" s="89" t="s">
        <v>26</v>
      </c>
      <c r="ET139" s="1257">
        <v>43497</v>
      </c>
      <c r="EU139" s="2448">
        <v>153</v>
      </c>
      <c r="EV139" s="2448">
        <v>276</v>
      </c>
      <c r="EW139" s="2448">
        <v>4606</v>
      </c>
      <c r="EX139" s="2448">
        <v>37300</v>
      </c>
      <c r="EY139" s="2448">
        <v>40874</v>
      </c>
      <c r="EZ139" s="2448">
        <v>27059</v>
      </c>
      <c r="FA139" s="2448">
        <v>759</v>
      </c>
      <c r="FB139" s="2448" t="s">
        <v>21</v>
      </c>
      <c r="FC139" s="2448" t="s">
        <v>21</v>
      </c>
      <c r="FD139" s="2448">
        <v>670435</v>
      </c>
      <c r="FE139" s="2448">
        <v>136861</v>
      </c>
      <c r="FF139" s="2448">
        <v>2318041</v>
      </c>
      <c r="FG139" s="2448">
        <v>26103</v>
      </c>
      <c r="FH139" s="2448">
        <v>2</v>
      </c>
      <c r="FI139" s="2448">
        <v>10</v>
      </c>
      <c r="FJ139" s="2448">
        <v>52</v>
      </c>
      <c r="FK139" s="91" t="s">
        <v>31</v>
      </c>
      <c r="FL139" s="670" t="s">
        <v>26</v>
      </c>
    </row>
    <row r="140" spans="1:168" ht="14.25" customHeight="1">
      <c r="A140" s="88" t="s">
        <v>26</v>
      </c>
      <c r="B140" s="89" t="s">
        <v>26</v>
      </c>
      <c r="C140" s="1257">
        <v>43525</v>
      </c>
      <c r="D140" s="82">
        <v>7641500</v>
      </c>
      <c r="E140" s="2448">
        <v>138815</v>
      </c>
      <c r="F140" s="2448">
        <v>127</v>
      </c>
      <c r="G140" s="2448">
        <v>7128</v>
      </c>
      <c r="H140" s="2448">
        <v>2039</v>
      </c>
      <c r="I140" s="2448">
        <v>26197</v>
      </c>
      <c r="J140" s="2448">
        <v>14761</v>
      </c>
      <c r="K140" s="2448">
        <v>11436</v>
      </c>
      <c r="L140" s="2448">
        <v>7070</v>
      </c>
      <c r="M140" s="2448">
        <v>22326</v>
      </c>
      <c r="N140" s="2448">
        <v>3</v>
      </c>
      <c r="O140" s="2448">
        <v>84793</v>
      </c>
      <c r="P140" s="2448" t="s">
        <v>21</v>
      </c>
      <c r="Q140" s="2448">
        <v>177</v>
      </c>
      <c r="R140" s="2448">
        <v>7090647</v>
      </c>
      <c r="S140" s="2448">
        <v>3542121</v>
      </c>
      <c r="T140" s="91" t="s">
        <v>32</v>
      </c>
      <c r="U140" s="670" t="s">
        <v>26</v>
      </c>
      <c r="V140" s="88" t="s">
        <v>26</v>
      </c>
      <c r="W140" s="89" t="s">
        <v>26</v>
      </c>
      <c r="X140" s="1257">
        <v>43525</v>
      </c>
      <c r="Y140" s="82">
        <v>4396780</v>
      </c>
      <c r="Z140" s="2448">
        <v>367083</v>
      </c>
      <c r="AA140" s="2448">
        <v>1112720</v>
      </c>
      <c r="AB140" s="2448">
        <v>2734490</v>
      </c>
      <c r="AC140" s="2448" t="s">
        <v>21</v>
      </c>
      <c r="AD140" s="2448">
        <v>626737</v>
      </c>
      <c r="AE140" s="2448">
        <v>5208469</v>
      </c>
      <c r="AF140" s="2448">
        <v>330889</v>
      </c>
      <c r="AG140" s="2448">
        <v>5190</v>
      </c>
      <c r="AH140" s="2448">
        <v>2429</v>
      </c>
      <c r="AI140" s="2448">
        <v>32594</v>
      </c>
      <c r="AJ140" s="2448">
        <v>179710</v>
      </c>
      <c r="AK140" s="2448">
        <v>196050</v>
      </c>
      <c r="AL140" s="2448">
        <v>926517</v>
      </c>
      <c r="AM140" s="2448">
        <v>1693</v>
      </c>
      <c r="AN140" s="2448">
        <v>1111</v>
      </c>
      <c r="AO140" s="91" t="s">
        <v>32</v>
      </c>
      <c r="AP140" s="670" t="s">
        <v>26</v>
      </c>
      <c r="AQ140" s="88" t="s">
        <v>26</v>
      </c>
      <c r="AR140" s="89" t="s">
        <v>26</v>
      </c>
      <c r="AS140" s="1257">
        <v>43525</v>
      </c>
      <c r="AT140" s="82">
        <v>105</v>
      </c>
      <c r="AU140" s="2448">
        <v>7</v>
      </c>
      <c r="AV140" s="2448" t="s">
        <v>21</v>
      </c>
      <c r="AW140" s="2448" t="s">
        <v>21</v>
      </c>
      <c r="AX140" s="2448">
        <v>15893</v>
      </c>
      <c r="AY140" s="2448">
        <v>13423</v>
      </c>
      <c r="AZ140" s="2448">
        <v>3984</v>
      </c>
      <c r="BA140" s="2448">
        <v>2192</v>
      </c>
      <c r="BB140" s="2448">
        <v>30093</v>
      </c>
      <c r="BC140" s="2448">
        <v>337</v>
      </c>
      <c r="BD140" s="2448" t="s">
        <v>21</v>
      </c>
      <c r="BE140" s="2448">
        <v>28</v>
      </c>
      <c r="BF140" s="2448">
        <v>30</v>
      </c>
      <c r="BG140" s="2448">
        <v>1082</v>
      </c>
      <c r="BH140" s="2448">
        <v>571</v>
      </c>
      <c r="BI140" s="2448">
        <v>3098443</v>
      </c>
      <c r="BJ140" s="91" t="s">
        <v>32</v>
      </c>
      <c r="BK140" s="670" t="s">
        <v>26</v>
      </c>
      <c r="BL140" s="88" t="s">
        <v>26</v>
      </c>
      <c r="BM140" s="89" t="s">
        <v>26</v>
      </c>
      <c r="BN140" s="1257">
        <v>43525</v>
      </c>
      <c r="BO140" s="82" t="s">
        <v>21</v>
      </c>
      <c r="BP140" s="2448">
        <v>144</v>
      </c>
      <c r="BQ140" s="2448">
        <v>50205</v>
      </c>
      <c r="BR140" s="2448">
        <v>37073</v>
      </c>
      <c r="BS140" s="2448">
        <v>26819</v>
      </c>
      <c r="BT140" s="2448" t="s">
        <v>21</v>
      </c>
      <c r="BU140" s="2448">
        <v>690</v>
      </c>
      <c r="BV140" s="2448">
        <v>26311</v>
      </c>
      <c r="BW140" s="2448">
        <v>579</v>
      </c>
      <c r="BX140" s="2448">
        <v>5039</v>
      </c>
      <c r="BY140" s="2448">
        <v>163</v>
      </c>
      <c r="BZ140" s="2448">
        <v>204</v>
      </c>
      <c r="CA140" s="2448">
        <v>223</v>
      </c>
      <c r="CB140" s="2448">
        <v>4503</v>
      </c>
      <c r="CC140" s="2448" t="s">
        <v>21</v>
      </c>
      <c r="CD140" s="2448">
        <v>173393</v>
      </c>
      <c r="CE140" s="91" t="s">
        <v>32</v>
      </c>
      <c r="CF140" s="670" t="s">
        <v>26</v>
      </c>
      <c r="CG140" s="88" t="s">
        <v>26</v>
      </c>
      <c r="CH140" s="89" t="s">
        <v>26</v>
      </c>
      <c r="CI140" s="1257">
        <v>43525</v>
      </c>
      <c r="CJ140" s="2448">
        <v>28</v>
      </c>
      <c r="CK140" s="2448">
        <v>143</v>
      </c>
      <c r="CL140" s="2448">
        <v>1700</v>
      </c>
      <c r="CM140" s="2448">
        <v>1309</v>
      </c>
      <c r="CN140" s="2448">
        <v>391</v>
      </c>
      <c r="CO140" s="2448">
        <v>7142</v>
      </c>
      <c r="CP140" s="2448" t="s">
        <v>21</v>
      </c>
      <c r="CQ140" s="2448" t="s">
        <v>21</v>
      </c>
      <c r="CR140" s="2448">
        <v>175837</v>
      </c>
      <c r="CS140" s="2448" t="s">
        <v>21</v>
      </c>
      <c r="CT140" s="2448">
        <v>53611</v>
      </c>
      <c r="CU140" s="2448">
        <v>5239</v>
      </c>
      <c r="CV140" s="2448">
        <v>41570</v>
      </c>
      <c r="CW140" s="2448">
        <v>311759</v>
      </c>
      <c r="CX140" s="2448">
        <v>14332</v>
      </c>
      <c r="CY140" s="2448">
        <v>439</v>
      </c>
      <c r="CZ140" s="91" t="s">
        <v>32</v>
      </c>
      <c r="DA140" s="670" t="s">
        <v>26</v>
      </c>
      <c r="DB140" s="88" t="s">
        <v>26</v>
      </c>
      <c r="DC140" s="89" t="s">
        <v>26</v>
      </c>
      <c r="DD140" s="1257">
        <v>43525</v>
      </c>
      <c r="DE140" s="2448" t="s">
        <v>21</v>
      </c>
      <c r="DF140" s="2448">
        <v>1106814</v>
      </c>
      <c r="DG140" s="2448">
        <v>4821</v>
      </c>
      <c r="DH140" s="2448">
        <v>18393</v>
      </c>
      <c r="DI140" s="2448">
        <v>3011</v>
      </c>
      <c r="DJ140" s="2448" t="s">
        <v>21</v>
      </c>
      <c r="DK140" s="2448">
        <v>950</v>
      </c>
      <c r="DL140" s="2448">
        <v>58</v>
      </c>
      <c r="DM140" s="2448">
        <v>1932</v>
      </c>
      <c r="DN140" s="2448">
        <v>1932</v>
      </c>
      <c r="DO140" s="2448" t="s">
        <v>21</v>
      </c>
      <c r="DP140" s="2448">
        <v>78</v>
      </c>
      <c r="DQ140" s="2448" t="s">
        <v>21</v>
      </c>
      <c r="DR140" s="2448" t="s">
        <v>21</v>
      </c>
      <c r="DS140" s="2448">
        <v>9852</v>
      </c>
      <c r="DT140" s="2448">
        <v>5</v>
      </c>
      <c r="DU140" s="91" t="s">
        <v>32</v>
      </c>
      <c r="DV140" s="670" t="s">
        <v>26</v>
      </c>
      <c r="DW140" s="88" t="s">
        <v>26</v>
      </c>
      <c r="DX140" s="89" t="s">
        <v>26</v>
      </c>
      <c r="DY140" s="1257">
        <v>43525</v>
      </c>
      <c r="DZ140" s="2448">
        <v>20111</v>
      </c>
      <c r="EA140" s="2448">
        <v>754</v>
      </c>
      <c r="EB140" s="2448">
        <v>629264</v>
      </c>
      <c r="EC140" s="2448">
        <v>17045</v>
      </c>
      <c r="ED140" s="2448">
        <v>1</v>
      </c>
      <c r="EE140" s="2448">
        <v>2653</v>
      </c>
      <c r="EF140" s="2448">
        <v>19</v>
      </c>
      <c r="EG140" s="2448">
        <v>6560</v>
      </c>
      <c r="EH140" s="2448">
        <v>4893</v>
      </c>
      <c r="EI140" s="2448">
        <v>1667</v>
      </c>
      <c r="EJ140" s="2448">
        <v>5910</v>
      </c>
      <c r="EK140" s="2448">
        <v>3</v>
      </c>
      <c r="EL140" s="2448" t="s">
        <v>21</v>
      </c>
      <c r="EM140" s="2448" t="s">
        <v>21</v>
      </c>
      <c r="EN140" s="2448">
        <v>511428</v>
      </c>
      <c r="EO140" s="2448">
        <v>55812</v>
      </c>
      <c r="EP140" s="91" t="s">
        <v>32</v>
      </c>
      <c r="EQ140" s="670" t="s">
        <v>26</v>
      </c>
      <c r="ER140" s="88" t="s">
        <v>26</v>
      </c>
      <c r="ES140" s="89" t="s">
        <v>26</v>
      </c>
      <c r="ET140" s="1257">
        <v>43525</v>
      </c>
      <c r="EU140" s="2448">
        <v>151</v>
      </c>
      <c r="EV140" s="2448">
        <v>286</v>
      </c>
      <c r="EW140" s="2448">
        <v>4936</v>
      </c>
      <c r="EX140" s="2448">
        <v>38390</v>
      </c>
      <c r="EY140" s="2448">
        <v>42073</v>
      </c>
      <c r="EZ140" s="2448">
        <v>31046</v>
      </c>
      <c r="FA140" s="2448">
        <v>919</v>
      </c>
      <c r="FB140" s="2448" t="s">
        <v>21</v>
      </c>
      <c r="FC140" s="2448" t="s">
        <v>21</v>
      </c>
      <c r="FD140" s="2448">
        <v>717836</v>
      </c>
      <c r="FE140" s="2448">
        <v>175672</v>
      </c>
      <c r="FF140" s="2448">
        <v>2696826</v>
      </c>
      <c r="FG140" s="2448">
        <v>24797</v>
      </c>
      <c r="FH140" s="2448">
        <v>2</v>
      </c>
      <c r="FI140" s="2448">
        <v>11</v>
      </c>
      <c r="FJ140" s="2448">
        <v>47</v>
      </c>
      <c r="FK140" s="91" t="s">
        <v>32</v>
      </c>
      <c r="FL140" s="670" t="s">
        <v>26</v>
      </c>
    </row>
    <row r="141" spans="1:168" ht="14.25" customHeight="1">
      <c r="A141" s="88" t="s">
        <v>26</v>
      </c>
      <c r="B141" s="89" t="s">
        <v>26</v>
      </c>
      <c r="C141" s="1257">
        <v>43556</v>
      </c>
      <c r="D141" s="82">
        <v>7319367</v>
      </c>
      <c r="E141" s="2448">
        <v>138717</v>
      </c>
      <c r="F141" s="2448">
        <v>143</v>
      </c>
      <c r="G141" s="2448">
        <v>6963</v>
      </c>
      <c r="H141" s="2448">
        <v>2104</v>
      </c>
      <c r="I141" s="2448">
        <v>24545</v>
      </c>
      <c r="J141" s="2448">
        <v>14542</v>
      </c>
      <c r="K141" s="2448">
        <v>10002</v>
      </c>
      <c r="L141" s="2448">
        <v>6461</v>
      </c>
      <c r="M141" s="2448">
        <v>20695</v>
      </c>
      <c r="N141" s="2448">
        <v>3</v>
      </c>
      <c r="O141" s="2448">
        <v>90661</v>
      </c>
      <c r="P141" s="2448" t="s">
        <v>21</v>
      </c>
      <c r="Q141" s="2448">
        <v>197</v>
      </c>
      <c r="R141" s="2448">
        <v>6781224</v>
      </c>
      <c r="S141" s="2448">
        <v>3374581</v>
      </c>
      <c r="T141" s="91" t="s">
        <v>33</v>
      </c>
      <c r="U141" s="670" t="s">
        <v>26</v>
      </c>
      <c r="V141" s="88" t="s">
        <v>26</v>
      </c>
      <c r="W141" s="89" t="s">
        <v>26</v>
      </c>
      <c r="X141" s="1257">
        <v>43556</v>
      </c>
      <c r="Y141" s="82">
        <v>4198788</v>
      </c>
      <c r="Z141" s="2448">
        <v>335994</v>
      </c>
      <c r="AA141" s="2448">
        <v>1078668</v>
      </c>
      <c r="AB141" s="2448">
        <v>2626450</v>
      </c>
      <c r="AC141" s="2448" t="s">
        <v>21</v>
      </c>
      <c r="AD141" s="2448">
        <v>600539</v>
      </c>
      <c r="AE141" s="2448">
        <v>4864847</v>
      </c>
      <c r="AF141" s="2448">
        <v>320244</v>
      </c>
      <c r="AG141" s="2448">
        <v>4170</v>
      </c>
      <c r="AH141" s="2448">
        <v>2088</v>
      </c>
      <c r="AI141" s="2448">
        <v>32394</v>
      </c>
      <c r="AJ141" s="2448">
        <v>163810</v>
      </c>
      <c r="AK141" s="2448">
        <v>178744</v>
      </c>
      <c r="AL141" s="2448">
        <v>902828</v>
      </c>
      <c r="AM141" s="2448" t="s">
        <v>21</v>
      </c>
      <c r="AN141" s="2448">
        <v>1708</v>
      </c>
      <c r="AO141" s="91" t="s">
        <v>33</v>
      </c>
      <c r="AP141" s="670" t="s">
        <v>26</v>
      </c>
      <c r="AQ141" s="88" t="s">
        <v>26</v>
      </c>
      <c r="AR141" s="89" t="s">
        <v>26</v>
      </c>
      <c r="AS141" s="1257">
        <v>43556</v>
      </c>
      <c r="AT141" s="82">
        <v>110</v>
      </c>
      <c r="AU141" s="2448">
        <v>15</v>
      </c>
      <c r="AV141" s="2448" t="s">
        <v>21</v>
      </c>
      <c r="AW141" s="2448" t="s">
        <v>21</v>
      </c>
      <c r="AX141" s="2448">
        <v>16918</v>
      </c>
      <c r="AY141" s="2448">
        <v>14279</v>
      </c>
      <c r="AZ141" s="2448">
        <v>4611</v>
      </c>
      <c r="BA141" s="2448">
        <v>2243</v>
      </c>
      <c r="BB141" s="2448">
        <v>29549</v>
      </c>
      <c r="BC141" s="2448">
        <v>272</v>
      </c>
      <c r="BD141" s="2448" t="s">
        <v>21</v>
      </c>
      <c r="BE141" s="2448">
        <v>40</v>
      </c>
      <c r="BF141" s="2448">
        <v>44</v>
      </c>
      <c r="BG141" s="2448">
        <v>1199</v>
      </c>
      <c r="BH141" s="2448">
        <v>631</v>
      </c>
      <c r="BI141" s="2448">
        <v>2978978</v>
      </c>
      <c r="BJ141" s="91" t="s">
        <v>33</v>
      </c>
      <c r="BK141" s="670" t="s">
        <v>26</v>
      </c>
      <c r="BL141" s="88" t="s">
        <v>26</v>
      </c>
      <c r="BM141" s="89" t="s">
        <v>26</v>
      </c>
      <c r="BN141" s="1257">
        <v>43556</v>
      </c>
      <c r="BO141" s="82" t="s">
        <v>21</v>
      </c>
      <c r="BP141" s="2448">
        <v>164</v>
      </c>
      <c r="BQ141" s="2448">
        <v>53408</v>
      </c>
      <c r="BR141" s="2448">
        <v>44165</v>
      </c>
      <c r="BS141" s="2448">
        <v>25138</v>
      </c>
      <c r="BT141" s="2448" t="s">
        <v>21</v>
      </c>
      <c r="BU141" s="2448">
        <v>979</v>
      </c>
      <c r="BV141" s="2448">
        <v>24745</v>
      </c>
      <c r="BW141" s="2448">
        <v>478</v>
      </c>
      <c r="BX141" s="2448">
        <v>4051</v>
      </c>
      <c r="BY141" s="2448">
        <v>213</v>
      </c>
      <c r="BZ141" s="2448">
        <v>180</v>
      </c>
      <c r="CA141" s="2448">
        <v>196</v>
      </c>
      <c r="CB141" s="2448">
        <v>4207</v>
      </c>
      <c r="CC141" s="2448" t="s">
        <v>21</v>
      </c>
      <c r="CD141" s="2448">
        <v>168040</v>
      </c>
      <c r="CE141" s="91" t="s">
        <v>33</v>
      </c>
      <c r="CF141" s="670" t="s">
        <v>26</v>
      </c>
      <c r="CG141" s="88" t="s">
        <v>26</v>
      </c>
      <c r="CH141" s="89" t="s">
        <v>26</v>
      </c>
      <c r="CI141" s="1257">
        <v>43556</v>
      </c>
      <c r="CJ141" s="2448">
        <v>42</v>
      </c>
      <c r="CK141" s="2448">
        <v>143</v>
      </c>
      <c r="CL141" s="2448">
        <v>1639</v>
      </c>
      <c r="CM141" s="2448">
        <v>1359</v>
      </c>
      <c r="CN141" s="2448">
        <v>280</v>
      </c>
      <c r="CO141" s="2448">
        <v>6442</v>
      </c>
      <c r="CP141" s="2448" t="s">
        <v>21</v>
      </c>
      <c r="CQ141" s="2448" t="s">
        <v>21</v>
      </c>
      <c r="CR141" s="2448">
        <v>172101</v>
      </c>
      <c r="CS141" s="2448" t="s">
        <v>21</v>
      </c>
      <c r="CT141" s="2448">
        <v>52507</v>
      </c>
      <c r="CU141" s="2448">
        <v>6256</v>
      </c>
      <c r="CV141" s="2448">
        <v>42803</v>
      </c>
      <c r="CW141" s="2448">
        <v>284782</v>
      </c>
      <c r="CX141" s="2448">
        <v>14102</v>
      </c>
      <c r="CY141" s="2448">
        <v>373</v>
      </c>
      <c r="CZ141" s="91" t="s">
        <v>33</v>
      </c>
      <c r="DA141" s="670" t="s">
        <v>26</v>
      </c>
      <c r="DB141" s="88" t="s">
        <v>26</v>
      </c>
      <c r="DC141" s="89" t="s">
        <v>26</v>
      </c>
      <c r="DD141" s="1257">
        <v>43556</v>
      </c>
      <c r="DE141" s="2448" t="s">
        <v>21</v>
      </c>
      <c r="DF141" s="2448">
        <v>1033239</v>
      </c>
      <c r="DG141" s="2448">
        <v>4970</v>
      </c>
      <c r="DH141" s="2448">
        <v>17520</v>
      </c>
      <c r="DI141" s="2448">
        <v>2751</v>
      </c>
      <c r="DJ141" s="2448" t="s">
        <v>21</v>
      </c>
      <c r="DK141" s="2448">
        <v>842</v>
      </c>
      <c r="DL141" s="2448">
        <v>55</v>
      </c>
      <c r="DM141" s="2448">
        <v>1763</v>
      </c>
      <c r="DN141" s="2448">
        <v>1763</v>
      </c>
      <c r="DO141" s="2448" t="s">
        <v>21</v>
      </c>
      <c r="DP141" s="2448">
        <v>90</v>
      </c>
      <c r="DQ141" s="2448" t="s">
        <v>21</v>
      </c>
      <c r="DR141" s="2448" t="s">
        <v>21</v>
      </c>
      <c r="DS141" s="2448">
        <v>9658</v>
      </c>
      <c r="DT141" s="2448">
        <v>4</v>
      </c>
      <c r="DU141" s="91" t="s">
        <v>33</v>
      </c>
      <c r="DV141" s="670" t="s">
        <v>26</v>
      </c>
      <c r="DW141" s="88" t="s">
        <v>26</v>
      </c>
      <c r="DX141" s="89" t="s">
        <v>26</v>
      </c>
      <c r="DY141" s="1257">
        <v>43556</v>
      </c>
      <c r="DZ141" s="2448">
        <v>19306</v>
      </c>
      <c r="EA141" s="2448">
        <v>973</v>
      </c>
      <c r="EB141" s="2448">
        <v>580979</v>
      </c>
      <c r="EC141" s="2448">
        <v>16143</v>
      </c>
      <c r="ED141" s="2448">
        <v>1</v>
      </c>
      <c r="EE141" s="2448">
        <v>2703</v>
      </c>
      <c r="EF141" s="2448">
        <v>12</v>
      </c>
      <c r="EG141" s="2448">
        <v>6309</v>
      </c>
      <c r="EH141" s="2448">
        <v>4926</v>
      </c>
      <c r="EI141" s="2448">
        <v>1383</v>
      </c>
      <c r="EJ141" s="2448">
        <v>5401</v>
      </c>
      <c r="EK141" s="2448">
        <v>3</v>
      </c>
      <c r="EL141" s="2448" t="s">
        <v>21</v>
      </c>
      <c r="EM141" s="2448" t="s">
        <v>21</v>
      </c>
      <c r="EN141" s="2448">
        <v>464610</v>
      </c>
      <c r="EO141" s="2448">
        <v>36216</v>
      </c>
      <c r="EP141" s="91" t="s">
        <v>33</v>
      </c>
      <c r="EQ141" s="670" t="s">
        <v>26</v>
      </c>
      <c r="ER141" s="88" t="s">
        <v>26</v>
      </c>
      <c r="ES141" s="89" t="s">
        <v>26</v>
      </c>
      <c r="ET141" s="1257">
        <v>43556</v>
      </c>
      <c r="EU141" s="2448">
        <v>118</v>
      </c>
      <c r="EV141" s="2448">
        <v>245</v>
      </c>
      <c r="EW141" s="2448">
        <v>4301</v>
      </c>
      <c r="EX141" s="2448">
        <v>33824</v>
      </c>
      <c r="EY141" s="2448">
        <v>37095</v>
      </c>
      <c r="EZ141" s="2448">
        <v>29517</v>
      </c>
      <c r="FA141" s="2448" t="s">
        <v>21</v>
      </c>
      <c r="FB141" s="2448" t="s">
        <v>21</v>
      </c>
      <c r="FC141" s="2448" t="s">
        <v>21</v>
      </c>
      <c r="FD141" s="2448">
        <v>699845</v>
      </c>
      <c r="FE141" s="2448">
        <v>181664</v>
      </c>
      <c r="FF141" s="2448">
        <v>2587342</v>
      </c>
      <c r="FG141" s="2448">
        <v>26843</v>
      </c>
      <c r="FH141" s="2448">
        <v>1</v>
      </c>
      <c r="FI141" s="2448">
        <v>10</v>
      </c>
      <c r="FJ141" s="2448">
        <v>43</v>
      </c>
      <c r="FK141" s="91" t="s">
        <v>33</v>
      </c>
      <c r="FL141" s="670" t="s">
        <v>26</v>
      </c>
    </row>
    <row r="142" spans="1:168" ht="15.75">
      <c r="A142" s="88">
        <v>1</v>
      </c>
      <c r="B142" s="89" t="s">
        <v>2159</v>
      </c>
      <c r="C142" s="138">
        <v>43586</v>
      </c>
      <c r="D142" s="82">
        <v>7400034</v>
      </c>
      <c r="E142" s="2448">
        <v>131527</v>
      </c>
      <c r="F142" s="2448">
        <v>160</v>
      </c>
      <c r="G142" s="2448">
        <v>6812</v>
      </c>
      <c r="H142" s="2448">
        <v>2052</v>
      </c>
      <c r="I142" s="2448">
        <v>24075</v>
      </c>
      <c r="J142" s="2448">
        <v>12393</v>
      </c>
      <c r="K142" s="2448">
        <v>11682</v>
      </c>
      <c r="L142" s="2448">
        <v>6893</v>
      </c>
      <c r="M142" s="2448">
        <v>19982</v>
      </c>
      <c r="N142" s="2448">
        <v>3</v>
      </c>
      <c r="O142" s="2448">
        <v>82531</v>
      </c>
      <c r="P142" s="2448" t="s">
        <v>21</v>
      </c>
      <c r="Q142" s="2448">
        <v>285</v>
      </c>
      <c r="R142" s="2448">
        <v>6852917</v>
      </c>
      <c r="S142" s="2448">
        <v>3440472</v>
      </c>
      <c r="T142" s="91" t="s">
        <v>34</v>
      </c>
      <c r="U142" s="670" t="s">
        <v>26</v>
      </c>
      <c r="V142" s="88">
        <v>1</v>
      </c>
      <c r="W142" s="89" t="s">
        <v>2159</v>
      </c>
      <c r="X142" s="138">
        <v>43586</v>
      </c>
      <c r="Y142" s="82">
        <v>4253135</v>
      </c>
      <c r="Z142" s="2448">
        <v>372164</v>
      </c>
      <c r="AA142" s="2448">
        <v>1082496</v>
      </c>
      <c r="AB142" s="2448">
        <v>2640101</v>
      </c>
      <c r="AC142" s="2448" t="s">
        <v>21</v>
      </c>
      <c r="AD142" s="2448">
        <v>614021</v>
      </c>
      <c r="AE142" s="2448">
        <v>5022852</v>
      </c>
      <c r="AF142" s="2448">
        <v>342170</v>
      </c>
      <c r="AG142" s="2448">
        <v>6853</v>
      </c>
      <c r="AH142" s="2448">
        <v>2124</v>
      </c>
      <c r="AI142" s="2448">
        <v>32669</v>
      </c>
      <c r="AJ142" s="2448">
        <v>149308</v>
      </c>
      <c r="AK142" s="2448">
        <v>163107</v>
      </c>
      <c r="AL142" s="2448">
        <v>926233</v>
      </c>
      <c r="AM142" s="2448">
        <v>109</v>
      </c>
      <c r="AN142" s="2448">
        <v>1285</v>
      </c>
      <c r="AO142" s="91" t="s">
        <v>34</v>
      </c>
      <c r="AP142" s="670" t="s">
        <v>26</v>
      </c>
      <c r="AQ142" s="88">
        <v>1</v>
      </c>
      <c r="AR142" s="89" t="s">
        <v>2159</v>
      </c>
      <c r="AS142" s="138">
        <v>43586</v>
      </c>
      <c r="AT142" s="82">
        <v>51</v>
      </c>
      <c r="AU142" s="2448">
        <v>8</v>
      </c>
      <c r="AV142" s="2448" t="s">
        <v>21</v>
      </c>
      <c r="AW142" s="2448" t="s">
        <v>21</v>
      </c>
      <c r="AX142" s="2448">
        <v>16621</v>
      </c>
      <c r="AY142" s="2448">
        <v>13787</v>
      </c>
      <c r="AZ142" s="2448">
        <v>4402</v>
      </c>
      <c r="BA142" s="2448">
        <v>2030</v>
      </c>
      <c r="BB142" s="2448">
        <v>33072</v>
      </c>
      <c r="BC142" s="2448">
        <v>351</v>
      </c>
      <c r="BD142" s="2448" t="s">
        <v>21</v>
      </c>
      <c r="BE142" s="2448">
        <v>21</v>
      </c>
      <c r="BF142" s="2448">
        <v>23</v>
      </c>
      <c r="BG142" s="2448">
        <v>3596</v>
      </c>
      <c r="BH142" s="2448">
        <v>340</v>
      </c>
      <c r="BI142" s="2448">
        <v>3025993</v>
      </c>
      <c r="BJ142" s="91" t="s">
        <v>34</v>
      </c>
      <c r="BK142" s="670" t="s">
        <v>26</v>
      </c>
      <c r="BL142" s="88">
        <v>1</v>
      </c>
      <c r="BM142" s="89" t="s">
        <v>2159</v>
      </c>
      <c r="BN142" s="138">
        <v>43586</v>
      </c>
      <c r="BO142" s="82" t="s">
        <v>21</v>
      </c>
      <c r="BP142" s="2448">
        <v>252</v>
      </c>
      <c r="BQ142" s="2448">
        <v>59701</v>
      </c>
      <c r="BR142" s="2448">
        <v>49277</v>
      </c>
      <c r="BS142" s="2448">
        <v>27976</v>
      </c>
      <c r="BT142" s="2448" t="s">
        <v>21</v>
      </c>
      <c r="BU142" s="2448">
        <v>900</v>
      </c>
      <c r="BV142" s="2448">
        <v>27877</v>
      </c>
      <c r="BW142" s="2448">
        <v>566</v>
      </c>
      <c r="BX142" s="2448">
        <v>6669</v>
      </c>
      <c r="BY142" s="2448">
        <v>117</v>
      </c>
      <c r="BZ142" s="2448">
        <v>162</v>
      </c>
      <c r="CA142" s="2448">
        <v>178</v>
      </c>
      <c r="CB142" s="2448">
        <v>4622</v>
      </c>
      <c r="CC142" s="2448" t="s">
        <v>21</v>
      </c>
      <c r="CD142" s="2448">
        <v>197925</v>
      </c>
      <c r="CE142" s="91" t="s">
        <v>34</v>
      </c>
      <c r="CF142" s="670" t="s">
        <v>26</v>
      </c>
      <c r="CG142" s="88">
        <v>1</v>
      </c>
      <c r="CH142" s="89" t="s">
        <v>2159</v>
      </c>
      <c r="CI142" s="138">
        <v>43586</v>
      </c>
      <c r="CJ142" s="2448">
        <v>42</v>
      </c>
      <c r="CK142" s="2448">
        <v>142</v>
      </c>
      <c r="CL142" s="2448">
        <v>1752</v>
      </c>
      <c r="CM142" s="2448">
        <v>1089</v>
      </c>
      <c r="CN142" s="2448">
        <v>663</v>
      </c>
      <c r="CO142" s="2448">
        <v>6937</v>
      </c>
      <c r="CP142" s="2448" t="s">
        <v>21</v>
      </c>
      <c r="CQ142" s="2448" t="s">
        <v>21</v>
      </c>
      <c r="CR142" s="2448">
        <v>173618</v>
      </c>
      <c r="CS142" s="2448" t="s">
        <v>21</v>
      </c>
      <c r="CT142" s="2448">
        <v>52359</v>
      </c>
      <c r="CU142" s="2448">
        <v>5585</v>
      </c>
      <c r="CV142" s="2448">
        <v>42715</v>
      </c>
      <c r="CW142" s="2448">
        <v>298625</v>
      </c>
      <c r="CX142" s="2448">
        <v>16687</v>
      </c>
      <c r="CY142" s="2448">
        <v>288</v>
      </c>
      <c r="CZ142" s="91" t="s">
        <v>34</v>
      </c>
      <c r="DA142" s="670" t="s">
        <v>26</v>
      </c>
      <c r="DB142" s="88">
        <v>1</v>
      </c>
      <c r="DC142" s="89" t="s">
        <v>2159</v>
      </c>
      <c r="DD142" s="138">
        <v>43586</v>
      </c>
      <c r="DE142" s="2448" t="s">
        <v>21</v>
      </c>
      <c r="DF142" s="2448">
        <v>1008256</v>
      </c>
      <c r="DG142" s="2448">
        <v>3530</v>
      </c>
      <c r="DH142" s="2448">
        <v>16702</v>
      </c>
      <c r="DI142" s="2448">
        <v>2444</v>
      </c>
      <c r="DJ142" s="2448" t="s">
        <v>21</v>
      </c>
      <c r="DK142" s="2448">
        <v>848</v>
      </c>
      <c r="DL142" s="2448">
        <v>53</v>
      </c>
      <c r="DM142" s="2448">
        <v>1445</v>
      </c>
      <c r="DN142" s="2448">
        <v>1445</v>
      </c>
      <c r="DO142" s="2448" t="s">
        <v>21</v>
      </c>
      <c r="DP142" s="2448">
        <v>97</v>
      </c>
      <c r="DQ142" s="2448" t="s">
        <v>21</v>
      </c>
      <c r="DR142" s="2448" t="s">
        <v>21</v>
      </c>
      <c r="DS142" s="2448">
        <v>9331</v>
      </c>
      <c r="DT142" s="2448">
        <v>3</v>
      </c>
      <c r="DU142" s="91" t="s">
        <v>34</v>
      </c>
      <c r="DV142" s="670" t="s">
        <v>26</v>
      </c>
      <c r="DW142" s="88">
        <v>1</v>
      </c>
      <c r="DX142" s="89" t="s">
        <v>2159</v>
      </c>
      <c r="DY142" s="138">
        <v>43586</v>
      </c>
      <c r="DZ142" s="2448">
        <v>18665</v>
      </c>
      <c r="EA142" s="2448">
        <v>834</v>
      </c>
      <c r="EB142" s="2448">
        <v>592676</v>
      </c>
      <c r="EC142" s="2448">
        <v>15518</v>
      </c>
      <c r="ED142" s="2448">
        <v>1</v>
      </c>
      <c r="EE142" s="2448">
        <v>2775</v>
      </c>
      <c r="EF142" s="2448">
        <v>18</v>
      </c>
      <c r="EG142" s="2448">
        <v>5947</v>
      </c>
      <c r="EH142" s="2448">
        <v>4292</v>
      </c>
      <c r="EI142" s="2448">
        <v>1655</v>
      </c>
      <c r="EJ142" s="2448">
        <v>5132</v>
      </c>
      <c r="EK142" s="2448">
        <v>3</v>
      </c>
      <c r="EL142" s="2448" t="s">
        <v>21</v>
      </c>
      <c r="EM142" s="2448" t="s">
        <v>21</v>
      </c>
      <c r="EN142" s="2448">
        <v>472824</v>
      </c>
      <c r="EO142" s="2448">
        <v>37375</v>
      </c>
      <c r="EP142" s="91" t="s">
        <v>34</v>
      </c>
      <c r="EQ142" s="670" t="s">
        <v>26</v>
      </c>
      <c r="ER142" s="88">
        <v>1</v>
      </c>
      <c r="ES142" s="89" t="s">
        <v>2159</v>
      </c>
      <c r="ET142" s="138">
        <v>43586</v>
      </c>
      <c r="EU142" s="2448">
        <v>184</v>
      </c>
      <c r="EV142" s="2448">
        <v>226</v>
      </c>
      <c r="EW142" s="2448">
        <v>4614</v>
      </c>
      <c r="EX142" s="2448">
        <v>28257</v>
      </c>
      <c r="EY142" s="2448">
        <v>31009</v>
      </c>
      <c r="EZ142" s="2448">
        <v>48045</v>
      </c>
      <c r="FA142" s="2448">
        <v>60</v>
      </c>
      <c r="FB142" s="2448" t="s">
        <v>21</v>
      </c>
      <c r="FC142" s="2448" t="s">
        <v>21</v>
      </c>
      <c r="FD142" s="2448">
        <v>738844</v>
      </c>
      <c r="FE142" s="2448">
        <v>164985</v>
      </c>
      <c r="FF142" s="2448">
        <v>2612570</v>
      </c>
      <c r="FG142" s="2448">
        <v>31645</v>
      </c>
      <c r="FH142" s="2448">
        <v>1</v>
      </c>
      <c r="FI142" s="2448">
        <v>18</v>
      </c>
      <c r="FJ142" s="2448">
        <v>6</v>
      </c>
      <c r="FK142" s="91" t="s">
        <v>34</v>
      </c>
      <c r="FL142" s="670" t="s">
        <v>26</v>
      </c>
    </row>
    <row r="143" spans="1:168" ht="14.25" customHeight="1">
      <c r="A143" s="88" t="s">
        <v>26</v>
      </c>
      <c r="B143" s="89" t="s">
        <v>26</v>
      </c>
      <c r="C143" s="1257">
        <v>43617</v>
      </c>
      <c r="D143" s="82">
        <v>7354274</v>
      </c>
      <c r="E143" s="2448">
        <v>134503</v>
      </c>
      <c r="F143" s="2448">
        <v>143</v>
      </c>
      <c r="G143" s="2448">
        <v>6876</v>
      </c>
      <c r="H143" s="2448">
        <v>1963</v>
      </c>
      <c r="I143" s="2448">
        <v>22794</v>
      </c>
      <c r="J143" s="2448">
        <v>12263</v>
      </c>
      <c r="K143" s="2448">
        <v>10531</v>
      </c>
      <c r="L143" s="2448">
        <v>5259</v>
      </c>
      <c r="M143" s="2448">
        <v>21411</v>
      </c>
      <c r="N143" s="2448">
        <v>3</v>
      </c>
      <c r="O143" s="2448">
        <v>88133</v>
      </c>
      <c r="P143" s="2448" t="s">
        <v>21</v>
      </c>
      <c r="Q143" s="2448">
        <v>245</v>
      </c>
      <c r="R143" s="2448">
        <v>6812498</v>
      </c>
      <c r="S143" s="2448">
        <v>3418166</v>
      </c>
      <c r="T143" s="91" t="s">
        <v>35</v>
      </c>
      <c r="U143" s="670" t="s">
        <v>26</v>
      </c>
      <c r="V143" s="88" t="s">
        <v>26</v>
      </c>
      <c r="W143" s="89" t="s">
        <v>26</v>
      </c>
      <c r="X143" s="1257">
        <v>43617</v>
      </c>
      <c r="Y143" s="82">
        <v>4244701</v>
      </c>
      <c r="Z143" s="2448">
        <v>388142</v>
      </c>
      <c r="AA143" s="2448">
        <v>1116903</v>
      </c>
      <c r="AB143" s="2448">
        <v>2605745</v>
      </c>
      <c r="AC143" s="2448" t="s">
        <v>21</v>
      </c>
      <c r="AD143" s="2448">
        <v>603346</v>
      </c>
      <c r="AE143" s="2448">
        <v>4901817</v>
      </c>
      <c r="AF143" s="2448">
        <v>341323</v>
      </c>
      <c r="AG143" s="2448">
        <v>6883</v>
      </c>
      <c r="AH143" s="2448">
        <v>2139</v>
      </c>
      <c r="AI143" s="2448">
        <v>31144</v>
      </c>
      <c r="AJ143" s="2448">
        <v>151924</v>
      </c>
      <c r="AK143" s="2448">
        <v>165776</v>
      </c>
      <c r="AL143" s="2448">
        <v>921774</v>
      </c>
      <c r="AM143" s="2448">
        <v>1319</v>
      </c>
      <c r="AN143" s="2448">
        <v>458</v>
      </c>
      <c r="AO143" s="91" t="s">
        <v>35</v>
      </c>
      <c r="AP143" s="670" t="s">
        <v>26</v>
      </c>
      <c r="AQ143" s="88" t="s">
        <v>26</v>
      </c>
      <c r="AR143" s="89" t="s">
        <v>26</v>
      </c>
      <c r="AS143" s="1257">
        <v>43617</v>
      </c>
      <c r="AT143" s="82">
        <v>75</v>
      </c>
      <c r="AU143" s="2448">
        <v>8</v>
      </c>
      <c r="AV143" s="2448" t="s">
        <v>21</v>
      </c>
      <c r="AW143" s="2448" t="s">
        <v>21</v>
      </c>
      <c r="AX143" s="2448">
        <v>19155</v>
      </c>
      <c r="AY143" s="2448">
        <v>13113</v>
      </c>
      <c r="AZ143" s="2448">
        <v>8703</v>
      </c>
      <c r="BA143" s="2448">
        <v>2409</v>
      </c>
      <c r="BB143" s="2448">
        <v>27850</v>
      </c>
      <c r="BC143" s="2448">
        <v>254</v>
      </c>
      <c r="BD143" s="2448" t="s">
        <v>21</v>
      </c>
      <c r="BE143" s="2448">
        <v>11</v>
      </c>
      <c r="BF143" s="2448">
        <v>12</v>
      </c>
      <c r="BG143" s="2448">
        <v>1210</v>
      </c>
      <c r="BH143" s="2448">
        <v>381</v>
      </c>
      <c r="BI143" s="2448">
        <v>3014402</v>
      </c>
      <c r="BJ143" s="91" t="s">
        <v>35</v>
      </c>
      <c r="BK143" s="670" t="s">
        <v>26</v>
      </c>
      <c r="BL143" s="88" t="s">
        <v>26</v>
      </c>
      <c r="BM143" s="89" t="s">
        <v>26</v>
      </c>
      <c r="BN143" s="1257">
        <v>43617</v>
      </c>
      <c r="BO143" s="82" t="s">
        <v>21</v>
      </c>
      <c r="BP143" s="2448">
        <v>212</v>
      </c>
      <c r="BQ143" s="2448">
        <v>57532</v>
      </c>
      <c r="BR143" s="2448">
        <v>46666</v>
      </c>
      <c r="BS143" s="2448">
        <v>27930</v>
      </c>
      <c r="BT143" s="2448" t="s">
        <v>21</v>
      </c>
      <c r="BU143" s="2448">
        <v>944</v>
      </c>
      <c r="BV143" s="2448">
        <v>23428</v>
      </c>
      <c r="BW143" s="2448">
        <v>484</v>
      </c>
      <c r="BX143" s="2448">
        <v>6699</v>
      </c>
      <c r="BY143" s="2448">
        <v>166</v>
      </c>
      <c r="BZ143" s="2448">
        <v>139</v>
      </c>
      <c r="CA143" s="2448">
        <v>152</v>
      </c>
      <c r="CB143" s="2448">
        <v>4247</v>
      </c>
      <c r="CC143" s="2448">
        <v>10</v>
      </c>
      <c r="CD143" s="2448">
        <v>183581</v>
      </c>
      <c r="CE143" s="91" t="s">
        <v>35</v>
      </c>
      <c r="CF143" s="670" t="s">
        <v>26</v>
      </c>
      <c r="CG143" s="88" t="s">
        <v>26</v>
      </c>
      <c r="CH143" s="89" t="s">
        <v>26</v>
      </c>
      <c r="CI143" s="1257">
        <v>43617</v>
      </c>
      <c r="CJ143" s="2448">
        <v>28</v>
      </c>
      <c r="CK143" s="2448">
        <v>142</v>
      </c>
      <c r="CL143" s="2448">
        <v>1453</v>
      </c>
      <c r="CM143" s="2448">
        <v>1010</v>
      </c>
      <c r="CN143" s="2448">
        <v>442</v>
      </c>
      <c r="CO143" s="2448">
        <v>6542</v>
      </c>
      <c r="CP143" s="2448" t="s">
        <v>21</v>
      </c>
      <c r="CQ143" s="2448" t="s">
        <v>21</v>
      </c>
      <c r="CR143" s="2448">
        <v>161468</v>
      </c>
      <c r="CS143" s="2448" t="s">
        <v>21</v>
      </c>
      <c r="CT143" s="2448">
        <v>49445</v>
      </c>
      <c r="CU143" s="2448">
        <v>3934</v>
      </c>
      <c r="CV143" s="2448">
        <v>39033</v>
      </c>
      <c r="CW143" s="2448">
        <v>262990</v>
      </c>
      <c r="CX143" s="2448">
        <v>14161</v>
      </c>
      <c r="CY143" s="2448">
        <v>244</v>
      </c>
      <c r="CZ143" s="91" t="s">
        <v>35</v>
      </c>
      <c r="DA143" s="670" t="s">
        <v>26</v>
      </c>
      <c r="DB143" s="88" t="s">
        <v>26</v>
      </c>
      <c r="DC143" s="89" t="s">
        <v>26</v>
      </c>
      <c r="DD143" s="1257">
        <v>43617</v>
      </c>
      <c r="DE143" s="2448" t="s">
        <v>21</v>
      </c>
      <c r="DF143" s="2448">
        <v>1048017</v>
      </c>
      <c r="DG143" s="2448">
        <v>3241</v>
      </c>
      <c r="DH143" s="2448">
        <v>17296</v>
      </c>
      <c r="DI143" s="2448">
        <v>2760</v>
      </c>
      <c r="DJ143" s="2448" t="s">
        <v>21</v>
      </c>
      <c r="DK143" s="2448">
        <v>809</v>
      </c>
      <c r="DL143" s="2448">
        <v>51</v>
      </c>
      <c r="DM143" s="2448">
        <v>1810</v>
      </c>
      <c r="DN143" s="2448">
        <v>1810</v>
      </c>
      <c r="DO143" s="2448" t="s">
        <v>21</v>
      </c>
      <c r="DP143" s="2448">
        <v>87</v>
      </c>
      <c r="DQ143" s="2448" t="s">
        <v>21</v>
      </c>
      <c r="DR143" s="2448" t="s">
        <v>21</v>
      </c>
      <c r="DS143" s="2448">
        <v>9412</v>
      </c>
      <c r="DT143" s="2448">
        <v>3</v>
      </c>
      <c r="DU143" s="91" t="s">
        <v>35</v>
      </c>
      <c r="DV143" s="670" t="s">
        <v>26</v>
      </c>
      <c r="DW143" s="88" t="s">
        <v>26</v>
      </c>
      <c r="DX143" s="89" t="s">
        <v>26</v>
      </c>
      <c r="DY143" s="1257">
        <v>43617</v>
      </c>
      <c r="DZ143" s="2448">
        <v>19520</v>
      </c>
      <c r="EA143" s="2448">
        <v>799</v>
      </c>
      <c r="EB143" s="2448">
        <v>586345</v>
      </c>
      <c r="EC143" s="2448">
        <v>15772</v>
      </c>
      <c r="ED143" s="2448">
        <v>1</v>
      </c>
      <c r="EE143" s="2448">
        <v>2930</v>
      </c>
      <c r="EF143" s="2448">
        <v>21</v>
      </c>
      <c r="EG143" s="2448">
        <v>5967</v>
      </c>
      <c r="EH143" s="2448">
        <v>4405</v>
      </c>
      <c r="EI143" s="2448">
        <v>1562</v>
      </c>
      <c r="EJ143" s="2448">
        <v>5201</v>
      </c>
      <c r="EK143" s="2448">
        <v>3</v>
      </c>
      <c r="EL143" s="2448" t="s">
        <v>21</v>
      </c>
      <c r="EM143" s="2448" t="s">
        <v>21</v>
      </c>
      <c r="EN143" s="2448">
        <v>471646</v>
      </c>
      <c r="EO143" s="2448">
        <v>55050</v>
      </c>
      <c r="EP143" s="91" t="s">
        <v>35</v>
      </c>
      <c r="EQ143" s="670" t="s">
        <v>26</v>
      </c>
      <c r="ER143" s="88" t="s">
        <v>26</v>
      </c>
      <c r="ES143" s="89" t="s">
        <v>26</v>
      </c>
      <c r="ET143" s="1257">
        <v>43617</v>
      </c>
      <c r="EU143" s="2448">
        <v>183</v>
      </c>
      <c r="EV143" s="2448">
        <v>270</v>
      </c>
      <c r="EW143" s="2448">
        <v>4427</v>
      </c>
      <c r="EX143" s="2448">
        <v>32832</v>
      </c>
      <c r="EY143" s="2448">
        <v>35985</v>
      </c>
      <c r="EZ143" s="2448">
        <v>28317</v>
      </c>
      <c r="FA143" s="2448">
        <v>716</v>
      </c>
      <c r="FB143" s="2448" t="s">
        <v>21</v>
      </c>
      <c r="FC143" s="2448" t="s">
        <v>21</v>
      </c>
      <c r="FD143" s="2448">
        <v>731926</v>
      </c>
      <c r="FE143" s="2448">
        <v>153169</v>
      </c>
      <c r="FF143" s="2448">
        <v>2568315</v>
      </c>
      <c r="FG143" s="2448">
        <v>22509</v>
      </c>
      <c r="FH143" s="2448">
        <v>1</v>
      </c>
      <c r="FI143" s="2448">
        <v>17</v>
      </c>
      <c r="FJ143" s="2448">
        <v>21</v>
      </c>
      <c r="FK143" s="91" t="s">
        <v>35</v>
      </c>
      <c r="FL143" s="670" t="s">
        <v>26</v>
      </c>
    </row>
    <row r="144" spans="1:168" ht="14.25" customHeight="1">
      <c r="A144" s="88" t="s">
        <v>26</v>
      </c>
      <c r="B144" s="89" t="s">
        <v>26</v>
      </c>
      <c r="C144" s="1257">
        <v>43647</v>
      </c>
      <c r="D144" s="82">
        <v>7436718</v>
      </c>
      <c r="E144" s="2448">
        <v>130018</v>
      </c>
      <c r="F144" s="2448">
        <v>169</v>
      </c>
      <c r="G144" s="2448">
        <v>6907</v>
      </c>
      <c r="H144" s="2448">
        <v>2092</v>
      </c>
      <c r="I144" s="2448">
        <v>23970</v>
      </c>
      <c r="J144" s="2448">
        <v>12506</v>
      </c>
      <c r="K144" s="2448">
        <v>11464</v>
      </c>
      <c r="L144" s="2448">
        <v>6082</v>
      </c>
      <c r="M144" s="2448">
        <v>22014</v>
      </c>
      <c r="N144" s="2448">
        <v>3</v>
      </c>
      <c r="O144" s="2448">
        <v>78300</v>
      </c>
      <c r="P144" s="2448" t="s">
        <v>21</v>
      </c>
      <c r="Q144" s="2448">
        <v>241</v>
      </c>
      <c r="R144" s="2448">
        <v>6914547</v>
      </c>
      <c r="S144" s="2448">
        <v>3413661</v>
      </c>
      <c r="T144" s="91" t="s">
        <v>36</v>
      </c>
      <c r="U144" s="670" t="s">
        <v>26</v>
      </c>
      <c r="V144" s="88" t="s">
        <v>26</v>
      </c>
      <c r="W144" s="89" t="s">
        <v>26</v>
      </c>
      <c r="X144" s="1257">
        <v>43647</v>
      </c>
      <c r="Y144" s="82">
        <v>4313332</v>
      </c>
      <c r="Z144" s="2448">
        <v>353268</v>
      </c>
      <c r="AA144" s="2448">
        <v>1259600</v>
      </c>
      <c r="AB144" s="2448">
        <v>2589105</v>
      </c>
      <c r="AC144" s="2448" t="s">
        <v>21</v>
      </c>
      <c r="AD144" s="2448">
        <v>609839</v>
      </c>
      <c r="AE144" s="2448">
        <v>4933953</v>
      </c>
      <c r="AF144" s="2448">
        <v>349119</v>
      </c>
      <c r="AG144" s="2448">
        <v>4716</v>
      </c>
      <c r="AH144" s="2448">
        <v>1848</v>
      </c>
      <c r="AI144" s="2448">
        <v>32275</v>
      </c>
      <c r="AJ144" s="2448">
        <v>153495</v>
      </c>
      <c r="AK144" s="2448">
        <v>167501</v>
      </c>
      <c r="AL144" s="2448">
        <v>931247</v>
      </c>
      <c r="AM144" s="2448">
        <v>753</v>
      </c>
      <c r="AN144" s="2448">
        <v>1006</v>
      </c>
      <c r="AO144" s="91" t="s">
        <v>36</v>
      </c>
      <c r="AP144" s="670" t="s">
        <v>26</v>
      </c>
      <c r="AQ144" s="88" t="s">
        <v>26</v>
      </c>
      <c r="AR144" s="89" t="s">
        <v>26</v>
      </c>
      <c r="AS144" s="1257">
        <v>43647</v>
      </c>
      <c r="AT144" s="82">
        <v>110</v>
      </c>
      <c r="AU144" s="2448">
        <v>8</v>
      </c>
      <c r="AV144" s="2448" t="s">
        <v>21</v>
      </c>
      <c r="AW144" s="2448" t="s">
        <v>21</v>
      </c>
      <c r="AX144" s="2448">
        <v>18013</v>
      </c>
      <c r="AY144" s="2448">
        <v>14003</v>
      </c>
      <c r="AZ144" s="2448">
        <v>6690</v>
      </c>
      <c r="BA144" s="2448">
        <v>2168</v>
      </c>
      <c r="BB144" s="2448">
        <v>26515</v>
      </c>
      <c r="BC144" s="2448">
        <v>458</v>
      </c>
      <c r="BD144" s="2448" t="s">
        <v>21</v>
      </c>
      <c r="BE144" s="2448">
        <v>12</v>
      </c>
      <c r="BF144" s="2448">
        <v>13</v>
      </c>
      <c r="BG144" s="2448">
        <v>429</v>
      </c>
      <c r="BH144" s="2448">
        <v>357</v>
      </c>
      <c r="BI144" s="2448">
        <v>3058139</v>
      </c>
      <c r="BJ144" s="91" t="s">
        <v>36</v>
      </c>
      <c r="BK144" s="670" t="s">
        <v>26</v>
      </c>
      <c r="BL144" s="88" t="s">
        <v>26</v>
      </c>
      <c r="BM144" s="89" t="s">
        <v>26</v>
      </c>
      <c r="BN144" s="1257">
        <v>43647</v>
      </c>
      <c r="BO144" s="82" t="s">
        <v>21</v>
      </c>
      <c r="BP144" s="2448">
        <v>208</v>
      </c>
      <c r="BQ144" s="2448">
        <v>52506</v>
      </c>
      <c r="BR144" s="2448">
        <v>43669</v>
      </c>
      <c r="BS144" s="2448">
        <v>24938</v>
      </c>
      <c r="BT144" s="2448" t="s">
        <v>21</v>
      </c>
      <c r="BU144" s="2448">
        <v>822</v>
      </c>
      <c r="BV144" s="2448">
        <v>21095</v>
      </c>
      <c r="BW144" s="2448">
        <v>637</v>
      </c>
      <c r="BX144" s="2448">
        <v>4549</v>
      </c>
      <c r="BY144" s="2448">
        <v>136</v>
      </c>
      <c r="BZ144" s="2448">
        <v>105</v>
      </c>
      <c r="CA144" s="2448">
        <v>115</v>
      </c>
      <c r="CB144" s="2448">
        <v>4419</v>
      </c>
      <c r="CC144" s="2448" t="s">
        <v>21</v>
      </c>
      <c r="CD144" s="2448">
        <v>159694</v>
      </c>
      <c r="CE144" s="91" t="s">
        <v>36</v>
      </c>
      <c r="CF144" s="670" t="s">
        <v>26</v>
      </c>
      <c r="CG144" s="88" t="s">
        <v>26</v>
      </c>
      <c r="CH144" s="89" t="s">
        <v>26</v>
      </c>
      <c r="CI144" s="1257">
        <v>43647</v>
      </c>
      <c r="CJ144" s="2448">
        <v>42</v>
      </c>
      <c r="CK144" s="2448">
        <v>141</v>
      </c>
      <c r="CL144" s="2448">
        <v>1506</v>
      </c>
      <c r="CM144" s="2448">
        <v>1077</v>
      </c>
      <c r="CN144" s="2448">
        <v>429</v>
      </c>
      <c r="CO144" s="2448">
        <v>6738</v>
      </c>
      <c r="CP144" s="2448" t="s">
        <v>21</v>
      </c>
      <c r="CQ144" s="2448" t="s">
        <v>21</v>
      </c>
      <c r="CR144" s="2448">
        <v>178032</v>
      </c>
      <c r="CS144" s="2448" t="s">
        <v>21</v>
      </c>
      <c r="CT144" s="2448">
        <v>65137</v>
      </c>
      <c r="CU144" s="2448">
        <v>3436</v>
      </c>
      <c r="CV144" s="2448">
        <v>40984</v>
      </c>
      <c r="CW144" s="2448">
        <v>286322</v>
      </c>
      <c r="CX144" s="2448">
        <v>16692</v>
      </c>
      <c r="CY144" s="2448">
        <v>345</v>
      </c>
      <c r="CZ144" s="91" t="s">
        <v>36</v>
      </c>
      <c r="DA144" s="670" t="s">
        <v>26</v>
      </c>
      <c r="DB144" s="88" t="s">
        <v>26</v>
      </c>
      <c r="DC144" s="89" t="s">
        <v>26</v>
      </c>
      <c r="DD144" s="1257">
        <v>43647</v>
      </c>
      <c r="DE144" s="2448" t="s">
        <v>21</v>
      </c>
      <c r="DF144" s="2448">
        <v>903652</v>
      </c>
      <c r="DG144" s="2448">
        <v>1125</v>
      </c>
      <c r="DH144" s="2448">
        <v>17647</v>
      </c>
      <c r="DI144" s="2448">
        <v>2751</v>
      </c>
      <c r="DJ144" s="2448" t="s">
        <v>21</v>
      </c>
      <c r="DK144" s="2448">
        <v>849</v>
      </c>
      <c r="DL144" s="2448">
        <v>57</v>
      </c>
      <c r="DM144" s="2448">
        <v>1737</v>
      </c>
      <c r="DN144" s="2448">
        <v>1737</v>
      </c>
      <c r="DO144" s="2448" t="s">
        <v>21</v>
      </c>
      <c r="DP144" s="2448">
        <v>103</v>
      </c>
      <c r="DQ144" s="2448" t="s">
        <v>21</v>
      </c>
      <c r="DR144" s="2448" t="s">
        <v>21</v>
      </c>
      <c r="DS144" s="2448">
        <v>9720</v>
      </c>
      <c r="DT144" s="2448">
        <v>3</v>
      </c>
      <c r="DU144" s="91" t="s">
        <v>36</v>
      </c>
      <c r="DV144" s="670" t="s">
        <v>26</v>
      </c>
      <c r="DW144" s="88" t="s">
        <v>26</v>
      </c>
      <c r="DX144" s="89" t="s">
        <v>26</v>
      </c>
      <c r="DY144" s="1257">
        <v>43647</v>
      </c>
      <c r="DZ144" s="2448">
        <v>20020</v>
      </c>
      <c r="EA144" s="2448">
        <v>796</v>
      </c>
      <c r="EB144" s="2448">
        <v>599980</v>
      </c>
      <c r="EC144" s="2448">
        <v>15714</v>
      </c>
      <c r="ED144" s="2448">
        <v>1</v>
      </c>
      <c r="EE144" s="2448">
        <v>2814</v>
      </c>
      <c r="EF144" s="2448">
        <v>18</v>
      </c>
      <c r="EG144" s="2448">
        <v>5906</v>
      </c>
      <c r="EH144" s="2448">
        <v>4480</v>
      </c>
      <c r="EI144" s="2448">
        <v>1426</v>
      </c>
      <c r="EJ144" s="2448">
        <v>5297</v>
      </c>
      <c r="EK144" s="2448">
        <v>3</v>
      </c>
      <c r="EL144" s="2448" t="s">
        <v>21</v>
      </c>
      <c r="EM144" s="2448" t="s">
        <v>21</v>
      </c>
      <c r="EN144" s="2448">
        <v>485706</v>
      </c>
      <c r="EO144" s="2448">
        <v>67874</v>
      </c>
      <c r="EP144" s="91" t="s">
        <v>36</v>
      </c>
      <c r="EQ144" s="670" t="s">
        <v>26</v>
      </c>
      <c r="ER144" s="88" t="s">
        <v>26</v>
      </c>
      <c r="ES144" s="89" t="s">
        <v>26</v>
      </c>
      <c r="ET144" s="1257">
        <v>43647</v>
      </c>
      <c r="EU144" s="2448">
        <v>167</v>
      </c>
      <c r="EV144" s="2448">
        <v>211</v>
      </c>
      <c r="EW144" s="2448">
        <v>4717</v>
      </c>
      <c r="EX144" s="2448">
        <v>33407</v>
      </c>
      <c r="EY144" s="2448">
        <v>36634</v>
      </c>
      <c r="EZ144" s="2448">
        <v>25911</v>
      </c>
      <c r="FA144" s="2448">
        <v>410</v>
      </c>
      <c r="FB144" s="2448" t="s">
        <v>21</v>
      </c>
      <c r="FC144" s="2448" t="s">
        <v>21</v>
      </c>
      <c r="FD144" s="2448">
        <v>722178</v>
      </c>
      <c r="FE144" s="2448">
        <v>157253</v>
      </c>
      <c r="FF144" s="2448">
        <v>2594197</v>
      </c>
      <c r="FG144" s="2448">
        <v>18977</v>
      </c>
      <c r="FH144" s="2448">
        <v>1</v>
      </c>
      <c r="FI144" s="2448">
        <v>17</v>
      </c>
      <c r="FJ144" s="2448">
        <v>57</v>
      </c>
      <c r="FK144" s="91" t="s">
        <v>36</v>
      </c>
      <c r="FL144" s="670" t="s">
        <v>26</v>
      </c>
    </row>
    <row r="145" spans="1:168" ht="14.25" customHeight="1">
      <c r="A145" s="88" t="s">
        <v>26</v>
      </c>
      <c r="B145" s="89" t="s">
        <v>26</v>
      </c>
      <c r="C145" s="1257">
        <v>43678</v>
      </c>
      <c r="D145" s="82">
        <v>7296383</v>
      </c>
      <c r="E145" s="2448">
        <v>114492</v>
      </c>
      <c r="F145" s="2448">
        <v>111</v>
      </c>
      <c r="G145" s="2448">
        <v>5455</v>
      </c>
      <c r="H145" s="2448">
        <v>2006</v>
      </c>
      <c r="I145" s="2448">
        <v>23559</v>
      </c>
      <c r="J145" s="2448">
        <v>11110</v>
      </c>
      <c r="K145" s="2448">
        <v>12449</v>
      </c>
      <c r="L145" s="2448">
        <v>6083</v>
      </c>
      <c r="M145" s="2448">
        <v>21206</v>
      </c>
      <c r="N145" s="2448">
        <v>3</v>
      </c>
      <c r="O145" s="2448">
        <v>62172</v>
      </c>
      <c r="P145" s="2448" t="s">
        <v>21</v>
      </c>
      <c r="Q145" s="2448">
        <v>99</v>
      </c>
      <c r="R145" s="2448">
        <v>6800692</v>
      </c>
      <c r="S145" s="2448">
        <v>3415473</v>
      </c>
      <c r="T145" s="91" t="s">
        <v>37</v>
      </c>
      <c r="U145" s="670" t="s">
        <v>26</v>
      </c>
      <c r="V145" s="88" t="s">
        <v>26</v>
      </c>
      <c r="W145" s="89" t="s">
        <v>26</v>
      </c>
      <c r="X145" s="1257">
        <v>43678</v>
      </c>
      <c r="Y145" s="82">
        <v>4215433</v>
      </c>
      <c r="Z145" s="2448">
        <v>362557</v>
      </c>
      <c r="AA145" s="2448">
        <v>1182545</v>
      </c>
      <c r="AB145" s="2448">
        <v>2561670</v>
      </c>
      <c r="AC145" s="2448" t="s">
        <v>21</v>
      </c>
      <c r="AD145" s="2448">
        <v>610128</v>
      </c>
      <c r="AE145" s="2448">
        <v>4855384</v>
      </c>
      <c r="AF145" s="2448">
        <v>315027</v>
      </c>
      <c r="AG145" s="2448">
        <v>2675</v>
      </c>
      <c r="AH145" s="2448">
        <v>1944</v>
      </c>
      <c r="AI145" s="2448">
        <v>29789</v>
      </c>
      <c r="AJ145" s="2448">
        <v>144856</v>
      </c>
      <c r="AK145" s="2448">
        <v>157974</v>
      </c>
      <c r="AL145" s="2448">
        <v>903781</v>
      </c>
      <c r="AM145" s="2448">
        <v>663</v>
      </c>
      <c r="AN145" s="2448">
        <v>1013</v>
      </c>
      <c r="AO145" s="91" t="s">
        <v>37</v>
      </c>
      <c r="AP145" s="670" t="s">
        <v>26</v>
      </c>
      <c r="AQ145" s="88" t="s">
        <v>26</v>
      </c>
      <c r="AR145" s="89" t="s">
        <v>26</v>
      </c>
      <c r="AS145" s="1257">
        <v>43678</v>
      </c>
      <c r="AT145" s="82">
        <v>81</v>
      </c>
      <c r="AU145" s="2448">
        <v>20</v>
      </c>
      <c r="AV145" s="2448" t="s">
        <v>21</v>
      </c>
      <c r="AW145" s="2448" t="s">
        <v>21</v>
      </c>
      <c r="AX145" s="2448">
        <v>12299</v>
      </c>
      <c r="AY145" s="2448">
        <v>7868</v>
      </c>
      <c r="AZ145" s="2448">
        <v>6311</v>
      </c>
      <c r="BA145" s="2448">
        <v>1327</v>
      </c>
      <c r="BB145" s="2448">
        <v>16740</v>
      </c>
      <c r="BC145" s="2448">
        <v>256</v>
      </c>
      <c r="BD145" s="2448" t="s">
        <v>21</v>
      </c>
      <c r="BE145" s="2448">
        <v>21</v>
      </c>
      <c r="BF145" s="2448">
        <v>24</v>
      </c>
      <c r="BG145" s="2448">
        <v>504</v>
      </c>
      <c r="BH145" s="2448">
        <v>340</v>
      </c>
      <c r="BI145" s="2448">
        <v>2985208</v>
      </c>
      <c r="BJ145" s="91" t="s">
        <v>37</v>
      </c>
      <c r="BK145" s="670" t="s">
        <v>26</v>
      </c>
      <c r="BL145" s="88" t="s">
        <v>26</v>
      </c>
      <c r="BM145" s="89" t="s">
        <v>26</v>
      </c>
      <c r="BN145" s="1257">
        <v>43678</v>
      </c>
      <c r="BO145" s="82" t="s">
        <v>21</v>
      </c>
      <c r="BP145" s="2448">
        <v>66</v>
      </c>
      <c r="BQ145" s="2448">
        <v>49816</v>
      </c>
      <c r="BR145" s="2448">
        <v>43064</v>
      </c>
      <c r="BS145" s="2448">
        <v>22305</v>
      </c>
      <c r="BT145" s="2448" t="s">
        <v>21</v>
      </c>
      <c r="BU145" s="2448">
        <v>993</v>
      </c>
      <c r="BV145" s="2448">
        <v>21974</v>
      </c>
      <c r="BW145" s="2448">
        <v>562</v>
      </c>
      <c r="BX145" s="2448">
        <v>2528</v>
      </c>
      <c r="BY145" s="2448">
        <v>169</v>
      </c>
      <c r="BZ145" s="2448">
        <v>65</v>
      </c>
      <c r="CA145" s="2448">
        <v>71</v>
      </c>
      <c r="CB145" s="2448">
        <v>4403</v>
      </c>
      <c r="CC145" s="2448" t="s">
        <v>21</v>
      </c>
      <c r="CD145" s="2448">
        <v>146039</v>
      </c>
      <c r="CE145" s="91" t="s">
        <v>37</v>
      </c>
      <c r="CF145" s="670" t="s">
        <v>26</v>
      </c>
      <c r="CG145" s="88" t="s">
        <v>26</v>
      </c>
      <c r="CH145" s="89" t="s">
        <v>26</v>
      </c>
      <c r="CI145" s="1257">
        <v>43678</v>
      </c>
      <c r="CJ145" s="2448">
        <v>14</v>
      </c>
      <c r="CK145" s="2448">
        <v>137</v>
      </c>
      <c r="CL145" s="2448">
        <v>1602</v>
      </c>
      <c r="CM145" s="2448">
        <v>986</v>
      </c>
      <c r="CN145" s="2448">
        <v>615</v>
      </c>
      <c r="CO145" s="2448">
        <v>6545</v>
      </c>
      <c r="CP145" s="2448" t="s">
        <v>21</v>
      </c>
      <c r="CQ145" s="2448" t="s">
        <v>21</v>
      </c>
      <c r="CR145" s="2448">
        <v>173259</v>
      </c>
      <c r="CS145" s="2448" t="s">
        <v>21</v>
      </c>
      <c r="CT145" s="2448">
        <v>58847</v>
      </c>
      <c r="CU145" s="2448">
        <v>7078</v>
      </c>
      <c r="CV145" s="2448">
        <v>42171</v>
      </c>
      <c r="CW145" s="2448">
        <v>285900</v>
      </c>
      <c r="CX145" s="2448">
        <v>14365</v>
      </c>
      <c r="CY145" s="2448">
        <v>454</v>
      </c>
      <c r="CZ145" s="91" t="s">
        <v>37</v>
      </c>
      <c r="DA145" s="670" t="s">
        <v>26</v>
      </c>
      <c r="DB145" s="88" t="s">
        <v>26</v>
      </c>
      <c r="DC145" s="89" t="s">
        <v>26</v>
      </c>
      <c r="DD145" s="1257">
        <v>43678</v>
      </c>
      <c r="DE145" s="2448" t="s">
        <v>21</v>
      </c>
      <c r="DF145" s="2448">
        <v>857476</v>
      </c>
      <c r="DG145" s="2448">
        <v>2157</v>
      </c>
      <c r="DH145" s="2448">
        <v>14159</v>
      </c>
      <c r="DI145" s="2448">
        <v>2075</v>
      </c>
      <c r="DJ145" s="2448" t="s">
        <v>21</v>
      </c>
      <c r="DK145" s="2448">
        <v>719</v>
      </c>
      <c r="DL145" s="2448">
        <v>45</v>
      </c>
      <c r="DM145" s="2448">
        <v>1203</v>
      </c>
      <c r="DN145" s="2448">
        <v>1203</v>
      </c>
      <c r="DO145" s="2448" t="s">
        <v>21</v>
      </c>
      <c r="DP145" s="2448">
        <v>102</v>
      </c>
      <c r="DQ145" s="2448" t="s">
        <v>21</v>
      </c>
      <c r="DR145" s="2448" t="s">
        <v>21</v>
      </c>
      <c r="DS145" s="2448">
        <v>7700</v>
      </c>
      <c r="DT145" s="2448">
        <v>2</v>
      </c>
      <c r="DU145" s="91" t="s">
        <v>37</v>
      </c>
      <c r="DV145" s="670" t="s">
        <v>26</v>
      </c>
      <c r="DW145" s="88" t="s">
        <v>26</v>
      </c>
      <c r="DX145" s="89" t="s">
        <v>26</v>
      </c>
      <c r="DY145" s="1257">
        <v>43678</v>
      </c>
      <c r="DZ145" s="2448">
        <v>18809</v>
      </c>
      <c r="EA145" s="2448">
        <v>701</v>
      </c>
      <c r="EB145" s="2448">
        <v>584551</v>
      </c>
      <c r="EC145" s="2448">
        <v>14941</v>
      </c>
      <c r="ED145" s="2448" t="s">
        <v>21</v>
      </c>
      <c r="EE145" s="2448">
        <v>2097</v>
      </c>
      <c r="EF145" s="2448">
        <v>20</v>
      </c>
      <c r="EG145" s="2448">
        <v>5766</v>
      </c>
      <c r="EH145" s="2448">
        <v>4159</v>
      </c>
      <c r="EI145" s="2448">
        <v>1607</v>
      </c>
      <c r="EJ145" s="2448">
        <v>5324</v>
      </c>
      <c r="EK145" s="2448">
        <v>3</v>
      </c>
      <c r="EL145" s="2448" t="s">
        <v>21</v>
      </c>
      <c r="EM145" s="2448" t="s">
        <v>21</v>
      </c>
      <c r="EN145" s="2448">
        <v>472962</v>
      </c>
      <c r="EO145" s="2448">
        <v>64030</v>
      </c>
      <c r="EP145" s="91" t="s">
        <v>37</v>
      </c>
      <c r="EQ145" s="670" t="s">
        <v>26</v>
      </c>
      <c r="ER145" s="88" t="s">
        <v>26</v>
      </c>
      <c r="ES145" s="89" t="s">
        <v>26</v>
      </c>
      <c r="ET145" s="1257">
        <v>43678</v>
      </c>
      <c r="EU145" s="2448">
        <v>146</v>
      </c>
      <c r="EV145" s="2448">
        <v>252</v>
      </c>
      <c r="EW145" s="2448">
        <v>4262</v>
      </c>
      <c r="EX145" s="2448">
        <v>28972</v>
      </c>
      <c r="EY145" s="2448">
        <v>31695</v>
      </c>
      <c r="EZ145" s="2448">
        <v>27302</v>
      </c>
      <c r="FA145" s="2448">
        <v>360</v>
      </c>
      <c r="FB145" s="2448" t="s">
        <v>21</v>
      </c>
      <c r="FC145" s="2448" t="s">
        <v>21</v>
      </c>
      <c r="FD145" s="2448">
        <v>714065</v>
      </c>
      <c r="FE145" s="2448">
        <v>167729</v>
      </c>
      <c r="FF145" s="2448">
        <v>2586907</v>
      </c>
      <c r="FG145" s="2448">
        <v>21655</v>
      </c>
      <c r="FH145" s="2448">
        <v>1</v>
      </c>
      <c r="FI145" s="2448">
        <v>19</v>
      </c>
      <c r="FJ145" s="2448">
        <v>29</v>
      </c>
      <c r="FK145" s="91" t="s">
        <v>37</v>
      </c>
      <c r="FL145" s="670" t="s">
        <v>26</v>
      </c>
    </row>
    <row r="146" spans="1:168" ht="14.25" customHeight="1">
      <c r="A146" s="88" t="s">
        <v>26</v>
      </c>
      <c r="B146" s="89" t="s">
        <v>26</v>
      </c>
      <c r="C146" s="1257">
        <v>43709</v>
      </c>
      <c r="D146" s="82">
        <v>6975956</v>
      </c>
      <c r="E146" s="2448">
        <v>111785</v>
      </c>
      <c r="F146" s="2448">
        <v>127</v>
      </c>
      <c r="G146" s="2448">
        <v>7311</v>
      </c>
      <c r="H146" s="2448">
        <v>2072</v>
      </c>
      <c r="I146" s="2448">
        <v>27703</v>
      </c>
      <c r="J146" s="2448">
        <v>12025</v>
      </c>
      <c r="K146" s="2448">
        <v>15678</v>
      </c>
      <c r="L146" s="2448">
        <v>5343</v>
      </c>
      <c r="M146" s="2448">
        <v>20490</v>
      </c>
      <c r="N146" s="2448">
        <v>3</v>
      </c>
      <c r="O146" s="2448">
        <v>52787</v>
      </c>
      <c r="P146" s="2448" t="s">
        <v>21</v>
      </c>
      <c r="Q146" s="2448">
        <v>123</v>
      </c>
      <c r="R146" s="2448">
        <v>6478291</v>
      </c>
      <c r="S146" s="2448">
        <v>3217667</v>
      </c>
      <c r="T146" s="91" t="s">
        <v>38</v>
      </c>
      <c r="U146" s="670" t="s">
        <v>26</v>
      </c>
      <c r="V146" s="88" t="s">
        <v>26</v>
      </c>
      <c r="W146" s="89" t="s">
        <v>26</v>
      </c>
      <c r="X146" s="1257">
        <v>43709</v>
      </c>
      <c r="Y146" s="82">
        <v>4011716</v>
      </c>
      <c r="Z146" s="2448">
        <v>309647</v>
      </c>
      <c r="AA146" s="2448">
        <v>1186976</v>
      </c>
      <c r="AB146" s="2448">
        <v>2423504</v>
      </c>
      <c r="AC146" s="2448" t="s">
        <v>21</v>
      </c>
      <c r="AD146" s="2448">
        <v>585449</v>
      </c>
      <c r="AE146" s="2448">
        <v>4473164</v>
      </c>
      <c r="AF146" s="2448">
        <v>288970</v>
      </c>
      <c r="AG146" s="2448">
        <v>2497</v>
      </c>
      <c r="AH146" s="2448">
        <v>2068</v>
      </c>
      <c r="AI146" s="2448">
        <v>29260</v>
      </c>
      <c r="AJ146" s="2448">
        <v>142348</v>
      </c>
      <c r="AK146" s="2448">
        <v>155424</v>
      </c>
      <c r="AL146" s="2448">
        <v>867282</v>
      </c>
      <c r="AM146" s="2448">
        <v>1834</v>
      </c>
      <c r="AN146" s="2448">
        <v>1262</v>
      </c>
      <c r="AO146" s="91" t="s">
        <v>38</v>
      </c>
      <c r="AP146" s="670" t="s">
        <v>26</v>
      </c>
      <c r="AQ146" s="88" t="s">
        <v>26</v>
      </c>
      <c r="AR146" s="89" t="s">
        <v>26</v>
      </c>
      <c r="AS146" s="1257">
        <v>43709</v>
      </c>
      <c r="AT146" s="82">
        <v>187</v>
      </c>
      <c r="AU146" s="2448">
        <v>20</v>
      </c>
      <c r="AV146" s="2448" t="s">
        <v>21</v>
      </c>
      <c r="AW146" s="2448" t="s">
        <v>21</v>
      </c>
      <c r="AX146" s="2448">
        <v>14001</v>
      </c>
      <c r="AY146" s="2448">
        <v>9055</v>
      </c>
      <c r="AZ146" s="2448">
        <v>6784</v>
      </c>
      <c r="BA146" s="2448">
        <v>2066</v>
      </c>
      <c r="BB146" s="2448">
        <v>18359</v>
      </c>
      <c r="BC146" s="2448">
        <v>270</v>
      </c>
      <c r="BD146" s="2448" t="s">
        <v>21</v>
      </c>
      <c r="BE146" s="2448">
        <v>27</v>
      </c>
      <c r="BF146" s="2448">
        <v>29</v>
      </c>
      <c r="BG146" s="2448">
        <v>536</v>
      </c>
      <c r="BH146" s="2448">
        <v>341</v>
      </c>
      <c r="BI146" s="2448">
        <v>2844936</v>
      </c>
      <c r="BJ146" s="91" t="s">
        <v>38</v>
      </c>
      <c r="BK146" s="670" t="s">
        <v>26</v>
      </c>
      <c r="BL146" s="88" t="s">
        <v>26</v>
      </c>
      <c r="BM146" s="89" t="s">
        <v>26</v>
      </c>
      <c r="BN146" s="1257">
        <v>43709</v>
      </c>
      <c r="BO146" s="82" t="s">
        <v>21</v>
      </c>
      <c r="BP146" s="2448">
        <v>90</v>
      </c>
      <c r="BQ146" s="2448">
        <v>43901</v>
      </c>
      <c r="BR146" s="2448">
        <v>36244</v>
      </c>
      <c r="BS146" s="2448">
        <v>20554</v>
      </c>
      <c r="BT146" s="2448" t="s">
        <v>21</v>
      </c>
      <c r="BU146" s="2448">
        <v>1151</v>
      </c>
      <c r="BV146" s="2448">
        <v>21042</v>
      </c>
      <c r="BW146" s="2448">
        <v>690</v>
      </c>
      <c r="BX146" s="2448">
        <v>2209</v>
      </c>
      <c r="BY146" s="2448">
        <v>131</v>
      </c>
      <c r="BZ146" s="2448">
        <v>32</v>
      </c>
      <c r="CA146" s="2448">
        <v>34</v>
      </c>
      <c r="CB146" s="2448">
        <v>4510</v>
      </c>
      <c r="CC146" s="2448">
        <v>73</v>
      </c>
      <c r="CD146" s="2448">
        <v>128821</v>
      </c>
      <c r="CE146" s="91" t="s">
        <v>38</v>
      </c>
      <c r="CF146" s="670" t="s">
        <v>26</v>
      </c>
      <c r="CG146" s="88" t="s">
        <v>26</v>
      </c>
      <c r="CH146" s="89" t="s">
        <v>26</v>
      </c>
      <c r="CI146" s="1257">
        <v>43709</v>
      </c>
      <c r="CJ146" s="2448">
        <v>14</v>
      </c>
      <c r="CK146" s="2448">
        <v>141</v>
      </c>
      <c r="CL146" s="2448">
        <v>1442</v>
      </c>
      <c r="CM146" s="2448">
        <v>632</v>
      </c>
      <c r="CN146" s="2448">
        <v>810</v>
      </c>
      <c r="CO146" s="2448">
        <v>6141</v>
      </c>
      <c r="CP146" s="2448" t="s">
        <v>21</v>
      </c>
      <c r="CQ146" s="2448" t="s">
        <v>21</v>
      </c>
      <c r="CR146" s="2448">
        <v>162102</v>
      </c>
      <c r="CS146" s="2448" t="s">
        <v>21</v>
      </c>
      <c r="CT146" s="2448">
        <v>55466</v>
      </c>
      <c r="CU146" s="2448">
        <v>4465</v>
      </c>
      <c r="CV146" s="2448">
        <v>42019</v>
      </c>
      <c r="CW146" s="2448">
        <v>256369</v>
      </c>
      <c r="CX146" s="2448">
        <v>11254</v>
      </c>
      <c r="CY146" s="2448">
        <v>328</v>
      </c>
      <c r="CZ146" s="91" t="s">
        <v>38</v>
      </c>
      <c r="DA146" s="670" t="s">
        <v>26</v>
      </c>
      <c r="DB146" s="88" t="s">
        <v>26</v>
      </c>
      <c r="DC146" s="89" t="s">
        <v>26</v>
      </c>
      <c r="DD146" s="1257">
        <v>43709</v>
      </c>
      <c r="DE146" s="2448" t="s">
        <v>21</v>
      </c>
      <c r="DF146" s="2448">
        <v>955732</v>
      </c>
      <c r="DG146" s="2448">
        <v>1854</v>
      </c>
      <c r="DH146" s="2448">
        <v>15770</v>
      </c>
      <c r="DI146" s="2448">
        <v>2634</v>
      </c>
      <c r="DJ146" s="2448" t="s">
        <v>21</v>
      </c>
      <c r="DK146" s="2448">
        <v>729</v>
      </c>
      <c r="DL146" s="2448">
        <v>53</v>
      </c>
      <c r="DM146" s="2448">
        <v>1736</v>
      </c>
      <c r="DN146" s="2448">
        <v>1736</v>
      </c>
      <c r="DO146" s="2448" t="s">
        <v>21</v>
      </c>
      <c r="DP146" s="2448">
        <v>104</v>
      </c>
      <c r="DQ146" s="2448" t="s">
        <v>21</v>
      </c>
      <c r="DR146" s="2448" t="s">
        <v>21</v>
      </c>
      <c r="DS146" s="2448">
        <v>8246</v>
      </c>
      <c r="DT146" s="2448">
        <v>2</v>
      </c>
      <c r="DU146" s="91" t="s">
        <v>38</v>
      </c>
      <c r="DV146" s="670" t="s">
        <v>26</v>
      </c>
      <c r="DW146" s="88" t="s">
        <v>26</v>
      </c>
      <c r="DX146" s="89" t="s">
        <v>26</v>
      </c>
      <c r="DY146" s="1257">
        <v>43709</v>
      </c>
      <c r="DZ146" s="2448">
        <v>19252</v>
      </c>
      <c r="EA146" s="2448">
        <v>785</v>
      </c>
      <c r="EB146" s="2448">
        <v>568172</v>
      </c>
      <c r="EC146" s="2448">
        <v>16652</v>
      </c>
      <c r="ED146" s="2448" t="s">
        <v>21</v>
      </c>
      <c r="EE146" s="2448">
        <v>3273</v>
      </c>
      <c r="EF146" s="2448">
        <v>15</v>
      </c>
      <c r="EG146" s="2448">
        <v>6470</v>
      </c>
      <c r="EH146" s="2448">
        <v>4208</v>
      </c>
      <c r="EI146" s="2448">
        <v>2262</v>
      </c>
      <c r="EJ146" s="2448">
        <v>5202</v>
      </c>
      <c r="EK146" s="2448">
        <v>3</v>
      </c>
      <c r="EL146" s="2448" t="s">
        <v>21</v>
      </c>
      <c r="EM146" s="2448" t="s">
        <v>21</v>
      </c>
      <c r="EN146" s="2448">
        <v>456656</v>
      </c>
      <c r="EO146" s="2448">
        <v>68348</v>
      </c>
      <c r="EP146" s="91" t="s">
        <v>38</v>
      </c>
      <c r="EQ146" s="670" t="s">
        <v>26</v>
      </c>
      <c r="ER146" s="88" t="s">
        <v>26</v>
      </c>
      <c r="ES146" s="89" t="s">
        <v>26</v>
      </c>
      <c r="ET146" s="1257">
        <v>43709</v>
      </c>
      <c r="EU146" s="2448">
        <v>289</v>
      </c>
      <c r="EV146" s="2448">
        <v>262</v>
      </c>
      <c r="EW146" s="2448">
        <v>4741</v>
      </c>
      <c r="EX146" s="2448">
        <v>29349</v>
      </c>
      <c r="EY146" s="2448">
        <v>32157</v>
      </c>
      <c r="EZ146" s="2448">
        <v>34588</v>
      </c>
      <c r="FA146" s="2448">
        <v>998</v>
      </c>
      <c r="FB146" s="2448" t="s">
        <v>21</v>
      </c>
      <c r="FC146" s="2448" t="s">
        <v>21</v>
      </c>
      <c r="FD146" s="2448">
        <v>730476</v>
      </c>
      <c r="FE146" s="2448">
        <v>148244</v>
      </c>
      <c r="FF146" s="2448">
        <v>2457624</v>
      </c>
      <c r="FG146" s="2448">
        <v>12725</v>
      </c>
      <c r="FH146" s="2448">
        <v>1</v>
      </c>
      <c r="FI146" s="2448">
        <v>15</v>
      </c>
      <c r="FJ146" s="2448">
        <v>78</v>
      </c>
      <c r="FK146" s="91" t="s">
        <v>38</v>
      </c>
      <c r="FL146" s="670" t="s">
        <v>26</v>
      </c>
    </row>
    <row r="147" spans="1:168" ht="14.25" customHeight="1">
      <c r="A147" s="88" t="s">
        <v>26</v>
      </c>
      <c r="B147" s="89" t="s">
        <v>26</v>
      </c>
      <c r="C147" s="1257">
        <v>43739</v>
      </c>
      <c r="D147" s="82">
        <v>7075175</v>
      </c>
      <c r="E147" s="2448">
        <v>130103</v>
      </c>
      <c r="F147" s="2448">
        <v>160</v>
      </c>
      <c r="G147" s="2448">
        <v>7713</v>
      </c>
      <c r="H147" s="2448">
        <v>2097</v>
      </c>
      <c r="I147" s="2448">
        <v>26871</v>
      </c>
      <c r="J147" s="2448">
        <v>13535</v>
      </c>
      <c r="K147" s="2448">
        <v>13336</v>
      </c>
      <c r="L147" s="2448">
        <v>5007</v>
      </c>
      <c r="M147" s="2448">
        <v>22664</v>
      </c>
      <c r="N147" s="2448">
        <v>3</v>
      </c>
      <c r="O147" s="2448">
        <v>73766</v>
      </c>
      <c r="P147" s="2448" t="s">
        <v>21</v>
      </c>
      <c r="Q147" s="2448">
        <v>311</v>
      </c>
      <c r="R147" s="2448">
        <v>6551581</v>
      </c>
      <c r="S147" s="2448">
        <v>3320096</v>
      </c>
      <c r="T147" s="91" t="s">
        <v>39</v>
      </c>
      <c r="U147" s="670" t="s">
        <v>26</v>
      </c>
      <c r="V147" s="88" t="s">
        <v>26</v>
      </c>
      <c r="W147" s="89" t="s">
        <v>26</v>
      </c>
      <c r="X147" s="1257">
        <v>43739</v>
      </c>
      <c r="Y147" s="82">
        <v>4003505</v>
      </c>
      <c r="Z147" s="2448">
        <v>318874</v>
      </c>
      <c r="AA147" s="2448">
        <v>1066989</v>
      </c>
      <c r="AB147" s="2448">
        <v>2464762</v>
      </c>
      <c r="AC147" s="2448" t="s">
        <v>21</v>
      </c>
      <c r="AD147" s="2448">
        <v>597621</v>
      </c>
      <c r="AE147" s="2448">
        <v>4520007</v>
      </c>
      <c r="AF147" s="2448">
        <v>304700</v>
      </c>
      <c r="AG147" s="2448">
        <v>3492</v>
      </c>
      <c r="AH147" s="2448">
        <v>2073</v>
      </c>
      <c r="AI147" s="2448">
        <v>32213</v>
      </c>
      <c r="AJ147" s="2448">
        <v>159940</v>
      </c>
      <c r="AK147" s="2448">
        <v>174611</v>
      </c>
      <c r="AL147" s="2448">
        <v>840087</v>
      </c>
      <c r="AM147" s="2448">
        <v>991</v>
      </c>
      <c r="AN147" s="2448">
        <v>1298</v>
      </c>
      <c r="AO147" s="91" t="s">
        <v>39</v>
      </c>
      <c r="AP147" s="670" t="s">
        <v>26</v>
      </c>
      <c r="AQ147" s="88" t="s">
        <v>26</v>
      </c>
      <c r="AR147" s="89" t="s">
        <v>26</v>
      </c>
      <c r="AS147" s="1257">
        <v>43739</v>
      </c>
      <c r="AT147" s="82">
        <v>78</v>
      </c>
      <c r="AU147" s="2448">
        <v>22</v>
      </c>
      <c r="AV147" s="2448" t="s">
        <v>21</v>
      </c>
      <c r="AW147" s="2448" t="s">
        <v>21</v>
      </c>
      <c r="AX147" s="2448">
        <v>14948</v>
      </c>
      <c r="AY147" s="2448">
        <v>12002</v>
      </c>
      <c r="AZ147" s="2448">
        <v>4132</v>
      </c>
      <c r="BA147" s="2448">
        <v>2554</v>
      </c>
      <c r="BB147" s="2448">
        <v>25284</v>
      </c>
      <c r="BC147" s="2448">
        <v>478</v>
      </c>
      <c r="BD147" s="2448" t="s">
        <v>21</v>
      </c>
      <c r="BE147" s="2448">
        <v>98</v>
      </c>
      <c r="BF147" s="2448">
        <v>108</v>
      </c>
      <c r="BG147" s="2448">
        <v>4810</v>
      </c>
      <c r="BH147" s="2448">
        <v>316</v>
      </c>
      <c r="BI147" s="2448">
        <v>2823981</v>
      </c>
      <c r="BJ147" s="91" t="s">
        <v>39</v>
      </c>
      <c r="BK147" s="670" t="s">
        <v>26</v>
      </c>
      <c r="BL147" s="88" t="s">
        <v>26</v>
      </c>
      <c r="BM147" s="89" t="s">
        <v>26</v>
      </c>
      <c r="BN147" s="1257">
        <v>43739</v>
      </c>
      <c r="BO147" s="82" t="s">
        <v>21</v>
      </c>
      <c r="BP147" s="2448">
        <v>278</v>
      </c>
      <c r="BQ147" s="2448">
        <v>54468</v>
      </c>
      <c r="BR147" s="2448">
        <v>45628</v>
      </c>
      <c r="BS147" s="2448">
        <v>25657</v>
      </c>
      <c r="BT147" s="2448" t="s">
        <v>21</v>
      </c>
      <c r="BU147" s="2448">
        <v>1194</v>
      </c>
      <c r="BV147" s="2448">
        <v>20531</v>
      </c>
      <c r="BW147" s="2448">
        <v>690</v>
      </c>
      <c r="BX147" s="2448">
        <v>3409</v>
      </c>
      <c r="BY147" s="2448">
        <v>247</v>
      </c>
      <c r="BZ147" s="2448">
        <v>147</v>
      </c>
      <c r="CA147" s="2448">
        <v>161</v>
      </c>
      <c r="CB147" s="2448">
        <v>4295</v>
      </c>
      <c r="CC147" s="2448">
        <v>21</v>
      </c>
      <c r="CD147" s="2448">
        <v>172293</v>
      </c>
      <c r="CE147" s="91" t="s">
        <v>39</v>
      </c>
      <c r="CF147" s="670" t="s">
        <v>26</v>
      </c>
      <c r="CG147" s="88" t="s">
        <v>26</v>
      </c>
      <c r="CH147" s="89" t="s">
        <v>26</v>
      </c>
      <c r="CI147" s="1257">
        <v>43739</v>
      </c>
      <c r="CJ147" s="2448">
        <v>28</v>
      </c>
      <c r="CK147" s="2448">
        <v>129</v>
      </c>
      <c r="CL147" s="2448">
        <v>1590</v>
      </c>
      <c r="CM147" s="2448">
        <v>944</v>
      </c>
      <c r="CN147" s="2448">
        <v>646</v>
      </c>
      <c r="CO147" s="2448">
        <v>6527</v>
      </c>
      <c r="CP147" s="2448" t="s">
        <v>21</v>
      </c>
      <c r="CQ147" s="2448" t="s">
        <v>21</v>
      </c>
      <c r="CR147" s="2448">
        <v>159457</v>
      </c>
      <c r="CS147" s="2448" t="s">
        <v>21</v>
      </c>
      <c r="CT147" s="2448">
        <v>48387</v>
      </c>
      <c r="CU147" s="2448">
        <v>4091</v>
      </c>
      <c r="CV147" s="2448">
        <v>42895</v>
      </c>
      <c r="CW147" s="2448">
        <v>247280</v>
      </c>
      <c r="CX147" s="2448">
        <v>13349</v>
      </c>
      <c r="CY147" s="2448">
        <v>500</v>
      </c>
      <c r="CZ147" s="91" t="s">
        <v>39</v>
      </c>
      <c r="DA147" s="670" t="s">
        <v>26</v>
      </c>
      <c r="DB147" s="88" t="s">
        <v>26</v>
      </c>
      <c r="DC147" s="89" t="s">
        <v>26</v>
      </c>
      <c r="DD147" s="1257">
        <v>43739</v>
      </c>
      <c r="DE147" s="2448" t="s">
        <v>21</v>
      </c>
      <c r="DF147" s="2448">
        <v>980633</v>
      </c>
      <c r="DG147" s="2448">
        <v>1112</v>
      </c>
      <c r="DH147" s="2448">
        <v>16317</v>
      </c>
      <c r="DI147" s="2448">
        <v>2489</v>
      </c>
      <c r="DJ147" s="2448" t="s">
        <v>21</v>
      </c>
      <c r="DK147" s="2448">
        <v>702</v>
      </c>
      <c r="DL147" s="2448">
        <v>55</v>
      </c>
      <c r="DM147" s="2448">
        <v>1613</v>
      </c>
      <c r="DN147" s="2448">
        <v>1613</v>
      </c>
      <c r="DO147" s="2448" t="s">
        <v>21</v>
      </c>
      <c r="DP147" s="2448">
        <v>106</v>
      </c>
      <c r="DQ147" s="2448" t="s">
        <v>21</v>
      </c>
      <c r="DR147" s="2448" t="s">
        <v>21</v>
      </c>
      <c r="DS147" s="2448">
        <v>8980</v>
      </c>
      <c r="DT147" s="2448">
        <v>4</v>
      </c>
      <c r="DU147" s="91" t="s">
        <v>39</v>
      </c>
      <c r="DV147" s="670" t="s">
        <v>26</v>
      </c>
      <c r="DW147" s="88" t="s">
        <v>26</v>
      </c>
      <c r="DX147" s="89" t="s">
        <v>26</v>
      </c>
      <c r="DY147" s="1257">
        <v>43739</v>
      </c>
      <c r="DZ147" s="2448">
        <v>19673</v>
      </c>
      <c r="EA147" s="2448">
        <v>923</v>
      </c>
      <c r="EB147" s="2448">
        <v>581809</v>
      </c>
      <c r="EC147" s="2448">
        <v>17500</v>
      </c>
      <c r="ED147" s="2448" t="s">
        <v>21</v>
      </c>
      <c r="EE147" s="2448">
        <v>3164</v>
      </c>
      <c r="EF147" s="2448">
        <v>10</v>
      </c>
      <c r="EG147" s="2448">
        <v>6630</v>
      </c>
      <c r="EH147" s="2448">
        <v>4721</v>
      </c>
      <c r="EI147" s="2448">
        <v>1909</v>
      </c>
      <c r="EJ147" s="2448">
        <v>5828</v>
      </c>
      <c r="EK147" s="2448">
        <v>3</v>
      </c>
      <c r="EL147" s="2448" t="s">
        <v>21</v>
      </c>
      <c r="EM147" s="2448" t="s">
        <v>21</v>
      </c>
      <c r="EN147" s="2448">
        <v>467533</v>
      </c>
      <c r="EO147" s="2448">
        <v>53957</v>
      </c>
      <c r="EP147" s="91" t="s">
        <v>39</v>
      </c>
      <c r="EQ147" s="670" t="s">
        <v>26</v>
      </c>
      <c r="ER147" s="88" t="s">
        <v>26</v>
      </c>
      <c r="ES147" s="89" t="s">
        <v>26</v>
      </c>
      <c r="ET147" s="1257">
        <v>43739</v>
      </c>
      <c r="EU147" s="2448">
        <v>83</v>
      </c>
      <c r="EV147" s="2448">
        <v>263</v>
      </c>
      <c r="EW147" s="2448">
        <v>4279</v>
      </c>
      <c r="EX147" s="2448">
        <v>31203</v>
      </c>
      <c r="EY147" s="2448">
        <v>34218</v>
      </c>
      <c r="EZ147" s="2448">
        <v>34125</v>
      </c>
      <c r="FA147" s="2448">
        <v>547</v>
      </c>
      <c r="FB147" s="2448" t="s">
        <v>21</v>
      </c>
      <c r="FC147" s="2448" t="s">
        <v>21</v>
      </c>
      <c r="FD147" s="2448">
        <v>720422</v>
      </c>
      <c r="FE147" s="2448">
        <v>148729</v>
      </c>
      <c r="FF147" s="2448">
        <v>2544908</v>
      </c>
      <c r="FG147" s="2448">
        <v>19290</v>
      </c>
      <c r="FH147" s="2448">
        <v>1</v>
      </c>
      <c r="FI147" s="2448">
        <v>19</v>
      </c>
      <c r="FJ147" s="2448">
        <v>192</v>
      </c>
      <c r="FK147" s="91" t="s">
        <v>39</v>
      </c>
      <c r="FL147" s="670" t="s">
        <v>26</v>
      </c>
    </row>
    <row r="148" spans="1:168" ht="14.25" customHeight="1">
      <c r="A148" s="88" t="s">
        <v>26</v>
      </c>
      <c r="B148" s="89" t="s">
        <v>26</v>
      </c>
      <c r="C148" s="1257">
        <v>43770</v>
      </c>
      <c r="D148" s="82">
        <v>6816062</v>
      </c>
      <c r="E148" s="2448">
        <v>138415</v>
      </c>
      <c r="F148" s="2448">
        <v>168</v>
      </c>
      <c r="G148" s="2448">
        <v>7087</v>
      </c>
      <c r="H148" s="2448">
        <v>2096</v>
      </c>
      <c r="I148" s="2448">
        <v>28556</v>
      </c>
      <c r="J148" s="2448">
        <v>12969</v>
      </c>
      <c r="K148" s="2448">
        <v>15587</v>
      </c>
      <c r="L148" s="2448">
        <v>4452</v>
      </c>
      <c r="M148" s="2448">
        <v>27001</v>
      </c>
      <c r="N148" s="2448">
        <v>1</v>
      </c>
      <c r="O148" s="2448">
        <v>76335</v>
      </c>
      <c r="P148" s="2448" t="s">
        <v>21</v>
      </c>
      <c r="Q148" s="2448">
        <v>271</v>
      </c>
      <c r="R148" s="2448">
        <v>6304039</v>
      </c>
      <c r="S148" s="2448">
        <v>3215699</v>
      </c>
      <c r="T148" s="91" t="s">
        <v>40</v>
      </c>
      <c r="U148" s="670" t="s">
        <v>26</v>
      </c>
      <c r="V148" s="88" t="s">
        <v>26</v>
      </c>
      <c r="W148" s="89" t="s">
        <v>26</v>
      </c>
      <c r="X148" s="1257">
        <v>43770</v>
      </c>
      <c r="Y148" s="82">
        <v>3821277</v>
      </c>
      <c r="Z148" s="2448">
        <v>288859</v>
      </c>
      <c r="AA148" s="2448">
        <v>1053234</v>
      </c>
      <c r="AB148" s="2448">
        <v>2321788</v>
      </c>
      <c r="AC148" s="2448" t="s">
        <v>21</v>
      </c>
      <c r="AD148" s="2448">
        <v>580351</v>
      </c>
      <c r="AE148" s="2448">
        <v>4432385</v>
      </c>
      <c r="AF148" s="2448">
        <v>283988</v>
      </c>
      <c r="AG148" s="2448">
        <v>5176</v>
      </c>
      <c r="AH148" s="2448">
        <v>1915</v>
      </c>
      <c r="AI148" s="2448">
        <v>30353</v>
      </c>
      <c r="AJ148" s="2448">
        <v>156500</v>
      </c>
      <c r="AK148" s="2448">
        <v>170924</v>
      </c>
      <c r="AL148" s="2448">
        <v>766095</v>
      </c>
      <c r="AM148" s="2448">
        <v>1791</v>
      </c>
      <c r="AN148" s="2448">
        <v>856</v>
      </c>
      <c r="AO148" s="91" t="s">
        <v>40</v>
      </c>
      <c r="AP148" s="670" t="s">
        <v>26</v>
      </c>
      <c r="AQ148" s="88" t="s">
        <v>26</v>
      </c>
      <c r="AR148" s="89" t="s">
        <v>26</v>
      </c>
      <c r="AS148" s="1257">
        <v>43770</v>
      </c>
      <c r="AT148" s="82">
        <v>281</v>
      </c>
      <c r="AU148" s="2448">
        <v>71</v>
      </c>
      <c r="AV148" s="2448" t="s">
        <v>21</v>
      </c>
      <c r="AW148" s="2448" t="s">
        <v>21</v>
      </c>
      <c r="AX148" s="2448">
        <v>12913</v>
      </c>
      <c r="AY148" s="2448">
        <v>9848</v>
      </c>
      <c r="AZ148" s="2448">
        <v>3541</v>
      </c>
      <c r="BA148" s="2448">
        <v>2961</v>
      </c>
      <c r="BB148" s="2448">
        <v>20395</v>
      </c>
      <c r="BC148" s="2448">
        <v>383</v>
      </c>
      <c r="BD148" s="2448" t="s">
        <v>21</v>
      </c>
      <c r="BE148" s="2448">
        <v>163</v>
      </c>
      <c r="BF148" s="2448">
        <v>178</v>
      </c>
      <c r="BG148" s="2448">
        <v>5158</v>
      </c>
      <c r="BH148" s="2448">
        <v>312</v>
      </c>
      <c r="BI148" s="2448">
        <v>2668929</v>
      </c>
      <c r="BJ148" s="91" t="s">
        <v>40</v>
      </c>
      <c r="BK148" s="670" t="s">
        <v>26</v>
      </c>
      <c r="BL148" s="88" t="s">
        <v>26</v>
      </c>
      <c r="BM148" s="89" t="s">
        <v>26</v>
      </c>
      <c r="BN148" s="1257">
        <v>43770</v>
      </c>
      <c r="BO148" s="82" t="s">
        <v>21</v>
      </c>
      <c r="BP148" s="2448">
        <v>238</v>
      </c>
      <c r="BQ148" s="2448">
        <v>53555</v>
      </c>
      <c r="BR148" s="2448">
        <v>45110</v>
      </c>
      <c r="BS148" s="2448">
        <v>24898</v>
      </c>
      <c r="BT148" s="2448" t="s">
        <v>21</v>
      </c>
      <c r="BU148" s="2448">
        <v>928</v>
      </c>
      <c r="BV148" s="2448">
        <v>17097</v>
      </c>
      <c r="BW148" s="2448">
        <v>659</v>
      </c>
      <c r="BX148" s="2448">
        <v>5040</v>
      </c>
      <c r="BY148" s="2448">
        <v>262</v>
      </c>
      <c r="BZ148" s="2448">
        <v>211</v>
      </c>
      <c r="CA148" s="2448">
        <v>231</v>
      </c>
      <c r="CB148" s="2448">
        <v>4403</v>
      </c>
      <c r="CC148" s="2448">
        <v>10</v>
      </c>
      <c r="CD148" s="2448">
        <v>180243</v>
      </c>
      <c r="CE148" s="91" t="s">
        <v>40</v>
      </c>
      <c r="CF148" s="670" t="s">
        <v>26</v>
      </c>
      <c r="CG148" s="88" t="s">
        <v>26</v>
      </c>
      <c r="CH148" s="89" t="s">
        <v>26</v>
      </c>
      <c r="CI148" s="1257">
        <v>43770</v>
      </c>
      <c r="CJ148" s="2448">
        <v>28</v>
      </c>
      <c r="CK148" s="2448">
        <v>142</v>
      </c>
      <c r="CL148" s="2448">
        <v>1733</v>
      </c>
      <c r="CM148" s="2448">
        <v>741</v>
      </c>
      <c r="CN148" s="2448">
        <v>992</v>
      </c>
      <c r="CO148" s="2448">
        <v>6717</v>
      </c>
      <c r="CP148" s="2448" t="s">
        <v>21</v>
      </c>
      <c r="CQ148" s="2448" t="s">
        <v>21</v>
      </c>
      <c r="CR148" s="2448">
        <v>148873</v>
      </c>
      <c r="CS148" s="2448" t="s">
        <v>21</v>
      </c>
      <c r="CT148" s="2448">
        <v>40609</v>
      </c>
      <c r="CU148" s="2448">
        <v>4175</v>
      </c>
      <c r="CV148" s="2448">
        <v>39606</v>
      </c>
      <c r="CW148" s="2448">
        <v>259858</v>
      </c>
      <c r="CX148" s="2448">
        <v>13934</v>
      </c>
      <c r="CY148" s="2448">
        <v>348</v>
      </c>
      <c r="CZ148" s="91" t="s">
        <v>40</v>
      </c>
      <c r="DA148" s="670" t="s">
        <v>26</v>
      </c>
      <c r="DB148" s="88" t="s">
        <v>26</v>
      </c>
      <c r="DC148" s="89" t="s">
        <v>26</v>
      </c>
      <c r="DD148" s="1257">
        <v>43770</v>
      </c>
      <c r="DE148" s="2448" t="s">
        <v>21</v>
      </c>
      <c r="DF148" s="2448">
        <v>959854</v>
      </c>
      <c r="DG148" s="2448">
        <v>2612</v>
      </c>
      <c r="DH148" s="2448">
        <v>16195</v>
      </c>
      <c r="DI148" s="2448">
        <v>2498</v>
      </c>
      <c r="DJ148" s="2448" t="s">
        <v>21</v>
      </c>
      <c r="DK148" s="2448">
        <v>623</v>
      </c>
      <c r="DL148" s="2448">
        <v>53</v>
      </c>
      <c r="DM148" s="2448">
        <v>1711</v>
      </c>
      <c r="DN148" s="2448">
        <v>1711</v>
      </c>
      <c r="DO148" s="2448" t="s">
        <v>21</v>
      </c>
      <c r="DP148" s="2448">
        <v>96</v>
      </c>
      <c r="DQ148" s="2448" t="s">
        <v>21</v>
      </c>
      <c r="DR148" s="2448" t="s">
        <v>21</v>
      </c>
      <c r="DS148" s="2448">
        <v>9087</v>
      </c>
      <c r="DT148" s="2448">
        <v>4</v>
      </c>
      <c r="DU148" s="91" t="s">
        <v>40</v>
      </c>
      <c r="DV148" s="670" t="s">
        <v>26</v>
      </c>
      <c r="DW148" s="88" t="s">
        <v>26</v>
      </c>
      <c r="DX148" s="89" t="s">
        <v>26</v>
      </c>
      <c r="DY148" s="1257">
        <v>43770</v>
      </c>
      <c r="DZ148" s="2448">
        <v>19093</v>
      </c>
      <c r="EA148" s="2448">
        <v>1034</v>
      </c>
      <c r="EB148" s="2448">
        <v>557273</v>
      </c>
      <c r="EC148" s="2448">
        <v>18451</v>
      </c>
      <c r="ED148" s="2448" t="s">
        <v>21</v>
      </c>
      <c r="EE148" s="2448">
        <v>2760</v>
      </c>
      <c r="EF148" s="2448">
        <v>25</v>
      </c>
      <c r="EG148" s="2448">
        <v>6738</v>
      </c>
      <c r="EH148" s="2448">
        <v>4373</v>
      </c>
      <c r="EI148" s="2448">
        <v>2366</v>
      </c>
      <c r="EJ148" s="2448">
        <v>6726</v>
      </c>
      <c r="EK148" s="2448">
        <v>1</v>
      </c>
      <c r="EL148" s="2448" t="s">
        <v>21</v>
      </c>
      <c r="EM148" s="2448" t="s">
        <v>21</v>
      </c>
      <c r="EN148" s="2448">
        <v>448961</v>
      </c>
      <c r="EO148" s="2448">
        <v>56440</v>
      </c>
      <c r="EP148" s="91" t="s">
        <v>40</v>
      </c>
      <c r="EQ148" s="670" t="s">
        <v>26</v>
      </c>
      <c r="ER148" s="88" t="s">
        <v>26</v>
      </c>
      <c r="ES148" s="89" t="s">
        <v>26</v>
      </c>
      <c r="ET148" s="1257">
        <v>43770</v>
      </c>
      <c r="EU148" s="2448">
        <v>136</v>
      </c>
      <c r="EV148" s="2448">
        <v>262</v>
      </c>
      <c r="EW148" s="2448">
        <v>4451</v>
      </c>
      <c r="EX148" s="2448">
        <v>33568</v>
      </c>
      <c r="EY148" s="2448">
        <v>36804</v>
      </c>
      <c r="EZ148" s="2448">
        <v>32896</v>
      </c>
      <c r="FA148" s="2448">
        <v>973</v>
      </c>
      <c r="FB148" s="2448" t="s">
        <v>21</v>
      </c>
      <c r="FC148" s="2448" t="s">
        <v>21</v>
      </c>
      <c r="FD148" s="2448">
        <v>671867</v>
      </c>
      <c r="FE148" s="2448">
        <v>151385</v>
      </c>
      <c r="FF148" s="2448">
        <v>2478390</v>
      </c>
      <c r="FG148" s="2448">
        <v>16731</v>
      </c>
      <c r="FH148" s="2448">
        <v>1</v>
      </c>
      <c r="FI148" s="2448">
        <v>19</v>
      </c>
      <c r="FJ148" s="2448">
        <v>129</v>
      </c>
      <c r="FK148" s="91" t="s">
        <v>40</v>
      </c>
      <c r="FL148" s="670" t="s">
        <v>26</v>
      </c>
    </row>
    <row r="149" spans="1:168" ht="14.25" customHeight="1">
      <c r="A149" s="105" t="s">
        <v>26</v>
      </c>
      <c r="B149" s="106" t="s">
        <v>26</v>
      </c>
      <c r="C149" s="1258">
        <v>43800</v>
      </c>
      <c r="D149" s="107">
        <v>7067909</v>
      </c>
      <c r="E149" s="2449">
        <v>133993</v>
      </c>
      <c r="F149" s="2449">
        <v>125</v>
      </c>
      <c r="G149" s="2449">
        <v>6636</v>
      </c>
      <c r="H149" s="2449">
        <v>2125</v>
      </c>
      <c r="I149" s="2449">
        <v>24900</v>
      </c>
      <c r="J149" s="2449">
        <v>13006</v>
      </c>
      <c r="K149" s="2449">
        <v>11894</v>
      </c>
      <c r="L149" s="2449">
        <v>6811</v>
      </c>
      <c r="M149" s="2449">
        <v>22573</v>
      </c>
      <c r="N149" s="2449">
        <v>3</v>
      </c>
      <c r="O149" s="2449">
        <v>80766</v>
      </c>
      <c r="P149" s="2449" t="s">
        <v>21</v>
      </c>
      <c r="Q149" s="2449">
        <v>89</v>
      </c>
      <c r="R149" s="2449">
        <v>6567300</v>
      </c>
      <c r="S149" s="2449">
        <v>3385249</v>
      </c>
      <c r="T149" s="108" t="s">
        <v>41</v>
      </c>
      <c r="U149" s="673" t="s">
        <v>26</v>
      </c>
      <c r="V149" s="105" t="s">
        <v>26</v>
      </c>
      <c r="W149" s="106" t="s">
        <v>26</v>
      </c>
      <c r="X149" s="1258">
        <v>43800</v>
      </c>
      <c r="Y149" s="107">
        <v>3981155</v>
      </c>
      <c r="Z149" s="2449">
        <v>342289</v>
      </c>
      <c r="AA149" s="2449">
        <v>1068010</v>
      </c>
      <c r="AB149" s="2449">
        <v>2427354</v>
      </c>
      <c r="AC149" s="2449" t="s">
        <v>21</v>
      </c>
      <c r="AD149" s="2449">
        <v>593836</v>
      </c>
      <c r="AE149" s="2449">
        <v>4588389</v>
      </c>
      <c r="AF149" s="2449">
        <v>314201</v>
      </c>
      <c r="AG149" s="2449">
        <v>7598</v>
      </c>
      <c r="AH149" s="2449">
        <v>1865</v>
      </c>
      <c r="AI149" s="2449">
        <v>30972</v>
      </c>
      <c r="AJ149" s="2449">
        <v>152937</v>
      </c>
      <c r="AK149" s="2449">
        <v>166866</v>
      </c>
      <c r="AL149" s="2449">
        <v>792507</v>
      </c>
      <c r="AM149" s="2449">
        <v>2041</v>
      </c>
      <c r="AN149" s="2448">
        <v>584</v>
      </c>
      <c r="AO149" s="108" t="s">
        <v>41</v>
      </c>
      <c r="AP149" s="673" t="s">
        <v>26</v>
      </c>
      <c r="AQ149" s="105" t="s">
        <v>26</v>
      </c>
      <c r="AR149" s="106" t="s">
        <v>26</v>
      </c>
      <c r="AS149" s="1258">
        <v>43800</v>
      </c>
      <c r="AT149" s="107">
        <v>202</v>
      </c>
      <c r="AU149" s="2449">
        <v>30</v>
      </c>
      <c r="AV149" s="2449" t="s">
        <v>21</v>
      </c>
      <c r="AW149" s="2449" t="s">
        <v>21</v>
      </c>
      <c r="AX149" s="2449">
        <v>16557</v>
      </c>
      <c r="AY149" s="2449">
        <v>12474</v>
      </c>
      <c r="AZ149" s="2449">
        <v>5511</v>
      </c>
      <c r="BA149" s="2449">
        <v>3206</v>
      </c>
      <c r="BB149" s="2449">
        <v>23658</v>
      </c>
      <c r="BC149" s="2449">
        <v>357</v>
      </c>
      <c r="BD149" s="2449" t="s">
        <v>21</v>
      </c>
      <c r="BE149" s="2449">
        <v>152</v>
      </c>
      <c r="BF149" s="2449">
        <v>166</v>
      </c>
      <c r="BG149" s="2449">
        <v>1536</v>
      </c>
      <c r="BH149" s="2449">
        <v>499</v>
      </c>
      <c r="BI149" s="2449">
        <v>2783067</v>
      </c>
      <c r="BJ149" s="108" t="s">
        <v>41</v>
      </c>
      <c r="BK149" s="673" t="s">
        <v>26</v>
      </c>
      <c r="BL149" s="105" t="s">
        <v>26</v>
      </c>
      <c r="BM149" s="106" t="s">
        <v>26</v>
      </c>
      <c r="BN149" s="1258">
        <v>43800</v>
      </c>
      <c r="BO149" s="107" t="s">
        <v>21</v>
      </c>
      <c r="BP149" s="2449">
        <v>56</v>
      </c>
      <c r="BQ149" s="2449">
        <v>53875</v>
      </c>
      <c r="BR149" s="2449">
        <v>41470</v>
      </c>
      <c r="BS149" s="2449">
        <v>27996</v>
      </c>
      <c r="BT149" s="2449" t="s">
        <v>21</v>
      </c>
      <c r="BU149" s="2449">
        <v>943</v>
      </c>
      <c r="BV149" s="2449">
        <v>19319</v>
      </c>
      <c r="BW149" s="2449">
        <v>557</v>
      </c>
      <c r="BX149" s="2449">
        <v>7447</v>
      </c>
      <c r="BY149" s="2449">
        <v>142</v>
      </c>
      <c r="BZ149" s="2449">
        <v>188</v>
      </c>
      <c r="CA149" s="2449">
        <v>206</v>
      </c>
      <c r="CB149" s="2449">
        <v>3663</v>
      </c>
      <c r="CC149" s="2448">
        <v>23</v>
      </c>
      <c r="CD149" s="2449">
        <v>180555</v>
      </c>
      <c r="CE149" s="108" t="s">
        <v>41</v>
      </c>
      <c r="CF149" s="673" t="s">
        <v>26</v>
      </c>
      <c r="CG149" s="105" t="s">
        <v>26</v>
      </c>
      <c r="CH149" s="106" t="s">
        <v>26</v>
      </c>
      <c r="CI149" s="1258">
        <v>43800</v>
      </c>
      <c r="CJ149" s="2449">
        <v>28</v>
      </c>
      <c r="CK149" s="2449">
        <v>142</v>
      </c>
      <c r="CL149" s="2449">
        <v>1685</v>
      </c>
      <c r="CM149" s="2449">
        <v>992</v>
      </c>
      <c r="CN149" s="2449">
        <v>692</v>
      </c>
      <c r="CO149" s="2449">
        <v>6677</v>
      </c>
      <c r="CP149" s="2449" t="s">
        <v>21</v>
      </c>
      <c r="CQ149" s="2449" t="s">
        <v>21</v>
      </c>
      <c r="CR149" s="2449">
        <v>164433</v>
      </c>
      <c r="CS149" s="2449" t="s">
        <v>21</v>
      </c>
      <c r="CT149" s="2449">
        <v>53117</v>
      </c>
      <c r="CU149" s="2449">
        <v>5688</v>
      </c>
      <c r="CV149" s="2449">
        <v>44915</v>
      </c>
      <c r="CW149" s="2449">
        <v>257412</v>
      </c>
      <c r="CX149" s="2449">
        <v>15205</v>
      </c>
      <c r="CY149" s="2449">
        <v>557</v>
      </c>
      <c r="CZ149" s="108" t="s">
        <v>41</v>
      </c>
      <c r="DA149" s="673" t="s">
        <v>26</v>
      </c>
      <c r="DB149" s="105" t="s">
        <v>26</v>
      </c>
      <c r="DC149" s="106" t="s">
        <v>26</v>
      </c>
      <c r="DD149" s="1258">
        <v>43800</v>
      </c>
      <c r="DE149" s="2449" t="s">
        <v>21</v>
      </c>
      <c r="DF149" s="2449">
        <v>893427</v>
      </c>
      <c r="DG149" s="2449">
        <v>3089</v>
      </c>
      <c r="DH149" s="2449">
        <v>13836</v>
      </c>
      <c r="DI149" s="2449">
        <v>2243</v>
      </c>
      <c r="DJ149" s="2448" t="s">
        <v>21</v>
      </c>
      <c r="DK149" s="2448">
        <v>603</v>
      </c>
      <c r="DL149" s="2449">
        <v>48</v>
      </c>
      <c r="DM149" s="2449">
        <v>1483</v>
      </c>
      <c r="DN149" s="2449">
        <v>1483</v>
      </c>
      <c r="DO149" s="2449" t="s">
        <v>21</v>
      </c>
      <c r="DP149" s="2449">
        <v>96</v>
      </c>
      <c r="DQ149" s="2449" t="s">
        <v>21</v>
      </c>
      <c r="DR149" s="2449" t="s">
        <v>21</v>
      </c>
      <c r="DS149" s="2449">
        <v>7435</v>
      </c>
      <c r="DT149" s="2449">
        <v>4</v>
      </c>
      <c r="DU149" s="108" t="s">
        <v>41</v>
      </c>
      <c r="DV149" s="673" t="s">
        <v>26</v>
      </c>
      <c r="DW149" s="105" t="s">
        <v>26</v>
      </c>
      <c r="DX149" s="106" t="s">
        <v>26</v>
      </c>
      <c r="DY149" s="1258">
        <v>43800</v>
      </c>
      <c r="DZ149" s="2449">
        <v>18952</v>
      </c>
      <c r="EA149" s="2449">
        <v>988</v>
      </c>
      <c r="EB149" s="2449">
        <v>562625</v>
      </c>
      <c r="EC149" s="2449">
        <v>17303</v>
      </c>
      <c r="ED149" s="2449" t="s">
        <v>21</v>
      </c>
      <c r="EE149" s="2449">
        <v>2586</v>
      </c>
      <c r="EF149" s="2449">
        <v>10</v>
      </c>
      <c r="EG149" s="2449">
        <v>6541</v>
      </c>
      <c r="EH149" s="2449">
        <v>4660</v>
      </c>
      <c r="EI149" s="2449">
        <v>1881</v>
      </c>
      <c r="EJ149" s="2449">
        <v>6165</v>
      </c>
      <c r="EK149" s="2449">
        <v>3</v>
      </c>
      <c r="EL149" s="2449" t="s">
        <v>21</v>
      </c>
      <c r="EM149" s="2449" t="s">
        <v>21</v>
      </c>
      <c r="EN149" s="2449">
        <v>457228</v>
      </c>
      <c r="EO149" s="2449">
        <v>60826</v>
      </c>
      <c r="EP149" s="108" t="s">
        <v>41</v>
      </c>
      <c r="EQ149" s="673" t="s">
        <v>26</v>
      </c>
      <c r="ER149" s="105" t="s">
        <v>26</v>
      </c>
      <c r="ES149" s="106" t="s">
        <v>26</v>
      </c>
      <c r="ET149" s="1258">
        <v>43800</v>
      </c>
      <c r="EU149" s="2449">
        <v>151</v>
      </c>
      <c r="EV149" s="2448">
        <v>250</v>
      </c>
      <c r="EW149" s="2448">
        <v>4738</v>
      </c>
      <c r="EX149" s="2448">
        <v>32143</v>
      </c>
      <c r="EY149" s="2448">
        <v>35195</v>
      </c>
      <c r="EZ149" s="2449">
        <v>41514</v>
      </c>
      <c r="FA149" s="2449">
        <v>1110</v>
      </c>
      <c r="FB149" s="2449" t="s">
        <v>21</v>
      </c>
      <c r="FC149" s="2449" t="s">
        <v>21</v>
      </c>
      <c r="FD149" s="2449">
        <v>664496</v>
      </c>
      <c r="FE149" s="2449">
        <v>165650</v>
      </c>
      <c r="FF149" s="2449">
        <v>2601121</v>
      </c>
      <c r="FG149" s="2449">
        <v>35988</v>
      </c>
      <c r="FH149" s="2449">
        <v>2</v>
      </c>
      <c r="FI149" s="2449">
        <v>16</v>
      </c>
      <c r="FJ149" s="2449">
        <v>65</v>
      </c>
      <c r="FK149" s="108" t="s">
        <v>41</v>
      </c>
      <c r="FL149" s="673" t="s">
        <v>26</v>
      </c>
    </row>
    <row r="150" spans="1:168" ht="15.75" customHeight="1">
      <c r="A150" s="209"/>
      <c r="B150" s="209"/>
      <c r="C150" s="209"/>
      <c r="D150" s="209"/>
      <c r="E150" s="209"/>
      <c r="F150" s="209"/>
      <c r="G150" s="209"/>
      <c r="H150" s="209"/>
      <c r="I150" s="209"/>
      <c r="J150" s="209"/>
      <c r="K150" s="209"/>
      <c r="L150" s="209"/>
      <c r="M150" s="209"/>
      <c r="N150" s="209"/>
      <c r="O150" s="209"/>
      <c r="P150" s="209"/>
      <c r="Q150" s="209"/>
      <c r="R150" s="392"/>
      <c r="S150" s="392"/>
      <c r="T150" s="388"/>
      <c r="U150" s="388"/>
      <c r="V150" s="209"/>
      <c r="W150" s="209"/>
      <c r="X150" s="209"/>
      <c r="Y150" s="209"/>
      <c r="Z150" s="209"/>
      <c r="AA150" s="209"/>
      <c r="AB150" s="209"/>
      <c r="AC150" s="209"/>
      <c r="AD150" s="209"/>
      <c r="AE150" s="209"/>
      <c r="AF150" s="209"/>
      <c r="AG150" s="209"/>
      <c r="AH150" s="209"/>
      <c r="AI150" s="209"/>
      <c r="AJ150" s="209"/>
      <c r="AK150" s="209"/>
      <c r="AL150" s="209"/>
      <c r="AM150" s="392"/>
      <c r="AN150" s="394"/>
      <c r="AO150" s="388"/>
      <c r="AP150" s="388"/>
      <c r="AQ150" s="209"/>
      <c r="AR150" s="209"/>
      <c r="AS150" s="209"/>
      <c r="BH150" s="209"/>
      <c r="BI150" s="209"/>
      <c r="BJ150" s="388"/>
      <c r="BK150" s="388"/>
      <c r="BL150" s="209"/>
      <c r="BM150" s="209"/>
      <c r="BN150" s="209"/>
      <c r="BO150" s="209"/>
      <c r="BP150" s="209"/>
      <c r="BQ150" s="209"/>
      <c r="BR150" s="209"/>
      <c r="BS150" s="209"/>
      <c r="BT150" s="209"/>
      <c r="BU150" s="209"/>
      <c r="BV150" s="209"/>
      <c r="BW150" s="928"/>
      <c r="BX150" s="394"/>
      <c r="BY150" s="394"/>
      <c r="BZ150" s="394"/>
      <c r="CA150" s="394"/>
      <c r="CB150" s="394"/>
      <c r="CC150" s="394"/>
      <c r="CD150" s="394"/>
      <c r="CE150" s="388"/>
      <c r="CF150" s="388"/>
      <c r="CG150" s="209"/>
      <c r="CH150" s="209"/>
      <c r="CI150" s="209"/>
      <c r="CJ150" s="209"/>
      <c r="CK150" s="209"/>
      <c r="CL150" s="209"/>
      <c r="CM150" s="209"/>
      <c r="CN150" s="209"/>
      <c r="CO150" s="209"/>
      <c r="CP150" s="209"/>
      <c r="CQ150" s="209"/>
      <c r="CR150" s="209"/>
      <c r="CS150" s="209"/>
      <c r="CT150" s="209"/>
      <c r="CU150" s="209"/>
      <c r="CV150" s="209"/>
      <c r="CW150" s="209"/>
      <c r="CX150" s="394"/>
      <c r="CY150" s="209"/>
      <c r="CZ150" s="388"/>
      <c r="DA150" s="388"/>
      <c r="DB150" s="209"/>
      <c r="DC150" s="209"/>
      <c r="DD150" s="209"/>
      <c r="DE150" s="209"/>
      <c r="DF150" s="209"/>
      <c r="DG150" s="928"/>
      <c r="DH150" s="394"/>
      <c r="DI150" s="394"/>
      <c r="DJ150" s="394"/>
      <c r="DK150" s="394"/>
      <c r="DM150" s="209"/>
      <c r="DN150" s="209"/>
      <c r="DO150" s="209"/>
      <c r="DP150" s="209"/>
      <c r="DQ150" s="209"/>
      <c r="DR150" s="209"/>
      <c r="DS150" s="209"/>
      <c r="DT150" s="209"/>
      <c r="DU150" s="388"/>
      <c r="DV150" s="388"/>
      <c r="DW150" s="209"/>
      <c r="DX150" s="209"/>
      <c r="DY150" s="209"/>
      <c r="DZ150" s="209"/>
      <c r="EA150" s="209"/>
      <c r="EB150" s="209"/>
      <c r="EC150" s="209"/>
      <c r="ED150" s="209"/>
      <c r="EE150" s="209"/>
      <c r="EF150" s="209"/>
      <c r="EG150" s="209"/>
      <c r="EH150" s="209"/>
      <c r="EI150" s="209"/>
      <c r="EJ150" s="209"/>
      <c r="EK150" s="209"/>
      <c r="EL150" s="209"/>
      <c r="EM150" s="209"/>
      <c r="EN150" s="209"/>
      <c r="EO150" s="209"/>
      <c r="EP150" s="388"/>
      <c r="EQ150" s="388"/>
      <c r="ER150" s="209"/>
      <c r="ES150" s="209"/>
      <c r="ET150" s="209"/>
      <c r="EU150" s="394"/>
      <c r="EV150" s="394"/>
      <c r="EW150" s="394"/>
      <c r="EX150" s="394"/>
      <c r="EY150" s="394"/>
      <c r="EZ150" s="394"/>
      <c r="FA150" s="928"/>
      <c r="FB150" s="209"/>
      <c r="FC150" s="209"/>
      <c r="FD150" s="209"/>
      <c r="FE150" s="392"/>
      <c r="FF150" s="392"/>
      <c r="FG150" s="209"/>
      <c r="FH150" s="209"/>
      <c r="FI150" s="209"/>
      <c r="FJ150" s="209"/>
      <c r="FK150" s="388"/>
      <c r="FL150" s="388"/>
    </row>
    <row r="151" spans="1:168" s="388" customFormat="1" ht="19.5" customHeight="1">
      <c r="A151" s="2573" t="s">
        <v>737</v>
      </c>
      <c r="B151" s="2543"/>
      <c r="C151" s="2544"/>
      <c r="D151" s="1091" t="s">
        <v>1092</v>
      </c>
      <c r="E151" s="1084"/>
      <c r="F151" s="2459" t="s">
        <v>1985</v>
      </c>
      <c r="G151" s="1084"/>
      <c r="H151" s="1084"/>
      <c r="I151" s="1084"/>
      <c r="J151" s="1084"/>
      <c r="K151" s="1085" t="s">
        <v>744</v>
      </c>
      <c r="L151" s="1084" t="s">
        <v>726</v>
      </c>
      <c r="M151" s="1084"/>
      <c r="N151" s="1084" t="s">
        <v>1186</v>
      </c>
      <c r="O151" s="1084" t="s">
        <v>1186</v>
      </c>
      <c r="P151" s="1086"/>
      <c r="Q151" s="1086"/>
      <c r="R151" s="1086"/>
      <c r="S151" s="1089"/>
      <c r="T151" s="2566" t="s">
        <v>697</v>
      </c>
      <c r="U151" s="2721"/>
      <c r="V151" s="2573" t="s">
        <v>737</v>
      </c>
      <c r="W151" s="2543"/>
      <c r="X151" s="2544"/>
      <c r="Y151" s="2468" t="s">
        <v>1093</v>
      </c>
      <c r="Z151" s="1102"/>
      <c r="AA151" s="2460"/>
      <c r="AB151" s="1084"/>
      <c r="AC151" s="2468" t="s">
        <v>1094</v>
      </c>
      <c r="AD151" s="2460" t="s">
        <v>1986</v>
      </c>
      <c r="AE151" s="2460"/>
      <c r="AF151" s="1085" t="s">
        <v>744</v>
      </c>
      <c r="AG151" s="1084" t="s">
        <v>726</v>
      </c>
      <c r="AH151" s="1084"/>
      <c r="AI151" s="1086"/>
      <c r="AJ151" s="1086"/>
      <c r="AK151" s="1084"/>
      <c r="AL151" s="1084" t="s">
        <v>1186</v>
      </c>
      <c r="AM151" s="1086"/>
      <c r="AN151" s="1089"/>
      <c r="AO151" s="2566" t="s">
        <v>697</v>
      </c>
      <c r="AP151" s="2721"/>
      <c r="AQ151" s="2573" t="s">
        <v>737</v>
      </c>
      <c r="AR151" s="2543"/>
      <c r="AS151" s="2544"/>
      <c r="AT151" s="2468" t="s">
        <v>1095</v>
      </c>
      <c r="AU151" s="1102"/>
      <c r="AV151" s="2460" t="s">
        <v>1987</v>
      </c>
      <c r="AW151" s="1086"/>
      <c r="AX151" s="1086"/>
      <c r="AY151" s="1086"/>
      <c r="AZ151" s="1086"/>
      <c r="BA151" s="1085" t="s">
        <v>744</v>
      </c>
      <c r="BB151" s="1084" t="s">
        <v>726</v>
      </c>
      <c r="BC151" s="1084"/>
      <c r="BD151" s="1084" t="s">
        <v>1186</v>
      </c>
      <c r="BE151" s="1084" t="s">
        <v>1186</v>
      </c>
      <c r="BF151" s="1084"/>
      <c r="BG151" s="1084"/>
      <c r="BH151" s="1084"/>
      <c r="BI151" s="1084" t="s">
        <v>1186</v>
      </c>
      <c r="BJ151" s="2566" t="s">
        <v>697</v>
      </c>
      <c r="BK151" s="2760"/>
      <c r="BL151" s="2573" t="s">
        <v>737</v>
      </c>
      <c r="BM151" s="2543"/>
      <c r="BN151" s="2544"/>
      <c r="BO151" s="2333" t="s">
        <v>1096</v>
      </c>
      <c r="BP151" s="2468" t="s">
        <v>1097</v>
      </c>
      <c r="BQ151" s="1084"/>
      <c r="BR151" s="2460" t="s">
        <v>1988</v>
      </c>
      <c r="BS151" s="2246"/>
      <c r="BT151" s="1084"/>
      <c r="BU151" s="1084"/>
      <c r="BV151" s="1085" t="s">
        <v>744</v>
      </c>
      <c r="BW151" s="1084" t="s">
        <v>726</v>
      </c>
      <c r="BX151" s="1084"/>
      <c r="BY151" s="1084"/>
      <c r="BZ151" s="1084" t="s">
        <v>1186</v>
      </c>
      <c r="CA151" s="1084"/>
      <c r="CB151" s="1084" t="s">
        <v>1186</v>
      </c>
      <c r="CC151" s="1084"/>
      <c r="CD151" s="1084"/>
      <c r="CE151" s="2566" t="s">
        <v>697</v>
      </c>
      <c r="CF151" s="2721"/>
      <c r="CG151" s="2573" t="s">
        <v>737</v>
      </c>
      <c r="CH151" s="2543"/>
      <c r="CI151" s="2544"/>
      <c r="CJ151" s="2072" t="s">
        <v>1086</v>
      </c>
      <c r="CK151" s="1084"/>
      <c r="CL151" s="2079" t="s">
        <v>1978</v>
      </c>
      <c r="CM151" s="1084"/>
      <c r="CN151" s="1084"/>
      <c r="CO151" s="1084"/>
      <c r="CP151" s="2460"/>
      <c r="CQ151" s="1085" t="s">
        <v>744</v>
      </c>
      <c r="CR151" s="2468" t="s">
        <v>1098</v>
      </c>
      <c r="CS151" s="2460"/>
      <c r="CT151" s="2460" t="s">
        <v>1989</v>
      </c>
      <c r="CU151" s="1084"/>
      <c r="CV151" s="1084"/>
      <c r="CW151" s="1084"/>
      <c r="CX151" s="1084"/>
      <c r="CY151" s="1084"/>
      <c r="CZ151" s="2566" t="s">
        <v>697</v>
      </c>
      <c r="DA151" s="2721"/>
      <c r="DB151" s="2573" t="s">
        <v>737</v>
      </c>
      <c r="DC151" s="2543"/>
      <c r="DD151" s="2544"/>
      <c r="DE151" s="2473" t="s">
        <v>1990</v>
      </c>
      <c r="DF151" s="2459"/>
      <c r="DG151" s="2459" t="s">
        <v>1991</v>
      </c>
      <c r="DH151" s="1084"/>
      <c r="DI151" s="1084"/>
      <c r="DJ151" s="2460"/>
      <c r="DK151" s="1084"/>
      <c r="DL151" s="1085" t="s">
        <v>744</v>
      </c>
      <c r="DM151" s="1103"/>
      <c r="DN151" s="2460"/>
      <c r="DO151" s="1086"/>
      <c r="DP151" s="2330"/>
      <c r="DQ151" s="2468" t="s">
        <v>1099</v>
      </c>
      <c r="DR151" s="2460"/>
      <c r="DS151" s="2460" t="s">
        <v>1992</v>
      </c>
      <c r="DT151" s="1084"/>
      <c r="DU151" s="2566" t="s">
        <v>697</v>
      </c>
      <c r="DV151" s="2721"/>
      <c r="DW151" s="2573" t="s">
        <v>737</v>
      </c>
      <c r="DX151" s="2573"/>
      <c r="DY151" s="2574"/>
      <c r="DZ151" s="2468" t="s">
        <v>1100</v>
      </c>
      <c r="EA151" s="2048"/>
      <c r="EB151" s="2460"/>
      <c r="EC151" s="2460" t="s">
        <v>1958</v>
      </c>
      <c r="ED151" s="1102"/>
      <c r="EE151" s="1084"/>
      <c r="EF151" s="2071"/>
      <c r="EG151" s="1287" t="s">
        <v>744</v>
      </c>
      <c r="EH151" s="1084" t="s">
        <v>1186</v>
      </c>
      <c r="EI151" s="1084"/>
      <c r="EJ151" s="2079"/>
      <c r="EK151" s="2071"/>
      <c r="EL151" s="1104"/>
      <c r="EM151" s="1710"/>
      <c r="EN151" s="2072" t="s">
        <v>1101</v>
      </c>
      <c r="EO151" s="1105"/>
      <c r="EP151" s="2566" t="s">
        <v>697</v>
      </c>
      <c r="EQ151" s="2721"/>
      <c r="ER151" s="2573" t="s">
        <v>737</v>
      </c>
      <c r="ES151" s="2573"/>
      <c r="ET151" s="2574"/>
      <c r="EU151" s="1017" t="s">
        <v>1993</v>
      </c>
      <c r="EV151" s="1084"/>
      <c r="EW151" s="529" t="s">
        <v>1994</v>
      </c>
      <c r="EX151" s="1084"/>
      <c r="EY151" s="1084"/>
      <c r="EZ151" s="1084"/>
      <c r="FA151" s="1084"/>
      <c r="FB151" s="2336" t="s">
        <v>744</v>
      </c>
      <c r="FC151" s="1084"/>
      <c r="FD151" s="1084"/>
      <c r="FE151" s="1084"/>
      <c r="FF151" s="1084"/>
      <c r="FG151" s="2435"/>
      <c r="FH151" s="1084"/>
      <c r="FI151" s="1084"/>
      <c r="FJ151" s="1084"/>
      <c r="FK151" s="2566" t="s">
        <v>716</v>
      </c>
      <c r="FL151" s="2567"/>
    </row>
    <row r="152" spans="1:168" s="388" customFormat="1" ht="17.25" customHeight="1">
      <c r="A152" s="2705"/>
      <c r="B152" s="2705"/>
      <c r="C152" s="2622"/>
      <c r="D152" s="976" t="s">
        <v>10</v>
      </c>
      <c r="E152" s="976" t="s">
        <v>11</v>
      </c>
      <c r="F152" s="976" t="s">
        <v>1413</v>
      </c>
      <c r="G152" s="976" t="s">
        <v>373</v>
      </c>
      <c r="H152" s="976" t="s">
        <v>12</v>
      </c>
      <c r="I152" s="976" t="s">
        <v>13</v>
      </c>
      <c r="J152" s="976" t="s">
        <v>14</v>
      </c>
      <c r="K152" s="976" t="s">
        <v>15</v>
      </c>
      <c r="L152" s="976" t="s">
        <v>305</v>
      </c>
      <c r="M152" s="976" t="s">
        <v>353</v>
      </c>
      <c r="N152" s="976" t="s">
        <v>353</v>
      </c>
      <c r="O152" s="976" t="s">
        <v>17</v>
      </c>
      <c r="P152" s="976" t="s">
        <v>18</v>
      </c>
      <c r="Q152" s="976" t="s">
        <v>19</v>
      </c>
      <c r="R152" s="976" t="s">
        <v>88</v>
      </c>
      <c r="S152" s="976" t="s">
        <v>788</v>
      </c>
      <c r="T152" s="2722"/>
      <c r="U152" s="2723"/>
      <c r="V152" s="2705"/>
      <c r="W152" s="2705"/>
      <c r="X152" s="2622"/>
      <c r="Y152" s="976" t="s">
        <v>88</v>
      </c>
      <c r="Z152" s="976" t="s">
        <v>788</v>
      </c>
      <c r="AA152" s="976" t="s">
        <v>5</v>
      </c>
      <c r="AB152" s="976" t="s">
        <v>7</v>
      </c>
      <c r="AC152" s="976" t="s">
        <v>221</v>
      </c>
      <c r="AD152" s="976" t="s">
        <v>347</v>
      </c>
      <c r="AE152" s="976" t="s">
        <v>295</v>
      </c>
      <c r="AF152" s="976" t="s">
        <v>296</v>
      </c>
      <c r="AG152" s="976" t="s">
        <v>297</v>
      </c>
      <c r="AH152" s="976" t="s">
        <v>348</v>
      </c>
      <c r="AI152" s="977" t="s">
        <v>371</v>
      </c>
      <c r="AJ152" s="976" t="s">
        <v>301</v>
      </c>
      <c r="AK152" s="977" t="s">
        <v>1199</v>
      </c>
      <c r="AL152" s="976" t="s">
        <v>1200</v>
      </c>
      <c r="AM152" s="976" t="s">
        <v>351</v>
      </c>
      <c r="AN152" s="976" t="s">
        <v>352</v>
      </c>
      <c r="AO152" s="2722"/>
      <c r="AP152" s="2723"/>
      <c r="AQ152" s="2705"/>
      <c r="AR152" s="2705"/>
      <c r="AS152" s="2622"/>
      <c r="AT152" s="976" t="s">
        <v>347</v>
      </c>
      <c r="AU152" s="976" t="s">
        <v>296</v>
      </c>
      <c r="AV152" s="976" t="s">
        <v>297</v>
      </c>
      <c r="AW152" s="976" t="s">
        <v>348</v>
      </c>
      <c r="AX152" s="977" t="s">
        <v>371</v>
      </c>
      <c r="AY152" s="976" t="s">
        <v>301</v>
      </c>
      <c r="AZ152" s="977" t="s">
        <v>1199</v>
      </c>
      <c r="BA152" s="976" t="s">
        <v>1200</v>
      </c>
      <c r="BB152" s="976" t="s">
        <v>351</v>
      </c>
      <c r="BC152" s="976" t="s">
        <v>352</v>
      </c>
      <c r="BD152" s="977" t="s">
        <v>325</v>
      </c>
      <c r="BE152" s="976" t="s">
        <v>10</v>
      </c>
      <c r="BF152" s="976" t="s">
        <v>11</v>
      </c>
      <c r="BG152" s="976" t="s">
        <v>373</v>
      </c>
      <c r="BH152" s="976" t="s">
        <v>12</v>
      </c>
      <c r="BI152" s="976" t="s">
        <v>13</v>
      </c>
      <c r="BJ152" s="2761"/>
      <c r="BK152" s="2790"/>
      <c r="BL152" s="2705"/>
      <c r="BM152" s="2705"/>
      <c r="BN152" s="2622"/>
      <c r="BO152" s="976" t="s">
        <v>7</v>
      </c>
      <c r="BP152" s="976" t="s">
        <v>221</v>
      </c>
      <c r="BQ152" s="976" t="s">
        <v>347</v>
      </c>
      <c r="BR152" s="976" t="s">
        <v>295</v>
      </c>
      <c r="BS152" s="976" t="s">
        <v>296</v>
      </c>
      <c r="BT152" s="976" t="s">
        <v>297</v>
      </c>
      <c r="BU152" s="976" t="s">
        <v>348</v>
      </c>
      <c r="BV152" s="977" t="s">
        <v>371</v>
      </c>
      <c r="BW152" s="976" t="s">
        <v>300</v>
      </c>
      <c r="BX152" s="976" t="s">
        <v>301</v>
      </c>
      <c r="BY152" s="977" t="s">
        <v>1199</v>
      </c>
      <c r="BZ152" s="976" t="s">
        <v>1200</v>
      </c>
      <c r="CA152" s="976" t="s">
        <v>351</v>
      </c>
      <c r="CB152" s="976" t="s">
        <v>352</v>
      </c>
      <c r="CC152" s="977" t="s">
        <v>325</v>
      </c>
      <c r="CD152" s="976" t="s">
        <v>10</v>
      </c>
      <c r="CE152" s="2722"/>
      <c r="CF152" s="2723"/>
      <c r="CG152" s="2705"/>
      <c r="CH152" s="2705"/>
      <c r="CI152" s="2622"/>
      <c r="CJ152" s="976" t="s">
        <v>353</v>
      </c>
      <c r="CK152" s="976" t="s">
        <v>353</v>
      </c>
      <c r="CL152" s="976" t="s">
        <v>17</v>
      </c>
      <c r="CM152" s="976" t="s">
        <v>19</v>
      </c>
      <c r="CN152" s="976" t="s">
        <v>88</v>
      </c>
      <c r="CO152" s="976" t="s">
        <v>788</v>
      </c>
      <c r="CP152" s="976" t="s">
        <v>5</v>
      </c>
      <c r="CQ152" s="976" t="s">
        <v>7</v>
      </c>
      <c r="CR152" s="976" t="s">
        <v>221</v>
      </c>
      <c r="CS152" s="976" t="s">
        <v>347</v>
      </c>
      <c r="CT152" s="976" t="s">
        <v>295</v>
      </c>
      <c r="CU152" s="976" t="s">
        <v>296</v>
      </c>
      <c r="CV152" s="976" t="s">
        <v>297</v>
      </c>
      <c r="CW152" s="976" t="s">
        <v>348</v>
      </c>
      <c r="CX152" s="977" t="s">
        <v>371</v>
      </c>
      <c r="CY152" s="976" t="s">
        <v>300</v>
      </c>
      <c r="CZ152" s="2722"/>
      <c r="DA152" s="2723"/>
      <c r="DB152" s="2705"/>
      <c r="DC152" s="2705"/>
      <c r="DD152" s="2622"/>
      <c r="DE152" s="976" t="s">
        <v>373</v>
      </c>
      <c r="DF152" s="976" t="s">
        <v>12</v>
      </c>
      <c r="DG152" s="976" t="s">
        <v>13</v>
      </c>
      <c r="DH152" s="976" t="s">
        <v>15</v>
      </c>
      <c r="DI152" s="976" t="s">
        <v>305</v>
      </c>
      <c r="DJ152" s="976" t="s">
        <v>353</v>
      </c>
      <c r="DK152" s="976" t="s">
        <v>353</v>
      </c>
      <c r="DL152" s="976" t="s">
        <v>17</v>
      </c>
      <c r="DM152" s="2326" t="s">
        <v>88</v>
      </c>
      <c r="DN152" s="976" t="s">
        <v>788</v>
      </c>
      <c r="DO152" s="976" t="s">
        <v>5</v>
      </c>
      <c r="DP152" s="976" t="s">
        <v>7</v>
      </c>
      <c r="DQ152" s="976" t="s">
        <v>221</v>
      </c>
      <c r="DR152" s="976" t="s">
        <v>347</v>
      </c>
      <c r="DS152" s="976" t="s">
        <v>739</v>
      </c>
      <c r="DT152" s="976" t="s">
        <v>295</v>
      </c>
      <c r="DU152" s="2722"/>
      <c r="DV152" s="2723"/>
      <c r="DW152" s="2625"/>
      <c r="DX152" s="2625"/>
      <c r="DY152" s="2626"/>
      <c r="DZ152" s="976" t="s">
        <v>11</v>
      </c>
      <c r="EA152" s="976" t="s">
        <v>373</v>
      </c>
      <c r="EB152" s="976" t="s">
        <v>12</v>
      </c>
      <c r="EC152" s="976" t="s">
        <v>13</v>
      </c>
      <c r="ED152" s="976" t="s">
        <v>15</v>
      </c>
      <c r="EE152" s="976" t="s">
        <v>305</v>
      </c>
      <c r="EF152" s="976" t="s">
        <v>353</v>
      </c>
      <c r="EG152" s="976" t="s">
        <v>353</v>
      </c>
      <c r="EH152" s="976" t="s">
        <v>17</v>
      </c>
      <c r="EI152" s="976" t="s">
        <v>18</v>
      </c>
      <c r="EJ152" s="976" t="s">
        <v>88</v>
      </c>
      <c r="EK152" s="976" t="s">
        <v>788</v>
      </c>
      <c r="EL152" s="976" t="s">
        <v>5</v>
      </c>
      <c r="EM152" s="976" t="s">
        <v>7</v>
      </c>
      <c r="EN152" s="976" t="s">
        <v>221</v>
      </c>
      <c r="EO152" s="976" t="s">
        <v>347</v>
      </c>
      <c r="EP152" s="2722"/>
      <c r="EQ152" s="2723"/>
      <c r="ER152" s="2625"/>
      <c r="ES152" s="2625"/>
      <c r="ET152" s="2626"/>
      <c r="EU152" s="976" t="s">
        <v>348</v>
      </c>
      <c r="EV152" s="977" t="s">
        <v>371</v>
      </c>
      <c r="EW152" s="976" t="s">
        <v>300</v>
      </c>
      <c r="EX152" s="976" t="s">
        <v>301</v>
      </c>
      <c r="EY152" s="977" t="s">
        <v>1199</v>
      </c>
      <c r="EZ152" s="976" t="s">
        <v>1200</v>
      </c>
      <c r="FA152" s="976" t="s">
        <v>351</v>
      </c>
      <c r="FB152" s="976" t="s">
        <v>352</v>
      </c>
      <c r="FC152" s="977" t="s">
        <v>325</v>
      </c>
      <c r="FD152" s="976" t="s">
        <v>10</v>
      </c>
      <c r="FE152" s="976" t="s">
        <v>11</v>
      </c>
      <c r="FF152" s="976" t="s">
        <v>1413</v>
      </c>
      <c r="FG152" s="976" t="s">
        <v>373</v>
      </c>
      <c r="FH152" s="976" t="s">
        <v>12</v>
      </c>
      <c r="FI152" s="976" t="s">
        <v>13</v>
      </c>
      <c r="FJ152" s="976" t="s">
        <v>305</v>
      </c>
      <c r="FK152" s="2568"/>
      <c r="FL152" s="2569"/>
    </row>
    <row r="153" spans="1:168" s="388" customFormat="1" ht="15.75" customHeight="1">
      <c r="A153" s="2705"/>
      <c r="B153" s="2705"/>
      <c r="C153" s="2622"/>
      <c r="D153" s="975"/>
      <c r="E153" s="2239" t="s">
        <v>714</v>
      </c>
      <c r="F153" s="975"/>
      <c r="G153" s="975" t="s">
        <v>1473</v>
      </c>
      <c r="H153" s="975"/>
      <c r="I153" s="975"/>
      <c r="J153" s="975"/>
      <c r="K153" s="975"/>
      <c r="L153" s="975"/>
      <c r="M153" s="975" t="s">
        <v>1470</v>
      </c>
      <c r="N153" s="975" t="s">
        <v>1471</v>
      </c>
      <c r="O153" s="975"/>
      <c r="P153" s="909"/>
      <c r="Q153" s="975"/>
      <c r="R153" s="909"/>
      <c r="S153" s="909"/>
      <c r="T153" s="2722"/>
      <c r="U153" s="2723"/>
      <c r="V153" s="2705"/>
      <c r="W153" s="2705"/>
      <c r="X153" s="2622"/>
      <c r="Y153" s="909"/>
      <c r="Z153" s="909"/>
      <c r="AA153" s="975"/>
      <c r="AB153" s="975"/>
      <c r="AC153" s="975" t="s">
        <v>9</v>
      </c>
      <c r="AD153" s="975" t="s">
        <v>9</v>
      </c>
      <c r="AE153" s="975"/>
      <c r="AF153" s="975"/>
      <c r="AG153" s="975"/>
      <c r="AH153" s="975"/>
      <c r="AI153" s="975"/>
      <c r="AJ153" s="975" t="s">
        <v>1186</v>
      </c>
      <c r="AK153" s="975"/>
      <c r="AL153" s="975"/>
      <c r="AM153" s="975" t="s">
        <v>356</v>
      </c>
      <c r="AN153" s="975" t="s">
        <v>357</v>
      </c>
      <c r="AO153" s="2722"/>
      <c r="AP153" s="2723"/>
      <c r="AQ153" s="2705"/>
      <c r="AR153" s="2705"/>
      <c r="AS153" s="2622"/>
      <c r="AT153" s="975" t="s">
        <v>9</v>
      </c>
      <c r="AU153" s="975"/>
      <c r="AV153" s="975"/>
      <c r="AW153" s="975"/>
      <c r="AX153" s="975"/>
      <c r="AY153" s="975" t="s">
        <v>1186</v>
      </c>
      <c r="AZ153" s="975"/>
      <c r="BA153" s="975"/>
      <c r="BB153" s="975" t="s">
        <v>356</v>
      </c>
      <c r="BC153" s="975" t="s">
        <v>357</v>
      </c>
      <c r="BD153" s="975" t="s">
        <v>390</v>
      </c>
      <c r="BE153" s="975"/>
      <c r="BF153" s="2239" t="s">
        <v>714</v>
      </c>
      <c r="BG153" s="975" t="s">
        <v>1473</v>
      </c>
      <c r="BH153" s="975"/>
      <c r="BI153" s="975"/>
      <c r="BJ153" s="2761"/>
      <c r="BK153" s="2790"/>
      <c r="BL153" s="2705"/>
      <c r="BM153" s="2705"/>
      <c r="BN153" s="2622"/>
      <c r="BO153" s="975"/>
      <c r="BP153" s="975" t="s">
        <v>9</v>
      </c>
      <c r="BQ153" s="975" t="s">
        <v>9</v>
      </c>
      <c r="BR153" s="975"/>
      <c r="BS153" s="975"/>
      <c r="BT153" s="975"/>
      <c r="BU153" s="975"/>
      <c r="BV153" s="975"/>
      <c r="BW153" s="975" t="s">
        <v>1186</v>
      </c>
      <c r="BX153" s="975" t="s">
        <v>1186</v>
      </c>
      <c r="BY153" s="975"/>
      <c r="BZ153" s="975"/>
      <c r="CA153" s="975" t="s">
        <v>356</v>
      </c>
      <c r="CB153" s="975" t="s">
        <v>357</v>
      </c>
      <c r="CC153" s="975" t="s">
        <v>390</v>
      </c>
      <c r="CD153" s="975"/>
      <c r="CE153" s="2722"/>
      <c r="CF153" s="2723"/>
      <c r="CG153" s="2705"/>
      <c r="CH153" s="2705"/>
      <c r="CI153" s="2622"/>
      <c r="CJ153" s="975" t="s">
        <v>1470</v>
      </c>
      <c r="CK153" s="975" t="s">
        <v>1471</v>
      </c>
      <c r="CL153" s="975"/>
      <c r="CM153" s="975"/>
      <c r="CN153" s="909"/>
      <c r="CO153" s="909"/>
      <c r="CP153" s="975"/>
      <c r="CQ153" s="975"/>
      <c r="CR153" s="975" t="s">
        <v>9</v>
      </c>
      <c r="CS153" s="975" t="s">
        <v>9</v>
      </c>
      <c r="CT153" s="975"/>
      <c r="CU153" s="975"/>
      <c r="CV153" s="975"/>
      <c r="CW153" s="975"/>
      <c r="CX153" s="975"/>
      <c r="CY153" s="975" t="s">
        <v>1186</v>
      </c>
      <c r="CZ153" s="2722"/>
      <c r="DA153" s="2723"/>
      <c r="DB153" s="2705"/>
      <c r="DC153" s="2705"/>
      <c r="DD153" s="2622"/>
      <c r="DE153" s="975" t="s">
        <v>1473</v>
      </c>
      <c r="DF153" s="975"/>
      <c r="DG153" s="975"/>
      <c r="DH153" s="975"/>
      <c r="DI153" s="975"/>
      <c r="DJ153" s="975" t="s">
        <v>1470</v>
      </c>
      <c r="DK153" s="975" t="s">
        <v>1471</v>
      </c>
      <c r="DL153" s="975"/>
      <c r="DM153" s="909"/>
      <c r="DN153" s="909"/>
      <c r="DO153" s="975"/>
      <c r="DP153" s="975"/>
      <c r="DQ153" s="975" t="s">
        <v>9</v>
      </c>
      <c r="DR153" s="975" t="s">
        <v>9</v>
      </c>
      <c r="DS153" s="975"/>
      <c r="DT153" s="975"/>
      <c r="DU153" s="2722"/>
      <c r="DV153" s="2723"/>
      <c r="DW153" s="2625"/>
      <c r="DX153" s="2625"/>
      <c r="DY153" s="2626"/>
      <c r="DZ153" s="2239" t="s">
        <v>714</v>
      </c>
      <c r="EA153" s="975" t="s">
        <v>1473</v>
      </c>
      <c r="EB153" s="975"/>
      <c r="EC153" s="975"/>
      <c r="ED153" s="975"/>
      <c r="EE153" s="975"/>
      <c r="EF153" s="975" t="s">
        <v>1470</v>
      </c>
      <c r="EG153" s="975" t="s">
        <v>1471</v>
      </c>
      <c r="EH153" s="975"/>
      <c r="EI153" s="909"/>
      <c r="EJ153" s="909"/>
      <c r="EK153" s="909"/>
      <c r="EL153" s="975"/>
      <c r="EM153" s="975"/>
      <c r="EN153" s="975" t="s">
        <v>9</v>
      </c>
      <c r="EO153" s="975" t="s">
        <v>9</v>
      </c>
      <c r="EP153" s="2722"/>
      <c r="EQ153" s="2723"/>
      <c r="ER153" s="2625"/>
      <c r="ES153" s="2625"/>
      <c r="ET153" s="2626"/>
      <c r="EU153" s="975"/>
      <c r="EV153" s="975"/>
      <c r="EW153" s="975" t="s">
        <v>1186</v>
      </c>
      <c r="EX153" s="975" t="s">
        <v>1186</v>
      </c>
      <c r="EY153" s="975"/>
      <c r="EZ153" s="975"/>
      <c r="FA153" s="975" t="s">
        <v>356</v>
      </c>
      <c r="FB153" s="975" t="s">
        <v>357</v>
      </c>
      <c r="FC153" s="975" t="s">
        <v>390</v>
      </c>
      <c r="FD153" s="975"/>
      <c r="FE153" s="2245" t="s">
        <v>714</v>
      </c>
      <c r="FF153" s="975"/>
      <c r="FG153" s="975" t="s">
        <v>1473</v>
      </c>
      <c r="FH153" s="975"/>
      <c r="FI153" s="975"/>
      <c r="FJ153" s="975"/>
      <c r="FK153" s="2568"/>
      <c r="FL153" s="2569"/>
    </row>
    <row r="154" spans="1:168" s="388" customFormat="1" ht="15.95" customHeight="1">
      <c r="A154" s="2705"/>
      <c r="B154" s="2705"/>
      <c r="C154" s="2622"/>
      <c r="D154" s="401"/>
      <c r="E154" s="401" t="s">
        <v>1204</v>
      </c>
      <c r="F154" s="401"/>
      <c r="G154" s="406"/>
      <c r="H154" s="406"/>
      <c r="I154" s="401" t="s">
        <v>392</v>
      </c>
      <c r="J154" s="401" t="s">
        <v>1478</v>
      </c>
      <c r="K154" s="406"/>
      <c r="L154" s="406" t="s">
        <v>1379</v>
      </c>
      <c r="M154" s="406"/>
      <c r="N154" s="406"/>
      <c r="O154" s="401"/>
      <c r="P154" s="401"/>
      <c r="Q154" s="401"/>
      <c r="R154" s="401"/>
      <c r="S154" s="2759" t="s">
        <v>1472</v>
      </c>
      <c r="T154" s="2722"/>
      <c r="U154" s="2723"/>
      <c r="V154" s="2705"/>
      <c r="W154" s="2705"/>
      <c r="X154" s="2622"/>
      <c r="Y154" s="401"/>
      <c r="Z154" s="2759" t="s">
        <v>1472</v>
      </c>
      <c r="AA154" s="406"/>
      <c r="AB154" s="401"/>
      <c r="AC154" s="406" t="s">
        <v>1995</v>
      </c>
      <c r="AD154" s="406" t="s">
        <v>1996</v>
      </c>
      <c r="AE154" s="401"/>
      <c r="AF154" s="401"/>
      <c r="AG154" s="401" t="s">
        <v>360</v>
      </c>
      <c r="AH154" s="406" t="s">
        <v>388</v>
      </c>
      <c r="AI154" s="406" t="s">
        <v>388</v>
      </c>
      <c r="AJ154" s="401" t="s">
        <v>1379</v>
      </c>
      <c r="AK154" s="401"/>
      <c r="AL154" s="401"/>
      <c r="AM154" s="401" t="s">
        <v>1202</v>
      </c>
      <c r="AN154" s="978" t="s">
        <v>1983</v>
      </c>
      <c r="AO154" s="2722"/>
      <c r="AP154" s="2723"/>
      <c r="AQ154" s="2705"/>
      <c r="AR154" s="2705"/>
      <c r="AS154" s="2622"/>
      <c r="AT154" s="406" t="s">
        <v>1388</v>
      </c>
      <c r="AU154" s="401"/>
      <c r="AV154" s="401" t="s">
        <v>360</v>
      </c>
      <c r="AW154" s="406" t="s">
        <v>388</v>
      </c>
      <c r="AX154" s="406" t="s">
        <v>388</v>
      </c>
      <c r="AY154" s="401" t="s">
        <v>1379</v>
      </c>
      <c r="AZ154" s="401"/>
      <c r="BA154" s="401"/>
      <c r="BB154" s="401" t="s">
        <v>1202</v>
      </c>
      <c r="BC154" s="978" t="s">
        <v>1983</v>
      </c>
      <c r="BD154" s="406" t="s">
        <v>1467</v>
      </c>
      <c r="BE154" s="401"/>
      <c r="BF154" s="401" t="s">
        <v>1204</v>
      </c>
      <c r="BG154" s="401"/>
      <c r="BH154" s="406"/>
      <c r="BI154" s="401" t="s">
        <v>392</v>
      </c>
      <c r="BJ154" s="2761"/>
      <c r="BK154" s="2790"/>
      <c r="BL154" s="2705"/>
      <c r="BM154" s="2705"/>
      <c r="BN154" s="2622"/>
      <c r="BO154" s="401"/>
      <c r="BP154" s="406" t="s">
        <v>1378</v>
      </c>
      <c r="BQ154" s="406" t="s">
        <v>1388</v>
      </c>
      <c r="BR154" s="401"/>
      <c r="BS154" s="401"/>
      <c r="BT154" s="401" t="s">
        <v>360</v>
      </c>
      <c r="BU154" s="406" t="s">
        <v>388</v>
      </c>
      <c r="BV154" s="406" t="s">
        <v>388</v>
      </c>
      <c r="BW154" s="406"/>
      <c r="BX154" s="401" t="s">
        <v>1379</v>
      </c>
      <c r="BY154" s="401"/>
      <c r="BZ154" s="401"/>
      <c r="CA154" s="401" t="s">
        <v>1202</v>
      </c>
      <c r="CB154" s="978" t="s">
        <v>1380</v>
      </c>
      <c r="CC154" s="406" t="s">
        <v>1467</v>
      </c>
      <c r="CD154" s="401"/>
      <c r="CE154" s="2722"/>
      <c r="CF154" s="2723"/>
      <c r="CG154" s="2705"/>
      <c r="CH154" s="2705"/>
      <c r="CI154" s="2622"/>
      <c r="CJ154" s="406"/>
      <c r="CK154" s="406"/>
      <c r="CL154" s="401"/>
      <c r="CM154" s="401"/>
      <c r="CN154" s="401"/>
      <c r="CO154" s="2759" t="s">
        <v>1472</v>
      </c>
      <c r="CP154" s="406"/>
      <c r="CQ154" s="401"/>
      <c r="CR154" s="406" t="s">
        <v>1378</v>
      </c>
      <c r="CS154" s="406" t="s">
        <v>1388</v>
      </c>
      <c r="CT154" s="401"/>
      <c r="CU154" s="401"/>
      <c r="CV154" s="401" t="s">
        <v>360</v>
      </c>
      <c r="CW154" s="406" t="s">
        <v>388</v>
      </c>
      <c r="CX154" s="406" t="s">
        <v>388</v>
      </c>
      <c r="CY154" s="406"/>
      <c r="CZ154" s="2722"/>
      <c r="DA154" s="2723"/>
      <c r="DB154" s="2705"/>
      <c r="DC154" s="2705"/>
      <c r="DD154" s="2622"/>
      <c r="DE154" s="401"/>
      <c r="DF154" s="406"/>
      <c r="DG154" s="401" t="s">
        <v>392</v>
      </c>
      <c r="DH154" s="406"/>
      <c r="DI154" s="406" t="s">
        <v>1379</v>
      </c>
      <c r="DJ154" s="406"/>
      <c r="DK154" s="406"/>
      <c r="DL154" s="401"/>
      <c r="DM154" s="401"/>
      <c r="DN154" s="2759" t="s">
        <v>1472</v>
      </c>
      <c r="DO154" s="406"/>
      <c r="DP154" s="401"/>
      <c r="DQ154" s="406" t="s">
        <v>1378</v>
      </c>
      <c r="DR154" s="406" t="s">
        <v>1388</v>
      </c>
      <c r="DS154" s="401"/>
      <c r="DT154" s="401"/>
      <c r="DU154" s="2722"/>
      <c r="DV154" s="2723"/>
      <c r="DW154" s="2625"/>
      <c r="DX154" s="2625"/>
      <c r="DY154" s="2626"/>
      <c r="DZ154" s="401" t="s">
        <v>1204</v>
      </c>
      <c r="EA154" s="401"/>
      <c r="EB154" s="406"/>
      <c r="EC154" s="401" t="s">
        <v>392</v>
      </c>
      <c r="ED154" s="406"/>
      <c r="EE154" s="406" t="s">
        <v>1379</v>
      </c>
      <c r="EF154" s="986"/>
      <c r="EG154" s="986"/>
      <c r="EH154" s="401"/>
      <c r="EI154" s="401"/>
      <c r="EJ154" s="401"/>
      <c r="EK154" s="2759" t="s">
        <v>1472</v>
      </c>
      <c r="EL154" s="406"/>
      <c r="EM154" s="401"/>
      <c r="EN154" s="406" t="s">
        <v>1378</v>
      </c>
      <c r="EO154" s="406" t="s">
        <v>1388</v>
      </c>
      <c r="EP154" s="2722"/>
      <c r="EQ154" s="2723"/>
      <c r="ER154" s="2625"/>
      <c r="ES154" s="2625"/>
      <c r="ET154" s="2626"/>
      <c r="EU154" s="406" t="s">
        <v>388</v>
      </c>
      <c r="EV154" s="406" t="s">
        <v>388</v>
      </c>
      <c r="EW154" s="406"/>
      <c r="EX154" s="401" t="s">
        <v>1379</v>
      </c>
      <c r="EY154" s="401"/>
      <c r="EZ154" s="401"/>
      <c r="FA154" s="401" t="s">
        <v>1202</v>
      </c>
      <c r="FB154" s="978" t="s">
        <v>1380</v>
      </c>
      <c r="FC154" s="406" t="s">
        <v>1467</v>
      </c>
      <c r="FD154" s="401"/>
      <c r="FE154" s="401" t="s">
        <v>1204</v>
      </c>
      <c r="FF154" s="401"/>
      <c r="FG154" s="997"/>
      <c r="FH154" s="986"/>
      <c r="FI154" s="401" t="s">
        <v>392</v>
      </c>
      <c r="FJ154" s="406" t="s">
        <v>1379</v>
      </c>
      <c r="FK154" s="2568"/>
      <c r="FL154" s="2569"/>
    </row>
    <row r="155" spans="1:168" s="388" customFormat="1" ht="15.95" customHeight="1">
      <c r="A155" s="2705"/>
      <c r="B155" s="2705"/>
      <c r="C155" s="2622"/>
      <c r="D155" s="401" t="s">
        <v>1390</v>
      </c>
      <c r="E155" s="2791" t="s">
        <v>1384</v>
      </c>
      <c r="F155" s="401" t="s">
        <v>1205</v>
      </c>
      <c r="G155" s="406" t="s">
        <v>144</v>
      </c>
      <c r="H155" s="406" t="s">
        <v>1997</v>
      </c>
      <c r="I155" s="401" t="s">
        <v>1419</v>
      </c>
      <c r="J155" s="401" t="s">
        <v>1418</v>
      </c>
      <c r="K155" s="406" t="s">
        <v>1242</v>
      </c>
      <c r="L155" s="406" t="s">
        <v>1334</v>
      </c>
      <c r="M155" s="406" t="s">
        <v>1244</v>
      </c>
      <c r="N155" s="406" t="s">
        <v>1206</v>
      </c>
      <c r="O155" s="401" t="s">
        <v>1332</v>
      </c>
      <c r="P155" s="401" t="s">
        <v>1219</v>
      </c>
      <c r="Q155" s="401" t="s">
        <v>1207</v>
      </c>
      <c r="R155" s="401" t="s">
        <v>1178</v>
      </c>
      <c r="S155" s="2759"/>
      <c r="T155" s="2722"/>
      <c r="U155" s="2723"/>
      <c r="V155" s="2705"/>
      <c r="W155" s="2705"/>
      <c r="X155" s="2622"/>
      <c r="Y155" s="401" t="s">
        <v>1178</v>
      </c>
      <c r="Z155" s="2759"/>
      <c r="AA155" s="406" t="s">
        <v>1386</v>
      </c>
      <c r="AB155" s="401" t="s">
        <v>1210</v>
      </c>
      <c r="AC155" s="2757" t="s">
        <v>1984</v>
      </c>
      <c r="AD155" s="2757" t="s">
        <v>1984</v>
      </c>
      <c r="AE155" s="401" t="s">
        <v>719</v>
      </c>
      <c r="AF155" s="401" t="s">
        <v>1177</v>
      </c>
      <c r="AG155" s="406" t="s">
        <v>1382</v>
      </c>
      <c r="AH155" s="406" t="s">
        <v>1383</v>
      </c>
      <c r="AI155" s="406" t="s">
        <v>1998</v>
      </c>
      <c r="AJ155" s="401" t="s">
        <v>1333</v>
      </c>
      <c r="AK155" s="401" t="s">
        <v>727</v>
      </c>
      <c r="AL155" s="401" t="s">
        <v>1201</v>
      </c>
      <c r="AM155" s="401" t="s">
        <v>1211</v>
      </c>
      <c r="AN155" s="2757" t="s">
        <v>1984</v>
      </c>
      <c r="AO155" s="2722"/>
      <c r="AP155" s="2723"/>
      <c r="AQ155" s="2705"/>
      <c r="AR155" s="2705"/>
      <c r="AS155" s="2622"/>
      <c r="AT155" s="2757" t="s">
        <v>1381</v>
      </c>
      <c r="AU155" s="401" t="s">
        <v>1177</v>
      </c>
      <c r="AV155" s="406" t="s">
        <v>1382</v>
      </c>
      <c r="AW155" s="406" t="s">
        <v>1383</v>
      </c>
      <c r="AX155" s="406" t="s">
        <v>1385</v>
      </c>
      <c r="AY155" s="401" t="s">
        <v>1333</v>
      </c>
      <c r="AZ155" s="401" t="s">
        <v>727</v>
      </c>
      <c r="BA155" s="401" t="s">
        <v>1201</v>
      </c>
      <c r="BB155" s="401" t="s">
        <v>1211</v>
      </c>
      <c r="BC155" s="2757" t="s">
        <v>1984</v>
      </c>
      <c r="BD155" s="401" t="s">
        <v>1480</v>
      </c>
      <c r="BE155" s="401" t="s">
        <v>1390</v>
      </c>
      <c r="BF155" s="2791" t="s">
        <v>1384</v>
      </c>
      <c r="BG155" s="401" t="s">
        <v>144</v>
      </c>
      <c r="BH155" s="406" t="s">
        <v>393</v>
      </c>
      <c r="BI155" s="401" t="s">
        <v>1419</v>
      </c>
      <c r="BJ155" s="2761"/>
      <c r="BK155" s="2790"/>
      <c r="BL155" s="2705"/>
      <c r="BM155" s="2705"/>
      <c r="BN155" s="2622"/>
      <c r="BO155" s="401" t="s">
        <v>1210</v>
      </c>
      <c r="BP155" s="2757" t="s">
        <v>1381</v>
      </c>
      <c r="BQ155" s="2757" t="s">
        <v>1381</v>
      </c>
      <c r="BR155" s="401" t="s">
        <v>719</v>
      </c>
      <c r="BS155" s="401" t="s">
        <v>1177</v>
      </c>
      <c r="BT155" s="406" t="s">
        <v>1999</v>
      </c>
      <c r="BU155" s="406" t="s">
        <v>1383</v>
      </c>
      <c r="BV155" s="406" t="s">
        <v>1385</v>
      </c>
      <c r="BW155" s="406" t="s">
        <v>1181</v>
      </c>
      <c r="BX155" s="401" t="s">
        <v>1333</v>
      </c>
      <c r="BY155" s="401" t="s">
        <v>727</v>
      </c>
      <c r="BZ155" s="401" t="s">
        <v>1201</v>
      </c>
      <c r="CA155" s="401" t="s">
        <v>1211</v>
      </c>
      <c r="CB155" s="2757" t="s">
        <v>1381</v>
      </c>
      <c r="CC155" s="401" t="s">
        <v>1480</v>
      </c>
      <c r="CD155" s="401" t="s">
        <v>1390</v>
      </c>
      <c r="CE155" s="2722"/>
      <c r="CF155" s="2723"/>
      <c r="CG155" s="2705"/>
      <c r="CH155" s="2705"/>
      <c r="CI155" s="2622"/>
      <c r="CJ155" s="406" t="s">
        <v>1244</v>
      </c>
      <c r="CK155" s="406" t="s">
        <v>1206</v>
      </c>
      <c r="CL155" s="401" t="s">
        <v>1332</v>
      </c>
      <c r="CM155" s="401" t="s">
        <v>1207</v>
      </c>
      <c r="CN155" s="401" t="s">
        <v>1178</v>
      </c>
      <c r="CO155" s="2758"/>
      <c r="CP155" s="406" t="s">
        <v>1386</v>
      </c>
      <c r="CQ155" s="401" t="s">
        <v>1210</v>
      </c>
      <c r="CR155" s="2757" t="s">
        <v>1381</v>
      </c>
      <c r="CS155" s="2757" t="s">
        <v>1381</v>
      </c>
      <c r="CT155" s="401" t="s">
        <v>719</v>
      </c>
      <c r="CU155" s="401" t="s">
        <v>1177</v>
      </c>
      <c r="CV155" s="406" t="s">
        <v>1382</v>
      </c>
      <c r="CW155" s="406" t="s">
        <v>1383</v>
      </c>
      <c r="CX155" s="406" t="s">
        <v>1998</v>
      </c>
      <c r="CY155" s="406" t="s">
        <v>1181</v>
      </c>
      <c r="CZ155" s="2722"/>
      <c r="DA155" s="2723"/>
      <c r="DB155" s="2705"/>
      <c r="DC155" s="2705"/>
      <c r="DD155" s="2622"/>
      <c r="DE155" s="401" t="s">
        <v>144</v>
      </c>
      <c r="DF155" s="406" t="s">
        <v>391</v>
      </c>
      <c r="DG155" s="401" t="s">
        <v>1419</v>
      </c>
      <c r="DH155" s="406" t="s">
        <v>1242</v>
      </c>
      <c r="DI155" s="406" t="s">
        <v>1334</v>
      </c>
      <c r="DJ155" s="406" t="s">
        <v>1244</v>
      </c>
      <c r="DK155" s="406" t="s">
        <v>1206</v>
      </c>
      <c r="DL155" s="401" t="s">
        <v>1332</v>
      </c>
      <c r="DM155" s="401" t="s">
        <v>1178</v>
      </c>
      <c r="DN155" s="2759"/>
      <c r="DO155" s="406" t="s">
        <v>1386</v>
      </c>
      <c r="DP155" s="401" t="s">
        <v>1210</v>
      </c>
      <c r="DQ155" s="2757" t="s">
        <v>1381</v>
      </c>
      <c r="DR155" s="2757" t="s">
        <v>1381</v>
      </c>
      <c r="DS155" s="401" t="s">
        <v>720</v>
      </c>
      <c r="DT155" s="401" t="s">
        <v>719</v>
      </c>
      <c r="DU155" s="2722"/>
      <c r="DV155" s="2723"/>
      <c r="DW155" s="2625"/>
      <c r="DX155" s="2625"/>
      <c r="DY155" s="2626"/>
      <c r="DZ155" s="2791" t="s">
        <v>1384</v>
      </c>
      <c r="EA155" s="401" t="s">
        <v>144</v>
      </c>
      <c r="EB155" s="406" t="s">
        <v>1433</v>
      </c>
      <c r="EC155" s="401" t="s">
        <v>1419</v>
      </c>
      <c r="ED155" s="406" t="s">
        <v>1242</v>
      </c>
      <c r="EE155" s="406" t="s">
        <v>1334</v>
      </c>
      <c r="EF155" s="986" t="s">
        <v>1244</v>
      </c>
      <c r="EG155" s="986" t="s">
        <v>1206</v>
      </c>
      <c r="EH155" s="401" t="s">
        <v>1332</v>
      </c>
      <c r="EI155" s="401" t="s">
        <v>1219</v>
      </c>
      <c r="EJ155" s="401" t="s">
        <v>1178</v>
      </c>
      <c r="EK155" s="2758"/>
      <c r="EL155" s="406" t="s">
        <v>1386</v>
      </c>
      <c r="EM155" s="401" t="s">
        <v>1210</v>
      </c>
      <c r="EN155" s="2757" t="s">
        <v>1381</v>
      </c>
      <c r="EO155" s="2757" t="s">
        <v>1381</v>
      </c>
      <c r="EP155" s="2722"/>
      <c r="EQ155" s="2723"/>
      <c r="ER155" s="2625"/>
      <c r="ES155" s="2625"/>
      <c r="ET155" s="2626"/>
      <c r="EU155" s="406" t="s">
        <v>1383</v>
      </c>
      <c r="EV155" s="406" t="s">
        <v>1385</v>
      </c>
      <c r="EW155" s="406" t="s">
        <v>1181</v>
      </c>
      <c r="EX155" s="401" t="s">
        <v>1333</v>
      </c>
      <c r="EY155" s="401" t="s">
        <v>727</v>
      </c>
      <c r="EZ155" s="401" t="s">
        <v>1201</v>
      </c>
      <c r="FA155" s="401" t="s">
        <v>1211</v>
      </c>
      <c r="FB155" s="2757" t="s">
        <v>1381</v>
      </c>
      <c r="FC155" s="401" t="s">
        <v>1480</v>
      </c>
      <c r="FD155" s="401" t="s">
        <v>1390</v>
      </c>
      <c r="FE155" s="2791" t="s">
        <v>1384</v>
      </c>
      <c r="FF155" s="401" t="s">
        <v>1205</v>
      </c>
      <c r="FG155" s="997" t="s">
        <v>144</v>
      </c>
      <c r="FH155" s="986" t="s">
        <v>391</v>
      </c>
      <c r="FI155" s="997" t="s">
        <v>1419</v>
      </c>
      <c r="FJ155" s="406" t="s">
        <v>1334</v>
      </c>
      <c r="FK155" s="2568"/>
      <c r="FL155" s="2569"/>
    </row>
    <row r="156" spans="1:168" s="388" customFormat="1" ht="15.95" customHeight="1">
      <c r="A156" s="2705"/>
      <c r="B156" s="2705"/>
      <c r="C156" s="2622"/>
      <c r="D156" s="401"/>
      <c r="E156" s="2791"/>
      <c r="F156" s="401"/>
      <c r="G156" s="401"/>
      <c r="H156" s="406"/>
      <c r="I156" s="406"/>
      <c r="J156" s="1055"/>
      <c r="K156" s="406"/>
      <c r="L156" s="406"/>
      <c r="M156" s="401"/>
      <c r="N156" s="401"/>
      <c r="O156" s="406"/>
      <c r="P156" s="401"/>
      <c r="Q156" s="401"/>
      <c r="R156" s="401"/>
      <c r="S156" s="401"/>
      <c r="T156" s="2722"/>
      <c r="U156" s="2723"/>
      <c r="V156" s="2705"/>
      <c r="W156" s="2705"/>
      <c r="X156" s="2622"/>
      <c r="Y156" s="401"/>
      <c r="Z156" s="401"/>
      <c r="AA156" s="406"/>
      <c r="AB156" s="401"/>
      <c r="AC156" s="2757"/>
      <c r="AD156" s="2757"/>
      <c r="AE156" s="401"/>
      <c r="AF156" s="401"/>
      <c r="AG156" s="406"/>
      <c r="AH156" s="406"/>
      <c r="AI156" s="406"/>
      <c r="AJ156" s="401"/>
      <c r="AK156" s="401"/>
      <c r="AL156" s="401"/>
      <c r="AM156" s="401"/>
      <c r="AN156" s="2757"/>
      <c r="AO156" s="2722"/>
      <c r="AP156" s="2723"/>
      <c r="AQ156" s="2705"/>
      <c r="AR156" s="2705"/>
      <c r="AS156" s="2622"/>
      <c r="AT156" s="2757"/>
      <c r="AU156" s="401"/>
      <c r="AV156" s="406"/>
      <c r="AW156" s="406"/>
      <c r="AX156" s="406"/>
      <c r="AY156" s="401"/>
      <c r="AZ156" s="401"/>
      <c r="BA156" s="401"/>
      <c r="BB156" s="401"/>
      <c r="BC156" s="2757"/>
      <c r="BD156" s="401" t="s">
        <v>1481</v>
      </c>
      <c r="BE156" s="401"/>
      <c r="BF156" s="2791"/>
      <c r="BG156" s="401"/>
      <c r="BH156" s="406"/>
      <c r="BI156" s="406"/>
      <c r="BJ156" s="2761"/>
      <c r="BK156" s="2790"/>
      <c r="BL156" s="2705"/>
      <c r="BM156" s="2705"/>
      <c r="BN156" s="2622"/>
      <c r="BO156" s="401"/>
      <c r="BP156" s="2757"/>
      <c r="BQ156" s="2757"/>
      <c r="BR156" s="401"/>
      <c r="BS156" s="401"/>
      <c r="BT156" s="406"/>
      <c r="BU156" s="406"/>
      <c r="BV156" s="406"/>
      <c r="BW156" s="401"/>
      <c r="BX156" s="401"/>
      <c r="BY156" s="401"/>
      <c r="BZ156" s="401"/>
      <c r="CA156" s="401"/>
      <c r="CB156" s="2757"/>
      <c r="CC156" s="401" t="s">
        <v>1481</v>
      </c>
      <c r="CD156" s="401"/>
      <c r="CE156" s="2722"/>
      <c r="CF156" s="2723"/>
      <c r="CG156" s="2705"/>
      <c r="CH156" s="2705"/>
      <c r="CI156" s="2622"/>
      <c r="CJ156" s="401"/>
      <c r="CK156" s="401"/>
      <c r="CL156" s="406"/>
      <c r="CM156" s="401"/>
      <c r="CN156" s="401"/>
      <c r="CO156" s="401"/>
      <c r="CP156" s="406"/>
      <c r="CQ156" s="401"/>
      <c r="CR156" s="2758"/>
      <c r="CS156" s="2758"/>
      <c r="CT156" s="401"/>
      <c r="CU156" s="401"/>
      <c r="CV156" s="406"/>
      <c r="CW156" s="406"/>
      <c r="CX156" s="406"/>
      <c r="CY156" s="401"/>
      <c r="CZ156" s="2722"/>
      <c r="DA156" s="2723"/>
      <c r="DB156" s="2705"/>
      <c r="DC156" s="2705"/>
      <c r="DD156" s="2622"/>
      <c r="DE156" s="401"/>
      <c r="DF156" s="406"/>
      <c r="DG156" s="406"/>
      <c r="DH156" s="406"/>
      <c r="DI156" s="406"/>
      <c r="DJ156" s="401"/>
      <c r="DK156" s="401"/>
      <c r="DL156" s="406"/>
      <c r="DM156" s="401"/>
      <c r="DN156" s="401"/>
      <c r="DO156" s="406"/>
      <c r="DP156" s="401"/>
      <c r="DQ156" s="2758"/>
      <c r="DR156" s="2758"/>
      <c r="DS156" s="401"/>
      <c r="DT156" s="401"/>
      <c r="DU156" s="2722"/>
      <c r="DV156" s="2723"/>
      <c r="DW156" s="2625"/>
      <c r="DX156" s="2625"/>
      <c r="DY156" s="2626"/>
      <c r="DZ156" s="2791"/>
      <c r="EA156" s="401"/>
      <c r="EB156" s="406"/>
      <c r="EC156" s="406"/>
      <c r="ED156" s="406"/>
      <c r="EE156" s="406"/>
      <c r="EF156" s="401"/>
      <c r="EG156" s="401"/>
      <c r="EH156" s="406"/>
      <c r="EI156" s="401"/>
      <c r="EJ156" s="401"/>
      <c r="EK156" s="401"/>
      <c r="EL156" s="406"/>
      <c r="EM156" s="401"/>
      <c r="EN156" s="2758"/>
      <c r="EO156" s="2758"/>
      <c r="EP156" s="2722"/>
      <c r="EQ156" s="2723"/>
      <c r="ER156" s="2625"/>
      <c r="ES156" s="2625"/>
      <c r="ET156" s="2626"/>
      <c r="EU156" s="406"/>
      <c r="EV156" s="406"/>
      <c r="EW156" s="401"/>
      <c r="EX156" s="401"/>
      <c r="EY156" s="401"/>
      <c r="EZ156" s="401"/>
      <c r="FA156" s="401"/>
      <c r="FB156" s="2758"/>
      <c r="FC156" s="401" t="s">
        <v>1481</v>
      </c>
      <c r="FD156" s="401"/>
      <c r="FE156" s="2793"/>
      <c r="FF156" s="401"/>
      <c r="FG156" s="401"/>
      <c r="FH156" s="406"/>
      <c r="FI156" s="406"/>
      <c r="FJ156" s="406"/>
      <c r="FK156" s="2568"/>
      <c r="FL156" s="2569"/>
    </row>
    <row r="157" spans="1:168" s="209" customFormat="1" ht="18.75" customHeight="1">
      <c r="A157" s="2623"/>
      <c r="B157" s="2623"/>
      <c r="C157" s="2624"/>
      <c r="D157" s="1888" t="s">
        <v>1213</v>
      </c>
      <c r="E157" s="1888" t="s">
        <v>1213</v>
      </c>
      <c r="F157" s="1888" t="s">
        <v>1213</v>
      </c>
      <c r="G157" s="1889" t="s">
        <v>1387</v>
      </c>
      <c r="H157" s="1889" t="s">
        <v>1387</v>
      </c>
      <c r="I157" s="1889" t="s">
        <v>1387</v>
      </c>
      <c r="J157" s="1889" t="s">
        <v>1387</v>
      </c>
      <c r="K157" s="1889" t="s">
        <v>1387</v>
      </c>
      <c r="L157" s="1888" t="s">
        <v>1213</v>
      </c>
      <c r="M157" s="1889" t="s">
        <v>1387</v>
      </c>
      <c r="N157" s="1889" t="s">
        <v>1387</v>
      </c>
      <c r="O157" s="2328" t="s">
        <v>1482</v>
      </c>
      <c r="P157" s="1888" t="s">
        <v>721</v>
      </c>
      <c r="Q157" s="1888" t="s">
        <v>1212</v>
      </c>
      <c r="R157" s="1888" t="s">
        <v>1212</v>
      </c>
      <c r="S157" s="1888" t="s">
        <v>1212</v>
      </c>
      <c r="T157" s="2724"/>
      <c r="U157" s="2725"/>
      <c r="V157" s="2623"/>
      <c r="W157" s="2623"/>
      <c r="X157" s="2624"/>
      <c r="Y157" s="1888" t="s">
        <v>1212</v>
      </c>
      <c r="Z157" s="1888" t="s">
        <v>1212</v>
      </c>
      <c r="AA157" s="1888" t="s">
        <v>310</v>
      </c>
      <c r="AB157" s="1888" t="s">
        <v>1212</v>
      </c>
      <c r="AC157" s="1888" t="s">
        <v>750</v>
      </c>
      <c r="AD157" s="1888" t="s">
        <v>750</v>
      </c>
      <c r="AE157" s="1888" t="s">
        <v>750</v>
      </c>
      <c r="AF157" s="1888" t="s">
        <v>750</v>
      </c>
      <c r="AG157" s="1888" t="s">
        <v>750</v>
      </c>
      <c r="AH157" s="1888" t="s">
        <v>750</v>
      </c>
      <c r="AI157" s="1888" t="s">
        <v>750</v>
      </c>
      <c r="AJ157" s="1889" t="s">
        <v>1389</v>
      </c>
      <c r="AK157" s="1888" t="s">
        <v>1212</v>
      </c>
      <c r="AL157" s="1888" t="s">
        <v>1212</v>
      </c>
      <c r="AM157" s="1888" t="s">
        <v>750</v>
      </c>
      <c r="AN157" s="1888" t="s">
        <v>750</v>
      </c>
      <c r="AO157" s="2724"/>
      <c r="AP157" s="2725"/>
      <c r="AQ157" s="2623"/>
      <c r="AR157" s="2623"/>
      <c r="AS157" s="2624"/>
      <c r="AT157" s="1888" t="s">
        <v>750</v>
      </c>
      <c r="AU157" s="1888" t="s">
        <v>750</v>
      </c>
      <c r="AV157" s="1888" t="s">
        <v>750</v>
      </c>
      <c r="AW157" s="1888" t="s">
        <v>750</v>
      </c>
      <c r="AX157" s="1888" t="s">
        <v>750</v>
      </c>
      <c r="AY157" s="1889" t="s">
        <v>1389</v>
      </c>
      <c r="AZ157" s="1888" t="s">
        <v>1212</v>
      </c>
      <c r="BA157" s="1888" t="s">
        <v>1212</v>
      </c>
      <c r="BB157" s="1888" t="s">
        <v>750</v>
      </c>
      <c r="BC157" s="1888" t="s">
        <v>750</v>
      </c>
      <c r="BD157" s="1888" t="s">
        <v>1213</v>
      </c>
      <c r="BE157" s="1888" t="s">
        <v>1213</v>
      </c>
      <c r="BF157" s="1888" t="s">
        <v>1213</v>
      </c>
      <c r="BG157" s="1889" t="s">
        <v>1387</v>
      </c>
      <c r="BH157" s="1889" t="s">
        <v>1387</v>
      </c>
      <c r="BI157" s="1889" t="s">
        <v>1387</v>
      </c>
      <c r="BJ157" s="2763"/>
      <c r="BK157" s="2764"/>
      <c r="BL157" s="2623"/>
      <c r="BM157" s="2623"/>
      <c r="BN157" s="2624"/>
      <c r="BO157" s="1888" t="s">
        <v>1212</v>
      </c>
      <c r="BP157" s="1888" t="s">
        <v>750</v>
      </c>
      <c r="BQ157" s="1888" t="s">
        <v>750</v>
      </c>
      <c r="BR157" s="1888" t="s">
        <v>750</v>
      </c>
      <c r="BS157" s="1888" t="s">
        <v>750</v>
      </c>
      <c r="BT157" s="1888" t="s">
        <v>750</v>
      </c>
      <c r="BU157" s="1888" t="s">
        <v>750</v>
      </c>
      <c r="BV157" s="1888" t="s">
        <v>750</v>
      </c>
      <c r="BW157" s="1888" t="s">
        <v>750</v>
      </c>
      <c r="BX157" s="1889" t="s">
        <v>1389</v>
      </c>
      <c r="BY157" s="1888" t="s">
        <v>1212</v>
      </c>
      <c r="BZ157" s="1888" t="s">
        <v>1212</v>
      </c>
      <c r="CA157" s="1888" t="s">
        <v>750</v>
      </c>
      <c r="CB157" s="1888" t="s">
        <v>750</v>
      </c>
      <c r="CC157" s="1888" t="s">
        <v>1213</v>
      </c>
      <c r="CD157" s="1888" t="s">
        <v>1213</v>
      </c>
      <c r="CE157" s="2724"/>
      <c r="CF157" s="2725"/>
      <c r="CG157" s="2623"/>
      <c r="CH157" s="2623"/>
      <c r="CI157" s="2624"/>
      <c r="CJ157" s="1889" t="s">
        <v>1387</v>
      </c>
      <c r="CK157" s="1889" t="s">
        <v>1387</v>
      </c>
      <c r="CL157" s="2328" t="s">
        <v>1482</v>
      </c>
      <c r="CM157" s="1888" t="s">
        <v>1212</v>
      </c>
      <c r="CN157" s="1888" t="s">
        <v>1212</v>
      </c>
      <c r="CO157" s="1888" t="s">
        <v>1212</v>
      </c>
      <c r="CP157" s="1888" t="s">
        <v>310</v>
      </c>
      <c r="CQ157" s="1888" t="s">
        <v>1212</v>
      </c>
      <c r="CR157" s="1888" t="s">
        <v>750</v>
      </c>
      <c r="CS157" s="1888" t="s">
        <v>750</v>
      </c>
      <c r="CT157" s="1888" t="s">
        <v>750</v>
      </c>
      <c r="CU157" s="1888" t="s">
        <v>750</v>
      </c>
      <c r="CV157" s="1888" t="s">
        <v>750</v>
      </c>
      <c r="CW157" s="1888" t="s">
        <v>750</v>
      </c>
      <c r="CX157" s="1888" t="s">
        <v>750</v>
      </c>
      <c r="CY157" s="1888" t="s">
        <v>750</v>
      </c>
      <c r="CZ157" s="2724"/>
      <c r="DA157" s="2725"/>
      <c r="DB157" s="2623"/>
      <c r="DC157" s="2623"/>
      <c r="DD157" s="2624"/>
      <c r="DE157" s="1889" t="s">
        <v>1387</v>
      </c>
      <c r="DF157" s="1889" t="s">
        <v>1387</v>
      </c>
      <c r="DG157" s="1889" t="s">
        <v>1387</v>
      </c>
      <c r="DH157" s="1889" t="s">
        <v>1387</v>
      </c>
      <c r="DI157" s="1888" t="s">
        <v>1213</v>
      </c>
      <c r="DJ157" s="1889" t="s">
        <v>1387</v>
      </c>
      <c r="DK157" s="1889" t="s">
        <v>1387</v>
      </c>
      <c r="DL157" s="2328" t="s">
        <v>1482</v>
      </c>
      <c r="DM157" s="1888" t="s">
        <v>1212</v>
      </c>
      <c r="DN157" s="1888" t="s">
        <v>1212</v>
      </c>
      <c r="DO157" s="1888" t="s">
        <v>310</v>
      </c>
      <c r="DP157" s="1888" t="s">
        <v>1212</v>
      </c>
      <c r="DQ157" s="1888" t="s">
        <v>750</v>
      </c>
      <c r="DR157" s="1888" t="s">
        <v>750</v>
      </c>
      <c r="DS157" s="1888" t="s">
        <v>750</v>
      </c>
      <c r="DT157" s="1888" t="s">
        <v>750</v>
      </c>
      <c r="DU157" s="2724"/>
      <c r="DV157" s="2725"/>
      <c r="DW157" s="2627"/>
      <c r="DX157" s="2627"/>
      <c r="DY157" s="2628"/>
      <c r="DZ157" s="1888" t="s">
        <v>1213</v>
      </c>
      <c r="EA157" s="1889" t="s">
        <v>1387</v>
      </c>
      <c r="EB157" s="1889" t="s">
        <v>1387</v>
      </c>
      <c r="EC157" s="1889" t="s">
        <v>1387</v>
      </c>
      <c r="ED157" s="1889" t="s">
        <v>1387</v>
      </c>
      <c r="EE157" s="1888" t="s">
        <v>1213</v>
      </c>
      <c r="EF157" s="1889" t="s">
        <v>1387</v>
      </c>
      <c r="EG157" s="1889" t="s">
        <v>1387</v>
      </c>
      <c r="EH157" s="2328" t="s">
        <v>1482</v>
      </c>
      <c r="EI157" s="1888" t="s">
        <v>721</v>
      </c>
      <c r="EJ157" s="1888" t="s">
        <v>1212</v>
      </c>
      <c r="EK157" s="1888" t="s">
        <v>1212</v>
      </c>
      <c r="EL157" s="1888" t="s">
        <v>310</v>
      </c>
      <c r="EM157" s="1888" t="s">
        <v>1212</v>
      </c>
      <c r="EN157" s="1888" t="s">
        <v>750</v>
      </c>
      <c r="EO157" s="1888" t="s">
        <v>750</v>
      </c>
      <c r="EP157" s="2724"/>
      <c r="EQ157" s="2725"/>
      <c r="ER157" s="2627"/>
      <c r="ES157" s="2627"/>
      <c r="ET157" s="2628"/>
      <c r="EU157" s="1888" t="s">
        <v>750</v>
      </c>
      <c r="EV157" s="1888" t="s">
        <v>750</v>
      </c>
      <c r="EW157" s="1888" t="s">
        <v>750</v>
      </c>
      <c r="EX157" s="1889" t="s">
        <v>1389</v>
      </c>
      <c r="EY157" s="1888" t="s">
        <v>1212</v>
      </c>
      <c r="EZ157" s="1888" t="s">
        <v>1212</v>
      </c>
      <c r="FA157" s="1888" t="s">
        <v>750</v>
      </c>
      <c r="FB157" s="1888" t="s">
        <v>750</v>
      </c>
      <c r="FC157" s="1888" t="s">
        <v>1213</v>
      </c>
      <c r="FD157" s="1888" t="s">
        <v>1213</v>
      </c>
      <c r="FE157" s="1888" t="s">
        <v>1213</v>
      </c>
      <c r="FF157" s="1888" t="s">
        <v>1213</v>
      </c>
      <c r="FG157" s="1889" t="s">
        <v>1387</v>
      </c>
      <c r="FH157" s="1889" t="s">
        <v>1387</v>
      </c>
      <c r="FI157" s="1889" t="s">
        <v>1387</v>
      </c>
      <c r="FJ157" s="1888" t="s">
        <v>1213</v>
      </c>
      <c r="FK157" s="2570"/>
      <c r="FL157" s="2571"/>
    </row>
    <row r="158" spans="1:168" ht="19.5" customHeight="1">
      <c r="A158" s="658">
        <v>42005</v>
      </c>
      <c r="B158" s="64">
        <v>42005</v>
      </c>
      <c r="C158" s="1048">
        <v>42005</v>
      </c>
      <c r="D158" s="2447">
        <v>14581850</v>
      </c>
      <c r="E158" s="2447">
        <v>32613113</v>
      </c>
      <c r="F158" s="2446">
        <v>119998</v>
      </c>
      <c r="G158" s="2447">
        <v>9043810</v>
      </c>
      <c r="H158" s="2447">
        <v>81714453</v>
      </c>
      <c r="I158" s="2447">
        <v>4688064</v>
      </c>
      <c r="J158" s="2447">
        <v>83738</v>
      </c>
      <c r="K158" s="2447">
        <v>24535</v>
      </c>
      <c r="L158" s="2447">
        <v>430806</v>
      </c>
      <c r="M158" s="2447">
        <v>1884616</v>
      </c>
      <c r="N158" s="2447">
        <v>2065875</v>
      </c>
      <c r="O158" s="2447">
        <v>10577079</v>
      </c>
      <c r="P158" s="2447">
        <v>5188</v>
      </c>
      <c r="Q158" s="2447">
        <v>17927</v>
      </c>
      <c r="R158" s="2447">
        <v>203590</v>
      </c>
      <c r="S158" s="2447" t="s">
        <v>21</v>
      </c>
      <c r="T158" s="67">
        <v>42005</v>
      </c>
      <c r="U158" s="662">
        <v>42005</v>
      </c>
      <c r="V158" s="658">
        <v>42005</v>
      </c>
      <c r="W158" s="64">
        <v>42005</v>
      </c>
      <c r="X158" s="1048">
        <v>42005</v>
      </c>
      <c r="Y158" s="2447">
        <v>34666</v>
      </c>
      <c r="Z158" s="2446" t="s">
        <v>21</v>
      </c>
      <c r="AA158" s="2447">
        <v>45594032</v>
      </c>
      <c r="AB158" s="2447">
        <v>3908739</v>
      </c>
      <c r="AC158" s="2446">
        <v>4761292</v>
      </c>
      <c r="AD158" s="2447">
        <v>10137</v>
      </c>
      <c r="AE158" s="2447" t="s">
        <v>21</v>
      </c>
      <c r="AF158" s="2447" t="s">
        <v>21</v>
      </c>
      <c r="AG158" s="2447">
        <v>3915</v>
      </c>
      <c r="AH158" s="2447">
        <v>210</v>
      </c>
      <c r="AI158" s="2447">
        <v>3705</v>
      </c>
      <c r="AJ158" s="2447">
        <v>2365</v>
      </c>
      <c r="AK158" s="2447">
        <v>3636</v>
      </c>
      <c r="AL158" s="2447" t="s">
        <v>21</v>
      </c>
      <c r="AM158" s="2447" t="s">
        <v>21</v>
      </c>
      <c r="AN158" s="2447">
        <v>4491263</v>
      </c>
      <c r="AO158" s="67">
        <v>42005</v>
      </c>
      <c r="AP158" s="662">
        <v>42005</v>
      </c>
      <c r="AQ158" s="658">
        <v>42005</v>
      </c>
      <c r="AR158" s="64">
        <v>42005</v>
      </c>
      <c r="AS158" s="1048">
        <v>42005</v>
      </c>
      <c r="AT158" s="2447">
        <v>764208</v>
      </c>
      <c r="AU158" s="2447">
        <v>17</v>
      </c>
      <c r="AV158" s="2446">
        <v>22748</v>
      </c>
      <c r="AW158" s="2447">
        <v>2155</v>
      </c>
      <c r="AX158" s="2447">
        <v>20593</v>
      </c>
      <c r="AY158" s="2447">
        <v>13496</v>
      </c>
      <c r="AZ158" s="2446">
        <v>934499</v>
      </c>
      <c r="BA158" s="2447" t="s">
        <v>21</v>
      </c>
      <c r="BB158" s="2446" t="s">
        <v>21</v>
      </c>
      <c r="BC158" s="2447">
        <v>35934583</v>
      </c>
      <c r="BD158" s="2447">
        <v>3961754</v>
      </c>
      <c r="BE158" s="2447">
        <v>10181721</v>
      </c>
      <c r="BF158" s="2447">
        <v>27535357</v>
      </c>
      <c r="BG158" s="2447">
        <v>1237771</v>
      </c>
      <c r="BH158" s="2447">
        <v>38386933</v>
      </c>
      <c r="BI158" s="2447">
        <v>1576665</v>
      </c>
      <c r="BJ158" s="67">
        <v>42005</v>
      </c>
      <c r="BK158" s="662">
        <v>42005</v>
      </c>
      <c r="BL158" s="658">
        <v>42005</v>
      </c>
      <c r="BM158" s="64">
        <v>42005</v>
      </c>
      <c r="BN158" s="1048">
        <v>42005</v>
      </c>
      <c r="BO158" s="2447">
        <v>20096</v>
      </c>
      <c r="BP158" s="2447">
        <v>4228179</v>
      </c>
      <c r="BQ158" s="2446">
        <v>162780</v>
      </c>
      <c r="BR158" s="2447">
        <v>8101</v>
      </c>
      <c r="BS158" s="2447">
        <v>1629</v>
      </c>
      <c r="BT158" s="2447">
        <v>41744</v>
      </c>
      <c r="BU158" s="2446">
        <v>34487</v>
      </c>
      <c r="BV158" s="2447">
        <v>7257</v>
      </c>
      <c r="BW158" s="2447" t="s">
        <v>21</v>
      </c>
      <c r="BX158" s="2447">
        <v>84103</v>
      </c>
      <c r="BY158" s="2447" t="s">
        <v>21</v>
      </c>
      <c r="BZ158" s="2447" t="s">
        <v>21</v>
      </c>
      <c r="CA158" s="2447">
        <v>396</v>
      </c>
      <c r="CB158" s="2447">
        <v>2669353</v>
      </c>
      <c r="CC158" s="2447" t="s">
        <v>21</v>
      </c>
      <c r="CD158" s="2447">
        <v>954522</v>
      </c>
      <c r="CE158" s="67">
        <v>42005</v>
      </c>
      <c r="CF158" s="662">
        <v>42005</v>
      </c>
      <c r="CG158" s="658">
        <v>42005</v>
      </c>
      <c r="CH158" s="64">
        <v>42005</v>
      </c>
      <c r="CI158" s="1048">
        <v>42005</v>
      </c>
      <c r="CJ158" s="2447">
        <v>37988</v>
      </c>
      <c r="CK158" s="2447">
        <v>41649</v>
      </c>
      <c r="CL158" s="2446">
        <v>5098795</v>
      </c>
      <c r="CM158" s="2447">
        <v>17927</v>
      </c>
      <c r="CN158" s="2447">
        <v>6940</v>
      </c>
      <c r="CO158" s="2446" t="s">
        <v>21</v>
      </c>
      <c r="CP158" s="2447">
        <v>2860258</v>
      </c>
      <c r="CQ158" s="2447">
        <v>284710</v>
      </c>
      <c r="CR158" s="2447">
        <v>1623873</v>
      </c>
      <c r="CS158" s="2447">
        <v>34510</v>
      </c>
      <c r="CT158" s="2447">
        <v>7905</v>
      </c>
      <c r="CU158" s="2447">
        <v>11</v>
      </c>
      <c r="CV158" s="2447">
        <v>24019</v>
      </c>
      <c r="CW158" s="2447">
        <v>22291</v>
      </c>
      <c r="CX158" s="2447">
        <v>1728</v>
      </c>
      <c r="CY158" s="2447" t="s">
        <v>21</v>
      </c>
      <c r="CZ158" s="67">
        <v>42005</v>
      </c>
      <c r="DA158" s="662">
        <v>42005</v>
      </c>
      <c r="DB158" s="658">
        <v>42005</v>
      </c>
      <c r="DC158" s="64">
        <v>42005</v>
      </c>
      <c r="DD158" s="1048">
        <v>42005</v>
      </c>
      <c r="DE158" s="2447">
        <v>39540</v>
      </c>
      <c r="DF158" s="2447">
        <v>4331</v>
      </c>
      <c r="DG158" s="2447">
        <v>9562</v>
      </c>
      <c r="DH158" s="2446">
        <v>2123</v>
      </c>
      <c r="DI158" s="2447">
        <v>21522</v>
      </c>
      <c r="DJ158" s="2447">
        <v>62198</v>
      </c>
      <c r="DK158" s="2447">
        <v>63487</v>
      </c>
      <c r="DL158" s="2446">
        <v>6927</v>
      </c>
      <c r="DM158" s="2447" t="s">
        <v>21</v>
      </c>
      <c r="DN158" s="2447" t="s">
        <v>21</v>
      </c>
      <c r="DO158" s="2447">
        <v>702217</v>
      </c>
      <c r="DP158" s="2447">
        <v>12357</v>
      </c>
      <c r="DQ158" s="2447">
        <v>64436</v>
      </c>
      <c r="DR158" s="2447">
        <v>25011</v>
      </c>
      <c r="DS158" s="2447" t="s">
        <v>21</v>
      </c>
      <c r="DT158" s="2447">
        <v>11801</v>
      </c>
      <c r="DU158" s="67">
        <v>42005</v>
      </c>
      <c r="DV158" s="662">
        <v>42005</v>
      </c>
      <c r="DW158" s="658">
        <v>42005</v>
      </c>
      <c r="DX158" s="64">
        <v>42005</v>
      </c>
      <c r="DY158" s="1048">
        <v>42005</v>
      </c>
      <c r="DZ158" s="2447" t="s">
        <v>21</v>
      </c>
      <c r="EA158" s="2447">
        <v>4355168</v>
      </c>
      <c r="EB158" s="2447">
        <v>8468727</v>
      </c>
      <c r="EC158" s="2446">
        <v>1655321</v>
      </c>
      <c r="ED158" s="2447">
        <v>16435</v>
      </c>
      <c r="EE158" s="2447">
        <v>298886</v>
      </c>
      <c r="EF158" s="2447">
        <v>1166414</v>
      </c>
      <c r="EG158" s="2446">
        <v>1279270</v>
      </c>
      <c r="EH158" s="2447">
        <v>135298</v>
      </c>
      <c r="EI158" s="2447">
        <v>2370</v>
      </c>
      <c r="EJ158" s="2447" t="s">
        <v>21</v>
      </c>
      <c r="EK158" s="2447" t="s">
        <v>21</v>
      </c>
      <c r="EL158" s="2447">
        <v>12126294</v>
      </c>
      <c r="EM158" s="2447">
        <v>648531</v>
      </c>
      <c r="EN158" s="2447">
        <v>3609537</v>
      </c>
      <c r="EO158" s="2447">
        <v>193258</v>
      </c>
      <c r="EP158" s="67">
        <v>42005</v>
      </c>
      <c r="EQ158" s="662">
        <v>42005</v>
      </c>
      <c r="ER158" s="658">
        <v>42005</v>
      </c>
      <c r="ES158" s="64">
        <v>42005</v>
      </c>
      <c r="ET158" s="1048">
        <v>42005</v>
      </c>
      <c r="EU158" s="2447">
        <v>10</v>
      </c>
      <c r="EV158" s="2447">
        <v>681</v>
      </c>
      <c r="EW158" s="2447">
        <v>83577</v>
      </c>
      <c r="EX158" s="2447">
        <v>1243</v>
      </c>
      <c r="EY158" s="2447">
        <v>362019</v>
      </c>
      <c r="EZ158" s="2446" t="s">
        <v>21</v>
      </c>
      <c r="FA158" s="2447" t="s">
        <v>21</v>
      </c>
      <c r="FB158" s="2447">
        <v>29955798</v>
      </c>
      <c r="FC158" s="2447">
        <v>35709487</v>
      </c>
      <c r="FD158" s="2447">
        <v>14503</v>
      </c>
      <c r="FE158" s="2446">
        <v>234014</v>
      </c>
      <c r="FF158" s="2447">
        <v>119998</v>
      </c>
      <c r="FG158" s="2447">
        <v>1828391</v>
      </c>
      <c r="FH158" s="2447">
        <v>17999079</v>
      </c>
      <c r="FI158" s="2446">
        <v>281027</v>
      </c>
      <c r="FJ158" s="2447">
        <v>953</v>
      </c>
      <c r="FK158" s="67">
        <v>42005</v>
      </c>
      <c r="FL158" s="662">
        <v>42005</v>
      </c>
    </row>
    <row r="159" spans="1:168" ht="14.25" customHeight="1">
      <c r="A159" s="73"/>
      <c r="B159" s="64">
        <v>42370</v>
      </c>
      <c r="C159" s="129"/>
      <c r="D159" s="2447">
        <v>14374610</v>
      </c>
      <c r="E159" s="2447">
        <v>32491475</v>
      </c>
      <c r="F159" s="2447">
        <v>118836</v>
      </c>
      <c r="G159" s="2447">
        <v>9466174</v>
      </c>
      <c r="H159" s="2447">
        <v>81375442</v>
      </c>
      <c r="I159" s="2447">
        <v>4779442</v>
      </c>
      <c r="J159" s="2447">
        <v>89281</v>
      </c>
      <c r="K159" s="2447">
        <v>23510</v>
      </c>
      <c r="L159" s="2447">
        <v>428692</v>
      </c>
      <c r="M159" s="2447">
        <v>1981917</v>
      </c>
      <c r="N159" s="2447">
        <v>2167171</v>
      </c>
      <c r="O159" s="2447">
        <v>10935014</v>
      </c>
      <c r="P159" s="2447">
        <v>18716</v>
      </c>
      <c r="Q159" s="2447">
        <v>11578</v>
      </c>
      <c r="R159" s="2447">
        <v>205136</v>
      </c>
      <c r="S159" s="2447" t="s">
        <v>21</v>
      </c>
      <c r="T159" s="67">
        <v>42370</v>
      </c>
      <c r="U159" s="662">
        <v>42370</v>
      </c>
      <c r="V159" s="73"/>
      <c r="W159" s="64">
        <v>42370</v>
      </c>
      <c r="X159" s="129"/>
      <c r="Y159" s="2447">
        <v>34774</v>
      </c>
      <c r="Z159" s="2447" t="s">
        <v>21</v>
      </c>
      <c r="AA159" s="2447">
        <v>43936111</v>
      </c>
      <c r="AB159" s="2447">
        <v>3716481</v>
      </c>
      <c r="AC159" s="2447">
        <v>4670701</v>
      </c>
      <c r="AD159" s="2447">
        <v>10608</v>
      </c>
      <c r="AE159" s="2447">
        <v>6</v>
      </c>
      <c r="AF159" s="2447" t="s">
        <v>21</v>
      </c>
      <c r="AG159" s="2447">
        <v>4452</v>
      </c>
      <c r="AH159" s="2447">
        <v>191</v>
      </c>
      <c r="AI159" s="2447">
        <v>4261</v>
      </c>
      <c r="AJ159" s="2447">
        <v>1439</v>
      </c>
      <c r="AK159" s="2447">
        <v>5057</v>
      </c>
      <c r="AL159" s="2447" t="s">
        <v>21</v>
      </c>
      <c r="AM159" s="2447" t="s">
        <v>21</v>
      </c>
      <c r="AN159" s="2447">
        <v>4401096</v>
      </c>
      <c r="AO159" s="67">
        <v>42370</v>
      </c>
      <c r="AP159" s="662">
        <v>42370</v>
      </c>
      <c r="AQ159" s="73"/>
      <c r="AR159" s="64">
        <v>42370</v>
      </c>
      <c r="AS159" s="129"/>
      <c r="AT159" s="2447">
        <v>578748</v>
      </c>
      <c r="AU159" s="2447">
        <v>21</v>
      </c>
      <c r="AV159" s="2447">
        <v>26202</v>
      </c>
      <c r="AW159" s="2447">
        <v>3099</v>
      </c>
      <c r="AX159" s="2447">
        <v>23103</v>
      </c>
      <c r="AY159" s="2447">
        <v>10496</v>
      </c>
      <c r="AZ159" s="2447">
        <v>694794</v>
      </c>
      <c r="BA159" s="2447" t="s">
        <v>21</v>
      </c>
      <c r="BB159" s="2447" t="s">
        <v>21</v>
      </c>
      <c r="BC159" s="2447">
        <v>35927413</v>
      </c>
      <c r="BD159" s="2447">
        <v>4118479</v>
      </c>
      <c r="BE159" s="2447">
        <v>10127003</v>
      </c>
      <c r="BF159" s="2447">
        <v>27354841</v>
      </c>
      <c r="BG159" s="2447">
        <v>1328183</v>
      </c>
      <c r="BH159" s="2447">
        <v>37466420</v>
      </c>
      <c r="BI159" s="2447">
        <v>1463858</v>
      </c>
      <c r="BJ159" s="67">
        <v>42370</v>
      </c>
      <c r="BK159" s="662">
        <v>42370</v>
      </c>
      <c r="BL159" s="73"/>
      <c r="BM159" s="64">
        <v>42370</v>
      </c>
      <c r="BN159" s="129"/>
      <c r="BO159" s="2447">
        <v>18644</v>
      </c>
      <c r="BP159" s="2447">
        <v>4198209</v>
      </c>
      <c r="BQ159" s="2447">
        <v>166849</v>
      </c>
      <c r="BR159" s="2447">
        <v>8262</v>
      </c>
      <c r="BS159" s="2447">
        <v>1523</v>
      </c>
      <c r="BT159" s="2447">
        <v>44715</v>
      </c>
      <c r="BU159" s="2447">
        <v>35926</v>
      </c>
      <c r="BV159" s="2447">
        <v>8789</v>
      </c>
      <c r="BW159" s="2447" t="s">
        <v>21</v>
      </c>
      <c r="BX159" s="2447">
        <v>84795</v>
      </c>
      <c r="BY159" s="2447" t="s">
        <v>21</v>
      </c>
      <c r="BZ159" s="2447" t="s">
        <v>21</v>
      </c>
      <c r="CA159" s="2447">
        <v>396</v>
      </c>
      <c r="CB159" s="2447">
        <v>2686915</v>
      </c>
      <c r="CC159" s="2447" t="s">
        <v>21</v>
      </c>
      <c r="CD159" s="2447">
        <v>927545</v>
      </c>
      <c r="CE159" s="67">
        <v>42370</v>
      </c>
      <c r="CF159" s="662">
        <v>42370</v>
      </c>
      <c r="CG159" s="73"/>
      <c r="CH159" s="64">
        <v>42370</v>
      </c>
      <c r="CI159" s="129"/>
      <c r="CJ159" s="2447">
        <v>47837</v>
      </c>
      <c r="CK159" s="2447">
        <v>52431</v>
      </c>
      <c r="CL159" s="2447">
        <v>5077854</v>
      </c>
      <c r="CM159" s="2447">
        <v>11578</v>
      </c>
      <c r="CN159" s="2447">
        <v>6609</v>
      </c>
      <c r="CO159" s="2447" t="s">
        <v>21</v>
      </c>
      <c r="CP159" s="2447">
        <v>2795906</v>
      </c>
      <c r="CQ159" s="2447">
        <v>279098</v>
      </c>
      <c r="CR159" s="2447">
        <v>1578823</v>
      </c>
      <c r="CS159" s="2447">
        <v>35064</v>
      </c>
      <c r="CT159" s="2447">
        <v>8038</v>
      </c>
      <c r="CU159" s="2447">
        <v>12</v>
      </c>
      <c r="CV159" s="2447">
        <v>23028</v>
      </c>
      <c r="CW159" s="2447">
        <v>21299</v>
      </c>
      <c r="CX159" s="2447">
        <v>1728</v>
      </c>
      <c r="CY159" s="2447" t="s">
        <v>21</v>
      </c>
      <c r="CZ159" s="67">
        <v>42370</v>
      </c>
      <c r="DA159" s="662">
        <v>42370</v>
      </c>
      <c r="DB159" s="73"/>
      <c r="DC159" s="64">
        <v>42370</v>
      </c>
      <c r="DD159" s="129"/>
      <c r="DE159" s="2447">
        <v>35018</v>
      </c>
      <c r="DF159" s="2447">
        <v>4331</v>
      </c>
      <c r="DG159" s="2447">
        <v>9544</v>
      </c>
      <c r="DH159" s="2447">
        <v>2169</v>
      </c>
      <c r="DI159" s="2447">
        <v>19529</v>
      </c>
      <c r="DJ159" s="2447">
        <v>57443</v>
      </c>
      <c r="DK159" s="2447">
        <v>58728</v>
      </c>
      <c r="DL159" s="2447">
        <v>7553</v>
      </c>
      <c r="DM159" s="2447" t="s">
        <v>21</v>
      </c>
      <c r="DN159" s="2447" t="s">
        <v>21</v>
      </c>
      <c r="DO159" s="2447">
        <v>674365</v>
      </c>
      <c r="DP159" s="2447">
        <v>12627</v>
      </c>
      <c r="DQ159" s="2447">
        <v>63051</v>
      </c>
      <c r="DR159" s="2447">
        <v>24746</v>
      </c>
      <c r="DS159" s="2447" t="s">
        <v>21</v>
      </c>
      <c r="DT159" s="2447">
        <v>11526</v>
      </c>
      <c r="DU159" s="67">
        <v>42370</v>
      </c>
      <c r="DV159" s="662">
        <v>42370</v>
      </c>
      <c r="DW159" s="73"/>
      <c r="DX159" s="64">
        <v>42370</v>
      </c>
      <c r="DY159" s="129"/>
      <c r="DZ159" s="2447" t="s">
        <v>21</v>
      </c>
      <c r="EA159" s="2447">
        <v>4423751</v>
      </c>
      <c r="EB159" s="2447">
        <v>8624847</v>
      </c>
      <c r="EC159" s="2447">
        <v>1695953</v>
      </c>
      <c r="ED159" s="2447">
        <v>15839</v>
      </c>
      <c r="EE159" s="2447">
        <v>302302</v>
      </c>
      <c r="EF159" s="2447">
        <v>1180382</v>
      </c>
      <c r="EG159" s="2447">
        <v>1291003</v>
      </c>
      <c r="EH159" s="2447">
        <v>141303</v>
      </c>
      <c r="EI159" s="2447">
        <v>8549</v>
      </c>
      <c r="EJ159" s="2447" t="s">
        <v>21</v>
      </c>
      <c r="EK159" s="2447" t="s">
        <v>21</v>
      </c>
      <c r="EL159" s="2447">
        <v>11787528</v>
      </c>
      <c r="EM159" s="2447">
        <v>661517</v>
      </c>
      <c r="EN159" s="2447">
        <v>3610381</v>
      </c>
      <c r="EO159" s="2447">
        <v>197804</v>
      </c>
      <c r="EP159" s="67">
        <v>42370</v>
      </c>
      <c r="EQ159" s="662">
        <v>42370</v>
      </c>
      <c r="ER159" s="73"/>
      <c r="ES159" s="64">
        <v>42370</v>
      </c>
      <c r="ET159" s="129"/>
      <c r="EU159" s="2447">
        <v>10</v>
      </c>
      <c r="EV159" s="2447">
        <v>537</v>
      </c>
      <c r="EW159" s="2447">
        <v>97665</v>
      </c>
      <c r="EX159" s="2447">
        <v>554</v>
      </c>
      <c r="EY159" s="2447">
        <v>374276</v>
      </c>
      <c r="EZ159" s="2447" t="s">
        <v>21</v>
      </c>
      <c r="FA159" s="2447" t="s">
        <v>21</v>
      </c>
      <c r="FB159" s="2447">
        <v>30873606</v>
      </c>
      <c r="FC159" s="2447">
        <v>36710109</v>
      </c>
      <c r="FD159" s="2447">
        <v>24055</v>
      </c>
      <c r="FE159" s="2447">
        <v>245616</v>
      </c>
      <c r="FF159" s="2447">
        <v>118836</v>
      </c>
      <c r="FG159" s="2447">
        <v>1956066</v>
      </c>
      <c r="FH159" s="2447">
        <v>18589626</v>
      </c>
      <c r="FI159" s="2447">
        <v>390621</v>
      </c>
      <c r="FJ159" s="2447">
        <v>1004</v>
      </c>
      <c r="FK159" s="67">
        <v>42370</v>
      </c>
      <c r="FL159" s="662">
        <v>42370</v>
      </c>
    </row>
    <row r="160" spans="1:168" ht="14.25" customHeight="1">
      <c r="A160" s="73"/>
      <c r="B160" s="64">
        <v>42736</v>
      </c>
      <c r="C160" s="129"/>
      <c r="D160" s="2447">
        <v>14252895</v>
      </c>
      <c r="E160" s="2447">
        <v>31281619</v>
      </c>
      <c r="F160" s="2447">
        <v>115331</v>
      </c>
      <c r="G160" s="2447">
        <v>9385672</v>
      </c>
      <c r="H160" s="2447">
        <v>79671075</v>
      </c>
      <c r="I160" s="2447">
        <v>4699593</v>
      </c>
      <c r="J160" s="2447">
        <v>76152</v>
      </c>
      <c r="K160" s="2447">
        <v>24005</v>
      </c>
      <c r="L160" s="2447">
        <v>423091</v>
      </c>
      <c r="M160" s="2447">
        <v>1983033</v>
      </c>
      <c r="N160" s="2447">
        <v>2166420</v>
      </c>
      <c r="O160" s="2447">
        <v>10889674</v>
      </c>
      <c r="P160" s="2447">
        <v>14220</v>
      </c>
      <c r="Q160" s="2447">
        <v>10811</v>
      </c>
      <c r="R160" s="2447">
        <v>196250</v>
      </c>
      <c r="S160" s="2447" t="s">
        <v>21</v>
      </c>
      <c r="T160" s="67">
        <v>42736</v>
      </c>
      <c r="U160" s="662">
        <v>42736</v>
      </c>
      <c r="V160" s="73"/>
      <c r="W160" s="64">
        <v>42736</v>
      </c>
      <c r="X160" s="129"/>
      <c r="Y160" s="2447">
        <v>33853</v>
      </c>
      <c r="Z160" s="2447" t="s">
        <v>21</v>
      </c>
      <c r="AA160" s="2447">
        <v>45019755</v>
      </c>
      <c r="AB160" s="2447">
        <v>3813610</v>
      </c>
      <c r="AC160" s="2447">
        <v>4461366</v>
      </c>
      <c r="AD160" s="2447">
        <v>13267</v>
      </c>
      <c r="AE160" s="2447" t="s">
        <v>21</v>
      </c>
      <c r="AF160" s="2447" t="s">
        <v>21</v>
      </c>
      <c r="AG160" s="2447">
        <v>7288</v>
      </c>
      <c r="AH160" s="2447">
        <v>144</v>
      </c>
      <c r="AI160" s="2447">
        <v>7143</v>
      </c>
      <c r="AJ160" s="2447">
        <v>1985</v>
      </c>
      <c r="AK160" s="2447">
        <v>3601</v>
      </c>
      <c r="AL160" s="2447" t="s">
        <v>21</v>
      </c>
      <c r="AM160" s="2447" t="s">
        <v>21</v>
      </c>
      <c r="AN160" s="2447">
        <v>4190991</v>
      </c>
      <c r="AO160" s="67">
        <v>42736</v>
      </c>
      <c r="AP160" s="662">
        <v>42736</v>
      </c>
      <c r="AQ160" s="73"/>
      <c r="AR160" s="64">
        <v>42736</v>
      </c>
      <c r="AS160" s="129"/>
      <c r="AT160" s="2447">
        <v>567764</v>
      </c>
      <c r="AU160" s="2447">
        <v>21</v>
      </c>
      <c r="AV160" s="2447">
        <v>39269</v>
      </c>
      <c r="AW160" s="2447">
        <v>4001</v>
      </c>
      <c r="AX160" s="2447">
        <v>35268</v>
      </c>
      <c r="AY160" s="2447">
        <v>18014</v>
      </c>
      <c r="AZ160" s="2447">
        <v>649579</v>
      </c>
      <c r="BA160" s="2447" t="s">
        <v>21</v>
      </c>
      <c r="BB160" s="2447" t="s">
        <v>21</v>
      </c>
      <c r="BC160" s="2447">
        <v>35175545</v>
      </c>
      <c r="BD160" s="2447">
        <v>4182011</v>
      </c>
      <c r="BE160" s="2447">
        <v>10230103</v>
      </c>
      <c r="BF160" s="2447">
        <v>26304825</v>
      </c>
      <c r="BG160" s="2447">
        <v>1296147</v>
      </c>
      <c r="BH160" s="2447">
        <v>36836132</v>
      </c>
      <c r="BI160" s="2447">
        <v>1459283</v>
      </c>
      <c r="BJ160" s="67">
        <v>42736</v>
      </c>
      <c r="BK160" s="662">
        <v>42736</v>
      </c>
      <c r="BL160" s="73"/>
      <c r="BM160" s="64">
        <v>42736</v>
      </c>
      <c r="BN160" s="129"/>
      <c r="BO160" s="2447">
        <v>21648</v>
      </c>
      <c r="BP160" s="2447">
        <v>4220221</v>
      </c>
      <c r="BQ160" s="2447">
        <v>175681</v>
      </c>
      <c r="BR160" s="2447">
        <v>8708</v>
      </c>
      <c r="BS160" s="2447">
        <v>1684</v>
      </c>
      <c r="BT160" s="2447">
        <v>48961</v>
      </c>
      <c r="BU160" s="2447">
        <v>36933</v>
      </c>
      <c r="BV160" s="2447">
        <v>12028</v>
      </c>
      <c r="BW160" s="2447" t="s">
        <v>21</v>
      </c>
      <c r="BX160" s="2447">
        <v>87634</v>
      </c>
      <c r="BY160" s="2447" t="s">
        <v>21</v>
      </c>
      <c r="BZ160" s="2447" t="s">
        <v>21</v>
      </c>
      <c r="CA160" s="2447">
        <v>396</v>
      </c>
      <c r="CB160" s="2447">
        <v>2603778</v>
      </c>
      <c r="CC160" s="2447" t="s">
        <v>21</v>
      </c>
      <c r="CD160" s="2447">
        <v>828059</v>
      </c>
      <c r="CE160" s="67">
        <v>42736</v>
      </c>
      <c r="CF160" s="662">
        <v>42736</v>
      </c>
      <c r="CG160" s="73"/>
      <c r="CH160" s="64">
        <v>42736</v>
      </c>
      <c r="CI160" s="129"/>
      <c r="CJ160" s="2447">
        <v>45351</v>
      </c>
      <c r="CK160" s="2447">
        <v>49689</v>
      </c>
      <c r="CL160" s="2447">
        <v>4931546</v>
      </c>
      <c r="CM160" s="2447">
        <v>10811</v>
      </c>
      <c r="CN160" s="2447">
        <v>7751</v>
      </c>
      <c r="CO160" s="2447" t="s">
        <v>21</v>
      </c>
      <c r="CP160" s="2447">
        <v>2853863</v>
      </c>
      <c r="CQ160" s="2447">
        <v>297024</v>
      </c>
      <c r="CR160" s="2447">
        <v>1703498</v>
      </c>
      <c r="CS160" s="2447">
        <v>39384</v>
      </c>
      <c r="CT160" s="2447">
        <v>8302</v>
      </c>
      <c r="CU160" s="2447">
        <v>12</v>
      </c>
      <c r="CV160" s="2447">
        <v>25495</v>
      </c>
      <c r="CW160" s="2447">
        <v>23766</v>
      </c>
      <c r="CX160" s="2447">
        <v>1729</v>
      </c>
      <c r="CY160" s="2447" t="s">
        <v>21</v>
      </c>
      <c r="CZ160" s="67">
        <v>42736</v>
      </c>
      <c r="DA160" s="662">
        <v>42736</v>
      </c>
      <c r="DB160" s="73"/>
      <c r="DC160" s="64">
        <v>42736</v>
      </c>
      <c r="DD160" s="129"/>
      <c r="DE160" s="2447">
        <v>32722</v>
      </c>
      <c r="DF160" s="2447">
        <v>3789</v>
      </c>
      <c r="DG160" s="2447">
        <v>9729</v>
      </c>
      <c r="DH160" s="2447">
        <v>2636</v>
      </c>
      <c r="DI160" s="2447">
        <v>19210</v>
      </c>
      <c r="DJ160" s="2447">
        <v>54965</v>
      </c>
      <c r="DK160" s="2447">
        <v>60181</v>
      </c>
      <c r="DL160" s="2447">
        <v>5761</v>
      </c>
      <c r="DM160" s="2447" t="s">
        <v>21</v>
      </c>
      <c r="DN160" s="2447" t="s">
        <v>21</v>
      </c>
      <c r="DO160" s="2447">
        <v>681142</v>
      </c>
      <c r="DP160" s="2447">
        <v>12674</v>
      </c>
      <c r="DQ160" s="2447">
        <v>63225</v>
      </c>
      <c r="DR160" s="2447">
        <v>25504</v>
      </c>
      <c r="DS160" s="2447" t="s">
        <v>21</v>
      </c>
      <c r="DT160" s="2447">
        <v>11661</v>
      </c>
      <c r="DU160" s="67">
        <v>42736</v>
      </c>
      <c r="DV160" s="662">
        <v>42736</v>
      </c>
      <c r="DW160" s="73"/>
      <c r="DX160" s="64">
        <v>42736</v>
      </c>
      <c r="DY160" s="129"/>
      <c r="DZ160" s="2447" t="s">
        <v>21</v>
      </c>
      <c r="EA160" s="2447">
        <v>4428045</v>
      </c>
      <c r="EB160" s="2447">
        <v>8355120</v>
      </c>
      <c r="EC160" s="2447">
        <v>1771473</v>
      </c>
      <c r="ED160" s="2447">
        <v>16134</v>
      </c>
      <c r="EE160" s="2447">
        <v>304105</v>
      </c>
      <c r="EF160" s="2447">
        <v>1144049</v>
      </c>
      <c r="EG160" s="2447">
        <v>1247845</v>
      </c>
      <c r="EH160" s="2447">
        <v>154886</v>
      </c>
      <c r="EI160" s="2447">
        <v>6497</v>
      </c>
      <c r="EJ160" s="2447" t="s">
        <v>21</v>
      </c>
      <c r="EK160" s="2447" t="s">
        <v>21</v>
      </c>
      <c r="EL160" s="2447">
        <v>11928926</v>
      </c>
      <c r="EM160" s="2447">
        <v>679216</v>
      </c>
      <c r="EN160" s="2447">
        <v>3631068</v>
      </c>
      <c r="EO160" s="2447">
        <v>207682</v>
      </c>
      <c r="EP160" s="67">
        <v>42736</v>
      </c>
      <c r="EQ160" s="662">
        <v>42736</v>
      </c>
      <c r="ER160" s="73"/>
      <c r="ES160" s="64">
        <v>42736</v>
      </c>
      <c r="ET160" s="129"/>
      <c r="EU160" s="2447">
        <v>9</v>
      </c>
      <c r="EV160" s="2447">
        <v>1580</v>
      </c>
      <c r="EW160" s="2447">
        <v>83267</v>
      </c>
      <c r="EX160" s="2447">
        <v>939</v>
      </c>
      <c r="EY160" s="2447">
        <v>382177</v>
      </c>
      <c r="EZ160" s="2447" t="s">
        <v>21</v>
      </c>
      <c r="FA160" s="2447" t="s">
        <v>21</v>
      </c>
      <c r="FB160" s="2447">
        <v>30583868</v>
      </c>
      <c r="FC160" s="2447">
        <v>36410219</v>
      </c>
      <c r="FD160" s="2447">
        <v>24908</v>
      </c>
      <c r="FE160" s="2447">
        <v>224992</v>
      </c>
      <c r="FF160" s="2447">
        <v>115331</v>
      </c>
      <c r="FG160" s="2447">
        <v>1928615</v>
      </c>
      <c r="FH160" s="2447">
        <v>18345107</v>
      </c>
      <c r="FI160" s="2447">
        <v>361589</v>
      </c>
      <c r="FJ160" s="2447">
        <v>999</v>
      </c>
      <c r="FK160" s="67">
        <v>42736</v>
      </c>
      <c r="FL160" s="662">
        <v>42736</v>
      </c>
    </row>
    <row r="161" spans="1:168" ht="14.25" customHeight="1">
      <c r="A161" s="73"/>
      <c r="B161" s="64">
        <v>43101</v>
      </c>
      <c r="C161" s="129"/>
      <c r="D161" s="2447">
        <v>14390559</v>
      </c>
      <c r="E161" s="2447">
        <v>31069794</v>
      </c>
      <c r="F161" s="2447">
        <v>103501</v>
      </c>
      <c r="G161" s="2447">
        <v>9331747</v>
      </c>
      <c r="H161" s="2447">
        <v>76687235</v>
      </c>
      <c r="I161" s="2447">
        <v>4650908</v>
      </c>
      <c r="J161" s="2447">
        <v>73849</v>
      </c>
      <c r="K161" s="2447">
        <v>26273</v>
      </c>
      <c r="L161" s="2447">
        <v>402164</v>
      </c>
      <c r="M161" s="2447">
        <v>2126405</v>
      </c>
      <c r="N161" s="2447">
        <v>2320617</v>
      </c>
      <c r="O161" s="2447">
        <v>11042190</v>
      </c>
      <c r="P161" s="2447">
        <v>11279</v>
      </c>
      <c r="Q161" s="2447">
        <v>8409</v>
      </c>
      <c r="R161" s="2447">
        <v>202795</v>
      </c>
      <c r="S161" s="2447" t="s">
        <v>21</v>
      </c>
      <c r="T161" s="67">
        <v>43101</v>
      </c>
      <c r="U161" s="662">
        <v>43101</v>
      </c>
      <c r="V161" s="73"/>
      <c r="W161" s="64">
        <v>43101</v>
      </c>
      <c r="X161" s="129"/>
      <c r="Y161" s="2447">
        <v>41124</v>
      </c>
      <c r="Z161" s="2447" t="s">
        <v>21</v>
      </c>
      <c r="AA161" s="2447">
        <v>46046033</v>
      </c>
      <c r="AB161" s="2447">
        <v>3716394</v>
      </c>
      <c r="AC161" s="2447">
        <v>4531641</v>
      </c>
      <c r="AD161" s="2447">
        <v>26550</v>
      </c>
      <c r="AE161" s="2447" t="s">
        <v>21</v>
      </c>
      <c r="AF161" s="2447" t="s">
        <v>21</v>
      </c>
      <c r="AG161" s="2447">
        <v>4390</v>
      </c>
      <c r="AH161" s="2447">
        <v>126</v>
      </c>
      <c r="AI161" s="2447">
        <v>4264</v>
      </c>
      <c r="AJ161" s="2447">
        <v>2118</v>
      </c>
      <c r="AK161" s="2447">
        <v>24625</v>
      </c>
      <c r="AL161" s="2447" t="s">
        <v>21</v>
      </c>
      <c r="AM161" s="2447" t="s">
        <v>21</v>
      </c>
      <c r="AN161" s="2447">
        <v>4233642</v>
      </c>
      <c r="AO161" s="67">
        <v>43101</v>
      </c>
      <c r="AP161" s="662">
        <v>43101</v>
      </c>
      <c r="AQ161" s="73"/>
      <c r="AR161" s="64">
        <v>43101</v>
      </c>
      <c r="AS161" s="129"/>
      <c r="AT161" s="2447">
        <v>478854</v>
      </c>
      <c r="AU161" s="2447">
        <v>26</v>
      </c>
      <c r="AV161" s="2447">
        <v>29259</v>
      </c>
      <c r="AW161" s="2447">
        <v>4081</v>
      </c>
      <c r="AX161" s="2447">
        <v>25178</v>
      </c>
      <c r="AY161" s="2447">
        <v>20289</v>
      </c>
      <c r="AZ161" s="2447">
        <v>544665</v>
      </c>
      <c r="BA161" s="2447" t="s">
        <v>21</v>
      </c>
      <c r="BB161" s="2447" t="s">
        <v>21</v>
      </c>
      <c r="BC161" s="2447">
        <v>34936704</v>
      </c>
      <c r="BD161" s="2447">
        <v>4166075</v>
      </c>
      <c r="BE161" s="2447">
        <v>10245644</v>
      </c>
      <c r="BF161" s="2447">
        <v>26084700</v>
      </c>
      <c r="BG161" s="2447">
        <v>1272826</v>
      </c>
      <c r="BH161" s="2447">
        <v>35996970</v>
      </c>
      <c r="BI161" s="2447">
        <v>1371946</v>
      </c>
      <c r="BJ161" s="67">
        <v>43101</v>
      </c>
      <c r="BK161" s="662">
        <v>43101</v>
      </c>
      <c r="BL161" s="73"/>
      <c r="BM161" s="64">
        <v>43101</v>
      </c>
      <c r="BN161" s="129"/>
      <c r="BO161" s="2447">
        <v>24205</v>
      </c>
      <c r="BP161" s="2447">
        <v>4213388</v>
      </c>
      <c r="BQ161" s="2447">
        <v>159549</v>
      </c>
      <c r="BR161" s="2447">
        <v>9211</v>
      </c>
      <c r="BS161" s="2447">
        <v>1554</v>
      </c>
      <c r="BT161" s="2447">
        <v>36630</v>
      </c>
      <c r="BU161" s="2447">
        <v>28551</v>
      </c>
      <c r="BV161" s="2447">
        <v>8079</v>
      </c>
      <c r="BW161" s="2447" t="s">
        <v>21</v>
      </c>
      <c r="BX161" s="2447">
        <v>84786</v>
      </c>
      <c r="BY161" s="2447" t="s">
        <v>21</v>
      </c>
      <c r="BZ161" s="2447" t="s">
        <v>21</v>
      </c>
      <c r="CA161" s="2447">
        <v>396</v>
      </c>
      <c r="CB161" s="2447">
        <v>2567156</v>
      </c>
      <c r="CC161" s="2447" t="s">
        <v>21</v>
      </c>
      <c r="CD161" s="2447">
        <v>811939</v>
      </c>
      <c r="CE161" s="67">
        <v>43101</v>
      </c>
      <c r="CF161" s="662">
        <v>43101</v>
      </c>
      <c r="CG161" s="73"/>
      <c r="CH161" s="64">
        <v>43101</v>
      </c>
      <c r="CI161" s="129"/>
      <c r="CJ161" s="2447">
        <v>45308</v>
      </c>
      <c r="CK161" s="2447">
        <v>49616</v>
      </c>
      <c r="CL161" s="2447">
        <v>4892353</v>
      </c>
      <c r="CM161" s="2447">
        <v>8409</v>
      </c>
      <c r="CN161" s="2447">
        <v>8321</v>
      </c>
      <c r="CO161" s="2447" t="s">
        <v>21</v>
      </c>
      <c r="CP161" s="2447">
        <v>3001733</v>
      </c>
      <c r="CQ161" s="2447">
        <v>333442</v>
      </c>
      <c r="CR161" s="2447">
        <v>1731235</v>
      </c>
      <c r="CS161" s="2447">
        <v>27123</v>
      </c>
      <c r="CT161" s="2447">
        <v>8805</v>
      </c>
      <c r="CU161" s="2447">
        <v>12</v>
      </c>
      <c r="CV161" s="2447">
        <v>16999</v>
      </c>
      <c r="CW161" s="2447">
        <v>15265</v>
      </c>
      <c r="CX161" s="2447">
        <v>1734</v>
      </c>
      <c r="CY161" s="2447" t="s">
        <v>21</v>
      </c>
      <c r="CZ161" s="67">
        <v>43101</v>
      </c>
      <c r="DA161" s="662">
        <v>43101</v>
      </c>
      <c r="DB161" s="73"/>
      <c r="DC161" s="64">
        <v>43101</v>
      </c>
      <c r="DD161" s="129"/>
      <c r="DE161" s="2447">
        <v>30210</v>
      </c>
      <c r="DF161" s="2447">
        <v>2425</v>
      </c>
      <c r="DG161" s="2447">
        <v>7474</v>
      </c>
      <c r="DH161" s="2447">
        <v>1986</v>
      </c>
      <c r="DI161" s="2447">
        <v>20726</v>
      </c>
      <c r="DJ161" s="2447">
        <v>58486</v>
      </c>
      <c r="DK161" s="2447">
        <v>64036</v>
      </c>
      <c r="DL161" s="2447">
        <v>5690</v>
      </c>
      <c r="DM161" s="2447" t="s">
        <v>21</v>
      </c>
      <c r="DN161" s="2447" t="s">
        <v>21</v>
      </c>
      <c r="DO161" s="2447">
        <v>691309</v>
      </c>
      <c r="DP161" s="2447">
        <v>12463</v>
      </c>
      <c r="DQ161" s="2447">
        <v>68313</v>
      </c>
      <c r="DR161" s="2447">
        <v>31819</v>
      </c>
      <c r="DS161" s="2447" t="s">
        <v>21</v>
      </c>
      <c r="DT161" s="2447">
        <v>12189</v>
      </c>
      <c r="DU161" s="67">
        <v>43101</v>
      </c>
      <c r="DV161" s="662">
        <v>43101</v>
      </c>
      <c r="DW161" s="73"/>
      <c r="DX161" s="64">
        <v>43101</v>
      </c>
      <c r="DY161" s="129"/>
      <c r="DZ161" s="2447" t="s">
        <v>21</v>
      </c>
      <c r="EA161" s="2447">
        <v>4446722</v>
      </c>
      <c r="EB161" s="2447">
        <v>7881719</v>
      </c>
      <c r="EC161" s="2447">
        <v>1766055</v>
      </c>
      <c r="ED161" s="2447">
        <v>17982</v>
      </c>
      <c r="EE161" s="2447">
        <v>283950</v>
      </c>
      <c r="EF161" s="2447">
        <v>1266596</v>
      </c>
      <c r="EG161" s="2447">
        <v>1379326</v>
      </c>
      <c r="EH161" s="2447">
        <v>152036</v>
      </c>
      <c r="EI161" s="2447">
        <v>5153</v>
      </c>
      <c r="EJ161" s="2447" t="s">
        <v>21</v>
      </c>
      <c r="EK161" s="2447" t="s">
        <v>21</v>
      </c>
      <c r="EL161" s="2447">
        <v>12393401</v>
      </c>
      <c r="EM161" s="2447">
        <v>714233</v>
      </c>
      <c r="EN161" s="2447">
        <v>3491436</v>
      </c>
      <c r="EO161" s="2447">
        <v>203763</v>
      </c>
      <c r="EP161" s="67">
        <v>43101</v>
      </c>
      <c r="EQ161" s="662">
        <v>43101</v>
      </c>
      <c r="ER161" s="73"/>
      <c r="ES161" s="64">
        <v>43101</v>
      </c>
      <c r="ET161" s="129"/>
      <c r="EU161" s="2447">
        <v>8</v>
      </c>
      <c r="EV161" s="2447">
        <v>1300</v>
      </c>
      <c r="EW161" s="2447">
        <v>93751</v>
      </c>
      <c r="EX161" s="2447">
        <v>1307</v>
      </c>
      <c r="EY161" s="2447">
        <v>338169</v>
      </c>
      <c r="EZ161" s="2447" t="s">
        <v>21</v>
      </c>
      <c r="FA161" s="2447" t="s">
        <v>21</v>
      </c>
      <c r="FB161" s="2447">
        <v>30271645</v>
      </c>
      <c r="FC161" s="2447">
        <v>36056520</v>
      </c>
      <c r="FD161" s="2447">
        <v>23871</v>
      </c>
      <c r="FE161" s="2447">
        <v>238304</v>
      </c>
      <c r="FF161" s="2447">
        <v>103501</v>
      </c>
      <c r="FG161" s="2447">
        <v>1923312</v>
      </c>
      <c r="FH161" s="2447">
        <v>17761981</v>
      </c>
      <c r="FI161" s="2447">
        <v>440555</v>
      </c>
      <c r="FJ161" s="2447">
        <v>942</v>
      </c>
      <c r="FK161" s="67">
        <v>43101</v>
      </c>
      <c r="FL161" s="662">
        <v>43101</v>
      </c>
    </row>
    <row r="162" spans="1:168" ht="15.75">
      <c r="A162" s="63">
        <v>43586</v>
      </c>
      <c r="B162" s="64">
        <v>43586</v>
      </c>
      <c r="C162" s="129" t="s">
        <v>2159</v>
      </c>
      <c r="D162" s="2447">
        <v>13427598</v>
      </c>
      <c r="E162" s="2447">
        <v>30475528</v>
      </c>
      <c r="F162" s="2447">
        <v>98693</v>
      </c>
      <c r="G162" s="2447">
        <v>9314719</v>
      </c>
      <c r="H162" s="2447">
        <v>75333407</v>
      </c>
      <c r="I162" s="2447">
        <v>4389516</v>
      </c>
      <c r="J162" s="2447">
        <v>71897</v>
      </c>
      <c r="K162" s="2447">
        <v>25030</v>
      </c>
      <c r="L162" s="2447">
        <v>380894</v>
      </c>
      <c r="M162" s="2447">
        <v>2002189</v>
      </c>
      <c r="N162" s="2447">
        <v>2185301</v>
      </c>
      <c r="O162" s="2447">
        <v>10428373</v>
      </c>
      <c r="P162" s="2447">
        <v>12774</v>
      </c>
      <c r="Q162" s="2447">
        <v>11814</v>
      </c>
      <c r="R162" s="2447">
        <v>201722</v>
      </c>
      <c r="S162" s="2447" t="s">
        <v>21</v>
      </c>
      <c r="T162" s="67">
        <v>43466</v>
      </c>
      <c r="U162" s="662">
        <v>43466</v>
      </c>
      <c r="V162" s="63">
        <v>43586</v>
      </c>
      <c r="W162" s="64">
        <v>43586</v>
      </c>
      <c r="X162" s="129" t="s">
        <v>2159</v>
      </c>
      <c r="Y162" s="2447">
        <v>33924</v>
      </c>
      <c r="Z162" s="2447" t="s">
        <v>21</v>
      </c>
      <c r="AA162" s="2447">
        <v>44345461</v>
      </c>
      <c r="AB162" s="2447">
        <v>3692601</v>
      </c>
      <c r="AC162" s="2447">
        <v>4394543</v>
      </c>
      <c r="AD162" s="2447">
        <v>9221</v>
      </c>
      <c r="AE162" s="2447" t="s">
        <v>21</v>
      </c>
      <c r="AF162" s="2447" t="s">
        <v>21</v>
      </c>
      <c r="AG162" s="2447">
        <v>4709</v>
      </c>
      <c r="AH162" s="2447">
        <v>91</v>
      </c>
      <c r="AI162" s="2447">
        <v>4618</v>
      </c>
      <c r="AJ162" s="2447">
        <v>1888</v>
      </c>
      <c r="AK162" s="2447">
        <v>2137</v>
      </c>
      <c r="AL162" s="2447" t="s">
        <v>21</v>
      </c>
      <c r="AM162" s="2447" t="s">
        <v>21</v>
      </c>
      <c r="AN162" s="2447">
        <v>4118750</v>
      </c>
      <c r="AO162" s="67">
        <v>43466</v>
      </c>
      <c r="AP162" s="662">
        <v>43466</v>
      </c>
      <c r="AQ162" s="63">
        <v>43586</v>
      </c>
      <c r="AR162" s="64">
        <v>43586</v>
      </c>
      <c r="AS162" s="129" t="s">
        <v>2159</v>
      </c>
      <c r="AT162" s="2447">
        <v>559226</v>
      </c>
      <c r="AU162" s="2447">
        <v>30</v>
      </c>
      <c r="AV162" s="2447">
        <v>29000</v>
      </c>
      <c r="AW162" s="2447">
        <v>3341</v>
      </c>
      <c r="AX162" s="2447">
        <v>25659</v>
      </c>
      <c r="AY162" s="2447">
        <v>16624</v>
      </c>
      <c r="AZ162" s="2447">
        <v>655206</v>
      </c>
      <c r="BA162" s="2447" t="s">
        <v>21</v>
      </c>
      <c r="BB162" s="2447" t="s">
        <v>21</v>
      </c>
      <c r="BC162" s="2447">
        <v>33820995</v>
      </c>
      <c r="BD162" s="2447">
        <v>3999837</v>
      </c>
      <c r="BE162" s="2447">
        <v>9468910</v>
      </c>
      <c r="BF162" s="2447">
        <v>25657359</v>
      </c>
      <c r="BG162" s="2447">
        <v>1269865</v>
      </c>
      <c r="BH162" s="2447">
        <v>35150382</v>
      </c>
      <c r="BI162" s="2447">
        <v>1425354</v>
      </c>
      <c r="BJ162" s="67">
        <v>43466</v>
      </c>
      <c r="BK162" s="662">
        <v>43466</v>
      </c>
      <c r="BL162" s="63">
        <v>43586</v>
      </c>
      <c r="BM162" s="64">
        <v>43586</v>
      </c>
      <c r="BN162" s="129" t="s">
        <v>2159</v>
      </c>
      <c r="BO162" s="2447">
        <v>24503</v>
      </c>
      <c r="BP162" s="2447">
        <v>4036025</v>
      </c>
      <c r="BQ162" s="2447">
        <v>148494</v>
      </c>
      <c r="BR162" s="2447">
        <v>9094</v>
      </c>
      <c r="BS162" s="2447">
        <v>1711</v>
      </c>
      <c r="BT162" s="2447">
        <v>32023</v>
      </c>
      <c r="BU162" s="2447">
        <v>23568</v>
      </c>
      <c r="BV162" s="2447">
        <v>8455</v>
      </c>
      <c r="BW162" s="2447" t="s">
        <v>21</v>
      </c>
      <c r="BX162" s="2447">
        <v>79857</v>
      </c>
      <c r="BY162" s="2447" t="s">
        <v>21</v>
      </c>
      <c r="BZ162" s="2447" t="s">
        <v>21</v>
      </c>
      <c r="CA162" s="2447">
        <v>396</v>
      </c>
      <c r="CB162" s="2447">
        <v>2498132</v>
      </c>
      <c r="CC162" s="2447" t="s">
        <v>21</v>
      </c>
      <c r="CD162" s="2447">
        <v>788648</v>
      </c>
      <c r="CE162" s="67">
        <v>43466</v>
      </c>
      <c r="CF162" s="662">
        <v>43466</v>
      </c>
      <c r="CG162" s="63">
        <v>43586</v>
      </c>
      <c r="CH162" s="64">
        <v>43586</v>
      </c>
      <c r="CI162" s="129" t="s">
        <v>2159</v>
      </c>
      <c r="CJ162" s="2447">
        <v>41811</v>
      </c>
      <c r="CK162" s="2447">
        <v>45838</v>
      </c>
      <c r="CL162" s="2447">
        <v>4659444</v>
      </c>
      <c r="CM162" s="2447">
        <v>11814</v>
      </c>
      <c r="CN162" s="2447">
        <v>7015</v>
      </c>
      <c r="CO162" s="2447" t="s">
        <v>21</v>
      </c>
      <c r="CP162" s="2447">
        <v>2971116</v>
      </c>
      <c r="CQ162" s="2447">
        <v>306951</v>
      </c>
      <c r="CR162" s="2447">
        <v>1622348</v>
      </c>
      <c r="CS162" s="2447">
        <v>22398</v>
      </c>
      <c r="CT162" s="2447">
        <v>8744</v>
      </c>
      <c r="CU162" s="2447">
        <v>12</v>
      </c>
      <c r="CV162" s="2447">
        <v>12607</v>
      </c>
      <c r="CW162" s="2447">
        <v>10878</v>
      </c>
      <c r="CX162" s="2447">
        <v>1729</v>
      </c>
      <c r="CY162" s="2447" t="s">
        <v>21</v>
      </c>
      <c r="CZ162" s="67">
        <v>43466</v>
      </c>
      <c r="DA162" s="662">
        <v>43466</v>
      </c>
      <c r="DB162" s="63">
        <v>43586</v>
      </c>
      <c r="DC162" s="64">
        <v>43586</v>
      </c>
      <c r="DD162" s="129" t="s">
        <v>2159</v>
      </c>
      <c r="DE162" s="2447">
        <v>22761</v>
      </c>
      <c r="DF162" s="2447">
        <v>3599</v>
      </c>
      <c r="DG162" s="2447">
        <v>8910</v>
      </c>
      <c r="DH162" s="2447">
        <v>1461</v>
      </c>
      <c r="DI162" s="2447">
        <v>19662</v>
      </c>
      <c r="DJ162" s="2447">
        <v>54878</v>
      </c>
      <c r="DK162" s="2447">
        <v>60086</v>
      </c>
      <c r="DL162" s="2447">
        <v>5095</v>
      </c>
      <c r="DM162" s="2447" t="s">
        <v>21</v>
      </c>
      <c r="DN162" s="2447" t="s">
        <v>21</v>
      </c>
      <c r="DO162" s="2447">
        <v>626485</v>
      </c>
      <c r="DP162" s="2447">
        <v>12408</v>
      </c>
      <c r="DQ162" s="2447">
        <v>65320</v>
      </c>
      <c r="DR162" s="2447">
        <v>30320</v>
      </c>
      <c r="DS162" s="2447" t="s">
        <v>21</v>
      </c>
      <c r="DT162" s="2447">
        <v>11725</v>
      </c>
      <c r="DU162" s="67">
        <v>43466</v>
      </c>
      <c r="DV162" s="662">
        <v>43466</v>
      </c>
      <c r="DW162" s="63">
        <v>43586</v>
      </c>
      <c r="DX162" s="64">
        <v>43586</v>
      </c>
      <c r="DY162" s="129" t="s">
        <v>2159</v>
      </c>
      <c r="DZ162" s="2447" t="s">
        <v>21</v>
      </c>
      <c r="EA162" s="2447">
        <v>4343603</v>
      </c>
      <c r="EB162" s="2447">
        <v>7708727</v>
      </c>
      <c r="EC162" s="2447">
        <v>1558286</v>
      </c>
      <c r="ED162" s="2447">
        <v>17347</v>
      </c>
      <c r="EE162" s="2447">
        <v>274009</v>
      </c>
      <c r="EF162" s="2447">
        <v>1207459</v>
      </c>
      <c r="EG162" s="2447">
        <v>1315093</v>
      </c>
      <c r="EH162" s="2447">
        <v>146786</v>
      </c>
      <c r="EI162" s="2447">
        <v>5824</v>
      </c>
      <c r="EJ162" s="2447" t="s">
        <v>21</v>
      </c>
      <c r="EK162" s="2447" t="s">
        <v>21</v>
      </c>
      <c r="EL162" s="2447">
        <v>12029323</v>
      </c>
      <c r="EM162" s="2447">
        <v>648881</v>
      </c>
      <c r="EN162" s="2447">
        <v>3399154</v>
      </c>
      <c r="EO162" s="2447">
        <v>185654</v>
      </c>
      <c r="EP162" s="67">
        <v>43466</v>
      </c>
      <c r="EQ162" s="662">
        <v>43466</v>
      </c>
      <c r="ER162" s="63">
        <v>43586</v>
      </c>
      <c r="ES162" s="64">
        <v>43586</v>
      </c>
      <c r="ET162" s="129" t="s">
        <v>2159</v>
      </c>
      <c r="EU162" s="2447">
        <v>7</v>
      </c>
      <c r="EV162" s="2447">
        <v>795</v>
      </c>
      <c r="EW162" s="2447">
        <v>72964</v>
      </c>
      <c r="EX162" s="2447">
        <v>2441</v>
      </c>
      <c r="EY162" s="2447">
        <v>261628</v>
      </c>
      <c r="EZ162" s="2447" t="s">
        <v>21</v>
      </c>
      <c r="FA162" s="2447" t="s">
        <v>21</v>
      </c>
      <c r="FB162" s="2447">
        <v>30221956</v>
      </c>
      <c r="FC162" s="2447">
        <v>36071829</v>
      </c>
      <c r="FD162" s="2447">
        <v>29779</v>
      </c>
      <c r="FE162" s="2447">
        <v>170095</v>
      </c>
      <c r="FF162" s="2447">
        <v>98693</v>
      </c>
      <c r="FG162" s="2447">
        <v>2017462</v>
      </c>
      <c r="FH162" s="2447">
        <v>17183441</v>
      </c>
      <c r="FI162" s="2447">
        <v>408079</v>
      </c>
      <c r="FJ162" s="2447">
        <v>896</v>
      </c>
      <c r="FK162" s="67">
        <v>43466</v>
      </c>
      <c r="FL162" s="662">
        <v>43466</v>
      </c>
    </row>
    <row r="163" spans="1:168" ht="6.75" customHeight="1">
      <c r="A163" s="73"/>
      <c r="B163" s="76"/>
      <c r="C163" s="129"/>
      <c r="D163" s="663"/>
      <c r="E163" s="663"/>
      <c r="F163" s="663"/>
      <c r="G163" s="663"/>
      <c r="H163" s="663"/>
      <c r="I163" s="663"/>
      <c r="J163" s="663"/>
      <c r="K163" s="663"/>
      <c r="L163" s="663"/>
      <c r="M163" s="663"/>
      <c r="N163" s="663"/>
      <c r="O163" s="663"/>
      <c r="P163" s="663"/>
      <c r="Q163" s="663"/>
      <c r="R163" s="663"/>
      <c r="T163" s="77"/>
      <c r="U163" s="505"/>
      <c r="V163" s="73"/>
      <c r="W163" s="76"/>
      <c r="X163" s="129"/>
      <c r="Y163" s="663"/>
      <c r="Z163" s="4"/>
      <c r="AC163" s="663"/>
      <c r="AD163" s="663"/>
      <c r="AE163" s="663"/>
      <c r="AF163" s="663"/>
      <c r="AG163" s="663"/>
      <c r="AH163" s="663"/>
      <c r="AI163" s="663"/>
      <c r="AJ163" s="663"/>
      <c r="AK163" s="663"/>
      <c r="AN163" s="663"/>
      <c r="AO163" s="77"/>
      <c r="AP163" s="505"/>
      <c r="AQ163" s="73"/>
      <c r="AR163" s="76"/>
      <c r="AS163" s="129"/>
      <c r="AT163" s="663"/>
      <c r="AU163" s="663"/>
      <c r="AV163" s="663"/>
      <c r="AW163" s="663"/>
      <c r="AX163" s="663"/>
      <c r="AY163" s="663"/>
      <c r="AZ163" s="663"/>
      <c r="BB163" s="4"/>
      <c r="BC163" s="663"/>
      <c r="BD163" s="663"/>
      <c r="BE163" s="663"/>
      <c r="BF163" s="663"/>
      <c r="BG163" s="663"/>
      <c r="BH163" s="663"/>
      <c r="BI163" s="663"/>
      <c r="BJ163" s="77"/>
      <c r="BK163" s="505"/>
      <c r="BL163" s="73"/>
      <c r="BM163" s="76"/>
      <c r="BN163" s="129"/>
      <c r="BP163" s="663"/>
      <c r="BQ163" s="663"/>
      <c r="BR163" s="663"/>
      <c r="BS163" s="663"/>
      <c r="BT163" s="663"/>
      <c r="BU163" s="663"/>
      <c r="BV163" s="663"/>
      <c r="BW163" s="663"/>
      <c r="BX163" s="663"/>
      <c r="BY163" s="663"/>
      <c r="CB163" s="663"/>
      <c r="CC163" s="663"/>
      <c r="CD163" s="663"/>
      <c r="CE163" s="77"/>
      <c r="CF163" s="505"/>
      <c r="CG163" s="73"/>
      <c r="CH163" s="76"/>
      <c r="CI163" s="129"/>
      <c r="CJ163" s="663"/>
      <c r="CK163" s="663"/>
      <c r="CL163" s="663"/>
      <c r="CM163" s="663"/>
      <c r="CN163" s="663"/>
      <c r="CO163" s="4"/>
      <c r="CR163" s="663"/>
      <c r="CS163" s="663"/>
      <c r="CT163" s="663"/>
      <c r="CU163" s="663"/>
      <c r="CV163" s="663"/>
      <c r="CW163" s="663"/>
      <c r="CX163" s="663"/>
      <c r="CY163" s="663"/>
      <c r="CZ163" s="77"/>
      <c r="DA163" s="505"/>
      <c r="DB163" s="73"/>
      <c r="DC163" s="76"/>
      <c r="DD163" s="129"/>
      <c r="DE163" s="663"/>
      <c r="DF163" s="663"/>
      <c r="DG163" s="663"/>
      <c r="DH163" s="663"/>
      <c r="DI163" s="663"/>
      <c r="DJ163" s="663"/>
      <c r="DK163" s="663"/>
      <c r="DL163" s="663"/>
      <c r="DM163" s="663"/>
      <c r="DQ163" s="663"/>
      <c r="DR163" s="663"/>
      <c r="DS163" s="663"/>
      <c r="DT163" s="663"/>
      <c r="DU163" s="77"/>
      <c r="DV163" s="505"/>
      <c r="DW163" s="73"/>
      <c r="DX163" s="76"/>
      <c r="DY163" s="129"/>
      <c r="DZ163" s="663"/>
      <c r="EA163" s="663"/>
      <c r="EB163" s="663"/>
      <c r="EC163" s="663"/>
      <c r="ED163" s="663"/>
      <c r="EG163" s="663"/>
      <c r="EH163" s="663"/>
      <c r="EI163" s="663"/>
      <c r="EJ163" s="663"/>
      <c r="EK163" s="663"/>
      <c r="EL163" s="663"/>
      <c r="EM163" s="663"/>
      <c r="EN163" s="663"/>
      <c r="EO163" s="663"/>
      <c r="EP163" s="77"/>
      <c r="EQ163" s="505"/>
      <c r="ER163" s="73"/>
      <c r="ES163" s="76"/>
      <c r="ET163" s="129"/>
      <c r="EU163" s="663"/>
      <c r="EV163" s="663"/>
      <c r="EW163" s="663"/>
      <c r="EX163" s="663"/>
      <c r="EY163" s="663"/>
      <c r="EZ163" s="663"/>
      <c r="FA163" s="663"/>
      <c r="FB163" s="663"/>
      <c r="FC163" s="4"/>
      <c r="FE163" s="663"/>
      <c r="FF163" s="663"/>
      <c r="FG163" s="663"/>
      <c r="FH163" s="663"/>
      <c r="FI163" s="663"/>
      <c r="FJ163" s="663"/>
      <c r="FK163" s="77"/>
      <c r="FL163" s="505"/>
    </row>
    <row r="164" spans="1:168" ht="15.75" customHeight="1">
      <c r="A164" s="79">
        <v>42826</v>
      </c>
      <c r="B164" s="80">
        <v>42826</v>
      </c>
      <c r="C164" s="130">
        <v>42826</v>
      </c>
      <c r="D164" s="2448">
        <v>14417467</v>
      </c>
      <c r="E164" s="2448">
        <v>31240515</v>
      </c>
      <c r="F164" s="2448">
        <v>111040</v>
      </c>
      <c r="G164" s="2448">
        <v>9369512</v>
      </c>
      <c r="H164" s="2448">
        <v>78735982</v>
      </c>
      <c r="I164" s="2448">
        <v>4637285</v>
      </c>
      <c r="J164" s="2448">
        <v>75520</v>
      </c>
      <c r="K164" s="2448">
        <v>24273</v>
      </c>
      <c r="L164" s="2448">
        <v>414713</v>
      </c>
      <c r="M164" s="2448">
        <v>2000428</v>
      </c>
      <c r="N164" s="2448">
        <v>2184645</v>
      </c>
      <c r="O164" s="2448">
        <v>10938912</v>
      </c>
      <c r="P164" s="2448">
        <v>13512</v>
      </c>
      <c r="Q164" s="2448">
        <v>10727</v>
      </c>
      <c r="R164" s="2448">
        <v>200125</v>
      </c>
      <c r="S164" s="2448" t="s">
        <v>21</v>
      </c>
      <c r="T164" s="83">
        <v>42826</v>
      </c>
      <c r="U164" s="666">
        <v>42826</v>
      </c>
      <c r="V164" s="79">
        <v>42826</v>
      </c>
      <c r="W164" s="80">
        <v>42826</v>
      </c>
      <c r="X164" s="130">
        <v>42826</v>
      </c>
      <c r="Y164" s="2448">
        <v>33946</v>
      </c>
      <c r="Z164" s="2448" t="s">
        <v>21</v>
      </c>
      <c r="AA164" s="2448">
        <v>45211192</v>
      </c>
      <c r="AB164" s="2448">
        <v>3818260</v>
      </c>
      <c r="AC164" s="2448">
        <v>4493648</v>
      </c>
      <c r="AD164" s="2448">
        <v>16427</v>
      </c>
      <c r="AE164" s="2448" t="s">
        <v>21</v>
      </c>
      <c r="AF164" s="2448" t="s">
        <v>21</v>
      </c>
      <c r="AG164" s="2448">
        <v>7231</v>
      </c>
      <c r="AH164" s="2448">
        <v>147</v>
      </c>
      <c r="AI164" s="2448">
        <v>7085</v>
      </c>
      <c r="AJ164" s="2448">
        <v>2093</v>
      </c>
      <c r="AK164" s="2448">
        <v>7586</v>
      </c>
      <c r="AL164" s="2448" t="s">
        <v>21</v>
      </c>
      <c r="AM164" s="2448" t="s">
        <v>21</v>
      </c>
      <c r="AN164" s="2448">
        <v>4215605</v>
      </c>
      <c r="AO164" s="83">
        <v>42826</v>
      </c>
      <c r="AP164" s="666">
        <v>42826</v>
      </c>
      <c r="AQ164" s="79">
        <v>42826</v>
      </c>
      <c r="AR164" s="80">
        <v>42826</v>
      </c>
      <c r="AS164" s="130">
        <v>42826</v>
      </c>
      <c r="AT164" s="2448">
        <v>534899</v>
      </c>
      <c r="AU164" s="2448">
        <v>21</v>
      </c>
      <c r="AV164" s="2448">
        <v>42151</v>
      </c>
      <c r="AW164" s="2448">
        <v>4228</v>
      </c>
      <c r="AX164" s="2448">
        <v>37923</v>
      </c>
      <c r="AY164" s="2448">
        <v>19945</v>
      </c>
      <c r="AZ164" s="2448">
        <v>599742</v>
      </c>
      <c r="BA164" s="2448" t="s">
        <v>21</v>
      </c>
      <c r="BB164" s="2448" t="s">
        <v>21</v>
      </c>
      <c r="BC164" s="2448">
        <v>35261619</v>
      </c>
      <c r="BD164" s="2448">
        <v>4208675</v>
      </c>
      <c r="BE164" s="2448">
        <v>10386048</v>
      </c>
      <c r="BF164" s="2448">
        <v>26222844</v>
      </c>
      <c r="BG164" s="2448">
        <v>1305154</v>
      </c>
      <c r="BH164" s="2448">
        <v>36917530</v>
      </c>
      <c r="BI164" s="2448">
        <v>1435702</v>
      </c>
      <c r="BJ164" s="83">
        <v>42826</v>
      </c>
      <c r="BK164" s="666">
        <v>42826</v>
      </c>
      <c r="BL164" s="79">
        <v>42826</v>
      </c>
      <c r="BM164" s="80">
        <v>42826</v>
      </c>
      <c r="BN164" s="130">
        <v>42826</v>
      </c>
      <c r="BO164" s="2448">
        <v>21691</v>
      </c>
      <c r="BP164" s="2448">
        <v>4211286</v>
      </c>
      <c r="BQ164" s="2448">
        <v>174204</v>
      </c>
      <c r="BR164" s="2448">
        <v>9059</v>
      </c>
      <c r="BS164" s="2448">
        <v>1694</v>
      </c>
      <c r="BT164" s="2448">
        <v>47159</v>
      </c>
      <c r="BU164" s="2448">
        <v>35256</v>
      </c>
      <c r="BV164" s="2448">
        <v>11903</v>
      </c>
      <c r="BW164" s="2448" t="s">
        <v>21</v>
      </c>
      <c r="BX164" s="2448">
        <v>87642</v>
      </c>
      <c r="BY164" s="2448" t="s">
        <v>21</v>
      </c>
      <c r="BZ164" s="2448" t="s">
        <v>21</v>
      </c>
      <c r="CA164" s="2448">
        <v>396</v>
      </c>
      <c r="CB164" s="2448">
        <v>2582008</v>
      </c>
      <c r="CC164" s="2448" t="s">
        <v>21</v>
      </c>
      <c r="CD164" s="2448">
        <v>804276</v>
      </c>
      <c r="CE164" s="83">
        <v>42826</v>
      </c>
      <c r="CF164" s="666">
        <v>42826</v>
      </c>
      <c r="CG164" s="79">
        <v>42826</v>
      </c>
      <c r="CH164" s="80">
        <v>42826</v>
      </c>
      <c r="CI164" s="130">
        <v>42826</v>
      </c>
      <c r="CJ164" s="2448">
        <v>46443</v>
      </c>
      <c r="CK164" s="2448">
        <v>50865</v>
      </c>
      <c r="CL164" s="2448">
        <v>4921825</v>
      </c>
      <c r="CM164" s="2448">
        <v>10727</v>
      </c>
      <c r="CN164" s="2448">
        <v>8105</v>
      </c>
      <c r="CO164" s="2448" t="s">
        <v>21</v>
      </c>
      <c r="CP164" s="2448">
        <v>2892877</v>
      </c>
      <c r="CQ164" s="2448">
        <v>292268</v>
      </c>
      <c r="CR164" s="2448">
        <v>1716295</v>
      </c>
      <c r="CS164" s="2448">
        <v>36866</v>
      </c>
      <c r="CT164" s="2448">
        <v>8611</v>
      </c>
      <c r="CU164" s="2448">
        <v>12</v>
      </c>
      <c r="CV164" s="2448">
        <v>23715</v>
      </c>
      <c r="CW164" s="2448">
        <v>21986</v>
      </c>
      <c r="CX164" s="2448">
        <v>1729</v>
      </c>
      <c r="CY164" s="2448" t="s">
        <v>21</v>
      </c>
      <c r="CZ164" s="83">
        <v>42826</v>
      </c>
      <c r="DA164" s="666">
        <v>42826</v>
      </c>
      <c r="DB164" s="79">
        <v>42826</v>
      </c>
      <c r="DC164" s="80">
        <v>42826</v>
      </c>
      <c r="DD164" s="130">
        <v>42826</v>
      </c>
      <c r="DE164" s="2448">
        <v>32904</v>
      </c>
      <c r="DF164" s="2448">
        <v>3170</v>
      </c>
      <c r="DG164" s="2448">
        <v>9380</v>
      </c>
      <c r="DH164" s="2448">
        <v>2638</v>
      </c>
      <c r="DI164" s="2448">
        <v>19604</v>
      </c>
      <c r="DJ164" s="2448">
        <v>56595</v>
      </c>
      <c r="DK164" s="2448">
        <v>61965</v>
      </c>
      <c r="DL164" s="2448">
        <v>5765</v>
      </c>
      <c r="DM164" s="2448" t="s">
        <v>21</v>
      </c>
      <c r="DN164" s="2448" t="s">
        <v>21</v>
      </c>
      <c r="DO164" s="2448">
        <v>680864</v>
      </c>
      <c r="DP164" s="2448">
        <v>12577</v>
      </c>
      <c r="DQ164" s="2448">
        <v>65189</v>
      </c>
      <c r="DR164" s="2448">
        <v>27262</v>
      </c>
      <c r="DS164" s="2448" t="s">
        <v>21</v>
      </c>
      <c r="DT164" s="2448">
        <v>11922</v>
      </c>
      <c r="DU164" s="83">
        <v>42826</v>
      </c>
      <c r="DV164" s="666">
        <v>42826</v>
      </c>
      <c r="DW164" s="79">
        <v>42826</v>
      </c>
      <c r="DX164" s="80">
        <v>42826</v>
      </c>
      <c r="DY164" s="130">
        <v>42826</v>
      </c>
      <c r="DZ164" s="2448" t="s">
        <v>21</v>
      </c>
      <c r="EA164" s="2448">
        <v>4415883</v>
      </c>
      <c r="EB164" s="2448">
        <v>8157238</v>
      </c>
      <c r="EC164" s="2448">
        <v>1764608</v>
      </c>
      <c r="ED164" s="2448">
        <v>16205</v>
      </c>
      <c r="EE164" s="2448">
        <v>296075</v>
      </c>
      <c r="EF164" s="2448">
        <v>1145758</v>
      </c>
      <c r="EG164" s="2448">
        <v>1249018</v>
      </c>
      <c r="EH164" s="2448">
        <v>154412</v>
      </c>
      <c r="EI164" s="2448">
        <v>6175</v>
      </c>
      <c r="EJ164" s="2448" t="s">
        <v>21</v>
      </c>
      <c r="EK164" s="2448" t="s">
        <v>21</v>
      </c>
      <c r="EL164" s="2448">
        <v>12021114</v>
      </c>
      <c r="EM164" s="2448">
        <v>689979</v>
      </c>
      <c r="EN164" s="2448">
        <v>3568555</v>
      </c>
      <c r="EO164" s="2448">
        <v>208522</v>
      </c>
      <c r="EP164" s="83">
        <v>42826</v>
      </c>
      <c r="EQ164" s="666">
        <v>42826</v>
      </c>
      <c r="ER164" s="79">
        <v>42826</v>
      </c>
      <c r="ES164" s="80">
        <v>42826</v>
      </c>
      <c r="ET164" s="130">
        <v>42826</v>
      </c>
      <c r="EU164" s="2448">
        <v>8</v>
      </c>
      <c r="EV164" s="2448">
        <v>1805</v>
      </c>
      <c r="EW164" s="2448">
        <v>83418</v>
      </c>
      <c r="EX164" s="2448">
        <v>1103</v>
      </c>
      <c r="EY164" s="2448">
        <v>332400</v>
      </c>
      <c r="EZ164" s="2448" t="s">
        <v>21</v>
      </c>
      <c r="FA164" s="2448" t="s">
        <v>21</v>
      </c>
      <c r="FB164" s="2448">
        <v>30398551</v>
      </c>
      <c r="FC164" s="2448">
        <v>36175800</v>
      </c>
      <c r="FD164" s="2448">
        <v>22356</v>
      </c>
      <c r="FE164" s="2448">
        <v>241479</v>
      </c>
      <c r="FF164" s="2448">
        <v>111040</v>
      </c>
      <c r="FG164" s="2448">
        <v>1934622</v>
      </c>
      <c r="FH164" s="2448">
        <v>18106172</v>
      </c>
      <c r="FI164" s="2448">
        <v>355152</v>
      </c>
      <c r="FJ164" s="2448">
        <v>964</v>
      </c>
      <c r="FK164" s="83">
        <v>42826</v>
      </c>
      <c r="FL164" s="666">
        <v>42826</v>
      </c>
    </row>
    <row r="165" spans="1:168" ht="14.25" customHeight="1">
      <c r="A165" s="85"/>
      <c r="B165" s="80">
        <v>43191</v>
      </c>
      <c r="C165" s="132"/>
      <c r="D165" s="2448">
        <v>13864040</v>
      </c>
      <c r="E165" s="2448">
        <v>30956058</v>
      </c>
      <c r="F165" s="2448">
        <v>105318</v>
      </c>
      <c r="G165" s="2448">
        <v>9321673</v>
      </c>
      <c r="H165" s="2448">
        <v>76486501</v>
      </c>
      <c r="I165" s="2448">
        <v>4589211</v>
      </c>
      <c r="J165" s="2448">
        <v>72549</v>
      </c>
      <c r="K165" s="2448">
        <v>26877</v>
      </c>
      <c r="L165" s="2448">
        <v>395888</v>
      </c>
      <c r="M165" s="2448">
        <v>2156102</v>
      </c>
      <c r="N165" s="2448">
        <v>2352802</v>
      </c>
      <c r="O165" s="2448">
        <v>10836468</v>
      </c>
      <c r="P165" s="2448">
        <v>11347</v>
      </c>
      <c r="Q165" s="2448">
        <v>8666</v>
      </c>
      <c r="R165" s="2448">
        <v>196673</v>
      </c>
      <c r="S165" s="2448" t="s">
        <v>21</v>
      </c>
      <c r="T165" s="83">
        <v>43191</v>
      </c>
      <c r="U165" s="666">
        <v>43191</v>
      </c>
      <c r="V165" s="85"/>
      <c r="W165" s="80">
        <v>43191</v>
      </c>
      <c r="X165" s="132"/>
      <c r="Y165" s="2448">
        <v>38745</v>
      </c>
      <c r="Z165" s="2448" t="s">
        <v>21</v>
      </c>
      <c r="AA165" s="2448">
        <v>45901385</v>
      </c>
      <c r="AB165" s="2448">
        <v>3704182</v>
      </c>
      <c r="AC165" s="2448">
        <v>4456437</v>
      </c>
      <c r="AD165" s="2448">
        <v>22395</v>
      </c>
      <c r="AE165" s="2448" t="s">
        <v>21</v>
      </c>
      <c r="AF165" s="2448" t="s">
        <v>21</v>
      </c>
      <c r="AG165" s="2448">
        <v>3837</v>
      </c>
      <c r="AH165" s="2448">
        <v>124</v>
      </c>
      <c r="AI165" s="2448">
        <v>3713</v>
      </c>
      <c r="AJ165" s="2448">
        <v>1981</v>
      </c>
      <c r="AK165" s="2448">
        <v>20256</v>
      </c>
      <c r="AL165" s="2448" t="s">
        <v>21</v>
      </c>
      <c r="AM165" s="2448" t="s">
        <v>21</v>
      </c>
      <c r="AN165" s="2448">
        <v>4166280</v>
      </c>
      <c r="AO165" s="83">
        <v>43191</v>
      </c>
      <c r="AP165" s="666">
        <v>43191</v>
      </c>
      <c r="AQ165" s="85"/>
      <c r="AR165" s="80">
        <v>43191</v>
      </c>
      <c r="AS165" s="132"/>
      <c r="AT165" s="2448">
        <v>485611</v>
      </c>
      <c r="AU165" s="2448">
        <v>25</v>
      </c>
      <c r="AV165" s="2448">
        <v>24429</v>
      </c>
      <c r="AW165" s="2448">
        <v>3979</v>
      </c>
      <c r="AX165" s="2448">
        <v>20450</v>
      </c>
      <c r="AY165" s="2448">
        <v>18960</v>
      </c>
      <c r="AZ165" s="2448">
        <v>562428</v>
      </c>
      <c r="BA165" s="2448" t="s">
        <v>21</v>
      </c>
      <c r="BB165" s="2448" t="s">
        <v>21</v>
      </c>
      <c r="BC165" s="2448">
        <v>34404813</v>
      </c>
      <c r="BD165" s="2448">
        <v>3947580</v>
      </c>
      <c r="BE165" s="2448">
        <v>9856950</v>
      </c>
      <c r="BF165" s="2448">
        <v>26033067</v>
      </c>
      <c r="BG165" s="2448">
        <v>1245376</v>
      </c>
      <c r="BH165" s="2448">
        <v>35704683</v>
      </c>
      <c r="BI165" s="2448">
        <v>1369379</v>
      </c>
      <c r="BJ165" s="83">
        <v>43191</v>
      </c>
      <c r="BK165" s="666">
        <v>43191</v>
      </c>
      <c r="BL165" s="85"/>
      <c r="BM165" s="80">
        <v>43191</v>
      </c>
      <c r="BN165" s="132"/>
      <c r="BO165" s="2448">
        <v>24477</v>
      </c>
      <c r="BP165" s="2448">
        <v>4187415</v>
      </c>
      <c r="BQ165" s="2448">
        <v>155648</v>
      </c>
      <c r="BR165" s="2448">
        <v>9056</v>
      </c>
      <c r="BS165" s="2448">
        <v>1556</v>
      </c>
      <c r="BT165" s="2448">
        <v>35097</v>
      </c>
      <c r="BU165" s="2448">
        <v>27756</v>
      </c>
      <c r="BV165" s="2448">
        <v>7340</v>
      </c>
      <c r="BW165" s="2448" t="s">
        <v>21</v>
      </c>
      <c r="BX165" s="2448">
        <v>83146</v>
      </c>
      <c r="BY165" s="2448" t="s">
        <v>21</v>
      </c>
      <c r="BZ165" s="2448" t="s">
        <v>21</v>
      </c>
      <c r="CA165" s="2448">
        <v>396</v>
      </c>
      <c r="CB165" s="2448">
        <v>2549285</v>
      </c>
      <c r="CC165" s="2448" t="s">
        <v>21</v>
      </c>
      <c r="CD165" s="2448">
        <v>803118</v>
      </c>
      <c r="CE165" s="83">
        <v>43191</v>
      </c>
      <c r="CF165" s="666">
        <v>43191</v>
      </c>
      <c r="CG165" s="85"/>
      <c r="CH165" s="80">
        <v>43191</v>
      </c>
      <c r="CI165" s="132"/>
      <c r="CJ165" s="2448">
        <v>44859</v>
      </c>
      <c r="CK165" s="2448">
        <v>49142</v>
      </c>
      <c r="CL165" s="2448">
        <v>4813613</v>
      </c>
      <c r="CM165" s="2448">
        <v>8666</v>
      </c>
      <c r="CN165" s="2448">
        <v>8307</v>
      </c>
      <c r="CO165" s="2448" t="s">
        <v>21</v>
      </c>
      <c r="CP165" s="2448">
        <v>3001238</v>
      </c>
      <c r="CQ165" s="2448">
        <v>345639</v>
      </c>
      <c r="CR165" s="2448">
        <v>1725423</v>
      </c>
      <c r="CS165" s="2448">
        <v>25757</v>
      </c>
      <c r="CT165" s="2448">
        <v>8678</v>
      </c>
      <c r="CU165" s="2448">
        <v>12</v>
      </c>
      <c r="CV165" s="2448">
        <v>15933</v>
      </c>
      <c r="CW165" s="2448">
        <v>14199</v>
      </c>
      <c r="CX165" s="2448">
        <v>1734</v>
      </c>
      <c r="CY165" s="2448" t="s">
        <v>21</v>
      </c>
      <c r="CZ165" s="83">
        <v>43191</v>
      </c>
      <c r="DA165" s="666">
        <v>43191</v>
      </c>
      <c r="DB165" s="85"/>
      <c r="DC165" s="80">
        <v>43191</v>
      </c>
      <c r="DD165" s="132"/>
      <c r="DE165" s="2448">
        <v>28864</v>
      </c>
      <c r="DF165" s="2448">
        <v>2792</v>
      </c>
      <c r="DG165" s="2448">
        <v>7743</v>
      </c>
      <c r="DH165" s="2448">
        <v>1795</v>
      </c>
      <c r="DI165" s="2448">
        <v>20394</v>
      </c>
      <c r="DJ165" s="2448">
        <v>58160</v>
      </c>
      <c r="DK165" s="2448">
        <v>63679</v>
      </c>
      <c r="DL165" s="2448">
        <v>5615</v>
      </c>
      <c r="DM165" s="2448" t="s">
        <v>21</v>
      </c>
      <c r="DN165" s="2448" t="s">
        <v>21</v>
      </c>
      <c r="DO165" s="2448">
        <v>686380</v>
      </c>
      <c r="DP165" s="2448">
        <v>12442</v>
      </c>
      <c r="DQ165" s="2448">
        <v>67830</v>
      </c>
      <c r="DR165" s="2448">
        <v>31713</v>
      </c>
      <c r="DS165" s="2448" t="s">
        <v>21</v>
      </c>
      <c r="DT165" s="2448">
        <v>12175</v>
      </c>
      <c r="DU165" s="83">
        <v>43191</v>
      </c>
      <c r="DV165" s="666">
        <v>43191</v>
      </c>
      <c r="DW165" s="85"/>
      <c r="DX165" s="80">
        <v>43191</v>
      </c>
      <c r="DY165" s="132"/>
      <c r="DZ165" s="2448" t="s">
        <v>21</v>
      </c>
      <c r="EA165" s="2448">
        <v>4444610</v>
      </c>
      <c r="EB165" s="2448">
        <v>7869951</v>
      </c>
      <c r="EC165" s="2448">
        <v>1702431</v>
      </c>
      <c r="ED165" s="2448">
        <v>18786</v>
      </c>
      <c r="EE165" s="2448">
        <v>281597</v>
      </c>
      <c r="EF165" s="2448">
        <v>1295764</v>
      </c>
      <c r="EG165" s="2448">
        <v>1410830</v>
      </c>
      <c r="EH165" s="2448">
        <v>153194</v>
      </c>
      <c r="EI165" s="2448">
        <v>5184</v>
      </c>
      <c r="EJ165" s="2448" t="s">
        <v>21</v>
      </c>
      <c r="EK165" s="2448" t="s">
        <v>21</v>
      </c>
      <c r="EL165" s="2448">
        <v>12365260</v>
      </c>
      <c r="EM165" s="2448">
        <v>707353</v>
      </c>
      <c r="EN165" s="2448">
        <v>3475150</v>
      </c>
      <c r="EO165" s="2448">
        <v>198573</v>
      </c>
      <c r="EP165" s="83">
        <v>43191</v>
      </c>
      <c r="EQ165" s="666">
        <v>43191</v>
      </c>
      <c r="ER165" s="85"/>
      <c r="ES165" s="80">
        <v>43191</v>
      </c>
      <c r="ET165" s="132"/>
      <c r="EU165" s="2448">
        <v>8</v>
      </c>
      <c r="EV165" s="2448">
        <v>990</v>
      </c>
      <c r="EW165" s="2448">
        <v>91094</v>
      </c>
      <c r="EX165" s="2448">
        <v>1208</v>
      </c>
      <c r="EY165" s="2448">
        <v>340470</v>
      </c>
      <c r="EZ165" s="2448" t="s">
        <v>21</v>
      </c>
      <c r="FA165" s="2448" t="s">
        <v>21</v>
      </c>
      <c r="FB165" s="2448">
        <v>30289337</v>
      </c>
      <c r="FC165" s="2448">
        <v>36099055</v>
      </c>
      <c r="FD165" s="2448">
        <v>26565</v>
      </c>
      <c r="FE165" s="2448">
        <v>217839</v>
      </c>
      <c r="FF165" s="2448">
        <v>105318</v>
      </c>
      <c r="FG165" s="2448">
        <v>1945885</v>
      </c>
      <c r="FH165" s="2448">
        <v>17620116</v>
      </c>
      <c r="FI165" s="2448">
        <v>450348</v>
      </c>
      <c r="FJ165" s="2448">
        <v>933</v>
      </c>
      <c r="FK165" s="83">
        <v>43191</v>
      </c>
      <c r="FL165" s="666">
        <v>43191</v>
      </c>
    </row>
    <row r="166" spans="1:168" ht="6.75" customHeight="1">
      <c r="A166" s="85"/>
      <c r="B166" s="87"/>
      <c r="C166" s="132"/>
      <c r="D166" s="2448"/>
      <c r="E166" s="2448"/>
      <c r="F166" s="2448"/>
      <c r="G166" s="2448"/>
      <c r="H166" s="2448"/>
      <c r="I166" s="2448"/>
      <c r="J166" s="2448"/>
      <c r="K166" s="2448"/>
      <c r="L166" s="2448"/>
      <c r="M166" s="2448"/>
      <c r="N166" s="2448"/>
      <c r="O166" s="2448"/>
      <c r="P166" s="2448"/>
      <c r="Q166" s="2448"/>
      <c r="R166" s="2448"/>
      <c r="T166" s="77"/>
      <c r="U166" s="505"/>
      <c r="V166" s="85"/>
      <c r="W166" s="87"/>
      <c r="X166" s="132"/>
      <c r="Y166" s="2448"/>
      <c r="Z166" s="4"/>
      <c r="AC166" s="2448"/>
      <c r="AD166" s="2448"/>
      <c r="AE166" s="2448"/>
      <c r="AF166" s="2448"/>
      <c r="AG166" s="2448"/>
      <c r="AH166" s="2448"/>
      <c r="AI166" s="2448"/>
      <c r="AJ166" s="2448"/>
      <c r="AK166" s="2448"/>
      <c r="AN166" s="2448"/>
      <c r="AO166" s="77"/>
      <c r="AP166" s="505"/>
      <c r="AQ166" s="85"/>
      <c r="AR166" s="87"/>
      <c r="AS166" s="132"/>
      <c r="AT166" s="2448"/>
      <c r="AU166" s="2448"/>
      <c r="AV166" s="2448"/>
      <c r="AW166" s="2448"/>
      <c r="AX166" s="2448"/>
      <c r="AY166" s="2448"/>
      <c r="AZ166" s="2448"/>
      <c r="BB166" s="4"/>
      <c r="BC166" s="2448"/>
      <c r="BD166" s="2448"/>
      <c r="BE166" s="2448"/>
      <c r="BF166" s="2448"/>
      <c r="BG166" s="2448"/>
      <c r="BH166" s="2448"/>
      <c r="BI166" s="2448"/>
      <c r="BJ166" s="77"/>
      <c r="BK166" s="505"/>
      <c r="BL166" s="85"/>
      <c r="BM166" s="87"/>
      <c r="BN166" s="132"/>
      <c r="BP166" s="2448"/>
      <c r="BQ166" s="2448"/>
      <c r="BR166" s="2448"/>
      <c r="BS166" s="2448"/>
      <c r="BT166" s="2448"/>
      <c r="BU166" s="2448"/>
      <c r="BV166" s="2448"/>
      <c r="BW166" s="2448"/>
      <c r="BX166" s="2448"/>
      <c r="BY166" s="2448"/>
      <c r="CB166" s="2448"/>
      <c r="CC166" s="2448"/>
      <c r="CD166" s="2448"/>
      <c r="CE166" s="77"/>
      <c r="CF166" s="505"/>
      <c r="CG166" s="85"/>
      <c r="CH166" s="87"/>
      <c r="CI166" s="132"/>
      <c r="CJ166" s="2448"/>
      <c r="CK166" s="2448"/>
      <c r="CL166" s="2448"/>
      <c r="CM166" s="2448"/>
      <c r="CN166" s="2448"/>
      <c r="CO166" s="4"/>
      <c r="CR166" s="2448"/>
      <c r="CS166" s="2448"/>
      <c r="CT166" s="2448"/>
      <c r="CU166" s="2448"/>
      <c r="CV166" s="2448"/>
      <c r="CW166" s="2448"/>
      <c r="CX166" s="2448"/>
      <c r="CY166" s="2448"/>
      <c r="CZ166" s="77"/>
      <c r="DA166" s="505"/>
      <c r="DB166" s="85"/>
      <c r="DC166" s="87"/>
      <c r="DD166" s="132"/>
      <c r="DE166" s="2448"/>
      <c r="DF166" s="2448"/>
      <c r="DG166" s="2448"/>
      <c r="DH166" s="2448"/>
      <c r="DI166" s="2448"/>
      <c r="DJ166" s="2448"/>
      <c r="DK166" s="2448"/>
      <c r="DL166" s="2448"/>
      <c r="DM166" s="2448"/>
      <c r="DQ166" s="2448"/>
      <c r="DR166" s="2448"/>
      <c r="DS166" s="2448"/>
      <c r="DT166" s="2448"/>
      <c r="DU166" s="77"/>
      <c r="DV166" s="505"/>
      <c r="DW166" s="85"/>
      <c r="DX166" s="87"/>
      <c r="DY166" s="132"/>
      <c r="DZ166" s="2448"/>
      <c r="EA166" s="2448"/>
      <c r="EB166" s="2448"/>
      <c r="EC166" s="2448"/>
      <c r="ED166" s="2448"/>
      <c r="EG166" s="2448"/>
      <c r="EH166" s="2448"/>
      <c r="EI166" s="2448"/>
      <c r="EJ166" s="2448"/>
      <c r="EK166" s="2448"/>
      <c r="EL166" s="2448"/>
      <c r="EM166" s="2448"/>
      <c r="EN166" s="2448"/>
      <c r="EO166" s="2448"/>
      <c r="EP166" s="77"/>
      <c r="EQ166" s="505"/>
      <c r="ER166" s="85"/>
      <c r="ES166" s="87"/>
      <c r="ET166" s="132"/>
      <c r="EU166" s="2448"/>
      <c r="EV166" s="2448"/>
      <c r="EW166" s="2448"/>
      <c r="EX166" s="2448"/>
      <c r="EY166" s="2448"/>
      <c r="EZ166" s="2448"/>
      <c r="FA166" s="2448"/>
      <c r="FB166" s="2448"/>
      <c r="FC166" s="4"/>
      <c r="FE166" s="2448"/>
      <c r="FF166" s="2448"/>
      <c r="FG166" s="2448"/>
      <c r="FH166" s="2448"/>
      <c r="FI166" s="2448"/>
      <c r="FJ166" s="2448"/>
      <c r="FK166" s="77"/>
      <c r="FL166" s="505"/>
    </row>
    <row r="167" spans="1:168" ht="15.75">
      <c r="A167" s="88">
        <v>31</v>
      </c>
      <c r="B167" s="89" t="s">
        <v>23</v>
      </c>
      <c r="C167" s="133" t="s">
        <v>24</v>
      </c>
      <c r="D167" s="2448">
        <v>3183636</v>
      </c>
      <c r="E167" s="2448">
        <v>7684646</v>
      </c>
      <c r="F167" s="2448">
        <v>28139</v>
      </c>
      <c r="G167" s="2448">
        <v>2315639</v>
      </c>
      <c r="H167" s="2448">
        <v>19115105</v>
      </c>
      <c r="I167" s="2448">
        <v>1071842</v>
      </c>
      <c r="J167" s="2448">
        <v>20222</v>
      </c>
      <c r="K167" s="2448">
        <v>6931</v>
      </c>
      <c r="L167" s="2448">
        <v>98411</v>
      </c>
      <c r="M167" s="2448">
        <v>559040</v>
      </c>
      <c r="N167" s="2448">
        <v>609930</v>
      </c>
      <c r="O167" s="2448">
        <v>2574511</v>
      </c>
      <c r="P167" s="2448">
        <v>3271</v>
      </c>
      <c r="Q167" s="2448">
        <v>2344</v>
      </c>
      <c r="R167" s="2448">
        <v>45800</v>
      </c>
      <c r="S167" s="2448" t="s">
        <v>21</v>
      </c>
      <c r="T167" s="91" t="s">
        <v>25</v>
      </c>
      <c r="U167" s="670" t="s">
        <v>2160</v>
      </c>
      <c r="V167" s="88">
        <v>31</v>
      </c>
      <c r="W167" s="89" t="s">
        <v>23</v>
      </c>
      <c r="X167" s="133" t="s">
        <v>24</v>
      </c>
      <c r="Y167" s="2448">
        <v>6215</v>
      </c>
      <c r="Z167" s="2448" t="s">
        <v>21</v>
      </c>
      <c r="AA167" s="2448">
        <v>11221911</v>
      </c>
      <c r="AB167" s="2448">
        <v>923564</v>
      </c>
      <c r="AC167" s="2448">
        <v>1105452</v>
      </c>
      <c r="AD167" s="2448">
        <v>1828</v>
      </c>
      <c r="AE167" s="2448" t="s">
        <v>21</v>
      </c>
      <c r="AF167" s="2448" t="s">
        <v>21</v>
      </c>
      <c r="AG167" s="2448">
        <v>805</v>
      </c>
      <c r="AH167" s="2448">
        <v>37</v>
      </c>
      <c r="AI167" s="2448">
        <v>768</v>
      </c>
      <c r="AJ167" s="2448">
        <v>390</v>
      </c>
      <c r="AK167" s="2448">
        <v>579</v>
      </c>
      <c r="AL167" s="2448" t="s">
        <v>21</v>
      </c>
      <c r="AM167" s="2448" t="s">
        <v>21</v>
      </c>
      <c r="AN167" s="2448">
        <v>1037791</v>
      </c>
      <c r="AO167" s="91" t="s">
        <v>25</v>
      </c>
      <c r="AP167" s="670" t="s">
        <v>2160</v>
      </c>
      <c r="AQ167" s="88">
        <v>31</v>
      </c>
      <c r="AR167" s="89" t="s">
        <v>23</v>
      </c>
      <c r="AS167" s="133" t="s">
        <v>24</v>
      </c>
      <c r="AT167" s="2448">
        <v>134713</v>
      </c>
      <c r="AU167" s="2448">
        <v>5</v>
      </c>
      <c r="AV167" s="2448">
        <v>5530</v>
      </c>
      <c r="AW167" s="2448">
        <v>1079</v>
      </c>
      <c r="AX167" s="2448">
        <v>4451</v>
      </c>
      <c r="AY167" s="2448">
        <v>3854</v>
      </c>
      <c r="AZ167" s="2448">
        <v>160159</v>
      </c>
      <c r="BA167" s="2448" t="s">
        <v>21</v>
      </c>
      <c r="BB167" s="2448" t="s">
        <v>21</v>
      </c>
      <c r="BC167" s="2448">
        <v>8338021</v>
      </c>
      <c r="BD167" s="2448">
        <v>928044</v>
      </c>
      <c r="BE167" s="2448">
        <v>2233245</v>
      </c>
      <c r="BF167" s="2448">
        <v>6457766</v>
      </c>
      <c r="BG167" s="2448">
        <v>292332</v>
      </c>
      <c r="BH167" s="2448">
        <v>8909653</v>
      </c>
      <c r="BI167" s="2448">
        <v>349403</v>
      </c>
      <c r="BJ167" s="91" t="s">
        <v>25</v>
      </c>
      <c r="BK167" s="670" t="s">
        <v>2160</v>
      </c>
      <c r="BL167" s="88">
        <v>31</v>
      </c>
      <c r="BM167" s="89" t="s">
        <v>23</v>
      </c>
      <c r="BN167" s="133" t="s">
        <v>24</v>
      </c>
      <c r="BO167" s="2448">
        <v>5997</v>
      </c>
      <c r="BP167" s="2448">
        <v>1027462</v>
      </c>
      <c r="BQ167" s="2448">
        <v>37850</v>
      </c>
      <c r="BR167" s="2448">
        <v>2258</v>
      </c>
      <c r="BS167" s="2448">
        <v>443</v>
      </c>
      <c r="BT167" s="2448">
        <v>8567</v>
      </c>
      <c r="BU167" s="2448">
        <v>6980</v>
      </c>
      <c r="BV167" s="2448">
        <v>1587</v>
      </c>
      <c r="BW167" s="2448" t="s">
        <v>21</v>
      </c>
      <c r="BX167" s="2448">
        <v>20114</v>
      </c>
      <c r="BY167" s="2448" t="s">
        <v>21</v>
      </c>
      <c r="BZ167" s="2448" t="s">
        <v>21</v>
      </c>
      <c r="CA167" s="2448">
        <v>99</v>
      </c>
      <c r="CB167" s="2448">
        <v>629131</v>
      </c>
      <c r="CC167" s="2448" t="s">
        <v>21</v>
      </c>
      <c r="CD167" s="2448">
        <v>194726</v>
      </c>
      <c r="CE167" s="91" t="s">
        <v>25</v>
      </c>
      <c r="CF167" s="670" t="s">
        <v>2160</v>
      </c>
      <c r="CG167" s="88">
        <v>31</v>
      </c>
      <c r="CH167" s="89" t="s">
        <v>23</v>
      </c>
      <c r="CI167" s="133" t="s">
        <v>24</v>
      </c>
      <c r="CJ167" s="2448">
        <v>12244</v>
      </c>
      <c r="CK167" s="2448">
        <v>13419</v>
      </c>
      <c r="CL167" s="2448">
        <v>1161688</v>
      </c>
      <c r="CM167" s="2448">
        <v>2344</v>
      </c>
      <c r="CN167" s="2448">
        <v>2178</v>
      </c>
      <c r="CO167" s="2448" t="s">
        <v>21</v>
      </c>
      <c r="CP167" s="2448">
        <v>734177</v>
      </c>
      <c r="CQ167" s="2448">
        <v>83501</v>
      </c>
      <c r="CR167" s="2448">
        <v>424889</v>
      </c>
      <c r="CS167" s="2448">
        <v>5983</v>
      </c>
      <c r="CT167" s="2448">
        <v>2174</v>
      </c>
      <c r="CU167" s="2448">
        <v>3</v>
      </c>
      <c r="CV167" s="2448">
        <v>3552</v>
      </c>
      <c r="CW167" s="2448">
        <v>3120</v>
      </c>
      <c r="CX167" s="2448">
        <v>432</v>
      </c>
      <c r="CY167" s="2448" t="s">
        <v>21</v>
      </c>
      <c r="CZ167" s="91" t="s">
        <v>25</v>
      </c>
      <c r="DA167" s="670" t="s">
        <v>2160</v>
      </c>
      <c r="DB167" s="88">
        <v>31</v>
      </c>
      <c r="DC167" s="89" t="s">
        <v>23</v>
      </c>
      <c r="DD167" s="133" t="s">
        <v>24</v>
      </c>
      <c r="DE167" s="2448">
        <v>7073</v>
      </c>
      <c r="DF167" s="2448">
        <v>909</v>
      </c>
      <c r="DG167" s="2448">
        <v>2148</v>
      </c>
      <c r="DH167" s="2448">
        <v>431</v>
      </c>
      <c r="DI167" s="2448">
        <v>5040</v>
      </c>
      <c r="DJ167" s="2448">
        <v>14602</v>
      </c>
      <c r="DK167" s="2448">
        <v>15988</v>
      </c>
      <c r="DL167" s="2448">
        <v>1454</v>
      </c>
      <c r="DM167" s="2448" t="s">
        <v>21</v>
      </c>
      <c r="DN167" s="2448" t="s">
        <v>21</v>
      </c>
      <c r="DO167" s="2448">
        <v>168649</v>
      </c>
      <c r="DP167" s="2448">
        <v>3163</v>
      </c>
      <c r="DQ167" s="2448">
        <v>16736</v>
      </c>
      <c r="DR167" s="2448">
        <v>7825</v>
      </c>
      <c r="DS167" s="2448" t="s">
        <v>21</v>
      </c>
      <c r="DT167" s="2448">
        <v>3000</v>
      </c>
      <c r="DU167" s="91" t="s">
        <v>25</v>
      </c>
      <c r="DV167" s="670" t="s">
        <v>2160</v>
      </c>
      <c r="DW167" s="88">
        <v>31</v>
      </c>
      <c r="DX167" s="89" t="s">
        <v>23</v>
      </c>
      <c r="DY167" s="133" t="s">
        <v>24</v>
      </c>
      <c r="DZ167" s="2448" t="s">
        <v>21</v>
      </c>
      <c r="EA167" s="2448">
        <v>1102410</v>
      </c>
      <c r="EB167" s="2448">
        <v>1967319</v>
      </c>
      <c r="EC167" s="2448">
        <v>372654</v>
      </c>
      <c r="ED167" s="2448">
        <v>4914</v>
      </c>
      <c r="EE167" s="2448">
        <v>70358</v>
      </c>
      <c r="EF167" s="2448">
        <v>332478</v>
      </c>
      <c r="EG167" s="2448">
        <v>361885</v>
      </c>
      <c r="EH167" s="2448">
        <v>38873</v>
      </c>
      <c r="EI167" s="2448">
        <v>1494</v>
      </c>
      <c r="EJ167" s="2448" t="s">
        <v>21</v>
      </c>
      <c r="EK167" s="2448" t="s">
        <v>21</v>
      </c>
      <c r="EL167" s="2448">
        <v>3036865</v>
      </c>
      <c r="EM167" s="2448">
        <v>189040</v>
      </c>
      <c r="EN167" s="2448">
        <v>865144</v>
      </c>
      <c r="EO167" s="2448">
        <v>48696</v>
      </c>
      <c r="EP167" s="91" t="s">
        <v>25</v>
      </c>
      <c r="EQ167" s="670" t="s">
        <v>2160</v>
      </c>
      <c r="ER167" s="88">
        <v>31</v>
      </c>
      <c r="ES167" s="89" t="s">
        <v>23</v>
      </c>
      <c r="ET167" s="133" t="s">
        <v>24</v>
      </c>
      <c r="EU167" s="2448">
        <v>2</v>
      </c>
      <c r="EV167" s="2448">
        <v>179</v>
      </c>
      <c r="EW167" s="2448">
        <v>20573</v>
      </c>
      <c r="EX167" s="2448">
        <v>226</v>
      </c>
      <c r="EY167" s="2448">
        <v>72782</v>
      </c>
      <c r="EZ167" s="2448" t="s">
        <v>21</v>
      </c>
      <c r="FA167" s="2448" t="s">
        <v>21</v>
      </c>
      <c r="FB167" s="2448">
        <v>7508109</v>
      </c>
      <c r="FC167" s="2448">
        <v>8942559</v>
      </c>
      <c r="FD167" s="2448">
        <v>7563</v>
      </c>
      <c r="FE167" s="2448">
        <v>44508</v>
      </c>
      <c r="FF167" s="2448">
        <v>28139</v>
      </c>
      <c r="FG167" s="2448">
        <v>500668</v>
      </c>
      <c r="FH167" s="2448">
        <v>4352491</v>
      </c>
      <c r="FI167" s="2448">
        <v>106225</v>
      </c>
      <c r="FJ167" s="2448">
        <v>263</v>
      </c>
      <c r="FK167" s="91" t="s">
        <v>25</v>
      </c>
      <c r="FL167" s="670" t="s">
        <v>2160</v>
      </c>
    </row>
    <row r="168" spans="1:168" ht="14.25" customHeight="1">
      <c r="A168" s="93" t="s">
        <v>26</v>
      </c>
      <c r="B168" s="94" t="s">
        <v>26</v>
      </c>
      <c r="C168" s="134" t="s">
        <v>556</v>
      </c>
      <c r="D168" s="2448">
        <v>3316592</v>
      </c>
      <c r="E168" s="2448">
        <v>7920157</v>
      </c>
      <c r="F168" s="2448">
        <v>19529</v>
      </c>
      <c r="G168" s="2448">
        <v>2344926</v>
      </c>
      <c r="H168" s="2448">
        <v>19452635</v>
      </c>
      <c r="I168" s="2448">
        <v>1183761</v>
      </c>
      <c r="J168" s="2448">
        <v>21203</v>
      </c>
      <c r="K168" s="2448">
        <v>6361</v>
      </c>
      <c r="L168" s="2448">
        <v>96658</v>
      </c>
      <c r="M168" s="2448">
        <v>488211</v>
      </c>
      <c r="N168" s="2448">
        <v>532982</v>
      </c>
      <c r="O168" s="2448">
        <v>2751545</v>
      </c>
      <c r="P168" s="2448">
        <v>1428</v>
      </c>
      <c r="Q168" s="2448">
        <v>3451</v>
      </c>
      <c r="R168" s="2448">
        <v>52797</v>
      </c>
      <c r="S168" s="2448" t="s">
        <v>21</v>
      </c>
      <c r="T168" s="91" t="s">
        <v>27</v>
      </c>
      <c r="U168" s="670" t="s">
        <v>26</v>
      </c>
      <c r="V168" s="93" t="s">
        <v>26</v>
      </c>
      <c r="W168" s="94" t="s">
        <v>26</v>
      </c>
      <c r="X168" s="134" t="s">
        <v>556</v>
      </c>
      <c r="Y168" s="2448">
        <v>9100</v>
      </c>
      <c r="Z168" s="2448" t="s">
        <v>21</v>
      </c>
      <c r="AA168" s="2448">
        <v>11564304</v>
      </c>
      <c r="AB168" s="2448">
        <v>950746</v>
      </c>
      <c r="AC168" s="2448">
        <v>1120342</v>
      </c>
      <c r="AD168" s="2448">
        <v>1877</v>
      </c>
      <c r="AE168" s="2448" t="s">
        <v>21</v>
      </c>
      <c r="AF168" s="2448" t="s">
        <v>21</v>
      </c>
      <c r="AG168" s="2448">
        <v>882</v>
      </c>
      <c r="AH168" s="2448">
        <v>17</v>
      </c>
      <c r="AI168" s="2448">
        <v>865</v>
      </c>
      <c r="AJ168" s="2448">
        <v>346</v>
      </c>
      <c r="AK168" s="2448">
        <v>608</v>
      </c>
      <c r="AL168" s="2448" t="s">
        <v>21</v>
      </c>
      <c r="AM168" s="2448" t="s">
        <v>21</v>
      </c>
      <c r="AN168" s="2448">
        <v>1050077</v>
      </c>
      <c r="AO168" s="91" t="s">
        <v>27</v>
      </c>
      <c r="AP168" s="670" t="s">
        <v>26</v>
      </c>
      <c r="AQ168" s="93" t="s">
        <v>26</v>
      </c>
      <c r="AR168" s="94" t="s">
        <v>26</v>
      </c>
      <c r="AS168" s="134" t="s">
        <v>556</v>
      </c>
      <c r="AT168" s="2448">
        <v>152517</v>
      </c>
      <c r="AU168" s="2448">
        <v>5</v>
      </c>
      <c r="AV168" s="2448">
        <v>5818</v>
      </c>
      <c r="AW168" s="2448">
        <v>658</v>
      </c>
      <c r="AX168" s="2448">
        <v>5160</v>
      </c>
      <c r="AY168" s="2448">
        <v>3991</v>
      </c>
      <c r="AZ168" s="2448">
        <v>182526</v>
      </c>
      <c r="BA168" s="2448" t="s">
        <v>21</v>
      </c>
      <c r="BB168" s="2448" t="s">
        <v>21</v>
      </c>
      <c r="BC168" s="2448">
        <v>8773897</v>
      </c>
      <c r="BD168" s="2448">
        <v>1096300</v>
      </c>
      <c r="BE168" s="2448">
        <v>2375994</v>
      </c>
      <c r="BF168" s="2448">
        <v>6683745</v>
      </c>
      <c r="BG168" s="2448">
        <v>317696</v>
      </c>
      <c r="BH168" s="2448">
        <v>8991192</v>
      </c>
      <c r="BI168" s="2448">
        <v>371590</v>
      </c>
      <c r="BJ168" s="91" t="s">
        <v>27</v>
      </c>
      <c r="BK168" s="670" t="s">
        <v>26</v>
      </c>
      <c r="BL168" s="93" t="s">
        <v>26</v>
      </c>
      <c r="BM168" s="94" t="s">
        <v>26</v>
      </c>
      <c r="BN168" s="134" t="s">
        <v>556</v>
      </c>
      <c r="BO168" s="2448">
        <v>6336</v>
      </c>
      <c r="BP168" s="2448">
        <v>1041022</v>
      </c>
      <c r="BQ168" s="2448">
        <v>37484</v>
      </c>
      <c r="BR168" s="2448">
        <v>2415</v>
      </c>
      <c r="BS168" s="2448">
        <v>430</v>
      </c>
      <c r="BT168" s="2448">
        <v>8094</v>
      </c>
      <c r="BU168" s="2448">
        <v>6276</v>
      </c>
      <c r="BV168" s="2448">
        <v>1818</v>
      </c>
      <c r="BW168" s="2448" t="s">
        <v>21</v>
      </c>
      <c r="BX168" s="2448">
        <v>20083</v>
      </c>
      <c r="BY168" s="2448" t="s">
        <v>21</v>
      </c>
      <c r="BZ168" s="2448" t="s">
        <v>21</v>
      </c>
      <c r="CA168" s="2448">
        <v>99</v>
      </c>
      <c r="CB168" s="2448">
        <v>636277</v>
      </c>
      <c r="CC168" s="2448" t="s">
        <v>21</v>
      </c>
      <c r="CD168" s="2448">
        <v>190164</v>
      </c>
      <c r="CE168" s="91" t="s">
        <v>27</v>
      </c>
      <c r="CF168" s="670" t="s">
        <v>26</v>
      </c>
      <c r="CG168" s="93" t="s">
        <v>26</v>
      </c>
      <c r="CH168" s="94" t="s">
        <v>26</v>
      </c>
      <c r="CI168" s="134" t="s">
        <v>556</v>
      </c>
      <c r="CJ168" s="2448">
        <v>8683</v>
      </c>
      <c r="CK168" s="2448">
        <v>9523</v>
      </c>
      <c r="CL168" s="2448">
        <v>1221090</v>
      </c>
      <c r="CM168" s="2448">
        <v>3451</v>
      </c>
      <c r="CN168" s="2448">
        <v>1935</v>
      </c>
      <c r="CO168" s="2448" t="s">
        <v>21</v>
      </c>
      <c r="CP168" s="2448">
        <v>789767</v>
      </c>
      <c r="CQ168" s="2448">
        <v>80832</v>
      </c>
      <c r="CR168" s="2448">
        <v>423116</v>
      </c>
      <c r="CS168" s="2448">
        <v>5818</v>
      </c>
      <c r="CT168" s="2448">
        <v>2303</v>
      </c>
      <c r="CU168" s="2448">
        <v>3</v>
      </c>
      <c r="CV168" s="2448">
        <v>3250</v>
      </c>
      <c r="CW168" s="2448">
        <v>2818</v>
      </c>
      <c r="CX168" s="2448">
        <v>432</v>
      </c>
      <c r="CY168" s="2448" t="s">
        <v>21</v>
      </c>
      <c r="CZ168" s="91" t="s">
        <v>27</v>
      </c>
      <c r="DA168" s="670" t="s">
        <v>26</v>
      </c>
      <c r="DB168" s="93" t="s">
        <v>26</v>
      </c>
      <c r="DC168" s="94" t="s">
        <v>26</v>
      </c>
      <c r="DD168" s="134" t="s">
        <v>556</v>
      </c>
      <c r="DE168" s="2448">
        <v>7374</v>
      </c>
      <c r="DF168" s="2448">
        <v>751</v>
      </c>
      <c r="DG168" s="2448">
        <v>2241</v>
      </c>
      <c r="DH168" s="2448">
        <v>288</v>
      </c>
      <c r="DI168" s="2448">
        <v>4882</v>
      </c>
      <c r="DJ168" s="2448">
        <v>14065</v>
      </c>
      <c r="DK168" s="2448">
        <v>15400</v>
      </c>
      <c r="DL168" s="2448">
        <v>1384</v>
      </c>
      <c r="DM168" s="2448" t="s">
        <v>21</v>
      </c>
      <c r="DN168" s="2448" t="s">
        <v>21</v>
      </c>
      <c r="DO168" s="2448">
        <v>160676</v>
      </c>
      <c r="DP168" s="2448">
        <v>3135</v>
      </c>
      <c r="DQ168" s="2448">
        <v>16107</v>
      </c>
      <c r="DR168" s="2448">
        <v>7409</v>
      </c>
      <c r="DS168" s="2448" t="s">
        <v>21</v>
      </c>
      <c r="DT168" s="2448">
        <v>2928</v>
      </c>
      <c r="DU168" s="91" t="s">
        <v>27</v>
      </c>
      <c r="DV168" s="670" t="s">
        <v>26</v>
      </c>
      <c r="DW168" s="93" t="s">
        <v>26</v>
      </c>
      <c r="DX168" s="94" t="s">
        <v>26</v>
      </c>
      <c r="DY168" s="134" t="s">
        <v>556</v>
      </c>
      <c r="DZ168" s="2448" t="s">
        <v>21</v>
      </c>
      <c r="EA168" s="2448">
        <v>1101589</v>
      </c>
      <c r="EB168" s="2448">
        <v>2004741</v>
      </c>
      <c r="EC168" s="2448">
        <v>425501</v>
      </c>
      <c r="ED168" s="2448">
        <v>4469</v>
      </c>
      <c r="EE168" s="2448">
        <v>70737</v>
      </c>
      <c r="EF168" s="2448">
        <v>295440</v>
      </c>
      <c r="EG168" s="2448">
        <v>321846</v>
      </c>
      <c r="EH168" s="2448">
        <v>38201</v>
      </c>
      <c r="EI168" s="2448">
        <v>653</v>
      </c>
      <c r="EJ168" s="2448" t="s">
        <v>21</v>
      </c>
      <c r="EK168" s="2448" t="s">
        <v>21</v>
      </c>
      <c r="EL168" s="2448">
        <v>3137650</v>
      </c>
      <c r="EM168" s="2448">
        <v>168021</v>
      </c>
      <c r="EN168" s="2448">
        <v>852770</v>
      </c>
      <c r="EO168" s="2448">
        <v>43916</v>
      </c>
      <c r="EP168" s="91" t="s">
        <v>27</v>
      </c>
      <c r="EQ168" s="670" t="s">
        <v>26</v>
      </c>
      <c r="ER168" s="93" t="s">
        <v>26</v>
      </c>
      <c r="ES168" s="94" t="s">
        <v>26</v>
      </c>
      <c r="ET168" s="134" t="s">
        <v>556</v>
      </c>
      <c r="EU168" s="2448">
        <v>2</v>
      </c>
      <c r="EV168" s="2448">
        <v>68</v>
      </c>
      <c r="EW168" s="2448">
        <v>18613</v>
      </c>
      <c r="EX168" s="2448">
        <v>238</v>
      </c>
      <c r="EY168" s="2448">
        <v>78191</v>
      </c>
      <c r="EZ168" s="2448" t="s">
        <v>21</v>
      </c>
      <c r="FA168" s="2448" t="s">
        <v>21</v>
      </c>
      <c r="FB168" s="2448">
        <v>7650461</v>
      </c>
      <c r="FC168" s="2448">
        <v>9136919</v>
      </c>
      <c r="FD168" s="2448">
        <v>5183</v>
      </c>
      <c r="FE168" s="2448">
        <v>46128</v>
      </c>
      <c r="FF168" s="2448">
        <v>19529</v>
      </c>
      <c r="FG168" s="2448">
        <v>496999</v>
      </c>
      <c r="FH168" s="2448">
        <v>4389133</v>
      </c>
      <c r="FI168" s="2448">
        <v>122215</v>
      </c>
      <c r="FJ168" s="2448">
        <v>192</v>
      </c>
      <c r="FK168" s="91" t="s">
        <v>27</v>
      </c>
      <c r="FL168" s="670" t="s">
        <v>26</v>
      </c>
    </row>
    <row r="169" spans="1:168" ht="15.75">
      <c r="A169" s="88">
        <v>1</v>
      </c>
      <c r="B169" s="89" t="s">
        <v>2159</v>
      </c>
      <c r="C169" s="134" t="s">
        <v>2164</v>
      </c>
      <c r="D169" s="2448">
        <v>3685248</v>
      </c>
      <c r="E169" s="2448">
        <v>7616428</v>
      </c>
      <c r="F169" s="2448">
        <v>27034</v>
      </c>
      <c r="G169" s="2448">
        <v>2314453</v>
      </c>
      <c r="H169" s="2448">
        <v>18868349</v>
      </c>
      <c r="I169" s="2448">
        <v>1109282</v>
      </c>
      <c r="J169" s="2448">
        <v>11745</v>
      </c>
      <c r="K169" s="2448">
        <v>5870</v>
      </c>
      <c r="L169" s="2448">
        <v>91814</v>
      </c>
      <c r="M169" s="2448">
        <v>462165</v>
      </c>
      <c r="N169" s="2448">
        <v>504385</v>
      </c>
      <c r="O169" s="2448">
        <v>2702933</v>
      </c>
      <c r="P169" s="2448">
        <v>3250</v>
      </c>
      <c r="Q169" s="2448">
        <v>3281</v>
      </c>
      <c r="R169" s="2448">
        <v>50384</v>
      </c>
      <c r="S169" s="2448" t="s">
        <v>21</v>
      </c>
      <c r="T169" s="91" t="s">
        <v>28</v>
      </c>
      <c r="U169" s="670" t="s">
        <v>26</v>
      </c>
      <c r="V169" s="88">
        <v>1</v>
      </c>
      <c r="W169" s="89" t="s">
        <v>2159</v>
      </c>
      <c r="X169" s="134" t="s">
        <v>2164</v>
      </c>
      <c r="Y169" s="2448">
        <v>9776</v>
      </c>
      <c r="Z169" s="2448" t="s">
        <v>21</v>
      </c>
      <c r="AA169" s="2448">
        <v>10903631</v>
      </c>
      <c r="AB169" s="2448">
        <v>906546</v>
      </c>
      <c r="AC169" s="2448">
        <v>1108618</v>
      </c>
      <c r="AD169" s="2448">
        <v>2464</v>
      </c>
      <c r="AE169" s="2448" t="s">
        <v>21</v>
      </c>
      <c r="AF169" s="2448" t="s">
        <v>21</v>
      </c>
      <c r="AG169" s="2448">
        <v>1336</v>
      </c>
      <c r="AH169" s="2448">
        <v>4</v>
      </c>
      <c r="AI169" s="2448">
        <v>1332</v>
      </c>
      <c r="AJ169" s="2448">
        <v>458</v>
      </c>
      <c r="AK169" s="2448">
        <v>540</v>
      </c>
      <c r="AL169" s="2448" t="s">
        <v>21</v>
      </c>
      <c r="AM169" s="2448" t="s">
        <v>21</v>
      </c>
      <c r="AN169" s="2448">
        <v>1038281</v>
      </c>
      <c r="AO169" s="91" t="s">
        <v>28</v>
      </c>
      <c r="AP169" s="670" t="s">
        <v>26</v>
      </c>
      <c r="AQ169" s="88">
        <v>1</v>
      </c>
      <c r="AR169" s="89" t="s">
        <v>2159</v>
      </c>
      <c r="AS169" s="134" t="s">
        <v>2164</v>
      </c>
      <c r="AT169" s="2448">
        <v>129769</v>
      </c>
      <c r="AU169" s="2448">
        <v>14</v>
      </c>
      <c r="AV169" s="2448">
        <v>8003</v>
      </c>
      <c r="AW169" s="2448">
        <v>371</v>
      </c>
      <c r="AX169" s="2448">
        <v>7632</v>
      </c>
      <c r="AY169" s="2448">
        <v>4090</v>
      </c>
      <c r="AZ169" s="2448">
        <v>149816</v>
      </c>
      <c r="BA169" s="2448" t="s">
        <v>21</v>
      </c>
      <c r="BB169" s="2448" t="s">
        <v>21</v>
      </c>
      <c r="BC169" s="2448">
        <v>8661415</v>
      </c>
      <c r="BD169" s="2448">
        <v>1025471</v>
      </c>
      <c r="BE169" s="2448">
        <v>2613496</v>
      </c>
      <c r="BF169" s="2448">
        <v>6404643</v>
      </c>
      <c r="BG169" s="2448">
        <v>319861</v>
      </c>
      <c r="BH169" s="2448">
        <v>8889391</v>
      </c>
      <c r="BI169" s="2448">
        <v>364586</v>
      </c>
      <c r="BJ169" s="91" t="s">
        <v>28</v>
      </c>
      <c r="BK169" s="670" t="s">
        <v>26</v>
      </c>
      <c r="BL169" s="88">
        <v>1</v>
      </c>
      <c r="BM169" s="89" t="s">
        <v>2159</v>
      </c>
      <c r="BN169" s="134" t="s">
        <v>2164</v>
      </c>
      <c r="BO169" s="2448">
        <v>6008</v>
      </c>
      <c r="BP169" s="2448">
        <v>994965</v>
      </c>
      <c r="BQ169" s="2448">
        <v>35913</v>
      </c>
      <c r="BR169" s="2448">
        <v>2140</v>
      </c>
      <c r="BS169" s="2448">
        <v>422</v>
      </c>
      <c r="BT169" s="2448">
        <v>7437</v>
      </c>
      <c r="BU169" s="2448">
        <v>5150</v>
      </c>
      <c r="BV169" s="2448">
        <v>2287</v>
      </c>
      <c r="BW169" s="2448" t="s">
        <v>21</v>
      </c>
      <c r="BX169" s="2448">
        <v>19571</v>
      </c>
      <c r="BY169" s="2448" t="s">
        <v>21</v>
      </c>
      <c r="BZ169" s="2448" t="s">
        <v>21</v>
      </c>
      <c r="CA169" s="2448">
        <v>99</v>
      </c>
      <c r="CB169" s="2448">
        <v>632467</v>
      </c>
      <c r="CC169" s="2448" t="s">
        <v>21</v>
      </c>
      <c r="CD169" s="2448">
        <v>218186</v>
      </c>
      <c r="CE169" s="91" t="s">
        <v>28</v>
      </c>
      <c r="CF169" s="670" t="s">
        <v>26</v>
      </c>
      <c r="CG169" s="88">
        <v>1</v>
      </c>
      <c r="CH169" s="89" t="s">
        <v>2159</v>
      </c>
      <c r="CI169" s="134" t="s">
        <v>2164</v>
      </c>
      <c r="CJ169" s="2448">
        <v>9066</v>
      </c>
      <c r="CK169" s="2448">
        <v>9943</v>
      </c>
      <c r="CL169" s="2448">
        <v>1175181</v>
      </c>
      <c r="CM169" s="2448">
        <v>3281</v>
      </c>
      <c r="CN169" s="2448">
        <v>1610</v>
      </c>
      <c r="CO169" s="2448" t="s">
        <v>21</v>
      </c>
      <c r="CP169" s="2448">
        <v>737621</v>
      </c>
      <c r="CQ169" s="2448">
        <v>70650</v>
      </c>
      <c r="CR169" s="2448">
        <v>377370</v>
      </c>
      <c r="CS169" s="2448">
        <v>5210</v>
      </c>
      <c r="CT169" s="2448">
        <v>2070</v>
      </c>
      <c r="CU169" s="2448">
        <v>3</v>
      </c>
      <c r="CV169" s="2448">
        <v>2887</v>
      </c>
      <c r="CW169" s="2448">
        <v>2455</v>
      </c>
      <c r="CX169" s="2448">
        <v>432</v>
      </c>
      <c r="CY169" s="2448" t="s">
        <v>21</v>
      </c>
      <c r="CZ169" s="91" t="s">
        <v>28</v>
      </c>
      <c r="DA169" s="670" t="s">
        <v>26</v>
      </c>
      <c r="DB169" s="88">
        <v>1</v>
      </c>
      <c r="DC169" s="89" t="s">
        <v>2159</v>
      </c>
      <c r="DD169" s="134" t="s">
        <v>2164</v>
      </c>
      <c r="DE169" s="2448">
        <v>4626</v>
      </c>
      <c r="DF169" s="2448">
        <v>995</v>
      </c>
      <c r="DG169" s="2448">
        <v>2125</v>
      </c>
      <c r="DH169" s="2448">
        <v>399</v>
      </c>
      <c r="DI169" s="2448">
        <v>4785</v>
      </c>
      <c r="DJ169" s="2448">
        <v>13053</v>
      </c>
      <c r="DK169" s="2448">
        <v>14292</v>
      </c>
      <c r="DL169" s="2448">
        <v>1154</v>
      </c>
      <c r="DM169" s="2448" t="s">
        <v>21</v>
      </c>
      <c r="DN169" s="2448" t="s">
        <v>21</v>
      </c>
      <c r="DO169" s="2448">
        <v>153128</v>
      </c>
      <c r="DP169" s="2448">
        <v>2973</v>
      </c>
      <c r="DQ169" s="2448">
        <v>15877</v>
      </c>
      <c r="DR169" s="2448">
        <v>7195</v>
      </c>
      <c r="DS169" s="2448" t="s">
        <v>21</v>
      </c>
      <c r="DT169" s="2448">
        <v>2748</v>
      </c>
      <c r="DU169" s="91" t="s">
        <v>28</v>
      </c>
      <c r="DV169" s="670" t="s">
        <v>26</v>
      </c>
      <c r="DW169" s="88">
        <v>1</v>
      </c>
      <c r="DX169" s="89" t="s">
        <v>2159</v>
      </c>
      <c r="DY169" s="134" t="s">
        <v>2164</v>
      </c>
      <c r="DZ169" s="2448" t="s">
        <v>21</v>
      </c>
      <c r="EA169" s="2448">
        <v>1100705</v>
      </c>
      <c r="EB169" s="2448">
        <v>1924696</v>
      </c>
      <c r="EC169" s="2448">
        <v>389031</v>
      </c>
      <c r="ED169" s="2448">
        <v>3990</v>
      </c>
      <c r="EE169" s="2448">
        <v>65865</v>
      </c>
      <c r="EF169" s="2448">
        <v>279682</v>
      </c>
      <c r="EG169" s="2448">
        <v>304601</v>
      </c>
      <c r="EH169" s="2448">
        <v>35621</v>
      </c>
      <c r="EI169" s="2448">
        <v>1483</v>
      </c>
      <c r="EJ169" s="2448" t="s">
        <v>21</v>
      </c>
      <c r="EK169" s="2448" t="s">
        <v>21</v>
      </c>
      <c r="EL169" s="2448">
        <v>3016830</v>
      </c>
      <c r="EM169" s="2448">
        <v>136528</v>
      </c>
      <c r="EN169" s="2448">
        <v>852205</v>
      </c>
      <c r="EO169" s="2448">
        <v>44268</v>
      </c>
      <c r="EP169" s="91" t="s">
        <v>28</v>
      </c>
      <c r="EQ169" s="670" t="s">
        <v>26</v>
      </c>
      <c r="ER169" s="88">
        <v>1</v>
      </c>
      <c r="ES169" s="89" t="s">
        <v>2159</v>
      </c>
      <c r="ET169" s="134" t="s">
        <v>2164</v>
      </c>
      <c r="EU169" s="2448">
        <v>2</v>
      </c>
      <c r="EV169" s="2448">
        <v>163</v>
      </c>
      <c r="EW169" s="2448">
        <v>17508</v>
      </c>
      <c r="EX169" s="2448">
        <v>780</v>
      </c>
      <c r="EY169" s="2448">
        <v>42903</v>
      </c>
      <c r="EZ169" s="2448" t="s">
        <v>21</v>
      </c>
      <c r="FA169" s="2448" t="s">
        <v>21</v>
      </c>
      <c r="FB169" s="2448">
        <v>7547326</v>
      </c>
      <c r="FC169" s="2448">
        <v>9021329</v>
      </c>
      <c r="FD169" s="2448">
        <v>8719</v>
      </c>
      <c r="FE169" s="2448">
        <v>40775</v>
      </c>
      <c r="FF169" s="2448">
        <v>27034</v>
      </c>
      <c r="FG169" s="2448">
        <v>478860</v>
      </c>
      <c r="FH169" s="2448">
        <v>4343676</v>
      </c>
      <c r="FI169" s="2448">
        <v>101478</v>
      </c>
      <c r="FJ169" s="2448">
        <v>201</v>
      </c>
      <c r="FK169" s="91" t="s">
        <v>28</v>
      </c>
      <c r="FL169" s="670" t="s">
        <v>26</v>
      </c>
    </row>
    <row r="170" spans="1:168" ht="14.25" customHeight="1">
      <c r="A170" s="88" t="s">
        <v>26</v>
      </c>
      <c r="B170" s="89" t="s">
        <v>26</v>
      </c>
      <c r="C170" s="134" t="s">
        <v>165</v>
      </c>
      <c r="D170" s="2448">
        <v>3242122</v>
      </c>
      <c r="E170" s="2448">
        <v>7254297</v>
      </c>
      <c r="F170" s="2448">
        <v>23991</v>
      </c>
      <c r="G170" s="2448">
        <v>2339701</v>
      </c>
      <c r="H170" s="2448">
        <v>17897318</v>
      </c>
      <c r="I170" s="2448">
        <v>1024631</v>
      </c>
      <c r="J170" s="2448">
        <v>18727</v>
      </c>
      <c r="K170" s="2448">
        <v>5868</v>
      </c>
      <c r="L170" s="2448">
        <v>94011</v>
      </c>
      <c r="M170" s="2448">
        <v>492773</v>
      </c>
      <c r="N170" s="2448">
        <v>538004</v>
      </c>
      <c r="O170" s="2448">
        <v>2399384</v>
      </c>
      <c r="P170" s="2448">
        <v>4824</v>
      </c>
      <c r="Q170" s="2448">
        <v>2738</v>
      </c>
      <c r="R170" s="2448">
        <v>52741</v>
      </c>
      <c r="S170" s="2448" t="s">
        <v>21</v>
      </c>
      <c r="T170" s="91" t="s">
        <v>29</v>
      </c>
      <c r="U170" s="670" t="s">
        <v>26</v>
      </c>
      <c r="V170" s="88" t="s">
        <v>26</v>
      </c>
      <c r="W170" s="89" t="s">
        <v>26</v>
      </c>
      <c r="X170" s="134" t="s">
        <v>165</v>
      </c>
      <c r="Y170" s="2448">
        <v>8833</v>
      </c>
      <c r="Z170" s="2448" t="s">
        <v>21</v>
      </c>
      <c r="AA170" s="2448">
        <v>10655616</v>
      </c>
      <c r="AB170" s="2448">
        <v>911746</v>
      </c>
      <c r="AC170" s="2448">
        <v>1060131</v>
      </c>
      <c r="AD170" s="2448">
        <v>3052</v>
      </c>
      <c r="AE170" s="2448" t="s">
        <v>21</v>
      </c>
      <c r="AF170" s="2448" t="s">
        <v>21</v>
      </c>
      <c r="AG170" s="2448">
        <v>1687</v>
      </c>
      <c r="AH170" s="2448">
        <v>33</v>
      </c>
      <c r="AI170" s="2448">
        <v>1654</v>
      </c>
      <c r="AJ170" s="2448">
        <v>694</v>
      </c>
      <c r="AK170" s="2448">
        <v>410</v>
      </c>
      <c r="AL170" s="2448" t="s">
        <v>21</v>
      </c>
      <c r="AM170" s="2448" t="s">
        <v>21</v>
      </c>
      <c r="AN170" s="2448">
        <v>992602</v>
      </c>
      <c r="AO170" s="91" t="s">
        <v>29</v>
      </c>
      <c r="AP170" s="670" t="s">
        <v>26</v>
      </c>
      <c r="AQ170" s="88" t="s">
        <v>26</v>
      </c>
      <c r="AR170" s="89" t="s">
        <v>26</v>
      </c>
      <c r="AS170" s="134" t="s">
        <v>165</v>
      </c>
      <c r="AT170" s="2448">
        <v>142227</v>
      </c>
      <c r="AU170" s="2448">
        <v>6</v>
      </c>
      <c r="AV170" s="2448">
        <v>9649</v>
      </c>
      <c r="AW170" s="2448">
        <v>1232</v>
      </c>
      <c r="AX170" s="2448">
        <v>8417</v>
      </c>
      <c r="AY170" s="2448">
        <v>4690</v>
      </c>
      <c r="AZ170" s="2448">
        <v>162705</v>
      </c>
      <c r="BA170" s="2448" t="s">
        <v>21</v>
      </c>
      <c r="BB170" s="2448" t="s">
        <v>21</v>
      </c>
      <c r="BC170" s="2448">
        <v>8047662</v>
      </c>
      <c r="BD170" s="2448">
        <v>950022</v>
      </c>
      <c r="BE170" s="2448">
        <v>2246175</v>
      </c>
      <c r="BF170" s="2448">
        <v>6111205</v>
      </c>
      <c r="BG170" s="2448">
        <v>339977</v>
      </c>
      <c r="BH170" s="2448">
        <v>8360145</v>
      </c>
      <c r="BI170" s="2448">
        <v>339775</v>
      </c>
      <c r="BJ170" s="91" t="s">
        <v>29</v>
      </c>
      <c r="BK170" s="670" t="s">
        <v>26</v>
      </c>
      <c r="BL170" s="88" t="s">
        <v>26</v>
      </c>
      <c r="BM170" s="89" t="s">
        <v>26</v>
      </c>
      <c r="BN170" s="134" t="s">
        <v>165</v>
      </c>
      <c r="BO170" s="2448">
        <v>6162</v>
      </c>
      <c r="BP170" s="2448">
        <v>972575</v>
      </c>
      <c r="BQ170" s="2448">
        <v>37248</v>
      </c>
      <c r="BR170" s="2448">
        <v>2280</v>
      </c>
      <c r="BS170" s="2448">
        <v>416</v>
      </c>
      <c r="BT170" s="2448">
        <v>7926</v>
      </c>
      <c r="BU170" s="2448">
        <v>5163</v>
      </c>
      <c r="BV170" s="2448">
        <v>2763</v>
      </c>
      <c r="BW170" s="2448" t="s">
        <v>21</v>
      </c>
      <c r="BX170" s="2448">
        <v>20089</v>
      </c>
      <c r="BY170" s="2448" t="s">
        <v>21</v>
      </c>
      <c r="BZ170" s="2448" t="s">
        <v>21</v>
      </c>
      <c r="CA170" s="2448">
        <v>99</v>
      </c>
      <c r="CB170" s="2448">
        <v>600258</v>
      </c>
      <c r="CC170" s="2448" t="s">
        <v>21</v>
      </c>
      <c r="CD170" s="2448">
        <v>185571</v>
      </c>
      <c r="CE170" s="91" t="s">
        <v>29</v>
      </c>
      <c r="CF170" s="670" t="s">
        <v>26</v>
      </c>
      <c r="CG170" s="88" t="s">
        <v>26</v>
      </c>
      <c r="CH170" s="89" t="s">
        <v>26</v>
      </c>
      <c r="CI170" s="134" t="s">
        <v>165</v>
      </c>
      <c r="CJ170" s="2448">
        <v>11818</v>
      </c>
      <c r="CK170" s="2448">
        <v>12954</v>
      </c>
      <c r="CL170" s="2448">
        <v>1101485</v>
      </c>
      <c r="CM170" s="2448">
        <v>2738</v>
      </c>
      <c r="CN170" s="2448">
        <v>1292</v>
      </c>
      <c r="CO170" s="2448" t="s">
        <v>21</v>
      </c>
      <c r="CP170" s="2448">
        <v>709551</v>
      </c>
      <c r="CQ170" s="2448">
        <v>71968</v>
      </c>
      <c r="CR170" s="2448">
        <v>396972</v>
      </c>
      <c r="CS170" s="2448">
        <v>5387</v>
      </c>
      <c r="CT170" s="2448">
        <v>2196</v>
      </c>
      <c r="CU170" s="2448">
        <v>3</v>
      </c>
      <c r="CV170" s="2448">
        <v>2918</v>
      </c>
      <c r="CW170" s="2448">
        <v>2485</v>
      </c>
      <c r="CX170" s="2448">
        <v>433</v>
      </c>
      <c r="CY170" s="2448" t="s">
        <v>21</v>
      </c>
      <c r="CZ170" s="91" t="s">
        <v>29</v>
      </c>
      <c r="DA170" s="670" t="s">
        <v>26</v>
      </c>
      <c r="DB170" s="88" t="s">
        <v>26</v>
      </c>
      <c r="DC170" s="89" t="s">
        <v>26</v>
      </c>
      <c r="DD170" s="134" t="s">
        <v>165</v>
      </c>
      <c r="DE170" s="2448">
        <v>3689</v>
      </c>
      <c r="DF170" s="2448">
        <v>944</v>
      </c>
      <c r="DG170" s="2448">
        <v>2396</v>
      </c>
      <c r="DH170" s="2448">
        <v>343</v>
      </c>
      <c r="DI170" s="2448">
        <v>4955</v>
      </c>
      <c r="DJ170" s="2448">
        <v>13158</v>
      </c>
      <c r="DK170" s="2448">
        <v>14407</v>
      </c>
      <c r="DL170" s="2448">
        <v>1103</v>
      </c>
      <c r="DM170" s="2448" t="s">
        <v>21</v>
      </c>
      <c r="DN170" s="2448" t="s">
        <v>21</v>
      </c>
      <c r="DO170" s="2448">
        <v>144033</v>
      </c>
      <c r="DP170" s="2448">
        <v>3138</v>
      </c>
      <c r="DQ170" s="2448">
        <v>16600</v>
      </c>
      <c r="DR170" s="2448">
        <v>7891</v>
      </c>
      <c r="DS170" s="2448" t="s">
        <v>21</v>
      </c>
      <c r="DT170" s="2448">
        <v>3049</v>
      </c>
      <c r="DU170" s="91" t="s">
        <v>29</v>
      </c>
      <c r="DV170" s="670" t="s">
        <v>26</v>
      </c>
      <c r="DW170" s="88" t="s">
        <v>26</v>
      </c>
      <c r="DX170" s="89" t="s">
        <v>26</v>
      </c>
      <c r="DY170" s="134" t="s">
        <v>165</v>
      </c>
      <c r="DZ170" s="2448" t="s">
        <v>21</v>
      </c>
      <c r="EA170" s="2448">
        <v>1038899</v>
      </c>
      <c r="EB170" s="2448">
        <v>1811971</v>
      </c>
      <c r="EC170" s="2448">
        <v>371101</v>
      </c>
      <c r="ED170" s="2448">
        <v>3973</v>
      </c>
      <c r="EE170" s="2448">
        <v>67049</v>
      </c>
      <c r="EF170" s="2448">
        <v>299859</v>
      </c>
      <c r="EG170" s="2448">
        <v>326761</v>
      </c>
      <c r="EH170" s="2448">
        <v>34091</v>
      </c>
      <c r="EI170" s="2448">
        <v>2194</v>
      </c>
      <c r="EJ170" s="2448" t="s">
        <v>21</v>
      </c>
      <c r="EK170" s="2448" t="s">
        <v>21</v>
      </c>
      <c r="EL170" s="2448">
        <v>2837978</v>
      </c>
      <c r="EM170" s="2448">
        <v>155292</v>
      </c>
      <c r="EN170" s="2448">
        <v>829035</v>
      </c>
      <c r="EO170" s="2448">
        <v>48774</v>
      </c>
      <c r="EP170" s="91" t="s">
        <v>29</v>
      </c>
      <c r="EQ170" s="670" t="s">
        <v>26</v>
      </c>
      <c r="ER170" s="88" t="s">
        <v>26</v>
      </c>
      <c r="ES170" s="89" t="s">
        <v>26</v>
      </c>
      <c r="ET170" s="134" t="s">
        <v>165</v>
      </c>
      <c r="EU170" s="2448">
        <v>2</v>
      </c>
      <c r="EV170" s="2448">
        <v>385</v>
      </c>
      <c r="EW170" s="2448">
        <v>16270</v>
      </c>
      <c r="EX170" s="2448">
        <v>1198</v>
      </c>
      <c r="EY170" s="2448">
        <v>67752</v>
      </c>
      <c r="EZ170" s="2448" t="s">
        <v>21</v>
      </c>
      <c r="FA170" s="2448" t="s">
        <v>21</v>
      </c>
      <c r="FB170" s="2448">
        <v>7516060</v>
      </c>
      <c r="FC170" s="2448">
        <v>8971022</v>
      </c>
      <c r="FD170" s="2448">
        <v>8314</v>
      </c>
      <c r="FE170" s="2448">
        <v>38684</v>
      </c>
      <c r="FF170" s="2448">
        <v>23991</v>
      </c>
      <c r="FG170" s="2448">
        <v>540936</v>
      </c>
      <c r="FH170" s="2448">
        <v>4098140</v>
      </c>
      <c r="FI170" s="2448">
        <v>78161</v>
      </c>
      <c r="FJ170" s="2448">
        <v>241</v>
      </c>
      <c r="FK170" s="91" t="s">
        <v>29</v>
      </c>
      <c r="FL170" s="670" t="s">
        <v>26</v>
      </c>
    </row>
    <row r="171" spans="1:168" ht="6.75" customHeight="1">
      <c r="A171" s="85"/>
      <c r="B171" s="87"/>
      <c r="C171" s="132"/>
      <c r="D171" s="2448"/>
      <c r="E171" s="2448"/>
      <c r="F171" s="2448"/>
      <c r="G171" s="2448"/>
      <c r="H171" s="2448"/>
      <c r="I171" s="2448"/>
      <c r="J171" s="2448"/>
      <c r="K171" s="2448"/>
      <c r="L171" s="2448"/>
      <c r="M171" s="2448"/>
      <c r="N171" s="2448"/>
      <c r="O171" s="2448"/>
      <c r="P171" s="2448"/>
      <c r="Q171" s="2448"/>
      <c r="R171" s="2448"/>
      <c r="T171" s="100"/>
      <c r="U171" s="509"/>
      <c r="V171" s="85"/>
      <c r="W171" s="87"/>
      <c r="X171" s="132"/>
      <c r="Y171" s="2448"/>
      <c r="Z171" s="4"/>
      <c r="AC171" s="2448"/>
      <c r="AD171" s="2448"/>
      <c r="AE171" s="2448"/>
      <c r="AF171" s="2448"/>
      <c r="AG171" s="2448"/>
      <c r="AH171" s="2448"/>
      <c r="AI171" s="2448"/>
      <c r="AJ171" s="2448"/>
      <c r="AK171" s="2448"/>
      <c r="AN171" s="2448"/>
      <c r="AO171" s="100"/>
      <c r="AP171" s="509"/>
      <c r="AQ171" s="85"/>
      <c r="AR171" s="87"/>
      <c r="AS171" s="132"/>
      <c r="AT171" s="2448"/>
      <c r="AU171" s="2448"/>
      <c r="AV171" s="2448"/>
      <c r="AW171" s="2448"/>
      <c r="AX171" s="2448"/>
      <c r="AY171" s="2448"/>
      <c r="AZ171" s="2448"/>
      <c r="BB171" s="4"/>
      <c r="BC171" s="2448"/>
      <c r="BD171" s="2448"/>
      <c r="BE171" s="2448"/>
      <c r="BF171" s="2448"/>
      <c r="BG171" s="2448"/>
      <c r="BH171" s="2448"/>
      <c r="BI171" s="2448"/>
      <c r="BJ171" s="100"/>
      <c r="BK171" s="509"/>
      <c r="BL171" s="85"/>
      <c r="BM171" s="87"/>
      <c r="BN171" s="132"/>
      <c r="BP171" s="2448"/>
      <c r="BQ171" s="2448"/>
      <c r="BR171" s="2448"/>
      <c r="BS171" s="2448"/>
      <c r="BT171" s="2448"/>
      <c r="BU171" s="2448"/>
      <c r="BV171" s="2448"/>
      <c r="BW171" s="2448"/>
      <c r="BX171" s="2448"/>
      <c r="BY171" s="2448"/>
      <c r="CB171" s="2448"/>
      <c r="CC171" s="2448"/>
      <c r="CD171" s="2448"/>
      <c r="CE171" s="100"/>
      <c r="CF171" s="509"/>
      <c r="CG171" s="85"/>
      <c r="CH171" s="87"/>
      <c r="CI171" s="132"/>
      <c r="CJ171" s="2448"/>
      <c r="CK171" s="2448"/>
      <c r="CL171" s="2448"/>
      <c r="CM171" s="2448"/>
      <c r="CN171" s="2448"/>
      <c r="CO171" s="4"/>
      <c r="CR171" s="2448"/>
      <c r="CS171" s="2448"/>
      <c r="CT171" s="2448"/>
      <c r="CU171" s="2448"/>
      <c r="CV171" s="2448"/>
      <c r="CW171" s="2448"/>
      <c r="CX171" s="2448"/>
      <c r="CY171" s="2448"/>
      <c r="CZ171" s="100"/>
      <c r="DA171" s="509"/>
      <c r="DB171" s="85"/>
      <c r="DC171" s="87"/>
      <c r="DD171" s="132"/>
      <c r="DE171" s="2448"/>
      <c r="DF171" s="2448"/>
      <c r="DG171" s="2448"/>
      <c r="DH171" s="2448"/>
      <c r="DI171" s="2448"/>
      <c r="DJ171" s="2448"/>
      <c r="DK171" s="2448"/>
      <c r="DL171" s="2448"/>
      <c r="DM171" s="2448" t="s">
        <v>21</v>
      </c>
      <c r="DQ171" s="2448"/>
      <c r="DR171" s="2448"/>
      <c r="DS171" s="2448"/>
      <c r="DT171" s="2448"/>
      <c r="DU171" s="100"/>
      <c r="DV171" s="509"/>
      <c r="DW171" s="85"/>
      <c r="DX171" s="87"/>
      <c r="DY171" s="132"/>
      <c r="DZ171" s="2448"/>
      <c r="EA171" s="2448"/>
      <c r="EB171" s="2448"/>
      <c r="EC171" s="2448"/>
      <c r="ED171" s="2448"/>
      <c r="EG171" s="2448"/>
      <c r="EH171" s="2448"/>
      <c r="EI171" s="2448"/>
      <c r="EJ171" s="2448"/>
      <c r="EK171" s="2448"/>
      <c r="EL171" s="2448"/>
      <c r="EM171" s="2448"/>
      <c r="EN171" s="2448"/>
      <c r="EO171" s="2448"/>
      <c r="EP171" s="100"/>
      <c r="EQ171" s="509"/>
      <c r="ER171" s="85"/>
      <c r="ES171" s="87"/>
      <c r="ET171" s="132"/>
      <c r="EU171" s="2448"/>
      <c r="EV171" s="2448"/>
      <c r="EW171" s="2448"/>
      <c r="EX171" s="2448"/>
      <c r="EY171" s="2448"/>
      <c r="EZ171" s="2448"/>
      <c r="FA171" s="2448"/>
      <c r="FB171" s="2448"/>
      <c r="FC171" s="4"/>
      <c r="FE171" s="2448"/>
      <c r="FF171" s="2448"/>
      <c r="FG171" s="2448"/>
      <c r="FH171" s="2448"/>
      <c r="FI171" s="2448"/>
      <c r="FJ171" s="2448"/>
      <c r="FK171" s="100"/>
      <c r="FL171" s="509"/>
    </row>
    <row r="172" spans="1:168" ht="15.75" customHeight="1">
      <c r="A172" s="88" t="s">
        <v>2162</v>
      </c>
      <c r="B172" s="89" t="s">
        <v>23</v>
      </c>
      <c r="C172" s="138">
        <v>43466</v>
      </c>
      <c r="D172" s="2448">
        <v>1086181</v>
      </c>
      <c r="E172" s="2448">
        <v>2550408</v>
      </c>
      <c r="F172" s="2448">
        <v>9602</v>
      </c>
      <c r="G172" s="2448">
        <v>805008</v>
      </c>
      <c r="H172" s="2448">
        <v>6402864</v>
      </c>
      <c r="I172" s="2448">
        <v>346246</v>
      </c>
      <c r="J172" s="2448">
        <v>7386</v>
      </c>
      <c r="K172" s="2448">
        <v>2201</v>
      </c>
      <c r="L172" s="2448">
        <v>32993</v>
      </c>
      <c r="M172" s="2448">
        <v>189162</v>
      </c>
      <c r="N172" s="2448">
        <v>206374</v>
      </c>
      <c r="O172" s="2448">
        <v>856365</v>
      </c>
      <c r="P172" s="2448">
        <v>180</v>
      </c>
      <c r="Q172" s="2448">
        <v>324</v>
      </c>
      <c r="R172" s="2448">
        <v>13964</v>
      </c>
      <c r="S172" s="2448" t="s">
        <v>21</v>
      </c>
      <c r="T172" s="91" t="s">
        <v>30</v>
      </c>
      <c r="U172" s="670" t="s">
        <v>2160</v>
      </c>
      <c r="V172" s="88" t="s">
        <v>2162</v>
      </c>
      <c r="W172" s="89" t="s">
        <v>23</v>
      </c>
      <c r="X172" s="138">
        <v>43466</v>
      </c>
      <c r="Y172" s="82">
        <v>1924</v>
      </c>
      <c r="Z172" s="2448" t="s">
        <v>21</v>
      </c>
      <c r="AA172" s="2448">
        <v>3805608</v>
      </c>
      <c r="AB172" s="2448">
        <v>305540</v>
      </c>
      <c r="AC172" s="2448">
        <v>376011</v>
      </c>
      <c r="AD172" s="2448">
        <v>680</v>
      </c>
      <c r="AE172" s="2448" t="s">
        <v>21</v>
      </c>
      <c r="AF172" s="2448" t="s">
        <v>21</v>
      </c>
      <c r="AG172" s="2448">
        <v>362</v>
      </c>
      <c r="AH172" s="2448">
        <v>14</v>
      </c>
      <c r="AI172" s="2448">
        <v>348</v>
      </c>
      <c r="AJ172" s="2448">
        <v>108</v>
      </c>
      <c r="AK172" s="2448">
        <v>191</v>
      </c>
      <c r="AL172" s="2448" t="s">
        <v>21</v>
      </c>
      <c r="AM172" s="2448" t="s">
        <v>21</v>
      </c>
      <c r="AN172" s="2448">
        <v>352208</v>
      </c>
      <c r="AO172" s="91" t="s">
        <v>30</v>
      </c>
      <c r="AP172" s="670" t="s">
        <v>2160</v>
      </c>
      <c r="AQ172" s="88" t="s">
        <v>2162</v>
      </c>
      <c r="AR172" s="89" t="s">
        <v>23</v>
      </c>
      <c r="AS172" s="138">
        <v>43466</v>
      </c>
      <c r="AT172" s="82">
        <v>43183</v>
      </c>
      <c r="AU172" s="2448">
        <v>2</v>
      </c>
      <c r="AV172" s="2448">
        <v>2418</v>
      </c>
      <c r="AW172" s="2448">
        <v>374</v>
      </c>
      <c r="AX172" s="2448">
        <v>2044</v>
      </c>
      <c r="AY172" s="2448">
        <v>1321</v>
      </c>
      <c r="AZ172" s="2448">
        <v>50291</v>
      </c>
      <c r="BA172" s="2448" t="s">
        <v>21</v>
      </c>
      <c r="BB172" s="2448" t="s">
        <v>21</v>
      </c>
      <c r="BC172" s="2448">
        <v>2751827</v>
      </c>
      <c r="BD172" s="2448">
        <v>260404</v>
      </c>
      <c r="BE172" s="2448">
        <v>778627</v>
      </c>
      <c r="BF172" s="2448">
        <v>2132109</v>
      </c>
      <c r="BG172" s="2448">
        <v>96712</v>
      </c>
      <c r="BH172" s="2448">
        <v>3012794</v>
      </c>
      <c r="BI172" s="2448">
        <v>114647</v>
      </c>
      <c r="BJ172" s="91" t="s">
        <v>30</v>
      </c>
      <c r="BK172" s="670" t="s">
        <v>2160</v>
      </c>
      <c r="BL172" s="88" t="s">
        <v>2162</v>
      </c>
      <c r="BM172" s="89" t="s">
        <v>23</v>
      </c>
      <c r="BN172" s="138">
        <v>43466</v>
      </c>
      <c r="BO172" s="82">
        <v>1939</v>
      </c>
      <c r="BP172" s="2448">
        <v>335298</v>
      </c>
      <c r="BQ172" s="2448">
        <v>12768</v>
      </c>
      <c r="BR172" s="2448">
        <v>745</v>
      </c>
      <c r="BS172" s="2448">
        <v>162</v>
      </c>
      <c r="BT172" s="2448">
        <v>3100</v>
      </c>
      <c r="BU172" s="2448">
        <v>2458</v>
      </c>
      <c r="BV172" s="2448">
        <v>642</v>
      </c>
      <c r="BW172" s="2448" t="s">
        <v>21</v>
      </c>
      <c r="BX172" s="2448">
        <v>6621</v>
      </c>
      <c r="BY172" s="2448" t="s">
        <v>21</v>
      </c>
      <c r="BZ172" s="2448" t="s">
        <v>21</v>
      </c>
      <c r="CA172" s="2448">
        <v>33</v>
      </c>
      <c r="CB172" s="2448">
        <v>207368</v>
      </c>
      <c r="CC172" s="2448" t="s">
        <v>21</v>
      </c>
      <c r="CD172" s="2448">
        <v>62711</v>
      </c>
      <c r="CE172" s="91" t="s">
        <v>30</v>
      </c>
      <c r="CF172" s="670" t="s">
        <v>2160</v>
      </c>
      <c r="CG172" s="88" t="s">
        <v>2162</v>
      </c>
      <c r="CH172" s="89" t="s">
        <v>23</v>
      </c>
      <c r="CI172" s="138">
        <v>43466</v>
      </c>
      <c r="CJ172" s="2448">
        <v>4263</v>
      </c>
      <c r="CK172" s="2448">
        <v>4672</v>
      </c>
      <c r="CL172" s="2448">
        <v>385617</v>
      </c>
      <c r="CM172" s="2448">
        <v>324</v>
      </c>
      <c r="CN172" s="2448">
        <v>696</v>
      </c>
      <c r="CO172" s="2448" t="s">
        <v>21</v>
      </c>
      <c r="CP172" s="2448">
        <v>253573</v>
      </c>
      <c r="CQ172" s="2448">
        <v>24620</v>
      </c>
      <c r="CR172" s="2448">
        <v>135263</v>
      </c>
      <c r="CS172" s="2448">
        <v>2081</v>
      </c>
      <c r="CT172" s="2448">
        <v>717</v>
      </c>
      <c r="CU172" s="2448">
        <v>1</v>
      </c>
      <c r="CV172" s="2448">
        <v>1279</v>
      </c>
      <c r="CW172" s="2448">
        <v>1135</v>
      </c>
      <c r="CX172" s="2448">
        <v>144</v>
      </c>
      <c r="CY172" s="2448" t="s">
        <v>21</v>
      </c>
      <c r="CZ172" s="91" t="s">
        <v>30</v>
      </c>
      <c r="DA172" s="670" t="s">
        <v>2160</v>
      </c>
      <c r="DB172" s="88" t="s">
        <v>2162</v>
      </c>
      <c r="DC172" s="89" t="s">
        <v>23</v>
      </c>
      <c r="DD172" s="138">
        <v>43466</v>
      </c>
      <c r="DE172" s="2448">
        <v>2386</v>
      </c>
      <c r="DF172" s="2448">
        <v>342</v>
      </c>
      <c r="DG172" s="2448">
        <v>722</v>
      </c>
      <c r="DH172" s="2448">
        <v>150</v>
      </c>
      <c r="DI172" s="2448">
        <v>1597</v>
      </c>
      <c r="DJ172" s="2448">
        <v>4740</v>
      </c>
      <c r="DK172" s="2448">
        <v>5190</v>
      </c>
      <c r="DL172" s="2448">
        <v>492</v>
      </c>
      <c r="DM172" s="2448" t="s">
        <v>21</v>
      </c>
      <c r="DN172" s="2448" t="s">
        <v>21</v>
      </c>
      <c r="DO172" s="2448">
        <v>54316</v>
      </c>
      <c r="DP172" s="2448">
        <v>1013</v>
      </c>
      <c r="DQ172" s="2448">
        <v>5509</v>
      </c>
      <c r="DR172" s="2448">
        <v>2588</v>
      </c>
      <c r="DS172" s="2448" t="s">
        <v>21</v>
      </c>
      <c r="DT172" s="2448">
        <v>977</v>
      </c>
      <c r="DU172" s="91" t="s">
        <v>30</v>
      </c>
      <c r="DV172" s="670" t="s">
        <v>2160</v>
      </c>
      <c r="DW172" s="88" t="s">
        <v>2162</v>
      </c>
      <c r="DX172" s="89" t="s">
        <v>23</v>
      </c>
      <c r="DY172" s="138">
        <v>43466</v>
      </c>
      <c r="DZ172" s="2448" t="s">
        <v>21</v>
      </c>
      <c r="EA172" s="2448">
        <v>380285</v>
      </c>
      <c r="EB172" s="2448">
        <v>656958</v>
      </c>
      <c r="EC172" s="2448">
        <v>120423</v>
      </c>
      <c r="ED172" s="2448">
        <v>1592</v>
      </c>
      <c r="EE172" s="2448">
        <v>23402</v>
      </c>
      <c r="EF172" s="2448">
        <v>114719</v>
      </c>
      <c r="EG172" s="2448">
        <v>124887</v>
      </c>
      <c r="EH172" s="2448">
        <v>13245</v>
      </c>
      <c r="EI172" s="2448">
        <v>82</v>
      </c>
      <c r="EJ172" s="2448" t="s">
        <v>21</v>
      </c>
      <c r="EK172" s="2448" t="s">
        <v>21</v>
      </c>
      <c r="EL172" s="2448">
        <v>1055813</v>
      </c>
      <c r="EM172" s="2448">
        <v>61696</v>
      </c>
      <c r="EN172" s="2448">
        <v>284817</v>
      </c>
      <c r="EO172" s="2448">
        <v>16346</v>
      </c>
      <c r="EP172" s="91" t="s">
        <v>30</v>
      </c>
      <c r="EQ172" s="670" t="s">
        <v>2160</v>
      </c>
      <c r="ER172" s="88" t="s">
        <v>2162</v>
      </c>
      <c r="ES172" s="89" t="s">
        <v>23</v>
      </c>
      <c r="ET172" s="138">
        <v>43466</v>
      </c>
      <c r="EU172" s="2448">
        <v>1</v>
      </c>
      <c r="EV172" s="2448">
        <v>81</v>
      </c>
      <c r="EW172" s="2448">
        <v>4949</v>
      </c>
      <c r="EX172" s="2448">
        <v>58</v>
      </c>
      <c r="EY172" s="2448">
        <v>29253</v>
      </c>
      <c r="EZ172" s="2448" t="s">
        <v>21</v>
      </c>
      <c r="FA172" s="2448" t="s">
        <v>21</v>
      </c>
      <c r="FB172" s="2448">
        <v>2569001</v>
      </c>
      <c r="FC172" s="2448">
        <v>3059929</v>
      </c>
      <c r="FD172" s="2448">
        <v>2661</v>
      </c>
      <c r="FE172" s="2448">
        <v>15403</v>
      </c>
      <c r="FF172" s="2448">
        <v>9602</v>
      </c>
      <c r="FG172" s="2448">
        <v>177916</v>
      </c>
      <c r="FH172" s="2448">
        <v>1464717</v>
      </c>
      <c r="FI172" s="2448">
        <v>38144</v>
      </c>
      <c r="FJ172" s="2448">
        <v>94</v>
      </c>
      <c r="FK172" s="91" t="s">
        <v>30</v>
      </c>
      <c r="FL172" s="670" t="s">
        <v>2160</v>
      </c>
    </row>
    <row r="173" spans="1:168" ht="14.25" customHeight="1">
      <c r="A173" s="88" t="s">
        <v>26</v>
      </c>
      <c r="B173" s="89" t="s">
        <v>26</v>
      </c>
      <c r="C173" s="1257">
        <v>43497</v>
      </c>
      <c r="D173" s="2448">
        <v>968224</v>
      </c>
      <c r="E173" s="2448">
        <v>2387286</v>
      </c>
      <c r="F173" s="2448">
        <v>8819</v>
      </c>
      <c r="G173" s="2448">
        <v>707567</v>
      </c>
      <c r="H173" s="2448">
        <v>5863492</v>
      </c>
      <c r="I173" s="2448">
        <v>335477</v>
      </c>
      <c r="J173" s="2448">
        <v>6510</v>
      </c>
      <c r="K173" s="2448">
        <v>2295</v>
      </c>
      <c r="L173" s="2448">
        <v>32666</v>
      </c>
      <c r="M173" s="2448">
        <v>180700</v>
      </c>
      <c r="N173" s="2448">
        <v>197146</v>
      </c>
      <c r="O173" s="2448">
        <v>791465</v>
      </c>
      <c r="P173" s="2448">
        <v>1398</v>
      </c>
      <c r="Q173" s="2448">
        <v>909</v>
      </c>
      <c r="R173" s="2448">
        <v>14254</v>
      </c>
      <c r="S173" s="2448" t="s">
        <v>21</v>
      </c>
      <c r="T173" s="91" t="s">
        <v>31</v>
      </c>
      <c r="U173" s="670" t="s">
        <v>26</v>
      </c>
      <c r="V173" s="88" t="s">
        <v>26</v>
      </c>
      <c r="W173" s="89" t="s">
        <v>26</v>
      </c>
      <c r="X173" s="1257">
        <v>43497</v>
      </c>
      <c r="Y173" s="82">
        <v>2017</v>
      </c>
      <c r="Z173" s="2448" t="s">
        <v>21</v>
      </c>
      <c r="AA173" s="2448">
        <v>3552454</v>
      </c>
      <c r="AB173" s="2448">
        <v>272817</v>
      </c>
      <c r="AC173" s="2448">
        <v>348897</v>
      </c>
      <c r="AD173" s="2448">
        <v>593</v>
      </c>
      <c r="AE173" s="2448" t="s">
        <v>21</v>
      </c>
      <c r="AF173" s="2448" t="s">
        <v>21</v>
      </c>
      <c r="AG173" s="2448">
        <v>198</v>
      </c>
      <c r="AH173" s="2448">
        <v>12</v>
      </c>
      <c r="AI173" s="2448">
        <v>185</v>
      </c>
      <c r="AJ173" s="2448">
        <v>179</v>
      </c>
      <c r="AK173" s="2448">
        <v>188</v>
      </c>
      <c r="AL173" s="2448" t="s">
        <v>21</v>
      </c>
      <c r="AM173" s="2448" t="s">
        <v>21</v>
      </c>
      <c r="AN173" s="2448">
        <v>327549</v>
      </c>
      <c r="AO173" s="91" t="s">
        <v>31</v>
      </c>
      <c r="AP173" s="670" t="s">
        <v>26</v>
      </c>
      <c r="AQ173" s="88" t="s">
        <v>26</v>
      </c>
      <c r="AR173" s="89" t="s">
        <v>26</v>
      </c>
      <c r="AS173" s="1257">
        <v>43497</v>
      </c>
      <c r="AT173" s="82">
        <v>39700</v>
      </c>
      <c r="AU173" s="2448">
        <v>1</v>
      </c>
      <c r="AV173" s="2448">
        <v>1277</v>
      </c>
      <c r="AW173" s="2448">
        <v>338</v>
      </c>
      <c r="AX173" s="2448">
        <v>939</v>
      </c>
      <c r="AY173" s="2448">
        <v>1394</v>
      </c>
      <c r="AZ173" s="2448">
        <v>47257</v>
      </c>
      <c r="BA173" s="2448" t="s">
        <v>21</v>
      </c>
      <c r="BB173" s="2448" t="s">
        <v>21</v>
      </c>
      <c r="BC173" s="2448">
        <v>2568460</v>
      </c>
      <c r="BD173" s="2448">
        <v>300564</v>
      </c>
      <c r="BE173" s="2448">
        <v>663166</v>
      </c>
      <c r="BF173" s="2448">
        <v>1993346</v>
      </c>
      <c r="BG173" s="2448">
        <v>91751</v>
      </c>
      <c r="BH173" s="2448">
        <v>2774271</v>
      </c>
      <c r="BI173" s="2448">
        <v>107130</v>
      </c>
      <c r="BJ173" s="91" t="s">
        <v>31</v>
      </c>
      <c r="BK173" s="670" t="s">
        <v>26</v>
      </c>
      <c r="BL173" s="88" t="s">
        <v>26</v>
      </c>
      <c r="BM173" s="89" t="s">
        <v>26</v>
      </c>
      <c r="BN173" s="1257">
        <v>43497</v>
      </c>
      <c r="BO173" s="82">
        <v>1772</v>
      </c>
      <c r="BP173" s="2448">
        <v>327822</v>
      </c>
      <c r="BQ173" s="2448">
        <v>11767</v>
      </c>
      <c r="BR173" s="2448">
        <v>715</v>
      </c>
      <c r="BS173" s="2448">
        <v>137</v>
      </c>
      <c r="BT173" s="2448">
        <v>2597</v>
      </c>
      <c r="BU173" s="2448">
        <v>2187</v>
      </c>
      <c r="BV173" s="2448">
        <v>410</v>
      </c>
      <c r="BW173" s="2448" t="s">
        <v>21</v>
      </c>
      <c r="BX173" s="2448">
        <v>6299</v>
      </c>
      <c r="BY173" s="2448" t="s">
        <v>21</v>
      </c>
      <c r="BZ173" s="2448" t="s">
        <v>21</v>
      </c>
      <c r="CA173" s="2448">
        <v>33</v>
      </c>
      <c r="CB173" s="2448">
        <v>199600</v>
      </c>
      <c r="CC173" s="2448" t="s">
        <v>21</v>
      </c>
      <c r="CD173" s="2448">
        <v>64000</v>
      </c>
      <c r="CE173" s="91" t="s">
        <v>31</v>
      </c>
      <c r="CF173" s="670" t="s">
        <v>26</v>
      </c>
      <c r="CG173" s="88" t="s">
        <v>26</v>
      </c>
      <c r="CH173" s="89" t="s">
        <v>26</v>
      </c>
      <c r="CI173" s="1257">
        <v>43497</v>
      </c>
      <c r="CJ173" s="2448">
        <v>4069</v>
      </c>
      <c r="CK173" s="2448">
        <v>4459</v>
      </c>
      <c r="CL173" s="2448">
        <v>361614</v>
      </c>
      <c r="CM173" s="2448">
        <v>909</v>
      </c>
      <c r="CN173" s="2448">
        <v>654</v>
      </c>
      <c r="CO173" s="2448" t="s">
        <v>21</v>
      </c>
      <c r="CP173" s="2448">
        <v>232194</v>
      </c>
      <c r="CQ173" s="2448">
        <v>23209</v>
      </c>
      <c r="CR173" s="2448">
        <v>137980</v>
      </c>
      <c r="CS173" s="2448">
        <v>1875</v>
      </c>
      <c r="CT173" s="2448">
        <v>687</v>
      </c>
      <c r="CU173" s="2448">
        <v>1</v>
      </c>
      <c r="CV173" s="2448">
        <v>1103</v>
      </c>
      <c r="CW173" s="2448">
        <v>959</v>
      </c>
      <c r="CX173" s="2448">
        <v>144</v>
      </c>
      <c r="CY173" s="2448" t="s">
        <v>21</v>
      </c>
      <c r="CZ173" s="91" t="s">
        <v>31</v>
      </c>
      <c r="DA173" s="670" t="s">
        <v>26</v>
      </c>
      <c r="DB173" s="88" t="s">
        <v>26</v>
      </c>
      <c r="DC173" s="89" t="s">
        <v>26</v>
      </c>
      <c r="DD173" s="1257">
        <v>43497</v>
      </c>
      <c r="DE173" s="2448">
        <v>2463</v>
      </c>
      <c r="DF173" s="2448">
        <v>307</v>
      </c>
      <c r="DG173" s="2448">
        <v>825</v>
      </c>
      <c r="DH173" s="2448">
        <v>136</v>
      </c>
      <c r="DI173" s="2448">
        <v>1743</v>
      </c>
      <c r="DJ173" s="2448">
        <v>4844</v>
      </c>
      <c r="DK173" s="2448">
        <v>5304</v>
      </c>
      <c r="DL173" s="2448">
        <v>492</v>
      </c>
      <c r="DM173" s="2448" t="s">
        <v>21</v>
      </c>
      <c r="DN173" s="2448" t="s">
        <v>21</v>
      </c>
      <c r="DO173" s="2448">
        <v>55725</v>
      </c>
      <c r="DP173" s="2448">
        <v>1020</v>
      </c>
      <c r="DQ173" s="2448">
        <v>5622</v>
      </c>
      <c r="DR173" s="2448">
        <v>2669</v>
      </c>
      <c r="DS173" s="2448" t="s">
        <v>21</v>
      </c>
      <c r="DT173" s="2448">
        <v>1044</v>
      </c>
      <c r="DU173" s="91" t="s">
        <v>31</v>
      </c>
      <c r="DV173" s="670" t="s">
        <v>26</v>
      </c>
      <c r="DW173" s="88" t="s">
        <v>26</v>
      </c>
      <c r="DX173" s="89" t="s">
        <v>26</v>
      </c>
      <c r="DY173" s="1257">
        <v>43497</v>
      </c>
      <c r="DZ173" s="2448" t="s">
        <v>21</v>
      </c>
      <c r="EA173" s="2448">
        <v>329953</v>
      </c>
      <c r="EB173" s="2448">
        <v>577933</v>
      </c>
      <c r="EC173" s="2448">
        <v>117225</v>
      </c>
      <c r="ED173" s="2448">
        <v>1625</v>
      </c>
      <c r="EE173" s="2448">
        <v>23464</v>
      </c>
      <c r="EF173" s="2448">
        <v>106315</v>
      </c>
      <c r="EG173" s="2448">
        <v>115702</v>
      </c>
      <c r="EH173" s="2448">
        <v>12185</v>
      </c>
      <c r="EI173" s="2448">
        <v>639</v>
      </c>
      <c r="EJ173" s="2448" t="s">
        <v>21</v>
      </c>
      <c r="EK173" s="2448" t="s">
        <v>21</v>
      </c>
      <c r="EL173" s="2448">
        <v>948134</v>
      </c>
      <c r="EM173" s="2448">
        <v>59266</v>
      </c>
      <c r="EN173" s="2448">
        <v>274981</v>
      </c>
      <c r="EO173" s="2448">
        <v>16278</v>
      </c>
      <c r="EP173" s="91" t="s">
        <v>31</v>
      </c>
      <c r="EQ173" s="670" t="s">
        <v>26</v>
      </c>
      <c r="ER173" s="88" t="s">
        <v>26</v>
      </c>
      <c r="ES173" s="89" t="s">
        <v>26</v>
      </c>
      <c r="ET173" s="1257">
        <v>43497</v>
      </c>
      <c r="EU173" s="2448">
        <v>1</v>
      </c>
      <c r="EV173" s="2448">
        <v>52</v>
      </c>
      <c r="EW173" s="2448">
        <v>8554</v>
      </c>
      <c r="EX173" s="2448">
        <v>96</v>
      </c>
      <c r="EY173" s="2448">
        <v>21547</v>
      </c>
      <c r="EZ173" s="2448" t="s">
        <v>21</v>
      </c>
      <c r="FA173" s="2448" t="s">
        <v>21</v>
      </c>
      <c r="FB173" s="2448">
        <v>2279938</v>
      </c>
      <c r="FC173" s="2448">
        <v>2707592</v>
      </c>
      <c r="FD173" s="2448">
        <v>2675</v>
      </c>
      <c r="FE173" s="2448">
        <v>17205</v>
      </c>
      <c r="FF173" s="2448">
        <v>8819</v>
      </c>
      <c r="FG173" s="2448">
        <v>155826</v>
      </c>
      <c r="FH173" s="2448">
        <v>1333594</v>
      </c>
      <c r="FI173" s="2448">
        <v>28246</v>
      </c>
      <c r="FJ173" s="2448">
        <v>86</v>
      </c>
      <c r="FK173" s="91" t="s">
        <v>31</v>
      </c>
      <c r="FL173" s="670" t="s">
        <v>26</v>
      </c>
    </row>
    <row r="174" spans="1:168" ht="14.25" customHeight="1">
      <c r="A174" s="88" t="s">
        <v>26</v>
      </c>
      <c r="B174" s="89" t="s">
        <v>26</v>
      </c>
      <c r="C174" s="1257">
        <v>43525</v>
      </c>
      <c r="D174" s="2448">
        <v>1129230</v>
      </c>
      <c r="E174" s="2448">
        <v>2746952</v>
      </c>
      <c r="F174" s="2448">
        <v>9718</v>
      </c>
      <c r="G174" s="2448">
        <v>803064</v>
      </c>
      <c r="H174" s="2448">
        <v>6848749</v>
      </c>
      <c r="I174" s="2448">
        <v>390120</v>
      </c>
      <c r="J174" s="2448">
        <v>6326</v>
      </c>
      <c r="K174" s="2448">
        <v>2435</v>
      </c>
      <c r="L174" s="2448">
        <v>32753</v>
      </c>
      <c r="M174" s="2448">
        <v>189178</v>
      </c>
      <c r="N174" s="2448">
        <v>206410</v>
      </c>
      <c r="O174" s="2448">
        <v>926681</v>
      </c>
      <c r="P174" s="2448">
        <v>1693</v>
      </c>
      <c r="Q174" s="2448">
        <v>1111</v>
      </c>
      <c r="R174" s="2448">
        <v>17582</v>
      </c>
      <c r="S174" s="2448" t="s">
        <v>21</v>
      </c>
      <c r="T174" s="91" t="s">
        <v>32</v>
      </c>
      <c r="U174" s="670" t="s">
        <v>26</v>
      </c>
      <c r="V174" s="88" t="s">
        <v>26</v>
      </c>
      <c r="W174" s="89" t="s">
        <v>26</v>
      </c>
      <c r="X174" s="1257">
        <v>43525</v>
      </c>
      <c r="Y174" s="82">
        <v>2274</v>
      </c>
      <c r="Z174" s="2448" t="s">
        <v>21</v>
      </c>
      <c r="AA174" s="2448">
        <v>3863849</v>
      </c>
      <c r="AB174" s="2448">
        <v>345207</v>
      </c>
      <c r="AC174" s="2448">
        <v>380544</v>
      </c>
      <c r="AD174" s="2448">
        <v>554</v>
      </c>
      <c r="AE174" s="2448" t="s">
        <v>21</v>
      </c>
      <c r="AF174" s="2448" t="s">
        <v>21</v>
      </c>
      <c r="AG174" s="2448">
        <v>245</v>
      </c>
      <c r="AH174" s="2448">
        <v>11</v>
      </c>
      <c r="AI174" s="2448">
        <v>234</v>
      </c>
      <c r="AJ174" s="2448">
        <v>103</v>
      </c>
      <c r="AK174" s="2448">
        <v>200</v>
      </c>
      <c r="AL174" s="2448" t="s">
        <v>21</v>
      </c>
      <c r="AM174" s="2448" t="s">
        <v>21</v>
      </c>
      <c r="AN174" s="2448">
        <v>358035</v>
      </c>
      <c r="AO174" s="91" t="s">
        <v>32</v>
      </c>
      <c r="AP174" s="670" t="s">
        <v>26</v>
      </c>
      <c r="AQ174" s="88" t="s">
        <v>26</v>
      </c>
      <c r="AR174" s="89" t="s">
        <v>26</v>
      </c>
      <c r="AS174" s="1257">
        <v>43525</v>
      </c>
      <c r="AT174" s="82">
        <v>51830</v>
      </c>
      <c r="AU174" s="2448">
        <v>2</v>
      </c>
      <c r="AV174" s="2448">
        <v>1835</v>
      </c>
      <c r="AW174" s="2448">
        <v>367</v>
      </c>
      <c r="AX174" s="2448">
        <v>1468</v>
      </c>
      <c r="AY174" s="2448">
        <v>1139</v>
      </c>
      <c r="AZ174" s="2448">
        <v>62611</v>
      </c>
      <c r="BA174" s="2448" t="s">
        <v>21</v>
      </c>
      <c r="BB174" s="2448" t="s">
        <v>21</v>
      </c>
      <c r="BC174" s="2448">
        <v>3017735</v>
      </c>
      <c r="BD174" s="2448">
        <v>367076</v>
      </c>
      <c r="BE174" s="2448">
        <v>791452</v>
      </c>
      <c r="BF174" s="2448">
        <v>2332311</v>
      </c>
      <c r="BG174" s="2448">
        <v>103869</v>
      </c>
      <c r="BH174" s="2448">
        <v>3122588</v>
      </c>
      <c r="BI174" s="2448">
        <v>127626</v>
      </c>
      <c r="BJ174" s="91" t="s">
        <v>32</v>
      </c>
      <c r="BK174" s="670" t="s">
        <v>26</v>
      </c>
      <c r="BL174" s="88" t="s">
        <v>26</v>
      </c>
      <c r="BM174" s="89" t="s">
        <v>26</v>
      </c>
      <c r="BN174" s="1257">
        <v>43525</v>
      </c>
      <c r="BO174" s="82">
        <v>2285</v>
      </c>
      <c r="BP174" s="2448">
        <v>364343</v>
      </c>
      <c r="BQ174" s="2448">
        <v>13315</v>
      </c>
      <c r="BR174" s="2448">
        <v>799</v>
      </c>
      <c r="BS174" s="2448">
        <v>144</v>
      </c>
      <c r="BT174" s="2448">
        <v>2869</v>
      </c>
      <c r="BU174" s="2448">
        <v>2334</v>
      </c>
      <c r="BV174" s="2448">
        <v>535</v>
      </c>
      <c r="BW174" s="2448" t="s">
        <v>21</v>
      </c>
      <c r="BX174" s="2448">
        <v>7195</v>
      </c>
      <c r="BY174" s="2448" t="s">
        <v>21</v>
      </c>
      <c r="BZ174" s="2448" t="s">
        <v>21</v>
      </c>
      <c r="CA174" s="2448">
        <v>33</v>
      </c>
      <c r="CB174" s="2448">
        <v>222162</v>
      </c>
      <c r="CC174" s="2448" t="s">
        <v>21</v>
      </c>
      <c r="CD174" s="2448">
        <v>68016</v>
      </c>
      <c r="CE174" s="91" t="s">
        <v>32</v>
      </c>
      <c r="CF174" s="670" t="s">
        <v>26</v>
      </c>
      <c r="CG174" s="88" t="s">
        <v>26</v>
      </c>
      <c r="CH174" s="89" t="s">
        <v>26</v>
      </c>
      <c r="CI174" s="1257">
        <v>43525</v>
      </c>
      <c r="CJ174" s="2448">
        <v>3911</v>
      </c>
      <c r="CK174" s="2448">
        <v>4288</v>
      </c>
      <c r="CL174" s="2448">
        <v>414457</v>
      </c>
      <c r="CM174" s="2448">
        <v>1111</v>
      </c>
      <c r="CN174" s="2448">
        <v>828</v>
      </c>
      <c r="CO174" s="2448" t="s">
        <v>21</v>
      </c>
      <c r="CP174" s="2448">
        <v>248409</v>
      </c>
      <c r="CQ174" s="2448">
        <v>35672</v>
      </c>
      <c r="CR174" s="2448">
        <v>151645</v>
      </c>
      <c r="CS174" s="2448">
        <v>2027</v>
      </c>
      <c r="CT174" s="2448">
        <v>771</v>
      </c>
      <c r="CU174" s="2448">
        <v>1</v>
      </c>
      <c r="CV174" s="2448">
        <v>1169</v>
      </c>
      <c r="CW174" s="2448">
        <v>1025</v>
      </c>
      <c r="CX174" s="2448">
        <v>144</v>
      </c>
      <c r="CY174" s="2448" t="s">
        <v>21</v>
      </c>
      <c r="CZ174" s="91" t="s">
        <v>32</v>
      </c>
      <c r="DA174" s="670" t="s">
        <v>26</v>
      </c>
      <c r="DB174" s="88" t="s">
        <v>26</v>
      </c>
      <c r="DC174" s="89" t="s">
        <v>26</v>
      </c>
      <c r="DD174" s="1257">
        <v>43525</v>
      </c>
      <c r="DE174" s="2448">
        <v>2224</v>
      </c>
      <c r="DF174" s="2448">
        <v>260</v>
      </c>
      <c r="DG174" s="2448">
        <v>601</v>
      </c>
      <c r="DH174" s="2448">
        <v>145</v>
      </c>
      <c r="DI174" s="2448">
        <v>1700</v>
      </c>
      <c r="DJ174" s="2448">
        <v>5018</v>
      </c>
      <c r="DK174" s="2448">
        <v>5494</v>
      </c>
      <c r="DL174" s="2448">
        <v>470</v>
      </c>
      <c r="DM174" s="2448" t="s">
        <v>21</v>
      </c>
      <c r="DN174" s="2448" t="s">
        <v>21</v>
      </c>
      <c r="DO174" s="2448">
        <v>58607</v>
      </c>
      <c r="DP174" s="2448">
        <v>1131</v>
      </c>
      <c r="DQ174" s="2448">
        <v>5604</v>
      </c>
      <c r="DR174" s="2448">
        <v>2568</v>
      </c>
      <c r="DS174" s="2448" t="s">
        <v>21</v>
      </c>
      <c r="DT174" s="2448">
        <v>979</v>
      </c>
      <c r="DU174" s="91" t="s">
        <v>32</v>
      </c>
      <c r="DV174" s="670" t="s">
        <v>26</v>
      </c>
      <c r="DW174" s="88" t="s">
        <v>26</v>
      </c>
      <c r="DX174" s="89" t="s">
        <v>26</v>
      </c>
      <c r="DY174" s="1257">
        <v>43525</v>
      </c>
      <c r="DZ174" s="2448" t="s">
        <v>21</v>
      </c>
      <c r="EA174" s="2448">
        <v>392172</v>
      </c>
      <c r="EB174" s="2448">
        <v>732427</v>
      </c>
      <c r="EC174" s="2448">
        <v>135006</v>
      </c>
      <c r="ED174" s="2448">
        <v>1697</v>
      </c>
      <c r="EE174" s="2448">
        <v>23492</v>
      </c>
      <c r="EF174" s="2448">
        <v>111444</v>
      </c>
      <c r="EG174" s="2448">
        <v>121296</v>
      </c>
      <c r="EH174" s="2448">
        <v>13443</v>
      </c>
      <c r="EI174" s="2448">
        <v>773</v>
      </c>
      <c r="EJ174" s="2448" t="s">
        <v>21</v>
      </c>
      <c r="EK174" s="2448" t="s">
        <v>21</v>
      </c>
      <c r="EL174" s="2448">
        <v>1032918</v>
      </c>
      <c r="EM174" s="2448">
        <v>68078</v>
      </c>
      <c r="EN174" s="2448">
        <v>305346</v>
      </c>
      <c r="EO174" s="2448">
        <v>16071</v>
      </c>
      <c r="EP174" s="91" t="s">
        <v>32</v>
      </c>
      <c r="EQ174" s="670" t="s">
        <v>26</v>
      </c>
      <c r="ER174" s="88" t="s">
        <v>26</v>
      </c>
      <c r="ES174" s="89" t="s">
        <v>26</v>
      </c>
      <c r="ET174" s="1257">
        <v>43525</v>
      </c>
      <c r="EU174" s="2448">
        <v>1</v>
      </c>
      <c r="EV174" s="2448">
        <v>47</v>
      </c>
      <c r="EW174" s="2448">
        <v>7070</v>
      </c>
      <c r="EX174" s="2448">
        <v>73</v>
      </c>
      <c r="EY174" s="2448">
        <v>21982</v>
      </c>
      <c r="EZ174" s="2448" t="s">
        <v>21</v>
      </c>
      <c r="FA174" s="2448" t="s">
        <v>21</v>
      </c>
      <c r="FB174" s="2448">
        <v>2659170</v>
      </c>
      <c r="FC174" s="2448">
        <v>3175038</v>
      </c>
      <c r="FD174" s="2448">
        <v>2227</v>
      </c>
      <c r="FE174" s="2448">
        <v>11900</v>
      </c>
      <c r="FF174" s="2448">
        <v>9718</v>
      </c>
      <c r="FG174" s="2448">
        <v>166926</v>
      </c>
      <c r="FH174" s="2448">
        <v>1554181</v>
      </c>
      <c r="FI174" s="2448">
        <v>39834</v>
      </c>
      <c r="FJ174" s="2448">
        <v>82</v>
      </c>
      <c r="FK174" s="91" t="s">
        <v>32</v>
      </c>
      <c r="FL174" s="670" t="s">
        <v>26</v>
      </c>
    </row>
    <row r="175" spans="1:168" ht="14.25" customHeight="1">
      <c r="A175" s="88" t="s">
        <v>26</v>
      </c>
      <c r="B175" s="89" t="s">
        <v>26</v>
      </c>
      <c r="C175" s="1257">
        <v>43556</v>
      </c>
      <c r="D175" s="2448">
        <v>1092426</v>
      </c>
      <c r="E175" s="2448">
        <v>2643690</v>
      </c>
      <c r="F175" s="2448">
        <v>5904</v>
      </c>
      <c r="G175" s="2448">
        <v>779881</v>
      </c>
      <c r="H175" s="2448">
        <v>6408170</v>
      </c>
      <c r="I175" s="2448">
        <v>380901</v>
      </c>
      <c r="J175" s="2448">
        <v>5172</v>
      </c>
      <c r="K175" s="2448">
        <v>2092</v>
      </c>
      <c r="L175" s="2448">
        <v>32557</v>
      </c>
      <c r="M175" s="2448">
        <v>172768</v>
      </c>
      <c r="N175" s="2448">
        <v>188549</v>
      </c>
      <c r="O175" s="2448">
        <v>903097</v>
      </c>
      <c r="P175" s="2448" t="s">
        <v>21</v>
      </c>
      <c r="Q175" s="2448">
        <v>1708</v>
      </c>
      <c r="R175" s="2448">
        <v>18910</v>
      </c>
      <c r="S175" s="2448" t="s">
        <v>21</v>
      </c>
      <c r="T175" s="91" t="s">
        <v>33</v>
      </c>
      <c r="U175" s="670" t="s">
        <v>26</v>
      </c>
      <c r="V175" s="88" t="s">
        <v>26</v>
      </c>
      <c r="W175" s="89" t="s">
        <v>26</v>
      </c>
      <c r="X175" s="1257">
        <v>43556</v>
      </c>
      <c r="Y175" s="82">
        <v>3300</v>
      </c>
      <c r="Z175" s="2448" t="s">
        <v>21</v>
      </c>
      <c r="AA175" s="2448">
        <v>3780056</v>
      </c>
      <c r="AB175" s="2448">
        <v>317945</v>
      </c>
      <c r="AC175" s="2448">
        <v>375452</v>
      </c>
      <c r="AD175" s="2448">
        <v>530</v>
      </c>
      <c r="AE175" s="2448" t="s">
        <v>21</v>
      </c>
      <c r="AF175" s="2448" t="s">
        <v>21</v>
      </c>
      <c r="AG175" s="2448">
        <v>210</v>
      </c>
      <c r="AH175" s="2448">
        <v>11</v>
      </c>
      <c r="AI175" s="2448">
        <v>199</v>
      </c>
      <c r="AJ175" s="2448">
        <v>103</v>
      </c>
      <c r="AK175" s="2448">
        <v>218</v>
      </c>
      <c r="AL175" s="2448" t="s">
        <v>21</v>
      </c>
      <c r="AM175" s="2448" t="s">
        <v>21</v>
      </c>
      <c r="AN175" s="2448">
        <v>352612</v>
      </c>
      <c r="AO175" s="91" t="s">
        <v>33</v>
      </c>
      <c r="AP175" s="670" t="s">
        <v>26</v>
      </c>
      <c r="AQ175" s="88" t="s">
        <v>26</v>
      </c>
      <c r="AR175" s="89" t="s">
        <v>26</v>
      </c>
      <c r="AS175" s="1257">
        <v>43556</v>
      </c>
      <c r="AT175" s="82">
        <v>53309</v>
      </c>
      <c r="AU175" s="2448">
        <v>2</v>
      </c>
      <c r="AV175" s="2448">
        <v>1366</v>
      </c>
      <c r="AW175" s="2448">
        <v>313</v>
      </c>
      <c r="AX175" s="2448">
        <v>1053</v>
      </c>
      <c r="AY175" s="2448">
        <v>1268</v>
      </c>
      <c r="AZ175" s="2448">
        <v>64956</v>
      </c>
      <c r="BA175" s="2448" t="s">
        <v>21</v>
      </c>
      <c r="BB175" s="2448" t="s">
        <v>21</v>
      </c>
      <c r="BC175" s="2448">
        <v>2897765</v>
      </c>
      <c r="BD175" s="2448">
        <v>335994</v>
      </c>
      <c r="BE175" s="2448">
        <v>789827</v>
      </c>
      <c r="BF175" s="2448">
        <v>2232195</v>
      </c>
      <c r="BG175" s="2448">
        <v>105221</v>
      </c>
      <c r="BH175" s="2448">
        <v>2949505</v>
      </c>
      <c r="BI175" s="2448">
        <v>116278</v>
      </c>
      <c r="BJ175" s="91" t="s">
        <v>33</v>
      </c>
      <c r="BK175" s="670" t="s">
        <v>26</v>
      </c>
      <c r="BL175" s="88" t="s">
        <v>26</v>
      </c>
      <c r="BM175" s="89" t="s">
        <v>26</v>
      </c>
      <c r="BN175" s="1257">
        <v>43556</v>
      </c>
      <c r="BO175" s="82">
        <v>2290</v>
      </c>
      <c r="BP175" s="2448">
        <v>350761</v>
      </c>
      <c r="BQ175" s="2448">
        <v>12281</v>
      </c>
      <c r="BR175" s="2448">
        <v>818</v>
      </c>
      <c r="BS175" s="2448">
        <v>144</v>
      </c>
      <c r="BT175" s="2448">
        <v>2749</v>
      </c>
      <c r="BU175" s="2448">
        <v>2325</v>
      </c>
      <c r="BV175" s="2448">
        <v>424</v>
      </c>
      <c r="BW175" s="2448" t="s">
        <v>21</v>
      </c>
      <c r="BX175" s="2448">
        <v>6493</v>
      </c>
      <c r="BY175" s="2448" t="s">
        <v>21</v>
      </c>
      <c r="BZ175" s="2448" t="s">
        <v>21</v>
      </c>
      <c r="CA175" s="2448">
        <v>33</v>
      </c>
      <c r="CB175" s="2448">
        <v>215889</v>
      </c>
      <c r="CC175" s="2448" t="s">
        <v>21</v>
      </c>
      <c r="CD175" s="2448">
        <v>65674</v>
      </c>
      <c r="CE175" s="91" t="s">
        <v>33</v>
      </c>
      <c r="CF175" s="670" t="s">
        <v>26</v>
      </c>
      <c r="CG175" s="88" t="s">
        <v>26</v>
      </c>
      <c r="CH175" s="89" t="s">
        <v>26</v>
      </c>
      <c r="CI175" s="1257">
        <v>43556</v>
      </c>
      <c r="CJ175" s="2448">
        <v>3611</v>
      </c>
      <c r="CK175" s="2448">
        <v>3958</v>
      </c>
      <c r="CL175" s="2448">
        <v>404050</v>
      </c>
      <c r="CM175" s="2448">
        <v>1708</v>
      </c>
      <c r="CN175" s="2448">
        <v>598</v>
      </c>
      <c r="CO175" s="2448" t="s">
        <v>21</v>
      </c>
      <c r="CP175" s="2448">
        <v>257409</v>
      </c>
      <c r="CQ175" s="2448">
        <v>31639</v>
      </c>
      <c r="CR175" s="2448">
        <v>142216</v>
      </c>
      <c r="CS175" s="2448">
        <v>1970</v>
      </c>
      <c r="CT175" s="2448">
        <v>776</v>
      </c>
      <c r="CU175" s="2448">
        <v>1</v>
      </c>
      <c r="CV175" s="2448">
        <v>1110</v>
      </c>
      <c r="CW175" s="2448">
        <v>966</v>
      </c>
      <c r="CX175" s="2448">
        <v>144</v>
      </c>
      <c r="CY175" s="2448" t="s">
        <v>21</v>
      </c>
      <c r="CZ175" s="91" t="s">
        <v>33</v>
      </c>
      <c r="DA175" s="670" t="s">
        <v>26</v>
      </c>
      <c r="DB175" s="88" t="s">
        <v>26</v>
      </c>
      <c r="DC175" s="89" t="s">
        <v>26</v>
      </c>
      <c r="DD175" s="1257">
        <v>43556</v>
      </c>
      <c r="DE175" s="2448">
        <v>2608</v>
      </c>
      <c r="DF175" s="2448">
        <v>211</v>
      </c>
      <c r="DG175" s="2448">
        <v>508</v>
      </c>
      <c r="DH175" s="2448">
        <v>59</v>
      </c>
      <c r="DI175" s="2448">
        <v>1768</v>
      </c>
      <c r="DJ175" s="2448">
        <v>4693</v>
      </c>
      <c r="DK175" s="2448">
        <v>5138</v>
      </c>
      <c r="DL175" s="2448">
        <v>472</v>
      </c>
      <c r="DM175" s="2448" t="s">
        <v>21</v>
      </c>
      <c r="DN175" s="2448" t="s">
        <v>21</v>
      </c>
      <c r="DO175" s="2448">
        <v>54105</v>
      </c>
      <c r="DP175" s="2448">
        <v>1137</v>
      </c>
      <c r="DQ175" s="2448">
        <v>5561</v>
      </c>
      <c r="DR175" s="2448">
        <v>2619</v>
      </c>
      <c r="DS175" s="2448" t="s">
        <v>21</v>
      </c>
      <c r="DT175" s="2448">
        <v>1050</v>
      </c>
      <c r="DU175" s="91" t="s">
        <v>33</v>
      </c>
      <c r="DV175" s="670" t="s">
        <v>26</v>
      </c>
      <c r="DW175" s="88" t="s">
        <v>26</v>
      </c>
      <c r="DX175" s="89" t="s">
        <v>26</v>
      </c>
      <c r="DY175" s="1257">
        <v>43556</v>
      </c>
      <c r="DZ175" s="2448" t="s">
        <v>21</v>
      </c>
      <c r="EA175" s="2448">
        <v>360015</v>
      </c>
      <c r="EB175" s="2448">
        <v>640958</v>
      </c>
      <c r="EC175" s="2448">
        <v>139718</v>
      </c>
      <c r="ED175" s="2448">
        <v>1513</v>
      </c>
      <c r="EE175" s="2448">
        <v>23711</v>
      </c>
      <c r="EF175" s="2448">
        <v>103692</v>
      </c>
      <c r="EG175" s="2448">
        <v>112890</v>
      </c>
      <c r="EH175" s="2448">
        <v>12987</v>
      </c>
      <c r="EI175" s="2448" t="s">
        <v>21</v>
      </c>
      <c r="EJ175" s="2448" t="s">
        <v>21</v>
      </c>
      <c r="EK175" s="2448" t="s">
        <v>21</v>
      </c>
      <c r="EL175" s="2448">
        <v>1033156</v>
      </c>
      <c r="EM175" s="2448">
        <v>59589</v>
      </c>
      <c r="EN175" s="2448">
        <v>280120</v>
      </c>
      <c r="EO175" s="2448">
        <v>15610</v>
      </c>
      <c r="EP175" s="91" t="s">
        <v>33</v>
      </c>
      <c r="EQ175" s="670" t="s">
        <v>26</v>
      </c>
      <c r="ER175" s="88" t="s">
        <v>26</v>
      </c>
      <c r="ES175" s="89" t="s">
        <v>26</v>
      </c>
      <c r="ET175" s="1257">
        <v>43556</v>
      </c>
      <c r="EU175" s="2448">
        <v>1</v>
      </c>
      <c r="EV175" s="2448">
        <v>42</v>
      </c>
      <c r="EW175" s="2448">
        <v>6461</v>
      </c>
      <c r="EX175" s="2448">
        <v>76</v>
      </c>
      <c r="EY175" s="2448">
        <v>25487</v>
      </c>
      <c r="EZ175" s="2448" t="s">
        <v>21</v>
      </c>
      <c r="FA175" s="2448" t="s">
        <v>21</v>
      </c>
      <c r="FB175" s="2448">
        <v>2548525</v>
      </c>
      <c r="FC175" s="2448">
        <v>3038587</v>
      </c>
      <c r="FD175" s="2448">
        <v>2005</v>
      </c>
      <c r="FE175" s="2448">
        <v>16655</v>
      </c>
      <c r="FF175" s="2448">
        <v>5904</v>
      </c>
      <c r="FG175" s="2448">
        <v>169127</v>
      </c>
      <c r="FH175" s="2448">
        <v>1459637</v>
      </c>
      <c r="FI175" s="2448">
        <v>40241</v>
      </c>
      <c r="FJ175" s="2448">
        <v>81</v>
      </c>
      <c r="FK175" s="91" t="s">
        <v>33</v>
      </c>
      <c r="FL175" s="670" t="s">
        <v>26</v>
      </c>
    </row>
    <row r="176" spans="1:168" ht="15.75">
      <c r="A176" s="88">
        <v>1</v>
      </c>
      <c r="B176" s="89" t="s">
        <v>2159</v>
      </c>
      <c r="C176" s="138">
        <v>43586</v>
      </c>
      <c r="D176" s="2448">
        <v>1092769</v>
      </c>
      <c r="E176" s="2448">
        <v>2653835</v>
      </c>
      <c r="F176" s="2448">
        <v>6807</v>
      </c>
      <c r="G176" s="2448">
        <v>796027</v>
      </c>
      <c r="H176" s="2448">
        <v>6576506</v>
      </c>
      <c r="I176" s="2448">
        <v>403266</v>
      </c>
      <c r="J176" s="2448">
        <v>7986</v>
      </c>
      <c r="K176" s="2448">
        <v>2127</v>
      </c>
      <c r="L176" s="2448">
        <v>32825</v>
      </c>
      <c r="M176" s="2448">
        <v>156558</v>
      </c>
      <c r="N176" s="2448">
        <v>171041</v>
      </c>
      <c r="O176" s="2448">
        <v>926472</v>
      </c>
      <c r="P176" s="2448">
        <v>109</v>
      </c>
      <c r="Q176" s="2448">
        <v>1285</v>
      </c>
      <c r="R176" s="2448">
        <v>16832</v>
      </c>
      <c r="S176" s="2448" t="s">
        <v>21</v>
      </c>
      <c r="T176" s="91" t="s">
        <v>34</v>
      </c>
      <c r="U176" s="670" t="s">
        <v>26</v>
      </c>
      <c r="V176" s="88">
        <v>1</v>
      </c>
      <c r="W176" s="89" t="s">
        <v>2159</v>
      </c>
      <c r="X176" s="138">
        <v>43586</v>
      </c>
      <c r="Y176" s="82">
        <v>3042</v>
      </c>
      <c r="Z176" s="2448" t="s">
        <v>21</v>
      </c>
      <c r="AA176" s="2448">
        <v>3930160</v>
      </c>
      <c r="AB176" s="2448">
        <v>328428</v>
      </c>
      <c r="AC176" s="2448">
        <v>370845</v>
      </c>
      <c r="AD176" s="2448">
        <v>702</v>
      </c>
      <c r="AE176" s="2448" t="s">
        <v>21</v>
      </c>
      <c r="AF176" s="2448" t="s">
        <v>21</v>
      </c>
      <c r="AG176" s="2448">
        <v>398</v>
      </c>
      <c r="AH176" s="2448">
        <v>6</v>
      </c>
      <c r="AI176" s="2448">
        <v>392</v>
      </c>
      <c r="AJ176" s="2448">
        <v>100</v>
      </c>
      <c r="AK176" s="2448">
        <v>181</v>
      </c>
      <c r="AL176" s="2448" t="s">
        <v>21</v>
      </c>
      <c r="AM176" s="2448" t="s">
        <v>21</v>
      </c>
      <c r="AN176" s="2448">
        <v>346634</v>
      </c>
      <c r="AO176" s="91" t="s">
        <v>34</v>
      </c>
      <c r="AP176" s="670" t="s">
        <v>26</v>
      </c>
      <c r="AQ176" s="88">
        <v>1</v>
      </c>
      <c r="AR176" s="89" t="s">
        <v>2159</v>
      </c>
      <c r="AS176" s="138">
        <v>43586</v>
      </c>
      <c r="AT176" s="82">
        <v>44184</v>
      </c>
      <c r="AU176" s="2448">
        <v>1</v>
      </c>
      <c r="AV176" s="2448">
        <v>2702</v>
      </c>
      <c r="AW176" s="2448">
        <v>242</v>
      </c>
      <c r="AX176" s="2448">
        <v>2460</v>
      </c>
      <c r="AY176" s="2448">
        <v>1306</v>
      </c>
      <c r="AZ176" s="2448">
        <v>51204</v>
      </c>
      <c r="BA176" s="2448" t="s">
        <v>21</v>
      </c>
      <c r="BB176" s="2448" t="s">
        <v>21</v>
      </c>
      <c r="BC176" s="2448">
        <v>2948887</v>
      </c>
      <c r="BD176" s="2448">
        <v>372164</v>
      </c>
      <c r="BE176" s="2448">
        <v>795578</v>
      </c>
      <c r="BF176" s="2448">
        <v>2247370</v>
      </c>
      <c r="BG176" s="2448">
        <v>109259</v>
      </c>
      <c r="BH176" s="2448">
        <v>3022673</v>
      </c>
      <c r="BI176" s="2448">
        <v>126994</v>
      </c>
      <c r="BJ176" s="91" t="s">
        <v>34</v>
      </c>
      <c r="BK176" s="670" t="s">
        <v>26</v>
      </c>
      <c r="BL176" s="88">
        <v>1</v>
      </c>
      <c r="BM176" s="89" t="s">
        <v>2159</v>
      </c>
      <c r="BN176" s="138">
        <v>43586</v>
      </c>
      <c r="BO176" s="82">
        <v>2110</v>
      </c>
      <c r="BP176" s="2448">
        <v>348767</v>
      </c>
      <c r="BQ176" s="2448">
        <v>13102</v>
      </c>
      <c r="BR176" s="2448">
        <v>802</v>
      </c>
      <c r="BS176" s="2448">
        <v>143</v>
      </c>
      <c r="BT176" s="2448">
        <v>2900</v>
      </c>
      <c r="BU176" s="2448">
        <v>2093</v>
      </c>
      <c r="BV176" s="2448">
        <v>807</v>
      </c>
      <c r="BW176" s="2448" t="s">
        <v>21</v>
      </c>
      <c r="BX176" s="2448">
        <v>6993</v>
      </c>
      <c r="BY176" s="2448" t="s">
        <v>21</v>
      </c>
      <c r="BZ176" s="2448" t="s">
        <v>21</v>
      </c>
      <c r="CA176" s="2448">
        <v>33</v>
      </c>
      <c r="CB176" s="2448">
        <v>213904</v>
      </c>
      <c r="CC176" s="2448" t="s">
        <v>21</v>
      </c>
      <c r="CD176" s="2448">
        <v>60380</v>
      </c>
      <c r="CE176" s="91" t="s">
        <v>34</v>
      </c>
      <c r="CF176" s="670" t="s">
        <v>26</v>
      </c>
      <c r="CG176" s="88">
        <v>1</v>
      </c>
      <c r="CH176" s="89" t="s">
        <v>2159</v>
      </c>
      <c r="CI176" s="138">
        <v>43586</v>
      </c>
      <c r="CJ176" s="2448">
        <v>2607</v>
      </c>
      <c r="CK176" s="2448">
        <v>2860</v>
      </c>
      <c r="CL176" s="2448">
        <v>414872</v>
      </c>
      <c r="CM176" s="2448">
        <v>1285</v>
      </c>
      <c r="CN176" s="2448">
        <v>663</v>
      </c>
      <c r="CO176" s="2448" t="s">
        <v>21</v>
      </c>
      <c r="CP176" s="2448">
        <v>278955</v>
      </c>
      <c r="CQ176" s="2448">
        <v>25695</v>
      </c>
      <c r="CR176" s="2448">
        <v>136321</v>
      </c>
      <c r="CS176" s="2448">
        <v>2000</v>
      </c>
      <c r="CT176" s="2448">
        <v>760</v>
      </c>
      <c r="CU176" s="2448">
        <v>1</v>
      </c>
      <c r="CV176" s="2448">
        <v>1148</v>
      </c>
      <c r="CW176" s="2448">
        <v>1004</v>
      </c>
      <c r="CX176" s="2448">
        <v>144</v>
      </c>
      <c r="CY176" s="2448" t="s">
        <v>21</v>
      </c>
      <c r="CZ176" s="91" t="s">
        <v>34</v>
      </c>
      <c r="DA176" s="670" t="s">
        <v>26</v>
      </c>
      <c r="DB176" s="88">
        <v>1</v>
      </c>
      <c r="DC176" s="89" t="s">
        <v>2159</v>
      </c>
      <c r="DD176" s="138">
        <v>43586</v>
      </c>
      <c r="DE176" s="2448">
        <v>2259</v>
      </c>
      <c r="DF176" s="2448">
        <v>255</v>
      </c>
      <c r="DG176" s="2448">
        <v>791</v>
      </c>
      <c r="DH176" s="2448">
        <v>123</v>
      </c>
      <c r="DI176" s="2448">
        <v>1623</v>
      </c>
      <c r="DJ176" s="2448">
        <v>4638</v>
      </c>
      <c r="DK176" s="2448">
        <v>5078</v>
      </c>
      <c r="DL176" s="2448">
        <v>439</v>
      </c>
      <c r="DM176" s="2448" t="s">
        <v>21</v>
      </c>
      <c r="DN176" s="2448" t="s">
        <v>21</v>
      </c>
      <c r="DO176" s="2448">
        <v>52227</v>
      </c>
      <c r="DP176" s="2448">
        <v>1007</v>
      </c>
      <c r="DQ176" s="2448">
        <v>5270</v>
      </c>
      <c r="DR176" s="2448">
        <v>2392</v>
      </c>
      <c r="DS176" s="2448" t="s">
        <v>21</v>
      </c>
      <c r="DT176" s="2448">
        <v>955</v>
      </c>
      <c r="DU176" s="91" t="s">
        <v>34</v>
      </c>
      <c r="DV176" s="670" t="s">
        <v>26</v>
      </c>
      <c r="DW176" s="88">
        <v>1</v>
      </c>
      <c r="DX176" s="89" t="s">
        <v>2159</v>
      </c>
      <c r="DY176" s="138">
        <v>43586</v>
      </c>
      <c r="DZ176" s="2448" t="s">
        <v>21</v>
      </c>
      <c r="EA176" s="2448">
        <v>375253</v>
      </c>
      <c r="EB176" s="2448">
        <v>697675</v>
      </c>
      <c r="EC176" s="2448">
        <v>143387</v>
      </c>
      <c r="ED176" s="2448">
        <v>1495</v>
      </c>
      <c r="EE176" s="2448">
        <v>24223</v>
      </c>
      <c r="EF176" s="2448">
        <v>97170</v>
      </c>
      <c r="EG176" s="2448">
        <v>105974</v>
      </c>
      <c r="EH176" s="2448">
        <v>12773</v>
      </c>
      <c r="EI176" s="2448">
        <v>50</v>
      </c>
      <c r="EJ176" s="2448" t="s">
        <v>21</v>
      </c>
      <c r="EK176" s="2448" t="s">
        <v>21</v>
      </c>
      <c r="EL176" s="2448">
        <v>1079736</v>
      </c>
      <c r="EM176" s="2448">
        <v>56330</v>
      </c>
      <c r="EN176" s="2448">
        <v>278056</v>
      </c>
      <c r="EO176" s="2448">
        <v>13773</v>
      </c>
      <c r="EP176" s="91" t="s">
        <v>34</v>
      </c>
      <c r="EQ176" s="670" t="s">
        <v>26</v>
      </c>
      <c r="ER176" s="88">
        <v>1</v>
      </c>
      <c r="ES176" s="89" t="s">
        <v>2159</v>
      </c>
      <c r="ET176" s="138">
        <v>43586</v>
      </c>
      <c r="EU176" s="2448">
        <v>0</v>
      </c>
      <c r="EV176" s="2448">
        <v>6</v>
      </c>
      <c r="EW176" s="2448">
        <v>6893</v>
      </c>
      <c r="EX176" s="2448">
        <v>71</v>
      </c>
      <c r="EY176" s="2448">
        <v>31146</v>
      </c>
      <c r="EZ176" s="2448" t="s">
        <v>21</v>
      </c>
      <c r="FA176" s="2448" t="s">
        <v>21</v>
      </c>
      <c r="FB176" s="2448">
        <v>2568389</v>
      </c>
      <c r="FC176" s="2448">
        <v>3068308</v>
      </c>
      <c r="FD176" s="2448">
        <v>1727</v>
      </c>
      <c r="FE176" s="2448">
        <v>13227</v>
      </c>
      <c r="FF176" s="2448">
        <v>6807</v>
      </c>
      <c r="FG176" s="2448">
        <v>172132</v>
      </c>
      <c r="FH176" s="2448">
        <v>1466726</v>
      </c>
      <c r="FI176" s="2448">
        <v>40009</v>
      </c>
      <c r="FJ176" s="2448">
        <v>53</v>
      </c>
      <c r="FK176" s="91" t="s">
        <v>34</v>
      </c>
      <c r="FL176" s="670" t="s">
        <v>26</v>
      </c>
    </row>
    <row r="177" spans="1:168" ht="14.25" customHeight="1">
      <c r="A177" s="88" t="s">
        <v>26</v>
      </c>
      <c r="B177" s="89" t="s">
        <v>26</v>
      </c>
      <c r="C177" s="1257">
        <v>43617</v>
      </c>
      <c r="D177" s="2448">
        <v>1131397</v>
      </c>
      <c r="E177" s="2448">
        <v>2622632</v>
      </c>
      <c r="F177" s="2448">
        <v>6818</v>
      </c>
      <c r="G177" s="2448">
        <v>769018</v>
      </c>
      <c r="H177" s="2448">
        <v>6467959</v>
      </c>
      <c r="I177" s="2448">
        <v>399594</v>
      </c>
      <c r="J177" s="2448">
        <v>8045</v>
      </c>
      <c r="K177" s="2448">
        <v>2142</v>
      </c>
      <c r="L177" s="2448">
        <v>31276</v>
      </c>
      <c r="M177" s="2448">
        <v>158884</v>
      </c>
      <c r="N177" s="2448">
        <v>173392</v>
      </c>
      <c r="O177" s="2448">
        <v>921976</v>
      </c>
      <c r="P177" s="2448">
        <v>1319</v>
      </c>
      <c r="Q177" s="2448">
        <v>458</v>
      </c>
      <c r="R177" s="2448">
        <v>17055</v>
      </c>
      <c r="S177" s="2448" t="s">
        <v>21</v>
      </c>
      <c r="T177" s="91" t="s">
        <v>35</v>
      </c>
      <c r="U177" s="670" t="s">
        <v>26</v>
      </c>
      <c r="V177" s="88" t="s">
        <v>26</v>
      </c>
      <c r="W177" s="89" t="s">
        <v>26</v>
      </c>
      <c r="X177" s="1257">
        <v>43617</v>
      </c>
      <c r="Y177" s="82">
        <v>2758</v>
      </c>
      <c r="Z177" s="2448" t="s">
        <v>21</v>
      </c>
      <c r="AA177" s="2448">
        <v>3854088</v>
      </c>
      <c r="AB177" s="2448">
        <v>304373</v>
      </c>
      <c r="AC177" s="2448">
        <v>374045</v>
      </c>
      <c r="AD177" s="2448">
        <v>645</v>
      </c>
      <c r="AE177" s="2448" t="s">
        <v>21</v>
      </c>
      <c r="AF177" s="2448" t="s">
        <v>21</v>
      </c>
      <c r="AG177" s="2448">
        <v>274</v>
      </c>
      <c r="AH177" s="2448">
        <v>0</v>
      </c>
      <c r="AI177" s="2448">
        <v>274</v>
      </c>
      <c r="AJ177" s="2448">
        <v>142</v>
      </c>
      <c r="AK177" s="2448">
        <v>209</v>
      </c>
      <c r="AL177" s="2448" t="s">
        <v>21</v>
      </c>
      <c r="AM177" s="2448" t="s">
        <v>21</v>
      </c>
      <c r="AN177" s="2448">
        <v>350831</v>
      </c>
      <c r="AO177" s="91" t="s">
        <v>35</v>
      </c>
      <c r="AP177" s="670" t="s">
        <v>26</v>
      </c>
      <c r="AQ177" s="88" t="s">
        <v>26</v>
      </c>
      <c r="AR177" s="89" t="s">
        <v>26</v>
      </c>
      <c r="AS177" s="1257">
        <v>43617</v>
      </c>
      <c r="AT177" s="82">
        <v>55024</v>
      </c>
      <c r="AU177" s="2448">
        <v>2</v>
      </c>
      <c r="AV177" s="2448">
        <v>1750</v>
      </c>
      <c r="AW177" s="2448">
        <v>103</v>
      </c>
      <c r="AX177" s="2448">
        <v>1647</v>
      </c>
      <c r="AY177" s="2448">
        <v>1416</v>
      </c>
      <c r="AZ177" s="2448">
        <v>66366</v>
      </c>
      <c r="BA177" s="2448" t="s">
        <v>21</v>
      </c>
      <c r="BB177" s="2448" t="s">
        <v>21</v>
      </c>
      <c r="BC177" s="2448">
        <v>2927246</v>
      </c>
      <c r="BD177" s="2448">
        <v>388142</v>
      </c>
      <c r="BE177" s="2448">
        <v>790589</v>
      </c>
      <c r="BF177" s="2448">
        <v>2204180</v>
      </c>
      <c r="BG177" s="2448">
        <v>103216</v>
      </c>
      <c r="BH177" s="2448">
        <v>3019015</v>
      </c>
      <c r="BI177" s="2448">
        <v>128319</v>
      </c>
      <c r="BJ177" s="91" t="s">
        <v>35</v>
      </c>
      <c r="BK177" s="670" t="s">
        <v>26</v>
      </c>
      <c r="BL177" s="88" t="s">
        <v>26</v>
      </c>
      <c r="BM177" s="89" t="s">
        <v>26</v>
      </c>
      <c r="BN177" s="1257">
        <v>43617</v>
      </c>
      <c r="BO177" s="82">
        <v>1936</v>
      </c>
      <c r="BP177" s="2448">
        <v>341495</v>
      </c>
      <c r="BQ177" s="2448">
        <v>12100</v>
      </c>
      <c r="BR177" s="2448">
        <v>796</v>
      </c>
      <c r="BS177" s="2448">
        <v>143</v>
      </c>
      <c r="BT177" s="2448">
        <v>2445</v>
      </c>
      <c r="BU177" s="2448">
        <v>1859</v>
      </c>
      <c r="BV177" s="2448">
        <v>587</v>
      </c>
      <c r="BW177" s="2448" t="s">
        <v>21</v>
      </c>
      <c r="BX177" s="2448">
        <v>6597</v>
      </c>
      <c r="BY177" s="2448" t="s">
        <v>21</v>
      </c>
      <c r="BZ177" s="2448" t="s">
        <v>21</v>
      </c>
      <c r="CA177" s="2448">
        <v>33</v>
      </c>
      <c r="CB177" s="2448">
        <v>206484</v>
      </c>
      <c r="CC177" s="2448" t="s">
        <v>21</v>
      </c>
      <c r="CD177" s="2448">
        <v>64110</v>
      </c>
      <c r="CE177" s="91" t="s">
        <v>35</v>
      </c>
      <c r="CF177" s="670" t="s">
        <v>26</v>
      </c>
      <c r="CG177" s="88" t="s">
        <v>26</v>
      </c>
      <c r="CH177" s="89" t="s">
        <v>26</v>
      </c>
      <c r="CI177" s="1257">
        <v>43617</v>
      </c>
      <c r="CJ177" s="2448">
        <v>2465</v>
      </c>
      <c r="CK177" s="2448">
        <v>2705</v>
      </c>
      <c r="CL177" s="2448">
        <v>402168</v>
      </c>
      <c r="CM177" s="2448">
        <v>458</v>
      </c>
      <c r="CN177" s="2448">
        <v>674</v>
      </c>
      <c r="CO177" s="2448" t="s">
        <v>21</v>
      </c>
      <c r="CP177" s="2448">
        <v>253402</v>
      </c>
      <c r="CQ177" s="2448">
        <v>23498</v>
      </c>
      <c r="CR177" s="2448">
        <v>144579</v>
      </c>
      <c r="CS177" s="2448">
        <v>1849</v>
      </c>
      <c r="CT177" s="2448">
        <v>768</v>
      </c>
      <c r="CU177" s="2448">
        <v>1</v>
      </c>
      <c r="CV177" s="2448">
        <v>993</v>
      </c>
      <c r="CW177" s="2448">
        <v>849</v>
      </c>
      <c r="CX177" s="2448">
        <v>144</v>
      </c>
      <c r="CY177" s="2448" t="s">
        <v>21</v>
      </c>
      <c r="CZ177" s="91" t="s">
        <v>35</v>
      </c>
      <c r="DA177" s="670" t="s">
        <v>26</v>
      </c>
      <c r="DB177" s="88" t="s">
        <v>26</v>
      </c>
      <c r="DC177" s="89" t="s">
        <v>26</v>
      </c>
      <c r="DD177" s="1257">
        <v>43617</v>
      </c>
      <c r="DE177" s="2448">
        <v>2507</v>
      </c>
      <c r="DF177" s="2448">
        <v>285</v>
      </c>
      <c r="DG177" s="2448">
        <v>942</v>
      </c>
      <c r="DH177" s="2448">
        <v>106</v>
      </c>
      <c r="DI177" s="2448">
        <v>1490</v>
      </c>
      <c r="DJ177" s="2448">
        <v>4734</v>
      </c>
      <c r="DK177" s="2448">
        <v>5183</v>
      </c>
      <c r="DL177" s="2448">
        <v>473</v>
      </c>
      <c r="DM177" s="2448" t="s">
        <v>21</v>
      </c>
      <c r="DN177" s="2448" t="s">
        <v>21</v>
      </c>
      <c r="DO177" s="2448">
        <v>54345</v>
      </c>
      <c r="DP177" s="2448">
        <v>991</v>
      </c>
      <c r="DQ177" s="2448">
        <v>5276</v>
      </c>
      <c r="DR177" s="2448">
        <v>2398</v>
      </c>
      <c r="DS177" s="2448" t="s">
        <v>21</v>
      </c>
      <c r="DT177" s="2448">
        <v>923</v>
      </c>
      <c r="DU177" s="91" t="s">
        <v>35</v>
      </c>
      <c r="DV177" s="670" t="s">
        <v>26</v>
      </c>
      <c r="DW177" s="88" t="s">
        <v>26</v>
      </c>
      <c r="DX177" s="89" t="s">
        <v>26</v>
      </c>
      <c r="DY177" s="1257">
        <v>43617</v>
      </c>
      <c r="DZ177" s="2448" t="s">
        <v>21</v>
      </c>
      <c r="EA177" s="2448">
        <v>366321</v>
      </c>
      <c r="EB177" s="2448">
        <v>666108</v>
      </c>
      <c r="EC177" s="2448">
        <v>142396</v>
      </c>
      <c r="ED177" s="2448">
        <v>1461</v>
      </c>
      <c r="EE177" s="2448">
        <v>22803</v>
      </c>
      <c r="EF177" s="2448">
        <v>94578</v>
      </c>
      <c r="EG177" s="2448">
        <v>102982</v>
      </c>
      <c r="EH177" s="2448">
        <v>12441</v>
      </c>
      <c r="EI177" s="2448">
        <v>603</v>
      </c>
      <c r="EJ177" s="2448" t="s">
        <v>21</v>
      </c>
      <c r="EK177" s="2448" t="s">
        <v>21</v>
      </c>
      <c r="EL177" s="2448">
        <v>1024757</v>
      </c>
      <c r="EM177" s="2448">
        <v>52103</v>
      </c>
      <c r="EN177" s="2448">
        <v>294594</v>
      </c>
      <c r="EO177" s="2448">
        <v>14533</v>
      </c>
      <c r="EP177" s="91" t="s">
        <v>35</v>
      </c>
      <c r="EQ177" s="670" t="s">
        <v>26</v>
      </c>
      <c r="ER177" s="88" t="s">
        <v>26</v>
      </c>
      <c r="ES177" s="89" t="s">
        <v>26</v>
      </c>
      <c r="ET177" s="1257">
        <v>43617</v>
      </c>
      <c r="EU177" s="2448">
        <v>1</v>
      </c>
      <c r="EV177" s="2448">
        <v>21</v>
      </c>
      <c r="EW177" s="2448">
        <v>5259</v>
      </c>
      <c r="EX177" s="2448">
        <v>91</v>
      </c>
      <c r="EY177" s="2448">
        <v>21558</v>
      </c>
      <c r="EZ177" s="2448" t="s">
        <v>21</v>
      </c>
      <c r="FA177" s="2448" t="s">
        <v>21</v>
      </c>
      <c r="FB177" s="2448">
        <v>2533547</v>
      </c>
      <c r="FC177" s="2448">
        <v>3030024</v>
      </c>
      <c r="FD177" s="2448">
        <v>1451</v>
      </c>
      <c r="FE177" s="2448">
        <v>16246</v>
      </c>
      <c r="FF177" s="2448">
        <v>6818</v>
      </c>
      <c r="FG177" s="2448">
        <v>155740</v>
      </c>
      <c r="FH177" s="2448">
        <v>1462771</v>
      </c>
      <c r="FI177" s="2448">
        <v>41965</v>
      </c>
      <c r="FJ177" s="2448">
        <v>58</v>
      </c>
      <c r="FK177" s="91" t="s">
        <v>35</v>
      </c>
      <c r="FL177" s="670" t="s">
        <v>26</v>
      </c>
    </row>
    <row r="178" spans="1:168" ht="14.25" customHeight="1">
      <c r="A178" s="88" t="s">
        <v>26</v>
      </c>
      <c r="B178" s="89" t="s">
        <v>26</v>
      </c>
      <c r="C178" s="1257">
        <v>43647</v>
      </c>
      <c r="D178" s="2448">
        <v>1280126</v>
      </c>
      <c r="E178" s="2448">
        <v>2606213</v>
      </c>
      <c r="F178" s="2448">
        <v>9372</v>
      </c>
      <c r="G178" s="2448">
        <v>775935</v>
      </c>
      <c r="H178" s="2448">
        <v>6522336</v>
      </c>
      <c r="I178" s="2448">
        <v>410195</v>
      </c>
      <c r="J178" s="2448">
        <v>5679</v>
      </c>
      <c r="K178" s="2448">
        <v>1851</v>
      </c>
      <c r="L178" s="2448">
        <v>32474</v>
      </c>
      <c r="M178" s="2448">
        <v>161978</v>
      </c>
      <c r="N178" s="2448">
        <v>176784</v>
      </c>
      <c r="O178" s="2448">
        <v>931455</v>
      </c>
      <c r="P178" s="2448">
        <v>753</v>
      </c>
      <c r="Q178" s="2448">
        <v>1006</v>
      </c>
      <c r="R178" s="2448">
        <v>16246</v>
      </c>
      <c r="S178" s="2448" t="s">
        <v>21</v>
      </c>
      <c r="T178" s="91" t="s">
        <v>36</v>
      </c>
      <c r="U178" s="670" t="s">
        <v>26</v>
      </c>
      <c r="V178" s="88" t="s">
        <v>26</v>
      </c>
      <c r="W178" s="89" t="s">
        <v>26</v>
      </c>
      <c r="X178" s="1257">
        <v>43647</v>
      </c>
      <c r="Y178" s="82">
        <v>2843</v>
      </c>
      <c r="Z178" s="2448" t="s">
        <v>21</v>
      </c>
      <c r="AA178" s="2448">
        <v>3681879</v>
      </c>
      <c r="AB178" s="2448">
        <v>302865</v>
      </c>
      <c r="AC178" s="2448">
        <v>377213</v>
      </c>
      <c r="AD178" s="2448">
        <v>742</v>
      </c>
      <c r="AE178" s="2448" t="s">
        <v>21</v>
      </c>
      <c r="AF178" s="2448" t="s">
        <v>21</v>
      </c>
      <c r="AG178" s="2448">
        <v>307</v>
      </c>
      <c r="AH178" s="2448">
        <v>0</v>
      </c>
      <c r="AI178" s="2448">
        <v>307</v>
      </c>
      <c r="AJ178" s="2448">
        <v>177</v>
      </c>
      <c r="AK178" s="2448">
        <v>230</v>
      </c>
      <c r="AL178" s="2448" t="s">
        <v>21</v>
      </c>
      <c r="AM178" s="2448" t="s">
        <v>21</v>
      </c>
      <c r="AN178" s="2448">
        <v>353877</v>
      </c>
      <c r="AO178" s="91" t="s">
        <v>36</v>
      </c>
      <c r="AP178" s="670" t="s">
        <v>26</v>
      </c>
      <c r="AQ178" s="88" t="s">
        <v>26</v>
      </c>
      <c r="AR178" s="89" t="s">
        <v>26</v>
      </c>
      <c r="AS178" s="1257">
        <v>43647</v>
      </c>
      <c r="AT178" s="82">
        <v>51814</v>
      </c>
      <c r="AU178" s="2448">
        <v>5</v>
      </c>
      <c r="AV178" s="2448">
        <v>1702</v>
      </c>
      <c r="AW178" s="2448">
        <v>94</v>
      </c>
      <c r="AX178" s="2448">
        <v>1608</v>
      </c>
      <c r="AY178" s="2448">
        <v>1385</v>
      </c>
      <c r="AZ178" s="2448">
        <v>62329</v>
      </c>
      <c r="BA178" s="2448" t="s">
        <v>21</v>
      </c>
      <c r="BB178" s="2448" t="s">
        <v>21</v>
      </c>
      <c r="BC178" s="2448">
        <v>2973928</v>
      </c>
      <c r="BD178" s="2448">
        <v>353268</v>
      </c>
      <c r="BE178" s="2448">
        <v>910254</v>
      </c>
      <c r="BF178" s="2448">
        <v>2185403</v>
      </c>
      <c r="BG178" s="2448">
        <v>102933</v>
      </c>
      <c r="BH178" s="2448">
        <v>3067640</v>
      </c>
      <c r="BI178" s="2448">
        <v>136164</v>
      </c>
      <c r="BJ178" s="91" t="s">
        <v>36</v>
      </c>
      <c r="BK178" s="670" t="s">
        <v>26</v>
      </c>
      <c r="BL178" s="88" t="s">
        <v>26</v>
      </c>
      <c r="BM178" s="89" t="s">
        <v>26</v>
      </c>
      <c r="BN178" s="1257">
        <v>43647</v>
      </c>
      <c r="BO178" s="82">
        <v>1979</v>
      </c>
      <c r="BP178" s="2448">
        <v>340501</v>
      </c>
      <c r="BQ178" s="2448">
        <v>12288</v>
      </c>
      <c r="BR178" s="2448">
        <v>823</v>
      </c>
      <c r="BS178" s="2448">
        <v>142</v>
      </c>
      <c r="BT178" s="2448">
        <v>2358</v>
      </c>
      <c r="BU178" s="2448">
        <v>1785</v>
      </c>
      <c r="BV178" s="2448">
        <v>573</v>
      </c>
      <c r="BW178" s="2448" t="s">
        <v>21</v>
      </c>
      <c r="BX178" s="2448">
        <v>6789</v>
      </c>
      <c r="BY178" s="2448" t="s">
        <v>21</v>
      </c>
      <c r="BZ178" s="2448" t="s">
        <v>21</v>
      </c>
      <c r="CA178" s="2448">
        <v>33</v>
      </c>
      <c r="CB178" s="2448">
        <v>218527</v>
      </c>
      <c r="CC178" s="2448" t="s">
        <v>21</v>
      </c>
      <c r="CD178" s="2448">
        <v>79258</v>
      </c>
      <c r="CE178" s="91" t="s">
        <v>36</v>
      </c>
      <c r="CF178" s="670" t="s">
        <v>26</v>
      </c>
      <c r="CG178" s="88" t="s">
        <v>26</v>
      </c>
      <c r="CH178" s="89" t="s">
        <v>26</v>
      </c>
      <c r="CI178" s="1257">
        <v>43647</v>
      </c>
      <c r="CJ178" s="2448">
        <v>3198</v>
      </c>
      <c r="CK178" s="2448">
        <v>3507</v>
      </c>
      <c r="CL178" s="2448">
        <v>411021</v>
      </c>
      <c r="CM178" s="2448">
        <v>1006</v>
      </c>
      <c r="CN178" s="2448">
        <v>356</v>
      </c>
      <c r="CO178" s="2448" t="s">
        <v>21</v>
      </c>
      <c r="CP178" s="2448">
        <v>256280</v>
      </c>
      <c r="CQ178" s="2448">
        <v>24703</v>
      </c>
      <c r="CR178" s="2448">
        <v>126347</v>
      </c>
      <c r="CS178" s="2448">
        <v>1714</v>
      </c>
      <c r="CT178" s="2448">
        <v>781</v>
      </c>
      <c r="CU178" s="2448">
        <v>1</v>
      </c>
      <c r="CV178" s="2448">
        <v>852</v>
      </c>
      <c r="CW178" s="2448">
        <v>708</v>
      </c>
      <c r="CX178" s="2448">
        <v>144</v>
      </c>
      <c r="CY178" s="2448" t="s">
        <v>21</v>
      </c>
      <c r="CZ178" s="91" t="s">
        <v>36</v>
      </c>
      <c r="DA178" s="670" t="s">
        <v>26</v>
      </c>
      <c r="DB178" s="88" t="s">
        <v>26</v>
      </c>
      <c r="DC178" s="89" t="s">
        <v>26</v>
      </c>
      <c r="DD178" s="1257">
        <v>43647</v>
      </c>
      <c r="DE178" s="2448">
        <v>2484</v>
      </c>
      <c r="DF178" s="2448">
        <v>366</v>
      </c>
      <c r="DG178" s="2448">
        <v>772</v>
      </c>
      <c r="DH178" s="2448">
        <v>138</v>
      </c>
      <c r="DI178" s="2448">
        <v>1799</v>
      </c>
      <c r="DJ178" s="2448">
        <v>4635</v>
      </c>
      <c r="DK178" s="2448">
        <v>5075</v>
      </c>
      <c r="DL178" s="2448">
        <v>433</v>
      </c>
      <c r="DM178" s="2448" t="s">
        <v>21</v>
      </c>
      <c r="DN178" s="2448" t="s">
        <v>21</v>
      </c>
      <c r="DO178" s="2448">
        <v>54865</v>
      </c>
      <c r="DP178" s="2448">
        <v>1046</v>
      </c>
      <c r="DQ178" s="2448">
        <v>5567</v>
      </c>
      <c r="DR178" s="2448">
        <v>2526</v>
      </c>
      <c r="DS178" s="2448" t="s">
        <v>21</v>
      </c>
      <c r="DT178" s="2448">
        <v>968</v>
      </c>
      <c r="DU178" s="91" t="s">
        <v>36</v>
      </c>
      <c r="DV178" s="670" t="s">
        <v>26</v>
      </c>
      <c r="DW178" s="88" t="s">
        <v>26</v>
      </c>
      <c r="DX178" s="89" t="s">
        <v>26</v>
      </c>
      <c r="DY178" s="1257">
        <v>43647</v>
      </c>
      <c r="DZ178" s="2448" t="s">
        <v>21</v>
      </c>
      <c r="EA178" s="2448">
        <v>378590</v>
      </c>
      <c r="EB178" s="2448">
        <v>655665</v>
      </c>
      <c r="EC178" s="2448">
        <v>136965</v>
      </c>
      <c r="ED178" s="2448">
        <v>1276</v>
      </c>
      <c r="EE178" s="2448">
        <v>23180</v>
      </c>
      <c r="EF178" s="2448">
        <v>95242</v>
      </c>
      <c r="EG178" s="2448">
        <v>103683</v>
      </c>
      <c r="EH178" s="2448">
        <v>12418</v>
      </c>
      <c r="EI178" s="2448">
        <v>344</v>
      </c>
      <c r="EJ178" s="2448" t="s">
        <v>21</v>
      </c>
      <c r="EK178" s="2448" t="s">
        <v>21</v>
      </c>
      <c r="EL178" s="2448">
        <v>1025054</v>
      </c>
      <c r="EM178" s="2448">
        <v>46381</v>
      </c>
      <c r="EN178" s="2448">
        <v>292494</v>
      </c>
      <c r="EO178" s="2448">
        <v>14514</v>
      </c>
      <c r="EP178" s="91" t="s">
        <v>36</v>
      </c>
      <c r="EQ178" s="670" t="s">
        <v>26</v>
      </c>
      <c r="ER178" s="88" t="s">
        <v>26</v>
      </c>
      <c r="ES178" s="89" t="s">
        <v>26</v>
      </c>
      <c r="ET178" s="1257">
        <v>43647</v>
      </c>
      <c r="EU178" s="2448">
        <v>1</v>
      </c>
      <c r="EV178" s="2448">
        <v>57</v>
      </c>
      <c r="EW178" s="2448">
        <v>6082</v>
      </c>
      <c r="EX178" s="2448">
        <v>115</v>
      </c>
      <c r="EY178" s="2448">
        <v>15741</v>
      </c>
      <c r="EZ178" s="2448" t="s">
        <v>21</v>
      </c>
      <c r="FA178" s="2448" t="s">
        <v>21</v>
      </c>
      <c r="FB178" s="2448">
        <v>2562235</v>
      </c>
      <c r="FC178" s="2448">
        <v>3060393</v>
      </c>
      <c r="FD178" s="2448">
        <v>2896</v>
      </c>
      <c r="FE178" s="2448">
        <v>16544</v>
      </c>
      <c r="FF178" s="2448">
        <v>9372</v>
      </c>
      <c r="FG178" s="2448">
        <v>155613</v>
      </c>
      <c r="FH178" s="2448">
        <v>1494986</v>
      </c>
      <c r="FI178" s="2448">
        <v>39184</v>
      </c>
      <c r="FJ178" s="2448">
        <v>67</v>
      </c>
      <c r="FK178" s="91" t="s">
        <v>36</v>
      </c>
      <c r="FL178" s="670" t="s">
        <v>26</v>
      </c>
    </row>
    <row r="179" spans="1:168" ht="14.25" customHeight="1">
      <c r="A179" s="88" t="s">
        <v>26</v>
      </c>
      <c r="B179" s="89" t="s">
        <v>26</v>
      </c>
      <c r="C179" s="1257">
        <v>43678</v>
      </c>
      <c r="D179" s="2448">
        <v>1198218</v>
      </c>
      <c r="E179" s="2448">
        <v>2575801</v>
      </c>
      <c r="F179" s="2448">
        <v>9062</v>
      </c>
      <c r="G179" s="2448">
        <v>783124</v>
      </c>
      <c r="H179" s="2448">
        <v>6400605</v>
      </c>
      <c r="I179" s="2448">
        <v>367506</v>
      </c>
      <c r="J179" s="2448">
        <v>3489</v>
      </c>
      <c r="K179" s="2448">
        <v>1948</v>
      </c>
      <c r="L179" s="2448">
        <v>29929</v>
      </c>
      <c r="M179" s="2448">
        <v>151187</v>
      </c>
      <c r="N179" s="2448">
        <v>164901</v>
      </c>
      <c r="O179" s="2448">
        <v>903974</v>
      </c>
      <c r="P179" s="2448">
        <v>663</v>
      </c>
      <c r="Q179" s="2448">
        <v>1013</v>
      </c>
      <c r="R179" s="2448">
        <v>16677</v>
      </c>
      <c r="S179" s="2448" t="s">
        <v>21</v>
      </c>
      <c r="T179" s="91" t="s">
        <v>37</v>
      </c>
      <c r="U179" s="670" t="s">
        <v>26</v>
      </c>
      <c r="V179" s="88" t="s">
        <v>26</v>
      </c>
      <c r="W179" s="89" t="s">
        <v>26</v>
      </c>
      <c r="X179" s="1257">
        <v>43678</v>
      </c>
      <c r="Y179" s="82">
        <v>3303</v>
      </c>
      <c r="Z179" s="2448" t="s">
        <v>21</v>
      </c>
      <c r="AA179" s="2448">
        <v>3574259</v>
      </c>
      <c r="AB179" s="2448">
        <v>316088</v>
      </c>
      <c r="AC179" s="2448">
        <v>378579</v>
      </c>
      <c r="AD179" s="2448">
        <v>760</v>
      </c>
      <c r="AE179" s="2448" t="s">
        <v>21</v>
      </c>
      <c r="AF179" s="2448" t="s">
        <v>21</v>
      </c>
      <c r="AG179" s="2448">
        <v>397</v>
      </c>
      <c r="AH179" s="2448">
        <v>1</v>
      </c>
      <c r="AI179" s="2448">
        <v>396</v>
      </c>
      <c r="AJ179" s="2448">
        <v>134</v>
      </c>
      <c r="AK179" s="2448">
        <v>200</v>
      </c>
      <c r="AL179" s="2448" t="s">
        <v>21</v>
      </c>
      <c r="AM179" s="2448" t="s">
        <v>21</v>
      </c>
      <c r="AN179" s="2448">
        <v>354819</v>
      </c>
      <c r="AO179" s="91" t="s">
        <v>37</v>
      </c>
      <c r="AP179" s="670" t="s">
        <v>26</v>
      </c>
      <c r="AQ179" s="88" t="s">
        <v>26</v>
      </c>
      <c r="AR179" s="89" t="s">
        <v>26</v>
      </c>
      <c r="AS179" s="1257">
        <v>43678</v>
      </c>
      <c r="AT179" s="82">
        <v>38006</v>
      </c>
      <c r="AU179" s="2448">
        <v>5</v>
      </c>
      <c r="AV179" s="2448">
        <v>2380</v>
      </c>
      <c r="AW179" s="2448">
        <v>135</v>
      </c>
      <c r="AX179" s="2448">
        <v>2245</v>
      </c>
      <c r="AY179" s="2448">
        <v>1386</v>
      </c>
      <c r="AZ179" s="2448">
        <v>43508</v>
      </c>
      <c r="BA179" s="2448" t="s">
        <v>21</v>
      </c>
      <c r="BB179" s="2448" t="s">
        <v>21</v>
      </c>
      <c r="BC179" s="2448">
        <v>2914783</v>
      </c>
      <c r="BD179" s="2448">
        <v>362557</v>
      </c>
      <c r="BE179" s="2448">
        <v>843959</v>
      </c>
      <c r="BF179" s="2448">
        <v>2164093</v>
      </c>
      <c r="BG179" s="2448">
        <v>105134</v>
      </c>
      <c r="BH179" s="2448">
        <v>3030601</v>
      </c>
      <c r="BI179" s="2448">
        <v>121876</v>
      </c>
      <c r="BJ179" s="91" t="s">
        <v>37</v>
      </c>
      <c r="BK179" s="670" t="s">
        <v>26</v>
      </c>
      <c r="BL179" s="88" t="s">
        <v>26</v>
      </c>
      <c r="BM179" s="89" t="s">
        <v>26</v>
      </c>
      <c r="BN179" s="1257">
        <v>43678</v>
      </c>
      <c r="BO179" s="82">
        <v>2032</v>
      </c>
      <c r="BP179" s="2448">
        <v>327646</v>
      </c>
      <c r="BQ179" s="2448">
        <v>11964</v>
      </c>
      <c r="BR179" s="2448">
        <v>566</v>
      </c>
      <c r="BS179" s="2448">
        <v>138</v>
      </c>
      <c r="BT179" s="2448">
        <v>2526</v>
      </c>
      <c r="BU179" s="2448">
        <v>1767</v>
      </c>
      <c r="BV179" s="2448">
        <v>760</v>
      </c>
      <c r="BW179" s="2448" t="s">
        <v>21</v>
      </c>
      <c r="BX179" s="2448">
        <v>6590</v>
      </c>
      <c r="BY179" s="2448" t="s">
        <v>21</v>
      </c>
      <c r="BZ179" s="2448" t="s">
        <v>21</v>
      </c>
      <c r="CA179" s="2448">
        <v>33</v>
      </c>
      <c r="CB179" s="2448">
        <v>211407</v>
      </c>
      <c r="CC179" s="2448" t="s">
        <v>21</v>
      </c>
      <c r="CD179" s="2448">
        <v>71636</v>
      </c>
      <c r="CE179" s="91" t="s">
        <v>37</v>
      </c>
      <c r="CF179" s="670" t="s">
        <v>26</v>
      </c>
      <c r="CG179" s="88" t="s">
        <v>26</v>
      </c>
      <c r="CH179" s="89" t="s">
        <v>26</v>
      </c>
      <c r="CI179" s="1257">
        <v>43678</v>
      </c>
      <c r="CJ179" s="2448">
        <v>3214</v>
      </c>
      <c r="CK179" s="2448">
        <v>3525</v>
      </c>
      <c r="CL179" s="2448">
        <v>390308</v>
      </c>
      <c r="CM179" s="2448">
        <v>1013</v>
      </c>
      <c r="CN179" s="2448">
        <v>575</v>
      </c>
      <c r="CO179" s="2448" t="s">
        <v>21</v>
      </c>
      <c r="CP179" s="2448">
        <v>243696</v>
      </c>
      <c r="CQ179" s="2448">
        <v>24464</v>
      </c>
      <c r="CR179" s="2448">
        <v>119625</v>
      </c>
      <c r="CS179" s="2448">
        <v>1563</v>
      </c>
      <c r="CT179" s="2448">
        <v>552</v>
      </c>
      <c r="CU179" s="2448">
        <v>1</v>
      </c>
      <c r="CV179" s="2448">
        <v>925</v>
      </c>
      <c r="CW179" s="2448">
        <v>781</v>
      </c>
      <c r="CX179" s="2448">
        <v>144</v>
      </c>
      <c r="CY179" s="2448" t="s">
        <v>21</v>
      </c>
      <c r="CZ179" s="91" t="s">
        <v>37</v>
      </c>
      <c r="DA179" s="670" t="s">
        <v>26</v>
      </c>
      <c r="DB179" s="88" t="s">
        <v>26</v>
      </c>
      <c r="DC179" s="89" t="s">
        <v>26</v>
      </c>
      <c r="DD179" s="1257">
        <v>43678</v>
      </c>
      <c r="DE179" s="2448">
        <v>1117</v>
      </c>
      <c r="DF179" s="2448">
        <v>379</v>
      </c>
      <c r="DG179" s="2448">
        <v>656</v>
      </c>
      <c r="DH179" s="2448">
        <v>120</v>
      </c>
      <c r="DI179" s="2448">
        <v>1424</v>
      </c>
      <c r="DJ179" s="2448">
        <v>4051</v>
      </c>
      <c r="DK179" s="2448">
        <v>4435</v>
      </c>
      <c r="DL179" s="2448">
        <v>326</v>
      </c>
      <c r="DM179" s="2448" t="s">
        <v>21</v>
      </c>
      <c r="DN179" s="2448" t="s">
        <v>21</v>
      </c>
      <c r="DO179" s="2448">
        <v>46426</v>
      </c>
      <c r="DP179" s="2448">
        <v>940</v>
      </c>
      <c r="DQ179" s="2448">
        <v>4937</v>
      </c>
      <c r="DR179" s="2448">
        <v>2231</v>
      </c>
      <c r="DS179" s="2448" t="s">
        <v>21</v>
      </c>
      <c r="DT179" s="2448">
        <v>857</v>
      </c>
      <c r="DU179" s="91" t="s">
        <v>37</v>
      </c>
      <c r="DV179" s="670" t="s">
        <v>26</v>
      </c>
      <c r="DW179" s="88" t="s">
        <v>26</v>
      </c>
      <c r="DX179" s="89" t="s">
        <v>26</v>
      </c>
      <c r="DY179" s="1257">
        <v>43678</v>
      </c>
      <c r="DZ179" s="2448" t="s">
        <v>21</v>
      </c>
      <c r="EA179" s="2448">
        <v>375007</v>
      </c>
      <c r="EB179" s="2448">
        <v>653327</v>
      </c>
      <c r="EC179" s="2448">
        <v>125239</v>
      </c>
      <c r="ED179" s="2448">
        <v>1321</v>
      </c>
      <c r="EE179" s="2448">
        <v>21657</v>
      </c>
      <c r="EF179" s="2448">
        <v>92421</v>
      </c>
      <c r="EG179" s="2448">
        <v>100612</v>
      </c>
      <c r="EH179" s="2448">
        <v>11832</v>
      </c>
      <c r="EI179" s="2448">
        <v>303</v>
      </c>
      <c r="EJ179" s="2448" t="s">
        <v>21</v>
      </c>
      <c r="EK179" s="2448" t="s">
        <v>21</v>
      </c>
      <c r="EL179" s="2448">
        <v>1004279</v>
      </c>
      <c r="EM179" s="2448">
        <v>46680</v>
      </c>
      <c r="EN179" s="2448">
        <v>282636</v>
      </c>
      <c r="EO179" s="2448">
        <v>13878</v>
      </c>
      <c r="EP179" s="91" t="s">
        <v>37</v>
      </c>
      <c r="EQ179" s="670" t="s">
        <v>26</v>
      </c>
      <c r="ER179" s="88" t="s">
        <v>26</v>
      </c>
      <c r="ES179" s="89" t="s">
        <v>26</v>
      </c>
      <c r="ET179" s="1257">
        <v>43678</v>
      </c>
      <c r="EU179" s="2448">
        <v>1</v>
      </c>
      <c r="EV179" s="2448">
        <v>29</v>
      </c>
      <c r="EW179" s="2448">
        <v>6083</v>
      </c>
      <c r="EX179" s="2448">
        <v>573</v>
      </c>
      <c r="EY179" s="2448">
        <v>18464</v>
      </c>
      <c r="EZ179" s="2448" t="s">
        <v>21</v>
      </c>
      <c r="FA179" s="2448" t="s">
        <v>21</v>
      </c>
      <c r="FB179" s="2448">
        <v>2552457</v>
      </c>
      <c r="FC179" s="2448">
        <v>3052916</v>
      </c>
      <c r="FD179" s="2448">
        <v>2161</v>
      </c>
      <c r="FE179" s="2448">
        <v>13887</v>
      </c>
      <c r="FF179" s="2448">
        <v>9062</v>
      </c>
      <c r="FG179" s="2448">
        <v>162109</v>
      </c>
      <c r="FH179" s="2448">
        <v>1459095</v>
      </c>
      <c r="FI179" s="2448">
        <v>35464</v>
      </c>
      <c r="FJ179" s="2448">
        <v>65</v>
      </c>
      <c r="FK179" s="91" t="s">
        <v>37</v>
      </c>
      <c r="FL179" s="670" t="s">
        <v>26</v>
      </c>
    </row>
    <row r="180" spans="1:168" ht="14.25" customHeight="1">
      <c r="A180" s="88" t="s">
        <v>26</v>
      </c>
      <c r="B180" s="89" t="s">
        <v>26</v>
      </c>
      <c r="C180" s="1257">
        <v>43709</v>
      </c>
      <c r="D180" s="2448">
        <v>1206903</v>
      </c>
      <c r="E180" s="2448">
        <v>2434414</v>
      </c>
      <c r="F180" s="2448">
        <v>8600</v>
      </c>
      <c r="G180" s="2448">
        <v>755394</v>
      </c>
      <c r="H180" s="2448">
        <v>5945408</v>
      </c>
      <c r="I180" s="2448">
        <v>331581</v>
      </c>
      <c r="J180" s="2448">
        <v>2577</v>
      </c>
      <c r="K180" s="2448">
        <v>2071</v>
      </c>
      <c r="L180" s="2448">
        <v>29410</v>
      </c>
      <c r="M180" s="2448">
        <v>149000</v>
      </c>
      <c r="N180" s="2448">
        <v>162700</v>
      </c>
      <c r="O180" s="2448">
        <v>867504</v>
      </c>
      <c r="P180" s="2448">
        <v>1834</v>
      </c>
      <c r="Q180" s="2448">
        <v>1262</v>
      </c>
      <c r="R180" s="2448">
        <v>17461</v>
      </c>
      <c r="S180" s="2448" t="s">
        <v>21</v>
      </c>
      <c r="T180" s="91" t="s">
        <v>38</v>
      </c>
      <c r="U180" s="670" t="s">
        <v>26</v>
      </c>
      <c r="V180" s="88" t="s">
        <v>26</v>
      </c>
      <c r="W180" s="89" t="s">
        <v>26</v>
      </c>
      <c r="X180" s="1257">
        <v>43709</v>
      </c>
      <c r="Y180" s="82">
        <v>3630</v>
      </c>
      <c r="Z180" s="2448" t="s">
        <v>21</v>
      </c>
      <c r="AA180" s="2448">
        <v>3647492</v>
      </c>
      <c r="AB180" s="2448">
        <v>287593</v>
      </c>
      <c r="AC180" s="2448">
        <v>352826</v>
      </c>
      <c r="AD180" s="2448">
        <v>962</v>
      </c>
      <c r="AE180" s="2448" t="s">
        <v>21</v>
      </c>
      <c r="AF180" s="2448" t="s">
        <v>21</v>
      </c>
      <c r="AG180" s="2448">
        <v>632</v>
      </c>
      <c r="AH180" s="2448">
        <v>2</v>
      </c>
      <c r="AI180" s="2448">
        <v>630</v>
      </c>
      <c r="AJ180" s="2448">
        <v>147</v>
      </c>
      <c r="AK180" s="2448">
        <v>110</v>
      </c>
      <c r="AL180" s="2448" t="s">
        <v>21</v>
      </c>
      <c r="AM180" s="2448" t="s">
        <v>21</v>
      </c>
      <c r="AN180" s="2448">
        <v>329584</v>
      </c>
      <c r="AO180" s="91" t="s">
        <v>38</v>
      </c>
      <c r="AP180" s="670" t="s">
        <v>26</v>
      </c>
      <c r="AQ180" s="88" t="s">
        <v>26</v>
      </c>
      <c r="AR180" s="89" t="s">
        <v>26</v>
      </c>
      <c r="AS180" s="1257">
        <v>43709</v>
      </c>
      <c r="AT180" s="82">
        <v>39949</v>
      </c>
      <c r="AU180" s="2448">
        <v>4</v>
      </c>
      <c r="AV180" s="2448">
        <v>3920</v>
      </c>
      <c r="AW180" s="2448">
        <v>142</v>
      </c>
      <c r="AX180" s="2448">
        <v>3779</v>
      </c>
      <c r="AY180" s="2448">
        <v>1320</v>
      </c>
      <c r="AZ180" s="2448">
        <v>43979</v>
      </c>
      <c r="BA180" s="2448" t="s">
        <v>21</v>
      </c>
      <c r="BB180" s="2448" t="s">
        <v>21</v>
      </c>
      <c r="BC180" s="2448">
        <v>2772704</v>
      </c>
      <c r="BD180" s="2448">
        <v>309646</v>
      </c>
      <c r="BE180" s="2448">
        <v>859283</v>
      </c>
      <c r="BF180" s="2448">
        <v>2055147</v>
      </c>
      <c r="BG180" s="2448">
        <v>111793</v>
      </c>
      <c r="BH180" s="2448">
        <v>2791151</v>
      </c>
      <c r="BI180" s="2448">
        <v>106546</v>
      </c>
      <c r="BJ180" s="91" t="s">
        <v>38</v>
      </c>
      <c r="BK180" s="670" t="s">
        <v>26</v>
      </c>
      <c r="BL180" s="88" t="s">
        <v>26</v>
      </c>
      <c r="BM180" s="89" t="s">
        <v>26</v>
      </c>
      <c r="BN180" s="1257">
        <v>43709</v>
      </c>
      <c r="BO180" s="82">
        <v>1998</v>
      </c>
      <c r="BP180" s="2448">
        <v>326818</v>
      </c>
      <c r="BQ180" s="2448">
        <v>11661</v>
      </c>
      <c r="BR180" s="2448">
        <v>751</v>
      </c>
      <c r="BS180" s="2448">
        <v>142</v>
      </c>
      <c r="BT180" s="2448">
        <v>2553</v>
      </c>
      <c r="BU180" s="2448">
        <v>1598</v>
      </c>
      <c r="BV180" s="2448">
        <v>954</v>
      </c>
      <c r="BW180" s="2448" t="s">
        <v>21</v>
      </c>
      <c r="BX180" s="2448">
        <v>6192</v>
      </c>
      <c r="BY180" s="2448" t="s">
        <v>21</v>
      </c>
      <c r="BZ180" s="2448" t="s">
        <v>21</v>
      </c>
      <c r="CA180" s="2448">
        <v>33</v>
      </c>
      <c r="CB180" s="2448">
        <v>202533</v>
      </c>
      <c r="CC180" s="2448" t="s">
        <v>21</v>
      </c>
      <c r="CD180" s="2448">
        <v>67292</v>
      </c>
      <c r="CE180" s="91" t="s">
        <v>38</v>
      </c>
      <c r="CF180" s="670" t="s">
        <v>26</v>
      </c>
      <c r="CG180" s="88" t="s">
        <v>26</v>
      </c>
      <c r="CH180" s="89" t="s">
        <v>26</v>
      </c>
      <c r="CI180" s="1257">
        <v>43709</v>
      </c>
      <c r="CJ180" s="2448">
        <v>2653</v>
      </c>
      <c r="CK180" s="2448">
        <v>2910</v>
      </c>
      <c r="CL180" s="2448">
        <v>373852</v>
      </c>
      <c r="CM180" s="2448">
        <v>1262</v>
      </c>
      <c r="CN180" s="2448">
        <v>679</v>
      </c>
      <c r="CO180" s="2448" t="s">
        <v>21</v>
      </c>
      <c r="CP180" s="2448">
        <v>237644</v>
      </c>
      <c r="CQ180" s="2448">
        <v>21482</v>
      </c>
      <c r="CR180" s="2448">
        <v>131398</v>
      </c>
      <c r="CS180" s="2448">
        <v>1933</v>
      </c>
      <c r="CT180" s="2448">
        <v>737</v>
      </c>
      <c r="CU180" s="2448">
        <v>1</v>
      </c>
      <c r="CV180" s="2448">
        <v>1110</v>
      </c>
      <c r="CW180" s="2448">
        <v>966</v>
      </c>
      <c r="CX180" s="2448">
        <v>144</v>
      </c>
      <c r="CY180" s="2448" t="s">
        <v>21</v>
      </c>
      <c r="CZ180" s="91" t="s">
        <v>38</v>
      </c>
      <c r="DA180" s="670" t="s">
        <v>26</v>
      </c>
      <c r="DB180" s="88" t="s">
        <v>26</v>
      </c>
      <c r="DC180" s="89" t="s">
        <v>26</v>
      </c>
      <c r="DD180" s="1257">
        <v>43709</v>
      </c>
      <c r="DE180" s="2448">
        <v>1024</v>
      </c>
      <c r="DF180" s="2448">
        <v>250</v>
      </c>
      <c r="DG180" s="2448">
        <v>697</v>
      </c>
      <c r="DH180" s="2448">
        <v>141</v>
      </c>
      <c r="DI180" s="2448">
        <v>1561</v>
      </c>
      <c r="DJ180" s="2448">
        <v>4367</v>
      </c>
      <c r="DK180" s="2448">
        <v>4781</v>
      </c>
      <c r="DL180" s="2448">
        <v>395</v>
      </c>
      <c r="DM180" s="2448" t="s">
        <v>21</v>
      </c>
      <c r="DN180" s="2448" t="s">
        <v>21</v>
      </c>
      <c r="DO180" s="2448">
        <v>51837</v>
      </c>
      <c r="DP180" s="2448">
        <v>987</v>
      </c>
      <c r="DQ180" s="2448">
        <v>5372</v>
      </c>
      <c r="DR180" s="2448">
        <v>2437</v>
      </c>
      <c r="DS180" s="2448" t="s">
        <v>21</v>
      </c>
      <c r="DT180" s="2448">
        <v>923</v>
      </c>
      <c r="DU180" s="91" t="s">
        <v>38</v>
      </c>
      <c r="DV180" s="670" t="s">
        <v>26</v>
      </c>
      <c r="DW180" s="88" t="s">
        <v>26</v>
      </c>
      <c r="DX180" s="89" t="s">
        <v>26</v>
      </c>
      <c r="DY180" s="1257">
        <v>43709</v>
      </c>
      <c r="DZ180" s="2448" t="s">
        <v>21</v>
      </c>
      <c r="EA180" s="2448">
        <v>347107</v>
      </c>
      <c r="EB180" s="2448">
        <v>615704</v>
      </c>
      <c r="EC180" s="2448">
        <v>126827</v>
      </c>
      <c r="ED180" s="2448">
        <v>1393</v>
      </c>
      <c r="EE180" s="2448">
        <v>21028</v>
      </c>
      <c r="EF180" s="2448">
        <v>92019</v>
      </c>
      <c r="EG180" s="2448">
        <v>100306</v>
      </c>
      <c r="EH180" s="2448">
        <v>11371</v>
      </c>
      <c r="EI180" s="2448">
        <v>836</v>
      </c>
      <c r="EJ180" s="2448" t="s">
        <v>21</v>
      </c>
      <c r="EK180" s="2448" t="s">
        <v>21</v>
      </c>
      <c r="EL180" s="2448">
        <v>987497</v>
      </c>
      <c r="EM180" s="2448">
        <v>43466</v>
      </c>
      <c r="EN180" s="2448">
        <v>277075</v>
      </c>
      <c r="EO180" s="2448">
        <v>15876</v>
      </c>
      <c r="EP180" s="91" t="s">
        <v>38</v>
      </c>
      <c r="EQ180" s="670" t="s">
        <v>26</v>
      </c>
      <c r="ER180" s="88" t="s">
        <v>26</v>
      </c>
      <c r="ES180" s="89" t="s">
        <v>26</v>
      </c>
      <c r="ET180" s="1257">
        <v>43709</v>
      </c>
      <c r="EU180" s="2448">
        <v>1</v>
      </c>
      <c r="EV180" s="2448">
        <v>77</v>
      </c>
      <c r="EW180" s="2448">
        <v>5343</v>
      </c>
      <c r="EX180" s="2448">
        <v>92</v>
      </c>
      <c r="EY180" s="2448">
        <v>8698</v>
      </c>
      <c r="EZ180" s="2448" t="s">
        <v>21</v>
      </c>
      <c r="FA180" s="2448" t="s">
        <v>21</v>
      </c>
      <c r="FB180" s="2448">
        <v>2432634</v>
      </c>
      <c r="FC180" s="2448">
        <v>2908020</v>
      </c>
      <c r="FD180" s="2448">
        <v>3663</v>
      </c>
      <c r="FE180" s="2448">
        <v>10344</v>
      </c>
      <c r="FF180" s="2448">
        <v>8600</v>
      </c>
      <c r="FG180" s="2448">
        <v>161138</v>
      </c>
      <c r="FH180" s="2448">
        <v>1389595</v>
      </c>
      <c r="FI180" s="2448">
        <v>26830</v>
      </c>
      <c r="FJ180" s="2448">
        <v>69</v>
      </c>
      <c r="FK180" s="91" t="s">
        <v>38</v>
      </c>
      <c r="FL180" s="670" t="s">
        <v>26</v>
      </c>
    </row>
    <row r="181" spans="1:168" ht="14.25" customHeight="1">
      <c r="A181" s="88" t="s">
        <v>26</v>
      </c>
      <c r="B181" s="89" t="s">
        <v>26</v>
      </c>
      <c r="C181" s="1257">
        <v>43739</v>
      </c>
      <c r="D181" s="2448">
        <v>1086811</v>
      </c>
      <c r="E181" s="2448">
        <v>2479244</v>
      </c>
      <c r="F181" s="2448">
        <v>5741</v>
      </c>
      <c r="G181" s="2448">
        <v>789819</v>
      </c>
      <c r="H181" s="2448">
        <v>6006624</v>
      </c>
      <c r="I181" s="2448">
        <v>334401</v>
      </c>
      <c r="J181" s="2448">
        <v>4196</v>
      </c>
      <c r="K181" s="2448">
        <v>2076</v>
      </c>
      <c r="L181" s="2448">
        <v>32353</v>
      </c>
      <c r="M181" s="2448">
        <v>167325</v>
      </c>
      <c r="N181" s="2448">
        <v>182692</v>
      </c>
      <c r="O181" s="2448">
        <v>840316</v>
      </c>
      <c r="P181" s="2448">
        <v>991</v>
      </c>
      <c r="Q181" s="2448">
        <v>1298</v>
      </c>
      <c r="R181" s="2448">
        <v>16838</v>
      </c>
      <c r="S181" s="2448" t="s">
        <v>21</v>
      </c>
      <c r="T181" s="91" t="s">
        <v>39</v>
      </c>
      <c r="U181" s="670" t="s">
        <v>26</v>
      </c>
      <c r="V181" s="88" t="s">
        <v>26</v>
      </c>
      <c r="W181" s="89" t="s">
        <v>26</v>
      </c>
      <c r="X181" s="1257">
        <v>43739</v>
      </c>
      <c r="Y181" s="82">
        <v>3060</v>
      </c>
      <c r="Z181" s="2448" t="s">
        <v>21</v>
      </c>
      <c r="AA181" s="2448">
        <v>3733565</v>
      </c>
      <c r="AB181" s="2448">
        <v>282469</v>
      </c>
      <c r="AC181" s="2448">
        <v>354753</v>
      </c>
      <c r="AD181" s="2448">
        <v>963</v>
      </c>
      <c r="AE181" s="2448" t="s">
        <v>21</v>
      </c>
      <c r="AF181" s="2448" t="s">
        <v>21</v>
      </c>
      <c r="AG181" s="2448">
        <v>543</v>
      </c>
      <c r="AH181" s="2448">
        <v>11</v>
      </c>
      <c r="AI181" s="2448">
        <v>532</v>
      </c>
      <c r="AJ181" s="2448">
        <v>202</v>
      </c>
      <c r="AK181" s="2448">
        <v>144</v>
      </c>
      <c r="AL181" s="2448" t="s">
        <v>21</v>
      </c>
      <c r="AM181" s="2448" t="s">
        <v>21</v>
      </c>
      <c r="AN181" s="2448">
        <v>331514</v>
      </c>
      <c r="AO181" s="91" t="s">
        <v>39</v>
      </c>
      <c r="AP181" s="670" t="s">
        <v>26</v>
      </c>
      <c r="AQ181" s="88" t="s">
        <v>26</v>
      </c>
      <c r="AR181" s="89" t="s">
        <v>26</v>
      </c>
      <c r="AS181" s="1257">
        <v>43739</v>
      </c>
      <c r="AT181" s="82">
        <v>48297</v>
      </c>
      <c r="AU181" s="2448">
        <v>2</v>
      </c>
      <c r="AV181" s="2448">
        <v>2719</v>
      </c>
      <c r="AW181" s="2448">
        <v>409</v>
      </c>
      <c r="AX181" s="2448">
        <v>2310</v>
      </c>
      <c r="AY181" s="2448">
        <v>1464</v>
      </c>
      <c r="AZ181" s="2448">
        <v>56250</v>
      </c>
      <c r="BA181" s="2448" t="s">
        <v>21</v>
      </c>
      <c r="BB181" s="2448" t="s">
        <v>21</v>
      </c>
      <c r="BC181" s="2448">
        <v>2744898</v>
      </c>
      <c r="BD181" s="2448">
        <v>318874</v>
      </c>
      <c r="BE181" s="2448">
        <v>765643</v>
      </c>
      <c r="BF181" s="2448">
        <v>2093089</v>
      </c>
      <c r="BG181" s="2448">
        <v>116123</v>
      </c>
      <c r="BH181" s="2448">
        <v>2809985</v>
      </c>
      <c r="BI181" s="2448">
        <v>107412</v>
      </c>
      <c r="BJ181" s="91" t="s">
        <v>39</v>
      </c>
      <c r="BK181" s="670" t="s">
        <v>26</v>
      </c>
      <c r="BL181" s="88" t="s">
        <v>26</v>
      </c>
      <c r="BM181" s="89" t="s">
        <v>26</v>
      </c>
      <c r="BN181" s="1257">
        <v>43739</v>
      </c>
      <c r="BO181" s="82">
        <v>1887</v>
      </c>
      <c r="BP181" s="2448">
        <v>332304</v>
      </c>
      <c r="BQ181" s="2448">
        <v>12237</v>
      </c>
      <c r="BR181" s="2448">
        <v>826</v>
      </c>
      <c r="BS181" s="2448">
        <v>130</v>
      </c>
      <c r="BT181" s="2448">
        <v>2569</v>
      </c>
      <c r="BU181" s="2448">
        <v>1778</v>
      </c>
      <c r="BV181" s="2448">
        <v>790</v>
      </c>
      <c r="BW181" s="2448" t="s">
        <v>21</v>
      </c>
      <c r="BX181" s="2448">
        <v>6582</v>
      </c>
      <c r="BY181" s="2448" t="s">
        <v>21</v>
      </c>
      <c r="BZ181" s="2448" t="s">
        <v>21</v>
      </c>
      <c r="CA181" s="2448">
        <v>33</v>
      </c>
      <c r="CB181" s="2448">
        <v>203738</v>
      </c>
      <c r="CC181" s="2448" t="s">
        <v>21</v>
      </c>
      <c r="CD181" s="2448">
        <v>63453</v>
      </c>
      <c r="CE181" s="91" t="s">
        <v>39</v>
      </c>
      <c r="CF181" s="670" t="s">
        <v>26</v>
      </c>
      <c r="CG181" s="88" t="s">
        <v>26</v>
      </c>
      <c r="CH181" s="89" t="s">
        <v>26</v>
      </c>
      <c r="CI181" s="1257">
        <v>43739</v>
      </c>
      <c r="CJ181" s="2448">
        <v>3278</v>
      </c>
      <c r="CK181" s="2448">
        <v>3595</v>
      </c>
      <c r="CL181" s="2448">
        <v>381167</v>
      </c>
      <c r="CM181" s="2448">
        <v>1298</v>
      </c>
      <c r="CN181" s="2448">
        <v>497</v>
      </c>
      <c r="CO181" s="2448" t="s">
        <v>21</v>
      </c>
      <c r="CP181" s="2448">
        <v>252758</v>
      </c>
      <c r="CQ181" s="2448">
        <v>21963</v>
      </c>
      <c r="CR181" s="2448">
        <v>137442</v>
      </c>
      <c r="CS181" s="2448">
        <v>1863</v>
      </c>
      <c r="CT181" s="2448">
        <v>798</v>
      </c>
      <c r="CU181" s="2448">
        <v>1</v>
      </c>
      <c r="CV181" s="2448">
        <v>978</v>
      </c>
      <c r="CW181" s="2448">
        <v>834</v>
      </c>
      <c r="CX181" s="2448">
        <v>144</v>
      </c>
      <c r="CY181" s="2448" t="s">
        <v>21</v>
      </c>
      <c r="CZ181" s="91" t="s">
        <v>39</v>
      </c>
      <c r="DA181" s="670" t="s">
        <v>26</v>
      </c>
      <c r="DB181" s="88" t="s">
        <v>26</v>
      </c>
      <c r="DC181" s="89" t="s">
        <v>26</v>
      </c>
      <c r="DD181" s="1257">
        <v>43739</v>
      </c>
      <c r="DE181" s="2448">
        <v>1788</v>
      </c>
      <c r="DF181" s="2448">
        <v>319</v>
      </c>
      <c r="DG181" s="2448">
        <v>847</v>
      </c>
      <c r="DH181" s="2448">
        <v>124</v>
      </c>
      <c r="DI181" s="2448">
        <v>1535</v>
      </c>
      <c r="DJ181" s="2448">
        <v>4660</v>
      </c>
      <c r="DK181" s="2448">
        <v>5102</v>
      </c>
      <c r="DL181" s="2448">
        <v>367</v>
      </c>
      <c r="DM181" s="2448" t="s">
        <v>21</v>
      </c>
      <c r="DN181" s="2448" t="s">
        <v>21</v>
      </c>
      <c r="DO181" s="2448">
        <v>51300</v>
      </c>
      <c r="DP181" s="2448">
        <v>1100</v>
      </c>
      <c r="DQ181" s="2448">
        <v>5669</v>
      </c>
      <c r="DR181" s="2448">
        <v>2679</v>
      </c>
      <c r="DS181" s="2448" t="s">
        <v>21</v>
      </c>
      <c r="DT181" s="2448">
        <v>1104</v>
      </c>
      <c r="DU181" s="91" t="s">
        <v>39</v>
      </c>
      <c r="DV181" s="670" t="s">
        <v>26</v>
      </c>
      <c r="DW181" s="88" t="s">
        <v>26</v>
      </c>
      <c r="DX181" s="89" t="s">
        <v>26</v>
      </c>
      <c r="DY181" s="1257">
        <v>43739</v>
      </c>
      <c r="DZ181" s="2448" t="s">
        <v>21</v>
      </c>
      <c r="EA181" s="2448">
        <v>349434</v>
      </c>
      <c r="EB181" s="2448">
        <v>605596</v>
      </c>
      <c r="EC181" s="2448">
        <v>134334</v>
      </c>
      <c r="ED181" s="2448">
        <v>1396</v>
      </c>
      <c r="EE181" s="2448">
        <v>23867</v>
      </c>
      <c r="EF181" s="2448">
        <v>104628</v>
      </c>
      <c r="EG181" s="2448">
        <v>114011</v>
      </c>
      <c r="EH181" s="2448">
        <v>11519</v>
      </c>
      <c r="EI181" s="2448">
        <v>444</v>
      </c>
      <c r="EJ181" s="2448" t="s">
        <v>21</v>
      </c>
      <c r="EK181" s="2448" t="s">
        <v>21</v>
      </c>
      <c r="EL181" s="2448">
        <v>1006068</v>
      </c>
      <c r="EM181" s="2448">
        <v>46130</v>
      </c>
      <c r="EN181" s="2448">
        <v>269706</v>
      </c>
      <c r="EO181" s="2448">
        <v>16080</v>
      </c>
      <c r="EP181" s="91" t="s">
        <v>39</v>
      </c>
      <c r="EQ181" s="670" t="s">
        <v>26</v>
      </c>
      <c r="ER181" s="88" t="s">
        <v>26</v>
      </c>
      <c r="ES181" s="89" t="s">
        <v>26</v>
      </c>
      <c r="ET181" s="1257">
        <v>43739</v>
      </c>
      <c r="EU181" s="2448">
        <v>1</v>
      </c>
      <c r="EV181" s="2448">
        <v>191</v>
      </c>
      <c r="EW181" s="2448">
        <v>5007</v>
      </c>
      <c r="EX181" s="2448">
        <v>168</v>
      </c>
      <c r="EY181" s="2448">
        <v>17372</v>
      </c>
      <c r="EZ181" s="2448" t="s">
        <v>21</v>
      </c>
      <c r="FA181" s="2448" t="s">
        <v>21</v>
      </c>
      <c r="FB181" s="2448">
        <v>2513360</v>
      </c>
      <c r="FC181" s="2448">
        <v>3001222</v>
      </c>
      <c r="FD181" s="2448">
        <v>2962</v>
      </c>
      <c r="FE181" s="2448">
        <v>13827</v>
      </c>
      <c r="FF181" s="2448">
        <v>5741</v>
      </c>
      <c r="FG181" s="2448">
        <v>183265</v>
      </c>
      <c r="FH181" s="2448">
        <v>1401553</v>
      </c>
      <c r="FI181" s="2448">
        <v>14055</v>
      </c>
      <c r="FJ181" s="2448">
        <v>69</v>
      </c>
      <c r="FK181" s="91" t="s">
        <v>39</v>
      </c>
      <c r="FL181" s="670" t="s">
        <v>26</v>
      </c>
    </row>
    <row r="182" spans="1:168" ht="14.25" customHeight="1">
      <c r="A182" s="88" t="s">
        <v>26</v>
      </c>
      <c r="B182" s="89" t="s">
        <v>26</v>
      </c>
      <c r="C182" s="1257">
        <v>43770</v>
      </c>
      <c r="D182" s="2448">
        <v>1070623</v>
      </c>
      <c r="E182" s="2448">
        <v>2333896</v>
      </c>
      <c r="F182" s="2448">
        <v>7812</v>
      </c>
      <c r="G182" s="2448">
        <v>767356</v>
      </c>
      <c r="H182" s="2448">
        <v>5813063</v>
      </c>
      <c r="I182" s="2448">
        <v>327092</v>
      </c>
      <c r="J182" s="2448">
        <v>6059</v>
      </c>
      <c r="K182" s="2448">
        <v>1920</v>
      </c>
      <c r="L182" s="2448">
        <v>30496</v>
      </c>
      <c r="M182" s="2448">
        <v>164797</v>
      </c>
      <c r="N182" s="2448">
        <v>180003</v>
      </c>
      <c r="O182" s="2448">
        <v>766305</v>
      </c>
      <c r="P182" s="2448">
        <v>1791</v>
      </c>
      <c r="Q182" s="2448">
        <v>856</v>
      </c>
      <c r="R182" s="2448">
        <v>16740</v>
      </c>
      <c r="S182" s="2448" t="s">
        <v>21</v>
      </c>
      <c r="T182" s="91" t="s">
        <v>40</v>
      </c>
      <c r="U182" s="670" t="s">
        <v>26</v>
      </c>
      <c r="V182" s="88" t="s">
        <v>26</v>
      </c>
      <c r="W182" s="89" t="s">
        <v>26</v>
      </c>
      <c r="X182" s="1257">
        <v>43770</v>
      </c>
      <c r="Y182" s="82">
        <v>2713</v>
      </c>
      <c r="Z182" s="2448" t="s">
        <v>21</v>
      </c>
      <c r="AA182" s="2448">
        <v>3519527</v>
      </c>
      <c r="AB182" s="2448">
        <v>294203</v>
      </c>
      <c r="AC182" s="2448">
        <v>354543</v>
      </c>
      <c r="AD182" s="2448">
        <v>1345</v>
      </c>
      <c r="AE182" s="2448" t="s">
        <v>21</v>
      </c>
      <c r="AF182" s="2448" t="s">
        <v>21</v>
      </c>
      <c r="AG182" s="2448">
        <v>721</v>
      </c>
      <c r="AH182" s="2448">
        <v>13</v>
      </c>
      <c r="AI182" s="2448">
        <v>708</v>
      </c>
      <c r="AJ182" s="2448">
        <v>352</v>
      </c>
      <c r="AK182" s="2448">
        <v>135</v>
      </c>
      <c r="AL182" s="2448" t="s">
        <v>21</v>
      </c>
      <c r="AM182" s="2448" t="s">
        <v>21</v>
      </c>
      <c r="AN182" s="2448">
        <v>331941</v>
      </c>
      <c r="AO182" s="91" t="s">
        <v>40</v>
      </c>
      <c r="AP182" s="670" t="s">
        <v>26</v>
      </c>
      <c r="AQ182" s="88" t="s">
        <v>26</v>
      </c>
      <c r="AR182" s="89" t="s">
        <v>26</v>
      </c>
      <c r="AS182" s="1257">
        <v>43770</v>
      </c>
      <c r="AT182" s="82">
        <v>54270</v>
      </c>
      <c r="AU182" s="2448">
        <v>2</v>
      </c>
      <c r="AV182" s="2448">
        <v>3848</v>
      </c>
      <c r="AW182" s="2448">
        <v>397</v>
      </c>
      <c r="AX182" s="2448">
        <v>3451</v>
      </c>
      <c r="AY182" s="2448">
        <v>2100</v>
      </c>
      <c r="AZ182" s="2448">
        <v>61317</v>
      </c>
      <c r="BA182" s="2448" t="s">
        <v>21</v>
      </c>
      <c r="BB182" s="2448" t="s">
        <v>21</v>
      </c>
      <c r="BC182" s="2448">
        <v>2587158</v>
      </c>
      <c r="BD182" s="2448">
        <v>288859</v>
      </c>
      <c r="BE182" s="2448">
        <v>740928</v>
      </c>
      <c r="BF182" s="2448">
        <v>1964372</v>
      </c>
      <c r="BG182" s="2448">
        <v>110402</v>
      </c>
      <c r="BH182" s="2448">
        <v>2693373</v>
      </c>
      <c r="BI182" s="2448">
        <v>109989</v>
      </c>
      <c r="BJ182" s="91" t="s">
        <v>40</v>
      </c>
      <c r="BK182" s="670" t="s">
        <v>26</v>
      </c>
      <c r="BL182" s="88" t="s">
        <v>26</v>
      </c>
      <c r="BM182" s="89" t="s">
        <v>26</v>
      </c>
      <c r="BN182" s="1257">
        <v>43770</v>
      </c>
      <c r="BO182" s="82">
        <v>2069</v>
      </c>
      <c r="BP182" s="2448">
        <v>316844</v>
      </c>
      <c r="BQ182" s="2448">
        <v>12603</v>
      </c>
      <c r="BR182" s="2448">
        <v>762</v>
      </c>
      <c r="BS182" s="2448">
        <v>143</v>
      </c>
      <c r="BT182" s="2448">
        <v>2703</v>
      </c>
      <c r="BU182" s="2448">
        <v>1566</v>
      </c>
      <c r="BV182" s="2448">
        <v>1137</v>
      </c>
      <c r="BW182" s="2448" t="s">
        <v>21</v>
      </c>
      <c r="BX182" s="2448">
        <v>6775</v>
      </c>
      <c r="BY182" s="2448" t="s">
        <v>21</v>
      </c>
      <c r="BZ182" s="2448" t="s">
        <v>21</v>
      </c>
      <c r="CA182" s="2448">
        <v>33</v>
      </c>
      <c r="CB182" s="2448">
        <v>191958</v>
      </c>
      <c r="CC182" s="2448" t="s">
        <v>21</v>
      </c>
      <c r="CD182" s="2448">
        <v>54439</v>
      </c>
      <c r="CE182" s="91" t="s">
        <v>40</v>
      </c>
      <c r="CF182" s="670" t="s">
        <v>26</v>
      </c>
      <c r="CG182" s="88" t="s">
        <v>26</v>
      </c>
      <c r="CH182" s="89" t="s">
        <v>26</v>
      </c>
      <c r="CI182" s="1257">
        <v>43770</v>
      </c>
      <c r="CJ182" s="2448">
        <v>4121</v>
      </c>
      <c r="CK182" s="2448">
        <v>4517</v>
      </c>
      <c r="CL182" s="2448">
        <v>352675</v>
      </c>
      <c r="CM182" s="2448">
        <v>856</v>
      </c>
      <c r="CN182" s="2448">
        <v>406</v>
      </c>
      <c r="CO182" s="2448" t="s">
        <v>21</v>
      </c>
      <c r="CP182" s="2448">
        <v>228299</v>
      </c>
      <c r="CQ182" s="2448">
        <v>22805</v>
      </c>
      <c r="CR182" s="2448">
        <v>134352</v>
      </c>
      <c r="CS182" s="2448">
        <v>1797</v>
      </c>
      <c r="CT182" s="2448">
        <v>734</v>
      </c>
      <c r="CU182" s="2448">
        <v>1</v>
      </c>
      <c r="CV182" s="2448">
        <v>970</v>
      </c>
      <c r="CW182" s="2448">
        <v>825</v>
      </c>
      <c r="CX182" s="2448">
        <v>144</v>
      </c>
      <c r="CY182" s="2448" t="s">
        <v>21</v>
      </c>
      <c r="CZ182" s="91" t="s">
        <v>40</v>
      </c>
      <c r="DA182" s="670" t="s">
        <v>26</v>
      </c>
      <c r="DB182" s="88" t="s">
        <v>26</v>
      </c>
      <c r="DC182" s="89" t="s">
        <v>26</v>
      </c>
      <c r="DD182" s="1257">
        <v>43770</v>
      </c>
      <c r="DE182" s="2448">
        <v>1203</v>
      </c>
      <c r="DF182" s="2448">
        <v>329</v>
      </c>
      <c r="DG182" s="2448">
        <v>896</v>
      </c>
      <c r="DH182" s="2448">
        <v>139</v>
      </c>
      <c r="DI182" s="2448">
        <v>1755</v>
      </c>
      <c r="DJ182" s="2448">
        <v>4735</v>
      </c>
      <c r="DK182" s="2448">
        <v>5184</v>
      </c>
      <c r="DL182" s="2448">
        <v>364</v>
      </c>
      <c r="DM182" s="2448" t="s">
        <v>21</v>
      </c>
      <c r="DN182" s="2448" t="s">
        <v>21</v>
      </c>
      <c r="DO182" s="2448">
        <v>48805</v>
      </c>
      <c r="DP182" s="2448">
        <v>1014</v>
      </c>
      <c r="DQ182" s="2448">
        <v>5587</v>
      </c>
      <c r="DR182" s="2448">
        <v>2719</v>
      </c>
      <c r="DS182" s="2448" t="s">
        <v>21</v>
      </c>
      <c r="DT182" s="2448">
        <v>1040</v>
      </c>
      <c r="DU182" s="91" t="s">
        <v>40</v>
      </c>
      <c r="DV182" s="670" t="s">
        <v>26</v>
      </c>
      <c r="DW182" s="88" t="s">
        <v>26</v>
      </c>
      <c r="DX182" s="89" t="s">
        <v>26</v>
      </c>
      <c r="DY182" s="1257">
        <v>43770</v>
      </c>
      <c r="DZ182" s="2448" t="s">
        <v>21</v>
      </c>
      <c r="EA182" s="2448">
        <v>341866</v>
      </c>
      <c r="EB182" s="2448">
        <v>606541</v>
      </c>
      <c r="EC182" s="2448">
        <v>111270</v>
      </c>
      <c r="ED182" s="2448">
        <v>1264</v>
      </c>
      <c r="EE182" s="2448">
        <v>21477</v>
      </c>
      <c r="EF182" s="2448">
        <v>97858</v>
      </c>
      <c r="EG182" s="2448">
        <v>106689</v>
      </c>
      <c r="EH182" s="2448">
        <v>11370</v>
      </c>
      <c r="EI182" s="2448">
        <v>819</v>
      </c>
      <c r="EJ182" s="2448" t="s">
        <v>21</v>
      </c>
      <c r="EK182" s="2448" t="s">
        <v>21</v>
      </c>
      <c r="EL182" s="2448">
        <v>927950</v>
      </c>
      <c r="EM182" s="2448">
        <v>51210</v>
      </c>
      <c r="EN182" s="2448">
        <v>274761</v>
      </c>
      <c r="EO182" s="2448">
        <v>17116</v>
      </c>
      <c r="EP182" s="91" t="s">
        <v>40</v>
      </c>
      <c r="EQ182" s="670" t="s">
        <v>26</v>
      </c>
      <c r="ER182" s="88" t="s">
        <v>26</v>
      </c>
      <c r="ES182" s="89" t="s">
        <v>26</v>
      </c>
      <c r="ET182" s="1257">
        <v>43770</v>
      </c>
      <c r="EU182" s="2448">
        <v>1</v>
      </c>
      <c r="EV182" s="2448">
        <v>129</v>
      </c>
      <c r="EW182" s="2448">
        <v>4452</v>
      </c>
      <c r="EX182" s="2448">
        <v>192</v>
      </c>
      <c r="EY182" s="2448">
        <v>14883</v>
      </c>
      <c r="EZ182" s="2448" t="s">
        <v>21</v>
      </c>
      <c r="FA182" s="2448" t="s">
        <v>21</v>
      </c>
      <c r="FB182" s="2448">
        <v>2449905</v>
      </c>
      <c r="FC182" s="2448">
        <v>2926840</v>
      </c>
      <c r="FD182" s="2448">
        <v>2631</v>
      </c>
      <c r="FE182" s="2448">
        <v>11504</v>
      </c>
      <c r="FF182" s="2448">
        <v>7812</v>
      </c>
      <c r="FG182" s="2448">
        <v>179880</v>
      </c>
      <c r="FH182" s="2448">
        <v>1289542</v>
      </c>
      <c r="FI182" s="2448">
        <v>29314</v>
      </c>
      <c r="FJ182" s="2448">
        <v>73</v>
      </c>
      <c r="FK182" s="91" t="s">
        <v>40</v>
      </c>
      <c r="FL182" s="670" t="s">
        <v>26</v>
      </c>
    </row>
    <row r="183" spans="1:168" ht="14.25" customHeight="1">
      <c r="A183" s="105" t="s">
        <v>26</v>
      </c>
      <c r="B183" s="106" t="s">
        <v>26</v>
      </c>
      <c r="C183" s="1258">
        <v>43800</v>
      </c>
      <c r="D183" s="2449">
        <v>1084688</v>
      </c>
      <c r="E183" s="2449">
        <v>2441157</v>
      </c>
      <c r="F183" s="2449">
        <v>10438</v>
      </c>
      <c r="G183" s="2449">
        <v>782526</v>
      </c>
      <c r="H183" s="2449">
        <v>6077632</v>
      </c>
      <c r="I183" s="2449">
        <v>363138</v>
      </c>
      <c r="J183" s="2449">
        <v>8472</v>
      </c>
      <c r="K183" s="2449">
        <v>1872</v>
      </c>
      <c r="L183" s="2449">
        <v>31162</v>
      </c>
      <c r="M183" s="2449">
        <v>160652</v>
      </c>
      <c r="N183" s="2449">
        <v>175309</v>
      </c>
      <c r="O183" s="2449">
        <v>792763</v>
      </c>
      <c r="P183" s="2449">
        <v>2041</v>
      </c>
      <c r="Q183" s="2449">
        <v>584</v>
      </c>
      <c r="R183" s="2449">
        <v>19163</v>
      </c>
      <c r="S183" s="2449" t="s">
        <v>21</v>
      </c>
      <c r="T183" s="108" t="s">
        <v>41</v>
      </c>
      <c r="U183" s="673" t="s">
        <v>26</v>
      </c>
      <c r="V183" s="105" t="s">
        <v>26</v>
      </c>
      <c r="W183" s="106" t="s">
        <v>26</v>
      </c>
      <c r="X183" s="1258">
        <v>43800</v>
      </c>
      <c r="Y183" s="107">
        <v>3060</v>
      </c>
      <c r="Z183" s="2449" t="s">
        <v>21</v>
      </c>
      <c r="AA183" s="2449">
        <v>3402524</v>
      </c>
      <c r="AB183" s="2449">
        <v>335074</v>
      </c>
      <c r="AC183" s="2449">
        <v>350835</v>
      </c>
      <c r="AD183" s="2449">
        <v>744</v>
      </c>
      <c r="AE183" s="2449" t="s">
        <v>21</v>
      </c>
      <c r="AF183" s="2449" t="s">
        <v>21</v>
      </c>
      <c r="AG183" s="2449">
        <v>423</v>
      </c>
      <c r="AH183" s="2449">
        <v>9</v>
      </c>
      <c r="AI183" s="2449">
        <v>414</v>
      </c>
      <c r="AJ183" s="2449">
        <v>141</v>
      </c>
      <c r="AK183" s="2449">
        <v>131</v>
      </c>
      <c r="AL183" s="2449" t="s">
        <v>21</v>
      </c>
      <c r="AM183" s="2449" t="s">
        <v>21</v>
      </c>
      <c r="AN183" s="2449">
        <v>329146</v>
      </c>
      <c r="AO183" s="108" t="s">
        <v>41</v>
      </c>
      <c r="AP183" s="673" t="s">
        <v>26</v>
      </c>
      <c r="AQ183" s="105" t="s">
        <v>26</v>
      </c>
      <c r="AR183" s="106" t="s">
        <v>26</v>
      </c>
      <c r="AS183" s="1258">
        <v>43800</v>
      </c>
      <c r="AT183" s="107">
        <v>39660</v>
      </c>
      <c r="AU183" s="2448">
        <v>2</v>
      </c>
      <c r="AV183" s="2449">
        <v>3082</v>
      </c>
      <c r="AW183" s="2448">
        <v>427</v>
      </c>
      <c r="AX183" s="2448">
        <v>2656</v>
      </c>
      <c r="AY183" s="2449">
        <v>1126</v>
      </c>
      <c r="AZ183" s="2449">
        <v>45138</v>
      </c>
      <c r="BA183" s="2449" t="s">
        <v>21</v>
      </c>
      <c r="BB183" s="2449" t="s">
        <v>21</v>
      </c>
      <c r="BC183" s="2449">
        <v>2715606</v>
      </c>
      <c r="BD183" s="2449">
        <v>342289</v>
      </c>
      <c r="BE183" s="2449">
        <v>739604</v>
      </c>
      <c r="BF183" s="2449">
        <v>2053744</v>
      </c>
      <c r="BG183" s="2449">
        <v>113452</v>
      </c>
      <c r="BH183" s="2449">
        <v>2856787</v>
      </c>
      <c r="BI183" s="2449">
        <v>122375</v>
      </c>
      <c r="BJ183" s="108" t="s">
        <v>41</v>
      </c>
      <c r="BK183" s="673" t="s">
        <v>26</v>
      </c>
      <c r="BL183" s="105" t="s">
        <v>26</v>
      </c>
      <c r="BM183" s="106" t="s">
        <v>26</v>
      </c>
      <c r="BN183" s="1258">
        <v>43800</v>
      </c>
      <c r="BO183" s="107">
        <v>2205</v>
      </c>
      <c r="BP183" s="2449">
        <v>323428</v>
      </c>
      <c r="BQ183" s="2449">
        <v>12408</v>
      </c>
      <c r="BR183" s="2449">
        <v>693</v>
      </c>
      <c r="BS183" s="2449">
        <v>143</v>
      </c>
      <c r="BT183" s="2449">
        <v>2654</v>
      </c>
      <c r="BU183" s="2449">
        <v>1818</v>
      </c>
      <c r="BV183" s="2449">
        <v>836</v>
      </c>
      <c r="BW183" s="2449" t="s">
        <v>21</v>
      </c>
      <c r="BX183" s="2449">
        <v>6731</v>
      </c>
      <c r="BY183" s="2449" t="s">
        <v>21</v>
      </c>
      <c r="BZ183" s="2449" t="s">
        <v>21</v>
      </c>
      <c r="CA183" s="2449">
        <v>33</v>
      </c>
      <c r="CB183" s="2449">
        <v>204561</v>
      </c>
      <c r="CC183" s="2449" t="s">
        <v>21</v>
      </c>
      <c r="CD183" s="2449">
        <v>67679</v>
      </c>
      <c r="CE183" s="108" t="s">
        <v>41</v>
      </c>
      <c r="CF183" s="673" t="s">
        <v>26</v>
      </c>
      <c r="CG183" s="105" t="s">
        <v>26</v>
      </c>
      <c r="CH183" s="106" t="s">
        <v>26</v>
      </c>
      <c r="CI183" s="1258">
        <v>43800</v>
      </c>
      <c r="CJ183" s="2449">
        <v>4419</v>
      </c>
      <c r="CK183" s="2449">
        <v>4843</v>
      </c>
      <c r="CL183" s="2449">
        <v>367643</v>
      </c>
      <c r="CM183" s="2449">
        <v>584</v>
      </c>
      <c r="CN183" s="2449">
        <v>389</v>
      </c>
      <c r="CO183" s="2449" t="s">
        <v>21</v>
      </c>
      <c r="CP183" s="2449">
        <v>228494</v>
      </c>
      <c r="CQ183" s="2448">
        <v>27200</v>
      </c>
      <c r="CR183" s="2449">
        <v>125178</v>
      </c>
      <c r="CS183" s="2449">
        <v>1726</v>
      </c>
      <c r="CT183" s="2449">
        <v>665</v>
      </c>
      <c r="CU183" s="2449">
        <v>1</v>
      </c>
      <c r="CV183" s="2449">
        <v>970</v>
      </c>
      <c r="CW183" s="2449">
        <v>825</v>
      </c>
      <c r="CX183" s="2449">
        <v>144</v>
      </c>
      <c r="CY183" s="2449" t="s">
        <v>21</v>
      </c>
      <c r="CZ183" s="108" t="s">
        <v>41</v>
      </c>
      <c r="DA183" s="673" t="s">
        <v>26</v>
      </c>
      <c r="DB183" s="105" t="s">
        <v>26</v>
      </c>
      <c r="DC183" s="106" t="s">
        <v>26</v>
      </c>
      <c r="DD183" s="1258">
        <v>43800</v>
      </c>
      <c r="DE183" s="2449">
        <v>698</v>
      </c>
      <c r="DF183" s="2449">
        <v>297</v>
      </c>
      <c r="DG183" s="2449">
        <v>653</v>
      </c>
      <c r="DH183" s="2449">
        <v>80</v>
      </c>
      <c r="DI183" s="2449">
        <v>1666</v>
      </c>
      <c r="DJ183" s="2449">
        <v>3763</v>
      </c>
      <c r="DK183" s="2449">
        <v>4120</v>
      </c>
      <c r="DL183" s="2449">
        <v>372</v>
      </c>
      <c r="DM183" s="2449" t="s">
        <v>21</v>
      </c>
      <c r="DN183" s="2449" t="s">
        <v>21</v>
      </c>
      <c r="DO183" s="2449">
        <v>43927</v>
      </c>
      <c r="DP183" s="2449">
        <v>1025</v>
      </c>
      <c r="DQ183" s="2449">
        <v>5345</v>
      </c>
      <c r="DR183" s="2449">
        <v>2493</v>
      </c>
      <c r="DS183" s="2449" t="s">
        <v>21</v>
      </c>
      <c r="DT183" s="2449">
        <v>905</v>
      </c>
      <c r="DU183" s="108" t="s">
        <v>41</v>
      </c>
      <c r="DV183" s="673" t="s">
        <v>26</v>
      </c>
      <c r="DW183" s="105" t="s">
        <v>26</v>
      </c>
      <c r="DX183" s="106" t="s">
        <v>26</v>
      </c>
      <c r="DY183" s="1258">
        <v>43800</v>
      </c>
      <c r="DZ183" s="2449" t="s">
        <v>21</v>
      </c>
      <c r="EA183" s="2449">
        <v>347600</v>
      </c>
      <c r="EB183" s="2449">
        <v>599834</v>
      </c>
      <c r="EC183" s="2449">
        <v>125497</v>
      </c>
      <c r="ED183" s="2449">
        <v>1313</v>
      </c>
      <c r="EE183" s="2449">
        <v>21705</v>
      </c>
      <c r="EF183" s="2449">
        <v>97373</v>
      </c>
      <c r="EG183" s="2449">
        <v>106061</v>
      </c>
      <c r="EH183" s="2449">
        <v>11202</v>
      </c>
      <c r="EI183" s="2449">
        <v>931</v>
      </c>
      <c r="EJ183" s="2449" t="s">
        <v>21</v>
      </c>
      <c r="EK183" s="2449" t="s">
        <v>21</v>
      </c>
      <c r="EL183" s="2449">
        <v>903960</v>
      </c>
      <c r="EM183" s="2449">
        <v>57952</v>
      </c>
      <c r="EN183" s="2449">
        <v>284568</v>
      </c>
      <c r="EO183" s="2449">
        <v>15579</v>
      </c>
      <c r="EP183" s="108" t="s">
        <v>41</v>
      </c>
      <c r="EQ183" s="673" t="s">
        <v>26</v>
      </c>
      <c r="ER183" s="105" t="s">
        <v>26</v>
      </c>
      <c r="ES183" s="106" t="s">
        <v>26</v>
      </c>
      <c r="ET183" s="1258">
        <v>43800</v>
      </c>
      <c r="EU183" s="2449">
        <v>1</v>
      </c>
      <c r="EV183" s="2449">
        <v>65</v>
      </c>
      <c r="EW183" s="2449">
        <v>6811</v>
      </c>
      <c r="EX183" s="2449">
        <v>838</v>
      </c>
      <c r="EY183" s="2449">
        <v>35497</v>
      </c>
      <c r="EZ183" s="2449" t="s">
        <v>21</v>
      </c>
      <c r="FA183" s="2449" t="s">
        <v>21</v>
      </c>
      <c r="FB183" s="2449">
        <v>2552795</v>
      </c>
      <c r="FC183" s="2449">
        <v>3042960</v>
      </c>
      <c r="FD183" s="2449">
        <v>2721</v>
      </c>
      <c r="FE183" s="2449">
        <v>13353</v>
      </c>
      <c r="FF183" s="2449">
        <v>10438</v>
      </c>
      <c r="FG183" s="2449">
        <v>177791</v>
      </c>
      <c r="FH183" s="2449">
        <v>1407046</v>
      </c>
      <c r="FI183" s="2449">
        <v>34792</v>
      </c>
      <c r="FJ183" s="2449">
        <v>99</v>
      </c>
      <c r="FK183" s="108" t="s">
        <v>41</v>
      </c>
      <c r="FL183" s="673" t="s">
        <v>26</v>
      </c>
    </row>
    <row r="184" spans="1:168" ht="15.75" customHeight="1">
      <c r="A184" s="209"/>
      <c r="B184" s="209"/>
      <c r="C184" s="209"/>
      <c r="D184" s="209"/>
      <c r="E184" s="209"/>
      <c r="F184" s="209"/>
      <c r="G184" s="209"/>
      <c r="H184" s="209"/>
      <c r="I184" s="209"/>
      <c r="J184" s="209"/>
      <c r="K184" s="209"/>
      <c r="L184" s="209"/>
      <c r="M184" s="209"/>
      <c r="N184" s="209"/>
      <c r="O184" s="209"/>
      <c r="P184" s="209"/>
      <c r="Q184" s="209"/>
      <c r="T184" s="388"/>
      <c r="U184" s="388"/>
      <c r="V184" s="209"/>
      <c r="W184" s="209"/>
      <c r="X184" s="209"/>
      <c r="Y184" s="209"/>
      <c r="Z184" s="209"/>
      <c r="AA184" s="209"/>
      <c r="AB184" s="209"/>
      <c r="AC184" s="209"/>
      <c r="AD184" s="209"/>
      <c r="AE184" s="209"/>
      <c r="AF184" s="1106"/>
      <c r="AG184" s="209"/>
      <c r="AH184" s="392"/>
      <c r="AI184" s="392"/>
      <c r="AJ184" s="209"/>
      <c r="AK184" s="209"/>
      <c r="AL184" s="209"/>
      <c r="AM184" s="392"/>
      <c r="AN184" s="392"/>
      <c r="AO184" s="388"/>
      <c r="AP184" s="388"/>
      <c r="AQ184" s="209"/>
      <c r="AR184" s="209"/>
      <c r="AS184" s="209"/>
      <c r="AT184" s="209"/>
      <c r="AU184" s="394"/>
      <c r="AV184" s="394"/>
      <c r="AW184" s="394"/>
      <c r="AX184" s="394"/>
      <c r="AY184" s="928"/>
      <c r="AZ184" s="394"/>
      <c r="BA184" s="394"/>
      <c r="BB184" s="209"/>
      <c r="BC184" s="209"/>
      <c r="BD184" s="209"/>
      <c r="BE184" s="209"/>
      <c r="BF184" s="209"/>
      <c r="BG184" s="209"/>
      <c r="BH184" s="209"/>
      <c r="BI184" s="209"/>
      <c r="BJ184" s="388"/>
      <c r="BK184" s="388"/>
      <c r="BL184" s="209"/>
      <c r="BM184" s="209"/>
      <c r="BN184" s="209"/>
      <c r="BO184" s="209"/>
      <c r="BP184" s="209"/>
      <c r="BQ184" s="209"/>
      <c r="BR184" s="209"/>
      <c r="BS184" s="209"/>
      <c r="BT184" s="209"/>
      <c r="BU184" s="209"/>
      <c r="BV184" s="209"/>
      <c r="BW184" s="209"/>
      <c r="BX184" s="209"/>
      <c r="BY184" s="209"/>
      <c r="BZ184" s="209"/>
      <c r="CA184" s="209"/>
      <c r="CB184" s="209"/>
      <c r="CC184" s="209"/>
      <c r="CD184" s="209"/>
      <c r="CE184" s="388"/>
      <c r="CF184" s="388"/>
      <c r="CG184" s="209"/>
      <c r="CH184" s="209"/>
      <c r="CI184" s="209"/>
      <c r="CJ184" s="209"/>
      <c r="CK184" s="209"/>
      <c r="CL184" s="209"/>
      <c r="CM184" s="209"/>
      <c r="CN184" s="209"/>
      <c r="CO184" s="209"/>
      <c r="CP184" s="209"/>
      <c r="CQ184" s="1015"/>
      <c r="CR184" s="35"/>
      <c r="CS184" s="209"/>
      <c r="CT184" s="209"/>
      <c r="CU184" s="209"/>
      <c r="CV184" s="209"/>
      <c r="CW184" s="209"/>
      <c r="CX184" s="209"/>
      <c r="CY184" s="209"/>
      <c r="CZ184" s="388"/>
      <c r="DA184" s="388"/>
      <c r="DB184" s="209"/>
      <c r="DC184" s="209"/>
      <c r="DD184" s="209"/>
      <c r="DE184" s="209"/>
      <c r="DF184" s="209"/>
      <c r="DG184" s="209"/>
      <c r="DH184" s="209"/>
      <c r="DI184" s="209"/>
      <c r="DJ184" s="209"/>
      <c r="DK184" s="209"/>
      <c r="DL184" s="1015"/>
      <c r="DM184" s="209"/>
      <c r="DN184" s="209"/>
      <c r="DO184" s="394"/>
      <c r="DP184" s="394"/>
      <c r="DQ184" s="394"/>
      <c r="DR184" s="394"/>
      <c r="DS184" s="394"/>
      <c r="DT184" s="209"/>
      <c r="DU184" s="388"/>
      <c r="DV184" s="388"/>
      <c r="DW184" s="209"/>
      <c r="DX184" s="209"/>
      <c r="DY184" s="209"/>
      <c r="DZ184" s="209"/>
      <c r="EA184" s="209"/>
      <c r="EB184" s="209"/>
      <c r="EC184" s="209"/>
      <c r="ED184" s="209"/>
      <c r="EE184" s="209"/>
      <c r="EF184" s="209"/>
      <c r="EG184" s="209"/>
      <c r="EH184" s="209"/>
      <c r="EI184" s="209"/>
      <c r="EJ184" s="209"/>
      <c r="EK184" s="209"/>
      <c r="EL184" s="209"/>
      <c r="EM184" s="209"/>
      <c r="EN184" s="209"/>
      <c r="EO184" s="209"/>
      <c r="EP184" s="388"/>
      <c r="EQ184" s="388"/>
      <c r="ER184" s="209"/>
      <c r="ES184" s="209"/>
      <c r="ET184" s="209"/>
      <c r="EU184" s="209"/>
      <c r="EV184" s="209"/>
      <c r="EW184" s="209"/>
      <c r="EX184" s="392"/>
      <c r="EY184" s="209"/>
      <c r="EZ184" s="209"/>
      <c r="FA184" s="209"/>
      <c r="FB184" s="209"/>
      <c r="FC184" s="35"/>
      <c r="FD184" s="35"/>
      <c r="FE184" s="35"/>
      <c r="FF184" s="35"/>
      <c r="FG184" s="209"/>
      <c r="FH184" s="209"/>
      <c r="FI184" s="209"/>
      <c r="FJ184" s="209"/>
      <c r="FK184" s="14"/>
      <c r="FL184" s="14"/>
    </row>
    <row r="185" spans="1:168" s="388" customFormat="1" ht="19.5" customHeight="1">
      <c r="A185" s="2573" t="s">
        <v>737</v>
      </c>
      <c r="B185" s="2543"/>
      <c r="C185" s="2544"/>
      <c r="D185" s="1091" t="s">
        <v>1102</v>
      </c>
      <c r="E185" s="2330"/>
      <c r="F185" s="2468" t="s">
        <v>1103</v>
      </c>
      <c r="G185" s="996"/>
      <c r="H185" s="996" t="s">
        <v>2000</v>
      </c>
      <c r="I185" s="529"/>
      <c r="J185" s="529"/>
      <c r="K185" s="1015" t="s">
        <v>744</v>
      </c>
      <c r="L185" s="529" t="s">
        <v>829</v>
      </c>
      <c r="M185" s="529"/>
      <c r="N185" s="529"/>
      <c r="O185" s="529" t="s">
        <v>717</v>
      </c>
      <c r="P185" s="529" t="s">
        <v>717</v>
      </c>
      <c r="Q185" s="529"/>
      <c r="R185" s="529"/>
      <c r="S185" s="529"/>
      <c r="T185" s="2566" t="s">
        <v>697</v>
      </c>
      <c r="U185" s="2721"/>
      <c r="V185" s="2573" t="s">
        <v>737</v>
      </c>
      <c r="W185" s="2543"/>
      <c r="X185" s="2544"/>
      <c r="Y185" s="2468" t="s">
        <v>1104</v>
      </c>
      <c r="Z185" s="529"/>
      <c r="AA185" s="529"/>
      <c r="AB185" s="529" t="s">
        <v>717</v>
      </c>
      <c r="AC185" s="529"/>
      <c r="AD185" s="395"/>
      <c r="AE185" s="529"/>
      <c r="AF185" s="1287" t="s">
        <v>1315</v>
      </c>
      <c r="AG185" s="2079"/>
      <c r="AH185" s="395"/>
      <c r="AI185" s="395"/>
      <c r="AJ185" s="2079"/>
      <c r="AK185" s="395"/>
      <c r="AL185" s="2072" t="s">
        <v>1105</v>
      </c>
      <c r="AM185" s="2079" t="s">
        <v>2001</v>
      </c>
      <c r="AN185" s="557"/>
      <c r="AO185" s="2566" t="s">
        <v>697</v>
      </c>
      <c r="AP185" s="2721"/>
      <c r="AQ185" s="2573" t="s">
        <v>737</v>
      </c>
      <c r="AR185" s="2543"/>
      <c r="AS185" s="2544"/>
      <c r="AT185" s="2468" t="s">
        <v>1106</v>
      </c>
      <c r="AU185" s="2460"/>
      <c r="AV185" s="2460" t="s">
        <v>1987</v>
      </c>
      <c r="AW185" s="2460"/>
      <c r="AX185" s="395"/>
      <c r="AY185" s="395"/>
      <c r="AZ185" s="2337"/>
      <c r="BA185" s="1287" t="s">
        <v>744</v>
      </c>
      <c r="BB185" s="2468" t="s">
        <v>1107</v>
      </c>
      <c r="BC185" s="395"/>
      <c r="BD185" s="2460" t="s">
        <v>1817</v>
      </c>
      <c r="BE185" s="529"/>
      <c r="BF185" s="529"/>
      <c r="BG185" s="529"/>
      <c r="BH185" s="529"/>
      <c r="BI185" s="529"/>
      <c r="BJ185" s="2566" t="s">
        <v>697</v>
      </c>
      <c r="BK185" s="2721"/>
      <c r="BL185" s="2573" t="s">
        <v>737</v>
      </c>
      <c r="BM185" s="2543"/>
      <c r="BN185" s="2544"/>
      <c r="BO185" s="2468" t="s">
        <v>1108</v>
      </c>
      <c r="BP185" s="395"/>
      <c r="BQ185" s="2460" t="s">
        <v>1486</v>
      </c>
      <c r="BR185" s="395"/>
      <c r="BS185" s="395"/>
      <c r="BT185" s="395"/>
      <c r="BU185" s="2469"/>
      <c r="BV185" s="1015" t="s">
        <v>744</v>
      </c>
      <c r="BW185" s="2079"/>
      <c r="BX185" s="395"/>
      <c r="BY185" s="395"/>
      <c r="BZ185" s="395"/>
      <c r="CA185" s="2079"/>
      <c r="CB185" s="395"/>
      <c r="CC185" s="2072" t="s">
        <v>1109</v>
      </c>
      <c r="CD185" s="459"/>
      <c r="CE185" s="2566" t="s">
        <v>697</v>
      </c>
      <c r="CF185" s="2721"/>
      <c r="CG185" s="2573" t="s">
        <v>737</v>
      </c>
      <c r="CH185" s="2543"/>
      <c r="CI185" s="2544"/>
      <c r="CJ185" s="2468" t="s">
        <v>1110</v>
      </c>
      <c r="CK185" s="529"/>
      <c r="CL185" s="2460" t="s">
        <v>1487</v>
      </c>
      <c r="CM185" s="529"/>
      <c r="CN185" s="529"/>
      <c r="CO185" s="529"/>
      <c r="CP185" s="395"/>
      <c r="CQ185" s="1015" t="s">
        <v>744</v>
      </c>
      <c r="CR185" s="529"/>
      <c r="CS185" s="529"/>
      <c r="CT185" s="2469"/>
      <c r="CU185" s="529"/>
      <c r="CV185" s="529"/>
      <c r="CW185" s="2460"/>
      <c r="CX185" s="529"/>
      <c r="CY185" s="557"/>
      <c r="CZ185" s="2566" t="s">
        <v>697</v>
      </c>
      <c r="DA185" s="2721"/>
      <c r="DB185" s="2573" t="s">
        <v>737</v>
      </c>
      <c r="DC185" s="2543"/>
      <c r="DD185" s="2544"/>
      <c r="DE185" s="2468" t="s">
        <v>1111</v>
      </c>
      <c r="DF185" s="529"/>
      <c r="DG185" s="2460" t="s">
        <v>2002</v>
      </c>
      <c r="DH185" s="529"/>
      <c r="DI185" s="529"/>
      <c r="DJ185" s="529"/>
      <c r="DK185" s="529"/>
      <c r="DL185" s="1287" t="s">
        <v>744</v>
      </c>
      <c r="DM185" s="2460"/>
      <c r="DN185" s="2460"/>
      <c r="DO185" s="2460"/>
      <c r="DP185" s="2460"/>
      <c r="DQ185" s="529"/>
      <c r="DR185" s="395"/>
      <c r="DS185" s="395"/>
      <c r="DT185" s="2330"/>
      <c r="DU185" s="2566" t="s">
        <v>697</v>
      </c>
      <c r="DV185" s="2721"/>
      <c r="DW185" s="2573" t="s">
        <v>737</v>
      </c>
      <c r="DX185" s="2543"/>
      <c r="DY185" s="2544"/>
      <c r="DZ185" s="2468" t="s">
        <v>1112</v>
      </c>
      <c r="EA185" s="395"/>
      <c r="EB185" s="2460" t="s">
        <v>1980</v>
      </c>
      <c r="EC185" s="395"/>
      <c r="ED185" s="395"/>
      <c r="EE185" s="395"/>
      <c r="EF185" s="529"/>
      <c r="EG185" s="1015" t="s">
        <v>744</v>
      </c>
      <c r="EH185" s="529" t="s">
        <v>829</v>
      </c>
      <c r="EI185" s="529"/>
      <c r="EJ185" s="529" t="s">
        <v>717</v>
      </c>
      <c r="EK185" s="395"/>
      <c r="EL185" s="529" t="s">
        <v>717</v>
      </c>
      <c r="EM185" s="529"/>
      <c r="EN185" s="529" t="s">
        <v>717</v>
      </c>
      <c r="EO185" s="948"/>
      <c r="EP185" s="2566" t="s">
        <v>697</v>
      </c>
      <c r="EQ185" s="2721"/>
      <c r="ER185" s="2573" t="s">
        <v>737</v>
      </c>
      <c r="ES185" s="2543"/>
      <c r="ET185" s="2544"/>
      <c r="EU185" s="1017" t="s">
        <v>2003</v>
      </c>
      <c r="EV185" s="1084"/>
      <c r="EW185" s="529" t="s">
        <v>1994</v>
      </c>
      <c r="EX185" s="1084"/>
      <c r="EY185" s="2338"/>
      <c r="EZ185" s="2566" t="s">
        <v>697</v>
      </c>
      <c r="FA185" s="2760"/>
      <c r="FC185" s="14"/>
      <c r="FD185" s="14"/>
      <c r="FE185" s="14"/>
      <c r="FF185" s="14"/>
      <c r="FG185" s="14"/>
      <c r="FH185" s="14"/>
      <c r="FI185" s="14"/>
      <c r="FJ185" s="14"/>
      <c r="FK185" s="2569"/>
      <c r="FL185" s="2795"/>
    </row>
    <row r="186" spans="1:168" s="388" customFormat="1" ht="17.25" customHeight="1">
      <c r="A186" s="2705"/>
      <c r="B186" s="2705"/>
      <c r="C186" s="2622"/>
      <c r="D186" s="976" t="s">
        <v>5</v>
      </c>
      <c r="E186" s="976" t="s">
        <v>7</v>
      </c>
      <c r="F186" s="976" t="s">
        <v>221</v>
      </c>
      <c r="G186" s="976" t="s">
        <v>347</v>
      </c>
      <c r="H186" s="976" t="s">
        <v>739</v>
      </c>
      <c r="I186" s="976" t="s">
        <v>295</v>
      </c>
      <c r="J186" s="976" t="s">
        <v>296</v>
      </c>
      <c r="K186" s="976" t="s">
        <v>297</v>
      </c>
      <c r="L186" s="976" t="s">
        <v>348</v>
      </c>
      <c r="M186" s="977" t="s">
        <v>371</v>
      </c>
      <c r="N186" s="976" t="s">
        <v>300</v>
      </c>
      <c r="O186" s="976" t="s">
        <v>301</v>
      </c>
      <c r="P186" s="977" t="s">
        <v>372</v>
      </c>
      <c r="Q186" s="977" t="s">
        <v>1199</v>
      </c>
      <c r="R186" s="976" t="s">
        <v>1200</v>
      </c>
      <c r="S186" s="976" t="s">
        <v>351</v>
      </c>
      <c r="T186" s="2722"/>
      <c r="U186" s="2723"/>
      <c r="V186" s="2705"/>
      <c r="W186" s="2705"/>
      <c r="X186" s="2622"/>
      <c r="Y186" s="977" t="s">
        <v>325</v>
      </c>
      <c r="Z186" s="976" t="s">
        <v>10</v>
      </c>
      <c r="AA186" s="976" t="s">
        <v>11</v>
      </c>
      <c r="AB186" s="976" t="s">
        <v>373</v>
      </c>
      <c r="AC186" s="976" t="s">
        <v>12</v>
      </c>
      <c r="AD186" s="976" t="s">
        <v>13</v>
      </c>
      <c r="AE186" s="976" t="s">
        <v>305</v>
      </c>
      <c r="AF186" s="976" t="s">
        <v>353</v>
      </c>
      <c r="AG186" s="976" t="s">
        <v>353</v>
      </c>
      <c r="AH186" s="976" t="s">
        <v>17</v>
      </c>
      <c r="AI186" s="976" t="s">
        <v>88</v>
      </c>
      <c r="AJ186" s="976" t="s">
        <v>5</v>
      </c>
      <c r="AK186" s="976" t="s">
        <v>7</v>
      </c>
      <c r="AL186" s="976" t="s">
        <v>221</v>
      </c>
      <c r="AM186" s="976" t="s">
        <v>347</v>
      </c>
      <c r="AN186" s="976" t="s">
        <v>297</v>
      </c>
      <c r="AO186" s="2722"/>
      <c r="AP186" s="2723"/>
      <c r="AQ186" s="2705"/>
      <c r="AR186" s="2705"/>
      <c r="AS186" s="2622"/>
      <c r="AT186" s="976" t="s">
        <v>305</v>
      </c>
      <c r="AU186" s="976" t="s">
        <v>353</v>
      </c>
      <c r="AV186" s="976" t="s">
        <v>353</v>
      </c>
      <c r="AW186" s="976" t="s">
        <v>17</v>
      </c>
      <c r="AX186" s="2326" t="s">
        <v>88</v>
      </c>
      <c r="AY186" s="976" t="s">
        <v>788</v>
      </c>
      <c r="AZ186" s="976" t="s">
        <v>5</v>
      </c>
      <c r="BA186" s="976" t="s">
        <v>7</v>
      </c>
      <c r="BB186" s="976" t="s">
        <v>221</v>
      </c>
      <c r="BC186" s="976" t="s">
        <v>347</v>
      </c>
      <c r="BD186" s="976" t="s">
        <v>295</v>
      </c>
      <c r="BE186" s="976" t="s">
        <v>296</v>
      </c>
      <c r="BF186" s="976" t="s">
        <v>297</v>
      </c>
      <c r="BG186" s="976" t="s">
        <v>348</v>
      </c>
      <c r="BH186" s="977" t="s">
        <v>371</v>
      </c>
      <c r="BI186" s="976" t="s">
        <v>301</v>
      </c>
      <c r="BJ186" s="2722"/>
      <c r="BK186" s="2723"/>
      <c r="BL186" s="2705"/>
      <c r="BM186" s="2705"/>
      <c r="BN186" s="2622"/>
      <c r="BO186" s="976" t="s">
        <v>11</v>
      </c>
      <c r="BP186" s="976" t="s">
        <v>373</v>
      </c>
      <c r="BQ186" s="976" t="s">
        <v>12</v>
      </c>
      <c r="BR186" s="976" t="s">
        <v>13</v>
      </c>
      <c r="BS186" s="976" t="s">
        <v>15</v>
      </c>
      <c r="BT186" s="976" t="s">
        <v>305</v>
      </c>
      <c r="BU186" s="976" t="s">
        <v>353</v>
      </c>
      <c r="BV186" s="976" t="s">
        <v>353</v>
      </c>
      <c r="BW186" s="976" t="s">
        <v>17</v>
      </c>
      <c r="BX186" s="976" t="s">
        <v>19</v>
      </c>
      <c r="BY186" s="2326" t="s">
        <v>88</v>
      </c>
      <c r="BZ186" s="976" t="s">
        <v>788</v>
      </c>
      <c r="CA186" s="976" t="s">
        <v>5</v>
      </c>
      <c r="CB186" s="976" t="s">
        <v>7</v>
      </c>
      <c r="CC186" s="976" t="s">
        <v>221</v>
      </c>
      <c r="CD186" s="976" t="s">
        <v>347</v>
      </c>
      <c r="CE186" s="2722"/>
      <c r="CF186" s="2723"/>
      <c r="CG186" s="2705"/>
      <c r="CH186" s="2705"/>
      <c r="CI186" s="2622"/>
      <c r="CJ186" s="976" t="s">
        <v>301</v>
      </c>
      <c r="CK186" s="977" t="s">
        <v>1199</v>
      </c>
      <c r="CL186" s="976" t="s">
        <v>1200</v>
      </c>
      <c r="CM186" s="976" t="s">
        <v>351</v>
      </c>
      <c r="CN186" s="976" t="s">
        <v>352</v>
      </c>
      <c r="CO186" s="976" t="s">
        <v>10</v>
      </c>
      <c r="CP186" s="976" t="s">
        <v>11</v>
      </c>
      <c r="CQ186" s="976" t="s">
        <v>373</v>
      </c>
      <c r="CR186" s="976" t="s">
        <v>12</v>
      </c>
      <c r="CS186" s="976" t="s">
        <v>13</v>
      </c>
      <c r="CT186" s="976" t="s">
        <v>15</v>
      </c>
      <c r="CU186" s="976" t="s">
        <v>305</v>
      </c>
      <c r="CV186" s="976" t="s">
        <v>353</v>
      </c>
      <c r="CW186" s="976" t="s">
        <v>353</v>
      </c>
      <c r="CX186" s="976" t="s">
        <v>17</v>
      </c>
      <c r="CY186" s="976" t="s">
        <v>88</v>
      </c>
      <c r="CZ186" s="2722"/>
      <c r="DA186" s="2723"/>
      <c r="DB186" s="2705"/>
      <c r="DC186" s="2705"/>
      <c r="DD186" s="2622"/>
      <c r="DE186" s="976" t="s">
        <v>296</v>
      </c>
      <c r="DF186" s="976" t="s">
        <v>297</v>
      </c>
      <c r="DG186" s="976" t="s">
        <v>348</v>
      </c>
      <c r="DH186" s="977" t="s">
        <v>371</v>
      </c>
      <c r="DI186" s="976" t="s">
        <v>301</v>
      </c>
      <c r="DJ186" s="976" t="s">
        <v>1200</v>
      </c>
      <c r="DK186" s="976" t="s">
        <v>352</v>
      </c>
      <c r="DL186" s="976" t="s">
        <v>10</v>
      </c>
      <c r="DM186" s="976" t="s">
        <v>11</v>
      </c>
      <c r="DN186" s="976" t="s">
        <v>373</v>
      </c>
      <c r="DO186" s="976" t="s">
        <v>305</v>
      </c>
      <c r="DP186" s="976" t="s">
        <v>353</v>
      </c>
      <c r="DQ186" s="976" t="s">
        <v>353</v>
      </c>
      <c r="DR186" s="976" t="s">
        <v>17</v>
      </c>
      <c r="DS186" s="976" t="s">
        <v>88</v>
      </c>
      <c r="DT186" s="976" t="s">
        <v>788</v>
      </c>
      <c r="DU186" s="2722"/>
      <c r="DV186" s="2723"/>
      <c r="DW186" s="2705"/>
      <c r="DX186" s="2705"/>
      <c r="DY186" s="2622"/>
      <c r="DZ186" s="976" t="s">
        <v>739</v>
      </c>
      <c r="EA186" s="976" t="s">
        <v>295</v>
      </c>
      <c r="EB186" s="976" t="s">
        <v>296</v>
      </c>
      <c r="EC186" s="976" t="s">
        <v>297</v>
      </c>
      <c r="ED186" s="976" t="s">
        <v>348</v>
      </c>
      <c r="EE186" s="977" t="s">
        <v>371</v>
      </c>
      <c r="EF186" s="976" t="s">
        <v>300</v>
      </c>
      <c r="EG186" s="976" t="s">
        <v>301</v>
      </c>
      <c r="EH186" s="977" t="s">
        <v>1199</v>
      </c>
      <c r="EI186" s="976" t="s">
        <v>352</v>
      </c>
      <c r="EJ186" s="977" t="s">
        <v>325</v>
      </c>
      <c r="EK186" s="976" t="s">
        <v>10</v>
      </c>
      <c r="EL186" s="976" t="s">
        <v>11</v>
      </c>
      <c r="EM186" s="976" t="s">
        <v>373</v>
      </c>
      <c r="EN186" s="976" t="s">
        <v>12</v>
      </c>
      <c r="EO186" s="976" t="s">
        <v>13</v>
      </c>
      <c r="EP186" s="2722"/>
      <c r="EQ186" s="2723"/>
      <c r="ER186" s="2705"/>
      <c r="ES186" s="2705"/>
      <c r="ET186" s="2622"/>
      <c r="EU186" s="976" t="s">
        <v>353</v>
      </c>
      <c r="EV186" s="976" t="s">
        <v>353</v>
      </c>
      <c r="EW186" s="976" t="s">
        <v>88</v>
      </c>
      <c r="EX186" s="976" t="s">
        <v>5</v>
      </c>
      <c r="EY186" s="976" t="s">
        <v>7</v>
      </c>
      <c r="EZ186" s="2761"/>
      <c r="FA186" s="2762"/>
      <c r="FC186" s="14"/>
      <c r="FD186" s="14"/>
      <c r="FE186" s="14"/>
      <c r="FF186" s="14"/>
      <c r="FG186" s="14"/>
      <c r="FH186" s="14"/>
      <c r="FI186" s="14"/>
      <c r="FJ186" s="14"/>
      <c r="FK186" s="2795"/>
      <c r="FL186" s="2795"/>
    </row>
    <row r="187" spans="1:168" s="388" customFormat="1" ht="15.75" customHeight="1">
      <c r="A187" s="2705"/>
      <c r="B187" s="2705"/>
      <c r="C187" s="2622"/>
      <c r="D187" s="975"/>
      <c r="E187" s="975"/>
      <c r="F187" s="975" t="s">
        <v>9</v>
      </c>
      <c r="G187" s="975" t="s">
        <v>9</v>
      </c>
      <c r="H187" s="975"/>
      <c r="I187" s="975"/>
      <c r="J187" s="975"/>
      <c r="K187" s="975"/>
      <c r="L187" s="975"/>
      <c r="M187" s="975"/>
      <c r="N187" s="975" t="s">
        <v>1186</v>
      </c>
      <c r="O187" s="975" t="s">
        <v>1186</v>
      </c>
      <c r="P187" s="975" t="s">
        <v>374</v>
      </c>
      <c r="Q187" s="975"/>
      <c r="R187" s="975"/>
      <c r="S187" s="975" t="s">
        <v>356</v>
      </c>
      <c r="T187" s="2722"/>
      <c r="U187" s="2723"/>
      <c r="V187" s="2705"/>
      <c r="W187" s="2705"/>
      <c r="X187" s="2622"/>
      <c r="Y187" s="975" t="s">
        <v>390</v>
      </c>
      <c r="Z187" s="975"/>
      <c r="AA187" s="2239" t="s">
        <v>714</v>
      </c>
      <c r="AB187" s="975" t="s">
        <v>1473</v>
      </c>
      <c r="AC187" s="975"/>
      <c r="AD187" s="975"/>
      <c r="AE187" s="975"/>
      <c r="AF187" s="975" t="s">
        <v>1470</v>
      </c>
      <c r="AG187" s="975" t="s">
        <v>1471</v>
      </c>
      <c r="AH187" s="975"/>
      <c r="AI187" s="909"/>
      <c r="AJ187" s="975"/>
      <c r="AK187" s="975"/>
      <c r="AL187" s="975" t="s">
        <v>9</v>
      </c>
      <c r="AM187" s="975" t="s">
        <v>9</v>
      </c>
      <c r="AN187" s="975"/>
      <c r="AO187" s="2722"/>
      <c r="AP187" s="2723"/>
      <c r="AQ187" s="2705"/>
      <c r="AR187" s="2705"/>
      <c r="AS187" s="2622"/>
      <c r="AT187" s="975"/>
      <c r="AU187" s="975" t="s">
        <v>1470</v>
      </c>
      <c r="AV187" s="975" t="s">
        <v>1471</v>
      </c>
      <c r="AW187" s="975"/>
      <c r="AX187" s="909"/>
      <c r="AY187" s="909"/>
      <c r="AZ187" s="975"/>
      <c r="BA187" s="975"/>
      <c r="BB187" s="975" t="s">
        <v>9</v>
      </c>
      <c r="BC187" s="975" t="s">
        <v>9</v>
      </c>
      <c r="BD187" s="975"/>
      <c r="BE187" s="975"/>
      <c r="BF187" s="975"/>
      <c r="BG187" s="975"/>
      <c r="BH187" s="975"/>
      <c r="BI187" s="975" t="s">
        <v>1186</v>
      </c>
      <c r="BJ187" s="2722"/>
      <c r="BK187" s="2723"/>
      <c r="BL187" s="2705"/>
      <c r="BM187" s="2705"/>
      <c r="BN187" s="2622"/>
      <c r="BO187" s="2239" t="s">
        <v>714</v>
      </c>
      <c r="BP187" s="975" t="s">
        <v>1473</v>
      </c>
      <c r="BQ187" s="975"/>
      <c r="BR187" s="975"/>
      <c r="BS187" s="975"/>
      <c r="BT187" s="975"/>
      <c r="BU187" s="975" t="s">
        <v>1470</v>
      </c>
      <c r="BV187" s="975" t="s">
        <v>1471</v>
      </c>
      <c r="BW187" s="975"/>
      <c r="BX187" s="975"/>
      <c r="BY187" s="909"/>
      <c r="BZ187" s="909"/>
      <c r="CA187" s="975"/>
      <c r="CB187" s="975"/>
      <c r="CC187" s="975" t="s">
        <v>9</v>
      </c>
      <c r="CD187" s="975" t="s">
        <v>9</v>
      </c>
      <c r="CE187" s="2722"/>
      <c r="CF187" s="2723"/>
      <c r="CG187" s="2705"/>
      <c r="CH187" s="2705"/>
      <c r="CI187" s="2622"/>
      <c r="CJ187" s="975" t="s">
        <v>1186</v>
      </c>
      <c r="CK187" s="975"/>
      <c r="CL187" s="975"/>
      <c r="CM187" s="975" t="s">
        <v>356</v>
      </c>
      <c r="CN187" s="975" t="s">
        <v>357</v>
      </c>
      <c r="CO187" s="975"/>
      <c r="CP187" s="2239" t="s">
        <v>714</v>
      </c>
      <c r="CQ187" s="975" t="s">
        <v>1473</v>
      </c>
      <c r="CR187" s="975"/>
      <c r="CS187" s="975"/>
      <c r="CT187" s="975"/>
      <c r="CU187" s="975"/>
      <c r="CV187" s="975" t="s">
        <v>1470</v>
      </c>
      <c r="CW187" s="975" t="s">
        <v>1471</v>
      </c>
      <c r="CX187" s="975"/>
      <c r="CY187" s="909"/>
      <c r="CZ187" s="2722"/>
      <c r="DA187" s="2723"/>
      <c r="DB187" s="2705"/>
      <c r="DC187" s="2705"/>
      <c r="DD187" s="2622"/>
      <c r="DE187" s="975"/>
      <c r="DF187" s="975"/>
      <c r="DG187" s="975"/>
      <c r="DH187" s="975"/>
      <c r="DI187" s="975" t="s">
        <v>1186</v>
      </c>
      <c r="DJ187" s="975"/>
      <c r="DK187" s="975" t="s">
        <v>357</v>
      </c>
      <c r="DL187" s="975"/>
      <c r="DM187" s="2245" t="s">
        <v>714</v>
      </c>
      <c r="DN187" s="975" t="s">
        <v>1473</v>
      </c>
      <c r="DO187" s="975"/>
      <c r="DP187" s="975" t="s">
        <v>1470</v>
      </c>
      <c r="DQ187" s="975" t="s">
        <v>1471</v>
      </c>
      <c r="DR187" s="975"/>
      <c r="DS187" s="909"/>
      <c r="DT187" s="909"/>
      <c r="DU187" s="2722"/>
      <c r="DV187" s="2723"/>
      <c r="DW187" s="2705"/>
      <c r="DX187" s="2705"/>
      <c r="DY187" s="2622"/>
      <c r="DZ187" s="975"/>
      <c r="EA187" s="975"/>
      <c r="EB187" s="975"/>
      <c r="EC187" s="975"/>
      <c r="ED187" s="975"/>
      <c r="EE187" s="975"/>
      <c r="EF187" s="975" t="s">
        <v>1186</v>
      </c>
      <c r="EG187" s="975" t="s">
        <v>1186</v>
      </c>
      <c r="EH187" s="975"/>
      <c r="EI187" s="975" t="s">
        <v>357</v>
      </c>
      <c r="EJ187" s="975" t="s">
        <v>390</v>
      </c>
      <c r="EK187" s="975"/>
      <c r="EL187" s="2239" t="s">
        <v>714</v>
      </c>
      <c r="EM187" s="975" t="s">
        <v>1473</v>
      </c>
      <c r="EN187" s="975"/>
      <c r="EO187" s="975"/>
      <c r="EP187" s="2722"/>
      <c r="EQ187" s="2723"/>
      <c r="ER187" s="2705"/>
      <c r="ES187" s="2705"/>
      <c r="ET187" s="2622"/>
      <c r="EU187" s="975" t="s">
        <v>1470</v>
      </c>
      <c r="EV187" s="975" t="s">
        <v>1471</v>
      </c>
      <c r="EW187" s="909"/>
      <c r="EX187" s="975"/>
      <c r="EY187" s="975"/>
      <c r="EZ187" s="2761"/>
      <c r="FA187" s="2762"/>
      <c r="FC187" s="14"/>
      <c r="FD187" s="14"/>
      <c r="FE187" s="14"/>
      <c r="FF187" s="14"/>
      <c r="FG187" s="14"/>
      <c r="FH187" s="14"/>
      <c r="FI187" s="14"/>
      <c r="FJ187" s="14"/>
      <c r="FK187" s="2795"/>
      <c r="FL187" s="2795"/>
    </row>
    <row r="188" spans="1:168" s="388" customFormat="1" ht="15.95" customHeight="1">
      <c r="A188" s="2705"/>
      <c r="B188" s="2705"/>
      <c r="C188" s="2622"/>
      <c r="D188" s="406"/>
      <c r="E188" s="401"/>
      <c r="F188" s="406" t="s">
        <v>1378</v>
      </c>
      <c r="G188" s="406" t="s">
        <v>1388</v>
      </c>
      <c r="H188" s="401"/>
      <c r="I188" s="401"/>
      <c r="J188" s="401"/>
      <c r="K188" s="401" t="s">
        <v>360</v>
      </c>
      <c r="L188" s="406" t="s">
        <v>388</v>
      </c>
      <c r="M188" s="406" t="s">
        <v>388</v>
      </c>
      <c r="N188" s="406"/>
      <c r="O188" s="401" t="s">
        <v>1379</v>
      </c>
      <c r="P188" s="406"/>
      <c r="Q188" s="401"/>
      <c r="R188" s="401"/>
      <c r="S188" s="401" t="s">
        <v>1202</v>
      </c>
      <c r="T188" s="2722"/>
      <c r="U188" s="2723"/>
      <c r="V188" s="2705"/>
      <c r="W188" s="2705"/>
      <c r="X188" s="2622"/>
      <c r="Y188" s="406" t="s">
        <v>1467</v>
      </c>
      <c r="Z188" s="401"/>
      <c r="AA188" s="401" t="s">
        <v>1204</v>
      </c>
      <c r="AB188" s="401"/>
      <c r="AC188" s="406"/>
      <c r="AD188" s="401" t="s">
        <v>392</v>
      </c>
      <c r="AE188" s="406" t="s">
        <v>1379</v>
      </c>
      <c r="AF188" s="406"/>
      <c r="AG188" s="406"/>
      <c r="AH188" s="401"/>
      <c r="AI188" s="401"/>
      <c r="AJ188" s="406"/>
      <c r="AK188" s="401"/>
      <c r="AL188" s="406" t="s">
        <v>1378</v>
      </c>
      <c r="AM188" s="406" t="s">
        <v>1996</v>
      </c>
      <c r="AN188" s="401" t="s">
        <v>360</v>
      </c>
      <c r="AO188" s="2722"/>
      <c r="AP188" s="2723"/>
      <c r="AQ188" s="2705"/>
      <c r="AR188" s="2705"/>
      <c r="AS188" s="2622"/>
      <c r="AT188" s="406" t="s">
        <v>1379</v>
      </c>
      <c r="AU188" s="406"/>
      <c r="AV188" s="406"/>
      <c r="AW188" s="401"/>
      <c r="AX188" s="401"/>
      <c r="AY188" s="2759" t="s">
        <v>1472</v>
      </c>
      <c r="AZ188" s="406"/>
      <c r="BA188" s="401"/>
      <c r="BB188" s="406" t="s">
        <v>1378</v>
      </c>
      <c r="BC188" s="406" t="s">
        <v>1388</v>
      </c>
      <c r="BD188" s="401"/>
      <c r="BE188" s="401"/>
      <c r="BF188" s="401" t="s">
        <v>360</v>
      </c>
      <c r="BG188" s="406" t="s">
        <v>388</v>
      </c>
      <c r="BH188" s="406" t="s">
        <v>388</v>
      </c>
      <c r="BI188" s="401" t="s">
        <v>1379</v>
      </c>
      <c r="BJ188" s="2722"/>
      <c r="BK188" s="2723"/>
      <c r="BL188" s="2705"/>
      <c r="BM188" s="2705"/>
      <c r="BN188" s="2622"/>
      <c r="BO188" s="401" t="s">
        <v>1204</v>
      </c>
      <c r="BP188" s="401"/>
      <c r="BQ188" s="406"/>
      <c r="BR188" s="401" t="s">
        <v>392</v>
      </c>
      <c r="BS188" s="406"/>
      <c r="BT188" s="406" t="s">
        <v>1379</v>
      </c>
      <c r="BU188" s="406"/>
      <c r="BV188" s="406"/>
      <c r="BW188" s="401"/>
      <c r="BX188" s="401"/>
      <c r="BY188" s="401"/>
      <c r="BZ188" s="2759" t="s">
        <v>1472</v>
      </c>
      <c r="CA188" s="406"/>
      <c r="CB188" s="401"/>
      <c r="CC188" s="406" t="s">
        <v>1378</v>
      </c>
      <c r="CD188" s="406" t="s">
        <v>1388</v>
      </c>
      <c r="CE188" s="2722"/>
      <c r="CF188" s="2723"/>
      <c r="CG188" s="2705"/>
      <c r="CH188" s="2705"/>
      <c r="CI188" s="2622"/>
      <c r="CJ188" s="401" t="s">
        <v>1379</v>
      </c>
      <c r="CK188" s="401"/>
      <c r="CL188" s="401"/>
      <c r="CM188" s="401" t="s">
        <v>1202</v>
      </c>
      <c r="CN188" s="978" t="s">
        <v>1983</v>
      </c>
      <c r="CO188" s="401"/>
      <c r="CP188" s="401" t="s">
        <v>1204</v>
      </c>
      <c r="CQ188" s="401"/>
      <c r="CR188" s="406"/>
      <c r="CS188" s="401" t="s">
        <v>392</v>
      </c>
      <c r="CT188" s="406"/>
      <c r="CU188" s="406" t="s">
        <v>1379</v>
      </c>
      <c r="CV188" s="406"/>
      <c r="CW188" s="406"/>
      <c r="CX188" s="401"/>
      <c r="CY188" s="401"/>
      <c r="CZ188" s="2722"/>
      <c r="DA188" s="2723"/>
      <c r="DB188" s="2705"/>
      <c r="DC188" s="2705"/>
      <c r="DD188" s="2622"/>
      <c r="DE188" s="401"/>
      <c r="DF188" s="401" t="s">
        <v>360</v>
      </c>
      <c r="DG188" s="406" t="s">
        <v>388</v>
      </c>
      <c r="DH188" s="406" t="s">
        <v>388</v>
      </c>
      <c r="DI188" s="401" t="s">
        <v>1379</v>
      </c>
      <c r="DJ188" s="401"/>
      <c r="DK188" s="951" t="s">
        <v>1982</v>
      </c>
      <c r="DL188" s="401"/>
      <c r="DM188" s="401" t="s">
        <v>1204</v>
      </c>
      <c r="DN188" s="401"/>
      <c r="DO188" s="406" t="s">
        <v>1379</v>
      </c>
      <c r="DP188" s="406"/>
      <c r="DQ188" s="406"/>
      <c r="DR188" s="401"/>
      <c r="DS188" s="401"/>
      <c r="DT188" s="2759" t="s">
        <v>1472</v>
      </c>
      <c r="DU188" s="2722"/>
      <c r="DV188" s="2723"/>
      <c r="DW188" s="2705"/>
      <c r="DX188" s="2705"/>
      <c r="DY188" s="2622"/>
      <c r="DZ188" s="401"/>
      <c r="EA188" s="401"/>
      <c r="EB188" s="401"/>
      <c r="EC188" s="401" t="s">
        <v>360</v>
      </c>
      <c r="ED188" s="406" t="s">
        <v>388</v>
      </c>
      <c r="EE188" s="406" t="s">
        <v>388</v>
      </c>
      <c r="EF188" s="406"/>
      <c r="EG188" s="401" t="s">
        <v>1379</v>
      </c>
      <c r="EH188" s="401"/>
      <c r="EI188" s="978" t="s">
        <v>1983</v>
      </c>
      <c r="EJ188" s="406" t="s">
        <v>1467</v>
      </c>
      <c r="EK188" s="401"/>
      <c r="EL188" s="401" t="s">
        <v>1204</v>
      </c>
      <c r="EM188" s="401"/>
      <c r="EN188" s="1109"/>
      <c r="EO188" s="406" t="s">
        <v>1416</v>
      </c>
      <c r="EP188" s="2722"/>
      <c r="EQ188" s="2723"/>
      <c r="ER188" s="2705"/>
      <c r="ES188" s="2705"/>
      <c r="ET188" s="2622"/>
      <c r="EU188" s="986"/>
      <c r="EV188" s="986"/>
      <c r="EW188" s="401"/>
      <c r="EX188" s="406"/>
      <c r="EY188" s="401"/>
      <c r="EZ188" s="2761"/>
      <c r="FA188" s="2762"/>
      <c r="FC188" s="14"/>
      <c r="FD188" s="14"/>
      <c r="FE188" s="14"/>
      <c r="FF188" s="14"/>
      <c r="FG188" s="14"/>
      <c r="FH188" s="14"/>
      <c r="FI188" s="14"/>
      <c r="FJ188" s="14"/>
      <c r="FK188" s="2795"/>
      <c r="FL188" s="2795"/>
    </row>
    <row r="189" spans="1:168" s="388" customFormat="1" ht="15.95" customHeight="1">
      <c r="A189" s="2705"/>
      <c r="B189" s="2705"/>
      <c r="C189" s="2622"/>
      <c r="D189" s="406" t="s">
        <v>1386</v>
      </c>
      <c r="E189" s="401" t="s">
        <v>1210</v>
      </c>
      <c r="F189" s="2757" t="s">
        <v>1381</v>
      </c>
      <c r="G189" s="2757" t="s">
        <v>1381</v>
      </c>
      <c r="H189" s="401" t="s">
        <v>720</v>
      </c>
      <c r="I189" s="401" t="s">
        <v>719</v>
      </c>
      <c r="J189" s="401" t="s">
        <v>1177</v>
      </c>
      <c r="K189" s="406" t="s">
        <v>1382</v>
      </c>
      <c r="L189" s="406" t="s">
        <v>1383</v>
      </c>
      <c r="M189" s="406" t="s">
        <v>1385</v>
      </c>
      <c r="N189" s="406" t="s">
        <v>1181</v>
      </c>
      <c r="O189" s="401" t="s">
        <v>1333</v>
      </c>
      <c r="P189" s="406" t="s">
        <v>1235</v>
      </c>
      <c r="Q189" s="401" t="s">
        <v>727</v>
      </c>
      <c r="R189" s="401" t="s">
        <v>1201</v>
      </c>
      <c r="S189" s="401" t="s">
        <v>1211</v>
      </c>
      <c r="T189" s="2722"/>
      <c r="U189" s="2723"/>
      <c r="V189" s="2705"/>
      <c r="W189" s="2705"/>
      <c r="X189" s="2622"/>
      <c r="Y189" s="401" t="s">
        <v>1480</v>
      </c>
      <c r="Z189" s="401" t="s">
        <v>1390</v>
      </c>
      <c r="AA189" s="2791" t="s">
        <v>1384</v>
      </c>
      <c r="AB189" s="401" t="s">
        <v>144</v>
      </c>
      <c r="AC189" s="406" t="s">
        <v>393</v>
      </c>
      <c r="AD189" s="401" t="s">
        <v>1419</v>
      </c>
      <c r="AE189" s="406" t="s">
        <v>1334</v>
      </c>
      <c r="AF189" s="406" t="s">
        <v>1244</v>
      </c>
      <c r="AG189" s="406" t="s">
        <v>1206</v>
      </c>
      <c r="AH189" s="401" t="s">
        <v>1332</v>
      </c>
      <c r="AI189" s="401" t="s">
        <v>1178</v>
      </c>
      <c r="AJ189" s="406" t="s">
        <v>1386</v>
      </c>
      <c r="AK189" s="401" t="s">
        <v>1210</v>
      </c>
      <c r="AL189" s="2757" t="s">
        <v>1381</v>
      </c>
      <c r="AM189" s="2757" t="s">
        <v>1984</v>
      </c>
      <c r="AN189" s="406" t="s">
        <v>1382</v>
      </c>
      <c r="AO189" s="2722"/>
      <c r="AP189" s="2723"/>
      <c r="AQ189" s="2705"/>
      <c r="AR189" s="2705"/>
      <c r="AS189" s="2622"/>
      <c r="AT189" s="406" t="s">
        <v>1334</v>
      </c>
      <c r="AU189" s="406" t="s">
        <v>1244</v>
      </c>
      <c r="AV189" s="406" t="s">
        <v>1206</v>
      </c>
      <c r="AW189" s="401" t="s">
        <v>1332</v>
      </c>
      <c r="AX189" s="401" t="s">
        <v>1178</v>
      </c>
      <c r="AY189" s="2759"/>
      <c r="AZ189" s="406" t="s">
        <v>1386</v>
      </c>
      <c r="BA189" s="401" t="s">
        <v>1210</v>
      </c>
      <c r="BB189" s="2757" t="s">
        <v>1381</v>
      </c>
      <c r="BC189" s="2757" t="s">
        <v>1381</v>
      </c>
      <c r="BD189" s="401" t="s">
        <v>719</v>
      </c>
      <c r="BE189" s="401" t="s">
        <v>1177</v>
      </c>
      <c r="BF189" s="406" t="s">
        <v>1382</v>
      </c>
      <c r="BG189" s="406" t="s">
        <v>1383</v>
      </c>
      <c r="BH189" s="406" t="s">
        <v>1385</v>
      </c>
      <c r="BI189" s="401" t="s">
        <v>1333</v>
      </c>
      <c r="BJ189" s="2722"/>
      <c r="BK189" s="2723"/>
      <c r="BL189" s="2705"/>
      <c r="BM189" s="2705"/>
      <c r="BN189" s="2622"/>
      <c r="BO189" s="2791" t="s">
        <v>1384</v>
      </c>
      <c r="BP189" s="401" t="s">
        <v>144</v>
      </c>
      <c r="BQ189" s="406" t="s">
        <v>393</v>
      </c>
      <c r="BR189" s="401" t="s">
        <v>1419</v>
      </c>
      <c r="BS189" s="406" t="s">
        <v>1242</v>
      </c>
      <c r="BT189" s="406" t="s">
        <v>1334</v>
      </c>
      <c r="BU189" s="406" t="s">
        <v>1244</v>
      </c>
      <c r="BV189" s="406" t="s">
        <v>1206</v>
      </c>
      <c r="BW189" s="401" t="s">
        <v>1332</v>
      </c>
      <c r="BX189" s="401" t="s">
        <v>1207</v>
      </c>
      <c r="BY189" s="401" t="s">
        <v>1178</v>
      </c>
      <c r="BZ189" s="2759"/>
      <c r="CA189" s="406" t="s">
        <v>1386</v>
      </c>
      <c r="CB189" s="401" t="s">
        <v>1210</v>
      </c>
      <c r="CC189" s="2757" t="s">
        <v>1381</v>
      </c>
      <c r="CD189" s="2757" t="s">
        <v>1381</v>
      </c>
      <c r="CE189" s="2722"/>
      <c r="CF189" s="2723"/>
      <c r="CG189" s="2705"/>
      <c r="CH189" s="2705"/>
      <c r="CI189" s="2622"/>
      <c r="CJ189" s="401" t="s">
        <v>1333</v>
      </c>
      <c r="CK189" s="401" t="s">
        <v>727</v>
      </c>
      <c r="CL189" s="401" t="s">
        <v>1201</v>
      </c>
      <c r="CM189" s="401" t="s">
        <v>1211</v>
      </c>
      <c r="CN189" s="2757" t="s">
        <v>1984</v>
      </c>
      <c r="CO189" s="401" t="s">
        <v>1390</v>
      </c>
      <c r="CP189" s="2791" t="s">
        <v>1384</v>
      </c>
      <c r="CQ189" s="401" t="s">
        <v>144</v>
      </c>
      <c r="CR189" s="406" t="s">
        <v>393</v>
      </c>
      <c r="CS189" s="401" t="s">
        <v>1419</v>
      </c>
      <c r="CT189" s="406" t="s">
        <v>1242</v>
      </c>
      <c r="CU189" s="406" t="s">
        <v>1334</v>
      </c>
      <c r="CV189" s="406" t="s">
        <v>1244</v>
      </c>
      <c r="CW189" s="406" t="s">
        <v>1206</v>
      </c>
      <c r="CX189" s="401" t="s">
        <v>1332</v>
      </c>
      <c r="CY189" s="401" t="s">
        <v>1178</v>
      </c>
      <c r="CZ189" s="2722"/>
      <c r="DA189" s="2723"/>
      <c r="DB189" s="2705"/>
      <c r="DC189" s="2705"/>
      <c r="DD189" s="2622"/>
      <c r="DE189" s="401" t="s">
        <v>1177</v>
      </c>
      <c r="DF189" s="406" t="s">
        <v>1382</v>
      </c>
      <c r="DG189" s="406" t="s">
        <v>1383</v>
      </c>
      <c r="DH189" s="406" t="s">
        <v>1998</v>
      </c>
      <c r="DI189" s="401" t="s">
        <v>1333</v>
      </c>
      <c r="DJ189" s="401" t="s">
        <v>1201</v>
      </c>
      <c r="DK189" s="2757" t="s">
        <v>1984</v>
      </c>
      <c r="DL189" s="401" t="s">
        <v>1390</v>
      </c>
      <c r="DM189" s="2791" t="s">
        <v>1384</v>
      </c>
      <c r="DN189" s="401" t="s">
        <v>144</v>
      </c>
      <c r="DO189" s="406" t="s">
        <v>1334</v>
      </c>
      <c r="DP189" s="406" t="s">
        <v>1244</v>
      </c>
      <c r="DQ189" s="406" t="s">
        <v>1206</v>
      </c>
      <c r="DR189" s="401" t="s">
        <v>1332</v>
      </c>
      <c r="DS189" s="401" t="s">
        <v>1178</v>
      </c>
      <c r="DT189" s="2758"/>
      <c r="DU189" s="2722"/>
      <c r="DV189" s="2723"/>
      <c r="DW189" s="2705"/>
      <c r="DX189" s="2705"/>
      <c r="DY189" s="2622"/>
      <c r="DZ189" s="401" t="s">
        <v>720</v>
      </c>
      <c r="EA189" s="401" t="s">
        <v>719</v>
      </c>
      <c r="EB189" s="401" t="s">
        <v>1177</v>
      </c>
      <c r="EC189" s="406" t="s">
        <v>1382</v>
      </c>
      <c r="ED189" s="406" t="s">
        <v>1383</v>
      </c>
      <c r="EE189" s="406" t="s">
        <v>1998</v>
      </c>
      <c r="EF189" s="406" t="s">
        <v>1181</v>
      </c>
      <c r="EG189" s="401" t="s">
        <v>1333</v>
      </c>
      <c r="EH189" s="401" t="s">
        <v>727</v>
      </c>
      <c r="EI189" s="2757" t="s">
        <v>1984</v>
      </c>
      <c r="EJ189" s="401" t="s">
        <v>1480</v>
      </c>
      <c r="EK189" s="401" t="s">
        <v>1390</v>
      </c>
      <c r="EL189" s="2791" t="s">
        <v>1384</v>
      </c>
      <c r="EM189" s="401" t="s">
        <v>144</v>
      </c>
      <c r="EN189" s="1109" t="s">
        <v>391</v>
      </c>
      <c r="EO189" s="401" t="s">
        <v>1419</v>
      </c>
      <c r="EP189" s="2722"/>
      <c r="EQ189" s="2723"/>
      <c r="ER189" s="2705"/>
      <c r="ES189" s="2705"/>
      <c r="ET189" s="2622"/>
      <c r="EU189" s="986" t="s">
        <v>1244</v>
      </c>
      <c r="EV189" s="986" t="s">
        <v>1206</v>
      </c>
      <c r="EW189" s="401" t="s">
        <v>1178</v>
      </c>
      <c r="EX189" s="406" t="s">
        <v>1386</v>
      </c>
      <c r="EY189" s="401" t="s">
        <v>1210</v>
      </c>
      <c r="EZ189" s="2761"/>
      <c r="FA189" s="2762"/>
      <c r="FC189" s="14"/>
      <c r="FD189" s="14"/>
      <c r="FE189" s="14"/>
      <c r="FF189" s="14"/>
      <c r="FG189" s="14"/>
      <c r="FH189" s="14"/>
      <c r="FI189" s="14"/>
      <c r="FJ189" s="14"/>
      <c r="FK189" s="2795"/>
      <c r="FL189" s="2795"/>
    </row>
    <row r="190" spans="1:168" s="388" customFormat="1" ht="15.95" customHeight="1">
      <c r="A190" s="2705"/>
      <c r="B190" s="2705"/>
      <c r="C190" s="2622"/>
      <c r="D190" s="406"/>
      <c r="E190" s="401"/>
      <c r="F190" s="2757"/>
      <c r="G190" s="2757"/>
      <c r="H190" s="401"/>
      <c r="I190" s="401"/>
      <c r="J190" s="401"/>
      <c r="K190" s="406"/>
      <c r="L190" s="406"/>
      <c r="M190" s="406"/>
      <c r="N190" s="401"/>
      <c r="O190" s="401"/>
      <c r="P190" s="406"/>
      <c r="Q190" s="401"/>
      <c r="R190" s="401"/>
      <c r="S190" s="401"/>
      <c r="T190" s="2722"/>
      <c r="U190" s="2723"/>
      <c r="V190" s="2705"/>
      <c r="W190" s="2705"/>
      <c r="X190" s="2622"/>
      <c r="Y190" s="401" t="s">
        <v>1481</v>
      </c>
      <c r="Z190" s="401"/>
      <c r="AA190" s="2791"/>
      <c r="AB190" s="401"/>
      <c r="AC190" s="406"/>
      <c r="AD190" s="406"/>
      <c r="AE190" s="406"/>
      <c r="AF190" s="401"/>
      <c r="AG190" s="401"/>
      <c r="AH190" s="406"/>
      <c r="AI190" s="401"/>
      <c r="AJ190" s="406"/>
      <c r="AK190" s="401"/>
      <c r="AL190" s="2757"/>
      <c r="AM190" s="2757"/>
      <c r="AN190" s="406"/>
      <c r="AO190" s="2722"/>
      <c r="AP190" s="2723"/>
      <c r="AQ190" s="2705"/>
      <c r="AR190" s="2705"/>
      <c r="AS190" s="2622"/>
      <c r="AT190" s="406"/>
      <c r="AU190" s="401"/>
      <c r="AV190" s="401"/>
      <c r="AW190" s="406"/>
      <c r="AX190" s="401"/>
      <c r="AY190" s="401"/>
      <c r="AZ190" s="406"/>
      <c r="BA190" s="401"/>
      <c r="BB190" s="2757"/>
      <c r="BC190" s="2757"/>
      <c r="BD190" s="401"/>
      <c r="BE190" s="401"/>
      <c r="BF190" s="406"/>
      <c r="BG190" s="406"/>
      <c r="BH190" s="406"/>
      <c r="BI190" s="401"/>
      <c r="BJ190" s="2722"/>
      <c r="BK190" s="2723"/>
      <c r="BL190" s="2705"/>
      <c r="BM190" s="2705"/>
      <c r="BN190" s="2622"/>
      <c r="BO190" s="2791"/>
      <c r="BP190" s="401"/>
      <c r="BQ190" s="406"/>
      <c r="BR190" s="406"/>
      <c r="BS190" s="406"/>
      <c r="BT190" s="406"/>
      <c r="BU190" s="401"/>
      <c r="BV190" s="401"/>
      <c r="BW190" s="406"/>
      <c r="BX190" s="401"/>
      <c r="BY190" s="401"/>
      <c r="BZ190" s="401"/>
      <c r="CA190" s="406"/>
      <c r="CB190" s="401"/>
      <c r="CC190" s="2757"/>
      <c r="CD190" s="2757"/>
      <c r="CE190" s="2722"/>
      <c r="CF190" s="2723"/>
      <c r="CG190" s="2705"/>
      <c r="CH190" s="2705"/>
      <c r="CI190" s="2622"/>
      <c r="CJ190" s="401"/>
      <c r="CK190" s="401"/>
      <c r="CL190" s="401"/>
      <c r="CM190" s="401"/>
      <c r="CN190" s="2758"/>
      <c r="CO190" s="401"/>
      <c r="CP190" s="2793"/>
      <c r="CQ190" s="401"/>
      <c r="CR190" s="406"/>
      <c r="CS190" s="406"/>
      <c r="CT190" s="406"/>
      <c r="CU190" s="406"/>
      <c r="CV190" s="401"/>
      <c r="CW190" s="401"/>
      <c r="CX190" s="406"/>
      <c r="CY190" s="401"/>
      <c r="CZ190" s="2722"/>
      <c r="DA190" s="2723"/>
      <c r="DB190" s="2705"/>
      <c r="DC190" s="2705"/>
      <c r="DD190" s="2622"/>
      <c r="DE190" s="401"/>
      <c r="DF190" s="406"/>
      <c r="DG190" s="406"/>
      <c r="DH190" s="406"/>
      <c r="DI190" s="401"/>
      <c r="DJ190" s="401"/>
      <c r="DK190" s="2758"/>
      <c r="DL190" s="401"/>
      <c r="DM190" s="2793"/>
      <c r="DN190" s="401"/>
      <c r="DO190" s="406"/>
      <c r="DP190" s="401"/>
      <c r="DQ190" s="401"/>
      <c r="DR190" s="406"/>
      <c r="DS190" s="401"/>
      <c r="DT190" s="401"/>
      <c r="DU190" s="2722"/>
      <c r="DV190" s="2723"/>
      <c r="DW190" s="2705"/>
      <c r="DX190" s="2705"/>
      <c r="DY190" s="2622"/>
      <c r="DZ190" s="401"/>
      <c r="EA190" s="401"/>
      <c r="EB190" s="401"/>
      <c r="EC190" s="406"/>
      <c r="ED190" s="406"/>
      <c r="EE190" s="406"/>
      <c r="EF190" s="401"/>
      <c r="EG190" s="401"/>
      <c r="EH190" s="401"/>
      <c r="EI190" s="2757"/>
      <c r="EJ190" s="401" t="s">
        <v>1481</v>
      </c>
      <c r="EK190" s="401"/>
      <c r="EL190" s="2793"/>
      <c r="EM190" s="401"/>
      <c r="EN190" s="406"/>
      <c r="EO190" s="406"/>
      <c r="EP190" s="2722"/>
      <c r="EQ190" s="2723"/>
      <c r="ER190" s="2705"/>
      <c r="ES190" s="2705"/>
      <c r="ET190" s="2622"/>
      <c r="EU190" s="401"/>
      <c r="EV190" s="401"/>
      <c r="EW190" s="401"/>
      <c r="EX190" s="406"/>
      <c r="EY190" s="401"/>
      <c r="EZ190" s="2761"/>
      <c r="FA190" s="2762"/>
      <c r="FC190" s="14"/>
      <c r="FD190" s="14"/>
      <c r="FE190" s="14"/>
      <c r="FF190" s="14"/>
      <c r="FG190" s="14"/>
      <c r="FH190" s="14"/>
      <c r="FI190" s="14"/>
      <c r="FJ190" s="14"/>
      <c r="FK190" s="2795"/>
      <c r="FL190" s="2795"/>
    </row>
    <row r="191" spans="1:168" s="209" customFormat="1" ht="18.75" customHeight="1">
      <c r="A191" s="2623"/>
      <c r="B191" s="2623"/>
      <c r="C191" s="2624"/>
      <c r="D191" s="1888" t="s">
        <v>310</v>
      </c>
      <c r="E191" s="1888" t="s">
        <v>1212</v>
      </c>
      <c r="F191" s="1888" t="s">
        <v>750</v>
      </c>
      <c r="G191" s="1888" t="s">
        <v>750</v>
      </c>
      <c r="H191" s="1888" t="s">
        <v>750</v>
      </c>
      <c r="I191" s="1888" t="s">
        <v>750</v>
      </c>
      <c r="J191" s="1888" t="s">
        <v>750</v>
      </c>
      <c r="K191" s="1888" t="s">
        <v>750</v>
      </c>
      <c r="L191" s="1888" t="s">
        <v>750</v>
      </c>
      <c r="M191" s="1888" t="s">
        <v>750</v>
      </c>
      <c r="N191" s="1888" t="s">
        <v>750</v>
      </c>
      <c r="O191" s="1889" t="s">
        <v>1389</v>
      </c>
      <c r="P191" s="1889" t="s">
        <v>1387</v>
      </c>
      <c r="Q191" s="1888" t="s">
        <v>1212</v>
      </c>
      <c r="R191" s="1888" t="s">
        <v>1212</v>
      </c>
      <c r="S191" s="1888" t="s">
        <v>750</v>
      </c>
      <c r="T191" s="2724"/>
      <c r="U191" s="2725"/>
      <c r="V191" s="2623"/>
      <c r="W191" s="2623"/>
      <c r="X191" s="2624"/>
      <c r="Y191" s="1888" t="s">
        <v>1213</v>
      </c>
      <c r="Z191" s="1888" t="s">
        <v>1213</v>
      </c>
      <c r="AA191" s="1888" t="s">
        <v>1213</v>
      </c>
      <c r="AB191" s="1889" t="s">
        <v>1387</v>
      </c>
      <c r="AC191" s="1889" t="s">
        <v>1387</v>
      </c>
      <c r="AD191" s="1889" t="s">
        <v>1387</v>
      </c>
      <c r="AE191" s="1888" t="s">
        <v>1213</v>
      </c>
      <c r="AF191" s="1889" t="s">
        <v>1387</v>
      </c>
      <c r="AG191" s="1889" t="s">
        <v>1387</v>
      </c>
      <c r="AH191" s="2328" t="s">
        <v>1482</v>
      </c>
      <c r="AI191" s="1888" t="s">
        <v>1212</v>
      </c>
      <c r="AJ191" s="1888" t="s">
        <v>310</v>
      </c>
      <c r="AK191" s="1888" t="s">
        <v>1212</v>
      </c>
      <c r="AL191" s="1888" t="s">
        <v>750</v>
      </c>
      <c r="AM191" s="1888" t="s">
        <v>750</v>
      </c>
      <c r="AN191" s="1888" t="s">
        <v>750</v>
      </c>
      <c r="AO191" s="2724"/>
      <c r="AP191" s="2725"/>
      <c r="AQ191" s="2623"/>
      <c r="AR191" s="2623"/>
      <c r="AS191" s="2624"/>
      <c r="AT191" s="1888" t="s">
        <v>1213</v>
      </c>
      <c r="AU191" s="1889" t="s">
        <v>1387</v>
      </c>
      <c r="AV191" s="1889" t="s">
        <v>1387</v>
      </c>
      <c r="AW191" s="2328" t="s">
        <v>1482</v>
      </c>
      <c r="AX191" s="1888" t="s">
        <v>1212</v>
      </c>
      <c r="AY191" s="1888" t="s">
        <v>1212</v>
      </c>
      <c r="AZ191" s="1888" t="s">
        <v>310</v>
      </c>
      <c r="BA191" s="1888" t="s">
        <v>1212</v>
      </c>
      <c r="BB191" s="1888" t="s">
        <v>750</v>
      </c>
      <c r="BC191" s="1888" t="s">
        <v>750</v>
      </c>
      <c r="BD191" s="1888" t="s">
        <v>750</v>
      </c>
      <c r="BE191" s="1888" t="s">
        <v>750</v>
      </c>
      <c r="BF191" s="1888" t="s">
        <v>750</v>
      </c>
      <c r="BG191" s="1888" t="s">
        <v>750</v>
      </c>
      <c r="BH191" s="1888" t="s">
        <v>750</v>
      </c>
      <c r="BI191" s="1889" t="s">
        <v>1389</v>
      </c>
      <c r="BJ191" s="2724"/>
      <c r="BK191" s="2725"/>
      <c r="BL191" s="2623"/>
      <c r="BM191" s="2623"/>
      <c r="BN191" s="2624"/>
      <c r="BO191" s="1888" t="s">
        <v>1213</v>
      </c>
      <c r="BP191" s="1889" t="s">
        <v>1387</v>
      </c>
      <c r="BQ191" s="1889" t="s">
        <v>1387</v>
      </c>
      <c r="BR191" s="1889" t="s">
        <v>1387</v>
      </c>
      <c r="BS191" s="1889" t="s">
        <v>1387</v>
      </c>
      <c r="BT191" s="1888" t="s">
        <v>1213</v>
      </c>
      <c r="BU191" s="1889" t="s">
        <v>1387</v>
      </c>
      <c r="BV191" s="1889" t="s">
        <v>1387</v>
      </c>
      <c r="BW191" s="2328" t="s">
        <v>1482</v>
      </c>
      <c r="BX191" s="1888" t="s">
        <v>1212</v>
      </c>
      <c r="BY191" s="1888" t="s">
        <v>1212</v>
      </c>
      <c r="BZ191" s="1888" t="s">
        <v>1212</v>
      </c>
      <c r="CA191" s="1888" t="s">
        <v>310</v>
      </c>
      <c r="CB191" s="1888" t="s">
        <v>1212</v>
      </c>
      <c r="CC191" s="1888" t="s">
        <v>750</v>
      </c>
      <c r="CD191" s="1888" t="s">
        <v>750</v>
      </c>
      <c r="CE191" s="2724"/>
      <c r="CF191" s="2725"/>
      <c r="CG191" s="2623"/>
      <c r="CH191" s="2623"/>
      <c r="CI191" s="2624"/>
      <c r="CJ191" s="1889" t="s">
        <v>1389</v>
      </c>
      <c r="CK191" s="1888" t="s">
        <v>1212</v>
      </c>
      <c r="CL191" s="1888" t="s">
        <v>1212</v>
      </c>
      <c r="CM191" s="1888" t="s">
        <v>750</v>
      </c>
      <c r="CN191" s="1888" t="s">
        <v>750</v>
      </c>
      <c r="CO191" s="1888" t="s">
        <v>1213</v>
      </c>
      <c r="CP191" s="1888" t="s">
        <v>1213</v>
      </c>
      <c r="CQ191" s="1889" t="s">
        <v>1387</v>
      </c>
      <c r="CR191" s="1889" t="s">
        <v>1387</v>
      </c>
      <c r="CS191" s="1889" t="s">
        <v>1387</v>
      </c>
      <c r="CT191" s="1889" t="s">
        <v>1387</v>
      </c>
      <c r="CU191" s="1888" t="s">
        <v>1213</v>
      </c>
      <c r="CV191" s="1889" t="s">
        <v>1387</v>
      </c>
      <c r="CW191" s="1889" t="s">
        <v>1387</v>
      </c>
      <c r="CX191" s="2328" t="s">
        <v>1482</v>
      </c>
      <c r="CY191" s="1888" t="s">
        <v>1212</v>
      </c>
      <c r="CZ191" s="2724"/>
      <c r="DA191" s="2725"/>
      <c r="DB191" s="2623"/>
      <c r="DC191" s="2623"/>
      <c r="DD191" s="2624"/>
      <c r="DE191" s="1888" t="s">
        <v>750</v>
      </c>
      <c r="DF191" s="1888" t="s">
        <v>750</v>
      </c>
      <c r="DG191" s="1888" t="s">
        <v>750</v>
      </c>
      <c r="DH191" s="1888" t="s">
        <v>750</v>
      </c>
      <c r="DI191" s="1889" t="s">
        <v>1389</v>
      </c>
      <c r="DJ191" s="1888" t="s">
        <v>1212</v>
      </c>
      <c r="DK191" s="1888" t="s">
        <v>750</v>
      </c>
      <c r="DL191" s="1888" t="s">
        <v>1213</v>
      </c>
      <c r="DM191" s="1888" t="s">
        <v>1213</v>
      </c>
      <c r="DN191" s="1889" t="s">
        <v>1387</v>
      </c>
      <c r="DO191" s="1888" t="s">
        <v>1213</v>
      </c>
      <c r="DP191" s="1889" t="s">
        <v>1387</v>
      </c>
      <c r="DQ191" s="1889" t="s">
        <v>1387</v>
      </c>
      <c r="DR191" s="2328" t="s">
        <v>1482</v>
      </c>
      <c r="DS191" s="1888" t="s">
        <v>1212</v>
      </c>
      <c r="DT191" s="1888" t="s">
        <v>1212</v>
      </c>
      <c r="DU191" s="2724"/>
      <c r="DV191" s="2725"/>
      <c r="DW191" s="2623"/>
      <c r="DX191" s="2623"/>
      <c r="DY191" s="2624"/>
      <c r="DZ191" s="1888" t="s">
        <v>750</v>
      </c>
      <c r="EA191" s="1888" t="s">
        <v>750</v>
      </c>
      <c r="EB191" s="1888" t="s">
        <v>750</v>
      </c>
      <c r="EC191" s="1888" t="s">
        <v>750</v>
      </c>
      <c r="ED191" s="1888" t="s">
        <v>750</v>
      </c>
      <c r="EE191" s="1888" t="s">
        <v>750</v>
      </c>
      <c r="EF191" s="1888" t="s">
        <v>750</v>
      </c>
      <c r="EG191" s="1889" t="s">
        <v>1389</v>
      </c>
      <c r="EH191" s="1888" t="s">
        <v>1212</v>
      </c>
      <c r="EI191" s="1888" t="s">
        <v>750</v>
      </c>
      <c r="EJ191" s="1888" t="s">
        <v>1213</v>
      </c>
      <c r="EK191" s="1888" t="s">
        <v>1213</v>
      </c>
      <c r="EL191" s="1888" t="s">
        <v>1213</v>
      </c>
      <c r="EM191" s="1889" t="s">
        <v>1387</v>
      </c>
      <c r="EN191" s="1889" t="s">
        <v>1387</v>
      </c>
      <c r="EO191" s="1889" t="s">
        <v>1387</v>
      </c>
      <c r="EP191" s="2724"/>
      <c r="EQ191" s="2725"/>
      <c r="ER191" s="2623"/>
      <c r="ES191" s="2623"/>
      <c r="ET191" s="2624"/>
      <c r="EU191" s="1889" t="s">
        <v>1387</v>
      </c>
      <c r="EV191" s="1889" t="s">
        <v>1387</v>
      </c>
      <c r="EW191" s="1888" t="s">
        <v>1212</v>
      </c>
      <c r="EX191" s="1888" t="s">
        <v>310</v>
      </c>
      <c r="EY191" s="1888" t="s">
        <v>1212</v>
      </c>
      <c r="EZ191" s="2763"/>
      <c r="FA191" s="2764"/>
      <c r="FC191" s="419"/>
      <c r="FD191" s="419"/>
      <c r="FE191" s="35"/>
      <c r="FF191" s="35"/>
      <c r="FG191" s="35"/>
      <c r="FH191" s="35"/>
      <c r="FI191" s="35"/>
      <c r="FJ191" s="35"/>
      <c r="FK191" s="2795"/>
      <c r="FL191" s="2795"/>
    </row>
    <row r="192" spans="1:168" ht="18.75" customHeight="1">
      <c r="A192" s="658">
        <v>42005</v>
      </c>
      <c r="B192" s="64">
        <v>42005</v>
      </c>
      <c r="C192" s="1048">
        <v>42005</v>
      </c>
      <c r="D192" s="2447">
        <v>48505945</v>
      </c>
      <c r="E192" s="2446">
        <v>4599217</v>
      </c>
      <c r="F192" s="2446">
        <v>58316388</v>
      </c>
      <c r="G192" s="2447">
        <v>1635399</v>
      </c>
      <c r="H192" s="2447">
        <v>429</v>
      </c>
      <c r="I192" s="2447">
        <v>90580</v>
      </c>
      <c r="J192" s="2446">
        <v>17929</v>
      </c>
      <c r="K192" s="2447">
        <v>438947</v>
      </c>
      <c r="L192" s="2447">
        <v>197418</v>
      </c>
      <c r="M192" s="2447">
        <v>241529</v>
      </c>
      <c r="N192" s="2447" t="s">
        <v>21</v>
      </c>
      <c r="O192" s="2447">
        <v>260226</v>
      </c>
      <c r="P192" s="2447">
        <v>521</v>
      </c>
      <c r="Q192" s="2447">
        <v>938135</v>
      </c>
      <c r="R192" s="2447" t="s">
        <v>21</v>
      </c>
      <c r="S192" s="2447">
        <v>3551</v>
      </c>
      <c r="T192" s="67">
        <v>42005</v>
      </c>
      <c r="U192" s="662">
        <v>42005</v>
      </c>
      <c r="V192" s="658">
        <v>42005</v>
      </c>
      <c r="W192" s="64">
        <v>42005</v>
      </c>
      <c r="X192" s="1048">
        <v>42005</v>
      </c>
      <c r="Y192" s="2447" t="s">
        <v>21</v>
      </c>
      <c r="Z192" s="2447">
        <v>1371078</v>
      </c>
      <c r="AA192" s="2446">
        <v>4198770</v>
      </c>
      <c r="AB192" s="2447">
        <v>341485</v>
      </c>
      <c r="AC192" s="2447">
        <v>1744068</v>
      </c>
      <c r="AD192" s="2446">
        <v>109286</v>
      </c>
      <c r="AE192" s="2447">
        <v>2908</v>
      </c>
      <c r="AF192" s="2446">
        <v>19848</v>
      </c>
      <c r="AG192" s="2447">
        <v>21919</v>
      </c>
      <c r="AH192" s="2447" t="s">
        <v>21</v>
      </c>
      <c r="AI192" s="2447" t="s">
        <v>21</v>
      </c>
      <c r="AJ192" s="2447">
        <v>2757461</v>
      </c>
      <c r="AK192" s="2447">
        <v>48946</v>
      </c>
      <c r="AL192" s="2447">
        <v>180879</v>
      </c>
      <c r="AM192" s="2447">
        <v>3994</v>
      </c>
      <c r="AN192" s="2447">
        <v>2891</v>
      </c>
      <c r="AO192" s="67">
        <v>42005</v>
      </c>
      <c r="AP192" s="662">
        <v>42005</v>
      </c>
      <c r="AQ192" s="658">
        <v>42005</v>
      </c>
      <c r="AR192" s="64">
        <v>42005</v>
      </c>
      <c r="AS192" s="1048">
        <v>42005</v>
      </c>
      <c r="AT192" s="2447">
        <v>12170</v>
      </c>
      <c r="AU192" s="2447">
        <v>54004</v>
      </c>
      <c r="AV192" s="2446">
        <v>59129</v>
      </c>
      <c r="AW192" s="2447">
        <v>4212956</v>
      </c>
      <c r="AX192" s="2447">
        <v>27456</v>
      </c>
      <c r="AY192" s="2446" t="s">
        <v>21</v>
      </c>
      <c r="AZ192" s="2447">
        <v>3446008</v>
      </c>
      <c r="BA192" s="2447">
        <v>511728</v>
      </c>
      <c r="BB192" s="2447">
        <v>983233</v>
      </c>
      <c r="BC192" s="2447">
        <v>83155</v>
      </c>
      <c r="BD192" s="2447">
        <v>944</v>
      </c>
      <c r="BE192" s="2447">
        <v>914</v>
      </c>
      <c r="BF192" s="2447">
        <v>68057</v>
      </c>
      <c r="BG192" s="2447">
        <v>4869</v>
      </c>
      <c r="BH192" s="2447">
        <v>63189</v>
      </c>
      <c r="BI192" s="2447">
        <v>3627</v>
      </c>
      <c r="BJ192" s="67">
        <v>42005</v>
      </c>
      <c r="BK192" s="662">
        <v>42005</v>
      </c>
      <c r="BL192" s="658">
        <v>42005</v>
      </c>
      <c r="BM192" s="64">
        <v>42005</v>
      </c>
      <c r="BN192" s="1048">
        <v>42005</v>
      </c>
      <c r="BO192" s="2447">
        <v>194618</v>
      </c>
      <c r="BP192" s="2447">
        <v>472791</v>
      </c>
      <c r="BQ192" s="2446">
        <v>3546357</v>
      </c>
      <c r="BR192" s="2447">
        <v>208265</v>
      </c>
      <c r="BS192" s="2446">
        <v>2768</v>
      </c>
      <c r="BT192" s="2447">
        <v>13702</v>
      </c>
      <c r="BU192" s="2446">
        <v>131323</v>
      </c>
      <c r="BV192" s="2447">
        <v>143142</v>
      </c>
      <c r="BW192" s="2446">
        <v>5853973</v>
      </c>
      <c r="BX192" s="2447">
        <v>17927</v>
      </c>
      <c r="BY192" s="2447">
        <v>6940</v>
      </c>
      <c r="BZ192" s="2447" t="s">
        <v>21</v>
      </c>
      <c r="CA192" s="2447">
        <v>14747933</v>
      </c>
      <c r="CB192" s="2447">
        <v>349321</v>
      </c>
      <c r="CC192" s="2447">
        <v>2604306</v>
      </c>
      <c r="CD192" s="2447">
        <v>128270</v>
      </c>
      <c r="CE192" s="67">
        <v>42005</v>
      </c>
      <c r="CF192" s="662">
        <v>42005</v>
      </c>
      <c r="CG192" s="658">
        <v>42005</v>
      </c>
      <c r="CH192" s="64">
        <v>42005</v>
      </c>
      <c r="CI192" s="1048">
        <v>42005</v>
      </c>
      <c r="CJ192" s="2447">
        <v>1675</v>
      </c>
      <c r="CK192" s="2447" t="s">
        <v>21</v>
      </c>
      <c r="CL192" s="2446" t="s">
        <v>21</v>
      </c>
      <c r="CM192" s="2447">
        <v>396</v>
      </c>
      <c r="CN192" s="2447">
        <v>479067</v>
      </c>
      <c r="CO192" s="2447">
        <v>166153</v>
      </c>
      <c r="CP192" s="2446">
        <v>121692</v>
      </c>
      <c r="CQ192" s="2447">
        <v>20746</v>
      </c>
      <c r="CR192" s="2447">
        <v>23572</v>
      </c>
      <c r="CS192" s="2447">
        <v>6543</v>
      </c>
      <c r="CT192" s="2447">
        <v>2768</v>
      </c>
      <c r="CU192" s="2447">
        <v>8246</v>
      </c>
      <c r="CV192" s="2447">
        <v>93334</v>
      </c>
      <c r="CW192" s="2447">
        <v>101493</v>
      </c>
      <c r="CX192" s="2447">
        <v>755178</v>
      </c>
      <c r="CY192" s="2447" t="s">
        <v>21</v>
      </c>
      <c r="CZ192" s="67">
        <v>42005</v>
      </c>
      <c r="DA192" s="662">
        <v>42005</v>
      </c>
      <c r="DB192" s="658">
        <v>42005</v>
      </c>
      <c r="DC192" s="64">
        <v>42005</v>
      </c>
      <c r="DD192" s="1048">
        <v>42005</v>
      </c>
      <c r="DE192" s="2447">
        <v>90</v>
      </c>
      <c r="DF192" s="2447">
        <v>6109</v>
      </c>
      <c r="DG192" s="2447">
        <v>6061</v>
      </c>
      <c r="DH192" s="2446">
        <v>48</v>
      </c>
      <c r="DI192" s="2447">
        <v>5757</v>
      </c>
      <c r="DJ192" s="2447" t="s">
        <v>21</v>
      </c>
      <c r="DK192" s="2447">
        <v>13336</v>
      </c>
      <c r="DL192" s="2446" t="s">
        <v>21</v>
      </c>
      <c r="DM192" s="2447">
        <v>34</v>
      </c>
      <c r="DN192" s="2447">
        <v>2132</v>
      </c>
      <c r="DO192" s="2447">
        <v>1282</v>
      </c>
      <c r="DP192" s="2447">
        <v>8298</v>
      </c>
      <c r="DQ192" s="2447">
        <v>9102</v>
      </c>
      <c r="DR192" s="2447">
        <v>3656</v>
      </c>
      <c r="DS192" s="2447" t="s">
        <v>21</v>
      </c>
      <c r="DT192" s="2447" t="s">
        <v>21</v>
      </c>
      <c r="DU192" s="67">
        <v>42005</v>
      </c>
      <c r="DV192" s="662">
        <v>42005</v>
      </c>
      <c r="DW192" s="658">
        <v>42005</v>
      </c>
      <c r="DX192" s="64">
        <v>42005</v>
      </c>
      <c r="DY192" s="1048">
        <v>42005</v>
      </c>
      <c r="DZ192" s="2447">
        <v>429</v>
      </c>
      <c r="EA192" s="2447">
        <v>26250</v>
      </c>
      <c r="EB192" s="2447">
        <v>14318</v>
      </c>
      <c r="EC192" s="2447">
        <v>72964</v>
      </c>
      <c r="ED192" s="2446">
        <v>54105</v>
      </c>
      <c r="EE192" s="2447">
        <v>18859</v>
      </c>
      <c r="EF192" s="2447" t="s">
        <v>21</v>
      </c>
      <c r="EG192" s="2447">
        <v>60146</v>
      </c>
      <c r="EH192" s="2446" t="s">
        <v>21</v>
      </c>
      <c r="EI192" s="2447">
        <v>2388247</v>
      </c>
      <c r="EJ192" s="2447">
        <v>11</v>
      </c>
      <c r="EK192" s="2447">
        <v>625659</v>
      </c>
      <c r="EL192" s="2447">
        <v>66300</v>
      </c>
      <c r="EM192" s="2447">
        <v>631536</v>
      </c>
      <c r="EN192" s="2447">
        <v>10079288</v>
      </c>
      <c r="EO192" s="2447">
        <v>557416</v>
      </c>
      <c r="EP192" s="67">
        <v>42005</v>
      </c>
      <c r="EQ192" s="662">
        <v>42005</v>
      </c>
      <c r="ER192" s="658">
        <v>42005</v>
      </c>
      <c r="ES192" s="64">
        <v>42005</v>
      </c>
      <c r="ET192" s="1048">
        <v>42005</v>
      </c>
      <c r="EU192" s="2447">
        <v>24307</v>
      </c>
      <c r="EV192" s="2446">
        <v>26613</v>
      </c>
      <c r="EW192" s="2447">
        <v>168924</v>
      </c>
      <c r="EX192" s="2446">
        <v>1279808</v>
      </c>
      <c r="EY192" s="2447">
        <v>179053</v>
      </c>
      <c r="EZ192" s="67">
        <v>42005</v>
      </c>
      <c r="FA192" s="660">
        <v>42005</v>
      </c>
      <c r="FC192" s="983"/>
      <c r="FD192" s="983"/>
      <c r="FE192" s="983"/>
      <c r="FF192" s="983"/>
      <c r="FG192" s="983"/>
      <c r="FH192" s="983"/>
      <c r="FI192" s="983"/>
      <c r="FJ192" s="983"/>
      <c r="FK192" s="76"/>
      <c r="FL192" s="76"/>
    </row>
    <row r="193" spans="1:168" ht="14.25" customHeight="1">
      <c r="A193" s="73"/>
      <c r="B193" s="64">
        <v>42370</v>
      </c>
      <c r="C193" s="129"/>
      <c r="D193" s="2447">
        <v>46855315</v>
      </c>
      <c r="E193" s="2447">
        <v>4391932</v>
      </c>
      <c r="F193" s="2447">
        <v>58004272</v>
      </c>
      <c r="G193" s="2447">
        <v>1427275</v>
      </c>
      <c r="H193" s="2447">
        <v>431</v>
      </c>
      <c r="I193" s="2447">
        <v>89373</v>
      </c>
      <c r="J193" s="2447">
        <v>18340</v>
      </c>
      <c r="K193" s="2447">
        <v>425350</v>
      </c>
      <c r="L193" s="2447">
        <v>194984</v>
      </c>
      <c r="M193" s="2447">
        <v>230365</v>
      </c>
      <c r="N193" s="2447" t="s">
        <v>21</v>
      </c>
      <c r="O193" s="2447">
        <v>254440</v>
      </c>
      <c r="P193" s="2447">
        <v>82</v>
      </c>
      <c r="Q193" s="2447">
        <v>699851</v>
      </c>
      <c r="R193" s="2447" t="s">
        <v>21</v>
      </c>
      <c r="S193" s="2447">
        <v>2943</v>
      </c>
      <c r="T193" s="67">
        <v>42370</v>
      </c>
      <c r="U193" s="662">
        <v>42370</v>
      </c>
      <c r="V193" s="73"/>
      <c r="W193" s="64">
        <v>42370</v>
      </c>
      <c r="X193" s="129"/>
      <c r="Y193" s="2447" t="s">
        <v>21</v>
      </c>
      <c r="Z193" s="2447">
        <v>1211291</v>
      </c>
      <c r="AA193" s="2447">
        <v>4207770</v>
      </c>
      <c r="AB193" s="2447">
        <v>353825</v>
      </c>
      <c r="AC193" s="2447">
        <v>1752713</v>
      </c>
      <c r="AD193" s="2447">
        <v>112461</v>
      </c>
      <c r="AE193" s="2447">
        <v>3219</v>
      </c>
      <c r="AF193" s="2447">
        <v>20301</v>
      </c>
      <c r="AG193" s="2447">
        <v>22378</v>
      </c>
      <c r="AH193" s="2447" t="s">
        <v>21</v>
      </c>
      <c r="AI193" s="2447" t="s">
        <v>21</v>
      </c>
      <c r="AJ193" s="2447">
        <v>2745081</v>
      </c>
      <c r="AK193" s="2447">
        <v>52678</v>
      </c>
      <c r="AL193" s="2447">
        <v>188706</v>
      </c>
      <c r="AM193" s="2447">
        <v>5173</v>
      </c>
      <c r="AN193" s="2447">
        <v>3974</v>
      </c>
      <c r="AO193" s="67">
        <v>42370</v>
      </c>
      <c r="AP193" s="662">
        <v>42370</v>
      </c>
      <c r="AQ193" s="73"/>
      <c r="AR193" s="64">
        <v>42370</v>
      </c>
      <c r="AS193" s="129"/>
      <c r="AT193" s="2447">
        <v>6156</v>
      </c>
      <c r="AU193" s="2447">
        <v>96917</v>
      </c>
      <c r="AV193" s="2447">
        <v>106113</v>
      </c>
      <c r="AW193" s="2447">
        <v>4554840</v>
      </c>
      <c r="AX193" s="2447">
        <v>28081</v>
      </c>
      <c r="AY193" s="2447" t="s">
        <v>21</v>
      </c>
      <c r="AZ193" s="2447">
        <v>3370819</v>
      </c>
      <c r="BA193" s="2447">
        <v>489213</v>
      </c>
      <c r="BB193" s="2447">
        <v>928098</v>
      </c>
      <c r="BC193" s="2447">
        <v>82036</v>
      </c>
      <c r="BD193" s="2447">
        <v>903</v>
      </c>
      <c r="BE193" s="2447">
        <v>798</v>
      </c>
      <c r="BF193" s="2447">
        <v>68186</v>
      </c>
      <c r="BG193" s="2447">
        <v>5620</v>
      </c>
      <c r="BH193" s="2447">
        <v>62566</v>
      </c>
      <c r="BI193" s="2447">
        <v>3623</v>
      </c>
      <c r="BJ193" s="67">
        <v>42370</v>
      </c>
      <c r="BK193" s="662">
        <v>42370</v>
      </c>
      <c r="BL193" s="73"/>
      <c r="BM193" s="64">
        <v>42370</v>
      </c>
      <c r="BN193" s="129"/>
      <c r="BO193" s="2447">
        <v>207651</v>
      </c>
      <c r="BP193" s="2447">
        <v>520688</v>
      </c>
      <c r="BQ193" s="2447">
        <v>3579421</v>
      </c>
      <c r="BR193" s="2447">
        <v>213383</v>
      </c>
      <c r="BS193" s="2447">
        <v>2273</v>
      </c>
      <c r="BT193" s="2447">
        <v>15027</v>
      </c>
      <c r="BU193" s="2447">
        <v>138528</v>
      </c>
      <c r="BV193" s="2447">
        <v>151095</v>
      </c>
      <c r="BW193" s="2447">
        <v>5807095</v>
      </c>
      <c r="BX193" s="2447">
        <v>11578</v>
      </c>
      <c r="BY193" s="2447">
        <v>6609</v>
      </c>
      <c r="BZ193" s="2447" t="s">
        <v>21</v>
      </c>
      <c r="CA193" s="2447">
        <v>14204674</v>
      </c>
      <c r="CB193" s="2447">
        <v>333900</v>
      </c>
      <c r="CC193" s="2447">
        <v>2619386</v>
      </c>
      <c r="CD193" s="2447">
        <v>131786</v>
      </c>
      <c r="CE193" s="67">
        <v>42370</v>
      </c>
      <c r="CF193" s="662">
        <v>42370</v>
      </c>
      <c r="CG193" s="73"/>
      <c r="CH193" s="64">
        <v>42370</v>
      </c>
      <c r="CI193" s="129"/>
      <c r="CJ193" s="2447">
        <v>2764</v>
      </c>
      <c r="CK193" s="2447" t="s">
        <v>21</v>
      </c>
      <c r="CL193" s="2447" t="s">
        <v>21</v>
      </c>
      <c r="CM193" s="2447">
        <v>396</v>
      </c>
      <c r="CN193" s="2447">
        <v>478690</v>
      </c>
      <c r="CO193" s="2447">
        <v>161236</v>
      </c>
      <c r="CP193" s="2447">
        <v>135798</v>
      </c>
      <c r="CQ193" s="2447">
        <v>21055</v>
      </c>
      <c r="CR193" s="2447">
        <v>23388</v>
      </c>
      <c r="CS193" s="2447">
        <v>7007</v>
      </c>
      <c r="CT193" s="2447">
        <v>2273</v>
      </c>
      <c r="CU193" s="2447">
        <v>8425</v>
      </c>
      <c r="CV193" s="2447">
        <v>90691</v>
      </c>
      <c r="CW193" s="2447">
        <v>98664</v>
      </c>
      <c r="CX193" s="2447">
        <v>729241</v>
      </c>
      <c r="CY193" s="2447" t="s">
        <v>21</v>
      </c>
      <c r="CZ193" s="67">
        <v>42370</v>
      </c>
      <c r="DA193" s="662">
        <v>42370</v>
      </c>
      <c r="DB193" s="73"/>
      <c r="DC193" s="64">
        <v>42370</v>
      </c>
      <c r="DD193" s="129"/>
      <c r="DE193" s="2447">
        <v>90</v>
      </c>
      <c r="DF193" s="2447">
        <v>5856</v>
      </c>
      <c r="DG193" s="2447">
        <v>5808</v>
      </c>
      <c r="DH193" s="2447">
        <v>48</v>
      </c>
      <c r="DI193" s="2447">
        <v>5948</v>
      </c>
      <c r="DJ193" s="2447" t="s">
        <v>21</v>
      </c>
      <c r="DK193" s="2447">
        <v>13215</v>
      </c>
      <c r="DL193" s="2447" t="s">
        <v>21</v>
      </c>
      <c r="DM193" s="2447">
        <v>50</v>
      </c>
      <c r="DN193" s="2447">
        <v>2552</v>
      </c>
      <c r="DO193" s="2447">
        <v>1665</v>
      </c>
      <c r="DP193" s="2447">
        <v>7573</v>
      </c>
      <c r="DQ193" s="2447">
        <v>8310</v>
      </c>
      <c r="DR193" s="2447">
        <v>3320</v>
      </c>
      <c r="DS193" s="2447" t="s">
        <v>21</v>
      </c>
      <c r="DT193" s="2447" t="s">
        <v>21</v>
      </c>
      <c r="DU193" s="67">
        <v>42370</v>
      </c>
      <c r="DV193" s="662">
        <v>42370</v>
      </c>
      <c r="DW193" s="73"/>
      <c r="DX193" s="64">
        <v>42370</v>
      </c>
      <c r="DY193" s="129"/>
      <c r="DZ193" s="2447">
        <v>431</v>
      </c>
      <c r="EA193" s="2447">
        <v>23230</v>
      </c>
      <c r="EB193" s="2447">
        <v>14913</v>
      </c>
      <c r="EC193" s="2447">
        <v>74260</v>
      </c>
      <c r="ED193" s="2447">
        <v>54400</v>
      </c>
      <c r="EE193" s="2447">
        <v>19860</v>
      </c>
      <c r="EF193" s="2447" t="s">
        <v>21</v>
      </c>
      <c r="EG193" s="2447">
        <v>64295</v>
      </c>
      <c r="EH193" s="2447" t="s">
        <v>21</v>
      </c>
      <c r="EI193" s="2447">
        <v>2442375</v>
      </c>
      <c r="EJ193" s="2447" t="s">
        <v>21</v>
      </c>
      <c r="EK193" s="2447">
        <v>613807</v>
      </c>
      <c r="EL193" s="2447">
        <v>79077</v>
      </c>
      <c r="EM193" s="2447">
        <v>660268</v>
      </c>
      <c r="EN193" s="2447">
        <v>9813406</v>
      </c>
      <c r="EO193" s="2447">
        <v>584810</v>
      </c>
      <c r="EP193" s="67">
        <v>42370</v>
      </c>
      <c r="EQ193" s="662">
        <v>42370</v>
      </c>
      <c r="ER193" s="73"/>
      <c r="ES193" s="64">
        <v>42370</v>
      </c>
      <c r="ET193" s="129"/>
      <c r="EU193" s="2447">
        <v>28385</v>
      </c>
      <c r="EV193" s="2447">
        <v>31078</v>
      </c>
      <c r="EW193" s="2447">
        <v>170362</v>
      </c>
      <c r="EX193" s="2447">
        <v>1355519</v>
      </c>
      <c r="EY193" s="2447">
        <v>193290</v>
      </c>
      <c r="EZ193" s="67">
        <v>42370</v>
      </c>
      <c r="FA193" s="662">
        <v>42370</v>
      </c>
      <c r="FC193" s="983"/>
      <c r="FD193" s="983"/>
      <c r="FE193" s="983"/>
      <c r="FF193" s="983"/>
      <c r="FG193" s="983"/>
      <c r="FH193" s="983"/>
      <c r="FI193" s="983"/>
      <c r="FJ193" s="983"/>
      <c r="FK193" s="76"/>
      <c r="FL193" s="76"/>
    </row>
    <row r="194" spans="1:168" ht="14.25" customHeight="1">
      <c r="A194" s="73"/>
      <c r="B194" s="64">
        <v>42736</v>
      </c>
      <c r="C194" s="129"/>
      <c r="D194" s="2447">
        <v>48022711</v>
      </c>
      <c r="E194" s="2447">
        <v>4518536</v>
      </c>
      <c r="F194" s="2447">
        <v>57023019</v>
      </c>
      <c r="G194" s="2447">
        <v>1470198</v>
      </c>
      <c r="H194" s="2447">
        <v>517</v>
      </c>
      <c r="I194" s="2447">
        <v>86089</v>
      </c>
      <c r="J194" s="2447">
        <v>21044</v>
      </c>
      <c r="K194" s="2447">
        <v>461875</v>
      </c>
      <c r="L194" s="2447">
        <v>196030</v>
      </c>
      <c r="M194" s="2447">
        <v>265845</v>
      </c>
      <c r="N194" s="2447" t="s">
        <v>21</v>
      </c>
      <c r="O194" s="2447">
        <v>284748</v>
      </c>
      <c r="P194" s="2447">
        <v>48</v>
      </c>
      <c r="Q194" s="2447">
        <v>653180</v>
      </c>
      <c r="R194" s="2447" t="s">
        <v>21</v>
      </c>
      <c r="S194" s="2447">
        <v>3107</v>
      </c>
      <c r="T194" s="67">
        <v>42736</v>
      </c>
      <c r="U194" s="662">
        <v>42736</v>
      </c>
      <c r="V194" s="73"/>
      <c r="W194" s="64">
        <v>42736</v>
      </c>
      <c r="X194" s="129"/>
      <c r="Y194" s="2447" t="s">
        <v>21</v>
      </c>
      <c r="Z194" s="2447">
        <v>1119499</v>
      </c>
      <c r="AA194" s="2447">
        <v>4034546</v>
      </c>
      <c r="AB194" s="2447">
        <v>348971</v>
      </c>
      <c r="AC194" s="2447">
        <v>1651020</v>
      </c>
      <c r="AD194" s="2447">
        <v>104212</v>
      </c>
      <c r="AE194" s="2447">
        <v>1547</v>
      </c>
      <c r="AF194" s="2447">
        <v>18833</v>
      </c>
      <c r="AG194" s="2447">
        <v>20692</v>
      </c>
      <c r="AH194" s="2447" t="s">
        <v>21</v>
      </c>
      <c r="AI194" s="2447" t="s">
        <v>21</v>
      </c>
      <c r="AJ194" s="2447">
        <v>2720085</v>
      </c>
      <c r="AK194" s="2447">
        <v>58984</v>
      </c>
      <c r="AL194" s="2447">
        <v>179235</v>
      </c>
      <c r="AM194" s="2447">
        <v>3604</v>
      </c>
      <c r="AN194" s="2447">
        <v>2577</v>
      </c>
      <c r="AO194" s="67">
        <v>42736</v>
      </c>
      <c r="AP194" s="662">
        <v>42736</v>
      </c>
      <c r="AQ194" s="73"/>
      <c r="AR194" s="64">
        <v>42736</v>
      </c>
      <c r="AS194" s="129"/>
      <c r="AT194" s="2447">
        <v>6528</v>
      </c>
      <c r="AU194" s="2447">
        <v>99560</v>
      </c>
      <c r="AV194" s="2447">
        <v>108903</v>
      </c>
      <c r="AW194" s="2447">
        <v>4564060</v>
      </c>
      <c r="AX194" s="2447">
        <v>25960</v>
      </c>
      <c r="AY194" s="2447" t="s">
        <v>21</v>
      </c>
      <c r="AZ194" s="2447">
        <v>3321599</v>
      </c>
      <c r="BA194" s="2447">
        <v>573457</v>
      </c>
      <c r="BB194" s="2447">
        <v>894146</v>
      </c>
      <c r="BC194" s="2447">
        <v>91551</v>
      </c>
      <c r="BD194" s="2447">
        <v>820</v>
      </c>
      <c r="BE194" s="2447">
        <v>790</v>
      </c>
      <c r="BF194" s="2447">
        <v>76542</v>
      </c>
      <c r="BG194" s="2447">
        <v>5528</v>
      </c>
      <c r="BH194" s="2447">
        <v>71014</v>
      </c>
      <c r="BI194" s="2447">
        <v>3593</v>
      </c>
      <c r="BJ194" s="67">
        <v>42736</v>
      </c>
      <c r="BK194" s="662">
        <v>42736</v>
      </c>
      <c r="BL194" s="73"/>
      <c r="BM194" s="64">
        <v>42736</v>
      </c>
      <c r="BN194" s="129"/>
      <c r="BO194" s="2447">
        <v>213376</v>
      </c>
      <c r="BP194" s="2447">
        <v>525299</v>
      </c>
      <c r="BQ194" s="2447">
        <v>3490983</v>
      </c>
      <c r="BR194" s="2447">
        <v>188948</v>
      </c>
      <c r="BS194" s="2447">
        <v>2116</v>
      </c>
      <c r="BT194" s="2447">
        <v>15021</v>
      </c>
      <c r="BU194" s="2447">
        <v>142271</v>
      </c>
      <c r="BV194" s="2447">
        <v>155596</v>
      </c>
      <c r="BW194" s="2447">
        <v>5722123</v>
      </c>
      <c r="BX194" s="2447">
        <v>10811</v>
      </c>
      <c r="BY194" s="2447">
        <v>7751</v>
      </c>
      <c r="BZ194" s="2447" t="s">
        <v>21</v>
      </c>
      <c r="CA194" s="2447">
        <v>15226144</v>
      </c>
      <c r="CB194" s="2447">
        <v>352656</v>
      </c>
      <c r="CC194" s="2447">
        <v>2516723</v>
      </c>
      <c r="CD194" s="2447">
        <v>136298</v>
      </c>
      <c r="CE194" s="67">
        <v>42736</v>
      </c>
      <c r="CF194" s="662">
        <v>42736</v>
      </c>
      <c r="CG194" s="73"/>
      <c r="CH194" s="64">
        <v>42736</v>
      </c>
      <c r="CI194" s="129"/>
      <c r="CJ194" s="2447">
        <v>3965</v>
      </c>
      <c r="CK194" s="2447" t="s">
        <v>21</v>
      </c>
      <c r="CL194" s="2447" t="s">
        <v>21</v>
      </c>
      <c r="CM194" s="2447">
        <v>396</v>
      </c>
      <c r="CN194" s="2447">
        <v>509359</v>
      </c>
      <c r="CO194" s="2447">
        <v>157981</v>
      </c>
      <c r="CP194" s="2447">
        <v>152314</v>
      </c>
      <c r="CQ194" s="2447">
        <v>21709</v>
      </c>
      <c r="CR194" s="2447">
        <v>35309</v>
      </c>
      <c r="CS194" s="2447">
        <v>8301</v>
      </c>
      <c r="CT194" s="2447">
        <v>2116</v>
      </c>
      <c r="CU194" s="2447">
        <v>8279</v>
      </c>
      <c r="CV194" s="2447">
        <v>96920</v>
      </c>
      <c r="CW194" s="2447">
        <v>105907</v>
      </c>
      <c r="CX194" s="2447">
        <v>790577</v>
      </c>
      <c r="CY194" s="2447" t="s">
        <v>21</v>
      </c>
      <c r="CZ194" s="67">
        <v>42736</v>
      </c>
      <c r="DA194" s="662">
        <v>42736</v>
      </c>
      <c r="DB194" s="73"/>
      <c r="DC194" s="64">
        <v>42736</v>
      </c>
      <c r="DD194" s="129"/>
      <c r="DE194" s="2447">
        <v>105</v>
      </c>
      <c r="DF194" s="2447">
        <v>6417</v>
      </c>
      <c r="DG194" s="2447">
        <v>6369</v>
      </c>
      <c r="DH194" s="2447">
        <v>48</v>
      </c>
      <c r="DI194" s="2447">
        <v>5985</v>
      </c>
      <c r="DJ194" s="2447" t="s">
        <v>21</v>
      </c>
      <c r="DK194" s="2447">
        <v>12553</v>
      </c>
      <c r="DL194" s="2447" t="s">
        <v>21</v>
      </c>
      <c r="DM194" s="2447">
        <v>37</v>
      </c>
      <c r="DN194" s="2447">
        <v>1567</v>
      </c>
      <c r="DO194" s="2447">
        <v>1587</v>
      </c>
      <c r="DP194" s="2447">
        <v>7554</v>
      </c>
      <c r="DQ194" s="2447">
        <v>8267</v>
      </c>
      <c r="DR194" s="2447">
        <v>3546</v>
      </c>
      <c r="DS194" s="2447" t="s">
        <v>21</v>
      </c>
      <c r="DT194" s="2447" t="s">
        <v>21</v>
      </c>
      <c r="DU194" s="67">
        <v>42736</v>
      </c>
      <c r="DV194" s="662">
        <v>42736</v>
      </c>
      <c r="DW194" s="73"/>
      <c r="DX194" s="64">
        <v>42736</v>
      </c>
      <c r="DY194" s="129"/>
      <c r="DZ194" s="2447">
        <v>505</v>
      </c>
      <c r="EA194" s="2447">
        <v>19011</v>
      </c>
      <c r="EB194" s="2447">
        <v>17467</v>
      </c>
      <c r="EC194" s="2447">
        <v>76048</v>
      </c>
      <c r="ED194" s="2447">
        <v>49937</v>
      </c>
      <c r="EE194" s="2447">
        <v>26111</v>
      </c>
      <c r="EF194" s="2447" t="s">
        <v>21</v>
      </c>
      <c r="EG194" s="2447">
        <v>71202</v>
      </c>
      <c r="EH194" s="2447" t="s">
        <v>21</v>
      </c>
      <c r="EI194" s="2447">
        <v>2444377</v>
      </c>
      <c r="EJ194" s="2447" t="s">
        <v>21</v>
      </c>
      <c r="EK194" s="2447">
        <v>618647</v>
      </c>
      <c r="EL194" s="2447">
        <v>118462</v>
      </c>
      <c r="EM194" s="2447">
        <v>655370</v>
      </c>
      <c r="EN194" s="2447">
        <v>9363479</v>
      </c>
      <c r="EO194" s="2447">
        <v>528995</v>
      </c>
      <c r="EP194" s="67">
        <v>42736</v>
      </c>
      <c r="EQ194" s="662">
        <v>42736</v>
      </c>
      <c r="ER194" s="73"/>
      <c r="ES194" s="64">
        <v>42736</v>
      </c>
      <c r="ET194" s="129"/>
      <c r="EU194" s="2447">
        <v>31050</v>
      </c>
      <c r="EV194" s="2447">
        <v>33996</v>
      </c>
      <c r="EW194" s="2447">
        <v>162397</v>
      </c>
      <c r="EX194" s="2447">
        <v>1412668</v>
      </c>
      <c r="EY194" s="2447">
        <v>196944</v>
      </c>
      <c r="EZ194" s="67">
        <v>42736</v>
      </c>
      <c r="FA194" s="662">
        <v>42736</v>
      </c>
      <c r="FC194" s="983"/>
      <c r="FD194" s="983"/>
      <c r="FE194" s="983"/>
      <c r="FF194" s="983"/>
      <c r="FG194" s="983"/>
      <c r="FH194" s="983"/>
      <c r="FI194" s="983"/>
      <c r="FJ194" s="983"/>
      <c r="FK194" s="76"/>
      <c r="FL194" s="76"/>
    </row>
    <row r="195" spans="1:168" ht="14.25" customHeight="1">
      <c r="A195" s="73"/>
      <c r="B195" s="64">
        <v>43101</v>
      </c>
      <c r="C195" s="129"/>
      <c r="D195" s="2447">
        <v>49131581</v>
      </c>
      <c r="E195" s="2447">
        <v>4429297</v>
      </c>
      <c r="F195" s="2447">
        <v>56744513</v>
      </c>
      <c r="G195" s="2447">
        <v>1291834</v>
      </c>
      <c r="H195" s="2447">
        <v>533</v>
      </c>
      <c r="I195" s="2447">
        <v>85977</v>
      </c>
      <c r="J195" s="2447">
        <v>20544</v>
      </c>
      <c r="K195" s="2447">
        <v>357292</v>
      </c>
      <c r="L195" s="2447">
        <v>185794</v>
      </c>
      <c r="M195" s="2447">
        <v>171498</v>
      </c>
      <c r="N195" s="2447" t="s">
        <v>21</v>
      </c>
      <c r="O195" s="2447">
        <v>284310</v>
      </c>
      <c r="P195" s="2447">
        <v>47</v>
      </c>
      <c r="Q195" s="2447">
        <v>569290</v>
      </c>
      <c r="R195" s="2447" t="s">
        <v>21</v>
      </c>
      <c r="S195" s="2447">
        <v>3199</v>
      </c>
      <c r="T195" s="67">
        <v>43101</v>
      </c>
      <c r="U195" s="662">
        <v>43101</v>
      </c>
      <c r="V195" s="73"/>
      <c r="W195" s="64">
        <v>43101</v>
      </c>
      <c r="X195" s="129"/>
      <c r="Y195" s="2447" t="s">
        <v>21</v>
      </c>
      <c r="Z195" s="2447">
        <v>1160484</v>
      </c>
      <c r="AA195" s="2447">
        <v>4057499</v>
      </c>
      <c r="AB195" s="2447">
        <v>344072</v>
      </c>
      <c r="AC195" s="2447">
        <v>1604090</v>
      </c>
      <c r="AD195" s="2447">
        <v>102485</v>
      </c>
      <c r="AE195" s="2447">
        <v>875</v>
      </c>
      <c r="AF195" s="2447">
        <v>24074</v>
      </c>
      <c r="AG195" s="2447">
        <v>26461</v>
      </c>
      <c r="AH195" s="2447" t="s">
        <v>21</v>
      </c>
      <c r="AI195" s="2447" t="s">
        <v>21</v>
      </c>
      <c r="AJ195" s="2447">
        <v>2873444</v>
      </c>
      <c r="AK195" s="2447">
        <v>60064</v>
      </c>
      <c r="AL195" s="2447">
        <v>182161</v>
      </c>
      <c r="AM195" s="2447">
        <v>3763</v>
      </c>
      <c r="AN195" s="2447">
        <v>3044</v>
      </c>
      <c r="AO195" s="67">
        <v>43101</v>
      </c>
      <c r="AP195" s="662">
        <v>43101</v>
      </c>
      <c r="AQ195" s="73"/>
      <c r="AR195" s="64">
        <v>43101</v>
      </c>
      <c r="AS195" s="129"/>
      <c r="AT195" s="2447">
        <v>5839</v>
      </c>
      <c r="AU195" s="2447">
        <v>97048</v>
      </c>
      <c r="AV195" s="2447">
        <v>106072</v>
      </c>
      <c r="AW195" s="2447">
        <v>4752247</v>
      </c>
      <c r="AX195" s="2447">
        <v>32617</v>
      </c>
      <c r="AY195" s="2447" t="s">
        <v>21</v>
      </c>
      <c r="AZ195" s="2447">
        <v>3442126</v>
      </c>
      <c r="BA195" s="2447">
        <v>501396</v>
      </c>
      <c r="BB195" s="2447">
        <v>933430</v>
      </c>
      <c r="BC195" s="2447">
        <v>92888</v>
      </c>
      <c r="BD195" s="2447">
        <v>1018</v>
      </c>
      <c r="BE195" s="2447">
        <v>740</v>
      </c>
      <c r="BF195" s="2447">
        <v>78214</v>
      </c>
      <c r="BG195" s="2447">
        <v>6205</v>
      </c>
      <c r="BH195" s="2447">
        <v>72009</v>
      </c>
      <c r="BI195" s="2447">
        <v>3092</v>
      </c>
      <c r="BJ195" s="67">
        <v>43101</v>
      </c>
      <c r="BK195" s="662">
        <v>43101</v>
      </c>
      <c r="BL195" s="73"/>
      <c r="BM195" s="64">
        <v>43101</v>
      </c>
      <c r="BN195" s="129"/>
      <c r="BO195" s="2447">
        <v>215207</v>
      </c>
      <c r="BP195" s="2447">
        <v>507307</v>
      </c>
      <c r="BQ195" s="2447">
        <v>3276967</v>
      </c>
      <c r="BR195" s="2447">
        <v>184150</v>
      </c>
      <c r="BS195" s="2447">
        <v>3298</v>
      </c>
      <c r="BT195" s="2447">
        <v>17646</v>
      </c>
      <c r="BU195" s="2447">
        <v>143059</v>
      </c>
      <c r="BV195" s="2447">
        <v>156259</v>
      </c>
      <c r="BW195" s="2447">
        <v>5712850</v>
      </c>
      <c r="BX195" s="2447">
        <v>8409</v>
      </c>
      <c r="BY195" s="2447">
        <v>8321</v>
      </c>
      <c r="BZ195" s="2447" t="s">
        <v>21</v>
      </c>
      <c r="CA195" s="2447">
        <v>15697616</v>
      </c>
      <c r="CB195" s="2447">
        <v>382507</v>
      </c>
      <c r="CC195" s="2447">
        <v>2482152</v>
      </c>
      <c r="CD195" s="2447">
        <v>132425</v>
      </c>
      <c r="CE195" s="67">
        <v>43101</v>
      </c>
      <c r="CF195" s="662">
        <v>43101</v>
      </c>
      <c r="CG195" s="73"/>
      <c r="CH195" s="64">
        <v>43101</v>
      </c>
      <c r="CI195" s="129"/>
      <c r="CJ195" s="2447">
        <v>800</v>
      </c>
      <c r="CK195" s="2447" t="s">
        <v>21</v>
      </c>
      <c r="CL195" s="2447" t="s">
        <v>21</v>
      </c>
      <c r="CM195" s="2447">
        <v>396</v>
      </c>
      <c r="CN195" s="2447">
        <v>519708</v>
      </c>
      <c r="CO195" s="2447">
        <v>154735</v>
      </c>
      <c r="CP195" s="2447">
        <v>151363</v>
      </c>
      <c r="CQ195" s="2447">
        <v>20173</v>
      </c>
      <c r="CR195" s="2447">
        <v>36595</v>
      </c>
      <c r="CS195" s="2447">
        <v>8220</v>
      </c>
      <c r="CT195" s="2447">
        <v>3298</v>
      </c>
      <c r="CU195" s="2447">
        <v>12782</v>
      </c>
      <c r="CV195" s="2447">
        <v>97752</v>
      </c>
      <c r="CW195" s="2447">
        <v>106643</v>
      </c>
      <c r="CX195" s="2447">
        <v>820497</v>
      </c>
      <c r="CY195" s="2447" t="s">
        <v>21</v>
      </c>
      <c r="CZ195" s="67">
        <v>43101</v>
      </c>
      <c r="DA195" s="662">
        <v>43101</v>
      </c>
      <c r="DB195" s="73"/>
      <c r="DC195" s="64">
        <v>43101</v>
      </c>
      <c r="DD195" s="129"/>
      <c r="DE195" s="2447">
        <v>126</v>
      </c>
      <c r="DF195" s="2447">
        <v>8587</v>
      </c>
      <c r="DG195" s="2447">
        <v>8539</v>
      </c>
      <c r="DH195" s="2447">
        <v>48</v>
      </c>
      <c r="DI195" s="2447">
        <v>8729</v>
      </c>
      <c r="DJ195" s="2447" t="s">
        <v>21</v>
      </c>
      <c r="DK195" s="2447">
        <v>13588</v>
      </c>
      <c r="DL195" s="2447" t="s">
        <v>21</v>
      </c>
      <c r="DM195" s="2447">
        <v>45</v>
      </c>
      <c r="DN195" s="2447">
        <v>1665</v>
      </c>
      <c r="DO195" s="2447">
        <v>2089</v>
      </c>
      <c r="DP195" s="2447">
        <v>7662</v>
      </c>
      <c r="DQ195" s="2447">
        <v>8375</v>
      </c>
      <c r="DR195" s="2447">
        <v>4369</v>
      </c>
      <c r="DS195" s="2447" t="s">
        <v>21</v>
      </c>
      <c r="DT195" s="2447" t="s">
        <v>21</v>
      </c>
      <c r="DU195" s="67">
        <v>43101</v>
      </c>
      <c r="DV195" s="662">
        <v>43101</v>
      </c>
      <c r="DW195" s="73"/>
      <c r="DX195" s="64">
        <v>43101</v>
      </c>
      <c r="DY195" s="129"/>
      <c r="DZ195" s="2447">
        <v>521</v>
      </c>
      <c r="EA195" s="2447">
        <v>16808</v>
      </c>
      <c r="EB195" s="2447">
        <v>17187</v>
      </c>
      <c r="EC195" s="2447">
        <v>69586</v>
      </c>
      <c r="ED195" s="2447">
        <v>49249</v>
      </c>
      <c r="EE195" s="2447">
        <v>20336</v>
      </c>
      <c r="EF195" s="2447" t="s">
        <v>21</v>
      </c>
      <c r="EG195" s="2447">
        <v>75296</v>
      </c>
      <c r="EH195" s="2447" t="s">
        <v>21</v>
      </c>
      <c r="EI195" s="2447">
        <v>2339165</v>
      </c>
      <c r="EJ195" s="2447" t="s">
        <v>21</v>
      </c>
      <c r="EK195" s="2447">
        <v>606229</v>
      </c>
      <c r="EL195" s="2447">
        <v>105077</v>
      </c>
      <c r="EM195" s="2447">
        <v>640606</v>
      </c>
      <c r="EN195" s="2447">
        <v>8468784</v>
      </c>
      <c r="EO195" s="2447">
        <v>509920</v>
      </c>
      <c r="EP195" s="67">
        <v>43101</v>
      </c>
      <c r="EQ195" s="662">
        <v>43101</v>
      </c>
      <c r="ER195" s="73"/>
      <c r="ES195" s="64">
        <v>43101</v>
      </c>
      <c r="ET195" s="129"/>
      <c r="EU195" s="2447">
        <v>25424</v>
      </c>
      <c r="EV195" s="2447">
        <v>27836</v>
      </c>
      <c r="EW195" s="2447">
        <v>161671</v>
      </c>
      <c r="EX195" s="2447">
        <v>1480284</v>
      </c>
      <c r="EY195" s="2447">
        <v>224204</v>
      </c>
      <c r="EZ195" s="67">
        <v>43101</v>
      </c>
      <c r="FA195" s="662">
        <v>43101</v>
      </c>
      <c r="FC195" s="983"/>
      <c r="FD195" s="983"/>
      <c r="FE195" s="983"/>
      <c r="FF195" s="983"/>
      <c r="FG195" s="983"/>
      <c r="FH195" s="983"/>
      <c r="FI195" s="983"/>
      <c r="FJ195" s="983"/>
      <c r="FK195" s="76"/>
      <c r="FL195" s="76"/>
    </row>
    <row r="196" spans="1:168" ht="15.75">
      <c r="A196" s="63">
        <v>43586</v>
      </c>
      <c r="B196" s="64">
        <v>43586</v>
      </c>
      <c r="C196" s="129" t="s">
        <v>2159</v>
      </c>
      <c r="D196" s="2447">
        <v>47357376</v>
      </c>
      <c r="E196" s="2447">
        <v>4382540</v>
      </c>
      <c r="F196" s="2447">
        <v>54949063</v>
      </c>
      <c r="G196" s="2447">
        <v>1250468</v>
      </c>
      <c r="H196" s="2447">
        <v>539</v>
      </c>
      <c r="I196" s="2447">
        <v>81617</v>
      </c>
      <c r="J196" s="2447">
        <v>22094</v>
      </c>
      <c r="K196" s="2447">
        <v>300106</v>
      </c>
      <c r="L196" s="2447">
        <v>155443</v>
      </c>
      <c r="M196" s="2447">
        <v>144663</v>
      </c>
      <c r="N196" s="2447" t="s">
        <v>21</v>
      </c>
      <c r="O196" s="2447">
        <v>249189</v>
      </c>
      <c r="P196" s="2447">
        <v>34</v>
      </c>
      <c r="Q196" s="2447">
        <v>657343</v>
      </c>
      <c r="R196" s="2447" t="s">
        <v>21</v>
      </c>
      <c r="S196" s="2447">
        <v>2292</v>
      </c>
      <c r="T196" s="67">
        <v>43466</v>
      </c>
      <c r="U196" s="662">
        <v>43466</v>
      </c>
      <c r="V196" s="63">
        <v>43586</v>
      </c>
      <c r="W196" s="64">
        <v>43586</v>
      </c>
      <c r="X196" s="129" t="s">
        <v>2159</v>
      </c>
      <c r="Y196" s="2447" t="s">
        <v>21</v>
      </c>
      <c r="Z196" s="2447">
        <v>1113636</v>
      </c>
      <c r="AA196" s="2447">
        <v>3945877</v>
      </c>
      <c r="AB196" s="2447">
        <v>340465</v>
      </c>
      <c r="AC196" s="2447">
        <v>1650393</v>
      </c>
      <c r="AD196" s="2447">
        <v>105252</v>
      </c>
      <c r="AE196" s="2447">
        <v>941</v>
      </c>
      <c r="AF196" s="2447">
        <v>22500</v>
      </c>
      <c r="AG196" s="2447">
        <v>24774</v>
      </c>
      <c r="AH196" s="2447" t="s">
        <v>21</v>
      </c>
      <c r="AI196" s="2447" t="s">
        <v>21</v>
      </c>
      <c r="AJ196" s="2447">
        <v>2827299</v>
      </c>
      <c r="AK196" s="2447">
        <v>51615</v>
      </c>
      <c r="AL196" s="2447">
        <v>190795</v>
      </c>
      <c r="AM196" s="2447">
        <v>1917</v>
      </c>
      <c r="AN196" s="2447">
        <v>1441</v>
      </c>
      <c r="AO196" s="67">
        <v>43466</v>
      </c>
      <c r="AP196" s="662">
        <v>43466</v>
      </c>
      <c r="AQ196" s="63">
        <v>43586</v>
      </c>
      <c r="AR196" s="64">
        <v>43586</v>
      </c>
      <c r="AS196" s="129" t="s">
        <v>2159</v>
      </c>
      <c r="AT196" s="2447">
        <v>6225</v>
      </c>
      <c r="AU196" s="2447">
        <v>83882</v>
      </c>
      <c r="AV196" s="2447">
        <v>91844</v>
      </c>
      <c r="AW196" s="2447">
        <v>4390023</v>
      </c>
      <c r="AX196" s="2447">
        <v>26761</v>
      </c>
      <c r="AY196" s="2447" t="s">
        <v>21</v>
      </c>
      <c r="AZ196" s="2447">
        <v>3353550</v>
      </c>
      <c r="BA196" s="2447">
        <v>689964</v>
      </c>
      <c r="BB196" s="2447">
        <v>907508</v>
      </c>
      <c r="BC196" s="2447">
        <v>80890</v>
      </c>
      <c r="BD196" s="2447">
        <v>1033</v>
      </c>
      <c r="BE196" s="2447">
        <v>710</v>
      </c>
      <c r="BF196" s="2447">
        <v>68367</v>
      </c>
      <c r="BG196" s="2447">
        <v>5344</v>
      </c>
      <c r="BH196" s="2447">
        <v>63022</v>
      </c>
      <c r="BI196" s="2447">
        <v>2755</v>
      </c>
      <c r="BJ196" s="67">
        <v>43466</v>
      </c>
      <c r="BK196" s="662">
        <v>43466</v>
      </c>
      <c r="BL196" s="63">
        <v>43586</v>
      </c>
      <c r="BM196" s="64">
        <v>43586</v>
      </c>
      <c r="BN196" s="129" t="s">
        <v>2159</v>
      </c>
      <c r="BO196" s="2447">
        <v>212810</v>
      </c>
      <c r="BP196" s="2447">
        <v>520011</v>
      </c>
      <c r="BQ196" s="2447">
        <v>3320801</v>
      </c>
      <c r="BR196" s="2447">
        <v>180529</v>
      </c>
      <c r="BS196" s="2447">
        <v>3124</v>
      </c>
      <c r="BT196" s="2447">
        <v>18579</v>
      </c>
      <c r="BU196" s="2447">
        <v>131095</v>
      </c>
      <c r="BV196" s="2447">
        <v>143142</v>
      </c>
      <c r="BW196" s="2447">
        <v>5436411</v>
      </c>
      <c r="BX196" s="2447">
        <v>11814</v>
      </c>
      <c r="BY196" s="2447">
        <v>7015</v>
      </c>
      <c r="BZ196" s="2447" t="s">
        <v>21</v>
      </c>
      <c r="CA196" s="2447">
        <v>14680714</v>
      </c>
      <c r="CB196" s="2447">
        <v>343618</v>
      </c>
      <c r="CC196" s="2447">
        <v>2413677</v>
      </c>
      <c r="CD196" s="2447">
        <v>126096</v>
      </c>
      <c r="CE196" s="67">
        <v>43466</v>
      </c>
      <c r="CF196" s="662">
        <v>43466</v>
      </c>
      <c r="CG196" s="63">
        <v>43586</v>
      </c>
      <c r="CH196" s="64">
        <v>43586</v>
      </c>
      <c r="CI196" s="129" t="s">
        <v>2159</v>
      </c>
      <c r="CJ196" s="2447">
        <v>625</v>
      </c>
      <c r="CK196" s="2447" t="s">
        <v>21</v>
      </c>
      <c r="CL196" s="2447" t="s">
        <v>21</v>
      </c>
      <c r="CM196" s="2447">
        <v>396</v>
      </c>
      <c r="CN196" s="2447">
        <v>508151</v>
      </c>
      <c r="CO196" s="2447">
        <v>159509</v>
      </c>
      <c r="CP196" s="2447">
        <v>152933</v>
      </c>
      <c r="CQ196" s="2447">
        <v>19710</v>
      </c>
      <c r="CR196" s="2447">
        <v>42714</v>
      </c>
      <c r="CS196" s="2447">
        <v>10286</v>
      </c>
      <c r="CT196" s="2447">
        <v>3124</v>
      </c>
      <c r="CU196" s="2447">
        <v>13822</v>
      </c>
      <c r="CV196" s="2447">
        <v>89284</v>
      </c>
      <c r="CW196" s="2447">
        <v>97304</v>
      </c>
      <c r="CX196" s="2447">
        <v>776967</v>
      </c>
      <c r="CY196" s="2447" t="s">
        <v>21</v>
      </c>
      <c r="CZ196" s="67">
        <v>43466</v>
      </c>
      <c r="DA196" s="662">
        <v>43466</v>
      </c>
      <c r="DB196" s="63">
        <v>43586</v>
      </c>
      <c r="DC196" s="64">
        <v>43586</v>
      </c>
      <c r="DD196" s="129" t="s">
        <v>2159</v>
      </c>
      <c r="DE196" s="2447">
        <v>150</v>
      </c>
      <c r="DF196" s="2447">
        <v>6858</v>
      </c>
      <c r="DG196" s="2447">
        <v>6810</v>
      </c>
      <c r="DH196" s="2447">
        <v>48</v>
      </c>
      <c r="DI196" s="2447">
        <v>9235</v>
      </c>
      <c r="DJ196" s="2447" t="s">
        <v>21</v>
      </c>
      <c r="DK196" s="2447">
        <v>12704</v>
      </c>
      <c r="DL196" s="2447" t="s">
        <v>21</v>
      </c>
      <c r="DM196" s="2447">
        <v>37</v>
      </c>
      <c r="DN196" s="2447">
        <v>1369</v>
      </c>
      <c r="DO196" s="2447">
        <v>1955</v>
      </c>
      <c r="DP196" s="2447">
        <v>7233</v>
      </c>
      <c r="DQ196" s="2447">
        <v>7895</v>
      </c>
      <c r="DR196" s="2447">
        <v>4276</v>
      </c>
      <c r="DS196" s="2447" t="s">
        <v>21</v>
      </c>
      <c r="DT196" s="2447" t="s">
        <v>21</v>
      </c>
      <c r="DU196" s="67">
        <v>43466</v>
      </c>
      <c r="DV196" s="662">
        <v>43466</v>
      </c>
      <c r="DW196" s="63">
        <v>43586</v>
      </c>
      <c r="DX196" s="64">
        <v>43586</v>
      </c>
      <c r="DY196" s="129" t="s">
        <v>2159</v>
      </c>
      <c r="DZ196" s="2447">
        <v>532</v>
      </c>
      <c r="EA196" s="2447">
        <v>16395</v>
      </c>
      <c r="EB196" s="2447">
        <v>18648</v>
      </c>
      <c r="EC196" s="2447">
        <v>62231</v>
      </c>
      <c r="ED196" s="2447">
        <v>41866</v>
      </c>
      <c r="EE196" s="2447">
        <v>20365</v>
      </c>
      <c r="EF196" s="2447" t="s">
        <v>21</v>
      </c>
      <c r="EG196" s="2447">
        <v>66367</v>
      </c>
      <c r="EH196" s="2447" t="s">
        <v>21</v>
      </c>
      <c r="EI196" s="2447">
        <v>2288762</v>
      </c>
      <c r="EJ196" s="2447">
        <v>8</v>
      </c>
      <c r="EK196" s="2447">
        <v>548082</v>
      </c>
      <c r="EL196" s="2447">
        <v>111580</v>
      </c>
      <c r="EM196" s="2447">
        <v>643056</v>
      </c>
      <c r="EN196" s="2447">
        <v>8719663</v>
      </c>
      <c r="EO196" s="2447">
        <v>479746</v>
      </c>
      <c r="EP196" s="67">
        <v>43466</v>
      </c>
      <c r="EQ196" s="662">
        <v>43466</v>
      </c>
      <c r="ER196" s="63">
        <v>43586</v>
      </c>
      <c r="ES196" s="64">
        <v>43586</v>
      </c>
      <c r="ET196" s="129" t="s">
        <v>2159</v>
      </c>
      <c r="EU196" s="2447">
        <v>19795</v>
      </c>
      <c r="EV196" s="2447">
        <v>21673</v>
      </c>
      <c r="EW196" s="2447">
        <v>167798</v>
      </c>
      <c r="EX196" s="2447">
        <v>1447779</v>
      </c>
      <c r="EY196" s="2447">
        <v>212342</v>
      </c>
      <c r="EZ196" s="67">
        <v>43466</v>
      </c>
      <c r="FA196" s="662">
        <v>43466</v>
      </c>
      <c r="FC196" s="983"/>
      <c r="FD196" s="983"/>
      <c r="FE196" s="983"/>
      <c r="FF196" s="983"/>
      <c r="FG196" s="983"/>
      <c r="FH196" s="983"/>
      <c r="FI196" s="983"/>
      <c r="FJ196" s="983"/>
      <c r="FK196" s="76"/>
      <c r="FL196" s="76"/>
    </row>
    <row r="197" spans="1:168" ht="6.75" customHeight="1">
      <c r="A197" s="73"/>
      <c r="B197" s="76"/>
      <c r="C197" s="129"/>
      <c r="E197" s="4"/>
      <c r="F197" s="663"/>
      <c r="G197" s="663"/>
      <c r="H197" s="663"/>
      <c r="I197" s="663"/>
      <c r="J197" s="663"/>
      <c r="K197" s="663"/>
      <c r="L197" s="663"/>
      <c r="M197" s="663"/>
      <c r="N197" s="663"/>
      <c r="O197" s="663"/>
      <c r="P197" s="663"/>
      <c r="Q197" s="663"/>
      <c r="T197" s="77"/>
      <c r="U197" s="505"/>
      <c r="V197" s="73"/>
      <c r="W197" s="76"/>
      <c r="X197" s="129"/>
      <c r="Y197" s="663"/>
      <c r="Z197" s="663"/>
      <c r="AA197" s="663"/>
      <c r="AB197" s="663"/>
      <c r="AC197" s="663"/>
      <c r="AD197" s="663"/>
      <c r="AE197" s="663"/>
      <c r="AF197" s="663"/>
      <c r="AG197" s="663"/>
      <c r="AH197" s="663"/>
      <c r="AI197" s="663"/>
      <c r="AL197" s="663"/>
      <c r="AM197" s="663"/>
      <c r="AN197" s="663"/>
      <c r="AO197" s="77"/>
      <c r="AP197" s="505"/>
      <c r="AQ197" s="73"/>
      <c r="AR197" s="76"/>
      <c r="AS197" s="129"/>
      <c r="AT197" s="663"/>
      <c r="AU197" s="663"/>
      <c r="AV197" s="663"/>
      <c r="AW197" s="663"/>
      <c r="AX197" s="663"/>
      <c r="AY197" s="4"/>
      <c r="BB197" s="663"/>
      <c r="BC197" s="663"/>
      <c r="BD197" s="663"/>
      <c r="BE197" s="663"/>
      <c r="BF197" s="663"/>
      <c r="BG197" s="663"/>
      <c r="BH197" s="663"/>
      <c r="BI197" s="663"/>
      <c r="BJ197" s="77"/>
      <c r="BK197" s="505"/>
      <c r="BL197" s="73"/>
      <c r="BM197" s="76"/>
      <c r="BN197" s="129"/>
      <c r="BO197" s="663"/>
      <c r="BP197" s="663"/>
      <c r="BQ197" s="663"/>
      <c r="BR197" s="663"/>
      <c r="BS197" s="663"/>
      <c r="BT197" s="663"/>
      <c r="BU197" s="663"/>
      <c r="BV197" s="663"/>
      <c r="BW197" s="663"/>
      <c r="BX197" s="663"/>
      <c r="BY197" s="663"/>
      <c r="CC197" s="663"/>
      <c r="CD197" s="663"/>
      <c r="CE197" s="77"/>
      <c r="CF197" s="505"/>
      <c r="CG197" s="73"/>
      <c r="CH197" s="76"/>
      <c r="CI197" s="129"/>
      <c r="CJ197" s="663"/>
      <c r="CK197" s="663"/>
      <c r="CL197" s="4"/>
      <c r="CN197" s="663"/>
      <c r="CO197" s="663"/>
      <c r="CP197" s="663"/>
      <c r="CQ197" s="663"/>
      <c r="CR197" s="663"/>
      <c r="CS197" s="663"/>
      <c r="CT197" s="663"/>
      <c r="CU197" s="663"/>
      <c r="CV197" s="663"/>
      <c r="CW197" s="663"/>
      <c r="CX197" s="663"/>
      <c r="CY197" s="663"/>
      <c r="CZ197" s="77"/>
      <c r="DA197" s="505"/>
      <c r="DB197" s="73"/>
      <c r="DC197" s="76"/>
      <c r="DD197" s="129"/>
      <c r="DE197" s="663"/>
      <c r="DF197" s="663"/>
      <c r="DG197" s="663"/>
      <c r="DH197" s="663"/>
      <c r="DI197" s="663"/>
      <c r="DK197" s="663"/>
      <c r="DL197" s="663"/>
      <c r="DM197" s="663"/>
      <c r="DN197" s="663"/>
      <c r="DO197" s="663"/>
      <c r="DP197" s="663"/>
      <c r="DQ197" s="663"/>
      <c r="DR197" s="663"/>
      <c r="DS197" s="663"/>
      <c r="DU197" s="77"/>
      <c r="DV197" s="505"/>
      <c r="DW197" s="73"/>
      <c r="DX197" s="76"/>
      <c r="DY197" s="129"/>
      <c r="DZ197" s="663"/>
      <c r="EA197" s="663"/>
      <c r="EB197" s="663"/>
      <c r="EC197" s="663"/>
      <c r="ED197" s="663"/>
      <c r="EE197" s="663"/>
      <c r="EH197" s="4"/>
      <c r="EI197" s="663"/>
      <c r="EJ197" s="663"/>
      <c r="EK197" s="663"/>
      <c r="EL197" s="663"/>
      <c r="EM197" s="663"/>
      <c r="EN197" s="663"/>
      <c r="EO197" s="663"/>
      <c r="EP197" s="77"/>
      <c r="EQ197" s="505"/>
      <c r="ER197" s="73"/>
      <c r="ES197" s="76"/>
      <c r="ET197" s="129"/>
      <c r="EU197" s="663"/>
      <c r="EV197" s="663"/>
      <c r="EW197" s="663"/>
      <c r="EX197" s="663"/>
      <c r="EY197" s="663"/>
      <c r="EZ197" s="77"/>
      <c r="FA197" s="505"/>
      <c r="FC197" s="983"/>
      <c r="FD197" s="983"/>
      <c r="FE197" s="983"/>
      <c r="FF197" s="983"/>
      <c r="FG197" s="983"/>
      <c r="FH197" s="983"/>
      <c r="FI197" s="983"/>
      <c r="FJ197" s="983"/>
      <c r="FK197" s="76"/>
      <c r="FL197" s="76"/>
    </row>
    <row r="198" spans="1:168" ht="15.75">
      <c r="A198" s="79">
        <v>42826</v>
      </c>
      <c r="B198" s="80">
        <v>42826</v>
      </c>
      <c r="C198" s="130">
        <v>42826</v>
      </c>
      <c r="D198" s="2448">
        <v>48248484</v>
      </c>
      <c r="E198" s="2448">
        <v>4539812</v>
      </c>
      <c r="F198" s="2448">
        <v>57027104</v>
      </c>
      <c r="G198" s="2448">
        <v>1434143</v>
      </c>
      <c r="H198" s="2448">
        <v>517</v>
      </c>
      <c r="I198" s="2448">
        <v>85971</v>
      </c>
      <c r="J198" s="2448">
        <v>21194</v>
      </c>
      <c r="K198" s="2448">
        <v>455071</v>
      </c>
      <c r="L198" s="2448">
        <v>195165</v>
      </c>
      <c r="M198" s="2448">
        <v>259906</v>
      </c>
      <c r="N198" s="2448" t="s">
        <v>21</v>
      </c>
      <c r="O198" s="2448">
        <v>289704</v>
      </c>
      <c r="P198" s="2448">
        <v>49</v>
      </c>
      <c r="Q198" s="2448">
        <v>607328</v>
      </c>
      <c r="R198" s="2448" t="s">
        <v>21</v>
      </c>
      <c r="S198" s="2448">
        <v>3235</v>
      </c>
      <c r="T198" s="83">
        <v>42826</v>
      </c>
      <c r="U198" s="666">
        <v>42826</v>
      </c>
      <c r="V198" s="79">
        <v>42826</v>
      </c>
      <c r="W198" s="80">
        <v>42826</v>
      </c>
      <c r="X198" s="130">
        <v>42826</v>
      </c>
      <c r="Y198" s="2448" t="s">
        <v>21</v>
      </c>
      <c r="Z198" s="2448">
        <v>1134938</v>
      </c>
      <c r="AA198" s="2448">
        <v>4058486</v>
      </c>
      <c r="AB198" s="2448">
        <v>344698</v>
      </c>
      <c r="AC198" s="2448">
        <v>1616518</v>
      </c>
      <c r="AD198" s="2448">
        <v>102989</v>
      </c>
      <c r="AE198" s="2448">
        <v>1281</v>
      </c>
      <c r="AF198" s="2448">
        <v>20716</v>
      </c>
      <c r="AG198" s="2448">
        <v>22749</v>
      </c>
      <c r="AH198" s="2448" t="s">
        <v>21</v>
      </c>
      <c r="AI198" s="2448" t="s">
        <v>21</v>
      </c>
      <c r="AJ198" s="2448">
        <v>2769700</v>
      </c>
      <c r="AK198" s="2448">
        <v>57418</v>
      </c>
      <c r="AL198" s="2448">
        <v>178234</v>
      </c>
      <c r="AM198" s="2448">
        <v>3152</v>
      </c>
      <c r="AN198" s="2448">
        <v>2300</v>
      </c>
      <c r="AO198" s="83">
        <v>42826</v>
      </c>
      <c r="AP198" s="666">
        <v>42826</v>
      </c>
      <c r="AQ198" s="79">
        <v>42826</v>
      </c>
      <c r="AR198" s="80">
        <v>42826</v>
      </c>
      <c r="AS198" s="130">
        <v>42826</v>
      </c>
      <c r="AT198" s="2448">
        <v>7219</v>
      </c>
      <c r="AU198" s="2448">
        <v>104762</v>
      </c>
      <c r="AV198" s="2448">
        <v>114487</v>
      </c>
      <c r="AW198" s="2448">
        <v>4624457</v>
      </c>
      <c r="AX198" s="2448">
        <v>25656</v>
      </c>
      <c r="AY198" s="2448" t="s">
        <v>21</v>
      </c>
      <c r="AZ198" s="2448">
        <v>3352112</v>
      </c>
      <c r="BA198" s="2448">
        <v>638961</v>
      </c>
      <c r="BB198" s="2448">
        <v>903394</v>
      </c>
      <c r="BC198" s="2448">
        <v>94476</v>
      </c>
      <c r="BD198" s="2448">
        <v>806</v>
      </c>
      <c r="BE198" s="2448">
        <v>791</v>
      </c>
      <c r="BF198" s="2448">
        <v>79497</v>
      </c>
      <c r="BG198" s="2448">
        <v>5904</v>
      </c>
      <c r="BH198" s="2448">
        <v>73594</v>
      </c>
      <c r="BI198" s="2448">
        <v>3313</v>
      </c>
      <c r="BJ198" s="83">
        <v>42826</v>
      </c>
      <c r="BK198" s="666">
        <v>42826</v>
      </c>
      <c r="BL198" s="79">
        <v>42826</v>
      </c>
      <c r="BM198" s="80">
        <v>42826</v>
      </c>
      <c r="BN198" s="130">
        <v>42826</v>
      </c>
      <c r="BO198" s="2448">
        <v>216335</v>
      </c>
      <c r="BP198" s="2448">
        <v>519560</v>
      </c>
      <c r="BQ198" s="2448">
        <v>3402896</v>
      </c>
      <c r="BR198" s="2448">
        <v>188222</v>
      </c>
      <c r="BS198" s="2448">
        <v>2324</v>
      </c>
      <c r="BT198" s="2448">
        <v>15441</v>
      </c>
      <c r="BU198" s="2448">
        <v>143612</v>
      </c>
      <c r="BV198" s="2448">
        <v>157021</v>
      </c>
      <c r="BW198" s="2448">
        <v>5723688</v>
      </c>
      <c r="BX198" s="2448">
        <v>10727</v>
      </c>
      <c r="BY198" s="2448">
        <v>8105</v>
      </c>
      <c r="BZ198" s="2448" t="s">
        <v>21</v>
      </c>
      <c r="CA198" s="2448">
        <v>15384738</v>
      </c>
      <c r="CB198" s="2448">
        <v>346280</v>
      </c>
      <c r="CC198" s="2448">
        <v>2494990</v>
      </c>
      <c r="CD198" s="2448">
        <v>137338</v>
      </c>
      <c r="CE198" s="83">
        <v>42826</v>
      </c>
      <c r="CF198" s="666">
        <v>42826</v>
      </c>
      <c r="CG198" s="79">
        <v>42826</v>
      </c>
      <c r="CH198" s="80">
        <v>42826</v>
      </c>
      <c r="CI198" s="130">
        <v>42826</v>
      </c>
      <c r="CJ198" s="2448">
        <v>3194</v>
      </c>
      <c r="CK198" s="2448" t="s">
        <v>21</v>
      </c>
      <c r="CL198" s="2448" t="s">
        <v>21</v>
      </c>
      <c r="CM198" s="2448">
        <v>396</v>
      </c>
      <c r="CN198" s="2448">
        <v>513663</v>
      </c>
      <c r="CO198" s="2448">
        <v>158961</v>
      </c>
      <c r="CP198" s="2448">
        <v>151997</v>
      </c>
      <c r="CQ198" s="2448">
        <v>21029</v>
      </c>
      <c r="CR198" s="2448">
        <v>36215</v>
      </c>
      <c r="CS198" s="2448">
        <v>8222</v>
      </c>
      <c r="CT198" s="2448">
        <v>2324</v>
      </c>
      <c r="CU198" s="2448">
        <v>9432</v>
      </c>
      <c r="CV198" s="2448">
        <v>97169</v>
      </c>
      <c r="CW198" s="2448">
        <v>106156</v>
      </c>
      <c r="CX198" s="2448">
        <v>801863</v>
      </c>
      <c r="CY198" s="2448" t="s">
        <v>21</v>
      </c>
      <c r="CZ198" s="83">
        <v>42826</v>
      </c>
      <c r="DA198" s="666">
        <v>42826</v>
      </c>
      <c r="DB198" s="79">
        <v>42826</v>
      </c>
      <c r="DC198" s="80">
        <v>42826</v>
      </c>
      <c r="DD198" s="130">
        <v>42826</v>
      </c>
      <c r="DE198" s="2448">
        <v>111</v>
      </c>
      <c r="DF198" s="2448">
        <v>7037</v>
      </c>
      <c r="DG198" s="2448">
        <v>6989</v>
      </c>
      <c r="DH198" s="2448">
        <v>48</v>
      </c>
      <c r="DI198" s="2448">
        <v>6654</v>
      </c>
      <c r="DJ198" s="2448" t="s">
        <v>21</v>
      </c>
      <c r="DK198" s="2448">
        <v>13185</v>
      </c>
      <c r="DL198" s="2448" t="s">
        <v>21</v>
      </c>
      <c r="DM198" s="2448">
        <v>43</v>
      </c>
      <c r="DN198" s="2448">
        <v>1530</v>
      </c>
      <c r="DO198" s="2448">
        <v>1768</v>
      </c>
      <c r="DP198" s="2448">
        <v>7844</v>
      </c>
      <c r="DQ198" s="2448">
        <v>8578</v>
      </c>
      <c r="DR198" s="2448">
        <v>3877</v>
      </c>
      <c r="DS198" s="2448" t="s">
        <v>21</v>
      </c>
      <c r="DT198" s="2448" t="s">
        <v>21</v>
      </c>
      <c r="DU198" s="83">
        <v>42826</v>
      </c>
      <c r="DV198" s="666">
        <v>42826</v>
      </c>
      <c r="DW198" s="79">
        <v>42826</v>
      </c>
      <c r="DX198" s="80">
        <v>42826</v>
      </c>
      <c r="DY198" s="130">
        <v>42826</v>
      </c>
      <c r="DZ198" s="2448">
        <v>505</v>
      </c>
      <c r="EA198" s="2448">
        <v>18042</v>
      </c>
      <c r="EB198" s="2448">
        <v>17614</v>
      </c>
      <c r="EC198" s="2448">
        <v>75698</v>
      </c>
      <c r="ED198" s="2448">
        <v>49747</v>
      </c>
      <c r="EE198" s="2448">
        <v>25951</v>
      </c>
      <c r="EF198" s="2448" t="s">
        <v>21</v>
      </c>
      <c r="EG198" s="2448">
        <v>72711</v>
      </c>
      <c r="EH198" s="2448" t="s">
        <v>21</v>
      </c>
      <c r="EI198" s="2448">
        <v>2396959</v>
      </c>
      <c r="EJ198" s="2448" t="s">
        <v>21</v>
      </c>
      <c r="EK198" s="2448">
        <v>621022</v>
      </c>
      <c r="EL198" s="2448">
        <v>115928</v>
      </c>
      <c r="EM198" s="2448">
        <v>653057</v>
      </c>
      <c r="EN198" s="2448">
        <v>8892163</v>
      </c>
      <c r="EO198" s="2448">
        <v>520786</v>
      </c>
      <c r="EP198" s="83">
        <v>42826</v>
      </c>
      <c r="EQ198" s="666">
        <v>42826</v>
      </c>
      <c r="ER198" s="79">
        <v>42826</v>
      </c>
      <c r="ES198" s="80">
        <v>42826</v>
      </c>
      <c r="ET198" s="130">
        <v>42826</v>
      </c>
      <c r="EU198" s="2448">
        <v>31584</v>
      </c>
      <c r="EV198" s="2448">
        <v>34581</v>
      </c>
      <c r="EW198" s="2448">
        <v>166179</v>
      </c>
      <c r="EX198" s="2448">
        <v>1444029</v>
      </c>
      <c r="EY198" s="2448">
        <v>206396</v>
      </c>
      <c r="EZ198" s="83">
        <v>42826</v>
      </c>
      <c r="FA198" s="666">
        <v>42826</v>
      </c>
      <c r="FC198" s="983"/>
      <c r="FD198" s="983"/>
      <c r="FE198" s="983"/>
      <c r="FF198" s="983"/>
      <c r="FG198" s="983"/>
      <c r="FH198" s="983"/>
      <c r="FI198" s="983"/>
      <c r="FJ198" s="983"/>
      <c r="FK198" s="76"/>
      <c r="FL198" s="76"/>
    </row>
    <row r="199" spans="1:168" ht="14.25" customHeight="1">
      <c r="A199" s="85"/>
      <c r="B199" s="80">
        <v>43191</v>
      </c>
      <c r="C199" s="132"/>
      <c r="D199" s="2448">
        <v>48944981</v>
      </c>
      <c r="E199" s="2448">
        <v>4405928</v>
      </c>
      <c r="F199" s="2448">
        <v>56066027</v>
      </c>
      <c r="G199" s="2448">
        <v>1261013</v>
      </c>
      <c r="H199" s="2448">
        <v>531</v>
      </c>
      <c r="I199" s="2448">
        <v>85143</v>
      </c>
      <c r="J199" s="2448">
        <v>20354</v>
      </c>
      <c r="K199" s="2448">
        <v>329676</v>
      </c>
      <c r="L199" s="2448">
        <v>179757</v>
      </c>
      <c r="M199" s="2448">
        <v>149919</v>
      </c>
      <c r="N199" s="2448" t="s">
        <v>21</v>
      </c>
      <c r="O199" s="2448">
        <v>276488</v>
      </c>
      <c r="P199" s="2448">
        <v>44</v>
      </c>
      <c r="Q199" s="2448">
        <v>582684</v>
      </c>
      <c r="R199" s="2448" t="s">
        <v>21</v>
      </c>
      <c r="S199" s="2448">
        <v>2758</v>
      </c>
      <c r="T199" s="83">
        <v>43191</v>
      </c>
      <c r="U199" s="666">
        <v>43191</v>
      </c>
      <c r="V199" s="85"/>
      <c r="W199" s="80">
        <v>43191</v>
      </c>
      <c r="X199" s="132"/>
      <c r="Y199" s="2448" t="s">
        <v>21</v>
      </c>
      <c r="Z199" s="2448">
        <v>1090972</v>
      </c>
      <c r="AA199" s="2448">
        <v>4023166</v>
      </c>
      <c r="AB199" s="2448">
        <v>345634</v>
      </c>
      <c r="AC199" s="2448">
        <v>1633888</v>
      </c>
      <c r="AD199" s="2448">
        <v>102727</v>
      </c>
      <c r="AE199" s="2448">
        <v>916</v>
      </c>
      <c r="AF199" s="2448">
        <v>25164</v>
      </c>
      <c r="AG199" s="2448">
        <v>27679</v>
      </c>
      <c r="AH199" s="2448" t="s">
        <v>21</v>
      </c>
      <c r="AI199" s="2448" t="s">
        <v>21</v>
      </c>
      <c r="AJ199" s="2448">
        <v>2835152</v>
      </c>
      <c r="AK199" s="2448">
        <v>58256</v>
      </c>
      <c r="AL199" s="2448">
        <v>180987</v>
      </c>
      <c r="AM199" s="2448">
        <v>3665</v>
      </c>
      <c r="AN199" s="2448">
        <v>2994</v>
      </c>
      <c r="AO199" s="83">
        <v>43191</v>
      </c>
      <c r="AP199" s="666">
        <v>43191</v>
      </c>
      <c r="AQ199" s="85"/>
      <c r="AR199" s="80">
        <v>43191</v>
      </c>
      <c r="AS199" s="132"/>
      <c r="AT199" s="2448">
        <v>5130</v>
      </c>
      <c r="AU199" s="2448">
        <v>93881</v>
      </c>
      <c r="AV199" s="2448">
        <v>102716</v>
      </c>
      <c r="AW199" s="2448">
        <v>4629166</v>
      </c>
      <c r="AX199" s="2448">
        <v>30294</v>
      </c>
      <c r="AY199" s="2448" t="s">
        <v>21</v>
      </c>
      <c r="AZ199" s="2448">
        <v>3385839</v>
      </c>
      <c r="BA199" s="2448">
        <v>493604</v>
      </c>
      <c r="BB199" s="2448">
        <v>928738</v>
      </c>
      <c r="BC199" s="2448">
        <v>90926</v>
      </c>
      <c r="BD199" s="2448">
        <v>1091</v>
      </c>
      <c r="BE199" s="2448">
        <v>733</v>
      </c>
      <c r="BF199" s="2448">
        <v>76739</v>
      </c>
      <c r="BG199" s="2448">
        <v>5842</v>
      </c>
      <c r="BH199" s="2448">
        <v>70896</v>
      </c>
      <c r="BI199" s="2448">
        <v>3095</v>
      </c>
      <c r="BJ199" s="83">
        <v>43191</v>
      </c>
      <c r="BK199" s="666">
        <v>43191</v>
      </c>
      <c r="BL199" s="85"/>
      <c r="BM199" s="80">
        <v>43191</v>
      </c>
      <c r="BN199" s="132"/>
      <c r="BO199" s="2448">
        <v>214621</v>
      </c>
      <c r="BP199" s="2448">
        <v>508939</v>
      </c>
      <c r="BQ199" s="2448">
        <v>3319757</v>
      </c>
      <c r="BR199" s="2448">
        <v>182289</v>
      </c>
      <c r="BS199" s="2448">
        <v>3306</v>
      </c>
      <c r="BT199" s="2448">
        <v>18110</v>
      </c>
      <c r="BU199" s="2448">
        <v>141992</v>
      </c>
      <c r="BV199" s="2448">
        <v>155066</v>
      </c>
      <c r="BW199" s="2448">
        <v>5628980</v>
      </c>
      <c r="BX199" s="2448">
        <v>8666</v>
      </c>
      <c r="BY199" s="2448">
        <v>8307</v>
      </c>
      <c r="BZ199" s="2448" t="s">
        <v>21</v>
      </c>
      <c r="CA199" s="2448">
        <v>15644096</v>
      </c>
      <c r="CB199" s="2448">
        <v>393760</v>
      </c>
      <c r="CC199" s="2448">
        <v>2461992</v>
      </c>
      <c r="CD199" s="2448">
        <v>129891</v>
      </c>
      <c r="CE199" s="83">
        <v>43191</v>
      </c>
      <c r="CF199" s="666">
        <v>43191</v>
      </c>
      <c r="CG199" s="85"/>
      <c r="CH199" s="80">
        <v>43191</v>
      </c>
      <c r="CI199" s="132"/>
      <c r="CJ199" s="2448">
        <v>671</v>
      </c>
      <c r="CK199" s="2448" t="s">
        <v>21</v>
      </c>
      <c r="CL199" s="2448" t="s">
        <v>21</v>
      </c>
      <c r="CM199" s="2448">
        <v>396</v>
      </c>
      <c r="CN199" s="2448">
        <v>520260</v>
      </c>
      <c r="CO199" s="2448">
        <v>154430</v>
      </c>
      <c r="CP199" s="2448">
        <v>153234</v>
      </c>
      <c r="CQ199" s="2448">
        <v>20469</v>
      </c>
      <c r="CR199" s="2448">
        <v>38934</v>
      </c>
      <c r="CS199" s="2448">
        <v>8918</v>
      </c>
      <c r="CT199" s="2448">
        <v>3306</v>
      </c>
      <c r="CU199" s="2448">
        <v>13146</v>
      </c>
      <c r="CV199" s="2448">
        <v>97133</v>
      </c>
      <c r="CW199" s="2448">
        <v>105924</v>
      </c>
      <c r="CX199" s="2448">
        <v>815367</v>
      </c>
      <c r="CY199" s="2448" t="s">
        <v>21</v>
      </c>
      <c r="CZ199" s="83">
        <v>43191</v>
      </c>
      <c r="DA199" s="666">
        <v>43191</v>
      </c>
      <c r="DB199" s="85"/>
      <c r="DC199" s="80">
        <v>43191</v>
      </c>
      <c r="DD199" s="132"/>
      <c r="DE199" s="2448">
        <v>128</v>
      </c>
      <c r="DF199" s="2448">
        <v>8278</v>
      </c>
      <c r="DG199" s="2448">
        <v>8230</v>
      </c>
      <c r="DH199" s="2448">
        <v>48</v>
      </c>
      <c r="DI199" s="2448">
        <v>8895</v>
      </c>
      <c r="DJ199" s="2448" t="s">
        <v>21</v>
      </c>
      <c r="DK199" s="2448">
        <v>13254</v>
      </c>
      <c r="DL199" s="2448" t="s">
        <v>21</v>
      </c>
      <c r="DM199" s="2448">
        <v>37</v>
      </c>
      <c r="DN199" s="2448">
        <v>1625</v>
      </c>
      <c r="DO199" s="2448">
        <v>2041</v>
      </c>
      <c r="DP199" s="2448">
        <v>7472</v>
      </c>
      <c r="DQ199" s="2448">
        <v>8163</v>
      </c>
      <c r="DR199" s="2448">
        <v>4299</v>
      </c>
      <c r="DS199" s="2448" t="s">
        <v>21</v>
      </c>
      <c r="DT199" s="2448" t="s">
        <v>21</v>
      </c>
      <c r="DU199" s="83">
        <v>43191</v>
      </c>
      <c r="DV199" s="666">
        <v>43191</v>
      </c>
      <c r="DW199" s="85"/>
      <c r="DX199" s="80">
        <v>43191</v>
      </c>
      <c r="DY199" s="132"/>
      <c r="DZ199" s="2448">
        <v>519</v>
      </c>
      <c r="EA199" s="2448">
        <v>16559</v>
      </c>
      <c r="EB199" s="2448">
        <v>17011</v>
      </c>
      <c r="EC199" s="2448">
        <v>67133</v>
      </c>
      <c r="ED199" s="2448">
        <v>48007</v>
      </c>
      <c r="EE199" s="2448">
        <v>19125</v>
      </c>
      <c r="EF199" s="2448" t="s">
        <v>21</v>
      </c>
      <c r="EG199" s="2448">
        <v>73610</v>
      </c>
      <c r="EH199" s="2448" t="s">
        <v>21</v>
      </c>
      <c r="EI199" s="2448">
        <v>2328487</v>
      </c>
      <c r="EJ199" s="2448">
        <v>7</v>
      </c>
      <c r="EK199" s="2448">
        <v>564735</v>
      </c>
      <c r="EL199" s="2448">
        <v>103343</v>
      </c>
      <c r="EM199" s="2448">
        <v>635916</v>
      </c>
      <c r="EN199" s="2448">
        <v>8684572</v>
      </c>
      <c r="EO199" s="2448">
        <v>502106</v>
      </c>
      <c r="EP199" s="83">
        <v>43191</v>
      </c>
      <c r="EQ199" s="666">
        <v>43191</v>
      </c>
      <c r="ER199" s="85"/>
      <c r="ES199" s="80">
        <v>43191</v>
      </c>
      <c r="ET199" s="132"/>
      <c r="EU199" s="2448">
        <v>24242</v>
      </c>
      <c r="EV199" s="2448">
        <v>26542</v>
      </c>
      <c r="EW199" s="2448">
        <v>157928</v>
      </c>
      <c r="EX199" s="2448">
        <v>1460550</v>
      </c>
      <c r="EY199" s="2448">
        <v>233288</v>
      </c>
      <c r="EZ199" s="83">
        <v>43191</v>
      </c>
      <c r="FA199" s="666">
        <v>43191</v>
      </c>
      <c r="FC199" s="983"/>
      <c r="FD199" s="983"/>
      <c r="FE199" s="983"/>
      <c r="FF199" s="983"/>
      <c r="FG199" s="983"/>
      <c r="FH199" s="983"/>
      <c r="FI199" s="983"/>
      <c r="FJ199" s="983"/>
      <c r="FK199" s="76"/>
      <c r="FL199" s="76"/>
    </row>
    <row r="200" spans="1:168" ht="6.75" customHeight="1">
      <c r="A200" s="85"/>
      <c r="B200" s="87"/>
      <c r="C200" s="132"/>
      <c r="E200" s="4"/>
      <c r="F200" s="2448"/>
      <c r="G200" s="2448"/>
      <c r="H200" s="2448"/>
      <c r="I200" s="2448"/>
      <c r="J200" s="2448"/>
      <c r="K200" s="2448"/>
      <c r="L200" s="2448"/>
      <c r="M200" s="2448"/>
      <c r="N200" s="2448"/>
      <c r="O200" s="2448"/>
      <c r="P200" s="2448"/>
      <c r="Q200" s="2448"/>
      <c r="T200" s="77"/>
      <c r="U200" s="505"/>
      <c r="V200" s="85"/>
      <c r="W200" s="87"/>
      <c r="X200" s="132"/>
      <c r="Y200" s="2448"/>
      <c r="Z200" s="2448"/>
      <c r="AA200" s="2448"/>
      <c r="AB200" s="2448"/>
      <c r="AC200" s="2448"/>
      <c r="AD200" s="2448"/>
      <c r="AE200" s="2448"/>
      <c r="AF200" s="2448"/>
      <c r="AG200" s="2448"/>
      <c r="AH200" s="2448"/>
      <c r="AI200" s="2448"/>
      <c r="AL200" s="2448"/>
      <c r="AM200" s="2448"/>
      <c r="AN200" s="2448"/>
      <c r="AO200" s="77"/>
      <c r="AP200" s="505"/>
      <c r="AQ200" s="85"/>
      <c r="AR200" s="87"/>
      <c r="AS200" s="132"/>
      <c r="AT200" s="2448"/>
      <c r="AU200" s="2448"/>
      <c r="AV200" s="2448"/>
      <c r="AW200" s="2448"/>
      <c r="AX200" s="2448"/>
      <c r="AY200" s="4"/>
      <c r="BB200" s="2448"/>
      <c r="BC200" s="2448"/>
      <c r="BD200" s="2448"/>
      <c r="BE200" s="2448"/>
      <c r="BF200" s="2448"/>
      <c r="BG200" s="2448"/>
      <c r="BH200" s="2448"/>
      <c r="BI200" s="2448"/>
      <c r="BJ200" s="77"/>
      <c r="BK200" s="505"/>
      <c r="BL200" s="85"/>
      <c r="BM200" s="87"/>
      <c r="BN200" s="132"/>
      <c r="BO200" s="2448"/>
      <c r="BP200" s="2448"/>
      <c r="BQ200" s="2448"/>
      <c r="BR200" s="2448"/>
      <c r="BS200" s="2448"/>
      <c r="BT200" s="2448"/>
      <c r="BU200" s="2448"/>
      <c r="BV200" s="2448"/>
      <c r="BW200" s="2448"/>
      <c r="BX200" s="2448"/>
      <c r="BY200" s="2448"/>
      <c r="CC200" s="2448"/>
      <c r="CD200" s="2448"/>
      <c r="CE200" s="77"/>
      <c r="CF200" s="505"/>
      <c r="CG200" s="85"/>
      <c r="CH200" s="87"/>
      <c r="CI200" s="132"/>
      <c r="CJ200" s="2448"/>
      <c r="CK200" s="2448"/>
      <c r="CL200" s="4"/>
      <c r="CN200" s="2448"/>
      <c r="CO200" s="2448"/>
      <c r="CP200" s="2448"/>
      <c r="CQ200" s="2448"/>
      <c r="CR200" s="2448"/>
      <c r="CS200" s="2448"/>
      <c r="CT200" s="2448"/>
      <c r="CU200" s="2448"/>
      <c r="CV200" s="2448"/>
      <c r="CW200" s="2448"/>
      <c r="CX200" s="2448"/>
      <c r="CY200" s="2448"/>
      <c r="CZ200" s="77"/>
      <c r="DA200" s="505"/>
      <c r="DB200" s="85"/>
      <c r="DC200" s="87"/>
      <c r="DD200" s="132"/>
      <c r="DE200" s="2448"/>
      <c r="DF200" s="2448"/>
      <c r="DG200" s="2448"/>
      <c r="DH200" s="2448"/>
      <c r="DI200" s="2448"/>
      <c r="DK200" s="2448"/>
      <c r="DL200" s="2448"/>
      <c r="DM200" s="2448"/>
      <c r="DN200" s="2448"/>
      <c r="DO200" s="2448"/>
      <c r="DP200" s="2448"/>
      <c r="DQ200" s="2448"/>
      <c r="DR200" s="2448"/>
      <c r="DS200" s="2448"/>
      <c r="DU200" s="77"/>
      <c r="DV200" s="505"/>
      <c r="DW200" s="85"/>
      <c r="DX200" s="87"/>
      <c r="DY200" s="132"/>
      <c r="DZ200" s="2448"/>
      <c r="EA200" s="2448"/>
      <c r="EB200" s="2448"/>
      <c r="EC200" s="2448"/>
      <c r="ED200" s="2448"/>
      <c r="EE200" s="2448"/>
      <c r="EH200" s="4"/>
      <c r="EI200" s="2448"/>
      <c r="EJ200" s="2448"/>
      <c r="EK200" s="2448"/>
      <c r="EL200" s="2448"/>
      <c r="EM200" s="2448"/>
      <c r="EN200" s="2448"/>
      <c r="EO200" s="2448"/>
      <c r="EP200" s="77"/>
      <c r="EQ200" s="505"/>
      <c r="ER200" s="85"/>
      <c r="ES200" s="87"/>
      <c r="ET200" s="132"/>
      <c r="EU200" s="2448"/>
      <c r="EV200" s="2448"/>
      <c r="EW200" s="2448"/>
      <c r="EX200" s="2448"/>
      <c r="EY200" s="2448"/>
      <c r="EZ200" s="77"/>
      <c r="FA200" s="505"/>
      <c r="FC200" s="983"/>
      <c r="FD200" s="983"/>
      <c r="FE200" s="983"/>
      <c r="FF200" s="983"/>
      <c r="FG200" s="983"/>
      <c r="FH200" s="983"/>
      <c r="FI200" s="983"/>
      <c r="FJ200" s="983"/>
      <c r="FK200" s="76"/>
      <c r="FL200" s="76"/>
    </row>
    <row r="201" spans="1:168" ht="15.75" customHeight="1">
      <c r="A201" s="88">
        <v>31</v>
      </c>
      <c r="B201" s="89" t="s">
        <v>23</v>
      </c>
      <c r="C201" s="133" t="s">
        <v>24</v>
      </c>
      <c r="D201" s="2448">
        <v>11960797</v>
      </c>
      <c r="E201" s="2448">
        <v>1163134</v>
      </c>
      <c r="F201" s="2448">
        <v>13699355</v>
      </c>
      <c r="G201" s="2448">
        <v>316461</v>
      </c>
      <c r="H201" s="2448">
        <v>123</v>
      </c>
      <c r="I201" s="2448">
        <v>21222</v>
      </c>
      <c r="J201" s="2448">
        <v>5270</v>
      </c>
      <c r="K201" s="2448">
        <v>76435</v>
      </c>
      <c r="L201" s="2448">
        <v>42858</v>
      </c>
      <c r="M201" s="2448">
        <v>33577</v>
      </c>
      <c r="N201" s="2448" t="s">
        <v>21</v>
      </c>
      <c r="O201" s="2448">
        <v>66120</v>
      </c>
      <c r="P201" s="2448">
        <v>9</v>
      </c>
      <c r="Q201" s="2448">
        <v>160738</v>
      </c>
      <c r="R201" s="2448" t="s">
        <v>21</v>
      </c>
      <c r="S201" s="2448">
        <v>431</v>
      </c>
      <c r="T201" s="91" t="s">
        <v>25</v>
      </c>
      <c r="U201" s="670" t="s">
        <v>2160</v>
      </c>
      <c r="V201" s="88">
        <v>31</v>
      </c>
      <c r="W201" s="89" t="s">
        <v>23</v>
      </c>
      <c r="X201" s="133" t="s">
        <v>24</v>
      </c>
      <c r="Y201" s="2448" t="s">
        <v>21</v>
      </c>
      <c r="Z201" s="2448">
        <v>265452</v>
      </c>
      <c r="AA201" s="2448">
        <v>1005558</v>
      </c>
      <c r="AB201" s="2448">
        <v>86642</v>
      </c>
      <c r="AC201" s="2448">
        <v>413858</v>
      </c>
      <c r="AD201" s="2448">
        <v>24900</v>
      </c>
      <c r="AE201" s="2448">
        <v>260</v>
      </c>
      <c r="AF201" s="2448">
        <v>6943</v>
      </c>
      <c r="AG201" s="2448">
        <v>7639</v>
      </c>
      <c r="AH201" s="2448" t="s">
        <v>21</v>
      </c>
      <c r="AI201" s="2448" t="s">
        <v>21</v>
      </c>
      <c r="AJ201" s="2448">
        <v>696346</v>
      </c>
      <c r="AK201" s="2448">
        <v>15294</v>
      </c>
      <c r="AL201" s="2448">
        <v>45823</v>
      </c>
      <c r="AM201" s="2448">
        <v>379</v>
      </c>
      <c r="AN201" s="2448">
        <v>266</v>
      </c>
      <c r="AO201" s="91" t="s">
        <v>25</v>
      </c>
      <c r="AP201" s="670" t="s">
        <v>2160</v>
      </c>
      <c r="AQ201" s="88">
        <v>31</v>
      </c>
      <c r="AR201" s="89" t="s">
        <v>23</v>
      </c>
      <c r="AS201" s="133" t="s">
        <v>24</v>
      </c>
      <c r="AT201" s="2448">
        <v>1241</v>
      </c>
      <c r="AU201" s="2448">
        <v>25430</v>
      </c>
      <c r="AV201" s="2448">
        <v>27844</v>
      </c>
      <c r="AW201" s="2448">
        <v>1067971</v>
      </c>
      <c r="AX201" s="2448">
        <v>4026</v>
      </c>
      <c r="AY201" s="2448" t="s">
        <v>21</v>
      </c>
      <c r="AZ201" s="2448">
        <v>792050</v>
      </c>
      <c r="BA201" s="2448">
        <v>142137</v>
      </c>
      <c r="BB201" s="2448">
        <v>226506</v>
      </c>
      <c r="BC201" s="2448">
        <v>21063</v>
      </c>
      <c r="BD201" s="2448">
        <v>256</v>
      </c>
      <c r="BE201" s="2448">
        <v>173</v>
      </c>
      <c r="BF201" s="2448">
        <v>17783</v>
      </c>
      <c r="BG201" s="2448">
        <v>1376</v>
      </c>
      <c r="BH201" s="2448">
        <v>16407</v>
      </c>
      <c r="BI201" s="2448">
        <v>879</v>
      </c>
      <c r="BJ201" s="91" t="s">
        <v>25</v>
      </c>
      <c r="BK201" s="670" t="s">
        <v>2160</v>
      </c>
      <c r="BL201" s="88">
        <v>31</v>
      </c>
      <c r="BM201" s="89" t="s">
        <v>23</v>
      </c>
      <c r="BN201" s="133" t="s">
        <v>24</v>
      </c>
      <c r="BO201" s="2448">
        <v>54802</v>
      </c>
      <c r="BP201" s="2448">
        <v>128433</v>
      </c>
      <c r="BQ201" s="2448">
        <v>849595</v>
      </c>
      <c r="BR201" s="2448">
        <v>43113</v>
      </c>
      <c r="BS201" s="2448">
        <v>763</v>
      </c>
      <c r="BT201" s="2448">
        <v>5019</v>
      </c>
      <c r="BU201" s="2448">
        <v>35943</v>
      </c>
      <c r="BV201" s="2448">
        <v>39253</v>
      </c>
      <c r="BW201" s="2448">
        <v>1362349</v>
      </c>
      <c r="BX201" s="2448">
        <v>2344</v>
      </c>
      <c r="BY201" s="2448">
        <v>2178</v>
      </c>
      <c r="BZ201" s="2448" t="s">
        <v>21</v>
      </c>
      <c r="CA201" s="2448">
        <v>3803489</v>
      </c>
      <c r="CB201" s="2448">
        <v>96479</v>
      </c>
      <c r="CC201" s="2448">
        <v>602573</v>
      </c>
      <c r="CD201" s="2448">
        <v>31866</v>
      </c>
      <c r="CE201" s="91" t="s">
        <v>25</v>
      </c>
      <c r="CF201" s="670" t="s">
        <v>2160</v>
      </c>
      <c r="CG201" s="88">
        <v>31</v>
      </c>
      <c r="CH201" s="89" t="s">
        <v>23</v>
      </c>
      <c r="CI201" s="133" t="s">
        <v>24</v>
      </c>
      <c r="CJ201" s="2448">
        <v>149</v>
      </c>
      <c r="CK201" s="2448" t="s">
        <v>21</v>
      </c>
      <c r="CL201" s="2448" t="s">
        <v>21</v>
      </c>
      <c r="CM201" s="2448">
        <v>99</v>
      </c>
      <c r="CN201" s="2448">
        <v>132491</v>
      </c>
      <c r="CO201" s="2448">
        <v>41462</v>
      </c>
      <c r="CP201" s="2448">
        <v>39633</v>
      </c>
      <c r="CQ201" s="2448">
        <v>5274</v>
      </c>
      <c r="CR201" s="2448">
        <v>11044</v>
      </c>
      <c r="CS201" s="2448">
        <v>2619</v>
      </c>
      <c r="CT201" s="2448">
        <v>763</v>
      </c>
      <c r="CU201" s="2448">
        <v>3699</v>
      </c>
      <c r="CV201" s="2448">
        <v>23699</v>
      </c>
      <c r="CW201" s="2448">
        <v>25834</v>
      </c>
      <c r="CX201" s="2448">
        <v>200661</v>
      </c>
      <c r="CY201" s="2448" t="s">
        <v>21</v>
      </c>
      <c r="CZ201" s="91" t="s">
        <v>25</v>
      </c>
      <c r="DA201" s="670" t="s">
        <v>2160</v>
      </c>
      <c r="DB201" s="88">
        <v>31</v>
      </c>
      <c r="DC201" s="89" t="s">
        <v>23</v>
      </c>
      <c r="DD201" s="133" t="s">
        <v>24</v>
      </c>
      <c r="DE201" s="2448">
        <v>34</v>
      </c>
      <c r="DF201" s="2448">
        <v>1886</v>
      </c>
      <c r="DG201" s="2448">
        <v>1874</v>
      </c>
      <c r="DH201" s="2448">
        <v>12</v>
      </c>
      <c r="DI201" s="2448">
        <v>2317</v>
      </c>
      <c r="DJ201" s="2448" t="s">
        <v>21</v>
      </c>
      <c r="DK201" s="2448">
        <v>3276</v>
      </c>
      <c r="DL201" s="2448" t="s">
        <v>21</v>
      </c>
      <c r="DM201" s="2448">
        <v>8</v>
      </c>
      <c r="DN201" s="2448">
        <v>380</v>
      </c>
      <c r="DO201" s="2448">
        <v>499</v>
      </c>
      <c r="DP201" s="2448">
        <v>1862</v>
      </c>
      <c r="DQ201" s="2448">
        <v>2032</v>
      </c>
      <c r="DR201" s="2448">
        <v>1094</v>
      </c>
      <c r="DS201" s="2448" t="s">
        <v>21</v>
      </c>
      <c r="DT201" s="2448" t="s">
        <v>21</v>
      </c>
      <c r="DU201" s="91" t="s">
        <v>25</v>
      </c>
      <c r="DV201" s="670" t="s">
        <v>2160</v>
      </c>
      <c r="DW201" s="88">
        <v>31</v>
      </c>
      <c r="DX201" s="89" t="s">
        <v>23</v>
      </c>
      <c r="DY201" s="133" t="s">
        <v>24</v>
      </c>
      <c r="DZ201" s="2448">
        <v>120</v>
      </c>
      <c r="EA201" s="2448">
        <v>4163</v>
      </c>
      <c r="EB201" s="2448">
        <v>4389</v>
      </c>
      <c r="EC201" s="2448">
        <v>16900</v>
      </c>
      <c r="ED201" s="2448">
        <v>11817</v>
      </c>
      <c r="EE201" s="2448">
        <v>5082</v>
      </c>
      <c r="EF201" s="2448" t="s">
        <v>21</v>
      </c>
      <c r="EG201" s="2448">
        <v>17463</v>
      </c>
      <c r="EH201" s="2448" t="s">
        <v>21</v>
      </c>
      <c r="EI201" s="2448">
        <v>585965</v>
      </c>
      <c r="EJ201" s="2448">
        <v>7</v>
      </c>
      <c r="EK201" s="2448">
        <v>132296</v>
      </c>
      <c r="EL201" s="2448">
        <v>27127</v>
      </c>
      <c r="EM201" s="2448">
        <v>158549</v>
      </c>
      <c r="EN201" s="2448">
        <v>2237963</v>
      </c>
      <c r="EO201" s="2448">
        <v>114518</v>
      </c>
      <c r="EP201" s="91" t="s">
        <v>25</v>
      </c>
      <c r="EQ201" s="670" t="s">
        <v>2160</v>
      </c>
      <c r="ER201" s="88">
        <v>31</v>
      </c>
      <c r="ES201" s="89" t="s">
        <v>23</v>
      </c>
      <c r="ET201" s="133" t="s">
        <v>24</v>
      </c>
      <c r="EU201" s="2448">
        <v>6872</v>
      </c>
      <c r="EV201" s="2448">
        <v>7524</v>
      </c>
      <c r="EW201" s="2448">
        <v>39585</v>
      </c>
      <c r="EX201" s="2448">
        <v>353208</v>
      </c>
      <c r="EY201" s="2448">
        <v>77162</v>
      </c>
      <c r="EZ201" s="91" t="s">
        <v>25</v>
      </c>
      <c r="FA201" s="670" t="s">
        <v>2160</v>
      </c>
      <c r="FC201" s="983"/>
      <c r="FD201" s="983"/>
      <c r="FE201" s="983"/>
      <c r="FF201" s="983"/>
      <c r="FG201" s="983"/>
      <c r="FH201" s="983"/>
      <c r="FI201" s="983"/>
      <c r="FJ201" s="983"/>
      <c r="FK201" s="74"/>
      <c r="FL201" s="74"/>
    </row>
    <row r="202" spans="1:168" ht="14.25" customHeight="1">
      <c r="A202" s="93" t="s">
        <v>26</v>
      </c>
      <c r="B202" s="94" t="s">
        <v>26</v>
      </c>
      <c r="C202" s="134" t="s">
        <v>556</v>
      </c>
      <c r="D202" s="2448">
        <v>12327140</v>
      </c>
      <c r="E202" s="2448">
        <v>1093437</v>
      </c>
      <c r="F202" s="2448">
        <v>14155927</v>
      </c>
      <c r="G202" s="2448">
        <v>317838</v>
      </c>
      <c r="H202" s="2448">
        <v>131</v>
      </c>
      <c r="I202" s="2448">
        <v>20204</v>
      </c>
      <c r="J202" s="2448">
        <v>5543</v>
      </c>
      <c r="K202" s="2448">
        <v>70579</v>
      </c>
      <c r="L202" s="2448">
        <v>38552</v>
      </c>
      <c r="M202" s="2448">
        <v>32027</v>
      </c>
      <c r="N202" s="2448" t="s">
        <v>21</v>
      </c>
      <c r="O202" s="2448">
        <v>58872</v>
      </c>
      <c r="P202" s="2448">
        <v>9</v>
      </c>
      <c r="Q202" s="2448">
        <v>183134</v>
      </c>
      <c r="R202" s="2448" t="s">
        <v>21</v>
      </c>
      <c r="S202" s="2448">
        <v>727</v>
      </c>
      <c r="T202" s="91" t="s">
        <v>27</v>
      </c>
      <c r="U202" s="670" t="s">
        <v>26</v>
      </c>
      <c r="V202" s="93" t="s">
        <v>26</v>
      </c>
      <c r="W202" s="94" t="s">
        <v>26</v>
      </c>
      <c r="X202" s="134" t="s">
        <v>556</v>
      </c>
      <c r="Y202" s="2448" t="s">
        <v>21</v>
      </c>
      <c r="Z202" s="2448">
        <v>287963</v>
      </c>
      <c r="AA202" s="2448">
        <v>1003158</v>
      </c>
      <c r="AB202" s="2448">
        <v>84968</v>
      </c>
      <c r="AC202" s="2448">
        <v>440202</v>
      </c>
      <c r="AD202" s="2448">
        <v>27917</v>
      </c>
      <c r="AE202" s="2448">
        <v>197</v>
      </c>
      <c r="AF202" s="2448">
        <v>4525</v>
      </c>
      <c r="AG202" s="2448">
        <v>4989</v>
      </c>
      <c r="AH202" s="2448" t="s">
        <v>21</v>
      </c>
      <c r="AI202" s="2448" t="s">
        <v>21</v>
      </c>
      <c r="AJ202" s="2448">
        <v>725470</v>
      </c>
      <c r="AK202" s="2448">
        <v>13060</v>
      </c>
      <c r="AL202" s="2448">
        <v>53642</v>
      </c>
      <c r="AM202" s="2448">
        <v>295</v>
      </c>
      <c r="AN202" s="2448">
        <v>236</v>
      </c>
      <c r="AO202" s="91" t="s">
        <v>27</v>
      </c>
      <c r="AP202" s="670" t="s">
        <v>26</v>
      </c>
      <c r="AQ202" s="93" t="s">
        <v>26</v>
      </c>
      <c r="AR202" s="94" t="s">
        <v>26</v>
      </c>
      <c r="AS202" s="134" t="s">
        <v>556</v>
      </c>
      <c r="AT202" s="2448">
        <v>1626</v>
      </c>
      <c r="AU202" s="2448">
        <v>21797</v>
      </c>
      <c r="AV202" s="2448">
        <v>23867</v>
      </c>
      <c r="AW202" s="2448">
        <v>1167778</v>
      </c>
      <c r="AX202" s="2448">
        <v>7155</v>
      </c>
      <c r="AY202" s="2448" t="s">
        <v>21</v>
      </c>
      <c r="AZ202" s="2448">
        <v>877571</v>
      </c>
      <c r="BA202" s="2448">
        <v>163845</v>
      </c>
      <c r="BB202" s="2448">
        <v>241152</v>
      </c>
      <c r="BC202" s="2448">
        <v>18952</v>
      </c>
      <c r="BD202" s="2448">
        <v>268</v>
      </c>
      <c r="BE202" s="2448">
        <v>186</v>
      </c>
      <c r="BF202" s="2448">
        <v>15792</v>
      </c>
      <c r="BG202" s="2448">
        <v>1158</v>
      </c>
      <c r="BH202" s="2448">
        <v>14634</v>
      </c>
      <c r="BI202" s="2448">
        <v>648</v>
      </c>
      <c r="BJ202" s="91" t="s">
        <v>27</v>
      </c>
      <c r="BK202" s="670" t="s">
        <v>26</v>
      </c>
      <c r="BL202" s="93" t="s">
        <v>26</v>
      </c>
      <c r="BM202" s="94" t="s">
        <v>26</v>
      </c>
      <c r="BN202" s="134" t="s">
        <v>556</v>
      </c>
      <c r="BO202" s="2448">
        <v>56817</v>
      </c>
      <c r="BP202" s="2448">
        <v>129173</v>
      </c>
      <c r="BQ202" s="2448">
        <v>856812</v>
      </c>
      <c r="BR202" s="2448">
        <v>47479</v>
      </c>
      <c r="BS202" s="2448">
        <v>853</v>
      </c>
      <c r="BT202" s="2448">
        <v>4439</v>
      </c>
      <c r="BU202" s="2448">
        <v>31973</v>
      </c>
      <c r="BV202" s="2448">
        <v>34893</v>
      </c>
      <c r="BW202" s="2448">
        <v>1423434</v>
      </c>
      <c r="BX202" s="2448">
        <v>3451</v>
      </c>
      <c r="BY202" s="2448">
        <v>1935</v>
      </c>
      <c r="BZ202" s="2448" t="s">
        <v>21</v>
      </c>
      <c r="CA202" s="2448">
        <v>3879279</v>
      </c>
      <c r="CB202" s="2448">
        <v>92572</v>
      </c>
      <c r="CC202" s="2448">
        <v>617906</v>
      </c>
      <c r="CD202" s="2448">
        <v>31666</v>
      </c>
      <c r="CE202" s="91" t="s">
        <v>27</v>
      </c>
      <c r="CF202" s="670" t="s">
        <v>26</v>
      </c>
      <c r="CG202" s="93" t="s">
        <v>26</v>
      </c>
      <c r="CH202" s="94" t="s">
        <v>26</v>
      </c>
      <c r="CI202" s="134" t="s">
        <v>556</v>
      </c>
      <c r="CJ202" s="2448">
        <v>162</v>
      </c>
      <c r="CK202" s="2448" t="s">
        <v>21</v>
      </c>
      <c r="CL202" s="2448" t="s">
        <v>21</v>
      </c>
      <c r="CM202" s="2448">
        <v>99</v>
      </c>
      <c r="CN202" s="2448">
        <v>129090</v>
      </c>
      <c r="CO202" s="2448">
        <v>35853</v>
      </c>
      <c r="CP202" s="2448">
        <v>41042</v>
      </c>
      <c r="CQ202" s="2448">
        <v>4622</v>
      </c>
      <c r="CR202" s="2448">
        <v>10416</v>
      </c>
      <c r="CS202" s="2448">
        <v>2528</v>
      </c>
      <c r="CT202" s="2448">
        <v>853</v>
      </c>
      <c r="CU202" s="2448">
        <v>3534</v>
      </c>
      <c r="CV202" s="2448">
        <v>23289</v>
      </c>
      <c r="CW202" s="2448">
        <v>25371</v>
      </c>
      <c r="CX202" s="2448">
        <v>202344</v>
      </c>
      <c r="CY202" s="2448" t="s">
        <v>21</v>
      </c>
      <c r="CZ202" s="91" t="s">
        <v>27</v>
      </c>
      <c r="DA202" s="670" t="s">
        <v>26</v>
      </c>
      <c r="DB202" s="93" t="s">
        <v>26</v>
      </c>
      <c r="DC202" s="94" t="s">
        <v>26</v>
      </c>
      <c r="DD202" s="134" t="s">
        <v>556</v>
      </c>
      <c r="DE202" s="2448">
        <v>40</v>
      </c>
      <c r="DF202" s="2448">
        <v>1678</v>
      </c>
      <c r="DG202" s="2448">
        <v>1666</v>
      </c>
      <c r="DH202" s="2448">
        <v>12</v>
      </c>
      <c r="DI202" s="2448">
        <v>2207</v>
      </c>
      <c r="DJ202" s="2448" t="s">
        <v>21</v>
      </c>
      <c r="DK202" s="2448">
        <v>3169</v>
      </c>
      <c r="DL202" s="2448" t="s">
        <v>21</v>
      </c>
      <c r="DM202" s="2448">
        <v>9</v>
      </c>
      <c r="DN202" s="2448">
        <v>396</v>
      </c>
      <c r="DO202" s="2448">
        <v>488</v>
      </c>
      <c r="DP202" s="2448">
        <v>1777</v>
      </c>
      <c r="DQ202" s="2448">
        <v>1939</v>
      </c>
      <c r="DR202" s="2448">
        <v>1083</v>
      </c>
      <c r="DS202" s="2448" t="s">
        <v>21</v>
      </c>
      <c r="DT202" s="2448" t="s">
        <v>21</v>
      </c>
      <c r="DU202" s="91" t="s">
        <v>27</v>
      </c>
      <c r="DV202" s="670" t="s">
        <v>26</v>
      </c>
      <c r="DW202" s="93" t="s">
        <v>26</v>
      </c>
      <c r="DX202" s="94" t="s">
        <v>26</v>
      </c>
      <c r="DY202" s="134" t="s">
        <v>556</v>
      </c>
      <c r="DZ202" s="2448">
        <v>128</v>
      </c>
      <c r="EA202" s="2448">
        <v>3686</v>
      </c>
      <c r="EB202" s="2448">
        <v>4672</v>
      </c>
      <c r="EC202" s="2448">
        <v>14837</v>
      </c>
      <c r="ED202" s="2448">
        <v>10135</v>
      </c>
      <c r="EE202" s="2448">
        <v>4703</v>
      </c>
      <c r="EF202" s="2448" t="s">
        <v>21</v>
      </c>
      <c r="EG202" s="2448">
        <v>15560</v>
      </c>
      <c r="EH202" s="2448" t="s">
        <v>21</v>
      </c>
      <c r="EI202" s="2448">
        <v>572388</v>
      </c>
      <c r="EJ202" s="2448" t="s">
        <v>21</v>
      </c>
      <c r="EK202" s="2448">
        <v>114008</v>
      </c>
      <c r="EL202" s="2448">
        <v>29807</v>
      </c>
      <c r="EM202" s="2448">
        <v>167206</v>
      </c>
      <c r="EN202" s="2448">
        <v>2329297</v>
      </c>
      <c r="EO202" s="2448">
        <v>126604</v>
      </c>
      <c r="EP202" s="91" t="s">
        <v>27</v>
      </c>
      <c r="EQ202" s="670" t="s">
        <v>26</v>
      </c>
      <c r="ER202" s="93" t="s">
        <v>26</v>
      </c>
      <c r="ES202" s="94" t="s">
        <v>26</v>
      </c>
      <c r="ET202" s="134" t="s">
        <v>556</v>
      </c>
      <c r="EU202" s="2448">
        <v>4410</v>
      </c>
      <c r="EV202" s="2448">
        <v>4829</v>
      </c>
      <c r="EW202" s="2448">
        <v>43697</v>
      </c>
      <c r="EX202" s="2448">
        <v>361603</v>
      </c>
      <c r="EY202" s="2448">
        <v>45291</v>
      </c>
      <c r="EZ202" s="91" t="s">
        <v>27</v>
      </c>
      <c r="FA202" s="670" t="s">
        <v>26</v>
      </c>
      <c r="FC202" s="983"/>
      <c r="FD202" s="983"/>
      <c r="FE202" s="983"/>
      <c r="FF202" s="983"/>
      <c r="FG202" s="983"/>
      <c r="FH202" s="983"/>
      <c r="FI202" s="983"/>
      <c r="FJ202" s="983"/>
      <c r="FK202" s="1057"/>
      <c r="FL202" s="1057"/>
    </row>
    <row r="203" spans="1:168" ht="15.75">
      <c r="A203" s="88">
        <v>1</v>
      </c>
      <c r="B203" s="89" t="s">
        <v>2159</v>
      </c>
      <c r="C203" s="134" t="s">
        <v>2164</v>
      </c>
      <c r="D203" s="2448">
        <v>11685640</v>
      </c>
      <c r="E203" s="2448">
        <v>1044449</v>
      </c>
      <c r="F203" s="2448">
        <v>13913976</v>
      </c>
      <c r="G203" s="2448">
        <v>296542</v>
      </c>
      <c r="H203" s="2448">
        <v>150</v>
      </c>
      <c r="I203" s="2448">
        <v>19283</v>
      </c>
      <c r="J203" s="2448">
        <v>5470</v>
      </c>
      <c r="K203" s="2448">
        <v>74300</v>
      </c>
      <c r="L203" s="2448">
        <v>35126</v>
      </c>
      <c r="M203" s="2448">
        <v>39174</v>
      </c>
      <c r="N203" s="2448" t="s">
        <v>21</v>
      </c>
      <c r="O203" s="2448">
        <v>59599</v>
      </c>
      <c r="P203" s="2448">
        <v>9</v>
      </c>
      <c r="Q203" s="2448">
        <v>150356</v>
      </c>
      <c r="R203" s="2448" t="s">
        <v>21</v>
      </c>
      <c r="S203" s="2448">
        <v>463</v>
      </c>
      <c r="T203" s="91" t="s">
        <v>28</v>
      </c>
      <c r="U203" s="670" t="s">
        <v>26</v>
      </c>
      <c r="V203" s="88">
        <v>1</v>
      </c>
      <c r="W203" s="89" t="s">
        <v>2159</v>
      </c>
      <c r="X203" s="134" t="s">
        <v>2164</v>
      </c>
      <c r="Y203" s="2448" t="s">
        <v>21</v>
      </c>
      <c r="Z203" s="2448">
        <v>270502</v>
      </c>
      <c r="AA203" s="2448">
        <v>1003664</v>
      </c>
      <c r="AB203" s="2448">
        <v>87544</v>
      </c>
      <c r="AC203" s="2448">
        <v>412482</v>
      </c>
      <c r="AD203" s="2448">
        <v>26992</v>
      </c>
      <c r="AE203" s="2448">
        <v>218</v>
      </c>
      <c r="AF203" s="2448">
        <v>5058</v>
      </c>
      <c r="AG203" s="2448">
        <v>5576</v>
      </c>
      <c r="AH203" s="2448" t="s">
        <v>21</v>
      </c>
      <c r="AI203" s="2448" t="s">
        <v>21</v>
      </c>
      <c r="AJ203" s="2448">
        <v>721870</v>
      </c>
      <c r="AK203" s="2448">
        <v>10451</v>
      </c>
      <c r="AL203" s="2448">
        <v>44993</v>
      </c>
      <c r="AM203" s="2448">
        <v>472</v>
      </c>
      <c r="AN203" s="2448">
        <v>378</v>
      </c>
      <c r="AO203" s="91" t="s">
        <v>28</v>
      </c>
      <c r="AP203" s="670" t="s">
        <v>26</v>
      </c>
      <c r="AQ203" s="88">
        <v>1</v>
      </c>
      <c r="AR203" s="89" t="s">
        <v>2159</v>
      </c>
      <c r="AS203" s="134" t="s">
        <v>2164</v>
      </c>
      <c r="AT203" s="2448">
        <v>1562</v>
      </c>
      <c r="AU203" s="2448">
        <v>19031</v>
      </c>
      <c r="AV203" s="2448">
        <v>20839</v>
      </c>
      <c r="AW203" s="2448">
        <v>1205791</v>
      </c>
      <c r="AX203" s="2448">
        <v>8093</v>
      </c>
      <c r="AY203" s="2448" t="s">
        <v>21</v>
      </c>
      <c r="AZ203" s="2448">
        <v>896501</v>
      </c>
      <c r="BA203" s="2448">
        <v>198255</v>
      </c>
      <c r="BB203" s="2448">
        <v>208756</v>
      </c>
      <c r="BC203" s="2448">
        <v>21693</v>
      </c>
      <c r="BD203" s="2448">
        <v>262</v>
      </c>
      <c r="BE203" s="2448">
        <v>170</v>
      </c>
      <c r="BF203" s="2448">
        <v>18739</v>
      </c>
      <c r="BG203" s="2448">
        <v>1417</v>
      </c>
      <c r="BH203" s="2448">
        <v>17322</v>
      </c>
      <c r="BI203" s="2448">
        <v>544</v>
      </c>
      <c r="BJ203" s="91" t="s">
        <v>28</v>
      </c>
      <c r="BK203" s="670" t="s">
        <v>26</v>
      </c>
      <c r="BL203" s="88">
        <v>1</v>
      </c>
      <c r="BM203" s="89" t="s">
        <v>2159</v>
      </c>
      <c r="BN203" s="134" t="s">
        <v>2164</v>
      </c>
      <c r="BO203" s="2448">
        <v>49453</v>
      </c>
      <c r="BP203" s="2448">
        <v>129900</v>
      </c>
      <c r="BQ203" s="2448">
        <v>838472</v>
      </c>
      <c r="BR203" s="2448">
        <v>44921</v>
      </c>
      <c r="BS203" s="2448">
        <v>746</v>
      </c>
      <c r="BT203" s="2448">
        <v>4280</v>
      </c>
      <c r="BU203" s="2448">
        <v>30054</v>
      </c>
      <c r="BV203" s="2448">
        <v>32820</v>
      </c>
      <c r="BW203" s="2448">
        <v>1357605</v>
      </c>
      <c r="BX203" s="2448">
        <v>3281</v>
      </c>
      <c r="BY203" s="2448">
        <v>1610</v>
      </c>
      <c r="BZ203" s="2448" t="s">
        <v>21</v>
      </c>
      <c r="CA203" s="2448">
        <v>3454481</v>
      </c>
      <c r="CB203" s="2448">
        <v>75786</v>
      </c>
      <c r="CC203" s="2448">
        <v>617595</v>
      </c>
      <c r="CD203" s="2448">
        <v>30703</v>
      </c>
      <c r="CE203" s="91" t="s">
        <v>28</v>
      </c>
      <c r="CF203" s="670" t="s">
        <v>26</v>
      </c>
      <c r="CG203" s="88">
        <v>1</v>
      </c>
      <c r="CH203" s="89" t="s">
        <v>2159</v>
      </c>
      <c r="CI203" s="134" t="s">
        <v>2164</v>
      </c>
      <c r="CJ203" s="2448">
        <v>147</v>
      </c>
      <c r="CK203" s="2448" t="s">
        <v>21</v>
      </c>
      <c r="CL203" s="2448" t="s">
        <v>21</v>
      </c>
      <c r="CM203" s="2448">
        <v>99</v>
      </c>
      <c r="CN203" s="2448">
        <v>119074</v>
      </c>
      <c r="CO203" s="2448">
        <v>38736</v>
      </c>
      <c r="CP203" s="2448">
        <v>34474</v>
      </c>
      <c r="CQ203" s="2448">
        <v>4726</v>
      </c>
      <c r="CR203" s="2448">
        <v>9881</v>
      </c>
      <c r="CS203" s="2448">
        <v>2611</v>
      </c>
      <c r="CT203" s="2448">
        <v>746</v>
      </c>
      <c r="CU203" s="2448">
        <v>3153</v>
      </c>
      <c r="CV203" s="2448">
        <v>20988</v>
      </c>
      <c r="CW203" s="2448">
        <v>22878</v>
      </c>
      <c r="CX203" s="2448">
        <v>182424</v>
      </c>
      <c r="CY203" s="2448" t="s">
        <v>21</v>
      </c>
      <c r="CZ203" s="91" t="s">
        <v>28</v>
      </c>
      <c r="DA203" s="670" t="s">
        <v>26</v>
      </c>
      <c r="DB203" s="88">
        <v>1</v>
      </c>
      <c r="DC203" s="89" t="s">
        <v>2159</v>
      </c>
      <c r="DD203" s="134" t="s">
        <v>2164</v>
      </c>
      <c r="DE203" s="2448">
        <v>39</v>
      </c>
      <c r="DF203" s="2448">
        <v>1546</v>
      </c>
      <c r="DG203" s="2448">
        <v>1534</v>
      </c>
      <c r="DH203" s="2448">
        <v>12</v>
      </c>
      <c r="DI203" s="2448">
        <v>2276</v>
      </c>
      <c r="DJ203" s="2448" t="s">
        <v>21</v>
      </c>
      <c r="DK203" s="2448">
        <v>3122</v>
      </c>
      <c r="DL203" s="2448" t="s">
        <v>21</v>
      </c>
      <c r="DM203" s="2448">
        <v>10</v>
      </c>
      <c r="DN203" s="2448">
        <v>298</v>
      </c>
      <c r="DO203" s="2448">
        <v>456</v>
      </c>
      <c r="DP203" s="2448">
        <v>1829</v>
      </c>
      <c r="DQ203" s="2448">
        <v>1999</v>
      </c>
      <c r="DR203" s="2448">
        <v>1006</v>
      </c>
      <c r="DS203" s="2448" t="s">
        <v>21</v>
      </c>
      <c r="DT203" s="2448" t="s">
        <v>21</v>
      </c>
      <c r="DU203" s="91" t="s">
        <v>28</v>
      </c>
      <c r="DV203" s="670" t="s">
        <v>26</v>
      </c>
      <c r="DW203" s="88">
        <v>1</v>
      </c>
      <c r="DX203" s="89" t="s">
        <v>2159</v>
      </c>
      <c r="DY203" s="134" t="s">
        <v>2164</v>
      </c>
      <c r="DZ203" s="2448">
        <v>149</v>
      </c>
      <c r="EA203" s="2448">
        <v>3651</v>
      </c>
      <c r="EB203" s="2448">
        <v>4617</v>
      </c>
      <c r="EC203" s="2448">
        <v>14042</v>
      </c>
      <c r="ED203" s="2448">
        <v>9125</v>
      </c>
      <c r="EE203" s="2448">
        <v>4917</v>
      </c>
      <c r="EF203" s="2448" t="s">
        <v>21</v>
      </c>
      <c r="EG203" s="2448">
        <v>16479</v>
      </c>
      <c r="EH203" s="2448" t="s">
        <v>21</v>
      </c>
      <c r="EI203" s="2448">
        <v>573671</v>
      </c>
      <c r="EJ203" s="2448">
        <v>1</v>
      </c>
      <c r="EK203" s="2448">
        <v>172775</v>
      </c>
      <c r="EL203" s="2448">
        <v>28927</v>
      </c>
      <c r="EM203" s="2448">
        <v>153956</v>
      </c>
      <c r="EN203" s="2448">
        <v>2070739</v>
      </c>
      <c r="EO203" s="2448">
        <v>122588</v>
      </c>
      <c r="EP203" s="91" t="s">
        <v>28</v>
      </c>
      <c r="EQ203" s="670" t="s">
        <v>26</v>
      </c>
      <c r="ER203" s="88">
        <v>1</v>
      </c>
      <c r="ES203" s="89" t="s">
        <v>2159</v>
      </c>
      <c r="ET203" s="134" t="s">
        <v>2164</v>
      </c>
      <c r="EU203" s="2448">
        <v>3545</v>
      </c>
      <c r="EV203" s="2448">
        <v>3881</v>
      </c>
      <c r="EW203" s="2448">
        <v>40608</v>
      </c>
      <c r="EX203" s="2448">
        <v>378345</v>
      </c>
      <c r="EY203" s="2448">
        <v>41231</v>
      </c>
      <c r="EZ203" s="91" t="s">
        <v>28</v>
      </c>
      <c r="FA203" s="670" t="s">
        <v>26</v>
      </c>
      <c r="FC203" s="983"/>
      <c r="FD203" s="983"/>
      <c r="FE203" s="983"/>
      <c r="FF203" s="983"/>
      <c r="FG203" s="983"/>
      <c r="FH203" s="983"/>
      <c r="FI203" s="983"/>
      <c r="FJ203" s="983"/>
      <c r="FK203" s="1060"/>
      <c r="FL203" s="1060"/>
    </row>
    <row r="204" spans="1:168" ht="14.25" customHeight="1">
      <c r="A204" s="88" t="s">
        <v>26</v>
      </c>
      <c r="B204" s="89" t="s">
        <v>26</v>
      </c>
      <c r="C204" s="134" t="s">
        <v>165</v>
      </c>
      <c r="D204" s="2448">
        <v>11383800</v>
      </c>
      <c r="E204" s="2448">
        <v>1081520</v>
      </c>
      <c r="F204" s="2448">
        <v>13179805</v>
      </c>
      <c r="G204" s="2448">
        <v>319627</v>
      </c>
      <c r="H204" s="2448">
        <v>135</v>
      </c>
      <c r="I204" s="2448">
        <v>20908</v>
      </c>
      <c r="J204" s="2448">
        <v>5811</v>
      </c>
      <c r="K204" s="2448">
        <v>78793</v>
      </c>
      <c r="L204" s="2448">
        <v>38907</v>
      </c>
      <c r="M204" s="2448">
        <v>39886</v>
      </c>
      <c r="N204" s="2448" t="s">
        <v>21</v>
      </c>
      <c r="O204" s="2448">
        <v>64598</v>
      </c>
      <c r="P204" s="2448">
        <v>7</v>
      </c>
      <c r="Q204" s="2448">
        <v>163115</v>
      </c>
      <c r="R204" s="2448" t="s">
        <v>21</v>
      </c>
      <c r="S204" s="2448">
        <v>671</v>
      </c>
      <c r="T204" s="91" t="s">
        <v>29</v>
      </c>
      <c r="U204" s="670" t="s">
        <v>26</v>
      </c>
      <c r="V204" s="88" t="s">
        <v>26</v>
      </c>
      <c r="W204" s="89" t="s">
        <v>26</v>
      </c>
      <c r="X204" s="134" t="s">
        <v>165</v>
      </c>
      <c r="Y204" s="2448" t="s">
        <v>21</v>
      </c>
      <c r="Z204" s="2448">
        <v>289719</v>
      </c>
      <c r="AA204" s="2448">
        <v>933497</v>
      </c>
      <c r="AB204" s="2448">
        <v>81311</v>
      </c>
      <c r="AC204" s="2448">
        <v>383851</v>
      </c>
      <c r="AD204" s="2448">
        <v>25443</v>
      </c>
      <c r="AE204" s="2448">
        <v>265</v>
      </c>
      <c r="AF204" s="2448">
        <v>5974</v>
      </c>
      <c r="AG204" s="2448">
        <v>6570</v>
      </c>
      <c r="AH204" s="2448" t="s">
        <v>21</v>
      </c>
      <c r="AI204" s="2448" t="s">
        <v>21</v>
      </c>
      <c r="AJ204" s="2448">
        <v>683613</v>
      </c>
      <c r="AK204" s="2448">
        <v>12810</v>
      </c>
      <c r="AL204" s="2448">
        <v>46337</v>
      </c>
      <c r="AM204" s="2448">
        <v>771</v>
      </c>
      <c r="AN204" s="2448">
        <v>561</v>
      </c>
      <c r="AO204" s="91" t="s">
        <v>29</v>
      </c>
      <c r="AP204" s="670" t="s">
        <v>26</v>
      </c>
      <c r="AQ204" s="88" t="s">
        <v>26</v>
      </c>
      <c r="AR204" s="89" t="s">
        <v>26</v>
      </c>
      <c r="AS204" s="134" t="s">
        <v>165</v>
      </c>
      <c r="AT204" s="2448">
        <v>1796</v>
      </c>
      <c r="AU204" s="2448">
        <v>17625</v>
      </c>
      <c r="AV204" s="2448">
        <v>19295</v>
      </c>
      <c r="AW204" s="2448">
        <v>948483</v>
      </c>
      <c r="AX204" s="2448">
        <v>7487</v>
      </c>
      <c r="AY204" s="2448" t="s">
        <v>21</v>
      </c>
      <c r="AZ204" s="2448">
        <v>787427</v>
      </c>
      <c r="BA204" s="2448">
        <v>185727</v>
      </c>
      <c r="BB204" s="2448">
        <v>231094</v>
      </c>
      <c r="BC204" s="2448">
        <v>19181</v>
      </c>
      <c r="BD204" s="2448">
        <v>247</v>
      </c>
      <c r="BE204" s="2448">
        <v>181</v>
      </c>
      <c r="BF204" s="2448">
        <v>16053</v>
      </c>
      <c r="BG204" s="2448">
        <v>1393</v>
      </c>
      <c r="BH204" s="2448">
        <v>14660</v>
      </c>
      <c r="BI204" s="2448">
        <v>684</v>
      </c>
      <c r="BJ204" s="91" t="s">
        <v>29</v>
      </c>
      <c r="BK204" s="670" t="s">
        <v>26</v>
      </c>
      <c r="BL204" s="88" t="s">
        <v>26</v>
      </c>
      <c r="BM204" s="89" t="s">
        <v>26</v>
      </c>
      <c r="BN204" s="134" t="s">
        <v>165</v>
      </c>
      <c r="BO204" s="2448">
        <v>51738</v>
      </c>
      <c r="BP204" s="2448">
        <v>132505</v>
      </c>
      <c r="BQ204" s="2448">
        <v>775922</v>
      </c>
      <c r="BR204" s="2448">
        <v>45016</v>
      </c>
      <c r="BS204" s="2448">
        <v>762</v>
      </c>
      <c r="BT204" s="2448">
        <v>4841</v>
      </c>
      <c r="BU204" s="2448">
        <v>33125</v>
      </c>
      <c r="BV204" s="2448">
        <v>36175</v>
      </c>
      <c r="BW204" s="2448">
        <v>1293023</v>
      </c>
      <c r="BX204" s="2448">
        <v>2738</v>
      </c>
      <c r="BY204" s="2448">
        <v>1292</v>
      </c>
      <c r="BZ204" s="2448" t="s">
        <v>21</v>
      </c>
      <c r="CA204" s="2448">
        <v>3543465</v>
      </c>
      <c r="CB204" s="2448">
        <v>78781</v>
      </c>
      <c r="CC204" s="2448">
        <v>575603</v>
      </c>
      <c r="CD204" s="2448">
        <v>31861</v>
      </c>
      <c r="CE204" s="91" t="s">
        <v>29</v>
      </c>
      <c r="CF204" s="670" t="s">
        <v>26</v>
      </c>
      <c r="CG204" s="88" t="s">
        <v>26</v>
      </c>
      <c r="CH204" s="89" t="s">
        <v>26</v>
      </c>
      <c r="CI204" s="134" t="s">
        <v>165</v>
      </c>
      <c r="CJ204" s="2448">
        <v>167</v>
      </c>
      <c r="CK204" s="2448" t="s">
        <v>21</v>
      </c>
      <c r="CL204" s="2448" t="s">
        <v>21</v>
      </c>
      <c r="CM204" s="2448">
        <v>99</v>
      </c>
      <c r="CN204" s="2448">
        <v>127495</v>
      </c>
      <c r="CO204" s="2448">
        <v>43458</v>
      </c>
      <c r="CP204" s="2448">
        <v>37784</v>
      </c>
      <c r="CQ204" s="2448">
        <v>5089</v>
      </c>
      <c r="CR204" s="2448">
        <v>11373</v>
      </c>
      <c r="CS204" s="2448">
        <v>2528</v>
      </c>
      <c r="CT204" s="2448">
        <v>762</v>
      </c>
      <c r="CU204" s="2448">
        <v>3437</v>
      </c>
      <c r="CV204" s="2448">
        <v>21307</v>
      </c>
      <c r="CW204" s="2448">
        <v>23221</v>
      </c>
      <c r="CX204" s="2448">
        <v>191538</v>
      </c>
      <c r="CY204" s="2448" t="s">
        <v>21</v>
      </c>
      <c r="CZ204" s="91" t="s">
        <v>29</v>
      </c>
      <c r="DA204" s="670" t="s">
        <v>26</v>
      </c>
      <c r="DB204" s="88" t="s">
        <v>26</v>
      </c>
      <c r="DC204" s="89" t="s">
        <v>26</v>
      </c>
      <c r="DD204" s="134" t="s">
        <v>165</v>
      </c>
      <c r="DE204" s="2448">
        <v>37</v>
      </c>
      <c r="DF204" s="2448">
        <v>1748</v>
      </c>
      <c r="DG204" s="2448">
        <v>1736</v>
      </c>
      <c r="DH204" s="2448">
        <v>12</v>
      </c>
      <c r="DI204" s="2448">
        <v>2435</v>
      </c>
      <c r="DJ204" s="2448" t="s">
        <v>21</v>
      </c>
      <c r="DK204" s="2448">
        <v>3137</v>
      </c>
      <c r="DL204" s="2448" t="s">
        <v>21</v>
      </c>
      <c r="DM204" s="2448">
        <v>10</v>
      </c>
      <c r="DN204" s="2448">
        <v>295</v>
      </c>
      <c r="DO204" s="2448">
        <v>512</v>
      </c>
      <c r="DP204" s="2448">
        <v>1764</v>
      </c>
      <c r="DQ204" s="2448">
        <v>1925</v>
      </c>
      <c r="DR204" s="2448">
        <v>1093</v>
      </c>
      <c r="DS204" s="2448" t="s">
        <v>21</v>
      </c>
      <c r="DT204" s="2448" t="s">
        <v>21</v>
      </c>
      <c r="DU204" s="91" t="s">
        <v>29</v>
      </c>
      <c r="DV204" s="670" t="s">
        <v>26</v>
      </c>
      <c r="DW204" s="88" t="s">
        <v>26</v>
      </c>
      <c r="DX204" s="89" t="s">
        <v>26</v>
      </c>
      <c r="DY204" s="134" t="s">
        <v>165</v>
      </c>
      <c r="DZ204" s="2448">
        <v>135</v>
      </c>
      <c r="EA204" s="2448">
        <v>4895</v>
      </c>
      <c r="EB204" s="2448">
        <v>4970</v>
      </c>
      <c r="EC204" s="2448">
        <v>16452</v>
      </c>
      <c r="ED204" s="2448">
        <v>10789</v>
      </c>
      <c r="EE204" s="2448">
        <v>5663</v>
      </c>
      <c r="EF204" s="2448" t="s">
        <v>21</v>
      </c>
      <c r="EG204" s="2448">
        <v>16866</v>
      </c>
      <c r="EH204" s="2448" t="s">
        <v>21</v>
      </c>
      <c r="EI204" s="2448">
        <v>556738</v>
      </c>
      <c r="EJ204" s="2448" t="s">
        <v>21</v>
      </c>
      <c r="EK204" s="2448">
        <v>129003</v>
      </c>
      <c r="EL204" s="2448">
        <v>25719</v>
      </c>
      <c r="EM204" s="2448">
        <v>163344</v>
      </c>
      <c r="EN204" s="2448">
        <v>2081664</v>
      </c>
      <c r="EO204" s="2448">
        <v>116036</v>
      </c>
      <c r="EP204" s="91" t="s">
        <v>29</v>
      </c>
      <c r="EQ204" s="670" t="s">
        <v>26</v>
      </c>
      <c r="ER204" s="88" t="s">
        <v>26</v>
      </c>
      <c r="ES204" s="89" t="s">
        <v>26</v>
      </c>
      <c r="ET204" s="134" t="s">
        <v>165</v>
      </c>
      <c r="EU204" s="2448">
        <v>4968</v>
      </c>
      <c r="EV204" s="2448">
        <v>5439</v>
      </c>
      <c r="EW204" s="2448">
        <v>43908</v>
      </c>
      <c r="EX204" s="2448">
        <v>354623</v>
      </c>
      <c r="EY204" s="2448">
        <v>48659</v>
      </c>
      <c r="EZ204" s="91" t="s">
        <v>29</v>
      </c>
      <c r="FA204" s="670" t="s">
        <v>26</v>
      </c>
      <c r="FC204" s="983"/>
      <c r="FD204" s="983"/>
      <c r="FE204" s="983"/>
      <c r="FF204" s="983"/>
      <c r="FG204" s="983"/>
      <c r="FH204" s="983"/>
      <c r="FI204" s="983"/>
      <c r="FJ204" s="983"/>
      <c r="FK204" s="1060"/>
      <c r="FL204" s="1060"/>
    </row>
    <row r="205" spans="1:168" ht="6.75" customHeight="1">
      <c r="A205" s="85"/>
      <c r="B205" s="87"/>
      <c r="C205" s="132"/>
      <c r="E205" s="4"/>
      <c r="F205" s="2448"/>
      <c r="G205" s="2448"/>
      <c r="H205" s="2448"/>
      <c r="I205" s="2448"/>
      <c r="J205" s="2448"/>
      <c r="K205" s="2448"/>
      <c r="L205" s="2448"/>
      <c r="M205" s="2448"/>
      <c r="N205" s="2448"/>
      <c r="O205" s="2448"/>
      <c r="P205" s="2448"/>
      <c r="Q205" s="2448"/>
      <c r="T205" s="100"/>
      <c r="U205" s="509"/>
      <c r="V205" s="85"/>
      <c r="W205" s="87"/>
      <c r="X205" s="132"/>
      <c r="Y205" s="2448"/>
      <c r="Z205" s="2448"/>
      <c r="AA205" s="2448"/>
      <c r="AB205" s="2448"/>
      <c r="AC205" s="2448"/>
      <c r="AD205" s="2448"/>
      <c r="AE205" s="2448"/>
      <c r="AF205" s="2448"/>
      <c r="AG205" s="2448"/>
      <c r="AH205" s="2448"/>
      <c r="AI205" s="2448"/>
      <c r="AL205" s="2448"/>
      <c r="AM205" s="2448"/>
      <c r="AN205" s="2448"/>
      <c r="AO205" s="100"/>
      <c r="AP205" s="509"/>
      <c r="AQ205" s="85"/>
      <c r="AR205" s="87"/>
      <c r="AS205" s="132"/>
      <c r="AT205" s="2448"/>
      <c r="AU205" s="2448"/>
      <c r="AV205" s="2448"/>
      <c r="AW205" s="2448"/>
      <c r="AX205" s="2448"/>
      <c r="AY205" s="4"/>
      <c r="BB205" s="2448"/>
      <c r="BC205" s="2448"/>
      <c r="BD205" s="2448"/>
      <c r="BE205" s="2448"/>
      <c r="BF205" s="2448"/>
      <c r="BG205" s="2448"/>
      <c r="BH205" s="2448"/>
      <c r="BI205" s="2448"/>
      <c r="BJ205" s="100"/>
      <c r="BK205" s="509"/>
      <c r="BL205" s="85"/>
      <c r="BM205" s="87"/>
      <c r="BN205" s="132"/>
      <c r="BO205" s="2448"/>
      <c r="BP205" s="2448"/>
      <c r="BQ205" s="2448"/>
      <c r="BR205" s="2448"/>
      <c r="BS205" s="2448"/>
      <c r="BT205" s="2448"/>
      <c r="BU205" s="2448"/>
      <c r="BV205" s="2448"/>
      <c r="BW205" s="2448"/>
      <c r="BX205" s="2448"/>
      <c r="BY205" s="2448"/>
      <c r="CC205" s="2448"/>
      <c r="CD205" s="2448"/>
      <c r="CE205" s="100"/>
      <c r="CF205" s="509"/>
      <c r="CG205" s="85"/>
      <c r="CH205" s="87"/>
      <c r="CI205" s="132"/>
      <c r="CJ205" s="2448"/>
      <c r="CK205" s="2448"/>
      <c r="CL205" s="4"/>
      <c r="CN205" s="2448"/>
      <c r="CO205" s="2448"/>
      <c r="CP205" s="2448"/>
      <c r="CQ205" s="2448"/>
      <c r="CR205" s="2448"/>
      <c r="CS205" s="2448"/>
      <c r="CT205" s="2448"/>
      <c r="CU205" s="2448"/>
      <c r="CV205" s="2448"/>
      <c r="CW205" s="2448"/>
      <c r="CX205" s="2448"/>
      <c r="CY205" s="2448"/>
      <c r="CZ205" s="100"/>
      <c r="DA205" s="509"/>
      <c r="DB205" s="85"/>
      <c r="DC205" s="87"/>
      <c r="DD205" s="132"/>
      <c r="DE205" s="2448"/>
      <c r="DF205" s="2448"/>
      <c r="DG205" s="2448"/>
      <c r="DH205" s="2448"/>
      <c r="DI205" s="2448"/>
      <c r="DK205" s="2448"/>
      <c r="DL205" s="2448"/>
      <c r="DM205" s="2448"/>
      <c r="DN205" s="2448"/>
      <c r="DO205" s="2448"/>
      <c r="DP205" s="2448"/>
      <c r="DQ205" s="2448"/>
      <c r="DR205" s="2448"/>
      <c r="DS205" s="2448"/>
      <c r="DU205" s="100"/>
      <c r="DV205" s="509"/>
      <c r="DW205" s="85"/>
      <c r="DX205" s="87"/>
      <c r="DY205" s="132"/>
      <c r="DZ205" s="2448"/>
      <c r="EA205" s="2448"/>
      <c r="EB205" s="2448"/>
      <c r="EC205" s="2448"/>
      <c r="ED205" s="2448"/>
      <c r="EE205" s="2448"/>
      <c r="EH205" s="4"/>
      <c r="EI205" s="2448"/>
      <c r="EJ205" s="2448"/>
      <c r="EK205" s="2448"/>
      <c r="EL205" s="2448"/>
      <c r="EM205" s="2448"/>
      <c r="EN205" s="2448"/>
      <c r="EO205" s="2448"/>
      <c r="EP205" s="100"/>
      <c r="EQ205" s="509"/>
      <c r="ER205" s="85"/>
      <c r="ES205" s="87"/>
      <c r="ET205" s="132"/>
      <c r="EU205" s="2448"/>
      <c r="EV205" s="2448"/>
      <c r="EW205" s="2448"/>
      <c r="EX205" s="2448"/>
      <c r="EY205" s="2448"/>
      <c r="EZ205" s="100"/>
      <c r="FA205" s="509"/>
      <c r="FC205" s="983"/>
      <c r="FD205" s="983"/>
      <c r="FE205" s="983"/>
      <c r="FF205" s="983"/>
      <c r="FG205" s="983"/>
      <c r="FH205" s="983"/>
      <c r="FI205" s="983"/>
      <c r="FJ205" s="983"/>
      <c r="FK205" s="1060"/>
      <c r="FL205" s="1060"/>
    </row>
    <row r="206" spans="1:168" ht="15.75" customHeight="1">
      <c r="A206" s="88" t="s">
        <v>2162</v>
      </c>
      <c r="B206" s="89" t="s">
        <v>23</v>
      </c>
      <c r="C206" s="138">
        <v>43466</v>
      </c>
      <c r="D206" s="82">
        <v>4056719</v>
      </c>
      <c r="E206" s="2448">
        <v>390031</v>
      </c>
      <c r="F206" s="2448">
        <v>4555040</v>
      </c>
      <c r="G206" s="2448">
        <v>105131</v>
      </c>
      <c r="H206" s="2448">
        <v>39</v>
      </c>
      <c r="I206" s="2448">
        <v>7150</v>
      </c>
      <c r="J206" s="2448">
        <v>1716</v>
      </c>
      <c r="K206" s="2448">
        <v>26739</v>
      </c>
      <c r="L206" s="2448">
        <v>14248</v>
      </c>
      <c r="M206" s="2448">
        <v>12492</v>
      </c>
      <c r="N206" s="2448" t="s">
        <v>21</v>
      </c>
      <c r="O206" s="2448">
        <v>22545</v>
      </c>
      <c r="P206" s="2448">
        <v>3</v>
      </c>
      <c r="Q206" s="2448">
        <v>50482</v>
      </c>
      <c r="R206" s="2448" t="s">
        <v>21</v>
      </c>
      <c r="S206" s="2448">
        <v>119</v>
      </c>
      <c r="T206" s="91" t="s">
        <v>30</v>
      </c>
      <c r="U206" s="670" t="s">
        <v>2160</v>
      </c>
      <c r="V206" s="88" t="s">
        <v>2162</v>
      </c>
      <c r="W206" s="89" t="s">
        <v>23</v>
      </c>
      <c r="X206" s="138">
        <v>43466</v>
      </c>
      <c r="Y206" s="82" t="s">
        <v>21</v>
      </c>
      <c r="Z206" s="2448">
        <v>88662</v>
      </c>
      <c r="AA206" s="2448">
        <v>342529</v>
      </c>
      <c r="AB206" s="2448">
        <v>30353</v>
      </c>
      <c r="AC206" s="2448">
        <v>137412</v>
      </c>
      <c r="AD206" s="2448">
        <v>7153</v>
      </c>
      <c r="AE206" s="2448">
        <v>96</v>
      </c>
      <c r="AF206" s="2448">
        <v>2365</v>
      </c>
      <c r="AG206" s="2448">
        <v>2604</v>
      </c>
      <c r="AH206" s="2448" t="s">
        <v>21</v>
      </c>
      <c r="AI206" s="2448" t="s">
        <v>21</v>
      </c>
      <c r="AJ206" s="2448">
        <v>244566</v>
      </c>
      <c r="AK206" s="2448">
        <v>5396</v>
      </c>
      <c r="AL206" s="2448">
        <v>15704</v>
      </c>
      <c r="AM206" s="2448">
        <v>115</v>
      </c>
      <c r="AN206" s="2448">
        <v>79</v>
      </c>
      <c r="AO206" s="91" t="s">
        <v>30</v>
      </c>
      <c r="AP206" s="670" t="s">
        <v>2160</v>
      </c>
      <c r="AQ206" s="88" t="s">
        <v>2162</v>
      </c>
      <c r="AR206" s="89" t="s">
        <v>23</v>
      </c>
      <c r="AS206" s="138">
        <v>43466</v>
      </c>
      <c r="AT206" s="82">
        <v>374</v>
      </c>
      <c r="AU206" s="2448">
        <v>7844</v>
      </c>
      <c r="AV206" s="2448">
        <v>8589</v>
      </c>
      <c r="AW206" s="2448">
        <v>356136</v>
      </c>
      <c r="AX206" s="2448">
        <v>1217</v>
      </c>
      <c r="AY206" s="2448" t="s">
        <v>21</v>
      </c>
      <c r="AZ206" s="2448">
        <v>271608</v>
      </c>
      <c r="BA206" s="2448">
        <v>50211</v>
      </c>
      <c r="BB206" s="2448">
        <v>83600</v>
      </c>
      <c r="BC206" s="2448">
        <v>6995</v>
      </c>
      <c r="BD206" s="2448">
        <v>84</v>
      </c>
      <c r="BE206" s="2448">
        <v>61</v>
      </c>
      <c r="BF206" s="2448">
        <v>5876</v>
      </c>
      <c r="BG206" s="2448">
        <v>421</v>
      </c>
      <c r="BH206" s="2448">
        <v>5455</v>
      </c>
      <c r="BI206" s="2448">
        <v>332</v>
      </c>
      <c r="BJ206" s="91" t="s">
        <v>30</v>
      </c>
      <c r="BK206" s="670" t="s">
        <v>2160</v>
      </c>
      <c r="BL206" s="88" t="s">
        <v>2162</v>
      </c>
      <c r="BM206" s="89" t="s">
        <v>23</v>
      </c>
      <c r="BN206" s="138">
        <v>43466</v>
      </c>
      <c r="BO206" s="82">
        <v>16953</v>
      </c>
      <c r="BP206" s="2448">
        <v>45317</v>
      </c>
      <c r="BQ206" s="2448">
        <v>279927</v>
      </c>
      <c r="BR206" s="2448">
        <v>14359</v>
      </c>
      <c r="BS206" s="2448">
        <v>211</v>
      </c>
      <c r="BT206" s="2448">
        <v>1738</v>
      </c>
      <c r="BU206" s="2448">
        <v>12087</v>
      </c>
      <c r="BV206" s="2448">
        <v>13209</v>
      </c>
      <c r="BW206" s="2448">
        <v>450207</v>
      </c>
      <c r="BX206" s="2448">
        <v>324</v>
      </c>
      <c r="BY206" s="2448">
        <v>696</v>
      </c>
      <c r="BZ206" s="2448" t="s">
        <v>21</v>
      </c>
      <c r="CA206" s="2448">
        <v>1216735</v>
      </c>
      <c r="CB206" s="2448">
        <v>28597</v>
      </c>
      <c r="CC206" s="2448">
        <v>200034</v>
      </c>
      <c r="CD206" s="2448">
        <v>10687</v>
      </c>
      <c r="CE206" s="91" t="s">
        <v>30</v>
      </c>
      <c r="CF206" s="670" t="s">
        <v>2160</v>
      </c>
      <c r="CG206" s="88" t="s">
        <v>2162</v>
      </c>
      <c r="CH206" s="89" t="s">
        <v>23</v>
      </c>
      <c r="CI206" s="138">
        <v>43466</v>
      </c>
      <c r="CJ206" s="2448">
        <v>48</v>
      </c>
      <c r="CK206" s="2448" t="s">
        <v>21</v>
      </c>
      <c r="CL206" s="2448" t="s">
        <v>21</v>
      </c>
      <c r="CM206" s="2448">
        <v>33</v>
      </c>
      <c r="CN206" s="2448">
        <v>43311</v>
      </c>
      <c r="CO206" s="2448">
        <v>13606</v>
      </c>
      <c r="CP206" s="2448">
        <v>12850</v>
      </c>
      <c r="CQ206" s="2448">
        <v>1990</v>
      </c>
      <c r="CR206" s="2448">
        <v>3670</v>
      </c>
      <c r="CS206" s="2448">
        <v>669</v>
      </c>
      <c r="CT206" s="2448">
        <v>211</v>
      </c>
      <c r="CU206" s="2448">
        <v>1256</v>
      </c>
      <c r="CV206" s="2448">
        <v>7824</v>
      </c>
      <c r="CW206" s="2448">
        <v>8537</v>
      </c>
      <c r="CX206" s="2448">
        <v>64590</v>
      </c>
      <c r="CY206" s="2448" t="s">
        <v>21</v>
      </c>
      <c r="CZ206" s="91" t="s">
        <v>30</v>
      </c>
      <c r="DA206" s="670" t="s">
        <v>2160</v>
      </c>
      <c r="DB206" s="88" t="s">
        <v>2162</v>
      </c>
      <c r="DC206" s="89" t="s">
        <v>23</v>
      </c>
      <c r="DD206" s="138">
        <v>43466</v>
      </c>
      <c r="DE206" s="2448">
        <v>12</v>
      </c>
      <c r="DF206" s="2448">
        <v>631</v>
      </c>
      <c r="DG206" s="2448">
        <v>627</v>
      </c>
      <c r="DH206" s="2448">
        <v>4</v>
      </c>
      <c r="DI206" s="2448">
        <v>771</v>
      </c>
      <c r="DJ206" s="2448" t="s">
        <v>21</v>
      </c>
      <c r="DK206" s="2448">
        <v>1081</v>
      </c>
      <c r="DL206" s="2448" t="s">
        <v>21</v>
      </c>
      <c r="DM206" s="2448">
        <v>3</v>
      </c>
      <c r="DN206" s="2448">
        <v>121</v>
      </c>
      <c r="DO206" s="2448">
        <v>156</v>
      </c>
      <c r="DP206" s="2448">
        <v>630</v>
      </c>
      <c r="DQ206" s="2448">
        <v>687</v>
      </c>
      <c r="DR206" s="2448">
        <v>342</v>
      </c>
      <c r="DS206" s="2448" t="s">
        <v>21</v>
      </c>
      <c r="DT206" s="2448" t="s">
        <v>21</v>
      </c>
      <c r="DU206" s="91" t="s">
        <v>30</v>
      </c>
      <c r="DV206" s="670" t="s">
        <v>2160</v>
      </c>
      <c r="DW206" s="88" t="s">
        <v>2162</v>
      </c>
      <c r="DX206" s="89" t="s">
        <v>23</v>
      </c>
      <c r="DY206" s="138">
        <v>43466</v>
      </c>
      <c r="DZ206" s="2448">
        <v>38</v>
      </c>
      <c r="EA206" s="2448">
        <v>1356</v>
      </c>
      <c r="EB206" s="2448">
        <v>1405</v>
      </c>
      <c r="EC206" s="2448">
        <v>5902</v>
      </c>
      <c r="ED206" s="2448">
        <v>3935</v>
      </c>
      <c r="EE206" s="2448">
        <v>1967</v>
      </c>
      <c r="EF206" s="2448" t="s">
        <v>21</v>
      </c>
      <c r="EG206" s="2448">
        <v>5754</v>
      </c>
      <c r="EH206" s="2448" t="s">
        <v>21</v>
      </c>
      <c r="EI206" s="2448">
        <v>188732</v>
      </c>
      <c r="EJ206" s="2448" t="s">
        <v>21</v>
      </c>
      <c r="EK206" s="2448">
        <v>37432</v>
      </c>
      <c r="EL206" s="2448">
        <v>8571</v>
      </c>
      <c r="EM206" s="2448">
        <v>57218</v>
      </c>
      <c r="EN206" s="2448">
        <v>720018</v>
      </c>
      <c r="EO206" s="2448">
        <v>34053</v>
      </c>
      <c r="EP206" s="91" t="s">
        <v>30</v>
      </c>
      <c r="EQ206" s="670" t="s">
        <v>2160</v>
      </c>
      <c r="ER206" s="88" t="s">
        <v>2162</v>
      </c>
      <c r="ES206" s="89" t="s">
        <v>23</v>
      </c>
      <c r="ET206" s="138">
        <v>43466</v>
      </c>
      <c r="EU206" s="2448">
        <v>1547</v>
      </c>
      <c r="EV206" s="2448">
        <v>1693</v>
      </c>
      <c r="EW206" s="2448">
        <v>12040</v>
      </c>
      <c r="EX206" s="2448">
        <v>123843</v>
      </c>
      <c r="EY206" s="2448">
        <v>26182</v>
      </c>
      <c r="EZ206" s="91" t="s">
        <v>30</v>
      </c>
      <c r="FA206" s="670" t="s">
        <v>2160</v>
      </c>
      <c r="FC206" s="983"/>
      <c r="FD206" s="983"/>
      <c r="FE206" s="983"/>
      <c r="FF206" s="983"/>
      <c r="FG206" s="983"/>
      <c r="FH206" s="983"/>
      <c r="FI206" s="983"/>
      <c r="FJ206" s="983"/>
      <c r="FK206" s="1110"/>
      <c r="FL206" s="1110"/>
    </row>
    <row r="207" spans="1:168" ht="14.25" customHeight="1">
      <c r="A207" s="88" t="s">
        <v>26</v>
      </c>
      <c r="B207" s="89" t="s">
        <v>26</v>
      </c>
      <c r="C207" s="1257">
        <v>43497</v>
      </c>
      <c r="D207" s="82">
        <v>3785852</v>
      </c>
      <c r="E207" s="2448">
        <v>354331</v>
      </c>
      <c r="F207" s="2448">
        <v>4252418</v>
      </c>
      <c r="G207" s="2448">
        <v>99503</v>
      </c>
      <c r="H207" s="2448">
        <v>42</v>
      </c>
      <c r="I207" s="2448">
        <v>7177</v>
      </c>
      <c r="J207" s="2448">
        <v>1695</v>
      </c>
      <c r="K207" s="2448">
        <v>23932</v>
      </c>
      <c r="L207" s="2448">
        <v>14123</v>
      </c>
      <c r="M207" s="2448">
        <v>9809</v>
      </c>
      <c r="N207" s="2448" t="s">
        <v>21</v>
      </c>
      <c r="O207" s="2448">
        <v>22336</v>
      </c>
      <c r="P207" s="2448">
        <v>3</v>
      </c>
      <c r="Q207" s="2448">
        <v>47445</v>
      </c>
      <c r="R207" s="2448" t="s">
        <v>21</v>
      </c>
      <c r="S207" s="2448">
        <v>135</v>
      </c>
      <c r="T207" s="91" t="s">
        <v>31</v>
      </c>
      <c r="U207" s="670" t="s">
        <v>26</v>
      </c>
      <c r="V207" s="88" t="s">
        <v>26</v>
      </c>
      <c r="W207" s="89" t="s">
        <v>26</v>
      </c>
      <c r="X207" s="1257">
        <v>43497</v>
      </c>
      <c r="Y207" s="82" t="s">
        <v>21</v>
      </c>
      <c r="Z207" s="2448">
        <v>81412</v>
      </c>
      <c r="AA207" s="2448">
        <v>320521</v>
      </c>
      <c r="AB207" s="2448">
        <v>26323</v>
      </c>
      <c r="AC207" s="2448">
        <v>125347</v>
      </c>
      <c r="AD207" s="2448">
        <v>8231</v>
      </c>
      <c r="AE207" s="2448">
        <v>76</v>
      </c>
      <c r="AF207" s="2448">
        <v>2308</v>
      </c>
      <c r="AG207" s="2448">
        <v>2538</v>
      </c>
      <c r="AH207" s="2448" t="s">
        <v>21</v>
      </c>
      <c r="AI207" s="2448" t="s">
        <v>21</v>
      </c>
      <c r="AJ207" s="2448">
        <v>220028</v>
      </c>
      <c r="AK207" s="2448">
        <v>4161</v>
      </c>
      <c r="AL207" s="2448">
        <v>13962</v>
      </c>
      <c r="AM207" s="2448">
        <v>140</v>
      </c>
      <c r="AN207" s="2448">
        <v>82</v>
      </c>
      <c r="AO207" s="91" t="s">
        <v>31</v>
      </c>
      <c r="AP207" s="670" t="s">
        <v>26</v>
      </c>
      <c r="AQ207" s="88" t="s">
        <v>26</v>
      </c>
      <c r="AR207" s="89" t="s">
        <v>26</v>
      </c>
      <c r="AS207" s="1257">
        <v>43497</v>
      </c>
      <c r="AT207" s="82">
        <v>456</v>
      </c>
      <c r="AU207" s="2448">
        <v>7956</v>
      </c>
      <c r="AV207" s="2448">
        <v>8711</v>
      </c>
      <c r="AW207" s="2448">
        <v>320958</v>
      </c>
      <c r="AX207" s="2448">
        <v>1363</v>
      </c>
      <c r="AY207" s="2448" t="s">
        <v>21</v>
      </c>
      <c r="AZ207" s="2448">
        <v>247517</v>
      </c>
      <c r="BA207" s="2448">
        <v>41440</v>
      </c>
      <c r="BB207" s="2448">
        <v>69104</v>
      </c>
      <c r="BC207" s="2448">
        <v>6758</v>
      </c>
      <c r="BD207" s="2448">
        <v>81</v>
      </c>
      <c r="BE207" s="2448">
        <v>48</v>
      </c>
      <c r="BF207" s="2448">
        <v>5704</v>
      </c>
      <c r="BG207" s="2448">
        <v>421</v>
      </c>
      <c r="BH207" s="2448">
        <v>5283</v>
      </c>
      <c r="BI207" s="2448">
        <v>293</v>
      </c>
      <c r="BJ207" s="91" t="s">
        <v>31</v>
      </c>
      <c r="BK207" s="670" t="s">
        <v>26</v>
      </c>
      <c r="BL207" s="88" t="s">
        <v>26</v>
      </c>
      <c r="BM207" s="89" t="s">
        <v>26</v>
      </c>
      <c r="BN207" s="1257">
        <v>43497</v>
      </c>
      <c r="BO207" s="82">
        <v>18658</v>
      </c>
      <c r="BP207" s="2448">
        <v>39852</v>
      </c>
      <c r="BQ207" s="2448">
        <v>253972</v>
      </c>
      <c r="BR207" s="2448">
        <v>13178</v>
      </c>
      <c r="BS207" s="2448">
        <v>251</v>
      </c>
      <c r="BT207" s="2448">
        <v>1658</v>
      </c>
      <c r="BU207" s="2448">
        <v>11746</v>
      </c>
      <c r="BV207" s="2448">
        <v>12823</v>
      </c>
      <c r="BW207" s="2448">
        <v>426355</v>
      </c>
      <c r="BX207" s="2448">
        <v>909</v>
      </c>
      <c r="BY207" s="2448">
        <v>654</v>
      </c>
      <c r="BZ207" s="2448" t="s">
        <v>21</v>
      </c>
      <c r="CA207" s="2448">
        <v>1231530</v>
      </c>
      <c r="CB207" s="2448">
        <v>27389</v>
      </c>
      <c r="CC207" s="2448">
        <v>189842</v>
      </c>
      <c r="CD207" s="2448">
        <v>9893</v>
      </c>
      <c r="CE207" s="91" t="s">
        <v>31</v>
      </c>
      <c r="CF207" s="670" t="s">
        <v>26</v>
      </c>
      <c r="CG207" s="88" t="s">
        <v>26</v>
      </c>
      <c r="CH207" s="89" t="s">
        <v>26</v>
      </c>
      <c r="CI207" s="1257">
        <v>43497</v>
      </c>
      <c r="CJ207" s="2448">
        <v>48</v>
      </c>
      <c r="CK207" s="2448" t="s">
        <v>21</v>
      </c>
      <c r="CL207" s="2448" t="s">
        <v>21</v>
      </c>
      <c r="CM207" s="2448">
        <v>33</v>
      </c>
      <c r="CN207" s="2448">
        <v>42855</v>
      </c>
      <c r="CO207" s="2448">
        <v>13451</v>
      </c>
      <c r="CP207" s="2448">
        <v>12831</v>
      </c>
      <c r="CQ207" s="2448">
        <v>1589</v>
      </c>
      <c r="CR207" s="2448">
        <v>3437</v>
      </c>
      <c r="CS207" s="2448">
        <v>706</v>
      </c>
      <c r="CT207" s="2448">
        <v>251</v>
      </c>
      <c r="CU207" s="2448">
        <v>1259</v>
      </c>
      <c r="CV207" s="2448">
        <v>7677</v>
      </c>
      <c r="CW207" s="2448">
        <v>8364</v>
      </c>
      <c r="CX207" s="2448">
        <v>64741</v>
      </c>
      <c r="CY207" s="2448" t="s">
        <v>21</v>
      </c>
      <c r="CZ207" s="91" t="s">
        <v>31</v>
      </c>
      <c r="DA207" s="670" t="s">
        <v>26</v>
      </c>
      <c r="DB207" s="88" t="s">
        <v>26</v>
      </c>
      <c r="DC207" s="89" t="s">
        <v>26</v>
      </c>
      <c r="DD207" s="1257">
        <v>43497</v>
      </c>
      <c r="DE207" s="2448">
        <v>8</v>
      </c>
      <c r="DF207" s="2448">
        <v>629</v>
      </c>
      <c r="DG207" s="2448">
        <v>625</v>
      </c>
      <c r="DH207" s="2448">
        <v>4</v>
      </c>
      <c r="DI207" s="2448">
        <v>789</v>
      </c>
      <c r="DJ207" s="2448" t="s">
        <v>21</v>
      </c>
      <c r="DK207" s="2448">
        <v>1082</v>
      </c>
      <c r="DL207" s="2448" t="s">
        <v>21</v>
      </c>
      <c r="DM207" s="2448">
        <v>3</v>
      </c>
      <c r="DN207" s="2448">
        <v>128</v>
      </c>
      <c r="DO207" s="2448">
        <v>163</v>
      </c>
      <c r="DP207" s="2448">
        <v>615</v>
      </c>
      <c r="DQ207" s="2448">
        <v>672</v>
      </c>
      <c r="DR207" s="2448">
        <v>361</v>
      </c>
      <c r="DS207" s="2448" t="s">
        <v>21</v>
      </c>
      <c r="DT207" s="2448" t="s">
        <v>21</v>
      </c>
      <c r="DU207" s="91" t="s">
        <v>31</v>
      </c>
      <c r="DV207" s="670" t="s">
        <v>26</v>
      </c>
      <c r="DW207" s="88" t="s">
        <v>26</v>
      </c>
      <c r="DX207" s="89" t="s">
        <v>26</v>
      </c>
      <c r="DY207" s="1257">
        <v>43497</v>
      </c>
      <c r="DZ207" s="2448">
        <v>41</v>
      </c>
      <c r="EA207" s="2448">
        <v>1384</v>
      </c>
      <c r="EB207" s="2448">
        <v>1426</v>
      </c>
      <c r="EC207" s="2448">
        <v>5609</v>
      </c>
      <c r="ED207" s="2448">
        <v>4088</v>
      </c>
      <c r="EE207" s="2448">
        <v>1521</v>
      </c>
      <c r="EF207" s="2448" t="s">
        <v>21</v>
      </c>
      <c r="EG207" s="2448">
        <v>5914</v>
      </c>
      <c r="EH207" s="2448" t="s">
        <v>21</v>
      </c>
      <c r="EI207" s="2448">
        <v>186877</v>
      </c>
      <c r="EJ207" s="2448" t="s">
        <v>21</v>
      </c>
      <c r="EK207" s="2448">
        <v>43303</v>
      </c>
      <c r="EL207" s="2448">
        <v>8881</v>
      </c>
      <c r="EM207" s="2448">
        <v>49101</v>
      </c>
      <c r="EN207" s="2448">
        <v>687949</v>
      </c>
      <c r="EO207" s="2448">
        <v>38817</v>
      </c>
      <c r="EP207" s="91" t="s">
        <v>31</v>
      </c>
      <c r="EQ207" s="670" t="s">
        <v>26</v>
      </c>
      <c r="ER207" s="88" t="s">
        <v>26</v>
      </c>
      <c r="ES207" s="89" t="s">
        <v>26</v>
      </c>
      <c r="ET207" s="1257">
        <v>43497</v>
      </c>
      <c r="EU207" s="2448">
        <v>2285</v>
      </c>
      <c r="EV207" s="2448">
        <v>2502</v>
      </c>
      <c r="EW207" s="2448">
        <v>12237</v>
      </c>
      <c r="EX207" s="2448">
        <v>109510</v>
      </c>
      <c r="EY207" s="2448">
        <v>26244</v>
      </c>
      <c r="EZ207" s="91" t="s">
        <v>31</v>
      </c>
      <c r="FA207" s="670" t="s">
        <v>26</v>
      </c>
      <c r="FC207" s="983"/>
      <c r="FD207" s="983"/>
      <c r="FE207" s="983"/>
      <c r="FF207" s="983"/>
      <c r="FG207" s="983"/>
      <c r="FH207" s="983"/>
      <c r="FI207" s="983"/>
      <c r="FJ207" s="983"/>
      <c r="FK207" s="1060"/>
      <c r="FL207" s="1060"/>
    </row>
    <row r="208" spans="1:168" ht="14.25" customHeight="1">
      <c r="A208" s="88" t="s">
        <v>26</v>
      </c>
      <c r="B208" s="89" t="s">
        <v>26</v>
      </c>
      <c r="C208" s="1257">
        <v>43525</v>
      </c>
      <c r="D208" s="82">
        <v>4118226</v>
      </c>
      <c r="E208" s="2448">
        <v>418772</v>
      </c>
      <c r="F208" s="2448">
        <v>4891897</v>
      </c>
      <c r="G208" s="2448">
        <v>111828</v>
      </c>
      <c r="H208" s="2448">
        <v>42</v>
      </c>
      <c r="I208" s="2448">
        <v>6895</v>
      </c>
      <c r="J208" s="2448">
        <v>1859</v>
      </c>
      <c r="K208" s="2448">
        <v>25764</v>
      </c>
      <c r="L208" s="2448">
        <v>14487</v>
      </c>
      <c r="M208" s="2448">
        <v>11276</v>
      </c>
      <c r="N208" s="2448" t="s">
        <v>21</v>
      </c>
      <c r="O208" s="2448">
        <v>21239</v>
      </c>
      <c r="P208" s="2448">
        <v>3</v>
      </c>
      <c r="Q208" s="2448">
        <v>62811</v>
      </c>
      <c r="R208" s="2448" t="s">
        <v>21</v>
      </c>
      <c r="S208" s="2448">
        <v>177</v>
      </c>
      <c r="T208" s="91" t="s">
        <v>32</v>
      </c>
      <c r="U208" s="670" t="s">
        <v>26</v>
      </c>
      <c r="V208" s="88" t="s">
        <v>26</v>
      </c>
      <c r="W208" s="89" t="s">
        <v>26</v>
      </c>
      <c r="X208" s="1257">
        <v>43525</v>
      </c>
      <c r="Y208" s="82" t="s">
        <v>21</v>
      </c>
      <c r="Z208" s="2448">
        <v>95378</v>
      </c>
      <c r="AA208" s="2448">
        <v>342508</v>
      </c>
      <c r="AB208" s="2448">
        <v>29966</v>
      </c>
      <c r="AC208" s="2448">
        <v>151098</v>
      </c>
      <c r="AD208" s="2448">
        <v>9516</v>
      </c>
      <c r="AE208" s="2448">
        <v>88</v>
      </c>
      <c r="AF208" s="2448">
        <v>2270</v>
      </c>
      <c r="AG208" s="2448">
        <v>2497</v>
      </c>
      <c r="AH208" s="2448" t="s">
        <v>21</v>
      </c>
      <c r="AI208" s="2448" t="s">
        <v>21</v>
      </c>
      <c r="AJ208" s="2448">
        <v>231753</v>
      </c>
      <c r="AK208" s="2448">
        <v>5737</v>
      </c>
      <c r="AL208" s="2448">
        <v>16156</v>
      </c>
      <c r="AM208" s="2448">
        <v>124</v>
      </c>
      <c r="AN208" s="2448">
        <v>105</v>
      </c>
      <c r="AO208" s="91" t="s">
        <v>32</v>
      </c>
      <c r="AP208" s="670" t="s">
        <v>26</v>
      </c>
      <c r="AQ208" s="88" t="s">
        <v>26</v>
      </c>
      <c r="AR208" s="89" t="s">
        <v>26</v>
      </c>
      <c r="AS208" s="1257">
        <v>43525</v>
      </c>
      <c r="AT208" s="82">
        <v>411</v>
      </c>
      <c r="AU208" s="2448">
        <v>9630</v>
      </c>
      <c r="AV208" s="2448">
        <v>10544</v>
      </c>
      <c r="AW208" s="2448">
        <v>390877</v>
      </c>
      <c r="AX208" s="2448">
        <v>1446</v>
      </c>
      <c r="AY208" s="2448" t="s">
        <v>21</v>
      </c>
      <c r="AZ208" s="2448">
        <v>272925</v>
      </c>
      <c r="BA208" s="2448">
        <v>50486</v>
      </c>
      <c r="BB208" s="2448">
        <v>73802</v>
      </c>
      <c r="BC208" s="2448">
        <v>7310</v>
      </c>
      <c r="BD208" s="2448">
        <v>91</v>
      </c>
      <c r="BE208" s="2448">
        <v>64</v>
      </c>
      <c r="BF208" s="2448">
        <v>6204</v>
      </c>
      <c r="BG208" s="2448">
        <v>534</v>
      </c>
      <c r="BH208" s="2448">
        <v>5669</v>
      </c>
      <c r="BI208" s="2448">
        <v>254</v>
      </c>
      <c r="BJ208" s="91" t="s">
        <v>32</v>
      </c>
      <c r="BK208" s="670" t="s">
        <v>26</v>
      </c>
      <c r="BL208" s="88" t="s">
        <v>26</v>
      </c>
      <c r="BM208" s="89" t="s">
        <v>26</v>
      </c>
      <c r="BN208" s="1257">
        <v>43525</v>
      </c>
      <c r="BO208" s="82">
        <v>19191</v>
      </c>
      <c r="BP208" s="2448">
        <v>43264</v>
      </c>
      <c r="BQ208" s="2448">
        <v>315696</v>
      </c>
      <c r="BR208" s="2448">
        <v>15576</v>
      </c>
      <c r="BS208" s="2448">
        <v>301</v>
      </c>
      <c r="BT208" s="2448">
        <v>1624</v>
      </c>
      <c r="BU208" s="2448">
        <v>12109</v>
      </c>
      <c r="BV208" s="2448">
        <v>13220</v>
      </c>
      <c r="BW208" s="2448">
        <v>485787</v>
      </c>
      <c r="BX208" s="2448">
        <v>1111</v>
      </c>
      <c r="BY208" s="2448">
        <v>828</v>
      </c>
      <c r="BZ208" s="2448" t="s">
        <v>21</v>
      </c>
      <c r="CA208" s="2448">
        <v>1355224</v>
      </c>
      <c r="CB208" s="2448">
        <v>40493</v>
      </c>
      <c r="CC208" s="2448">
        <v>212697</v>
      </c>
      <c r="CD208" s="2448">
        <v>11287</v>
      </c>
      <c r="CE208" s="91" t="s">
        <v>32</v>
      </c>
      <c r="CF208" s="670" t="s">
        <v>26</v>
      </c>
      <c r="CG208" s="88" t="s">
        <v>26</v>
      </c>
      <c r="CH208" s="89" t="s">
        <v>26</v>
      </c>
      <c r="CI208" s="1257">
        <v>43525</v>
      </c>
      <c r="CJ208" s="2448">
        <v>53</v>
      </c>
      <c r="CK208" s="2448" t="s">
        <v>21</v>
      </c>
      <c r="CL208" s="2448" t="s">
        <v>21</v>
      </c>
      <c r="CM208" s="2448">
        <v>33</v>
      </c>
      <c r="CN208" s="2448">
        <v>46325</v>
      </c>
      <c r="CO208" s="2448">
        <v>14405</v>
      </c>
      <c r="CP208" s="2448">
        <v>13952</v>
      </c>
      <c r="CQ208" s="2448">
        <v>1695</v>
      </c>
      <c r="CR208" s="2448">
        <v>3937</v>
      </c>
      <c r="CS208" s="2448">
        <v>1244</v>
      </c>
      <c r="CT208" s="2448">
        <v>301</v>
      </c>
      <c r="CU208" s="2448">
        <v>1184</v>
      </c>
      <c r="CV208" s="2448">
        <v>8198</v>
      </c>
      <c r="CW208" s="2448">
        <v>8933</v>
      </c>
      <c r="CX208" s="2448">
        <v>71330</v>
      </c>
      <c r="CY208" s="2448" t="s">
        <v>21</v>
      </c>
      <c r="CZ208" s="91" t="s">
        <v>32</v>
      </c>
      <c r="DA208" s="670" t="s">
        <v>26</v>
      </c>
      <c r="DB208" s="88" t="s">
        <v>26</v>
      </c>
      <c r="DC208" s="89" t="s">
        <v>26</v>
      </c>
      <c r="DD208" s="1257">
        <v>43525</v>
      </c>
      <c r="DE208" s="2448">
        <v>14</v>
      </c>
      <c r="DF208" s="2448">
        <v>625</v>
      </c>
      <c r="DG208" s="2448">
        <v>621</v>
      </c>
      <c r="DH208" s="2448">
        <v>4</v>
      </c>
      <c r="DI208" s="2448">
        <v>757</v>
      </c>
      <c r="DJ208" s="2448" t="s">
        <v>21</v>
      </c>
      <c r="DK208" s="2448">
        <v>1114</v>
      </c>
      <c r="DL208" s="2448" t="s">
        <v>21</v>
      </c>
      <c r="DM208" s="2448">
        <v>2</v>
      </c>
      <c r="DN208" s="2448">
        <v>131</v>
      </c>
      <c r="DO208" s="2448">
        <v>180</v>
      </c>
      <c r="DP208" s="2448">
        <v>617</v>
      </c>
      <c r="DQ208" s="2448">
        <v>673</v>
      </c>
      <c r="DR208" s="2448">
        <v>391</v>
      </c>
      <c r="DS208" s="2448" t="s">
        <v>21</v>
      </c>
      <c r="DT208" s="2448" t="s">
        <v>21</v>
      </c>
      <c r="DU208" s="91" t="s">
        <v>32</v>
      </c>
      <c r="DV208" s="670" t="s">
        <v>26</v>
      </c>
      <c r="DW208" s="88" t="s">
        <v>26</v>
      </c>
      <c r="DX208" s="89" t="s">
        <v>26</v>
      </c>
      <c r="DY208" s="1257">
        <v>43525</v>
      </c>
      <c r="DZ208" s="2448">
        <v>41</v>
      </c>
      <c r="EA208" s="2448">
        <v>1423</v>
      </c>
      <c r="EB208" s="2448">
        <v>1558</v>
      </c>
      <c r="EC208" s="2448">
        <v>5389</v>
      </c>
      <c r="ED208" s="2448">
        <v>3794</v>
      </c>
      <c r="EE208" s="2448">
        <v>1595</v>
      </c>
      <c r="EF208" s="2448" t="s">
        <v>21</v>
      </c>
      <c r="EG208" s="2448">
        <v>5795</v>
      </c>
      <c r="EH208" s="2448" t="s">
        <v>21</v>
      </c>
      <c r="EI208" s="2448">
        <v>210357</v>
      </c>
      <c r="EJ208" s="2448">
        <v>7</v>
      </c>
      <c r="EK208" s="2448">
        <v>51561</v>
      </c>
      <c r="EL208" s="2448">
        <v>9675</v>
      </c>
      <c r="EM208" s="2448">
        <v>52230</v>
      </c>
      <c r="EN208" s="2448">
        <v>829996</v>
      </c>
      <c r="EO208" s="2448">
        <v>41648</v>
      </c>
      <c r="EP208" s="91" t="s">
        <v>32</v>
      </c>
      <c r="EQ208" s="670" t="s">
        <v>26</v>
      </c>
      <c r="ER208" s="88" t="s">
        <v>26</v>
      </c>
      <c r="ES208" s="89" t="s">
        <v>26</v>
      </c>
      <c r="ET208" s="1257">
        <v>43525</v>
      </c>
      <c r="EU208" s="2448">
        <v>3040</v>
      </c>
      <c r="EV208" s="2448">
        <v>3328</v>
      </c>
      <c r="EW208" s="2448">
        <v>15308</v>
      </c>
      <c r="EX208" s="2448">
        <v>119855</v>
      </c>
      <c r="EY208" s="2448">
        <v>24735</v>
      </c>
      <c r="EZ208" s="91" t="s">
        <v>32</v>
      </c>
      <c r="FA208" s="670" t="s">
        <v>26</v>
      </c>
      <c r="FC208" s="983"/>
      <c r="FD208" s="983"/>
      <c r="FE208" s="983"/>
      <c r="FF208" s="983"/>
      <c r="FG208" s="983"/>
      <c r="FH208" s="983"/>
      <c r="FI208" s="983"/>
      <c r="FJ208" s="983"/>
      <c r="FK208" s="1060"/>
      <c r="FL208" s="1060"/>
    </row>
    <row r="209" spans="1:168" ht="14.25" customHeight="1">
      <c r="A209" s="88" t="s">
        <v>26</v>
      </c>
      <c r="B209" s="89" t="s">
        <v>26</v>
      </c>
      <c r="C209" s="1257">
        <v>43556</v>
      </c>
      <c r="D209" s="82">
        <v>4018104</v>
      </c>
      <c r="E209" s="2448">
        <v>371071</v>
      </c>
      <c r="F209" s="2448">
        <v>4682463</v>
      </c>
      <c r="G209" s="2448">
        <v>110065</v>
      </c>
      <c r="H209" s="2448">
        <v>43</v>
      </c>
      <c r="I209" s="2448">
        <v>6789</v>
      </c>
      <c r="J209" s="2448">
        <v>1906</v>
      </c>
      <c r="K209" s="2448">
        <v>24268</v>
      </c>
      <c r="L209" s="2448">
        <v>14324</v>
      </c>
      <c r="M209" s="2448">
        <v>9944</v>
      </c>
      <c r="N209" s="2448" t="s">
        <v>21</v>
      </c>
      <c r="O209" s="2448">
        <v>19754</v>
      </c>
      <c r="P209" s="2448">
        <v>3</v>
      </c>
      <c r="Q209" s="2448">
        <v>65174</v>
      </c>
      <c r="R209" s="2448" t="s">
        <v>21</v>
      </c>
      <c r="S209" s="2448">
        <v>197</v>
      </c>
      <c r="T209" s="91" t="s">
        <v>33</v>
      </c>
      <c r="U209" s="670" t="s">
        <v>26</v>
      </c>
      <c r="V209" s="88" t="s">
        <v>26</v>
      </c>
      <c r="W209" s="89" t="s">
        <v>26</v>
      </c>
      <c r="X209" s="1257">
        <v>43556</v>
      </c>
      <c r="Y209" s="82" t="s">
        <v>21</v>
      </c>
      <c r="Z209" s="2448">
        <v>97984</v>
      </c>
      <c r="AA209" s="2448">
        <v>334325</v>
      </c>
      <c r="AB209" s="2448">
        <v>30539</v>
      </c>
      <c r="AC209" s="2448">
        <v>142443</v>
      </c>
      <c r="AD209" s="2448">
        <v>8898</v>
      </c>
      <c r="AE209" s="2448">
        <v>92</v>
      </c>
      <c r="AF209" s="2448">
        <v>1961</v>
      </c>
      <c r="AG209" s="2448">
        <v>2159</v>
      </c>
      <c r="AH209" s="2448" t="s">
        <v>21</v>
      </c>
      <c r="AI209" s="2448" t="s">
        <v>21</v>
      </c>
      <c r="AJ209" s="2448">
        <v>235644</v>
      </c>
      <c r="AK209" s="2448">
        <v>5633</v>
      </c>
      <c r="AL209" s="2448">
        <v>17212</v>
      </c>
      <c r="AM209" s="2448">
        <v>139</v>
      </c>
      <c r="AN209" s="2448">
        <v>110</v>
      </c>
      <c r="AO209" s="91" t="s">
        <v>33</v>
      </c>
      <c r="AP209" s="670" t="s">
        <v>26</v>
      </c>
      <c r="AQ209" s="88" t="s">
        <v>26</v>
      </c>
      <c r="AR209" s="89" t="s">
        <v>26</v>
      </c>
      <c r="AS209" s="1257">
        <v>43556</v>
      </c>
      <c r="AT209" s="82">
        <v>567</v>
      </c>
      <c r="AU209" s="2448">
        <v>7631</v>
      </c>
      <c r="AV209" s="2448">
        <v>8355</v>
      </c>
      <c r="AW209" s="2448">
        <v>383649</v>
      </c>
      <c r="AX209" s="2448">
        <v>2702</v>
      </c>
      <c r="AY209" s="2448" t="s">
        <v>21</v>
      </c>
      <c r="AZ209" s="2448">
        <v>278114</v>
      </c>
      <c r="BA209" s="2448">
        <v>29419</v>
      </c>
      <c r="BB209" s="2448">
        <v>75880</v>
      </c>
      <c r="BC209" s="2448">
        <v>6682</v>
      </c>
      <c r="BD209" s="2448">
        <v>80</v>
      </c>
      <c r="BE209" s="2448">
        <v>60</v>
      </c>
      <c r="BF209" s="2448">
        <v>5666</v>
      </c>
      <c r="BG209" s="2448">
        <v>459</v>
      </c>
      <c r="BH209" s="2448">
        <v>5207</v>
      </c>
      <c r="BI209" s="2448">
        <v>210</v>
      </c>
      <c r="BJ209" s="91" t="s">
        <v>33</v>
      </c>
      <c r="BK209" s="670" t="s">
        <v>26</v>
      </c>
      <c r="BL209" s="88" t="s">
        <v>26</v>
      </c>
      <c r="BM209" s="89" t="s">
        <v>26</v>
      </c>
      <c r="BN209" s="1257">
        <v>43556</v>
      </c>
      <c r="BO209" s="82">
        <v>19950</v>
      </c>
      <c r="BP209" s="2448">
        <v>44413</v>
      </c>
      <c r="BQ209" s="2448">
        <v>288922</v>
      </c>
      <c r="BR209" s="2448">
        <v>15027</v>
      </c>
      <c r="BS209" s="2448">
        <v>271</v>
      </c>
      <c r="BT209" s="2448">
        <v>1560</v>
      </c>
      <c r="BU209" s="2448">
        <v>11206</v>
      </c>
      <c r="BV209" s="2448">
        <v>12229</v>
      </c>
      <c r="BW209" s="2448">
        <v>471630</v>
      </c>
      <c r="BX209" s="2448">
        <v>1708</v>
      </c>
      <c r="BY209" s="2448">
        <v>598</v>
      </c>
      <c r="BZ209" s="2448" t="s">
        <v>21</v>
      </c>
      <c r="CA209" s="2448">
        <v>1290648</v>
      </c>
      <c r="CB209" s="2448">
        <v>36609</v>
      </c>
      <c r="CC209" s="2448">
        <v>208545</v>
      </c>
      <c r="CD209" s="2448">
        <v>10312</v>
      </c>
      <c r="CE209" s="91" t="s">
        <v>33</v>
      </c>
      <c r="CF209" s="670" t="s">
        <v>26</v>
      </c>
      <c r="CG209" s="88" t="s">
        <v>26</v>
      </c>
      <c r="CH209" s="89" t="s">
        <v>26</v>
      </c>
      <c r="CI209" s="1257">
        <v>43556</v>
      </c>
      <c r="CJ209" s="2448">
        <v>51</v>
      </c>
      <c r="CK209" s="2448" t="s">
        <v>21</v>
      </c>
      <c r="CL209" s="2448" t="s">
        <v>21</v>
      </c>
      <c r="CM209" s="2448">
        <v>33</v>
      </c>
      <c r="CN209" s="2448">
        <v>43788</v>
      </c>
      <c r="CO209" s="2448">
        <v>13168</v>
      </c>
      <c r="CP209" s="2448">
        <v>13694</v>
      </c>
      <c r="CQ209" s="2448">
        <v>1610</v>
      </c>
      <c r="CR209" s="2448">
        <v>4140</v>
      </c>
      <c r="CS209" s="2448">
        <v>925</v>
      </c>
      <c r="CT209" s="2448">
        <v>271</v>
      </c>
      <c r="CU209" s="2448">
        <v>1187</v>
      </c>
      <c r="CV209" s="2448">
        <v>7595</v>
      </c>
      <c r="CW209" s="2448">
        <v>8272</v>
      </c>
      <c r="CX209" s="2448">
        <v>67580</v>
      </c>
      <c r="CY209" s="2448" t="s">
        <v>21</v>
      </c>
      <c r="CZ209" s="91" t="s">
        <v>33</v>
      </c>
      <c r="DA209" s="670" t="s">
        <v>26</v>
      </c>
      <c r="DB209" s="88" t="s">
        <v>26</v>
      </c>
      <c r="DC209" s="89" t="s">
        <v>26</v>
      </c>
      <c r="DD209" s="1257">
        <v>43556</v>
      </c>
      <c r="DE209" s="2448">
        <v>14</v>
      </c>
      <c r="DF209" s="2448">
        <v>598</v>
      </c>
      <c r="DG209" s="2448">
        <v>594</v>
      </c>
      <c r="DH209" s="2448">
        <v>4</v>
      </c>
      <c r="DI209" s="2448">
        <v>766</v>
      </c>
      <c r="DJ209" s="2448" t="s">
        <v>21</v>
      </c>
      <c r="DK209" s="2448">
        <v>1078</v>
      </c>
      <c r="DL209" s="2448" t="s">
        <v>21</v>
      </c>
      <c r="DM209" s="2448">
        <v>3</v>
      </c>
      <c r="DN209" s="2448">
        <v>138</v>
      </c>
      <c r="DO209" s="2448">
        <v>183</v>
      </c>
      <c r="DP209" s="2448">
        <v>583</v>
      </c>
      <c r="DQ209" s="2448">
        <v>636</v>
      </c>
      <c r="DR209" s="2448">
        <v>366</v>
      </c>
      <c r="DS209" s="2448" t="s">
        <v>21</v>
      </c>
      <c r="DT209" s="2448" t="s">
        <v>21</v>
      </c>
      <c r="DU209" s="91" t="s">
        <v>33</v>
      </c>
      <c r="DV209" s="670" t="s">
        <v>26</v>
      </c>
      <c r="DW209" s="88" t="s">
        <v>26</v>
      </c>
      <c r="DX209" s="89" t="s">
        <v>26</v>
      </c>
      <c r="DY209" s="1257">
        <v>43556</v>
      </c>
      <c r="DZ209" s="2448">
        <v>42</v>
      </c>
      <c r="EA209" s="2448">
        <v>1296</v>
      </c>
      <c r="EB209" s="2448">
        <v>1619</v>
      </c>
      <c r="EC209" s="2448">
        <v>5498</v>
      </c>
      <c r="ED209" s="2448">
        <v>3933</v>
      </c>
      <c r="EE209" s="2448">
        <v>1565</v>
      </c>
      <c r="EF209" s="2448" t="s">
        <v>21</v>
      </c>
      <c r="EG209" s="2448">
        <v>5407</v>
      </c>
      <c r="EH209" s="2448" t="s">
        <v>21</v>
      </c>
      <c r="EI209" s="2448">
        <v>186850</v>
      </c>
      <c r="EJ209" s="2448" t="s">
        <v>21</v>
      </c>
      <c r="EK209" s="2448">
        <v>30518</v>
      </c>
      <c r="EL209" s="2448">
        <v>10228</v>
      </c>
      <c r="EM209" s="2448">
        <v>54382</v>
      </c>
      <c r="EN209" s="2448">
        <v>788516</v>
      </c>
      <c r="EO209" s="2448">
        <v>39065</v>
      </c>
      <c r="EP209" s="91" t="s">
        <v>33</v>
      </c>
      <c r="EQ209" s="670" t="s">
        <v>26</v>
      </c>
      <c r="ER209" s="88" t="s">
        <v>26</v>
      </c>
      <c r="ES209" s="89" t="s">
        <v>26</v>
      </c>
      <c r="ET209" s="1257">
        <v>43556</v>
      </c>
      <c r="EU209" s="2448">
        <v>2166</v>
      </c>
      <c r="EV209" s="2448">
        <v>2372</v>
      </c>
      <c r="EW209" s="2448">
        <v>15610</v>
      </c>
      <c r="EX209" s="2448">
        <v>115620</v>
      </c>
      <c r="EY209" s="2448">
        <v>17626</v>
      </c>
      <c r="EZ209" s="91" t="s">
        <v>33</v>
      </c>
      <c r="FA209" s="670" t="s">
        <v>26</v>
      </c>
      <c r="FC209" s="983"/>
      <c r="FD209" s="983"/>
      <c r="FE209" s="983"/>
      <c r="FF209" s="983"/>
      <c r="FG209" s="983"/>
      <c r="FH209" s="983"/>
      <c r="FI209" s="983"/>
      <c r="FJ209" s="983"/>
      <c r="FK209" s="1060"/>
      <c r="FL209" s="1060"/>
    </row>
    <row r="210" spans="1:168" ht="15.75">
      <c r="A210" s="88">
        <v>1</v>
      </c>
      <c r="B210" s="89" t="s">
        <v>2159</v>
      </c>
      <c r="C210" s="138">
        <v>43586</v>
      </c>
      <c r="D210" s="82">
        <v>4190889</v>
      </c>
      <c r="E210" s="2448">
        <v>372401</v>
      </c>
      <c r="F210" s="2448">
        <v>4739677</v>
      </c>
      <c r="G210" s="2448">
        <v>98244</v>
      </c>
      <c r="H210" s="2448">
        <v>44</v>
      </c>
      <c r="I210" s="2448">
        <v>6671</v>
      </c>
      <c r="J210" s="2448">
        <v>1865</v>
      </c>
      <c r="K210" s="2448">
        <v>23802</v>
      </c>
      <c r="L210" s="2448">
        <v>12160</v>
      </c>
      <c r="M210" s="2448">
        <v>11641</v>
      </c>
      <c r="N210" s="2448" t="s">
        <v>21</v>
      </c>
      <c r="O210" s="2448">
        <v>19176</v>
      </c>
      <c r="P210" s="2448">
        <v>3</v>
      </c>
      <c r="Q210" s="2448">
        <v>51385</v>
      </c>
      <c r="R210" s="2448" t="s">
        <v>21</v>
      </c>
      <c r="S210" s="2448">
        <v>285</v>
      </c>
      <c r="T210" s="91" t="s">
        <v>34</v>
      </c>
      <c r="U210" s="670" t="s">
        <v>26</v>
      </c>
      <c r="V210" s="88">
        <v>1</v>
      </c>
      <c r="W210" s="89" t="s">
        <v>2159</v>
      </c>
      <c r="X210" s="138">
        <v>43586</v>
      </c>
      <c r="Y210" s="82" t="s">
        <v>21</v>
      </c>
      <c r="Z210" s="2448">
        <v>95422</v>
      </c>
      <c r="AA210" s="2448">
        <v>330869</v>
      </c>
      <c r="AB210" s="2448">
        <v>27200</v>
      </c>
      <c r="AC210" s="2448">
        <v>151187</v>
      </c>
      <c r="AD210" s="2448">
        <v>9846</v>
      </c>
      <c r="AE210" s="2448">
        <v>52</v>
      </c>
      <c r="AF210" s="2448">
        <v>1315</v>
      </c>
      <c r="AG210" s="2448">
        <v>1454</v>
      </c>
      <c r="AH210" s="2448" t="s">
        <v>21</v>
      </c>
      <c r="AI210" s="2448" t="s">
        <v>21</v>
      </c>
      <c r="AJ210" s="2448">
        <v>249978</v>
      </c>
      <c r="AK210" s="2448">
        <v>3697</v>
      </c>
      <c r="AL210" s="2448">
        <v>17044</v>
      </c>
      <c r="AM210" s="2448">
        <v>66</v>
      </c>
      <c r="AN210" s="2448">
        <v>51</v>
      </c>
      <c r="AO210" s="91" t="s">
        <v>34</v>
      </c>
      <c r="AP210" s="670" t="s">
        <v>26</v>
      </c>
      <c r="AQ210" s="88">
        <v>1</v>
      </c>
      <c r="AR210" s="89" t="s">
        <v>2159</v>
      </c>
      <c r="AS210" s="138">
        <v>43586</v>
      </c>
      <c r="AT210" s="82">
        <v>369</v>
      </c>
      <c r="AU210" s="2448">
        <v>6771</v>
      </c>
      <c r="AV210" s="2448">
        <v>7414</v>
      </c>
      <c r="AW210" s="2448">
        <v>378885</v>
      </c>
      <c r="AX210" s="2448">
        <v>2379</v>
      </c>
      <c r="AY210" s="2448" t="s">
        <v>21</v>
      </c>
      <c r="AZ210" s="2448">
        <v>301977</v>
      </c>
      <c r="BA210" s="2448">
        <v>69901</v>
      </c>
      <c r="BB210" s="2448">
        <v>84322</v>
      </c>
      <c r="BC210" s="2448">
        <v>6064</v>
      </c>
      <c r="BD210" s="2448">
        <v>95</v>
      </c>
      <c r="BE210" s="2448">
        <v>62</v>
      </c>
      <c r="BF210" s="2448">
        <v>4963</v>
      </c>
      <c r="BG210" s="2448">
        <v>375</v>
      </c>
      <c r="BH210" s="2448">
        <v>4588</v>
      </c>
      <c r="BI210" s="2448">
        <v>233</v>
      </c>
      <c r="BJ210" s="91" t="s">
        <v>34</v>
      </c>
      <c r="BK210" s="670" t="s">
        <v>26</v>
      </c>
      <c r="BL210" s="88">
        <v>1</v>
      </c>
      <c r="BM210" s="89" t="s">
        <v>2159</v>
      </c>
      <c r="BN210" s="138">
        <v>43586</v>
      </c>
      <c r="BO210" s="82">
        <v>19574</v>
      </c>
      <c r="BP210" s="2448">
        <v>44129</v>
      </c>
      <c r="BQ210" s="2448">
        <v>301179</v>
      </c>
      <c r="BR210" s="2448">
        <v>17362</v>
      </c>
      <c r="BS210" s="2448">
        <v>280</v>
      </c>
      <c r="BT210" s="2448">
        <v>1510</v>
      </c>
      <c r="BU210" s="2448">
        <v>10353</v>
      </c>
      <c r="BV210" s="2448">
        <v>11299</v>
      </c>
      <c r="BW210" s="2448">
        <v>481118</v>
      </c>
      <c r="BX210" s="2448">
        <v>1285</v>
      </c>
      <c r="BY210" s="2448">
        <v>663</v>
      </c>
      <c r="BZ210" s="2448" t="s">
        <v>21</v>
      </c>
      <c r="CA210" s="2448">
        <v>1287212</v>
      </c>
      <c r="CB210" s="2448">
        <v>29225</v>
      </c>
      <c r="CC210" s="2448">
        <v>212446</v>
      </c>
      <c r="CD210" s="2448">
        <v>11103</v>
      </c>
      <c r="CE210" s="91" t="s">
        <v>34</v>
      </c>
      <c r="CF210" s="670" t="s">
        <v>26</v>
      </c>
      <c r="CG210" s="88">
        <v>1</v>
      </c>
      <c r="CH210" s="89" t="s">
        <v>2159</v>
      </c>
      <c r="CI210" s="138">
        <v>43586</v>
      </c>
      <c r="CJ210" s="2448">
        <v>56</v>
      </c>
      <c r="CK210" s="2448" t="s">
        <v>21</v>
      </c>
      <c r="CL210" s="2448" t="s">
        <v>21</v>
      </c>
      <c r="CM210" s="2448">
        <v>33</v>
      </c>
      <c r="CN210" s="2448">
        <v>40286</v>
      </c>
      <c r="CO210" s="2448">
        <v>8021</v>
      </c>
      <c r="CP210" s="2448">
        <v>13989</v>
      </c>
      <c r="CQ210" s="2448">
        <v>1414</v>
      </c>
      <c r="CR210" s="2448">
        <v>2554</v>
      </c>
      <c r="CS210" s="2448">
        <v>675</v>
      </c>
      <c r="CT210" s="2448">
        <v>280</v>
      </c>
      <c r="CU210" s="2448">
        <v>1222</v>
      </c>
      <c r="CV210" s="2448">
        <v>7746</v>
      </c>
      <c r="CW210" s="2448">
        <v>8439</v>
      </c>
      <c r="CX210" s="2448">
        <v>66246</v>
      </c>
      <c r="CY210" s="2448" t="s">
        <v>21</v>
      </c>
      <c r="CZ210" s="91" t="s">
        <v>34</v>
      </c>
      <c r="DA210" s="670" t="s">
        <v>26</v>
      </c>
      <c r="DB210" s="88">
        <v>1</v>
      </c>
      <c r="DC210" s="89" t="s">
        <v>2159</v>
      </c>
      <c r="DD210" s="138">
        <v>43586</v>
      </c>
      <c r="DE210" s="2448">
        <v>13</v>
      </c>
      <c r="DF210" s="2448">
        <v>533</v>
      </c>
      <c r="DG210" s="2448">
        <v>529</v>
      </c>
      <c r="DH210" s="2448">
        <v>4</v>
      </c>
      <c r="DI210" s="2448">
        <v>712</v>
      </c>
      <c r="DJ210" s="2448" t="s">
        <v>21</v>
      </c>
      <c r="DK210" s="2448">
        <v>1085</v>
      </c>
      <c r="DL210" s="2448" t="s">
        <v>21</v>
      </c>
      <c r="DM210" s="2448">
        <v>2</v>
      </c>
      <c r="DN210" s="2448">
        <v>133</v>
      </c>
      <c r="DO210" s="2448">
        <v>160</v>
      </c>
      <c r="DP210" s="2448">
        <v>621</v>
      </c>
      <c r="DQ210" s="2448">
        <v>678</v>
      </c>
      <c r="DR210" s="2448">
        <v>351</v>
      </c>
      <c r="DS210" s="2448" t="s">
        <v>21</v>
      </c>
      <c r="DT210" s="2448" t="s">
        <v>21</v>
      </c>
      <c r="DU210" s="91" t="s">
        <v>34</v>
      </c>
      <c r="DV210" s="670" t="s">
        <v>26</v>
      </c>
      <c r="DW210" s="88">
        <v>1</v>
      </c>
      <c r="DX210" s="89" t="s">
        <v>2159</v>
      </c>
      <c r="DY210" s="138">
        <v>43586</v>
      </c>
      <c r="DZ210" s="2448">
        <v>43</v>
      </c>
      <c r="EA210" s="2448">
        <v>1196</v>
      </c>
      <c r="EB210" s="2448">
        <v>1575</v>
      </c>
      <c r="EC210" s="2448">
        <v>4863</v>
      </c>
      <c r="ED210" s="2448">
        <v>3178</v>
      </c>
      <c r="EE210" s="2448">
        <v>1684</v>
      </c>
      <c r="EF210" s="2448" t="s">
        <v>21</v>
      </c>
      <c r="EG210" s="2448">
        <v>4594</v>
      </c>
      <c r="EH210" s="2448" t="s">
        <v>21</v>
      </c>
      <c r="EI210" s="2448">
        <v>184150</v>
      </c>
      <c r="EJ210" s="2448" t="s">
        <v>21</v>
      </c>
      <c r="EK210" s="2448">
        <v>30675</v>
      </c>
      <c r="EL210" s="2448">
        <v>9908</v>
      </c>
      <c r="EM210" s="2448">
        <v>52858</v>
      </c>
      <c r="EN210" s="2448">
        <v>788934</v>
      </c>
      <c r="EO210" s="2448">
        <v>42873</v>
      </c>
      <c r="EP210" s="91" t="s">
        <v>34</v>
      </c>
      <c r="EQ210" s="670" t="s">
        <v>26</v>
      </c>
      <c r="ER210" s="88">
        <v>1</v>
      </c>
      <c r="ES210" s="89" t="s">
        <v>2159</v>
      </c>
      <c r="ET210" s="138">
        <v>43586</v>
      </c>
      <c r="EU210" s="2448">
        <v>995</v>
      </c>
      <c r="EV210" s="2448">
        <v>1089</v>
      </c>
      <c r="EW210" s="2448">
        <v>13790</v>
      </c>
      <c r="EX210" s="2448">
        <v>124986</v>
      </c>
      <c r="EY210" s="2448">
        <v>13161</v>
      </c>
      <c r="EZ210" s="91" t="s">
        <v>34</v>
      </c>
      <c r="FA210" s="670" t="s">
        <v>26</v>
      </c>
      <c r="FC210" s="983"/>
      <c r="FD210" s="983"/>
      <c r="FE210" s="983"/>
      <c r="FF210" s="983"/>
      <c r="FG210" s="983"/>
      <c r="FH210" s="983"/>
      <c r="FI210" s="983"/>
      <c r="FJ210" s="983"/>
      <c r="FK210" s="1060"/>
      <c r="FL210" s="1060"/>
    </row>
    <row r="211" spans="1:168" ht="14.25" customHeight="1">
      <c r="A211" s="88" t="s">
        <v>26</v>
      </c>
      <c r="B211" s="89" t="s">
        <v>26</v>
      </c>
      <c r="C211" s="1257">
        <v>43617</v>
      </c>
      <c r="D211" s="82">
        <v>4118147</v>
      </c>
      <c r="E211" s="2448">
        <v>349965</v>
      </c>
      <c r="F211" s="2448">
        <v>4733788</v>
      </c>
      <c r="G211" s="2448">
        <v>109529</v>
      </c>
      <c r="H211" s="2448">
        <v>44</v>
      </c>
      <c r="I211" s="2448">
        <v>6744</v>
      </c>
      <c r="J211" s="2448">
        <v>1772</v>
      </c>
      <c r="K211" s="2448">
        <v>22509</v>
      </c>
      <c r="L211" s="2448">
        <v>12069</v>
      </c>
      <c r="M211" s="2448">
        <v>10441</v>
      </c>
      <c r="N211" s="2448" t="s">
        <v>21</v>
      </c>
      <c r="O211" s="2448">
        <v>19941</v>
      </c>
      <c r="P211" s="2448">
        <v>3</v>
      </c>
      <c r="Q211" s="2448">
        <v>66575</v>
      </c>
      <c r="R211" s="2448" t="s">
        <v>21</v>
      </c>
      <c r="S211" s="2448">
        <v>245</v>
      </c>
      <c r="T211" s="91" t="s">
        <v>35</v>
      </c>
      <c r="U211" s="670" t="s">
        <v>26</v>
      </c>
      <c r="V211" s="88" t="s">
        <v>26</v>
      </c>
      <c r="W211" s="89" t="s">
        <v>26</v>
      </c>
      <c r="X211" s="1257">
        <v>43617</v>
      </c>
      <c r="Y211" s="82" t="s">
        <v>21</v>
      </c>
      <c r="Z211" s="2448">
        <v>94557</v>
      </c>
      <c r="AA211" s="2448">
        <v>337964</v>
      </c>
      <c r="AB211" s="2448">
        <v>27228</v>
      </c>
      <c r="AC211" s="2448">
        <v>146572</v>
      </c>
      <c r="AD211" s="2448">
        <v>9173</v>
      </c>
      <c r="AE211" s="2448">
        <v>53</v>
      </c>
      <c r="AF211" s="2448">
        <v>1248</v>
      </c>
      <c r="AG211" s="2448">
        <v>1375</v>
      </c>
      <c r="AH211" s="2448" t="s">
        <v>21</v>
      </c>
      <c r="AI211" s="2448" t="s">
        <v>21</v>
      </c>
      <c r="AJ211" s="2448">
        <v>239848</v>
      </c>
      <c r="AK211" s="2448">
        <v>3731</v>
      </c>
      <c r="AL211" s="2448">
        <v>19385</v>
      </c>
      <c r="AM211" s="2448">
        <v>91</v>
      </c>
      <c r="AN211" s="2448">
        <v>75</v>
      </c>
      <c r="AO211" s="91" t="s">
        <v>35</v>
      </c>
      <c r="AP211" s="670" t="s">
        <v>26</v>
      </c>
      <c r="AQ211" s="88" t="s">
        <v>26</v>
      </c>
      <c r="AR211" s="89" t="s">
        <v>26</v>
      </c>
      <c r="AS211" s="1257">
        <v>43617</v>
      </c>
      <c r="AT211" s="82">
        <v>690</v>
      </c>
      <c r="AU211" s="2448">
        <v>7395</v>
      </c>
      <c r="AV211" s="2448">
        <v>8097</v>
      </c>
      <c r="AW211" s="2448">
        <v>405244</v>
      </c>
      <c r="AX211" s="2448">
        <v>2074</v>
      </c>
      <c r="AY211" s="2448" t="s">
        <v>21</v>
      </c>
      <c r="AZ211" s="2448">
        <v>297480</v>
      </c>
      <c r="BA211" s="2448">
        <v>64525</v>
      </c>
      <c r="BB211" s="2448">
        <v>80949</v>
      </c>
      <c r="BC211" s="2448">
        <v>6206</v>
      </c>
      <c r="BD211" s="2448">
        <v>93</v>
      </c>
      <c r="BE211" s="2448">
        <v>64</v>
      </c>
      <c r="BF211" s="2448">
        <v>5163</v>
      </c>
      <c r="BG211" s="2448">
        <v>325</v>
      </c>
      <c r="BH211" s="2448">
        <v>4839</v>
      </c>
      <c r="BI211" s="2448">
        <v>204</v>
      </c>
      <c r="BJ211" s="91" t="s">
        <v>35</v>
      </c>
      <c r="BK211" s="670" t="s">
        <v>26</v>
      </c>
      <c r="BL211" s="88" t="s">
        <v>26</v>
      </c>
      <c r="BM211" s="89" t="s">
        <v>26</v>
      </c>
      <c r="BN211" s="1257">
        <v>43617</v>
      </c>
      <c r="BO211" s="82">
        <v>17293</v>
      </c>
      <c r="BP211" s="2448">
        <v>40631</v>
      </c>
      <c r="BQ211" s="2448">
        <v>266711</v>
      </c>
      <c r="BR211" s="2448">
        <v>15089</v>
      </c>
      <c r="BS211" s="2448">
        <v>302</v>
      </c>
      <c r="BT211" s="2448">
        <v>1369</v>
      </c>
      <c r="BU211" s="2448">
        <v>10413</v>
      </c>
      <c r="BV211" s="2448">
        <v>11365</v>
      </c>
      <c r="BW211" s="2448">
        <v>470686</v>
      </c>
      <c r="BX211" s="2448">
        <v>458</v>
      </c>
      <c r="BY211" s="2448">
        <v>674</v>
      </c>
      <c r="BZ211" s="2448" t="s">
        <v>21</v>
      </c>
      <c r="CA211" s="2448">
        <v>1301419</v>
      </c>
      <c r="CB211" s="2448">
        <v>26739</v>
      </c>
      <c r="CC211" s="2448">
        <v>196915</v>
      </c>
      <c r="CD211" s="2448">
        <v>10252</v>
      </c>
      <c r="CE211" s="91" t="s">
        <v>35</v>
      </c>
      <c r="CF211" s="670" t="s">
        <v>26</v>
      </c>
      <c r="CG211" s="88" t="s">
        <v>26</v>
      </c>
      <c r="CH211" s="89" t="s">
        <v>26</v>
      </c>
      <c r="CI211" s="1257">
        <v>43617</v>
      </c>
      <c r="CJ211" s="2448">
        <v>55</v>
      </c>
      <c r="CK211" s="2448" t="s">
        <v>21</v>
      </c>
      <c r="CL211" s="2448" t="s">
        <v>21</v>
      </c>
      <c r="CM211" s="2448">
        <v>33</v>
      </c>
      <c r="CN211" s="2448">
        <v>45017</v>
      </c>
      <c r="CO211" s="2448">
        <v>14664</v>
      </c>
      <c r="CP211" s="2448">
        <v>13359</v>
      </c>
      <c r="CQ211" s="2448">
        <v>1598</v>
      </c>
      <c r="CR211" s="2448">
        <v>3721</v>
      </c>
      <c r="CS211" s="2448">
        <v>928</v>
      </c>
      <c r="CT211" s="2448">
        <v>302</v>
      </c>
      <c r="CU211" s="2448">
        <v>1125</v>
      </c>
      <c r="CV211" s="2448">
        <v>7948</v>
      </c>
      <c r="CW211" s="2448">
        <v>8660</v>
      </c>
      <c r="CX211" s="2448">
        <v>68518</v>
      </c>
      <c r="CY211" s="2448" t="s">
        <v>21</v>
      </c>
      <c r="CZ211" s="91" t="s">
        <v>35</v>
      </c>
      <c r="DA211" s="670" t="s">
        <v>26</v>
      </c>
      <c r="DB211" s="88" t="s">
        <v>26</v>
      </c>
      <c r="DC211" s="89" t="s">
        <v>26</v>
      </c>
      <c r="DD211" s="1257">
        <v>43617</v>
      </c>
      <c r="DE211" s="2448">
        <v>13</v>
      </c>
      <c r="DF211" s="2448">
        <v>547</v>
      </c>
      <c r="DG211" s="2448">
        <v>543</v>
      </c>
      <c r="DH211" s="2448">
        <v>4</v>
      </c>
      <c r="DI211" s="2448">
        <v>729</v>
      </c>
      <c r="DJ211" s="2448" t="s">
        <v>21</v>
      </c>
      <c r="DK211" s="2448">
        <v>1007</v>
      </c>
      <c r="DL211" s="2448" t="s">
        <v>21</v>
      </c>
      <c r="DM211" s="2448">
        <v>4</v>
      </c>
      <c r="DN211" s="2448">
        <v>125</v>
      </c>
      <c r="DO211" s="2448">
        <v>145</v>
      </c>
      <c r="DP211" s="2448">
        <v>573</v>
      </c>
      <c r="DQ211" s="2448">
        <v>625</v>
      </c>
      <c r="DR211" s="2448">
        <v>366</v>
      </c>
      <c r="DS211" s="2448" t="s">
        <v>21</v>
      </c>
      <c r="DT211" s="2448" t="s">
        <v>21</v>
      </c>
      <c r="DU211" s="91" t="s">
        <v>35</v>
      </c>
      <c r="DV211" s="670" t="s">
        <v>26</v>
      </c>
      <c r="DW211" s="88" t="s">
        <v>26</v>
      </c>
      <c r="DX211" s="89" t="s">
        <v>26</v>
      </c>
      <c r="DY211" s="1257">
        <v>43617</v>
      </c>
      <c r="DZ211" s="2448">
        <v>43</v>
      </c>
      <c r="EA211" s="2448">
        <v>1193</v>
      </c>
      <c r="EB211" s="2448">
        <v>1478</v>
      </c>
      <c r="EC211" s="2448">
        <v>4477</v>
      </c>
      <c r="ED211" s="2448">
        <v>3023</v>
      </c>
      <c r="EE211" s="2448">
        <v>1453</v>
      </c>
      <c r="EF211" s="2448" t="s">
        <v>21</v>
      </c>
      <c r="EG211" s="2448">
        <v>5558</v>
      </c>
      <c r="EH211" s="2448" t="s">
        <v>21</v>
      </c>
      <c r="EI211" s="2448">
        <v>201388</v>
      </c>
      <c r="EJ211" s="2448" t="s">
        <v>21</v>
      </c>
      <c r="EK211" s="2448">
        <v>52816</v>
      </c>
      <c r="EL211" s="2448">
        <v>9671</v>
      </c>
      <c r="EM211" s="2448">
        <v>59966</v>
      </c>
      <c r="EN211" s="2448">
        <v>751848</v>
      </c>
      <c r="EO211" s="2448">
        <v>44666</v>
      </c>
      <c r="EP211" s="91" t="s">
        <v>35</v>
      </c>
      <c r="EQ211" s="670" t="s">
        <v>26</v>
      </c>
      <c r="ER211" s="88" t="s">
        <v>26</v>
      </c>
      <c r="ES211" s="89" t="s">
        <v>26</v>
      </c>
      <c r="ET211" s="1257">
        <v>43617</v>
      </c>
      <c r="EU211" s="2448">
        <v>1249</v>
      </c>
      <c r="EV211" s="2448">
        <v>1368</v>
      </c>
      <c r="EW211" s="2448">
        <v>14297</v>
      </c>
      <c r="EX211" s="2448">
        <v>120997</v>
      </c>
      <c r="EY211" s="2448">
        <v>14504</v>
      </c>
      <c r="EZ211" s="91" t="s">
        <v>35</v>
      </c>
      <c r="FA211" s="670" t="s">
        <v>26</v>
      </c>
      <c r="FC211" s="983"/>
      <c r="FD211" s="983"/>
      <c r="FE211" s="983"/>
      <c r="FF211" s="983"/>
      <c r="FG211" s="983"/>
      <c r="FH211" s="983"/>
      <c r="FI211" s="983"/>
      <c r="FJ211" s="983"/>
      <c r="FK211" s="1060"/>
      <c r="FL211" s="1060"/>
    </row>
    <row r="212" spans="1:168" ht="14.25" customHeight="1">
      <c r="A212" s="88" t="s">
        <v>26</v>
      </c>
      <c r="B212" s="89" t="s">
        <v>26</v>
      </c>
      <c r="C212" s="1257">
        <v>43647</v>
      </c>
      <c r="D212" s="82">
        <v>3953578</v>
      </c>
      <c r="E212" s="2448">
        <v>352682</v>
      </c>
      <c r="F212" s="2448">
        <v>4784920</v>
      </c>
      <c r="G212" s="2448">
        <v>108153</v>
      </c>
      <c r="H212" s="2448">
        <v>50</v>
      </c>
      <c r="I212" s="2448">
        <v>6771</v>
      </c>
      <c r="J212" s="2448">
        <v>1876</v>
      </c>
      <c r="K212" s="2448">
        <v>23635</v>
      </c>
      <c r="L212" s="2448">
        <v>12341</v>
      </c>
      <c r="M212" s="2448">
        <v>11294</v>
      </c>
      <c r="N212" s="2448" t="s">
        <v>21</v>
      </c>
      <c r="O212" s="2448">
        <v>20246</v>
      </c>
      <c r="P212" s="2448">
        <v>3</v>
      </c>
      <c r="Q212" s="2448">
        <v>62559</v>
      </c>
      <c r="R212" s="2448" t="s">
        <v>21</v>
      </c>
      <c r="S212" s="2448">
        <v>241</v>
      </c>
      <c r="T212" s="91" t="s">
        <v>36</v>
      </c>
      <c r="U212" s="670" t="s">
        <v>26</v>
      </c>
      <c r="V212" s="88" t="s">
        <v>26</v>
      </c>
      <c r="W212" s="89" t="s">
        <v>26</v>
      </c>
      <c r="X212" s="1257">
        <v>43647</v>
      </c>
      <c r="Y212" s="82" t="s">
        <v>21</v>
      </c>
      <c r="Z212" s="2448">
        <v>85289</v>
      </c>
      <c r="AA212" s="2448">
        <v>347072</v>
      </c>
      <c r="AB212" s="2448">
        <v>29757</v>
      </c>
      <c r="AC212" s="2448">
        <v>143186</v>
      </c>
      <c r="AD212" s="2448">
        <v>9513</v>
      </c>
      <c r="AE212" s="2448">
        <v>75</v>
      </c>
      <c r="AF212" s="2448">
        <v>2188</v>
      </c>
      <c r="AG212" s="2448">
        <v>2408</v>
      </c>
      <c r="AH212" s="2448" t="s">
        <v>21</v>
      </c>
      <c r="AI212" s="2448" t="s">
        <v>21</v>
      </c>
      <c r="AJ212" s="2448">
        <v>240332</v>
      </c>
      <c r="AK212" s="2448">
        <v>3427</v>
      </c>
      <c r="AL212" s="2448">
        <v>18208</v>
      </c>
      <c r="AM212" s="2448">
        <v>130</v>
      </c>
      <c r="AN212" s="2448">
        <v>110</v>
      </c>
      <c r="AO212" s="91" t="s">
        <v>36</v>
      </c>
      <c r="AP212" s="670" t="s">
        <v>26</v>
      </c>
      <c r="AQ212" s="88" t="s">
        <v>26</v>
      </c>
      <c r="AR212" s="89" t="s">
        <v>26</v>
      </c>
      <c r="AS212" s="1257">
        <v>43647</v>
      </c>
      <c r="AT212" s="82">
        <v>561</v>
      </c>
      <c r="AU212" s="2448">
        <v>7127</v>
      </c>
      <c r="AV212" s="2448">
        <v>7804</v>
      </c>
      <c r="AW212" s="2448">
        <v>416375</v>
      </c>
      <c r="AX212" s="2448">
        <v>2487</v>
      </c>
      <c r="AY212" s="2448" t="s">
        <v>21</v>
      </c>
      <c r="AZ212" s="2448">
        <v>299376</v>
      </c>
      <c r="BA212" s="2448">
        <v>65797</v>
      </c>
      <c r="BB212" s="2448">
        <v>75171</v>
      </c>
      <c r="BC212" s="2448">
        <v>7673</v>
      </c>
      <c r="BD212" s="2448">
        <v>84</v>
      </c>
      <c r="BE212" s="2448">
        <v>68</v>
      </c>
      <c r="BF212" s="2448">
        <v>6528</v>
      </c>
      <c r="BG212" s="2448">
        <v>525</v>
      </c>
      <c r="BH212" s="2448">
        <v>6004</v>
      </c>
      <c r="BI212" s="2448">
        <v>213</v>
      </c>
      <c r="BJ212" s="91" t="s">
        <v>36</v>
      </c>
      <c r="BK212" s="670" t="s">
        <v>26</v>
      </c>
      <c r="BL212" s="88" t="s">
        <v>26</v>
      </c>
      <c r="BM212" s="89" t="s">
        <v>26</v>
      </c>
      <c r="BN212" s="1257">
        <v>43647</v>
      </c>
      <c r="BO212" s="82">
        <v>14776</v>
      </c>
      <c r="BP212" s="2448">
        <v>42484</v>
      </c>
      <c r="BQ212" s="2448">
        <v>289797</v>
      </c>
      <c r="BR212" s="2448">
        <v>17553</v>
      </c>
      <c r="BS212" s="2448">
        <v>223</v>
      </c>
      <c r="BT212" s="2448">
        <v>1648</v>
      </c>
      <c r="BU212" s="2448">
        <v>10116</v>
      </c>
      <c r="BV212" s="2448">
        <v>11045</v>
      </c>
      <c r="BW212" s="2448">
        <v>471342</v>
      </c>
      <c r="BX212" s="2448">
        <v>1006</v>
      </c>
      <c r="BY212" s="2448">
        <v>356</v>
      </c>
      <c r="BZ212" s="2448" t="s">
        <v>21</v>
      </c>
      <c r="CA212" s="2448">
        <v>1159932</v>
      </c>
      <c r="CB212" s="2448">
        <v>25828</v>
      </c>
      <c r="CC212" s="2448">
        <v>214154</v>
      </c>
      <c r="CD212" s="2448">
        <v>10574</v>
      </c>
      <c r="CE212" s="91" t="s">
        <v>36</v>
      </c>
      <c r="CF212" s="670" t="s">
        <v>26</v>
      </c>
      <c r="CG212" s="88" t="s">
        <v>26</v>
      </c>
      <c r="CH212" s="89" t="s">
        <v>26</v>
      </c>
      <c r="CI212" s="1257">
        <v>43647</v>
      </c>
      <c r="CJ212" s="2448">
        <v>51</v>
      </c>
      <c r="CK212" s="2448" t="s">
        <v>21</v>
      </c>
      <c r="CL212" s="2448" t="s">
        <v>21</v>
      </c>
      <c r="CM212" s="2448">
        <v>33</v>
      </c>
      <c r="CN212" s="2448">
        <v>40495</v>
      </c>
      <c r="CO212" s="2448">
        <v>14121</v>
      </c>
      <c r="CP212" s="2448">
        <v>11340</v>
      </c>
      <c r="CQ212" s="2448">
        <v>1500</v>
      </c>
      <c r="CR212" s="2448">
        <v>3476</v>
      </c>
      <c r="CS212" s="2448">
        <v>861</v>
      </c>
      <c r="CT212" s="2448">
        <v>223</v>
      </c>
      <c r="CU212" s="2448">
        <v>1303</v>
      </c>
      <c r="CV212" s="2448">
        <v>6917</v>
      </c>
      <c r="CW212" s="2448">
        <v>7538</v>
      </c>
      <c r="CX212" s="2448">
        <v>60321</v>
      </c>
      <c r="CY212" s="2448" t="s">
        <v>21</v>
      </c>
      <c r="CZ212" s="91" t="s">
        <v>36</v>
      </c>
      <c r="DA212" s="670" t="s">
        <v>26</v>
      </c>
      <c r="DB212" s="88" t="s">
        <v>26</v>
      </c>
      <c r="DC212" s="89" t="s">
        <v>26</v>
      </c>
      <c r="DD212" s="1257">
        <v>43647</v>
      </c>
      <c r="DE212" s="2448">
        <v>16</v>
      </c>
      <c r="DF212" s="2448">
        <v>555</v>
      </c>
      <c r="DG212" s="2448">
        <v>551</v>
      </c>
      <c r="DH212" s="2448">
        <v>4</v>
      </c>
      <c r="DI212" s="2448">
        <v>786</v>
      </c>
      <c r="DJ212" s="2448" t="s">
        <v>21</v>
      </c>
      <c r="DK212" s="2448">
        <v>1124</v>
      </c>
      <c r="DL212" s="2448" t="s">
        <v>21</v>
      </c>
      <c r="DM212" s="2448">
        <v>4</v>
      </c>
      <c r="DN212" s="2448">
        <v>121</v>
      </c>
      <c r="DO212" s="2448">
        <v>157</v>
      </c>
      <c r="DP212" s="2448">
        <v>662</v>
      </c>
      <c r="DQ212" s="2448">
        <v>724</v>
      </c>
      <c r="DR212" s="2448">
        <v>349</v>
      </c>
      <c r="DS212" s="2448" t="s">
        <v>21</v>
      </c>
      <c r="DT212" s="2448" t="s">
        <v>21</v>
      </c>
      <c r="DU212" s="91" t="s">
        <v>36</v>
      </c>
      <c r="DV212" s="670" t="s">
        <v>26</v>
      </c>
      <c r="DW212" s="88" t="s">
        <v>26</v>
      </c>
      <c r="DX212" s="89" t="s">
        <v>26</v>
      </c>
      <c r="DY212" s="1257">
        <v>43647</v>
      </c>
      <c r="DZ212" s="2448">
        <v>49</v>
      </c>
      <c r="EA212" s="2448">
        <v>1233</v>
      </c>
      <c r="EB212" s="2448">
        <v>1570</v>
      </c>
      <c r="EC212" s="2448">
        <v>4431</v>
      </c>
      <c r="ED212" s="2448">
        <v>3169</v>
      </c>
      <c r="EE212" s="2448">
        <v>1262</v>
      </c>
      <c r="EF212" s="2448" t="s">
        <v>21</v>
      </c>
      <c r="EG212" s="2448">
        <v>5488</v>
      </c>
      <c r="EH212" s="2448" t="s">
        <v>21</v>
      </c>
      <c r="EI212" s="2448">
        <v>199931</v>
      </c>
      <c r="EJ212" s="2448" t="s">
        <v>21</v>
      </c>
      <c r="EK212" s="2448">
        <v>59250</v>
      </c>
      <c r="EL212" s="2448">
        <v>10222</v>
      </c>
      <c r="EM212" s="2448">
        <v>50480</v>
      </c>
      <c r="EN212" s="2448">
        <v>729690</v>
      </c>
      <c r="EO212" s="2448">
        <v>47056</v>
      </c>
      <c r="EP212" s="91" t="s">
        <v>36</v>
      </c>
      <c r="EQ212" s="670" t="s">
        <v>26</v>
      </c>
      <c r="ER212" s="88" t="s">
        <v>26</v>
      </c>
      <c r="ES212" s="89" t="s">
        <v>26</v>
      </c>
      <c r="ET212" s="1257">
        <v>43647</v>
      </c>
      <c r="EU212" s="2448">
        <v>1854</v>
      </c>
      <c r="EV212" s="2448">
        <v>2030</v>
      </c>
      <c r="EW212" s="2448">
        <v>13403</v>
      </c>
      <c r="EX212" s="2448">
        <v>127920</v>
      </c>
      <c r="EY212" s="2448">
        <v>15706</v>
      </c>
      <c r="EZ212" s="91" t="s">
        <v>36</v>
      </c>
      <c r="FA212" s="670" t="s">
        <v>26</v>
      </c>
      <c r="FC212" s="983"/>
      <c r="FD212" s="983"/>
      <c r="FE212" s="983"/>
      <c r="FF212" s="983"/>
      <c r="FG212" s="983"/>
      <c r="FH212" s="983"/>
      <c r="FI212" s="983"/>
      <c r="FJ212" s="983"/>
      <c r="FK212" s="1060"/>
      <c r="FL212" s="1060"/>
    </row>
    <row r="213" spans="1:168" ht="14.25" customHeight="1">
      <c r="A213" s="88" t="s">
        <v>26</v>
      </c>
      <c r="B213" s="89" t="s">
        <v>26</v>
      </c>
      <c r="C213" s="1257">
        <v>43678</v>
      </c>
      <c r="D213" s="82">
        <v>3829833</v>
      </c>
      <c r="E213" s="2448">
        <v>360743</v>
      </c>
      <c r="F213" s="2448">
        <v>4660832</v>
      </c>
      <c r="G213" s="2448">
        <v>91062</v>
      </c>
      <c r="H213" s="2448">
        <v>51</v>
      </c>
      <c r="I213" s="2448">
        <v>5327</v>
      </c>
      <c r="J213" s="2448">
        <v>1807</v>
      </c>
      <c r="K213" s="2448">
        <v>23251</v>
      </c>
      <c r="L213" s="2448">
        <v>10927</v>
      </c>
      <c r="M213" s="2448">
        <v>12324</v>
      </c>
      <c r="N213" s="2448" t="s">
        <v>21</v>
      </c>
      <c r="O213" s="2448">
        <v>19765</v>
      </c>
      <c r="P213" s="2448">
        <v>3</v>
      </c>
      <c r="Q213" s="2448">
        <v>43708</v>
      </c>
      <c r="R213" s="2448" t="s">
        <v>21</v>
      </c>
      <c r="S213" s="2448">
        <v>99</v>
      </c>
      <c r="T213" s="91" t="s">
        <v>37</v>
      </c>
      <c r="U213" s="670" t="s">
        <v>26</v>
      </c>
      <c r="V213" s="88" t="s">
        <v>26</v>
      </c>
      <c r="W213" s="89" t="s">
        <v>26</v>
      </c>
      <c r="X213" s="1257">
        <v>43678</v>
      </c>
      <c r="Y213" s="82" t="s">
        <v>21</v>
      </c>
      <c r="Z213" s="2448">
        <v>92629</v>
      </c>
      <c r="AA213" s="2448">
        <v>341443</v>
      </c>
      <c r="AB213" s="2448">
        <v>30654</v>
      </c>
      <c r="AC213" s="2448">
        <v>148508</v>
      </c>
      <c r="AD213" s="2448">
        <v>9028</v>
      </c>
      <c r="AE213" s="2448">
        <v>61</v>
      </c>
      <c r="AF213" s="2448">
        <v>1768</v>
      </c>
      <c r="AG213" s="2448">
        <v>1948</v>
      </c>
      <c r="AH213" s="2448" t="s">
        <v>21</v>
      </c>
      <c r="AI213" s="2448" t="s">
        <v>21</v>
      </c>
      <c r="AJ213" s="2448">
        <v>244581</v>
      </c>
      <c r="AK213" s="2448">
        <v>3595</v>
      </c>
      <c r="AL213" s="2448">
        <v>12482</v>
      </c>
      <c r="AM213" s="2448">
        <v>113</v>
      </c>
      <c r="AN213" s="2448">
        <v>81</v>
      </c>
      <c r="AO213" s="91" t="s">
        <v>37</v>
      </c>
      <c r="AP213" s="670" t="s">
        <v>26</v>
      </c>
      <c r="AQ213" s="88" t="s">
        <v>26</v>
      </c>
      <c r="AR213" s="89" t="s">
        <v>26</v>
      </c>
      <c r="AS213" s="1257">
        <v>43678</v>
      </c>
      <c r="AT213" s="82">
        <v>578</v>
      </c>
      <c r="AU213" s="2448">
        <v>6902</v>
      </c>
      <c r="AV213" s="2448">
        <v>7558</v>
      </c>
      <c r="AW213" s="2448">
        <v>412619</v>
      </c>
      <c r="AX213" s="2448">
        <v>2728</v>
      </c>
      <c r="AY213" s="2448" t="s">
        <v>21</v>
      </c>
      <c r="AZ213" s="2448">
        <v>298385</v>
      </c>
      <c r="BA213" s="2448">
        <v>67451</v>
      </c>
      <c r="BB213" s="2448">
        <v>70634</v>
      </c>
      <c r="BC213" s="2448">
        <v>7092</v>
      </c>
      <c r="BD213" s="2448">
        <v>75</v>
      </c>
      <c r="BE213" s="2448">
        <v>57</v>
      </c>
      <c r="BF213" s="2448">
        <v>6172</v>
      </c>
      <c r="BG213" s="2448">
        <v>402</v>
      </c>
      <c r="BH213" s="2448">
        <v>5770</v>
      </c>
      <c r="BI213" s="2448">
        <v>186</v>
      </c>
      <c r="BJ213" s="91" t="s">
        <v>37</v>
      </c>
      <c r="BK213" s="670" t="s">
        <v>26</v>
      </c>
      <c r="BL213" s="88" t="s">
        <v>26</v>
      </c>
      <c r="BM213" s="89" t="s">
        <v>26</v>
      </c>
      <c r="BN213" s="1257">
        <v>43678</v>
      </c>
      <c r="BO213" s="82">
        <v>18016</v>
      </c>
      <c r="BP213" s="2448">
        <v>43708</v>
      </c>
      <c r="BQ213" s="2448">
        <v>287859</v>
      </c>
      <c r="BR213" s="2448">
        <v>15015</v>
      </c>
      <c r="BS213" s="2448">
        <v>251</v>
      </c>
      <c r="BT213" s="2448">
        <v>1503</v>
      </c>
      <c r="BU213" s="2448">
        <v>10133</v>
      </c>
      <c r="BV213" s="2448">
        <v>11061</v>
      </c>
      <c r="BW213" s="2448">
        <v>446983</v>
      </c>
      <c r="BX213" s="2448">
        <v>1013</v>
      </c>
      <c r="BY213" s="2448">
        <v>575</v>
      </c>
      <c r="BZ213" s="2448" t="s">
        <v>21</v>
      </c>
      <c r="CA213" s="2448">
        <v>1101172</v>
      </c>
      <c r="CB213" s="2448">
        <v>26621</v>
      </c>
      <c r="CC213" s="2448">
        <v>208021</v>
      </c>
      <c r="CD213" s="2448">
        <v>10402</v>
      </c>
      <c r="CE213" s="91" t="s">
        <v>37</v>
      </c>
      <c r="CF213" s="670" t="s">
        <v>26</v>
      </c>
      <c r="CG213" s="88" t="s">
        <v>26</v>
      </c>
      <c r="CH213" s="89" t="s">
        <v>26</v>
      </c>
      <c r="CI213" s="1257">
        <v>43678</v>
      </c>
      <c r="CJ213" s="2448">
        <v>45</v>
      </c>
      <c r="CK213" s="2448" t="s">
        <v>21</v>
      </c>
      <c r="CL213" s="2448" t="s">
        <v>21</v>
      </c>
      <c r="CM213" s="2448">
        <v>33</v>
      </c>
      <c r="CN213" s="2448">
        <v>38148</v>
      </c>
      <c r="CO213" s="2448">
        <v>12789</v>
      </c>
      <c r="CP213" s="2448">
        <v>10938</v>
      </c>
      <c r="CQ213" s="2448">
        <v>1537</v>
      </c>
      <c r="CR213" s="2448">
        <v>1959</v>
      </c>
      <c r="CS213" s="2448">
        <v>651</v>
      </c>
      <c r="CT213" s="2448">
        <v>251</v>
      </c>
      <c r="CU213" s="2448">
        <v>1049</v>
      </c>
      <c r="CV213" s="2448">
        <v>6918</v>
      </c>
      <c r="CW213" s="2448">
        <v>7536</v>
      </c>
      <c r="CX213" s="2448">
        <v>56675</v>
      </c>
      <c r="CY213" s="2448" t="s">
        <v>21</v>
      </c>
      <c r="CZ213" s="91" t="s">
        <v>37</v>
      </c>
      <c r="DA213" s="670" t="s">
        <v>26</v>
      </c>
      <c r="DB213" s="88" t="s">
        <v>26</v>
      </c>
      <c r="DC213" s="89" t="s">
        <v>26</v>
      </c>
      <c r="DD213" s="1257">
        <v>43678</v>
      </c>
      <c r="DE213" s="2448">
        <v>10</v>
      </c>
      <c r="DF213" s="2448">
        <v>451</v>
      </c>
      <c r="DG213" s="2448">
        <v>447</v>
      </c>
      <c r="DH213" s="2448">
        <v>4</v>
      </c>
      <c r="DI213" s="2448">
        <v>726</v>
      </c>
      <c r="DJ213" s="2448" t="s">
        <v>21</v>
      </c>
      <c r="DK213" s="2448">
        <v>908</v>
      </c>
      <c r="DL213" s="2448" t="s">
        <v>21</v>
      </c>
      <c r="DM213" s="2448">
        <v>3</v>
      </c>
      <c r="DN213" s="2448">
        <v>95</v>
      </c>
      <c r="DO213" s="2448">
        <v>135</v>
      </c>
      <c r="DP213" s="2448">
        <v>522</v>
      </c>
      <c r="DQ213" s="2448">
        <v>570</v>
      </c>
      <c r="DR213" s="2448">
        <v>316</v>
      </c>
      <c r="DS213" s="2448" t="s">
        <v>21</v>
      </c>
      <c r="DT213" s="2448" t="s">
        <v>21</v>
      </c>
      <c r="DU213" s="91" t="s">
        <v>37</v>
      </c>
      <c r="DV213" s="670" t="s">
        <v>26</v>
      </c>
      <c r="DW213" s="88" t="s">
        <v>26</v>
      </c>
      <c r="DX213" s="89" t="s">
        <v>26</v>
      </c>
      <c r="DY213" s="1257">
        <v>43678</v>
      </c>
      <c r="DZ213" s="2448">
        <v>51</v>
      </c>
      <c r="EA213" s="2448">
        <v>1013</v>
      </c>
      <c r="EB213" s="2448">
        <v>1532</v>
      </c>
      <c r="EC213" s="2448">
        <v>4274</v>
      </c>
      <c r="ED213" s="2448">
        <v>2813</v>
      </c>
      <c r="EE213" s="2448">
        <v>1462</v>
      </c>
      <c r="EF213" s="2448" t="s">
        <v>21</v>
      </c>
      <c r="EG213" s="2448">
        <v>5299</v>
      </c>
      <c r="EH213" s="2448" t="s">
        <v>21</v>
      </c>
      <c r="EI213" s="2448">
        <v>190739</v>
      </c>
      <c r="EJ213" s="2448" t="s">
        <v>21</v>
      </c>
      <c r="EK213" s="2448">
        <v>59358</v>
      </c>
      <c r="EL213" s="2448">
        <v>9499</v>
      </c>
      <c r="EM213" s="2448">
        <v>52093</v>
      </c>
      <c r="EN213" s="2448">
        <v>695995</v>
      </c>
      <c r="EO213" s="2448">
        <v>42397</v>
      </c>
      <c r="EP213" s="91" t="s">
        <v>37</v>
      </c>
      <c r="EQ213" s="670" t="s">
        <v>26</v>
      </c>
      <c r="ER213" s="88" t="s">
        <v>26</v>
      </c>
      <c r="ES213" s="89" t="s">
        <v>26</v>
      </c>
      <c r="ET213" s="1257">
        <v>43678</v>
      </c>
      <c r="EU213" s="2448">
        <v>1083</v>
      </c>
      <c r="EV213" s="2448">
        <v>1185</v>
      </c>
      <c r="EW213" s="2448">
        <v>13374</v>
      </c>
      <c r="EX213" s="2448">
        <v>126536</v>
      </c>
      <c r="EY213" s="2448">
        <v>14814</v>
      </c>
      <c r="EZ213" s="91" t="s">
        <v>37</v>
      </c>
      <c r="FA213" s="670" t="s">
        <v>26</v>
      </c>
      <c r="FC213" s="983"/>
      <c r="FD213" s="983"/>
      <c r="FE213" s="983"/>
      <c r="FF213" s="983"/>
      <c r="FG213" s="983"/>
      <c r="FH213" s="983"/>
      <c r="FI213" s="983"/>
      <c r="FJ213" s="983"/>
      <c r="FK213" s="1060"/>
      <c r="FL213" s="1060"/>
    </row>
    <row r="214" spans="1:168" ht="14.25" customHeight="1">
      <c r="A214" s="88" t="s">
        <v>26</v>
      </c>
      <c r="B214" s="89" t="s">
        <v>26</v>
      </c>
      <c r="C214" s="1257">
        <v>43709</v>
      </c>
      <c r="D214" s="82">
        <v>3902229</v>
      </c>
      <c r="E214" s="2448">
        <v>331024</v>
      </c>
      <c r="F214" s="2448">
        <v>4468224</v>
      </c>
      <c r="G214" s="2448">
        <v>97327</v>
      </c>
      <c r="H214" s="2448">
        <v>49</v>
      </c>
      <c r="I214" s="2448">
        <v>7185</v>
      </c>
      <c r="J214" s="2448">
        <v>1787</v>
      </c>
      <c r="K214" s="2448">
        <v>27413</v>
      </c>
      <c r="L214" s="2448">
        <v>11857</v>
      </c>
      <c r="M214" s="2448">
        <v>15556</v>
      </c>
      <c r="N214" s="2448" t="s">
        <v>21</v>
      </c>
      <c r="O214" s="2448">
        <v>19588</v>
      </c>
      <c r="P214" s="2448">
        <v>3</v>
      </c>
      <c r="Q214" s="2448">
        <v>44089</v>
      </c>
      <c r="R214" s="2448" t="s">
        <v>21</v>
      </c>
      <c r="S214" s="2448">
        <v>123</v>
      </c>
      <c r="T214" s="91" t="s">
        <v>38</v>
      </c>
      <c r="U214" s="670" t="s">
        <v>26</v>
      </c>
      <c r="V214" s="88" t="s">
        <v>26</v>
      </c>
      <c r="W214" s="89" t="s">
        <v>26</v>
      </c>
      <c r="X214" s="1257">
        <v>43709</v>
      </c>
      <c r="Y214" s="82" t="s">
        <v>21</v>
      </c>
      <c r="Z214" s="2448">
        <v>92585</v>
      </c>
      <c r="AA214" s="2448">
        <v>315149</v>
      </c>
      <c r="AB214" s="2448">
        <v>27133</v>
      </c>
      <c r="AC214" s="2448">
        <v>120788</v>
      </c>
      <c r="AD214" s="2448">
        <v>8451</v>
      </c>
      <c r="AE214" s="2448">
        <v>82</v>
      </c>
      <c r="AF214" s="2448">
        <v>1102</v>
      </c>
      <c r="AG214" s="2448">
        <v>1220</v>
      </c>
      <c r="AH214" s="2448" t="s">
        <v>21</v>
      </c>
      <c r="AI214" s="2448" t="s">
        <v>21</v>
      </c>
      <c r="AJ214" s="2448">
        <v>236956</v>
      </c>
      <c r="AK214" s="2448">
        <v>3429</v>
      </c>
      <c r="AL214" s="2448">
        <v>14303</v>
      </c>
      <c r="AM214" s="2448">
        <v>228</v>
      </c>
      <c r="AN214" s="2448">
        <v>187</v>
      </c>
      <c r="AO214" s="91" t="s">
        <v>38</v>
      </c>
      <c r="AP214" s="670" t="s">
        <v>26</v>
      </c>
      <c r="AQ214" s="88" t="s">
        <v>26</v>
      </c>
      <c r="AR214" s="89" t="s">
        <v>26</v>
      </c>
      <c r="AS214" s="1257">
        <v>43709</v>
      </c>
      <c r="AT214" s="82">
        <v>423</v>
      </c>
      <c r="AU214" s="2448">
        <v>5001</v>
      </c>
      <c r="AV214" s="2448">
        <v>5477</v>
      </c>
      <c r="AW214" s="2448">
        <v>376797</v>
      </c>
      <c r="AX214" s="2448">
        <v>2878</v>
      </c>
      <c r="AY214" s="2448" t="s">
        <v>21</v>
      </c>
      <c r="AZ214" s="2448">
        <v>298741</v>
      </c>
      <c r="BA214" s="2448">
        <v>65007</v>
      </c>
      <c r="BB214" s="2448">
        <v>62951</v>
      </c>
      <c r="BC214" s="2448">
        <v>6929</v>
      </c>
      <c r="BD214" s="2448">
        <v>103</v>
      </c>
      <c r="BE214" s="2448">
        <v>45</v>
      </c>
      <c r="BF214" s="2448">
        <v>6039</v>
      </c>
      <c r="BG214" s="2448">
        <v>491</v>
      </c>
      <c r="BH214" s="2448">
        <v>5548</v>
      </c>
      <c r="BI214" s="2448">
        <v>145</v>
      </c>
      <c r="BJ214" s="91" t="s">
        <v>38</v>
      </c>
      <c r="BK214" s="670" t="s">
        <v>26</v>
      </c>
      <c r="BL214" s="88" t="s">
        <v>26</v>
      </c>
      <c r="BM214" s="89" t="s">
        <v>26</v>
      </c>
      <c r="BN214" s="1257">
        <v>43709</v>
      </c>
      <c r="BO214" s="82">
        <v>16661</v>
      </c>
      <c r="BP214" s="2448">
        <v>43708</v>
      </c>
      <c r="BQ214" s="2448">
        <v>260816</v>
      </c>
      <c r="BR214" s="2448">
        <v>12353</v>
      </c>
      <c r="BS214" s="2448">
        <v>272</v>
      </c>
      <c r="BT214" s="2448">
        <v>1128</v>
      </c>
      <c r="BU214" s="2448">
        <v>9806</v>
      </c>
      <c r="BV214" s="2448">
        <v>10714</v>
      </c>
      <c r="BW214" s="2448">
        <v>439280</v>
      </c>
      <c r="BX214" s="2448">
        <v>1262</v>
      </c>
      <c r="BY214" s="2448">
        <v>679</v>
      </c>
      <c r="BZ214" s="2448" t="s">
        <v>21</v>
      </c>
      <c r="CA214" s="2448">
        <v>1193376</v>
      </c>
      <c r="CB214" s="2448">
        <v>23337</v>
      </c>
      <c r="CC214" s="2448">
        <v>195421</v>
      </c>
      <c r="CD214" s="2448">
        <v>9728</v>
      </c>
      <c r="CE214" s="91" t="s">
        <v>38</v>
      </c>
      <c r="CF214" s="670" t="s">
        <v>26</v>
      </c>
      <c r="CG214" s="88" t="s">
        <v>26</v>
      </c>
      <c r="CH214" s="89" t="s">
        <v>26</v>
      </c>
      <c r="CI214" s="1257">
        <v>43709</v>
      </c>
      <c r="CJ214" s="2448">
        <v>51</v>
      </c>
      <c r="CK214" s="2448" t="s">
        <v>21</v>
      </c>
      <c r="CL214" s="2448" t="s">
        <v>21</v>
      </c>
      <c r="CM214" s="2448">
        <v>33</v>
      </c>
      <c r="CN214" s="2448">
        <v>40431</v>
      </c>
      <c r="CO214" s="2448">
        <v>11826</v>
      </c>
      <c r="CP214" s="2448">
        <v>12196</v>
      </c>
      <c r="CQ214" s="2448">
        <v>1690</v>
      </c>
      <c r="CR214" s="2448">
        <v>4447</v>
      </c>
      <c r="CS214" s="2448">
        <v>1100</v>
      </c>
      <c r="CT214" s="2448">
        <v>272</v>
      </c>
      <c r="CU214" s="2448">
        <v>801</v>
      </c>
      <c r="CV214" s="2448">
        <v>7153</v>
      </c>
      <c r="CW214" s="2448">
        <v>7804</v>
      </c>
      <c r="CX214" s="2448">
        <v>65428</v>
      </c>
      <c r="CY214" s="2448" t="s">
        <v>21</v>
      </c>
      <c r="CZ214" s="91" t="s">
        <v>38</v>
      </c>
      <c r="DA214" s="670" t="s">
        <v>26</v>
      </c>
      <c r="DB214" s="88" t="s">
        <v>26</v>
      </c>
      <c r="DC214" s="89" t="s">
        <v>26</v>
      </c>
      <c r="DD214" s="1257">
        <v>43709</v>
      </c>
      <c r="DE214" s="2448">
        <v>13</v>
      </c>
      <c r="DF214" s="2448">
        <v>540</v>
      </c>
      <c r="DG214" s="2448">
        <v>536</v>
      </c>
      <c r="DH214" s="2448">
        <v>4</v>
      </c>
      <c r="DI214" s="2448">
        <v>764</v>
      </c>
      <c r="DJ214" s="2448" t="s">
        <v>21</v>
      </c>
      <c r="DK214" s="2448">
        <v>1090</v>
      </c>
      <c r="DL214" s="2448" t="s">
        <v>21</v>
      </c>
      <c r="DM214" s="2448">
        <v>3</v>
      </c>
      <c r="DN214" s="2448">
        <v>82</v>
      </c>
      <c r="DO214" s="2448">
        <v>164</v>
      </c>
      <c r="DP214" s="2448">
        <v>646</v>
      </c>
      <c r="DQ214" s="2448">
        <v>705</v>
      </c>
      <c r="DR214" s="2448">
        <v>341</v>
      </c>
      <c r="DS214" s="2448" t="s">
        <v>21</v>
      </c>
      <c r="DT214" s="2448" t="s">
        <v>21</v>
      </c>
      <c r="DU214" s="91" t="s">
        <v>38</v>
      </c>
      <c r="DV214" s="670" t="s">
        <v>26</v>
      </c>
      <c r="DW214" s="88" t="s">
        <v>26</v>
      </c>
      <c r="DX214" s="89" t="s">
        <v>26</v>
      </c>
      <c r="DY214" s="1257">
        <v>43709</v>
      </c>
      <c r="DZ214" s="2448">
        <v>49</v>
      </c>
      <c r="EA214" s="2448">
        <v>1406</v>
      </c>
      <c r="EB214" s="2448">
        <v>1515</v>
      </c>
      <c r="EC214" s="2448">
        <v>5337</v>
      </c>
      <c r="ED214" s="2448">
        <v>3144</v>
      </c>
      <c r="EE214" s="2448">
        <v>2193</v>
      </c>
      <c r="EF214" s="2448" t="s">
        <v>21</v>
      </c>
      <c r="EG214" s="2448">
        <v>5693</v>
      </c>
      <c r="EH214" s="2448" t="s">
        <v>21</v>
      </c>
      <c r="EI214" s="2448">
        <v>183001</v>
      </c>
      <c r="EJ214" s="2448">
        <v>1</v>
      </c>
      <c r="EK214" s="2448">
        <v>54167</v>
      </c>
      <c r="EL214" s="2448">
        <v>9206</v>
      </c>
      <c r="EM214" s="2448">
        <v>51384</v>
      </c>
      <c r="EN214" s="2448">
        <v>645054</v>
      </c>
      <c r="EO214" s="2448">
        <v>33135</v>
      </c>
      <c r="EP214" s="91" t="s">
        <v>38</v>
      </c>
      <c r="EQ214" s="670" t="s">
        <v>26</v>
      </c>
      <c r="ER214" s="88" t="s">
        <v>26</v>
      </c>
      <c r="ES214" s="89" t="s">
        <v>26</v>
      </c>
      <c r="ET214" s="1257">
        <v>43709</v>
      </c>
      <c r="EU214" s="2448">
        <v>608</v>
      </c>
      <c r="EV214" s="2448">
        <v>666</v>
      </c>
      <c r="EW214" s="2448">
        <v>13831</v>
      </c>
      <c r="EX214" s="2448">
        <v>123889</v>
      </c>
      <c r="EY214" s="2448">
        <v>10712</v>
      </c>
      <c r="EZ214" s="91" t="s">
        <v>38</v>
      </c>
      <c r="FA214" s="670" t="s">
        <v>26</v>
      </c>
      <c r="FC214" s="983"/>
      <c r="FD214" s="983"/>
      <c r="FE214" s="983"/>
      <c r="FF214" s="983"/>
      <c r="FG214" s="983"/>
      <c r="FH214" s="983"/>
      <c r="FI214" s="983"/>
      <c r="FJ214" s="983"/>
      <c r="FK214" s="1060"/>
      <c r="FL214" s="1060"/>
    </row>
    <row r="215" spans="1:168" ht="14.25" customHeight="1">
      <c r="A215" s="88" t="s">
        <v>26</v>
      </c>
      <c r="B215" s="89" t="s">
        <v>26</v>
      </c>
      <c r="C215" s="1257">
        <v>43739</v>
      </c>
      <c r="D215" s="82">
        <v>3988073</v>
      </c>
      <c r="E215" s="2448">
        <v>325620</v>
      </c>
      <c r="F215" s="2448">
        <v>4477924</v>
      </c>
      <c r="G215" s="2448">
        <v>107587</v>
      </c>
      <c r="H215" s="2448">
        <v>47</v>
      </c>
      <c r="I215" s="2448">
        <v>7559</v>
      </c>
      <c r="J215" s="2448">
        <v>1907</v>
      </c>
      <c r="K215" s="2448">
        <v>26281</v>
      </c>
      <c r="L215" s="2448">
        <v>13382</v>
      </c>
      <c r="M215" s="2448">
        <v>12899</v>
      </c>
      <c r="N215" s="2448" t="s">
        <v>21</v>
      </c>
      <c r="O215" s="2448">
        <v>20672</v>
      </c>
      <c r="P215" s="2448">
        <v>3</v>
      </c>
      <c r="Q215" s="2448">
        <v>56394</v>
      </c>
      <c r="R215" s="2448" t="s">
        <v>21</v>
      </c>
      <c r="S215" s="2448">
        <v>311</v>
      </c>
      <c r="T215" s="91" t="s">
        <v>39</v>
      </c>
      <c r="U215" s="670" t="s">
        <v>26</v>
      </c>
      <c r="V215" s="88" t="s">
        <v>26</v>
      </c>
      <c r="W215" s="89" t="s">
        <v>26</v>
      </c>
      <c r="X215" s="1257">
        <v>43739</v>
      </c>
      <c r="Y215" s="82" t="s">
        <v>21</v>
      </c>
      <c r="Z215" s="2448">
        <v>92142</v>
      </c>
      <c r="AA215" s="2448">
        <v>315674</v>
      </c>
      <c r="AB215" s="2448">
        <v>28071</v>
      </c>
      <c r="AC215" s="2448">
        <v>125547</v>
      </c>
      <c r="AD215" s="2448">
        <v>8430</v>
      </c>
      <c r="AE215" s="2448">
        <v>76</v>
      </c>
      <c r="AF215" s="2448">
        <v>1881</v>
      </c>
      <c r="AG215" s="2448">
        <v>2074</v>
      </c>
      <c r="AH215" s="2448" t="s">
        <v>21</v>
      </c>
      <c r="AI215" s="2448" t="s">
        <v>21</v>
      </c>
      <c r="AJ215" s="2448">
        <v>236997</v>
      </c>
      <c r="AK215" s="2448">
        <v>3331</v>
      </c>
      <c r="AL215" s="2448">
        <v>15531</v>
      </c>
      <c r="AM215" s="2448">
        <v>114</v>
      </c>
      <c r="AN215" s="2448">
        <v>78</v>
      </c>
      <c r="AO215" s="91" t="s">
        <v>39</v>
      </c>
      <c r="AP215" s="670" t="s">
        <v>26</v>
      </c>
      <c r="AQ215" s="88" t="s">
        <v>26</v>
      </c>
      <c r="AR215" s="89" t="s">
        <v>26</v>
      </c>
      <c r="AS215" s="1257">
        <v>43739</v>
      </c>
      <c r="AT215" s="82">
        <v>529</v>
      </c>
      <c r="AU215" s="2448">
        <v>5852</v>
      </c>
      <c r="AV215" s="2448">
        <v>6409</v>
      </c>
      <c r="AW215" s="2448">
        <v>341593</v>
      </c>
      <c r="AX215" s="2448">
        <v>2542</v>
      </c>
      <c r="AY215" s="2448" t="s">
        <v>21</v>
      </c>
      <c r="AZ215" s="2448">
        <v>288610</v>
      </c>
      <c r="BA215" s="2448">
        <v>56978</v>
      </c>
      <c r="BB215" s="2448">
        <v>77855</v>
      </c>
      <c r="BC215" s="2448">
        <v>7229</v>
      </c>
      <c r="BD215" s="2448">
        <v>103</v>
      </c>
      <c r="BE215" s="2448">
        <v>60</v>
      </c>
      <c r="BF215" s="2448">
        <v>6066</v>
      </c>
      <c r="BG215" s="2448">
        <v>612</v>
      </c>
      <c r="BH215" s="2448">
        <v>5454</v>
      </c>
      <c r="BI215" s="2448">
        <v>199</v>
      </c>
      <c r="BJ215" s="91" t="s">
        <v>39</v>
      </c>
      <c r="BK215" s="670" t="s">
        <v>26</v>
      </c>
      <c r="BL215" s="88" t="s">
        <v>26</v>
      </c>
      <c r="BM215" s="89" t="s">
        <v>26</v>
      </c>
      <c r="BN215" s="1257">
        <v>43739</v>
      </c>
      <c r="BO215" s="82">
        <v>16963</v>
      </c>
      <c r="BP215" s="2448">
        <v>44804</v>
      </c>
      <c r="BQ215" s="2448">
        <v>252620</v>
      </c>
      <c r="BR215" s="2448">
        <v>14353</v>
      </c>
      <c r="BS215" s="2448">
        <v>290</v>
      </c>
      <c r="BT215" s="2448">
        <v>1507</v>
      </c>
      <c r="BU215" s="2448">
        <v>10841</v>
      </c>
      <c r="BV215" s="2448">
        <v>11842</v>
      </c>
      <c r="BW215" s="2448">
        <v>447811</v>
      </c>
      <c r="BX215" s="2448">
        <v>1298</v>
      </c>
      <c r="BY215" s="2448">
        <v>497</v>
      </c>
      <c r="BZ215" s="2448" t="s">
        <v>21</v>
      </c>
      <c r="CA215" s="2448">
        <v>1233391</v>
      </c>
      <c r="CB215" s="2448">
        <v>23075</v>
      </c>
      <c r="CC215" s="2448">
        <v>194861</v>
      </c>
      <c r="CD215" s="2448">
        <v>10374</v>
      </c>
      <c r="CE215" s="91" t="s">
        <v>39</v>
      </c>
      <c r="CF215" s="670" t="s">
        <v>26</v>
      </c>
      <c r="CG215" s="88" t="s">
        <v>26</v>
      </c>
      <c r="CH215" s="89" t="s">
        <v>26</v>
      </c>
      <c r="CI215" s="1257">
        <v>43739</v>
      </c>
      <c r="CJ215" s="2448">
        <v>55</v>
      </c>
      <c r="CK215" s="2448" t="s">
        <v>21</v>
      </c>
      <c r="CL215" s="2448" t="s">
        <v>21</v>
      </c>
      <c r="CM215" s="2448">
        <v>33</v>
      </c>
      <c r="CN215" s="2448">
        <v>44281</v>
      </c>
      <c r="CO215" s="2448">
        <v>15066</v>
      </c>
      <c r="CP215" s="2448">
        <v>12872</v>
      </c>
      <c r="CQ215" s="2448">
        <v>1909</v>
      </c>
      <c r="CR215" s="2448">
        <v>5340</v>
      </c>
      <c r="CS215" s="2448">
        <v>1004</v>
      </c>
      <c r="CT215" s="2448">
        <v>290</v>
      </c>
      <c r="CU215" s="2448">
        <v>1008</v>
      </c>
      <c r="CV215" s="2448">
        <v>7564</v>
      </c>
      <c r="CW215" s="2448">
        <v>8247</v>
      </c>
      <c r="CX215" s="2448">
        <v>66644</v>
      </c>
      <c r="CY215" s="2448" t="s">
        <v>21</v>
      </c>
      <c r="CZ215" s="91" t="s">
        <v>39</v>
      </c>
      <c r="DA215" s="670" t="s">
        <v>26</v>
      </c>
      <c r="DB215" s="88" t="s">
        <v>26</v>
      </c>
      <c r="DC215" s="89" t="s">
        <v>26</v>
      </c>
      <c r="DD215" s="1257">
        <v>43739</v>
      </c>
      <c r="DE215" s="2448">
        <v>13</v>
      </c>
      <c r="DF215" s="2448">
        <v>577</v>
      </c>
      <c r="DG215" s="2448">
        <v>573</v>
      </c>
      <c r="DH215" s="2448">
        <v>4</v>
      </c>
      <c r="DI215" s="2448">
        <v>789</v>
      </c>
      <c r="DJ215" s="2448" t="s">
        <v>21</v>
      </c>
      <c r="DK215" s="2448">
        <v>1097</v>
      </c>
      <c r="DL215" s="2448" t="s">
        <v>21</v>
      </c>
      <c r="DM215" s="2448">
        <v>3</v>
      </c>
      <c r="DN215" s="2448">
        <v>96</v>
      </c>
      <c r="DO215" s="2448">
        <v>172</v>
      </c>
      <c r="DP215" s="2448">
        <v>630</v>
      </c>
      <c r="DQ215" s="2448">
        <v>687</v>
      </c>
      <c r="DR215" s="2448">
        <v>377</v>
      </c>
      <c r="DS215" s="2448" t="s">
        <v>21</v>
      </c>
      <c r="DT215" s="2448" t="s">
        <v>21</v>
      </c>
      <c r="DU215" s="91" t="s">
        <v>39</v>
      </c>
      <c r="DV215" s="670" t="s">
        <v>26</v>
      </c>
      <c r="DW215" s="88" t="s">
        <v>26</v>
      </c>
      <c r="DX215" s="89" t="s">
        <v>26</v>
      </c>
      <c r="DY215" s="1257">
        <v>43739</v>
      </c>
      <c r="DZ215" s="2448">
        <v>47</v>
      </c>
      <c r="EA215" s="2448">
        <v>1660</v>
      </c>
      <c r="EB215" s="2448">
        <v>1637</v>
      </c>
      <c r="EC215" s="2448">
        <v>5486</v>
      </c>
      <c r="ED215" s="2448">
        <v>3665</v>
      </c>
      <c r="EE215" s="2448">
        <v>1822</v>
      </c>
      <c r="EF215" s="2448" t="s">
        <v>21</v>
      </c>
      <c r="EG215" s="2448">
        <v>5481</v>
      </c>
      <c r="EH215" s="2448" t="s">
        <v>21</v>
      </c>
      <c r="EI215" s="2448">
        <v>176329</v>
      </c>
      <c r="EJ215" s="2448" t="s">
        <v>21</v>
      </c>
      <c r="EK215" s="2448">
        <v>34161</v>
      </c>
      <c r="EL215" s="2448">
        <v>9244</v>
      </c>
      <c r="EM215" s="2448">
        <v>53557</v>
      </c>
      <c r="EN215" s="2448">
        <v>680125</v>
      </c>
      <c r="EO215" s="2448">
        <v>38157</v>
      </c>
      <c r="EP215" s="91" t="s">
        <v>39</v>
      </c>
      <c r="EQ215" s="670" t="s">
        <v>26</v>
      </c>
      <c r="ER215" s="88" t="s">
        <v>26</v>
      </c>
      <c r="ES215" s="89" t="s">
        <v>26</v>
      </c>
      <c r="ET215" s="1257">
        <v>43739</v>
      </c>
      <c r="EU215" s="2448">
        <v>1397</v>
      </c>
      <c r="EV215" s="2448">
        <v>1529</v>
      </c>
      <c r="EW215" s="2448">
        <v>13778</v>
      </c>
      <c r="EX215" s="2448">
        <v>122088</v>
      </c>
      <c r="EY215" s="2448">
        <v>13037</v>
      </c>
      <c r="EZ215" s="91" t="s">
        <v>39</v>
      </c>
      <c r="FA215" s="670" t="s">
        <v>26</v>
      </c>
      <c r="FC215" s="983"/>
      <c r="FD215" s="983"/>
      <c r="FE215" s="983"/>
      <c r="FF215" s="983"/>
      <c r="FG215" s="983"/>
      <c r="FH215" s="983"/>
      <c r="FI215" s="983"/>
      <c r="FJ215" s="983"/>
      <c r="FK215" s="1060"/>
      <c r="FL215" s="1060"/>
    </row>
    <row r="216" spans="1:168" ht="14.25" customHeight="1">
      <c r="A216" s="88" t="s">
        <v>26</v>
      </c>
      <c r="B216" s="89" t="s">
        <v>26</v>
      </c>
      <c r="C216" s="1257">
        <v>43770</v>
      </c>
      <c r="D216" s="82">
        <v>3756588</v>
      </c>
      <c r="E216" s="2448">
        <v>349507</v>
      </c>
      <c r="F216" s="2448">
        <v>4285271</v>
      </c>
      <c r="G216" s="2448">
        <v>116260</v>
      </c>
      <c r="H216" s="2448">
        <v>43</v>
      </c>
      <c r="I216" s="2448">
        <v>6923</v>
      </c>
      <c r="J216" s="2448">
        <v>1955</v>
      </c>
      <c r="K216" s="2448">
        <v>28017</v>
      </c>
      <c r="L216" s="2448">
        <v>12776</v>
      </c>
      <c r="M216" s="2448">
        <v>15241</v>
      </c>
      <c r="N216" s="2448" t="s">
        <v>21</v>
      </c>
      <c r="O216" s="2448">
        <v>23298</v>
      </c>
      <c r="P216" s="2448">
        <v>1</v>
      </c>
      <c r="Q216" s="2448">
        <v>61452</v>
      </c>
      <c r="R216" s="2448" t="s">
        <v>21</v>
      </c>
      <c r="S216" s="2448">
        <v>271</v>
      </c>
      <c r="T216" s="91" t="s">
        <v>40</v>
      </c>
      <c r="U216" s="670" t="s">
        <v>26</v>
      </c>
      <c r="V216" s="88" t="s">
        <v>26</v>
      </c>
      <c r="W216" s="89" t="s">
        <v>26</v>
      </c>
      <c r="X216" s="1257">
        <v>43770</v>
      </c>
      <c r="Y216" s="82" t="s">
        <v>21</v>
      </c>
      <c r="Z216" s="2448">
        <v>108540</v>
      </c>
      <c r="AA216" s="2448">
        <v>302740</v>
      </c>
      <c r="AB216" s="2448">
        <v>25708</v>
      </c>
      <c r="AC216" s="2448">
        <v>131366</v>
      </c>
      <c r="AD216" s="2448">
        <v>8408</v>
      </c>
      <c r="AE216" s="2448">
        <v>77</v>
      </c>
      <c r="AF216" s="2448">
        <v>2010</v>
      </c>
      <c r="AG216" s="2448">
        <v>2210</v>
      </c>
      <c r="AH216" s="2448" t="s">
        <v>21</v>
      </c>
      <c r="AI216" s="2448" t="s">
        <v>21</v>
      </c>
      <c r="AJ216" s="2448">
        <v>225628</v>
      </c>
      <c r="AK216" s="2448">
        <v>3883</v>
      </c>
      <c r="AL216" s="2448">
        <v>13813</v>
      </c>
      <c r="AM216" s="2448">
        <v>398</v>
      </c>
      <c r="AN216" s="2448">
        <v>281</v>
      </c>
      <c r="AO216" s="91" t="s">
        <v>40</v>
      </c>
      <c r="AP216" s="670" t="s">
        <v>26</v>
      </c>
      <c r="AQ216" s="88" t="s">
        <v>26</v>
      </c>
      <c r="AR216" s="89" t="s">
        <v>26</v>
      </c>
      <c r="AS216" s="1257">
        <v>43770</v>
      </c>
      <c r="AT216" s="82">
        <v>561</v>
      </c>
      <c r="AU216" s="2448">
        <v>5907</v>
      </c>
      <c r="AV216" s="2448">
        <v>6468</v>
      </c>
      <c r="AW216" s="2448">
        <v>297776</v>
      </c>
      <c r="AX216" s="2448">
        <v>2297</v>
      </c>
      <c r="AY216" s="2448" t="s">
        <v>21</v>
      </c>
      <c r="AZ216" s="2448">
        <v>252628</v>
      </c>
      <c r="BA216" s="2448">
        <v>57879</v>
      </c>
      <c r="BB216" s="2448">
        <v>77327</v>
      </c>
      <c r="BC216" s="2448">
        <v>6861</v>
      </c>
      <c r="BD216" s="2448">
        <v>87</v>
      </c>
      <c r="BE216" s="2448">
        <v>62</v>
      </c>
      <c r="BF216" s="2448">
        <v>5709</v>
      </c>
      <c r="BG216" s="2448">
        <v>458</v>
      </c>
      <c r="BH216" s="2448">
        <v>5251</v>
      </c>
      <c r="BI216" s="2448">
        <v>246</v>
      </c>
      <c r="BJ216" s="91" t="s">
        <v>40</v>
      </c>
      <c r="BK216" s="670" t="s">
        <v>26</v>
      </c>
      <c r="BL216" s="88" t="s">
        <v>26</v>
      </c>
      <c r="BM216" s="89" t="s">
        <v>26</v>
      </c>
      <c r="BN216" s="1257">
        <v>43770</v>
      </c>
      <c r="BO216" s="82">
        <v>17291</v>
      </c>
      <c r="BP216" s="2448">
        <v>41080</v>
      </c>
      <c r="BQ216" s="2448">
        <v>262347</v>
      </c>
      <c r="BR216" s="2448">
        <v>14629</v>
      </c>
      <c r="BS216" s="2448">
        <v>250</v>
      </c>
      <c r="BT216" s="2448">
        <v>1596</v>
      </c>
      <c r="BU216" s="2448">
        <v>11491</v>
      </c>
      <c r="BV216" s="2448">
        <v>12550</v>
      </c>
      <c r="BW216" s="2448">
        <v>418930</v>
      </c>
      <c r="BX216" s="2448">
        <v>856</v>
      </c>
      <c r="BY216" s="2448">
        <v>406</v>
      </c>
      <c r="BZ216" s="2448" t="s">
        <v>21</v>
      </c>
      <c r="CA216" s="2448">
        <v>1188153</v>
      </c>
      <c r="CB216" s="2448">
        <v>25417</v>
      </c>
      <c r="CC216" s="2448">
        <v>182491</v>
      </c>
      <c r="CD216" s="2448">
        <v>10805</v>
      </c>
      <c r="CE216" s="91" t="s">
        <v>40</v>
      </c>
      <c r="CF216" s="670" t="s">
        <v>26</v>
      </c>
      <c r="CG216" s="88" t="s">
        <v>26</v>
      </c>
      <c r="CH216" s="89" t="s">
        <v>26</v>
      </c>
      <c r="CI216" s="1257">
        <v>43770</v>
      </c>
      <c r="CJ216" s="2448">
        <v>58</v>
      </c>
      <c r="CK216" s="2448" t="s">
        <v>21</v>
      </c>
      <c r="CL216" s="2448" t="s">
        <v>21</v>
      </c>
      <c r="CM216" s="2448">
        <v>33</v>
      </c>
      <c r="CN216" s="2448">
        <v>43086</v>
      </c>
      <c r="CO216" s="2448">
        <v>13831</v>
      </c>
      <c r="CP216" s="2448">
        <v>13116</v>
      </c>
      <c r="CQ216" s="2448">
        <v>1474</v>
      </c>
      <c r="CR216" s="2448">
        <v>2489</v>
      </c>
      <c r="CS216" s="2448">
        <v>696</v>
      </c>
      <c r="CT216" s="2448">
        <v>250</v>
      </c>
      <c r="CU216" s="2448">
        <v>1248</v>
      </c>
      <c r="CV216" s="2448">
        <v>7370</v>
      </c>
      <c r="CW216" s="2448">
        <v>8034</v>
      </c>
      <c r="CX216" s="2448">
        <v>66255</v>
      </c>
      <c r="CY216" s="2448" t="s">
        <v>21</v>
      </c>
      <c r="CZ216" s="91" t="s">
        <v>40</v>
      </c>
      <c r="DA216" s="670" t="s">
        <v>26</v>
      </c>
      <c r="DB216" s="88" t="s">
        <v>26</v>
      </c>
      <c r="DC216" s="89" t="s">
        <v>26</v>
      </c>
      <c r="DD216" s="1257">
        <v>43770</v>
      </c>
      <c r="DE216" s="2448">
        <v>13</v>
      </c>
      <c r="DF216" s="2448">
        <v>598</v>
      </c>
      <c r="DG216" s="2448">
        <v>594</v>
      </c>
      <c r="DH216" s="2448">
        <v>4</v>
      </c>
      <c r="DI216" s="2448">
        <v>850</v>
      </c>
      <c r="DJ216" s="2448" t="s">
        <v>21</v>
      </c>
      <c r="DK216" s="2448">
        <v>1020</v>
      </c>
      <c r="DL216" s="2448" t="s">
        <v>21</v>
      </c>
      <c r="DM216" s="2448">
        <v>3</v>
      </c>
      <c r="DN216" s="2448">
        <v>108</v>
      </c>
      <c r="DO216" s="2448">
        <v>175</v>
      </c>
      <c r="DP216" s="2448">
        <v>558</v>
      </c>
      <c r="DQ216" s="2448">
        <v>608</v>
      </c>
      <c r="DR216" s="2448">
        <v>356</v>
      </c>
      <c r="DS216" s="2448" t="s">
        <v>21</v>
      </c>
      <c r="DT216" s="2448" t="s">
        <v>21</v>
      </c>
      <c r="DU216" s="91" t="s">
        <v>40</v>
      </c>
      <c r="DV216" s="670" t="s">
        <v>26</v>
      </c>
      <c r="DW216" s="88" t="s">
        <v>26</v>
      </c>
      <c r="DX216" s="89" t="s">
        <v>26</v>
      </c>
      <c r="DY216" s="1257">
        <v>43770</v>
      </c>
      <c r="DZ216" s="2448">
        <v>43</v>
      </c>
      <c r="EA216" s="2448">
        <v>1652</v>
      </c>
      <c r="EB216" s="2448">
        <v>1657</v>
      </c>
      <c r="EC216" s="2448">
        <v>5707</v>
      </c>
      <c r="ED216" s="2448">
        <v>3663</v>
      </c>
      <c r="EE216" s="2448">
        <v>2043</v>
      </c>
      <c r="EF216" s="2448" t="s">
        <v>21</v>
      </c>
      <c r="EG216" s="2448">
        <v>6082</v>
      </c>
      <c r="EH216" s="2448" t="s">
        <v>21</v>
      </c>
      <c r="EI216" s="2448">
        <v>184682</v>
      </c>
      <c r="EJ216" s="2448" t="s">
        <v>21</v>
      </c>
      <c r="EK216" s="2448">
        <v>37925</v>
      </c>
      <c r="EL216" s="2448">
        <v>8943</v>
      </c>
      <c r="EM216" s="2448">
        <v>56095</v>
      </c>
      <c r="EN216" s="2448">
        <v>700938</v>
      </c>
      <c r="EO216" s="2448">
        <v>37755</v>
      </c>
      <c r="EP216" s="91" t="s">
        <v>40</v>
      </c>
      <c r="EQ216" s="670" t="s">
        <v>26</v>
      </c>
      <c r="ER216" s="88" t="s">
        <v>26</v>
      </c>
      <c r="ES216" s="89" t="s">
        <v>26</v>
      </c>
      <c r="ET216" s="1257">
        <v>43770</v>
      </c>
      <c r="EU216" s="2448">
        <v>1972</v>
      </c>
      <c r="EV216" s="2448">
        <v>2159</v>
      </c>
      <c r="EW216" s="2448">
        <v>14027</v>
      </c>
      <c r="EX216" s="2448">
        <v>114808</v>
      </c>
      <c r="EY216" s="2448">
        <v>15543</v>
      </c>
      <c r="EZ216" s="91" t="s">
        <v>40</v>
      </c>
      <c r="FA216" s="670" t="s">
        <v>26</v>
      </c>
      <c r="FC216" s="983"/>
      <c r="FD216" s="983"/>
      <c r="FE216" s="983"/>
      <c r="FF216" s="983"/>
      <c r="FG216" s="983"/>
      <c r="FH216" s="983"/>
      <c r="FI216" s="983"/>
      <c r="FJ216" s="983"/>
      <c r="FK216" s="1060"/>
      <c r="FL216" s="1060"/>
    </row>
    <row r="217" spans="1:168" ht="14.25" customHeight="1">
      <c r="A217" s="105" t="s">
        <v>26</v>
      </c>
      <c r="B217" s="106" t="s">
        <v>26</v>
      </c>
      <c r="C217" s="1258">
        <v>43800</v>
      </c>
      <c r="D217" s="107">
        <v>3639138</v>
      </c>
      <c r="E217" s="2449">
        <v>406393</v>
      </c>
      <c r="F217" s="2449">
        <v>4416609</v>
      </c>
      <c r="G217" s="2449">
        <v>95780</v>
      </c>
      <c r="H217" s="2449">
        <v>45</v>
      </c>
      <c r="I217" s="2449">
        <v>6426</v>
      </c>
      <c r="J217" s="2449">
        <v>1949</v>
      </c>
      <c r="K217" s="2449">
        <v>24496</v>
      </c>
      <c r="L217" s="2449">
        <v>12749</v>
      </c>
      <c r="M217" s="2449">
        <v>11747</v>
      </c>
      <c r="N217" s="2449" t="s">
        <v>21</v>
      </c>
      <c r="O217" s="2449">
        <v>20628</v>
      </c>
      <c r="P217" s="2449">
        <v>3</v>
      </c>
      <c r="Q217" s="2449">
        <v>45269</v>
      </c>
      <c r="R217" s="2449" t="s">
        <v>21</v>
      </c>
      <c r="S217" s="2449">
        <v>89</v>
      </c>
      <c r="T217" s="108" t="s">
        <v>41</v>
      </c>
      <c r="U217" s="673" t="s">
        <v>26</v>
      </c>
      <c r="V217" s="105" t="s">
        <v>26</v>
      </c>
      <c r="W217" s="106" t="s">
        <v>26</v>
      </c>
      <c r="X217" s="1258">
        <v>43800</v>
      </c>
      <c r="Y217" s="107" t="s">
        <v>21</v>
      </c>
      <c r="Z217" s="2449">
        <v>89037</v>
      </c>
      <c r="AA217" s="2449">
        <v>315083</v>
      </c>
      <c r="AB217" s="2449">
        <v>27533</v>
      </c>
      <c r="AC217" s="2449">
        <v>126939</v>
      </c>
      <c r="AD217" s="2449">
        <v>8605</v>
      </c>
      <c r="AE217" s="2449">
        <v>112</v>
      </c>
      <c r="AF217" s="2449">
        <v>2083</v>
      </c>
      <c r="AG217" s="2449">
        <v>2287</v>
      </c>
      <c r="AH217" s="2449" t="s">
        <v>21</v>
      </c>
      <c r="AI217" s="2449" t="s">
        <v>21</v>
      </c>
      <c r="AJ217" s="2449">
        <v>220987</v>
      </c>
      <c r="AK217" s="2449">
        <v>5597</v>
      </c>
      <c r="AL217" s="2449">
        <v>16993</v>
      </c>
      <c r="AM217" s="2449">
        <v>259</v>
      </c>
      <c r="AN217" s="2449">
        <v>202</v>
      </c>
      <c r="AO217" s="108" t="s">
        <v>41</v>
      </c>
      <c r="AP217" s="673" t="s">
        <v>26</v>
      </c>
      <c r="AQ217" s="105" t="s">
        <v>26</v>
      </c>
      <c r="AR217" s="106" t="s">
        <v>26</v>
      </c>
      <c r="AS217" s="1258">
        <v>43800</v>
      </c>
      <c r="AT217" s="107">
        <v>706</v>
      </c>
      <c r="AU217" s="2449">
        <v>5865</v>
      </c>
      <c r="AV217" s="2449">
        <v>6418</v>
      </c>
      <c r="AW217" s="2449">
        <v>309114</v>
      </c>
      <c r="AX217" s="2449">
        <v>2648</v>
      </c>
      <c r="AY217" s="2449" t="s">
        <v>21</v>
      </c>
      <c r="AZ217" s="2449">
        <v>246189</v>
      </c>
      <c r="BA217" s="2449">
        <v>70871</v>
      </c>
      <c r="BB217" s="2449">
        <v>75913</v>
      </c>
      <c r="BC217" s="2449">
        <v>5090</v>
      </c>
      <c r="BD217" s="2449">
        <v>57</v>
      </c>
      <c r="BE217" s="2449">
        <v>59</v>
      </c>
      <c r="BF217" s="2449">
        <v>4277</v>
      </c>
      <c r="BG217" s="2449">
        <v>322</v>
      </c>
      <c r="BH217" s="2449">
        <v>3955</v>
      </c>
      <c r="BI217" s="2449">
        <v>239</v>
      </c>
      <c r="BJ217" s="108" t="s">
        <v>41</v>
      </c>
      <c r="BK217" s="673" t="s">
        <v>26</v>
      </c>
      <c r="BL217" s="105" t="s">
        <v>26</v>
      </c>
      <c r="BM217" s="106" t="s">
        <v>26</v>
      </c>
      <c r="BN217" s="1258">
        <v>43800</v>
      </c>
      <c r="BO217" s="107">
        <v>17484</v>
      </c>
      <c r="BP217" s="2449">
        <v>46621</v>
      </c>
      <c r="BQ217" s="2449">
        <v>260955</v>
      </c>
      <c r="BR217" s="2449">
        <v>16034</v>
      </c>
      <c r="BS217" s="2449">
        <v>222</v>
      </c>
      <c r="BT217" s="2449">
        <v>1738</v>
      </c>
      <c r="BU217" s="2449">
        <v>10792</v>
      </c>
      <c r="BV217" s="2449">
        <v>11783</v>
      </c>
      <c r="BW217" s="2449">
        <v>426282</v>
      </c>
      <c r="BX217" s="2449">
        <v>584</v>
      </c>
      <c r="BY217" s="2449">
        <v>389</v>
      </c>
      <c r="BZ217" s="2449" t="s">
        <v>21</v>
      </c>
      <c r="CA217" s="2449">
        <v>1121921</v>
      </c>
      <c r="CB217" s="2449">
        <v>30289</v>
      </c>
      <c r="CC217" s="2449">
        <v>198250</v>
      </c>
      <c r="CD217" s="2449">
        <v>10682</v>
      </c>
      <c r="CE217" s="108" t="s">
        <v>41</v>
      </c>
      <c r="CF217" s="673" t="s">
        <v>26</v>
      </c>
      <c r="CG217" s="105" t="s">
        <v>26</v>
      </c>
      <c r="CH217" s="106" t="s">
        <v>26</v>
      </c>
      <c r="CI217" s="1258">
        <v>43800</v>
      </c>
      <c r="CJ217" s="2449">
        <v>54</v>
      </c>
      <c r="CK217" s="2449" t="s">
        <v>21</v>
      </c>
      <c r="CL217" s="2449" t="s">
        <v>21</v>
      </c>
      <c r="CM217" s="2449">
        <v>33</v>
      </c>
      <c r="CN217" s="2449">
        <v>40128</v>
      </c>
      <c r="CO217" s="2449">
        <v>14562</v>
      </c>
      <c r="CP217" s="2449">
        <v>11796</v>
      </c>
      <c r="CQ217" s="2449">
        <v>1706</v>
      </c>
      <c r="CR217" s="2449">
        <v>3544</v>
      </c>
      <c r="CS217" s="2449">
        <v>828</v>
      </c>
      <c r="CT217" s="2449">
        <v>222</v>
      </c>
      <c r="CU217" s="2449">
        <v>1181</v>
      </c>
      <c r="CV217" s="2449">
        <v>6373</v>
      </c>
      <c r="CW217" s="2449">
        <v>6940</v>
      </c>
      <c r="CX217" s="2449">
        <v>58639</v>
      </c>
      <c r="CY217" s="2449" t="s">
        <v>21</v>
      </c>
      <c r="CZ217" s="108" t="s">
        <v>41</v>
      </c>
      <c r="DA217" s="673" t="s">
        <v>26</v>
      </c>
      <c r="DB217" s="105" t="s">
        <v>26</v>
      </c>
      <c r="DC217" s="106" t="s">
        <v>26</v>
      </c>
      <c r="DD217" s="1258">
        <v>43800</v>
      </c>
      <c r="DE217" s="2449">
        <v>11</v>
      </c>
      <c r="DF217" s="2449">
        <v>573</v>
      </c>
      <c r="DG217" s="2449">
        <v>569</v>
      </c>
      <c r="DH217" s="2449">
        <v>4</v>
      </c>
      <c r="DI217" s="2449">
        <v>796</v>
      </c>
      <c r="DJ217" s="2449" t="s">
        <v>21</v>
      </c>
      <c r="DK217" s="2449">
        <v>1020</v>
      </c>
      <c r="DL217" s="2449" t="s">
        <v>21</v>
      </c>
      <c r="DM217" s="2449">
        <v>4</v>
      </c>
      <c r="DN217" s="2449">
        <v>91</v>
      </c>
      <c r="DO217" s="2449">
        <v>165</v>
      </c>
      <c r="DP217" s="2449">
        <v>577</v>
      </c>
      <c r="DQ217" s="2449">
        <v>629</v>
      </c>
      <c r="DR217" s="2449">
        <v>360</v>
      </c>
      <c r="DS217" s="2449" t="s">
        <v>21</v>
      </c>
      <c r="DT217" s="2449" t="s">
        <v>21</v>
      </c>
      <c r="DU217" s="108" t="s">
        <v>41</v>
      </c>
      <c r="DV217" s="673" t="s">
        <v>26</v>
      </c>
      <c r="DW217" s="105" t="s">
        <v>26</v>
      </c>
      <c r="DX217" s="106" t="s">
        <v>26</v>
      </c>
      <c r="DY217" s="1258">
        <v>43800</v>
      </c>
      <c r="DZ217" s="2449">
        <v>45</v>
      </c>
      <c r="EA217" s="2449">
        <v>1583</v>
      </c>
      <c r="EB217" s="2449">
        <v>1676</v>
      </c>
      <c r="EC217" s="2449">
        <v>5259</v>
      </c>
      <c r="ED217" s="2449">
        <v>3461</v>
      </c>
      <c r="EE217" s="2449">
        <v>1798</v>
      </c>
      <c r="EF217" s="2449" t="s">
        <v>21</v>
      </c>
      <c r="EG217" s="2449">
        <v>5303</v>
      </c>
      <c r="EH217" s="2449" t="s">
        <v>21</v>
      </c>
      <c r="EI217" s="2449">
        <v>195726</v>
      </c>
      <c r="EJ217" s="2449" t="s">
        <v>21</v>
      </c>
      <c r="EK217" s="2449">
        <v>56916</v>
      </c>
      <c r="EL217" s="2449">
        <v>7532</v>
      </c>
      <c r="EM217" s="2449">
        <v>53692</v>
      </c>
      <c r="EN217" s="2449">
        <v>700601</v>
      </c>
      <c r="EO217" s="2449">
        <v>40124</v>
      </c>
      <c r="EP217" s="108" t="s">
        <v>41</v>
      </c>
      <c r="EQ217" s="673" t="s">
        <v>26</v>
      </c>
      <c r="ER217" s="105" t="s">
        <v>26</v>
      </c>
      <c r="ES217" s="106" t="s">
        <v>26</v>
      </c>
      <c r="ET217" s="1258">
        <v>43800</v>
      </c>
      <c r="EU217" s="2449">
        <v>1599</v>
      </c>
      <c r="EV217" s="2449">
        <v>1751</v>
      </c>
      <c r="EW217" s="2449">
        <v>16103</v>
      </c>
      <c r="EX217" s="2449">
        <v>117726</v>
      </c>
      <c r="EY217" s="2449">
        <v>20080</v>
      </c>
      <c r="EZ217" s="108" t="s">
        <v>41</v>
      </c>
      <c r="FA217" s="673" t="s">
        <v>26</v>
      </c>
      <c r="FC217" s="983"/>
      <c r="FD217" s="983"/>
      <c r="FE217" s="983"/>
      <c r="FF217" s="983"/>
      <c r="FG217" s="983"/>
      <c r="FH217" s="983"/>
      <c r="FI217" s="983"/>
      <c r="FJ217" s="983"/>
      <c r="FK217" s="1060"/>
      <c r="FL217" s="1060"/>
    </row>
    <row r="218" spans="1:168">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c r="BN218" s="209"/>
      <c r="BO218" s="209"/>
      <c r="BP218" s="209"/>
      <c r="BQ218" s="209"/>
      <c r="BR218" s="209"/>
      <c r="BS218" s="209"/>
      <c r="BT218" s="209"/>
      <c r="BU218" s="209"/>
      <c r="BV218" s="209"/>
      <c r="BW218" s="209"/>
      <c r="BX218" s="209"/>
      <c r="CC218" s="209"/>
      <c r="CD218" s="209"/>
      <c r="CE218" s="209"/>
      <c r="CF218" s="209"/>
      <c r="CG218" s="209"/>
      <c r="CH218" s="209"/>
      <c r="CI218" s="209"/>
      <c r="CJ218" s="209"/>
      <c r="CK218" s="209"/>
      <c r="CL218" s="209"/>
      <c r="CM218" s="209"/>
      <c r="CN218" s="209"/>
      <c r="CO218" s="209"/>
      <c r="CP218" s="209"/>
      <c r="CQ218" s="209"/>
      <c r="CR218" s="209"/>
      <c r="CS218" s="209"/>
      <c r="CT218" s="209"/>
      <c r="CU218" s="209"/>
      <c r="CV218" s="209"/>
      <c r="CW218" s="209"/>
      <c r="CX218" s="209"/>
      <c r="CY218" s="209"/>
      <c r="CZ218" s="209"/>
      <c r="DA218" s="209"/>
      <c r="DB218" s="209"/>
      <c r="DC218" s="209"/>
      <c r="DD218" s="209"/>
      <c r="DE218" s="209"/>
      <c r="DF218" s="209"/>
      <c r="DG218" s="209"/>
      <c r="DH218" s="209"/>
      <c r="DI218" s="209"/>
      <c r="DJ218" s="209"/>
      <c r="DK218" s="209"/>
      <c r="DL218" s="209"/>
      <c r="DM218" s="209"/>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209"/>
      <c r="FE218" s="209"/>
      <c r="FF218" s="209"/>
      <c r="FG218" s="209"/>
      <c r="FH218" s="209"/>
      <c r="FI218" s="209"/>
      <c r="FJ218" s="209"/>
      <c r="FK218" s="209"/>
      <c r="FL218" s="209"/>
    </row>
  </sheetData>
  <mergeCells count="233">
    <mergeCell ref="EZ185:FA191"/>
    <mergeCell ref="FK185:FL191"/>
    <mergeCell ref="AY188:AY189"/>
    <mergeCell ref="BZ188:BZ189"/>
    <mergeCell ref="DT188:DT189"/>
    <mergeCell ref="BC189:BC190"/>
    <mergeCell ref="BO189:BO190"/>
    <mergeCell ref="CC189:CC190"/>
    <mergeCell ref="CD189:CD190"/>
    <mergeCell ref="DB185:DD191"/>
    <mergeCell ref="DU185:DV191"/>
    <mergeCell ref="DW185:DY191"/>
    <mergeCell ref="EP185:EQ191"/>
    <mergeCell ref="CN189:CN190"/>
    <mergeCell ref="CP189:CP190"/>
    <mergeCell ref="DK189:DK190"/>
    <mergeCell ref="DM189:DM190"/>
    <mergeCell ref="EI189:EI190"/>
    <mergeCell ref="EL189:EL190"/>
    <mergeCell ref="CG185:CI191"/>
    <mergeCell ref="CZ185:DA191"/>
    <mergeCell ref="BB189:BB190"/>
    <mergeCell ref="ER185:ET191"/>
    <mergeCell ref="DW151:DY157"/>
    <mergeCell ref="E155:E156"/>
    <mergeCell ref="AC155:AC156"/>
    <mergeCell ref="AD155:AD156"/>
    <mergeCell ref="AN155:AN156"/>
    <mergeCell ref="AT155:AT156"/>
    <mergeCell ref="BC155:BC156"/>
    <mergeCell ref="EP151:EQ157"/>
    <mergeCell ref="ER151:ET157"/>
    <mergeCell ref="A185:C191"/>
    <mergeCell ref="T185:U191"/>
    <mergeCell ref="V185:X191"/>
    <mergeCell ref="AO185:AP191"/>
    <mergeCell ref="AQ185:AS191"/>
    <mergeCell ref="BJ185:BK191"/>
    <mergeCell ref="BL185:BN191"/>
    <mergeCell ref="CE185:CF191"/>
    <mergeCell ref="DQ155:DQ156"/>
    <mergeCell ref="F189:F190"/>
    <mergeCell ref="G189:G190"/>
    <mergeCell ref="AA189:AA190"/>
    <mergeCell ref="AL189:AL190"/>
    <mergeCell ref="AM189:AM190"/>
    <mergeCell ref="A151:C157"/>
    <mergeCell ref="T151:U157"/>
    <mergeCell ref="V151:X157"/>
    <mergeCell ref="AO151:AP157"/>
    <mergeCell ref="AQ151:AS157"/>
    <mergeCell ref="BJ151:BK157"/>
    <mergeCell ref="FK151:FL157"/>
    <mergeCell ref="S154:S155"/>
    <mergeCell ref="Z154:Z155"/>
    <mergeCell ref="CO154:CO155"/>
    <mergeCell ref="DN154:DN155"/>
    <mergeCell ref="EK154:EK155"/>
    <mergeCell ref="BF155:BF156"/>
    <mergeCell ref="BL151:BN157"/>
    <mergeCell ref="CE151:CF157"/>
    <mergeCell ref="CG151:CI157"/>
    <mergeCell ref="CZ151:DA157"/>
    <mergeCell ref="DB151:DD157"/>
    <mergeCell ref="DU151:DV157"/>
    <mergeCell ref="BP155:BP156"/>
    <mergeCell ref="BQ155:BQ156"/>
    <mergeCell ref="CB155:CB156"/>
    <mergeCell ref="CR155:CR156"/>
    <mergeCell ref="CS155:CS156"/>
    <mergeCell ref="FB155:FB156"/>
    <mergeCell ref="FE155:FE156"/>
    <mergeCell ref="DR155:DR156"/>
    <mergeCell ref="DZ155:DZ156"/>
    <mergeCell ref="EN155:EN156"/>
    <mergeCell ref="EO155:EO156"/>
    <mergeCell ref="FK117:FL123"/>
    <mergeCell ref="DE120:DE121"/>
    <mergeCell ref="FC120:FC121"/>
    <mergeCell ref="DH121:DH122"/>
    <mergeCell ref="DI121:DI122"/>
    <mergeCell ref="DS121:DS122"/>
    <mergeCell ref="EB121:EB122"/>
    <mergeCell ref="CE117:CF123"/>
    <mergeCell ref="CG117:CI123"/>
    <mergeCell ref="CZ117:DA123"/>
    <mergeCell ref="DB117:DD123"/>
    <mergeCell ref="DU117:DV123"/>
    <mergeCell ref="CR121:CR122"/>
    <mergeCell ref="CU121:CU122"/>
    <mergeCell ref="EC121:EC122"/>
    <mergeCell ref="EN121:EN122"/>
    <mergeCell ref="AX121:AX122"/>
    <mergeCell ref="AZ121:AZ122"/>
    <mergeCell ref="BI121:BI122"/>
    <mergeCell ref="BQ121:BQ122"/>
    <mergeCell ref="BS121:BS122"/>
    <mergeCell ref="BL117:BN123"/>
    <mergeCell ref="A117:C123"/>
    <mergeCell ref="T117:U123"/>
    <mergeCell ref="V117:X123"/>
    <mergeCell ref="AO117:AP123"/>
    <mergeCell ref="AQ117:AS123"/>
    <mergeCell ref="BJ117:BK123"/>
    <mergeCell ref="D121:D122"/>
    <mergeCell ref="E121:E122"/>
    <mergeCell ref="BJ76:BK82"/>
    <mergeCell ref="BL76:BN82"/>
    <mergeCell ref="CE76:CF82"/>
    <mergeCell ref="FF121:FF122"/>
    <mergeCell ref="FG121:FG122"/>
    <mergeCell ref="DW117:DY123"/>
    <mergeCell ref="EP117:EQ123"/>
    <mergeCell ref="ER117:ET123"/>
    <mergeCell ref="F80:F81"/>
    <mergeCell ref="G80:G81"/>
    <mergeCell ref="AH80:AH81"/>
    <mergeCell ref="AI80:AI81"/>
    <mergeCell ref="AM80:AM81"/>
    <mergeCell ref="AT80:AT81"/>
    <mergeCell ref="BB80:BB81"/>
    <mergeCell ref="BT80:BT81"/>
    <mergeCell ref="BU80:BU81"/>
    <mergeCell ref="EP76:EQ82"/>
    <mergeCell ref="ER76:ET82"/>
    <mergeCell ref="FC76:FD82"/>
    <mergeCell ref="EH80:EH81"/>
    <mergeCell ref="R121:R122"/>
    <mergeCell ref="Y121:Y122"/>
    <mergeCell ref="AB121:AB122"/>
    <mergeCell ref="FK76:FL82"/>
    <mergeCell ref="BQ79:BQ80"/>
    <mergeCell ref="CQ79:CQ80"/>
    <mergeCell ref="DH79:DH80"/>
    <mergeCell ref="ED79:ED80"/>
    <mergeCell ref="EZ79:EZ80"/>
    <mergeCell ref="CT80:CT81"/>
    <mergeCell ref="CG76:CI82"/>
    <mergeCell ref="DK80:DK81"/>
    <mergeCell ref="DL80:DL81"/>
    <mergeCell ref="EG80:EG81"/>
    <mergeCell ref="CD80:CD81"/>
    <mergeCell ref="BL42:BN48"/>
    <mergeCell ref="CE42:CF48"/>
    <mergeCell ref="CJ46:CJ47"/>
    <mergeCell ref="CZ76:DA82"/>
    <mergeCell ref="DB76:DD82"/>
    <mergeCell ref="EH46:EH47"/>
    <mergeCell ref="DK76:DL76"/>
    <mergeCell ref="DU76:DV82"/>
    <mergeCell ref="DW76:DY82"/>
    <mergeCell ref="CU80:CU81"/>
    <mergeCell ref="DW42:DY48"/>
    <mergeCell ref="CZ42:DA48"/>
    <mergeCell ref="DB42:DD48"/>
    <mergeCell ref="DU42:DV48"/>
    <mergeCell ref="DE46:DE47"/>
    <mergeCell ref="DF46:DF47"/>
    <mergeCell ref="DP46:DP47"/>
    <mergeCell ref="DQ46:DQ47"/>
    <mergeCell ref="CW46:CW47"/>
    <mergeCell ref="EP42:EQ48"/>
    <mergeCell ref="ER42:ET48"/>
    <mergeCell ref="T42:U48"/>
    <mergeCell ref="A76:C82"/>
    <mergeCell ref="T76:U82"/>
    <mergeCell ref="V76:X82"/>
    <mergeCell ref="AO76:AP82"/>
    <mergeCell ref="AQ76:AS82"/>
    <mergeCell ref="BI46:BI47"/>
    <mergeCell ref="BD80:BD81"/>
    <mergeCell ref="CU46:CU47"/>
    <mergeCell ref="A42:C48"/>
    <mergeCell ref="V42:X48"/>
    <mergeCell ref="AO42:AP48"/>
    <mergeCell ref="AQ42:AS48"/>
    <mergeCell ref="BJ42:BK48"/>
    <mergeCell ref="E46:E47"/>
    <mergeCell ref="AN46:AN47"/>
    <mergeCell ref="S45:S46"/>
    <mergeCell ref="Z45:Z46"/>
    <mergeCell ref="BF45:BF46"/>
    <mergeCell ref="AC46:AC47"/>
    <mergeCell ref="AD46:AD47"/>
    <mergeCell ref="AK46:AK47"/>
    <mergeCell ref="FK42:FL48"/>
    <mergeCell ref="FF46:FF47"/>
    <mergeCell ref="EU46:EU47"/>
    <mergeCell ref="EV46:EV47"/>
    <mergeCell ref="FD46:FD47"/>
    <mergeCell ref="BW12:BW13"/>
    <mergeCell ref="BX12:BX13"/>
    <mergeCell ref="D12:D13"/>
    <mergeCell ref="E12:E13"/>
    <mergeCell ref="DH12:DH13"/>
    <mergeCell ref="EB12:EB13"/>
    <mergeCell ref="EN12:EN13"/>
    <mergeCell ref="EO12:EO13"/>
    <mergeCell ref="EW12:EW13"/>
    <mergeCell ref="CG42:CI48"/>
    <mergeCell ref="AT46:AT47"/>
    <mergeCell ref="AW46:AW47"/>
    <mergeCell ref="BS46:BS47"/>
    <mergeCell ref="BV46:BV47"/>
    <mergeCell ref="EZ12:EZ13"/>
    <mergeCell ref="DU8:DV14"/>
    <mergeCell ref="DW8:DY14"/>
    <mergeCell ref="EP8:EQ14"/>
    <mergeCell ref="ER8:ET14"/>
    <mergeCell ref="F7:J7"/>
    <mergeCell ref="A8:C14"/>
    <mergeCell ref="T8:U14"/>
    <mergeCell ref="V8:X14"/>
    <mergeCell ref="AO8:AP14"/>
    <mergeCell ref="AQ8:AS14"/>
    <mergeCell ref="FK8:FL14"/>
    <mergeCell ref="AW11:AW12"/>
    <mergeCell ref="BT11:BT12"/>
    <mergeCell ref="CV11:CV12"/>
    <mergeCell ref="CL12:CL13"/>
    <mergeCell ref="CY12:CY13"/>
    <mergeCell ref="BJ8:BK14"/>
    <mergeCell ref="BL8:BN14"/>
    <mergeCell ref="R12:R13"/>
    <mergeCell ref="Y12:Y13"/>
    <mergeCell ref="CZ8:DA14"/>
    <mergeCell ref="DB8:DD14"/>
    <mergeCell ref="CE8:CF14"/>
    <mergeCell ref="CG8:CI14"/>
    <mergeCell ref="AB12:AB13"/>
    <mergeCell ref="AT12:AT13"/>
    <mergeCell ref="AZ12:AZ13"/>
    <mergeCell ref="BA12:BA13"/>
  </mergeCells>
  <phoneticPr fontId="99"/>
  <printOptions horizontalCentered="1"/>
  <pageMargins left="0.59055118110236227" right="0.59055118110236227" top="0.31496062992125984" bottom="0.31496062992125984" header="0" footer="0"/>
  <pageSetup paperSize="9" scale="54" firstPageNumber="244" pageOrder="overThenDown" orientation="portrait" useFirstPageNumber="1" r:id="rId1"/>
  <headerFooter alignWithMargins="0">
    <oddFooter>&amp;C&amp;"ＭＳ Ｐ明朝,標準"&amp;18－&amp;P－</oddFooter>
  </headerFooter>
  <rowBreaks count="1" manualBreakCount="1">
    <brk id="110" max="167" man="1"/>
  </rowBreaks>
  <colBreaks count="16" manualBreakCount="16">
    <brk id="11" max="221" man="1"/>
    <brk id="21" max="221" man="1"/>
    <brk id="32" max="221" man="1"/>
    <brk id="42" max="221" man="1"/>
    <brk id="53" max="221" man="1"/>
    <brk id="63" max="221" man="1"/>
    <brk id="74" max="221" man="1"/>
    <brk id="84" max="221" man="1"/>
    <brk id="95" max="221" man="1"/>
    <brk id="105" max="221" man="1"/>
    <brk id="116" max="221" man="1"/>
    <brk id="126" max="221" man="1"/>
    <brk id="137" max="221" man="1"/>
    <brk id="147" max="221" man="1"/>
    <brk id="158" max="221" man="1"/>
    <brk id="168" max="108"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tint="0.39997558519241921"/>
  </sheetPr>
  <dimension ref="A1:IU116"/>
  <sheetViews>
    <sheetView showGridLines="0" zoomScaleNormal="100" zoomScaleSheetLayoutView="70" workbookViewId="0"/>
  </sheetViews>
  <sheetFormatPr defaultColWidth="29.75" defaultRowHeight="13.5"/>
  <cols>
    <col min="1" max="1" width="8.125" style="544" customWidth="1"/>
    <col min="2" max="2" width="6.625" style="544" customWidth="1"/>
    <col min="3" max="3" width="11.625" style="544" customWidth="1"/>
    <col min="4" max="11" width="17.125" style="544" customWidth="1"/>
    <col min="12" max="19" width="18.125" style="544" customWidth="1"/>
    <col min="20" max="21" width="9.625" style="544" customWidth="1"/>
    <col min="22" max="22" width="8.625" style="544" customWidth="1"/>
    <col min="23" max="23" width="5.625" style="544" customWidth="1"/>
    <col min="24" max="24" width="11.5" style="544" customWidth="1"/>
    <col min="25" max="32" width="17.125" style="544" customWidth="1"/>
    <col min="33" max="40" width="17.625" style="544" customWidth="1"/>
    <col min="41" max="42" width="9.625" style="544" customWidth="1"/>
    <col min="43" max="43" width="8.625" style="544" customWidth="1"/>
    <col min="44" max="44" width="5.625" style="544" customWidth="1"/>
    <col min="45" max="45" width="11.625" style="544" customWidth="1"/>
    <col min="46" max="53" width="17.125" style="544" customWidth="1"/>
    <col min="54" max="62" width="16.125" style="544" customWidth="1"/>
    <col min="63" max="64" width="9.625" style="544" customWidth="1"/>
    <col min="65" max="65" width="8.625" style="544" customWidth="1"/>
    <col min="66" max="66" width="5.625" style="544" customWidth="1"/>
    <col min="67" max="67" width="11.625" style="544" customWidth="1"/>
    <col min="68" max="75" width="17.125" style="544" customWidth="1"/>
    <col min="76" max="84" width="16.125" style="544" customWidth="1"/>
    <col min="85" max="86" width="9.625" style="544" customWidth="1"/>
    <col min="87" max="87" width="8.5" style="544" customWidth="1"/>
    <col min="88" max="88" width="5.75" style="544" customWidth="1"/>
    <col min="89" max="89" width="11.875" style="544" customWidth="1"/>
    <col min="90" max="97" width="17.125" style="544" customWidth="1"/>
    <col min="98" max="99" width="18.125" style="544" customWidth="1"/>
    <col min="100" max="100" width="17.125" style="544" customWidth="1"/>
    <col min="101" max="105" width="18.125" style="544" customWidth="1"/>
    <col min="106" max="107" width="9.625" style="544" customWidth="1"/>
    <col min="108" max="108" width="8.625" style="544" customWidth="1"/>
    <col min="109" max="109" width="5.625" style="544" customWidth="1"/>
    <col min="110" max="110" width="11.625" style="544" customWidth="1"/>
    <col min="111" max="119" width="17.125" style="544" customWidth="1"/>
    <col min="120" max="120" width="17.25" style="544" customWidth="1"/>
    <col min="121" max="126" width="16.125" style="544" customWidth="1"/>
    <col min="127" max="128" width="9.625" style="544" customWidth="1"/>
    <col min="129" max="129" width="8.625" style="544" customWidth="1"/>
    <col min="130" max="130" width="5.625" style="544" customWidth="1"/>
    <col min="131" max="131" width="11.625" style="544" customWidth="1"/>
    <col min="132" max="139" width="17.125" style="544" customWidth="1"/>
    <col min="140" max="140" width="18.5" style="544" customWidth="1"/>
    <col min="141" max="147" width="18.125" style="544" customWidth="1"/>
    <col min="148" max="149" width="9.625" style="544" customWidth="1"/>
    <col min="150" max="150" width="8.625" style="544" customWidth="1"/>
    <col min="151" max="151" width="5.625" style="544" customWidth="1"/>
    <col min="152" max="152" width="11.625" style="544" customWidth="1"/>
    <col min="153" max="160" width="17.125" style="544" customWidth="1"/>
    <col min="161" max="168" width="18.125" style="544" customWidth="1"/>
    <col min="169" max="170" width="9.625" style="544" customWidth="1"/>
    <col min="171" max="171" width="8.625" style="544" customWidth="1"/>
    <col min="172" max="172" width="5.625" style="544" customWidth="1"/>
    <col min="173" max="173" width="11.625" style="544" customWidth="1"/>
    <col min="174" max="181" width="17.125" style="544" customWidth="1"/>
    <col min="182" max="189" width="18.125" style="544" customWidth="1"/>
    <col min="190" max="191" width="9.625" style="544" customWidth="1"/>
    <col min="192" max="192" width="8.625" style="544" customWidth="1"/>
    <col min="193" max="193" width="5.625" style="544" customWidth="1"/>
    <col min="194" max="194" width="11.625" style="544" customWidth="1"/>
    <col min="195" max="202" width="17.125" style="544" customWidth="1"/>
    <col min="203" max="203" width="18.125" style="544" customWidth="1"/>
    <col min="204" max="204" width="17.125" style="544" customWidth="1"/>
    <col min="205" max="210" width="18.125" style="544" customWidth="1"/>
    <col min="211" max="212" width="9.625" style="544" customWidth="1"/>
    <col min="213" max="213" width="8.625" style="544" customWidth="1"/>
    <col min="214" max="214" width="5.625" style="544" customWidth="1"/>
    <col min="215" max="215" width="11.625" style="544" customWidth="1"/>
    <col min="216" max="223" width="17.125" style="544" customWidth="1"/>
    <col min="224" max="231" width="18.125" style="544" customWidth="1"/>
    <col min="232" max="233" width="9.625" style="544" customWidth="1"/>
    <col min="234" max="234" width="8.625" style="544" customWidth="1"/>
    <col min="235" max="235" width="5.625" style="544" customWidth="1"/>
    <col min="236" max="236" width="11.625" style="544" customWidth="1"/>
    <col min="237" max="244" width="17.125" style="544" customWidth="1"/>
    <col min="245" max="252" width="16.125" style="544" customWidth="1"/>
    <col min="253" max="254" width="9.625" style="544" customWidth="1"/>
    <col min="255" max="16384" width="29.75" style="544"/>
  </cols>
  <sheetData>
    <row r="1" spans="1:255" ht="15" customHeight="1">
      <c r="A1" s="536" t="s">
        <v>1113</v>
      </c>
      <c r="B1" s="539"/>
      <c r="C1" s="1961"/>
      <c r="D1" s="1961"/>
      <c r="E1" s="539"/>
      <c r="F1" s="1961"/>
      <c r="G1" s="539"/>
      <c r="H1" s="539"/>
      <c r="I1" s="539"/>
      <c r="J1" s="539"/>
      <c r="K1" s="539"/>
      <c r="L1" s="539"/>
      <c r="M1" s="539"/>
      <c r="N1" s="1961"/>
      <c r="O1" s="539"/>
      <c r="P1" s="539"/>
      <c r="Q1" s="539"/>
      <c r="R1" s="539"/>
      <c r="S1" s="1961"/>
      <c r="T1" s="539"/>
      <c r="U1" s="537" t="s">
        <v>1113</v>
      </c>
      <c r="V1" s="536" t="s">
        <v>1113</v>
      </c>
      <c r="W1" s="539"/>
      <c r="X1" s="1961"/>
      <c r="Y1" s="1961"/>
      <c r="Z1" s="539"/>
      <c r="AA1" s="1961"/>
      <c r="AB1" s="539"/>
      <c r="AC1" s="539"/>
      <c r="AD1" s="539"/>
      <c r="AE1" s="539"/>
      <c r="AF1" s="539"/>
      <c r="AG1" s="2827"/>
      <c r="AH1" s="2827"/>
      <c r="AI1" s="2828"/>
      <c r="AJ1" s="2827"/>
      <c r="AK1" s="2829"/>
      <c r="AL1" s="2829"/>
      <c r="AP1" s="537" t="s">
        <v>1113</v>
      </c>
      <c r="AQ1" s="536" t="s">
        <v>1113</v>
      </c>
      <c r="AR1" s="539"/>
      <c r="AS1" s="1961"/>
      <c r="AT1" s="1961"/>
      <c r="AU1" s="2827"/>
      <c r="AV1" s="2828"/>
      <c r="AW1" s="2827"/>
      <c r="AX1" s="2829"/>
      <c r="AY1" s="2829"/>
      <c r="AZ1" s="2829"/>
      <c r="BA1" s="2829"/>
      <c r="BB1" s="2827"/>
      <c r="BC1" s="2827"/>
      <c r="BD1" s="2828"/>
      <c r="BE1" s="2827"/>
      <c r="BF1" s="2829"/>
      <c r="BG1" s="2829"/>
      <c r="BL1" s="537" t="s">
        <v>1113</v>
      </c>
      <c r="BM1" s="536" t="s">
        <v>1113</v>
      </c>
      <c r="BN1" s="539"/>
      <c r="BO1" s="1961"/>
      <c r="BP1" s="1961"/>
      <c r="BQ1" s="2827"/>
      <c r="BR1" s="2828"/>
      <c r="BS1" s="2827"/>
      <c r="BT1" s="2829"/>
      <c r="BU1" s="2829"/>
      <c r="BV1" s="2829"/>
      <c r="BW1" s="2829"/>
      <c r="BX1" s="2827"/>
      <c r="BY1" s="2827"/>
      <c r="BZ1" s="2828"/>
      <c r="CA1" s="2827"/>
      <c r="CB1" s="2829"/>
      <c r="CC1" s="2829"/>
      <c r="CH1" s="537" t="s">
        <v>1113</v>
      </c>
      <c r="CI1" s="536" t="s">
        <v>1113</v>
      </c>
      <c r="CJ1" s="539"/>
      <c r="CK1" s="1961"/>
      <c r="CL1" s="1961"/>
      <c r="CM1" s="2827"/>
      <c r="CN1" s="2828"/>
      <c r="CO1" s="2827"/>
      <c r="CP1" s="2829"/>
      <c r="CQ1" s="2829"/>
      <c r="CR1" s="2829"/>
      <c r="CS1" s="2829"/>
      <c r="CT1" s="2827"/>
      <c r="CU1" s="2827"/>
      <c r="CV1" s="2828"/>
      <c r="CW1" s="2827"/>
      <c r="CX1" s="2829"/>
      <c r="CY1" s="2829"/>
      <c r="DC1" s="537" t="s">
        <v>1113</v>
      </c>
      <c r="DD1" s="536" t="s">
        <v>1113</v>
      </c>
      <c r="DE1" s="539"/>
      <c r="DF1" s="1961"/>
      <c r="DG1" s="1961"/>
      <c r="DH1" s="2827"/>
      <c r="DI1" s="2828"/>
      <c r="DJ1" s="2827"/>
      <c r="DK1" s="2829"/>
      <c r="DL1" s="2829"/>
      <c r="DM1" s="2829"/>
      <c r="DN1" s="2829"/>
      <c r="DO1" s="2827"/>
      <c r="DP1" s="2827"/>
      <c r="DQ1" s="2828"/>
      <c r="DR1" s="2827"/>
      <c r="DS1" s="2829"/>
      <c r="DT1" s="2829"/>
      <c r="DX1" s="537" t="s">
        <v>1113</v>
      </c>
      <c r="DY1" s="536" t="s">
        <v>1113</v>
      </c>
      <c r="DZ1" s="2827"/>
      <c r="EA1" s="2827"/>
      <c r="EB1" s="2828"/>
      <c r="EC1" s="2827"/>
      <c r="ED1" s="2828"/>
      <c r="EE1" s="2827"/>
      <c r="EF1" s="2829"/>
      <c r="EG1" s="2829"/>
      <c r="EH1" s="2829"/>
      <c r="EI1" s="2829"/>
      <c r="EJ1" s="2827"/>
      <c r="EK1" s="2827"/>
      <c r="EL1" s="2828"/>
      <c r="EM1" s="2827"/>
      <c r="EN1" s="2829"/>
      <c r="EO1" s="2829"/>
      <c r="ES1" s="537" t="s">
        <v>1113</v>
      </c>
      <c r="ET1" s="536" t="s">
        <v>1113</v>
      </c>
      <c r="EU1" s="2827"/>
      <c r="EV1" s="2827"/>
      <c r="EW1" s="2828"/>
      <c r="EX1" s="2827"/>
      <c r="EY1" s="2828"/>
      <c r="EZ1" s="2827"/>
      <c r="FA1" s="2829"/>
      <c r="FB1" s="2829"/>
      <c r="FC1" s="2829"/>
      <c r="FD1" s="2829"/>
      <c r="FE1" s="2827"/>
      <c r="FF1" s="2827"/>
      <c r="FG1" s="2828"/>
      <c r="FH1" s="2827"/>
      <c r="FI1" s="2829"/>
      <c r="FJ1" s="2829"/>
      <c r="FN1" s="537" t="s">
        <v>1113</v>
      </c>
      <c r="FO1" s="536" t="s">
        <v>1113</v>
      </c>
      <c r="FP1" s="2827"/>
      <c r="FQ1" s="2827"/>
      <c r="FR1" s="2828"/>
      <c r="FS1" s="2827"/>
      <c r="FT1" s="2828"/>
      <c r="FU1" s="2827"/>
      <c r="FV1" s="2829"/>
      <c r="FW1" s="2829"/>
      <c r="FX1" s="2829"/>
      <c r="FY1" s="2829"/>
      <c r="FZ1" s="2827"/>
      <c r="GA1" s="2827"/>
      <c r="GB1" s="2828"/>
      <c r="GC1" s="2827"/>
      <c r="GD1" s="2829"/>
      <c r="GE1" s="2829"/>
      <c r="GI1" s="537" t="s">
        <v>1113</v>
      </c>
      <c r="GJ1" s="536" t="s">
        <v>1113</v>
      </c>
      <c r="GK1" s="2827"/>
      <c r="GL1" s="2827"/>
      <c r="GM1" s="2828"/>
      <c r="GN1" s="2827"/>
      <c r="GO1" s="2828"/>
      <c r="GP1" s="2827"/>
      <c r="GQ1" s="2829"/>
      <c r="GR1" s="2829"/>
      <c r="GS1" s="2829"/>
      <c r="GT1" s="2829"/>
      <c r="GU1" s="2827"/>
      <c r="GV1" s="2827"/>
      <c r="GW1" s="2828"/>
      <c r="GX1" s="2827"/>
      <c r="GY1" s="2829"/>
      <c r="GZ1" s="2829"/>
      <c r="HD1" s="537" t="s">
        <v>1113</v>
      </c>
      <c r="HE1" s="536" t="s">
        <v>1113</v>
      </c>
      <c r="HF1" s="2827"/>
      <c r="HG1" s="2827"/>
      <c r="HH1" s="2828"/>
      <c r="HI1" s="2827"/>
      <c r="HJ1" s="2828"/>
      <c r="HK1" s="2827"/>
      <c r="HL1" s="2829"/>
      <c r="HM1" s="2829"/>
      <c r="HN1" s="2829"/>
      <c r="HO1" s="2829"/>
      <c r="HP1" s="2827"/>
      <c r="HQ1" s="2827"/>
      <c r="HR1" s="2828"/>
      <c r="HS1" s="2827"/>
      <c r="HT1" s="2829"/>
      <c r="HU1" s="2829"/>
      <c r="HY1" s="537" t="s">
        <v>1113</v>
      </c>
      <c r="HZ1" s="536" t="s">
        <v>1113</v>
      </c>
      <c r="IA1" s="2827"/>
      <c r="IB1" s="2827"/>
      <c r="IC1" s="2828"/>
      <c r="ID1" s="2827"/>
      <c r="IE1" s="2828"/>
      <c r="IF1" s="2827"/>
      <c r="IG1" s="2829"/>
      <c r="IH1" s="2829"/>
      <c r="II1" s="2829"/>
      <c r="IJ1" s="2829"/>
      <c r="IK1" s="2827"/>
      <c r="IL1" s="2827"/>
      <c r="IM1" s="2828"/>
      <c r="IN1" s="2827"/>
      <c r="IO1" s="2829"/>
      <c r="IP1" s="2829"/>
      <c r="IQ1" s="2829"/>
      <c r="IT1" s="537" t="s">
        <v>1113</v>
      </c>
      <c r="IU1" s="539"/>
    </row>
    <row r="2" spans="1:255" ht="15" customHeight="1">
      <c r="A2" s="2294" t="s">
        <v>1114</v>
      </c>
      <c r="B2" s="1961"/>
      <c r="C2" s="2830"/>
      <c r="D2" s="2831"/>
      <c r="E2" s="1961"/>
      <c r="F2" s="1961"/>
      <c r="G2" s="539"/>
      <c r="H2" s="539"/>
      <c r="I2" s="539"/>
      <c r="J2" s="539"/>
      <c r="K2" s="539"/>
      <c r="L2" s="1961"/>
      <c r="M2" s="1961"/>
      <c r="N2" s="1961"/>
      <c r="O2" s="539"/>
      <c r="P2" s="539"/>
      <c r="Q2" s="539"/>
      <c r="R2" s="539"/>
      <c r="S2" s="2831"/>
      <c r="T2" s="539"/>
      <c r="U2" s="2295" t="s">
        <v>1114</v>
      </c>
      <c r="V2" s="2294" t="s">
        <v>1114</v>
      </c>
      <c r="W2" s="1961"/>
      <c r="X2" s="2830"/>
      <c r="Y2" s="2831"/>
      <c r="Z2" s="1961"/>
      <c r="AA2" s="1961"/>
      <c r="AB2" s="539"/>
      <c r="AC2" s="539"/>
      <c r="AD2" s="539"/>
      <c r="AE2" s="539"/>
      <c r="AF2" s="539"/>
      <c r="AG2" s="2828"/>
      <c r="AH2" s="2828"/>
      <c r="AI2" s="2832"/>
      <c r="AJ2" s="2829"/>
      <c r="AK2" s="2829"/>
      <c r="AL2" s="2829"/>
      <c r="AP2" s="2295" t="s">
        <v>1114</v>
      </c>
      <c r="AQ2" s="2294" t="s">
        <v>1114</v>
      </c>
      <c r="AR2" s="1961"/>
      <c r="AS2" s="2830"/>
      <c r="AT2" s="2831"/>
      <c r="AU2" s="2828"/>
      <c r="AV2" s="2832"/>
      <c r="AW2" s="2829"/>
      <c r="AX2" s="2829"/>
      <c r="AY2" s="2829"/>
      <c r="AZ2" s="2829"/>
      <c r="BA2" s="2829"/>
      <c r="BB2" s="2828"/>
      <c r="BC2" s="2828"/>
      <c r="BD2" s="2832"/>
      <c r="BE2" s="2829"/>
      <c r="BF2" s="2829"/>
      <c r="BG2" s="2829"/>
      <c r="BL2" s="2295" t="s">
        <v>1114</v>
      </c>
      <c r="BM2" s="2294" t="s">
        <v>1114</v>
      </c>
      <c r="BN2" s="1961"/>
      <c r="BO2" s="2830"/>
      <c r="BP2" s="2831"/>
      <c r="BQ2" s="2828"/>
      <c r="BR2" s="2832"/>
      <c r="BS2" s="2829"/>
      <c r="BT2" s="2829"/>
      <c r="BU2" s="2829"/>
      <c r="BV2" s="2829"/>
      <c r="BW2" s="2829"/>
      <c r="BX2" s="2828"/>
      <c r="BY2" s="2828"/>
      <c r="BZ2" s="2832"/>
      <c r="CA2" s="2829"/>
      <c r="CB2" s="2829"/>
      <c r="CC2" s="2829"/>
      <c r="CH2" s="2295" t="s">
        <v>1114</v>
      </c>
      <c r="CI2" s="2294" t="s">
        <v>1114</v>
      </c>
      <c r="CJ2" s="1961"/>
      <c r="CK2" s="2830"/>
      <c r="CL2" s="2831"/>
      <c r="CM2" s="2828"/>
      <c r="CN2" s="2832"/>
      <c r="CO2" s="2829"/>
      <c r="CP2" s="2829"/>
      <c r="CQ2" s="2829"/>
      <c r="CR2" s="2829"/>
      <c r="CS2" s="2829"/>
      <c r="CT2" s="2828"/>
      <c r="CU2" s="2828"/>
      <c r="CV2" s="2832"/>
      <c r="CW2" s="2829"/>
      <c r="CX2" s="2829"/>
      <c r="CY2" s="2829"/>
      <c r="DC2" s="2295" t="s">
        <v>1114</v>
      </c>
      <c r="DD2" s="2294" t="s">
        <v>1114</v>
      </c>
      <c r="DE2" s="1961"/>
      <c r="DF2" s="2830"/>
      <c r="DG2" s="2831"/>
      <c r="DH2" s="2828"/>
      <c r="DI2" s="2832"/>
      <c r="DJ2" s="2829"/>
      <c r="DK2" s="2829"/>
      <c r="DL2" s="2829"/>
      <c r="DM2" s="2829"/>
      <c r="DN2" s="2829"/>
      <c r="DO2" s="2828"/>
      <c r="DP2" s="2828"/>
      <c r="DQ2" s="2832"/>
      <c r="DR2" s="2829"/>
      <c r="DS2" s="2829"/>
      <c r="DT2" s="2829"/>
      <c r="DX2" s="2295" t="s">
        <v>1114</v>
      </c>
      <c r="DY2" s="2294" t="s">
        <v>621</v>
      </c>
      <c r="DZ2" s="2828"/>
      <c r="EA2" s="2828"/>
      <c r="EB2" s="2833"/>
      <c r="EC2" s="2828"/>
      <c r="ED2" s="2832"/>
      <c r="EE2" s="2829"/>
      <c r="EF2" s="2829"/>
      <c r="EG2" s="2829"/>
      <c r="EH2" s="2829"/>
      <c r="EI2" s="2829"/>
      <c r="EJ2" s="2828"/>
      <c r="EK2" s="2828"/>
      <c r="EL2" s="2832"/>
      <c r="EM2" s="2829"/>
      <c r="EN2" s="2829"/>
      <c r="EO2" s="2829"/>
      <c r="ES2" s="2295" t="s">
        <v>621</v>
      </c>
      <c r="ET2" s="2294" t="s">
        <v>621</v>
      </c>
      <c r="EU2" s="2828"/>
      <c r="EV2" s="2828"/>
      <c r="EW2" s="2833"/>
      <c r="EX2" s="2828"/>
      <c r="EY2" s="2832"/>
      <c r="EZ2" s="2829"/>
      <c r="FA2" s="2829"/>
      <c r="FB2" s="2829"/>
      <c r="FC2" s="2829"/>
      <c r="FD2" s="2829"/>
      <c r="FE2" s="2828"/>
      <c r="FF2" s="2828"/>
      <c r="FG2" s="2832"/>
      <c r="FH2" s="2829"/>
      <c r="FI2" s="2829"/>
      <c r="FJ2" s="2829"/>
      <c r="FN2" s="2295" t="s">
        <v>621</v>
      </c>
      <c r="FO2" s="2294" t="s">
        <v>621</v>
      </c>
      <c r="FP2" s="2828"/>
      <c r="FQ2" s="2828"/>
      <c r="FR2" s="2833"/>
      <c r="FS2" s="2828"/>
      <c r="FT2" s="2832"/>
      <c r="FU2" s="2829"/>
      <c r="FV2" s="2829"/>
      <c r="FW2" s="2829"/>
      <c r="FX2" s="2829"/>
      <c r="FY2" s="2829"/>
      <c r="FZ2" s="2828"/>
      <c r="GA2" s="2828"/>
      <c r="GB2" s="2832"/>
      <c r="GC2" s="2829"/>
      <c r="GD2" s="2829"/>
      <c r="GE2" s="2829"/>
      <c r="GI2" s="2295" t="s">
        <v>621</v>
      </c>
      <c r="GJ2" s="2294" t="s">
        <v>621</v>
      </c>
      <c r="GK2" s="2828"/>
      <c r="GL2" s="2828"/>
      <c r="GM2" s="2833"/>
      <c r="GN2" s="2828"/>
      <c r="GO2" s="2832"/>
      <c r="GP2" s="2829"/>
      <c r="GQ2" s="2829"/>
      <c r="GR2" s="2829"/>
      <c r="GS2" s="2829"/>
      <c r="GT2" s="2829"/>
      <c r="GU2" s="2828"/>
      <c r="GV2" s="2828"/>
      <c r="GW2" s="2832"/>
      <c r="GX2" s="2829"/>
      <c r="GY2" s="2829"/>
      <c r="GZ2" s="2829"/>
      <c r="HD2" s="2295" t="s">
        <v>621</v>
      </c>
      <c r="HE2" s="2294" t="s">
        <v>621</v>
      </c>
      <c r="HF2" s="2828"/>
      <c r="HG2" s="2828"/>
      <c r="HH2" s="2833"/>
      <c r="HI2" s="2828"/>
      <c r="HJ2" s="2832"/>
      <c r="HK2" s="2829"/>
      <c r="HL2" s="2829"/>
      <c r="HM2" s="2829"/>
      <c r="HN2" s="2829"/>
      <c r="HO2" s="2829"/>
      <c r="HP2" s="2828"/>
      <c r="HQ2" s="2828"/>
      <c r="HR2" s="2832"/>
      <c r="HS2" s="2829"/>
      <c r="HT2" s="2829"/>
      <c r="HU2" s="2829"/>
      <c r="HY2" s="2295" t="s">
        <v>621</v>
      </c>
      <c r="HZ2" s="2294" t="s">
        <v>621</v>
      </c>
      <c r="IA2" s="2828"/>
      <c r="IB2" s="2828"/>
      <c r="IC2" s="2833"/>
      <c r="ID2" s="2828"/>
      <c r="IE2" s="2832"/>
      <c r="IF2" s="2829"/>
      <c r="IG2" s="2829"/>
      <c r="IH2" s="2829"/>
      <c r="II2" s="2829"/>
      <c r="IJ2" s="2829"/>
      <c r="IK2" s="2828"/>
      <c r="IL2" s="2828"/>
      <c r="IM2" s="2832"/>
      <c r="IN2" s="2829"/>
      <c r="IO2" s="2829"/>
      <c r="IP2" s="2829"/>
      <c r="IQ2" s="2829"/>
      <c r="IT2" s="2295" t="s">
        <v>621</v>
      </c>
      <c r="IU2" s="2828"/>
    </row>
    <row r="3" spans="1:255" ht="14.25">
      <c r="A3" s="2834" t="s">
        <v>726</v>
      </c>
      <c r="B3" s="2834"/>
      <c r="C3" s="2834"/>
      <c r="D3" s="2834"/>
      <c r="E3" s="2834"/>
      <c r="F3" s="2834"/>
      <c r="G3" s="542"/>
      <c r="H3" s="542"/>
      <c r="I3" s="542"/>
      <c r="J3" s="542"/>
      <c r="K3" s="542" t="s">
        <v>1182</v>
      </c>
      <c r="L3" s="2835"/>
      <c r="M3" s="2835"/>
      <c r="N3" s="2835"/>
      <c r="O3" s="542"/>
      <c r="P3" s="542"/>
      <c r="Q3" s="542"/>
      <c r="R3" s="542"/>
      <c r="S3" s="542" t="s">
        <v>1182</v>
      </c>
      <c r="T3" s="542"/>
      <c r="U3" s="542"/>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c r="CQ3" s="634"/>
      <c r="CR3" s="634"/>
      <c r="CS3" s="634"/>
      <c r="CT3" s="634"/>
      <c r="CU3" s="634"/>
      <c r="CV3" s="634"/>
      <c r="CW3" s="634"/>
      <c r="CX3" s="634"/>
      <c r="CY3" s="634"/>
      <c r="CZ3" s="634"/>
      <c r="DA3" s="634"/>
      <c r="DB3" s="634"/>
      <c r="DC3" s="634"/>
      <c r="DD3" s="634"/>
      <c r="DE3" s="634"/>
      <c r="DF3" s="634"/>
      <c r="DG3" s="634"/>
      <c r="DH3" s="634"/>
      <c r="DI3" s="634"/>
      <c r="DJ3" s="634"/>
      <c r="DK3" s="634"/>
      <c r="DL3" s="634"/>
      <c r="DM3" s="634"/>
      <c r="DN3" s="634"/>
      <c r="DO3" s="634"/>
      <c r="DP3" s="634"/>
      <c r="DQ3" s="634"/>
      <c r="DR3" s="634"/>
      <c r="DS3" s="634"/>
      <c r="DT3" s="634"/>
      <c r="DU3" s="634"/>
      <c r="DV3" s="634"/>
      <c r="DY3" s="634"/>
      <c r="DZ3" s="634"/>
      <c r="EA3" s="634"/>
      <c r="EB3" s="634"/>
      <c r="EC3" s="634"/>
      <c r="ED3" s="634"/>
      <c r="EE3" s="634"/>
      <c r="EF3" s="634"/>
      <c r="EG3" s="634"/>
      <c r="EH3" s="634"/>
      <c r="EI3" s="634"/>
      <c r="EJ3" s="634"/>
      <c r="EK3" s="634"/>
      <c r="EL3" s="634"/>
      <c r="EM3" s="634"/>
      <c r="EN3" s="634"/>
      <c r="EO3" s="634"/>
      <c r="EP3" s="634"/>
      <c r="EQ3" s="634"/>
      <c r="ER3" s="542"/>
      <c r="ES3" s="542"/>
      <c r="ET3" s="634"/>
      <c r="EU3" s="634"/>
      <c r="EV3" s="634"/>
      <c r="EW3" s="634"/>
      <c r="EX3" s="634"/>
      <c r="EY3" s="634"/>
      <c r="EZ3" s="634"/>
      <c r="FA3" s="634"/>
      <c r="FB3" s="634"/>
      <c r="FC3" s="634"/>
      <c r="FD3" s="634"/>
      <c r="FE3" s="634"/>
      <c r="FF3" s="634"/>
      <c r="FG3" s="634"/>
      <c r="FH3" s="634"/>
      <c r="FI3" s="634"/>
      <c r="FJ3" s="634"/>
      <c r="FK3" s="634"/>
      <c r="FL3" s="634"/>
      <c r="FM3" s="542"/>
      <c r="FN3" s="542"/>
      <c r="FO3" s="634"/>
      <c r="FP3" s="634"/>
      <c r="FQ3" s="634"/>
      <c r="FR3" s="634"/>
      <c r="FS3" s="634"/>
      <c r="FT3" s="634"/>
      <c r="FU3" s="634"/>
      <c r="FV3" s="634"/>
      <c r="FW3" s="634"/>
      <c r="FX3" s="634"/>
      <c r="FY3" s="634"/>
      <c r="FZ3" s="634"/>
      <c r="GA3" s="634"/>
      <c r="GB3" s="634"/>
      <c r="GC3" s="634"/>
      <c r="GD3" s="634"/>
      <c r="GE3" s="634"/>
      <c r="GF3" s="634"/>
      <c r="GG3" s="634"/>
      <c r="GH3" s="542"/>
      <c r="GI3" s="542"/>
      <c r="GJ3" s="634"/>
      <c r="GK3" s="634"/>
      <c r="GL3" s="634"/>
      <c r="GM3" s="634"/>
      <c r="GN3" s="634"/>
      <c r="GO3" s="634"/>
      <c r="GP3" s="634"/>
      <c r="GQ3" s="634"/>
      <c r="GR3" s="634"/>
      <c r="GS3" s="634"/>
      <c r="GT3" s="634"/>
      <c r="GU3" s="634"/>
      <c r="GV3" s="634"/>
      <c r="GW3" s="634"/>
      <c r="GX3" s="634"/>
      <c r="GY3" s="634"/>
      <c r="GZ3" s="634"/>
      <c r="HA3" s="634"/>
      <c r="HB3" s="634"/>
      <c r="HC3" s="542"/>
      <c r="HD3" s="542"/>
      <c r="HE3" s="634"/>
      <c r="HF3" s="634"/>
      <c r="HG3" s="634"/>
      <c r="HH3" s="634"/>
      <c r="HI3" s="634"/>
      <c r="HJ3" s="634"/>
      <c r="HK3" s="634"/>
      <c r="HL3" s="634"/>
      <c r="HM3" s="634"/>
      <c r="HN3" s="634"/>
      <c r="HO3" s="634"/>
      <c r="HP3" s="634"/>
      <c r="HQ3" s="634"/>
      <c r="HR3" s="634"/>
      <c r="HS3" s="634"/>
      <c r="HT3" s="634"/>
      <c r="HU3" s="634"/>
      <c r="HV3" s="634"/>
      <c r="HW3" s="634"/>
      <c r="HX3" s="542"/>
      <c r="HY3" s="542"/>
      <c r="HZ3" s="634"/>
      <c r="IA3" s="634"/>
      <c r="IB3" s="634"/>
      <c r="IC3" s="634"/>
      <c r="ID3" s="634"/>
      <c r="IE3" s="634"/>
      <c r="IF3" s="634"/>
      <c r="IG3" s="634"/>
      <c r="IH3" s="634"/>
      <c r="II3" s="634"/>
      <c r="IJ3" s="634"/>
      <c r="IK3" s="634"/>
      <c r="IL3" s="634"/>
      <c r="IM3" s="634"/>
      <c r="IN3" s="634"/>
      <c r="IO3" s="634"/>
      <c r="IP3" s="634"/>
      <c r="IQ3" s="634"/>
      <c r="IR3" s="542"/>
      <c r="IS3" s="542"/>
    </row>
    <row r="4" spans="1:255" ht="10.5" customHeight="1">
      <c r="A4" s="542" t="s">
        <v>1187</v>
      </c>
      <c r="B4" s="542"/>
      <c r="C4" s="542"/>
      <c r="D4" s="542"/>
      <c r="E4" s="542"/>
      <c r="F4" s="542"/>
      <c r="G4" s="542"/>
      <c r="H4" s="542"/>
      <c r="I4" s="542"/>
      <c r="J4" s="542"/>
      <c r="K4" s="542"/>
      <c r="L4" s="542"/>
      <c r="M4" s="542"/>
      <c r="N4" s="542"/>
      <c r="O4" s="542"/>
      <c r="P4" s="542"/>
      <c r="Q4" s="542"/>
      <c r="R4" s="542"/>
      <c r="S4" s="542"/>
      <c r="T4" s="542"/>
      <c r="U4" s="542"/>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634"/>
      <c r="AY4" s="634"/>
      <c r="AZ4" s="634"/>
      <c r="BA4" s="634"/>
      <c r="BB4" s="634"/>
      <c r="BC4" s="634"/>
      <c r="BD4" s="634"/>
      <c r="BE4" s="634"/>
      <c r="BF4" s="634"/>
      <c r="BG4" s="634"/>
      <c r="BH4" s="634"/>
      <c r="BI4" s="634"/>
      <c r="BJ4" s="634"/>
      <c r="BK4" s="634"/>
      <c r="BL4" s="634"/>
      <c r="BM4" s="634"/>
      <c r="BN4" s="634"/>
      <c r="BO4" s="634"/>
      <c r="BP4" s="634"/>
      <c r="BQ4" s="634"/>
      <c r="BR4" s="634"/>
      <c r="BS4" s="634"/>
      <c r="BT4" s="634"/>
      <c r="BU4" s="634"/>
      <c r="BV4" s="634"/>
      <c r="BW4" s="634"/>
      <c r="BX4" s="634"/>
      <c r="BY4" s="634"/>
      <c r="BZ4" s="634"/>
      <c r="CA4" s="634"/>
      <c r="CB4" s="634"/>
      <c r="CC4" s="634"/>
      <c r="CD4" s="634"/>
      <c r="CE4" s="634"/>
      <c r="CF4" s="634"/>
      <c r="CG4" s="634"/>
      <c r="CH4" s="634"/>
      <c r="CI4" s="634"/>
      <c r="CJ4" s="634"/>
      <c r="CK4" s="634"/>
      <c r="CL4" s="634"/>
      <c r="CM4" s="634"/>
      <c r="CN4" s="634"/>
      <c r="CO4" s="634"/>
      <c r="CP4" s="634"/>
      <c r="CQ4" s="634"/>
      <c r="CR4" s="634"/>
      <c r="CS4" s="634"/>
      <c r="CT4" s="634"/>
      <c r="CU4" s="634"/>
      <c r="CV4" s="634"/>
      <c r="CW4" s="634"/>
      <c r="CX4" s="634"/>
      <c r="CY4" s="634"/>
      <c r="CZ4" s="634"/>
      <c r="DA4" s="634"/>
      <c r="DB4" s="634"/>
      <c r="DC4" s="634"/>
      <c r="DD4" s="634"/>
      <c r="DE4" s="634"/>
      <c r="DF4" s="634"/>
      <c r="DG4" s="634"/>
      <c r="DH4" s="634"/>
      <c r="DI4" s="634"/>
      <c r="DJ4" s="634"/>
      <c r="DK4" s="634"/>
      <c r="DL4" s="634"/>
      <c r="DM4" s="634"/>
      <c r="DN4" s="634"/>
      <c r="DO4" s="634"/>
      <c r="DP4" s="634"/>
      <c r="DQ4" s="634"/>
      <c r="DR4" s="634"/>
      <c r="DS4" s="634"/>
      <c r="DT4" s="634"/>
      <c r="DU4" s="634"/>
      <c r="DV4" s="634"/>
      <c r="DY4" s="634"/>
      <c r="DZ4" s="634"/>
      <c r="EA4" s="634"/>
      <c r="EB4" s="634"/>
      <c r="EC4" s="634"/>
      <c r="ED4" s="634"/>
      <c r="EE4" s="634"/>
      <c r="EF4" s="634"/>
      <c r="EG4" s="634"/>
      <c r="EH4" s="634"/>
      <c r="EI4" s="634"/>
      <c r="EJ4" s="634"/>
      <c r="EK4" s="634"/>
      <c r="EL4" s="634"/>
      <c r="EM4" s="634"/>
      <c r="EN4" s="634"/>
      <c r="EO4" s="634"/>
      <c r="EP4" s="634"/>
      <c r="EQ4" s="634"/>
      <c r="ER4" s="542"/>
      <c r="ES4" s="542"/>
      <c r="ET4" s="634"/>
      <c r="EU4" s="634"/>
      <c r="EV4" s="634"/>
      <c r="EW4" s="634"/>
      <c r="EX4" s="634"/>
      <c r="EY4" s="634"/>
      <c r="EZ4" s="634"/>
      <c r="FA4" s="634"/>
      <c r="FB4" s="634"/>
      <c r="FC4" s="634"/>
      <c r="FD4" s="634"/>
      <c r="FE4" s="634"/>
      <c r="FF4" s="634"/>
      <c r="FG4" s="634"/>
      <c r="FH4" s="634"/>
      <c r="FI4" s="634"/>
      <c r="FJ4" s="634"/>
      <c r="FK4" s="634"/>
      <c r="FL4" s="634"/>
      <c r="FM4" s="542"/>
      <c r="FN4" s="542"/>
      <c r="FO4" s="634"/>
      <c r="FP4" s="634"/>
      <c r="FQ4" s="634"/>
      <c r="FR4" s="634"/>
      <c r="FS4" s="634"/>
      <c r="FT4" s="634"/>
      <c r="FU4" s="634"/>
      <c r="FV4" s="634"/>
      <c r="FW4" s="634"/>
      <c r="FX4" s="634"/>
      <c r="FY4" s="634"/>
      <c r="FZ4" s="634"/>
      <c r="GA4" s="634"/>
      <c r="GB4" s="634"/>
      <c r="GC4" s="634"/>
      <c r="GD4" s="634"/>
      <c r="GE4" s="634"/>
      <c r="GF4" s="634"/>
      <c r="GG4" s="634"/>
      <c r="GH4" s="542"/>
      <c r="GI4" s="542"/>
      <c r="GJ4" s="634"/>
      <c r="GK4" s="634"/>
      <c r="GL4" s="634"/>
      <c r="GM4" s="634"/>
      <c r="GN4" s="634"/>
      <c r="GO4" s="634"/>
      <c r="GP4" s="634"/>
      <c r="GQ4" s="634"/>
      <c r="GR4" s="634"/>
      <c r="GS4" s="634"/>
      <c r="GT4" s="634"/>
      <c r="GU4" s="634"/>
      <c r="GV4" s="634"/>
      <c r="GW4" s="634"/>
      <c r="GX4" s="634"/>
      <c r="GY4" s="634"/>
      <c r="GZ4" s="634"/>
      <c r="HA4" s="634"/>
      <c r="HB4" s="634"/>
      <c r="HC4" s="542"/>
      <c r="HD4" s="542"/>
      <c r="HE4" s="634"/>
      <c r="HF4" s="634"/>
      <c r="HG4" s="634"/>
      <c r="HH4" s="634"/>
      <c r="HI4" s="634"/>
      <c r="HJ4" s="634"/>
      <c r="HK4" s="634"/>
      <c r="HL4" s="634"/>
      <c r="HM4" s="634"/>
      <c r="HN4" s="634"/>
      <c r="HO4" s="634"/>
      <c r="HP4" s="634"/>
      <c r="HQ4" s="634"/>
      <c r="HR4" s="634"/>
      <c r="HS4" s="634"/>
      <c r="HT4" s="634"/>
      <c r="HU4" s="634"/>
      <c r="HV4" s="634"/>
      <c r="HW4" s="634"/>
      <c r="HX4" s="542"/>
      <c r="HY4" s="542"/>
      <c r="HZ4" s="634"/>
      <c r="IA4" s="634"/>
      <c r="IB4" s="634"/>
      <c r="IC4" s="634"/>
      <c r="ID4" s="634"/>
      <c r="IE4" s="634"/>
      <c r="IF4" s="634"/>
      <c r="IG4" s="634"/>
      <c r="IH4" s="634"/>
      <c r="II4" s="634"/>
      <c r="IJ4" s="634"/>
      <c r="IK4" s="634"/>
      <c r="IL4" s="634"/>
      <c r="IM4" s="634"/>
      <c r="IN4" s="634"/>
      <c r="IO4" s="634"/>
      <c r="IP4" s="634"/>
      <c r="IQ4" s="634"/>
      <c r="IR4" s="542"/>
      <c r="IS4" s="542"/>
    </row>
    <row r="5" spans="1:255" s="2843" customFormat="1" ht="18.95" customHeight="1">
      <c r="A5" s="2836" t="s">
        <v>1115</v>
      </c>
      <c r="B5" s="2837"/>
      <c r="C5" s="2837"/>
      <c r="D5" s="2837"/>
      <c r="E5" s="2838" t="s">
        <v>2004</v>
      </c>
      <c r="F5" s="2839"/>
      <c r="G5" s="2840"/>
      <c r="H5" s="2840"/>
      <c r="I5" s="2840"/>
      <c r="J5" s="2840"/>
      <c r="K5" s="2840"/>
      <c r="L5" s="2841"/>
      <c r="M5" s="2840"/>
      <c r="N5" s="2840"/>
      <c r="O5" s="2840"/>
      <c r="P5" s="2840"/>
      <c r="Q5" s="2840"/>
      <c r="R5" s="2840"/>
      <c r="S5" s="2840"/>
      <c r="T5" s="2840"/>
      <c r="U5" s="2840"/>
      <c r="V5" s="2842"/>
      <c r="W5" s="2842"/>
      <c r="X5" s="2842"/>
      <c r="Y5" s="2842"/>
      <c r="Z5" s="2842"/>
      <c r="AA5" s="2842"/>
      <c r="AB5" s="2842"/>
      <c r="AC5" s="2842"/>
      <c r="AD5" s="2842"/>
      <c r="AE5" s="2842"/>
      <c r="AF5" s="2842"/>
      <c r="AG5" s="2842"/>
      <c r="AH5" s="2842"/>
      <c r="AI5" s="2842"/>
      <c r="AJ5" s="2842"/>
      <c r="AK5" s="2842"/>
      <c r="AL5" s="2842"/>
      <c r="AM5" s="2842"/>
      <c r="AN5" s="2842"/>
      <c r="AO5" s="2842"/>
      <c r="AP5" s="2842"/>
      <c r="AQ5" s="2842"/>
      <c r="AR5" s="2842"/>
      <c r="AS5" s="2842"/>
      <c r="AT5" s="2842"/>
      <c r="AU5" s="2842"/>
      <c r="AV5" s="2842"/>
      <c r="AW5" s="2842"/>
      <c r="AX5" s="2842"/>
      <c r="AY5" s="2842"/>
      <c r="AZ5" s="2842"/>
      <c r="BA5" s="2842"/>
      <c r="BB5" s="2842"/>
      <c r="BC5" s="2842"/>
      <c r="BD5" s="2842"/>
      <c r="BE5" s="2842"/>
      <c r="BF5" s="2842"/>
      <c r="BG5" s="2842"/>
      <c r="BH5" s="2842"/>
      <c r="BI5" s="2842"/>
      <c r="BJ5" s="2842"/>
      <c r="BK5" s="2842"/>
      <c r="BL5" s="2842"/>
      <c r="BM5" s="2842"/>
      <c r="BN5" s="2842"/>
      <c r="BO5" s="2842"/>
      <c r="BP5" s="2842"/>
      <c r="BQ5" s="2842"/>
      <c r="BR5" s="2842"/>
      <c r="BS5" s="2842"/>
      <c r="BT5" s="2842"/>
      <c r="BU5" s="2842"/>
      <c r="BV5" s="2842"/>
      <c r="BW5" s="2842"/>
      <c r="BX5" s="2842"/>
      <c r="BY5" s="2842"/>
      <c r="BZ5" s="2842"/>
      <c r="CA5" s="2842"/>
      <c r="CB5" s="2842"/>
      <c r="CC5" s="2842"/>
      <c r="CD5" s="2842"/>
      <c r="CE5" s="2842"/>
      <c r="CF5" s="2842"/>
      <c r="CG5" s="2842"/>
      <c r="CH5" s="2842"/>
      <c r="CI5" s="2842"/>
      <c r="CJ5" s="2842"/>
      <c r="CK5" s="2842"/>
      <c r="CL5" s="2842"/>
      <c r="CM5" s="2842"/>
      <c r="CN5" s="2842"/>
      <c r="CO5" s="2842"/>
      <c r="CP5" s="2842"/>
      <c r="CQ5" s="2842"/>
      <c r="CR5" s="2842"/>
      <c r="CS5" s="2842"/>
      <c r="CT5" s="2842"/>
      <c r="CU5" s="2842"/>
      <c r="CV5" s="2842"/>
      <c r="CW5" s="2842"/>
      <c r="CX5" s="2842"/>
      <c r="CY5" s="2842"/>
      <c r="CZ5" s="2842"/>
      <c r="DA5" s="2842"/>
      <c r="DB5" s="2842"/>
      <c r="DC5" s="2842"/>
      <c r="DD5" s="2842"/>
      <c r="DE5" s="2842"/>
      <c r="DF5" s="2842"/>
      <c r="DG5" s="2842"/>
      <c r="DH5" s="2842"/>
      <c r="DI5" s="2842"/>
      <c r="DJ5" s="2842"/>
      <c r="DK5" s="2842"/>
      <c r="DL5" s="2842"/>
      <c r="DM5" s="2842"/>
      <c r="DN5" s="2842"/>
      <c r="DO5" s="2842"/>
      <c r="DP5" s="2842"/>
      <c r="DQ5" s="2842"/>
      <c r="DR5" s="2842"/>
      <c r="DS5" s="2842"/>
      <c r="DT5" s="2842"/>
      <c r="DU5" s="2842"/>
      <c r="DV5" s="2842"/>
      <c r="DY5" s="2836" t="s">
        <v>1115</v>
      </c>
      <c r="DZ5" s="2836"/>
      <c r="EA5" s="2836"/>
      <c r="EB5" s="2836"/>
      <c r="EC5" s="2838" t="s">
        <v>2004</v>
      </c>
      <c r="ED5" s="2839"/>
      <c r="EE5" s="2842"/>
      <c r="EF5" s="2842"/>
      <c r="EG5" s="2842"/>
      <c r="EH5" s="2842"/>
      <c r="EI5" s="2842"/>
      <c r="EJ5" s="2842"/>
      <c r="EK5" s="2842"/>
      <c r="EL5" s="2842"/>
      <c r="EM5" s="2842"/>
      <c r="EN5" s="2842"/>
      <c r="EO5" s="2842"/>
      <c r="EP5" s="2842"/>
      <c r="EQ5" s="2842"/>
      <c r="ER5" s="2840"/>
      <c r="ES5" s="2840"/>
      <c r="ET5" s="2842"/>
      <c r="EU5" s="2842"/>
      <c r="EV5" s="2842"/>
      <c r="EW5" s="2842"/>
      <c r="EX5" s="2842"/>
      <c r="EY5" s="2842"/>
      <c r="EZ5" s="2842"/>
      <c r="FA5" s="2842"/>
      <c r="FB5" s="2842"/>
      <c r="FC5" s="2842"/>
      <c r="FD5" s="2842"/>
      <c r="FE5" s="2842"/>
      <c r="FF5" s="2842"/>
      <c r="FG5" s="2842"/>
      <c r="FH5" s="2842"/>
      <c r="FI5" s="2842"/>
      <c r="FJ5" s="2842"/>
      <c r="FK5" s="2842"/>
      <c r="FL5" s="2842"/>
      <c r="FM5" s="2840"/>
      <c r="FN5" s="2840"/>
      <c r="FO5" s="2842"/>
      <c r="FP5" s="2842"/>
      <c r="FQ5" s="2842"/>
      <c r="FR5" s="2842"/>
      <c r="FS5" s="2842"/>
      <c r="FT5" s="2842"/>
      <c r="FU5" s="2842"/>
      <c r="FV5" s="2842"/>
      <c r="FW5" s="2842"/>
      <c r="FX5" s="2842"/>
      <c r="FY5" s="2842"/>
      <c r="FZ5" s="2842"/>
      <c r="GA5" s="2842"/>
      <c r="GB5" s="2842"/>
      <c r="GC5" s="2842"/>
      <c r="GD5" s="2842"/>
      <c r="GE5" s="2842"/>
      <c r="GF5" s="2842"/>
      <c r="GG5" s="2842"/>
      <c r="GH5" s="2840"/>
      <c r="GI5" s="2840"/>
      <c r="GJ5" s="2842"/>
      <c r="GK5" s="2842"/>
      <c r="GL5" s="2842"/>
      <c r="GM5" s="2842"/>
      <c r="GN5" s="2842"/>
      <c r="GO5" s="2842"/>
      <c r="GP5" s="2842"/>
      <c r="GQ5" s="2842"/>
      <c r="GR5" s="2842"/>
      <c r="GS5" s="2842"/>
      <c r="GT5" s="2842"/>
      <c r="GU5" s="2842"/>
      <c r="GV5" s="2842"/>
      <c r="GW5" s="2842"/>
      <c r="GX5" s="2842"/>
      <c r="GY5" s="2842"/>
      <c r="GZ5" s="2842"/>
      <c r="HA5" s="2842"/>
      <c r="HB5" s="2842"/>
      <c r="HC5" s="2840"/>
      <c r="HD5" s="2840"/>
      <c r="HE5" s="2842"/>
      <c r="HF5" s="2842"/>
      <c r="HG5" s="2842"/>
      <c r="HH5" s="2842"/>
      <c r="HI5" s="2842"/>
      <c r="HJ5" s="2842"/>
      <c r="HK5" s="2842"/>
      <c r="HL5" s="2842"/>
      <c r="HM5" s="2842"/>
      <c r="HN5" s="2842"/>
      <c r="HO5" s="2842"/>
      <c r="HP5" s="2842"/>
      <c r="HQ5" s="2842"/>
      <c r="HR5" s="2842"/>
      <c r="HS5" s="2842"/>
      <c r="HT5" s="2842"/>
      <c r="HU5" s="2842"/>
      <c r="HV5" s="2842"/>
      <c r="HW5" s="2842"/>
      <c r="HX5" s="2840"/>
      <c r="HY5" s="2840"/>
      <c r="HZ5" s="2842"/>
      <c r="IA5" s="2842"/>
      <c r="IB5" s="2842"/>
      <c r="IC5" s="2842"/>
      <c r="ID5" s="2842"/>
      <c r="IE5" s="2842"/>
      <c r="IF5" s="2842"/>
      <c r="IG5" s="2842"/>
      <c r="IH5" s="2842"/>
      <c r="II5" s="2842"/>
      <c r="IJ5" s="2842"/>
      <c r="IK5" s="2842"/>
      <c r="IL5" s="2842"/>
      <c r="IM5" s="2842"/>
      <c r="IN5" s="2842"/>
      <c r="IO5" s="2842"/>
      <c r="IP5" s="2842"/>
      <c r="IQ5" s="2842"/>
      <c r="IR5" s="2840"/>
      <c r="IS5" s="2840"/>
    </row>
    <row r="6" spans="1:255" s="2843" customFormat="1" ht="18.75" customHeight="1">
      <c r="A6" s="2840" t="s">
        <v>1186</v>
      </c>
      <c r="B6" s="2840"/>
      <c r="C6" s="2840"/>
      <c r="D6" s="2844" t="s">
        <v>345</v>
      </c>
      <c r="E6" s="2840"/>
      <c r="F6" s="2845" t="s">
        <v>741</v>
      </c>
      <c r="G6" s="2845"/>
      <c r="H6" s="2845"/>
      <c r="I6" s="2845"/>
      <c r="J6" s="2845"/>
      <c r="K6" s="2840"/>
      <c r="L6" s="2840"/>
      <c r="M6" s="2840"/>
      <c r="N6" s="2840"/>
      <c r="O6" s="2840"/>
      <c r="P6" s="2840"/>
      <c r="Q6" s="2840"/>
      <c r="R6" s="2840"/>
      <c r="S6" s="2840"/>
      <c r="T6" s="2840"/>
      <c r="U6" s="2840"/>
      <c r="V6" s="2842"/>
      <c r="W6" s="2842"/>
      <c r="X6" s="2842"/>
      <c r="Y6" s="2842"/>
      <c r="Z6" s="2842"/>
      <c r="AA6" s="2842"/>
      <c r="AB6" s="2842"/>
      <c r="AC6" s="2842"/>
      <c r="AD6" s="2842"/>
      <c r="AE6" s="2842"/>
      <c r="AF6" s="2842"/>
      <c r="AG6" s="2842"/>
      <c r="AH6" s="2842"/>
      <c r="AI6" s="2842"/>
      <c r="AJ6" s="2842"/>
      <c r="AK6" s="2842"/>
      <c r="AL6" s="2842"/>
      <c r="AM6" s="2842"/>
      <c r="AN6" s="2842"/>
      <c r="AO6" s="2842"/>
      <c r="AP6" s="2842"/>
      <c r="AQ6" s="2842"/>
      <c r="AR6" s="2842"/>
      <c r="AS6" s="2842"/>
      <c r="AT6" s="2842"/>
      <c r="AU6" s="2842"/>
      <c r="AV6" s="2842"/>
      <c r="AW6" s="2842"/>
      <c r="AX6" s="2842"/>
      <c r="AY6" s="2842"/>
      <c r="AZ6" s="2842"/>
      <c r="BA6" s="2842"/>
      <c r="BB6" s="2842"/>
      <c r="BC6" s="2842"/>
      <c r="BD6" s="2842"/>
      <c r="BE6" s="2842"/>
      <c r="BF6" s="2842"/>
      <c r="BG6" s="2842"/>
      <c r="BH6" s="2846"/>
      <c r="BI6" s="2846"/>
      <c r="BJ6" s="2842"/>
      <c r="BK6" s="2842"/>
      <c r="BL6" s="2842"/>
      <c r="BM6" s="2842"/>
      <c r="BN6" s="2842"/>
      <c r="BO6" s="2842"/>
      <c r="BP6" s="2842"/>
      <c r="BQ6" s="2842"/>
      <c r="BR6" s="2842"/>
      <c r="BS6" s="2842"/>
      <c r="BT6" s="2842"/>
      <c r="BU6" s="2842"/>
      <c r="BV6" s="2842"/>
      <c r="BW6" s="2842"/>
      <c r="BX6" s="2842"/>
      <c r="BY6" s="2842"/>
      <c r="BZ6" s="2842"/>
      <c r="CA6" s="2842"/>
      <c r="CB6" s="2842"/>
      <c r="CC6" s="2842"/>
      <c r="CD6" s="2842"/>
      <c r="CE6" s="2842"/>
      <c r="CF6" s="2842"/>
      <c r="CG6" s="2842"/>
      <c r="CH6" s="2842"/>
      <c r="CI6" s="2842"/>
      <c r="CJ6" s="2842"/>
      <c r="CK6" s="2842"/>
      <c r="CL6" s="2842"/>
      <c r="CM6" s="2842"/>
      <c r="CN6" s="2842"/>
      <c r="CO6" s="2842"/>
      <c r="CP6" s="2842"/>
      <c r="CQ6" s="2842"/>
      <c r="CR6" s="2842"/>
      <c r="CS6" s="2842"/>
      <c r="CT6" s="2842"/>
      <c r="CU6" s="2842"/>
      <c r="CV6" s="2842"/>
      <c r="CW6" s="2842"/>
      <c r="CX6" s="2842"/>
      <c r="CY6" s="2842"/>
      <c r="CZ6" s="2842"/>
      <c r="DA6" s="2842"/>
      <c r="DB6" s="2842"/>
      <c r="DC6" s="2842"/>
      <c r="DD6" s="2842"/>
      <c r="DE6" s="2842"/>
      <c r="DF6" s="2842"/>
      <c r="DG6" s="2842"/>
      <c r="DH6" s="2842"/>
      <c r="DI6" s="2842"/>
      <c r="DJ6" s="2842"/>
      <c r="DK6" s="2842"/>
      <c r="DL6" s="2846"/>
      <c r="DM6" s="2846"/>
      <c r="DN6" s="2842"/>
      <c r="DO6" s="2842"/>
      <c r="DP6" s="2842"/>
      <c r="DQ6" s="2842"/>
      <c r="DR6" s="2842"/>
      <c r="DS6" s="2842"/>
      <c r="DT6" s="2842"/>
      <c r="DU6" s="2842"/>
      <c r="DV6" s="2842"/>
      <c r="DW6" s="2842"/>
      <c r="DX6" s="2842"/>
      <c r="DY6" s="2842"/>
      <c r="DZ6" s="2842"/>
      <c r="EA6" s="2842"/>
      <c r="EB6" s="2847" t="s">
        <v>346</v>
      </c>
      <c r="EC6" s="2842"/>
      <c r="ED6" s="2848" t="s">
        <v>1868</v>
      </c>
      <c r="EE6" s="2842"/>
      <c r="EF6" s="2842"/>
      <c r="EG6" s="2842"/>
      <c r="EH6" s="2842"/>
      <c r="EI6" s="2842"/>
      <c r="EJ6" s="2842"/>
      <c r="EK6" s="2842"/>
      <c r="EL6" s="2842"/>
      <c r="EM6" s="2842"/>
      <c r="EN6" s="2842"/>
      <c r="EO6" s="2842"/>
      <c r="EP6" s="2842"/>
      <c r="EQ6" s="2842"/>
      <c r="ER6" s="2840"/>
      <c r="ES6" s="2840"/>
      <c r="ET6" s="2842"/>
      <c r="EU6" s="2842"/>
      <c r="EV6" s="2842"/>
      <c r="EW6" s="2842"/>
      <c r="EX6" s="2842"/>
      <c r="EY6" s="2842"/>
      <c r="EZ6" s="2842"/>
      <c r="FA6" s="2842"/>
      <c r="FB6" s="2842"/>
      <c r="FC6" s="2842"/>
      <c r="FD6" s="2842"/>
      <c r="FE6" s="2842"/>
      <c r="FF6" s="2842"/>
      <c r="FG6" s="2842"/>
      <c r="FH6" s="2842"/>
      <c r="FI6" s="2842"/>
      <c r="FJ6" s="2842"/>
      <c r="FK6" s="2842"/>
      <c r="FL6" s="2842"/>
      <c r="FM6" s="2840"/>
      <c r="FN6" s="2840"/>
      <c r="FO6" s="2842"/>
      <c r="FP6" s="2842"/>
      <c r="FQ6" s="2842"/>
      <c r="FR6" s="2842"/>
      <c r="FS6" s="2842"/>
      <c r="FT6" s="2842"/>
      <c r="FU6" s="2842"/>
      <c r="FV6" s="2842"/>
      <c r="FW6" s="2842"/>
      <c r="FX6" s="2842"/>
      <c r="FY6" s="2842"/>
      <c r="FZ6" s="2842"/>
      <c r="GA6" s="2842"/>
      <c r="GB6" s="2842"/>
      <c r="GC6" s="2842"/>
      <c r="GD6" s="2842"/>
      <c r="GE6" s="2842"/>
      <c r="GF6" s="2842"/>
      <c r="GG6" s="2842"/>
      <c r="GH6" s="2840"/>
      <c r="GI6" s="2840"/>
      <c r="GJ6" s="2842"/>
      <c r="GK6" s="2842"/>
      <c r="GL6" s="2842"/>
      <c r="GM6" s="2842"/>
      <c r="GN6" s="2842"/>
      <c r="GO6" s="2842"/>
      <c r="GP6" s="2842"/>
      <c r="GQ6" s="2842"/>
      <c r="GR6" s="2842"/>
      <c r="GS6" s="2846"/>
      <c r="GT6" s="2846"/>
      <c r="GU6" s="2846"/>
      <c r="GV6" s="2846"/>
      <c r="GW6" s="2846"/>
      <c r="GX6" s="2846"/>
      <c r="GY6" s="2846"/>
      <c r="GZ6" s="2842"/>
      <c r="HA6" s="2842"/>
      <c r="HB6" s="2842"/>
      <c r="HC6" s="2840"/>
      <c r="HD6" s="2840"/>
      <c r="HE6" s="2842"/>
      <c r="HF6" s="2842"/>
      <c r="HG6" s="2842"/>
      <c r="HH6" s="2842"/>
      <c r="HI6" s="2842"/>
      <c r="HJ6" s="2842"/>
      <c r="HK6" s="2842"/>
      <c r="HL6" s="2842"/>
      <c r="HM6" s="2842"/>
      <c r="HN6" s="2842"/>
      <c r="HO6" s="2842"/>
      <c r="HP6" s="2842"/>
      <c r="HQ6" s="2842"/>
      <c r="HR6" s="2842"/>
      <c r="HS6" s="2842"/>
      <c r="HT6" s="2842"/>
      <c r="HU6" s="2842"/>
      <c r="HV6" s="2842"/>
      <c r="HW6" s="2842"/>
      <c r="HX6" s="2840"/>
      <c r="HY6" s="2840"/>
      <c r="HZ6" s="2842"/>
      <c r="IA6" s="2842"/>
      <c r="IB6" s="2842"/>
      <c r="IC6" s="2842"/>
      <c r="ID6" s="2842"/>
      <c r="IE6" s="2842"/>
      <c r="IF6" s="2842"/>
      <c r="IG6" s="2842"/>
      <c r="IH6" s="2842"/>
      <c r="II6" s="2842"/>
      <c r="IJ6" s="2842"/>
      <c r="IK6" s="2842"/>
      <c r="IL6" s="2842"/>
      <c r="IM6" s="2842"/>
      <c r="IN6" s="2842"/>
      <c r="IO6" s="2842"/>
      <c r="IP6" s="2842"/>
      <c r="IQ6" s="2842"/>
      <c r="IR6" s="2840"/>
      <c r="IS6" s="2840"/>
    </row>
    <row r="7" spans="1:255" ht="19.5" customHeight="1">
      <c r="A7" s="2849" t="s">
        <v>737</v>
      </c>
      <c r="B7" s="2849"/>
      <c r="C7" s="2850"/>
      <c r="D7" s="1970" t="s">
        <v>651</v>
      </c>
      <c r="E7" s="1980"/>
      <c r="F7" s="2851" t="s">
        <v>1180</v>
      </c>
      <c r="G7" s="2852"/>
      <c r="H7" s="2853"/>
      <c r="I7" s="1980"/>
      <c r="J7" s="1980"/>
      <c r="K7" s="2854" t="s">
        <v>744</v>
      </c>
      <c r="L7" s="1980" t="s">
        <v>367</v>
      </c>
      <c r="M7" s="1980"/>
      <c r="N7" s="1980"/>
      <c r="O7" s="1980"/>
      <c r="P7" s="1980"/>
      <c r="Q7" s="1980"/>
      <c r="R7" s="1980"/>
      <c r="S7" s="1980"/>
      <c r="T7" s="2781" t="s">
        <v>697</v>
      </c>
      <c r="U7" s="2782"/>
      <c r="V7" s="2849" t="s">
        <v>737</v>
      </c>
      <c r="W7" s="2849"/>
      <c r="X7" s="2850"/>
      <c r="Y7" s="2855" t="s">
        <v>652</v>
      </c>
      <c r="Z7" s="2856"/>
      <c r="AA7" s="2857" t="s">
        <v>653</v>
      </c>
      <c r="AB7" s="2040"/>
      <c r="AC7" s="1979" t="s">
        <v>2005</v>
      </c>
      <c r="AD7" s="1980"/>
      <c r="AE7" s="2858"/>
      <c r="AF7" s="2854" t="s">
        <v>744</v>
      </c>
      <c r="AG7" s="1980" t="s">
        <v>367</v>
      </c>
      <c r="AH7" s="1980"/>
      <c r="AI7" s="1980"/>
      <c r="AJ7" s="1980"/>
      <c r="AK7" s="1980"/>
      <c r="AL7" s="1980"/>
      <c r="AM7" s="1980"/>
      <c r="AN7" s="2859"/>
      <c r="AO7" s="2781" t="s">
        <v>697</v>
      </c>
      <c r="AP7" s="2782"/>
      <c r="AQ7" s="2849" t="s">
        <v>737</v>
      </c>
      <c r="AR7" s="2849"/>
      <c r="AS7" s="2850"/>
      <c r="AT7" s="2857" t="s">
        <v>654</v>
      </c>
      <c r="AU7" s="2040"/>
      <c r="AV7" s="1972" t="s">
        <v>2006</v>
      </c>
      <c r="AW7" s="1972"/>
      <c r="AX7" s="1972"/>
      <c r="AY7" s="1980"/>
      <c r="AZ7" s="2858"/>
      <c r="BA7" s="2854" t="s">
        <v>744</v>
      </c>
      <c r="BB7" s="2858"/>
      <c r="BC7" s="2854"/>
      <c r="BD7" s="2858"/>
      <c r="BE7" s="2860"/>
      <c r="BF7" s="2858"/>
      <c r="BG7" s="2858"/>
      <c r="BH7" s="2858"/>
      <c r="BI7" s="2858"/>
      <c r="BJ7" s="2858"/>
      <c r="BK7" s="2781" t="s">
        <v>697</v>
      </c>
      <c r="BL7" s="2782"/>
      <c r="BM7" s="2849" t="s">
        <v>737</v>
      </c>
      <c r="BN7" s="2849"/>
      <c r="BO7" s="2850"/>
      <c r="BP7" s="2857" t="s">
        <v>656</v>
      </c>
      <c r="BQ7" s="1972" t="s">
        <v>2007</v>
      </c>
      <c r="BR7" s="2858"/>
      <c r="BS7" s="2858"/>
      <c r="BT7" s="2861"/>
      <c r="BU7" s="2862"/>
      <c r="BV7" s="1972"/>
      <c r="BW7" s="2854" t="s">
        <v>744</v>
      </c>
      <c r="BX7" s="2858"/>
      <c r="BY7" s="1980" t="s">
        <v>367</v>
      </c>
      <c r="BZ7" s="2854"/>
      <c r="CA7" s="2854"/>
      <c r="CB7" s="1980" t="s">
        <v>1186</v>
      </c>
      <c r="CC7" s="1980" t="s">
        <v>1186</v>
      </c>
      <c r="CD7" s="2858"/>
      <c r="CE7" s="2858"/>
      <c r="CF7" s="2858"/>
      <c r="CG7" s="2781" t="s">
        <v>697</v>
      </c>
      <c r="CH7" s="2782"/>
      <c r="CI7" s="2849" t="s">
        <v>737</v>
      </c>
      <c r="CJ7" s="2849"/>
      <c r="CK7" s="2850"/>
      <c r="CL7" s="2857" t="s">
        <v>657</v>
      </c>
      <c r="CM7" s="2331"/>
      <c r="CN7" s="2331" t="s">
        <v>2008</v>
      </c>
      <c r="CO7" s="2858"/>
      <c r="CP7" s="2861"/>
      <c r="CQ7" s="1980"/>
      <c r="CR7" s="2863" t="s">
        <v>2009</v>
      </c>
      <c r="CS7" s="2864"/>
      <c r="CT7" s="2865"/>
      <c r="CU7" s="1980"/>
      <c r="CV7" s="1980"/>
      <c r="CW7" s="2854"/>
      <c r="CX7" s="1980" t="s">
        <v>1186</v>
      </c>
      <c r="CY7" s="2858"/>
      <c r="CZ7" s="1980" t="s">
        <v>367</v>
      </c>
      <c r="DA7" s="2858"/>
      <c r="DB7" s="2781" t="s">
        <v>697</v>
      </c>
      <c r="DC7" s="2782"/>
      <c r="DD7" s="2849" t="s">
        <v>737</v>
      </c>
      <c r="DE7" s="2849"/>
      <c r="DF7" s="2850"/>
      <c r="DG7" s="2857" t="s">
        <v>561</v>
      </c>
      <c r="DH7" s="2861"/>
      <c r="DI7" s="2866" t="s">
        <v>2010</v>
      </c>
      <c r="DJ7" s="2867"/>
      <c r="DK7" s="2858"/>
      <c r="DL7" s="2858"/>
      <c r="DM7" s="2858"/>
      <c r="DN7" s="2854" t="s">
        <v>744</v>
      </c>
      <c r="DO7" s="2858"/>
      <c r="DP7" s="2868"/>
      <c r="DQ7" s="2868"/>
      <c r="DR7" s="2858"/>
      <c r="DS7" s="2858"/>
      <c r="DT7" s="2858"/>
      <c r="DU7" s="2858"/>
      <c r="DV7" s="2858"/>
      <c r="DW7" s="2781" t="s">
        <v>697</v>
      </c>
      <c r="DX7" s="2782"/>
      <c r="DY7" s="2849" t="s">
        <v>737</v>
      </c>
      <c r="DZ7" s="2849"/>
      <c r="EA7" s="2850"/>
      <c r="EB7" s="1970" t="s">
        <v>216</v>
      </c>
      <c r="EC7" s="1971"/>
      <c r="ED7" s="2331" t="s">
        <v>2011</v>
      </c>
      <c r="EE7" s="2851"/>
      <c r="EF7" s="1973"/>
      <c r="EG7" s="1971"/>
      <c r="EH7" s="1971"/>
      <c r="EI7" s="2854" t="s">
        <v>744</v>
      </c>
      <c r="EJ7" s="1971" t="s">
        <v>366</v>
      </c>
      <c r="EK7" s="1971"/>
      <c r="EL7" s="1971"/>
      <c r="EM7" s="1971"/>
      <c r="EN7" s="1971"/>
      <c r="EO7" s="1971"/>
      <c r="EP7" s="1971"/>
      <c r="EQ7" s="1971"/>
      <c r="ER7" s="2781" t="s">
        <v>697</v>
      </c>
      <c r="ES7" s="2782"/>
      <c r="ET7" s="2849" t="s">
        <v>737</v>
      </c>
      <c r="EU7" s="2849"/>
      <c r="EV7" s="2850"/>
      <c r="EW7" s="2857" t="s">
        <v>652</v>
      </c>
      <c r="EX7" s="2869"/>
      <c r="EY7" s="2857" t="s">
        <v>653</v>
      </c>
      <c r="EZ7" s="2040"/>
      <c r="FA7" s="1979" t="s">
        <v>2005</v>
      </c>
      <c r="FB7" s="1980"/>
      <c r="FC7" s="2858"/>
      <c r="FD7" s="2854" t="s">
        <v>744</v>
      </c>
      <c r="FE7" s="1980"/>
      <c r="FF7" s="2858"/>
      <c r="FG7" s="1980" t="s">
        <v>367</v>
      </c>
      <c r="FH7" s="1980"/>
      <c r="FI7" s="1980"/>
      <c r="FJ7" s="1980"/>
      <c r="FK7" s="1980"/>
      <c r="FL7" s="2859"/>
      <c r="FM7" s="2781" t="s">
        <v>697</v>
      </c>
      <c r="FN7" s="2782"/>
      <c r="FO7" s="2849" t="s">
        <v>737</v>
      </c>
      <c r="FP7" s="2849"/>
      <c r="FQ7" s="2850"/>
      <c r="FR7" s="2855" t="s">
        <v>1116</v>
      </c>
      <c r="FS7" s="2870"/>
      <c r="FT7" s="2851" t="s">
        <v>2012</v>
      </c>
      <c r="FU7" s="2851"/>
      <c r="FV7" s="2871"/>
      <c r="FW7" s="2857" t="s">
        <v>658</v>
      </c>
      <c r="FX7" s="1972" t="s">
        <v>2013</v>
      </c>
      <c r="FY7" s="2854" t="s">
        <v>744</v>
      </c>
      <c r="FZ7" s="1980"/>
      <c r="GA7" s="2858"/>
      <c r="GB7" s="2858"/>
      <c r="GC7" s="2858"/>
      <c r="GD7" s="2858"/>
      <c r="GE7" s="2858"/>
      <c r="GF7" s="2858"/>
      <c r="GG7" s="2869"/>
      <c r="GH7" s="2781" t="s">
        <v>697</v>
      </c>
      <c r="GI7" s="2782"/>
      <c r="GJ7" s="2849" t="s">
        <v>737</v>
      </c>
      <c r="GK7" s="2849"/>
      <c r="GL7" s="2850"/>
      <c r="GM7" s="2855" t="s">
        <v>562</v>
      </c>
      <c r="GN7" s="2858"/>
      <c r="GO7" s="2851" t="s">
        <v>2014</v>
      </c>
      <c r="GP7" s="2851"/>
      <c r="GQ7" s="2852"/>
      <c r="GR7" s="2852"/>
      <c r="GS7" s="2872"/>
      <c r="GT7" s="2854" t="s">
        <v>744</v>
      </c>
      <c r="GU7" s="2857" t="s">
        <v>659</v>
      </c>
      <c r="GV7" s="1972"/>
      <c r="GW7" s="1972" t="s">
        <v>2015</v>
      </c>
      <c r="GX7" s="1980" t="s">
        <v>367</v>
      </c>
      <c r="GY7" s="2858"/>
      <c r="GZ7" s="2858"/>
      <c r="HA7" s="2858"/>
      <c r="HB7" s="2858"/>
      <c r="HC7" s="2781" t="s">
        <v>697</v>
      </c>
      <c r="HD7" s="2782"/>
      <c r="HE7" s="2849" t="s">
        <v>737</v>
      </c>
      <c r="HF7" s="2849"/>
      <c r="HG7" s="2850"/>
      <c r="HH7" s="2861" t="s">
        <v>660</v>
      </c>
      <c r="HI7" s="1980"/>
      <c r="HJ7" s="1979" t="s">
        <v>2016</v>
      </c>
      <c r="HK7" s="2873"/>
      <c r="HL7" s="2040"/>
      <c r="HM7" s="2874"/>
      <c r="HN7" s="2874"/>
      <c r="HO7" s="2854" t="s">
        <v>744</v>
      </c>
      <c r="HP7" s="2874"/>
      <c r="HQ7" s="2854"/>
      <c r="HR7" s="2874"/>
      <c r="HS7" s="1980"/>
      <c r="HT7" s="2857" t="s">
        <v>1834</v>
      </c>
      <c r="HU7" s="2875"/>
      <c r="HV7" s="2331" t="s">
        <v>1839</v>
      </c>
      <c r="HW7" s="2874"/>
      <c r="HX7" s="2781" t="s">
        <v>697</v>
      </c>
      <c r="HY7" s="2782"/>
      <c r="HZ7" s="2849" t="s">
        <v>737</v>
      </c>
      <c r="IA7" s="2849"/>
      <c r="IB7" s="2850"/>
      <c r="IC7" s="2861" t="s">
        <v>1117</v>
      </c>
      <c r="ID7" s="2871"/>
      <c r="IE7" s="2857" t="s">
        <v>672</v>
      </c>
      <c r="IF7" s="2331"/>
      <c r="IG7" s="2331" t="s">
        <v>2017</v>
      </c>
      <c r="IH7" s="2331"/>
      <c r="II7" s="2858"/>
      <c r="IJ7" s="2854" t="s">
        <v>744</v>
      </c>
      <c r="IK7" s="2331"/>
      <c r="IL7" s="2858"/>
      <c r="IM7" s="2854"/>
      <c r="IN7" s="2858"/>
      <c r="IO7" s="2858"/>
      <c r="IP7" s="2858"/>
      <c r="IQ7" s="2858"/>
      <c r="IR7" s="2858"/>
      <c r="IS7" s="2781" t="s">
        <v>697</v>
      </c>
      <c r="IT7" s="2876"/>
    </row>
    <row r="8" spans="1:255" ht="17.25" customHeight="1">
      <c r="A8" s="2877"/>
      <c r="B8" s="2877"/>
      <c r="C8" s="2878"/>
      <c r="D8" s="2879" t="s">
        <v>221</v>
      </c>
      <c r="E8" s="2880" t="s">
        <v>347</v>
      </c>
      <c r="F8" s="2881" t="s">
        <v>739</v>
      </c>
      <c r="G8" s="2880" t="s">
        <v>295</v>
      </c>
      <c r="H8" s="2880" t="s">
        <v>296</v>
      </c>
      <c r="I8" s="2881" t="s">
        <v>297</v>
      </c>
      <c r="J8" s="2882" t="s">
        <v>348</v>
      </c>
      <c r="K8" s="2883" t="s">
        <v>371</v>
      </c>
      <c r="L8" s="2880" t="s">
        <v>300</v>
      </c>
      <c r="M8" s="2881" t="s">
        <v>301</v>
      </c>
      <c r="N8" s="2881" t="s">
        <v>1199</v>
      </c>
      <c r="O8" s="2884" t="s">
        <v>2018</v>
      </c>
      <c r="P8" s="2881" t="s">
        <v>351</v>
      </c>
      <c r="Q8" s="2881" t="s">
        <v>352</v>
      </c>
      <c r="R8" s="2880" t="s">
        <v>10</v>
      </c>
      <c r="S8" s="2881" t="s">
        <v>450</v>
      </c>
      <c r="T8" s="2783"/>
      <c r="U8" s="2784"/>
      <c r="V8" s="2877"/>
      <c r="W8" s="2877"/>
      <c r="X8" s="2878"/>
      <c r="Y8" s="2881" t="s">
        <v>5</v>
      </c>
      <c r="Z8" s="2881" t="s">
        <v>7</v>
      </c>
      <c r="AA8" s="2879" t="s">
        <v>221</v>
      </c>
      <c r="AB8" s="2885" t="s">
        <v>347</v>
      </c>
      <c r="AC8" s="2880" t="s">
        <v>295</v>
      </c>
      <c r="AD8" s="2881" t="s">
        <v>296</v>
      </c>
      <c r="AE8" s="2881" t="s">
        <v>297</v>
      </c>
      <c r="AF8" s="2881" t="s">
        <v>348</v>
      </c>
      <c r="AG8" s="2883" t="s">
        <v>371</v>
      </c>
      <c r="AH8" s="2881" t="s">
        <v>300</v>
      </c>
      <c r="AI8" s="2881" t="s">
        <v>301</v>
      </c>
      <c r="AJ8" s="2881" t="s">
        <v>1199</v>
      </c>
      <c r="AK8" s="2881" t="s">
        <v>1200</v>
      </c>
      <c r="AL8" s="2881" t="s">
        <v>351</v>
      </c>
      <c r="AM8" s="2886" t="s">
        <v>352</v>
      </c>
      <c r="AN8" s="2885" t="s">
        <v>10</v>
      </c>
      <c r="AO8" s="2783"/>
      <c r="AP8" s="2784"/>
      <c r="AQ8" s="2877"/>
      <c r="AR8" s="2877"/>
      <c r="AS8" s="2878"/>
      <c r="AT8" s="2885" t="s">
        <v>347</v>
      </c>
      <c r="AU8" s="2880" t="s">
        <v>295</v>
      </c>
      <c r="AV8" s="2885" t="s">
        <v>296</v>
      </c>
      <c r="AW8" s="2886" t="s">
        <v>297</v>
      </c>
      <c r="AX8" s="2879" t="s">
        <v>348</v>
      </c>
      <c r="AY8" s="2886" t="s">
        <v>371</v>
      </c>
      <c r="AZ8" s="2886" t="s">
        <v>301</v>
      </c>
      <c r="BA8" s="2886" t="s">
        <v>1199</v>
      </c>
      <c r="BB8" s="2884" t="s">
        <v>2018</v>
      </c>
      <c r="BC8" s="2884" t="s">
        <v>354</v>
      </c>
      <c r="BD8" s="2881" t="s">
        <v>352</v>
      </c>
      <c r="BE8" s="2887" t="s">
        <v>10</v>
      </c>
      <c r="BF8" s="2881" t="s">
        <v>450</v>
      </c>
      <c r="BG8" s="2886" t="s">
        <v>12</v>
      </c>
      <c r="BH8" s="2886" t="s">
        <v>394</v>
      </c>
      <c r="BI8" s="2884" t="s">
        <v>355</v>
      </c>
      <c r="BJ8" s="2881" t="s">
        <v>788</v>
      </c>
      <c r="BK8" s="2783"/>
      <c r="BL8" s="2784"/>
      <c r="BM8" s="2877"/>
      <c r="BN8" s="2877"/>
      <c r="BO8" s="2878"/>
      <c r="BP8" s="2885" t="s">
        <v>347</v>
      </c>
      <c r="BQ8" s="2886" t="s">
        <v>739</v>
      </c>
      <c r="BR8" s="2886" t="s">
        <v>295</v>
      </c>
      <c r="BS8" s="2885" t="s">
        <v>296</v>
      </c>
      <c r="BT8" s="2886" t="s">
        <v>297</v>
      </c>
      <c r="BU8" s="2879" t="s">
        <v>348</v>
      </c>
      <c r="BV8" s="2888" t="s">
        <v>371</v>
      </c>
      <c r="BW8" s="2881" t="s">
        <v>301</v>
      </c>
      <c r="BX8" s="2881" t="s">
        <v>1200</v>
      </c>
      <c r="BY8" s="2881" t="s">
        <v>351</v>
      </c>
      <c r="BZ8" s="2886" t="s">
        <v>352</v>
      </c>
      <c r="CA8" s="2881" t="s">
        <v>450</v>
      </c>
      <c r="CB8" s="2886" t="s">
        <v>12</v>
      </c>
      <c r="CC8" s="2886" t="s">
        <v>394</v>
      </c>
      <c r="CD8" s="2886" t="s">
        <v>353</v>
      </c>
      <c r="CE8" s="2886" t="s">
        <v>353</v>
      </c>
      <c r="CF8" s="2884" t="s">
        <v>355</v>
      </c>
      <c r="CG8" s="2783"/>
      <c r="CH8" s="2784"/>
      <c r="CI8" s="2877"/>
      <c r="CJ8" s="2877"/>
      <c r="CK8" s="2878"/>
      <c r="CL8" s="1986" t="s">
        <v>12</v>
      </c>
      <c r="CM8" s="1986" t="s">
        <v>394</v>
      </c>
      <c r="CN8" s="1984" t="s">
        <v>88</v>
      </c>
      <c r="CO8" s="1984" t="s">
        <v>788</v>
      </c>
      <c r="CP8" s="1986" t="s">
        <v>5</v>
      </c>
      <c r="CQ8" s="1986" t="s">
        <v>7</v>
      </c>
      <c r="CR8" s="2035" t="s">
        <v>221</v>
      </c>
      <c r="CS8" s="1984" t="s">
        <v>347</v>
      </c>
      <c r="CT8" s="1986" t="s">
        <v>739</v>
      </c>
      <c r="CU8" s="2036" t="s">
        <v>295</v>
      </c>
      <c r="CV8" s="1986" t="s">
        <v>296</v>
      </c>
      <c r="CW8" s="1986" t="s">
        <v>297</v>
      </c>
      <c r="CX8" s="1984" t="s">
        <v>348</v>
      </c>
      <c r="CY8" s="2889" t="s">
        <v>371</v>
      </c>
      <c r="CZ8" s="1986" t="s">
        <v>301</v>
      </c>
      <c r="DA8" s="1984" t="s">
        <v>1200</v>
      </c>
      <c r="DB8" s="2783"/>
      <c r="DC8" s="2784"/>
      <c r="DD8" s="2877"/>
      <c r="DE8" s="2877"/>
      <c r="DF8" s="2878"/>
      <c r="DG8" s="2886" t="s">
        <v>297</v>
      </c>
      <c r="DH8" s="2879" t="s">
        <v>348</v>
      </c>
      <c r="DI8" s="2885" t="s">
        <v>300</v>
      </c>
      <c r="DJ8" s="2886" t="s">
        <v>301</v>
      </c>
      <c r="DK8" s="2881" t="s">
        <v>1200</v>
      </c>
      <c r="DL8" s="2881" t="s">
        <v>351</v>
      </c>
      <c r="DM8" s="2886" t="s">
        <v>352</v>
      </c>
      <c r="DN8" s="2881" t="s">
        <v>10</v>
      </c>
      <c r="DO8" s="2881" t="s">
        <v>450</v>
      </c>
      <c r="DP8" s="2886" t="s">
        <v>305</v>
      </c>
      <c r="DQ8" s="2886" t="s">
        <v>353</v>
      </c>
      <c r="DR8" s="2886" t="s">
        <v>353</v>
      </c>
      <c r="DS8" s="2881" t="s">
        <v>88</v>
      </c>
      <c r="DT8" s="2881" t="s">
        <v>788</v>
      </c>
      <c r="DU8" s="2886" t="s">
        <v>5</v>
      </c>
      <c r="DV8" s="2885" t="s">
        <v>7</v>
      </c>
      <c r="DW8" s="2783"/>
      <c r="DX8" s="2784"/>
      <c r="DY8" s="2877"/>
      <c r="DZ8" s="2877"/>
      <c r="EA8" s="2878"/>
      <c r="EB8" s="2879" t="s">
        <v>221</v>
      </c>
      <c r="EC8" s="2885" t="s">
        <v>347</v>
      </c>
      <c r="ED8" s="2886" t="s">
        <v>739</v>
      </c>
      <c r="EE8" s="2885" t="s">
        <v>295</v>
      </c>
      <c r="EF8" s="2885" t="s">
        <v>296</v>
      </c>
      <c r="EG8" s="2881" t="s">
        <v>297</v>
      </c>
      <c r="EH8" s="2879" t="s">
        <v>348</v>
      </c>
      <c r="EI8" s="2883" t="s">
        <v>371</v>
      </c>
      <c r="EJ8" s="2885" t="s">
        <v>300</v>
      </c>
      <c r="EK8" s="2881" t="s">
        <v>301</v>
      </c>
      <c r="EL8" s="2883" t="s">
        <v>1199</v>
      </c>
      <c r="EM8" s="2881" t="s">
        <v>1200</v>
      </c>
      <c r="EN8" s="2881" t="s">
        <v>351</v>
      </c>
      <c r="EO8" s="2886" t="s">
        <v>352</v>
      </c>
      <c r="EP8" s="2885" t="s">
        <v>10</v>
      </c>
      <c r="EQ8" s="2881" t="s">
        <v>450</v>
      </c>
      <c r="ER8" s="2783"/>
      <c r="ES8" s="2784"/>
      <c r="ET8" s="2877"/>
      <c r="EU8" s="2877"/>
      <c r="EV8" s="2878"/>
      <c r="EW8" s="2881" t="s">
        <v>5</v>
      </c>
      <c r="EX8" s="2881" t="s">
        <v>7</v>
      </c>
      <c r="EY8" s="2879" t="s">
        <v>221</v>
      </c>
      <c r="EZ8" s="2885" t="s">
        <v>347</v>
      </c>
      <c r="FA8" s="2880" t="s">
        <v>295</v>
      </c>
      <c r="FB8" s="2881" t="s">
        <v>296</v>
      </c>
      <c r="FC8" s="2881" t="s">
        <v>297</v>
      </c>
      <c r="FD8" s="2881" t="s">
        <v>348</v>
      </c>
      <c r="FE8" s="2883" t="s">
        <v>371</v>
      </c>
      <c r="FF8" s="2881" t="s">
        <v>300</v>
      </c>
      <c r="FG8" s="2881" t="s">
        <v>301</v>
      </c>
      <c r="FH8" s="2881" t="s">
        <v>1199</v>
      </c>
      <c r="FI8" s="2881" t="s">
        <v>1200</v>
      </c>
      <c r="FJ8" s="2881" t="s">
        <v>351</v>
      </c>
      <c r="FK8" s="2886" t="s">
        <v>352</v>
      </c>
      <c r="FL8" s="2885" t="s">
        <v>10</v>
      </c>
      <c r="FM8" s="2783"/>
      <c r="FN8" s="2784"/>
      <c r="FO8" s="2877"/>
      <c r="FP8" s="2877"/>
      <c r="FQ8" s="2878"/>
      <c r="FR8" s="2886" t="s">
        <v>352</v>
      </c>
      <c r="FS8" s="2881" t="s">
        <v>88</v>
      </c>
      <c r="FT8" s="2881" t="s">
        <v>788</v>
      </c>
      <c r="FU8" s="2886" t="s">
        <v>5</v>
      </c>
      <c r="FV8" s="2886" t="s">
        <v>7</v>
      </c>
      <c r="FW8" s="2879" t="s">
        <v>221</v>
      </c>
      <c r="FX8" s="2885" t="s">
        <v>347</v>
      </c>
      <c r="FY8" s="2881" t="s">
        <v>295</v>
      </c>
      <c r="FZ8" s="2881" t="s">
        <v>296</v>
      </c>
      <c r="GA8" s="2886" t="s">
        <v>297</v>
      </c>
      <c r="GB8" s="2886" t="s">
        <v>348</v>
      </c>
      <c r="GC8" s="2886" t="s">
        <v>371</v>
      </c>
      <c r="GD8" s="2886" t="s">
        <v>301</v>
      </c>
      <c r="GE8" s="2888" t="s">
        <v>1199</v>
      </c>
      <c r="GF8" s="2881" t="s">
        <v>351</v>
      </c>
      <c r="GG8" s="2886" t="s">
        <v>352</v>
      </c>
      <c r="GH8" s="2783"/>
      <c r="GI8" s="2784"/>
      <c r="GJ8" s="2877"/>
      <c r="GK8" s="2877"/>
      <c r="GL8" s="2878"/>
      <c r="GM8" s="2886" t="s">
        <v>301</v>
      </c>
      <c r="GN8" s="2881" t="s">
        <v>1200</v>
      </c>
      <c r="GO8" s="2881" t="s">
        <v>351</v>
      </c>
      <c r="GP8" s="2886" t="s">
        <v>352</v>
      </c>
      <c r="GQ8" s="2881" t="s">
        <v>88</v>
      </c>
      <c r="GR8" s="2881" t="s">
        <v>788</v>
      </c>
      <c r="GS8" s="2886" t="s">
        <v>5</v>
      </c>
      <c r="GT8" s="2886" t="s">
        <v>7</v>
      </c>
      <c r="GU8" s="2881" t="s">
        <v>221</v>
      </c>
      <c r="GV8" s="2881" t="s">
        <v>347</v>
      </c>
      <c r="GW8" s="2881" t="s">
        <v>739</v>
      </c>
      <c r="GX8" s="2881" t="s">
        <v>295</v>
      </c>
      <c r="GY8" s="2881" t="s">
        <v>296</v>
      </c>
      <c r="GZ8" s="2881" t="s">
        <v>297</v>
      </c>
      <c r="HA8" s="2879" t="s">
        <v>348</v>
      </c>
      <c r="HB8" s="2888" t="s">
        <v>371</v>
      </c>
      <c r="HC8" s="2783"/>
      <c r="HD8" s="2784"/>
      <c r="HE8" s="2877"/>
      <c r="HF8" s="2877"/>
      <c r="HG8" s="2878"/>
      <c r="HH8" s="2881" t="s">
        <v>297</v>
      </c>
      <c r="HI8" s="2879" t="s">
        <v>348</v>
      </c>
      <c r="HJ8" s="2881" t="s">
        <v>371</v>
      </c>
      <c r="HK8" s="2881" t="s">
        <v>301</v>
      </c>
      <c r="HL8" s="2881" t="s">
        <v>1200</v>
      </c>
      <c r="HM8" s="2881" t="s">
        <v>351</v>
      </c>
      <c r="HN8" s="2886" t="s">
        <v>352</v>
      </c>
      <c r="HO8" s="2881" t="s">
        <v>450</v>
      </c>
      <c r="HP8" s="2886" t="s">
        <v>12</v>
      </c>
      <c r="HQ8" s="2881" t="s">
        <v>305</v>
      </c>
      <c r="HR8" s="2881" t="s">
        <v>788</v>
      </c>
      <c r="HS8" s="2881" t="s">
        <v>5</v>
      </c>
      <c r="HT8" s="2881" t="s">
        <v>221</v>
      </c>
      <c r="HU8" s="2886" t="s">
        <v>347</v>
      </c>
      <c r="HV8" s="2886" t="s">
        <v>739</v>
      </c>
      <c r="HW8" s="2885" t="s">
        <v>295</v>
      </c>
      <c r="HX8" s="2783"/>
      <c r="HY8" s="2784"/>
      <c r="HZ8" s="2877"/>
      <c r="IA8" s="2877"/>
      <c r="IB8" s="2878"/>
      <c r="IC8" s="2881" t="s">
        <v>788</v>
      </c>
      <c r="ID8" s="2886" t="s">
        <v>5</v>
      </c>
      <c r="IE8" s="2881" t="s">
        <v>221</v>
      </c>
      <c r="IF8" s="2885" t="s">
        <v>347</v>
      </c>
      <c r="IG8" s="2885" t="s">
        <v>295</v>
      </c>
      <c r="IH8" s="2885" t="s">
        <v>296</v>
      </c>
      <c r="II8" s="2886" t="s">
        <v>297</v>
      </c>
      <c r="IJ8" s="2881" t="s">
        <v>348</v>
      </c>
      <c r="IK8" s="2886" t="s">
        <v>371</v>
      </c>
      <c r="IL8" s="2885" t="s">
        <v>300</v>
      </c>
      <c r="IM8" s="2881" t="s">
        <v>301</v>
      </c>
      <c r="IN8" s="2881" t="s">
        <v>351</v>
      </c>
      <c r="IO8" s="2881" t="s">
        <v>352</v>
      </c>
      <c r="IP8" s="2885" t="s">
        <v>10</v>
      </c>
      <c r="IQ8" s="2881" t="s">
        <v>450</v>
      </c>
      <c r="IR8" s="2886" t="s">
        <v>12</v>
      </c>
      <c r="IS8" s="2890"/>
      <c r="IT8" s="2891"/>
    </row>
    <row r="9" spans="1:255" ht="15.95" customHeight="1">
      <c r="A9" s="2877"/>
      <c r="B9" s="2877"/>
      <c r="C9" s="2878"/>
      <c r="D9" s="2879" t="s">
        <v>9</v>
      </c>
      <c r="E9" s="2885" t="s">
        <v>9</v>
      </c>
      <c r="F9" s="2886"/>
      <c r="G9" s="2885"/>
      <c r="H9" s="2885"/>
      <c r="I9" s="2886"/>
      <c r="J9" s="2879"/>
      <c r="K9" s="2886"/>
      <c r="L9" s="2885" t="s">
        <v>1186</v>
      </c>
      <c r="M9" s="2886" t="s">
        <v>1186</v>
      </c>
      <c r="N9" s="2886"/>
      <c r="O9" s="2892"/>
      <c r="P9" s="2886" t="s">
        <v>356</v>
      </c>
      <c r="Q9" s="2886" t="s">
        <v>357</v>
      </c>
      <c r="R9" s="2885"/>
      <c r="S9" s="2893" t="s">
        <v>612</v>
      </c>
      <c r="T9" s="2783"/>
      <c r="U9" s="2784"/>
      <c r="V9" s="2877"/>
      <c r="W9" s="2877"/>
      <c r="X9" s="2878"/>
      <c r="Y9" s="2886"/>
      <c r="Z9" s="2886"/>
      <c r="AA9" s="2879" t="s">
        <v>9</v>
      </c>
      <c r="AB9" s="2885" t="s">
        <v>9</v>
      </c>
      <c r="AC9" s="2885"/>
      <c r="AD9" s="2886"/>
      <c r="AE9" s="2886"/>
      <c r="AF9" s="2886"/>
      <c r="AG9" s="2886"/>
      <c r="AH9" s="2886" t="s">
        <v>1186</v>
      </c>
      <c r="AI9" s="2886" t="s">
        <v>1186</v>
      </c>
      <c r="AJ9" s="2886"/>
      <c r="AK9" s="2886"/>
      <c r="AL9" s="2886" t="s">
        <v>356</v>
      </c>
      <c r="AM9" s="2886" t="s">
        <v>357</v>
      </c>
      <c r="AN9" s="2885"/>
      <c r="AO9" s="2783"/>
      <c r="AP9" s="2784"/>
      <c r="AQ9" s="2877"/>
      <c r="AR9" s="2877"/>
      <c r="AS9" s="2878"/>
      <c r="AT9" s="2885" t="s">
        <v>9</v>
      </c>
      <c r="AU9" s="2885"/>
      <c r="AV9" s="2885"/>
      <c r="AW9" s="2886"/>
      <c r="AX9" s="2879"/>
      <c r="AY9" s="2886"/>
      <c r="AZ9" s="2886" t="s">
        <v>1186</v>
      </c>
      <c r="BA9" s="2886"/>
      <c r="BB9" s="2892"/>
      <c r="BC9" s="2892" t="s">
        <v>358</v>
      </c>
      <c r="BD9" s="2886" t="s">
        <v>357</v>
      </c>
      <c r="BE9" s="2894"/>
      <c r="BF9" s="2893" t="s">
        <v>612</v>
      </c>
      <c r="BG9" s="2886"/>
      <c r="BH9" s="2886"/>
      <c r="BI9" s="2892"/>
      <c r="BJ9" s="2892"/>
      <c r="BK9" s="2783"/>
      <c r="BL9" s="2784"/>
      <c r="BM9" s="2877"/>
      <c r="BN9" s="2877"/>
      <c r="BO9" s="2878"/>
      <c r="BP9" s="2885" t="s">
        <v>9</v>
      </c>
      <c r="BQ9" s="2886"/>
      <c r="BR9" s="2886"/>
      <c r="BS9" s="2885"/>
      <c r="BT9" s="2886"/>
      <c r="BU9" s="2879"/>
      <c r="BV9" s="2886"/>
      <c r="BW9" s="2886" t="s">
        <v>1186</v>
      </c>
      <c r="BX9" s="2886"/>
      <c r="BY9" s="2886" t="s">
        <v>356</v>
      </c>
      <c r="BZ9" s="2886" t="s">
        <v>357</v>
      </c>
      <c r="CA9" s="2893" t="s">
        <v>612</v>
      </c>
      <c r="CB9" s="2886"/>
      <c r="CC9" s="2886"/>
      <c r="CD9" s="2886" t="s">
        <v>1470</v>
      </c>
      <c r="CE9" s="2886" t="s">
        <v>1471</v>
      </c>
      <c r="CF9" s="2892"/>
      <c r="CG9" s="2783"/>
      <c r="CH9" s="2784"/>
      <c r="CI9" s="2877"/>
      <c r="CJ9" s="2877"/>
      <c r="CK9" s="2878"/>
      <c r="CL9" s="1986"/>
      <c r="CM9" s="1986"/>
      <c r="CN9" s="1986"/>
      <c r="CO9" s="1986"/>
      <c r="CP9" s="1986"/>
      <c r="CQ9" s="1986"/>
      <c r="CR9" s="2035" t="s">
        <v>9</v>
      </c>
      <c r="CS9" s="1986" t="s">
        <v>9</v>
      </c>
      <c r="CT9" s="1986"/>
      <c r="CU9" s="2036"/>
      <c r="CV9" s="1986"/>
      <c r="CW9" s="1986"/>
      <c r="CX9" s="1986"/>
      <c r="CY9" s="1986"/>
      <c r="CZ9" s="1986" t="s">
        <v>1186</v>
      </c>
      <c r="DA9" s="1986"/>
      <c r="DB9" s="2783"/>
      <c r="DC9" s="2784"/>
      <c r="DD9" s="2877"/>
      <c r="DE9" s="2877"/>
      <c r="DF9" s="2878"/>
      <c r="DG9" s="2886"/>
      <c r="DH9" s="2879"/>
      <c r="DI9" s="2885" t="s">
        <v>1186</v>
      </c>
      <c r="DJ9" s="2886" t="s">
        <v>1186</v>
      </c>
      <c r="DK9" s="2886"/>
      <c r="DL9" s="2886" t="s">
        <v>356</v>
      </c>
      <c r="DM9" s="2886" t="s">
        <v>357</v>
      </c>
      <c r="DN9" s="2886" t="s">
        <v>2019</v>
      </c>
      <c r="DO9" s="2893" t="s">
        <v>612</v>
      </c>
      <c r="DP9" s="2886"/>
      <c r="DQ9" s="2886" t="s">
        <v>1470</v>
      </c>
      <c r="DR9" s="2886" t="s">
        <v>1471</v>
      </c>
      <c r="DS9" s="2886"/>
      <c r="DT9" s="2886"/>
      <c r="DU9" s="2886"/>
      <c r="DV9" s="2885"/>
      <c r="DW9" s="2783"/>
      <c r="DX9" s="2784"/>
      <c r="DY9" s="2877"/>
      <c r="DZ9" s="2877"/>
      <c r="EA9" s="2878"/>
      <c r="EB9" s="2879" t="s">
        <v>9</v>
      </c>
      <c r="EC9" s="2885" t="s">
        <v>9</v>
      </c>
      <c r="ED9" s="2886"/>
      <c r="EE9" s="2885"/>
      <c r="EF9" s="2885"/>
      <c r="EG9" s="2886"/>
      <c r="EH9" s="2879"/>
      <c r="EI9" s="2886"/>
      <c r="EJ9" s="2885" t="s">
        <v>1186</v>
      </c>
      <c r="EK9" s="2886" t="s">
        <v>1186</v>
      </c>
      <c r="EL9" s="2886"/>
      <c r="EM9" s="2886"/>
      <c r="EN9" s="2886" t="s">
        <v>356</v>
      </c>
      <c r="EO9" s="2886" t="s">
        <v>357</v>
      </c>
      <c r="EP9" s="2885"/>
      <c r="EQ9" s="2893" t="s">
        <v>612</v>
      </c>
      <c r="ER9" s="2783"/>
      <c r="ES9" s="2784"/>
      <c r="ET9" s="2877"/>
      <c r="EU9" s="2877"/>
      <c r="EV9" s="2878"/>
      <c r="EW9" s="2886"/>
      <c r="EX9" s="2886"/>
      <c r="EY9" s="2879" t="s">
        <v>9</v>
      </c>
      <c r="EZ9" s="2885" t="s">
        <v>9</v>
      </c>
      <c r="FA9" s="2885"/>
      <c r="FB9" s="2886"/>
      <c r="FC9" s="2886"/>
      <c r="FD9" s="2886"/>
      <c r="FE9" s="2886"/>
      <c r="FF9" s="2886" t="s">
        <v>1186</v>
      </c>
      <c r="FG9" s="2886" t="s">
        <v>1186</v>
      </c>
      <c r="FH9" s="2886"/>
      <c r="FI9" s="2886"/>
      <c r="FJ9" s="2886" t="s">
        <v>356</v>
      </c>
      <c r="FK9" s="2886" t="s">
        <v>357</v>
      </c>
      <c r="FL9" s="2885"/>
      <c r="FM9" s="2783"/>
      <c r="FN9" s="2784"/>
      <c r="FO9" s="2877"/>
      <c r="FP9" s="2877"/>
      <c r="FQ9" s="2878"/>
      <c r="FR9" s="2886" t="s">
        <v>357</v>
      </c>
      <c r="FS9" s="2886"/>
      <c r="FT9" s="2886"/>
      <c r="FU9" s="2886"/>
      <c r="FV9" s="2886"/>
      <c r="FW9" s="2879" t="s">
        <v>9</v>
      </c>
      <c r="FX9" s="2885" t="s">
        <v>9</v>
      </c>
      <c r="FY9" s="2886"/>
      <c r="FZ9" s="2886"/>
      <c r="GA9" s="2886"/>
      <c r="GB9" s="2886"/>
      <c r="GC9" s="2886"/>
      <c r="GD9" s="2886" t="s">
        <v>1186</v>
      </c>
      <c r="GE9" s="2886"/>
      <c r="GF9" s="2886" t="s">
        <v>356</v>
      </c>
      <c r="GG9" s="2886" t="s">
        <v>357</v>
      </c>
      <c r="GH9" s="2783"/>
      <c r="GI9" s="2784"/>
      <c r="GJ9" s="2877"/>
      <c r="GK9" s="2877"/>
      <c r="GL9" s="2878"/>
      <c r="GM9" s="2886" t="s">
        <v>1186</v>
      </c>
      <c r="GN9" s="2886"/>
      <c r="GO9" s="2886" t="s">
        <v>356</v>
      </c>
      <c r="GP9" s="2886" t="s">
        <v>357</v>
      </c>
      <c r="GQ9" s="2886"/>
      <c r="GR9" s="2886"/>
      <c r="GS9" s="2886"/>
      <c r="GT9" s="2886"/>
      <c r="GU9" s="2886" t="s">
        <v>9</v>
      </c>
      <c r="GV9" s="2886" t="s">
        <v>9</v>
      </c>
      <c r="GW9" s="2886"/>
      <c r="GX9" s="2886"/>
      <c r="GY9" s="2886"/>
      <c r="GZ9" s="2886"/>
      <c r="HA9" s="2879"/>
      <c r="HB9" s="2886"/>
      <c r="HC9" s="2783"/>
      <c r="HD9" s="2784"/>
      <c r="HE9" s="2877"/>
      <c r="HF9" s="2877"/>
      <c r="HG9" s="2878"/>
      <c r="HH9" s="2886"/>
      <c r="HI9" s="2879"/>
      <c r="HJ9" s="2886"/>
      <c r="HK9" s="2886" t="s">
        <v>1186</v>
      </c>
      <c r="HL9" s="2886"/>
      <c r="HM9" s="2886" t="s">
        <v>356</v>
      </c>
      <c r="HN9" s="2886" t="s">
        <v>357</v>
      </c>
      <c r="HO9" s="2893" t="s">
        <v>612</v>
      </c>
      <c r="HP9" s="2886"/>
      <c r="HQ9" s="2886"/>
      <c r="HR9" s="2886"/>
      <c r="HS9" s="2886"/>
      <c r="HT9" s="2886" t="s">
        <v>9</v>
      </c>
      <c r="HU9" s="2886" t="s">
        <v>9</v>
      </c>
      <c r="HV9" s="2886"/>
      <c r="HW9" s="2885"/>
      <c r="HX9" s="2783"/>
      <c r="HY9" s="2784"/>
      <c r="HZ9" s="2877"/>
      <c r="IA9" s="2877"/>
      <c r="IB9" s="2878"/>
      <c r="IC9" s="2886"/>
      <c r="ID9" s="2886"/>
      <c r="IE9" s="2886" t="s">
        <v>9</v>
      </c>
      <c r="IF9" s="2885" t="s">
        <v>9</v>
      </c>
      <c r="IG9" s="2885"/>
      <c r="IH9" s="2885"/>
      <c r="II9" s="2886"/>
      <c r="IJ9" s="2886"/>
      <c r="IK9" s="2886"/>
      <c r="IL9" s="2885" t="s">
        <v>1186</v>
      </c>
      <c r="IM9" s="2886" t="s">
        <v>1186</v>
      </c>
      <c r="IN9" s="2886" t="s">
        <v>356</v>
      </c>
      <c r="IO9" s="2886" t="s">
        <v>357</v>
      </c>
      <c r="IP9" s="2885"/>
      <c r="IQ9" s="2893" t="s">
        <v>612</v>
      </c>
      <c r="IR9" s="2886"/>
      <c r="IS9" s="2890"/>
      <c r="IT9" s="2891"/>
    </row>
    <row r="10" spans="1:255" s="543" customFormat="1" ht="15.75" customHeight="1">
      <c r="A10" s="2877"/>
      <c r="B10" s="2877"/>
      <c r="C10" s="2878"/>
      <c r="D10" s="1987" t="s">
        <v>1378</v>
      </c>
      <c r="E10" s="1988" t="s">
        <v>1388</v>
      </c>
      <c r="F10" s="1989"/>
      <c r="G10" s="1989"/>
      <c r="H10" s="1989"/>
      <c r="I10" s="1990" t="s">
        <v>360</v>
      </c>
      <c r="J10" s="1987" t="s">
        <v>388</v>
      </c>
      <c r="K10" s="1992" t="s">
        <v>388</v>
      </c>
      <c r="L10" s="1988"/>
      <c r="M10" s="1989" t="s">
        <v>2020</v>
      </c>
      <c r="N10" s="1990"/>
      <c r="O10" s="1989"/>
      <c r="P10" s="1990" t="s">
        <v>1202</v>
      </c>
      <c r="Q10" s="1991" t="s">
        <v>1380</v>
      </c>
      <c r="R10" s="1989"/>
      <c r="S10" s="1990" t="s">
        <v>456</v>
      </c>
      <c r="T10" s="2783"/>
      <c r="U10" s="2784"/>
      <c r="V10" s="2877"/>
      <c r="W10" s="2877"/>
      <c r="X10" s="2878"/>
      <c r="Y10" s="1992"/>
      <c r="Z10" s="1990"/>
      <c r="AA10" s="1987" t="s">
        <v>1378</v>
      </c>
      <c r="AB10" s="1988" t="s">
        <v>1388</v>
      </c>
      <c r="AC10" s="1989"/>
      <c r="AD10" s="1990"/>
      <c r="AE10" s="1990" t="s">
        <v>360</v>
      </c>
      <c r="AF10" s="1992" t="s">
        <v>388</v>
      </c>
      <c r="AG10" s="1992" t="s">
        <v>388</v>
      </c>
      <c r="AH10" s="1992"/>
      <c r="AI10" s="1989" t="s">
        <v>2020</v>
      </c>
      <c r="AJ10" s="1990"/>
      <c r="AK10" s="1989"/>
      <c r="AL10" s="1990" t="s">
        <v>1202</v>
      </c>
      <c r="AM10" s="1991" t="s">
        <v>1380</v>
      </c>
      <c r="AN10" s="1989" t="s">
        <v>1390</v>
      </c>
      <c r="AO10" s="2783"/>
      <c r="AP10" s="2784"/>
      <c r="AQ10" s="2877"/>
      <c r="AR10" s="2877"/>
      <c r="AS10" s="2878"/>
      <c r="AT10" s="1988" t="s">
        <v>1388</v>
      </c>
      <c r="AU10" s="1989"/>
      <c r="AV10" s="1989"/>
      <c r="AW10" s="1990" t="s">
        <v>360</v>
      </c>
      <c r="AX10" s="1987" t="s">
        <v>388</v>
      </c>
      <c r="AY10" s="1990" t="s">
        <v>360</v>
      </c>
      <c r="AZ10" s="1989" t="s">
        <v>2020</v>
      </c>
      <c r="BA10" s="1990"/>
      <c r="BB10" s="1989"/>
      <c r="BC10" s="1990" t="s">
        <v>1202</v>
      </c>
      <c r="BD10" s="1993" t="s">
        <v>1380</v>
      </c>
      <c r="BE10" s="2894" t="s">
        <v>730</v>
      </c>
      <c r="BF10" s="1990" t="s">
        <v>456</v>
      </c>
      <c r="BG10" s="1988"/>
      <c r="BH10" s="1988" t="s">
        <v>2020</v>
      </c>
      <c r="BI10" s="1990"/>
      <c r="BJ10" s="2788" t="s">
        <v>1472</v>
      </c>
      <c r="BK10" s="2783"/>
      <c r="BL10" s="2784"/>
      <c r="BM10" s="2877"/>
      <c r="BN10" s="2877"/>
      <c r="BO10" s="2878"/>
      <c r="BP10" s="1988" t="s">
        <v>1388</v>
      </c>
      <c r="BQ10" s="1989"/>
      <c r="BR10" s="1990"/>
      <c r="BS10" s="1989"/>
      <c r="BT10" s="1990" t="s">
        <v>360</v>
      </c>
      <c r="BU10" s="1987" t="s">
        <v>388</v>
      </c>
      <c r="BV10" s="1992" t="s">
        <v>388</v>
      </c>
      <c r="BW10" s="1990" t="s">
        <v>2020</v>
      </c>
      <c r="BX10" s="1990"/>
      <c r="BY10" s="1990" t="s">
        <v>1202</v>
      </c>
      <c r="BZ10" s="1993" t="s">
        <v>1380</v>
      </c>
      <c r="CA10" s="1990" t="s">
        <v>456</v>
      </c>
      <c r="CB10" s="1988"/>
      <c r="CC10" s="1988" t="s">
        <v>2020</v>
      </c>
      <c r="CD10" s="1992"/>
      <c r="CE10" s="1988"/>
      <c r="CF10" s="1990"/>
      <c r="CG10" s="2783"/>
      <c r="CH10" s="2784"/>
      <c r="CI10" s="2877"/>
      <c r="CJ10" s="2877"/>
      <c r="CK10" s="2878"/>
      <c r="CL10" s="1988"/>
      <c r="CM10" s="1988" t="s">
        <v>2020</v>
      </c>
      <c r="CN10" s="1990"/>
      <c r="CO10" s="2788" t="s">
        <v>1472</v>
      </c>
      <c r="CP10" s="1992"/>
      <c r="CQ10" s="1990"/>
      <c r="CR10" s="1988" t="s">
        <v>1378</v>
      </c>
      <c r="CS10" s="1992" t="s">
        <v>1388</v>
      </c>
      <c r="CT10" s="1989"/>
      <c r="CU10" s="1989"/>
      <c r="CV10" s="1990"/>
      <c r="CW10" s="1990" t="s">
        <v>360</v>
      </c>
      <c r="CX10" s="1992" t="s">
        <v>388</v>
      </c>
      <c r="CY10" s="1992" t="s">
        <v>388</v>
      </c>
      <c r="CZ10" s="1989" t="s">
        <v>2020</v>
      </c>
      <c r="DA10" s="1989"/>
      <c r="DB10" s="2783"/>
      <c r="DC10" s="2784"/>
      <c r="DD10" s="2877"/>
      <c r="DE10" s="2877"/>
      <c r="DF10" s="2878"/>
      <c r="DG10" s="1990" t="s">
        <v>360</v>
      </c>
      <c r="DH10" s="1987" t="s">
        <v>388</v>
      </c>
      <c r="DI10" s="1988"/>
      <c r="DJ10" s="1989" t="s">
        <v>2020</v>
      </c>
      <c r="DK10" s="1989"/>
      <c r="DL10" s="1990" t="s">
        <v>1202</v>
      </c>
      <c r="DM10" s="1993" t="s">
        <v>1380</v>
      </c>
      <c r="DN10" s="1990"/>
      <c r="DO10" s="1990" t="s">
        <v>456</v>
      </c>
      <c r="DP10" s="1988" t="s">
        <v>2020</v>
      </c>
      <c r="DQ10" s="1992"/>
      <c r="DR10" s="1988"/>
      <c r="DS10" s="1990"/>
      <c r="DT10" s="2788" t="s">
        <v>1472</v>
      </c>
      <c r="DU10" s="1992"/>
      <c r="DV10" s="1989"/>
      <c r="DW10" s="2783"/>
      <c r="DX10" s="2784"/>
      <c r="DY10" s="2877"/>
      <c r="DZ10" s="2877"/>
      <c r="EA10" s="2878"/>
      <c r="EB10" s="1988" t="s">
        <v>1378</v>
      </c>
      <c r="EC10" s="1988" t="s">
        <v>1388</v>
      </c>
      <c r="ED10" s="1989"/>
      <c r="EE10" s="1989"/>
      <c r="EF10" s="1989"/>
      <c r="EG10" s="1990" t="s">
        <v>360</v>
      </c>
      <c r="EH10" s="1987" t="s">
        <v>388</v>
      </c>
      <c r="EI10" s="1992" t="s">
        <v>388</v>
      </c>
      <c r="EJ10" s="1988"/>
      <c r="EK10" s="1989" t="s">
        <v>2020</v>
      </c>
      <c r="EL10" s="1990"/>
      <c r="EM10" s="1989"/>
      <c r="EN10" s="1990" t="s">
        <v>1202</v>
      </c>
      <c r="EO10" s="1991" t="s">
        <v>1380</v>
      </c>
      <c r="EP10" s="1989"/>
      <c r="EQ10" s="1990" t="s">
        <v>456</v>
      </c>
      <c r="ER10" s="2783"/>
      <c r="ES10" s="2784"/>
      <c r="ET10" s="2877"/>
      <c r="EU10" s="2877"/>
      <c r="EV10" s="2878"/>
      <c r="EW10" s="1992"/>
      <c r="EX10" s="1990"/>
      <c r="EY10" s="1988" t="s">
        <v>1378</v>
      </c>
      <c r="EZ10" s="1988" t="s">
        <v>1388</v>
      </c>
      <c r="FA10" s="1989"/>
      <c r="FB10" s="1990"/>
      <c r="FC10" s="1990" t="s">
        <v>360</v>
      </c>
      <c r="FD10" s="1992" t="s">
        <v>388</v>
      </c>
      <c r="FE10" s="1992" t="s">
        <v>388</v>
      </c>
      <c r="FF10" s="1992"/>
      <c r="FG10" s="1989" t="s">
        <v>2020</v>
      </c>
      <c r="FH10" s="1990"/>
      <c r="FI10" s="1989"/>
      <c r="FJ10" s="1990" t="s">
        <v>1202</v>
      </c>
      <c r="FK10" s="1991" t="s">
        <v>1380</v>
      </c>
      <c r="FL10" s="1989"/>
      <c r="FM10" s="2783"/>
      <c r="FN10" s="2784"/>
      <c r="FO10" s="2877"/>
      <c r="FP10" s="2877"/>
      <c r="FQ10" s="2878"/>
      <c r="FR10" s="1991" t="s">
        <v>1380</v>
      </c>
      <c r="FS10" s="1990"/>
      <c r="FT10" s="2788" t="s">
        <v>1472</v>
      </c>
      <c r="FU10" s="1992"/>
      <c r="FV10" s="1990"/>
      <c r="FW10" s="1988" t="s">
        <v>1378</v>
      </c>
      <c r="FX10" s="1988" t="s">
        <v>1388</v>
      </c>
      <c r="FY10" s="1990"/>
      <c r="FZ10" s="1990"/>
      <c r="GA10" s="1990" t="s">
        <v>360</v>
      </c>
      <c r="GB10" s="1992" t="s">
        <v>388</v>
      </c>
      <c r="GC10" s="1992" t="s">
        <v>388</v>
      </c>
      <c r="GD10" s="1989" t="s">
        <v>2020</v>
      </c>
      <c r="GE10" s="1990"/>
      <c r="GF10" s="1990" t="s">
        <v>1202</v>
      </c>
      <c r="GG10" s="1991" t="s">
        <v>1380</v>
      </c>
      <c r="GH10" s="2783"/>
      <c r="GI10" s="2784"/>
      <c r="GJ10" s="2877"/>
      <c r="GK10" s="2877"/>
      <c r="GL10" s="2878"/>
      <c r="GM10" s="1989" t="s">
        <v>2020</v>
      </c>
      <c r="GN10" s="1989"/>
      <c r="GO10" s="1990" t="s">
        <v>1202</v>
      </c>
      <c r="GP10" s="1991" t="s">
        <v>1380</v>
      </c>
      <c r="GQ10" s="1990"/>
      <c r="GR10" s="2788" t="s">
        <v>1472</v>
      </c>
      <c r="GS10" s="1992"/>
      <c r="GT10" s="1990"/>
      <c r="GU10" s="1992" t="s">
        <v>1378</v>
      </c>
      <c r="GV10" s="1992" t="s">
        <v>1388</v>
      </c>
      <c r="GW10" s="1990"/>
      <c r="GX10" s="1990"/>
      <c r="GY10" s="1990"/>
      <c r="GZ10" s="1990" t="s">
        <v>360</v>
      </c>
      <c r="HA10" s="1987" t="s">
        <v>388</v>
      </c>
      <c r="HB10" s="1992" t="s">
        <v>388</v>
      </c>
      <c r="HC10" s="2783"/>
      <c r="HD10" s="2784"/>
      <c r="HE10" s="2877"/>
      <c r="HF10" s="2877"/>
      <c r="HG10" s="2878"/>
      <c r="HH10" s="1990" t="s">
        <v>360</v>
      </c>
      <c r="HI10" s="1987" t="s">
        <v>388</v>
      </c>
      <c r="HJ10" s="1992" t="s">
        <v>388</v>
      </c>
      <c r="HK10" s="1989" t="s">
        <v>2020</v>
      </c>
      <c r="HL10" s="1989"/>
      <c r="HM10" s="1990" t="s">
        <v>1202</v>
      </c>
      <c r="HN10" s="1993" t="s">
        <v>1380</v>
      </c>
      <c r="HO10" s="1990" t="s">
        <v>456</v>
      </c>
      <c r="HP10" s="1988"/>
      <c r="HQ10" s="1988" t="s">
        <v>2020</v>
      </c>
      <c r="HR10" s="2788" t="s">
        <v>1472</v>
      </c>
      <c r="HS10" s="1992"/>
      <c r="HT10" s="1992" t="s">
        <v>1378</v>
      </c>
      <c r="HU10" s="1992" t="s">
        <v>1388</v>
      </c>
      <c r="HV10" s="1989"/>
      <c r="HW10" s="1989"/>
      <c r="HX10" s="2783"/>
      <c r="HY10" s="2784"/>
      <c r="HZ10" s="2877"/>
      <c r="IA10" s="2877"/>
      <c r="IB10" s="2878"/>
      <c r="IC10" s="2788" t="s">
        <v>2021</v>
      </c>
      <c r="ID10" s="1992"/>
      <c r="IE10" s="1992" t="s">
        <v>1378</v>
      </c>
      <c r="IF10" s="1988" t="s">
        <v>1388</v>
      </c>
      <c r="IG10" s="1989"/>
      <c r="IH10" s="1989"/>
      <c r="II10" s="1990" t="s">
        <v>360</v>
      </c>
      <c r="IJ10" s="1992" t="s">
        <v>388</v>
      </c>
      <c r="IK10" s="1992" t="s">
        <v>388</v>
      </c>
      <c r="IL10" s="1988"/>
      <c r="IM10" s="1989" t="s">
        <v>2020</v>
      </c>
      <c r="IN10" s="1990" t="s">
        <v>1202</v>
      </c>
      <c r="IO10" s="1993" t="s">
        <v>1380</v>
      </c>
      <c r="IP10" s="1989"/>
      <c r="IQ10" s="1990" t="s">
        <v>456</v>
      </c>
      <c r="IR10" s="2895"/>
      <c r="IS10" s="2890"/>
      <c r="IT10" s="2891"/>
    </row>
    <row r="11" spans="1:255" s="543" customFormat="1" ht="15.95" customHeight="1">
      <c r="A11" s="2877"/>
      <c r="B11" s="2877"/>
      <c r="C11" s="2878"/>
      <c r="D11" s="2787" t="s">
        <v>1381</v>
      </c>
      <c r="E11" s="2787" t="s">
        <v>1381</v>
      </c>
      <c r="F11" s="1989" t="s">
        <v>720</v>
      </c>
      <c r="G11" s="1989" t="s">
        <v>719</v>
      </c>
      <c r="H11" s="1989" t="s">
        <v>1177</v>
      </c>
      <c r="I11" s="1992" t="s">
        <v>1382</v>
      </c>
      <c r="J11" s="1987" t="s">
        <v>1383</v>
      </c>
      <c r="K11" s="1992" t="s">
        <v>1850</v>
      </c>
      <c r="L11" s="1988" t="s">
        <v>1181</v>
      </c>
      <c r="M11" s="1989" t="s">
        <v>2022</v>
      </c>
      <c r="N11" s="1990" t="s">
        <v>727</v>
      </c>
      <c r="O11" s="1989" t="s">
        <v>1201</v>
      </c>
      <c r="P11" s="1990" t="s">
        <v>1211</v>
      </c>
      <c r="Q11" s="2787" t="s">
        <v>1381</v>
      </c>
      <c r="R11" s="1989" t="s">
        <v>1390</v>
      </c>
      <c r="S11" s="2788" t="s">
        <v>2023</v>
      </c>
      <c r="T11" s="2783"/>
      <c r="U11" s="2784"/>
      <c r="V11" s="2877"/>
      <c r="W11" s="2877"/>
      <c r="X11" s="2878"/>
      <c r="Y11" s="1992" t="s">
        <v>1386</v>
      </c>
      <c r="Z11" s="1990" t="s">
        <v>1210</v>
      </c>
      <c r="AA11" s="2787" t="s">
        <v>1381</v>
      </c>
      <c r="AB11" s="2787" t="s">
        <v>1381</v>
      </c>
      <c r="AC11" s="1989" t="s">
        <v>719</v>
      </c>
      <c r="AD11" s="1990" t="s">
        <v>1177</v>
      </c>
      <c r="AE11" s="1992" t="s">
        <v>1382</v>
      </c>
      <c r="AF11" s="1992" t="s">
        <v>1383</v>
      </c>
      <c r="AG11" s="1992" t="s">
        <v>1850</v>
      </c>
      <c r="AH11" s="1992" t="s">
        <v>1181</v>
      </c>
      <c r="AI11" s="1989" t="s">
        <v>2022</v>
      </c>
      <c r="AJ11" s="1990" t="s">
        <v>727</v>
      </c>
      <c r="AK11" s="1989" t="s">
        <v>1201</v>
      </c>
      <c r="AL11" s="1990" t="s">
        <v>1211</v>
      </c>
      <c r="AM11" s="2787" t="s">
        <v>1381</v>
      </c>
      <c r="AN11" s="1989" t="s">
        <v>747</v>
      </c>
      <c r="AO11" s="2783"/>
      <c r="AP11" s="2784"/>
      <c r="AQ11" s="2877"/>
      <c r="AR11" s="2877"/>
      <c r="AS11" s="2878"/>
      <c r="AT11" s="2787" t="s">
        <v>1381</v>
      </c>
      <c r="AU11" s="1989" t="s">
        <v>719</v>
      </c>
      <c r="AV11" s="1989" t="s">
        <v>1177</v>
      </c>
      <c r="AW11" s="1992" t="s">
        <v>1382</v>
      </c>
      <c r="AX11" s="1987" t="s">
        <v>1383</v>
      </c>
      <c r="AY11" s="1992" t="s">
        <v>1850</v>
      </c>
      <c r="AZ11" s="1989" t="s">
        <v>2022</v>
      </c>
      <c r="BA11" s="1990" t="s">
        <v>727</v>
      </c>
      <c r="BB11" s="1989" t="s">
        <v>1201</v>
      </c>
      <c r="BC11" s="1990" t="s">
        <v>1211</v>
      </c>
      <c r="BD11" s="2787" t="s">
        <v>1381</v>
      </c>
      <c r="BE11" s="2894" t="s">
        <v>126</v>
      </c>
      <c r="BF11" s="2788" t="s">
        <v>2023</v>
      </c>
      <c r="BG11" s="1988" t="s">
        <v>391</v>
      </c>
      <c r="BH11" s="1988" t="s">
        <v>2024</v>
      </c>
      <c r="BI11" s="1990" t="s">
        <v>1178</v>
      </c>
      <c r="BJ11" s="2788"/>
      <c r="BK11" s="2783"/>
      <c r="BL11" s="2784"/>
      <c r="BM11" s="2877"/>
      <c r="BN11" s="2877"/>
      <c r="BO11" s="2878"/>
      <c r="BP11" s="2787" t="s">
        <v>1381</v>
      </c>
      <c r="BQ11" s="1989" t="s">
        <v>720</v>
      </c>
      <c r="BR11" s="1990" t="s">
        <v>719</v>
      </c>
      <c r="BS11" s="1989" t="s">
        <v>1177</v>
      </c>
      <c r="BT11" s="1992" t="s">
        <v>1382</v>
      </c>
      <c r="BU11" s="1987" t="s">
        <v>1383</v>
      </c>
      <c r="BV11" s="1992" t="s">
        <v>1850</v>
      </c>
      <c r="BW11" s="1990" t="s">
        <v>2022</v>
      </c>
      <c r="BX11" s="1990" t="s">
        <v>1201</v>
      </c>
      <c r="BY11" s="1990" t="s">
        <v>1211</v>
      </c>
      <c r="BZ11" s="2787" t="s">
        <v>1381</v>
      </c>
      <c r="CA11" s="2788" t="s">
        <v>2023</v>
      </c>
      <c r="CB11" s="1988" t="s">
        <v>391</v>
      </c>
      <c r="CC11" s="1988" t="s">
        <v>2024</v>
      </c>
      <c r="CD11" s="1992" t="s">
        <v>1244</v>
      </c>
      <c r="CE11" s="1988" t="s">
        <v>1206</v>
      </c>
      <c r="CF11" s="1990" t="s">
        <v>1178</v>
      </c>
      <c r="CG11" s="2783"/>
      <c r="CH11" s="2784"/>
      <c r="CI11" s="2877"/>
      <c r="CJ11" s="2877"/>
      <c r="CK11" s="2878"/>
      <c r="CL11" s="1988" t="s">
        <v>391</v>
      </c>
      <c r="CM11" s="1988" t="s">
        <v>2024</v>
      </c>
      <c r="CN11" s="1990" t="s">
        <v>1178</v>
      </c>
      <c r="CO11" s="2788"/>
      <c r="CP11" s="1992" t="s">
        <v>1386</v>
      </c>
      <c r="CQ11" s="1990" t="s">
        <v>1210</v>
      </c>
      <c r="CR11" s="2787" t="s">
        <v>1381</v>
      </c>
      <c r="CS11" s="2787" t="s">
        <v>1381</v>
      </c>
      <c r="CT11" s="1989" t="s">
        <v>720</v>
      </c>
      <c r="CU11" s="1989" t="s">
        <v>719</v>
      </c>
      <c r="CV11" s="1990" t="s">
        <v>1177</v>
      </c>
      <c r="CW11" s="1992" t="s">
        <v>1382</v>
      </c>
      <c r="CX11" s="1992" t="s">
        <v>1383</v>
      </c>
      <c r="CY11" s="1992" t="s">
        <v>1850</v>
      </c>
      <c r="CZ11" s="1989" t="s">
        <v>2022</v>
      </c>
      <c r="DA11" s="1989" t="s">
        <v>1201</v>
      </c>
      <c r="DB11" s="2783"/>
      <c r="DC11" s="2784"/>
      <c r="DD11" s="2877"/>
      <c r="DE11" s="2877"/>
      <c r="DF11" s="2878"/>
      <c r="DG11" s="1992" t="s">
        <v>1382</v>
      </c>
      <c r="DH11" s="1987" t="s">
        <v>1383</v>
      </c>
      <c r="DI11" s="1988" t="s">
        <v>1181</v>
      </c>
      <c r="DJ11" s="1989" t="s">
        <v>2022</v>
      </c>
      <c r="DK11" s="1989" t="s">
        <v>1201</v>
      </c>
      <c r="DL11" s="1990" t="s">
        <v>1211</v>
      </c>
      <c r="DM11" s="2787" t="s">
        <v>1381</v>
      </c>
      <c r="DN11" s="1990" t="s">
        <v>1390</v>
      </c>
      <c r="DO11" s="2788" t="s">
        <v>2023</v>
      </c>
      <c r="DP11" s="1988" t="s">
        <v>2024</v>
      </c>
      <c r="DQ11" s="1992" t="s">
        <v>1244</v>
      </c>
      <c r="DR11" s="1988" t="s">
        <v>1206</v>
      </c>
      <c r="DS11" s="1990" t="s">
        <v>1178</v>
      </c>
      <c r="DT11" s="2788"/>
      <c r="DU11" s="1992" t="s">
        <v>1386</v>
      </c>
      <c r="DV11" s="1989" t="s">
        <v>1210</v>
      </c>
      <c r="DW11" s="2783"/>
      <c r="DX11" s="2784"/>
      <c r="DY11" s="2877"/>
      <c r="DZ11" s="2877"/>
      <c r="EA11" s="2878"/>
      <c r="EB11" s="2787" t="s">
        <v>1381</v>
      </c>
      <c r="EC11" s="2787" t="s">
        <v>1381</v>
      </c>
      <c r="ED11" s="1989" t="s">
        <v>720</v>
      </c>
      <c r="EE11" s="1989" t="s">
        <v>719</v>
      </c>
      <c r="EF11" s="1989" t="s">
        <v>1177</v>
      </c>
      <c r="EG11" s="1992" t="s">
        <v>1382</v>
      </c>
      <c r="EH11" s="1987" t="s">
        <v>1383</v>
      </c>
      <c r="EI11" s="1992" t="s">
        <v>1850</v>
      </c>
      <c r="EJ11" s="1988" t="s">
        <v>1181</v>
      </c>
      <c r="EK11" s="1989" t="s">
        <v>2022</v>
      </c>
      <c r="EL11" s="1990" t="s">
        <v>727</v>
      </c>
      <c r="EM11" s="1989" t="s">
        <v>1201</v>
      </c>
      <c r="EN11" s="1990" t="s">
        <v>1211</v>
      </c>
      <c r="EO11" s="2787" t="s">
        <v>1381</v>
      </c>
      <c r="EP11" s="1989" t="s">
        <v>1390</v>
      </c>
      <c r="EQ11" s="2788" t="s">
        <v>2023</v>
      </c>
      <c r="ER11" s="2783"/>
      <c r="ES11" s="2784"/>
      <c r="ET11" s="2877"/>
      <c r="EU11" s="2877"/>
      <c r="EV11" s="2878"/>
      <c r="EW11" s="1992" t="s">
        <v>1386</v>
      </c>
      <c r="EX11" s="1990" t="s">
        <v>1210</v>
      </c>
      <c r="EY11" s="2787" t="s">
        <v>1381</v>
      </c>
      <c r="EZ11" s="2787" t="s">
        <v>1381</v>
      </c>
      <c r="FA11" s="1989" t="s">
        <v>719</v>
      </c>
      <c r="FB11" s="1990" t="s">
        <v>1177</v>
      </c>
      <c r="FC11" s="1992" t="s">
        <v>1382</v>
      </c>
      <c r="FD11" s="1992" t="s">
        <v>1383</v>
      </c>
      <c r="FE11" s="1992" t="s">
        <v>1850</v>
      </c>
      <c r="FF11" s="1992" t="s">
        <v>1181</v>
      </c>
      <c r="FG11" s="1989" t="s">
        <v>2022</v>
      </c>
      <c r="FH11" s="1990" t="s">
        <v>727</v>
      </c>
      <c r="FI11" s="1989" t="s">
        <v>1201</v>
      </c>
      <c r="FJ11" s="1990" t="s">
        <v>1211</v>
      </c>
      <c r="FK11" s="2787" t="s">
        <v>1381</v>
      </c>
      <c r="FL11" s="1989" t="s">
        <v>1390</v>
      </c>
      <c r="FM11" s="2783"/>
      <c r="FN11" s="2784"/>
      <c r="FO11" s="2877"/>
      <c r="FP11" s="2877"/>
      <c r="FQ11" s="2878"/>
      <c r="FR11" s="2787" t="s">
        <v>1381</v>
      </c>
      <c r="FS11" s="1990" t="s">
        <v>1178</v>
      </c>
      <c r="FT11" s="2788"/>
      <c r="FU11" s="1992" t="s">
        <v>1386</v>
      </c>
      <c r="FV11" s="1990" t="s">
        <v>1210</v>
      </c>
      <c r="FW11" s="2787" t="s">
        <v>1381</v>
      </c>
      <c r="FX11" s="2787" t="s">
        <v>1248</v>
      </c>
      <c r="FY11" s="1990" t="s">
        <v>719</v>
      </c>
      <c r="FZ11" s="1990" t="s">
        <v>1177</v>
      </c>
      <c r="GA11" s="1992" t="s">
        <v>1382</v>
      </c>
      <c r="GB11" s="1987" t="s">
        <v>1383</v>
      </c>
      <c r="GC11" s="1992" t="s">
        <v>1850</v>
      </c>
      <c r="GD11" s="1989" t="s">
        <v>2022</v>
      </c>
      <c r="GE11" s="1990" t="s">
        <v>727</v>
      </c>
      <c r="GF11" s="1990" t="s">
        <v>1211</v>
      </c>
      <c r="GG11" s="2787" t="s">
        <v>1381</v>
      </c>
      <c r="GH11" s="2783"/>
      <c r="GI11" s="2784"/>
      <c r="GJ11" s="2877"/>
      <c r="GK11" s="2877"/>
      <c r="GL11" s="2878"/>
      <c r="GM11" s="1989" t="s">
        <v>2022</v>
      </c>
      <c r="GN11" s="1989" t="s">
        <v>1201</v>
      </c>
      <c r="GO11" s="1990" t="s">
        <v>1211</v>
      </c>
      <c r="GP11" s="2787" t="s">
        <v>1381</v>
      </c>
      <c r="GQ11" s="1990" t="s">
        <v>1178</v>
      </c>
      <c r="GR11" s="2788"/>
      <c r="GS11" s="1992" t="s">
        <v>1386</v>
      </c>
      <c r="GT11" s="1990" t="s">
        <v>1210</v>
      </c>
      <c r="GU11" s="2787" t="s">
        <v>1381</v>
      </c>
      <c r="GV11" s="2787" t="s">
        <v>1381</v>
      </c>
      <c r="GW11" s="1990" t="s">
        <v>720</v>
      </c>
      <c r="GX11" s="1990" t="s">
        <v>719</v>
      </c>
      <c r="GY11" s="1990" t="s">
        <v>1177</v>
      </c>
      <c r="GZ11" s="1992" t="s">
        <v>1382</v>
      </c>
      <c r="HA11" s="1987" t="s">
        <v>1383</v>
      </c>
      <c r="HB11" s="1992" t="s">
        <v>1850</v>
      </c>
      <c r="HC11" s="2783"/>
      <c r="HD11" s="2784"/>
      <c r="HE11" s="2877"/>
      <c r="HF11" s="2877"/>
      <c r="HG11" s="2878"/>
      <c r="HH11" s="1992" t="s">
        <v>1382</v>
      </c>
      <c r="HI11" s="1987" t="s">
        <v>1383</v>
      </c>
      <c r="HJ11" s="1992" t="s">
        <v>1850</v>
      </c>
      <c r="HK11" s="1989" t="s">
        <v>2022</v>
      </c>
      <c r="HL11" s="1989" t="s">
        <v>1201</v>
      </c>
      <c r="HM11" s="1990" t="s">
        <v>1211</v>
      </c>
      <c r="HN11" s="2787" t="s">
        <v>1381</v>
      </c>
      <c r="HO11" s="2788" t="s">
        <v>2023</v>
      </c>
      <c r="HP11" s="1988" t="s">
        <v>391</v>
      </c>
      <c r="HQ11" s="1988" t="s">
        <v>2024</v>
      </c>
      <c r="HR11" s="2788"/>
      <c r="HS11" s="1992" t="s">
        <v>1386</v>
      </c>
      <c r="HT11" s="2787" t="s">
        <v>1381</v>
      </c>
      <c r="HU11" s="2787" t="s">
        <v>1248</v>
      </c>
      <c r="HV11" s="1989" t="s">
        <v>720</v>
      </c>
      <c r="HW11" s="1989" t="s">
        <v>719</v>
      </c>
      <c r="HX11" s="2783"/>
      <c r="HY11" s="2784"/>
      <c r="HZ11" s="2877"/>
      <c r="IA11" s="2877"/>
      <c r="IB11" s="2878"/>
      <c r="IC11" s="2788"/>
      <c r="ID11" s="1992" t="s">
        <v>1386</v>
      </c>
      <c r="IE11" s="2787" t="s">
        <v>1381</v>
      </c>
      <c r="IF11" s="2787" t="s">
        <v>1381</v>
      </c>
      <c r="IG11" s="1989" t="s">
        <v>719</v>
      </c>
      <c r="IH11" s="1989" t="s">
        <v>1177</v>
      </c>
      <c r="II11" s="1992" t="s">
        <v>1382</v>
      </c>
      <c r="IJ11" s="1992" t="s">
        <v>1383</v>
      </c>
      <c r="IK11" s="1992" t="s">
        <v>1850</v>
      </c>
      <c r="IL11" s="1988" t="s">
        <v>1181</v>
      </c>
      <c r="IM11" s="1989" t="s">
        <v>2022</v>
      </c>
      <c r="IN11" s="1990" t="s">
        <v>1211</v>
      </c>
      <c r="IO11" s="2787" t="s">
        <v>1248</v>
      </c>
      <c r="IP11" s="1989" t="s">
        <v>1390</v>
      </c>
      <c r="IQ11" s="2788" t="s">
        <v>2023</v>
      </c>
      <c r="IR11" s="2895" t="s">
        <v>391</v>
      </c>
      <c r="IS11" s="2890"/>
      <c r="IT11" s="2891"/>
    </row>
    <row r="12" spans="1:255" s="543" customFormat="1" ht="15.95" customHeight="1">
      <c r="A12" s="2877"/>
      <c r="B12" s="2877"/>
      <c r="C12" s="2878"/>
      <c r="D12" s="2787"/>
      <c r="E12" s="2787"/>
      <c r="F12" s="1989"/>
      <c r="G12" s="1989"/>
      <c r="H12" s="1989"/>
      <c r="I12" s="1992"/>
      <c r="J12" s="1987"/>
      <c r="K12" s="1992"/>
      <c r="L12" s="1989"/>
      <c r="M12" s="1990"/>
      <c r="N12" s="1990"/>
      <c r="O12" s="1992"/>
      <c r="P12" s="1990"/>
      <c r="Q12" s="2787"/>
      <c r="R12" s="1989"/>
      <c r="S12" s="2788"/>
      <c r="T12" s="2783"/>
      <c r="U12" s="2784"/>
      <c r="V12" s="2877"/>
      <c r="W12" s="2877"/>
      <c r="X12" s="2878"/>
      <c r="Y12" s="1992"/>
      <c r="Z12" s="1990"/>
      <c r="AA12" s="2787"/>
      <c r="AB12" s="2787"/>
      <c r="AC12" s="1988"/>
      <c r="AD12" s="1990"/>
      <c r="AE12" s="1992"/>
      <c r="AF12" s="1992"/>
      <c r="AG12" s="1992"/>
      <c r="AH12" s="1990"/>
      <c r="AI12" s="1990"/>
      <c r="AJ12" s="1990"/>
      <c r="AK12" s="1992"/>
      <c r="AL12" s="1990"/>
      <c r="AM12" s="2787"/>
      <c r="AN12" s="1989"/>
      <c r="AO12" s="2783"/>
      <c r="AP12" s="2784"/>
      <c r="AQ12" s="2877"/>
      <c r="AR12" s="2877"/>
      <c r="AS12" s="2878"/>
      <c r="AT12" s="2787"/>
      <c r="AU12" s="1988"/>
      <c r="AV12" s="1989"/>
      <c r="AW12" s="1992"/>
      <c r="AX12" s="1987"/>
      <c r="AY12" s="1992"/>
      <c r="AZ12" s="1990"/>
      <c r="BA12" s="1990"/>
      <c r="BB12" s="1992"/>
      <c r="BC12" s="1990"/>
      <c r="BD12" s="2787"/>
      <c r="BE12" s="2896"/>
      <c r="BF12" s="2788"/>
      <c r="BG12" s="1992"/>
      <c r="BH12" s="1992"/>
      <c r="BI12" s="1990"/>
      <c r="BJ12" s="1990"/>
      <c r="BK12" s="2783"/>
      <c r="BL12" s="2784"/>
      <c r="BM12" s="2877"/>
      <c r="BN12" s="2877"/>
      <c r="BO12" s="2878"/>
      <c r="BP12" s="2787"/>
      <c r="BQ12" s="1989"/>
      <c r="BR12" s="1990"/>
      <c r="BS12" s="1989"/>
      <c r="BT12" s="1992"/>
      <c r="BU12" s="1987"/>
      <c r="BV12" s="1992"/>
      <c r="BW12" s="1990"/>
      <c r="BX12" s="1992"/>
      <c r="BY12" s="1990"/>
      <c r="BZ12" s="2787"/>
      <c r="CA12" s="2788"/>
      <c r="CB12" s="1992"/>
      <c r="CC12" s="1992"/>
      <c r="CD12" s="1990"/>
      <c r="CE12" s="1990"/>
      <c r="CF12" s="1990"/>
      <c r="CG12" s="2783"/>
      <c r="CH12" s="2784"/>
      <c r="CI12" s="2877"/>
      <c r="CJ12" s="2877"/>
      <c r="CK12" s="2878"/>
      <c r="CL12" s="1992"/>
      <c r="CM12" s="1992"/>
      <c r="CN12" s="1990"/>
      <c r="CO12" s="1990"/>
      <c r="CP12" s="1992"/>
      <c r="CQ12" s="1990"/>
      <c r="CR12" s="2787"/>
      <c r="CS12" s="2787"/>
      <c r="CT12" s="1989"/>
      <c r="CU12" s="1989"/>
      <c r="CV12" s="1990"/>
      <c r="CW12" s="1992"/>
      <c r="CX12" s="1992"/>
      <c r="CY12" s="1992"/>
      <c r="CZ12" s="1990"/>
      <c r="DA12" s="1992"/>
      <c r="DB12" s="2783"/>
      <c r="DC12" s="2784"/>
      <c r="DD12" s="2877"/>
      <c r="DE12" s="2877"/>
      <c r="DF12" s="2878"/>
      <c r="DG12" s="1992"/>
      <c r="DH12" s="1987"/>
      <c r="DI12" s="1989"/>
      <c r="DJ12" s="1990"/>
      <c r="DK12" s="1992"/>
      <c r="DL12" s="1990"/>
      <c r="DM12" s="2787"/>
      <c r="DN12" s="1990"/>
      <c r="DO12" s="2788"/>
      <c r="DP12" s="1992"/>
      <c r="DQ12" s="1990"/>
      <c r="DR12" s="1990"/>
      <c r="DS12" s="1990"/>
      <c r="DT12" s="1990"/>
      <c r="DU12" s="1992"/>
      <c r="DV12" s="1989"/>
      <c r="DW12" s="2783"/>
      <c r="DX12" s="2784"/>
      <c r="DY12" s="2877"/>
      <c r="DZ12" s="2877"/>
      <c r="EA12" s="2878"/>
      <c r="EB12" s="2787"/>
      <c r="EC12" s="2787"/>
      <c r="ED12" s="1989"/>
      <c r="EE12" s="1989"/>
      <c r="EF12" s="1989"/>
      <c r="EG12" s="1992"/>
      <c r="EH12" s="1987"/>
      <c r="EI12" s="1992"/>
      <c r="EJ12" s="1989"/>
      <c r="EK12" s="1990"/>
      <c r="EL12" s="1990"/>
      <c r="EM12" s="1992"/>
      <c r="EN12" s="1990"/>
      <c r="EO12" s="2787"/>
      <c r="EP12" s="1989"/>
      <c r="EQ12" s="2788"/>
      <c r="ER12" s="2783"/>
      <c r="ES12" s="2784"/>
      <c r="ET12" s="2877"/>
      <c r="EU12" s="2877"/>
      <c r="EV12" s="2878"/>
      <c r="EW12" s="1992"/>
      <c r="EX12" s="1990"/>
      <c r="EY12" s="2787"/>
      <c r="EZ12" s="2787"/>
      <c r="FA12" s="1988"/>
      <c r="FB12" s="1990"/>
      <c r="FC12" s="1992"/>
      <c r="FD12" s="1992"/>
      <c r="FE12" s="1992"/>
      <c r="FF12" s="1990"/>
      <c r="FG12" s="1990"/>
      <c r="FH12" s="1990"/>
      <c r="FI12" s="1992"/>
      <c r="FJ12" s="1990"/>
      <c r="FK12" s="2787"/>
      <c r="FL12" s="1989"/>
      <c r="FM12" s="2783"/>
      <c r="FN12" s="2784"/>
      <c r="FO12" s="2877"/>
      <c r="FP12" s="2877"/>
      <c r="FQ12" s="2878"/>
      <c r="FR12" s="2787"/>
      <c r="FS12" s="1990"/>
      <c r="FT12" s="1990"/>
      <c r="FU12" s="1992"/>
      <c r="FV12" s="1990"/>
      <c r="FW12" s="2787"/>
      <c r="FX12" s="2787"/>
      <c r="FY12" s="1992"/>
      <c r="FZ12" s="1990"/>
      <c r="GA12" s="1992"/>
      <c r="GB12" s="1992"/>
      <c r="GC12" s="1992"/>
      <c r="GD12" s="1990"/>
      <c r="GE12" s="1990"/>
      <c r="GF12" s="1990"/>
      <c r="GG12" s="2787"/>
      <c r="GH12" s="2783"/>
      <c r="GI12" s="2784"/>
      <c r="GJ12" s="2877"/>
      <c r="GK12" s="2877"/>
      <c r="GL12" s="2878"/>
      <c r="GM12" s="1990"/>
      <c r="GN12" s="1992"/>
      <c r="GO12" s="1990"/>
      <c r="GP12" s="2787"/>
      <c r="GQ12" s="1990"/>
      <c r="GR12" s="1990"/>
      <c r="GS12" s="1992"/>
      <c r="GT12" s="1990"/>
      <c r="GU12" s="2787"/>
      <c r="GV12" s="2787"/>
      <c r="GW12" s="1990"/>
      <c r="GX12" s="1992"/>
      <c r="GY12" s="1990"/>
      <c r="GZ12" s="1992"/>
      <c r="HA12" s="1987"/>
      <c r="HB12" s="1992"/>
      <c r="HC12" s="2783"/>
      <c r="HD12" s="2784"/>
      <c r="HE12" s="2877"/>
      <c r="HF12" s="2877"/>
      <c r="HG12" s="2878"/>
      <c r="HH12" s="1992"/>
      <c r="HI12" s="1987"/>
      <c r="HJ12" s="1992"/>
      <c r="HK12" s="2892"/>
      <c r="HL12" s="1992"/>
      <c r="HM12" s="1990"/>
      <c r="HN12" s="2787"/>
      <c r="HO12" s="2788"/>
      <c r="HP12" s="2897"/>
      <c r="HQ12" s="1992"/>
      <c r="HR12" s="1990"/>
      <c r="HS12" s="2897"/>
      <c r="HT12" s="2787"/>
      <c r="HU12" s="2787"/>
      <c r="HV12" s="2898"/>
      <c r="HW12" s="2899"/>
      <c r="HX12" s="2783"/>
      <c r="HY12" s="2784"/>
      <c r="HZ12" s="2877"/>
      <c r="IA12" s="2877"/>
      <c r="IB12" s="2878"/>
      <c r="IC12" s="1990"/>
      <c r="ID12" s="1992"/>
      <c r="IE12" s="2787"/>
      <c r="IF12" s="2787"/>
      <c r="IG12" s="1988"/>
      <c r="IH12" s="1989"/>
      <c r="II12" s="1992"/>
      <c r="IJ12" s="1992"/>
      <c r="IK12" s="1992"/>
      <c r="IL12" s="1989"/>
      <c r="IM12" s="1990"/>
      <c r="IN12" s="1990"/>
      <c r="IO12" s="2787"/>
      <c r="IP12" s="1989"/>
      <c r="IQ12" s="2788"/>
      <c r="IR12" s="1992"/>
      <c r="IS12" s="2890"/>
      <c r="IT12" s="2891"/>
    </row>
    <row r="13" spans="1:255" s="542" customFormat="1" ht="17.25" customHeight="1">
      <c r="A13" s="2900"/>
      <c r="B13" s="2900"/>
      <c r="C13" s="2901"/>
      <c r="D13" s="2000" t="s">
        <v>750</v>
      </c>
      <c r="E13" s="2001" t="s">
        <v>750</v>
      </c>
      <c r="F13" s="2001" t="s">
        <v>750</v>
      </c>
      <c r="G13" s="2002" t="s">
        <v>750</v>
      </c>
      <c r="H13" s="2001" t="s">
        <v>750</v>
      </c>
      <c r="I13" s="2002" t="s">
        <v>750</v>
      </c>
      <c r="J13" s="2001" t="s">
        <v>750</v>
      </c>
      <c r="K13" s="2002" t="s">
        <v>750</v>
      </c>
      <c r="L13" s="2002" t="s">
        <v>750</v>
      </c>
      <c r="M13" s="2003" t="s">
        <v>1389</v>
      </c>
      <c r="N13" s="2002" t="s">
        <v>1212</v>
      </c>
      <c r="O13" s="2003" t="s">
        <v>1389</v>
      </c>
      <c r="P13" s="2002" t="s">
        <v>750</v>
      </c>
      <c r="Q13" s="2002" t="s">
        <v>750</v>
      </c>
      <c r="R13" s="2001" t="s">
        <v>1213</v>
      </c>
      <c r="S13" s="2002" t="s">
        <v>20</v>
      </c>
      <c r="T13" s="2785"/>
      <c r="U13" s="2786"/>
      <c r="V13" s="2900"/>
      <c r="W13" s="2900"/>
      <c r="X13" s="2901"/>
      <c r="Y13" s="2002" t="s">
        <v>310</v>
      </c>
      <c r="Z13" s="2002" t="s">
        <v>1212</v>
      </c>
      <c r="AA13" s="2000" t="s">
        <v>750</v>
      </c>
      <c r="AB13" s="2001" t="s">
        <v>750</v>
      </c>
      <c r="AC13" s="2001" t="s">
        <v>750</v>
      </c>
      <c r="AD13" s="2002" t="s">
        <v>750</v>
      </c>
      <c r="AE13" s="2002" t="s">
        <v>750</v>
      </c>
      <c r="AF13" s="2002" t="s">
        <v>750</v>
      </c>
      <c r="AG13" s="2002" t="s">
        <v>750</v>
      </c>
      <c r="AH13" s="2002" t="s">
        <v>750</v>
      </c>
      <c r="AI13" s="2003" t="s">
        <v>1389</v>
      </c>
      <c r="AJ13" s="2002" t="s">
        <v>1212</v>
      </c>
      <c r="AK13" s="2003" t="s">
        <v>1389</v>
      </c>
      <c r="AL13" s="2002" t="s">
        <v>750</v>
      </c>
      <c r="AM13" s="2002" t="s">
        <v>750</v>
      </c>
      <c r="AN13" s="2001" t="s">
        <v>1213</v>
      </c>
      <c r="AO13" s="2785"/>
      <c r="AP13" s="2786"/>
      <c r="AQ13" s="2900"/>
      <c r="AR13" s="2900"/>
      <c r="AS13" s="2901"/>
      <c r="AT13" s="2001" t="s">
        <v>750</v>
      </c>
      <c r="AU13" s="2001" t="s">
        <v>750</v>
      </c>
      <c r="AV13" s="2001" t="s">
        <v>750</v>
      </c>
      <c r="AW13" s="2002" t="s">
        <v>750</v>
      </c>
      <c r="AX13" s="2001" t="s">
        <v>750</v>
      </c>
      <c r="AY13" s="2002" t="s">
        <v>750</v>
      </c>
      <c r="AZ13" s="2003" t="s">
        <v>1389</v>
      </c>
      <c r="BA13" s="2002" t="s">
        <v>1212</v>
      </c>
      <c r="BB13" s="2003" t="s">
        <v>1389</v>
      </c>
      <c r="BC13" s="2002" t="s">
        <v>750</v>
      </c>
      <c r="BD13" s="2002" t="s">
        <v>750</v>
      </c>
      <c r="BE13" s="2902" t="s">
        <v>20</v>
      </c>
      <c r="BF13" s="2002" t="s">
        <v>20</v>
      </c>
      <c r="BG13" s="2004" t="s">
        <v>1387</v>
      </c>
      <c r="BH13" s="2003" t="s">
        <v>1233</v>
      </c>
      <c r="BI13" s="2001" t="s">
        <v>1212</v>
      </c>
      <c r="BJ13" s="2002" t="s">
        <v>1212</v>
      </c>
      <c r="BK13" s="2785"/>
      <c r="BL13" s="2786"/>
      <c r="BM13" s="2900"/>
      <c r="BN13" s="2900"/>
      <c r="BO13" s="2901"/>
      <c r="BP13" s="2001" t="s">
        <v>750</v>
      </c>
      <c r="BQ13" s="2001" t="s">
        <v>750</v>
      </c>
      <c r="BR13" s="2002" t="s">
        <v>750</v>
      </c>
      <c r="BS13" s="2001" t="s">
        <v>750</v>
      </c>
      <c r="BT13" s="2002" t="s">
        <v>750</v>
      </c>
      <c r="BU13" s="2001" t="s">
        <v>750</v>
      </c>
      <c r="BV13" s="2002" t="s">
        <v>750</v>
      </c>
      <c r="BW13" s="2003" t="s">
        <v>1389</v>
      </c>
      <c r="BX13" s="2003" t="s">
        <v>1389</v>
      </c>
      <c r="BY13" s="2002" t="s">
        <v>750</v>
      </c>
      <c r="BZ13" s="2002" t="s">
        <v>750</v>
      </c>
      <c r="CA13" s="2002" t="s">
        <v>20</v>
      </c>
      <c r="CB13" s="2004" t="s">
        <v>1387</v>
      </c>
      <c r="CC13" s="2004" t="s">
        <v>1387</v>
      </c>
      <c r="CD13" s="2003" t="s">
        <v>1387</v>
      </c>
      <c r="CE13" s="2004" t="s">
        <v>1387</v>
      </c>
      <c r="CF13" s="2001" t="s">
        <v>1212</v>
      </c>
      <c r="CG13" s="2785"/>
      <c r="CH13" s="2786"/>
      <c r="CI13" s="2900"/>
      <c r="CJ13" s="2900"/>
      <c r="CK13" s="2901"/>
      <c r="CL13" s="2004" t="s">
        <v>1387</v>
      </c>
      <c r="CM13" s="2003" t="s">
        <v>1233</v>
      </c>
      <c r="CN13" s="2001" t="s">
        <v>1212</v>
      </c>
      <c r="CO13" s="2002" t="s">
        <v>1212</v>
      </c>
      <c r="CP13" s="2002" t="s">
        <v>310</v>
      </c>
      <c r="CQ13" s="2002" t="s">
        <v>1212</v>
      </c>
      <c r="CR13" s="2000" t="s">
        <v>750</v>
      </c>
      <c r="CS13" s="2002" t="s">
        <v>750</v>
      </c>
      <c r="CT13" s="2903" t="s">
        <v>750</v>
      </c>
      <c r="CU13" s="2904" t="s">
        <v>750</v>
      </c>
      <c r="CV13" s="2904" t="s">
        <v>750</v>
      </c>
      <c r="CW13" s="2904" t="s">
        <v>750</v>
      </c>
      <c r="CX13" s="2904" t="s">
        <v>750</v>
      </c>
      <c r="CY13" s="2905" t="s">
        <v>750</v>
      </c>
      <c r="CZ13" s="2906" t="s">
        <v>1389</v>
      </c>
      <c r="DA13" s="2906" t="s">
        <v>1389</v>
      </c>
      <c r="DB13" s="2785"/>
      <c r="DC13" s="2786"/>
      <c r="DD13" s="2900"/>
      <c r="DE13" s="2900"/>
      <c r="DF13" s="2901"/>
      <c r="DG13" s="2904" t="s">
        <v>750</v>
      </c>
      <c r="DH13" s="2903" t="s">
        <v>750</v>
      </c>
      <c r="DI13" s="2904" t="s">
        <v>750</v>
      </c>
      <c r="DJ13" s="2906" t="s">
        <v>1389</v>
      </c>
      <c r="DK13" s="2906" t="s">
        <v>1389</v>
      </c>
      <c r="DL13" s="2904" t="s">
        <v>750</v>
      </c>
      <c r="DM13" s="2904" t="s">
        <v>750</v>
      </c>
      <c r="DN13" s="2904" t="s">
        <v>1213</v>
      </c>
      <c r="DO13" s="2904" t="s">
        <v>20</v>
      </c>
      <c r="DP13" s="2904" t="s">
        <v>1213</v>
      </c>
      <c r="DQ13" s="2906" t="s">
        <v>1536</v>
      </c>
      <c r="DR13" s="2907" t="s">
        <v>1536</v>
      </c>
      <c r="DS13" s="2903" t="s">
        <v>1212</v>
      </c>
      <c r="DT13" s="2904" t="s">
        <v>1212</v>
      </c>
      <c r="DU13" s="2904" t="s">
        <v>310</v>
      </c>
      <c r="DV13" s="2903" t="s">
        <v>1212</v>
      </c>
      <c r="DW13" s="2785"/>
      <c r="DX13" s="2786"/>
      <c r="DY13" s="2900"/>
      <c r="DZ13" s="2900"/>
      <c r="EA13" s="2901"/>
      <c r="EB13" s="2000" t="s">
        <v>750</v>
      </c>
      <c r="EC13" s="2001" t="s">
        <v>750</v>
      </c>
      <c r="ED13" s="2001" t="s">
        <v>750</v>
      </c>
      <c r="EE13" s="2002" t="s">
        <v>750</v>
      </c>
      <c r="EF13" s="2001" t="s">
        <v>750</v>
      </c>
      <c r="EG13" s="2002" t="s">
        <v>750</v>
      </c>
      <c r="EH13" s="2001" t="s">
        <v>750</v>
      </c>
      <c r="EI13" s="2002" t="s">
        <v>750</v>
      </c>
      <c r="EJ13" s="2002" t="s">
        <v>750</v>
      </c>
      <c r="EK13" s="2003" t="s">
        <v>1389</v>
      </c>
      <c r="EL13" s="2002" t="s">
        <v>1212</v>
      </c>
      <c r="EM13" s="2003" t="s">
        <v>1389</v>
      </c>
      <c r="EN13" s="2002" t="s">
        <v>750</v>
      </c>
      <c r="EO13" s="2002" t="s">
        <v>750</v>
      </c>
      <c r="EP13" s="2001" t="s">
        <v>1213</v>
      </c>
      <c r="EQ13" s="2002" t="s">
        <v>20</v>
      </c>
      <c r="ER13" s="2785"/>
      <c r="ES13" s="2786"/>
      <c r="ET13" s="2900"/>
      <c r="EU13" s="2900"/>
      <c r="EV13" s="2901"/>
      <c r="EW13" s="2002" t="s">
        <v>310</v>
      </c>
      <c r="EX13" s="2002" t="s">
        <v>1212</v>
      </c>
      <c r="EY13" s="2000" t="s">
        <v>750</v>
      </c>
      <c r="EZ13" s="2001" t="s">
        <v>750</v>
      </c>
      <c r="FA13" s="2001" t="s">
        <v>750</v>
      </c>
      <c r="FB13" s="2002" t="s">
        <v>750</v>
      </c>
      <c r="FC13" s="2002" t="s">
        <v>750</v>
      </c>
      <c r="FD13" s="2002" t="s">
        <v>750</v>
      </c>
      <c r="FE13" s="2002" t="s">
        <v>750</v>
      </c>
      <c r="FF13" s="2002" t="s">
        <v>750</v>
      </c>
      <c r="FG13" s="2003" t="s">
        <v>1389</v>
      </c>
      <c r="FH13" s="2002" t="s">
        <v>1212</v>
      </c>
      <c r="FI13" s="2003" t="s">
        <v>1389</v>
      </c>
      <c r="FJ13" s="2002" t="s">
        <v>750</v>
      </c>
      <c r="FK13" s="2002" t="s">
        <v>750</v>
      </c>
      <c r="FL13" s="2001" t="s">
        <v>1213</v>
      </c>
      <c r="FM13" s="2785"/>
      <c r="FN13" s="2786"/>
      <c r="FO13" s="2900"/>
      <c r="FP13" s="2900"/>
      <c r="FQ13" s="2901"/>
      <c r="FR13" s="2002" t="s">
        <v>750</v>
      </c>
      <c r="FS13" s="2001" t="s">
        <v>1212</v>
      </c>
      <c r="FT13" s="2002" t="s">
        <v>1212</v>
      </c>
      <c r="FU13" s="2002" t="s">
        <v>310</v>
      </c>
      <c r="FV13" s="2002" t="s">
        <v>1212</v>
      </c>
      <c r="FW13" s="2000" t="s">
        <v>750</v>
      </c>
      <c r="FX13" s="2001" t="s">
        <v>750</v>
      </c>
      <c r="FY13" s="2002" t="s">
        <v>750</v>
      </c>
      <c r="FZ13" s="2002" t="s">
        <v>750</v>
      </c>
      <c r="GA13" s="2002" t="s">
        <v>750</v>
      </c>
      <c r="GB13" s="2002" t="s">
        <v>750</v>
      </c>
      <c r="GC13" s="2002" t="s">
        <v>750</v>
      </c>
      <c r="GD13" s="2003" t="s">
        <v>1389</v>
      </c>
      <c r="GE13" s="2002" t="s">
        <v>1212</v>
      </c>
      <c r="GF13" s="2002" t="s">
        <v>750</v>
      </c>
      <c r="GG13" s="2002" t="s">
        <v>750</v>
      </c>
      <c r="GH13" s="2785"/>
      <c r="GI13" s="2786"/>
      <c r="GJ13" s="2900"/>
      <c r="GK13" s="2900"/>
      <c r="GL13" s="2901"/>
      <c r="GM13" s="2003" t="s">
        <v>1389</v>
      </c>
      <c r="GN13" s="2003" t="s">
        <v>1389</v>
      </c>
      <c r="GO13" s="2002" t="s">
        <v>750</v>
      </c>
      <c r="GP13" s="2002" t="s">
        <v>750</v>
      </c>
      <c r="GQ13" s="2001" t="s">
        <v>1212</v>
      </c>
      <c r="GR13" s="2002" t="s">
        <v>1212</v>
      </c>
      <c r="GS13" s="2002" t="s">
        <v>310</v>
      </c>
      <c r="GT13" s="2002" t="s">
        <v>1212</v>
      </c>
      <c r="GU13" s="2002" t="s">
        <v>750</v>
      </c>
      <c r="GV13" s="2002" t="s">
        <v>750</v>
      </c>
      <c r="GW13" s="2002" t="s">
        <v>750</v>
      </c>
      <c r="GX13" s="2002" t="s">
        <v>750</v>
      </c>
      <c r="GY13" s="2002" t="s">
        <v>750</v>
      </c>
      <c r="GZ13" s="2002" t="s">
        <v>750</v>
      </c>
      <c r="HA13" s="2001" t="s">
        <v>750</v>
      </c>
      <c r="HB13" s="2002" t="s">
        <v>750</v>
      </c>
      <c r="HC13" s="2785"/>
      <c r="HD13" s="2786"/>
      <c r="HE13" s="2900"/>
      <c r="HF13" s="2900"/>
      <c r="HG13" s="2901"/>
      <c r="HH13" s="2002" t="s">
        <v>750</v>
      </c>
      <c r="HI13" s="2001" t="s">
        <v>750</v>
      </c>
      <c r="HJ13" s="2002" t="s">
        <v>750</v>
      </c>
      <c r="HK13" s="2003" t="s">
        <v>1389</v>
      </c>
      <c r="HL13" s="2003" t="s">
        <v>1389</v>
      </c>
      <c r="HM13" s="2002" t="s">
        <v>750</v>
      </c>
      <c r="HN13" s="2002" t="s">
        <v>750</v>
      </c>
      <c r="HO13" s="2002" t="s">
        <v>20</v>
      </c>
      <c r="HP13" s="2004" t="s">
        <v>1387</v>
      </c>
      <c r="HQ13" s="2002" t="s">
        <v>1213</v>
      </c>
      <c r="HR13" s="2002" t="s">
        <v>1212</v>
      </c>
      <c r="HS13" s="2002" t="s">
        <v>310</v>
      </c>
      <c r="HT13" s="2002" t="s">
        <v>750</v>
      </c>
      <c r="HU13" s="2002" t="s">
        <v>750</v>
      </c>
      <c r="HV13" s="2001" t="s">
        <v>750</v>
      </c>
      <c r="HW13" s="2001" t="s">
        <v>750</v>
      </c>
      <c r="HX13" s="2785"/>
      <c r="HY13" s="2786"/>
      <c r="HZ13" s="2900"/>
      <c r="IA13" s="2900"/>
      <c r="IB13" s="2901"/>
      <c r="IC13" s="2002" t="s">
        <v>1212</v>
      </c>
      <c r="ID13" s="2002" t="s">
        <v>310</v>
      </c>
      <c r="IE13" s="2002" t="s">
        <v>750</v>
      </c>
      <c r="IF13" s="2001" t="s">
        <v>750</v>
      </c>
      <c r="IG13" s="2001" t="s">
        <v>750</v>
      </c>
      <c r="IH13" s="2001" t="s">
        <v>750</v>
      </c>
      <c r="II13" s="2908" t="s">
        <v>750</v>
      </c>
      <c r="IJ13" s="2908" t="s">
        <v>750</v>
      </c>
      <c r="IK13" s="2908" t="s">
        <v>750</v>
      </c>
      <c r="IL13" s="2908" t="s">
        <v>750</v>
      </c>
      <c r="IM13" s="2909" t="s">
        <v>1389</v>
      </c>
      <c r="IN13" s="2908" t="s">
        <v>750</v>
      </c>
      <c r="IO13" s="2908" t="s">
        <v>750</v>
      </c>
      <c r="IP13" s="2001" t="s">
        <v>1213</v>
      </c>
      <c r="IQ13" s="2908" t="s">
        <v>20</v>
      </c>
      <c r="IR13" s="2909" t="s">
        <v>1387</v>
      </c>
      <c r="IS13" s="2910"/>
      <c r="IT13" s="2911"/>
    </row>
    <row r="14" spans="1:255" s="542" customFormat="1" ht="17.25" customHeight="1">
      <c r="A14" s="2912">
        <v>42005</v>
      </c>
      <c r="B14" s="568">
        <v>42005</v>
      </c>
      <c r="C14" s="2913">
        <v>42005</v>
      </c>
      <c r="D14" s="569">
        <v>1117257</v>
      </c>
      <c r="E14" s="569">
        <v>250910</v>
      </c>
      <c r="F14" s="569">
        <v>52</v>
      </c>
      <c r="G14" s="569">
        <v>16861</v>
      </c>
      <c r="H14" s="569">
        <v>3396</v>
      </c>
      <c r="I14" s="569">
        <v>130232</v>
      </c>
      <c r="J14" s="569">
        <v>55781</v>
      </c>
      <c r="K14" s="569">
        <v>74451</v>
      </c>
      <c r="L14" s="569">
        <v>44752</v>
      </c>
      <c r="M14" s="569">
        <v>6469</v>
      </c>
      <c r="N14" s="569">
        <v>2807</v>
      </c>
      <c r="O14" s="569" t="s">
        <v>21</v>
      </c>
      <c r="P14" s="569">
        <v>34165</v>
      </c>
      <c r="Q14" s="569">
        <v>325635</v>
      </c>
      <c r="R14" s="569">
        <v>62265</v>
      </c>
      <c r="S14" s="569">
        <v>221269</v>
      </c>
      <c r="T14" s="2009">
        <v>42005</v>
      </c>
      <c r="U14" s="566">
        <v>42005</v>
      </c>
      <c r="V14" s="2912">
        <v>42005</v>
      </c>
      <c r="W14" s="568">
        <v>42005</v>
      </c>
      <c r="X14" s="2913">
        <v>42005</v>
      </c>
      <c r="Y14" s="569">
        <v>3723322</v>
      </c>
      <c r="Z14" s="569">
        <v>1167709</v>
      </c>
      <c r="AA14" s="569">
        <v>336404</v>
      </c>
      <c r="AB14" s="569">
        <v>69736</v>
      </c>
      <c r="AC14" s="569">
        <v>452</v>
      </c>
      <c r="AD14" s="569">
        <v>50</v>
      </c>
      <c r="AE14" s="569">
        <v>53692</v>
      </c>
      <c r="AF14" s="569">
        <v>7856</v>
      </c>
      <c r="AG14" s="569">
        <v>45836</v>
      </c>
      <c r="AH14" s="569">
        <v>5279</v>
      </c>
      <c r="AI14" s="569">
        <v>3583</v>
      </c>
      <c r="AJ14" s="569">
        <v>1652</v>
      </c>
      <c r="AK14" s="569" t="s">
        <v>21</v>
      </c>
      <c r="AL14" s="569" t="s">
        <v>21</v>
      </c>
      <c r="AM14" s="569">
        <v>45161</v>
      </c>
      <c r="AN14" s="569">
        <v>60467</v>
      </c>
      <c r="AO14" s="2009">
        <v>42005</v>
      </c>
      <c r="AP14" s="566">
        <v>42005</v>
      </c>
      <c r="AQ14" s="2912">
        <v>42005</v>
      </c>
      <c r="AR14" s="568">
        <v>42005</v>
      </c>
      <c r="AS14" s="2008">
        <v>42005</v>
      </c>
      <c r="AT14" s="569">
        <v>10135</v>
      </c>
      <c r="AU14" s="564">
        <v>8</v>
      </c>
      <c r="AV14" s="564">
        <v>1</v>
      </c>
      <c r="AW14" s="569">
        <v>6955</v>
      </c>
      <c r="AX14" s="569">
        <v>5430</v>
      </c>
      <c r="AY14" s="569">
        <v>1525</v>
      </c>
      <c r="AZ14" s="569">
        <v>56</v>
      </c>
      <c r="BA14" s="564">
        <v>1155</v>
      </c>
      <c r="BB14" s="569" t="s">
        <v>21</v>
      </c>
      <c r="BC14" s="569">
        <v>1948</v>
      </c>
      <c r="BD14" s="569">
        <v>62448</v>
      </c>
      <c r="BE14" s="569">
        <v>1573</v>
      </c>
      <c r="BF14" s="569">
        <v>72161</v>
      </c>
      <c r="BG14" s="569">
        <v>68051</v>
      </c>
      <c r="BH14" s="569">
        <v>416</v>
      </c>
      <c r="BI14" s="569" t="s">
        <v>21</v>
      </c>
      <c r="BJ14" s="569" t="s">
        <v>21</v>
      </c>
      <c r="BK14" s="2009">
        <v>42005</v>
      </c>
      <c r="BL14" s="566">
        <v>42005</v>
      </c>
      <c r="BM14" s="2912">
        <v>42005</v>
      </c>
      <c r="BN14" s="568">
        <v>42005</v>
      </c>
      <c r="BO14" s="2913">
        <v>42005</v>
      </c>
      <c r="BP14" s="569">
        <v>10894</v>
      </c>
      <c r="BQ14" s="564">
        <v>12</v>
      </c>
      <c r="BR14" s="569">
        <v>63</v>
      </c>
      <c r="BS14" s="569">
        <v>93</v>
      </c>
      <c r="BT14" s="569">
        <v>7401</v>
      </c>
      <c r="BU14" s="569">
        <v>3149</v>
      </c>
      <c r="BV14" s="569">
        <v>4252</v>
      </c>
      <c r="BW14" s="569">
        <v>235</v>
      </c>
      <c r="BX14" s="569" t="s">
        <v>21</v>
      </c>
      <c r="BY14" s="569">
        <v>2541</v>
      </c>
      <c r="BZ14" s="569">
        <v>137263</v>
      </c>
      <c r="CA14" s="569">
        <v>145340</v>
      </c>
      <c r="CB14" s="569">
        <v>176818</v>
      </c>
      <c r="CC14" s="569">
        <v>7487</v>
      </c>
      <c r="CD14" s="569">
        <v>595</v>
      </c>
      <c r="CE14" s="569">
        <v>665</v>
      </c>
      <c r="CF14" s="569" t="s">
        <v>21</v>
      </c>
      <c r="CG14" s="2009">
        <v>42005</v>
      </c>
      <c r="CH14" s="566">
        <v>42005</v>
      </c>
      <c r="CI14" s="2912">
        <v>42005</v>
      </c>
      <c r="CJ14" s="568">
        <v>42005</v>
      </c>
      <c r="CK14" s="2913">
        <v>42005</v>
      </c>
      <c r="CL14" s="569">
        <v>166628</v>
      </c>
      <c r="CM14" s="569">
        <v>2257</v>
      </c>
      <c r="CN14" s="569" t="s">
        <v>21</v>
      </c>
      <c r="CO14" s="569" t="s">
        <v>21</v>
      </c>
      <c r="CP14" s="569">
        <v>75991</v>
      </c>
      <c r="CQ14" s="569">
        <v>50343</v>
      </c>
      <c r="CR14" s="569">
        <v>126568</v>
      </c>
      <c r="CS14" s="569">
        <v>21968</v>
      </c>
      <c r="CT14" s="569">
        <v>40</v>
      </c>
      <c r="CU14" s="569">
        <v>2057</v>
      </c>
      <c r="CV14" s="569">
        <v>184</v>
      </c>
      <c r="CW14" s="569">
        <v>17877</v>
      </c>
      <c r="CX14" s="569">
        <v>2165</v>
      </c>
      <c r="CY14" s="564">
        <v>15712</v>
      </c>
      <c r="CZ14" s="569">
        <v>460</v>
      </c>
      <c r="DA14" s="569" t="s">
        <v>21</v>
      </c>
      <c r="DB14" s="2009">
        <v>42005</v>
      </c>
      <c r="DC14" s="566">
        <v>42005</v>
      </c>
      <c r="DD14" s="2912">
        <v>42005</v>
      </c>
      <c r="DE14" s="568">
        <v>42005</v>
      </c>
      <c r="DF14" s="2913">
        <v>42005</v>
      </c>
      <c r="DG14" s="569">
        <v>2071</v>
      </c>
      <c r="DH14" s="569">
        <v>2071</v>
      </c>
      <c r="DI14" s="569" t="s">
        <v>21</v>
      </c>
      <c r="DJ14" s="569">
        <v>20</v>
      </c>
      <c r="DK14" s="569" t="s">
        <v>21</v>
      </c>
      <c r="DL14" s="569">
        <v>1828</v>
      </c>
      <c r="DM14" s="569">
        <v>2538</v>
      </c>
      <c r="DN14" s="569">
        <v>225</v>
      </c>
      <c r="DO14" s="569">
        <v>421</v>
      </c>
      <c r="DP14" s="569">
        <v>1464</v>
      </c>
      <c r="DQ14" s="569">
        <v>3</v>
      </c>
      <c r="DR14" s="569">
        <v>3</v>
      </c>
      <c r="DS14" s="569" t="s">
        <v>21</v>
      </c>
      <c r="DT14" s="569" t="s">
        <v>21</v>
      </c>
      <c r="DU14" s="569">
        <v>76616</v>
      </c>
      <c r="DV14" s="569">
        <v>139012</v>
      </c>
      <c r="DW14" s="2009">
        <v>42005</v>
      </c>
      <c r="DX14" s="566">
        <v>42005</v>
      </c>
      <c r="DY14" s="2912">
        <v>42005</v>
      </c>
      <c r="DZ14" s="568">
        <v>42005</v>
      </c>
      <c r="EA14" s="2913">
        <v>42005</v>
      </c>
      <c r="EB14" s="569">
        <v>1035257</v>
      </c>
      <c r="EC14" s="569">
        <v>260893</v>
      </c>
      <c r="ED14" s="569">
        <v>52</v>
      </c>
      <c r="EE14" s="569">
        <v>18002</v>
      </c>
      <c r="EF14" s="569">
        <v>3396</v>
      </c>
      <c r="EG14" s="569">
        <v>138840</v>
      </c>
      <c r="EH14" s="569">
        <v>61573</v>
      </c>
      <c r="EI14" s="569">
        <v>77267</v>
      </c>
      <c r="EJ14" s="569">
        <v>44752</v>
      </c>
      <c r="EK14" s="569">
        <v>6469</v>
      </c>
      <c r="EL14" s="569">
        <v>2807</v>
      </c>
      <c r="EM14" s="569" t="s">
        <v>21</v>
      </c>
      <c r="EN14" s="569">
        <v>34165</v>
      </c>
      <c r="EO14" s="569">
        <v>339956</v>
      </c>
      <c r="EP14" s="569">
        <v>62265</v>
      </c>
      <c r="EQ14" s="569">
        <v>221269</v>
      </c>
      <c r="ER14" s="2009">
        <v>42005</v>
      </c>
      <c r="ES14" s="566">
        <v>42005</v>
      </c>
      <c r="ET14" s="2912">
        <v>42005</v>
      </c>
      <c r="EU14" s="568">
        <v>42005</v>
      </c>
      <c r="EV14" s="2913">
        <v>42005</v>
      </c>
      <c r="EW14" s="569">
        <v>3460212</v>
      </c>
      <c r="EX14" s="569">
        <v>166282</v>
      </c>
      <c r="EY14" s="569">
        <v>258137</v>
      </c>
      <c r="EZ14" s="569">
        <v>74007</v>
      </c>
      <c r="FA14" s="569">
        <v>1583</v>
      </c>
      <c r="FB14" s="569">
        <v>50</v>
      </c>
      <c r="FC14" s="569">
        <v>56678</v>
      </c>
      <c r="FD14" s="569">
        <v>8331</v>
      </c>
      <c r="FE14" s="569">
        <v>48347</v>
      </c>
      <c r="FF14" s="569">
        <v>5279</v>
      </c>
      <c r="FG14" s="569">
        <v>3583</v>
      </c>
      <c r="FH14" s="569">
        <v>1652</v>
      </c>
      <c r="FI14" s="569" t="s">
        <v>21</v>
      </c>
      <c r="FJ14" s="569" t="s">
        <v>21</v>
      </c>
      <c r="FK14" s="569">
        <v>45161</v>
      </c>
      <c r="FL14" s="569">
        <v>60467</v>
      </c>
      <c r="FM14" s="2009">
        <v>42005</v>
      </c>
      <c r="FN14" s="566">
        <v>42005</v>
      </c>
      <c r="FO14" s="2912">
        <v>42005</v>
      </c>
      <c r="FP14" s="568">
        <v>42005</v>
      </c>
      <c r="FQ14" s="2913">
        <v>42005</v>
      </c>
      <c r="FR14" s="569" t="s">
        <v>21</v>
      </c>
      <c r="FS14" s="569" t="s">
        <v>21</v>
      </c>
      <c r="FT14" s="569" t="s">
        <v>21</v>
      </c>
      <c r="FU14" s="569">
        <v>526605</v>
      </c>
      <c r="FV14" s="569">
        <v>25824</v>
      </c>
      <c r="FW14" s="569">
        <v>86606</v>
      </c>
      <c r="FX14" s="569">
        <v>10676</v>
      </c>
      <c r="FY14" s="569">
        <v>8</v>
      </c>
      <c r="FZ14" s="569">
        <v>1</v>
      </c>
      <c r="GA14" s="569">
        <v>7490</v>
      </c>
      <c r="GB14" s="569">
        <v>5965</v>
      </c>
      <c r="GC14" s="569">
        <v>1525</v>
      </c>
      <c r="GD14" s="569">
        <v>56</v>
      </c>
      <c r="GE14" s="569">
        <v>1155</v>
      </c>
      <c r="GF14" s="569">
        <v>1948</v>
      </c>
      <c r="GG14" s="569">
        <v>64721</v>
      </c>
      <c r="GH14" s="2009">
        <v>42005</v>
      </c>
      <c r="GI14" s="566">
        <v>42005</v>
      </c>
      <c r="GJ14" s="2912">
        <v>42005</v>
      </c>
      <c r="GK14" s="568">
        <v>42005</v>
      </c>
      <c r="GL14" s="2913">
        <v>42005</v>
      </c>
      <c r="GM14" s="569" t="s">
        <v>21</v>
      </c>
      <c r="GN14" s="569" t="s">
        <v>21</v>
      </c>
      <c r="GO14" s="569">
        <v>1027</v>
      </c>
      <c r="GP14" s="569" t="s">
        <v>21</v>
      </c>
      <c r="GQ14" s="569" t="s">
        <v>21</v>
      </c>
      <c r="GR14" s="569" t="s">
        <v>21</v>
      </c>
      <c r="GS14" s="569">
        <v>38329</v>
      </c>
      <c r="GT14" s="569">
        <v>2062</v>
      </c>
      <c r="GU14" s="569">
        <v>242435</v>
      </c>
      <c r="GV14" s="569">
        <v>12288</v>
      </c>
      <c r="GW14" s="569">
        <v>12</v>
      </c>
      <c r="GX14" s="569">
        <v>63</v>
      </c>
      <c r="GY14" s="569">
        <v>93</v>
      </c>
      <c r="GZ14" s="569">
        <v>8781</v>
      </c>
      <c r="HA14" s="569">
        <v>4529</v>
      </c>
      <c r="HB14" s="569">
        <v>4252</v>
      </c>
      <c r="HC14" s="2009">
        <v>42005</v>
      </c>
      <c r="HD14" s="566">
        <v>42005</v>
      </c>
      <c r="HE14" s="2912">
        <v>42005</v>
      </c>
      <c r="HF14" s="568">
        <v>42005</v>
      </c>
      <c r="HG14" s="2913">
        <v>42005</v>
      </c>
      <c r="HH14" s="569">
        <v>3671</v>
      </c>
      <c r="HI14" s="569">
        <v>2222</v>
      </c>
      <c r="HJ14" s="569">
        <v>1449</v>
      </c>
      <c r="HK14" s="569">
        <v>216</v>
      </c>
      <c r="HL14" s="569" t="s">
        <v>21</v>
      </c>
      <c r="HM14" s="569">
        <v>2541</v>
      </c>
      <c r="HN14" s="569">
        <v>117061</v>
      </c>
      <c r="HO14" s="569">
        <v>122203</v>
      </c>
      <c r="HP14" s="569">
        <v>230468</v>
      </c>
      <c r="HQ14" s="569">
        <v>2777</v>
      </c>
      <c r="HR14" s="569" t="s">
        <v>21</v>
      </c>
      <c r="HS14" s="569">
        <v>51026</v>
      </c>
      <c r="HT14" s="569">
        <v>126755</v>
      </c>
      <c r="HU14" s="569">
        <v>21968</v>
      </c>
      <c r="HV14" s="569">
        <v>40</v>
      </c>
      <c r="HW14" s="569">
        <v>2057</v>
      </c>
      <c r="HX14" s="2009">
        <v>42005</v>
      </c>
      <c r="HY14" s="566">
        <v>42005</v>
      </c>
      <c r="HZ14" s="2912">
        <v>42005</v>
      </c>
      <c r="IA14" s="568">
        <v>42005</v>
      </c>
      <c r="IB14" s="2913">
        <v>42005</v>
      </c>
      <c r="IC14" s="569" t="s">
        <v>21</v>
      </c>
      <c r="ID14" s="569">
        <v>148997</v>
      </c>
      <c r="IE14" s="569">
        <v>21934</v>
      </c>
      <c r="IF14" s="569">
        <v>5129</v>
      </c>
      <c r="IG14" s="569">
        <v>82</v>
      </c>
      <c r="IH14" s="564">
        <v>42</v>
      </c>
      <c r="II14" s="564">
        <v>3052</v>
      </c>
      <c r="IJ14" s="569">
        <v>3019</v>
      </c>
      <c r="IK14" s="569">
        <v>32</v>
      </c>
      <c r="IL14" s="569" t="s">
        <v>21</v>
      </c>
      <c r="IM14" s="569">
        <v>20</v>
      </c>
      <c r="IN14" s="569">
        <v>1828</v>
      </c>
      <c r="IO14" s="569">
        <v>3108</v>
      </c>
      <c r="IP14" s="564">
        <v>225</v>
      </c>
      <c r="IQ14" s="569">
        <v>421</v>
      </c>
      <c r="IR14" s="569">
        <v>5635</v>
      </c>
      <c r="IS14" s="2009">
        <v>42005</v>
      </c>
      <c r="IT14" s="566">
        <v>42005</v>
      </c>
    </row>
    <row r="15" spans="1:255" s="542" customFormat="1" ht="14.45" customHeight="1">
      <c r="A15" s="2011"/>
      <c r="B15" s="568">
        <v>42370</v>
      </c>
      <c r="C15" s="2012"/>
      <c r="D15" s="569">
        <v>1175691</v>
      </c>
      <c r="E15" s="569">
        <v>252040</v>
      </c>
      <c r="F15" s="569">
        <v>54</v>
      </c>
      <c r="G15" s="569">
        <v>15149</v>
      </c>
      <c r="H15" s="569">
        <v>3328</v>
      </c>
      <c r="I15" s="569">
        <v>129883</v>
      </c>
      <c r="J15" s="569">
        <v>54085</v>
      </c>
      <c r="K15" s="569">
        <v>75798</v>
      </c>
      <c r="L15" s="569">
        <v>44634</v>
      </c>
      <c r="M15" s="569">
        <v>6682</v>
      </c>
      <c r="N15" s="569">
        <v>2629</v>
      </c>
      <c r="O15" s="569" t="s">
        <v>21</v>
      </c>
      <c r="P15" s="569">
        <v>37109</v>
      </c>
      <c r="Q15" s="569">
        <v>299074</v>
      </c>
      <c r="R15" s="569">
        <v>58225</v>
      </c>
      <c r="S15" s="569">
        <v>183252</v>
      </c>
      <c r="T15" s="2009">
        <v>42370</v>
      </c>
      <c r="U15" s="566">
        <v>42370</v>
      </c>
      <c r="V15" s="2011"/>
      <c r="W15" s="568">
        <v>42370</v>
      </c>
      <c r="X15" s="2012"/>
      <c r="Y15" s="569">
        <v>4638590</v>
      </c>
      <c r="Z15" s="569">
        <v>1144292</v>
      </c>
      <c r="AA15" s="569">
        <v>343565</v>
      </c>
      <c r="AB15" s="569">
        <v>72910</v>
      </c>
      <c r="AC15" s="569">
        <v>486</v>
      </c>
      <c r="AD15" s="569">
        <v>85</v>
      </c>
      <c r="AE15" s="569">
        <v>55063</v>
      </c>
      <c r="AF15" s="569">
        <v>6335</v>
      </c>
      <c r="AG15" s="569">
        <v>48728</v>
      </c>
      <c r="AH15" s="569">
        <v>6304</v>
      </c>
      <c r="AI15" s="569">
        <v>4014</v>
      </c>
      <c r="AJ15" s="569">
        <v>1443</v>
      </c>
      <c r="AK15" s="569" t="s">
        <v>21</v>
      </c>
      <c r="AL15" s="569" t="s">
        <v>21</v>
      </c>
      <c r="AM15" s="569">
        <v>42957</v>
      </c>
      <c r="AN15" s="569">
        <v>56383</v>
      </c>
      <c r="AO15" s="2009">
        <v>42370</v>
      </c>
      <c r="AP15" s="566">
        <v>42370</v>
      </c>
      <c r="AQ15" s="2011"/>
      <c r="AR15" s="568">
        <v>42370</v>
      </c>
      <c r="AS15" s="2012"/>
      <c r="AT15" s="569">
        <v>9063</v>
      </c>
      <c r="AU15" s="569">
        <v>7</v>
      </c>
      <c r="AV15" s="569" t="s">
        <v>21</v>
      </c>
      <c r="AW15" s="569">
        <v>5704</v>
      </c>
      <c r="AX15" s="569">
        <v>5115</v>
      </c>
      <c r="AY15" s="569">
        <v>589</v>
      </c>
      <c r="AZ15" s="569">
        <v>12</v>
      </c>
      <c r="BA15" s="569">
        <v>1186</v>
      </c>
      <c r="BB15" s="569" t="s">
        <v>21</v>
      </c>
      <c r="BC15" s="569">
        <v>2232</v>
      </c>
      <c r="BD15" s="569">
        <v>62273</v>
      </c>
      <c r="BE15" s="569">
        <v>1643</v>
      </c>
      <c r="BF15" s="569">
        <v>71150</v>
      </c>
      <c r="BG15" s="569">
        <v>73252</v>
      </c>
      <c r="BH15" s="569">
        <v>479</v>
      </c>
      <c r="BI15" s="569" t="s">
        <v>21</v>
      </c>
      <c r="BJ15" s="569" t="s">
        <v>21</v>
      </c>
      <c r="BK15" s="2009">
        <v>42370</v>
      </c>
      <c r="BL15" s="566">
        <v>42370</v>
      </c>
      <c r="BM15" s="2011"/>
      <c r="BN15" s="568">
        <v>42370</v>
      </c>
      <c r="BO15" s="2012"/>
      <c r="BP15" s="569">
        <v>11244</v>
      </c>
      <c r="BQ15" s="569">
        <v>12</v>
      </c>
      <c r="BR15" s="569">
        <v>59</v>
      </c>
      <c r="BS15" s="569">
        <v>97</v>
      </c>
      <c r="BT15" s="569">
        <v>6690</v>
      </c>
      <c r="BU15" s="569">
        <v>2513</v>
      </c>
      <c r="BV15" s="569">
        <v>4177</v>
      </c>
      <c r="BW15" s="569">
        <v>31</v>
      </c>
      <c r="BX15" s="569" t="s">
        <v>21</v>
      </c>
      <c r="BY15" s="569">
        <v>3832</v>
      </c>
      <c r="BZ15" s="569">
        <v>110096</v>
      </c>
      <c r="CA15" s="569">
        <v>107844</v>
      </c>
      <c r="CB15" s="569">
        <v>183287</v>
      </c>
      <c r="CC15" s="569">
        <v>7985</v>
      </c>
      <c r="CD15" s="569">
        <v>631</v>
      </c>
      <c r="CE15" s="569">
        <v>708</v>
      </c>
      <c r="CF15" s="569" t="s">
        <v>21</v>
      </c>
      <c r="CG15" s="2009">
        <v>42370</v>
      </c>
      <c r="CH15" s="566">
        <v>42370</v>
      </c>
      <c r="CI15" s="2011"/>
      <c r="CJ15" s="568">
        <v>42370</v>
      </c>
      <c r="CK15" s="2012"/>
      <c r="CL15" s="569">
        <v>176292</v>
      </c>
      <c r="CM15" s="569">
        <v>2831</v>
      </c>
      <c r="CN15" s="569" t="s">
        <v>21</v>
      </c>
      <c r="CO15" s="569" t="s">
        <v>21</v>
      </c>
      <c r="CP15" s="569">
        <v>50774</v>
      </c>
      <c r="CQ15" s="569">
        <v>55813</v>
      </c>
      <c r="CR15" s="569">
        <v>134066</v>
      </c>
      <c r="CS15" s="569">
        <v>22530</v>
      </c>
      <c r="CT15" s="569">
        <v>42</v>
      </c>
      <c r="CU15" s="569">
        <v>2288</v>
      </c>
      <c r="CV15" s="569">
        <v>180</v>
      </c>
      <c r="CW15" s="569">
        <v>18133</v>
      </c>
      <c r="CX15" s="569">
        <v>2143</v>
      </c>
      <c r="CY15" s="569">
        <v>15990</v>
      </c>
      <c r="CZ15" s="569">
        <v>510</v>
      </c>
      <c r="DA15" s="569" t="s">
        <v>21</v>
      </c>
      <c r="DB15" s="2009">
        <v>42370</v>
      </c>
      <c r="DC15" s="566">
        <v>42370</v>
      </c>
      <c r="DD15" s="2011"/>
      <c r="DE15" s="568">
        <v>42370</v>
      </c>
      <c r="DF15" s="2012"/>
      <c r="DG15" s="569">
        <v>2203</v>
      </c>
      <c r="DH15" s="569">
        <v>2203</v>
      </c>
      <c r="DI15" s="569" t="s">
        <v>21</v>
      </c>
      <c r="DJ15" s="569">
        <v>34</v>
      </c>
      <c r="DK15" s="569" t="s">
        <v>21</v>
      </c>
      <c r="DL15" s="569">
        <v>2285</v>
      </c>
      <c r="DM15" s="569">
        <v>2819</v>
      </c>
      <c r="DN15" s="569">
        <v>199</v>
      </c>
      <c r="DO15" s="569">
        <v>464</v>
      </c>
      <c r="DP15" s="569">
        <v>1592</v>
      </c>
      <c r="DQ15" s="569">
        <v>75</v>
      </c>
      <c r="DR15" s="569">
        <v>83</v>
      </c>
      <c r="DS15" s="569" t="s">
        <v>21</v>
      </c>
      <c r="DT15" s="569" t="s">
        <v>21</v>
      </c>
      <c r="DU15" s="569">
        <v>82813</v>
      </c>
      <c r="DV15" s="569">
        <v>151342</v>
      </c>
      <c r="DW15" s="2009">
        <v>42370</v>
      </c>
      <c r="DX15" s="566">
        <v>42370</v>
      </c>
      <c r="DY15" s="2011"/>
      <c r="DZ15" s="568">
        <v>42370</v>
      </c>
      <c r="EA15" s="2012"/>
      <c r="EB15" s="569">
        <v>1092200</v>
      </c>
      <c r="EC15" s="569">
        <v>261280</v>
      </c>
      <c r="ED15" s="569">
        <v>54</v>
      </c>
      <c r="EE15" s="569">
        <v>17179</v>
      </c>
      <c r="EF15" s="569">
        <v>3328</v>
      </c>
      <c r="EG15" s="569">
        <v>137004</v>
      </c>
      <c r="EH15" s="569">
        <v>59547</v>
      </c>
      <c r="EI15" s="569">
        <v>77457</v>
      </c>
      <c r="EJ15" s="569">
        <v>44634</v>
      </c>
      <c r="EK15" s="569">
        <v>6682</v>
      </c>
      <c r="EL15" s="569">
        <v>2629</v>
      </c>
      <c r="EM15" s="569" t="s">
        <v>21</v>
      </c>
      <c r="EN15" s="569">
        <v>37109</v>
      </c>
      <c r="EO15" s="569">
        <v>315802</v>
      </c>
      <c r="EP15" s="569">
        <v>58225</v>
      </c>
      <c r="EQ15" s="569">
        <v>183252</v>
      </c>
      <c r="ER15" s="2009">
        <v>42370</v>
      </c>
      <c r="ES15" s="566">
        <v>42370</v>
      </c>
      <c r="ET15" s="2011"/>
      <c r="EU15" s="568">
        <v>42370</v>
      </c>
      <c r="EV15" s="2012"/>
      <c r="EW15" s="569">
        <v>4349852</v>
      </c>
      <c r="EX15" s="569">
        <v>161569</v>
      </c>
      <c r="EY15" s="569">
        <v>266473</v>
      </c>
      <c r="EZ15" s="569">
        <v>76680</v>
      </c>
      <c r="FA15" s="569">
        <v>2509</v>
      </c>
      <c r="FB15" s="569">
        <v>85</v>
      </c>
      <c r="FC15" s="569">
        <v>56777</v>
      </c>
      <c r="FD15" s="569">
        <v>6415</v>
      </c>
      <c r="FE15" s="569">
        <v>50362</v>
      </c>
      <c r="FF15" s="569">
        <v>6304</v>
      </c>
      <c r="FG15" s="569">
        <v>4014</v>
      </c>
      <c r="FH15" s="569">
        <v>1443</v>
      </c>
      <c r="FI15" s="569" t="s">
        <v>21</v>
      </c>
      <c r="FJ15" s="569" t="s">
        <v>21</v>
      </c>
      <c r="FK15" s="569">
        <v>42957</v>
      </c>
      <c r="FL15" s="569">
        <v>56383</v>
      </c>
      <c r="FM15" s="2009">
        <v>42370</v>
      </c>
      <c r="FN15" s="566">
        <v>42370</v>
      </c>
      <c r="FO15" s="2011"/>
      <c r="FP15" s="568">
        <v>42370</v>
      </c>
      <c r="FQ15" s="2012"/>
      <c r="FR15" s="569" t="s">
        <v>21</v>
      </c>
      <c r="FS15" s="569" t="s">
        <v>21</v>
      </c>
      <c r="FT15" s="569" t="s">
        <v>21</v>
      </c>
      <c r="FU15" s="569">
        <v>551487</v>
      </c>
      <c r="FV15" s="569">
        <v>24602</v>
      </c>
      <c r="FW15" s="569">
        <v>86478</v>
      </c>
      <c r="FX15" s="569">
        <v>9463</v>
      </c>
      <c r="FY15" s="569">
        <v>7</v>
      </c>
      <c r="FZ15" s="569" t="s">
        <v>21</v>
      </c>
      <c r="GA15" s="569">
        <v>6100</v>
      </c>
      <c r="GB15" s="569">
        <v>5511</v>
      </c>
      <c r="GC15" s="569">
        <v>589</v>
      </c>
      <c r="GD15" s="569">
        <v>12</v>
      </c>
      <c r="GE15" s="569">
        <v>1186</v>
      </c>
      <c r="GF15" s="569">
        <v>2232</v>
      </c>
      <c r="GG15" s="569">
        <v>64904</v>
      </c>
      <c r="GH15" s="2009">
        <v>42370</v>
      </c>
      <c r="GI15" s="566">
        <v>42370</v>
      </c>
      <c r="GJ15" s="2011"/>
      <c r="GK15" s="568">
        <v>42370</v>
      </c>
      <c r="GL15" s="2012"/>
      <c r="GM15" s="569">
        <v>12</v>
      </c>
      <c r="GN15" s="569" t="s">
        <v>21</v>
      </c>
      <c r="GO15" s="569">
        <v>887</v>
      </c>
      <c r="GP15" s="569" t="s">
        <v>21</v>
      </c>
      <c r="GQ15" s="569" t="s">
        <v>21</v>
      </c>
      <c r="GR15" s="569" t="s">
        <v>21</v>
      </c>
      <c r="GS15" s="569">
        <v>41084</v>
      </c>
      <c r="GT15" s="569">
        <v>2328</v>
      </c>
      <c r="GU15" s="569">
        <v>287447</v>
      </c>
      <c r="GV15" s="569">
        <v>13401</v>
      </c>
      <c r="GW15" s="569">
        <v>12</v>
      </c>
      <c r="GX15" s="569">
        <v>59</v>
      </c>
      <c r="GY15" s="569">
        <v>97</v>
      </c>
      <c r="GZ15" s="569">
        <v>8826</v>
      </c>
      <c r="HA15" s="569">
        <v>4649</v>
      </c>
      <c r="HB15" s="569">
        <v>4177</v>
      </c>
      <c r="HC15" s="2009">
        <v>42370</v>
      </c>
      <c r="HD15" s="566">
        <v>42370</v>
      </c>
      <c r="HE15" s="2011"/>
      <c r="HF15" s="568">
        <v>42370</v>
      </c>
      <c r="HG15" s="2012"/>
      <c r="HH15" s="569">
        <v>2622</v>
      </c>
      <c r="HI15" s="569">
        <v>1203</v>
      </c>
      <c r="HJ15" s="569">
        <v>1419</v>
      </c>
      <c r="HK15" s="569" t="s">
        <v>21</v>
      </c>
      <c r="HL15" s="569" t="s">
        <v>21</v>
      </c>
      <c r="HM15" s="569">
        <v>3832</v>
      </c>
      <c r="HN15" s="569">
        <v>93538</v>
      </c>
      <c r="HO15" s="569">
        <v>87625</v>
      </c>
      <c r="HP15" s="569">
        <v>251548</v>
      </c>
      <c r="HQ15" s="569">
        <v>3406</v>
      </c>
      <c r="HR15" s="569" t="s">
        <v>21</v>
      </c>
      <c r="HS15" s="569">
        <v>22226</v>
      </c>
      <c r="HT15" s="569">
        <v>134206</v>
      </c>
      <c r="HU15" s="569">
        <v>22530</v>
      </c>
      <c r="HV15" s="569">
        <v>42</v>
      </c>
      <c r="HW15" s="569">
        <v>2288</v>
      </c>
      <c r="HX15" s="2009">
        <v>42370</v>
      </c>
      <c r="HY15" s="566">
        <v>42370</v>
      </c>
      <c r="HZ15" s="2011"/>
      <c r="IA15" s="568">
        <v>42370</v>
      </c>
      <c r="IB15" s="2012"/>
      <c r="IC15" s="569" t="s">
        <v>21</v>
      </c>
      <c r="ID15" s="569">
        <v>153948</v>
      </c>
      <c r="IE15" s="569">
        <v>22895</v>
      </c>
      <c r="IF15" s="569">
        <v>5407</v>
      </c>
      <c r="IG15" s="569">
        <v>90</v>
      </c>
      <c r="IH15" s="569">
        <v>18</v>
      </c>
      <c r="II15" s="569">
        <v>2856</v>
      </c>
      <c r="IJ15" s="569">
        <v>2856</v>
      </c>
      <c r="IK15" s="569" t="s">
        <v>21</v>
      </c>
      <c r="IL15" s="569" t="s">
        <v>21</v>
      </c>
      <c r="IM15" s="569">
        <v>34</v>
      </c>
      <c r="IN15" s="569">
        <v>2285</v>
      </c>
      <c r="IO15" s="569">
        <v>3479</v>
      </c>
      <c r="IP15" s="569">
        <v>199</v>
      </c>
      <c r="IQ15" s="569">
        <v>464</v>
      </c>
      <c r="IR15" s="569">
        <v>6690</v>
      </c>
      <c r="IS15" s="2009">
        <v>42370</v>
      </c>
      <c r="IT15" s="566">
        <v>42370</v>
      </c>
    </row>
    <row r="16" spans="1:255" s="542" customFormat="1" ht="14.45" customHeight="1">
      <c r="A16" s="2011"/>
      <c r="B16" s="568">
        <v>42736</v>
      </c>
      <c r="C16" s="2012"/>
      <c r="D16" s="569">
        <v>1162788</v>
      </c>
      <c r="E16" s="569">
        <v>251221</v>
      </c>
      <c r="F16" s="569">
        <v>54</v>
      </c>
      <c r="G16" s="569">
        <v>19151</v>
      </c>
      <c r="H16" s="569">
        <v>3259</v>
      </c>
      <c r="I16" s="569">
        <v>126990</v>
      </c>
      <c r="J16" s="569">
        <v>59349</v>
      </c>
      <c r="K16" s="569">
        <v>67641</v>
      </c>
      <c r="L16" s="569">
        <v>44891</v>
      </c>
      <c r="M16" s="569">
        <v>6238</v>
      </c>
      <c r="N16" s="569">
        <v>5597</v>
      </c>
      <c r="O16" s="569" t="s">
        <v>21</v>
      </c>
      <c r="P16" s="569">
        <v>34200</v>
      </c>
      <c r="Q16" s="569">
        <v>293612</v>
      </c>
      <c r="R16" s="569">
        <v>63464</v>
      </c>
      <c r="S16" s="569">
        <v>169374</v>
      </c>
      <c r="T16" s="2009">
        <v>42736</v>
      </c>
      <c r="U16" s="566">
        <v>42736</v>
      </c>
      <c r="V16" s="2011"/>
      <c r="W16" s="568">
        <v>42736</v>
      </c>
      <c r="X16" s="2012"/>
      <c r="Y16" s="569">
        <v>4511658</v>
      </c>
      <c r="Z16" s="569">
        <v>1161562</v>
      </c>
      <c r="AA16" s="569">
        <v>342812</v>
      </c>
      <c r="AB16" s="569">
        <v>71919</v>
      </c>
      <c r="AC16" s="569">
        <v>513</v>
      </c>
      <c r="AD16" s="569">
        <v>67</v>
      </c>
      <c r="AE16" s="569">
        <v>53408</v>
      </c>
      <c r="AF16" s="569">
        <v>8710</v>
      </c>
      <c r="AG16" s="569">
        <v>44698</v>
      </c>
      <c r="AH16" s="569">
        <v>5722</v>
      </c>
      <c r="AI16" s="569">
        <v>3258</v>
      </c>
      <c r="AJ16" s="569">
        <v>4791</v>
      </c>
      <c r="AK16" s="569" t="s">
        <v>21</v>
      </c>
      <c r="AL16" s="569" t="s">
        <v>21</v>
      </c>
      <c r="AM16" s="569">
        <v>46717</v>
      </c>
      <c r="AN16" s="569">
        <v>61554</v>
      </c>
      <c r="AO16" s="2009">
        <v>42736</v>
      </c>
      <c r="AP16" s="566">
        <v>42736</v>
      </c>
      <c r="AQ16" s="2011"/>
      <c r="AR16" s="568">
        <v>42736</v>
      </c>
      <c r="AS16" s="2012"/>
      <c r="AT16" s="569">
        <v>7974</v>
      </c>
      <c r="AU16" s="569">
        <v>44</v>
      </c>
      <c r="AV16" s="569" t="s">
        <v>21</v>
      </c>
      <c r="AW16" s="569">
        <v>5514</v>
      </c>
      <c r="AX16" s="569">
        <v>5238</v>
      </c>
      <c r="AY16" s="569">
        <v>276</v>
      </c>
      <c r="AZ16" s="569">
        <v>12</v>
      </c>
      <c r="BA16" s="569">
        <v>806</v>
      </c>
      <c r="BB16" s="569" t="s">
        <v>21</v>
      </c>
      <c r="BC16" s="569">
        <v>1639</v>
      </c>
      <c r="BD16" s="569">
        <v>58328</v>
      </c>
      <c r="BE16" s="569">
        <v>1703</v>
      </c>
      <c r="BF16" s="569">
        <v>66558</v>
      </c>
      <c r="BG16" s="569">
        <v>65420</v>
      </c>
      <c r="BH16" s="569">
        <v>616</v>
      </c>
      <c r="BI16" s="569" t="s">
        <v>21</v>
      </c>
      <c r="BJ16" s="569" t="s">
        <v>21</v>
      </c>
      <c r="BK16" s="2009">
        <v>42736</v>
      </c>
      <c r="BL16" s="566">
        <v>42736</v>
      </c>
      <c r="BM16" s="2011"/>
      <c r="BN16" s="568">
        <v>42736</v>
      </c>
      <c r="BO16" s="2012"/>
      <c r="BP16" s="569">
        <v>9487</v>
      </c>
      <c r="BQ16" s="569">
        <v>12</v>
      </c>
      <c r="BR16" s="569">
        <v>68</v>
      </c>
      <c r="BS16" s="569">
        <v>99</v>
      </c>
      <c r="BT16" s="569">
        <v>6332</v>
      </c>
      <c r="BU16" s="569">
        <v>2403</v>
      </c>
      <c r="BV16" s="569">
        <v>3929</v>
      </c>
      <c r="BW16" s="569">
        <v>32</v>
      </c>
      <c r="BX16" s="569" t="s">
        <v>21</v>
      </c>
      <c r="BY16" s="569">
        <v>2495</v>
      </c>
      <c r="BZ16" s="569">
        <v>100762</v>
      </c>
      <c r="CA16" s="569">
        <v>98854</v>
      </c>
      <c r="CB16" s="569">
        <v>168376</v>
      </c>
      <c r="CC16" s="569">
        <v>7105</v>
      </c>
      <c r="CD16" s="569">
        <v>676</v>
      </c>
      <c r="CE16" s="569">
        <v>756</v>
      </c>
      <c r="CF16" s="569" t="s">
        <v>21</v>
      </c>
      <c r="CG16" s="2009">
        <v>42736</v>
      </c>
      <c r="CH16" s="566">
        <v>42736</v>
      </c>
      <c r="CI16" s="2011"/>
      <c r="CJ16" s="568">
        <v>42736</v>
      </c>
      <c r="CK16" s="2012"/>
      <c r="CL16" s="569">
        <v>162265</v>
      </c>
      <c r="CM16" s="569">
        <v>2784</v>
      </c>
      <c r="CN16" s="569" t="s">
        <v>21</v>
      </c>
      <c r="CO16" s="569" t="s">
        <v>21</v>
      </c>
      <c r="CP16" s="569">
        <v>43097</v>
      </c>
      <c r="CQ16" s="569">
        <v>48239</v>
      </c>
      <c r="CR16" s="569">
        <v>134479</v>
      </c>
      <c r="CS16" s="569">
        <v>25561</v>
      </c>
      <c r="CT16" s="569">
        <v>42</v>
      </c>
      <c r="CU16" s="569">
        <v>5140</v>
      </c>
      <c r="CV16" s="569">
        <v>184</v>
      </c>
      <c r="CW16" s="569">
        <v>18326</v>
      </c>
      <c r="CX16" s="569">
        <v>2670</v>
      </c>
      <c r="CY16" s="569">
        <v>15656</v>
      </c>
      <c r="CZ16" s="569">
        <v>626</v>
      </c>
      <c r="DA16" s="569" t="s">
        <v>21</v>
      </c>
      <c r="DB16" s="2009">
        <v>42736</v>
      </c>
      <c r="DC16" s="566">
        <v>42736</v>
      </c>
      <c r="DD16" s="2011"/>
      <c r="DE16" s="568">
        <v>42736</v>
      </c>
      <c r="DF16" s="2012"/>
      <c r="DG16" s="569">
        <v>1982</v>
      </c>
      <c r="DH16" s="569">
        <v>1982</v>
      </c>
      <c r="DI16" s="569" t="s">
        <v>21</v>
      </c>
      <c r="DJ16" s="569">
        <v>38</v>
      </c>
      <c r="DK16" s="569" t="s">
        <v>21</v>
      </c>
      <c r="DL16" s="569">
        <v>2056</v>
      </c>
      <c r="DM16" s="569">
        <v>2447</v>
      </c>
      <c r="DN16" s="569">
        <v>207</v>
      </c>
      <c r="DO16" s="569">
        <v>434</v>
      </c>
      <c r="DP16" s="569">
        <v>1340</v>
      </c>
      <c r="DQ16" s="569">
        <v>76</v>
      </c>
      <c r="DR16" s="569">
        <v>84</v>
      </c>
      <c r="DS16" s="569" t="s">
        <v>21</v>
      </c>
      <c r="DT16" s="569" t="s">
        <v>21</v>
      </c>
      <c r="DU16" s="569">
        <v>86801</v>
      </c>
      <c r="DV16" s="569">
        <v>138496</v>
      </c>
      <c r="DW16" s="2009">
        <v>42736</v>
      </c>
      <c r="DX16" s="566">
        <v>42736</v>
      </c>
      <c r="DY16" s="2011"/>
      <c r="DZ16" s="568">
        <v>42736</v>
      </c>
      <c r="EA16" s="2012"/>
      <c r="EB16" s="569">
        <v>1078426</v>
      </c>
      <c r="EC16" s="569">
        <v>262743</v>
      </c>
      <c r="ED16" s="569">
        <v>54</v>
      </c>
      <c r="EE16" s="569">
        <v>20082</v>
      </c>
      <c r="EF16" s="569">
        <v>3259</v>
      </c>
      <c r="EG16" s="569">
        <v>137228</v>
      </c>
      <c r="EH16" s="569">
        <v>65511</v>
      </c>
      <c r="EI16" s="569">
        <v>71717</v>
      </c>
      <c r="EJ16" s="569">
        <v>44891</v>
      </c>
      <c r="EK16" s="569">
        <v>6238</v>
      </c>
      <c r="EL16" s="569">
        <v>5597</v>
      </c>
      <c r="EM16" s="569" t="s">
        <v>21</v>
      </c>
      <c r="EN16" s="569">
        <v>34200</v>
      </c>
      <c r="EO16" s="569">
        <v>308112</v>
      </c>
      <c r="EP16" s="569">
        <v>63464</v>
      </c>
      <c r="EQ16" s="569">
        <v>169374</v>
      </c>
      <c r="ER16" s="2009">
        <v>42736</v>
      </c>
      <c r="ES16" s="566">
        <v>42736</v>
      </c>
      <c r="ET16" s="2011"/>
      <c r="EU16" s="568">
        <v>42736</v>
      </c>
      <c r="EV16" s="2012"/>
      <c r="EW16" s="569">
        <v>4233616</v>
      </c>
      <c r="EX16" s="569">
        <v>156761</v>
      </c>
      <c r="EY16" s="569">
        <v>265037</v>
      </c>
      <c r="EZ16" s="569">
        <v>76947</v>
      </c>
      <c r="FA16" s="569">
        <v>1430</v>
      </c>
      <c r="FB16" s="569">
        <v>67</v>
      </c>
      <c r="FC16" s="569">
        <v>57287</v>
      </c>
      <c r="FD16" s="569">
        <v>9279</v>
      </c>
      <c r="FE16" s="569">
        <v>48008</v>
      </c>
      <c r="FF16" s="569">
        <v>5722</v>
      </c>
      <c r="FG16" s="569">
        <v>3258</v>
      </c>
      <c r="FH16" s="569">
        <v>4791</v>
      </c>
      <c r="FI16" s="569" t="s">
        <v>21</v>
      </c>
      <c r="FJ16" s="569" t="s">
        <v>21</v>
      </c>
      <c r="FK16" s="569">
        <v>46717</v>
      </c>
      <c r="FL16" s="569">
        <v>61554</v>
      </c>
      <c r="FM16" s="2009">
        <v>42736</v>
      </c>
      <c r="FN16" s="566">
        <v>42736</v>
      </c>
      <c r="FO16" s="2011"/>
      <c r="FP16" s="568">
        <v>42736</v>
      </c>
      <c r="FQ16" s="2012"/>
      <c r="FR16" s="569" t="s">
        <v>21</v>
      </c>
      <c r="FS16" s="569" t="s">
        <v>21</v>
      </c>
      <c r="FT16" s="569" t="s">
        <v>21</v>
      </c>
      <c r="FU16" s="569">
        <v>541766</v>
      </c>
      <c r="FV16" s="569">
        <v>27008</v>
      </c>
      <c r="FW16" s="569">
        <v>80584</v>
      </c>
      <c r="FX16" s="569">
        <v>8303</v>
      </c>
      <c r="FY16" s="569">
        <v>44</v>
      </c>
      <c r="FZ16" s="569" t="s">
        <v>21</v>
      </c>
      <c r="GA16" s="569">
        <v>5840</v>
      </c>
      <c r="GB16" s="569">
        <v>5564</v>
      </c>
      <c r="GC16" s="569">
        <v>276</v>
      </c>
      <c r="GD16" s="569">
        <v>12</v>
      </c>
      <c r="GE16" s="569">
        <v>806</v>
      </c>
      <c r="GF16" s="569">
        <v>1639</v>
      </c>
      <c r="GG16" s="569">
        <v>60468</v>
      </c>
      <c r="GH16" s="2009">
        <v>42736</v>
      </c>
      <c r="GI16" s="566">
        <v>42736</v>
      </c>
      <c r="GJ16" s="2011"/>
      <c r="GK16" s="568">
        <v>42736</v>
      </c>
      <c r="GL16" s="2012"/>
      <c r="GM16" s="569">
        <v>12</v>
      </c>
      <c r="GN16" s="569" t="s">
        <v>21</v>
      </c>
      <c r="GO16" s="569">
        <v>791</v>
      </c>
      <c r="GP16" s="569" t="s">
        <v>21</v>
      </c>
      <c r="GQ16" s="569" t="s">
        <v>21</v>
      </c>
      <c r="GR16" s="569" t="s">
        <v>21</v>
      </c>
      <c r="GS16" s="569">
        <v>41570</v>
      </c>
      <c r="GT16" s="569">
        <v>2319</v>
      </c>
      <c r="GU16" s="569">
        <v>274706</v>
      </c>
      <c r="GV16" s="569">
        <v>11073</v>
      </c>
      <c r="GW16" s="569">
        <v>12</v>
      </c>
      <c r="GX16" s="569">
        <v>68</v>
      </c>
      <c r="GY16" s="569">
        <v>99</v>
      </c>
      <c r="GZ16" s="569">
        <v>7901</v>
      </c>
      <c r="HA16" s="569">
        <v>3972</v>
      </c>
      <c r="HB16" s="569">
        <v>3929</v>
      </c>
      <c r="HC16" s="2009">
        <v>42736</v>
      </c>
      <c r="HD16" s="566">
        <v>42736</v>
      </c>
      <c r="HE16" s="2011"/>
      <c r="HF16" s="568">
        <v>42736</v>
      </c>
      <c r="HG16" s="2012"/>
      <c r="HH16" s="569">
        <v>1718</v>
      </c>
      <c r="HI16" s="569">
        <v>974</v>
      </c>
      <c r="HJ16" s="569">
        <v>744</v>
      </c>
      <c r="HK16" s="569" t="s">
        <v>21</v>
      </c>
      <c r="HL16" s="569" t="s">
        <v>21</v>
      </c>
      <c r="HM16" s="569">
        <v>2495</v>
      </c>
      <c r="HN16" s="569">
        <v>83802</v>
      </c>
      <c r="HO16" s="569">
        <v>78075</v>
      </c>
      <c r="HP16" s="569">
        <v>225336</v>
      </c>
      <c r="HQ16" s="569">
        <v>3284</v>
      </c>
      <c r="HR16" s="569" t="s">
        <v>21</v>
      </c>
      <c r="HS16" s="569">
        <v>18217</v>
      </c>
      <c r="HT16" s="569">
        <v>134618</v>
      </c>
      <c r="HU16" s="569">
        <v>25561</v>
      </c>
      <c r="HV16" s="569">
        <v>42</v>
      </c>
      <c r="HW16" s="569">
        <v>5140</v>
      </c>
      <c r="HX16" s="2009">
        <v>42736</v>
      </c>
      <c r="HY16" s="566">
        <v>42736</v>
      </c>
      <c r="HZ16" s="2011"/>
      <c r="IA16" s="568">
        <v>42736</v>
      </c>
      <c r="IB16" s="2012"/>
      <c r="IC16" s="569" t="s">
        <v>21</v>
      </c>
      <c r="ID16" s="569">
        <v>153444</v>
      </c>
      <c r="IE16" s="569">
        <v>21900</v>
      </c>
      <c r="IF16" s="569">
        <v>5326</v>
      </c>
      <c r="IG16" s="569">
        <v>93</v>
      </c>
      <c r="IH16" s="569">
        <v>2</v>
      </c>
      <c r="II16" s="569">
        <v>3002</v>
      </c>
      <c r="IJ16" s="569">
        <v>2769</v>
      </c>
      <c r="IK16" s="569">
        <v>234</v>
      </c>
      <c r="IL16" s="569" t="s">
        <v>21</v>
      </c>
      <c r="IM16" s="569">
        <v>38</v>
      </c>
      <c r="IN16" s="569">
        <v>2056</v>
      </c>
      <c r="IO16" s="569">
        <v>3034</v>
      </c>
      <c r="IP16" s="569">
        <v>207</v>
      </c>
      <c r="IQ16" s="569">
        <v>434</v>
      </c>
      <c r="IR16" s="569">
        <v>5802</v>
      </c>
      <c r="IS16" s="2009">
        <v>42736</v>
      </c>
      <c r="IT16" s="566">
        <v>42736</v>
      </c>
    </row>
    <row r="17" spans="1:254" s="542" customFormat="1" ht="14.45" customHeight="1">
      <c r="A17" s="2011"/>
      <c r="B17" s="568">
        <v>43101</v>
      </c>
      <c r="C17" s="2012"/>
      <c r="D17" s="569">
        <v>1165194</v>
      </c>
      <c r="E17" s="569">
        <v>253944</v>
      </c>
      <c r="F17" s="569">
        <v>56</v>
      </c>
      <c r="G17" s="569">
        <v>18693</v>
      </c>
      <c r="H17" s="569">
        <v>3506</v>
      </c>
      <c r="I17" s="569">
        <v>129805</v>
      </c>
      <c r="J17" s="569">
        <v>55437</v>
      </c>
      <c r="K17" s="569">
        <v>74368</v>
      </c>
      <c r="L17" s="569">
        <v>46375</v>
      </c>
      <c r="M17" s="569">
        <v>6969</v>
      </c>
      <c r="N17" s="569">
        <v>1876</v>
      </c>
      <c r="O17" s="569" t="s">
        <v>21</v>
      </c>
      <c r="P17" s="569">
        <v>34096</v>
      </c>
      <c r="Q17" s="569">
        <v>286428</v>
      </c>
      <c r="R17" s="569">
        <v>51500</v>
      </c>
      <c r="S17" s="569">
        <v>167464</v>
      </c>
      <c r="T17" s="2009">
        <v>43101</v>
      </c>
      <c r="U17" s="566">
        <v>43101</v>
      </c>
      <c r="V17" s="2011"/>
      <c r="W17" s="568">
        <v>43101</v>
      </c>
      <c r="X17" s="2012"/>
      <c r="Y17" s="569">
        <v>4595653</v>
      </c>
      <c r="Z17" s="569">
        <v>1187861</v>
      </c>
      <c r="AA17" s="569">
        <v>351340</v>
      </c>
      <c r="AB17" s="569">
        <v>74638</v>
      </c>
      <c r="AC17" s="569">
        <v>505</v>
      </c>
      <c r="AD17" s="569">
        <v>47</v>
      </c>
      <c r="AE17" s="569">
        <v>58226</v>
      </c>
      <c r="AF17" s="569">
        <v>7051</v>
      </c>
      <c r="AG17" s="569">
        <v>51175</v>
      </c>
      <c r="AH17" s="569">
        <v>5096</v>
      </c>
      <c r="AI17" s="569">
        <v>3816</v>
      </c>
      <c r="AJ17" s="569">
        <v>1367</v>
      </c>
      <c r="AK17" s="569" t="s">
        <v>21</v>
      </c>
      <c r="AL17" s="569" t="s">
        <v>21</v>
      </c>
      <c r="AM17" s="569">
        <v>38695</v>
      </c>
      <c r="AN17" s="569">
        <v>48930</v>
      </c>
      <c r="AO17" s="2009">
        <v>43101</v>
      </c>
      <c r="AP17" s="566">
        <v>43101</v>
      </c>
      <c r="AQ17" s="2011"/>
      <c r="AR17" s="568">
        <v>43101</v>
      </c>
      <c r="AS17" s="2012"/>
      <c r="AT17" s="569">
        <v>8004</v>
      </c>
      <c r="AU17" s="569">
        <v>77</v>
      </c>
      <c r="AV17" s="569" t="s">
        <v>21</v>
      </c>
      <c r="AW17" s="569">
        <v>5639</v>
      </c>
      <c r="AX17" s="569">
        <v>5352</v>
      </c>
      <c r="AY17" s="569">
        <v>287</v>
      </c>
      <c r="AZ17" s="569">
        <v>12</v>
      </c>
      <c r="BA17" s="569">
        <v>509</v>
      </c>
      <c r="BB17" s="569" t="s">
        <v>21</v>
      </c>
      <c r="BC17" s="569">
        <v>1737</v>
      </c>
      <c r="BD17" s="569">
        <v>56628</v>
      </c>
      <c r="BE17" s="569">
        <v>2394</v>
      </c>
      <c r="BF17" s="569">
        <v>63720</v>
      </c>
      <c r="BG17" s="569">
        <v>63819</v>
      </c>
      <c r="BH17" s="569">
        <v>714</v>
      </c>
      <c r="BI17" s="569" t="s">
        <v>21</v>
      </c>
      <c r="BJ17" s="569" t="s">
        <v>21</v>
      </c>
      <c r="BK17" s="2009">
        <v>43101</v>
      </c>
      <c r="BL17" s="566">
        <v>43101</v>
      </c>
      <c r="BM17" s="2011"/>
      <c r="BN17" s="568">
        <v>43101</v>
      </c>
      <c r="BO17" s="2012"/>
      <c r="BP17" s="569">
        <v>10683</v>
      </c>
      <c r="BQ17" s="569">
        <v>12</v>
      </c>
      <c r="BR17" s="569">
        <v>72</v>
      </c>
      <c r="BS17" s="569">
        <v>96</v>
      </c>
      <c r="BT17" s="569">
        <v>6995</v>
      </c>
      <c r="BU17" s="569">
        <v>2777</v>
      </c>
      <c r="BV17" s="569">
        <v>4218</v>
      </c>
      <c r="BW17" s="569">
        <v>27</v>
      </c>
      <c r="BX17" s="569" t="s">
        <v>21</v>
      </c>
      <c r="BY17" s="569">
        <v>2987</v>
      </c>
      <c r="BZ17" s="569">
        <v>102846</v>
      </c>
      <c r="CA17" s="569">
        <v>99603</v>
      </c>
      <c r="CB17" s="569">
        <v>164564</v>
      </c>
      <c r="CC17" s="569">
        <v>8436</v>
      </c>
      <c r="CD17" s="569">
        <v>652</v>
      </c>
      <c r="CE17" s="569">
        <v>731</v>
      </c>
      <c r="CF17" s="569" t="s">
        <v>21</v>
      </c>
      <c r="CG17" s="2009">
        <v>43101</v>
      </c>
      <c r="CH17" s="566">
        <v>43101</v>
      </c>
      <c r="CI17" s="2011"/>
      <c r="CJ17" s="568">
        <v>43101</v>
      </c>
      <c r="CK17" s="2012"/>
      <c r="CL17" s="569">
        <v>158905</v>
      </c>
      <c r="CM17" s="569">
        <v>3013</v>
      </c>
      <c r="CN17" s="569" t="s">
        <v>21</v>
      </c>
      <c r="CO17" s="569" t="s">
        <v>21</v>
      </c>
      <c r="CP17" s="569">
        <v>45025</v>
      </c>
      <c r="CQ17" s="569">
        <v>51714</v>
      </c>
      <c r="CR17" s="569">
        <v>127456</v>
      </c>
      <c r="CS17" s="569">
        <v>25497</v>
      </c>
      <c r="CT17" s="569">
        <v>44</v>
      </c>
      <c r="CU17" s="569">
        <v>5249</v>
      </c>
      <c r="CV17" s="569">
        <v>182</v>
      </c>
      <c r="CW17" s="569">
        <v>18203</v>
      </c>
      <c r="CX17" s="569">
        <v>2672</v>
      </c>
      <c r="CY17" s="569">
        <v>15531</v>
      </c>
      <c r="CZ17" s="569">
        <v>600</v>
      </c>
      <c r="DA17" s="569" t="s">
        <v>21</v>
      </c>
      <c r="DB17" s="2009">
        <v>43101</v>
      </c>
      <c r="DC17" s="566">
        <v>43101</v>
      </c>
      <c r="DD17" s="2011"/>
      <c r="DE17" s="568">
        <v>43101</v>
      </c>
      <c r="DF17" s="2012"/>
      <c r="DG17" s="569">
        <v>1859</v>
      </c>
      <c r="DH17" s="569">
        <v>1859</v>
      </c>
      <c r="DI17" s="569" t="s">
        <v>21</v>
      </c>
      <c r="DJ17" s="569">
        <v>46</v>
      </c>
      <c r="DK17" s="569" t="s">
        <v>21</v>
      </c>
      <c r="DL17" s="569">
        <v>2177</v>
      </c>
      <c r="DM17" s="569">
        <v>2453</v>
      </c>
      <c r="DN17" s="569">
        <v>176</v>
      </c>
      <c r="DO17" s="569">
        <v>516</v>
      </c>
      <c r="DP17" s="569">
        <v>1325</v>
      </c>
      <c r="DQ17" s="569">
        <v>65</v>
      </c>
      <c r="DR17" s="569">
        <v>70</v>
      </c>
      <c r="DS17" s="569" t="s">
        <v>21</v>
      </c>
      <c r="DT17" s="569" t="s">
        <v>21</v>
      </c>
      <c r="DU17" s="569">
        <v>88253</v>
      </c>
      <c r="DV17" s="569">
        <v>143388</v>
      </c>
      <c r="DW17" s="2009">
        <v>43101</v>
      </c>
      <c r="DX17" s="566">
        <v>43101</v>
      </c>
      <c r="DY17" s="2011"/>
      <c r="DZ17" s="568">
        <v>43101</v>
      </c>
      <c r="EA17" s="2012"/>
      <c r="EB17" s="569">
        <v>1079276</v>
      </c>
      <c r="EC17" s="569">
        <v>264077</v>
      </c>
      <c r="ED17" s="569">
        <v>56</v>
      </c>
      <c r="EE17" s="569">
        <v>19484</v>
      </c>
      <c r="EF17" s="569">
        <v>3506</v>
      </c>
      <c r="EG17" s="569">
        <v>138851</v>
      </c>
      <c r="EH17" s="569">
        <v>61122</v>
      </c>
      <c r="EI17" s="569">
        <v>77729</v>
      </c>
      <c r="EJ17" s="569">
        <v>46375</v>
      </c>
      <c r="EK17" s="569">
        <v>6969</v>
      </c>
      <c r="EL17" s="569">
        <v>1876</v>
      </c>
      <c r="EM17" s="569" t="s">
        <v>21</v>
      </c>
      <c r="EN17" s="569">
        <v>34096</v>
      </c>
      <c r="EO17" s="569">
        <v>301251</v>
      </c>
      <c r="EP17" s="569">
        <v>51500</v>
      </c>
      <c r="EQ17" s="569">
        <v>167464</v>
      </c>
      <c r="ER17" s="2009">
        <v>43101</v>
      </c>
      <c r="ES17" s="566">
        <v>43101</v>
      </c>
      <c r="ET17" s="2011"/>
      <c r="EU17" s="568">
        <v>43101</v>
      </c>
      <c r="EV17" s="2012"/>
      <c r="EW17" s="569">
        <v>4304225</v>
      </c>
      <c r="EX17" s="569">
        <v>195377</v>
      </c>
      <c r="EY17" s="569">
        <v>272742</v>
      </c>
      <c r="EZ17" s="569">
        <v>78662</v>
      </c>
      <c r="FA17" s="569">
        <v>1285</v>
      </c>
      <c r="FB17" s="569">
        <v>47</v>
      </c>
      <c r="FC17" s="569">
        <v>61272</v>
      </c>
      <c r="FD17" s="569">
        <v>7235</v>
      </c>
      <c r="FE17" s="569">
        <v>54037</v>
      </c>
      <c r="FF17" s="569">
        <v>5096</v>
      </c>
      <c r="FG17" s="569">
        <v>3816</v>
      </c>
      <c r="FH17" s="569">
        <v>1367</v>
      </c>
      <c r="FI17" s="569" t="s">
        <v>21</v>
      </c>
      <c r="FJ17" s="569" t="s">
        <v>21</v>
      </c>
      <c r="FK17" s="569">
        <v>38695</v>
      </c>
      <c r="FL17" s="569">
        <v>48930</v>
      </c>
      <c r="FM17" s="2009">
        <v>43101</v>
      </c>
      <c r="FN17" s="566">
        <v>43101</v>
      </c>
      <c r="FO17" s="2011"/>
      <c r="FP17" s="568">
        <v>43101</v>
      </c>
      <c r="FQ17" s="2012"/>
      <c r="FR17" s="569" t="s">
        <v>21</v>
      </c>
      <c r="FS17" s="569" t="s">
        <v>21</v>
      </c>
      <c r="FT17" s="569" t="s">
        <v>21</v>
      </c>
      <c r="FU17" s="569">
        <v>630766</v>
      </c>
      <c r="FV17" s="569">
        <v>53955</v>
      </c>
      <c r="FW17" s="569">
        <v>79924</v>
      </c>
      <c r="FX17" s="569">
        <v>8489</v>
      </c>
      <c r="FY17" s="569">
        <v>77</v>
      </c>
      <c r="FZ17" s="569" t="s">
        <v>21</v>
      </c>
      <c r="GA17" s="569">
        <v>6118</v>
      </c>
      <c r="GB17" s="569">
        <v>5831</v>
      </c>
      <c r="GC17" s="569">
        <v>287</v>
      </c>
      <c r="GD17" s="569">
        <v>12</v>
      </c>
      <c r="GE17" s="569">
        <v>509</v>
      </c>
      <c r="GF17" s="569">
        <v>1737</v>
      </c>
      <c r="GG17" s="569">
        <v>59053</v>
      </c>
      <c r="GH17" s="2009">
        <v>43101</v>
      </c>
      <c r="GI17" s="566">
        <v>43101</v>
      </c>
      <c r="GJ17" s="2011"/>
      <c r="GK17" s="568">
        <v>43101</v>
      </c>
      <c r="GL17" s="2012"/>
      <c r="GM17" s="569">
        <v>12</v>
      </c>
      <c r="GN17" s="569" t="s">
        <v>21</v>
      </c>
      <c r="GO17" s="569">
        <v>727</v>
      </c>
      <c r="GP17" s="569" t="s">
        <v>21</v>
      </c>
      <c r="GQ17" s="569" t="s">
        <v>21</v>
      </c>
      <c r="GR17" s="569" t="s">
        <v>21</v>
      </c>
      <c r="GS17" s="569">
        <v>40827</v>
      </c>
      <c r="GT17" s="569">
        <v>3259</v>
      </c>
      <c r="GU17" s="569">
        <v>279328</v>
      </c>
      <c r="GV17" s="569">
        <v>12531</v>
      </c>
      <c r="GW17" s="569">
        <v>12</v>
      </c>
      <c r="GX17" s="569">
        <v>72</v>
      </c>
      <c r="GY17" s="569">
        <v>96</v>
      </c>
      <c r="GZ17" s="569">
        <v>8823</v>
      </c>
      <c r="HA17" s="569">
        <v>4605</v>
      </c>
      <c r="HB17" s="569">
        <v>4218</v>
      </c>
      <c r="HC17" s="2009">
        <v>43101</v>
      </c>
      <c r="HD17" s="566">
        <v>43101</v>
      </c>
      <c r="HE17" s="2011"/>
      <c r="HF17" s="568">
        <v>43101</v>
      </c>
      <c r="HG17" s="2012"/>
      <c r="HH17" s="569">
        <v>1947</v>
      </c>
      <c r="HI17" s="569">
        <v>1102</v>
      </c>
      <c r="HJ17" s="569">
        <v>845</v>
      </c>
      <c r="HK17" s="569" t="s">
        <v>21</v>
      </c>
      <c r="HL17" s="569" t="s">
        <v>21</v>
      </c>
      <c r="HM17" s="569">
        <v>2987</v>
      </c>
      <c r="HN17" s="569">
        <v>83341</v>
      </c>
      <c r="HO17" s="569">
        <v>77239</v>
      </c>
      <c r="HP17" s="569">
        <v>222889</v>
      </c>
      <c r="HQ17" s="569">
        <v>3561</v>
      </c>
      <c r="HR17" s="569" t="s">
        <v>21</v>
      </c>
      <c r="HS17" s="569">
        <v>20561</v>
      </c>
      <c r="HT17" s="569">
        <v>127604</v>
      </c>
      <c r="HU17" s="569">
        <v>25497</v>
      </c>
      <c r="HV17" s="569">
        <v>44</v>
      </c>
      <c r="HW17" s="569">
        <v>5249</v>
      </c>
      <c r="HX17" s="2009">
        <v>43101</v>
      </c>
      <c r="HY17" s="566">
        <v>43101</v>
      </c>
      <c r="HZ17" s="2011"/>
      <c r="IA17" s="568">
        <v>43101</v>
      </c>
      <c r="IB17" s="2012"/>
      <c r="IC17" s="569" t="s">
        <v>21</v>
      </c>
      <c r="ID17" s="569">
        <v>152529</v>
      </c>
      <c r="IE17" s="569">
        <v>22297</v>
      </c>
      <c r="IF17" s="569">
        <v>5049</v>
      </c>
      <c r="IG17" s="569">
        <v>84</v>
      </c>
      <c r="IH17" s="569">
        <v>2</v>
      </c>
      <c r="II17" s="569">
        <v>2615</v>
      </c>
      <c r="IJ17" s="569">
        <v>2558</v>
      </c>
      <c r="IK17" s="569">
        <v>57</v>
      </c>
      <c r="IL17" s="569" t="s">
        <v>21</v>
      </c>
      <c r="IM17" s="569">
        <v>46</v>
      </c>
      <c r="IN17" s="569">
        <v>2177</v>
      </c>
      <c r="IO17" s="569">
        <v>3097</v>
      </c>
      <c r="IP17" s="569">
        <v>176</v>
      </c>
      <c r="IQ17" s="569">
        <v>516</v>
      </c>
      <c r="IR17" s="569">
        <v>5877</v>
      </c>
      <c r="IS17" s="2009">
        <v>43101</v>
      </c>
      <c r="IT17" s="566">
        <v>43101</v>
      </c>
    </row>
    <row r="18" spans="1:254" s="542" customFormat="1" ht="15.75">
      <c r="A18" s="2007">
        <v>43586</v>
      </c>
      <c r="B18" s="568">
        <v>43586</v>
      </c>
      <c r="C18" s="2012" t="s">
        <v>2168</v>
      </c>
      <c r="D18" s="569">
        <v>1149287</v>
      </c>
      <c r="E18" s="569">
        <v>238850</v>
      </c>
      <c r="F18" s="569">
        <v>59</v>
      </c>
      <c r="G18" s="569">
        <v>14460</v>
      </c>
      <c r="H18" s="569">
        <v>3823</v>
      </c>
      <c r="I18" s="569">
        <v>122016</v>
      </c>
      <c r="J18" s="569">
        <v>67149</v>
      </c>
      <c r="K18" s="569">
        <v>54867</v>
      </c>
      <c r="L18" s="569">
        <v>42426</v>
      </c>
      <c r="M18" s="569">
        <v>6598</v>
      </c>
      <c r="N18" s="569">
        <v>3981</v>
      </c>
      <c r="O18" s="569" t="s">
        <v>21</v>
      </c>
      <c r="P18" s="569">
        <v>35083</v>
      </c>
      <c r="Q18" s="569">
        <v>296507</v>
      </c>
      <c r="R18" s="569">
        <v>50645</v>
      </c>
      <c r="S18" s="569">
        <v>184223</v>
      </c>
      <c r="T18" s="2009">
        <v>43466</v>
      </c>
      <c r="U18" s="566">
        <v>43466</v>
      </c>
      <c r="V18" s="2007">
        <v>43586</v>
      </c>
      <c r="W18" s="568">
        <v>43586</v>
      </c>
      <c r="X18" s="2012" t="s">
        <v>2168</v>
      </c>
      <c r="Y18" s="569">
        <v>4498852</v>
      </c>
      <c r="Z18" s="569">
        <v>1193653</v>
      </c>
      <c r="AA18" s="569">
        <v>337450</v>
      </c>
      <c r="AB18" s="569">
        <v>71100</v>
      </c>
      <c r="AC18" s="569">
        <v>537</v>
      </c>
      <c r="AD18" s="569">
        <v>44</v>
      </c>
      <c r="AE18" s="569">
        <v>54716</v>
      </c>
      <c r="AF18" s="569">
        <v>21128</v>
      </c>
      <c r="AG18" s="569">
        <v>33588</v>
      </c>
      <c r="AH18" s="569">
        <v>4814</v>
      </c>
      <c r="AI18" s="569">
        <v>3779</v>
      </c>
      <c r="AJ18" s="569">
        <v>3448</v>
      </c>
      <c r="AK18" s="569" t="s">
        <v>21</v>
      </c>
      <c r="AL18" s="569" t="s">
        <v>21</v>
      </c>
      <c r="AM18" s="569">
        <v>37750</v>
      </c>
      <c r="AN18" s="569">
        <v>48253</v>
      </c>
      <c r="AO18" s="2009">
        <v>43466</v>
      </c>
      <c r="AP18" s="566">
        <v>43466</v>
      </c>
      <c r="AQ18" s="2007">
        <v>43586</v>
      </c>
      <c r="AR18" s="568">
        <v>43586</v>
      </c>
      <c r="AS18" s="2012" t="s">
        <v>2168</v>
      </c>
      <c r="AT18" s="569">
        <v>6834</v>
      </c>
      <c r="AU18" s="569">
        <v>4</v>
      </c>
      <c r="AV18" s="569">
        <v>1</v>
      </c>
      <c r="AW18" s="569">
        <v>4781</v>
      </c>
      <c r="AX18" s="569">
        <v>4781</v>
      </c>
      <c r="AY18" s="569" t="s">
        <v>21</v>
      </c>
      <c r="AZ18" s="569">
        <v>12</v>
      </c>
      <c r="BA18" s="569">
        <v>533</v>
      </c>
      <c r="BB18" s="569" t="s">
        <v>21</v>
      </c>
      <c r="BC18" s="569">
        <v>1513</v>
      </c>
      <c r="BD18" s="569">
        <v>62735</v>
      </c>
      <c r="BE18" s="569">
        <v>2208</v>
      </c>
      <c r="BF18" s="569">
        <v>70264</v>
      </c>
      <c r="BG18" s="569">
        <v>80659</v>
      </c>
      <c r="BH18" s="569">
        <v>555</v>
      </c>
      <c r="BI18" s="569" t="s">
        <v>21</v>
      </c>
      <c r="BJ18" s="569" t="s">
        <v>21</v>
      </c>
      <c r="BK18" s="2009">
        <v>43466</v>
      </c>
      <c r="BL18" s="566">
        <v>43466</v>
      </c>
      <c r="BM18" s="2007">
        <v>43586</v>
      </c>
      <c r="BN18" s="568">
        <v>43586</v>
      </c>
      <c r="BO18" s="2012" t="s">
        <v>2168</v>
      </c>
      <c r="BP18" s="569">
        <v>11395</v>
      </c>
      <c r="BQ18" s="569">
        <v>15</v>
      </c>
      <c r="BR18" s="569">
        <v>78</v>
      </c>
      <c r="BS18" s="569">
        <v>92</v>
      </c>
      <c r="BT18" s="569">
        <v>6053</v>
      </c>
      <c r="BU18" s="569">
        <v>3054</v>
      </c>
      <c r="BV18" s="569">
        <v>2999</v>
      </c>
      <c r="BW18" s="569">
        <v>28</v>
      </c>
      <c r="BX18" s="569" t="s">
        <v>21</v>
      </c>
      <c r="BY18" s="569">
        <v>4668</v>
      </c>
      <c r="BZ18" s="569">
        <v>114524</v>
      </c>
      <c r="CA18" s="569">
        <v>110220</v>
      </c>
      <c r="CB18" s="569">
        <v>211082</v>
      </c>
      <c r="CC18" s="569">
        <v>8075</v>
      </c>
      <c r="CD18" s="569">
        <v>672</v>
      </c>
      <c r="CE18" s="569">
        <v>752</v>
      </c>
      <c r="CF18" s="569" t="s">
        <v>21</v>
      </c>
      <c r="CG18" s="2009">
        <v>43466</v>
      </c>
      <c r="CH18" s="566">
        <v>43466</v>
      </c>
      <c r="CI18" s="2007">
        <v>43586</v>
      </c>
      <c r="CJ18" s="568">
        <v>43586</v>
      </c>
      <c r="CK18" s="2012" t="s">
        <v>2168</v>
      </c>
      <c r="CL18" s="569">
        <v>202732</v>
      </c>
      <c r="CM18" s="569">
        <v>2900</v>
      </c>
      <c r="CN18" s="569" t="s">
        <v>21</v>
      </c>
      <c r="CO18" s="569" t="s">
        <v>21</v>
      </c>
      <c r="CP18" s="569">
        <v>52086</v>
      </c>
      <c r="CQ18" s="569">
        <v>57383</v>
      </c>
      <c r="CR18" s="569">
        <v>123149</v>
      </c>
      <c r="CS18" s="569">
        <v>21648</v>
      </c>
      <c r="CT18" s="569">
        <v>44</v>
      </c>
      <c r="CU18" s="569">
        <v>1974</v>
      </c>
      <c r="CV18" s="569">
        <v>156</v>
      </c>
      <c r="CW18" s="569">
        <v>17708</v>
      </c>
      <c r="CX18" s="569">
        <v>2542</v>
      </c>
      <c r="CY18" s="569">
        <v>15166</v>
      </c>
      <c r="CZ18" s="569">
        <v>454</v>
      </c>
      <c r="DA18" s="569" t="s">
        <v>21</v>
      </c>
      <c r="DB18" s="2009">
        <v>43466</v>
      </c>
      <c r="DC18" s="566">
        <v>43466</v>
      </c>
      <c r="DD18" s="2007">
        <v>43586</v>
      </c>
      <c r="DE18" s="568">
        <v>43586</v>
      </c>
      <c r="DF18" s="2012" t="s">
        <v>2168</v>
      </c>
      <c r="DG18" s="569">
        <v>1917</v>
      </c>
      <c r="DH18" s="569">
        <v>1917</v>
      </c>
      <c r="DI18" s="569" t="s">
        <v>21</v>
      </c>
      <c r="DJ18" s="569">
        <v>44</v>
      </c>
      <c r="DK18" s="569" t="s">
        <v>21</v>
      </c>
      <c r="DL18" s="569">
        <v>2812</v>
      </c>
      <c r="DM18" s="569">
        <v>2344</v>
      </c>
      <c r="DN18" s="569">
        <v>184</v>
      </c>
      <c r="DO18" s="569">
        <v>485</v>
      </c>
      <c r="DP18" s="569">
        <v>1248</v>
      </c>
      <c r="DQ18" s="569">
        <v>78</v>
      </c>
      <c r="DR18" s="569">
        <v>87</v>
      </c>
      <c r="DS18" s="569" t="s">
        <v>21</v>
      </c>
      <c r="DT18" s="569" t="s">
        <v>21</v>
      </c>
      <c r="DU18" s="569">
        <v>86998</v>
      </c>
      <c r="DV18" s="569">
        <v>157033</v>
      </c>
      <c r="DW18" s="2009">
        <v>43466</v>
      </c>
      <c r="DX18" s="566">
        <v>43466</v>
      </c>
      <c r="DY18" s="2007">
        <v>43586</v>
      </c>
      <c r="DZ18" s="568">
        <v>43586</v>
      </c>
      <c r="EA18" s="2012" t="s">
        <v>2168</v>
      </c>
      <c r="EB18" s="569">
        <v>1067152</v>
      </c>
      <c r="EC18" s="569">
        <v>248804</v>
      </c>
      <c r="ED18" s="569">
        <v>59</v>
      </c>
      <c r="EE18" s="569">
        <v>15096</v>
      </c>
      <c r="EF18" s="569">
        <v>3823</v>
      </c>
      <c r="EG18" s="569">
        <v>131063</v>
      </c>
      <c r="EH18" s="569">
        <v>73300</v>
      </c>
      <c r="EI18" s="569">
        <v>57764</v>
      </c>
      <c r="EJ18" s="569">
        <v>42426</v>
      </c>
      <c r="EK18" s="569">
        <v>6598</v>
      </c>
      <c r="EL18" s="569">
        <v>3981</v>
      </c>
      <c r="EM18" s="569" t="s">
        <v>21</v>
      </c>
      <c r="EN18" s="569">
        <v>35083</v>
      </c>
      <c r="EO18" s="569">
        <v>312759</v>
      </c>
      <c r="EP18" s="569">
        <v>50645</v>
      </c>
      <c r="EQ18" s="569">
        <v>184223</v>
      </c>
      <c r="ER18" s="2009">
        <v>43466</v>
      </c>
      <c r="ES18" s="566">
        <v>43466</v>
      </c>
      <c r="ET18" s="2007">
        <v>43586</v>
      </c>
      <c r="EU18" s="568">
        <v>43586</v>
      </c>
      <c r="EV18" s="2012" t="s">
        <v>2168</v>
      </c>
      <c r="EW18" s="569">
        <v>4229171</v>
      </c>
      <c r="EX18" s="569">
        <v>202728</v>
      </c>
      <c r="EY18" s="569">
        <v>261705</v>
      </c>
      <c r="EZ18" s="569">
        <v>74907</v>
      </c>
      <c r="FA18" s="569">
        <v>1168</v>
      </c>
      <c r="FB18" s="569">
        <v>44</v>
      </c>
      <c r="FC18" s="569">
        <v>57711</v>
      </c>
      <c r="FD18" s="569">
        <v>21609</v>
      </c>
      <c r="FE18" s="569">
        <v>36102</v>
      </c>
      <c r="FF18" s="569">
        <v>4814</v>
      </c>
      <c r="FG18" s="569">
        <v>3779</v>
      </c>
      <c r="FH18" s="569">
        <v>3448</v>
      </c>
      <c r="FI18" s="569" t="s">
        <v>21</v>
      </c>
      <c r="FJ18" s="569" t="s">
        <v>21</v>
      </c>
      <c r="FK18" s="569">
        <v>37750</v>
      </c>
      <c r="FL18" s="569">
        <v>48253</v>
      </c>
      <c r="FM18" s="2009">
        <v>43466</v>
      </c>
      <c r="FN18" s="566">
        <v>43466</v>
      </c>
      <c r="FO18" s="2007">
        <v>43586</v>
      </c>
      <c r="FP18" s="568">
        <v>43586</v>
      </c>
      <c r="FQ18" s="2012" t="s">
        <v>2168</v>
      </c>
      <c r="FR18" s="569" t="s">
        <v>21</v>
      </c>
      <c r="FS18" s="569" t="s">
        <v>21</v>
      </c>
      <c r="FT18" s="569" t="s">
        <v>21</v>
      </c>
      <c r="FU18" s="569">
        <v>591102</v>
      </c>
      <c r="FV18" s="569">
        <v>53836</v>
      </c>
      <c r="FW18" s="569">
        <v>84973</v>
      </c>
      <c r="FX18" s="569">
        <v>7153</v>
      </c>
      <c r="FY18" s="569">
        <v>4</v>
      </c>
      <c r="FZ18" s="569">
        <v>1</v>
      </c>
      <c r="GA18" s="569">
        <v>5096</v>
      </c>
      <c r="GB18" s="569">
        <v>5096</v>
      </c>
      <c r="GC18" s="569" t="s">
        <v>21</v>
      </c>
      <c r="GD18" s="569">
        <v>12</v>
      </c>
      <c r="GE18" s="569">
        <v>533</v>
      </c>
      <c r="GF18" s="569">
        <v>1513</v>
      </c>
      <c r="GG18" s="569">
        <v>65203</v>
      </c>
      <c r="GH18" s="2009">
        <v>43466</v>
      </c>
      <c r="GI18" s="566">
        <v>43466</v>
      </c>
      <c r="GJ18" s="2007">
        <v>43586</v>
      </c>
      <c r="GK18" s="568">
        <v>43586</v>
      </c>
      <c r="GL18" s="2012" t="s">
        <v>2168</v>
      </c>
      <c r="GM18" s="569">
        <v>12</v>
      </c>
      <c r="GN18" s="569" t="s">
        <v>21</v>
      </c>
      <c r="GO18" s="569" t="s">
        <v>21</v>
      </c>
      <c r="GP18" s="569" t="s">
        <v>21</v>
      </c>
      <c r="GQ18" s="569" t="s">
        <v>21</v>
      </c>
      <c r="GR18" s="569" t="s">
        <v>21</v>
      </c>
      <c r="GS18" s="569">
        <v>41474</v>
      </c>
      <c r="GT18" s="569">
        <v>1388</v>
      </c>
      <c r="GU18" s="569">
        <v>288678</v>
      </c>
      <c r="GV18" s="569">
        <v>13568</v>
      </c>
      <c r="GW18" s="569">
        <v>15</v>
      </c>
      <c r="GX18" s="569">
        <v>78</v>
      </c>
      <c r="GY18" s="569">
        <v>92</v>
      </c>
      <c r="GZ18" s="569">
        <v>8204</v>
      </c>
      <c r="HA18" s="569">
        <v>5205</v>
      </c>
      <c r="HB18" s="569">
        <v>2999</v>
      </c>
      <c r="HC18" s="2009">
        <v>43466</v>
      </c>
      <c r="HD18" s="566">
        <v>43466</v>
      </c>
      <c r="HE18" s="2007">
        <v>43586</v>
      </c>
      <c r="HF18" s="568">
        <v>43586</v>
      </c>
      <c r="HG18" s="2012" t="s">
        <v>2168</v>
      </c>
      <c r="HH18" s="569">
        <v>1856</v>
      </c>
      <c r="HI18" s="569">
        <v>1856</v>
      </c>
      <c r="HJ18" s="569" t="s">
        <v>21</v>
      </c>
      <c r="HK18" s="569" t="s">
        <v>21</v>
      </c>
      <c r="HL18" s="569" t="s">
        <v>21</v>
      </c>
      <c r="HM18" s="569">
        <v>4668</v>
      </c>
      <c r="HN18" s="569">
        <v>99067</v>
      </c>
      <c r="HO18" s="569">
        <v>91576</v>
      </c>
      <c r="HP18" s="569">
        <v>279522</v>
      </c>
      <c r="HQ18" s="569">
        <v>3450</v>
      </c>
      <c r="HR18" s="569" t="s">
        <v>21</v>
      </c>
      <c r="HS18" s="569">
        <v>23917</v>
      </c>
      <c r="HT18" s="569">
        <v>123291</v>
      </c>
      <c r="HU18" s="569">
        <v>21648</v>
      </c>
      <c r="HV18" s="569">
        <v>44</v>
      </c>
      <c r="HW18" s="569">
        <v>1974</v>
      </c>
      <c r="HX18" s="2009">
        <v>43466</v>
      </c>
      <c r="HY18" s="566">
        <v>43466</v>
      </c>
      <c r="HZ18" s="2007">
        <v>43586</v>
      </c>
      <c r="IA18" s="568">
        <v>43586</v>
      </c>
      <c r="IB18" s="2012" t="s">
        <v>2168</v>
      </c>
      <c r="IC18" s="569" t="s">
        <v>21</v>
      </c>
      <c r="ID18" s="569">
        <v>144789</v>
      </c>
      <c r="IE18" s="569">
        <v>23555</v>
      </c>
      <c r="IF18" s="569">
        <v>5793</v>
      </c>
      <c r="IG18" s="569">
        <v>85</v>
      </c>
      <c r="IH18" s="569">
        <v>1</v>
      </c>
      <c r="II18" s="569">
        <v>2700</v>
      </c>
      <c r="IJ18" s="569">
        <v>2643</v>
      </c>
      <c r="IK18" s="569">
        <v>57</v>
      </c>
      <c r="IL18" s="569" t="s">
        <v>21</v>
      </c>
      <c r="IM18" s="569">
        <v>44</v>
      </c>
      <c r="IN18" s="569">
        <v>2812</v>
      </c>
      <c r="IO18" s="569">
        <v>2916</v>
      </c>
      <c r="IP18" s="569">
        <v>184</v>
      </c>
      <c r="IQ18" s="569">
        <v>485</v>
      </c>
      <c r="IR18" s="569">
        <v>5840</v>
      </c>
      <c r="IS18" s="2009">
        <v>43466</v>
      </c>
      <c r="IT18" s="566">
        <v>43466</v>
      </c>
    </row>
    <row r="19" spans="1:254" ht="9.75" customHeight="1">
      <c r="A19" s="2011"/>
      <c r="B19" s="571"/>
      <c r="C19" s="2012"/>
      <c r="D19" s="572"/>
      <c r="E19" s="572"/>
      <c r="F19" s="572"/>
      <c r="G19" s="572"/>
      <c r="H19" s="572"/>
      <c r="I19" s="572"/>
      <c r="J19" s="572"/>
      <c r="K19" s="572"/>
      <c r="L19" s="572"/>
      <c r="M19" s="572"/>
      <c r="N19" s="572"/>
      <c r="Q19" s="572"/>
      <c r="R19" s="572"/>
      <c r="S19" s="572"/>
      <c r="T19" s="2013"/>
      <c r="U19" s="574"/>
      <c r="V19" s="2011"/>
      <c r="W19" s="571"/>
      <c r="X19" s="2012"/>
      <c r="Y19" s="2914"/>
      <c r="Z19" s="572"/>
      <c r="AA19" s="572"/>
      <c r="AB19" s="572"/>
      <c r="AC19" s="572"/>
      <c r="AD19" s="572"/>
      <c r="AE19" s="572"/>
      <c r="AF19" s="572"/>
      <c r="AG19" s="572"/>
      <c r="AH19" s="572"/>
      <c r="AI19" s="572"/>
      <c r="AJ19" s="572"/>
      <c r="AM19" s="572"/>
      <c r="AN19" s="572"/>
      <c r="AO19" s="2013"/>
      <c r="AP19" s="574"/>
      <c r="AQ19" s="2011"/>
      <c r="AR19" s="571"/>
      <c r="AS19" s="2012"/>
      <c r="AT19" s="572"/>
      <c r="AU19" s="572"/>
      <c r="AV19" s="572"/>
      <c r="AW19" s="572"/>
      <c r="AX19" s="572"/>
      <c r="AY19" s="572"/>
      <c r="AZ19" s="572"/>
      <c r="BA19" s="572"/>
      <c r="BD19" s="572"/>
      <c r="BF19" s="572"/>
      <c r="BG19" s="572"/>
      <c r="BH19" s="572"/>
      <c r="BI19" s="572"/>
      <c r="BJ19" s="572"/>
      <c r="BK19" s="2013"/>
      <c r="BL19" s="574"/>
      <c r="BM19" s="2011"/>
      <c r="BN19" s="571"/>
      <c r="BO19" s="2012"/>
      <c r="BP19" s="572"/>
      <c r="BQ19" s="572"/>
      <c r="BR19" s="572"/>
      <c r="BS19" s="572"/>
      <c r="BT19" s="572"/>
      <c r="BU19" s="572"/>
      <c r="BV19" s="572"/>
      <c r="BW19" s="572"/>
      <c r="BZ19" s="572"/>
      <c r="CA19" s="572"/>
      <c r="CB19" s="572"/>
      <c r="CC19" s="572"/>
      <c r="CD19" s="572"/>
      <c r="CE19" s="572"/>
      <c r="CF19" s="572"/>
      <c r="CG19" s="2013"/>
      <c r="CH19" s="574"/>
      <c r="CI19" s="2011"/>
      <c r="CJ19" s="571"/>
      <c r="CK19" s="2012"/>
      <c r="CL19" s="572"/>
      <c r="CM19" s="572"/>
      <c r="CN19" s="572"/>
      <c r="CO19" s="572"/>
      <c r="CP19" s="2914"/>
      <c r="CQ19" s="572"/>
      <c r="CR19" s="572"/>
      <c r="CS19" s="572"/>
      <c r="CT19" s="572"/>
      <c r="CU19" s="572"/>
      <c r="CV19" s="572"/>
      <c r="CW19" s="572"/>
      <c r="CX19" s="572"/>
      <c r="CY19" s="572"/>
      <c r="CZ19" s="572"/>
      <c r="DB19" s="2013"/>
      <c r="DC19" s="574"/>
      <c r="DD19" s="2011"/>
      <c r="DE19" s="571"/>
      <c r="DF19" s="2012"/>
      <c r="DH19" s="572"/>
      <c r="DI19" s="572"/>
      <c r="DK19" s="572"/>
      <c r="DM19" s="572"/>
      <c r="DN19" s="2914"/>
      <c r="DO19" s="572"/>
      <c r="DP19" s="572"/>
      <c r="DQ19" s="572"/>
      <c r="DR19" s="572"/>
      <c r="DS19" s="572"/>
      <c r="DT19" s="572"/>
      <c r="DU19" s="2914"/>
      <c r="DV19" s="572"/>
      <c r="DW19" s="2013"/>
      <c r="DX19" s="574"/>
      <c r="DY19" s="2011"/>
      <c r="DZ19" s="571"/>
      <c r="EA19" s="2012"/>
      <c r="EB19" s="572"/>
      <c r="EC19" s="572"/>
      <c r="ED19" s="572"/>
      <c r="EE19" s="572"/>
      <c r="EF19" s="572"/>
      <c r="EG19" s="572"/>
      <c r="EH19" s="572"/>
      <c r="EI19" s="572"/>
      <c r="EJ19" s="572"/>
      <c r="EK19" s="572"/>
      <c r="EL19" s="572"/>
      <c r="EM19" s="572"/>
      <c r="EN19" s="572"/>
      <c r="EO19" s="572"/>
      <c r="EP19" s="572"/>
      <c r="EQ19" s="572"/>
      <c r="ER19" s="2013"/>
      <c r="ES19" s="574"/>
      <c r="ET19" s="2011"/>
      <c r="EU19" s="571"/>
      <c r="EV19" s="2012"/>
      <c r="EW19" s="2914"/>
      <c r="EX19" s="2914"/>
      <c r="EY19" s="572"/>
      <c r="EZ19" s="572"/>
      <c r="FA19" s="572"/>
      <c r="FB19" s="572"/>
      <c r="FC19" s="572"/>
      <c r="FD19" s="572"/>
      <c r="FE19" s="572"/>
      <c r="FF19" s="572"/>
      <c r="FG19" s="572"/>
      <c r="FH19" s="572"/>
      <c r="FI19" s="572"/>
      <c r="FJ19" s="572"/>
      <c r="FK19" s="572"/>
      <c r="FL19" s="572"/>
      <c r="FM19" s="2013"/>
      <c r="FN19" s="574"/>
      <c r="FO19" s="2011"/>
      <c r="FP19" s="571"/>
      <c r="FQ19" s="2012"/>
      <c r="FR19" s="572"/>
      <c r="FS19" s="572"/>
      <c r="FT19" s="572"/>
      <c r="FU19" s="2914"/>
      <c r="FV19" s="2914"/>
      <c r="FW19" s="572"/>
      <c r="FX19" s="572"/>
      <c r="FY19" s="572"/>
      <c r="FZ19" s="572"/>
      <c r="GA19" s="572"/>
      <c r="GB19" s="572"/>
      <c r="GC19" s="572"/>
      <c r="GD19" s="572"/>
      <c r="GE19" s="572"/>
      <c r="GF19" s="572"/>
      <c r="GG19" s="572"/>
      <c r="GH19" s="2013"/>
      <c r="GI19" s="574"/>
      <c r="GJ19" s="2011"/>
      <c r="GK19" s="571"/>
      <c r="GL19" s="2012"/>
      <c r="GM19" s="572"/>
      <c r="GN19" s="572"/>
      <c r="GO19" s="572"/>
      <c r="GP19" s="572"/>
      <c r="GQ19" s="572"/>
      <c r="GR19" s="572"/>
      <c r="GS19" s="2914"/>
      <c r="GT19" s="2914"/>
      <c r="GU19" s="572"/>
      <c r="GV19" s="572"/>
      <c r="GW19" s="572"/>
      <c r="GX19" s="572"/>
      <c r="GY19" s="572"/>
      <c r="GZ19" s="572"/>
      <c r="HA19" s="572"/>
      <c r="HB19" s="572"/>
      <c r="HC19" s="2013"/>
      <c r="HD19" s="574"/>
      <c r="HE19" s="2011"/>
      <c r="HF19" s="571"/>
      <c r="HG19" s="2012"/>
      <c r="HH19" s="572"/>
      <c r="HI19" s="572"/>
      <c r="HJ19" s="572"/>
      <c r="HK19" s="572"/>
      <c r="HL19" s="572"/>
      <c r="HM19" s="572"/>
      <c r="HN19" s="572"/>
      <c r="HO19" s="572"/>
      <c r="HP19" s="572"/>
      <c r="HQ19" s="572"/>
      <c r="HR19" s="572"/>
      <c r="HS19" s="2914"/>
      <c r="HT19" s="572"/>
      <c r="HU19" s="572"/>
      <c r="HV19" s="572"/>
      <c r="HW19" s="572"/>
      <c r="HX19" s="2013"/>
      <c r="HY19" s="574"/>
      <c r="HZ19" s="2011"/>
      <c r="IA19" s="571"/>
      <c r="IB19" s="2012"/>
      <c r="IC19" s="572"/>
      <c r="ID19" s="2914"/>
      <c r="IE19" s="572"/>
      <c r="IF19" s="572"/>
      <c r="IG19" s="572"/>
      <c r="IH19" s="572"/>
      <c r="II19" s="572"/>
      <c r="IJ19" s="572"/>
      <c r="IK19" s="572"/>
      <c r="IL19" s="572"/>
      <c r="IM19" s="572"/>
      <c r="IN19" s="572"/>
      <c r="IO19" s="572"/>
      <c r="IP19" s="596"/>
      <c r="IQ19" s="572"/>
      <c r="IR19" s="572"/>
      <c r="IS19" s="2013"/>
      <c r="IT19" s="574"/>
    </row>
    <row r="20" spans="1:254" ht="15.75" customHeight="1">
      <c r="A20" s="2015">
        <v>42826</v>
      </c>
      <c r="B20" s="575">
        <v>42826</v>
      </c>
      <c r="C20" s="2016">
        <v>42826</v>
      </c>
      <c r="D20" s="576">
        <v>1172562</v>
      </c>
      <c r="E20" s="576">
        <v>251639</v>
      </c>
      <c r="F20" s="576">
        <v>56</v>
      </c>
      <c r="G20" s="576">
        <v>18519</v>
      </c>
      <c r="H20" s="576">
        <v>3252</v>
      </c>
      <c r="I20" s="576">
        <v>128022</v>
      </c>
      <c r="J20" s="576">
        <v>57965</v>
      </c>
      <c r="K20" s="576">
        <v>70057</v>
      </c>
      <c r="L20" s="576">
        <v>45350</v>
      </c>
      <c r="M20" s="576">
        <v>6390</v>
      </c>
      <c r="N20" s="576">
        <v>4662</v>
      </c>
      <c r="O20" s="576" t="s">
        <v>21</v>
      </c>
      <c r="P20" s="576">
        <v>34037</v>
      </c>
      <c r="Q20" s="576">
        <v>300948</v>
      </c>
      <c r="R20" s="576">
        <v>58563</v>
      </c>
      <c r="S20" s="576">
        <v>177750</v>
      </c>
      <c r="T20" s="2017">
        <v>42826</v>
      </c>
      <c r="U20" s="578">
        <v>42826</v>
      </c>
      <c r="V20" s="2015">
        <v>42826</v>
      </c>
      <c r="W20" s="575">
        <v>42826</v>
      </c>
      <c r="X20" s="2016">
        <v>42826</v>
      </c>
      <c r="Y20" s="576">
        <v>4512428</v>
      </c>
      <c r="Z20" s="576">
        <v>1184821</v>
      </c>
      <c r="AA20" s="576">
        <v>344689</v>
      </c>
      <c r="AB20" s="576">
        <v>72928</v>
      </c>
      <c r="AC20" s="576">
        <v>521</v>
      </c>
      <c r="AD20" s="576">
        <v>64</v>
      </c>
      <c r="AE20" s="576">
        <v>55421</v>
      </c>
      <c r="AF20" s="576">
        <v>8687</v>
      </c>
      <c r="AG20" s="576">
        <v>46734</v>
      </c>
      <c r="AH20" s="576">
        <v>5109</v>
      </c>
      <c r="AI20" s="576">
        <v>3356</v>
      </c>
      <c r="AJ20" s="576">
        <v>3960</v>
      </c>
      <c r="AK20" s="576" t="s">
        <v>21</v>
      </c>
      <c r="AL20" s="576" t="s">
        <v>21</v>
      </c>
      <c r="AM20" s="576">
        <v>43572</v>
      </c>
      <c r="AN20" s="576">
        <v>56468</v>
      </c>
      <c r="AO20" s="2017">
        <v>42826</v>
      </c>
      <c r="AP20" s="578">
        <v>42826</v>
      </c>
      <c r="AQ20" s="2015">
        <v>42826</v>
      </c>
      <c r="AR20" s="575">
        <v>42826</v>
      </c>
      <c r="AS20" s="2016">
        <v>42826</v>
      </c>
      <c r="AT20" s="576">
        <v>8094</v>
      </c>
      <c r="AU20" s="576">
        <v>90</v>
      </c>
      <c r="AV20" s="576" t="s">
        <v>21</v>
      </c>
      <c r="AW20" s="576">
        <v>5616</v>
      </c>
      <c r="AX20" s="576">
        <v>5373</v>
      </c>
      <c r="AY20" s="576">
        <v>243</v>
      </c>
      <c r="AZ20" s="576">
        <v>12</v>
      </c>
      <c r="BA20" s="576">
        <v>702</v>
      </c>
      <c r="BB20" s="576" t="s">
        <v>21</v>
      </c>
      <c r="BC20" s="576">
        <v>1693</v>
      </c>
      <c r="BD20" s="576">
        <v>59904</v>
      </c>
      <c r="BE20" s="576">
        <v>1895</v>
      </c>
      <c r="BF20" s="576">
        <v>67704</v>
      </c>
      <c r="BG20" s="576">
        <v>69863</v>
      </c>
      <c r="BH20" s="576">
        <v>748</v>
      </c>
      <c r="BI20" s="576" t="s">
        <v>21</v>
      </c>
      <c r="BJ20" s="576" t="s">
        <v>21</v>
      </c>
      <c r="BK20" s="2017">
        <v>42826</v>
      </c>
      <c r="BL20" s="578">
        <v>42826</v>
      </c>
      <c r="BM20" s="2015">
        <v>42826</v>
      </c>
      <c r="BN20" s="575">
        <v>42826</v>
      </c>
      <c r="BO20" s="2016">
        <v>42826</v>
      </c>
      <c r="BP20" s="576">
        <v>10181</v>
      </c>
      <c r="BQ20" s="576">
        <v>12</v>
      </c>
      <c r="BR20" s="576">
        <v>73</v>
      </c>
      <c r="BS20" s="576">
        <v>97</v>
      </c>
      <c r="BT20" s="576">
        <v>6649</v>
      </c>
      <c r="BU20" s="576">
        <v>2540</v>
      </c>
      <c r="BV20" s="576">
        <v>4109</v>
      </c>
      <c r="BW20" s="576">
        <v>30</v>
      </c>
      <c r="BX20" s="576" t="s">
        <v>21</v>
      </c>
      <c r="BY20" s="576">
        <v>2842</v>
      </c>
      <c r="BZ20" s="576">
        <v>108590</v>
      </c>
      <c r="CA20" s="576">
        <v>105786</v>
      </c>
      <c r="CB20" s="576">
        <v>182784</v>
      </c>
      <c r="CC20" s="576">
        <v>8003</v>
      </c>
      <c r="CD20" s="576">
        <v>697</v>
      </c>
      <c r="CE20" s="576">
        <v>780</v>
      </c>
      <c r="CF20" s="576" t="s">
        <v>21</v>
      </c>
      <c r="CG20" s="2017">
        <v>42826</v>
      </c>
      <c r="CH20" s="578">
        <v>42826</v>
      </c>
      <c r="CI20" s="2015">
        <v>42826</v>
      </c>
      <c r="CJ20" s="575">
        <v>42826</v>
      </c>
      <c r="CK20" s="2016">
        <v>42826</v>
      </c>
      <c r="CL20" s="576">
        <v>175967</v>
      </c>
      <c r="CM20" s="576">
        <v>3249</v>
      </c>
      <c r="CN20" s="576" t="s">
        <v>21</v>
      </c>
      <c r="CO20" s="576" t="s">
        <v>21</v>
      </c>
      <c r="CP20" s="576">
        <v>46615</v>
      </c>
      <c r="CQ20" s="576">
        <v>53823</v>
      </c>
      <c r="CR20" s="576">
        <v>133935</v>
      </c>
      <c r="CS20" s="576">
        <v>25918</v>
      </c>
      <c r="CT20" s="576">
        <v>44</v>
      </c>
      <c r="CU20" s="576">
        <v>5331</v>
      </c>
      <c r="CV20" s="576">
        <v>188</v>
      </c>
      <c r="CW20" s="576">
        <v>18483</v>
      </c>
      <c r="CX20" s="576">
        <v>2699</v>
      </c>
      <c r="CY20" s="576">
        <v>15784</v>
      </c>
      <c r="CZ20" s="576">
        <v>628</v>
      </c>
      <c r="DA20" s="576" t="s">
        <v>21</v>
      </c>
      <c r="DB20" s="2017">
        <v>42826</v>
      </c>
      <c r="DC20" s="578">
        <v>42826</v>
      </c>
      <c r="DD20" s="2015">
        <v>42826</v>
      </c>
      <c r="DE20" s="575">
        <v>42826</v>
      </c>
      <c r="DF20" s="2016">
        <v>42826</v>
      </c>
      <c r="DG20" s="576">
        <v>1902</v>
      </c>
      <c r="DH20" s="576">
        <v>1902</v>
      </c>
      <c r="DI20" s="576" t="s">
        <v>21</v>
      </c>
      <c r="DJ20" s="576">
        <v>39</v>
      </c>
      <c r="DK20" s="576" t="s">
        <v>21</v>
      </c>
      <c r="DL20" s="576">
        <v>2105</v>
      </c>
      <c r="DM20" s="576">
        <v>2468</v>
      </c>
      <c r="DN20" s="576">
        <v>200</v>
      </c>
      <c r="DO20" s="576">
        <v>445</v>
      </c>
      <c r="DP20" s="576">
        <v>1352</v>
      </c>
      <c r="DQ20" s="576">
        <v>76</v>
      </c>
      <c r="DR20" s="576">
        <v>84</v>
      </c>
      <c r="DS20" s="576" t="s">
        <v>21</v>
      </c>
      <c r="DT20" s="576" t="s">
        <v>21</v>
      </c>
      <c r="DU20" s="576">
        <v>87612</v>
      </c>
      <c r="DV20" s="576">
        <v>137825</v>
      </c>
      <c r="DW20" s="2017">
        <v>42826</v>
      </c>
      <c r="DX20" s="578">
        <v>42826</v>
      </c>
      <c r="DY20" s="2015">
        <v>42826</v>
      </c>
      <c r="DZ20" s="575">
        <v>42826</v>
      </c>
      <c r="EA20" s="2016">
        <v>42826</v>
      </c>
      <c r="EB20" s="576">
        <v>1087904</v>
      </c>
      <c r="EC20" s="576">
        <v>263873</v>
      </c>
      <c r="ED20" s="576">
        <v>56</v>
      </c>
      <c r="EE20" s="576">
        <v>19382</v>
      </c>
      <c r="EF20" s="576">
        <v>3252</v>
      </c>
      <c r="EG20" s="576">
        <v>138989</v>
      </c>
      <c r="EH20" s="576">
        <v>64305</v>
      </c>
      <c r="EI20" s="576">
        <v>74684</v>
      </c>
      <c r="EJ20" s="576">
        <v>45350</v>
      </c>
      <c r="EK20" s="576">
        <v>6390</v>
      </c>
      <c r="EL20" s="576">
        <v>4662</v>
      </c>
      <c r="EM20" s="576" t="s">
        <v>21</v>
      </c>
      <c r="EN20" s="576">
        <v>34037</v>
      </c>
      <c r="EO20" s="576">
        <v>316406</v>
      </c>
      <c r="EP20" s="576">
        <v>58563</v>
      </c>
      <c r="EQ20" s="576">
        <v>177750</v>
      </c>
      <c r="ER20" s="2017">
        <v>42826</v>
      </c>
      <c r="ES20" s="578">
        <v>42826</v>
      </c>
      <c r="ET20" s="2015">
        <v>42826</v>
      </c>
      <c r="EU20" s="575">
        <v>42826</v>
      </c>
      <c r="EV20" s="2016">
        <v>42826</v>
      </c>
      <c r="EW20" s="576">
        <v>4228913</v>
      </c>
      <c r="EX20" s="576">
        <v>165429</v>
      </c>
      <c r="EY20" s="576">
        <v>266522</v>
      </c>
      <c r="EZ20" s="576">
        <v>78287</v>
      </c>
      <c r="FA20" s="576">
        <v>1372</v>
      </c>
      <c r="FB20" s="576">
        <v>64</v>
      </c>
      <c r="FC20" s="576">
        <v>59662</v>
      </c>
      <c r="FD20" s="576">
        <v>9225</v>
      </c>
      <c r="FE20" s="576">
        <v>50437</v>
      </c>
      <c r="FF20" s="576">
        <v>5109</v>
      </c>
      <c r="FG20" s="576">
        <v>3356</v>
      </c>
      <c r="FH20" s="576">
        <v>3960</v>
      </c>
      <c r="FI20" s="576" t="s">
        <v>21</v>
      </c>
      <c r="FJ20" s="576" t="s">
        <v>21</v>
      </c>
      <c r="FK20" s="576">
        <v>43572</v>
      </c>
      <c r="FL20" s="576">
        <v>56468</v>
      </c>
      <c r="FM20" s="2017">
        <v>42826</v>
      </c>
      <c r="FN20" s="578">
        <v>42826</v>
      </c>
      <c r="FO20" s="2015">
        <v>42826</v>
      </c>
      <c r="FP20" s="575">
        <v>42826</v>
      </c>
      <c r="FQ20" s="2016">
        <v>42826</v>
      </c>
      <c r="FR20" s="576" t="s">
        <v>21</v>
      </c>
      <c r="FS20" s="576" t="s">
        <v>21</v>
      </c>
      <c r="FT20" s="576" t="s">
        <v>21</v>
      </c>
      <c r="FU20" s="576">
        <v>564147</v>
      </c>
      <c r="FV20" s="576">
        <v>34903</v>
      </c>
      <c r="FW20" s="576">
        <v>82514</v>
      </c>
      <c r="FX20" s="576">
        <v>8451</v>
      </c>
      <c r="FY20" s="576">
        <v>90</v>
      </c>
      <c r="FZ20" s="576" t="s">
        <v>21</v>
      </c>
      <c r="GA20" s="576">
        <v>5970</v>
      </c>
      <c r="GB20" s="576">
        <v>5727</v>
      </c>
      <c r="GC20" s="576">
        <v>243</v>
      </c>
      <c r="GD20" s="576">
        <v>12</v>
      </c>
      <c r="GE20" s="576">
        <v>702</v>
      </c>
      <c r="GF20" s="576">
        <v>1693</v>
      </c>
      <c r="GG20" s="576">
        <v>62144</v>
      </c>
      <c r="GH20" s="2017">
        <v>42826</v>
      </c>
      <c r="GI20" s="578">
        <v>42826</v>
      </c>
      <c r="GJ20" s="2015">
        <v>42826</v>
      </c>
      <c r="GK20" s="575">
        <v>42826</v>
      </c>
      <c r="GL20" s="2016">
        <v>42826</v>
      </c>
      <c r="GM20" s="576">
        <v>12</v>
      </c>
      <c r="GN20" s="576" t="s">
        <v>21</v>
      </c>
      <c r="GO20" s="576">
        <v>757</v>
      </c>
      <c r="GP20" s="576" t="s">
        <v>21</v>
      </c>
      <c r="GQ20" s="576" t="s">
        <v>21</v>
      </c>
      <c r="GR20" s="576" t="s">
        <v>21</v>
      </c>
      <c r="GS20" s="576">
        <v>41350</v>
      </c>
      <c r="GT20" s="576">
        <v>2040</v>
      </c>
      <c r="GU20" s="576">
        <v>281976</v>
      </c>
      <c r="GV20" s="576">
        <v>11917</v>
      </c>
      <c r="GW20" s="576">
        <v>12</v>
      </c>
      <c r="GX20" s="576">
        <v>73</v>
      </c>
      <c r="GY20" s="576">
        <v>97</v>
      </c>
      <c r="GZ20" s="576">
        <v>8367</v>
      </c>
      <c r="HA20" s="576">
        <v>4258</v>
      </c>
      <c r="HB20" s="576">
        <v>4109</v>
      </c>
      <c r="HC20" s="2017">
        <v>42826</v>
      </c>
      <c r="HD20" s="578">
        <v>42826</v>
      </c>
      <c r="HE20" s="2015">
        <v>42826</v>
      </c>
      <c r="HF20" s="575">
        <v>42826</v>
      </c>
      <c r="HG20" s="2016">
        <v>42826</v>
      </c>
      <c r="HH20" s="576">
        <v>1755</v>
      </c>
      <c r="HI20" s="576">
        <v>1037</v>
      </c>
      <c r="HJ20" s="576">
        <v>718</v>
      </c>
      <c r="HK20" s="576" t="s">
        <v>21</v>
      </c>
      <c r="HL20" s="576" t="s">
        <v>21</v>
      </c>
      <c r="HM20" s="576">
        <v>2842</v>
      </c>
      <c r="HN20" s="576">
        <v>90798</v>
      </c>
      <c r="HO20" s="576">
        <v>84115</v>
      </c>
      <c r="HP20" s="576">
        <v>245184</v>
      </c>
      <c r="HQ20" s="576">
        <v>3751</v>
      </c>
      <c r="HR20" s="576" t="s">
        <v>21</v>
      </c>
      <c r="HS20" s="576">
        <v>19710</v>
      </c>
      <c r="HT20" s="576">
        <v>134076</v>
      </c>
      <c r="HU20" s="576">
        <v>25918</v>
      </c>
      <c r="HV20" s="576">
        <v>44</v>
      </c>
      <c r="HW20" s="576">
        <v>5331</v>
      </c>
      <c r="HX20" s="2017">
        <v>42826</v>
      </c>
      <c r="HY20" s="578">
        <v>42826</v>
      </c>
      <c r="HZ20" s="2015">
        <v>42826</v>
      </c>
      <c r="IA20" s="575">
        <v>42826</v>
      </c>
      <c r="IB20" s="2016">
        <v>42826</v>
      </c>
      <c r="IC20" s="576" t="s">
        <v>21</v>
      </c>
      <c r="ID20" s="576">
        <v>153485</v>
      </c>
      <c r="IE20" s="576">
        <v>22037</v>
      </c>
      <c r="IF20" s="576">
        <v>5324</v>
      </c>
      <c r="IG20" s="576">
        <v>92</v>
      </c>
      <c r="IH20" s="576">
        <v>3</v>
      </c>
      <c r="II20" s="576">
        <v>2947</v>
      </c>
      <c r="IJ20" s="576">
        <v>2696</v>
      </c>
      <c r="IK20" s="576">
        <v>251</v>
      </c>
      <c r="IL20" s="576" t="s">
        <v>21</v>
      </c>
      <c r="IM20" s="576">
        <v>39</v>
      </c>
      <c r="IN20" s="576">
        <v>2105</v>
      </c>
      <c r="IO20" s="576">
        <v>3089</v>
      </c>
      <c r="IP20" s="576">
        <v>200</v>
      </c>
      <c r="IQ20" s="576">
        <v>445</v>
      </c>
      <c r="IR20" s="576">
        <v>6339</v>
      </c>
      <c r="IS20" s="2017">
        <v>42826</v>
      </c>
      <c r="IT20" s="578">
        <v>42826</v>
      </c>
    </row>
    <row r="21" spans="1:254" ht="14.45" customHeight="1">
      <c r="A21" s="2019"/>
      <c r="B21" s="575">
        <v>43191</v>
      </c>
      <c r="C21" s="2020"/>
      <c r="D21" s="576">
        <v>1150260</v>
      </c>
      <c r="E21" s="576">
        <v>249190</v>
      </c>
      <c r="F21" s="576">
        <v>56</v>
      </c>
      <c r="G21" s="576">
        <v>18579</v>
      </c>
      <c r="H21" s="576">
        <v>3575</v>
      </c>
      <c r="I21" s="576">
        <v>126776</v>
      </c>
      <c r="J21" s="576">
        <v>58122</v>
      </c>
      <c r="K21" s="576">
        <v>68654</v>
      </c>
      <c r="L21" s="576">
        <v>45393</v>
      </c>
      <c r="M21" s="576">
        <v>6866</v>
      </c>
      <c r="N21" s="576">
        <v>1078</v>
      </c>
      <c r="O21" s="576" t="s">
        <v>21</v>
      </c>
      <c r="P21" s="576">
        <v>34650</v>
      </c>
      <c r="Q21" s="576">
        <v>284339</v>
      </c>
      <c r="R21" s="576">
        <v>52314</v>
      </c>
      <c r="S21" s="576">
        <v>165592</v>
      </c>
      <c r="T21" s="2017">
        <v>43191</v>
      </c>
      <c r="U21" s="578">
        <v>43191</v>
      </c>
      <c r="V21" s="2019"/>
      <c r="W21" s="575">
        <v>43191</v>
      </c>
      <c r="X21" s="2020"/>
      <c r="Y21" s="576">
        <v>4524977</v>
      </c>
      <c r="Z21" s="576">
        <v>1161956</v>
      </c>
      <c r="AA21" s="576">
        <v>344122</v>
      </c>
      <c r="AB21" s="576">
        <v>72021</v>
      </c>
      <c r="AC21" s="576">
        <v>508</v>
      </c>
      <c r="AD21" s="576">
        <v>46</v>
      </c>
      <c r="AE21" s="576">
        <v>56673</v>
      </c>
      <c r="AF21" s="576">
        <v>10040</v>
      </c>
      <c r="AG21" s="576">
        <v>46633</v>
      </c>
      <c r="AH21" s="576">
        <v>5104</v>
      </c>
      <c r="AI21" s="576">
        <v>3768</v>
      </c>
      <c r="AJ21" s="576">
        <v>504</v>
      </c>
      <c r="AK21" s="576" t="s">
        <v>21</v>
      </c>
      <c r="AL21" s="576" t="s">
        <v>21</v>
      </c>
      <c r="AM21" s="576">
        <v>38900</v>
      </c>
      <c r="AN21" s="576">
        <v>49851</v>
      </c>
      <c r="AO21" s="2017">
        <v>43191</v>
      </c>
      <c r="AP21" s="578">
        <v>43191</v>
      </c>
      <c r="AQ21" s="2019"/>
      <c r="AR21" s="575">
        <v>43191</v>
      </c>
      <c r="AS21" s="2020"/>
      <c r="AT21" s="576">
        <v>7777</v>
      </c>
      <c r="AU21" s="576">
        <v>29</v>
      </c>
      <c r="AV21" s="576" t="s">
        <v>21</v>
      </c>
      <c r="AW21" s="576">
        <v>5524</v>
      </c>
      <c r="AX21" s="576">
        <v>5399</v>
      </c>
      <c r="AY21" s="576">
        <v>125</v>
      </c>
      <c r="AZ21" s="576">
        <v>12</v>
      </c>
      <c r="BA21" s="576">
        <v>574</v>
      </c>
      <c r="BB21" s="576" t="s">
        <v>21</v>
      </c>
      <c r="BC21" s="576">
        <v>1637</v>
      </c>
      <c r="BD21" s="576">
        <v>57059</v>
      </c>
      <c r="BE21" s="576">
        <v>2275</v>
      </c>
      <c r="BF21" s="576">
        <v>64254</v>
      </c>
      <c r="BG21" s="576">
        <v>66252</v>
      </c>
      <c r="BH21" s="576">
        <v>636</v>
      </c>
      <c r="BI21" s="576" t="s">
        <v>21</v>
      </c>
      <c r="BJ21" s="576" t="s">
        <v>21</v>
      </c>
      <c r="BK21" s="2017">
        <v>43191</v>
      </c>
      <c r="BL21" s="578">
        <v>43191</v>
      </c>
      <c r="BM21" s="2019"/>
      <c r="BN21" s="575">
        <v>43191</v>
      </c>
      <c r="BO21" s="2020"/>
      <c r="BP21" s="576">
        <v>10046</v>
      </c>
      <c r="BQ21" s="576">
        <v>12</v>
      </c>
      <c r="BR21" s="576">
        <v>73</v>
      </c>
      <c r="BS21" s="576">
        <v>96</v>
      </c>
      <c r="BT21" s="576">
        <v>6052</v>
      </c>
      <c r="BU21" s="576">
        <v>2764</v>
      </c>
      <c r="BV21" s="576">
        <v>3288</v>
      </c>
      <c r="BW21" s="576">
        <v>27</v>
      </c>
      <c r="BX21" s="576" t="s">
        <v>21</v>
      </c>
      <c r="BY21" s="576">
        <v>3355</v>
      </c>
      <c r="BZ21" s="576">
        <v>101451</v>
      </c>
      <c r="CA21" s="576">
        <v>97737</v>
      </c>
      <c r="CB21" s="576">
        <v>169176</v>
      </c>
      <c r="CC21" s="576">
        <v>8194</v>
      </c>
      <c r="CD21" s="576">
        <v>617</v>
      </c>
      <c r="CE21" s="576">
        <v>691</v>
      </c>
      <c r="CF21" s="576" t="s">
        <v>21</v>
      </c>
      <c r="CG21" s="2017">
        <v>43191</v>
      </c>
      <c r="CH21" s="578">
        <v>43191</v>
      </c>
      <c r="CI21" s="2019"/>
      <c r="CJ21" s="575">
        <v>43191</v>
      </c>
      <c r="CK21" s="2020"/>
      <c r="CL21" s="576">
        <v>163033</v>
      </c>
      <c r="CM21" s="576">
        <v>2777</v>
      </c>
      <c r="CN21" s="576" t="s">
        <v>21</v>
      </c>
      <c r="CO21" s="576" t="s">
        <v>21</v>
      </c>
      <c r="CP21" s="576">
        <v>44870</v>
      </c>
      <c r="CQ21" s="576">
        <v>50671</v>
      </c>
      <c r="CR21" s="576">
        <v>122407</v>
      </c>
      <c r="CS21" s="576">
        <v>24465</v>
      </c>
      <c r="CT21" s="576">
        <v>44</v>
      </c>
      <c r="CU21" s="576">
        <v>4244</v>
      </c>
      <c r="CV21" s="576">
        <v>176</v>
      </c>
      <c r="CW21" s="576">
        <v>18168</v>
      </c>
      <c r="CX21" s="576">
        <v>2632</v>
      </c>
      <c r="CY21" s="576">
        <v>15536</v>
      </c>
      <c r="CZ21" s="576">
        <v>571</v>
      </c>
      <c r="DA21" s="576" t="s">
        <v>21</v>
      </c>
      <c r="DB21" s="2017">
        <v>43191</v>
      </c>
      <c r="DC21" s="578">
        <v>43191</v>
      </c>
      <c r="DD21" s="2019"/>
      <c r="DE21" s="575">
        <v>43191</v>
      </c>
      <c r="DF21" s="2020"/>
      <c r="DG21" s="576">
        <v>1927</v>
      </c>
      <c r="DH21" s="576">
        <v>1927</v>
      </c>
      <c r="DI21" s="576" t="s">
        <v>21</v>
      </c>
      <c r="DJ21" s="576">
        <v>50</v>
      </c>
      <c r="DK21" s="576" t="s">
        <v>21</v>
      </c>
      <c r="DL21" s="576">
        <v>2287</v>
      </c>
      <c r="DM21" s="576">
        <v>2432</v>
      </c>
      <c r="DN21" s="576">
        <v>188</v>
      </c>
      <c r="DO21" s="576">
        <v>536</v>
      </c>
      <c r="DP21" s="576">
        <v>1294</v>
      </c>
      <c r="DQ21" s="576">
        <v>65</v>
      </c>
      <c r="DR21" s="576">
        <v>70</v>
      </c>
      <c r="DS21" s="576" t="s">
        <v>21</v>
      </c>
      <c r="DT21" s="576" t="s">
        <v>21</v>
      </c>
      <c r="DU21" s="576">
        <v>87734</v>
      </c>
      <c r="DV21" s="576">
        <v>149103</v>
      </c>
      <c r="DW21" s="2017">
        <v>43191</v>
      </c>
      <c r="DX21" s="578">
        <v>43191</v>
      </c>
      <c r="DY21" s="2019"/>
      <c r="DZ21" s="575">
        <v>43191</v>
      </c>
      <c r="EA21" s="2020"/>
      <c r="EB21" s="576">
        <v>1067068</v>
      </c>
      <c r="EC21" s="576">
        <v>259003</v>
      </c>
      <c r="ED21" s="576">
        <v>56</v>
      </c>
      <c r="EE21" s="576">
        <v>19274</v>
      </c>
      <c r="EF21" s="576">
        <v>3575</v>
      </c>
      <c r="EG21" s="576">
        <v>135632</v>
      </c>
      <c r="EH21" s="576">
        <v>64112</v>
      </c>
      <c r="EI21" s="576">
        <v>71520</v>
      </c>
      <c r="EJ21" s="576">
        <v>45393</v>
      </c>
      <c r="EK21" s="576">
        <v>6866</v>
      </c>
      <c r="EL21" s="576">
        <v>1078</v>
      </c>
      <c r="EM21" s="576" t="s">
        <v>21</v>
      </c>
      <c r="EN21" s="576">
        <v>34650</v>
      </c>
      <c r="EO21" s="576">
        <v>298971</v>
      </c>
      <c r="EP21" s="576">
        <v>52314</v>
      </c>
      <c r="EQ21" s="576">
        <v>165592</v>
      </c>
      <c r="ER21" s="2017">
        <v>43191</v>
      </c>
      <c r="ES21" s="578">
        <v>43191</v>
      </c>
      <c r="ET21" s="2019"/>
      <c r="EU21" s="575">
        <v>43191</v>
      </c>
      <c r="EV21" s="2020"/>
      <c r="EW21" s="576">
        <v>4242050</v>
      </c>
      <c r="EX21" s="576">
        <v>196330</v>
      </c>
      <c r="EY21" s="576">
        <v>268243</v>
      </c>
      <c r="EZ21" s="576">
        <v>75928</v>
      </c>
      <c r="FA21" s="576">
        <v>1192</v>
      </c>
      <c r="FB21" s="576">
        <v>46</v>
      </c>
      <c r="FC21" s="576">
        <v>59718</v>
      </c>
      <c r="FD21" s="576">
        <v>10562</v>
      </c>
      <c r="FE21" s="576">
        <v>49156</v>
      </c>
      <c r="FF21" s="576">
        <v>5104</v>
      </c>
      <c r="FG21" s="576">
        <v>3768</v>
      </c>
      <c r="FH21" s="576">
        <v>504</v>
      </c>
      <c r="FI21" s="576" t="s">
        <v>21</v>
      </c>
      <c r="FJ21" s="576" t="s">
        <v>21</v>
      </c>
      <c r="FK21" s="576">
        <v>38900</v>
      </c>
      <c r="FL21" s="576">
        <v>49851</v>
      </c>
      <c r="FM21" s="2017">
        <v>43191</v>
      </c>
      <c r="FN21" s="578">
        <v>43191</v>
      </c>
      <c r="FO21" s="2019"/>
      <c r="FP21" s="575">
        <v>43191</v>
      </c>
      <c r="FQ21" s="2020"/>
      <c r="FR21" s="576" t="s">
        <v>21</v>
      </c>
      <c r="FS21" s="576" t="s">
        <v>21</v>
      </c>
      <c r="FT21" s="576" t="s">
        <v>21</v>
      </c>
      <c r="FU21" s="576">
        <v>624786</v>
      </c>
      <c r="FV21" s="576">
        <v>52818</v>
      </c>
      <c r="FW21" s="576">
        <v>80186</v>
      </c>
      <c r="FX21" s="576">
        <v>8241</v>
      </c>
      <c r="FY21" s="576">
        <v>29</v>
      </c>
      <c r="FZ21" s="576" t="s">
        <v>21</v>
      </c>
      <c r="GA21" s="576">
        <v>5983</v>
      </c>
      <c r="GB21" s="576">
        <v>5858</v>
      </c>
      <c r="GC21" s="576">
        <v>125</v>
      </c>
      <c r="GD21" s="576">
        <v>12</v>
      </c>
      <c r="GE21" s="576">
        <v>574</v>
      </c>
      <c r="GF21" s="576">
        <v>1637</v>
      </c>
      <c r="GG21" s="576">
        <v>59465</v>
      </c>
      <c r="GH21" s="2017">
        <v>43191</v>
      </c>
      <c r="GI21" s="578">
        <v>43191</v>
      </c>
      <c r="GJ21" s="2019"/>
      <c r="GK21" s="575">
        <v>43191</v>
      </c>
      <c r="GL21" s="2020"/>
      <c r="GM21" s="576">
        <v>12</v>
      </c>
      <c r="GN21" s="576" t="s">
        <v>21</v>
      </c>
      <c r="GO21" s="576">
        <v>504</v>
      </c>
      <c r="GP21" s="576" t="s">
        <v>21</v>
      </c>
      <c r="GQ21" s="576" t="s">
        <v>21</v>
      </c>
      <c r="GR21" s="576" t="s">
        <v>21</v>
      </c>
      <c r="GS21" s="576">
        <v>40680</v>
      </c>
      <c r="GT21" s="576">
        <v>3309</v>
      </c>
      <c r="GU21" s="576">
        <v>276811</v>
      </c>
      <c r="GV21" s="576">
        <v>11896</v>
      </c>
      <c r="GW21" s="576">
        <v>12</v>
      </c>
      <c r="GX21" s="576">
        <v>73</v>
      </c>
      <c r="GY21" s="576">
        <v>96</v>
      </c>
      <c r="GZ21" s="576">
        <v>7883</v>
      </c>
      <c r="HA21" s="576">
        <v>4595</v>
      </c>
      <c r="HB21" s="576">
        <v>3288</v>
      </c>
      <c r="HC21" s="2017">
        <v>43191</v>
      </c>
      <c r="HD21" s="578">
        <v>43191</v>
      </c>
      <c r="HE21" s="2019"/>
      <c r="HF21" s="575">
        <v>43191</v>
      </c>
      <c r="HG21" s="2020"/>
      <c r="HH21" s="576">
        <v>1674</v>
      </c>
      <c r="HI21" s="576">
        <v>1304</v>
      </c>
      <c r="HJ21" s="576">
        <v>370</v>
      </c>
      <c r="HK21" s="576" t="s">
        <v>21</v>
      </c>
      <c r="HL21" s="576" t="s">
        <v>21</v>
      </c>
      <c r="HM21" s="576">
        <v>3355</v>
      </c>
      <c r="HN21" s="576">
        <v>83688</v>
      </c>
      <c r="HO21" s="576">
        <v>77744</v>
      </c>
      <c r="HP21" s="576">
        <v>226165</v>
      </c>
      <c r="HQ21" s="576">
        <v>3330</v>
      </c>
      <c r="HR21" s="576" t="s">
        <v>21</v>
      </c>
      <c r="HS21" s="576">
        <v>20390</v>
      </c>
      <c r="HT21" s="576">
        <v>122557</v>
      </c>
      <c r="HU21" s="576">
        <v>24465</v>
      </c>
      <c r="HV21" s="576">
        <v>44</v>
      </c>
      <c r="HW21" s="576">
        <v>4244</v>
      </c>
      <c r="HX21" s="2017">
        <v>43191</v>
      </c>
      <c r="HY21" s="578">
        <v>43191</v>
      </c>
      <c r="HZ21" s="2019"/>
      <c r="IA21" s="575">
        <v>43191</v>
      </c>
      <c r="IB21" s="2020"/>
      <c r="IC21" s="576" t="s">
        <v>21</v>
      </c>
      <c r="ID21" s="576">
        <v>151531</v>
      </c>
      <c r="IE21" s="576">
        <v>22462</v>
      </c>
      <c r="IF21" s="576">
        <v>5219</v>
      </c>
      <c r="IG21" s="576">
        <v>82</v>
      </c>
      <c r="IH21" s="576">
        <v>2</v>
      </c>
      <c r="II21" s="576">
        <v>2668</v>
      </c>
      <c r="IJ21" s="576">
        <v>2628</v>
      </c>
      <c r="IK21" s="576">
        <v>40</v>
      </c>
      <c r="IL21" s="576" t="s">
        <v>21</v>
      </c>
      <c r="IM21" s="576">
        <v>50</v>
      </c>
      <c r="IN21" s="576">
        <v>2287</v>
      </c>
      <c r="IO21" s="576">
        <v>3050</v>
      </c>
      <c r="IP21" s="576">
        <v>188</v>
      </c>
      <c r="IQ21" s="576">
        <v>536</v>
      </c>
      <c r="IR21" s="576">
        <v>5589</v>
      </c>
      <c r="IS21" s="2017">
        <v>43191</v>
      </c>
      <c r="IT21" s="578">
        <v>43191</v>
      </c>
    </row>
    <row r="22" spans="1:254" ht="9.75" customHeight="1">
      <c r="A22" s="2019"/>
      <c r="B22" s="700"/>
      <c r="C22" s="2020"/>
      <c r="D22" s="576"/>
      <c r="E22" s="576"/>
      <c r="F22" s="576"/>
      <c r="G22" s="576"/>
      <c r="H22" s="576"/>
      <c r="I22" s="576"/>
      <c r="J22" s="576"/>
      <c r="K22" s="576"/>
      <c r="L22" s="576"/>
      <c r="M22" s="576"/>
      <c r="N22" s="576"/>
      <c r="Q22" s="576"/>
      <c r="R22" s="576"/>
      <c r="S22" s="576"/>
      <c r="T22" s="2013"/>
      <c r="U22" s="574"/>
      <c r="V22" s="2019"/>
      <c r="W22" s="700"/>
      <c r="X22" s="2020"/>
      <c r="Y22" s="2915"/>
      <c r="Z22" s="576"/>
      <c r="AA22" s="576"/>
      <c r="AB22" s="576"/>
      <c r="AC22" s="576"/>
      <c r="AD22" s="576"/>
      <c r="AE22" s="576"/>
      <c r="AF22" s="576"/>
      <c r="AG22" s="576"/>
      <c r="AH22" s="576"/>
      <c r="AI22" s="576"/>
      <c r="AJ22" s="576"/>
      <c r="AM22" s="576"/>
      <c r="AN22" s="576"/>
      <c r="AO22" s="2013"/>
      <c r="AP22" s="574"/>
      <c r="AQ22" s="2019"/>
      <c r="AR22" s="700"/>
      <c r="AS22" s="2020"/>
      <c r="AT22" s="576"/>
      <c r="AU22" s="576"/>
      <c r="AV22" s="576"/>
      <c r="AW22" s="576"/>
      <c r="AX22" s="576"/>
      <c r="AY22" s="576"/>
      <c r="AZ22" s="576"/>
      <c r="BA22" s="576"/>
      <c r="BD22" s="576"/>
      <c r="BF22" s="576"/>
      <c r="BG22" s="576"/>
      <c r="BH22" s="576"/>
      <c r="BI22" s="576"/>
      <c r="BJ22" s="576"/>
      <c r="BK22" s="2013"/>
      <c r="BL22" s="574"/>
      <c r="BM22" s="2019"/>
      <c r="BN22" s="700"/>
      <c r="BO22" s="2020"/>
      <c r="BP22" s="576"/>
      <c r="BQ22" s="576"/>
      <c r="BR22" s="576"/>
      <c r="BS22" s="576"/>
      <c r="BT22" s="576"/>
      <c r="BU22" s="576"/>
      <c r="BV22" s="576"/>
      <c r="BW22" s="576"/>
      <c r="BZ22" s="576"/>
      <c r="CA22" s="576"/>
      <c r="CB22" s="576"/>
      <c r="CC22" s="576"/>
      <c r="CD22" s="576"/>
      <c r="CE22" s="576"/>
      <c r="CF22" s="576"/>
      <c r="CG22" s="2013"/>
      <c r="CH22" s="574"/>
      <c r="CI22" s="2019"/>
      <c r="CJ22" s="700"/>
      <c r="CK22" s="2020"/>
      <c r="CL22" s="576"/>
      <c r="CM22" s="576"/>
      <c r="CN22" s="576"/>
      <c r="CO22" s="576"/>
      <c r="CP22" s="2915"/>
      <c r="CQ22" s="576"/>
      <c r="CR22" s="576"/>
      <c r="CS22" s="576"/>
      <c r="CT22" s="576"/>
      <c r="CU22" s="576"/>
      <c r="CV22" s="576"/>
      <c r="CW22" s="576"/>
      <c r="CX22" s="576"/>
      <c r="CY22" s="576"/>
      <c r="CZ22" s="576"/>
      <c r="DB22" s="2013"/>
      <c r="DC22" s="574"/>
      <c r="DD22" s="2019"/>
      <c r="DE22" s="700"/>
      <c r="DF22" s="2020"/>
      <c r="DH22" s="576"/>
      <c r="DI22" s="576"/>
      <c r="DK22" s="576"/>
      <c r="DM22" s="576"/>
      <c r="DN22" s="2915"/>
      <c r="DO22" s="576"/>
      <c r="DP22" s="576"/>
      <c r="DQ22" s="576"/>
      <c r="DR22" s="576"/>
      <c r="DS22" s="576"/>
      <c r="DT22" s="576"/>
      <c r="DU22" s="2915"/>
      <c r="DV22" s="576"/>
      <c r="DW22" s="2013"/>
      <c r="DX22" s="574"/>
      <c r="DY22" s="2019"/>
      <c r="DZ22" s="700"/>
      <c r="EA22" s="2020"/>
      <c r="EB22" s="576"/>
      <c r="EC22" s="576"/>
      <c r="ED22" s="576"/>
      <c r="EE22" s="576"/>
      <c r="EF22" s="576"/>
      <c r="EG22" s="576"/>
      <c r="EH22" s="576"/>
      <c r="EI22" s="576"/>
      <c r="EJ22" s="576"/>
      <c r="EK22" s="576"/>
      <c r="EL22" s="576"/>
      <c r="EM22" s="576"/>
      <c r="EN22" s="576"/>
      <c r="EO22" s="576"/>
      <c r="EP22" s="576"/>
      <c r="EQ22" s="576"/>
      <c r="ER22" s="2013"/>
      <c r="ES22" s="574"/>
      <c r="ET22" s="2019"/>
      <c r="EU22" s="700"/>
      <c r="EV22" s="2020"/>
      <c r="EW22" s="2915"/>
      <c r="EX22" s="2915"/>
      <c r="EY22" s="576"/>
      <c r="EZ22" s="576"/>
      <c r="FA22" s="576"/>
      <c r="FB22" s="576"/>
      <c r="FC22" s="576"/>
      <c r="FD22" s="576"/>
      <c r="FE22" s="576"/>
      <c r="FF22" s="576"/>
      <c r="FG22" s="576"/>
      <c r="FH22" s="576"/>
      <c r="FI22" s="576"/>
      <c r="FJ22" s="576"/>
      <c r="FK22" s="576"/>
      <c r="FL22" s="576"/>
      <c r="FM22" s="2013"/>
      <c r="FN22" s="574"/>
      <c r="FO22" s="2019"/>
      <c r="FP22" s="700"/>
      <c r="FQ22" s="2020"/>
      <c r="FR22" s="576"/>
      <c r="FS22" s="576"/>
      <c r="FT22" s="576"/>
      <c r="FU22" s="2915"/>
      <c r="FV22" s="2915"/>
      <c r="FW22" s="576"/>
      <c r="FX22" s="576"/>
      <c r="FY22" s="576"/>
      <c r="FZ22" s="576"/>
      <c r="GA22" s="576"/>
      <c r="GB22" s="576"/>
      <c r="GC22" s="576"/>
      <c r="GD22" s="576"/>
      <c r="GE22" s="576"/>
      <c r="GF22" s="576"/>
      <c r="GG22" s="576"/>
      <c r="GH22" s="2013"/>
      <c r="GI22" s="574"/>
      <c r="GJ22" s="2019"/>
      <c r="GK22" s="700"/>
      <c r="GL22" s="2020"/>
      <c r="GM22" s="576"/>
      <c r="GN22" s="576"/>
      <c r="GO22" s="576"/>
      <c r="GP22" s="576"/>
      <c r="GQ22" s="576"/>
      <c r="GR22" s="576"/>
      <c r="GS22" s="2915"/>
      <c r="GT22" s="2915"/>
      <c r="GU22" s="576"/>
      <c r="GV22" s="576"/>
      <c r="GW22" s="576"/>
      <c r="GX22" s="576"/>
      <c r="GY22" s="576"/>
      <c r="GZ22" s="576"/>
      <c r="HA22" s="576"/>
      <c r="HB22" s="576"/>
      <c r="HC22" s="2013"/>
      <c r="HD22" s="574"/>
      <c r="HE22" s="2019"/>
      <c r="HF22" s="700"/>
      <c r="HG22" s="2020"/>
      <c r="HH22" s="576"/>
      <c r="HI22" s="576"/>
      <c r="HJ22" s="576"/>
      <c r="HK22" s="576"/>
      <c r="HL22" s="576"/>
      <c r="HM22" s="576"/>
      <c r="HN22" s="576"/>
      <c r="HO22" s="576"/>
      <c r="HP22" s="576"/>
      <c r="HQ22" s="576"/>
      <c r="HR22" s="576"/>
      <c r="HS22" s="2915"/>
      <c r="HT22" s="576"/>
      <c r="HU22" s="576"/>
      <c r="HV22" s="576"/>
      <c r="HW22" s="576"/>
      <c r="HX22" s="2013"/>
      <c r="HY22" s="574"/>
      <c r="HZ22" s="2019"/>
      <c r="IA22" s="700"/>
      <c r="IB22" s="2020"/>
      <c r="IC22" s="576"/>
      <c r="ID22" s="2915"/>
      <c r="IE22" s="576"/>
      <c r="IF22" s="576"/>
      <c r="IG22" s="576"/>
      <c r="IH22" s="576"/>
      <c r="II22" s="576"/>
      <c r="IJ22" s="576"/>
      <c r="IK22" s="576"/>
      <c r="IL22" s="576"/>
      <c r="IM22" s="576"/>
      <c r="IN22" s="576"/>
      <c r="IO22" s="576"/>
      <c r="IP22" s="596"/>
      <c r="IQ22" s="576"/>
      <c r="IR22" s="576"/>
      <c r="IS22" s="2013"/>
      <c r="IT22" s="574"/>
    </row>
    <row r="23" spans="1:254" ht="15.75" customHeight="1">
      <c r="A23" s="2021">
        <v>31</v>
      </c>
      <c r="B23" s="579" t="s">
        <v>23</v>
      </c>
      <c r="C23" s="2022" t="s">
        <v>24</v>
      </c>
      <c r="D23" s="576">
        <v>286866</v>
      </c>
      <c r="E23" s="576">
        <v>60965</v>
      </c>
      <c r="F23" s="576">
        <v>13</v>
      </c>
      <c r="G23" s="576">
        <v>3930</v>
      </c>
      <c r="H23" s="576">
        <v>911</v>
      </c>
      <c r="I23" s="576">
        <v>32437</v>
      </c>
      <c r="J23" s="576">
        <v>17596</v>
      </c>
      <c r="K23" s="576">
        <v>14841</v>
      </c>
      <c r="L23" s="576">
        <v>10056</v>
      </c>
      <c r="M23" s="576">
        <v>1698</v>
      </c>
      <c r="N23" s="576">
        <v>174</v>
      </c>
      <c r="O23" s="576" t="s">
        <v>21</v>
      </c>
      <c r="P23" s="576">
        <v>8897</v>
      </c>
      <c r="Q23" s="576">
        <v>73862</v>
      </c>
      <c r="R23" s="576">
        <v>12926</v>
      </c>
      <c r="S23" s="576">
        <v>44086</v>
      </c>
      <c r="T23" s="2023" t="s">
        <v>25</v>
      </c>
      <c r="U23" s="582" t="s">
        <v>2160</v>
      </c>
      <c r="V23" s="2021">
        <v>31</v>
      </c>
      <c r="W23" s="579" t="s">
        <v>23</v>
      </c>
      <c r="X23" s="2022" t="s">
        <v>24</v>
      </c>
      <c r="Y23" s="576">
        <v>1082420</v>
      </c>
      <c r="Z23" s="576">
        <v>319268</v>
      </c>
      <c r="AA23" s="576">
        <v>84835</v>
      </c>
      <c r="AB23" s="576">
        <v>17868</v>
      </c>
      <c r="AC23" s="576">
        <v>139</v>
      </c>
      <c r="AD23" s="576">
        <v>11</v>
      </c>
      <c r="AE23" s="576">
        <v>14701</v>
      </c>
      <c r="AF23" s="576">
        <v>5252</v>
      </c>
      <c r="AG23" s="576">
        <v>9449</v>
      </c>
      <c r="AH23" s="576">
        <v>872</v>
      </c>
      <c r="AI23" s="576">
        <v>948</v>
      </c>
      <c r="AJ23" s="576" t="s">
        <v>21</v>
      </c>
      <c r="AK23" s="576" t="s">
        <v>21</v>
      </c>
      <c r="AL23" s="576" t="s">
        <v>21</v>
      </c>
      <c r="AM23" s="576">
        <v>9420</v>
      </c>
      <c r="AN23" s="576">
        <v>12321</v>
      </c>
      <c r="AO23" s="2023" t="s">
        <v>25</v>
      </c>
      <c r="AP23" s="582" t="s">
        <v>2160</v>
      </c>
      <c r="AQ23" s="2021">
        <v>31</v>
      </c>
      <c r="AR23" s="579" t="s">
        <v>23</v>
      </c>
      <c r="AS23" s="2022" t="s">
        <v>24</v>
      </c>
      <c r="AT23" s="576">
        <v>1950</v>
      </c>
      <c r="AU23" s="576">
        <v>3</v>
      </c>
      <c r="AV23" s="576" t="s">
        <v>21</v>
      </c>
      <c r="AW23" s="576">
        <v>1376</v>
      </c>
      <c r="AX23" s="576">
        <v>1376</v>
      </c>
      <c r="AY23" s="576" t="s">
        <v>21</v>
      </c>
      <c r="AZ23" s="576">
        <v>3</v>
      </c>
      <c r="BA23" s="576">
        <v>174</v>
      </c>
      <c r="BB23" s="576" t="s">
        <v>21</v>
      </c>
      <c r="BC23" s="576">
        <v>403</v>
      </c>
      <c r="BD23" s="576">
        <v>15667</v>
      </c>
      <c r="BE23" s="576">
        <v>552</v>
      </c>
      <c r="BF23" s="576">
        <v>17288</v>
      </c>
      <c r="BG23" s="576">
        <v>22074</v>
      </c>
      <c r="BH23" s="576">
        <v>157</v>
      </c>
      <c r="BI23" s="576" t="s">
        <v>21</v>
      </c>
      <c r="BJ23" s="576" t="s">
        <v>21</v>
      </c>
      <c r="BK23" s="2023" t="s">
        <v>25</v>
      </c>
      <c r="BL23" s="582" t="s">
        <v>2160</v>
      </c>
      <c r="BM23" s="2021">
        <v>31</v>
      </c>
      <c r="BN23" s="579" t="s">
        <v>23</v>
      </c>
      <c r="BO23" s="2022" t="s">
        <v>24</v>
      </c>
      <c r="BP23" s="576">
        <v>2509</v>
      </c>
      <c r="BQ23" s="576">
        <v>3</v>
      </c>
      <c r="BR23" s="576">
        <v>20</v>
      </c>
      <c r="BS23" s="576">
        <v>25</v>
      </c>
      <c r="BT23" s="576">
        <v>1175</v>
      </c>
      <c r="BU23" s="576">
        <v>705</v>
      </c>
      <c r="BV23" s="576">
        <v>470</v>
      </c>
      <c r="BW23" s="576">
        <v>8</v>
      </c>
      <c r="BX23" s="576" t="s">
        <v>21</v>
      </c>
      <c r="BY23" s="576">
        <v>1185</v>
      </c>
      <c r="BZ23" s="576">
        <v>27620</v>
      </c>
      <c r="CA23" s="576">
        <v>26152</v>
      </c>
      <c r="CB23" s="576">
        <v>53766</v>
      </c>
      <c r="CC23" s="576">
        <v>2004</v>
      </c>
      <c r="CD23" s="576">
        <v>158</v>
      </c>
      <c r="CE23" s="576">
        <v>177</v>
      </c>
      <c r="CF23" s="576" t="s">
        <v>21</v>
      </c>
      <c r="CG23" s="2023" t="s">
        <v>25</v>
      </c>
      <c r="CH23" s="582" t="s">
        <v>2160</v>
      </c>
      <c r="CI23" s="2021">
        <v>31</v>
      </c>
      <c r="CJ23" s="579" t="s">
        <v>23</v>
      </c>
      <c r="CK23" s="2022" t="s">
        <v>24</v>
      </c>
      <c r="CL23" s="576">
        <v>51503</v>
      </c>
      <c r="CM23" s="576">
        <v>756</v>
      </c>
      <c r="CN23" s="576" t="s">
        <v>21</v>
      </c>
      <c r="CO23" s="576" t="s">
        <v>21</v>
      </c>
      <c r="CP23" s="576">
        <v>12922</v>
      </c>
      <c r="CQ23" s="576">
        <v>14843</v>
      </c>
      <c r="CR23" s="576">
        <v>26626</v>
      </c>
      <c r="CS23" s="576">
        <v>6010</v>
      </c>
      <c r="CT23" s="576">
        <v>10</v>
      </c>
      <c r="CU23" s="576">
        <v>596</v>
      </c>
      <c r="CV23" s="576">
        <v>42</v>
      </c>
      <c r="CW23" s="576">
        <v>4865</v>
      </c>
      <c r="CX23" s="576">
        <v>690</v>
      </c>
      <c r="CY23" s="576">
        <v>4175</v>
      </c>
      <c r="CZ23" s="576">
        <v>135</v>
      </c>
      <c r="DA23" s="576" t="s">
        <v>21</v>
      </c>
      <c r="DB23" s="2023" t="s">
        <v>25</v>
      </c>
      <c r="DC23" s="582" t="s">
        <v>2160</v>
      </c>
      <c r="DD23" s="2021">
        <v>31</v>
      </c>
      <c r="DE23" s="579" t="s">
        <v>23</v>
      </c>
      <c r="DF23" s="2022" t="s">
        <v>24</v>
      </c>
      <c r="DG23" s="576">
        <v>560</v>
      </c>
      <c r="DH23" s="576">
        <v>560</v>
      </c>
      <c r="DI23" s="576" t="s">
        <v>21</v>
      </c>
      <c r="DJ23" s="576">
        <v>17</v>
      </c>
      <c r="DK23" s="576" t="s">
        <v>21</v>
      </c>
      <c r="DL23" s="576">
        <v>570</v>
      </c>
      <c r="DM23" s="576">
        <v>625</v>
      </c>
      <c r="DN23" s="576">
        <v>53</v>
      </c>
      <c r="DO23" s="576">
        <v>91</v>
      </c>
      <c r="DP23" s="576">
        <v>350</v>
      </c>
      <c r="DQ23" s="576">
        <v>22</v>
      </c>
      <c r="DR23" s="576">
        <v>25</v>
      </c>
      <c r="DS23" s="576" t="s">
        <v>21</v>
      </c>
      <c r="DT23" s="576" t="s">
        <v>21</v>
      </c>
      <c r="DU23" s="576">
        <v>21970</v>
      </c>
      <c r="DV23" s="576">
        <v>49658</v>
      </c>
      <c r="DW23" s="2023" t="s">
        <v>25</v>
      </c>
      <c r="DX23" s="582" t="s">
        <v>2160</v>
      </c>
      <c r="DY23" s="2021">
        <v>31</v>
      </c>
      <c r="DZ23" s="579" t="s">
        <v>23</v>
      </c>
      <c r="EA23" s="2022" t="s">
        <v>24</v>
      </c>
      <c r="EB23" s="576">
        <v>265723</v>
      </c>
      <c r="EC23" s="576">
        <v>63363</v>
      </c>
      <c r="ED23" s="576">
        <v>13</v>
      </c>
      <c r="EE23" s="576">
        <v>3974</v>
      </c>
      <c r="EF23" s="576">
        <v>911</v>
      </c>
      <c r="EG23" s="576">
        <v>34738</v>
      </c>
      <c r="EH23" s="576">
        <v>19456</v>
      </c>
      <c r="EI23" s="576">
        <v>15282</v>
      </c>
      <c r="EJ23" s="576">
        <v>10056</v>
      </c>
      <c r="EK23" s="576">
        <v>1698</v>
      </c>
      <c r="EL23" s="576">
        <v>174</v>
      </c>
      <c r="EM23" s="576" t="s">
        <v>21</v>
      </c>
      <c r="EN23" s="576">
        <v>8897</v>
      </c>
      <c r="EO23" s="576">
        <v>78065</v>
      </c>
      <c r="EP23" s="576">
        <v>12926</v>
      </c>
      <c r="EQ23" s="576">
        <v>44086</v>
      </c>
      <c r="ER23" s="2023" t="s">
        <v>25</v>
      </c>
      <c r="ES23" s="582" t="s">
        <v>2160</v>
      </c>
      <c r="ET23" s="2021">
        <v>31</v>
      </c>
      <c r="EU23" s="579" t="s">
        <v>23</v>
      </c>
      <c r="EV23" s="2022" t="s">
        <v>24</v>
      </c>
      <c r="EW23" s="576">
        <v>1020152</v>
      </c>
      <c r="EX23" s="576">
        <v>54065</v>
      </c>
      <c r="EY23" s="576">
        <v>65696</v>
      </c>
      <c r="EZ23" s="576">
        <v>18781</v>
      </c>
      <c r="FA23" s="576">
        <v>180</v>
      </c>
      <c r="FB23" s="576">
        <v>11</v>
      </c>
      <c r="FC23" s="576">
        <v>15536</v>
      </c>
      <c r="FD23" s="576">
        <v>5648</v>
      </c>
      <c r="FE23" s="576">
        <v>9888</v>
      </c>
      <c r="FF23" s="576">
        <v>872</v>
      </c>
      <c r="FG23" s="576">
        <v>948</v>
      </c>
      <c r="FH23" s="576" t="s">
        <v>21</v>
      </c>
      <c r="FI23" s="576" t="s">
        <v>21</v>
      </c>
      <c r="FJ23" s="576" t="s">
        <v>21</v>
      </c>
      <c r="FK23" s="576">
        <v>9420</v>
      </c>
      <c r="FL23" s="576">
        <v>12321</v>
      </c>
      <c r="FM23" s="2023" t="s">
        <v>25</v>
      </c>
      <c r="FN23" s="582" t="s">
        <v>2160</v>
      </c>
      <c r="FO23" s="2021">
        <v>31</v>
      </c>
      <c r="FP23" s="579" t="s">
        <v>23</v>
      </c>
      <c r="FQ23" s="2022" t="s">
        <v>24</v>
      </c>
      <c r="FR23" s="576" t="s">
        <v>21</v>
      </c>
      <c r="FS23" s="576" t="s">
        <v>21</v>
      </c>
      <c r="FT23" s="576" t="s">
        <v>21</v>
      </c>
      <c r="FU23" s="576">
        <v>151479</v>
      </c>
      <c r="FV23" s="576">
        <v>14657</v>
      </c>
      <c r="FW23" s="576">
        <v>21488</v>
      </c>
      <c r="FX23" s="576">
        <v>2034</v>
      </c>
      <c r="FY23" s="576">
        <v>3</v>
      </c>
      <c r="FZ23" s="576" t="s">
        <v>21</v>
      </c>
      <c r="GA23" s="576">
        <v>1459</v>
      </c>
      <c r="GB23" s="576">
        <v>1459</v>
      </c>
      <c r="GC23" s="576" t="s">
        <v>21</v>
      </c>
      <c r="GD23" s="576">
        <v>3</v>
      </c>
      <c r="GE23" s="576">
        <v>174</v>
      </c>
      <c r="GF23" s="576">
        <v>403</v>
      </c>
      <c r="GG23" s="576">
        <v>16303</v>
      </c>
      <c r="GH23" s="2023" t="s">
        <v>25</v>
      </c>
      <c r="GI23" s="582" t="s">
        <v>2160</v>
      </c>
      <c r="GJ23" s="2021">
        <v>31</v>
      </c>
      <c r="GK23" s="579" t="s">
        <v>23</v>
      </c>
      <c r="GL23" s="2022" t="s">
        <v>24</v>
      </c>
      <c r="GM23" s="576">
        <v>3</v>
      </c>
      <c r="GN23" s="576" t="s">
        <v>21</v>
      </c>
      <c r="GO23" s="576" t="s">
        <v>21</v>
      </c>
      <c r="GP23" s="576" t="s">
        <v>21</v>
      </c>
      <c r="GQ23" s="576" t="s">
        <v>21</v>
      </c>
      <c r="GR23" s="576" t="s">
        <v>21</v>
      </c>
      <c r="GS23" s="576">
        <v>9674</v>
      </c>
      <c r="GT23" s="576">
        <v>571</v>
      </c>
      <c r="GU23" s="576">
        <v>72518</v>
      </c>
      <c r="GV23" s="576">
        <v>2978</v>
      </c>
      <c r="GW23" s="576">
        <v>3</v>
      </c>
      <c r="GX23" s="576">
        <v>20</v>
      </c>
      <c r="GY23" s="576">
        <v>25</v>
      </c>
      <c r="GZ23" s="576">
        <v>1640</v>
      </c>
      <c r="HA23" s="576">
        <v>1170</v>
      </c>
      <c r="HB23" s="576">
        <v>470</v>
      </c>
      <c r="HC23" s="2023" t="s">
        <v>25</v>
      </c>
      <c r="HD23" s="582" t="s">
        <v>2160</v>
      </c>
      <c r="HE23" s="2021">
        <v>31</v>
      </c>
      <c r="HF23" s="579" t="s">
        <v>23</v>
      </c>
      <c r="HG23" s="2022" t="s">
        <v>24</v>
      </c>
      <c r="HH23" s="576">
        <v>495</v>
      </c>
      <c r="HI23" s="576">
        <v>495</v>
      </c>
      <c r="HJ23" s="576" t="s">
        <v>21</v>
      </c>
      <c r="HK23" s="576" t="s">
        <v>21</v>
      </c>
      <c r="HL23" s="576" t="s">
        <v>21</v>
      </c>
      <c r="HM23" s="576">
        <v>1185</v>
      </c>
      <c r="HN23" s="576">
        <v>24965</v>
      </c>
      <c r="HO23" s="576">
        <v>23034</v>
      </c>
      <c r="HP23" s="576">
        <v>70467</v>
      </c>
      <c r="HQ23" s="576">
        <v>891</v>
      </c>
      <c r="HR23" s="576" t="s">
        <v>21</v>
      </c>
      <c r="HS23" s="576">
        <v>6009</v>
      </c>
      <c r="HT23" s="576">
        <v>26663</v>
      </c>
      <c r="HU23" s="576">
        <v>6010</v>
      </c>
      <c r="HV23" s="576">
        <v>10</v>
      </c>
      <c r="HW23" s="576">
        <v>596</v>
      </c>
      <c r="HX23" s="2023" t="s">
        <v>25</v>
      </c>
      <c r="HY23" s="582" t="s">
        <v>2160</v>
      </c>
      <c r="HZ23" s="2021">
        <v>31</v>
      </c>
      <c r="IA23" s="579" t="s">
        <v>23</v>
      </c>
      <c r="IB23" s="2022" t="s">
        <v>24</v>
      </c>
      <c r="IC23" s="576" t="s">
        <v>21</v>
      </c>
      <c r="ID23" s="576">
        <v>37552</v>
      </c>
      <c r="IE23" s="576">
        <v>6112</v>
      </c>
      <c r="IF23" s="576">
        <v>1434</v>
      </c>
      <c r="IG23" s="576">
        <v>25</v>
      </c>
      <c r="IH23" s="576">
        <v>1</v>
      </c>
      <c r="II23" s="576">
        <v>786</v>
      </c>
      <c r="IJ23" s="576">
        <v>786</v>
      </c>
      <c r="IK23" s="576">
        <v>0</v>
      </c>
      <c r="IL23" s="576" t="s">
        <v>21</v>
      </c>
      <c r="IM23" s="576">
        <v>17</v>
      </c>
      <c r="IN23" s="576">
        <v>570</v>
      </c>
      <c r="IO23" s="576">
        <v>843</v>
      </c>
      <c r="IP23" s="576">
        <v>53</v>
      </c>
      <c r="IQ23" s="576">
        <v>91</v>
      </c>
      <c r="IR23" s="576">
        <v>2230</v>
      </c>
      <c r="IS23" s="2023" t="s">
        <v>25</v>
      </c>
      <c r="IT23" s="582" t="s">
        <v>2160</v>
      </c>
    </row>
    <row r="24" spans="1:254" ht="14.45" customHeight="1">
      <c r="A24" s="2024" t="s">
        <v>26</v>
      </c>
      <c r="B24" s="583" t="s">
        <v>26</v>
      </c>
      <c r="C24" s="580" t="s">
        <v>556</v>
      </c>
      <c r="D24" s="576">
        <v>289108</v>
      </c>
      <c r="E24" s="576">
        <v>58338</v>
      </c>
      <c r="F24" s="576">
        <v>13</v>
      </c>
      <c r="G24" s="576">
        <v>3909</v>
      </c>
      <c r="H24" s="576">
        <v>967</v>
      </c>
      <c r="I24" s="576">
        <v>29417</v>
      </c>
      <c r="J24" s="576">
        <v>16667</v>
      </c>
      <c r="K24" s="576">
        <v>12750</v>
      </c>
      <c r="L24" s="576">
        <v>10785</v>
      </c>
      <c r="M24" s="576">
        <v>1689</v>
      </c>
      <c r="N24" s="576">
        <v>313</v>
      </c>
      <c r="O24" s="576" t="s">
        <v>21</v>
      </c>
      <c r="P24" s="576">
        <v>8566</v>
      </c>
      <c r="Q24" s="576">
        <v>72494</v>
      </c>
      <c r="R24" s="576">
        <v>12555</v>
      </c>
      <c r="S24" s="576">
        <v>44623</v>
      </c>
      <c r="T24" s="2023" t="s">
        <v>27</v>
      </c>
      <c r="U24" s="582" t="s">
        <v>26</v>
      </c>
      <c r="V24" s="2024" t="s">
        <v>26</v>
      </c>
      <c r="W24" s="583" t="s">
        <v>26</v>
      </c>
      <c r="X24" s="580" t="s">
        <v>556</v>
      </c>
      <c r="Y24" s="576">
        <v>1159949</v>
      </c>
      <c r="Z24" s="576">
        <v>306048</v>
      </c>
      <c r="AA24" s="576">
        <v>86245</v>
      </c>
      <c r="AB24" s="576">
        <v>16822</v>
      </c>
      <c r="AC24" s="576">
        <v>132</v>
      </c>
      <c r="AD24" s="576">
        <v>11</v>
      </c>
      <c r="AE24" s="576">
        <v>13269</v>
      </c>
      <c r="AF24" s="576">
        <v>5571</v>
      </c>
      <c r="AG24" s="576">
        <v>7698</v>
      </c>
      <c r="AH24" s="576">
        <v>1216</v>
      </c>
      <c r="AI24" s="576">
        <v>994</v>
      </c>
      <c r="AJ24" s="576">
        <v>132</v>
      </c>
      <c r="AK24" s="576" t="s">
        <v>21</v>
      </c>
      <c r="AL24" s="576" t="s">
        <v>21</v>
      </c>
      <c r="AM24" s="576">
        <v>9510</v>
      </c>
      <c r="AN24" s="576">
        <v>11946</v>
      </c>
      <c r="AO24" s="2023" t="s">
        <v>27</v>
      </c>
      <c r="AP24" s="582" t="s">
        <v>26</v>
      </c>
      <c r="AQ24" s="2024" t="s">
        <v>26</v>
      </c>
      <c r="AR24" s="583" t="s">
        <v>26</v>
      </c>
      <c r="AS24" s="580" t="s">
        <v>556</v>
      </c>
      <c r="AT24" s="576">
        <v>1834</v>
      </c>
      <c r="AU24" s="576" t="s">
        <v>21</v>
      </c>
      <c r="AV24" s="576" t="s">
        <v>21</v>
      </c>
      <c r="AW24" s="576">
        <v>1283</v>
      </c>
      <c r="AX24" s="576">
        <v>1283</v>
      </c>
      <c r="AY24" s="576" t="s">
        <v>21</v>
      </c>
      <c r="AZ24" s="576">
        <v>3</v>
      </c>
      <c r="BA24" s="576">
        <v>181</v>
      </c>
      <c r="BB24" s="576" t="s">
        <v>21</v>
      </c>
      <c r="BC24" s="576">
        <v>379</v>
      </c>
      <c r="BD24" s="576">
        <v>15253</v>
      </c>
      <c r="BE24" s="576">
        <v>561</v>
      </c>
      <c r="BF24" s="576">
        <v>17079</v>
      </c>
      <c r="BG24" s="576">
        <v>19450</v>
      </c>
      <c r="BH24" s="576">
        <v>136</v>
      </c>
      <c r="BI24" s="576" t="s">
        <v>21</v>
      </c>
      <c r="BJ24" s="576" t="s">
        <v>21</v>
      </c>
      <c r="BK24" s="2023" t="s">
        <v>27</v>
      </c>
      <c r="BL24" s="582" t="s">
        <v>26</v>
      </c>
      <c r="BM24" s="2024" t="s">
        <v>26</v>
      </c>
      <c r="BN24" s="583" t="s">
        <v>26</v>
      </c>
      <c r="BO24" s="580" t="s">
        <v>556</v>
      </c>
      <c r="BP24" s="576">
        <v>2650</v>
      </c>
      <c r="BQ24" s="576">
        <v>3</v>
      </c>
      <c r="BR24" s="576">
        <v>17</v>
      </c>
      <c r="BS24" s="576">
        <v>21</v>
      </c>
      <c r="BT24" s="576">
        <v>1332</v>
      </c>
      <c r="BU24" s="576">
        <v>700</v>
      </c>
      <c r="BV24" s="576">
        <v>632</v>
      </c>
      <c r="BW24" s="576">
        <v>6</v>
      </c>
      <c r="BX24" s="576" t="s">
        <v>21</v>
      </c>
      <c r="BY24" s="576">
        <v>1166</v>
      </c>
      <c r="BZ24" s="576">
        <v>27732</v>
      </c>
      <c r="CA24" s="576">
        <v>26530</v>
      </c>
      <c r="CB24" s="576">
        <v>51352</v>
      </c>
      <c r="CC24" s="576">
        <v>2007</v>
      </c>
      <c r="CD24" s="576">
        <v>186</v>
      </c>
      <c r="CE24" s="576">
        <v>208</v>
      </c>
      <c r="CF24" s="576" t="s">
        <v>21</v>
      </c>
      <c r="CG24" s="2023" t="s">
        <v>27</v>
      </c>
      <c r="CH24" s="582" t="s">
        <v>26</v>
      </c>
      <c r="CI24" s="2024" t="s">
        <v>26</v>
      </c>
      <c r="CJ24" s="583" t="s">
        <v>26</v>
      </c>
      <c r="CK24" s="580" t="s">
        <v>556</v>
      </c>
      <c r="CL24" s="576">
        <v>49426</v>
      </c>
      <c r="CM24" s="576">
        <v>724</v>
      </c>
      <c r="CN24" s="576" t="s">
        <v>21</v>
      </c>
      <c r="CO24" s="576" t="s">
        <v>21</v>
      </c>
      <c r="CP24" s="576">
        <v>12917</v>
      </c>
      <c r="CQ24" s="576">
        <v>14665</v>
      </c>
      <c r="CR24" s="576">
        <v>30720</v>
      </c>
      <c r="CS24" s="576">
        <v>5183</v>
      </c>
      <c r="CT24" s="576">
        <v>10</v>
      </c>
      <c r="CU24" s="576">
        <v>467</v>
      </c>
      <c r="CV24" s="576">
        <v>38</v>
      </c>
      <c r="CW24" s="576">
        <v>4244</v>
      </c>
      <c r="CX24" s="576">
        <v>611</v>
      </c>
      <c r="CY24" s="576">
        <v>3633</v>
      </c>
      <c r="CZ24" s="576">
        <v>109</v>
      </c>
      <c r="DA24" s="576" t="s">
        <v>21</v>
      </c>
      <c r="DB24" s="2023" t="s">
        <v>27</v>
      </c>
      <c r="DC24" s="582" t="s">
        <v>26</v>
      </c>
      <c r="DD24" s="2024" t="s">
        <v>26</v>
      </c>
      <c r="DE24" s="583" t="s">
        <v>26</v>
      </c>
      <c r="DF24" s="580" t="s">
        <v>556</v>
      </c>
      <c r="DG24" s="576">
        <v>450</v>
      </c>
      <c r="DH24" s="576">
        <v>450</v>
      </c>
      <c r="DI24" s="576" t="s">
        <v>21</v>
      </c>
      <c r="DJ24" s="576">
        <v>10</v>
      </c>
      <c r="DK24" s="576" t="s">
        <v>21</v>
      </c>
      <c r="DL24" s="576">
        <v>668</v>
      </c>
      <c r="DM24" s="576">
        <v>608</v>
      </c>
      <c r="DN24" s="576">
        <v>48</v>
      </c>
      <c r="DO24" s="576">
        <v>126</v>
      </c>
      <c r="DP24" s="576">
        <v>328</v>
      </c>
      <c r="DQ24" s="576">
        <v>16</v>
      </c>
      <c r="DR24" s="576">
        <v>17</v>
      </c>
      <c r="DS24" s="576" t="s">
        <v>21</v>
      </c>
      <c r="DT24" s="576" t="s">
        <v>21</v>
      </c>
      <c r="DU24" s="576">
        <v>21950</v>
      </c>
      <c r="DV24" s="576">
        <v>37725</v>
      </c>
      <c r="DW24" s="2023" t="s">
        <v>27</v>
      </c>
      <c r="DX24" s="582" t="s">
        <v>26</v>
      </c>
      <c r="DY24" s="2024" t="s">
        <v>26</v>
      </c>
      <c r="DZ24" s="583" t="s">
        <v>26</v>
      </c>
      <c r="EA24" s="580" t="s">
        <v>556</v>
      </c>
      <c r="EB24" s="576">
        <v>266408</v>
      </c>
      <c r="EC24" s="576">
        <v>60450</v>
      </c>
      <c r="ED24" s="576">
        <v>13</v>
      </c>
      <c r="EE24" s="576">
        <v>3993</v>
      </c>
      <c r="EF24" s="576">
        <v>967</v>
      </c>
      <c r="EG24" s="576">
        <v>31380</v>
      </c>
      <c r="EH24" s="576">
        <v>17953</v>
      </c>
      <c r="EI24" s="576">
        <v>13428</v>
      </c>
      <c r="EJ24" s="576">
        <v>10785</v>
      </c>
      <c r="EK24" s="576">
        <v>1689</v>
      </c>
      <c r="EL24" s="576">
        <v>313</v>
      </c>
      <c r="EM24" s="576" t="s">
        <v>21</v>
      </c>
      <c r="EN24" s="576">
        <v>8566</v>
      </c>
      <c r="EO24" s="576">
        <v>76436</v>
      </c>
      <c r="EP24" s="576">
        <v>12555</v>
      </c>
      <c r="EQ24" s="576">
        <v>44623</v>
      </c>
      <c r="ER24" s="2023" t="s">
        <v>27</v>
      </c>
      <c r="ES24" s="582" t="s">
        <v>26</v>
      </c>
      <c r="ET24" s="2024" t="s">
        <v>26</v>
      </c>
      <c r="EU24" s="583" t="s">
        <v>26</v>
      </c>
      <c r="EV24" s="580" t="s">
        <v>556</v>
      </c>
      <c r="EW24" s="576">
        <v>1087255</v>
      </c>
      <c r="EX24" s="576">
        <v>46694</v>
      </c>
      <c r="EY24" s="576">
        <v>65749</v>
      </c>
      <c r="EZ24" s="576">
        <v>17588</v>
      </c>
      <c r="FA24" s="576">
        <v>214</v>
      </c>
      <c r="FB24" s="576">
        <v>11</v>
      </c>
      <c r="FC24" s="576">
        <v>13906</v>
      </c>
      <c r="FD24" s="576">
        <v>5597</v>
      </c>
      <c r="FE24" s="576">
        <v>8309</v>
      </c>
      <c r="FF24" s="576">
        <v>1216</v>
      </c>
      <c r="FG24" s="576">
        <v>994</v>
      </c>
      <c r="FH24" s="576">
        <v>132</v>
      </c>
      <c r="FI24" s="576" t="s">
        <v>21</v>
      </c>
      <c r="FJ24" s="576" t="s">
        <v>21</v>
      </c>
      <c r="FK24" s="576">
        <v>9510</v>
      </c>
      <c r="FL24" s="576">
        <v>11946</v>
      </c>
      <c r="FM24" s="2023" t="s">
        <v>27</v>
      </c>
      <c r="FN24" s="582" t="s">
        <v>26</v>
      </c>
      <c r="FO24" s="2024" t="s">
        <v>26</v>
      </c>
      <c r="FP24" s="583" t="s">
        <v>26</v>
      </c>
      <c r="FQ24" s="580" t="s">
        <v>556</v>
      </c>
      <c r="FR24" s="576" t="s">
        <v>21</v>
      </c>
      <c r="FS24" s="576" t="s">
        <v>21</v>
      </c>
      <c r="FT24" s="576" t="s">
        <v>21</v>
      </c>
      <c r="FU24" s="576">
        <v>151676</v>
      </c>
      <c r="FV24" s="576">
        <v>10352</v>
      </c>
      <c r="FW24" s="576">
        <v>20944</v>
      </c>
      <c r="FX24" s="576">
        <v>1918</v>
      </c>
      <c r="FY24" s="576" t="s">
        <v>21</v>
      </c>
      <c r="FZ24" s="576" t="s">
        <v>21</v>
      </c>
      <c r="GA24" s="576">
        <v>1366</v>
      </c>
      <c r="GB24" s="576">
        <v>1366</v>
      </c>
      <c r="GC24" s="576" t="s">
        <v>21</v>
      </c>
      <c r="GD24" s="576">
        <v>3</v>
      </c>
      <c r="GE24" s="576">
        <v>181</v>
      </c>
      <c r="GF24" s="576">
        <v>379</v>
      </c>
      <c r="GG24" s="576">
        <v>15864</v>
      </c>
      <c r="GH24" s="2023" t="s">
        <v>27</v>
      </c>
      <c r="GI24" s="582" t="s">
        <v>26</v>
      </c>
      <c r="GJ24" s="2024" t="s">
        <v>26</v>
      </c>
      <c r="GK24" s="583" t="s">
        <v>26</v>
      </c>
      <c r="GL24" s="580" t="s">
        <v>556</v>
      </c>
      <c r="GM24" s="576">
        <v>3</v>
      </c>
      <c r="GN24" s="576" t="s">
        <v>21</v>
      </c>
      <c r="GO24" s="576" t="s">
        <v>21</v>
      </c>
      <c r="GP24" s="576" t="s">
        <v>21</v>
      </c>
      <c r="GQ24" s="576" t="s">
        <v>21</v>
      </c>
      <c r="GR24" s="576" t="s">
        <v>21</v>
      </c>
      <c r="GS24" s="576">
        <v>10519</v>
      </c>
      <c r="GT24" s="576">
        <v>315</v>
      </c>
      <c r="GU24" s="576">
        <v>71567</v>
      </c>
      <c r="GV24" s="576">
        <v>3027</v>
      </c>
      <c r="GW24" s="576">
        <v>3</v>
      </c>
      <c r="GX24" s="576">
        <v>17</v>
      </c>
      <c r="GY24" s="576">
        <v>21</v>
      </c>
      <c r="GZ24" s="576">
        <v>1705</v>
      </c>
      <c r="HA24" s="576">
        <v>1073</v>
      </c>
      <c r="HB24" s="576">
        <v>632</v>
      </c>
      <c r="HC24" s="2023" t="s">
        <v>27</v>
      </c>
      <c r="HD24" s="582" t="s">
        <v>26</v>
      </c>
      <c r="HE24" s="2024" t="s">
        <v>26</v>
      </c>
      <c r="HF24" s="583" t="s">
        <v>26</v>
      </c>
      <c r="HG24" s="580" t="s">
        <v>556</v>
      </c>
      <c r="HH24" s="576">
        <v>488</v>
      </c>
      <c r="HI24" s="576">
        <v>488</v>
      </c>
      <c r="HJ24" s="576" t="s">
        <v>21</v>
      </c>
      <c r="HK24" s="576" t="s">
        <v>21</v>
      </c>
      <c r="HL24" s="576" t="s">
        <v>21</v>
      </c>
      <c r="HM24" s="576">
        <v>1166</v>
      </c>
      <c r="HN24" s="576">
        <v>24120</v>
      </c>
      <c r="HO24" s="576">
        <v>22216</v>
      </c>
      <c r="HP24" s="576">
        <v>68358</v>
      </c>
      <c r="HQ24" s="576">
        <v>864</v>
      </c>
      <c r="HR24" s="576" t="s">
        <v>21</v>
      </c>
      <c r="HS24" s="576">
        <v>5769</v>
      </c>
      <c r="HT24" s="576">
        <v>30757</v>
      </c>
      <c r="HU24" s="576">
        <v>5183</v>
      </c>
      <c r="HV24" s="576">
        <v>10</v>
      </c>
      <c r="HW24" s="576">
        <v>467</v>
      </c>
      <c r="HX24" s="2023" t="s">
        <v>27</v>
      </c>
      <c r="HY24" s="582" t="s">
        <v>26</v>
      </c>
      <c r="HZ24" s="2024" t="s">
        <v>26</v>
      </c>
      <c r="IA24" s="583" t="s">
        <v>26</v>
      </c>
      <c r="IB24" s="580" t="s">
        <v>556</v>
      </c>
      <c r="IC24" s="576" t="s">
        <v>21</v>
      </c>
      <c r="ID24" s="576">
        <v>35779</v>
      </c>
      <c r="IE24" s="576">
        <v>5746</v>
      </c>
      <c r="IF24" s="576">
        <v>1340</v>
      </c>
      <c r="IG24" s="576">
        <v>23</v>
      </c>
      <c r="IH24" s="576" t="s">
        <v>21</v>
      </c>
      <c r="II24" s="576">
        <v>605</v>
      </c>
      <c r="IJ24" s="576">
        <v>597</v>
      </c>
      <c r="IK24" s="576">
        <v>8</v>
      </c>
      <c r="IL24" s="576" t="s">
        <v>21</v>
      </c>
      <c r="IM24" s="576">
        <v>10</v>
      </c>
      <c r="IN24" s="576">
        <v>668</v>
      </c>
      <c r="IO24" s="576">
        <v>694</v>
      </c>
      <c r="IP24" s="576">
        <v>48</v>
      </c>
      <c r="IQ24" s="576">
        <v>126</v>
      </c>
      <c r="IR24" s="576">
        <v>858</v>
      </c>
      <c r="IS24" s="2023" t="s">
        <v>27</v>
      </c>
      <c r="IT24" s="582" t="s">
        <v>26</v>
      </c>
    </row>
    <row r="25" spans="1:254" ht="15.75">
      <c r="A25" s="2021">
        <v>1</v>
      </c>
      <c r="B25" s="579" t="s">
        <v>2168</v>
      </c>
      <c r="C25" s="580" t="s">
        <v>2169</v>
      </c>
      <c r="D25" s="576">
        <v>284183</v>
      </c>
      <c r="E25" s="576">
        <v>58630</v>
      </c>
      <c r="F25" s="576">
        <v>17</v>
      </c>
      <c r="G25" s="576">
        <v>3214</v>
      </c>
      <c r="H25" s="576">
        <v>996</v>
      </c>
      <c r="I25" s="576">
        <v>29398</v>
      </c>
      <c r="J25" s="576">
        <v>16524</v>
      </c>
      <c r="K25" s="576">
        <v>12874</v>
      </c>
      <c r="L25" s="576">
        <v>10531</v>
      </c>
      <c r="M25" s="576">
        <v>1624</v>
      </c>
      <c r="N25" s="576">
        <v>2059</v>
      </c>
      <c r="O25" s="576" t="s">
        <v>21</v>
      </c>
      <c r="P25" s="576">
        <v>8509</v>
      </c>
      <c r="Q25" s="576">
        <v>74138</v>
      </c>
      <c r="R25" s="576">
        <v>12680</v>
      </c>
      <c r="S25" s="576">
        <v>46774</v>
      </c>
      <c r="T25" s="2023" t="s">
        <v>28</v>
      </c>
      <c r="U25" s="582" t="s">
        <v>26</v>
      </c>
      <c r="V25" s="2021">
        <v>1</v>
      </c>
      <c r="W25" s="579" t="s">
        <v>2168</v>
      </c>
      <c r="X25" s="580" t="s">
        <v>2169</v>
      </c>
      <c r="Y25" s="576">
        <v>1123557</v>
      </c>
      <c r="Z25" s="576">
        <v>280857</v>
      </c>
      <c r="AA25" s="576">
        <v>85813</v>
      </c>
      <c r="AB25" s="576">
        <v>18419</v>
      </c>
      <c r="AC25" s="576">
        <v>113</v>
      </c>
      <c r="AD25" s="576">
        <v>13</v>
      </c>
      <c r="AE25" s="576">
        <v>13381</v>
      </c>
      <c r="AF25" s="576">
        <v>5714</v>
      </c>
      <c r="AG25" s="576">
        <v>7667</v>
      </c>
      <c r="AH25" s="576">
        <v>1324</v>
      </c>
      <c r="AI25" s="576">
        <v>987</v>
      </c>
      <c r="AJ25" s="576">
        <v>1937</v>
      </c>
      <c r="AK25" s="576" t="s">
        <v>21</v>
      </c>
      <c r="AL25" s="576" t="s">
        <v>21</v>
      </c>
      <c r="AM25" s="576">
        <v>9637</v>
      </c>
      <c r="AN25" s="576">
        <v>12238</v>
      </c>
      <c r="AO25" s="2023" t="s">
        <v>28</v>
      </c>
      <c r="AP25" s="582" t="s">
        <v>26</v>
      </c>
      <c r="AQ25" s="2021">
        <v>1</v>
      </c>
      <c r="AR25" s="579" t="s">
        <v>2168</v>
      </c>
      <c r="AS25" s="580" t="s">
        <v>2169</v>
      </c>
      <c r="AT25" s="576">
        <v>1612</v>
      </c>
      <c r="AU25" s="576" t="s">
        <v>21</v>
      </c>
      <c r="AV25" s="576" t="s">
        <v>21</v>
      </c>
      <c r="AW25" s="576">
        <v>1171</v>
      </c>
      <c r="AX25" s="576">
        <v>1171</v>
      </c>
      <c r="AY25" s="576" t="s">
        <v>21</v>
      </c>
      <c r="AZ25" s="576">
        <v>3</v>
      </c>
      <c r="BA25" s="576">
        <v>122</v>
      </c>
      <c r="BB25" s="576" t="s">
        <v>21</v>
      </c>
      <c r="BC25" s="576">
        <v>318</v>
      </c>
      <c r="BD25" s="576">
        <v>15842</v>
      </c>
      <c r="BE25" s="576">
        <v>411</v>
      </c>
      <c r="BF25" s="576">
        <v>18005</v>
      </c>
      <c r="BG25" s="576">
        <v>19538</v>
      </c>
      <c r="BH25" s="576">
        <v>120</v>
      </c>
      <c r="BI25" s="576" t="s">
        <v>21</v>
      </c>
      <c r="BJ25" s="576" t="s">
        <v>21</v>
      </c>
      <c r="BK25" s="2023" t="s">
        <v>28</v>
      </c>
      <c r="BL25" s="582" t="s">
        <v>26</v>
      </c>
      <c r="BM25" s="2021">
        <v>1</v>
      </c>
      <c r="BN25" s="579" t="s">
        <v>2168</v>
      </c>
      <c r="BO25" s="580" t="s">
        <v>2169</v>
      </c>
      <c r="BP25" s="576">
        <v>2610</v>
      </c>
      <c r="BQ25" s="576">
        <v>5</v>
      </c>
      <c r="BR25" s="576">
        <v>15</v>
      </c>
      <c r="BS25" s="576">
        <v>22</v>
      </c>
      <c r="BT25" s="576">
        <v>1451</v>
      </c>
      <c r="BU25" s="576">
        <v>704</v>
      </c>
      <c r="BV25" s="576">
        <v>747</v>
      </c>
      <c r="BW25" s="576">
        <v>6</v>
      </c>
      <c r="BX25" s="576" t="s">
        <v>21</v>
      </c>
      <c r="BY25" s="576">
        <v>1003</v>
      </c>
      <c r="BZ25" s="576">
        <v>28575</v>
      </c>
      <c r="CA25" s="576">
        <v>27602</v>
      </c>
      <c r="CB25" s="576">
        <v>52200</v>
      </c>
      <c r="CC25" s="576">
        <v>1996</v>
      </c>
      <c r="CD25" s="576">
        <v>160</v>
      </c>
      <c r="CE25" s="576">
        <v>179</v>
      </c>
      <c r="CF25" s="576" t="s">
        <v>21</v>
      </c>
      <c r="CG25" s="2023" t="s">
        <v>28</v>
      </c>
      <c r="CH25" s="582" t="s">
        <v>26</v>
      </c>
      <c r="CI25" s="2021">
        <v>1</v>
      </c>
      <c r="CJ25" s="579" t="s">
        <v>2168</v>
      </c>
      <c r="CK25" s="580" t="s">
        <v>2169</v>
      </c>
      <c r="CL25" s="576">
        <v>50226</v>
      </c>
      <c r="CM25" s="576">
        <v>666</v>
      </c>
      <c r="CN25" s="576" t="s">
        <v>21</v>
      </c>
      <c r="CO25" s="576" t="s">
        <v>21</v>
      </c>
      <c r="CP25" s="576">
        <v>12845</v>
      </c>
      <c r="CQ25" s="576">
        <v>15399</v>
      </c>
      <c r="CR25" s="576">
        <v>34503</v>
      </c>
      <c r="CS25" s="576">
        <v>5383</v>
      </c>
      <c r="CT25" s="576">
        <v>12</v>
      </c>
      <c r="CU25" s="576">
        <v>573</v>
      </c>
      <c r="CV25" s="576">
        <v>38</v>
      </c>
      <c r="CW25" s="576">
        <v>4339</v>
      </c>
      <c r="CX25" s="576">
        <v>656</v>
      </c>
      <c r="CY25" s="576">
        <v>3683</v>
      </c>
      <c r="CZ25" s="576">
        <v>108</v>
      </c>
      <c r="DA25" s="576" t="s">
        <v>21</v>
      </c>
      <c r="DB25" s="2023" t="s">
        <v>28</v>
      </c>
      <c r="DC25" s="582" t="s">
        <v>26</v>
      </c>
      <c r="DD25" s="2021">
        <v>1</v>
      </c>
      <c r="DE25" s="579" t="s">
        <v>2168</v>
      </c>
      <c r="DF25" s="580" t="s">
        <v>2169</v>
      </c>
      <c r="DG25" s="576">
        <v>427</v>
      </c>
      <c r="DH25" s="576">
        <v>427</v>
      </c>
      <c r="DI25" s="576" t="s">
        <v>21</v>
      </c>
      <c r="DJ25" s="576" t="s">
        <v>22</v>
      </c>
      <c r="DK25" s="576" t="s">
        <v>21</v>
      </c>
      <c r="DL25" s="576">
        <v>752</v>
      </c>
      <c r="DM25" s="576">
        <v>549</v>
      </c>
      <c r="DN25" s="576">
        <v>31</v>
      </c>
      <c r="DO25" s="576">
        <v>119</v>
      </c>
      <c r="DP25" s="576">
        <v>296</v>
      </c>
      <c r="DQ25" s="576">
        <v>17</v>
      </c>
      <c r="DR25" s="576">
        <v>19</v>
      </c>
      <c r="DS25" s="576" t="s">
        <v>21</v>
      </c>
      <c r="DT25" s="576" t="s">
        <v>21</v>
      </c>
      <c r="DU25" s="576">
        <v>20616</v>
      </c>
      <c r="DV25" s="576">
        <v>25866</v>
      </c>
      <c r="DW25" s="2023" t="s">
        <v>28</v>
      </c>
      <c r="DX25" s="582" t="s">
        <v>26</v>
      </c>
      <c r="DY25" s="2021">
        <v>1</v>
      </c>
      <c r="DZ25" s="579" t="s">
        <v>2168</v>
      </c>
      <c r="EA25" s="580" t="s">
        <v>2169</v>
      </c>
      <c r="EB25" s="576">
        <v>263762</v>
      </c>
      <c r="EC25" s="576">
        <v>60956</v>
      </c>
      <c r="ED25" s="576">
        <v>17</v>
      </c>
      <c r="EE25" s="576">
        <v>3647</v>
      </c>
      <c r="EF25" s="576">
        <v>996</v>
      </c>
      <c r="EG25" s="576">
        <v>31246</v>
      </c>
      <c r="EH25" s="576">
        <v>17702</v>
      </c>
      <c r="EI25" s="576">
        <v>13544</v>
      </c>
      <c r="EJ25" s="576">
        <v>10531</v>
      </c>
      <c r="EK25" s="576">
        <v>1624</v>
      </c>
      <c r="EL25" s="576">
        <v>2059</v>
      </c>
      <c r="EM25" s="576" t="s">
        <v>21</v>
      </c>
      <c r="EN25" s="576">
        <v>8509</v>
      </c>
      <c r="EO25" s="576">
        <v>78208</v>
      </c>
      <c r="EP25" s="576">
        <v>12680</v>
      </c>
      <c r="EQ25" s="576">
        <v>46774</v>
      </c>
      <c r="ER25" s="2023" t="s">
        <v>28</v>
      </c>
      <c r="ES25" s="582" t="s">
        <v>26</v>
      </c>
      <c r="ET25" s="2021">
        <v>1</v>
      </c>
      <c r="EU25" s="579" t="s">
        <v>2168</v>
      </c>
      <c r="EV25" s="580" t="s">
        <v>2169</v>
      </c>
      <c r="EW25" s="576">
        <v>1051734</v>
      </c>
      <c r="EX25" s="576">
        <v>43881</v>
      </c>
      <c r="EY25" s="576">
        <v>66844</v>
      </c>
      <c r="EZ25" s="576">
        <v>19515</v>
      </c>
      <c r="FA25" s="576">
        <v>546</v>
      </c>
      <c r="FB25" s="576">
        <v>13</v>
      </c>
      <c r="FC25" s="576">
        <v>14015</v>
      </c>
      <c r="FD25" s="576">
        <v>5738</v>
      </c>
      <c r="FE25" s="576">
        <v>8277</v>
      </c>
      <c r="FF25" s="576">
        <v>1324</v>
      </c>
      <c r="FG25" s="576">
        <v>987</v>
      </c>
      <c r="FH25" s="576">
        <v>1937</v>
      </c>
      <c r="FI25" s="576" t="s">
        <v>21</v>
      </c>
      <c r="FJ25" s="576" t="s">
        <v>21</v>
      </c>
      <c r="FK25" s="576">
        <v>9637</v>
      </c>
      <c r="FL25" s="576">
        <v>12238</v>
      </c>
      <c r="FM25" s="2023" t="s">
        <v>28</v>
      </c>
      <c r="FN25" s="582" t="s">
        <v>26</v>
      </c>
      <c r="FO25" s="2021">
        <v>1</v>
      </c>
      <c r="FP25" s="579" t="s">
        <v>2168</v>
      </c>
      <c r="FQ25" s="580" t="s">
        <v>2169</v>
      </c>
      <c r="FR25" s="576" t="s">
        <v>21</v>
      </c>
      <c r="FS25" s="576" t="s">
        <v>21</v>
      </c>
      <c r="FT25" s="576" t="s">
        <v>21</v>
      </c>
      <c r="FU25" s="576">
        <v>142988</v>
      </c>
      <c r="FV25" s="576">
        <v>12950</v>
      </c>
      <c r="FW25" s="576">
        <v>21327</v>
      </c>
      <c r="FX25" s="576">
        <v>1692</v>
      </c>
      <c r="FY25" s="576" t="s">
        <v>21</v>
      </c>
      <c r="FZ25" s="576" t="s">
        <v>21</v>
      </c>
      <c r="GA25" s="576">
        <v>1250</v>
      </c>
      <c r="GB25" s="576">
        <v>1250</v>
      </c>
      <c r="GC25" s="576" t="s">
        <v>21</v>
      </c>
      <c r="GD25" s="576">
        <v>3</v>
      </c>
      <c r="GE25" s="576">
        <v>122</v>
      </c>
      <c r="GF25" s="576">
        <v>318</v>
      </c>
      <c r="GG25" s="576">
        <v>16477</v>
      </c>
      <c r="GH25" s="2023" t="s">
        <v>28</v>
      </c>
      <c r="GI25" s="582" t="s">
        <v>26</v>
      </c>
      <c r="GJ25" s="2021">
        <v>1</v>
      </c>
      <c r="GK25" s="579" t="s">
        <v>2168</v>
      </c>
      <c r="GL25" s="580" t="s">
        <v>2169</v>
      </c>
      <c r="GM25" s="576">
        <v>3</v>
      </c>
      <c r="GN25" s="576" t="s">
        <v>21</v>
      </c>
      <c r="GO25" s="576" t="s">
        <v>21</v>
      </c>
      <c r="GP25" s="576" t="s">
        <v>21</v>
      </c>
      <c r="GQ25" s="576" t="s">
        <v>21</v>
      </c>
      <c r="GR25" s="576" t="s">
        <v>21</v>
      </c>
      <c r="GS25" s="576">
        <v>11544</v>
      </c>
      <c r="GT25" s="576">
        <v>231</v>
      </c>
      <c r="GU25" s="576">
        <v>66959</v>
      </c>
      <c r="GV25" s="576">
        <v>3065</v>
      </c>
      <c r="GW25" s="576">
        <v>5</v>
      </c>
      <c r="GX25" s="576">
        <v>15</v>
      </c>
      <c r="GY25" s="576">
        <v>22</v>
      </c>
      <c r="GZ25" s="576">
        <v>1902</v>
      </c>
      <c r="HA25" s="576">
        <v>1155</v>
      </c>
      <c r="HB25" s="576">
        <v>747</v>
      </c>
      <c r="HC25" s="2023" t="s">
        <v>28</v>
      </c>
      <c r="HD25" s="582" t="s">
        <v>26</v>
      </c>
      <c r="HE25" s="2021">
        <v>1</v>
      </c>
      <c r="HF25" s="579" t="s">
        <v>2168</v>
      </c>
      <c r="HG25" s="580" t="s">
        <v>2169</v>
      </c>
      <c r="HH25" s="576">
        <v>388</v>
      </c>
      <c r="HI25" s="576">
        <v>388</v>
      </c>
      <c r="HJ25" s="576" t="s">
        <v>21</v>
      </c>
      <c r="HK25" s="576" t="s">
        <v>21</v>
      </c>
      <c r="HL25" s="576" t="s">
        <v>21</v>
      </c>
      <c r="HM25" s="576">
        <v>1003</v>
      </c>
      <c r="HN25" s="576">
        <v>24808</v>
      </c>
      <c r="HO25" s="576">
        <v>23007</v>
      </c>
      <c r="HP25" s="576">
        <v>70301</v>
      </c>
      <c r="HQ25" s="576">
        <v>805</v>
      </c>
      <c r="HR25" s="576" t="s">
        <v>21</v>
      </c>
      <c r="HS25" s="576">
        <v>5792</v>
      </c>
      <c r="HT25" s="576">
        <v>34534</v>
      </c>
      <c r="HU25" s="576">
        <v>5383</v>
      </c>
      <c r="HV25" s="576">
        <v>12</v>
      </c>
      <c r="HW25" s="576">
        <v>573</v>
      </c>
      <c r="HX25" s="2023" t="s">
        <v>28</v>
      </c>
      <c r="HY25" s="582" t="s">
        <v>26</v>
      </c>
      <c r="HZ25" s="2021">
        <v>1</v>
      </c>
      <c r="IA25" s="579" t="s">
        <v>2168</v>
      </c>
      <c r="IB25" s="580" t="s">
        <v>2169</v>
      </c>
      <c r="IC25" s="576" t="s">
        <v>21</v>
      </c>
      <c r="ID25" s="576">
        <v>35551</v>
      </c>
      <c r="IE25" s="576">
        <v>5216</v>
      </c>
      <c r="IF25" s="576">
        <v>1372</v>
      </c>
      <c r="IG25" s="576">
        <v>16</v>
      </c>
      <c r="IH25" s="576" t="s">
        <v>21</v>
      </c>
      <c r="II25" s="576">
        <v>569</v>
      </c>
      <c r="IJ25" s="576">
        <v>563</v>
      </c>
      <c r="IK25" s="576">
        <v>6</v>
      </c>
      <c r="IL25" s="576" t="s">
        <v>21</v>
      </c>
      <c r="IM25" s="576" t="s">
        <v>21</v>
      </c>
      <c r="IN25" s="576">
        <v>752</v>
      </c>
      <c r="IO25" s="576">
        <v>622</v>
      </c>
      <c r="IP25" s="576">
        <v>31</v>
      </c>
      <c r="IQ25" s="576">
        <v>119</v>
      </c>
      <c r="IR25" s="576">
        <v>756</v>
      </c>
      <c r="IS25" s="2023" t="s">
        <v>28</v>
      </c>
      <c r="IT25" s="582" t="s">
        <v>26</v>
      </c>
    </row>
    <row r="26" spans="1:254" ht="14.45" customHeight="1">
      <c r="A26" s="2021" t="s">
        <v>26</v>
      </c>
      <c r="B26" s="579" t="s">
        <v>26</v>
      </c>
      <c r="C26" s="580" t="s">
        <v>165</v>
      </c>
      <c r="D26" s="576">
        <v>289130</v>
      </c>
      <c r="E26" s="576">
        <v>60918</v>
      </c>
      <c r="F26" s="576">
        <v>16</v>
      </c>
      <c r="G26" s="576">
        <v>3407</v>
      </c>
      <c r="H26" s="576">
        <v>949</v>
      </c>
      <c r="I26" s="576">
        <v>30764</v>
      </c>
      <c r="J26" s="576">
        <v>16362</v>
      </c>
      <c r="K26" s="576">
        <v>14402</v>
      </c>
      <c r="L26" s="576">
        <v>11054</v>
      </c>
      <c r="M26" s="576">
        <v>1587</v>
      </c>
      <c r="N26" s="576">
        <v>1435</v>
      </c>
      <c r="O26" s="576" t="s">
        <v>21</v>
      </c>
      <c r="P26" s="576">
        <v>9111</v>
      </c>
      <c r="Q26" s="576">
        <v>76014</v>
      </c>
      <c r="R26" s="576">
        <v>12484</v>
      </c>
      <c r="S26" s="576">
        <v>48740</v>
      </c>
      <c r="T26" s="2023" t="s">
        <v>29</v>
      </c>
      <c r="U26" s="582" t="s">
        <v>26</v>
      </c>
      <c r="V26" s="2021" t="s">
        <v>26</v>
      </c>
      <c r="W26" s="579" t="s">
        <v>26</v>
      </c>
      <c r="X26" s="580" t="s">
        <v>165</v>
      </c>
      <c r="Y26" s="576">
        <v>1132926</v>
      </c>
      <c r="Z26" s="576">
        <v>287480</v>
      </c>
      <c r="AA26" s="576">
        <v>80557</v>
      </c>
      <c r="AB26" s="576">
        <v>17991</v>
      </c>
      <c r="AC26" s="576">
        <v>153</v>
      </c>
      <c r="AD26" s="576">
        <v>9</v>
      </c>
      <c r="AE26" s="576">
        <v>13365</v>
      </c>
      <c r="AF26" s="576">
        <v>4591</v>
      </c>
      <c r="AG26" s="576">
        <v>8774</v>
      </c>
      <c r="AH26" s="576">
        <v>1402</v>
      </c>
      <c r="AI26" s="576">
        <v>850</v>
      </c>
      <c r="AJ26" s="576">
        <v>1379</v>
      </c>
      <c r="AK26" s="576" t="s">
        <v>21</v>
      </c>
      <c r="AL26" s="576" t="s">
        <v>21</v>
      </c>
      <c r="AM26" s="576">
        <v>9184</v>
      </c>
      <c r="AN26" s="576">
        <v>11748</v>
      </c>
      <c r="AO26" s="2023" t="s">
        <v>29</v>
      </c>
      <c r="AP26" s="582" t="s">
        <v>26</v>
      </c>
      <c r="AQ26" s="2021" t="s">
        <v>26</v>
      </c>
      <c r="AR26" s="579" t="s">
        <v>26</v>
      </c>
      <c r="AS26" s="580" t="s">
        <v>165</v>
      </c>
      <c r="AT26" s="576">
        <v>1439</v>
      </c>
      <c r="AU26" s="576">
        <v>1</v>
      </c>
      <c r="AV26" s="576">
        <v>1</v>
      </c>
      <c r="AW26" s="576">
        <v>951</v>
      </c>
      <c r="AX26" s="576">
        <v>951</v>
      </c>
      <c r="AY26" s="576" t="s">
        <v>21</v>
      </c>
      <c r="AZ26" s="576">
        <v>3</v>
      </c>
      <c r="BA26" s="576">
        <v>56</v>
      </c>
      <c r="BB26" s="576" t="s">
        <v>21</v>
      </c>
      <c r="BC26" s="576">
        <v>413</v>
      </c>
      <c r="BD26" s="576">
        <v>15974</v>
      </c>
      <c r="BE26" s="576">
        <v>684</v>
      </c>
      <c r="BF26" s="576">
        <v>17892</v>
      </c>
      <c r="BG26" s="576">
        <v>19597</v>
      </c>
      <c r="BH26" s="576">
        <v>142</v>
      </c>
      <c r="BI26" s="576" t="s">
        <v>21</v>
      </c>
      <c r="BJ26" s="576" t="s">
        <v>21</v>
      </c>
      <c r="BK26" s="2023" t="s">
        <v>29</v>
      </c>
      <c r="BL26" s="582" t="s">
        <v>26</v>
      </c>
      <c r="BM26" s="2021" t="s">
        <v>26</v>
      </c>
      <c r="BN26" s="579" t="s">
        <v>26</v>
      </c>
      <c r="BO26" s="580" t="s">
        <v>165</v>
      </c>
      <c r="BP26" s="576">
        <v>3627</v>
      </c>
      <c r="BQ26" s="576">
        <v>4</v>
      </c>
      <c r="BR26" s="576">
        <v>26</v>
      </c>
      <c r="BS26" s="576">
        <v>24</v>
      </c>
      <c r="BT26" s="576">
        <v>2095</v>
      </c>
      <c r="BU26" s="576">
        <v>945</v>
      </c>
      <c r="BV26" s="576">
        <v>1150</v>
      </c>
      <c r="BW26" s="576">
        <v>8</v>
      </c>
      <c r="BX26" s="576" t="s">
        <v>21</v>
      </c>
      <c r="BY26" s="576">
        <v>1314</v>
      </c>
      <c r="BZ26" s="576">
        <v>30597</v>
      </c>
      <c r="CA26" s="576">
        <v>29936</v>
      </c>
      <c r="CB26" s="576">
        <v>53764</v>
      </c>
      <c r="CC26" s="576">
        <v>2068</v>
      </c>
      <c r="CD26" s="576">
        <v>168</v>
      </c>
      <c r="CE26" s="576">
        <v>188</v>
      </c>
      <c r="CF26" s="576" t="s">
        <v>21</v>
      </c>
      <c r="CG26" s="2023" t="s">
        <v>29</v>
      </c>
      <c r="CH26" s="582" t="s">
        <v>26</v>
      </c>
      <c r="CI26" s="2021" t="s">
        <v>26</v>
      </c>
      <c r="CJ26" s="579" t="s">
        <v>26</v>
      </c>
      <c r="CK26" s="580" t="s">
        <v>165</v>
      </c>
      <c r="CL26" s="576">
        <v>51577</v>
      </c>
      <c r="CM26" s="576">
        <v>754</v>
      </c>
      <c r="CN26" s="576" t="s">
        <v>21</v>
      </c>
      <c r="CO26" s="576" t="s">
        <v>21</v>
      </c>
      <c r="CP26" s="576">
        <v>13402</v>
      </c>
      <c r="CQ26" s="576">
        <v>12476</v>
      </c>
      <c r="CR26" s="576">
        <v>31301</v>
      </c>
      <c r="CS26" s="576">
        <v>5072</v>
      </c>
      <c r="CT26" s="576">
        <v>12</v>
      </c>
      <c r="CU26" s="576">
        <v>338</v>
      </c>
      <c r="CV26" s="576">
        <v>38</v>
      </c>
      <c r="CW26" s="576">
        <v>4260</v>
      </c>
      <c r="CX26" s="576">
        <v>585</v>
      </c>
      <c r="CY26" s="576">
        <v>3675</v>
      </c>
      <c r="CZ26" s="576">
        <v>102</v>
      </c>
      <c r="DA26" s="576" t="s">
        <v>21</v>
      </c>
      <c r="DB26" s="2023" t="s">
        <v>29</v>
      </c>
      <c r="DC26" s="582" t="s">
        <v>26</v>
      </c>
      <c r="DD26" s="2021" t="s">
        <v>26</v>
      </c>
      <c r="DE26" s="579" t="s">
        <v>26</v>
      </c>
      <c r="DF26" s="580" t="s">
        <v>165</v>
      </c>
      <c r="DG26" s="576">
        <v>480</v>
      </c>
      <c r="DH26" s="576">
        <v>480</v>
      </c>
      <c r="DI26" s="576" t="s">
        <v>21</v>
      </c>
      <c r="DJ26" s="576">
        <v>17</v>
      </c>
      <c r="DK26" s="576" t="s">
        <v>21</v>
      </c>
      <c r="DL26" s="576">
        <v>822</v>
      </c>
      <c r="DM26" s="576">
        <v>562</v>
      </c>
      <c r="DN26" s="576">
        <v>52</v>
      </c>
      <c r="DO26" s="576">
        <v>149</v>
      </c>
      <c r="DP26" s="576">
        <v>274</v>
      </c>
      <c r="DQ26" s="576">
        <v>23</v>
      </c>
      <c r="DR26" s="576">
        <v>26</v>
      </c>
      <c r="DS26" s="576" t="s">
        <v>21</v>
      </c>
      <c r="DT26" s="576" t="s">
        <v>21</v>
      </c>
      <c r="DU26" s="576">
        <v>22462</v>
      </c>
      <c r="DV26" s="576">
        <v>43784</v>
      </c>
      <c r="DW26" s="2023" t="s">
        <v>29</v>
      </c>
      <c r="DX26" s="582" t="s">
        <v>26</v>
      </c>
      <c r="DY26" s="2021" t="s">
        <v>26</v>
      </c>
      <c r="DZ26" s="579" t="s">
        <v>26</v>
      </c>
      <c r="EA26" s="580" t="s">
        <v>165</v>
      </c>
      <c r="EB26" s="576">
        <v>271259</v>
      </c>
      <c r="EC26" s="576">
        <v>64034</v>
      </c>
      <c r="ED26" s="576">
        <v>16</v>
      </c>
      <c r="EE26" s="576">
        <v>3482</v>
      </c>
      <c r="EF26" s="576">
        <v>949</v>
      </c>
      <c r="EG26" s="576">
        <v>33698</v>
      </c>
      <c r="EH26" s="576">
        <v>18188</v>
      </c>
      <c r="EI26" s="576">
        <v>15510</v>
      </c>
      <c r="EJ26" s="576">
        <v>11054</v>
      </c>
      <c r="EK26" s="576">
        <v>1587</v>
      </c>
      <c r="EL26" s="576">
        <v>1435</v>
      </c>
      <c r="EM26" s="576" t="s">
        <v>21</v>
      </c>
      <c r="EN26" s="576">
        <v>9111</v>
      </c>
      <c r="EO26" s="576">
        <v>80049</v>
      </c>
      <c r="EP26" s="576">
        <v>12484</v>
      </c>
      <c r="EQ26" s="576">
        <v>48740</v>
      </c>
      <c r="ER26" s="2023" t="s">
        <v>29</v>
      </c>
      <c r="ES26" s="582" t="s">
        <v>26</v>
      </c>
      <c r="ET26" s="2021" t="s">
        <v>26</v>
      </c>
      <c r="EU26" s="579" t="s">
        <v>26</v>
      </c>
      <c r="EV26" s="580" t="s">
        <v>165</v>
      </c>
      <c r="EW26" s="576">
        <v>1070029</v>
      </c>
      <c r="EX26" s="576">
        <v>58087</v>
      </c>
      <c r="EY26" s="576">
        <v>63416</v>
      </c>
      <c r="EZ26" s="576">
        <v>19022</v>
      </c>
      <c r="FA26" s="576">
        <v>228</v>
      </c>
      <c r="FB26" s="576">
        <v>9</v>
      </c>
      <c r="FC26" s="576">
        <v>14254</v>
      </c>
      <c r="FD26" s="576">
        <v>4626</v>
      </c>
      <c r="FE26" s="576">
        <v>9628</v>
      </c>
      <c r="FF26" s="576">
        <v>1402</v>
      </c>
      <c r="FG26" s="576">
        <v>850</v>
      </c>
      <c r="FH26" s="576">
        <v>1379</v>
      </c>
      <c r="FI26" s="576" t="s">
        <v>21</v>
      </c>
      <c r="FJ26" s="576" t="s">
        <v>21</v>
      </c>
      <c r="FK26" s="576">
        <v>9184</v>
      </c>
      <c r="FL26" s="576">
        <v>11748</v>
      </c>
      <c r="FM26" s="2023" t="s">
        <v>29</v>
      </c>
      <c r="FN26" s="582" t="s">
        <v>26</v>
      </c>
      <c r="FO26" s="2021" t="s">
        <v>26</v>
      </c>
      <c r="FP26" s="579" t="s">
        <v>26</v>
      </c>
      <c r="FQ26" s="580" t="s">
        <v>165</v>
      </c>
      <c r="FR26" s="576" t="s">
        <v>21</v>
      </c>
      <c r="FS26" s="576" t="s">
        <v>21</v>
      </c>
      <c r="FT26" s="576" t="s">
        <v>21</v>
      </c>
      <c r="FU26" s="576">
        <v>144959</v>
      </c>
      <c r="FV26" s="576">
        <v>15876</v>
      </c>
      <c r="FW26" s="576">
        <v>21214</v>
      </c>
      <c r="FX26" s="576">
        <v>1510</v>
      </c>
      <c r="FY26" s="576">
        <v>1</v>
      </c>
      <c r="FZ26" s="576">
        <v>1</v>
      </c>
      <c r="GA26" s="576">
        <v>1021</v>
      </c>
      <c r="GB26" s="576">
        <v>1021</v>
      </c>
      <c r="GC26" s="576" t="s">
        <v>21</v>
      </c>
      <c r="GD26" s="576">
        <v>3</v>
      </c>
      <c r="GE26" s="576">
        <v>56</v>
      </c>
      <c r="GF26" s="576">
        <v>413</v>
      </c>
      <c r="GG26" s="576">
        <v>16560</v>
      </c>
      <c r="GH26" s="2023" t="s">
        <v>29</v>
      </c>
      <c r="GI26" s="582" t="s">
        <v>26</v>
      </c>
      <c r="GJ26" s="2021" t="s">
        <v>26</v>
      </c>
      <c r="GK26" s="579" t="s">
        <v>26</v>
      </c>
      <c r="GL26" s="580" t="s">
        <v>165</v>
      </c>
      <c r="GM26" s="576">
        <v>3</v>
      </c>
      <c r="GN26" s="576" t="s">
        <v>21</v>
      </c>
      <c r="GO26" s="576" t="s">
        <v>21</v>
      </c>
      <c r="GP26" s="576" t="s">
        <v>21</v>
      </c>
      <c r="GQ26" s="576" t="s">
        <v>21</v>
      </c>
      <c r="GR26" s="576" t="s">
        <v>21</v>
      </c>
      <c r="GS26" s="576">
        <v>9737</v>
      </c>
      <c r="GT26" s="576">
        <v>271</v>
      </c>
      <c r="GU26" s="576">
        <v>77634</v>
      </c>
      <c r="GV26" s="576">
        <v>4498</v>
      </c>
      <c r="GW26" s="576">
        <v>4</v>
      </c>
      <c r="GX26" s="576">
        <v>26</v>
      </c>
      <c r="GY26" s="576">
        <v>24</v>
      </c>
      <c r="GZ26" s="576">
        <v>2957</v>
      </c>
      <c r="HA26" s="576">
        <v>1807</v>
      </c>
      <c r="HB26" s="576">
        <v>1150</v>
      </c>
      <c r="HC26" s="2023" t="s">
        <v>29</v>
      </c>
      <c r="HD26" s="582" t="s">
        <v>26</v>
      </c>
      <c r="HE26" s="2021" t="s">
        <v>26</v>
      </c>
      <c r="HF26" s="579" t="s">
        <v>26</v>
      </c>
      <c r="HG26" s="580" t="s">
        <v>165</v>
      </c>
      <c r="HH26" s="576">
        <v>485</v>
      </c>
      <c r="HI26" s="576">
        <v>485</v>
      </c>
      <c r="HJ26" s="576" t="s">
        <v>21</v>
      </c>
      <c r="HK26" s="576" t="s">
        <v>21</v>
      </c>
      <c r="HL26" s="576" t="s">
        <v>21</v>
      </c>
      <c r="HM26" s="576">
        <v>1314</v>
      </c>
      <c r="HN26" s="576">
        <v>25174</v>
      </c>
      <c r="HO26" s="576">
        <v>23319</v>
      </c>
      <c r="HP26" s="576">
        <v>70396</v>
      </c>
      <c r="HQ26" s="576">
        <v>890</v>
      </c>
      <c r="HR26" s="576" t="s">
        <v>21</v>
      </c>
      <c r="HS26" s="576">
        <v>6347</v>
      </c>
      <c r="HT26" s="576">
        <v>31337</v>
      </c>
      <c r="HU26" s="576">
        <v>5072</v>
      </c>
      <c r="HV26" s="576">
        <v>12</v>
      </c>
      <c r="HW26" s="576">
        <v>338</v>
      </c>
      <c r="HX26" s="2023" t="s">
        <v>29</v>
      </c>
      <c r="HY26" s="582" t="s">
        <v>26</v>
      </c>
      <c r="HZ26" s="2021" t="s">
        <v>26</v>
      </c>
      <c r="IA26" s="579" t="s">
        <v>26</v>
      </c>
      <c r="IB26" s="580" t="s">
        <v>165</v>
      </c>
      <c r="IC26" s="576" t="s">
        <v>21</v>
      </c>
      <c r="ID26" s="576">
        <v>35907</v>
      </c>
      <c r="IE26" s="576">
        <v>6481</v>
      </c>
      <c r="IF26" s="576">
        <v>1647</v>
      </c>
      <c r="IG26" s="576">
        <v>21</v>
      </c>
      <c r="IH26" s="576" t="s">
        <v>21</v>
      </c>
      <c r="II26" s="576">
        <v>740</v>
      </c>
      <c r="IJ26" s="576">
        <v>698</v>
      </c>
      <c r="IK26" s="576">
        <v>42</v>
      </c>
      <c r="IL26" s="576" t="s">
        <v>21</v>
      </c>
      <c r="IM26" s="576">
        <v>17</v>
      </c>
      <c r="IN26" s="576">
        <v>822</v>
      </c>
      <c r="IO26" s="576">
        <v>757</v>
      </c>
      <c r="IP26" s="576">
        <v>52</v>
      </c>
      <c r="IQ26" s="576">
        <v>149</v>
      </c>
      <c r="IR26" s="576">
        <v>1997</v>
      </c>
      <c r="IS26" s="2023" t="s">
        <v>29</v>
      </c>
      <c r="IT26" s="582" t="s">
        <v>26</v>
      </c>
    </row>
    <row r="27" spans="1:254" ht="9.75" customHeight="1">
      <c r="A27" s="2019"/>
      <c r="B27" s="700"/>
      <c r="C27" s="2020"/>
      <c r="D27" s="576"/>
      <c r="E27" s="576"/>
      <c r="F27" s="576"/>
      <c r="G27" s="576"/>
      <c r="H27" s="576"/>
      <c r="I27" s="576"/>
      <c r="J27" s="576"/>
      <c r="K27" s="576"/>
      <c r="L27" s="576"/>
      <c r="M27" s="576"/>
      <c r="N27" s="576"/>
      <c r="Q27" s="576"/>
      <c r="R27" s="576"/>
      <c r="S27" s="576"/>
      <c r="T27" s="2026"/>
      <c r="U27" s="587"/>
      <c r="V27" s="2019"/>
      <c r="W27" s="700"/>
      <c r="X27" s="2020"/>
      <c r="Y27" s="2915"/>
      <c r="Z27" s="576"/>
      <c r="AA27" s="576"/>
      <c r="AB27" s="576"/>
      <c r="AC27" s="576"/>
      <c r="AD27" s="576"/>
      <c r="AE27" s="576"/>
      <c r="AF27" s="576"/>
      <c r="AG27" s="576"/>
      <c r="AH27" s="576"/>
      <c r="AI27" s="576"/>
      <c r="AJ27" s="576"/>
      <c r="AM27" s="576"/>
      <c r="AN27" s="576"/>
      <c r="AO27" s="2026"/>
      <c r="AP27" s="587"/>
      <c r="AQ27" s="2019"/>
      <c r="AR27" s="700"/>
      <c r="AS27" s="2020"/>
      <c r="AT27" s="576"/>
      <c r="AU27" s="576"/>
      <c r="AV27" s="576"/>
      <c r="AW27" s="576"/>
      <c r="AX27" s="576"/>
      <c r="AY27" s="576"/>
      <c r="AZ27" s="576"/>
      <c r="BA27" s="576"/>
      <c r="BD27" s="576"/>
      <c r="BF27" s="576"/>
      <c r="BG27" s="576"/>
      <c r="BH27" s="576"/>
      <c r="BI27" s="576"/>
      <c r="BJ27" s="576"/>
      <c r="BK27" s="2026"/>
      <c r="BL27" s="587"/>
      <c r="BM27" s="2019"/>
      <c r="BN27" s="700"/>
      <c r="BO27" s="2020"/>
      <c r="BP27" s="576"/>
      <c r="BQ27" s="576"/>
      <c r="BR27" s="576"/>
      <c r="BS27" s="576"/>
      <c r="BT27" s="576"/>
      <c r="BU27" s="576"/>
      <c r="BV27" s="576"/>
      <c r="BW27" s="576"/>
      <c r="BZ27" s="576"/>
      <c r="CA27" s="576"/>
      <c r="CB27" s="576"/>
      <c r="CC27" s="576"/>
      <c r="CD27" s="576"/>
      <c r="CE27" s="576"/>
      <c r="CF27" s="576"/>
      <c r="CG27" s="2026"/>
      <c r="CH27" s="587"/>
      <c r="CI27" s="2019"/>
      <c r="CJ27" s="700"/>
      <c r="CK27" s="2020"/>
      <c r="CL27" s="576"/>
      <c r="CM27" s="576"/>
      <c r="CN27" s="576"/>
      <c r="CO27" s="576"/>
      <c r="CP27" s="2915"/>
      <c r="CQ27" s="576"/>
      <c r="CR27" s="576"/>
      <c r="CS27" s="576"/>
      <c r="CT27" s="576"/>
      <c r="CU27" s="576"/>
      <c r="CV27" s="576"/>
      <c r="CW27" s="576"/>
      <c r="CX27" s="576"/>
      <c r="CY27" s="576"/>
      <c r="CZ27" s="576"/>
      <c r="DB27" s="2026"/>
      <c r="DC27" s="587"/>
      <c r="DD27" s="2019"/>
      <c r="DE27" s="700"/>
      <c r="DF27" s="2020"/>
      <c r="DH27" s="576"/>
      <c r="DI27" s="576"/>
      <c r="DK27" s="576"/>
      <c r="DM27" s="576"/>
      <c r="DN27" s="2915"/>
      <c r="DO27" s="576"/>
      <c r="DP27" s="576"/>
      <c r="DQ27" s="576"/>
      <c r="DR27" s="576"/>
      <c r="DS27" s="576"/>
      <c r="DT27" s="576"/>
      <c r="DU27" s="2915"/>
      <c r="DV27" s="576"/>
      <c r="DW27" s="2026"/>
      <c r="DX27" s="587"/>
      <c r="DY27" s="2019"/>
      <c r="DZ27" s="700"/>
      <c r="EA27" s="2020"/>
      <c r="EB27" s="576"/>
      <c r="EC27" s="576"/>
      <c r="ED27" s="576"/>
      <c r="EE27" s="576"/>
      <c r="EF27" s="576"/>
      <c r="EG27" s="576"/>
      <c r="EH27" s="576"/>
      <c r="EI27" s="576"/>
      <c r="EJ27" s="576"/>
      <c r="EK27" s="576"/>
      <c r="EL27" s="576"/>
      <c r="EM27" s="576"/>
      <c r="EN27" s="576"/>
      <c r="EO27" s="576"/>
      <c r="EP27" s="576"/>
      <c r="EQ27" s="576"/>
      <c r="ER27" s="2026"/>
      <c r="ES27" s="587"/>
      <c r="ET27" s="2019"/>
      <c r="EU27" s="700"/>
      <c r="EV27" s="2020"/>
      <c r="EW27" s="2915"/>
      <c r="EX27" s="2915"/>
      <c r="EY27" s="576"/>
      <c r="EZ27" s="576"/>
      <c r="FA27" s="576"/>
      <c r="FB27" s="576"/>
      <c r="FC27" s="576"/>
      <c r="FD27" s="576"/>
      <c r="FE27" s="576"/>
      <c r="FF27" s="576"/>
      <c r="FG27" s="576"/>
      <c r="FH27" s="576"/>
      <c r="FI27" s="576"/>
      <c r="FJ27" s="576"/>
      <c r="FK27" s="576"/>
      <c r="FL27" s="576"/>
      <c r="FM27" s="2026"/>
      <c r="FN27" s="587"/>
      <c r="FO27" s="2019"/>
      <c r="FP27" s="700"/>
      <c r="FQ27" s="2020"/>
      <c r="FR27" s="576"/>
      <c r="FS27" s="576"/>
      <c r="FT27" s="576"/>
      <c r="FU27" s="2915"/>
      <c r="FV27" s="2915"/>
      <c r="FW27" s="576"/>
      <c r="FX27" s="576"/>
      <c r="FY27" s="576"/>
      <c r="FZ27" s="576"/>
      <c r="GA27" s="576"/>
      <c r="GB27" s="576"/>
      <c r="GC27" s="576"/>
      <c r="GD27" s="576"/>
      <c r="GE27" s="576"/>
      <c r="GF27" s="576"/>
      <c r="GG27" s="576"/>
      <c r="GH27" s="2026"/>
      <c r="GI27" s="587"/>
      <c r="GJ27" s="2019"/>
      <c r="GK27" s="700"/>
      <c r="GL27" s="2020"/>
      <c r="GM27" s="576"/>
      <c r="GN27" s="576"/>
      <c r="GO27" s="576"/>
      <c r="GP27" s="576"/>
      <c r="GQ27" s="576"/>
      <c r="GR27" s="576"/>
      <c r="GS27" s="2915"/>
      <c r="GT27" s="2915"/>
      <c r="GU27" s="576"/>
      <c r="GV27" s="576"/>
      <c r="GW27" s="576"/>
      <c r="GX27" s="576"/>
      <c r="GY27" s="576"/>
      <c r="GZ27" s="576"/>
      <c r="HA27" s="576"/>
      <c r="HB27" s="576"/>
      <c r="HC27" s="2026"/>
      <c r="HD27" s="587"/>
      <c r="HE27" s="2019"/>
      <c r="HF27" s="700"/>
      <c r="HG27" s="2020"/>
      <c r="HH27" s="576"/>
      <c r="HI27" s="576"/>
      <c r="HJ27" s="576"/>
      <c r="HK27" s="576"/>
      <c r="HL27" s="576"/>
      <c r="HM27" s="576"/>
      <c r="HN27" s="576"/>
      <c r="HO27" s="576"/>
      <c r="HP27" s="576"/>
      <c r="HQ27" s="576"/>
      <c r="HR27" s="576"/>
      <c r="HS27" s="2915"/>
      <c r="HT27" s="576"/>
      <c r="HU27" s="576"/>
      <c r="HV27" s="576"/>
      <c r="HW27" s="576"/>
      <c r="HX27" s="2026"/>
      <c r="HY27" s="587"/>
      <c r="HZ27" s="2019"/>
      <c r="IA27" s="700"/>
      <c r="IB27" s="2020"/>
      <c r="IC27" s="576"/>
      <c r="ID27" s="2915"/>
      <c r="IE27" s="576"/>
      <c r="IF27" s="576"/>
      <c r="IG27" s="576"/>
      <c r="IH27" s="576"/>
      <c r="II27" s="576"/>
      <c r="IJ27" s="576"/>
      <c r="IK27" s="576"/>
      <c r="IL27" s="576"/>
      <c r="IM27" s="576"/>
      <c r="IN27" s="576"/>
      <c r="IO27" s="576"/>
      <c r="IP27" s="596"/>
      <c r="IQ27" s="576"/>
      <c r="IR27" s="576"/>
      <c r="IS27" s="2026"/>
      <c r="IT27" s="587"/>
    </row>
    <row r="28" spans="1:254" ht="15.75" customHeight="1">
      <c r="A28" s="2021" t="s">
        <v>2162</v>
      </c>
      <c r="B28" s="579" t="s">
        <v>23</v>
      </c>
      <c r="C28" s="2916">
        <v>43466</v>
      </c>
      <c r="D28" s="576">
        <v>101710</v>
      </c>
      <c r="E28" s="576">
        <v>21571</v>
      </c>
      <c r="F28" s="576">
        <v>3</v>
      </c>
      <c r="G28" s="576">
        <v>1588</v>
      </c>
      <c r="H28" s="576">
        <v>282</v>
      </c>
      <c r="I28" s="576">
        <v>11513</v>
      </c>
      <c r="J28" s="576">
        <v>5673</v>
      </c>
      <c r="K28" s="576">
        <v>5840</v>
      </c>
      <c r="L28" s="576">
        <v>3626</v>
      </c>
      <c r="M28" s="576">
        <v>601</v>
      </c>
      <c r="N28" s="576">
        <v>64</v>
      </c>
      <c r="O28" s="576" t="s">
        <v>21</v>
      </c>
      <c r="P28" s="576">
        <v>2858</v>
      </c>
      <c r="Q28" s="576">
        <v>26092</v>
      </c>
      <c r="R28" s="576">
        <v>4643</v>
      </c>
      <c r="S28" s="576">
        <v>16547</v>
      </c>
      <c r="T28" s="2023" t="s">
        <v>30</v>
      </c>
      <c r="U28" s="582" t="s">
        <v>2160</v>
      </c>
      <c r="V28" s="2021" t="s">
        <v>2162</v>
      </c>
      <c r="W28" s="579" t="s">
        <v>23</v>
      </c>
      <c r="X28" s="2916">
        <v>43466</v>
      </c>
      <c r="Y28" s="576">
        <v>383530</v>
      </c>
      <c r="Z28" s="576">
        <v>115465</v>
      </c>
      <c r="AA28" s="576">
        <v>30666</v>
      </c>
      <c r="AB28" s="576">
        <v>6355</v>
      </c>
      <c r="AC28" s="576">
        <v>46</v>
      </c>
      <c r="AD28" s="576">
        <v>5</v>
      </c>
      <c r="AE28" s="576">
        <v>5054</v>
      </c>
      <c r="AF28" s="576">
        <v>1120</v>
      </c>
      <c r="AG28" s="576">
        <v>3934</v>
      </c>
      <c r="AH28" s="576">
        <v>410</v>
      </c>
      <c r="AI28" s="576">
        <v>359</v>
      </c>
      <c r="AJ28" s="576" t="s">
        <v>21</v>
      </c>
      <c r="AK28" s="576" t="s">
        <v>21</v>
      </c>
      <c r="AL28" s="576" t="s">
        <v>21</v>
      </c>
      <c r="AM28" s="576">
        <v>3462</v>
      </c>
      <c r="AN28" s="576">
        <v>4437</v>
      </c>
      <c r="AO28" s="2023" t="s">
        <v>30</v>
      </c>
      <c r="AP28" s="582" t="s">
        <v>2160</v>
      </c>
      <c r="AQ28" s="2021" t="s">
        <v>2162</v>
      </c>
      <c r="AR28" s="579" t="s">
        <v>23</v>
      </c>
      <c r="AS28" s="2916">
        <v>43466</v>
      </c>
      <c r="AT28" s="576">
        <v>748</v>
      </c>
      <c r="AU28" s="576">
        <v>1</v>
      </c>
      <c r="AV28" s="576" t="s">
        <v>21</v>
      </c>
      <c r="AW28" s="576">
        <v>540</v>
      </c>
      <c r="AX28" s="576">
        <v>540</v>
      </c>
      <c r="AY28" s="576" t="s">
        <v>21</v>
      </c>
      <c r="AZ28" s="576">
        <v>1</v>
      </c>
      <c r="BA28" s="576">
        <v>64</v>
      </c>
      <c r="BB28" s="576" t="s">
        <v>21</v>
      </c>
      <c r="BC28" s="576">
        <v>145</v>
      </c>
      <c r="BD28" s="576">
        <v>5630</v>
      </c>
      <c r="BE28" s="576">
        <v>185</v>
      </c>
      <c r="BF28" s="576">
        <v>6267</v>
      </c>
      <c r="BG28" s="576">
        <v>7568</v>
      </c>
      <c r="BH28" s="576">
        <v>56</v>
      </c>
      <c r="BI28" s="576" t="s">
        <v>21</v>
      </c>
      <c r="BJ28" s="576" t="s">
        <v>21</v>
      </c>
      <c r="BK28" s="2023" t="s">
        <v>30</v>
      </c>
      <c r="BL28" s="582" t="s">
        <v>2160</v>
      </c>
      <c r="BM28" s="2021" t="s">
        <v>2162</v>
      </c>
      <c r="BN28" s="579" t="s">
        <v>23</v>
      </c>
      <c r="BO28" s="2916">
        <v>43466</v>
      </c>
      <c r="BP28" s="576">
        <v>1161</v>
      </c>
      <c r="BQ28" s="576">
        <v>1</v>
      </c>
      <c r="BR28" s="576">
        <v>7</v>
      </c>
      <c r="BS28" s="576">
        <v>9</v>
      </c>
      <c r="BT28" s="576">
        <v>670</v>
      </c>
      <c r="BU28" s="576">
        <v>334</v>
      </c>
      <c r="BV28" s="576">
        <v>336</v>
      </c>
      <c r="BW28" s="576">
        <v>3</v>
      </c>
      <c r="BX28" s="576" t="s">
        <v>21</v>
      </c>
      <c r="BY28" s="576">
        <v>423</v>
      </c>
      <c r="BZ28" s="576">
        <v>10255</v>
      </c>
      <c r="CA28" s="576">
        <v>9968</v>
      </c>
      <c r="CB28" s="576">
        <v>18508</v>
      </c>
      <c r="CC28" s="576">
        <v>692</v>
      </c>
      <c r="CD28" s="576">
        <v>63</v>
      </c>
      <c r="CE28" s="576">
        <v>71</v>
      </c>
      <c r="CF28" s="576" t="s">
        <v>21</v>
      </c>
      <c r="CG28" s="2023" t="s">
        <v>30</v>
      </c>
      <c r="CH28" s="582" t="s">
        <v>2160</v>
      </c>
      <c r="CI28" s="2021" t="s">
        <v>2162</v>
      </c>
      <c r="CJ28" s="579" t="s">
        <v>23</v>
      </c>
      <c r="CK28" s="2916">
        <v>43466</v>
      </c>
      <c r="CL28" s="576">
        <v>17761</v>
      </c>
      <c r="CM28" s="576">
        <v>263</v>
      </c>
      <c r="CN28" s="576" t="s">
        <v>21</v>
      </c>
      <c r="CO28" s="576" t="s">
        <v>21</v>
      </c>
      <c r="CP28" s="576">
        <v>4453</v>
      </c>
      <c r="CQ28" s="576">
        <v>5208</v>
      </c>
      <c r="CR28" s="576">
        <v>8275</v>
      </c>
      <c r="CS28" s="576">
        <v>2073</v>
      </c>
      <c r="CT28" s="576">
        <v>2</v>
      </c>
      <c r="CU28" s="576">
        <v>330</v>
      </c>
      <c r="CV28" s="576">
        <v>12</v>
      </c>
      <c r="CW28" s="576">
        <v>1564</v>
      </c>
      <c r="CX28" s="576">
        <v>248</v>
      </c>
      <c r="CY28" s="576">
        <v>1316</v>
      </c>
      <c r="CZ28" s="576">
        <v>54</v>
      </c>
      <c r="DA28" s="576" t="s">
        <v>21</v>
      </c>
      <c r="DB28" s="2023" t="s">
        <v>30</v>
      </c>
      <c r="DC28" s="582" t="s">
        <v>2160</v>
      </c>
      <c r="DD28" s="2021" t="s">
        <v>2162</v>
      </c>
      <c r="DE28" s="579" t="s">
        <v>23</v>
      </c>
      <c r="DF28" s="2916">
        <v>43466</v>
      </c>
      <c r="DG28" s="576">
        <v>177</v>
      </c>
      <c r="DH28" s="576">
        <v>177</v>
      </c>
      <c r="DI28" s="576" t="s">
        <v>21</v>
      </c>
      <c r="DJ28" s="576">
        <v>3</v>
      </c>
      <c r="DK28" s="576" t="s">
        <v>21</v>
      </c>
      <c r="DL28" s="576">
        <v>177</v>
      </c>
      <c r="DM28" s="576">
        <v>220</v>
      </c>
      <c r="DN28" s="576">
        <v>21</v>
      </c>
      <c r="DO28" s="576">
        <v>24</v>
      </c>
      <c r="DP28" s="576">
        <v>127</v>
      </c>
      <c r="DQ28" s="576">
        <v>7</v>
      </c>
      <c r="DR28" s="576">
        <v>8</v>
      </c>
      <c r="DS28" s="576" t="s">
        <v>21</v>
      </c>
      <c r="DT28" s="576" t="s">
        <v>21</v>
      </c>
      <c r="DU28" s="576">
        <v>7593</v>
      </c>
      <c r="DV28" s="576">
        <v>16765</v>
      </c>
      <c r="DW28" s="2023" t="s">
        <v>30</v>
      </c>
      <c r="DX28" s="582" t="s">
        <v>2160</v>
      </c>
      <c r="DY28" s="2021" t="s">
        <v>2162</v>
      </c>
      <c r="DZ28" s="579" t="s">
        <v>23</v>
      </c>
      <c r="EA28" s="2916">
        <v>43466</v>
      </c>
      <c r="EB28" s="576">
        <v>93757</v>
      </c>
      <c r="EC28" s="576">
        <v>22297</v>
      </c>
      <c r="ED28" s="576">
        <v>3</v>
      </c>
      <c r="EE28" s="576">
        <v>1597</v>
      </c>
      <c r="EF28" s="576">
        <v>282</v>
      </c>
      <c r="EG28" s="576">
        <v>12212</v>
      </c>
      <c r="EH28" s="576">
        <v>6211</v>
      </c>
      <c r="EI28" s="576">
        <v>6001</v>
      </c>
      <c r="EJ28" s="576">
        <v>3626</v>
      </c>
      <c r="EK28" s="576">
        <v>601</v>
      </c>
      <c r="EL28" s="576">
        <v>64</v>
      </c>
      <c r="EM28" s="576" t="s">
        <v>21</v>
      </c>
      <c r="EN28" s="576">
        <v>2858</v>
      </c>
      <c r="EO28" s="576">
        <v>27536</v>
      </c>
      <c r="EP28" s="576">
        <v>4643</v>
      </c>
      <c r="EQ28" s="576">
        <v>16547</v>
      </c>
      <c r="ER28" s="2023" t="s">
        <v>30</v>
      </c>
      <c r="ES28" s="582" t="s">
        <v>2160</v>
      </c>
      <c r="ET28" s="2021" t="s">
        <v>2162</v>
      </c>
      <c r="EU28" s="579" t="s">
        <v>23</v>
      </c>
      <c r="EV28" s="2916">
        <v>43466</v>
      </c>
      <c r="EW28" s="576">
        <v>360996</v>
      </c>
      <c r="EX28" s="576">
        <v>17643</v>
      </c>
      <c r="EY28" s="576">
        <v>23478</v>
      </c>
      <c r="EZ28" s="576">
        <v>6538</v>
      </c>
      <c r="FA28" s="576">
        <v>54</v>
      </c>
      <c r="FB28" s="576">
        <v>5</v>
      </c>
      <c r="FC28" s="576">
        <v>5217</v>
      </c>
      <c r="FD28" s="576">
        <v>1123</v>
      </c>
      <c r="FE28" s="576">
        <v>4094</v>
      </c>
      <c r="FF28" s="576">
        <v>410</v>
      </c>
      <c r="FG28" s="576">
        <v>359</v>
      </c>
      <c r="FH28" s="576" t="s">
        <v>21</v>
      </c>
      <c r="FI28" s="576" t="s">
        <v>21</v>
      </c>
      <c r="FJ28" s="576" t="s">
        <v>21</v>
      </c>
      <c r="FK28" s="576">
        <v>3462</v>
      </c>
      <c r="FL28" s="576">
        <v>4437</v>
      </c>
      <c r="FM28" s="2023" t="s">
        <v>30</v>
      </c>
      <c r="FN28" s="582" t="s">
        <v>2160</v>
      </c>
      <c r="FO28" s="2021" t="s">
        <v>2162</v>
      </c>
      <c r="FP28" s="579" t="s">
        <v>23</v>
      </c>
      <c r="FQ28" s="2916">
        <v>43466</v>
      </c>
      <c r="FR28" s="638" t="s">
        <v>21</v>
      </c>
      <c r="FS28" s="576" t="s">
        <v>21</v>
      </c>
      <c r="FT28" s="576" t="s">
        <v>21</v>
      </c>
      <c r="FU28" s="576">
        <v>53378</v>
      </c>
      <c r="FV28" s="576">
        <v>5158</v>
      </c>
      <c r="FW28" s="576">
        <v>7784</v>
      </c>
      <c r="FX28" s="576">
        <v>775</v>
      </c>
      <c r="FY28" s="576">
        <v>1</v>
      </c>
      <c r="FZ28" s="576" t="s">
        <v>21</v>
      </c>
      <c r="GA28" s="576">
        <v>567</v>
      </c>
      <c r="GB28" s="576">
        <v>567</v>
      </c>
      <c r="GC28" s="576" t="s">
        <v>21</v>
      </c>
      <c r="GD28" s="576">
        <v>1</v>
      </c>
      <c r="GE28" s="576">
        <v>64</v>
      </c>
      <c r="GF28" s="576">
        <v>145</v>
      </c>
      <c r="GG28" s="576">
        <v>5852</v>
      </c>
      <c r="GH28" s="2023" t="s">
        <v>30</v>
      </c>
      <c r="GI28" s="582" t="s">
        <v>2160</v>
      </c>
      <c r="GJ28" s="2021" t="s">
        <v>2162</v>
      </c>
      <c r="GK28" s="579" t="s">
        <v>23</v>
      </c>
      <c r="GL28" s="2916">
        <v>43466</v>
      </c>
      <c r="GM28" s="576">
        <v>1</v>
      </c>
      <c r="GN28" s="576" t="s">
        <v>21</v>
      </c>
      <c r="GO28" s="576" t="s">
        <v>21</v>
      </c>
      <c r="GP28" s="576" t="s">
        <v>21</v>
      </c>
      <c r="GQ28" s="576" t="s">
        <v>21</v>
      </c>
      <c r="GR28" s="576" t="s">
        <v>21</v>
      </c>
      <c r="GS28" s="576">
        <v>3730</v>
      </c>
      <c r="GT28" s="576">
        <v>190</v>
      </c>
      <c r="GU28" s="576">
        <v>26981</v>
      </c>
      <c r="GV28" s="576">
        <v>1347</v>
      </c>
      <c r="GW28" s="576">
        <v>1</v>
      </c>
      <c r="GX28" s="576">
        <v>7</v>
      </c>
      <c r="GY28" s="576">
        <v>9</v>
      </c>
      <c r="GZ28" s="576">
        <v>854</v>
      </c>
      <c r="HA28" s="576">
        <v>518</v>
      </c>
      <c r="HB28" s="576">
        <v>336</v>
      </c>
      <c r="HC28" s="2023" t="s">
        <v>30</v>
      </c>
      <c r="HD28" s="582" t="s">
        <v>2160</v>
      </c>
      <c r="HE28" s="2021" t="s">
        <v>2162</v>
      </c>
      <c r="HF28" s="579" t="s">
        <v>23</v>
      </c>
      <c r="HG28" s="2916">
        <v>43466</v>
      </c>
      <c r="HH28" s="576">
        <v>163</v>
      </c>
      <c r="HI28" s="576">
        <v>163</v>
      </c>
      <c r="HJ28" s="576" t="s">
        <v>21</v>
      </c>
      <c r="HK28" s="576" t="s">
        <v>21</v>
      </c>
      <c r="HL28" s="576" t="s">
        <v>21</v>
      </c>
      <c r="HM28" s="576">
        <v>423</v>
      </c>
      <c r="HN28" s="576">
        <v>8424</v>
      </c>
      <c r="HO28" s="576">
        <v>7690</v>
      </c>
      <c r="HP28" s="576">
        <v>24383</v>
      </c>
      <c r="HQ28" s="576">
        <v>307</v>
      </c>
      <c r="HR28" s="576" t="s">
        <v>21</v>
      </c>
      <c r="HS28" s="576">
        <v>2107</v>
      </c>
      <c r="HT28" s="576">
        <v>8289</v>
      </c>
      <c r="HU28" s="576">
        <v>2073</v>
      </c>
      <c r="HV28" s="576">
        <v>2</v>
      </c>
      <c r="HW28" s="576">
        <v>330</v>
      </c>
      <c r="HX28" s="2023" t="s">
        <v>30</v>
      </c>
      <c r="HY28" s="582" t="s">
        <v>2160</v>
      </c>
      <c r="HZ28" s="2021" t="s">
        <v>2162</v>
      </c>
      <c r="IA28" s="579" t="s">
        <v>23</v>
      </c>
      <c r="IB28" s="2916">
        <v>43466</v>
      </c>
      <c r="IC28" s="576" t="s">
        <v>21</v>
      </c>
      <c r="ID28" s="576">
        <v>12300</v>
      </c>
      <c r="IE28" s="576">
        <v>2003</v>
      </c>
      <c r="IF28" s="576">
        <v>449</v>
      </c>
      <c r="IG28" s="576">
        <v>9</v>
      </c>
      <c r="IH28" s="576" t="s">
        <v>21</v>
      </c>
      <c r="II28" s="576">
        <v>250</v>
      </c>
      <c r="IJ28" s="576">
        <v>250</v>
      </c>
      <c r="IK28" s="576">
        <v>0</v>
      </c>
      <c r="IL28" s="576" t="s">
        <v>21</v>
      </c>
      <c r="IM28" s="576">
        <v>3</v>
      </c>
      <c r="IN28" s="576">
        <v>177</v>
      </c>
      <c r="IO28" s="576">
        <v>300</v>
      </c>
      <c r="IP28" s="576">
        <v>21</v>
      </c>
      <c r="IQ28" s="576">
        <v>24</v>
      </c>
      <c r="IR28" s="576">
        <v>826</v>
      </c>
      <c r="IS28" s="2023" t="s">
        <v>30</v>
      </c>
      <c r="IT28" s="582" t="s">
        <v>2160</v>
      </c>
    </row>
    <row r="29" spans="1:254" ht="14.45" customHeight="1">
      <c r="A29" s="2021" t="s">
        <v>26</v>
      </c>
      <c r="B29" s="579" t="s">
        <v>26</v>
      </c>
      <c r="C29" s="2027">
        <v>43497</v>
      </c>
      <c r="D29" s="576">
        <v>89954</v>
      </c>
      <c r="E29" s="576">
        <v>18693</v>
      </c>
      <c r="F29" s="576">
        <v>5</v>
      </c>
      <c r="G29" s="576">
        <v>1279</v>
      </c>
      <c r="H29" s="576">
        <v>328</v>
      </c>
      <c r="I29" s="576">
        <v>9563</v>
      </c>
      <c r="J29" s="576">
        <v>5387</v>
      </c>
      <c r="K29" s="576">
        <v>4176</v>
      </c>
      <c r="L29" s="576">
        <v>3119</v>
      </c>
      <c r="M29" s="576">
        <v>533</v>
      </c>
      <c r="N29" s="576">
        <v>47</v>
      </c>
      <c r="O29" s="576" t="s">
        <v>21</v>
      </c>
      <c r="P29" s="576">
        <v>2964</v>
      </c>
      <c r="Q29" s="576">
        <v>23305</v>
      </c>
      <c r="R29" s="576">
        <v>4262</v>
      </c>
      <c r="S29" s="576">
        <v>13388</v>
      </c>
      <c r="T29" s="2023" t="s">
        <v>31</v>
      </c>
      <c r="U29" s="582" t="s">
        <v>26</v>
      </c>
      <c r="V29" s="2021" t="s">
        <v>26</v>
      </c>
      <c r="W29" s="579" t="s">
        <v>26</v>
      </c>
      <c r="X29" s="2027">
        <v>43497</v>
      </c>
      <c r="Y29" s="576">
        <v>337017</v>
      </c>
      <c r="Z29" s="576">
        <v>107261</v>
      </c>
      <c r="AA29" s="576">
        <v>26352</v>
      </c>
      <c r="AB29" s="576">
        <v>5130</v>
      </c>
      <c r="AC29" s="576">
        <v>38</v>
      </c>
      <c r="AD29" s="576">
        <v>3</v>
      </c>
      <c r="AE29" s="576">
        <v>4239</v>
      </c>
      <c r="AF29" s="576">
        <v>1710</v>
      </c>
      <c r="AG29" s="576">
        <v>2529</v>
      </c>
      <c r="AH29" s="576">
        <v>243</v>
      </c>
      <c r="AI29" s="576">
        <v>276</v>
      </c>
      <c r="AJ29" s="576" t="s">
        <v>21</v>
      </c>
      <c r="AK29" s="576" t="s">
        <v>21</v>
      </c>
      <c r="AL29" s="576" t="s">
        <v>21</v>
      </c>
      <c r="AM29" s="576">
        <v>3103</v>
      </c>
      <c r="AN29" s="576">
        <v>4079</v>
      </c>
      <c r="AO29" s="2023" t="s">
        <v>31</v>
      </c>
      <c r="AP29" s="582" t="s">
        <v>26</v>
      </c>
      <c r="AQ29" s="2021" t="s">
        <v>26</v>
      </c>
      <c r="AR29" s="579" t="s">
        <v>26</v>
      </c>
      <c r="AS29" s="2027">
        <v>43497</v>
      </c>
      <c r="AT29" s="576">
        <v>642</v>
      </c>
      <c r="AU29" s="576">
        <v>1</v>
      </c>
      <c r="AV29" s="576" t="s">
        <v>21</v>
      </c>
      <c r="AW29" s="576">
        <v>475</v>
      </c>
      <c r="AX29" s="576">
        <v>475</v>
      </c>
      <c r="AY29" s="576" t="s">
        <v>21</v>
      </c>
      <c r="AZ29" s="576">
        <v>1</v>
      </c>
      <c r="BA29" s="576">
        <v>47</v>
      </c>
      <c r="BB29" s="576" t="s">
        <v>21</v>
      </c>
      <c r="BC29" s="576">
        <v>119</v>
      </c>
      <c r="BD29" s="576">
        <v>5062</v>
      </c>
      <c r="BE29" s="576">
        <v>167</v>
      </c>
      <c r="BF29" s="576">
        <v>5678</v>
      </c>
      <c r="BG29" s="576">
        <v>6501</v>
      </c>
      <c r="BH29" s="576">
        <v>46</v>
      </c>
      <c r="BI29" s="576" t="s">
        <v>21</v>
      </c>
      <c r="BJ29" s="576" t="s">
        <v>21</v>
      </c>
      <c r="BK29" s="2023" t="s">
        <v>31</v>
      </c>
      <c r="BL29" s="582" t="s">
        <v>26</v>
      </c>
      <c r="BM29" s="2021" t="s">
        <v>26</v>
      </c>
      <c r="BN29" s="579" t="s">
        <v>26</v>
      </c>
      <c r="BO29" s="2027">
        <v>43497</v>
      </c>
      <c r="BP29" s="576">
        <v>658</v>
      </c>
      <c r="BQ29" s="576">
        <v>1</v>
      </c>
      <c r="BR29" s="576">
        <v>7</v>
      </c>
      <c r="BS29" s="576">
        <v>8</v>
      </c>
      <c r="BT29" s="576">
        <v>264</v>
      </c>
      <c r="BU29" s="576">
        <v>196</v>
      </c>
      <c r="BV29" s="576">
        <v>68</v>
      </c>
      <c r="BW29" s="576">
        <v>3</v>
      </c>
      <c r="BX29" s="576" t="s">
        <v>21</v>
      </c>
      <c r="BY29" s="576">
        <v>353</v>
      </c>
      <c r="BZ29" s="576">
        <v>8084</v>
      </c>
      <c r="CA29" s="576">
        <v>7556</v>
      </c>
      <c r="CB29" s="576">
        <v>15884</v>
      </c>
      <c r="CC29" s="576">
        <v>631</v>
      </c>
      <c r="CD29" s="576">
        <v>46</v>
      </c>
      <c r="CE29" s="576">
        <v>51</v>
      </c>
      <c r="CF29" s="576" t="s">
        <v>21</v>
      </c>
      <c r="CG29" s="2023" t="s">
        <v>31</v>
      </c>
      <c r="CH29" s="582" t="s">
        <v>26</v>
      </c>
      <c r="CI29" s="2021" t="s">
        <v>26</v>
      </c>
      <c r="CJ29" s="579" t="s">
        <v>26</v>
      </c>
      <c r="CK29" s="2027">
        <v>43497</v>
      </c>
      <c r="CL29" s="576">
        <v>15193</v>
      </c>
      <c r="CM29" s="576">
        <v>240</v>
      </c>
      <c r="CN29" s="576" t="s">
        <v>21</v>
      </c>
      <c r="CO29" s="576" t="s">
        <v>21</v>
      </c>
      <c r="CP29" s="576">
        <v>3965</v>
      </c>
      <c r="CQ29" s="576">
        <v>4521</v>
      </c>
      <c r="CR29" s="576">
        <v>8538</v>
      </c>
      <c r="CS29" s="576">
        <v>1867</v>
      </c>
      <c r="CT29" s="576">
        <v>4</v>
      </c>
      <c r="CU29" s="576">
        <v>118</v>
      </c>
      <c r="CV29" s="576">
        <v>16</v>
      </c>
      <c r="CW29" s="576">
        <v>1566</v>
      </c>
      <c r="CX29" s="576">
        <v>209</v>
      </c>
      <c r="CY29" s="576">
        <v>1357</v>
      </c>
      <c r="CZ29" s="576">
        <v>42</v>
      </c>
      <c r="DA29" s="576" t="s">
        <v>21</v>
      </c>
      <c r="DB29" s="2023" t="s">
        <v>31</v>
      </c>
      <c r="DC29" s="582" t="s">
        <v>26</v>
      </c>
      <c r="DD29" s="2021" t="s">
        <v>26</v>
      </c>
      <c r="DE29" s="579" t="s">
        <v>26</v>
      </c>
      <c r="DF29" s="2027">
        <v>43497</v>
      </c>
      <c r="DG29" s="576">
        <v>218</v>
      </c>
      <c r="DH29" s="576">
        <v>218</v>
      </c>
      <c r="DI29" s="576" t="s">
        <v>21</v>
      </c>
      <c r="DJ29" s="576">
        <v>7</v>
      </c>
      <c r="DK29" s="576" t="s">
        <v>21</v>
      </c>
      <c r="DL29" s="576">
        <v>185</v>
      </c>
      <c r="DM29" s="576">
        <v>186</v>
      </c>
      <c r="DN29" s="576">
        <v>16</v>
      </c>
      <c r="DO29" s="576">
        <v>29</v>
      </c>
      <c r="DP29" s="576">
        <v>103</v>
      </c>
      <c r="DQ29" s="576">
        <v>7</v>
      </c>
      <c r="DR29" s="576">
        <v>8</v>
      </c>
      <c r="DS29" s="576" t="s">
        <v>21</v>
      </c>
      <c r="DT29" s="576" t="s">
        <v>21</v>
      </c>
      <c r="DU29" s="576">
        <v>7157</v>
      </c>
      <c r="DV29" s="576">
        <v>16587</v>
      </c>
      <c r="DW29" s="2023" t="s">
        <v>31</v>
      </c>
      <c r="DX29" s="582" t="s">
        <v>26</v>
      </c>
      <c r="DY29" s="2021" t="s">
        <v>26</v>
      </c>
      <c r="DZ29" s="579" t="s">
        <v>26</v>
      </c>
      <c r="EA29" s="2027">
        <v>43497</v>
      </c>
      <c r="EB29" s="576">
        <v>82819</v>
      </c>
      <c r="EC29" s="576">
        <v>19582</v>
      </c>
      <c r="ED29" s="576">
        <v>5</v>
      </c>
      <c r="EE29" s="576">
        <v>1294</v>
      </c>
      <c r="EF29" s="576">
        <v>328</v>
      </c>
      <c r="EG29" s="576">
        <v>10419</v>
      </c>
      <c r="EH29" s="576">
        <v>6107</v>
      </c>
      <c r="EI29" s="576">
        <v>4312</v>
      </c>
      <c r="EJ29" s="576">
        <v>3119</v>
      </c>
      <c r="EK29" s="576">
        <v>533</v>
      </c>
      <c r="EL29" s="576">
        <v>47</v>
      </c>
      <c r="EM29" s="576" t="s">
        <v>21</v>
      </c>
      <c r="EN29" s="576">
        <v>2964</v>
      </c>
      <c r="EO29" s="576">
        <v>24592</v>
      </c>
      <c r="EP29" s="576">
        <v>4262</v>
      </c>
      <c r="EQ29" s="576">
        <v>13388</v>
      </c>
      <c r="ER29" s="2023" t="s">
        <v>31</v>
      </c>
      <c r="ES29" s="582" t="s">
        <v>26</v>
      </c>
      <c r="ET29" s="2021" t="s">
        <v>26</v>
      </c>
      <c r="EU29" s="579" t="s">
        <v>26</v>
      </c>
      <c r="EV29" s="2027">
        <v>43497</v>
      </c>
      <c r="EW29" s="576">
        <v>317717</v>
      </c>
      <c r="EX29" s="576">
        <v>16574</v>
      </c>
      <c r="EY29" s="576">
        <v>19992</v>
      </c>
      <c r="EZ29" s="576">
        <v>5504</v>
      </c>
      <c r="FA29" s="576">
        <v>52</v>
      </c>
      <c r="FB29" s="576">
        <v>3</v>
      </c>
      <c r="FC29" s="576">
        <v>4586</v>
      </c>
      <c r="FD29" s="576">
        <v>1922</v>
      </c>
      <c r="FE29" s="576">
        <v>2665</v>
      </c>
      <c r="FF29" s="576">
        <v>243</v>
      </c>
      <c r="FG29" s="576">
        <v>276</v>
      </c>
      <c r="FH29" s="576" t="s">
        <v>21</v>
      </c>
      <c r="FI29" s="576" t="s">
        <v>21</v>
      </c>
      <c r="FJ29" s="576" t="s">
        <v>21</v>
      </c>
      <c r="FK29" s="576">
        <v>3103</v>
      </c>
      <c r="FL29" s="576">
        <v>4079</v>
      </c>
      <c r="FM29" s="2023" t="s">
        <v>31</v>
      </c>
      <c r="FN29" s="582" t="s">
        <v>26</v>
      </c>
      <c r="FO29" s="2021" t="s">
        <v>26</v>
      </c>
      <c r="FP29" s="579" t="s">
        <v>26</v>
      </c>
      <c r="FQ29" s="2027">
        <v>43497</v>
      </c>
      <c r="FR29" s="638" t="s">
        <v>21</v>
      </c>
      <c r="FS29" s="576" t="s">
        <v>21</v>
      </c>
      <c r="FT29" s="576" t="s">
        <v>21</v>
      </c>
      <c r="FU29" s="576">
        <v>46689</v>
      </c>
      <c r="FV29" s="576">
        <v>4254</v>
      </c>
      <c r="FW29" s="576">
        <v>6995</v>
      </c>
      <c r="FX29" s="576">
        <v>670</v>
      </c>
      <c r="FY29" s="576">
        <v>1</v>
      </c>
      <c r="FZ29" s="576" t="s">
        <v>21</v>
      </c>
      <c r="GA29" s="576">
        <v>503</v>
      </c>
      <c r="GB29" s="576">
        <v>503</v>
      </c>
      <c r="GC29" s="576" t="s">
        <v>21</v>
      </c>
      <c r="GD29" s="576">
        <v>1</v>
      </c>
      <c r="GE29" s="576">
        <v>47</v>
      </c>
      <c r="GF29" s="576">
        <v>119</v>
      </c>
      <c r="GG29" s="576">
        <v>5251</v>
      </c>
      <c r="GH29" s="2023" t="s">
        <v>31</v>
      </c>
      <c r="GI29" s="582" t="s">
        <v>26</v>
      </c>
      <c r="GJ29" s="2021" t="s">
        <v>26</v>
      </c>
      <c r="GK29" s="579" t="s">
        <v>26</v>
      </c>
      <c r="GL29" s="2027">
        <v>43497</v>
      </c>
      <c r="GM29" s="576">
        <v>1</v>
      </c>
      <c r="GN29" s="576" t="s">
        <v>21</v>
      </c>
      <c r="GO29" s="576" t="s">
        <v>21</v>
      </c>
      <c r="GP29" s="576" t="s">
        <v>21</v>
      </c>
      <c r="GQ29" s="576" t="s">
        <v>21</v>
      </c>
      <c r="GR29" s="576" t="s">
        <v>21</v>
      </c>
      <c r="GS29" s="576">
        <v>3387</v>
      </c>
      <c r="GT29" s="576">
        <v>170</v>
      </c>
      <c r="GU29" s="576">
        <v>21971</v>
      </c>
      <c r="GV29" s="576">
        <v>820</v>
      </c>
      <c r="GW29" s="576">
        <v>1</v>
      </c>
      <c r="GX29" s="576">
        <v>7</v>
      </c>
      <c r="GY29" s="576">
        <v>8</v>
      </c>
      <c r="GZ29" s="576">
        <v>425</v>
      </c>
      <c r="HA29" s="576">
        <v>357</v>
      </c>
      <c r="HB29" s="576">
        <v>68</v>
      </c>
      <c r="HC29" s="2023" t="s">
        <v>31</v>
      </c>
      <c r="HD29" s="582" t="s">
        <v>26</v>
      </c>
      <c r="HE29" s="2021" t="s">
        <v>26</v>
      </c>
      <c r="HF29" s="579" t="s">
        <v>26</v>
      </c>
      <c r="HG29" s="2027">
        <v>43497</v>
      </c>
      <c r="HH29" s="576">
        <v>164</v>
      </c>
      <c r="HI29" s="576">
        <v>164</v>
      </c>
      <c r="HJ29" s="576" t="s">
        <v>21</v>
      </c>
      <c r="HK29" s="576" t="s">
        <v>21</v>
      </c>
      <c r="HL29" s="576" t="s">
        <v>21</v>
      </c>
      <c r="HM29" s="576">
        <v>353</v>
      </c>
      <c r="HN29" s="576">
        <v>7634</v>
      </c>
      <c r="HO29" s="576">
        <v>7111</v>
      </c>
      <c r="HP29" s="576">
        <v>20701</v>
      </c>
      <c r="HQ29" s="576">
        <v>289</v>
      </c>
      <c r="HR29" s="576" t="s">
        <v>21</v>
      </c>
      <c r="HS29" s="576">
        <v>1829</v>
      </c>
      <c r="HT29" s="576">
        <v>8550</v>
      </c>
      <c r="HU29" s="576">
        <v>1867</v>
      </c>
      <c r="HV29" s="576">
        <v>4</v>
      </c>
      <c r="HW29" s="576">
        <v>118</v>
      </c>
      <c r="HX29" s="2023" t="s">
        <v>31</v>
      </c>
      <c r="HY29" s="582" t="s">
        <v>26</v>
      </c>
      <c r="HZ29" s="2021" t="s">
        <v>26</v>
      </c>
      <c r="IA29" s="579" t="s">
        <v>26</v>
      </c>
      <c r="IB29" s="2027">
        <v>43497</v>
      </c>
      <c r="IC29" s="576" t="s">
        <v>21</v>
      </c>
      <c r="ID29" s="576">
        <v>12478</v>
      </c>
      <c r="IE29" s="576">
        <v>2004</v>
      </c>
      <c r="IF29" s="576">
        <v>514</v>
      </c>
      <c r="IG29" s="576">
        <v>9</v>
      </c>
      <c r="IH29" s="576">
        <v>1</v>
      </c>
      <c r="II29" s="576">
        <v>300</v>
      </c>
      <c r="IJ29" s="576">
        <v>300</v>
      </c>
      <c r="IK29" s="576" t="s">
        <v>21</v>
      </c>
      <c r="IL29" s="576" t="s">
        <v>21</v>
      </c>
      <c r="IM29" s="576">
        <v>7</v>
      </c>
      <c r="IN29" s="576">
        <v>185</v>
      </c>
      <c r="IO29" s="576">
        <v>256</v>
      </c>
      <c r="IP29" s="576">
        <v>16</v>
      </c>
      <c r="IQ29" s="576">
        <v>29</v>
      </c>
      <c r="IR29" s="576">
        <v>690</v>
      </c>
      <c r="IS29" s="2023" t="s">
        <v>31</v>
      </c>
      <c r="IT29" s="582" t="s">
        <v>26</v>
      </c>
    </row>
    <row r="30" spans="1:254" ht="14.45" customHeight="1">
      <c r="A30" s="2021" t="s">
        <v>26</v>
      </c>
      <c r="B30" s="579" t="s">
        <v>26</v>
      </c>
      <c r="C30" s="2027">
        <v>43525</v>
      </c>
      <c r="D30" s="576">
        <v>95202</v>
      </c>
      <c r="E30" s="576">
        <v>20701</v>
      </c>
      <c r="F30" s="576">
        <v>5</v>
      </c>
      <c r="G30" s="576">
        <v>1063</v>
      </c>
      <c r="H30" s="576">
        <v>301</v>
      </c>
      <c r="I30" s="576">
        <v>11361</v>
      </c>
      <c r="J30" s="576">
        <v>6536</v>
      </c>
      <c r="K30" s="576">
        <v>4825</v>
      </c>
      <c r="L30" s="576">
        <v>3311</v>
      </c>
      <c r="M30" s="576">
        <v>564</v>
      </c>
      <c r="N30" s="576">
        <v>63</v>
      </c>
      <c r="O30" s="576" t="s">
        <v>21</v>
      </c>
      <c r="P30" s="576">
        <v>3075</v>
      </c>
      <c r="Q30" s="576">
        <v>24466</v>
      </c>
      <c r="R30" s="576">
        <v>4021</v>
      </c>
      <c r="S30" s="576">
        <v>14151</v>
      </c>
      <c r="T30" s="2023" t="s">
        <v>32</v>
      </c>
      <c r="U30" s="582" t="s">
        <v>26</v>
      </c>
      <c r="V30" s="2021" t="s">
        <v>26</v>
      </c>
      <c r="W30" s="579" t="s">
        <v>26</v>
      </c>
      <c r="X30" s="2027">
        <v>43525</v>
      </c>
      <c r="Y30" s="576">
        <v>361873</v>
      </c>
      <c r="Z30" s="576">
        <v>96542</v>
      </c>
      <c r="AA30" s="576">
        <v>27816</v>
      </c>
      <c r="AB30" s="576">
        <v>6383</v>
      </c>
      <c r="AC30" s="576">
        <v>55</v>
      </c>
      <c r="AD30" s="576">
        <v>3</v>
      </c>
      <c r="AE30" s="576">
        <v>5408</v>
      </c>
      <c r="AF30" s="576">
        <v>2422</v>
      </c>
      <c r="AG30" s="576">
        <v>2986</v>
      </c>
      <c r="AH30" s="576">
        <v>219</v>
      </c>
      <c r="AI30" s="576">
        <v>313</v>
      </c>
      <c r="AJ30" s="576" t="s">
        <v>21</v>
      </c>
      <c r="AK30" s="576" t="s">
        <v>21</v>
      </c>
      <c r="AL30" s="576" t="s">
        <v>21</v>
      </c>
      <c r="AM30" s="576">
        <v>2855</v>
      </c>
      <c r="AN30" s="576">
        <v>3805</v>
      </c>
      <c r="AO30" s="2023" t="s">
        <v>32</v>
      </c>
      <c r="AP30" s="582" t="s">
        <v>26</v>
      </c>
      <c r="AQ30" s="2021" t="s">
        <v>26</v>
      </c>
      <c r="AR30" s="579" t="s">
        <v>26</v>
      </c>
      <c r="AS30" s="2027">
        <v>43525</v>
      </c>
      <c r="AT30" s="576">
        <v>560</v>
      </c>
      <c r="AU30" s="576">
        <v>1</v>
      </c>
      <c r="AV30" s="576" t="s">
        <v>21</v>
      </c>
      <c r="AW30" s="576">
        <v>361</v>
      </c>
      <c r="AX30" s="576">
        <v>361</v>
      </c>
      <c r="AY30" s="576" t="s">
        <v>21</v>
      </c>
      <c r="AZ30" s="576">
        <v>1</v>
      </c>
      <c r="BA30" s="576">
        <v>63</v>
      </c>
      <c r="BB30" s="576" t="s">
        <v>21</v>
      </c>
      <c r="BC30" s="576">
        <v>139</v>
      </c>
      <c r="BD30" s="576">
        <v>4975</v>
      </c>
      <c r="BE30" s="576">
        <v>200</v>
      </c>
      <c r="BF30" s="576">
        <v>5343</v>
      </c>
      <c r="BG30" s="576">
        <v>8005</v>
      </c>
      <c r="BH30" s="576">
        <v>55</v>
      </c>
      <c r="BI30" s="576" t="s">
        <v>21</v>
      </c>
      <c r="BJ30" s="576" t="s">
        <v>21</v>
      </c>
      <c r="BK30" s="2023" t="s">
        <v>32</v>
      </c>
      <c r="BL30" s="582" t="s">
        <v>26</v>
      </c>
      <c r="BM30" s="2021" t="s">
        <v>26</v>
      </c>
      <c r="BN30" s="579" t="s">
        <v>26</v>
      </c>
      <c r="BO30" s="2027">
        <v>43525</v>
      </c>
      <c r="BP30" s="576">
        <v>690</v>
      </c>
      <c r="BQ30" s="576">
        <v>1</v>
      </c>
      <c r="BR30" s="576">
        <v>6</v>
      </c>
      <c r="BS30" s="576">
        <v>8</v>
      </c>
      <c r="BT30" s="576">
        <v>241</v>
      </c>
      <c r="BU30" s="576">
        <v>175</v>
      </c>
      <c r="BV30" s="576">
        <v>66</v>
      </c>
      <c r="BW30" s="576">
        <v>2</v>
      </c>
      <c r="BX30" s="576" t="s">
        <v>21</v>
      </c>
      <c r="BY30" s="576">
        <v>409</v>
      </c>
      <c r="BZ30" s="576">
        <v>9281</v>
      </c>
      <c r="CA30" s="576">
        <v>8628</v>
      </c>
      <c r="CB30" s="576">
        <v>19374</v>
      </c>
      <c r="CC30" s="576">
        <v>681</v>
      </c>
      <c r="CD30" s="576">
        <v>49</v>
      </c>
      <c r="CE30" s="576">
        <v>55</v>
      </c>
      <c r="CF30" s="576" t="s">
        <v>21</v>
      </c>
      <c r="CG30" s="2023" t="s">
        <v>32</v>
      </c>
      <c r="CH30" s="582" t="s">
        <v>26</v>
      </c>
      <c r="CI30" s="2021" t="s">
        <v>26</v>
      </c>
      <c r="CJ30" s="579" t="s">
        <v>26</v>
      </c>
      <c r="CK30" s="2027">
        <v>43525</v>
      </c>
      <c r="CL30" s="576">
        <v>18549</v>
      </c>
      <c r="CM30" s="576">
        <v>253</v>
      </c>
      <c r="CN30" s="576" t="s">
        <v>21</v>
      </c>
      <c r="CO30" s="576" t="s">
        <v>21</v>
      </c>
      <c r="CP30" s="576">
        <v>4504</v>
      </c>
      <c r="CQ30" s="576">
        <v>5114</v>
      </c>
      <c r="CR30" s="576">
        <v>9813</v>
      </c>
      <c r="CS30" s="576">
        <v>2070</v>
      </c>
      <c r="CT30" s="576">
        <v>4</v>
      </c>
      <c r="CU30" s="576">
        <v>148</v>
      </c>
      <c r="CV30" s="576">
        <v>14</v>
      </c>
      <c r="CW30" s="576">
        <v>1735</v>
      </c>
      <c r="CX30" s="576">
        <v>233</v>
      </c>
      <c r="CY30" s="576">
        <v>1502</v>
      </c>
      <c r="CZ30" s="576">
        <v>39</v>
      </c>
      <c r="DA30" s="576" t="s">
        <v>21</v>
      </c>
      <c r="DB30" s="2023" t="s">
        <v>32</v>
      </c>
      <c r="DC30" s="582" t="s">
        <v>26</v>
      </c>
      <c r="DD30" s="2021" t="s">
        <v>26</v>
      </c>
      <c r="DE30" s="579" t="s">
        <v>26</v>
      </c>
      <c r="DF30" s="2027">
        <v>43525</v>
      </c>
      <c r="DG30" s="576">
        <v>165</v>
      </c>
      <c r="DH30" s="576">
        <v>165</v>
      </c>
      <c r="DI30" s="576" t="s">
        <v>21</v>
      </c>
      <c r="DJ30" s="576">
        <v>7</v>
      </c>
      <c r="DK30" s="576" t="s">
        <v>21</v>
      </c>
      <c r="DL30" s="576">
        <v>208</v>
      </c>
      <c r="DM30" s="576">
        <v>218</v>
      </c>
      <c r="DN30" s="576">
        <v>16</v>
      </c>
      <c r="DO30" s="576">
        <v>38</v>
      </c>
      <c r="DP30" s="576">
        <v>120</v>
      </c>
      <c r="DQ30" s="576">
        <v>8</v>
      </c>
      <c r="DR30" s="576">
        <v>9</v>
      </c>
      <c r="DS30" s="576" t="s">
        <v>21</v>
      </c>
      <c r="DT30" s="576" t="s">
        <v>21</v>
      </c>
      <c r="DU30" s="576">
        <v>7220</v>
      </c>
      <c r="DV30" s="576">
        <v>16306</v>
      </c>
      <c r="DW30" s="2023" t="s">
        <v>32</v>
      </c>
      <c r="DX30" s="582" t="s">
        <v>26</v>
      </c>
      <c r="DY30" s="2021" t="s">
        <v>26</v>
      </c>
      <c r="DZ30" s="579" t="s">
        <v>26</v>
      </c>
      <c r="EA30" s="2027">
        <v>43525</v>
      </c>
      <c r="EB30" s="576">
        <v>89147</v>
      </c>
      <c r="EC30" s="576">
        <v>21485</v>
      </c>
      <c r="ED30" s="576">
        <v>5</v>
      </c>
      <c r="EE30" s="576">
        <v>1083</v>
      </c>
      <c r="EF30" s="576">
        <v>301</v>
      </c>
      <c r="EG30" s="576">
        <v>12107</v>
      </c>
      <c r="EH30" s="576">
        <v>7138</v>
      </c>
      <c r="EI30" s="576">
        <v>4969</v>
      </c>
      <c r="EJ30" s="576">
        <v>3311</v>
      </c>
      <c r="EK30" s="576">
        <v>564</v>
      </c>
      <c r="EL30" s="576">
        <v>63</v>
      </c>
      <c r="EM30" s="576" t="s">
        <v>21</v>
      </c>
      <c r="EN30" s="576">
        <v>3075</v>
      </c>
      <c r="EO30" s="576">
        <v>25937</v>
      </c>
      <c r="EP30" s="576">
        <v>4021</v>
      </c>
      <c r="EQ30" s="576">
        <v>14151</v>
      </c>
      <c r="ER30" s="2023" t="s">
        <v>32</v>
      </c>
      <c r="ES30" s="582" t="s">
        <v>26</v>
      </c>
      <c r="ET30" s="2021" t="s">
        <v>26</v>
      </c>
      <c r="EU30" s="579" t="s">
        <v>26</v>
      </c>
      <c r="EV30" s="2027">
        <v>43525</v>
      </c>
      <c r="EW30" s="576">
        <v>341439</v>
      </c>
      <c r="EX30" s="576">
        <v>19849</v>
      </c>
      <c r="EY30" s="576">
        <v>22227</v>
      </c>
      <c r="EZ30" s="576">
        <v>6739</v>
      </c>
      <c r="FA30" s="576">
        <v>74</v>
      </c>
      <c r="FB30" s="576">
        <v>3</v>
      </c>
      <c r="FC30" s="576">
        <v>5733</v>
      </c>
      <c r="FD30" s="576">
        <v>2604</v>
      </c>
      <c r="FE30" s="576">
        <v>3129</v>
      </c>
      <c r="FF30" s="576">
        <v>219</v>
      </c>
      <c r="FG30" s="576">
        <v>313</v>
      </c>
      <c r="FH30" s="576" t="s">
        <v>21</v>
      </c>
      <c r="FI30" s="576" t="s">
        <v>21</v>
      </c>
      <c r="FJ30" s="576" t="s">
        <v>21</v>
      </c>
      <c r="FK30" s="576">
        <v>2855</v>
      </c>
      <c r="FL30" s="576">
        <v>3805</v>
      </c>
      <c r="FM30" s="2023" t="s">
        <v>32</v>
      </c>
      <c r="FN30" s="582" t="s">
        <v>26</v>
      </c>
      <c r="FO30" s="2021" t="s">
        <v>26</v>
      </c>
      <c r="FP30" s="579" t="s">
        <v>26</v>
      </c>
      <c r="FQ30" s="2027">
        <v>43525</v>
      </c>
      <c r="FR30" s="638" t="s">
        <v>21</v>
      </c>
      <c r="FS30" s="576" t="s">
        <v>21</v>
      </c>
      <c r="FT30" s="576" t="s">
        <v>21</v>
      </c>
      <c r="FU30" s="576">
        <v>51412</v>
      </c>
      <c r="FV30" s="576">
        <v>5245</v>
      </c>
      <c r="FW30" s="576">
        <v>6710</v>
      </c>
      <c r="FX30" s="576">
        <v>588</v>
      </c>
      <c r="FY30" s="576">
        <v>1</v>
      </c>
      <c r="FZ30" s="576" t="s">
        <v>21</v>
      </c>
      <c r="GA30" s="576">
        <v>389</v>
      </c>
      <c r="GB30" s="576">
        <v>389</v>
      </c>
      <c r="GC30" s="576" t="s">
        <v>21</v>
      </c>
      <c r="GD30" s="576">
        <v>1</v>
      </c>
      <c r="GE30" s="576">
        <v>63</v>
      </c>
      <c r="GF30" s="576">
        <v>139</v>
      </c>
      <c r="GG30" s="576">
        <v>5200</v>
      </c>
      <c r="GH30" s="2023" t="s">
        <v>32</v>
      </c>
      <c r="GI30" s="582" t="s">
        <v>26</v>
      </c>
      <c r="GJ30" s="2021" t="s">
        <v>26</v>
      </c>
      <c r="GK30" s="579" t="s">
        <v>26</v>
      </c>
      <c r="GL30" s="2027">
        <v>43525</v>
      </c>
      <c r="GM30" s="576">
        <v>1</v>
      </c>
      <c r="GN30" s="576" t="s">
        <v>21</v>
      </c>
      <c r="GO30" s="576" t="s">
        <v>21</v>
      </c>
      <c r="GP30" s="576" t="s">
        <v>21</v>
      </c>
      <c r="GQ30" s="576" t="s">
        <v>21</v>
      </c>
      <c r="GR30" s="576" t="s">
        <v>21</v>
      </c>
      <c r="GS30" s="576">
        <v>2557</v>
      </c>
      <c r="GT30" s="576">
        <v>211</v>
      </c>
      <c r="GU30" s="576">
        <v>23566</v>
      </c>
      <c r="GV30" s="576">
        <v>811</v>
      </c>
      <c r="GW30" s="576">
        <v>1</v>
      </c>
      <c r="GX30" s="576">
        <v>6</v>
      </c>
      <c r="GY30" s="576">
        <v>8</v>
      </c>
      <c r="GZ30" s="576">
        <v>361</v>
      </c>
      <c r="HA30" s="576">
        <v>295</v>
      </c>
      <c r="HB30" s="576">
        <v>66</v>
      </c>
      <c r="HC30" s="2023" t="s">
        <v>32</v>
      </c>
      <c r="HD30" s="582" t="s">
        <v>26</v>
      </c>
      <c r="HE30" s="2021" t="s">
        <v>26</v>
      </c>
      <c r="HF30" s="579" t="s">
        <v>26</v>
      </c>
      <c r="HG30" s="2027">
        <v>43525</v>
      </c>
      <c r="HH30" s="576">
        <v>169</v>
      </c>
      <c r="HI30" s="576">
        <v>169</v>
      </c>
      <c r="HJ30" s="576" t="s">
        <v>21</v>
      </c>
      <c r="HK30" s="576" t="s">
        <v>21</v>
      </c>
      <c r="HL30" s="576" t="s">
        <v>21</v>
      </c>
      <c r="HM30" s="576">
        <v>409</v>
      </c>
      <c r="HN30" s="576">
        <v>8907</v>
      </c>
      <c r="HO30" s="576">
        <v>8233</v>
      </c>
      <c r="HP30" s="576">
        <v>25383</v>
      </c>
      <c r="HQ30" s="576">
        <v>295</v>
      </c>
      <c r="HR30" s="576" t="s">
        <v>21</v>
      </c>
      <c r="HS30" s="576">
        <v>2073</v>
      </c>
      <c r="HT30" s="576">
        <v>9825</v>
      </c>
      <c r="HU30" s="576">
        <v>2070</v>
      </c>
      <c r="HV30" s="576">
        <v>4</v>
      </c>
      <c r="HW30" s="576">
        <v>148</v>
      </c>
      <c r="HX30" s="2023" t="s">
        <v>32</v>
      </c>
      <c r="HY30" s="582" t="s">
        <v>26</v>
      </c>
      <c r="HZ30" s="2021" t="s">
        <v>26</v>
      </c>
      <c r="IA30" s="579" t="s">
        <v>26</v>
      </c>
      <c r="IB30" s="2027">
        <v>43525</v>
      </c>
      <c r="IC30" s="576" t="s">
        <v>21</v>
      </c>
      <c r="ID30" s="576">
        <v>12774</v>
      </c>
      <c r="IE30" s="576">
        <v>2105</v>
      </c>
      <c r="IF30" s="576">
        <v>471</v>
      </c>
      <c r="IG30" s="576">
        <v>7</v>
      </c>
      <c r="IH30" s="576" t="s">
        <v>21</v>
      </c>
      <c r="II30" s="576">
        <v>237</v>
      </c>
      <c r="IJ30" s="576">
        <v>236</v>
      </c>
      <c r="IK30" s="576">
        <v>0</v>
      </c>
      <c r="IL30" s="576" t="s">
        <v>21</v>
      </c>
      <c r="IM30" s="576">
        <v>7</v>
      </c>
      <c r="IN30" s="576">
        <v>208</v>
      </c>
      <c r="IO30" s="576">
        <v>287</v>
      </c>
      <c r="IP30" s="576">
        <v>16</v>
      </c>
      <c r="IQ30" s="576">
        <v>38</v>
      </c>
      <c r="IR30" s="576">
        <v>714</v>
      </c>
      <c r="IS30" s="2023" t="s">
        <v>32</v>
      </c>
      <c r="IT30" s="582" t="s">
        <v>26</v>
      </c>
    </row>
    <row r="31" spans="1:254" ht="14.45" customHeight="1">
      <c r="A31" s="2021" t="s">
        <v>26</v>
      </c>
      <c r="B31" s="579" t="s">
        <v>26</v>
      </c>
      <c r="C31" s="2027">
        <v>43556</v>
      </c>
      <c r="D31" s="576">
        <v>94996</v>
      </c>
      <c r="E31" s="576">
        <v>19758</v>
      </c>
      <c r="F31" s="576">
        <v>5</v>
      </c>
      <c r="G31" s="576">
        <v>1229</v>
      </c>
      <c r="H31" s="576">
        <v>346</v>
      </c>
      <c r="I31" s="576">
        <v>10124</v>
      </c>
      <c r="J31" s="576">
        <v>5649</v>
      </c>
      <c r="K31" s="576">
        <v>4475</v>
      </c>
      <c r="L31" s="576">
        <v>3606</v>
      </c>
      <c r="M31" s="576">
        <v>551</v>
      </c>
      <c r="N31" s="576">
        <v>58</v>
      </c>
      <c r="O31" s="576" t="s">
        <v>21</v>
      </c>
      <c r="P31" s="576">
        <v>2913</v>
      </c>
      <c r="Q31" s="576">
        <v>24050</v>
      </c>
      <c r="R31" s="576">
        <v>3930</v>
      </c>
      <c r="S31" s="576">
        <v>14602</v>
      </c>
      <c r="T31" s="2023" t="s">
        <v>33</v>
      </c>
      <c r="U31" s="582" t="s">
        <v>26</v>
      </c>
      <c r="V31" s="2021" t="s">
        <v>26</v>
      </c>
      <c r="W31" s="579" t="s">
        <v>26</v>
      </c>
      <c r="X31" s="2027">
        <v>43556</v>
      </c>
      <c r="Y31" s="576">
        <v>364970</v>
      </c>
      <c r="Z31" s="576">
        <v>104596</v>
      </c>
      <c r="AA31" s="576">
        <v>28702</v>
      </c>
      <c r="AB31" s="576">
        <v>5964</v>
      </c>
      <c r="AC31" s="576">
        <v>54</v>
      </c>
      <c r="AD31" s="576">
        <v>4</v>
      </c>
      <c r="AE31" s="576">
        <v>4790</v>
      </c>
      <c r="AF31" s="576">
        <v>1868</v>
      </c>
      <c r="AG31" s="576">
        <v>2922</v>
      </c>
      <c r="AH31" s="576">
        <v>424</v>
      </c>
      <c r="AI31" s="576">
        <v>304</v>
      </c>
      <c r="AJ31" s="576" t="s">
        <v>21</v>
      </c>
      <c r="AK31" s="576" t="s">
        <v>21</v>
      </c>
      <c r="AL31" s="576" t="s">
        <v>21</v>
      </c>
      <c r="AM31" s="576">
        <v>3010</v>
      </c>
      <c r="AN31" s="576">
        <v>3741</v>
      </c>
      <c r="AO31" s="2023" t="s">
        <v>33</v>
      </c>
      <c r="AP31" s="582" t="s">
        <v>26</v>
      </c>
      <c r="AQ31" s="2021" t="s">
        <v>26</v>
      </c>
      <c r="AR31" s="579" t="s">
        <v>26</v>
      </c>
      <c r="AS31" s="2027">
        <v>43556</v>
      </c>
      <c r="AT31" s="576">
        <v>629</v>
      </c>
      <c r="AU31" s="576" t="s">
        <v>21</v>
      </c>
      <c r="AV31" s="576" t="s">
        <v>21</v>
      </c>
      <c r="AW31" s="576">
        <v>463</v>
      </c>
      <c r="AX31" s="576">
        <v>463</v>
      </c>
      <c r="AY31" s="576" t="s">
        <v>21</v>
      </c>
      <c r="AZ31" s="576">
        <v>1</v>
      </c>
      <c r="BA31" s="576">
        <v>58</v>
      </c>
      <c r="BB31" s="576" t="s">
        <v>21</v>
      </c>
      <c r="BC31" s="576">
        <v>111</v>
      </c>
      <c r="BD31" s="576">
        <v>5224</v>
      </c>
      <c r="BE31" s="576">
        <v>172</v>
      </c>
      <c r="BF31" s="576">
        <v>5914</v>
      </c>
      <c r="BG31" s="576">
        <v>6255</v>
      </c>
      <c r="BH31" s="576">
        <v>47</v>
      </c>
      <c r="BI31" s="576" t="s">
        <v>21</v>
      </c>
      <c r="BJ31" s="576" t="s">
        <v>21</v>
      </c>
      <c r="BK31" s="2023" t="s">
        <v>33</v>
      </c>
      <c r="BL31" s="582" t="s">
        <v>26</v>
      </c>
      <c r="BM31" s="2021" t="s">
        <v>26</v>
      </c>
      <c r="BN31" s="579" t="s">
        <v>26</v>
      </c>
      <c r="BO31" s="2027">
        <v>43556</v>
      </c>
      <c r="BP31" s="576">
        <v>793</v>
      </c>
      <c r="BQ31" s="576">
        <v>1</v>
      </c>
      <c r="BR31" s="576">
        <v>5</v>
      </c>
      <c r="BS31" s="576">
        <v>7</v>
      </c>
      <c r="BT31" s="576">
        <v>406</v>
      </c>
      <c r="BU31" s="576">
        <v>242</v>
      </c>
      <c r="BV31" s="576">
        <v>164</v>
      </c>
      <c r="BW31" s="576">
        <v>2</v>
      </c>
      <c r="BX31" s="576" t="s">
        <v>21</v>
      </c>
      <c r="BY31" s="576">
        <v>343</v>
      </c>
      <c r="BZ31" s="576">
        <v>8782</v>
      </c>
      <c r="CA31" s="576">
        <v>8340</v>
      </c>
      <c r="CB31" s="576">
        <v>16227</v>
      </c>
      <c r="CC31" s="576">
        <v>670</v>
      </c>
      <c r="CD31" s="576">
        <v>60</v>
      </c>
      <c r="CE31" s="576">
        <v>67</v>
      </c>
      <c r="CF31" s="576" t="s">
        <v>21</v>
      </c>
      <c r="CG31" s="2023" t="s">
        <v>33</v>
      </c>
      <c r="CH31" s="582" t="s">
        <v>26</v>
      </c>
      <c r="CI31" s="2021" t="s">
        <v>26</v>
      </c>
      <c r="CJ31" s="579" t="s">
        <v>26</v>
      </c>
      <c r="CK31" s="2027">
        <v>43556</v>
      </c>
      <c r="CL31" s="576">
        <v>15577</v>
      </c>
      <c r="CM31" s="576">
        <v>244</v>
      </c>
      <c r="CN31" s="576" t="s">
        <v>21</v>
      </c>
      <c r="CO31" s="576" t="s">
        <v>21</v>
      </c>
      <c r="CP31" s="576">
        <v>4177</v>
      </c>
      <c r="CQ31" s="576">
        <v>4813</v>
      </c>
      <c r="CR31" s="576">
        <v>9154</v>
      </c>
      <c r="CS31" s="576">
        <v>1601</v>
      </c>
      <c r="CT31" s="576">
        <v>4</v>
      </c>
      <c r="CU31" s="576">
        <v>128</v>
      </c>
      <c r="CV31" s="576">
        <v>14</v>
      </c>
      <c r="CW31" s="576">
        <v>1324</v>
      </c>
      <c r="CX31" s="576">
        <v>183</v>
      </c>
      <c r="CY31" s="576">
        <v>1141</v>
      </c>
      <c r="CZ31" s="576">
        <v>32</v>
      </c>
      <c r="DA31" s="576" t="s">
        <v>21</v>
      </c>
      <c r="DB31" s="2023" t="s">
        <v>33</v>
      </c>
      <c r="DC31" s="582" t="s">
        <v>26</v>
      </c>
      <c r="DD31" s="2021" t="s">
        <v>26</v>
      </c>
      <c r="DE31" s="579" t="s">
        <v>26</v>
      </c>
      <c r="DF31" s="2027">
        <v>43556</v>
      </c>
      <c r="DG31" s="576">
        <v>161</v>
      </c>
      <c r="DH31" s="576">
        <v>161</v>
      </c>
      <c r="DI31" s="576" t="s">
        <v>21</v>
      </c>
      <c r="DJ31" s="576">
        <v>4</v>
      </c>
      <c r="DK31" s="576" t="s">
        <v>21</v>
      </c>
      <c r="DL31" s="576">
        <v>274</v>
      </c>
      <c r="DM31" s="576">
        <v>206</v>
      </c>
      <c r="DN31" s="576">
        <v>17</v>
      </c>
      <c r="DO31" s="576">
        <v>52</v>
      </c>
      <c r="DP31" s="576">
        <v>105</v>
      </c>
      <c r="DQ31" s="576">
        <v>6</v>
      </c>
      <c r="DR31" s="576">
        <v>7</v>
      </c>
      <c r="DS31" s="576" t="s">
        <v>21</v>
      </c>
      <c r="DT31" s="576" t="s">
        <v>21</v>
      </c>
      <c r="DU31" s="576">
        <v>7488</v>
      </c>
      <c r="DV31" s="576">
        <v>11749</v>
      </c>
      <c r="DW31" s="2023" t="s">
        <v>33</v>
      </c>
      <c r="DX31" s="582" t="s">
        <v>26</v>
      </c>
      <c r="DY31" s="2021" t="s">
        <v>26</v>
      </c>
      <c r="DZ31" s="579" t="s">
        <v>26</v>
      </c>
      <c r="EA31" s="2027">
        <v>43556</v>
      </c>
      <c r="EB31" s="576">
        <v>87598</v>
      </c>
      <c r="EC31" s="576">
        <v>20583</v>
      </c>
      <c r="ED31" s="576">
        <v>5</v>
      </c>
      <c r="EE31" s="576">
        <v>1230</v>
      </c>
      <c r="EF31" s="576">
        <v>346</v>
      </c>
      <c r="EG31" s="576">
        <v>10920</v>
      </c>
      <c r="EH31" s="576">
        <v>6164</v>
      </c>
      <c r="EI31" s="576">
        <v>4756</v>
      </c>
      <c r="EJ31" s="576">
        <v>3606</v>
      </c>
      <c r="EK31" s="576">
        <v>551</v>
      </c>
      <c r="EL31" s="576">
        <v>58</v>
      </c>
      <c r="EM31" s="576" t="s">
        <v>21</v>
      </c>
      <c r="EN31" s="576">
        <v>2913</v>
      </c>
      <c r="EO31" s="576">
        <v>25328</v>
      </c>
      <c r="EP31" s="576">
        <v>3930</v>
      </c>
      <c r="EQ31" s="576">
        <v>14602</v>
      </c>
      <c r="ER31" s="2023" t="s">
        <v>33</v>
      </c>
      <c r="ES31" s="582" t="s">
        <v>26</v>
      </c>
      <c r="ET31" s="2021" t="s">
        <v>26</v>
      </c>
      <c r="EU31" s="579" t="s">
        <v>26</v>
      </c>
      <c r="EV31" s="2027">
        <v>43556</v>
      </c>
      <c r="EW31" s="576">
        <v>342343</v>
      </c>
      <c r="EX31" s="576">
        <v>16347</v>
      </c>
      <c r="EY31" s="576">
        <v>21880</v>
      </c>
      <c r="EZ31" s="576">
        <v>6229</v>
      </c>
      <c r="FA31" s="576">
        <v>54</v>
      </c>
      <c r="FB31" s="576">
        <v>4</v>
      </c>
      <c r="FC31" s="576">
        <v>5035</v>
      </c>
      <c r="FD31" s="576">
        <v>1876</v>
      </c>
      <c r="FE31" s="576">
        <v>3160</v>
      </c>
      <c r="FF31" s="576">
        <v>424</v>
      </c>
      <c r="FG31" s="576">
        <v>304</v>
      </c>
      <c r="FH31" s="576" t="s">
        <v>21</v>
      </c>
      <c r="FI31" s="576" t="s">
        <v>21</v>
      </c>
      <c r="FJ31" s="576" t="s">
        <v>21</v>
      </c>
      <c r="FK31" s="576">
        <v>3010</v>
      </c>
      <c r="FL31" s="576">
        <v>3741</v>
      </c>
      <c r="FM31" s="2023" t="s">
        <v>33</v>
      </c>
      <c r="FN31" s="582" t="s">
        <v>26</v>
      </c>
      <c r="FO31" s="2021" t="s">
        <v>26</v>
      </c>
      <c r="FP31" s="579" t="s">
        <v>26</v>
      </c>
      <c r="FQ31" s="2027">
        <v>43556</v>
      </c>
      <c r="FR31" s="638" t="s">
        <v>21</v>
      </c>
      <c r="FS31" s="576" t="s">
        <v>21</v>
      </c>
      <c r="FT31" s="576" t="s">
        <v>21</v>
      </c>
      <c r="FU31" s="576">
        <v>49072</v>
      </c>
      <c r="FV31" s="576">
        <v>4046</v>
      </c>
      <c r="FW31" s="576">
        <v>7175</v>
      </c>
      <c r="FX31" s="576">
        <v>662</v>
      </c>
      <c r="FY31" s="576" t="s">
        <v>21</v>
      </c>
      <c r="FZ31" s="576" t="s">
        <v>21</v>
      </c>
      <c r="GA31" s="576">
        <v>495</v>
      </c>
      <c r="GB31" s="576">
        <v>495</v>
      </c>
      <c r="GC31" s="576" t="s">
        <v>21</v>
      </c>
      <c r="GD31" s="576">
        <v>1</v>
      </c>
      <c r="GE31" s="576">
        <v>58</v>
      </c>
      <c r="GF31" s="576">
        <v>111</v>
      </c>
      <c r="GG31" s="576">
        <v>5417</v>
      </c>
      <c r="GH31" s="2023" t="s">
        <v>33</v>
      </c>
      <c r="GI31" s="582" t="s">
        <v>26</v>
      </c>
      <c r="GJ31" s="2021" t="s">
        <v>26</v>
      </c>
      <c r="GK31" s="579" t="s">
        <v>26</v>
      </c>
      <c r="GL31" s="2027">
        <v>43556</v>
      </c>
      <c r="GM31" s="576">
        <v>1</v>
      </c>
      <c r="GN31" s="576" t="s">
        <v>21</v>
      </c>
      <c r="GO31" s="576" t="s">
        <v>21</v>
      </c>
      <c r="GP31" s="576" t="s">
        <v>21</v>
      </c>
      <c r="GQ31" s="576" t="s">
        <v>21</v>
      </c>
      <c r="GR31" s="576" t="s">
        <v>21</v>
      </c>
      <c r="GS31" s="576">
        <v>3489</v>
      </c>
      <c r="GT31" s="576">
        <v>163</v>
      </c>
      <c r="GU31" s="576">
        <v>22959</v>
      </c>
      <c r="GV31" s="576">
        <v>1000</v>
      </c>
      <c r="GW31" s="576">
        <v>1</v>
      </c>
      <c r="GX31" s="576">
        <v>5</v>
      </c>
      <c r="GY31" s="576">
        <v>7</v>
      </c>
      <c r="GZ31" s="576">
        <v>610</v>
      </c>
      <c r="HA31" s="576">
        <v>446</v>
      </c>
      <c r="HB31" s="576">
        <v>164</v>
      </c>
      <c r="HC31" s="2023" t="s">
        <v>33</v>
      </c>
      <c r="HD31" s="582" t="s">
        <v>26</v>
      </c>
      <c r="HE31" s="2021" t="s">
        <v>26</v>
      </c>
      <c r="HF31" s="579" t="s">
        <v>26</v>
      </c>
      <c r="HG31" s="2027">
        <v>43556</v>
      </c>
      <c r="HH31" s="576">
        <v>175</v>
      </c>
      <c r="HI31" s="576">
        <v>175</v>
      </c>
      <c r="HJ31" s="576" t="s">
        <v>21</v>
      </c>
      <c r="HK31" s="576" t="s">
        <v>21</v>
      </c>
      <c r="HL31" s="576" t="s">
        <v>21</v>
      </c>
      <c r="HM31" s="576">
        <v>343</v>
      </c>
      <c r="HN31" s="576">
        <v>7772</v>
      </c>
      <c r="HO31" s="576">
        <v>7191</v>
      </c>
      <c r="HP31" s="576">
        <v>21426</v>
      </c>
      <c r="HQ31" s="576">
        <v>298</v>
      </c>
      <c r="HR31" s="576" t="s">
        <v>21</v>
      </c>
      <c r="HS31" s="576">
        <v>1964</v>
      </c>
      <c r="HT31" s="576">
        <v>9167</v>
      </c>
      <c r="HU31" s="576">
        <v>1601</v>
      </c>
      <c r="HV31" s="576">
        <v>4</v>
      </c>
      <c r="HW31" s="576">
        <v>128</v>
      </c>
      <c r="HX31" s="2023" t="s">
        <v>33</v>
      </c>
      <c r="HY31" s="582" t="s">
        <v>26</v>
      </c>
      <c r="HZ31" s="2021" t="s">
        <v>26</v>
      </c>
      <c r="IA31" s="579" t="s">
        <v>26</v>
      </c>
      <c r="IB31" s="2027">
        <v>43556</v>
      </c>
      <c r="IC31" s="576" t="s">
        <v>21</v>
      </c>
      <c r="ID31" s="576">
        <v>11849</v>
      </c>
      <c r="IE31" s="576">
        <v>1998</v>
      </c>
      <c r="IF31" s="576">
        <v>520</v>
      </c>
      <c r="IG31" s="576">
        <v>8</v>
      </c>
      <c r="IH31" s="576" t="s">
        <v>21</v>
      </c>
      <c r="II31" s="576">
        <v>220</v>
      </c>
      <c r="IJ31" s="576">
        <v>215</v>
      </c>
      <c r="IK31" s="576">
        <v>5</v>
      </c>
      <c r="IL31" s="576" t="s">
        <v>21</v>
      </c>
      <c r="IM31" s="576">
        <v>4</v>
      </c>
      <c r="IN31" s="576">
        <v>274</v>
      </c>
      <c r="IO31" s="576">
        <v>235</v>
      </c>
      <c r="IP31" s="576">
        <v>17</v>
      </c>
      <c r="IQ31" s="576">
        <v>52</v>
      </c>
      <c r="IR31" s="576">
        <v>288</v>
      </c>
      <c r="IS31" s="2023" t="s">
        <v>33</v>
      </c>
      <c r="IT31" s="582" t="s">
        <v>26</v>
      </c>
    </row>
    <row r="32" spans="1:254" ht="15.75">
      <c r="A32" s="2021">
        <v>1</v>
      </c>
      <c r="B32" s="579" t="s">
        <v>2168</v>
      </c>
      <c r="C32" s="2916">
        <v>43586</v>
      </c>
      <c r="D32" s="576">
        <v>96938</v>
      </c>
      <c r="E32" s="576">
        <v>18892</v>
      </c>
      <c r="F32" s="576">
        <v>3</v>
      </c>
      <c r="G32" s="576">
        <v>1362</v>
      </c>
      <c r="H32" s="576">
        <v>302</v>
      </c>
      <c r="I32" s="576">
        <v>9560</v>
      </c>
      <c r="J32" s="576">
        <v>5519</v>
      </c>
      <c r="K32" s="576">
        <v>4041</v>
      </c>
      <c r="L32" s="576">
        <v>3499</v>
      </c>
      <c r="M32" s="576">
        <v>567</v>
      </c>
      <c r="N32" s="576">
        <v>63</v>
      </c>
      <c r="O32" s="576" t="s">
        <v>21</v>
      </c>
      <c r="P32" s="576">
        <v>2668</v>
      </c>
      <c r="Q32" s="576">
        <v>24028</v>
      </c>
      <c r="R32" s="576">
        <v>4392</v>
      </c>
      <c r="S32" s="576">
        <v>14580</v>
      </c>
      <c r="T32" s="2023" t="s">
        <v>34</v>
      </c>
      <c r="U32" s="582" t="s">
        <v>26</v>
      </c>
      <c r="V32" s="2021">
        <v>1</v>
      </c>
      <c r="W32" s="579" t="s">
        <v>2168</v>
      </c>
      <c r="X32" s="2916">
        <v>43586</v>
      </c>
      <c r="Y32" s="576">
        <v>399295</v>
      </c>
      <c r="Z32" s="576">
        <v>103278</v>
      </c>
      <c r="AA32" s="576">
        <v>29346</v>
      </c>
      <c r="AB32" s="576">
        <v>5547</v>
      </c>
      <c r="AC32" s="576">
        <v>42</v>
      </c>
      <c r="AD32" s="576">
        <v>4</v>
      </c>
      <c r="AE32" s="576">
        <v>4390</v>
      </c>
      <c r="AF32" s="576">
        <v>1893</v>
      </c>
      <c r="AG32" s="576">
        <v>2497</v>
      </c>
      <c r="AH32" s="576">
        <v>394</v>
      </c>
      <c r="AI32" s="576">
        <v>351</v>
      </c>
      <c r="AJ32" s="576" t="s">
        <v>21</v>
      </c>
      <c r="AK32" s="576" t="s">
        <v>21</v>
      </c>
      <c r="AL32" s="576" t="s">
        <v>21</v>
      </c>
      <c r="AM32" s="576">
        <v>3303</v>
      </c>
      <c r="AN32" s="576">
        <v>4171</v>
      </c>
      <c r="AO32" s="2023" t="s">
        <v>34</v>
      </c>
      <c r="AP32" s="582" t="s">
        <v>26</v>
      </c>
      <c r="AQ32" s="2021">
        <v>1</v>
      </c>
      <c r="AR32" s="579" t="s">
        <v>2168</v>
      </c>
      <c r="AS32" s="2916">
        <v>43586</v>
      </c>
      <c r="AT32" s="576">
        <v>621</v>
      </c>
      <c r="AU32" s="576" t="s">
        <v>21</v>
      </c>
      <c r="AV32" s="576" t="s">
        <v>21</v>
      </c>
      <c r="AW32" s="576">
        <v>429</v>
      </c>
      <c r="AX32" s="576">
        <v>429</v>
      </c>
      <c r="AY32" s="576" t="s">
        <v>21</v>
      </c>
      <c r="AZ32" s="576">
        <v>1</v>
      </c>
      <c r="BA32" s="576">
        <v>63</v>
      </c>
      <c r="BB32" s="576" t="s">
        <v>21</v>
      </c>
      <c r="BC32" s="576">
        <v>132</v>
      </c>
      <c r="BD32" s="576">
        <v>4954</v>
      </c>
      <c r="BE32" s="576">
        <v>205</v>
      </c>
      <c r="BF32" s="576">
        <v>5483</v>
      </c>
      <c r="BG32" s="576">
        <v>6641</v>
      </c>
      <c r="BH32" s="576">
        <v>48</v>
      </c>
      <c r="BI32" s="576" t="s">
        <v>21</v>
      </c>
      <c r="BJ32" s="576" t="s">
        <v>21</v>
      </c>
      <c r="BK32" s="2023" t="s">
        <v>34</v>
      </c>
      <c r="BL32" s="582" t="s">
        <v>26</v>
      </c>
      <c r="BM32" s="2021">
        <v>1</v>
      </c>
      <c r="BN32" s="579" t="s">
        <v>2168</v>
      </c>
      <c r="BO32" s="2916">
        <v>43586</v>
      </c>
      <c r="BP32" s="576">
        <v>817</v>
      </c>
      <c r="BQ32" s="576">
        <v>1</v>
      </c>
      <c r="BR32" s="576">
        <v>6</v>
      </c>
      <c r="BS32" s="576">
        <v>7</v>
      </c>
      <c r="BT32" s="576">
        <v>355</v>
      </c>
      <c r="BU32" s="576">
        <v>204</v>
      </c>
      <c r="BV32" s="576">
        <v>151</v>
      </c>
      <c r="BW32" s="576">
        <v>2</v>
      </c>
      <c r="BX32" s="576" t="s">
        <v>21</v>
      </c>
      <c r="BY32" s="576">
        <v>415</v>
      </c>
      <c r="BZ32" s="576">
        <v>9345</v>
      </c>
      <c r="CA32" s="576">
        <v>8761</v>
      </c>
      <c r="CB32" s="576">
        <v>18687</v>
      </c>
      <c r="CC32" s="576">
        <v>681</v>
      </c>
      <c r="CD32" s="576">
        <v>69</v>
      </c>
      <c r="CE32" s="576">
        <v>77</v>
      </c>
      <c r="CF32" s="576" t="s">
        <v>21</v>
      </c>
      <c r="CG32" s="2023" t="s">
        <v>34</v>
      </c>
      <c r="CH32" s="582" t="s">
        <v>26</v>
      </c>
      <c r="CI32" s="2021">
        <v>1</v>
      </c>
      <c r="CJ32" s="579" t="s">
        <v>2168</v>
      </c>
      <c r="CK32" s="2916">
        <v>43586</v>
      </c>
      <c r="CL32" s="576">
        <v>17999</v>
      </c>
      <c r="CM32" s="576">
        <v>247</v>
      </c>
      <c r="CN32" s="576" t="s">
        <v>21</v>
      </c>
      <c r="CO32" s="576" t="s">
        <v>21</v>
      </c>
      <c r="CP32" s="576">
        <v>4529</v>
      </c>
      <c r="CQ32" s="576">
        <v>5052</v>
      </c>
      <c r="CR32" s="576">
        <v>10289</v>
      </c>
      <c r="CS32" s="576">
        <v>1649</v>
      </c>
      <c r="CT32" s="576">
        <v>2</v>
      </c>
      <c r="CU32" s="576">
        <v>147</v>
      </c>
      <c r="CV32" s="576">
        <v>12</v>
      </c>
      <c r="CW32" s="576">
        <v>1343</v>
      </c>
      <c r="CX32" s="576">
        <v>222</v>
      </c>
      <c r="CY32" s="576">
        <v>1121</v>
      </c>
      <c r="CZ32" s="576">
        <v>44</v>
      </c>
      <c r="DA32" s="576" t="s">
        <v>21</v>
      </c>
      <c r="DB32" s="2023" t="s">
        <v>34</v>
      </c>
      <c r="DC32" s="582" t="s">
        <v>26</v>
      </c>
      <c r="DD32" s="2021">
        <v>1</v>
      </c>
      <c r="DE32" s="579" t="s">
        <v>2168</v>
      </c>
      <c r="DF32" s="2916">
        <v>43586</v>
      </c>
      <c r="DG32" s="576">
        <v>143</v>
      </c>
      <c r="DH32" s="576">
        <v>143</v>
      </c>
      <c r="DI32" s="576" t="s">
        <v>21</v>
      </c>
      <c r="DJ32" s="576">
        <v>3</v>
      </c>
      <c r="DK32" s="576" t="s">
        <v>21</v>
      </c>
      <c r="DL32" s="576">
        <v>184</v>
      </c>
      <c r="DM32" s="576">
        <v>221</v>
      </c>
      <c r="DN32" s="576">
        <v>16</v>
      </c>
      <c r="DO32" s="576">
        <v>36</v>
      </c>
      <c r="DP32" s="576">
        <v>126</v>
      </c>
      <c r="DQ32" s="576">
        <v>5</v>
      </c>
      <c r="DR32" s="576">
        <v>5</v>
      </c>
      <c r="DS32" s="576" t="s">
        <v>21</v>
      </c>
      <c r="DT32" s="576" t="s">
        <v>21</v>
      </c>
      <c r="DU32" s="576">
        <v>7450</v>
      </c>
      <c r="DV32" s="576">
        <v>12771</v>
      </c>
      <c r="DW32" s="2023" t="s">
        <v>34</v>
      </c>
      <c r="DX32" s="582" t="s">
        <v>26</v>
      </c>
      <c r="DY32" s="2021">
        <v>1</v>
      </c>
      <c r="DZ32" s="579" t="s">
        <v>2168</v>
      </c>
      <c r="EA32" s="2916">
        <v>43586</v>
      </c>
      <c r="EB32" s="576">
        <v>89143</v>
      </c>
      <c r="EC32" s="576">
        <v>19524</v>
      </c>
      <c r="ED32" s="576">
        <v>3</v>
      </c>
      <c r="EE32" s="576">
        <v>1431</v>
      </c>
      <c r="EF32" s="576">
        <v>302</v>
      </c>
      <c r="EG32" s="576">
        <v>10109</v>
      </c>
      <c r="EH32" s="576">
        <v>5898</v>
      </c>
      <c r="EI32" s="576">
        <v>4210</v>
      </c>
      <c r="EJ32" s="576">
        <v>3499</v>
      </c>
      <c r="EK32" s="576">
        <v>567</v>
      </c>
      <c r="EL32" s="576">
        <v>63</v>
      </c>
      <c r="EM32" s="576" t="s">
        <v>21</v>
      </c>
      <c r="EN32" s="576">
        <v>2668</v>
      </c>
      <c r="EO32" s="576">
        <v>25350</v>
      </c>
      <c r="EP32" s="576">
        <v>4392</v>
      </c>
      <c r="EQ32" s="576">
        <v>14580</v>
      </c>
      <c r="ER32" s="2023" t="s">
        <v>34</v>
      </c>
      <c r="ES32" s="582" t="s">
        <v>26</v>
      </c>
      <c r="ET32" s="2021">
        <v>1</v>
      </c>
      <c r="EU32" s="579" t="s">
        <v>2168</v>
      </c>
      <c r="EV32" s="2916">
        <v>43586</v>
      </c>
      <c r="EW32" s="576">
        <v>373841</v>
      </c>
      <c r="EX32" s="576">
        <v>16458</v>
      </c>
      <c r="EY32" s="576">
        <v>22362</v>
      </c>
      <c r="EZ32" s="576">
        <v>5802</v>
      </c>
      <c r="FA32" s="576">
        <v>110</v>
      </c>
      <c r="FB32" s="576">
        <v>4</v>
      </c>
      <c r="FC32" s="576">
        <v>4566</v>
      </c>
      <c r="FD32" s="576">
        <v>1905</v>
      </c>
      <c r="FE32" s="576">
        <v>2662</v>
      </c>
      <c r="FF32" s="576">
        <v>394</v>
      </c>
      <c r="FG32" s="576">
        <v>351</v>
      </c>
      <c r="FH32" s="576" t="s">
        <v>21</v>
      </c>
      <c r="FI32" s="576" t="s">
        <v>21</v>
      </c>
      <c r="FJ32" s="576" t="s">
        <v>21</v>
      </c>
      <c r="FK32" s="576">
        <v>3303</v>
      </c>
      <c r="FL32" s="576">
        <v>4171</v>
      </c>
      <c r="FM32" s="2023" t="s">
        <v>34</v>
      </c>
      <c r="FN32" s="582" t="s">
        <v>26</v>
      </c>
      <c r="FO32" s="2021">
        <v>1</v>
      </c>
      <c r="FP32" s="579" t="s">
        <v>2168</v>
      </c>
      <c r="FQ32" s="2916">
        <v>43586</v>
      </c>
      <c r="FR32" s="638" t="s">
        <v>21</v>
      </c>
      <c r="FS32" s="576" t="s">
        <v>21</v>
      </c>
      <c r="FT32" s="576" t="s">
        <v>21</v>
      </c>
      <c r="FU32" s="576">
        <v>52425</v>
      </c>
      <c r="FV32" s="576">
        <v>3844</v>
      </c>
      <c r="FW32" s="576">
        <v>6850</v>
      </c>
      <c r="FX32" s="576">
        <v>644</v>
      </c>
      <c r="FY32" s="576" t="s">
        <v>21</v>
      </c>
      <c r="FZ32" s="576" t="s">
        <v>21</v>
      </c>
      <c r="GA32" s="576">
        <v>452</v>
      </c>
      <c r="GB32" s="576">
        <v>452</v>
      </c>
      <c r="GC32" s="576" t="s">
        <v>21</v>
      </c>
      <c r="GD32" s="576">
        <v>1</v>
      </c>
      <c r="GE32" s="576">
        <v>63</v>
      </c>
      <c r="GF32" s="576">
        <v>132</v>
      </c>
      <c r="GG32" s="576">
        <v>5160</v>
      </c>
      <c r="GH32" s="2023" t="s">
        <v>34</v>
      </c>
      <c r="GI32" s="582" t="s">
        <v>26</v>
      </c>
      <c r="GJ32" s="2021">
        <v>1</v>
      </c>
      <c r="GK32" s="579" t="s">
        <v>2168</v>
      </c>
      <c r="GL32" s="2916">
        <v>43586</v>
      </c>
      <c r="GM32" s="576">
        <v>1</v>
      </c>
      <c r="GN32" s="576" t="s">
        <v>21</v>
      </c>
      <c r="GO32" s="576" t="s">
        <v>21</v>
      </c>
      <c r="GP32" s="576" t="s">
        <v>21</v>
      </c>
      <c r="GQ32" s="576" t="s">
        <v>21</v>
      </c>
      <c r="GR32" s="576" t="s">
        <v>21</v>
      </c>
      <c r="GS32" s="576">
        <v>3637</v>
      </c>
      <c r="GT32" s="576">
        <v>101</v>
      </c>
      <c r="GU32" s="576">
        <v>24273</v>
      </c>
      <c r="GV32" s="576">
        <v>897</v>
      </c>
      <c r="GW32" s="576">
        <v>1</v>
      </c>
      <c r="GX32" s="576">
        <v>6</v>
      </c>
      <c r="GY32" s="576">
        <v>7</v>
      </c>
      <c r="GZ32" s="576">
        <v>434</v>
      </c>
      <c r="HA32" s="576">
        <v>283</v>
      </c>
      <c r="HB32" s="576">
        <v>151</v>
      </c>
      <c r="HC32" s="2023" t="s">
        <v>34</v>
      </c>
      <c r="HD32" s="582" t="s">
        <v>26</v>
      </c>
      <c r="HE32" s="2021">
        <v>1</v>
      </c>
      <c r="HF32" s="579" t="s">
        <v>2168</v>
      </c>
      <c r="HG32" s="2916">
        <v>43586</v>
      </c>
      <c r="HH32" s="576">
        <v>172</v>
      </c>
      <c r="HI32" s="576">
        <v>172</v>
      </c>
      <c r="HJ32" s="576" t="s">
        <v>21</v>
      </c>
      <c r="HK32" s="576" t="s">
        <v>21</v>
      </c>
      <c r="HL32" s="576" t="s">
        <v>21</v>
      </c>
      <c r="HM32" s="576">
        <v>415</v>
      </c>
      <c r="HN32" s="576">
        <v>8478</v>
      </c>
      <c r="HO32" s="576">
        <v>7769</v>
      </c>
      <c r="HP32" s="576">
        <v>24616</v>
      </c>
      <c r="HQ32" s="576">
        <v>288</v>
      </c>
      <c r="HR32" s="576" t="s">
        <v>21</v>
      </c>
      <c r="HS32" s="576">
        <v>2012</v>
      </c>
      <c r="HT32" s="576">
        <v>10301</v>
      </c>
      <c r="HU32" s="576">
        <v>1649</v>
      </c>
      <c r="HV32" s="576">
        <v>2</v>
      </c>
      <c r="HW32" s="576">
        <v>147</v>
      </c>
      <c r="HX32" s="2023" t="s">
        <v>34</v>
      </c>
      <c r="HY32" s="582" t="s">
        <v>26</v>
      </c>
      <c r="HZ32" s="2021">
        <v>1</v>
      </c>
      <c r="IA32" s="579" t="s">
        <v>2168</v>
      </c>
      <c r="IB32" s="2916">
        <v>43586</v>
      </c>
      <c r="IC32" s="576" t="s">
        <v>21</v>
      </c>
      <c r="ID32" s="576">
        <v>11612</v>
      </c>
      <c r="IE32" s="576">
        <v>1925</v>
      </c>
      <c r="IF32" s="576">
        <v>401</v>
      </c>
      <c r="IG32" s="576">
        <v>8</v>
      </c>
      <c r="IH32" s="576" t="s">
        <v>21</v>
      </c>
      <c r="II32" s="576">
        <v>196</v>
      </c>
      <c r="IJ32" s="576">
        <v>195</v>
      </c>
      <c r="IK32" s="576">
        <v>1</v>
      </c>
      <c r="IL32" s="576" t="s">
        <v>21</v>
      </c>
      <c r="IM32" s="576">
        <v>3</v>
      </c>
      <c r="IN32" s="576">
        <v>184</v>
      </c>
      <c r="IO32" s="576">
        <v>250</v>
      </c>
      <c r="IP32" s="576">
        <v>16</v>
      </c>
      <c r="IQ32" s="576">
        <v>36</v>
      </c>
      <c r="IR32" s="576">
        <v>295</v>
      </c>
      <c r="IS32" s="2023" t="s">
        <v>34</v>
      </c>
      <c r="IT32" s="582" t="s">
        <v>26</v>
      </c>
    </row>
    <row r="33" spans="1:254" ht="14.45" customHeight="1">
      <c r="A33" s="2021" t="s">
        <v>26</v>
      </c>
      <c r="B33" s="579" t="s">
        <v>26</v>
      </c>
      <c r="C33" s="2027">
        <v>43617</v>
      </c>
      <c r="D33" s="576">
        <v>97173</v>
      </c>
      <c r="E33" s="576">
        <v>19688</v>
      </c>
      <c r="F33" s="576">
        <v>5</v>
      </c>
      <c r="G33" s="576">
        <v>1318</v>
      </c>
      <c r="H33" s="576">
        <v>319</v>
      </c>
      <c r="I33" s="576">
        <v>9733</v>
      </c>
      <c r="J33" s="576">
        <v>5499</v>
      </c>
      <c r="K33" s="576">
        <v>4234</v>
      </c>
      <c r="L33" s="576">
        <v>3680</v>
      </c>
      <c r="M33" s="576">
        <v>571</v>
      </c>
      <c r="N33" s="576">
        <v>192</v>
      </c>
      <c r="O33" s="576" t="s">
        <v>21</v>
      </c>
      <c r="P33" s="576">
        <v>2985</v>
      </c>
      <c r="Q33" s="576">
        <v>24415</v>
      </c>
      <c r="R33" s="576">
        <v>4233</v>
      </c>
      <c r="S33" s="576">
        <v>15441</v>
      </c>
      <c r="T33" s="2023" t="s">
        <v>35</v>
      </c>
      <c r="U33" s="582" t="s">
        <v>26</v>
      </c>
      <c r="V33" s="2021" t="s">
        <v>26</v>
      </c>
      <c r="W33" s="579" t="s">
        <v>26</v>
      </c>
      <c r="X33" s="2027">
        <v>43617</v>
      </c>
      <c r="Y33" s="576">
        <v>395684</v>
      </c>
      <c r="Z33" s="576">
        <v>98174</v>
      </c>
      <c r="AA33" s="576">
        <v>28197</v>
      </c>
      <c r="AB33" s="576">
        <v>5311</v>
      </c>
      <c r="AC33" s="576">
        <v>36</v>
      </c>
      <c r="AD33" s="576">
        <v>3</v>
      </c>
      <c r="AE33" s="576">
        <v>4089</v>
      </c>
      <c r="AF33" s="576">
        <v>1810</v>
      </c>
      <c r="AG33" s="576">
        <v>2279</v>
      </c>
      <c r="AH33" s="576">
        <v>398</v>
      </c>
      <c r="AI33" s="576">
        <v>339</v>
      </c>
      <c r="AJ33" s="576">
        <v>132</v>
      </c>
      <c r="AK33" s="576" t="s">
        <v>21</v>
      </c>
      <c r="AL33" s="576" t="s">
        <v>21</v>
      </c>
      <c r="AM33" s="576">
        <v>3197</v>
      </c>
      <c r="AN33" s="576">
        <v>4034</v>
      </c>
      <c r="AO33" s="2023" t="s">
        <v>35</v>
      </c>
      <c r="AP33" s="582" t="s">
        <v>26</v>
      </c>
      <c r="AQ33" s="2021" t="s">
        <v>26</v>
      </c>
      <c r="AR33" s="579" t="s">
        <v>26</v>
      </c>
      <c r="AS33" s="2027">
        <v>43617</v>
      </c>
      <c r="AT33" s="576">
        <v>584</v>
      </c>
      <c r="AU33" s="576" t="s">
        <v>21</v>
      </c>
      <c r="AV33" s="576" t="s">
        <v>21</v>
      </c>
      <c r="AW33" s="576">
        <v>391</v>
      </c>
      <c r="AX33" s="576">
        <v>391</v>
      </c>
      <c r="AY33" s="576" t="s">
        <v>21</v>
      </c>
      <c r="AZ33" s="576">
        <v>1</v>
      </c>
      <c r="BA33" s="576">
        <v>60</v>
      </c>
      <c r="BB33" s="576" t="s">
        <v>21</v>
      </c>
      <c r="BC33" s="576">
        <v>136</v>
      </c>
      <c r="BD33" s="576">
        <v>5074</v>
      </c>
      <c r="BE33" s="576">
        <v>184</v>
      </c>
      <c r="BF33" s="576">
        <v>5682</v>
      </c>
      <c r="BG33" s="576">
        <v>6554</v>
      </c>
      <c r="BH33" s="576">
        <v>41</v>
      </c>
      <c r="BI33" s="576" t="s">
        <v>21</v>
      </c>
      <c r="BJ33" s="576" t="s">
        <v>21</v>
      </c>
      <c r="BK33" s="2023" t="s">
        <v>35</v>
      </c>
      <c r="BL33" s="582" t="s">
        <v>26</v>
      </c>
      <c r="BM33" s="2021" t="s">
        <v>26</v>
      </c>
      <c r="BN33" s="579" t="s">
        <v>26</v>
      </c>
      <c r="BO33" s="2027">
        <v>43617</v>
      </c>
      <c r="BP33" s="576">
        <v>1040</v>
      </c>
      <c r="BQ33" s="576">
        <v>1</v>
      </c>
      <c r="BR33" s="576">
        <v>6</v>
      </c>
      <c r="BS33" s="576">
        <v>7</v>
      </c>
      <c r="BT33" s="576">
        <v>571</v>
      </c>
      <c r="BU33" s="576">
        <v>254</v>
      </c>
      <c r="BV33" s="576">
        <v>317</v>
      </c>
      <c r="BW33" s="576">
        <v>2</v>
      </c>
      <c r="BX33" s="576" t="s">
        <v>21</v>
      </c>
      <c r="BY33" s="576">
        <v>408</v>
      </c>
      <c r="BZ33" s="576">
        <v>9605</v>
      </c>
      <c r="CA33" s="576">
        <v>9429</v>
      </c>
      <c r="CB33" s="576">
        <v>16438</v>
      </c>
      <c r="CC33" s="576">
        <v>656</v>
      </c>
      <c r="CD33" s="576">
        <v>57</v>
      </c>
      <c r="CE33" s="576">
        <v>64</v>
      </c>
      <c r="CF33" s="576" t="s">
        <v>21</v>
      </c>
      <c r="CG33" s="2023" t="s">
        <v>35</v>
      </c>
      <c r="CH33" s="582" t="s">
        <v>26</v>
      </c>
      <c r="CI33" s="2021" t="s">
        <v>26</v>
      </c>
      <c r="CJ33" s="579" t="s">
        <v>26</v>
      </c>
      <c r="CK33" s="2027">
        <v>43617</v>
      </c>
      <c r="CL33" s="576">
        <v>15850</v>
      </c>
      <c r="CM33" s="576">
        <v>233</v>
      </c>
      <c r="CN33" s="576" t="s">
        <v>21</v>
      </c>
      <c r="CO33" s="576" t="s">
        <v>21</v>
      </c>
      <c r="CP33" s="576">
        <v>4211</v>
      </c>
      <c r="CQ33" s="576">
        <v>4800</v>
      </c>
      <c r="CR33" s="576">
        <v>11278</v>
      </c>
      <c r="CS33" s="576">
        <v>1933</v>
      </c>
      <c r="CT33" s="576">
        <v>4</v>
      </c>
      <c r="CU33" s="576">
        <v>192</v>
      </c>
      <c r="CV33" s="576">
        <v>12</v>
      </c>
      <c r="CW33" s="576">
        <v>1577</v>
      </c>
      <c r="CX33" s="576">
        <v>206</v>
      </c>
      <c r="CY33" s="576">
        <v>1371</v>
      </c>
      <c r="CZ33" s="576">
        <v>33</v>
      </c>
      <c r="DA33" s="576" t="s">
        <v>21</v>
      </c>
      <c r="DB33" s="2023" t="s">
        <v>35</v>
      </c>
      <c r="DC33" s="582" t="s">
        <v>26</v>
      </c>
      <c r="DD33" s="2021" t="s">
        <v>26</v>
      </c>
      <c r="DE33" s="579" t="s">
        <v>26</v>
      </c>
      <c r="DF33" s="2027">
        <v>43617</v>
      </c>
      <c r="DG33" s="576">
        <v>146</v>
      </c>
      <c r="DH33" s="576">
        <v>146</v>
      </c>
      <c r="DI33" s="576" t="s">
        <v>21</v>
      </c>
      <c r="DJ33" s="576">
        <v>3</v>
      </c>
      <c r="DK33" s="576" t="s">
        <v>21</v>
      </c>
      <c r="DL33" s="576">
        <v>210</v>
      </c>
      <c r="DM33" s="576">
        <v>181</v>
      </c>
      <c r="DN33" s="576">
        <v>15</v>
      </c>
      <c r="DO33" s="576">
        <v>38</v>
      </c>
      <c r="DP33" s="576">
        <v>97</v>
      </c>
      <c r="DQ33" s="576">
        <v>5</v>
      </c>
      <c r="DR33" s="576">
        <v>5</v>
      </c>
      <c r="DS33" s="576" t="s">
        <v>21</v>
      </c>
      <c r="DT33" s="576" t="s">
        <v>21</v>
      </c>
      <c r="DU33" s="576">
        <v>7012</v>
      </c>
      <c r="DV33" s="576">
        <v>13205</v>
      </c>
      <c r="DW33" s="2023" t="s">
        <v>35</v>
      </c>
      <c r="DX33" s="582" t="s">
        <v>26</v>
      </c>
      <c r="DY33" s="2021" t="s">
        <v>26</v>
      </c>
      <c r="DZ33" s="579" t="s">
        <v>26</v>
      </c>
      <c r="EA33" s="2027">
        <v>43617</v>
      </c>
      <c r="EB33" s="576">
        <v>89667</v>
      </c>
      <c r="EC33" s="576">
        <v>20343</v>
      </c>
      <c r="ED33" s="576">
        <v>5</v>
      </c>
      <c r="EE33" s="576">
        <v>1332</v>
      </c>
      <c r="EF33" s="576">
        <v>319</v>
      </c>
      <c r="EG33" s="576">
        <v>10352</v>
      </c>
      <c r="EH33" s="576">
        <v>5890</v>
      </c>
      <c r="EI33" s="576">
        <v>4462</v>
      </c>
      <c r="EJ33" s="576">
        <v>3680</v>
      </c>
      <c r="EK33" s="576">
        <v>571</v>
      </c>
      <c r="EL33" s="576">
        <v>192</v>
      </c>
      <c r="EM33" s="576" t="s">
        <v>21</v>
      </c>
      <c r="EN33" s="576">
        <v>2985</v>
      </c>
      <c r="EO33" s="576">
        <v>25759</v>
      </c>
      <c r="EP33" s="576">
        <v>4233</v>
      </c>
      <c r="EQ33" s="576">
        <v>15441</v>
      </c>
      <c r="ER33" s="2023" t="s">
        <v>35</v>
      </c>
      <c r="ES33" s="582" t="s">
        <v>26</v>
      </c>
      <c r="ET33" s="2021" t="s">
        <v>26</v>
      </c>
      <c r="EU33" s="579" t="s">
        <v>26</v>
      </c>
      <c r="EV33" s="2027">
        <v>43617</v>
      </c>
      <c r="EW33" s="576">
        <v>371071</v>
      </c>
      <c r="EX33" s="576">
        <v>13889</v>
      </c>
      <c r="EY33" s="576">
        <v>21506</v>
      </c>
      <c r="EZ33" s="576">
        <v>5557</v>
      </c>
      <c r="FA33" s="576">
        <v>50</v>
      </c>
      <c r="FB33" s="576">
        <v>3</v>
      </c>
      <c r="FC33" s="576">
        <v>4304</v>
      </c>
      <c r="FD33" s="576">
        <v>1817</v>
      </c>
      <c r="FE33" s="576">
        <v>2488</v>
      </c>
      <c r="FF33" s="576">
        <v>398</v>
      </c>
      <c r="FG33" s="576">
        <v>339</v>
      </c>
      <c r="FH33" s="576">
        <v>132</v>
      </c>
      <c r="FI33" s="576" t="s">
        <v>21</v>
      </c>
      <c r="FJ33" s="576" t="s">
        <v>21</v>
      </c>
      <c r="FK33" s="576">
        <v>3197</v>
      </c>
      <c r="FL33" s="576">
        <v>4034</v>
      </c>
      <c r="FM33" s="2023" t="s">
        <v>35</v>
      </c>
      <c r="FN33" s="582" t="s">
        <v>26</v>
      </c>
      <c r="FO33" s="2021" t="s">
        <v>26</v>
      </c>
      <c r="FP33" s="579" t="s">
        <v>26</v>
      </c>
      <c r="FQ33" s="2027">
        <v>43617</v>
      </c>
      <c r="FR33" s="638" t="s">
        <v>21</v>
      </c>
      <c r="FS33" s="576" t="s">
        <v>21</v>
      </c>
      <c r="FT33" s="576" t="s">
        <v>21</v>
      </c>
      <c r="FU33" s="576">
        <v>50179</v>
      </c>
      <c r="FV33" s="576">
        <v>2462</v>
      </c>
      <c r="FW33" s="576">
        <v>6919</v>
      </c>
      <c r="FX33" s="576">
        <v>612</v>
      </c>
      <c r="FY33" s="576" t="s">
        <v>21</v>
      </c>
      <c r="FZ33" s="576" t="s">
        <v>21</v>
      </c>
      <c r="GA33" s="576">
        <v>419</v>
      </c>
      <c r="GB33" s="576">
        <v>419</v>
      </c>
      <c r="GC33" s="576" t="s">
        <v>21</v>
      </c>
      <c r="GD33" s="576">
        <v>1</v>
      </c>
      <c r="GE33" s="576">
        <v>60</v>
      </c>
      <c r="GF33" s="576">
        <v>136</v>
      </c>
      <c r="GG33" s="576">
        <v>5287</v>
      </c>
      <c r="GH33" s="2023" t="s">
        <v>35</v>
      </c>
      <c r="GI33" s="582" t="s">
        <v>26</v>
      </c>
      <c r="GJ33" s="2021" t="s">
        <v>26</v>
      </c>
      <c r="GK33" s="579" t="s">
        <v>26</v>
      </c>
      <c r="GL33" s="2027">
        <v>43617</v>
      </c>
      <c r="GM33" s="576">
        <v>1</v>
      </c>
      <c r="GN33" s="576" t="s">
        <v>21</v>
      </c>
      <c r="GO33" s="576" t="s">
        <v>21</v>
      </c>
      <c r="GP33" s="576" t="s">
        <v>21</v>
      </c>
      <c r="GQ33" s="576" t="s">
        <v>21</v>
      </c>
      <c r="GR33" s="576" t="s">
        <v>21</v>
      </c>
      <c r="GS33" s="576">
        <v>3393</v>
      </c>
      <c r="GT33" s="576">
        <v>52</v>
      </c>
      <c r="GU33" s="576">
        <v>24335</v>
      </c>
      <c r="GV33" s="576">
        <v>1130</v>
      </c>
      <c r="GW33" s="576">
        <v>1</v>
      </c>
      <c r="GX33" s="576">
        <v>6</v>
      </c>
      <c r="GY33" s="576">
        <v>7</v>
      </c>
      <c r="GZ33" s="576">
        <v>661</v>
      </c>
      <c r="HA33" s="576">
        <v>344</v>
      </c>
      <c r="HB33" s="576">
        <v>317</v>
      </c>
      <c r="HC33" s="2023" t="s">
        <v>35</v>
      </c>
      <c r="HD33" s="582" t="s">
        <v>26</v>
      </c>
      <c r="HE33" s="2021" t="s">
        <v>26</v>
      </c>
      <c r="HF33" s="579" t="s">
        <v>26</v>
      </c>
      <c r="HG33" s="2027">
        <v>43617</v>
      </c>
      <c r="HH33" s="576">
        <v>141</v>
      </c>
      <c r="HI33" s="576">
        <v>141</v>
      </c>
      <c r="HJ33" s="576" t="s">
        <v>21</v>
      </c>
      <c r="HK33" s="576" t="s">
        <v>21</v>
      </c>
      <c r="HL33" s="576" t="s">
        <v>21</v>
      </c>
      <c r="HM33" s="576">
        <v>408</v>
      </c>
      <c r="HN33" s="576">
        <v>7871</v>
      </c>
      <c r="HO33" s="576">
        <v>7256</v>
      </c>
      <c r="HP33" s="576">
        <v>22316</v>
      </c>
      <c r="HQ33" s="576">
        <v>278</v>
      </c>
      <c r="HR33" s="576" t="s">
        <v>21</v>
      </c>
      <c r="HS33" s="576">
        <v>1793</v>
      </c>
      <c r="HT33" s="576">
        <v>11289</v>
      </c>
      <c r="HU33" s="576">
        <v>1933</v>
      </c>
      <c r="HV33" s="576">
        <v>4</v>
      </c>
      <c r="HW33" s="576">
        <v>192</v>
      </c>
      <c r="HX33" s="2023" t="s">
        <v>35</v>
      </c>
      <c r="HY33" s="582" t="s">
        <v>26</v>
      </c>
      <c r="HZ33" s="2021" t="s">
        <v>26</v>
      </c>
      <c r="IA33" s="579" t="s">
        <v>26</v>
      </c>
      <c r="IB33" s="2027">
        <v>43617</v>
      </c>
      <c r="IC33" s="576" t="s">
        <v>21</v>
      </c>
      <c r="ID33" s="576">
        <v>12318</v>
      </c>
      <c r="IE33" s="576">
        <v>1823</v>
      </c>
      <c r="IF33" s="576">
        <v>420</v>
      </c>
      <c r="IG33" s="576">
        <v>7</v>
      </c>
      <c r="IH33" s="576" t="s">
        <v>21</v>
      </c>
      <c r="II33" s="576">
        <v>189</v>
      </c>
      <c r="IJ33" s="576">
        <v>187</v>
      </c>
      <c r="IK33" s="576">
        <v>2</v>
      </c>
      <c r="IL33" s="576" t="s">
        <v>21</v>
      </c>
      <c r="IM33" s="576">
        <v>3</v>
      </c>
      <c r="IN33" s="576">
        <v>210</v>
      </c>
      <c r="IO33" s="576">
        <v>208</v>
      </c>
      <c r="IP33" s="576">
        <v>15</v>
      </c>
      <c r="IQ33" s="576">
        <v>38</v>
      </c>
      <c r="IR33" s="576">
        <v>275</v>
      </c>
      <c r="IS33" s="2023" t="s">
        <v>35</v>
      </c>
      <c r="IT33" s="582" t="s">
        <v>26</v>
      </c>
    </row>
    <row r="34" spans="1:254" ht="14.45" customHeight="1">
      <c r="A34" s="2021" t="s">
        <v>26</v>
      </c>
      <c r="B34" s="579" t="s">
        <v>26</v>
      </c>
      <c r="C34" s="2027">
        <v>43647</v>
      </c>
      <c r="D34" s="576">
        <v>96127</v>
      </c>
      <c r="E34" s="576">
        <v>21206</v>
      </c>
      <c r="F34" s="576">
        <v>6</v>
      </c>
      <c r="G34" s="576">
        <v>1478</v>
      </c>
      <c r="H34" s="576">
        <v>326</v>
      </c>
      <c r="I34" s="576">
        <v>10361</v>
      </c>
      <c r="J34" s="576">
        <v>5683</v>
      </c>
      <c r="K34" s="576">
        <v>4678</v>
      </c>
      <c r="L34" s="576">
        <v>3915</v>
      </c>
      <c r="M34" s="576">
        <v>572</v>
      </c>
      <c r="N34" s="576">
        <v>425</v>
      </c>
      <c r="O34" s="576" t="s">
        <v>21</v>
      </c>
      <c r="P34" s="576">
        <v>3232</v>
      </c>
      <c r="Q34" s="576">
        <v>25528</v>
      </c>
      <c r="R34" s="576">
        <v>3570</v>
      </c>
      <c r="S34" s="576">
        <v>16058</v>
      </c>
      <c r="T34" s="2023" t="s">
        <v>36</v>
      </c>
      <c r="U34" s="582" t="s">
        <v>26</v>
      </c>
      <c r="V34" s="2021" t="s">
        <v>26</v>
      </c>
      <c r="W34" s="579" t="s">
        <v>26</v>
      </c>
      <c r="X34" s="2027">
        <v>43647</v>
      </c>
      <c r="Y34" s="576">
        <v>355291</v>
      </c>
      <c r="Z34" s="576">
        <v>100835</v>
      </c>
      <c r="AA34" s="576">
        <v>28800</v>
      </c>
      <c r="AB34" s="576">
        <v>6095</v>
      </c>
      <c r="AC34" s="576">
        <v>45</v>
      </c>
      <c r="AD34" s="576">
        <v>5</v>
      </c>
      <c r="AE34" s="576">
        <v>4592</v>
      </c>
      <c r="AF34" s="576">
        <v>1933</v>
      </c>
      <c r="AG34" s="576">
        <v>2659</v>
      </c>
      <c r="AH34" s="576">
        <v>446</v>
      </c>
      <c r="AI34" s="576">
        <v>335</v>
      </c>
      <c r="AJ34" s="576">
        <v>379</v>
      </c>
      <c r="AK34" s="576" t="s">
        <v>21</v>
      </c>
      <c r="AL34" s="576" t="s">
        <v>21</v>
      </c>
      <c r="AM34" s="576">
        <v>2739</v>
      </c>
      <c r="AN34" s="576">
        <v>3411</v>
      </c>
      <c r="AO34" s="2023" t="s">
        <v>36</v>
      </c>
      <c r="AP34" s="582" t="s">
        <v>26</v>
      </c>
      <c r="AQ34" s="2021" t="s">
        <v>26</v>
      </c>
      <c r="AR34" s="579" t="s">
        <v>26</v>
      </c>
      <c r="AS34" s="2027">
        <v>43647</v>
      </c>
      <c r="AT34" s="576">
        <v>588</v>
      </c>
      <c r="AU34" s="576" t="s">
        <v>21</v>
      </c>
      <c r="AV34" s="576" t="s">
        <v>21</v>
      </c>
      <c r="AW34" s="576">
        <v>409</v>
      </c>
      <c r="AX34" s="576">
        <v>409</v>
      </c>
      <c r="AY34" s="576" t="s">
        <v>21</v>
      </c>
      <c r="AZ34" s="576">
        <v>1</v>
      </c>
      <c r="BA34" s="576">
        <v>46</v>
      </c>
      <c r="BB34" s="576" t="s">
        <v>21</v>
      </c>
      <c r="BC34" s="576">
        <v>133</v>
      </c>
      <c r="BD34" s="576">
        <v>5505</v>
      </c>
      <c r="BE34" s="576">
        <v>143</v>
      </c>
      <c r="BF34" s="576">
        <v>6266</v>
      </c>
      <c r="BG34" s="576">
        <v>6723</v>
      </c>
      <c r="BH34" s="576">
        <v>41</v>
      </c>
      <c r="BI34" s="576" t="s">
        <v>21</v>
      </c>
      <c r="BJ34" s="576" t="s">
        <v>21</v>
      </c>
      <c r="BK34" s="2023" t="s">
        <v>36</v>
      </c>
      <c r="BL34" s="582" t="s">
        <v>26</v>
      </c>
      <c r="BM34" s="2021" t="s">
        <v>26</v>
      </c>
      <c r="BN34" s="579" t="s">
        <v>26</v>
      </c>
      <c r="BO34" s="2027">
        <v>43647</v>
      </c>
      <c r="BP34" s="576">
        <v>1025</v>
      </c>
      <c r="BQ34" s="576">
        <v>2</v>
      </c>
      <c r="BR34" s="576">
        <v>4</v>
      </c>
      <c r="BS34" s="576">
        <v>8</v>
      </c>
      <c r="BT34" s="576">
        <v>530</v>
      </c>
      <c r="BU34" s="576">
        <v>279</v>
      </c>
      <c r="BV34" s="576">
        <v>251</v>
      </c>
      <c r="BW34" s="576">
        <v>2</v>
      </c>
      <c r="BX34" s="576" t="s">
        <v>21</v>
      </c>
      <c r="BY34" s="576">
        <v>438</v>
      </c>
      <c r="BZ34" s="576">
        <v>9843</v>
      </c>
      <c r="CA34" s="576">
        <v>9489</v>
      </c>
      <c r="CB34" s="576">
        <v>18270</v>
      </c>
      <c r="CC34" s="576">
        <v>677</v>
      </c>
      <c r="CD34" s="576">
        <v>58</v>
      </c>
      <c r="CE34" s="576">
        <v>65</v>
      </c>
      <c r="CF34" s="576" t="s">
        <v>21</v>
      </c>
      <c r="CG34" s="2023" t="s">
        <v>36</v>
      </c>
      <c r="CH34" s="582" t="s">
        <v>26</v>
      </c>
      <c r="CI34" s="2021" t="s">
        <v>26</v>
      </c>
      <c r="CJ34" s="579" t="s">
        <v>26</v>
      </c>
      <c r="CK34" s="2027">
        <v>43647</v>
      </c>
      <c r="CL34" s="576">
        <v>17552</v>
      </c>
      <c r="CM34" s="576">
        <v>241</v>
      </c>
      <c r="CN34" s="576" t="s">
        <v>21</v>
      </c>
      <c r="CO34" s="576" t="s">
        <v>21</v>
      </c>
      <c r="CP34" s="576">
        <v>4447</v>
      </c>
      <c r="CQ34" s="576">
        <v>5447</v>
      </c>
      <c r="CR34" s="576">
        <v>12743</v>
      </c>
      <c r="CS34" s="576">
        <v>2240</v>
      </c>
      <c r="CT34" s="576">
        <v>4</v>
      </c>
      <c r="CU34" s="576">
        <v>378</v>
      </c>
      <c r="CV34" s="576">
        <v>14</v>
      </c>
      <c r="CW34" s="576">
        <v>1685</v>
      </c>
      <c r="CX34" s="576">
        <v>228</v>
      </c>
      <c r="CY34" s="576">
        <v>1457</v>
      </c>
      <c r="CZ34" s="576">
        <v>43</v>
      </c>
      <c r="DA34" s="576" t="s">
        <v>21</v>
      </c>
      <c r="DB34" s="2023" t="s">
        <v>36</v>
      </c>
      <c r="DC34" s="582" t="s">
        <v>26</v>
      </c>
      <c r="DD34" s="2021" t="s">
        <v>26</v>
      </c>
      <c r="DE34" s="579" t="s">
        <v>26</v>
      </c>
      <c r="DF34" s="2027">
        <v>43647</v>
      </c>
      <c r="DG34" s="576">
        <v>184</v>
      </c>
      <c r="DH34" s="576">
        <v>184</v>
      </c>
      <c r="DI34" s="576" t="s">
        <v>21</v>
      </c>
      <c r="DJ34" s="576" t="s">
        <v>22</v>
      </c>
      <c r="DK34" s="576" t="s">
        <v>21</v>
      </c>
      <c r="DL34" s="576">
        <v>228</v>
      </c>
      <c r="DM34" s="576">
        <v>220</v>
      </c>
      <c r="DN34" s="576">
        <v>16</v>
      </c>
      <c r="DO34" s="576">
        <v>47</v>
      </c>
      <c r="DP34" s="576">
        <v>119</v>
      </c>
      <c r="DQ34" s="576">
        <v>5</v>
      </c>
      <c r="DR34" s="576">
        <v>5</v>
      </c>
      <c r="DS34" s="576" t="s">
        <v>21</v>
      </c>
      <c r="DT34" s="576" t="s">
        <v>21</v>
      </c>
      <c r="DU34" s="576">
        <v>7171</v>
      </c>
      <c r="DV34" s="576">
        <v>11839</v>
      </c>
      <c r="DW34" s="2023" t="s">
        <v>36</v>
      </c>
      <c r="DX34" s="582" t="s">
        <v>26</v>
      </c>
      <c r="DY34" s="2021" t="s">
        <v>26</v>
      </c>
      <c r="DZ34" s="579" t="s">
        <v>26</v>
      </c>
      <c r="EA34" s="2027">
        <v>43647</v>
      </c>
      <c r="EB34" s="576">
        <v>88670</v>
      </c>
      <c r="EC34" s="576">
        <v>21970</v>
      </c>
      <c r="ED34" s="576">
        <v>6</v>
      </c>
      <c r="EE34" s="576">
        <v>1481</v>
      </c>
      <c r="EF34" s="576">
        <v>326</v>
      </c>
      <c r="EG34" s="576">
        <v>11093</v>
      </c>
      <c r="EH34" s="576">
        <v>6133</v>
      </c>
      <c r="EI34" s="576">
        <v>4960</v>
      </c>
      <c r="EJ34" s="576">
        <v>3915</v>
      </c>
      <c r="EK34" s="576">
        <v>572</v>
      </c>
      <c r="EL34" s="576">
        <v>425</v>
      </c>
      <c r="EM34" s="576" t="s">
        <v>21</v>
      </c>
      <c r="EN34" s="576">
        <v>3232</v>
      </c>
      <c r="EO34" s="576">
        <v>26952</v>
      </c>
      <c r="EP34" s="576">
        <v>3570</v>
      </c>
      <c r="EQ34" s="576">
        <v>16058</v>
      </c>
      <c r="ER34" s="2023" t="s">
        <v>36</v>
      </c>
      <c r="ES34" s="582" t="s">
        <v>26</v>
      </c>
      <c r="ET34" s="2021" t="s">
        <v>26</v>
      </c>
      <c r="EU34" s="579" t="s">
        <v>26</v>
      </c>
      <c r="EV34" s="2027">
        <v>43647</v>
      </c>
      <c r="EW34" s="576">
        <v>330258</v>
      </c>
      <c r="EX34" s="576">
        <v>14706</v>
      </c>
      <c r="EY34" s="576">
        <v>22074</v>
      </c>
      <c r="EZ34" s="576">
        <v>6377</v>
      </c>
      <c r="FA34" s="576">
        <v>48</v>
      </c>
      <c r="FB34" s="576">
        <v>5</v>
      </c>
      <c r="FC34" s="576">
        <v>4850</v>
      </c>
      <c r="FD34" s="576">
        <v>1943</v>
      </c>
      <c r="FE34" s="576">
        <v>2908</v>
      </c>
      <c r="FF34" s="576">
        <v>446</v>
      </c>
      <c r="FG34" s="576">
        <v>335</v>
      </c>
      <c r="FH34" s="576">
        <v>379</v>
      </c>
      <c r="FI34" s="576" t="s">
        <v>21</v>
      </c>
      <c r="FJ34" s="576" t="s">
        <v>21</v>
      </c>
      <c r="FK34" s="576">
        <v>2739</v>
      </c>
      <c r="FL34" s="576">
        <v>3411</v>
      </c>
      <c r="FM34" s="2023" t="s">
        <v>36</v>
      </c>
      <c r="FN34" s="582" t="s">
        <v>26</v>
      </c>
      <c r="FO34" s="2021" t="s">
        <v>26</v>
      </c>
      <c r="FP34" s="579" t="s">
        <v>26</v>
      </c>
      <c r="FQ34" s="2027">
        <v>43647</v>
      </c>
      <c r="FR34" s="638" t="s">
        <v>21</v>
      </c>
      <c r="FS34" s="576" t="s">
        <v>21</v>
      </c>
      <c r="FT34" s="576" t="s">
        <v>21</v>
      </c>
      <c r="FU34" s="576">
        <v>49260</v>
      </c>
      <c r="FV34" s="576">
        <v>3887</v>
      </c>
      <c r="FW34" s="576">
        <v>7435</v>
      </c>
      <c r="FX34" s="576">
        <v>612</v>
      </c>
      <c r="FY34" s="576" t="s">
        <v>21</v>
      </c>
      <c r="FZ34" s="576" t="s">
        <v>21</v>
      </c>
      <c r="GA34" s="576">
        <v>433</v>
      </c>
      <c r="GB34" s="576">
        <v>433</v>
      </c>
      <c r="GC34" s="576" t="s">
        <v>21</v>
      </c>
      <c r="GD34" s="576">
        <v>1</v>
      </c>
      <c r="GE34" s="576">
        <v>46</v>
      </c>
      <c r="GF34" s="576">
        <v>133</v>
      </c>
      <c r="GG34" s="576">
        <v>5719</v>
      </c>
      <c r="GH34" s="2023" t="s">
        <v>36</v>
      </c>
      <c r="GI34" s="582" t="s">
        <v>26</v>
      </c>
      <c r="GJ34" s="2021" t="s">
        <v>26</v>
      </c>
      <c r="GK34" s="579" t="s">
        <v>26</v>
      </c>
      <c r="GL34" s="2027">
        <v>43647</v>
      </c>
      <c r="GM34" s="576">
        <v>1</v>
      </c>
      <c r="GN34" s="576" t="s">
        <v>21</v>
      </c>
      <c r="GO34" s="576" t="s">
        <v>21</v>
      </c>
      <c r="GP34" s="576" t="s">
        <v>21</v>
      </c>
      <c r="GQ34" s="576" t="s">
        <v>21</v>
      </c>
      <c r="GR34" s="576" t="s">
        <v>21</v>
      </c>
      <c r="GS34" s="576">
        <v>4062</v>
      </c>
      <c r="GT34" s="576">
        <v>43</v>
      </c>
      <c r="GU34" s="576">
        <v>19901</v>
      </c>
      <c r="GV34" s="576">
        <v>1214</v>
      </c>
      <c r="GW34" s="576">
        <v>2</v>
      </c>
      <c r="GX34" s="576">
        <v>4</v>
      </c>
      <c r="GY34" s="576">
        <v>8</v>
      </c>
      <c r="GZ34" s="576">
        <v>718</v>
      </c>
      <c r="HA34" s="576">
        <v>467</v>
      </c>
      <c r="HB34" s="576">
        <v>251</v>
      </c>
      <c r="HC34" s="2023" t="s">
        <v>36</v>
      </c>
      <c r="HD34" s="582" t="s">
        <v>26</v>
      </c>
      <c r="HE34" s="2021" t="s">
        <v>26</v>
      </c>
      <c r="HF34" s="579" t="s">
        <v>26</v>
      </c>
      <c r="HG34" s="2027">
        <v>43647</v>
      </c>
      <c r="HH34" s="576">
        <v>146</v>
      </c>
      <c r="HI34" s="576">
        <v>146</v>
      </c>
      <c r="HJ34" s="576" t="s">
        <v>21</v>
      </c>
      <c r="HK34" s="576" t="s">
        <v>21</v>
      </c>
      <c r="HL34" s="576" t="s">
        <v>21</v>
      </c>
      <c r="HM34" s="576">
        <v>438</v>
      </c>
      <c r="HN34" s="576">
        <v>8626</v>
      </c>
      <c r="HO34" s="576">
        <v>7954</v>
      </c>
      <c r="HP34" s="576">
        <v>24726</v>
      </c>
      <c r="HQ34" s="576">
        <v>287</v>
      </c>
      <c r="HR34" s="576" t="s">
        <v>21</v>
      </c>
      <c r="HS34" s="576">
        <v>1963</v>
      </c>
      <c r="HT34" s="576">
        <v>12753</v>
      </c>
      <c r="HU34" s="576">
        <v>2240</v>
      </c>
      <c r="HV34" s="576">
        <v>4</v>
      </c>
      <c r="HW34" s="576">
        <v>378</v>
      </c>
      <c r="HX34" s="2023" t="s">
        <v>36</v>
      </c>
      <c r="HY34" s="582" t="s">
        <v>26</v>
      </c>
      <c r="HZ34" s="2021" t="s">
        <v>26</v>
      </c>
      <c r="IA34" s="579" t="s">
        <v>26</v>
      </c>
      <c r="IB34" s="2027">
        <v>43647</v>
      </c>
      <c r="IC34" s="576" t="s">
        <v>21</v>
      </c>
      <c r="ID34" s="576">
        <v>12699</v>
      </c>
      <c r="IE34" s="576">
        <v>1860</v>
      </c>
      <c r="IF34" s="576">
        <v>480</v>
      </c>
      <c r="IG34" s="576">
        <v>6</v>
      </c>
      <c r="IH34" s="576" t="s">
        <v>21</v>
      </c>
      <c r="II34" s="576">
        <v>234</v>
      </c>
      <c r="IJ34" s="576">
        <v>231</v>
      </c>
      <c r="IK34" s="576">
        <v>4</v>
      </c>
      <c r="IL34" s="576" t="s">
        <v>21</v>
      </c>
      <c r="IM34" s="576" t="s">
        <v>21</v>
      </c>
      <c r="IN34" s="576">
        <v>228</v>
      </c>
      <c r="IO34" s="576">
        <v>246</v>
      </c>
      <c r="IP34" s="576">
        <v>16</v>
      </c>
      <c r="IQ34" s="576">
        <v>47</v>
      </c>
      <c r="IR34" s="576">
        <v>268</v>
      </c>
      <c r="IS34" s="2023" t="s">
        <v>36</v>
      </c>
      <c r="IT34" s="582" t="s">
        <v>26</v>
      </c>
    </row>
    <row r="35" spans="1:254" ht="14.45" customHeight="1">
      <c r="A35" s="2021" t="s">
        <v>26</v>
      </c>
      <c r="B35" s="579" t="s">
        <v>26</v>
      </c>
      <c r="C35" s="2027">
        <v>43678</v>
      </c>
      <c r="D35" s="576">
        <v>93157</v>
      </c>
      <c r="E35" s="576">
        <v>17487</v>
      </c>
      <c r="F35" s="576">
        <v>6</v>
      </c>
      <c r="G35" s="576">
        <v>1237</v>
      </c>
      <c r="H35" s="576">
        <v>334</v>
      </c>
      <c r="I35" s="576">
        <v>8751</v>
      </c>
      <c r="J35" s="576">
        <v>5059</v>
      </c>
      <c r="K35" s="576">
        <v>3692</v>
      </c>
      <c r="L35" s="576">
        <v>3109</v>
      </c>
      <c r="M35" s="576">
        <v>521</v>
      </c>
      <c r="N35" s="576">
        <v>592</v>
      </c>
      <c r="O35" s="576" t="s">
        <v>21</v>
      </c>
      <c r="P35" s="576">
        <v>2279</v>
      </c>
      <c r="Q35" s="576">
        <v>23124</v>
      </c>
      <c r="R35" s="576">
        <v>4332</v>
      </c>
      <c r="S35" s="576">
        <v>14887</v>
      </c>
      <c r="T35" s="2023" t="s">
        <v>37</v>
      </c>
      <c r="U35" s="582" t="s">
        <v>26</v>
      </c>
      <c r="V35" s="2021" t="s">
        <v>26</v>
      </c>
      <c r="W35" s="579" t="s">
        <v>26</v>
      </c>
      <c r="X35" s="2027">
        <v>43678</v>
      </c>
      <c r="Y35" s="576">
        <v>392043</v>
      </c>
      <c r="Z35" s="576">
        <v>95947</v>
      </c>
      <c r="AA35" s="576">
        <v>28768</v>
      </c>
      <c r="AB35" s="576">
        <v>5831</v>
      </c>
      <c r="AC35" s="576">
        <v>40</v>
      </c>
      <c r="AD35" s="576">
        <v>6</v>
      </c>
      <c r="AE35" s="576">
        <v>4214</v>
      </c>
      <c r="AF35" s="576">
        <v>1792</v>
      </c>
      <c r="AG35" s="576">
        <v>2422</v>
      </c>
      <c r="AH35" s="576">
        <v>453</v>
      </c>
      <c r="AI35" s="576">
        <v>343</v>
      </c>
      <c r="AJ35" s="576">
        <v>535</v>
      </c>
      <c r="AK35" s="576" t="s">
        <v>21</v>
      </c>
      <c r="AL35" s="576" t="s">
        <v>21</v>
      </c>
      <c r="AM35" s="576">
        <v>3287</v>
      </c>
      <c r="AN35" s="576">
        <v>4137</v>
      </c>
      <c r="AO35" s="2023" t="s">
        <v>37</v>
      </c>
      <c r="AP35" s="582" t="s">
        <v>26</v>
      </c>
      <c r="AQ35" s="2021" t="s">
        <v>26</v>
      </c>
      <c r="AR35" s="579" t="s">
        <v>26</v>
      </c>
      <c r="AS35" s="2027">
        <v>43678</v>
      </c>
      <c r="AT35" s="576">
        <v>517</v>
      </c>
      <c r="AU35" s="576" t="s">
        <v>21</v>
      </c>
      <c r="AV35" s="576" t="s">
        <v>21</v>
      </c>
      <c r="AW35" s="576">
        <v>394</v>
      </c>
      <c r="AX35" s="576">
        <v>394</v>
      </c>
      <c r="AY35" s="576" t="s">
        <v>21</v>
      </c>
      <c r="AZ35" s="576">
        <v>1</v>
      </c>
      <c r="BA35" s="576">
        <v>57</v>
      </c>
      <c r="BB35" s="576" t="s">
        <v>21</v>
      </c>
      <c r="BC35" s="576">
        <v>71</v>
      </c>
      <c r="BD35" s="576">
        <v>5332</v>
      </c>
      <c r="BE35" s="576">
        <v>183</v>
      </c>
      <c r="BF35" s="576">
        <v>6006</v>
      </c>
      <c r="BG35" s="576">
        <v>6661</v>
      </c>
      <c r="BH35" s="576">
        <v>43</v>
      </c>
      <c r="BI35" s="576" t="s">
        <v>21</v>
      </c>
      <c r="BJ35" s="576" t="s">
        <v>21</v>
      </c>
      <c r="BK35" s="2023" t="s">
        <v>37</v>
      </c>
      <c r="BL35" s="582" t="s">
        <v>26</v>
      </c>
      <c r="BM35" s="2021" t="s">
        <v>26</v>
      </c>
      <c r="BN35" s="579" t="s">
        <v>26</v>
      </c>
      <c r="BO35" s="2027">
        <v>43678</v>
      </c>
      <c r="BP35" s="576">
        <v>578</v>
      </c>
      <c r="BQ35" s="576">
        <v>2</v>
      </c>
      <c r="BR35" s="576">
        <v>5</v>
      </c>
      <c r="BS35" s="576">
        <v>6</v>
      </c>
      <c r="BT35" s="576">
        <v>335</v>
      </c>
      <c r="BU35" s="576">
        <v>191</v>
      </c>
      <c r="BV35" s="576">
        <v>144</v>
      </c>
      <c r="BW35" s="576">
        <v>2</v>
      </c>
      <c r="BX35" s="576" t="s">
        <v>21</v>
      </c>
      <c r="BY35" s="576">
        <v>206</v>
      </c>
      <c r="BZ35" s="576">
        <v>8783</v>
      </c>
      <c r="CA35" s="576">
        <v>8342</v>
      </c>
      <c r="CB35" s="576">
        <v>16429</v>
      </c>
      <c r="CC35" s="576">
        <v>663</v>
      </c>
      <c r="CD35" s="576">
        <v>53</v>
      </c>
      <c r="CE35" s="576">
        <v>59</v>
      </c>
      <c r="CF35" s="576" t="s">
        <v>21</v>
      </c>
      <c r="CG35" s="2023" t="s">
        <v>37</v>
      </c>
      <c r="CH35" s="582" t="s">
        <v>26</v>
      </c>
      <c r="CI35" s="2021" t="s">
        <v>26</v>
      </c>
      <c r="CJ35" s="579" t="s">
        <v>26</v>
      </c>
      <c r="CK35" s="2027">
        <v>43678</v>
      </c>
      <c r="CL35" s="576">
        <v>15729</v>
      </c>
      <c r="CM35" s="576">
        <v>223</v>
      </c>
      <c r="CN35" s="576" t="s">
        <v>21</v>
      </c>
      <c r="CO35" s="576" t="s">
        <v>21</v>
      </c>
      <c r="CP35" s="576">
        <v>4114</v>
      </c>
      <c r="CQ35" s="576">
        <v>5013</v>
      </c>
      <c r="CR35" s="576">
        <v>10372</v>
      </c>
      <c r="CS35" s="576">
        <v>1321</v>
      </c>
      <c r="CT35" s="576">
        <v>4</v>
      </c>
      <c r="CU35" s="576">
        <v>97</v>
      </c>
      <c r="CV35" s="576">
        <v>10</v>
      </c>
      <c r="CW35" s="576">
        <v>1099</v>
      </c>
      <c r="CX35" s="576">
        <v>201</v>
      </c>
      <c r="CY35" s="576">
        <v>898</v>
      </c>
      <c r="CZ35" s="576">
        <v>31</v>
      </c>
      <c r="DA35" s="576" t="s">
        <v>21</v>
      </c>
      <c r="DB35" s="2023" t="s">
        <v>37</v>
      </c>
      <c r="DC35" s="582" t="s">
        <v>26</v>
      </c>
      <c r="DD35" s="2021" t="s">
        <v>26</v>
      </c>
      <c r="DE35" s="579" t="s">
        <v>26</v>
      </c>
      <c r="DF35" s="2027">
        <v>43678</v>
      </c>
      <c r="DG35" s="576">
        <v>139</v>
      </c>
      <c r="DH35" s="576">
        <v>139</v>
      </c>
      <c r="DI35" s="576" t="s">
        <v>21</v>
      </c>
      <c r="DJ35" s="576" t="s">
        <v>22</v>
      </c>
      <c r="DK35" s="576" t="s">
        <v>21</v>
      </c>
      <c r="DL35" s="576">
        <v>250</v>
      </c>
      <c r="DM35" s="576">
        <v>209</v>
      </c>
      <c r="DN35" s="576">
        <v>12</v>
      </c>
      <c r="DO35" s="576">
        <v>26</v>
      </c>
      <c r="DP35" s="576">
        <v>123</v>
      </c>
      <c r="DQ35" s="576">
        <v>6</v>
      </c>
      <c r="DR35" s="576">
        <v>7</v>
      </c>
      <c r="DS35" s="576" t="s">
        <v>21</v>
      </c>
      <c r="DT35" s="576" t="s">
        <v>21</v>
      </c>
      <c r="DU35" s="576">
        <v>6758</v>
      </c>
      <c r="DV35" s="576">
        <v>9613</v>
      </c>
      <c r="DW35" s="2023" t="s">
        <v>37</v>
      </c>
      <c r="DX35" s="582" t="s">
        <v>26</v>
      </c>
      <c r="DY35" s="2021" t="s">
        <v>26</v>
      </c>
      <c r="DZ35" s="579" t="s">
        <v>26</v>
      </c>
      <c r="EA35" s="2027">
        <v>43678</v>
      </c>
      <c r="EB35" s="576">
        <v>86237</v>
      </c>
      <c r="EC35" s="576">
        <v>18285</v>
      </c>
      <c r="ED35" s="576">
        <v>6</v>
      </c>
      <c r="EE35" s="576">
        <v>1399</v>
      </c>
      <c r="EF35" s="576">
        <v>334</v>
      </c>
      <c r="EG35" s="576">
        <v>9374</v>
      </c>
      <c r="EH35" s="576">
        <v>5478</v>
      </c>
      <c r="EI35" s="576">
        <v>3895</v>
      </c>
      <c r="EJ35" s="576">
        <v>3109</v>
      </c>
      <c r="EK35" s="576">
        <v>521</v>
      </c>
      <c r="EL35" s="576">
        <v>592</v>
      </c>
      <c r="EM35" s="576" t="s">
        <v>21</v>
      </c>
      <c r="EN35" s="576">
        <v>2279</v>
      </c>
      <c r="EO35" s="576">
        <v>24444</v>
      </c>
      <c r="EP35" s="576">
        <v>4332</v>
      </c>
      <c r="EQ35" s="576">
        <v>14887</v>
      </c>
      <c r="ER35" s="2023" t="s">
        <v>37</v>
      </c>
      <c r="ES35" s="582" t="s">
        <v>26</v>
      </c>
      <c r="ET35" s="2021" t="s">
        <v>26</v>
      </c>
      <c r="EU35" s="579" t="s">
        <v>26</v>
      </c>
      <c r="EV35" s="2027">
        <v>43678</v>
      </c>
      <c r="EW35" s="576">
        <v>367357</v>
      </c>
      <c r="EX35" s="576">
        <v>16649</v>
      </c>
      <c r="EY35" s="576">
        <v>22316</v>
      </c>
      <c r="EZ35" s="576">
        <v>6196</v>
      </c>
      <c r="FA35" s="576">
        <v>202</v>
      </c>
      <c r="FB35" s="576">
        <v>6</v>
      </c>
      <c r="FC35" s="576">
        <v>4410</v>
      </c>
      <c r="FD35" s="576">
        <v>1796</v>
      </c>
      <c r="FE35" s="576">
        <v>2614</v>
      </c>
      <c r="FF35" s="576">
        <v>453</v>
      </c>
      <c r="FG35" s="576">
        <v>343</v>
      </c>
      <c r="FH35" s="576">
        <v>535</v>
      </c>
      <c r="FI35" s="576" t="s">
        <v>21</v>
      </c>
      <c r="FJ35" s="576" t="s">
        <v>21</v>
      </c>
      <c r="FK35" s="576">
        <v>3287</v>
      </c>
      <c r="FL35" s="576">
        <v>4137</v>
      </c>
      <c r="FM35" s="2023" t="s">
        <v>37</v>
      </c>
      <c r="FN35" s="582" t="s">
        <v>26</v>
      </c>
      <c r="FO35" s="2021" t="s">
        <v>26</v>
      </c>
      <c r="FP35" s="579" t="s">
        <v>26</v>
      </c>
      <c r="FQ35" s="2027">
        <v>43678</v>
      </c>
      <c r="FR35" s="638" t="s">
        <v>21</v>
      </c>
      <c r="FS35" s="576" t="s">
        <v>21</v>
      </c>
      <c r="FT35" s="576" t="s">
        <v>21</v>
      </c>
      <c r="FU35" s="576">
        <v>48764</v>
      </c>
      <c r="FV35" s="576">
        <v>4314</v>
      </c>
      <c r="FW35" s="576">
        <v>7139</v>
      </c>
      <c r="FX35" s="576">
        <v>548</v>
      </c>
      <c r="FY35" s="576" t="s">
        <v>21</v>
      </c>
      <c r="FZ35" s="576" t="s">
        <v>21</v>
      </c>
      <c r="GA35" s="576">
        <v>425</v>
      </c>
      <c r="GB35" s="576">
        <v>425</v>
      </c>
      <c r="GC35" s="576" t="s">
        <v>21</v>
      </c>
      <c r="GD35" s="576">
        <v>1</v>
      </c>
      <c r="GE35" s="576">
        <v>57</v>
      </c>
      <c r="GF35" s="576">
        <v>71</v>
      </c>
      <c r="GG35" s="576">
        <v>5549</v>
      </c>
      <c r="GH35" s="2023" t="s">
        <v>37</v>
      </c>
      <c r="GI35" s="582" t="s">
        <v>26</v>
      </c>
      <c r="GJ35" s="2021" t="s">
        <v>26</v>
      </c>
      <c r="GK35" s="579" t="s">
        <v>26</v>
      </c>
      <c r="GL35" s="2027">
        <v>43678</v>
      </c>
      <c r="GM35" s="576">
        <v>1</v>
      </c>
      <c r="GN35" s="576" t="s">
        <v>21</v>
      </c>
      <c r="GO35" s="576" t="s">
        <v>21</v>
      </c>
      <c r="GP35" s="576" t="s">
        <v>21</v>
      </c>
      <c r="GQ35" s="576" t="s">
        <v>21</v>
      </c>
      <c r="GR35" s="576" t="s">
        <v>21</v>
      </c>
      <c r="GS35" s="576">
        <v>3625</v>
      </c>
      <c r="GT35" s="576">
        <v>44</v>
      </c>
      <c r="GU35" s="576">
        <v>22774</v>
      </c>
      <c r="GV35" s="576">
        <v>761</v>
      </c>
      <c r="GW35" s="576">
        <v>2</v>
      </c>
      <c r="GX35" s="576">
        <v>5</v>
      </c>
      <c r="GY35" s="576">
        <v>6</v>
      </c>
      <c r="GZ35" s="576">
        <v>516</v>
      </c>
      <c r="HA35" s="576">
        <v>372</v>
      </c>
      <c r="HB35" s="576">
        <v>144</v>
      </c>
      <c r="HC35" s="2023" t="s">
        <v>37</v>
      </c>
      <c r="HD35" s="582" t="s">
        <v>26</v>
      </c>
      <c r="HE35" s="2021" t="s">
        <v>26</v>
      </c>
      <c r="HF35" s="579" t="s">
        <v>26</v>
      </c>
      <c r="HG35" s="2027">
        <v>43678</v>
      </c>
      <c r="HH35" s="576">
        <v>120</v>
      </c>
      <c r="HI35" s="576">
        <v>120</v>
      </c>
      <c r="HJ35" s="576" t="s">
        <v>21</v>
      </c>
      <c r="HK35" s="576" t="s">
        <v>21</v>
      </c>
      <c r="HL35" s="576" t="s">
        <v>21</v>
      </c>
      <c r="HM35" s="576">
        <v>206</v>
      </c>
      <c r="HN35" s="576">
        <v>8055</v>
      </c>
      <c r="HO35" s="576">
        <v>7542</v>
      </c>
      <c r="HP35" s="576">
        <v>22003</v>
      </c>
      <c r="HQ35" s="576">
        <v>274</v>
      </c>
      <c r="HR35" s="576" t="s">
        <v>21</v>
      </c>
      <c r="HS35" s="576">
        <v>1845</v>
      </c>
      <c r="HT35" s="576">
        <v>10382</v>
      </c>
      <c r="HU35" s="576">
        <v>1321</v>
      </c>
      <c r="HV35" s="576">
        <v>4</v>
      </c>
      <c r="HW35" s="576">
        <v>97</v>
      </c>
      <c r="HX35" s="2023" t="s">
        <v>37</v>
      </c>
      <c r="HY35" s="582" t="s">
        <v>26</v>
      </c>
      <c r="HZ35" s="2021" t="s">
        <v>26</v>
      </c>
      <c r="IA35" s="579" t="s">
        <v>26</v>
      </c>
      <c r="IB35" s="2027">
        <v>43678</v>
      </c>
      <c r="IC35" s="576" t="s">
        <v>21</v>
      </c>
      <c r="ID35" s="576">
        <v>10907</v>
      </c>
      <c r="IE35" s="576">
        <v>1897</v>
      </c>
      <c r="IF35" s="576">
        <v>455</v>
      </c>
      <c r="IG35" s="576">
        <v>6</v>
      </c>
      <c r="IH35" s="576" t="s">
        <v>21</v>
      </c>
      <c r="II35" s="576">
        <v>188</v>
      </c>
      <c r="IJ35" s="576">
        <v>187</v>
      </c>
      <c r="IK35" s="576">
        <v>1</v>
      </c>
      <c r="IL35" s="576" t="s">
        <v>21</v>
      </c>
      <c r="IM35" s="576" t="s">
        <v>21</v>
      </c>
      <c r="IN35" s="576">
        <v>250</v>
      </c>
      <c r="IO35" s="576">
        <v>233</v>
      </c>
      <c r="IP35" s="576">
        <v>12</v>
      </c>
      <c r="IQ35" s="576">
        <v>26</v>
      </c>
      <c r="IR35" s="576">
        <v>244</v>
      </c>
      <c r="IS35" s="2023" t="s">
        <v>37</v>
      </c>
      <c r="IT35" s="582" t="s">
        <v>26</v>
      </c>
    </row>
    <row r="36" spans="1:254" ht="14.45" customHeight="1">
      <c r="A36" s="2021" t="s">
        <v>26</v>
      </c>
      <c r="B36" s="579" t="s">
        <v>26</v>
      </c>
      <c r="C36" s="2027">
        <v>43709</v>
      </c>
      <c r="D36" s="576">
        <v>94900</v>
      </c>
      <c r="E36" s="576">
        <v>19936</v>
      </c>
      <c r="F36" s="576">
        <v>5</v>
      </c>
      <c r="G36" s="576">
        <v>499</v>
      </c>
      <c r="H36" s="576">
        <v>336</v>
      </c>
      <c r="I36" s="576">
        <v>10286</v>
      </c>
      <c r="J36" s="576">
        <v>5782</v>
      </c>
      <c r="K36" s="576">
        <v>4504</v>
      </c>
      <c r="L36" s="576">
        <v>3507</v>
      </c>
      <c r="M36" s="576">
        <v>531</v>
      </c>
      <c r="N36" s="576">
        <v>1042</v>
      </c>
      <c r="O36" s="576" t="s">
        <v>21</v>
      </c>
      <c r="P36" s="576">
        <v>2998</v>
      </c>
      <c r="Q36" s="576">
        <v>25485</v>
      </c>
      <c r="R36" s="576">
        <v>4778</v>
      </c>
      <c r="S36" s="576">
        <v>15829</v>
      </c>
      <c r="T36" s="2023" t="s">
        <v>38</v>
      </c>
      <c r="U36" s="582" t="s">
        <v>26</v>
      </c>
      <c r="V36" s="2021" t="s">
        <v>26</v>
      </c>
      <c r="W36" s="579" t="s">
        <v>26</v>
      </c>
      <c r="X36" s="2027">
        <v>43709</v>
      </c>
      <c r="Y36" s="576">
        <v>376223</v>
      </c>
      <c r="Z36" s="576">
        <v>84075</v>
      </c>
      <c r="AA36" s="576">
        <v>28245</v>
      </c>
      <c r="AB36" s="576">
        <v>6494</v>
      </c>
      <c r="AC36" s="576">
        <v>28</v>
      </c>
      <c r="AD36" s="576">
        <v>2</v>
      </c>
      <c r="AE36" s="576">
        <v>4575</v>
      </c>
      <c r="AF36" s="576">
        <v>1989</v>
      </c>
      <c r="AG36" s="576">
        <v>2586</v>
      </c>
      <c r="AH36" s="576">
        <v>425</v>
      </c>
      <c r="AI36" s="576">
        <v>309</v>
      </c>
      <c r="AJ36" s="576">
        <v>1023</v>
      </c>
      <c r="AK36" s="576" t="s">
        <v>21</v>
      </c>
      <c r="AL36" s="576" t="s">
        <v>21</v>
      </c>
      <c r="AM36" s="576">
        <v>3611</v>
      </c>
      <c r="AN36" s="576">
        <v>4690</v>
      </c>
      <c r="AO36" s="2023" t="s">
        <v>38</v>
      </c>
      <c r="AP36" s="582" t="s">
        <v>26</v>
      </c>
      <c r="AQ36" s="2021" t="s">
        <v>26</v>
      </c>
      <c r="AR36" s="579" t="s">
        <v>26</v>
      </c>
      <c r="AS36" s="2027">
        <v>43709</v>
      </c>
      <c r="AT36" s="576">
        <v>506</v>
      </c>
      <c r="AU36" s="576" t="s">
        <v>21</v>
      </c>
      <c r="AV36" s="576" t="s">
        <v>21</v>
      </c>
      <c r="AW36" s="576">
        <v>368</v>
      </c>
      <c r="AX36" s="576">
        <v>368</v>
      </c>
      <c r="AY36" s="576" t="s">
        <v>21</v>
      </c>
      <c r="AZ36" s="576">
        <v>1</v>
      </c>
      <c r="BA36" s="576">
        <v>19</v>
      </c>
      <c r="BB36" s="576" t="s">
        <v>21</v>
      </c>
      <c r="BC36" s="576">
        <v>114</v>
      </c>
      <c r="BD36" s="576">
        <v>5005</v>
      </c>
      <c r="BE36" s="576">
        <v>85</v>
      </c>
      <c r="BF36" s="576">
        <v>5733</v>
      </c>
      <c r="BG36" s="576">
        <v>6154</v>
      </c>
      <c r="BH36" s="576">
        <v>36</v>
      </c>
      <c r="BI36" s="576" t="s">
        <v>21</v>
      </c>
      <c r="BJ36" s="576" t="s">
        <v>21</v>
      </c>
      <c r="BK36" s="2023" t="s">
        <v>38</v>
      </c>
      <c r="BL36" s="582" t="s">
        <v>26</v>
      </c>
      <c r="BM36" s="2021" t="s">
        <v>26</v>
      </c>
      <c r="BN36" s="579" t="s">
        <v>26</v>
      </c>
      <c r="BO36" s="2027">
        <v>43709</v>
      </c>
      <c r="BP36" s="576">
        <v>1007</v>
      </c>
      <c r="BQ36" s="576">
        <v>1</v>
      </c>
      <c r="BR36" s="576">
        <v>6</v>
      </c>
      <c r="BS36" s="576">
        <v>8</v>
      </c>
      <c r="BT36" s="576">
        <v>586</v>
      </c>
      <c r="BU36" s="576">
        <v>234</v>
      </c>
      <c r="BV36" s="576">
        <v>352</v>
      </c>
      <c r="BW36" s="576">
        <v>2</v>
      </c>
      <c r="BX36" s="576" t="s">
        <v>21</v>
      </c>
      <c r="BY36" s="576">
        <v>359</v>
      </c>
      <c r="BZ36" s="576">
        <v>9949</v>
      </c>
      <c r="CA36" s="576">
        <v>9771</v>
      </c>
      <c r="CB36" s="576">
        <v>17501</v>
      </c>
      <c r="CC36" s="576">
        <v>656</v>
      </c>
      <c r="CD36" s="576">
        <v>49</v>
      </c>
      <c r="CE36" s="576">
        <v>55</v>
      </c>
      <c r="CF36" s="576" t="s">
        <v>21</v>
      </c>
      <c r="CG36" s="2023" t="s">
        <v>38</v>
      </c>
      <c r="CH36" s="582" t="s">
        <v>26</v>
      </c>
      <c r="CI36" s="2021" t="s">
        <v>26</v>
      </c>
      <c r="CJ36" s="579" t="s">
        <v>26</v>
      </c>
      <c r="CK36" s="2027">
        <v>43709</v>
      </c>
      <c r="CL36" s="576">
        <v>16945</v>
      </c>
      <c r="CM36" s="576">
        <v>202</v>
      </c>
      <c r="CN36" s="576" t="s">
        <v>21</v>
      </c>
      <c r="CO36" s="576" t="s">
        <v>21</v>
      </c>
      <c r="CP36" s="576">
        <v>4284</v>
      </c>
      <c r="CQ36" s="576">
        <v>4939</v>
      </c>
      <c r="CR36" s="576">
        <v>11388</v>
      </c>
      <c r="CS36" s="576">
        <v>1822</v>
      </c>
      <c r="CT36" s="576">
        <v>4</v>
      </c>
      <c r="CU36" s="576">
        <v>98</v>
      </c>
      <c r="CV36" s="576">
        <v>14</v>
      </c>
      <c r="CW36" s="576">
        <v>1555</v>
      </c>
      <c r="CX36" s="576">
        <v>227</v>
      </c>
      <c r="CY36" s="576">
        <v>1328</v>
      </c>
      <c r="CZ36" s="576">
        <v>34</v>
      </c>
      <c r="DA36" s="576" t="s">
        <v>21</v>
      </c>
      <c r="DB36" s="2023" t="s">
        <v>38</v>
      </c>
      <c r="DC36" s="582" t="s">
        <v>26</v>
      </c>
      <c r="DD36" s="2021" t="s">
        <v>26</v>
      </c>
      <c r="DE36" s="579" t="s">
        <v>26</v>
      </c>
      <c r="DF36" s="2027">
        <v>43709</v>
      </c>
      <c r="DG36" s="576">
        <v>104</v>
      </c>
      <c r="DH36" s="576">
        <v>104</v>
      </c>
      <c r="DI36" s="576" t="s">
        <v>21</v>
      </c>
      <c r="DJ36" s="576" t="s">
        <v>22</v>
      </c>
      <c r="DK36" s="576" t="s">
        <v>21</v>
      </c>
      <c r="DL36" s="576">
        <v>274</v>
      </c>
      <c r="DM36" s="576">
        <v>121</v>
      </c>
      <c r="DN36" s="576">
        <v>3</v>
      </c>
      <c r="DO36" s="576">
        <v>46</v>
      </c>
      <c r="DP36" s="576">
        <v>54</v>
      </c>
      <c r="DQ36" s="576">
        <v>6</v>
      </c>
      <c r="DR36" s="576">
        <v>7</v>
      </c>
      <c r="DS36" s="576" t="s">
        <v>21</v>
      </c>
      <c r="DT36" s="576" t="s">
        <v>21</v>
      </c>
      <c r="DU36" s="576">
        <v>6687</v>
      </c>
      <c r="DV36" s="576">
        <v>4414</v>
      </c>
      <c r="DW36" s="2023" t="s">
        <v>38</v>
      </c>
      <c r="DX36" s="582" t="s">
        <v>26</v>
      </c>
      <c r="DY36" s="2021" t="s">
        <v>26</v>
      </c>
      <c r="DZ36" s="579" t="s">
        <v>26</v>
      </c>
      <c r="EA36" s="2027">
        <v>43709</v>
      </c>
      <c r="EB36" s="576">
        <v>88856</v>
      </c>
      <c r="EC36" s="576">
        <v>20702</v>
      </c>
      <c r="ED36" s="576">
        <v>5</v>
      </c>
      <c r="EE36" s="576">
        <v>767</v>
      </c>
      <c r="EF36" s="576">
        <v>336</v>
      </c>
      <c r="EG36" s="576">
        <v>10779</v>
      </c>
      <c r="EH36" s="576">
        <v>6091</v>
      </c>
      <c r="EI36" s="576">
        <v>4688</v>
      </c>
      <c r="EJ36" s="576">
        <v>3507</v>
      </c>
      <c r="EK36" s="576">
        <v>531</v>
      </c>
      <c r="EL36" s="576">
        <v>1042</v>
      </c>
      <c r="EM36" s="576" t="s">
        <v>21</v>
      </c>
      <c r="EN36" s="576">
        <v>2998</v>
      </c>
      <c r="EO36" s="576">
        <v>26812</v>
      </c>
      <c r="EP36" s="576">
        <v>4778</v>
      </c>
      <c r="EQ36" s="576">
        <v>15829</v>
      </c>
      <c r="ER36" s="2023" t="s">
        <v>38</v>
      </c>
      <c r="ES36" s="582" t="s">
        <v>26</v>
      </c>
      <c r="ET36" s="2021" t="s">
        <v>26</v>
      </c>
      <c r="EU36" s="579" t="s">
        <v>26</v>
      </c>
      <c r="EV36" s="2027">
        <v>43709</v>
      </c>
      <c r="EW36" s="576">
        <v>354120</v>
      </c>
      <c r="EX36" s="576">
        <v>12527</v>
      </c>
      <c r="EY36" s="576">
        <v>22454</v>
      </c>
      <c r="EZ36" s="576">
        <v>6943</v>
      </c>
      <c r="FA36" s="576">
        <v>296</v>
      </c>
      <c r="FB36" s="576">
        <v>2</v>
      </c>
      <c r="FC36" s="576">
        <v>4755</v>
      </c>
      <c r="FD36" s="576">
        <v>1999</v>
      </c>
      <c r="FE36" s="576">
        <v>2756</v>
      </c>
      <c r="FF36" s="576">
        <v>425</v>
      </c>
      <c r="FG36" s="576">
        <v>309</v>
      </c>
      <c r="FH36" s="576">
        <v>1023</v>
      </c>
      <c r="FI36" s="576" t="s">
        <v>21</v>
      </c>
      <c r="FJ36" s="576" t="s">
        <v>21</v>
      </c>
      <c r="FK36" s="576">
        <v>3611</v>
      </c>
      <c r="FL36" s="576">
        <v>4690</v>
      </c>
      <c r="FM36" s="2023" t="s">
        <v>38</v>
      </c>
      <c r="FN36" s="582" t="s">
        <v>26</v>
      </c>
      <c r="FO36" s="2021" t="s">
        <v>26</v>
      </c>
      <c r="FP36" s="579" t="s">
        <v>26</v>
      </c>
      <c r="FQ36" s="2027">
        <v>43709</v>
      </c>
      <c r="FR36" s="638" t="s">
        <v>21</v>
      </c>
      <c r="FS36" s="576" t="s">
        <v>21</v>
      </c>
      <c r="FT36" s="576" t="s">
        <v>21</v>
      </c>
      <c r="FU36" s="576">
        <v>44964</v>
      </c>
      <c r="FV36" s="576">
        <v>4749</v>
      </c>
      <c r="FW36" s="576">
        <v>6753</v>
      </c>
      <c r="FX36" s="576">
        <v>531</v>
      </c>
      <c r="FY36" s="576" t="s">
        <v>21</v>
      </c>
      <c r="FZ36" s="576" t="s">
        <v>21</v>
      </c>
      <c r="GA36" s="576">
        <v>393</v>
      </c>
      <c r="GB36" s="576">
        <v>393</v>
      </c>
      <c r="GC36" s="576" t="s">
        <v>21</v>
      </c>
      <c r="GD36" s="576">
        <v>1</v>
      </c>
      <c r="GE36" s="576">
        <v>19</v>
      </c>
      <c r="GF36" s="576">
        <v>114</v>
      </c>
      <c r="GG36" s="576">
        <v>5209</v>
      </c>
      <c r="GH36" s="2023" t="s">
        <v>38</v>
      </c>
      <c r="GI36" s="582" t="s">
        <v>26</v>
      </c>
      <c r="GJ36" s="2021" t="s">
        <v>26</v>
      </c>
      <c r="GK36" s="579" t="s">
        <v>26</v>
      </c>
      <c r="GL36" s="2027">
        <v>43709</v>
      </c>
      <c r="GM36" s="576">
        <v>1</v>
      </c>
      <c r="GN36" s="576" t="s">
        <v>21</v>
      </c>
      <c r="GO36" s="576" t="s">
        <v>21</v>
      </c>
      <c r="GP36" s="576" t="s">
        <v>21</v>
      </c>
      <c r="GQ36" s="576" t="s">
        <v>21</v>
      </c>
      <c r="GR36" s="576" t="s">
        <v>21</v>
      </c>
      <c r="GS36" s="576">
        <v>3857</v>
      </c>
      <c r="GT36" s="576">
        <v>144</v>
      </c>
      <c r="GU36" s="576">
        <v>24285</v>
      </c>
      <c r="GV36" s="576">
        <v>1090</v>
      </c>
      <c r="GW36" s="576">
        <v>1</v>
      </c>
      <c r="GX36" s="576">
        <v>6</v>
      </c>
      <c r="GY36" s="576">
        <v>8</v>
      </c>
      <c r="GZ36" s="576">
        <v>668</v>
      </c>
      <c r="HA36" s="576">
        <v>316</v>
      </c>
      <c r="HB36" s="576">
        <v>352</v>
      </c>
      <c r="HC36" s="2023" t="s">
        <v>38</v>
      </c>
      <c r="HD36" s="582" t="s">
        <v>26</v>
      </c>
      <c r="HE36" s="2021" t="s">
        <v>26</v>
      </c>
      <c r="HF36" s="579" t="s">
        <v>26</v>
      </c>
      <c r="HG36" s="2027">
        <v>43709</v>
      </c>
      <c r="HH36" s="576">
        <v>123</v>
      </c>
      <c r="HI36" s="576">
        <v>123</v>
      </c>
      <c r="HJ36" s="576" t="s">
        <v>21</v>
      </c>
      <c r="HK36" s="576" t="s">
        <v>21</v>
      </c>
      <c r="HL36" s="576" t="s">
        <v>21</v>
      </c>
      <c r="HM36" s="576">
        <v>359</v>
      </c>
      <c r="HN36" s="576">
        <v>8127</v>
      </c>
      <c r="HO36" s="576">
        <v>7511</v>
      </c>
      <c r="HP36" s="576">
        <v>23572</v>
      </c>
      <c r="HQ36" s="576">
        <v>244</v>
      </c>
      <c r="HR36" s="576" t="s">
        <v>21</v>
      </c>
      <c r="HS36" s="576">
        <v>1984</v>
      </c>
      <c r="HT36" s="576">
        <v>11399</v>
      </c>
      <c r="HU36" s="576">
        <v>1822</v>
      </c>
      <c r="HV36" s="576">
        <v>4</v>
      </c>
      <c r="HW36" s="576">
        <v>98</v>
      </c>
      <c r="HX36" s="2023" t="s">
        <v>38</v>
      </c>
      <c r="HY36" s="582" t="s">
        <v>26</v>
      </c>
      <c r="HZ36" s="2021" t="s">
        <v>26</v>
      </c>
      <c r="IA36" s="579" t="s">
        <v>26</v>
      </c>
      <c r="IB36" s="2027">
        <v>43709</v>
      </c>
      <c r="IC36" s="576" t="s">
        <v>21</v>
      </c>
      <c r="ID36" s="576">
        <v>11945</v>
      </c>
      <c r="IE36" s="576">
        <v>1459</v>
      </c>
      <c r="IF36" s="576">
        <v>437</v>
      </c>
      <c r="IG36" s="576">
        <v>4</v>
      </c>
      <c r="IH36" s="576" t="s">
        <v>21</v>
      </c>
      <c r="II36" s="576">
        <v>147</v>
      </c>
      <c r="IJ36" s="576">
        <v>145</v>
      </c>
      <c r="IK36" s="576">
        <v>2</v>
      </c>
      <c r="IL36" s="576" t="s">
        <v>21</v>
      </c>
      <c r="IM36" s="576" t="s">
        <v>21</v>
      </c>
      <c r="IN36" s="576">
        <v>274</v>
      </c>
      <c r="IO36" s="576">
        <v>144</v>
      </c>
      <c r="IP36" s="576">
        <v>3</v>
      </c>
      <c r="IQ36" s="576">
        <v>46</v>
      </c>
      <c r="IR36" s="576">
        <v>245</v>
      </c>
      <c r="IS36" s="2023" t="s">
        <v>38</v>
      </c>
      <c r="IT36" s="582" t="s">
        <v>26</v>
      </c>
    </row>
    <row r="37" spans="1:254" ht="14.45" customHeight="1">
      <c r="A37" s="2021" t="s">
        <v>26</v>
      </c>
      <c r="B37" s="579" t="s">
        <v>26</v>
      </c>
      <c r="C37" s="2027">
        <v>43739</v>
      </c>
      <c r="D37" s="576">
        <v>97262</v>
      </c>
      <c r="E37" s="576">
        <v>21029</v>
      </c>
      <c r="F37" s="576">
        <v>6</v>
      </c>
      <c r="G37" s="576">
        <v>1227</v>
      </c>
      <c r="H37" s="576">
        <v>338</v>
      </c>
      <c r="I37" s="576">
        <v>10670</v>
      </c>
      <c r="J37" s="576">
        <v>5752</v>
      </c>
      <c r="K37" s="576">
        <v>4918</v>
      </c>
      <c r="L37" s="576">
        <v>3794</v>
      </c>
      <c r="M37" s="576">
        <v>595</v>
      </c>
      <c r="N37" s="576">
        <v>358</v>
      </c>
      <c r="O37" s="576" t="s">
        <v>21</v>
      </c>
      <c r="P37" s="576">
        <v>3109</v>
      </c>
      <c r="Q37" s="576">
        <v>25377</v>
      </c>
      <c r="R37" s="576">
        <v>2834</v>
      </c>
      <c r="S37" s="576">
        <v>16823</v>
      </c>
      <c r="T37" s="2023" t="s">
        <v>39</v>
      </c>
      <c r="U37" s="582" t="s">
        <v>26</v>
      </c>
      <c r="V37" s="2021" t="s">
        <v>26</v>
      </c>
      <c r="W37" s="579" t="s">
        <v>26</v>
      </c>
      <c r="X37" s="2027">
        <v>43739</v>
      </c>
      <c r="Y37" s="576">
        <v>385775</v>
      </c>
      <c r="Z37" s="576">
        <v>81101</v>
      </c>
      <c r="AA37" s="576">
        <v>25604</v>
      </c>
      <c r="AB37" s="576">
        <v>5826</v>
      </c>
      <c r="AC37" s="576">
        <v>35</v>
      </c>
      <c r="AD37" s="576">
        <v>4</v>
      </c>
      <c r="AE37" s="576">
        <v>4323</v>
      </c>
      <c r="AF37" s="576">
        <v>1411</v>
      </c>
      <c r="AG37" s="576">
        <v>2912</v>
      </c>
      <c r="AH37" s="576">
        <v>466</v>
      </c>
      <c r="AI37" s="576">
        <v>354</v>
      </c>
      <c r="AJ37" s="576">
        <v>313</v>
      </c>
      <c r="AK37" s="576" t="s">
        <v>21</v>
      </c>
      <c r="AL37" s="576" t="s">
        <v>21</v>
      </c>
      <c r="AM37" s="576">
        <v>2148</v>
      </c>
      <c r="AN37" s="576">
        <v>2626</v>
      </c>
      <c r="AO37" s="2023" t="s">
        <v>39</v>
      </c>
      <c r="AP37" s="582" t="s">
        <v>26</v>
      </c>
      <c r="AQ37" s="2021" t="s">
        <v>26</v>
      </c>
      <c r="AR37" s="579" t="s">
        <v>26</v>
      </c>
      <c r="AS37" s="2027">
        <v>43739</v>
      </c>
      <c r="AT37" s="576">
        <v>588</v>
      </c>
      <c r="AU37" s="576" t="s">
        <v>21</v>
      </c>
      <c r="AV37" s="576" t="s">
        <v>21</v>
      </c>
      <c r="AW37" s="576">
        <v>401</v>
      </c>
      <c r="AX37" s="576">
        <v>401</v>
      </c>
      <c r="AY37" s="576" t="s">
        <v>21</v>
      </c>
      <c r="AZ37" s="576">
        <v>1</v>
      </c>
      <c r="BA37" s="576">
        <v>45</v>
      </c>
      <c r="BB37" s="576" t="s">
        <v>21</v>
      </c>
      <c r="BC37" s="576">
        <v>141</v>
      </c>
      <c r="BD37" s="576">
        <v>5592</v>
      </c>
      <c r="BE37" s="576">
        <v>192</v>
      </c>
      <c r="BF37" s="576">
        <v>6391</v>
      </c>
      <c r="BG37" s="576">
        <v>6190</v>
      </c>
      <c r="BH37" s="576">
        <v>45</v>
      </c>
      <c r="BI37" s="576" t="s">
        <v>21</v>
      </c>
      <c r="BJ37" s="576" t="s">
        <v>21</v>
      </c>
      <c r="BK37" s="2023" t="s">
        <v>39</v>
      </c>
      <c r="BL37" s="582" t="s">
        <v>26</v>
      </c>
      <c r="BM37" s="2021" t="s">
        <v>26</v>
      </c>
      <c r="BN37" s="579" t="s">
        <v>26</v>
      </c>
      <c r="BO37" s="2027">
        <v>43739</v>
      </c>
      <c r="BP37" s="576">
        <v>1175</v>
      </c>
      <c r="BQ37" s="576">
        <v>2</v>
      </c>
      <c r="BR37" s="576">
        <v>8</v>
      </c>
      <c r="BS37" s="576">
        <v>7</v>
      </c>
      <c r="BT37" s="576">
        <v>672</v>
      </c>
      <c r="BU37" s="576">
        <v>298</v>
      </c>
      <c r="BV37" s="576">
        <v>374</v>
      </c>
      <c r="BW37" s="576">
        <v>3</v>
      </c>
      <c r="BX37" s="576" t="s">
        <v>21</v>
      </c>
      <c r="BY37" s="576">
        <v>432</v>
      </c>
      <c r="BZ37" s="576">
        <v>10333</v>
      </c>
      <c r="CA37" s="576">
        <v>10128</v>
      </c>
      <c r="CB37" s="576">
        <v>18102</v>
      </c>
      <c r="CC37" s="576">
        <v>691</v>
      </c>
      <c r="CD37" s="576">
        <v>58</v>
      </c>
      <c r="CE37" s="576">
        <v>65</v>
      </c>
      <c r="CF37" s="576" t="s">
        <v>21</v>
      </c>
      <c r="CG37" s="2023" t="s">
        <v>39</v>
      </c>
      <c r="CH37" s="582" t="s">
        <v>26</v>
      </c>
      <c r="CI37" s="2021" t="s">
        <v>26</v>
      </c>
      <c r="CJ37" s="579" t="s">
        <v>26</v>
      </c>
      <c r="CK37" s="2027">
        <v>43739</v>
      </c>
      <c r="CL37" s="576">
        <v>17348</v>
      </c>
      <c r="CM37" s="576">
        <v>250</v>
      </c>
      <c r="CN37" s="576" t="s">
        <v>21</v>
      </c>
      <c r="CO37" s="576" t="s">
        <v>21</v>
      </c>
      <c r="CP37" s="576">
        <v>4447</v>
      </c>
      <c r="CQ37" s="576">
        <v>4500</v>
      </c>
      <c r="CR37" s="576">
        <v>10560</v>
      </c>
      <c r="CS37" s="576">
        <v>1866</v>
      </c>
      <c r="CT37" s="576">
        <v>4</v>
      </c>
      <c r="CU37" s="576">
        <v>114</v>
      </c>
      <c r="CV37" s="576">
        <v>14</v>
      </c>
      <c r="CW37" s="576">
        <v>1579</v>
      </c>
      <c r="CX37" s="576">
        <v>217</v>
      </c>
      <c r="CY37" s="576">
        <v>1362</v>
      </c>
      <c r="CZ37" s="576">
        <v>36</v>
      </c>
      <c r="DA37" s="576" t="s">
        <v>21</v>
      </c>
      <c r="DB37" s="2023" t="s">
        <v>39</v>
      </c>
      <c r="DC37" s="582" t="s">
        <v>26</v>
      </c>
      <c r="DD37" s="2021" t="s">
        <v>26</v>
      </c>
      <c r="DE37" s="579" t="s">
        <v>26</v>
      </c>
      <c r="DF37" s="2027">
        <v>43739</v>
      </c>
      <c r="DG37" s="576">
        <v>137</v>
      </c>
      <c r="DH37" s="576">
        <v>137</v>
      </c>
      <c r="DI37" s="576" t="s">
        <v>21</v>
      </c>
      <c r="DJ37" s="576">
        <v>5</v>
      </c>
      <c r="DK37" s="576" t="s">
        <v>21</v>
      </c>
      <c r="DL37" s="576">
        <v>255</v>
      </c>
      <c r="DM37" s="576">
        <v>176</v>
      </c>
      <c r="DN37" s="576">
        <v>16</v>
      </c>
      <c r="DO37" s="576">
        <v>33</v>
      </c>
      <c r="DP37" s="576">
        <v>94</v>
      </c>
      <c r="DQ37" s="576">
        <v>6</v>
      </c>
      <c r="DR37" s="576">
        <v>7</v>
      </c>
      <c r="DS37" s="576" t="s">
        <v>21</v>
      </c>
      <c r="DT37" s="576" t="s">
        <v>21</v>
      </c>
      <c r="DU37" s="576">
        <v>7366</v>
      </c>
      <c r="DV37" s="576">
        <v>12923</v>
      </c>
      <c r="DW37" s="2023" t="s">
        <v>39</v>
      </c>
      <c r="DX37" s="582" t="s">
        <v>26</v>
      </c>
      <c r="DY37" s="2021" t="s">
        <v>26</v>
      </c>
      <c r="DZ37" s="579" t="s">
        <v>26</v>
      </c>
      <c r="EA37" s="2027">
        <v>43739</v>
      </c>
      <c r="EB37" s="576">
        <v>91547</v>
      </c>
      <c r="EC37" s="576">
        <v>21641</v>
      </c>
      <c r="ED37" s="576">
        <v>6</v>
      </c>
      <c r="EE37" s="576">
        <v>1242</v>
      </c>
      <c r="EF37" s="576">
        <v>338</v>
      </c>
      <c r="EG37" s="576">
        <v>11249</v>
      </c>
      <c r="EH37" s="576">
        <v>6156</v>
      </c>
      <c r="EI37" s="576">
        <v>5094</v>
      </c>
      <c r="EJ37" s="576">
        <v>3794</v>
      </c>
      <c r="EK37" s="576">
        <v>595</v>
      </c>
      <c r="EL37" s="576">
        <v>358</v>
      </c>
      <c r="EM37" s="576" t="s">
        <v>21</v>
      </c>
      <c r="EN37" s="576">
        <v>3109</v>
      </c>
      <c r="EO37" s="576">
        <v>26754</v>
      </c>
      <c r="EP37" s="576">
        <v>2834</v>
      </c>
      <c r="EQ37" s="576">
        <v>16823</v>
      </c>
      <c r="ER37" s="2023" t="s">
        <v>39</v>
      </c>
      <c r="ES37" s="582" t="s">
        <v>26</v>
      </c>
      <c r="ET37" s="2021" t="s">
        <v>26</v>
      </c>
      <c r="EU37" s="579" t="s">
        <v>26</v>
      </c>
      <c r="EV37" s="2027">
        <v>43739</v>
      </c>
      <c r="EW37" s="576">
        <v>363152</v>
      </c>
      <c r="EX37" s="576">
        <v>17948</v>
      </c>
      <c r="EY37" s="576">
        <v>20317</v>
      </c>
      <c r="EZ37" s="576">
        <v>6005</v>
      </c>
      <c r="FA37" s="576">
        <v>50</v>
      </c>
      <c r="FB37" s="576">
        <v>4</v>
      </c>
      <c r="FC37" s="576">
        <v>4475</v>
      </c>
      <c r="FD37" s="576">
        <v>1425</v>
      </c>
      <c r="FE37" s="576">
        <v>3050</v>
      </c>
      <c r="FF37" s="576">
        <v>466</v>
      </c>
      <c r="FG37" s="576">
        <v>354</v>
      </c>
      <c r="FH37" s="576">
        <v>313</v>
      </c>
      <c r="FI37" s="576" t="s">
        <v>21</v>
      </c>
      <c r="FJ37" s="576" t="s">
        <v>21</v>
      </c>
      <c r="FK37" s="576">
        <v>2148</v>
      </c>
      <c r="FL37" s="576">
        <v>2626</v>
      </c>
      <c r="FM37" s="2023" t="s">
        <v>39</v>
      </c>
      <c r="FN37" s="582" t="s">
        <v>26</v>
      </c>
      <c r="FO37" s="2021" t="s">
        <v>26</v>
      </c>
      <c r="FP37" s="579" t="s">
        <v>26</v>
      </c>
      <c r="FQ37" s="2027">
        <v>43739</v>
      </c>
      <c r="FR37" s="638" t="s">
        <v>21</v>
      </c>
      <c r="FS37" s="576" t="s">
        <v>21</v>
      </c>
      <c r="FT37" s="576" t="s">
        <v>21</v>
      </c>
      <c r="FU37" s="576">
        <v>47021</v>
      </c>
      <c r="FV37" s="576">
        <v>4224</v>
      </c>
      <c r="FW37" s="576">
        <v>7518</v>
      </c>
      <c r="FX37" s="576">
        <v>613</v>
      </c>
      <c r="FY37" s="576" t="s">
        <v>21</v>
      </c>
      <c r="FZ37" s="576" t="s">
        <v>21</v>
      </c>
      <c r="GA37" s="576">
        <v>426</v>
      </c>
      <c r="GB37" s="576">
        <v>426</v>
      </c>
      <c r="GC37" s="576" t="s">
        <v>21</v>
      </c>
      <c r="GD37" s="576">
        <v>1</v>
      </c>
      <c r="GE37" s="576">
        <v>45</v>
      </c>
      <c r="GF37" s="576">
        <v>141</v>
      </c>
      <c r="GG37" s="576">
        <v>5802</v>
      </c>
      <c r="GH37" s="2023" t="s">
        <v>39</v>
      </c>
      <c r="GI37" s="582" t="s">
        <v>26</v>
      </c>
      <c r="GJ37" s="2021" t="s">
        <v>26</v>
      </c>
      <c r="GK37" s="579" t="s">
        <v>26</v>
      </c>
      <c r="GL37" s="2027">
        <v>43739</v>
      </c>
      <c r="GM37" s="576">
        <v>1</v>
      </c>
      <c r="GN37" s="576" t="s">
        <v>21</v>
      </c>
      <c r="GO37" s="576" t="s">
        <v>21</v>
      </c>
      <c r="GP37" s="576" t="s">
        <v>21</v>
      </c>
      <c r="GQ37" s="576" t="s">
        <v>21</v>
      </c>
      <c r="GR37" s="576" t="s">
        <v>21</v>
      </c>
      <c r="GS37" s="576">
        <v>4001</v>
      </c>
      <c r="GT37" s="576">
        <v>59</v>
      </c>
      <c r="GU37" s="576">
        <v>26292</v>
      </c>
      <c r="GV37" s="576">
        <v>1297</v>
      </c>
      <c r="GW37" s="576">
        <v>2</v>
      </c>
      <c r="GX37" s="576">
        <v>8</v>
      </c>
      <c r="GY37" s="576">
        <v>7</v>
      </c>
      <c r="GZ37" s="576">
        <v>793</v>
      </c>
      <c r="HA37" s="576">
        <v>419</v>
      </c>
      <c r="HB37" s="576">
        <v>374</v>
      </c>
      <c r="HC37" s="2023" t="s">
        <v>39</v>
      </c>
      <c r="HD37" s="582" t="s">
        <v>26</v>
      </c>
      <c r="HE37" s="2021" t="s">
        <v>26</v>
      </c>
      <c r="HF37" s="579" t="s">
        <v>26</v>
      </c>
      <c r="HG37" s="2027">
        <v>43739</v>
      </c>
      <c r="HH37" s="576">
        <v>155</v>
      </c>
      <c r="HI37" s="576">
        <v>155</v>
      </c>
      <c r="HJ37" s="576" t="s">
        <v>21</v>
      </c>
      <c r="HK37" s="576" t="s">
        <v>21</v>
      </c>
      <c r="HL37" s="576" t="s">
        <v>21</v>
      </c>
      <c r="HM37" s="576">
        <v>432</v>
      </c>
      <c r="HN37" s="576">
        <v>8578</v>
      </c>
      <c r="HO37" s="576">
        <v>7967</v>
      </c>
      <c r="HP37" s="576">
        <v>23880</v>
      </c>
      <c r="HQ37" s="576">
        <v>299</v>
      </c>
      <c r="HR37" s="576" t="s">
        <v>21</v>
      </c>
      <c r="HS37" s="576">
        <v>1959</v>
      </c>
      <c r="HT37" s="576">
        <v>10571</v>
      </c>
      <c r="HU37" s="576">
        <v>1866</v>
      </c>
      <c r="HV37" s="576">
        <v>4</v>
      </c>
      <c r="HW37" s="576">
        <v>114</v>
      </c>
      <c r="HX37" s="2023" t="s">
        <v>39</v>
      </c>
      <c r="HY37" s="582" t="s">
        <v>26</v>
      </c>
      <c r="HZ37" s="2021" t="s">
        <v>26</v>
      </c>
      <c r="IA37" s="579" t="s">
        <v>26</v>
      </c>
      <c r="IB37" s="2027">
        <v>43739</v>
      </c>
      <c r="IC37" s="576" t="s">
        <v>21</v>
      </c>
      <c r="ID37" s="576">
        <v>12226</v>
      </c>
      <c r="IE37" s="576">
        <v>2044</v>
      </c>
      <c r="IF37" s="576">
        <v>477</v>
      </c>
      <c r="IG37" s="576">
        <v>7</v>
      </c>
      <c r="IH37" s="576" t="s">
        <v>21</v>
      </c>
      <c r="II37" s="576">
        <v>197</v>
      </c>
      <c r="IJ37" s="576">
        <v>193</v>
      </c>
      <c r="IK37" s="576">
        <v>4</v>
      </c>
      <c r="IL37" s="576" t="s">
        <v>21</v>
      </c>
      <c r="IM37" s="576">
        <v>5</v>
      </c>
      <c r="IN37" s="576">
        <v>255</v>
      </c>
      <c r="IO37" s="576">
        <v>232</v>
      </c>
      <c r="IP37" s="576">
        <v>16</v>
      </c>
      <c r="IQ37" s="576">
        <v>33</v>
      </c>
      <c r="IR37" s="576">
        <v>575</v>
      </c>
      <c r="IS37" s="2023" t="s">
        <v>39</v>
      </c>
      <c r="IT37" s="582" t="s">
        <v>26</v>
      </c>
    </row>
    <row r="38" spans="1:254" ht="14.45" customHeight="1">
      <c r="A38" s="2021" t="s">
        <v>26</v>
      </c>
      <c r="B38" s="579" t="s">
        <v>26</v>
      </c>
      <c r="C38" s="2027">
        <v>43770</v>
      </c>
      <c r="D38" s="576">
        <v>91947</v>
      </c>
      <c r="E38" s="576">
        <v>19054</v>
      </c>
      <c r="F38" s="576">
        <v>5</v>
      </c>
      <c r="G38" s="576">
        <v>959</v>
      </c>
      <c r="H38" s="576">
        <v>304</v>
      </c>
      <c r="I38" s="576">
        <v>9565</v>
      </c>
      <c r="J38" s="576">
        <v>5643</v>
      </c>
      <c r="K38" s="576">
        <v>3922</v>
      </c>
      <c r="L38" s="576">
        <v>3716</v>
      </c>
      <c r="M38" s="576">
        <v>418</v>
      </c>
      <c r="N38" s="576">
        <v>126</v>
      </c>
      <c r="O38" s="576" t="s">
        <v>21</v>
      </c>
      <c r="P38" s="576">
        <v>3107</v>
      </c>
      <c r="Q38" s="576">
        <v>25598</v>
      </c>
      <c r="R38" s="576">
        <v>4776</v>
      </c>
      <c r="S38" s="576">
        <v>16050</v>
      </c>
      <c r="T38" s="2023" t="s">
        <v>40</v>
      </c>
      <c r="U38" s="582" t="s">
        <v>26</v>
      </c>
      <c r="V38" s="2021" t="s">
        <v>26</v>
      </c>
      <c r="W38" s="579" t="s">
        <v>26</v>
      </c>
      <c r="X38" s="2027">
        <v>43770</v>
      </c>
      <c r="Y38" s="576">
        <v>351868</v>
      </c>
      <c r="Z38" s="576">
        <v>93137</v>
      </c>
      <c r="AA38" s="576">
        <v>23611</v>
      </c>
      <c r="AB38" s="576">
        <v>4716</v>
      </c>
      <c r="AC38" s="576">
        <v>78</v>
      </c>
      <c r="AD38" s="576">
        <v>2</v>
      </c>
      <c r="AE38" s="576">
        <v>3663</v>
      </c>
      <c r="AF38" s="576">
        <v>1716</v>
      </c>
      <c r="AG38" s="576">
        <v>1947</v>
      </c>
      <c r="AH38" s="576">
        <v>450</v>
      </c>
      <c r="AI38" s="576">
        <v>169</v>
      </c>
      <c r="AJ38" s="576">
        <v>115</v>
      </c>
      <c r="AK38" s="576" t="s">
        <v>21</v>
      </c>
      <c r="AL38" s="576" t="s">
        <v>21</v>
      </c>
      <c r="AM38" s="576">
        <v>3456</v>
      </c>
      <c r="AN38" s="576">
        <v>4530</v>
      </c>
      <c r="AO38" s="2023" t="s">
        <v>40</v>
      </c>
      <c r="AP38" s="582" t="s">
        <v>26</v>
      </c>
      <c r="AQ38" s="2021" t="s">
        <v>26</v>
      </c>
      <c r="AR38" s="579" t="s">
        <v>26</v>
      </c>
      <c r="AS38" s="2027">
        <v>43770</v>
      </c>
      <c r="AT38" s="576">
        <v>411</v>
      </c>
      <c r="AU38" s="576" t="s">
        <v>21</v>
      </c>
      <c r="AV38" s="576">
        <v>1</v>
      </c>
      <c r="AW38" s="576">
        <v>262</v>
      </c>
      <c r="AX38" s="576">
        <v>262</v>
      </c>
      <c r="AY38" s="576" t="s">
        <v>21</v>
      </c>
      <c r="AZ38" s="576">
        <v>1</v>
      </c>
      <c r="BA38" s="576">
        <v>11</v>
      </c>
      <c r="BB38" s="576" t="s">
        <v>21</v>
      </c>
      <c r="BC38" s="576">
        <v>130</v>
      </c>
      <c r="BD38" s="576">
        <v>5257</v>
      </c>
      <c r="BE38" s="576">
        <v>228</v>
      </c>
      <c r="BF38" s="576">
        <v>5838</v>
      </c>
      <c r="BG38" s="576">
        <v>6827</v>
      </c>
      <c r="BH38" s="576">
        <v>49</v>
      </c>
      <c r="BI38" s="576" t="s">
        <v>21</v>
      </c>
      <c r="BJ38" s="576" t="s">
        <v>21</v>
      </c>
      <c r="BK38" s="2023" t="s">
        <v>40</v>
      </c>
      <c r="BL38" s="582" t="s">
        <v>26</v>
      </c>
      <c r="BM38" s="2021" t="s">
        <v>26</v>
      </c>
      <c r="BN38" s="579" t="s">
        <v>26</v>
      </c>
      <c r="BO38" s="2027">
        <v>43770</v>
      </c>
      <c r="BP38" s="576">
        <v>1155</v>
      </c>
      <c r="BQ38" s="576">
        <v>1</v>
      </c>
      <c r="BR38" s="576">
        <v>9</v>
      </c>
      <c r="BS38" s="576">
        <v>8</v>
      </c>
      <c r="BT38" s="576">
        <v>678</v>
      </c>
      <c r="BU38" s="576">
        <v>303</v>
      </c>
      <c r="BV38" s="576">
        <v>375</v>
      </c>
      <c r="BW38" s="576">
        <v>2</v>
      </c>
      <c r="BX38" s="576" t="s">
        <v>21</v>
      </c>
      <c r="BY38" s="576">
        <v>407</v>
      </c>
      <c r="BZ38" s="576">
        <v>10156</v>
      </c>
      <c r="CA38" s="576">
        <v>9945</v>
      </c>
      <c r="CB38" s="576">
        <v>17918</v>
      </c>
      <c r="CC38" s="576">
        <v>681</v>
      </c>
      <c r="CD38" s="576">
        <v>52</v>
      </c>
      <c r="CE38" s="576">
        <v>58</v>
      </c>
      <c r="CF38" s="576" t="s">
        <v>21</v>
      </c>
      <c r="CG38" s="2023" t="s">
        <v>40</v>
      </c>
      <c r="CH38" s="582" t="s">
        <v>26</v>
      </c>
      <c r="CI38" s="2021" t="s">
        <v>26</v>
      </c>
      <c r="CJ38" s="579" t="s">
        <v>26</v>
      </c>
      <c r="CK38" s="2027">
        <v>43770</v>
      </c>
      <c r="CL38" s="576">
        <v>17250</v>
      </c>
      <c r="CM38" s="576">
        <v>244</v>
      </c>
      <c r="CN38" s="576" t="s">
        <v>21</v>
      </c>
      <c r="CO38" s="576" t="s">
        <v>21</v>
      </c>
      <c r="CP38" s="576">
        <v>4424</v>
      </c>
      <c r="CQ38" s="576">
        <v>3979</v>
      </c>
      <c r="CR38" s="576">
        <v>11308</v>
      </c>
      <c r="CS38" s="576">
        <v>1794</v>
      </c>
      <c r="CT38" s="576">
        <v>4</v>
      </c>
      <c r="CU38" s="576">
        <v>110</v>
      </c>
      <c r="CV38" s="576">
        <v>12</v>
      </c>
      <c r="CW38" s="576">
        <v>1518</v>
      </c>
      <c r="CX38" s="576">
        <v>210</v>
      </c>
      <c r="CY38" s="576">
        <v>1308</v>
      </c>
      <c r="CZ38" s="576">
        <v>35</v>
      </c>
      <c r="DA38" s="576" t="s">
        <v>21</v>
      </c>
      <c r="DB38" s="2023" t="s">
        <v>40</v>
      </c>
      <c r="DC38" s="582" t="s">
        <v>26</v>
      </c>
      <c r="DD38" s="2021" t="s">
        <v>26</v>
      </c>
      <c r="DE38" s="579" t="s">
        <v>26</v>
      </c>
      <c r="DF38" s="2027">
        <v>43770</v>
      </c>
      <c r="DG38" s="576">
        <v>164</v>
      </c>
      <c r="DH38" s="576">
        <v>164</v>
      </c>
      <c r="DI38" s="576" t="s">
        <v>21</v>
      </c>
      <c r="DJ38" s="576">
        <v>6</v>
      </c>
      <c r="DK38" s="576" t="s">
        <v>21</v>
      </c>
      <c r="DL38" s="576">
        <v>275</v>
      </c>
      <c r="DM38" s="576">
        <v>164</v>
      </c>
      <c r="DN38" s="576">
        <v>18</v>
      </c>
      <c r="DO38" s="576">
        <v>44</v>
      </c>
      <c r="DP38" s="576">
        <v>77</v>
      </c>
      <c r="DQ38" s="576">
        <v>8</v>
      </c>
      <c r="DR38" s="576">
        <v>9</v>
      </c>
      <c r="DS38" s="576" t="s">
        <v>21</v>
      </c>
      <c r="DT38" s="576" t="s">
        <v>21</v>
      </c>
      <c r="DU38" s="576">
        <v>7361</v>
      </c>
      <c r="DV38" s="576">
        <v>13577</v>
      </c>
      <c r="DW38" s="2023" t="s">
        <v>40</v>
      </c>
      <c r="DX38" s="582" t="s">
        <v>26</v>
      </c>
      <c r="DY38" s="2021" t="s">
        <v>26</v>
      </c>
      <c r="DZ38" s="579" t="s">
        <v>26</v>
      </c>
      <c r="EA38" s="2027">
        <v>43770</v>
      </c>
      <c r="EB38" s="576">
        <v>86890</v>
      </c>
      <c r="EC38" s="576">
        <v>20367</v>
      </c>
      <c r="ED38" s="576">
        <v>5</v>
      </c>
      <c r="EE38" s="576">
        <v>964</v>
      </c>
      <c r="EF38" s="576">
        <v>304</v>
      </c>
      <c r="EG38" s="576">
        <v>10810</v>
      </c>
      <c r="EH38" s="576">
        <v>6188</v>
      </c>
      <c r="EI38" s="576">
        <v>4622</v>
      </c>
      <c r="EJ38" s="576">
        <v>3716</v>
      </c>
      <c r="EK38" s="576">
        <v>418</v>
      </c>
      <c r="EL38" s="576">
        <v>126</v>
      </c>
      <c r="EM38" s="576" t="s">
        <v>21</v>
      </c>
      <c r="EN38" s="576">
        <v>3107</v>
      </c>
      <c r="EO38" s="576">
        <v>26989</v>
      </c>
      <c r="EP38" s="576">
        <v>4776</v>
      </c>
      <c r="EQ38" s="576">
        <v>16050</v>
      </c>
      <c r="ER38" s="2023" t="s">
        <v>40</v>
      </c>
      <c r="ES38" s="582" t="s">
        <v>26</v>
      </c>
      <c r="ET38" s="2021" t="s">
        <v>26</v>
      </c>
      <c r="EU38" s="579" t="s">
        <v>26</v>
      </c>
      <c r="EV38" s="2027">
        <v>43770</v>
      </c>
      <c r="EW38" s="576">
        <v>334486</v>
      </c>
      <c r="EX38" s="576">
        <v>17892</v>
      </c>
      <c r="EY38" s="576">
        <v>18465</v>
      </c>
      <c r="EZ38" s="576">
        <v>5302</v>
      </c>
      <c r="FA38" s="576">
        <v>83</v>
      </c>
      <c r="FB38" s="576">
        <v>2</v>
      </c>
      <c r="FC38" s="576">
        <v>4202</v>
      </c>
      <c r="FD38" s="576">
        <v>1732</v>
      </c>
      <c r="FE38" s="576">
        <v>2469</v>
      </c>
      <c r="FF38" s="576">
        <v>450</v>
      </c>
      <c r="FG38" s="576">
        <v>169</v>
      </c>
      <c r="FH38" s="576">
        <v>115</v>
      </c>
      <c r="FI38" s="576" t="s">
        <v>21</v>
      </c>
      <c r="FJ38" s="576" t="s">
        <v>21</v>
      </c>
      <c r="FK38" s="576">
        <v>3456</v>
      </c>
      <c r="FL38" s="576">
        <v>4530</v>
      </c>
      <c r="FM38" s="2023" t="s">
        <v>40</v>
      </c>
      <c r="FN38" s="582" t="s">
        <v>26</v>
      </c>
      <c r="FO38" s="2021" t="s">
        <v>26</v>
      </c>
      <c r="FP38" s="579" t="s">
        <v>26</v>
      </c>
      <c r="FQ38" s="2027">
        <v>43770</v>
      </c>
      <c r="FR38" s="638" t="s">
        <v>21</v>
      </c>
      <c r="FS38" s="576" t="s">
        <v>21</v>
      </c>
      <c r="FT38" s="576" t="s">
        <v>21</v>
      </c>
      <c r="FU38" s="576">
        <v>46196</v>
      </c>
      <c r="FV38" s="576">
        <v>4413</v>
      </c>
      <c r="FW38" s="576">
        <v>6951</v>
      </c>
      <c r="FX38" s="576">
        <v>433</v>
      </c>
      <c r="FY38" s="576" t="s">
        <v>21</v>
      </c>
      <c r="FZ38" s="576">
        <v>1</v>
      </c>
      <c r="GA38" s="576">
        <v>284</v>
      </c>
      <c r="GB38" s="576">
        <v>284</v>
      </c>
      <c r="GC38" s="576" t="s">
        <v>21</v>
      </c>
      <c r="GD38" s="576">
        <v>1</v>
      </c>
      <c r="GE38" s="576">
        <v>11</v>
      </c>
      <c r="GF38" s="576">
        <v>130</v>
      </c>
      <c r="GG38" s="576">
        <v>5461</v>
      </c>
      <c r="GH38" s="2023" t="s">
        <v>40</v>
      </c>
      <c r="GI38" s="582" t="s">
        <v>26</v>
      </c>
      <c r="GJ38" s="2021" t="s">
        <v>26</v>
      </c>
      <c r="GK38" s="579" t="s">
        <v>26</v>
      </c>
      <c r="GL38" s="2027">
        <v>43770</v>
      </c>
      <c r="GM38" s="576">
        <v>1</v>
      </c>
      <c r="GN38" s="576" t="s">
        <v>21</v>
      </c>
      <c r="GO38" s="576" t="s">
        <v>21</v>
      </c>
      <c r="GP38" s="576" t="s">
        <v>21</v>
      </c>
      <c r="GQ38" s="576" t="s">
        <v>21</v>
      </c>
      <c r="GR38" s="576" t="s">
        <v>21</v>
      </c>
      <c r="GS38" s="576">
        <v>3122</v>
      </c>
      <c r="GT38" s="576">
        <v>65</v>
      </c>
      <c r="GU38" s="576">
        <v>24862</v>
      </c>
      <c r="GV38" s="576">
        <v>1395</v>
      </c>
      <c r="GW38" s="576">
        <v>1</v>
      </c>
      <c r="GX38" s="576">
        <v>9</v>
      </c>
      <c r="GY38" s="576">
        <v>8</v>
      </c>
      <c r="GZ38" s="576">
        <v>915</v>
      </c>
      <c r="HA38" s="576">
        <v>540</v>
      </c>
      <c r="HB38" s="576">
        <v>375</v>
      </c>
      <c r="HC38" s="2023" t="s">
        <v>40</v>
      </c>
      <c r="HD38" s="582" t="s">
        <v>26</v>
      </c>
      <c r="HE38" s="2021" t="s">
        <v>26</v>
      </c>
      <c r="HF38" s="579" t="s">
        <v>26</v>
      </c>
      <c r="HG38" s="2027">
        <v>43770</v>
      </c>
      <c r="HH38" s="576">
        <v>151</v>
      </c>
      <c r="HI38" s="576">
        <v>151</v>
      </c>
      <c r="HJ38" s="576" t="s">
        <v>21</v>
      </c>
      <c r="HK38" s="576" t="s">
        <v>21</v>
      </c>
      <c r="HL38" s="576" t="s">
        <v>21</v>
      </c>
      <c r="HM38" s="576">
        <v>407</v>
      </c>
      <c r="HN38" s="576">
        <v>8294</v>
      </c>
      <c r="HO38" s="576">
        <v>7630</v>
      </c>
      <c r="HP38" s="576">
        <v>23800</v>
      </c>
      <c r="HQ38" s="576">
        <v>284</v>
      </c>
      <c r="HR38" s="576" t="s">
        <v>21</v>
      </c>
      <c r="HS38" s="576">
        <v>2093</v>
      </c>
      <c r="HT38" s="576">
        <v>11320</v>
      </c>
      <c r="HU38" s="576">
        <v>1794</v>
      </c>
      <c r="HV38" s="576">
        <v>4</v>
      </c>
      <c r="HW38" s="576">
        <v>110</v>
      </c>
      <c r="HX38" s="2023" t="s">
        <v>40</v>
      </c>
      <c r="HY38" s="582" t="s">
        <v>26</v>
      </c>
      <c r="HZ38" s="2021" t="s">
        <v>26</v>
      </c>
      <c r="IA38" s="579" t="s">
        <v>26</v>
      </c>
      <c r="IB38" s="2027">
        <v>43770</v>
      </c>
      <c r="IC38" s="576" t="s">
        <v>21</v>
      </c>
      <c r="ID38" s="576">
        <v>12165</v>
      </c>
      <c r="IE38" s="576">
        <v>2116</v>
      </c>
      <c r="IF38" s="576">
        <v>574</v>
      </c>
      <c r="IG38" s="576">
        <v>7</v>
      </c>
      <c r="IH38" s="576" t="s">
        <v>21</v>
      </c>
      <c r="II38" s="576">
        <v>269</v>
      </c>
      <c r="IJ38" s="576">
        <v>236</v>
      </c>
      <c r="IK38" s="576">
        <v>32</v>
      </c>
      <c r="IL38" s="576" t="s">
        <v>21</v>
      </c>
      <c r="IM38" s="576">
        <v>6</v>
      </c>
      <c r="IN38" s="576">
        <v>275</v>
      </c>
      <c r="IO38" s="576">
        <v>231</v>
      </c>
      <c r="IP38" s="576">
        <v>18</v>
      </c>
      <c r="IQ38" s="576">
        <v>44</v>
      </c>
      <c r="IR38" s="576">
        <v>700</v>
      </c>
      <c r="IS38" s="2023" t="s">
        <v>40</v>
      </c>
      <c r="IT38" s="582" t="s">
        <v>26</v>
      </c>
    </row>
    <row r="39" spans="1:254" ht="14.45" customHeight="1">
      <c r="A39" s="2028" t="s">
        <v>26</v>
      </c>
      <c r="B39" s="588" t="s">
        <v>26</v>
      </c>
      <c r="C39" s="2029">
        <v>43800</v>
      </c>
      <c r="D39" s="589">
        <v>99921</v>
      </c>
      <c r="E39" s="589">
        <v>20834</v>
      </c>
      <c r="F39" s="589">
        <v>5</v>
      </c>
      <c r="G39" s="589">
        <v>1221</v>
      </c>
      <c r="H39" s="589">
        <v>307</v>
      </c>
      <c r="I39" s="589">
        <v>10529</v>
      </c>
      <c r="J39" s="589">
        <v>4967</v>
      </c>
      <c r="K39" s="589">
        <v>5562</v>
      </c>
      <c r="L39" s="589">
        <v>3544</v>
      </c>
      <c r="M39" s="589">
        <v>574</v>
      </c>
      <c r="N39" s="589">
        <v>951</v>
      </c>
      <c r="O39" s="589" t="s">
        <v>21</v>
      </c>
      <c r="P39" s="589">
        <v>2895</v>
      </c>
      <c r="Q39" s="589">
        <v>25039</v>
      </c>
      <c r="R39" s="589">
        <v>4874</v>
      </c>
      <c r="S39" s="589">
        <v>15867</v>
      </c>
      <c r="T39" s="2030" t="s">
        <v>41</v>
      </c>
      <c r="U39" s="591" t="s">
        <v>26</v>
      </c>
      <c r="V39" s="2028" t="s">
        <v>26</v>
      </c>
      <c r="W39" s="588" t="s">
        <v>26</v>
      </c>
      <c r="X39" s="2029">
        <v>43800</v>
      </c>
      <c r="Y39" s="589">
        <v>395283</v>
      </c>
      <c r="Z39" s="589">
        <v>113242</v>
      </c>
      <c r="AA39" s="589">
        <v>31343</v>
      </c>
      <c r="AB39" s="589">
        <v>7449</v>
      </c>
      <c r="AC39" s="589">
        <v>40</v>
      </c>
      <c r="AD39" s="589">
        <v>3</v>
      </c>
      <c r="AE39" s="589">
        <v>5379</v>
      </c>
      <c r="AF39" s="589">
        <v>1464</v>
      </c>
      <c r="AG39" s="589">
        <v>3915</v>
      </c>
      <c r="AH39" s="589">
        <v>486</v>
      </c>
      <c r="AI39" s="589">
        <v>327</v>
      </c>
      <c r="AJ39" s="589">
        <v>951</v>
      </c>
      <c r="AK39" s="589" t="s">
        <v>21</v>
      </c>
      <c r="AL39" s="589" t="s">
        <v>21</v>
      </c>
      <c r="AM39" s="589">
        <v>3579</v>
      </c>
      <c r="AN39" s="589">
        <v>4592</v>
      </c>
      <c r="AO39" s="2030" t="s">
        <v>41</v>
      </c>
      <c r="AP39" s="591" t="s">
        <v>26</v>
      </c>
      <c r="AQ39" s="2028" t="s">
        <v>26</v>
      </c>
      <c r="AR39" s="588" t="s">
        <v>26</v>
      </c>
      <c r="AS39" s="2029">
        <v>43800</v>
      </c>
      <c r="AT39" s="589">
        <v>441</v>
      </c>
      <c r="AU39" s="589">
        <v>1</v>
      </c>
      <c r="AV39" s="589" t="s">
        <v>21</v>
      </c>
      <c r="AW39" s="589">
        <v>288</v>
      </c>
      <c r="AX39" s="589">
        <v>288</v>
      </c>
      <c r="AY39" s="589" t="s">
        <v>21</v>
      </c>
      <c r="AZ39" s="589">
        <v>1</v>
      </c>
      <c r="BA39" s="589" t="s">
        <v>21</v>
      </c>
      <c r="BB39" s="589" t="s">
        <v>21</v>
      </c>
      <c r="BC39" s="589">
        <v>142</v>
      </c>
      <c r="BD39" s="589">
        <v>5125</v>
      </c>
      <c r="BE39" s="576">
        <v>264</v>
      </c>
      <c r="BF39" s="589">
        <v>5663</v>
      </c>
      <c r="BG39" s="589">
        <v>6580</v>
      </c>
      <c r="BH39" s="589">
        <v>48</v>
      </c>
      <c r="BI39" s="589" t="s">
        <v>21</v>
      </c>
      <c r="BJ39" s="589" t="s">
        <v>21</v>
      </c>
      <c r="BK39" s="2030" t="s">
        <v>41</v>
      </c>
      <c r="BL39" s="591" t="s">
        <v>26</v>
      </c>
      <c r="BM39" s="2028" t="s">
        <v>26</v>
      </c>
      <c r="BN39" s="588" t="s">
        <v>26</v>
      </c>
      <c r="BO39" s="2029">
        <v>43800</v>
      </c>
      <c r="BP39" s="589">
        <v>1297</v>
      </c>
      <c r="BQ39" s="589">
        <v>1</v>
      </c>
      <c r="BR39" s="589">
        <v>9</v>
      </c>
      <c r="BS39" s="589">
        <v>9</v>
      </c>
      <c r="BT39" s="589">
        <v>745</v>
      </c>
      <c r="BU39" s="589">
        <v>344</v>
      </c>
      <c r="BV39" s="589">
        <v>401</v>
      </c>
      <c r="BW39" s="589">
        <v>3</v>
      </c>
      <c r="BX39" s="589" t="s">
        <v>21</v>
      </c>
      <c r="BY39" s="589">
        <v>475</v>
      </c>
      <c r="BZ39" s="589">
        <v>10107</v>
      </c>
      <c r="CA39" s="589">
        <v>9863</v>
      </c>
      <c r="CB39" s="589">
        <v>17744</v>
      </c>
      <c r="CC39" s="589">
        <v>696</v>
      </c>
      <c r="CD39" s="589">
        <v>58</v>
      </c>
      <c r="CE39" s="589">
        <v>65</v>
      </c>
      <c r="CF39" s="589" t="s">
        <v>21</v>
      </c>
      <c r="CG39" s="2030" t="s">
        <v>41</v>
      </c>
      <c r="CH39" s="591" t="s">
        <v>26</v>
      </c>
      <c r="CI39" s="2028" t="s">
        <v>26</v>
      </c>
      <c r="CJ39" s="588" t="s">
        <v>26</v>
      </c>
      <c r="CK39" s="2029">
        <v>43800</v>
      </c>
      <c r="CL39" s="589">
        <v>16979</v>
      </c>
      <c r="CM39" s="589">
        <v>260</v>
      </c>
      <c r="CN39" s="589" t="s">
        <v>21</v>
      </c>
      <c r="CO39" s="589" t="s">
        <v>21</v>
      </c>
      <c r="CP39" s="589">
        <v>4531</v>
      </c>
      <c r="CQ39" s="589">
        <v>3997</v>
      </c>
      <c r="CR39" s="589">
        <v>9433</v>
      </c>
      <c r="CS39" s="589">
        <v>1412</v>
      </c>
      <c r="CT39" s="589">
        <v>4</v>
      </c>
      <c r="CU39" s="589">
        <v>114</v>
      </c>
      <c r="CV39" s="589">
        <v>12</v>
      </c>
      <c r="CW39" s="589">
        <v>1163</v>
      </c>
      <c r="CX39" s="589">
        <v>158</v>
      </c>
      <c r="CY39" s="589">
        <v>1005</v>
      </c>
      <c r="CZ39" s="589">
        <v>31</v>
      </c>
      <c r="DA39" s="589" t="s">
        <v>21</v>
      </c>
      <c r="DB39" s="2030" t="s">
        <v>41</v>
      </c>
      <c r="DC39" s="591" t="s">
        <v>26</v>
      </c>
      <c r="DD39" s="2028" t="s">
        <v>26</v>
      </c>
      <c r="DE39" s="588" t="s">
        <v>26</v>
      </c>
      <c r="DF39" s="2029">
        <v>43800</v>
      </c>
      <c r="DG39" s="592">
        <v>179</v>
      </c>
      <c r="DH39" s="589">
        <v>179</v>
      </c>
      <c r="DI39" s="589" t="s">
        <v>21</v>
      </c>
      <c r="DJ39" s="589">
        <v>6</v>
      </c>
      <c r="DK39" s="589" t="s">
        <v>21</v>
      </c>
      <c r="DL39" s="589">
        <v>292</v>
      </c>
      <c r="DM39" s="589">
        <v>223</v>
      </c>
      <c r="DN39" s="589">
        <v>18</v>
      </c>
      <c r="DO39" s="589">
        <v>72</v>
      </c>
      <c r="DP39" s="589">
        <v>103</v>
      </c>
      <c r="DQ39" s="589">
        <v>9</v>
      </c>
      <c r="DR39" s="589">
        <v>10</v>
      </c>
      <c r="DS39" s="589" t="s">
        <v>21</v>
      </c>
      <c r="DT39" s="589" t="s">
        <v>21</v>
      </c>
      <c r="DU39" s="589">
        <v>7735</v>
      </c>
      <c r="DV39" s="589">
        <v>17284</v>
      </c>
      <c r="DW39" s="2030" t="s">
        <v>41</v>
      </c>
      <c r="DX39" s="591" t="s">
        <v>26</v>
      </c>
      <c r="DY39" s="2028" t="s">
        <v>26</v>
      </c>
      <c r="DZ39" s="588" t="s">
        <v>26</v>
      </c>
      <c r="EA39" s="2029">
        <v>43800</v>
      </c>
      <c r="EB39" s="589">
        <v>92822</v>
      </c>
      <c r="EC39" s="589">
        <v>22025</v>
      </c>
      <c r="ED39" s="589">
        <v>5</v>
      </c>
      <c r="EE39" s="589">
        <v>1276</v>
      </c>
      <c r="EF39" s="589">
        <v>307</v>
      </c>
      <c r="EG39" s="589">
        <v>11640</v>
      </c>
      <c r="EH39" s="589">
        <v>5845</v>
      </c>
      <c r="EI39" s="589">
        <v>5795</v>
      </c>
      <c r="EJ39" s="589">
        <v>3544</v>
      </c>
      <c r="EK39" s="589">
        <v>574</v>
      </c>
      <c r="EL39" s="589">
        <v>951</v>
      </c>
      <c r="EM39" s="589" t="s">
        <v>21</v>
      </c>
      <c r="EN39" s="589">
        <v>2895</v>
      </c>
      <c r="EO39" s="589">
        <v>26306</v>
      </c>
      <c r="EP39" s="589">
        <v>4874</v>
      </c>
      <c r="EQ39" s="589">
        <v>15867</v>
      </c>
      <c r="ER39" s="2030" t="s">
        <v>41</v>
      </c>
      <c r="ES39" s="591" t="s">
        <v>26</v>
      </c>
      <c r="ET39" s="2028" t="s">
        <v>26</v>
      </c>
      <c r="EU39" s="588" t="s">
        <v>26</v>
      </c>
      <c r="EV39" s="2029">
        <v>43800</v>
      </c>
      <c r="EW39" s="589">
        <v>372391</v>
      </c>
      <c r="EX39" s="589">
        <v>22248</v>
      </c>
      <c r="EY39" s="589">
        <v>24635</v>
      </c>
      <c r="EZ39" s="589">
        <v>7715</v>
      </c>
      <c r="FA39" s="589">
        <v>95</v>
      </c>
      <c r="FB39" s="589">
        <v>3</v>
      </c>
      <c r="FC39" s="589">
        <v>5577</v>
      </c>
      <c r="FD39" s="589">
        <v>1468</v>
      </c>
      <c r="FE39" s="589">
        <v>4109</v>
      </c>
      <c r="FF39" s="589">
        <v>486</v>
      </c>
      <c r="FG39" s="589">
        <v>327</v>
      </c>
      <c r="FH39" s="589">
        <v>951</v>
      </c>
      <c r="FI39" s="589" t="s">
        <v>21</v>
      </c>
      <c r="FJ39" s="589" t="s">
        <v>21</v>
      </c>
      <c r="FK39" s="589">
        <v>3579</v>
      </c>
      <c r="FL39" s="589">
        <v>4592</v>
      </c>
      <c r="FM39" s="2030" t="s">
        <v>41</v>
      </c>
      <c r="FN39" s="591" t="s">
        <v>26</v>
      </c>
      <c r="FO39" s="2028" t="s">
        <v>26</v>
      </c>
      <c r="FP39" s="588" t="s">
        <v>26</v>
      </c>
      <c r="FQ39" s="2029">
        <v>43800</v>
      </c>
      <c r="FR39" s="592" t="s">
        <v>21</v>
      </c>
      <c r="FS39" s="589" t="s">
        <v>21</v>
      </c>
      <c r="FT39" s="589" t="s">
        <v>21</v>
      </c>
      <c r="FU39" s="589">
        <v>51742</v>
      </c>
      <c r="FV39" s="576">
        <v>7240</v>
      </c>
      <c r="FW39" s="589">
        <v>6744</v>
      </c>
      <c r="FX39" s="589">
        <v>464</v>
      </c>
      <c r="FY39" s="589">
        <v>1</v>
      </c>
      <c r="FZ39" s="589" t="s">
        <v>21</v>
      </c>
      <c r="GA39" s="589">
        <v>311</v>
      </c>
      <c r="GB39" s="589">
        <v>311</v>
      </c>
      <c r="GC39" s="589" t="s">
        <v>21</v>
      </c>
      <c r="GD39" s="589">
        <v>1</v>
      </c>
      <c r="GE39" s="589" t="s">
        <v>21</v>
      </c>
      <c r="GF39" s="589">
        <v>142</v>
      </c>
      <c r="GG39" s="589">
        <v>5297</v>
      </c>
      <c r="GH39" s="2030" t="s">
        <v>41</v>
      </c>
      <c r="GI39" s="591" t="s">
        <v>26</v>
      </c>
      <c r="GJ39" s="2028" t="s">
        <v>26</v>
      </c>
      <c r="GK39" s="588" t="s">
        <v>26</v>
      </c>
      <c r="GL39" s="2029">
        <v>43800</v>
      </c>
      <c r="GM39" s="589">
        <v>1</v>
      </c>
      <c r="GN39" s="589" t="s">
        <v>21</v>
      </c>
      <c r="GO39" s="589" t="s">
        <v>21</v>
      </c>
      <c r="GP39" s="589" t="s">
        <v>21</v>
      </c>
      <c r="GQ39" s="589" t="s">
        <v>21</v>
      </c>
      <c r="GR39" s="589" t="s">
        <v>21</v>
      </c>
      <c r="GS39" s="589">
        <v>2614</v>
      </c>
      <c r="GT39" s="589">
        <v>147</v>
      </c>
      <c r="GU39" s="589">
        <v>26480</v>
      </c>
      <c r="GV39" s="589">
        <v>1807</v>
      </c>
      <c r="GW39" s="589">
        <v>1</v>
      </c>
      <c r="GX39" s="589">
        <v>9</v>
      </c>
      <c r="GY39" s="589">
        <v>9</v>
      </c>
      <c r="GZ39" s="589">
        <v>1249</v>
      </c>
      <c r="HA39" s="589">
        <v>848</v>
      </c>
      <c r="HB39" s="589">
        <v>401</v>
      </c>
      <c r="HC39" s="2030" t="s">
        <v>41</v>
      </c>
      <c r="HD39" s="591" t="s">
        <v>26</v>
      </c>
      <c r="HE39" s="2028" t="s">
        <v>26</v>
      </c>
      <c r="HF39" s="588" t="s">
        <v>26</v>
      </c>
      <c r="HG39" s="2029">
        <v>43800</v>
      </c>
      <c r="HH39" s="589">
        <v>178</v>
      </c>
      <c r="HI39" s="589">
        <v>178</v>
      </c>
      <c r="HJ39" s="589" t="s">
        <v>21</v>
      </c>
      <c r="HK39" s="589" t="s">
        <v>21</v>
      </c>
      <c r="HL39" s="589" t="s">
        <v>21</v>
      </c>
      <c r="HM39" s="589">
        <v>475</v>
      </c>
      <c r="HN39" s="589">
        <v>8302</v>
      </c>
      <c r="HO39" s="589">
        <v>7722</v>
      </c>
      <c r="HP39" s="589">
        <v>22716</v>
      </c>
      <c r="HQ39" s="589">
        <v>308</v>
      </c>
      <c r="HR39" s="589" t="s">
        <v>21</v>
      </c>
      <c r="HS39" s="589">
        <v>2295</v>
      </c>
      <c r="HT39" s="589">
        <v>9445</v>
      </c>
      <c r="HU39" s="589">
        <v>1412</v>
      </c>
      <c r="HV39" s="589">
        <v>4</v>
      </c>
      <c r="HW39" s="589">
        <v>114</v>
      </c>
      <c r="HX39" s="2030" t="s">
        <v>41</v>
      </c>
      <c r="HY39" s="591" t="s">
        <v>26</v>
      </c>
      <c r="HZ39" s="2028" t="s">
        <v>26</v>
      </c>
      <c r="IA39" s="588" t="s">
        <v>26</v>
      </c>
      <c r="IB39" s="2029">
        <v>43800</v>
      </c>
      <c r="IC39" s="589" t="s">
        <v>21</v>
      </c>
      <c r="ID39" s="589">
        <v>11516</v>
      </c>
      <c r="IE39" s="589">
        <v>2320</v>
      </c>
      <c r="IF39" s="589">
        <v>596</v>
      </c>
      <c r="IG39" s="589">
        <v>7</v>
      </c>
      <c r="IH39" s="589" t="s">
        <v>21</v>
      </c>
      <c r="II39" s="589">
        <v>275</v>
      </c>
      <c r="IJ39" s="589">
        <v>269</v>
      </c>
      <c r="IK39" s="589">
        <v>6</v>
      </c>
      <c r="IL39" s="589" t="s">
        <v>21</v>
      </c>
      <c r="IM39" s="589">
        <v>6</v>
      </c>
      <c r="IN39" s="589">
        <v>292</v>
      </c>
      <c r="IO39" s="589">
        <v>294</v>
      </c>
      <c r="IP39" s="589">
        <v>18</v>
      </c>
      <c r="IQ39" s="589">
        <v>72</v>
      </c>
      <c r="IR39" s="589">
        <v>722</v>
      </c>
      <c r="IS39" s="2030" t="s">
        <v>41</v>
      </c>
      <c r="IT39" s="591" t="s">
        <v>26</v>
      </c>
    </row>
    <row r="40" spans="1:254" ht="14.85" customHeight="1">
      <c r="A40" s="542"/>
      <c r="B40" s="542"/>
      <c r="C40" s="542"/>
      <c r="D40" s="542"/>
      <c r="E40" s="542"/>
      <c r="F40" s="542"/>
      <c r="G40" s="542"/>
      <c r="H40" s="542"/>
      <c r="I40" s="542"/>
      <c r="J40" s="542"/>
      <c r="K40" s="542"/>
      <c r="L40" s="542"/>
      <c r="M40" s="542"/>
      <c r="N40" s="542"/>
      <c r="O40" s="542"/>
      <c r="P40" s="542"/>
      <c r="Q40" s="542"/>
      <c r="R40" s="542"/>
      <c r="S40" s="542"/>
      <c r="T40" s="543"/>
      <c r="U40" s="543"/>
      <c r="V40" s="542"/>
      <c r="W40" s="542"/>
      <c r="X40" s="542"/>
      <c r="Y40" s="542"/>
      <c r="Z40" s="542"/>
      <c r="AA40" s="542"/>
      <c r="AB40" s="542"/>
      <c r="AC40" s="542"/>
      <c r="AD40" s="542"/>
      <c r="AE40" s="2917"/>
      <c r="AF40" s="2918"/>
      <c r="AG40" s="2917"/>
      <c r="AH40" s="2917"/>
      <c r="AI40" s="2917"/>
      <c r="AJ40" s="2917"/>
      <c r="AK40" s="542"/>
      <c r="AL40" s="542"/>
      <c r="AM40" s="542"/>
      <c r="AN40" s="542"/>
      <c r="AO40" s="542"/>
      <c r="AP40" s="542"/>
      <c r="AQ40" s="542"/>
      <c r="AR40" s="542"/>
      <c r="AS40" s="542"/>
      <c r="AT40" s="542"/>
      <c r="AU40" s="542"/>
      <c r="AV40" s="542"/>
      <c r="AW40" s="542"/>
      <c r="AX40" s="542"/>
      <c r="AY40" s="2917"/>
      <c r="AZ40" s="542"/>
      <c r="BA40" s="542"/>
      <c r="BB40" s="542"/>
      <c r="BC40" s="2917"/>
      <c r="BD40" s="2917"/>
      <c r="BE40" s="2917"/>
      <c r="BF40" s="2917"/>
      <c r="BG40" s="2917"/>
      <c r="BH40" s="542"/>
      <c r="BI40" s="542"/>
      <c r="BJ40" s="542"/>
      <c r="BK40" s="542"/>
      <c r="BL40" s="542"/>
      <c r="BM40" s="542"/>
      <c r="BN40" s="542"/>
      <c r="BO40" s="2917"/>
      <c r="BP40" s="2917"/>
      <c r="BQ40" s="2917"/>
      <c r="BR40" s="2917"/>
      <c r="BS40" s="2917"/>
      <c r="BT40" s="2917"/>
      <c r="BU40" s="2917"/>
      <c r="BV40" s="542"/>
      <c r="BW40" s="542"/>
      <c r="BX40" s="542"/>
      <c r="BY40" s="542"/>
      <c r="BZ40" s="542"/>
      <c r="CA40" s="542"/>
      <c r="CB40" s="542"/>
      <c r="CC40" s="542"/>
      <c r="CD40" s="542"/>
      <c r="CE40" s="542"/>
      <c r="CF40" s="542"/>
      <c r="CG40" s="543"/>
      <c r="CH40" s="543"/>
      <c r="CI40" s="542"/>
      <c r="CJ40" s="542"/>
      <c r="CK40" s="542"/>
      <c r="CL40" s="542"/>
      <c r="CM40" s="2917"/>
      <c r="CN40" s="2917"/>
      <c r="CO40" s="2917"/>
      <c r="CP40" s="2854"/>
      <c r="CQ40" s="2917"/>
      <c r="CR40" s="2917"/>
      <c r="CS40" s="2917"/>
      <c r="CT40" s="542"/>
      <c r="CU40" s="542"/>
      <c r="CV40" s="542"/>
      <c r="CW40" s="542"/>
      <c r="CX40" s="542"/>
      <c r="CY40" s="542"/>
      <c r="CZ40" s="542"/>
      <c r="DB40" s="543"/>
      <c r="DC40" s="543"/>
      <c r="DW40" s="542"/>
      <c r="DX40" s="542"/>
      <c r="DY40" s="542"/>
      <c r="DZ40" s="542"/>
      <c r="EA40" s="2917"/>
      <c r="EB40" s="542"/>
      <c r="EC40" s="542"/>
      <c r="ED40" s="542"/>
      <c r="EE40" s="542"/>
      <c r="EF40" s="542"/>
      <c r="EG40" s="542"/>
      <c r="EH40" s="542"/>
      <c r="EI40" s="542"/>
      <c r="EJ40" s="542"/>
      <c r="EK40" s="2917"/>
      <c r="EL40" s="2917"/>
      <c r="EM40" s="542"/>
      <c r="EN40" s="542"/>
      <c r="EO40" s="542"/>
      <c r="EP40" s="542"/>
      <c r="EQ40" s="542"/>
      <c r="ER40" s="543"/>
      <c r="ES40" s="543"/>
      <c r="ET40" s="542"/>
      <c r="EU40" s="542"/>
      <c r="EV40" s="2917"/>
      <c r="EW40" s="542"/>
      <c r="EX40" s="542"/>
      <c r="EY40" s="2919"/>
      <c r="EZ40" s="2919"/>
      <c r="FA40" s="2918"/>
      <c r="FB40" s="2919"/>
      <c r="FC40" s="542"/>
      <c r="FD40" s="542"/>
      <c r="FE40" s="542"/>
      <c r="FF40" s="542"/>
      <c r="FG40" s="542"/>
      <c r="FH40" s="542"/>
      <c r="FI40" s="542"/>
      <c r="FJ40" s="542"/>
      <c r="FK40" s="542"/>
      <c r="FL40" s="542"/>
      <c r="FM40" s="543"/>
      <c r="FN40" s="543"/>
      <c r="FO40" s="542"/>
      <c r="FP40" s="542"/>
      <c r="FQ40" s="2917"/>
      <c r="FR40" s="542"/>
      <c r="FS40" s="542"/>
      <c r="FT40" s="542"/>
      <c r="FU40" s="542"/>
      <c r="FV40" s="2918"/>
      <c r="FW40" s="542"/>
      <c r="FX40" s="2917"/>
      <c r="FY40" s="2917"/>
      <c r="FZ40" s="2917"/>
      <c r="GA40" s="2917"/>
      <c r="GB40" s="2917"/>
      <c r="GC40" s="2917"/>
      <c r="GD40" s="2917"/>
      <c r="GE40" s="542"/>
      <c r="GF40" s="542"/>
      <c r="GG40" s="542"/>
      <c r="GH40" s="543"/>
      <c r="GI40" s="543"/>
      <c r="GJ40" s="542"/>
      <c r="GK40" s="542"/>
      <c r="GL40" s="2917"/>
      <c r="GM40" s="542"/>
      <c r="GN40" s="542"/>
      <c r="GO40" s="542"/>
      <c r="GP40" s="542"/>
      <c r="GQ40" s="2920"/>
      <c r="GR40" s="542"/>
      <c r="GS40" s="542"/>
      <c r="GT40" s="2917"/>
      <c r="GU40" s="2917"/>
      <c r="GV40" s="2917"/>
      <c r="GW40" s="2917"/>
      <c r="GX40" s="2919"/>
      <c r="GY40" s="2919"/>
      <c r="GZ40" s="542"/>
      <c r="HA40" s="542"/>
      <c r="HB40" s="542"/>
      <c r="HC40" s="543"/>
      <c r="HD40" s="543"/>
      <c r="HE40" s="542"/>
      <c r="HF40" s="542"/>
      <c r="HG40" s="2917"/>
      <c r="HH40" s="542"/>
      <c r="HI40" s="542"/>
      <c r="HJ40" s="542"/>
      <c r="HK40" s="542"/>
      <c r="HL40" s="542"/>
      <c r="HM40" s="542"/>
      <c r="HN40" s="542"/>
      <c r="HO40" s="542"/>
      <c r="HP40" s="542"/>
      <c r="HQ40" s="542"/>
      <c r="HR40" s="542"/>
      <c r="HS40" s="542"/>
      <c r="HT40" s="542"/>
      <c r="HU40" s="542"/>
      <c r="HV40" s="542"/>
      <c r="HW40" s="542"/>
      <c r="HX40" s="543"/>
      <c r="HY40" s="543"/>
      <c r="IC40" s="542"/>
      <c r="ID40" s="2917"/>
      <c r="IE40" s="2917"/>
      <c r="IG40" s="2917"/>
      <c r="IH40" s="2917"/>
      <c r="II40" s="2917"/>
      <c r="IJ40" s="2917"/>
      <c r="IN40" s="2917"/>
      <c r="IO40" s="2917"/>
      <c r="IP40" s="542"/>
      <c r="IQ40" s="542"/>
      <c r="IR40" s="542"/>
      <c r="IS40" s="542"/>
    </row>
    <row r="41" spans="1:254" ht="19.5" customHeight="1">
      <c r="A41" s="2849" t="s">
        <v>737</v>
      </c>
      <c r="B41" s="2658"/>
      <c r="C41" s="2921"/>
      <c r="D41" s="2298" t="s">
        <v>661</v>
      </c>
      <c r="E41" s="1970"/>
      <c r="F41" s="2851" t="s">
        <v>2025</v>
      </c>
      <c r="G41" s="2851"/>
      <c r="H41" s="1980"/>
      <c r="I41" s="1980"/>
      <c r="J41" s="1980"/>
      <c r="K41" s="2854" t="s">
        <v>744</v>
      </c>
      <c r="L41" s="2858"/>
      <c r="M41" s="2857" t="s">
        <v>662</v>
      </c>
      <c r="N41" s="2331"/>
      <c r="O41" s="2331" t="s">
        <v>2026</v>
      </c>
      <c r="P41" s="1980"/>
      <c r="Q41" s="1980"/>
      <c r="R41" s="1980" t="s">
        <v>1186</v>
      </c>
      <c r="S41" s="2869"/>
      <c r="T41" s="2781" t="s">
        <v>697</v>
      </c>
      <c r="U41" s="2782"/>
      <c r="V41" s="2849" t="s">
        <v>737</v>
      </c>
      <c r="W41" s="2658"/>
      <c r="X41" s="2921"/>
      <c r="Y41" s="2857" t="s">
        <v>663</v>
      </c>
      <c r="Z41" s="2862"/>
      <c r="AA41" s="1972" t="s">
        <v>2027</v>
      </c>
      <c r="AB41" s="2858"/>
      <c r="AC41" s="2922"/>
      <c r="AD41" s="1980"/>
      <c r="AE41" s="2857" t="s">
        <v>664</v>
      </c>
      <c r="AF41" s="2854" t="s">
        <v>744</v>
      </c>
      <c r="AG41" s="2331" t="s">
        <v>2028</v>
      </c>
      <c r="AH41" s="1980"/>
      <c r="AI41" s="2858"/>
      <c r="AJ41" s="2858"/>
      <c r="AK41" s="1980" t="s">
        <v>1186</v>
      </c>
      <c r="AL41" s="1980"/>
      <c r="AM41" s="1980"/>
      <c r="AN41" s="1980"/>
      <c r="AO41" s="2781" t="s">
        <v>697</v>
      </c>
      <c r="AP41" s="2782"/>
      <c r="AQ41" s="2849" t="s">
        <v>737</v>
      </c>
      <c r="AR41" s="2658"/>
      <c r="AS41" s="2921"/>
      <c r="AT41" s="2857" t="s">
        <v>1118</v>
      </c>
      <c r="AU41" s="2859"/>
      <c r="AV41" s="2857" t="s">
        <v>655</v>
      </c>
      <c r="AW41" s="2331"/>
      <c r="AX41" s="2331" t="s">
        <v>2029</v>
      </c>
      <c r="AY41" s="2923"/>
      <c r="AZ41" s="2852"/>
      <c r="BA41" s="2854" t="s">
        <v>744</v>
      </c>
      <c r="BB41" s="2858"/>
      <c r="BC41" s="2858"/>
      <c r="BD41" s="2854"/>
      <c r="BE41" s="2858"/>
      <c r="BF41" s="2858"/>
      <c r="BG41" s="2858"/>
      <c r="BH41" s="2858"/>
      <c r="BI41" s="2858"/>
      <c r="BJ41" s="2869"/>
      <c r="BK41" s="2781" t="s">
        <v>697</v>
      </c>
      <c r="BL41" s="2782"/>
      <c r="BM41" s="2849" t="s">
        <v>737</v>
      </c>
      <c r="BN41" s="2658"/>
      <c r="BO41" s="2921"/>
      <c r="BP41" s="2857" t="s">
        <v>656</v>
      </c>
      <c r="BQ41" s="1972" t="s">
        <v>2007</v>
      </c>
      <c r="BR41" s="1980"/>
      <c r="BS41" s="2857" t="s">
        <v>1119</v>
      </c>
      <c r="BT41" s="2331" t="s">
        <v>2030</v>
      </c>
      <c r="BU41" s="2852"/>
      <c r="BV41" s="2852"/>
      <c r="BW41" s="2854" t="s">
        <v>744</v>
      </c>
      <c r="BX41" s="2858"/>
      <c r="BY41" s="2858"/>
      <c r="BZ41" s="2858"/>
      <c r="CA41" s="2854"/>
      <c r="CB41" s="2858"/>
      <c r="CC41" s="2858"/>
      <c r="CD41" s="2858"/>
      <c r="CE41" s="2858"/>
      <c r="CF41" s="2858"/>
      <c r="CG41" s="2781" t="s">
        <v>697</v>
      </c>
      <c r="CH41" s="2782"/>
      <c r="CI41" s="2849" t="s">
        <v>737</v>
      </c>
      <c r="CJ41" s="2658"/>
      <c r="CK41" s="2921"/>
      <c r="CL41" s="2857" t="s">
        <v>2031</v>
      </c>
      <c r="CM41" s="2858"/>
      <c r="CN41" s="2331" t="s">
        <v>2032</v>
      </c>
      <c r="CO41" s="2858"/>
      <c r="CP41" s="2861"/>
      <c r="CQ41" s="2861"/>
      <c r="CR41" s="2858"/>
      <c r="CS41" s="2854" t="s">
        <v>744</v>
      </c>
      <c r="CT41" s="1970"/>
      <c r="CU41" s="1980"/>
      <c r="CV41" s="2857" t="s">
        <v>666</v>
      </c>
      <c r="CW41" s="1980"/>
      <c r="CX41" s="2331" t="s">
        <v>2033</v>
      </c>
      <c r="CY41" s="2331"/>
      <c r="CZ41" s="1980"/>
      <c r="DA41" s="1980"/>
      <c r="DB41" s="2781" t="s">
        <v>697</v>
      </c>
      <c r="DC41" s="2782"/>
      <c r="DY41" s="2849" t="s">
        <v>737</v>
      </c>
      <c r="DZ41" s="2658"/>
      <c r="EA41" s="2921"/>
      <c r="EB41" s="2298" t="s">
        <v>667</v>
      </c>
      <c r="EC41" s="1970"/>
      <c r="ED41" s="2331" t="s">
        <v>2034</v>
      </c>
      <c r="EE41" s="2331"/>
      <c r="EF41" s="1980"/>
      <c r="EG41" s="1980"/>
      <c r="EH41" s="1980"/>
      <c r="EI41" s="2854" t="s">
        <v>744</v>
      </c>
      <c r="EJ41" s="2858"/>
      <c r="EK41" s="2857" t="s">
        <v>662</v>
      </c>
      <c r="EL41" s="1980"/>
      <c r="EM41" s="1979" t="s">
        <v>2035</v>
      </c>
      <c r="EN41" s="1980"/>
      <c r="EO41" s="2858"/>
      <c r="EP41" s="2858"/>
      <c r="EQ41" s="2859"/>
      <c r="ER41" s="2781" t="s">
        <v>697</v>
      </c>
      <c r="ES41" s="2782"/>
      <c r="ET41" s="2849" t="s">
        <v>737</v>
      </c>
      <c r="EU41" s="2658"/>
      <c r="EV41" s="2921"/>
      <c r="EW41" s="2857" t="s">
        <v>663</v>
      </c>
      <c r="EX41" s="2040"/>
      <c r="EY41" s="1979" t="s">
        <v>2027</v>
      </c>
      <c r="EZ41" s="2858"/>
      <c r="FA41" s="2859"/>
      <c r="FB41" s="2924" t="s">
        <v>1120</v>
      </c>
      <c r="FC41" s="2925"/>
      <c r="FD41" s="2925"/>
      <c r="FE41" s="2926"/>
      <c r="FF41" s="2926"/>
      <c r="FG41" s="1980" t="s">
        <v>1186</v>
      </c>
      <c r="FH41" s="1980" t="s">
        <v>1186</v>
      </c>
      <c r="FI41" s="1980"/>
      <c r="FJ41" s="1980"/>
      <c r="FK41" s="1980"/>
      <c r="FL41" s="1980" t="s">
        <v>1186</v>
      </c>
      <c r="FM41" s="2781" t="s">
        <v>697</v>
      </c>
      <c r="FN41" s="2782"/>
      <c r="FO41" s="2849" t="s">
        <v>737</v>
      </c>
      <c r="FP41" s="2658"/>
      <c r="FQ41" s="2921"/>
      <c r="FR41" s="2861" t="s">
        <v>654</v>
      </c>
      <c r="FS41" s="2861"/>
      <c r="FT41" s="1979" t="s">
        <v>2006</v>
      </c>
      <c r="FU41" s="2040"/>
      <c r="FV41" s="2858"/>
      <c r="FW41" s="1980" t="s">
        <v>367</v>
      </c>
      <c r="FX41" s="2871"/>
      <c r="FY41" s="2927" t="s">
        <v>2036</v>
      </c>
      <c r="FZ41" s="2331" t="s">
        <v>2037</v>
      </c>
      <c r="GA41" s="2331"/>
      <c r="GB41" s="1980"/>
      <c r="GC41" s="1980"/>
      <c r="GD41" s="1980"/>
      <c r="GE41" s="2858"/>
      <c r="GF41" s="2858"/>
      <c r="GG41" s="2869"/>
      <c r="GH41" s="2781" t="s">
        <v>697</v>
      </c>
      <c r="GI41" s="2782"/>
      <c r="GJ41" s="2849" t="s">
        <v>737</v>
      </c>
      <c r="GK41" s="2658"/>
      <c r="GL41" s="2921"/>
      <c r="GM41" s="2857" t="s">
        <v>656</v>
      </c>
      <c r="GN41" s="2858"/>
      <c r="GO41" s="1972" t="s">
        <v>2038</v>
      </c>
      <c r="GP41" s="1972"/>
      <c r="GQ41" s="1972"/>
      <c r="GR41" s="1980"/>
      <c r="GS41" s="2858"/>
      <c r="GT41" s="2854" t="s">
        <v>744</v>
      </c>
      <c r="GU41" s="1980" t="s">
        <v>1186</v>
      </c>
      <c r="GV41" s="2861"/>
      <c r="GW41" s="2928"/>
      <c r="GX41" s="2857" t="s">
        <v>731</v>
      </c>
      <c r="GY41" s="2851"/>
      <c r="GZ41" s="2851" t="s">
        <v>2039</v>
      </c>
      <c r="HA41" s="2854"/>
      <c r="HB41" s="1980" t="s">
        <v>367</v>
      </c>
      <c r="HC41" s="2781" t="s">
        <v>697</v>
      </c>
      <c r="HD41" s="2782"/>
      <c r="HE41" s="2849" t="s">
        <v>737</v>
      </c>
      <c r="HF41" s="2658"/>
      <c r="HG41" s="2921"/>
      <c r="HH41" s="2861" t="s">
        <v>2040</v>
      </c>
      <c r="HI41" s="2874"/>
      <c r="HJ41" s="2331" t="s">
        <v>2041</v>
      </c>
      <c r="HK41" s="1980"/>
      <c r="HL41" s="2331"/>
      <c r="HM41" s="1980"/>
      <c r="HN41" s="1980"/>
      <c r="HO41" s="2854" t="s">
        <v>744</v>
      </c>
      <c r="HP41" s="1980"/>
      <c r="HQ41" s="2854"/>
      <c r="HR41" s="1980" t="s">
        <v>367</v>
      </c>
      <c r="HS41" s="1980"/>
      <c r="HT41" s="1980" t="s">
        <v>1186</v>
      </c>
      <c r="HU41" s="2861"/>
      <c r="HV41" s="1980"/>
      <c r="HW41" s="2929"/>
      <c r="HX41" s="2781" t="s">
        <v>697</v>
      </c>
      <c r="HY41" s="2782"/>
      <c r="HZ41" s="2849" t="s">
        <v>737</v>
      </c>
      <c r="IA41" s="2849"/>
      <c r="IB41" s="2850"/>
      <c r="IC41" s="2857" t="s">
        <v>1121</v>
      </c>
      <c r="ID41" s="2858"/>
      <c r="IE41" s="2331" t="s">
        <v>2042</v>
      </c>
      <c r="IF41" s="2858"/>
      <c r="IG41" s="2858"/>
      <c r="IH41" s="2930"/>
      <c r="II41" s="2781" t="s">
        <v>697</v>
      </c>
      <c r="IJ41" s="2782"/>
      <c r="IK41" s="549"/>
      <c r="IL41" s="596"/>
      <c r="IM41" s="596"/>
      <c r="IN41" s="596"/>
      <c r="IO41" s="549"/>
    </row>
    <row r="42" spans="1:254" ht="17.25" customHeight="1">
      <c r="A42" s="2659"/>
      <c r="B42" s="2659"/>
      <c r="C42" s="2931"/>
      <c r="D42" s="2881" t="s">
        <v>12</v>
      </c>
      <c r="E42" s="2932" t="s">
        <v>15</v>
      </c>
      <c r="F42" s="2881" t="s">
        <v>305</v>
      </c>
      <c r="G42" s="2881" t="s">
        <v>353</v>
      </c>
      <c r="H42" s="2881" t="s">
        <v>353</v>
      </c>
      <c r="I42" s="2881" t="s">
        <v>88</v>
      </c>
      <c r="J42" s="2881" t="s">
        <v>788</v>
      </c>
      <c r="K42" s="2881" t="s">
        <v>5</v>
      </c>
      <c r="L42" s="2881" t="s">
        <v>7</v>
      </c>
      <c r="M42" s="2879" t="s">
        <v>221</v>
      </c>
      <c r="N42" s="2885" t="s">
        <v>347</v>
      </c>
      <c r="O42" s="2885" t="s">
        <v>739</v>
      </c>
      <c r="P42" s="2880" t="s">
        <v>295</v>
      </c>
      <c r="Q42" s="2885" t="s">
        <v>296</v>
      </c>
      <c r="R42" s="2881" t="s">
        <v>297</v>
      </c>
      <c r="S42" s="2879" t="s">
        <v>348</v>
      </c>
      <c r="T42" s="2783"/>
      <c r="U42" s="2784"/>
      <c r="V42" s="2659"/>
      <c r="W42" s="2659"/>
      <c r="X42" s="2931"/>
      <c r="Y42" s="2881" t="s">
        <v>450</v>
      </c>
      <c r="Z42" s="2886" t="s">
        <v>394</v>
      </c>
      <c r="AA42" s="2881" t="s">
        <v>88</v>
      </c>
      <c r="AB42" s="2881" t="s">
        <v>788</v>
      </c>
      <c r="AC42" s="2886" t="s">
        <v>5</v>
      </c>
      <c r="AD42" s="2886" t="s">
        <v>7</v>
      </c>
      <c r="AE42" s="2879" t="s">
        <v>221</v>
      </c>
      <c r="AF42" s="2881" t="s">
        <v>347</v>
      </c>
      <c r="AG42" s="2881" t="s">
        <v>295</v>
      </c>
      <c r="AH42" s="2885" t="s">
        <v>296</v>
      </c>
      <c r="AI42" s="2886" t="s">
        <v>297</v>
      </c>
      <c r="AJ42" s="2879" t="s">
        <v>348</v>
      </c>
      <c r="AK42" s="2886" t="s">
        <v>371</v>
      </c>
      <c r="AL42" s="2886" t="s">
        <v>300</v>
      </c>
      <c r="AM42" s="2886" t="s">
        <v>301</v>
      </c>
      <c r="AN42" s="2886" t="s">
        <v>1199</v>
      </c>
      <c r="AO42" s="2783"/>
      <c r="AP42" s="2784"/>
      <c r="AQ42" s="2659"/>
      <c r="AR42" s="2659"/>
      <c r="AS42" s="2931"/>
      <c r="AT42" s="2886" t="s">
        <v>5</v>
      </c>
      <c r="AU42" s="2886" t="s">
        <v>7</v>
      </c>
      <c r="AV42" s="2879" t="s">
        <v>221</v>
      </c>
      <c r="AW42" s="2886" t="s">
        <v>347</v>
      </c>
      <c r="AX42" s="2885" t="s">
        <v>295</v>
      </c>
      <c r="AY42" s="2885" t="s">
        <v>296</v>
      </c>
      <c r="AZ42" s="2886" t="s">
        <v>297</v>
      </c>
      <c r="BA42" s="2881" t="s">
        <v>348</v>
      </c>
      <c r="BB42" s="2881" t="s">
        <v>371</v>
      </c>
      <c r="BC42" s="2886" t="s">
        <v>301</v>
      </c>
      <c r="BD42" s="2886" t="s">
        <v>1199</v>
      </c>
      <c r="BE42" s="2884" t="s">
        <v>2018</v>
      </c>
      <c r="BF42" s="2881" t="s">
        <v>351</v>
      </c>
      <c r="BG42" s="2881" t="s">
        <v>352</v>
      </c>
      <c r="BH42" s="2933" t="s">
        <v>10</v>
      </c>
      <c r="BI42" s="2881" t="s">
        <v>450</v>
      </c>
      <c r="BJ42" s="2886" t="s">
        <v>12</v>
      </c>
      <c r="BK42" s="2783"/>
      <c r="BL42" s="2784"/>
      <c r="BM42" s="2659"/>
      <c r="BN42" s="2659"/>
      <c r="BO42" s="2931"/>
      <c r="BP42" s="2884" t="s">
        <v>2043</v>
      </c>
      <c r="BQ42" s="2886" t="s">
        <v>5</v>
      </c>
      <c r="BR42" s="2881" t="s">
        <v>7</v>
      </c>
      <c r="BS42" s="2879" t="s">
        <v>221</v>
      </c>
      <c r="BT42" s="2886" t="s">
        <v>347</v>
      </c>
      <c r="BU42" s="2886" t="s">
        <v>739</v>
      </c>
      <c r="BV42" s="2885" t="s">
        <v>295</v>
      </c>
      <c r="BW42" s="2881" t="s">
        <v>296</v>
      </c>
      <c r="BX42" s="2886" t="s">
        <v>297</v>
      </c>
      <c r="BY42" s="2879" t="s">
        <v>348</v>
      </c>
      <c r="BZ42" s="2888" t="s">
        <v>371</v>
      </c>
      <c r="CA42" s="2881" t="s">
        <v>301</v>
      </c>
      <c r="CB42" s="2881" t="s">
        <v>1200</v>
      </c>
      <c r="CC42" s="2881" t="s">
        <v>351</v>
      </c>
      <c r="CD42" s="2886" t="s">
        <v>352</v>
      </c>
      <c r="CE42" s="2881" t="s">
        <v>450</v>
      </c>
      <c r="CF42" s="2886" t="s">
        <v>12</v>
      </c>
      <c r="CG42" s="2783"/>
      <c r="CH42" s="2784"/>
      <c r="CI42" s="2659"/>
      <c r="CJ42" s="2659"/>
      <c r="CK42" s="2931"/>
      <c r="CL42" s="2881" t="s">
        <v>351</v>
      </c>
      <c r="CM42" s="2886" t="s">
        <v>352</v>
      </c>
      <c r="CN42" s="2932" t="s">
        <v>15</v>
      </c>
      <c r="CO42" s="2886" t="s">
        <v>394</v>
      </c>
      <c r="CP42" s="2886" t="s">
        <v>353</v>
      </c>
      <c r="CQ42" s="2886" t="s">
        <v>353</v>
      </c>
      <c r="CR42" s="2881" t="s">
        <v>88</v>
      </c>
      <c r="CS42" s="2881" t="s">
        <v>788</v>
      </c>
      <c r="CT42" s="2886" t="s">
        <v>5</v>
      </c>
      <c r="CU42" s="2886" t="s">
        <v>7</v>
      </c>
      <c r="CV42" s="2886" t="s">
        <v>221</v>
      </c>
      <c r="CW42" s="2885" t="s">
        <v>347</v>
      </c>
      <c r="CX42" s="2881" t="s">
        <v>295</v>
      </c>
      <c r="CY42" s="2886" t="s">
        <v>296</v>
      </c>
      <c r="CZ42" s="2886" t="s">
        <v>297</v>
      </c>
      <c r="DA42" s="2879" t="s">
        <v>348</v>
      </c>
      <c r="DB42" s="2783"/>
      <c r="DC42" s="2784"/>
      <c r="DY42" s="2659"/>
      <c r="DZ42" s="2659"/>
      <c r="EA42" s="2931"/>
      <c r="EB42" s="2881" t="s">
        <v>12</v>
      </c>
      <c r="EC42" s="2932" t="s">
        <v>15</v>
      </c>
      <c r="ED42" s="2881" t="s">
        <v>305</v>
      </c>
      <c r="EE42" s="2881" t="s">
        <v>353</v>
      </c>
      <c r="EF42" s="2881" t="s">
        <v>353</v>
      </c>
      <c r="EG42" s="2881" t="s">
        <v>88</v>
      </c>
      <c r="EH42" s="2881" t="s">
        <v>788</v>
      </c>
      <c r="EI42" s="2881" t="s">
        <v>5</v>
      </c>
      <c r="EJ42" s="2881" t="s">
        <v>7</v>
      </c>
      <c r="EK42" s="2881" t="s">
        <v>221</v>
      </c>
      <c r="EL42" s="2885" t="s">
        <v>347</v>
      </c>
      <c r="EM42" s="2885" t="s">
        <v>739</v>
      </c>
      <c r="EN42" s="2880" t="s">
        <v>295</v>
      </c>
      <c r="EO42" s="2885" t="s">
        <v>296</v>
      </c>
      <c r="EP42" s="2881" t="s">
        <v>297</v>
      </c>
      <c r="EQ42" s="2879" t="s">
        <v>348</v>
      </c>
      <c r="ER42" s="2783"/>
      <c r="ES42" s="2784"/>
      <c r="ET42" s="2659"/>
      <c r="EU42" s="2659"/>
      <c r="EV42" s="2931"/>
      <c r="EW42" s="2881" t="s">
        <v>450</v>
      </c>
      <c r="EX42" s="2881" t="s">
        <v>305</v>
      </c>
      <c r="EY42" s="2881" t="s">
        <v>788</v>
      </c>
      <c r="EZ42" s="2886" t="s">
        <v>5</v>
      </c>
      <c r="FA42" s="2886" t="s">
        <v>7</v>
      </c>
      <c r="FB42" s="2879" t="s">
        <v>221</v>
      </c>
      <c r="FC42" s="2885" t="s">
        <v>347</v>
      </c>
      <c r="FD42" s="2881" t="s">
        <v>295</v>
      </c>
      <c r="FE42" s="2885" t="s">
        <v>296</v>
      </c>
      <c r="FF42" s="2881" t="s">
        <v>297</v>
      </c>
      <c r="FG42" s="2879" t="s">
        <v>348</v>
      </c>
      <c r="FH42" s="2883" t="s">
        <v>371</v>
      </c>
      <c r="FI42" s="2881" t="s">
        <v>300</v>
      </c>
      <c r="FJ42" s="2881" t="s">
        <v>301</v>
      </c>
      <c r="FK42" s="2883" t="s">
        <v>1199</v>
      </c>
      <c r="FL42" s="2881" t="s">
        <v>1200</v>
      </c>
      <c r="FM42" s="2783"/>
      <c r="FN42" s="2784"/>
      <c r="FO42" s="2659"/>
      <c r="FP42" s="2659"/>
      <c r="FQ42" s="2931"/>
      <c r="FR42" s="2885" t="s">
        <v>10</v>
      </c>
      <c r="FS42" s="2881" t="s">
        <v>450</v>
      </c>
      <c r="FT42" s="2886" t="s">
        <v>12</v>
      </c>
      <c r="FU42" s="2881" t="s">
        <v>305</v>
      </c>
      <c r="FV42" s="2881" t="s">
        <v>788</v>
      </c>
      <c r="FW42" s="2886" t="s">
        <v>5</v>
      </c>
      <c r="FX42" s="2886" t="s">
        <v>7</v>
      </c>
      <c r="FY42" s="2881" t="s">
        <v>221</v>
      </c>
      <c r="FZ42" s="2881" t="s">
        <v>347</v>
      </c>
      <c r="GA42" s="2881" t="s">
        <v>295</v>
      </c>
      <c r="GB42" s="2885" t="s">
        <v>296</v>
      </c>
      <c r="GC42" s="2886" t="s">
        <v>297</v>
      </c>
      <c r="GD42" s="2879" t="s">
        <v>348</v>
      </c>
      <c r="GE42" s="2886" t="s">
        <v>371</v>
      </c>
      <c r="GF42" s="2886" t="s">
        <v>301</v>
      </c>
      <c r="GG42" s="2888" t="s">
        <v>1199</v>
      </c>
      <c r="GH42" s="2783"/>
      <c r="GI42" s="2784"/>
      <c r="GJ42" s="2659"/>
      <c r="GK42" s="2659"/>
      <c r="GL42" s="2931"/>
      <c r="GM42" s="2886" t="s">
        <v>301</v>
      </c>
      <c r="GN42" s="2881" t="s">
        <v>1200</v>
      </c>
      <c r="GO42" s="2881" t="s">
        <v>351</v>
      </c>
      <c r="GP42" s="2886" t="s">
        <v>352</v>
      </c>
      <c r="GQ42" s="2881" t="s">
        <v>450</v>
      </c>
      <c r="GR42" s="2886" t="s">
        <v>12</v>
      </c>
      <c r="GS42" s="2881" t="s">
        <v>305</v>
      </c>
      <c r="GT42" s="2886" t="s">
        <v>353</v>
      </c>
      <c r="GU42" s="2886" t="s">
        <v>353</v>
      </c>
      <c r="GV42" s="2881" t="s">
        <v>788</v>
      </c>
      <c r="GW42" s="2886" t="s">
        <v>5</v>
      </c>
      <c r="GX42" s="2881" t="s">
        <v>221</v>
      </c>
      <c r="GY42" s="2881" t="s">
        <v>347</v>
      </c>
      <c r="GZ42" s="2886" t="s">
        <v>739</v>
      </c>
      <c r="HA42" s="2885" t="s">
        <v>295</v>
      </c>
      <c r="HB42" s="2885" t="s">
        <v>296</v>
      </c>
      <c r="HC42" s="2783"/>
      <c r="HD42" s="2784"/>
      <c r="HE42" s="2659"/>
      <c r="HF42" s="2659"/>
      <c r="HG42" s="2931"/>
      <c r="HH42" s="2885" t="s">
        <v>296</v>
      </c>
      <c r="HI42" s="2886" t="s">
        <v>297</v>
      </c>
      <c r="HJ42" s="2879" t="s">
        <v>348</v>
      </c>
      <c r="HK42" s="2888" t="s">
        <v>371</v>
      </c>
      <c r="HL42" s="2881" t="s">
        <v>301</v>
      </c>
      <c r="HM42" s="2881" t="s">
        <v>1200</v>
      </c>
      <c r="HN42" s="2881" t="s">
        <v>351</v>
      </c>
      <c r="HO42" s="2881" t="s">
        <v>352</v>
      </c>
      <c r="HP42" s="2881" t="s">
        <v>15</v>
      </c>
      <c r="HQ42" s="2886" t="s">
        <v>305</v>
      </c>
      <c r="HR42" s="2886" t="s">
        <v>353</v>
      </c>
      <c r="HS42" s="2881" t="s">
        <v>353</v>
      </c>
      <c r="HT42" s="2881" t="s">
        <v>88</v>
      </c>
      <c r="HU42" s="2881" t="s">
        <v>788</v>
      </c>
      <c r="HV42" s="2881" t="s">
        <v>5</v>
      </c>
      <c r="HW42" s="2881" t="s">
        <v>7</v>
      </c>
      <c r="HX42" s="2783"/>
      <c r="HY42" s="2784"/>
      <c r="HZ42" s="2877"/>
      <c r="IA42" s="2877"/>
      <c r="IB42" s="2878"/>
      <c r="IC42" s="2886" t="s">
        <v>305</v>
      </c>
      <c r="ID42" s="2886" t="s">
        <v>353</v>
      </c>
      <c r="IE42" s="2881" t="s">
        <v>353</v>
      </c>
      <c r="IF42" s="2881" t="s">
        <v>88</v>
      </c>
      <c r="IG42" s="2886" t="s">
        <v>5</v>
      </c>
      <c r="IH42" s="2881" t="s">
        <v>7</v>
      </c>
      <c r="II42" s="2783"/>
      <c r="IJ42" s="2784"/>
      <c r="IK42" s="596"/>
      <c r="IL42" s="596"/>
      <c r="IM42" s="596"/>
      <c r="IN42" s="596"/>
      <c r="IO42" s="596"/>
    </row>
    <row r="43" spans="1:254" ht="15.75">
      <c r="A43" s="2659"/>
      <c r="B43" s="2659"/>
      <c r="C43" s="2931"/>
      <c r="D43" s="2886"/>
      <c r="E43" s="2932"/>
      <c r="F43" s="2886"/>
      <c r="G43" s="2886" t="s">
        <v>1470</v>
      </c>
      <c r="H43" s="2886" t="s">
        <v>1471</v>
      </c>
      <c r="I43" s="2892"/>
      <c r="J43" s="2892"/>
      <c r="K43" s="2886"/>
      <c r="L43" s="2886"/>
      <c r="M43" s="2879" t="s">
        <v>9</v>
      </c>
      <c r="N43" s="2885" t="s">
        <v>9</v>
      </c>
      <c r="O43" s="2885"/>
      <c r="P43" s="2885"/>
      <c r="Q43" s="2885"/>
      <c r="R43" s="2886"/>
      <c r="S43" s="2879"/>
      <c r="T43" s="2783"/>
      <c r="U43" s="2784"/>
      <c r="V43" s="2659"/>
      <c r="W43" s="2659"/>
      <c r="X43" s="2931"/>
      <c r="Y43" s="2893" t="s">
        <v>612</v>
      </c>
      <c r="Z43" s="2886"/>
      <c r="AA43" s="2892"/>
      <c r="AB43" s="2892"/>
      <c r="AC43" s="2886"/>
      <c r="AD43" s="2886"/>
      <c r="AE43" s="2879" t="s">
        <v>9</v>
      </c>
      <c r="AF43" s="2886" t="s">
        <v>9</v>
      </c>
      <c r="AG43" s="2886"/>
      <c r="AH43" s="2885"/>
      <c r="AI43" s="2886"/>
      <c r="AJ43" s="2879"/>
      <c r="AK43" s="2886"/>
      <c r="AL43" s="2886" t="s">
        <v>1186</v>
      </c>
      <c r="AM43" s="2886" t="s">
        <v>1186</v>
      </c>
      <c r="AN43" s="2886"/>
      <c r="AO43" s="2783"/>
      <c r="AP43" s="2784"/>
      <c r="AQ43" s="2659"/>
      <c r="AR43" s="2659"/>
      <c r="AS43" s="2931"/>
      <c r="AT43" s="2886"/>
      <c r="AU43" s="2886"/>
      <c r="AV43" s="2879" t="s">
        <v>9</v>
      </c>
      <c r="AW43" s="2886" t="s">
        <v>9</v>
      </c>
      <c r="AX43" s="2885"/>
      <c r="AY43" s="2885"/>
      <c r="AZ43" s="2886"/>
      <c r="BA43" s="2886"/>
      <c r="BB43" s="2886"/>
      <c r="BC43" s="2886" t="s">
        <v>1186</v>
      </c>
      <c r="BD43" s="2886"/>
      <c r="BE43" s="2892"/>
      <c r="BF43" s="2886" t="s">
        <v>356</v>
      </c>
      <c r="BG43" s="2886" t="s">
        <v>357</v>
      </c>
      <c r="BH43" s="2934"/>
      <c r="BI43" s="2893" t="s">
        <v>612</v>
      </c>
      <c r="BJ43" s="2886"/>
      <c r="BK43" s="2783"/>
      <c r="BL43" s="2784"/>
      <c r="BM43" s="2659"/>
      <c r="BN43" s="2659"/>
      <c r="BO43" s="2931"/>
      <c r="BP43" s="2892"/>
      <c r="BQ43" s="2886"/>
      <c r="BR43" s="2886"/>
      <c r="BS43" s="2879" t="s">
        <v>9</v>
      </c>
      <c r="BT43" s="2886" t="s">
        <v>9</v>
      </c>
      <c r="BU43" s="2886"/>
      <c r="BV43" s="2885"/>
      <c r="BW43" s="2886"/>
      <c r="BX43" s="2886"/>
      <c r="BY43" s="2879"/>
      <c r="BZ43" s="2886"/>
      <c r="CA43" s="2886" t="s">
        <v>1186</v>
      </c>
      <c r="CB43" s="2886"/>
      <c r="CC43" s="2886" t="s">
        <v>356</v>
      </c>
      <c r="CD43" s="2886" t="s">
        <v>357</v>
      </c>
      <c r="CE43" s="2893" t="s">
        <v>612</v>
      </c>
      <c r="CF43" s="2886"/>
      <c r="CG43" s="2783"/>
      <c r="CH43" s="2784"/>
      <c r="CI43" s="2659"/>
      <c r="CJ43" s="2659"/>
      <c r="CK43" s="2931"/>
      <c r="CL43" s="2886" t="s">
        <v>356</v>
      </c>
      <c r="CM43" s="2886" t="s">
        <v>357</v>
      </c>
      <c r="CN43" s="2932"/>
      <c r="CO43" s="2886"/>
      <c r="CP43" s="2886" t="s">
        <v>1470</v>
      </c>
      <c r="CQ43" s="2886" t="s">
        <v>1471</v>
      </c>
      <c r="CR43" s="2886"/>
      <c r="CS43" s="2886"/>
      <c r="CT43" s="2886"/>
      <c r="CU43" s="2886"/>
      <c r="CV43" s="2886" t="s">
        <v>9</v>
      </c>
      <c r="CW43" s="2885" t="s">
        <v>9</v>
      </c>
      <c r="CX43" s="2886"/>
      <c r="CY43" s="2886"/>
      <c r="CZ43" s="2886"/>
      <c r="DA43" s="2879"/>
      <c r="DB43" s="2783"/>
      <c r="DC43" s="2784"/>
      <c r="DY43" s="2659"/>
      <c r="DZ43" s="2659"/>
      <c r="EA43" s="2931"/>
      <c r="EB43" s="2886"/>
      <c r="EC43" s="2932"/>
      <c r="ED43" s="2886"/>
      <c r="EE43" s="2886" t="s">
        <v>2044</v>
      </c>
      <c r="EF43" s="2886" t="s">
        <v>1514</v>
      </c>
      <c r="EG43" s="2886"/>
      <c r="EH43" s="2886"/>
      <c r="EI43" s="2886"/>
      <c r="EJ43" s="2886"/>
      <c r="EK43" s="2886" t="s">
        <v>9</v>
      </c>
      <c r="EL43" s="2885" t="s">
        <v>9</v>
      </c>
      <c r="EM43" s="2885"/>
      <c r="EN43" s="2885"/>
      <c r="EO43" s="2885"/>
      <c r="EP43" s="2886"/>
      <c r="EQ43" s="2879"/>
      <c r="ER43" s="2783"/>
      <c r="ES43" s="2784"/>
      <c r="ET43" s="2659"/>
      <c r="EU43" s="2659"/>
      <c r="EV43" s="2931"/>
      <c r="EW43" s="2893" t="s">
        <v>612</v>
      </c>
      <c r="EX43" s="2886"/>
      <c r="EY43" s="2886"/>
      <c r="EZ43" s="2886"/>
      <c r="FA43" s="2886"/>
      <c r="FB43" s="2879" t="s">
        <v>9</v>
      </c>
      <c r="FC43" s="2885" t="s">
        <v>9</v>
      </c>
      <c r="FD43" s="2886"/>
      <c r="FE43" s="2885"/>
      <c r="FF43" s="2886"/>
      <c r="FG43" s="2879"/>
      <c r="FH43" s="2886"/>
      <c r="FI43" s="2886" t="s">
        <v>1186</v>
      </c>
      <c r="FJ43" s="2886" t="s">
        <v>1186</v>
      </c>
      <c r="FK43" s="2886"/>
      <c r="FL43" s="2886"/>
      <c r="FM43" s="2783"/>
      <c r="FN43" s="2784"/>
      <c r="FO43" s="2659"/>
      <c r="FP43" s="2659"/>
      <c r="FQ43" s="2931"/>
      <c r="FR43" s="2885"/>
      <c r="FS43" s="2893" t="s">
        <v>612</v>
      </c>
      <c r="FT43" s="2886"/>
      <c r="FU43" s="2886"/>
      <c r="FV43" s="2886"/>
      <c r="FW43" s="2886"/>
      <c r="FX43" s="2886"/>
      <c r="FY43" s="2886" t="s">
        <v>9</v>
      </c>
      <c r="FZ43" s="2886" t="s">
        <v>9</v>
      </c>
      <c r="GA43" s="2886"/>
      <c r="GB43" s="2885"/>
      <c r="GC43" s="2886"/>
      <c r="GD43" s="2879"/>
      <c r="GE43" s="2886"/>
      <c r="GF43" s="2886" t="s">
        <v>1186</v>
      </c>
      <c r="GG43" s="2886"/>
      <c r="GH43" s="2783"/>
      <c r="GI43" s="2784"/>
      <c r="GJ43" s="2659"/>
      <c r="GK43" s="2659"/>
      <c r="GL43" s="2931"/>
      <c r="GM43" s="2886" t="s">
        <v>1186</v>
      </c>
      <c r="GN43" s="2886"/>
      <c r="GO43" s="2886" t="s">
        <v>356</v>
      </c>
      <c r="GP43" s="2886" t="s">
        <v>357</v>
      </c>
      <c r="GQ43" s="2893" t="s">
        <v>612</v>
      </c>
      <c r="GR43" s="2886"/>
      <c r="GS43" s="2886"/>
      <c r="GT43" s="2886" t="s">
        <v>1470</v>
      </c>
      <c r="GU43" s="2886" t="s">
        <v>1471</v>
      </c>
      <c r="GV43" s="2886"/>
      <c r="GW43" s="2886"/>
      <c r="GX43" s="2886" t="s">
        <v>9</v>
      </c>
      <c r="GY43" s="2886" t="s">
        <v>9</v>
      </c>
      <c r="GZ43" s="2886"/>
      <c r="HA43" s="2885"/>
      <c r="HB43" s="2885"/>
      <c r="HC43" s="2783"/>
      <c r="HD43" s="2784"/>
      <c r="HE43" s="2659"/>
      <c r="HF43" s="2659"/>
      <c r="HG43" s="2931"/>
      <c r="HH43" s="2885"/>
      <c r="HI43" s="2886"/>
      <c r="HJ43" s="2879"/>
      <c r="HK43" s="2886"/>
      <c r="HL43" s="2886" t="s">
        <v>1186</v>
      </c>
      <c r="HM43" s="2886"/>
      <c r="HN43" s="2886" t="s">
        <v>356</v>
      </c>
      <c r="HO43" s="2886" t="s">
        <v>357</v>
      </c>
      <c r="HP43" s="2886"/>
      <c r="HQ43" s="2886"/>
      <c r="HR43" s="2886" t="s">
        <v>1470</v>
      </c>
      <c r="HS43" s="2886" t="s">
        <v>1471</v>
      </c>
      <c r="HT43" s="2886"/>
      <c r="HU43" s="2886"/>
      <c r="HV43" s="2886"/>
      <c r="HW43" s="2886"/>
      <c r="HX43" s="2783"/>
      <c r="HY43" s="2784"/>
      <c r="HZ43" s="2877"/>
      <c r="IA43" s="2877"/>
      <c r="IB43" s="2878"/>
      <c r="IC43" s="2886"/>
      <c r="ID43" s="2886" t="s">
        <v>1470</v>
      </c>
      <c r="IE43" s="2886" t="s">
        <v>1471</v>
      </c>
      <c r="IF43" s="2886"/>
      <c r="IG43" s="2886"/>
      <c r="IH43" s="2886"/>
      <c r="II43" s="2783"/>
      <c r="IJ43" s="2784"/>
      <c r="IK43" s="596"/>
      <c r="IL43" s="596"/>
      <c r="IM43" s="596"/>
      <c r="IN43" s="596"/>
      <c r="IO43" s="596"/>
    </row>
    <row r="44" spans="1:254" s="543" customFormat="1" ht="13.5" customHeight="1">
      <c r="A44" s="2659"/>
      <c r="B44" s="2659"/>
      <c r="C44" s="2931"/>
      <c r="D44" s="1992"/>
      <c r="E44" s="1994"/>
      <c r="F44" s="1988" t="s">
        <v>2020</v>
      </c>
      <c r="G44" s="1992"/>
      <c r="H44" s="1988"/>
      <c r="I44" s="1990"/>
      <c r="J44" s="2788" t="s">
        <v>1472</v>
      </c>
      <c r="K44" s="1992"/>
      <c r="L44" s="1990"/>
      <c r="M44" s="1987" t="s">
        <v>1378</v>
      </c>
      <c r="N44" s="1988" t="s">
        <v>1388</v>
      </c>
      <c r="O44" s="1989"/>
      <c r="P44" s="1989"/>
      <c r="Q44" s="1989"/>
      <c r="R44" s="1990" t="s">
        <v>360</v>
      </c>
      <c r="S44" s="1987" t="s">
        <v>388</v>
      </c>
      <c r="T44" s="2783"/>
      <c r="U44" s="2784"/>
      <c r="V44" s="2659"/>
      <c r="W44" s="2659"/>
      <c r="X44" s="2931"/>
      <c r="Y44" s="1990" t="s">
        <v>456</v>
      </c>
      <c r="Z44" s="1988" t="s">
        <v>2020</v>
      </c>
      <c r="AA44" s="1990"/>
      <c r="AB44" s="2788" t="s">
        <v>1472</v>
      </c>
      <c r="AC44" s="1992"/>
      <c r="AD44" s="1990"/>
      <c r="AE44" s="1988" t="s">
        <v>1378</v>
      </c>
      <c r="AF44" s="1992" t="s">
        <v>1388</v>
      </c>
      <c r="AG44" s="1990"/>
      <c r="AH44" s="1989"/>
      <c r="AI44" s="1990" t="s">
        <v>360</v>
      </c>
      <c r="AJ44" s="1987" t="s">
        <v>388</v>
      </c>
      <c r="AK44" s="1992" t="s">
        <v>388</v>
      </c>
      <c r="AL44" s="1992"/>
      <c r="AM44" s="1989" t="s">
        <v>2020</v>
      </c>
      <c r="AN44" s="1990"/>
      <c r="AO44" s="2783"/>
      <c r="AP44" s="2784"/>
      <c r="AQ44" s="2659"/>
      <c r="AR44" s="2659"/>
      <c r="AS44" s="2931"/>
      <c r="AT44" s="1992"/>
      <c r="AU44" s="1990"/>
      <c r="AV44" s="1988" t="s">
        <v>1378</v>
      </c>
      <c r="AW44" s="1992" t="s">
        <v>1388</v>
      </c>
      <c r="AX44" s="1989"/>
      <c r="AY44" s="1989"/>
      <c r="AZ44" s="1990" t="s">
        <v>360</v>
      </c>
      <c r="BA44" s="1992" t="s">
        <v>388</v>
      </c>
      <c r="BB44" s="1990" t="s">
        <v>360</v>
      </c>
      <c r="BC44" s="1989" t="s">
        <v>2020</v>
      </c>
      <c r="BD44" s="1990"/>
      <c r="BE44" s="1989"/>
      <c r="BF44" s="1990" t="s">
        <v>1202</v>
      </c>
      <c r="BG44" s="1993" t="s">
        <v>1380</v>
      </c>
      <c r="BH44" s="2935" t="s">
        <v>730</v>
      </c>
      <c r="BI44" s="1990" t="s">
        <v>456</v>
      </c>
      <c r="BJ44" s="2895"/>
      <c r="BK44" s="2783"/>
      <c r="BL44" s="2784"/>
      <c r="BM44" s="2659"/>
      <c r="BN44" s="2659"/>
      <c r="BO44" s="2931"/>
      <c r="BP44" s="2788" t="s">
        <v>1472</v>
      </c>
      <c r="BQ44" s="1992"/>
      <c r="BR44" s="1990"/>
      <c r="BS44" s="1988" t="s">
        <v>1378</v>
      </c>
      <c r="BT44" s="1992" t="s">
        <v>1388</v>
      </c>
      <c r="BU44" s="1989"/>
      <c r="BV44" s="1989"/>
      <c r="BW44" s="1990"/>
      <c r="BX44" s="1990" t="s">
        <v>360</v>
      </c>
      <c r="BY44" s="1987" t="s">
        <v>388</v>
      </c>
      <c r="BZ44" s="1992" t="s">
        <v>388</v>
      </c>
      <c r="CA44" s="1989" t="s">
        <v>2020</v>
      </c>
      <c r="CB44" s="1990"/>
      <c r="CC44" s="1990" t="s">
        <v>1202</v>
      </c>
      <c r="CD44" s="2936" t="s">
        <v>1380</v>
      </c>
      <c r="CE44" s="1990" t="s">
        <v>456</v>
      </c>
      <c r="CF44" s="2895"/>
      <c r="CG44" s="2783"/>
      <c r="CH44" s="2784"/>
      <c r="CI44" s="2659"/>
      <c r="CJ44" s="2659"/>
      <c r="CK44" s="2931"/>
      <c r="CL44" s="1990" t="s">
        <v>1202</v>
      </c>
      <c r="CM44" s="1993" t="s">
        <v>1380</v>
      </c>
      <c r="CN44" s="1994"/>
      <c r="CO44" s="1988" t="s">
        <v>2020</v>
      </c>
      <c r="CP44" s="1992"/>
      <c r="CQ44" s="1988"/>
      <c r="CR44" s="1990"/>
      <c r="CS44" s="2788" t="s">
        <v>1472</v>
      </c>
      <c r="CT44" s="1992"/>
      <c r="CU44" s="1990"/>
      <c r="CV44" s="1992" t="s">
        <v>1378</v>
      </c>
      <c r="CW44" s="1988" t="s">
        <v>1388</v>
      </c>
      <c r="CX44" s="1990"/>
      <c r="CY44" s="1990"/>
      <c r="CZ44" s="1990" t="s">
        <v>360</v>
      </c>
      <c r="DA44" s="1987" t="s">
        <v>388</v>
      </c>
      <c r="DB44" s="2783"/>
      <c r="DC44" s="2784"/>
      <c r="DY44" s="2659"/>
      <c r="DZ44" s="2659"/>
      <c r="EA44" s="2931"/>
      <c r="EB44" s="1992"/>
      <c r="EC44" s="1994"/>
      <c r="ED44" s="1988" t="s">
        <v>2020</v>
      </c>
      <c r="EE44" s="1992"/>
      <c r="EF44" s="1988"/>
      <c r="EG44" s="1990"/>
      <c r="EH44" s="2788" t="s">
        <v>1472</v>
      </c>
      <c r="EI44" s="1992"/>
      <c r="EJ44" s="1990"/>
      <c r="EK44" s="1992" t="s">
        <v>1378</v>
      </c>
      <c r="EL44" s="1988" t="s">
        <v>1388</v>
      </c>
      <c r="EM44" s="1989"/>
      <c r="EN44" s="1989"/>
      <c r="EO44" s="1989"/>
      <c r="EP44" s="1990" t="s">
        <v>360</v>
      </c>
      <c r="EQ44" s="1987" t="s">
        <v>388</v>
      </c>
      <c r="ER44" s="2783"/>
      <c r="ES44" s="2784"/>
      <c r="ET44" s="2659"/>
      <c r="EU44" s="2659"/>
      <c r="EV44" s="2931"/>
      <c r="EW44" s="1990" t="s">
        <v>456</v>
      </c>
      <c r="EX44" s="1988" t="s">
        <v>2020</v>
      </c>
      <c r="EY44" s="2788" t="s">
        <v>1472</v>
      </c>
      <c r="EZ44" s="1992"/>
      <c r="FA44" s="1990"/>
      <c r="FB44" s="1988" t="s">
        <v>1378</v>
      </c>
      <c r="FC44" s="1988" t="s">
        <v>1388</v>
      </c>
      <c r="FD44" s="1990"/>
      <c r="FE44" s="1989"/>
      <c r="FF44" s="1990" t="s">
        <v>360</v>
      </c>
      <c r="FG44" s="1987" t="s">
        <v>388</v>
      </c>
      <c r="FH44" s="1992" t="s">
        <v>388</v>
      </c>
      <c r="FI44" s="1992"/>
      <c r="FJ44" s="1989" t="s">
        <v>2020</v>
      </c>
      <c r="FK44" s="1990"/>
      <c r="FL44" s="1989"/>
      <c r="FM44" s="2783"/>
      <c r="FN44" s="2784"/>
      <c r="FO44" s="2659"/>
      <c r="FP44" s="2659"/>
      <c r="FQ44" s="2931"/>
      <c r="FR44" s="1989"/>
      <c r="FS44" s="1990" t="s">
        <v>456</v>
      </c>
      <c r="FT44" s="1988"/>
      <c r="FU44" s="1988" t="s">
        <v>2020</v>
      </c>
      <c r="FV44" s="2788" t="s">
        <v>1472</v>
      </c>
      <c r="FW44" s="1992"/>
      <c r="FX44" s="1990"/>
      <c r="FY44" s="1992" t="s">
        <v>1378</v>
      </c>
      <c r="FZ44" s="1992" t="s">
        <v>1388</v>
      </c>
      <c r="GA44" s="1990"/>
      <c r="GB44" s="1989"/>
      <c r="GC44" s="1990" t="s">
        <v>360</v>
      </c>
      <c r="GD44" s="1987" t="s">
        <v>388</v>
      </c>
      <c r="GE44" s="1992" t="s">
        <v>388</v>
      </c>
      <c r="GF44" s="1989" t="s">
        <v>2020</v>
      </c>
      <c r="GG44" s="1990"/>
      <c r="GH44" s="2783"/>
      <c r="GI44" s="2784"/>
      <c r="GJ44" s="2659"/>
      <c r="GK44" s="2659"/>
      <c r="GL44" s="2931"/>
      <c r="GM44" s="1989" t="s">
        <v>2020</v>
      </c>
      <c r="GN44" s="1989"/>
      <c r="GO44" s="1990" t="s">
        <v>1202</v>
      </c>
      <c r="GP44" s="1991" t="s">
        <v>1380</v>
      </c>
      <c r="GQ44" s="1990" t="s">
        <v>456</v>
      </c>
      <c r="GR44" s="1988"/>
      <c r="GS44" s="1988" t="s">
        <v>2020</v>
      </c>
      <c r="GT44" s="1992"/>
      <c r="GU44" s="1988"/>
      <c r="GV44" s="2788" t="s">
        <v>1472</v>
      </c>
      <c r="GW44" s="1992"/>
      <c r="GX44" s="1992" t="s">
        <v>1378</v>
      </c>
      <c r="GY44" s="1992" t="s">
        <v>1388</v>
      </c>
      <c r="GZ44" s="1989"/>
      <c r="HA44" s="1989"/>
      <c r="HB44" s="1989"/>
      <c r="HC44" s="2783"/>
      <c r="HD44" s="2784"/>
      <c r="HE44" s="2659"/>
      <c r="HF44" s="2659"/>
      <c r="HG44" s="2931"/>
      <c r="HH44" s="1989"/>
      <c r="HI44" s="1990" t="s">
        <v>360</v>
      </c>
      <c r="HJ44" s="1987" t="s">
        <v>388</v>
      </c>
      <c r="HK44" s="1992" t="s">
        <v>388</v>
      </c>
      <c r="HL44" s="1989" t="s">
        <v>2020</v>
      </c>
      <c r="HM44" s="1989"/>
      <c r="HN44" s="1990" t="s">
        <v>1202</v>
      </c>
      <c r="HO44" s="1993" t="s">
        <v>1380</v>
      </c>
      <c r="HP44" s="1990"/>
      <c r="HQ44" s="1988" t="s">
        <v>2020</v>
      </c>
      <c r="HR44" s="1992"/>
      <c r="HS44" s="1988"/>
      <c r="HT44" s="1990"/>
      <c r="HU44" s="2788" t="s">
        <v>2021</v>
      </c>
      <c r="HV44" s="1992"/>
      <c r="HW44" s="1990"/>
      <c r="HX44" s="2783"/>
      <c r="HY44" s="2784"/>
      <c r="HZ44" s="2877"/>
      <c r="IA44" s="2877"/>
      <c r="IB44" s="2878"/>
      <c r="IC44" s="1988" t="s">
        <v>2020</v>
      </c>
      <c r="ID44" s="1992"/>
      <c r="IE44" s="1988"/>
      <c r="IF44" s="1990"/>
      <c r="IG44" s="1992"/>
      <c r="IH44" s="1990"/>
      <c r="II44" s="2783"/>
      <c r="IJ44" s="2784"/>
      <c r="IK44" s="2937"/>
      <c r="IL44" s="2937"/>
      <c r="IM44" s="2937"/>
      <c r="IN44" s="2937"/>
      <c r="IO44" s="2937"/>
    </row>
    <row r="45" spans="1:254" s="543" customFormat="1" ht="15.75" customHeight="1">
      <c r="A45" s="2659"/>
      <c r="B45" s="2659"/>
      <c r="C45" s="2931"/>
      <c r="D45" s="1992" t="s">
        <v>2045</v>
      </c>
      <c r="E45" s="1994" t="s">
        <v>1525</v>
      </c>
      <c r="F45" s="1988" t="s">
        <v>2024</v>
      </c>
      <c r="G45" s="1992" t="s">
        <v>1244</v>
      </c>
      <c r="H45" s="1988" t="s">
        <v>1206</v>
      </c>
      <c r="I45" s="1990" t="s">
        <v>1178</v>
      </c>
      <c r="J45" s="2788"/>
      <c r="K45" s="1992" t="s">
        <v>1386</v>
      </c>
      <c r="L45" s="1990" t="s">
        <v>1210</v>
      </c>
      <c r="M45" s="2787" t="s">
        <v>1381</v>
      </c>
      <c r="N45" s="2787" t="s">
        <v>1381</v>
      </c>
      <c r="O45" s="1989" t="s">
        <v>720</v>
      </c>
      <c r="P45" s="1989" t="s">
        <v>719</v>
      </c>
      <c r="Q45" s="1989" t="s">
        <v>1177</v>
      </c>
      <c r="R45" s="1992" t="s">
        <v>1382</v>
      </c>
      <c r="S45" s="1987" t="s">
        <v>1383</v>
      </c>
      <c r="T45" s="2783"/>
      <c r="U45" s="2784"/>
      <c r="V45" s="2659"/>
      <c r="W45" s="2659"/>
      <c r="X45" s="2931"/>
      <c r="Y45" s="2788" t="s">
        <v>2023</v>
      </c>
      <c r="Z45" s="1988" t="s">
        <v>2024</v>
      </c>
      <c r="AA45" s="1990" t="s">
        <v>1178</v>
      </c>
      <c r="AB45" s="2788"/>
      <c r="AC45" s="1992" t="s">
        <v>1386</v>
      </c>
      <c r="AD45" s="1990" t="s">
        <v>1210</v>
      </c>
      <c r="AE45" s="2787" t="s">
        <v>1381</v>
      </c>
      <c r="AF45" s="2787" t="s">
        <v>1381</v>
      </c>
      <c r="AG45" s="1990" t="s">
        <v>719</v>
      </c>
      <c r="AH45" s="1989" t="s">
        <v>1177</v>
      </c>
      <c r="AI45" s="1992" t="s">
        <v>1382</v>
      </c>
      <c r="AJ45" s="1987" t="s">
        <v>1383</v>
      </c>
      <c r="AK45" s="1992" t="s">
        <v>1850</v>
      </c>
      <c r="AL45" s="1992" t="s">
        <v>1181</v>
      </c>
      <c r="AM45" s="1989" t="s">
        <v>2022</v>
      </c>
      <c r="AN45" s="1990" t="s">
        <v>727</v>
      </c>
      <c r="AO45" s="2783"/>
      <c r="AP45" s="2784"/>
      <c r="AQ45" s="2659"/>
      <c r="AR45" s="2659"/>
      <c r="AS45" s="2931"/>
      <c r="AT45" s="1992" t="s">
        <v>1386</v>
      </c>
      <c r="AU45" s="1990" t="s">
        <v>1210</v>
      </c>
      <c r="AV45" s="2787" t="s">
        <v>1381</v>
      </c>
      <c r="AW45" s="2787" t="s">
        <v>1381</v>
      </c>
      <c r="AX45" s="1989" t="s">
        <v>719</v>
      </c>
      <c r="AY45" s="1989" t="s">
        <v>1177</v>
      </c>
      <c r="AZ45" s="1992" t="s">
        <v>1382</v>
      </c>
      <c r="BA45" s="1992" t="s">
        <v>1383</v>
      </c>
      <c r="BB45" s="1992" t="s">
        <v>1850</v>
      </c>
      <c r="BC45" s="1989" t="s">
        <v>2022</v>
      </c>
      <c r="BD45" s="1990" t="s">
        <v>727</v>
      </c>
      <c r="BE45" s="1989" t="s">
        <v>1201</v>
      </c>
      <c r="BF45" s="1990" t="s">
        <v>1211</v>
      </c>
      <c r="BG45" s="2787" t="s">
        <v>1381</v>
      </c>
      <c r="BH45" s="2935" t="s">
        <v>126</v>
      </c>
      <c r="BI45" s="2788" t="s">
        <v>2023</v>
      </c>
      <c r="BJ45" s="2895" t="s">
        <v>391</v>
      </c>
      <c r="BK45" s="2783"/>
      <c r="BL45" s="2784"/>
      <c r="BM45" s="2659"/>
      <c r="BN45" s="2659"/>
      <c r="BO45" s="2931"/>
      <c r="BP45" s="2788"/>
      <c r="BQ45" s="1992" t="s">
        <v>1386</v>
      </c>
      <c r="BR45" s="1990" t="s">
        <v>1210</v>
      </c>
      <c r="BS45" s="2787" t="s">
        <v>1381</v>
      </c>
      <c r="BT45" s="2787" t="s">
        <v>1381</v>
      </c>
      <c r="BU45" s="1989" t="s">
        <v>720</v>
      </c>
      <c r="BV45" s="1989" t="s">
        <v>719</v>
      </c>
      <c r="BW45" s="1990" t="s">
        <v>1177</v>
      </c>
      <c r="BX45" s="1992" t="s">
        <v>1382</v>
      </c>
      <c r="BY45" s="1987" t="s">
        <v>1383</v>
      </c>
      <c r="BZ45" s="1992" t="s">
        <v>1850</v>
      </c>
      <c r="CA45" s="1989" t="s">
        <v>2022</v>
      </c>
      <c r="CB45" s="1990" t="s">
        <v>1201</v>
      </c>
      <c r="CC45" s="1990" t="s">
        <v>1211</v>
      </c>
      <c r="CD45" s="2787" t="s">
        <v>1381</v>
      </c>
      <c r="CE45" s="2788" t="s">
        <v>2023</v>
      </c>
      <c r="CF45" s="2895" t="s">
        <v>391</v>
      </c>
      <c r="CG45" s="2783"/>
      <c r="CH45" s="2784"/>
      <c r="CI45" s="2659"/>
      <c r="CJ45" s="2659"/>
      <c r="CK45" s="2931"/>
      <c r="CL45" s="1990" t="s">
        <v>1211</v>
      </c>
      <c r="CM45" s="2787" t="s">
        <v>1381</v>
      </c>
      <c r="CN45" s="1994" t="s">
        <v>1525</v>
      </c>
      <c r="CO45" s="1988" t="s">
        <v>2024</v>
      </c>
      <c r="CP45" s="1992" t="s">
        <v>1244</v>
      </c>
      <c r="CQ45" s="1988" t="s">
        <v>1206</v>
      </c>
      <c r="CR45" s="1990" t="s">
        <v>1178</v>
      </c>
      <c r="CS45" s="2788"/>
      <c r="CT45" s="1992" t="s">
        <v>1386</v>
      </c>
      <c r="CU45" s="1990" t="s">
        <v>1210</v>
      </c>
      <c r="CV45" s="2787" t="s">
        <v>1381</v>
      </c>
      <c r="CW45" s="2787" t="s">
        <v>1381</v>
      </c>
      <c r="CX45" s="1990" t="s">
        <v>719</v>
      </c>
      <c r="CY45" s="1990" t="s">
        <v>1177</v>
      </c>
      <c r="CZ45" s="1992" t="s">
        <v>1382</v>
      </c>
      <c r="DA45" s="1987" t="s">
        <v>1383</v>
      </c>
      <c r="DB45" s="2783"/>
      <c r="DC45" s="2784"/>
      <c r="DY45" s="2659"/>
      <c r="DZ45" s="2659"/>
      <c r="EA45" s="2931"/>
      <c r="EB45" s="1992" t="s">
        <v>391</v>
      </c>
      <c r="EC45" s="1994" t="s">
        <v>2046</v>
      </c>
      <c r="ED45" s="1988" t="s">
        <v>2024</v>
      </c>
      <c r="EE45" s="1992" t="s">
        <v>1244</v>
      </c>
      <c r="EF45" s="1988" t="s">
        <v>1206</v>
      </c>
      <c r="EG45" s="1990" t="s">
        <v>1178</v>
      </c>
      <c r="EH45" s="2788"/>
      <c r="EI45" s="1992" t="s">
        <v>1386</v>
      </c>
      <c r="EJ45" s="1990" t="s">
        <v>1210</v>
      </c>
      <c r="EK45" s="2787" t="s">
        <v>1381</v>
      </c>
      <c r="EL45" s="2787" t="s">
        <v>1381</v>
      </c>
      <c r="EM45" s="1989" t="s">
        <v>720</v>
      </c>
      <c r="EN45" s="1989" t="s">
        <v>719</v>
      </c>
      <c r="EO45" s="1989" t="s">
        <v>1177</v>
      </c>
      <c r="EP45" s="1992" t="s">
        <v>1382</v>
      </c>
      <c r="EQ45" s="1987" t="s">
        <v>1383</v>
      </c>
      <c r="ER45" s="2783"/>
      <c r="ES45" s="2784"/>
      <c r="ET45" s="2659"/>
      <c r="EU45" s="2659"/>
      <c r="EV45" s="2931"/>
      <c r="EW45" s="2788" t="s">
        <v>2023</v>
      </c>
      <c r="EX45" s="1988" t="s">
        <v>2024</v>
      </c>
      <c r="EY45" s="2788"/>
      <c r="EZ45" s="1992" t="s">
        <v>1386</v>
      </c>
      <c r="FA45" s="1990" t="s">
        <v>1210</v>
      </c>
      <c r="FB45" s="2787" t="s">
        <v>1381</v>
      </c>
      <c r="FC45" s="2787" t="s">
        <v>1381</v>
      </c>
      <c r="FD45" s="1990" t="s">
        <v>719</v>
      </c>
      <c r="FE45" s="1989" t="s">
        <v>1177</v>
      </c>
      <c r="FF45" s="1992" t="s">
        <v>1382</v>
      </c>
      <c r="FG45" s="1987" t="s">
        <v>1383</v>
      </c>
      <c r="FH45" s="1992" t="s">
        <v>1850</v>
      </c>
      <c r="FI45" s="1992" t="s">
        <v>1181</v>
      </c>
      <c r="FJ45" s="1989" t="s">
        <v>2022</v>
      </c>
      <c r="FK45" s="1990" t="s">
        <v>727</v>
      </c>
      <c r="FL45" s="1989" t="s">
        <v>1201</v>
      </c>
      <c r="FM45" s="2783"/>
      <c r="FN45" s="2784"/>
      <c r="FO45" s="2659"/>
      <c r="FP45" s="2659"/>
      <c r="FQ45" s="2931"/>
      <c r="FR45" s="1989" t="s">
        <v>1390</v>
      </c>
      <c r="FS45" s="2788" t="s">
        <v>2023</v>
      </c>
      <c r="FT45" s="1988" t="s">
        <v>391</v>
      </c>
      <c r="FU45" s="1988" t="s">
        <v>2024</v>
      </c>
      <c r="FV45" s="2788"/>
      <c r="FW45" s="1992" t="s">
        <v>1386</v>
      </c>
      <c r="FX45" s="1990" t="s">
        <v>1210</v>
      </c>
      <c r="FY45" s="2787" t="s">
        <v>1381</v>
      </c>
      <c r="FZ45" s="2787" t="s">
        <v>1381</v>
      </c>
      <c r="GA45" s="1990" t="s">
        <v>719</v>
      </c>
      <c r="GB45" s="1989" t="s">
        <v>1177</v>
      </c>
      <c r="GC45" s="1992" t="s">
        <v>1382</v>
      </c>
      <c r="GD45" s="1987" t="s">
        <v>1383</v>
      </c>
      <c r="GE45" s="1992" t="s">
        <v>1850</v>
      </c>
      <c r="GF45" s="1989" t="s">
        <v>2022</v>
      </c>
      <c r="GG45" s="1990" t="s">
        <v>727</v>
      </c>
      <c r="GH45" s="2783"/>
      <c r="GI45" s="2784"/>
      <c r="GJ45" s="2659"/>
      <c r="GK45" s="2659"/>
      <c r="GL45" s="2931"/>
      <c r="GM45" s="1989" t="s">
        <v>2022</v>
      </c>
      <c r="GN45" s="1989" t="s">
        <v>1201</v>
      </c>
      <c r="GO45" s="1990" t="s">
        <v>1211</v>
      </c>
      <c r="GP45" s="2787" t="s">
        <v>1381</v>
      </c>
      <c r="GQ45" s="2788" t="s">
        <v>2023</v>
      </c>
      <c r="GR45" s="1988" t="s">
        <v>391</v>
      </c>
      <c r="GS45" s="1988" t="s">
        <v>2024</v>
      </c>
      <c r="GT45" s="1992" t="s">
        <v>1244</v>
      </c>
      <c r="GU45" s="1988" t="s">
        <v>1206</v>
      </c>
      <c r="GV45" s="2788"/>
      <c r="GW45" s="1992" t="s">
        <v>1386</v>
      </c>
      <c r="GX45" s="2787" t="s">
        <v>1381</v>
      </c>
      <c r="GY45" s="2787" t="s">
        <v>1381</v>
      </c>
      <c r="GZ45" s="1989" t="s">
        <v>720</v>
      </c>
      <c r="HA45" s="1989" t="s">
        <v>719</v>
      </c>
      <c r="HB45" s="1989" t="s">
        <v>1177</v>
      </c>
      <c r="HC45" s="2783"/>
      <c r="HD45" s="2784"/>
      <c r="HE45" s="2659"/>
      <c r="HF45" s="2659"/>
      <c r="HG45" s="2931"/>
      <c r="HH45" s="1989" t="s">
        <v>1177</v>
      </c>
      <c r="HI45" s="1992" t="s">
        <v>1382</v>
      </c>
      <c r="HJ45" s="1987" t="s">
        <v>1383</v>
      </c>
      <c r="HK45" s="1992" t="s">
        <v>1850</v>
      </c>
      <c r="HL45" s="1989" t="s">
        <v>2022</v>
      </c>
      <c r="HM45" s="1989" t="s">
        <v>1201</v>
      </c>
      <c r="HN45" s="1990" t="s">
        <v>1211</v>
      </c>
      <c r="HO45" s="2787" t="s">
        <v>1381</v>
      </c>
      <c r="HP45" s="1990" t="s">
        <v>1525</v>
      </c>
      <c r="HQ45" s="1988" t="s">
        <v>2024</v>
      </c>
      <c r="HR45" s="1992" t="s">
        <v>1244</v>
      </c>
      <c r="HS45" s="1988" t="s">
        <v>1206</v>
      </c>
      <c r="HT45" s="1990" t="s">
        <v>1178</v>
      </c>
      <c r="HU45" s="2788"/>
      <c r="HV45" s="1992" t="s">
        <v>1386</v>
      </c>
      <c r="HW45" s="1990" t="s">
        <v>1210</v>
      </c>
      <c r="HX45" s="2783"/>
      <c r="HY45" s="2784"/>
      <c r="HZ45" s="2877"/>
      <c r="IA45" s="2877"/>
      <c r="IB45" s="2878"/>
      <c r="IC45" s="1988" t="s">
        <v>2024</v>
      </c>
      <c r="ID45" s="1992" t="s">
        <v>1244</v>
      </c>
      <c r="IE45" s="1988" t="s">
        <v>1206</v>
      </c>
      <c r="IF45" s="1990" t="s">
        <v>1178</v>
      </c>
      <c r="IG45" s="1992" t="s">
        <v>1386</v>
      </c>
      <c r="IH45" s="1990" t="s">
        <v>1210</v>
      </c>
      <c r="II45" s="2783"/>
      <c r="IJ45" s="2784"/>
      <c r="IK45" s="2937"/>
      <c r="IL45" s="2937"/>
      <c r="IM45" s="2937"/>
      <c r="IN45" s="2937"/>
      <c r="IO45" s="2937"/>
    </row>
    <row r="46" spans="1:254" s="543" customFormat="1" ht="15.75">
      <c r="A46" s="2659"/>
      <c r="B46" s="2659"/>
      <c r="C46" s="2931"/>
      <c r="D46" s="1992"/>
      <c r="E46" s="1998"/>
      <c r="F46" s="1992"/>
      <c r="G46" s="1990"/>
      <c r="H46" s="1990"/>
      <c r="I46" s="1990"/>
      <c r="J46" s="1990"/>
      <c r="K46" s="1992"/>
      <c r="L46" s="1990"/>
      <c r="M46" s="2787"/>
      <c r="N46" s="2787"/>
      <c r="O46" s="1989"/>
      <c r="P46" s="1988"/>
      <c r="Q46" s="1989"/>
      <c r="R46" s="1992"/>
      <c r="S46" s="1987"/>
      <c r="T46" s="2783"/>
      <c r="U46" s="2784"/>
      <c r="V46" s="2659"/>
      <c r="W46" s="2659"/>
      <c r="X46" s="2931"/>
      <c r="Y46" s="2788"/>
      <c r="Z46" s="1990"/>
      <c r="AA46" s="1990"/>
      <c r="AB46" s="1990"/>
      <c r="AC46" s="1992"/>
      <c r="AD46" s="1990"/>
      <c r="AE46" s="2787"/>
      <c r="AF46" s="2787"/>
      <c r="AG46" s="1992"/>
      <c r="AH46" s="1989"/>
      <c r="AI46" s="1992"/>
      <c r="AJ46" s="1987"/>
      <c r="AK46" s="1992"/>
      <c r="AL46" s="1990"/>
      <c r="AM46" s="1990"/>
      <c r="AN46" s="1990"/>
      <c r="AO46" s="2783"/>
      <c r="AP46" s="2784"/>
      <c r="AQ46" s="2659"/>
      <c r="AR46" s="2659"/>
      <c r="AS46" s="2931"/>
      <c r="AT46" s="1992"/>
      <c r="AU46" s="1990"/>
      <c r="AV46" s="2787"/>
      <c r="AW46" s="2787"/>
      <c r="AX46" s="1988"/>
      <c r="AY46" s="1989"/>
      <c r="AZ46" s="1992"/>
      <c r="BA46" s="1992"/>
      <c r="BB46" s="1992"/>
      <c r="BC46" s="1990"/>
      <c r="BD46" s="1990"/>
      <c r="BE46" s="1992"/>
      <c r="BF46" s="1990"/>
      <c r="BG46" s="2787"/>
      <c r="BH46" s="2935"/>
      <c r="BI46" s="2788"/>
      <c r="BJ46" s="1992"/>
      <c r="BK46" s="2783"/>
      <c r="BL46" s="2784"/>
      <c r="BM46" s="2659"/>
      <c r="BN46" s="2659"/>
      <c r="BO46" s="2931"/>
      <c r="BP46" s="1990"/>
      <c r="BQ46" s="1992"/>
      <c r="BR46" s="1990"/>
      <c r="BS46" s="2787"/>
      <c r="BT46" s="2787"/>
      <c r="BU46" s="1989"/>
      <c r="BV46" s="1988"/>
      <c r="BW46" s="1990"/>
      <c r="BX46" s="1992"/>
      <c r="BY46" s="1987"/>
      <c r="BZ46" s="1992"/>
      <c r="CA46" s="1990"/>
      <c r="CB46" s="1992"/>
      <c r="CC46" s="1990"/>
      <c r="CD46" s="2787"/>
      <c r="CE46" s="2788"/>
      <c r="CF46" s="1992"/>
      <c r="CG46" s="2783"/>
      <c r="CH46" s="2784"/>
      <c r="CI46" s="2659"/>
      <c r="CJ46" s="2659"/>
      <c r="CK46" s="2931"/>
      <c r="CL46" s="1990"/>
      <c r="CM46" s="2787"/>
      <c r="CN46" s="2938"/>
      <c r="CO46" s="1992"/>
      <c r="CP46" s="1990"/>
      <c r="CQ46" s="1990"/>
      <c r="CR46" s="1990"/>
      <c r="CS46" s="1990"/>
      <c r="CT46" s="1992"/>
      <c r="CU46" s="1990"/>
      <c r="CV46" s="2787"/>
      <c r="CW46" s="2787"/>
      <c r="CX46" s="1990"/>
      <c r="CY46" s="1990"/>
      <c r="CZ46" s="1992"/>
      <c r="DA46" s="1987"/>
      <c r="DB46" s="2783"/>
      <c r="DC46" s="2784"/>
      <c r="DY46" s="2659"/>
      <c r="DZ46" s="2659"/>
      <c r="EA46" s="2931"/>
      <c r="EB46" s="1992"/>
      <c r="EC46" s="1998"/>
      <c r="ED46" s="1992"/>
      <c r="EE46" s="1990"/>
      <c r="EF46" s="1990"/>
      <c r="EG46" s="1990"/>
      <c r="EH46" s="1990"/>
      <c r="EI46" s="1992"/>
      <c r="EJ46" s="1990"/>
      <c r="EK46" s="2787"/>
      <c r="EL46" s="2787"/>
      <c r="EM46" s="1989"/>
      <c r="EN46" s="1988"/>
      <c r="EO46" s="1989"/>
      <c r="EP46" s="1992"/>
      <c r="EQ46" s="1987"/>
      <c r="ER46" s="2783"/>
      <c r="ES46" s="2784"/>
      <c r="ET46" s="2659"/>
      <c r="EU46" s="2659"/>
      <c r="EV46" s="2931"/>
      <c r="EW46" s="2788"/>
      <c r="EX46" s="1992"/>
      <c r="EY46" s="1990"/>
      <c r="EZ46" s="1992"/>
      <c r="FA46" s="1990"/>
      <c r="FB46" s="2787"/>
      <c r="FC46" s="2787"/>
      <c r="FD46" s="1992"/>
      <c r="FE46" s="1989"/>
      <c r="FF46" s="1992"/>
      <c r="FG46" s="1987"/>
      <c r="FH46" s="1992"/>
      <c r="FI46" s="1990"/>
      <c r="FJ46" s="1990"/>
      <c r="FK46" s="1990"/>
      <c r="FL46" s="1992"/>
      <c r="FM46" s="2783"/>
      <c r="FN46" s="2784"/>
      <c r="FO46" s="2659"/>
      <c r="FP46" s="2659"/>
      <c r="FQ46" s="2931"/>
      <c r="FR46" s="1989"/>
      <c r="FS46" s="2788"/>
      <c r="FT46" s="1992"/>
      <c r="FU46" s="1992"/>
      <c r="FV46" s="1990"/>
      <c r="FW46" s="1992"/>
      <c r="FX46" s="1990"/>
      <c r="FY46" s="2787"/>
      <c r="FZ46" s="2787"/>
      <c r="GA46" s="1992"/>
      <c r="GB46" s="1989"/>
      <c r="GC46" s="1992"/>
      <c r="GD46" s="1987"/>
      <c r="GE46" s="1992"/>
      <c r="GF46" s="1990"/>
      <c r="GG46" s="1990"/>
      <c r="GH46" s="2783"/>
      <c r="GI46" s="2784"/>
      <c r="GJ46" s="2659"/>
      <c r="GK46" s="2659"/>
      <c r="GL46" s="2931"/>
      <c r="GM46" s="1990"/>
      <c r="GN46" s="1992"/>
      <c r="GO46" s="1990"/>
      <c r="GP46" s="2787"/>
      <c r="GQ46" s="2788"/>
      <c r="GR46" s="1992"/>
      <c r="GS46" s="1992"/>
      <c r="GT46" s="1990"/>
      <c r="GU46" s="1990"/>
      <c r="GV46" s="1990"/>
      <c r="GW46" s="1992"/>
      <c r="GX46" s="2787"/>
      <c r="GY46" s="2787"/>
      <c r="GZ46" s="1989"/>
      <c r="HA46" s="1988"/>
      <c r="HB46" s="1989"/>
      <c r="HC46" s="2783"/>
      <c r="HD46" s="2784"/>
      <c r="HE46" s="2659"/>
      <c r="HF46" s="2659"/>
      <c r="HG46" s="2931"/>
      <c r="HH46" s="2898"/>
      <c r="HI46" s="1992"/>
      <c r="HJ46" s="1987"/>
      <c r="HK46" s="1992"/>
      <c r="HL46" s="1990"/>
      <c r="HM46" s="1992"/>
      <c r="HN46" s="1990"/>
      <c r="HO46" s="2787"/>
      <c r="HP46" s="2939"/>
      <c r="HQ46" s="1992"/>
      <c r="HR46" s="1990"/>
      <c r="HS46" s="1990"/>
      <c r="HT46" s="1990"/>
      <c r="HU46" s="1990"/>
      <c r="HV46" s="2897"/>
      <c r="HW46" s="2892"/>
      <c r="HX46" s="2783"/>
      <c r="HY46" s="2784"/>
      <c r="HZ46" s="2877"/>
      <c r="IA46" s="2877"/>
      <c r="IB46" s="2878"/>
      <c r="IC46" s="1992"/>
      <c r="ID46" s="1990"/>
      <c r="IE46" s="1990"/>
      <c r="IF46" s="1990"/>
      <c r="IG46" s="1992"/>
      <c r="IH46" s="1990"/>
      <c r="II46" s="2783"/>
      <c r="IJ46" s="2784"/>
      <c r="IK46" s="2937"/>
      <c r="IL46" s="2937"/>
      <c r="IM46" s="2937"/>
      <c r="IN46" s="2937"/>
      <c r="IO46" s="2937"/>
    </row>
    <row r="47" spans="1:254" s="542" customFormat="1" ht="17.25" customHeight="1">
      <c r="A47" s="2660"/>
      <c r="B47" s="2660"/>
      <c r="C47" s="2940"/>
      <c r="D47" s="2004" t="s">
        <v>1387</v>
      </c>
      <c r="E47" s="2003" t="s">
        <v>1387</v>
      </c>
      <c r="F47" s="2002" t="s">
        <v>1213</v>
      </c>
      <c r="G47" s="2003" t="s">
        <v>1387</v>
      </c>
      <c r="H47" s="2004" t="s">
        <v>1387</v>
      </c>
      <c r="I47" s="2001" t="s">
        <v>1212</v>
      </c>
      <c r="J47" s="2002" t="s">
        <v>1212</v>
      </c>
      <c r="K47" s="2002" t="s">
        <v>310</v>
      </c>
      <c r="L47" s="2002" t="s">
        <v>1212</v>
      </c>
      <c r="M47" s="2002" t="s">
        <v>750</v>
      </c>
      <c r="N47" s="2001" t="s">
        <v>750</v>
      </c>
      <c r="O47" s="2001" t="s">
        <v>750</v>
      </c>
      <c r="P47" s="2001" t="s">
        <v>750</v>
      </c>
      <c r="Q47" s="2001" t="s">
        <v>750</v>
      </c>
      <c r="R47" s="2002" t="s">
        <v>750</v>
      </c>
      <c r="S47" s="2001" t="s">
        <v>750</v>
      </c>
      <c r="T47" s="2785"/>
      <c r="U47" s="2786"/>
      <c r="V47" s="2660"/>
      <c r="W47" s="2660"/>
      <c r="X47" s="2940"/>
      <c r="Y47" s="2002" t="s">
        <v>20</v>
      </c>
      <c r="Z47" s="2003" t="s">
        <v>1233</v>
      </c>
      <c r="AA47" s="2001" t="s">
        <v>1212</v>
      </c>
      <c r="AB47" s="2002" t="s">
        <v>1212</v>
      </c>
      <c r="AC47" s="2002" t="s">
        <v>310</v>
      </c>
      <c r="AD47" s="2002" t="s">
        <v>1212</v>
      </c>
      <c r="AE47" s="2002" t="s">
        <v>750</v>
      </c>
      <c r="AF47" s="2002" t="s">
        <v>750</v>
      </c>
      <c r="AG47" s="2002" t="s">
        <v>750</v>
      </c>
      <c r="AH47" s="2001" t="s">
        <v>750</v>
      </c>
      <c r="AI47" s="2002" t="s">
        <v>750</v>
      </c>
      <c r="AJ47" s="2001" t="s">
        <v>750</v>
      </c>
      <c r="AK47" s="2002" t="s">
        <v>750</v>
      </c>
      <c r="AL47" s="2002" t="s">
        <v>750</v>
      </c>
      <c r="AM47" s="2003" t="s">
        <v>1389</v>
      </c>
      <c r="AN47" s="2002" t="s">
        <v>1212</v>
      </c>
      <c r="AO47" s="2785"/>
      <c r="AP47" s="2786"/>
      <c r="AQ47" s="2660"/>
      <c r="AR47" s="2660"/>
      <c r="AS47" s="2940"/>
      <c r="AT47" s="2002" t="s">
        <v>310</v>
      </c>
      <c r="AU47" s="2002" t="s">
        <v>1212</v>
      </c>
      <c r="AV47" s="2000" t="s">
        <v>750</v>
      </c>
      <c r="AW47" s="2002" t="s">
        <v>750</v>
      </c>
      <c r="AX47" s="2001" t="s">
        <v>750</v>
      </c>
      <c r="AY47" s="2001" t="s">
        <v>750</v>
      </c>
      <c r="AZ47" s="2002" t="s">
        <v>750</v>
      </c>
      <c r="BA47" s="2002" t="s">
        <v>750</v>
      </c>
      <c r="BB47" s="2002" t="s">
        <v>750</v>
      </c>
      <c r="BC47" s="2003" t="s">
        <v>1389</v>
      </c>
      <c r="BD47" s="2002" t="s">
        <v>1212</v>
      </c>
      <c r="BE47" s="2003" t="s">
        <v>1389</v>
      </c>
      <c r="BF47" s="2002" t="s">
        <v>750</v>
      </c>
      <c r="BG47" s="2002" t="s">
        <v>750</v>
      </c>
      <c r="BH47" s="2941" t="s">
        <v>20</v>
      </c>
      <c r="BI47" s="2002" t="s">
        <v>1213</v>
      </c>
      <c r="BJ47" s="2003" t="s">
        <v>1387</v>
      </c>
      <c r="BK47" s="2785"/>
      <c r="BL47" s="2786"/>
      <c r="BM47" s="2660"/>
      <c r="BN47" s="2660"/>
      <c r="BO47" s="2940"/>
      <c r="BP47" s="2002" t="s">
        <v>1212</v>
      </c>
      <c r="BQ47" s="2002" t="s">
        <v>310</v>
      </c>
      <c r="BR47" s="2002" t="s">
        <v>1212</v>
      </c>
      <c r="BS47" s="2000" t="s">
        <v>750</v>
      </c>
      <c r="BT47" s="2002" t="s">
        <v>750</v>
      </c>
      <c r="BU47" s="2001" t="s">
        <v>750</v>
      </c>
      <c r="BV47" s="2001" t="s">
        <v>750</v>
      </c>
      <c r="BW47" s="2002" t="s">
        <v>750</v>
      </c>
      <c r="BX47" s="2002" t="s">
        <v>750</v>
      </c>
      <c r="BY47" s="2001" t="s">
        <v>750</v>
      </c>
      <c r="BZ47" s="2002" t="s">
        <v>750</v>
      </c>
      <c r="CA47" s="2003" t="s">
        <v>1389</v>
      </c>
      <c r="CB47" s="2003" t="s">
        <v>1389</v>
      </c>
      <c r="CC47" s="2002" t="s">
        <v>750</v>
      </c>
      <c r="CD47" s="2002" t="s">
        <v>750</v>
      </c>
      <c r="CE47" s="2002" t="s">
        <v>1213</v>
      </c>
      <c r="CF47" s="2003" t="s">
        <v>1387</v>
      </c>
      <c r="CG47" s="2785"/>
      <c r="CH47" s="2786"/>
      <c r="CI47" s="2660"/>
      <c r="CJ47" s="2660"/>
      <c r="CK47" s="2940"/>
      <c r="CL47" s="2002" t="s">
        <v>750</v>
      </c>
      <c r="CM47" s="2002" t="s">
        <v>750</v>
      </c>
      <c r="CN47" s="2942" t="s">
        <v>1387</v>
      </c>
      <c r="CO47" s="2003" t="s">
        <v>1233</v>
      </c>
      <c r="CP47" s="2003" t="s">
        <v>1387</v>
      </c>
      <c r="CQ47" s="2004" t="s">
        <v>1387</v>
      </c>
      <c r="CR47" s="2001" t="s">
        <v>1212</v>
      </c>
      <c r="CS47" s="2002" t="s">
        <v>1212</v>
      </c>
      <c r="CT47" s="2904" t="s">
        <v>310</v>
      </c>
      <c r="CU47" s="2904" t="s">
        <v>1212</v>
      </c>
      <c r="CV47" s="2904" t="s">
        <v>750</v>
      </c>
      <c r="CW47" s="2903" t="s">
        <v>750</v>
      </c>
      <c r="CX47" s="2904" t="s">
        <v>750</v>
      </c>
      <c r="CY47" s="2904" t="s">
        <v>750</v>
      </c>
      <c r="CZ47" s="2904" t="s">
        <v>750</v>
      </c>
      <c r="DA47" s="2903" t="s">
        <v>750</v>
      </c>
      <c r="DB47" s="2785"/>
      <c r="DC47" s="2786"/>
      <c r="DY47" s="2660"/>
      <c r="DZ47" s="2660"/>
      <c r="EA47" s="2940"/>
      <c r="EB47" s="2004" t="s">
        <v>1387</v>
      </c>
      <c r="EC47" s="2003" t="s">
        <v>1387</v>
      </c>
      <c r="ED47" s="2002" t="s">
        <v>1213</v>
      </c>
      <c r="EE47" s="2003" t="s">
        <v>1862</v>
      </c>
      <c r="EF47" s="2004" t="s">
        <v>1862</v>
      </c>
      <c r="EG47" s="2001" t="s">
        <v>1212</v>
      </c>
      <c r="EH47" s="2002" t="s">
        <v>1212</v>
      </c>
      <c r="EI47" s="2002" t="s">
        <v>310</v>
      </c>
      <c r="EJ47" s="2002" t="s">
        <v>1212</v>
      </c>
      <c r="EK47" s="2002" t="s">
        <v>750</v>
      </c>
      <c r="EL47" s="2001" t="s">
        <v>750</v>
      </c>
      <c r="EM47" s="2001" t="s">
        <v>750</v>
      </c>
      <c r="EN47" s="2001" t="s">
        <v>750</v>
      </c>
      <c r="EO47" s="2001" t="s">
        <v>750</v>
      </c>
      <c r="EP47" s="2002" t="s">
        <v>750</v>
      </c>
      <c r="EQ47" s="2001" t="s">
        <v>750</v>
      </c>
      <c r="ER47" s="2785"/>
      <c r="ES47" s="2786"/>
      <c r="ET47" s="2660"/>
      <c r="EU47" s="2660"/>
      <c r="EV47" s="2940"/>
      <c r="EW47" s="2002" t="s">
        <v>20</v>
      </c>
      <c r="EX47" s="2002" t="s">
        <v>1213</v>
      </c>
      <c r="EY47" s="2002" t="s">
        <v>1212</v>
      </c>
      <c r="EZ47" s="2002" t="s">
        <v>310</v>
      </c>
      <c r="FA47" s="2002" t="s">
        <v>1212</v>
      </c>
      <c r="FB47" s="2000" t="s">
        <v>750</v>
      </c>
      <c r="FC47" s="2001" t="s">
        <v>750</v>
      </c>
      <c r="FD47" s="2002" t="s">
        <v>750</v>
      </c>
      <c r="FE47" s="2002" t="s">
        <v>750</v>
      </c>
      <c r="FF47" s="2002" t="s">
        <v>750</v>
      </c>
      <c r="FG47" s="2001" t="s">
        <v>750</v>
      </c>
      <c r="FH47" s="2002" t="s">
        <v>750</v>
      </c>
      <c r="FI47" s="2002" t="s">
        <v>750</v>
      </c>
      <c r="FJ47" s="2003" t="s">
        <v>1389</v>
      </c>
      <c r="FK47" s="2002" t="s">
        <v>1212</v>
      </c>
      <c r="FL47" s="2003" t="s">
        <v>1389</v>
      </c>
      <c r="FM47" s="2785"/>
      <c r="FN47" s="2786"/>
      <c r="FO47" s="2660"/>
      <c r="FP47" s="2660"/>
      <c r="FQ47" s="2940"/>
      <c r="FR47" s="2001" t="s">
        <v>1213</v>
      </c>
      <c r="FS47" s="2002" t="s">
        <v>20</v>
      </c>
      <c r="FT47" s="2004" t="s">
        <v>1387</v>
      </c>
      <c r="FU47" s="2002" t="s">
        <v>1213</v>
      </c>
      <c r="FV47" s="2002" t="s">
        <v>1212</v>
      </c>
      <c r="FW47" s="2002" t="s">
        <v>310</v>
      </c>
      <c r="FX47" s="2002" t="s">
        <v>1212</v>
      </c>
      <c r="FY47" s="2002" t="s">
        <v>750</v>
      </c>
      <c r="FZ47" s="2002" t="s">
        <v>750</v>
      </c>
      <c r="GA47" s="2002" t="s">
        <v>750</v>
      </c>
      <c r="GB47" s="2001" t="s">
        <v>750</v>
      </c>
      <c r="GC47" s="2002" t="s">
        <v>750</v>
      </c>
      <c r="GD47" s="2001" t="s">
        <v>750</v>
      </c>
      <c r="GE47" s="2002" t="s">
        <v>750</v>
      </c>
      <c r="GF47" s="2003" t="s">
        <v>1389</v>
      </c>
      <c r="GG47" s="2002" t="s">
        <v>1212</v>
      </c>
      <c r="GH47" s="2785"/>
      <c r="GI47" s="2786"/>
      <c r="GJ47" s="2660"/>
      <c r="GK47" s="2660"/>
      <c r="GL47" s="2940"/>
      <c r="GM47" s="2003" t="s">
        <v>1389</v>
      </c>
      <c r="GN47" s="2003" t="s">
        <v>1389</v>
      </c>
      <c r="GO47" s="2002" t="s">
        <v>750</v>
      </c>
      <c r="GP47" s="2002" t="s">
        <v>750</v>
      </c>
      <c r="GQ47" s="2002" t="s">
        <v>20</v>
      </c>
      <c r="GR47" s="2004" t="s">
        <v>1387</v>
      </c>
      <c r="GS47" s="2002" t="s">
        <v>1213</v>
      </c>
      <c r="GT47" s="2003" t="s">
        <v>1387</v>
      </c>
      <c r="GU47" s="2004" t="s">
        <v>1387</v>
      </c>
      <c r="GV47" s="2002" t="s">
        <v>1212</v>
      </c>
      <c r="GW47" s="2002" t="s">
        <v>310</v>
      </c>
      <c r="GX47" s="2002" t="s">
        <v>750</v>
      </c>
      <c r="GY47" s="2002" t="s">
        <v>750</v>
      </c>
      <c r="GZ47" s="2001" t="s">
        <v>750</v>
      </c>
      <c r="HA47" s="2001" t="s">
        <v>750</v>
      </c>
      <c r="HB47" s="2001" t="s">
        <v>750</v>
      </c>
      <c r="HC47" s="2785"/>
      <c r="HD47" s="2786"/>
      <c r="HE47" s="2660"/>
      <c r="HF47" s="2660"/>
      <c r="HG47" s="2940"/>
      <c r="HH47" s="2001" t="s">
        <v>750</v>
      </c>
      <c r="HI47" s="2002" t="s">
        <v>750</v>
      </c>
      <c r="HJ47" s="2001" t="s">
        <v>750</v>
      </c>
      <c r="HK47" s="2002" t="s">
        <v>750</v>
      </c>
      <c r="HL47" s="2003" t="s">
        <v>1389</v>
      </c>
      <c r="HM47" s="2003" t="s">
        <v>1389</v>
      </c>
      <c r="HN47" s="2002" t="s">
        <v>750</v>
      </c>
      <c r="HO47" s="2002" t="s">
        <v>750</v>
      </c>
      <c r="HP47" s="2003" t="s">
        <v>1387</v>
      </c>
      <c r="HQ47" s="2908" t="s">
        <v>1213</v>
      </c>
      <c r="HR47" s="2003" t="s">
        <v>1387</v>
      </c>
      <c r="HS47" s="2004" t="s">
        <v>1387</v>
      </c>
      <c r="HT47" s="2002" t="s">
        <v>1212</v>
      </c>
      <c r="HU47" s="2002" t="s">
        <v>1212</v>
      </c>
      <c r="HV47" s="2002" t="s">
        <v>310</v>
      </c>
      <c r="HW47" s="2002" t="s">
        <v>1212</v>
      </c>
      <c r="HX47" s="2785"/>
      <c r="HY47" s="2786"/>
      <c r="HZ47" s="2900"/>
      <c r="IA47" s="2900"/>
      <c r="IB47" s="2901"/>
      <c r="IC47" s="2908" t="s">
        <v>1213</v>
      </c>
      <c r="ID47" s="2003" t="s">
        <v>1387</v>
      </c>
      <c r="IE47" s="2004" t="s">
        <v>1387</v>
      </c>
      <c r="IF47" s="2943" t="s">
        <v>1212</v>
      </c>
      <c r="IG47" s="2908" t="s">
        <v>310</v>
      </c>
      <c r="IH47" s="2908" t="s">
        <v>1212</v>
      </c>
      <c r="II47" s="2785"/>
      <c r="IJ47" s="2786"/>
      <c r="IK47" s="634"/>
      <c r="IL47" s="634"/>
      <c r="IM47" s="634"/>
      <c r="IN47" s="634"/>
      <c r="IO47" s="634"/>
    </row>
    <row r="48" spans="1:254" s="542" customFormat="1" ht="17.25" customHeight="1">
      <c r="A48" s="2912">
        <v>42005</v>
      </c>
      <c r="B48" s="568">
        <v>42005</v>
      </c>
      <c r="C48" s="2913">
        <v>42005</v>
      </c>
      <c r="D48" s="569">
        <v>244869</v>
      </c>
      <c r="E48" s="569">
        <v>4395</v>
      </c>
      <c r="F48" s="569">
        <v>20564</v>
      </c>
      <c r="G48" s="569">
        <v>54214</v>
      </c>
      <c r="H48" s="569">
        <v>57120</v>
      </c>
      <c r="I48" s="569" t="s">
        <v>21</v>
      </c>
      <c r="J48" s="569" t="s">
        <v>21</v>
      </c>
      <c r="K48" s="569">
        <v>4688541</v>
      </c>
      <c r="L48" s="569">
        <v>1512820</v>
      </c>
      <c r="M48" s="569">
        <v>969614</v>
      </c>
      <c r="N48" s="569">
        <v>223409</v>
      </c>
      <c r="O48" s="569">
        <v>52</v>
      </c>
      <c r="P48" s="569">
        <v>5236</v>
      </c>
      <c r="Q48" s="569">
        <v>1329</v>
      </c>
      <c r="R48" s="569">
        <v>122691</v>
      </c>
      <c r="S48" s="569">
        <v>48456</v>
      </c>
      <c r="T48" s="2009">
        <v>42005</v>
      </c>
      <c r="U48" s="566">
        <v>42005</v>
      </c>
      <c r="V48" s="2912">
        <v>42005</v>
      </c>
      <c r="W48" s="568">
        <v>42005</v>
      </c>
      <c r="X48" s="2913">
        <v>42005</v>
      </c>
      <c r="Y48" s="569">
        <v>2444</v>
      </c>
      <c r="Z48" s="569">
        <v>2232</v>
      </c>
      <c r="AA48" s="569" t="s">
        <v>21</v>
      </c>
      <c r="AB48" s="569" t="s">
        <v>21</v>
      </c>
      <c r="AC48" s="569">
        <v>1678749</v>
      </c>
      <c r="AD48" s="569">
        <v>945358</v>
      </c>
      <c r="AE48" s="569">
        <v>263902</v>
      </c>
      <c r="AF48" s="569">
        <v>69732</v>
      </c>
      <c r="AG48" s="569">
        <v>448</v>
      </c>
      <c r="AH48" s="569">
        <v>50</v>
      </c>
      <c r="AI48" s="569">
        <v>53692</v>
      </c>
      <c r="AJ48" s="569">
        <v>7856</v>
      </c>
      <c r="AK48" s="569">
        <v>45836</v>
      </c>
      <c r="AL48" s="569">
        <v>5279</v>
      </c>
      <c r="AM48" s="569">
        <v>3583</v>
      </c>
      <c r="AN48" s="569">
        <v>1652</v>
      </c>
      <c r="AO48" s="2009">
        <v>42005</v>
      </c>
      <c r="AP48" s="566">
        <v>42005</v>
      </c>
      <c r="AQ48" s="2912">
        <v>42005</v>
      </c>
      <c r="AR48" s="568">
        <v>42005</v>
      </c>
      <c r="AS48" s="2913">
        <v>42005</v>
      </c>
      <c r="AT48" s="569">
        <v>126245</v>
      </c>
      <c r="AU48" s="569">
        <v>23121</v>
      </c>
      <c r="AV48" s="569">
        <v>76787</v>
      </c>
      <c r="AW48" s="569">
        <v>4792</v>
      </c>
      <c r="AX48" s="569">
        <v>5</v>
      </c>
      <c r="AY48" s="569">
        <v>1</v>
      </c>
      <c r="AZ48" s="569">
        <v>2798</v>
      </c>
      <c r="BA48" s="569">
        <v>2293</v>
      </c>
      <c r="BB48" s="569">
        <v>505</v>
      </c>
      <c r="BC48" s="569">
        <v>56</v>
      </c>
      <c r="BD48" s="569">
        <v>1155</v>
      </c>
      <c r="BE48" s="569" t="s">
        <v>21</v>
      </c>
      <c r="BF48" s="569">
        <v>921</v>
      </c>
      <c r="BG48" s="569">
        <v>62448</v>
      </c>
      <c r="BH48" s="564">
        <v>1573</v>
      </c>
      <c r="BI48" s="564">
        <v>72161</v>
      </c>
      <c r="BJ48" s="569">
        <v>68051</v>
      </c>
      <c r="BK48" s="2009">
        <v>42005</v>
      </c>
      <c r="BL48" s="566">
        <v>42005</v>
      </c>
      <c r="BM48" s="2912">
        <v>42005</v>
      </c>
      <c r="BN48" s="568">
        <v>42005</v>
      </c>
      <c r="BO48" s="2913">
        <v>42005</v>
      </c>
      <c r="BP48" s="569" t="s">
        <v>21</v>
      </c>
      <c r="BQ48" s="569">
        <v>954812</v>
      </c>
      <c r="BR48" s="569">
        <v>55321</v>
      </c>
      <c r="BS48" s="569">
        <v>113843</v>
      </c>
      <c r="BT48" s="569">
        <v>5188</v>
      </c>
      <c r="BU48" s="569">
        <v>12</v>
      </c>
      <c r="BV48" s="569">
        <v>63</v>
      </c>
      <c r="BW48" s="569">
        <v>93</v>
      </c>
      <c r="BX48" s="569">
        <v>4750</v>
      </c>
      <c r="BY48" s="569">
        <v>1947</v>
      </c>
      <c r="BZ48" s="569">
        <v>2803</v>
      </c>
      <c r="CA48" s="569">
        <v>19</v>
      </c>
      <c r="CB48" s="569" t="s">
        <v>21</v>
      </c>
      <c r="CC48" s="569" t="s">
        <v>21</v>
      </c>
      <c r="CD48" s="569">
        <v>26560</v>
      </c>
      <c r="CE48" s="569">
        <v>23137</v>
      </c>
      <c r="CF48" s="569">
        <v>10190</v>
      </c>
      <c r="CG48" s="2009">
        <v>42005</v>
      </c>
      <c r="CH48" s="566">
        <v>42005</v>
      </c>
      <c r="CI48" s="2912">
        <v>42005</v>
      </c>
      <c r="CJ48" s="568">
        <v>42005</v>
      </c>
      <c r="CK48" s="2913">
        <v>42005</v>
      </c>
      <c r="CL48" s="569" t="s">
        <v>21</v>
      </c>
      <c r="CM48" s="569">
        <v>35619</v>
      </c>
      <c r="CN48" s="569">
        <v>4395</v>
      </c>
      <c r="CO48" s="569">
        <v>2742</v>
      </c>
      <c r="CP48" s="569">
        <v>22710</v>
      </c>
      <c r="CQ48" s="569">
        <v>25245</v>
      </c>
      <c r="CR48" s="569" t="s">
        <v>21</v>
      </c>
      <c r="CS48" s="569" t="s">
        <v>21</v>
      </c>
      <c r="CT48" s="569">
        <v>737903</v>
      </c>
      <c r="CU48" s="569">
        <v>4897</v>
      </c>
      <c r="CV48" s="569">
        <v>156516</v>
      </c>
      <c r="CW48" s="569">
        <v>106550</v>
      </c>
      <c r="CX48" s="569">
        <v>2584</v>
      </c>
      <c r="CY48" s="569">
        <v>959</v>
      </c>
      <c r="CZ48" s="569">
        <v>34695</v>
      </c>
      <c r="DA48" s="569">
        <v>27785</v>
      </c>
      <c r="DB48" s="2009">
        <v>42005</v>
      </c>
      <c r="DC48" s="566">
        <v>42005</v>
      </c>
      <c r="DY48" s="2912">
        <v>42005</v>
      </c>
      <c r="DZ48" s="568">
        <v>42005</v>
      </c>
      <c r="EA48" s="2913">
        <v>42005</v>
      </c>
      <c r="EB48" s="636">
        <v>379119</v>
      </c>
      <c r="EC48" s="569">
        <v>4395</v>
      </c>
      <c r="ED48" s="569">
        <v>21682</v>
      </c>
      <c r="EE48" s="569">
        <v>54998</v>
      </c>
      <c r="EF48" s="569">
        <v>57979</v>
      </c>
      <c r="EG48" s="569" t="s">
        <v>21</v>
      </c>
      <c r="EH48" s="569" t="s">
        <v>21</v>
      </c>
      <c r="EI48" s="569">
        <v>4351109</v>
      </c>
      <c r="EJ48" s="569">
        <v>429001</v>
      </c>
      <c r="EK48" s="569">
        <v>892383</v>
      </c>
      <c r="EL48" s="569">
        <v>230618</v>
      </c>
      <c r="EM48" s="569">
        <v>52</v>
      </c>
      <c r="EN48" s="569">
        <v>6377</v>
      </c>
      <c r="EO48" s="569">
        <v>1329</v>
      </c>
      <c r="EP48" s="569">
        <v>128572</v>
      </c>
      <c r="EQ48" s="569">
        <v>51794</v>
      </c>
      <c r="ER48" s="2009">
        <v>42005</v>
      </c>
      <c r="ES48" s="566">
        <v>42005</v>
      </c>
      <c r="ET48" s="2912">
        <v>42005</v>
      </c>
      <c r="EU48" s="568">
        <v>42005</v>
      </c>
      <c r="EV48" s="2913">
        <v>42005</v>
      </c>
      <c r="EW48" s="569">
        <v>2444</v>
      </c>
      <c r="EX48" s="569">
        <v>2232</v>
      </c>
      <c r="EY48" s="569" t="s">
        <v>21</v>
      </c>
      <c r="EZ48" s="569">
        <v>1456301</v>
      </c>
      <c r="FA48" s="569">
        <v>50636</v>
      </c>
      <c r="FB48" s="564">
        <v>205267</v>
      </c>
      <c r="FC48" s="569">
        <v>71908</v>
      </c>
      <c r="FD48" s="569">
        <v>448</v>
      </c>
      <c r="FE48" s="569">
        <v>50</v>
      </c>
      <c r="FF48" s="569">
        <v>55711</v>
      </c>
      <c r="FG48" s="569">
        <v>7987</v>
      </c>
      <c r="FH48" s="569">
        <v>47724</v>
      </c>
      <c r="FI48" s="569">
        <v>5279</v>
      </c>
      <c r="FJ48" s="569">
        <v>3583</v>
      </c>
      <c r="FK48" s="569">
        <v>1652</v>
      </c>
      <c r="FL48" s="569" t="s">
        <v>21</v>
      </c>
      <c r="FM48" s="2009">
        <v>42005</v>
      </c>
      <c r="FN48" s="566">
        <v>42005</v>
      </c>
      <c r="FO48" s="2912">
        <v>42005</v>
      </c>
      <c r="FP48" s="568">
        <v>42005</v>
      </c>
      <c r="FQ48" s="2913">
        <v>42005</v>
      </c>
      <c r="FR48" s="636">
        <v>1573</v>
      </c>
      <c r="FS48" s="569">
        <v>72161</v>
      </c>
      <c r="FT48" s="569">
        <v>90855</v>
      </c>
      <c r="FU48" s="569">
        <v>603</v>
      </c>
      <c r="FV48" s="569" t="s">
        <v>21</v>
      </c>
      <c r="FW48" s="569">
        <v>117295</v>
      </c>
      <c r="FX48" s="569">
        <v>4315</v>
      </c>
      <c r="FY48" s="569">
        <v>77382</v>
      </c>
      <c r="FZ48" s="569">
        <v>5159</v>
      </c>
      <c r="GA48" s="569">
        <v>5</v>
      </c>
      <c r="GB48" s="569">
        <v>1</v>
      </c>
      <c r="GC48" s="569">
        <v>3162</v>
      </c>
      <c r="GD48" s="569">
        <v>2657</v>
      </c>
      <c r="GE48" s="564">
        <v>505</v>
      </c>
      <c r="GF48" s="569">
        <v>56</v>
      </c>
      <c r="GG48" s="569">
        <v>1155</v>
      </c>
      <c r="GH48" s="2009">
        <v>42005</v>
      </c>
      <c r="GI48" s="566">
        <v>42005</v>
      </c>
      <c r="GJ48" s="2912">
        <v>42005</v>
      </c>
      <c r="GK48" s="568">
        <v>42005</v>
      </c>
      <c r="GL48" s="2913">
        <v>42005</v>
      </c>
      <c r="GM48" s="569">
        <v>235</v>
      </c>
      <c r="GN48" s="569" t="s">
        <v>21</v>
      </c>
      <c r="GO48" s="569">
        <v>2541</v>
      </c>
      <c r="GP48" s="569">
        <v>143676</v>
      </c>
      <c r="GQ48" s="569">
        <v>145340</v>
      </c>
      <c r="GR48" s="569">
        <v>241189</v>
      </c>
      <c r="GS48" s="569">
        <v>8011</v>
      </c>
      <c r="GT48" s="569">
        <v>595</v>
      </c>
      <c r="GU48" s="569">
        <v>666</v>
      </c>
      <c r="GV48" s="569" t="s">
        <v>21</v>
      </c>
      <c r="GW48" s="569">
        <v>929565</v>
      </c>
      <c r="GX48" s="569">
        <v>113890</v>
      </c>
      <c r="GY48" s="569">
        <v>5551</v>
      </c>
      <c r="GZ48" s="569">
        <v>12</v>
      </c>
      <c r="HA48" s="569">
        <v>63</v>
      </c>
      <c r="HB48" s="569">
        <v>93</v>
      </c>
      <c r="HC48" s="2009">
        <v>42005</v>
      </c>
      <c r="HD48" s="566">
        <v>42005</v>
      </c>
      <c r="HE48" s="2912">
        <v>42005</v>
      </c>
      <c r="HF48" s="568">
        <v>42005</v>
      </c>
      <c r="HG48" s="2913">
        <v>42005</v>
      </c>
      <c r="HH48" s="569">
        <v>184</v>
      </c>
      <c r="HI48" s="569">
        <v>17877</v>
      </c>
      <c r="HJ48" s="569">
        <v>2165</v>
      </c>
      <c r="HK48" s="569">
        <v>15712</v>
      </c>
      <c r="HL48" s="569">
        <v>460</v>
      </c>
      <c r="HM48" s="569" t="s">
        <v>21</v>
      </c>
      <c r="HN48" s="569" t="s">
        <v>21</v>
      </c>
      <c r="HO48" s="569">
        <v>35620</v>
      </c>
      <c r="HP48" s="569">
        <v>4395</v>
      </c>
      <c r="HQ48" s="564">
        <v>2742</v>
      </c>
      <c r="HR48" s="569">
        <v>22710</v>
      </c>
      <c r="HS48" s="569">
        <v>25246</v>
      </c>
      <c r="HT48" s="569" t="s">
        <v>21</v>
      </c>
      <c r="HU48" s="569" t="s">
        <v>21</v>
      </c>
      <c r="HV48" s="569">
        <v>737903</v>
      </c>
      <c r="HW48" s="569">
        <v>7590</v>
      </c>
      <c r="HX48" s="2009">
        <v>42005</v>
      </c>
      <c r="HY48" s="566">
        <v>42005</v>
      </c>
      <c r="HZ48" s="2912">
        <v>42005</v>
      </c>
      <c r="IA48" s="568">
        <v>42005</v>
      </c>
      <c r="IB48" s="2913">
        <v>42005</v>
      </c>
      <c r="IC48" s="636">
        <v>1516</v>
      </c>
      <c r="ID48" s="569">
        <v>3</v>
      </c>
      <c r="IE48" s="569">
        <v>3</v>
      </c>
      <c r="IF48" s="569" t="s">
        <v>21</v>
      </c>
      <c r="IG48" s="569">
        <v>70150</v>
      </c>
      <c r="IH48" s="569">
        <v>103741</v>
      </c>
      <c r="II48" s="2009">
        <v>42005</v>
      </c>
      <c r="IJ48" s="566">
        <v>42005</v>
      </c>
      <c r="IK48" s="634"/>
      <c r="IL48" s="634"/>
      <c r="IM48" s="634"/>
      <c r="IN48" s="634"/>
      <c r="IO48" s="634"/>
    </row>
    <row r="49" spans="1:249" s="542" customFormat="1" ht="14.45" customHeight="1">
      <c r="A49" s="2011"/>
      <c r="B49" s="568">
        <v>42370</v>
      </c>
      <c r="C49" s="2012"/>
      <c r="D49" s="569">
        <v>256539</v>
      </c>
      <c r="E49" s="569">
        <v>4714</v>
      </c>
      <c r="F49" s="569">
        <v>21784</v>
      </c>
      <c r="G49" s="569">
        <v>55901</v>
      </c>
      <c r="H49" s="569">
        <v>58898</v>
      </c>
      <c r="I49" s="569" t="s">
        <v>21</v>
      </c>
      <c r="J49" s="569" t="s">
        <v>21</v>
      </c>
      <c r="K49" s="569">
        <v>5612774</v>
      </c>
      <c r="L49" s="569">
        <v>1482300</v>
      </c>
      <c r="M49" s="569">
        <v>1032061</v>
      </c>
      <c r="N49" s="569">
        <v>227354</v>
      </c>
      <c r="O49" s="569">
        <v>54</v>
      </c>
      <c r="P49" s="569">
        <v>5631</v>
      </c>
      <c r="Q49" s="569">
        <v>1346</v>
      </c>
      <c r="R49" s="569">
        <v>123201</v>
      </c>
      <c r="S49" s="569">
        <v>47544</v>
      </c>
      <c r="T49" s="2009">
        <v>42370</v>
      </c>
      <c r="U49" s="566">
        <v>42370</v>
      </c>
      <c r="V49" s="2011"/>
      <c r="W49" s="568">
        <v>42370</v>
      </c>
      <c r="X49" s="2012"/>
      <c r="Y49" s="569">
        <v>3172</v>
      </c>
      <c r="Z49" s="569">
        <v>2200</v>
      </c>
      <c r="AA49" s="569" t="s">
        <v>21</v>
      </c>
      <c r="AB49" s="569" t="s">
        <v>21</v>
      </c>
      <c r="AC49" s="569">
        <v>1783728</v>
      </c>
      <c r="AD49" s="569">
        <v>893643</v>
      </c>
      <c r="AE49" s="569">
        <v>267480</v>
      </c>
      <c r="AF49" s="569">
        <v>72903</v>
      </c>
      <c r="AG49" s="569">
        <v>478</v>
      </c>
      <c r="AH49" s="569">
        <v>85</v>
      </c>
      <c r="AI49" s="569">
        <v>55063</v>
      </c>
      <c r="AJ49" s="569">
        <v>6335</v>
      </c>
      <c r="AK49" s="569">
        <v>48728</v>
      </c>
      <c r="AL49" s="569">
        <v>6304</v>
      </c>
      <c r="AM49" s="569">
        <v>4014</v>
      </c>
      <c r="AN49" s="569">
        <v>1443</v>
      </c>
      <c r="AO49" s="2009">
        <v>42370</v>
      </c>
      <c r="AP49" s="566">
        <v>42370</v>
      </c>
      <c r="AQ49" s="2011"/>
      <c r="AR49" s="568">
        <v>42370</v>
      </c>
      <c r="AS49" s="2012"/>
      <c r="AT49" s="569">
        <v>136990</v>
      </c>
      <c r="AU49" s="569">
        <v>24448</v>
      </c>
      <c r="AV49" s="569">
        <v>77608</v>
      </c>
      <c r="AW49" s="569">
        <v>4920</v>
      </c>
      <c r="AX49" s="569">
        <v>5</v>
      </c>
      <c r="AY49" s="569" t="s">
        <v>21</v>
      </c>
      <c r="AZ49" s="569">
        <v>2540</v>
      </c>
      <c r="BA49" s="569">
        <v>2044</v>
      </c>
      <c r="BB49" s="569">
        <v>496</v>
      </c>
      <c r="BC49" s="569" t="s">
        <v>21</v>
      </c>
      <c r="BD49" s="569">
        <v>1186</v>
      </c>
      <c r="BE49" s="569" t="s">
        <v>21</v>
      </c>
      <c r="BF49" s="569">
        <v>1345</v>
      </c>
      <c r="BG49" s="569">
        <v>62273</v>
      </c>
      <c r="BH49" s="569">
        <v>1643</v>
      </c>
      <c r="BI49" s="569">
        <v>71150</v>
      </c>
      <c r="BJ49" s="569">
        <v>73252</v>
      </c>
      <c r="BK49" s="2009">
        <v>42370</v>
      </c>
      <c r="BL49" s="566">
        <v>42370</v>
      </c>
      <c r="BM49" s="2011"/>
      <c r="BN49" s="568">
        <v>42370</v>
      </c>
      <c r="BO49" s="2012"/>
      <c r="BP49" s="569" t="s">
        <v>21</v>
      </c>
      <c r="BQ49" s="569">
        <v>1710717</v>
      </c>
      <c r="BR49" s="569">
        <v>70965</v>
      </c>
      <c r="BS49" s="569">
        <v>184896</v>
      </c>
      <c r="BT49" s="569">
        <v>5436</v>
      </c>
      <c r="BU49" s="569">
        <v>12</v>
      </c>
      <c r="BV49" s="569">
        <v>59</v>
      </c>
      <c r="BW49" s="569">
        <v>97</v>
      </c>
      <c r="BX49" s="569">
        <v>4983</v>
      </c>
      <c r="BY49" s="569">
        <v>2225</v>
      </c>
      <c r="BZ49" s="569">
        <v>2758</v>
      </c>
      <c r="CA49" s="569">
        <v>31</v>
      </c>
      <c r="CB49" s="569" t="s">
        <v>21</v>
      </c>
      <c r="CC49" s="569" t="s">
        <v>21</v>
      </c>
      <c r="CD49" s="569">
        <v>24000</v>
      </c>
      <c r="CE49" s="569">
        <v>20219</v>
      </c>
      <c r="CF49" s="569">
        <v>6995</v>
      </c>
      <c r="CG49" s="2009">
        <v>42370</v>
      </c>
      <c r="CH49" s="566">
        <v>42370</v>
      </c>
      <c r="CI49" s="2011"/>
      <c r="CJ49" s="568">
        <v>42370</v>
      </c>
      <c r="CK49" s="2012"/>
      <c r="CL49" s="569" t="s">
        <v>21</v>
      </c>
      <c r="CM49" s="569">
        <v>39603</v>
      </c>
      <c r="CN49" s="569">
        <v>4714</v>
      </c>
      <c r="CO49" s="569">
        <v>3328</v>
      </c>
      <c r="CP49" s="569">
        <v>25120</v>
      </c>
      <c r="CQ49" s="569">
        <v>27880</v>
      </c>
      <c r="CR49" s="569" t="s">
        <v>21</v>
      </c>
      <c r="CS49" s="569" t="s">
        <v>21</v>
      </c>
      <c r="CT49" s="569">
        <v>770394</v>
      </c>
      <c r="CU49" s="569">
        <v>3894</v>
      </c>
      <c r="CV49" s="569">
        <v>157556</v>
      </c>
      <c r="CW49" s="569">
        <v>106868</v>
      </c>
      <c r="CX49" s="569">
        <v>2708</v>
      </c>
      <c r="CY49" s="569">
        <v>966</v>
      </c>
      <c r="CZ49" s="569">
        <v>35408</v>
      </c>
      <c r="DA49" s="569">
        <v>29235</v>
      </c>
      <c r="DB49" s="2009">
        <v>42370</v>
      </c>
      <c r="DC49" s="566">
        <v>42370</v>
      </c>
      <c r="DY49" s="2011"/>
      <c r="DZ49" s="568">
        <v>42370</v>
      </c>
      <c r="EA49" s="2012"/>
      <c r="EB49" s="570">
        <v>415317</v>
      </c>
      <c r="EC49" s="569">
        <v>4714</v>
      </c>
      <c r="ED49" s="569">
        <v>22997</v>
      </c>
      <c r="EE49" s="569">
        <v>56790</v>
      </c>
      <c r="EF49" s="569">
        <v>59870</v>
      </c>
      <c r="EG49" s="569" t="s">
        <v>21</v>
      </c>
      <c r="EH49" s="569" t="s">
        <v>21</v>
      </c>
      <c r="EI49" s="569">
        <v>5239556</v>
      </c>
      <c r="EJ49" s="569">
        <v>400982</v>
      </c>
      <c r="EK49" s="569">
        <v>955052</v>
      </c>
      <c r="EL49" s="569">
        <v>234348</v>
      </c>
      <c r="EM49" s="569">
        <v>54</v>
      </c>
      <c r="EN49" s="569">
        <v>7661</v>
      </c>
      <c r="EO49" s="569">
        <v>1346</v>
      </c>
      <c r="EP49" s="569">
        <v>128101</v>
      </c>
      <c r="EQ49" s="569">
        <v>50809</v>
      </c>
      <c r="ER49" s="2009">
        <v>42370</v>
      </c>
      <c r="ES49" s="566">
        <v>42370</v>
      </c>
      <c r="ET49" s="2011"/>
      <c r="EU49" s="568">
        <v>42370</v>
      </c>
      <c r="EV49" s="2012"/>
      <c r="EW49" s="569">
        <v>3172</v>
      </c>
      <c r="EX49" s="569">
        <v>2200</v>
      </c>
      <c r="EY49" s="569" t="s">
        <v>21</v>
      </c>
      <c r="EZ49" s="569">
        <v>1541722</v>
      </c>
      <c r="FA49" s="569">
        <v>49483</v>
      </c>
      <c r="FB49" s="569">
        <v>211116</v>
      </c>
      <c r="FC49" s="569">
        <v>74325</v>
      </c>
      <c r="FD49" s="569">
        <v>478</v>
      </c>
      <c r="FE49" s="569">
        <v>85</v>
      </c>
      <c r="FF49" s="569">
        <v>56379</v>
      </c>
      <c r="FG49" s="569">
        <v>6381</v>
      </c>
      <c r="FH49" s="569">
        <v>49999</v>
      </c>
      <c r="FI49" s="569">
        <v>6304</v>
      </c>
      <c r="FJ49" s="569">
        <v>4014</v>
      </c>
      <c r="FK49" s="569">
        <v>1443</v>
      </c>
      <c r="FL49" s="569" t="s">
        <v>21</v>
      </c>
      <c r="FM49" s="2009">
        <v>42370</v>
      </c>
      <c r="FN49" s="566">
        <v>42370</v>
      </c>
      <c r="FO49" s="2011"/>
      <c r="FP49" s="568">
        <v>42370</v>
      </c>
      <c r="FQ49" s="2012"/>
      <c r="FR49" s="570">
        <v>1643</v>
      </c>
      <c r="FS49" s="569">
        <v>71150</v>
      </c>
      <c r="FT49" s="569">
        <v>99860</v>
      </c>
      <c r="FU49" s="569">
        <v>682</v>
      </c>
      <c r="FV49" s="569" t="s">
        <v>21</v>
      </c>
      <c r="FW49" s="569">
        <v>126882</v>
      </c>
      <c r="FX49" s="569">
        <v>4456</v>
      </c>
      <c r="FY49" s="569">
        <v>78278</v>
      </c>
      <c r="FZ49" s="569">
        <v>5246</v>
      </c>
      <c r="GA49" s="569">
        <v>5</v>
      </c>
      <c r="GB49" s="569" t="s">
        <v>21</v>
      </c>
      <c r="GC49" s="569">
        <v>2863</v>
      </c>
      <c r="GD49" s="569">
        <v>2367</v>
      </c>
      <c r="GE49" s="569">
        <v>496</v>
      </c>
      <c r="GF49" s="569" t="s">
        <v>21</v>
      </c>
      <c r="GG49" s="569">
        <v>1186</v>
      </c>
      <c r="GH49" s="2009">
        <v>42370</v>
      </c>
      <c r="GI49" s="566">
        <v>42370</v>
      </c>
      <c r="GJ49" s="2011"/>
      <c r="GK49" s="568">
        <v>42370</v>
      </c>
      <c r="GL49" s="2012"/>
      <c r="GM49" s="569">
        <v>31</v>
      </c>
      <c r="GN49" s="569" t="s">
        <v>21</v>
      </c>
      <c r="GO49" s="569">
        <v>3832</v>
      </c>
      <c r="GP49" s="569">
        <v>117589</v>
      </c>
      <c r="GQ49" s="569">
        <v>107844</v>
      </c>
      <c r="GR49" s="569">
        <v>259080</v>
      </c>
      <c r="GS49" s="569">
        <v>8564</v>
      </c>
      <c r="GT49" s="569">
        <v>631</v>
      </c>
      <c r="GU49" s="569">
        <v>706</v>
      </c>
      <c r="GV49" s="569" t="s">
        <v>21</v>
      </c>
      <c r="GW49" s="569">
        <v>1681899</v>
      </c>
      <c r="GX49" s="569">
        <v>185108</v>
      </c>
      <c r="GY49" s="569">
        <v>6669</v>
      </c>
      <c r="GZ49" s="569">
        <v>12</v>
      </c>
      <c r="HA49" s="569">
        <v>59</v>
      </c>
      <c r="HB49" s="569">
        <v>97</v>
      </c>
      <c r="HC49" s="2009">
        <v>42370</v>
      </c>
      <c r="HD49" s="566">
        <v>42370</v>
      </c>
      <c r="HE49" s="2011"/>
      <c r="HF49" s="568">
        <v>42370</v>
      </c>
      <c r="HG49" s="2012"/>
      <c r="HH49" s="569">
        <v>180</v>
      </c>
      <c r="HI49" s="569">
        <v>18133</v>
      </c>
      <c r="HJ49" s="569">
        <v>2143</v>
      </c>
      <c r="HK49" s="569">
        <v>15990</v>
      </c>
      <c r="HL49" s="569">
        <v>510</v>
      </c>
      <c r="HM49" s="569" t="s">
        <v>21</v>
      </c>
      <c r="HN49" s="569" t="s">
        <v>21</v>
      </c>
      <c r="HO49" s="569">
        <v>39603</v>
      </c>
      <c r="HP49" s="569">
        <v>4714</v>
      </c>
      <c r="HQ49" s="569">
        <v>3328</v>
      </c>
      <c r="HR49" s="569">
        <v>25120</v>
      </c>
      <c r="HS49" s="569">
        <v>27880</v>
      </c>
      <c r="HT49" s="569" t="s">
        <v>21</v>
      </c>
      <c r="HU49" s="569" t="s">
        <v>21</v>
      </c>
      <c r="HV49" s="569">
        <v>770394</v>
      </c>
      <c r="HW49" s="569">
        <v>5909</v>
      </c>
      <c r="HX49" s="2009">
        <v>42370</v>
      </c>
      <c r="HY49" s="566">
        <v>42370</v>
      </c>
      <c r="HZ49" s="2011"/>
      <c r="IA49" s="568">
        <v>42370</v>
      </c>
      <c r="IB49" s="2012"/>
      <c r="IC49" s="570">
        <v>1643</v>
      </c>
      <c r="ID49" s="569">
        <v>75</v>
      </c>
      <c r="IE49" s="569">
        <v>82</v>
      </c>
      <c r="IF49" s="569" t="s">
        <v>21</v>
      </c>
      <c r="IG49" s="569">
        <v>75007</v>
      </c>
      <c r="IH49" s="569">
        <v>101722</v>
      </c>
      <c r="II49" s="2009">
        <v>42370</v>
      </c>
      <c r="IJ49" s="566">
        <v>42370</v>
      </c>
      <c r="IK49" s="634"/>
      <c r="IL49" s="634"/>
      <c r="IM49" s="634"/>
      <c r="IN49" s="634"/>
      <c r="IO49" s="634"/>
    </row>
    <row r="50" spans="1:249" s="542" customFormat="1" ht="14.45" customHeight="1">
      <c r="A50" s="2011"/>
      <c r="B50" s="568">
        <v>42736</v>
      </c>
      <c r="C50" s="2012"/>
      <c r="D50" s="569">
        <v>233796</v>
      </c>
      <c r="E50" s="569">
        <v>4726</v>
      </c>
      <c r="F50" s="569">
        <v>21637</v>
      </c>
      <c r="G50" s="569">
        <v>59357</v>
      </c>
      <c r="H50" s="569">
        <v>62476</v>
      </c>
      <c r="I50" s="569" t="s">
        <v>21</v>
      </c>
      <c r="J50" s="569" t="s">
        <v>21</v>
      </c>
      <c r="K50" s="569">
        <v>5514867</v>
      </c>
      <c r="L50" s="569">
        <v>1518241</v>
      </c>
      <c r="M50" s="569">
        <v>1011848</v>
      </c>
      <c r="N50" s="569">
        <v>222751</v>
      </c>
      <c r="O50" s="569">
        <v>54</v>
      </c>
      <c r="P50" s="569">
        <v>8059</v>
      </c>
      <c r="Q50" s="569">
        <v>1319</v>
      </c>
      <c r="R50" s="569">
        <v>118097</v>
      </c>
      <c r="S50" s="569">
        <v>50688</v>
      </c>
      <c r="T50" s="2009">
        <v>42736</v>
      </c>
      <c r="U50" s="566">
        <v>42736</v>
      </c>
      <c r="V50" s="2011"/>
      <c r="W50" s="568">
        <v>42736</v>
      </c>
      <c r="X50" s="2012"/>
      <c r="Y50" s="569">
        <v>3307</v>
      </c>
      <c r="Z50" s="569">
        <v>2359</v>
      </c>
      <c r="AA50" s="569" t="s">
        <v>21</v>
      </c>
      <c r="AB50" s="569" t="s">
        <v>21</v>
      </c>
      <c r="AC50" s="569">
        <v>1710826</v>
      </c>
      <c r="AD50" s="569">
        <v>940797</v>
      </c>
      <c r="AE50" s="569">
        <v>266319</v>
      </c>
      <c r="AF50" s="569">
        <v>71911</v>
      </c>
      <c r="AG50" s="569">
        <v>506</v>
      </c>
      <c r="AH50" s="569">
        <v>66</v>
      </c>
      <c r="AI50" s="569">
        <v>53408</v>
      </c>
      <c r="AJ50" s="569">
        <v>8710</v>
      </c>
      <c r="AK50" s="569">
        <v>44698</v>
      </c>
      <c r="AL50" s="569">
        <v>5722</v>
      </c>
      <c r="AM50" s="569">
        <v>3258</v>
      </c>
      <c r="AN50" s="569">
        <v>4791</v>
      </c>
      <c r="AO50" s="2009">
        <v>42736</v>
      </c>
      <c r="AP50" s="566">
        <v>42736</v>
      </c>
      <c r="AQ50" s="2011"/>
      <c r="AR50" s="568">
        <v>42736</v>
      </c>
      <c r="AS50" s="2012"/>
      <c r="AT50" s="569">
        <v>132106</v>
      </c>
      <c r="AU50" s="569">
        <v>20840</v>
      </c>
      <c r="AV50" s="569">
        <v>71948</v>
      </c>
      <c r="AW50" s="569">
        <v>3929</v>
      </c>
      <c r="AX50" s="569">
        <v>4</v>
      </c>
      <c r="AY50" s="569" t="s">
        <v>21</v>
      </c>
      <c r="AZ50" s="569">
        <v>2377</v>
      </c>
      <c r="BA50" s="569">
        <v>2101</v>
      </c>
      <c r="BB50" s="569">
        <v>276</v>
      </c>
      <c r="BC50" s="569" t="s">
        <v>21</v>
      </c>
      <c r="BD50" s="569">
        <v>806</v>
      </c>
      <c r="BE50" s="569" t="s">
        <v>21</v>
      </c>
      <c r="BF50" s="569">
        <v>848</v>
      </c>
      <c r="BG50" s="569">
        <v>58328</v>
      </c>
      <c r="BH50" s="569">
        <v>1703</v>
      </c>
      <c r="BI50" s="569">
        <v>66558</v>
      </c>
      <c r="BJ50" s="569">
        <v>65420</v>
      </c>
      <c r="BK50" s="2009">
        <v>42736</v>
      </c>
      <c r="BL50" s="566">
        <v>42736</v>
      </c>
      <c r="BM50" s="2011"/>
      <c r="BN50" s="568">
        <v>42736</v>
      </c>
      <c r="BO50" s="2012"/>
      <c r="BP50" s="569" t="s">
        <v>21</v>
      </c>
      <c r="BQ50" s="569">
        <v>1711695</v>
      </c>
      <c r="BR50" s="569">
        <v>57431</v>
      </c>
      <c r="BS50" s="569">
        <v>184982</v>
      </c>
      <c r="BT50" s="569">
        <v>5905</v>
      </c>
      <c r="BU50" s="569">
        <v>12</v>
      </c>
      <c r="BV50" s="569">
        <v>68</v>
      </c>
      <c r="BW50" s="569">
        <v>99</v>
      </c>
      <c r="BX50" s="569">
        <v>5405</v>
      </c>
      <c r="BY50" s="569">
        <v>2220</v>
      </c>
      <c r="BZ50" s="569">
        <v>3185</v>
      </c>
      <c r="CA50" s="569">
        <v>32</v>
      </c>
      <c r="CB50" s="569" t="s">
        <v>21</v>
      </c>
      <c r="CC50" s="569" t="s">
        <v>21</v>
      </c>
      <c r="CD50" s="569">
        <v>23223</v>
      </c>
      <c r="CE50" s="569">
        <v>20779</v>
      </c>
      <c r="CF50" s="569">
        <v>6111</v>
      </c>
      <c r="CG50" s="2009">
        <v>42736</v>
      </c>
      <c r="CH50" s="566">
        <v>42736</v>
      </c>
      <c r="CI50" s="2011"/>
      <c r="CJ50" s="568">
        <v>42736</v>
      </c>
      <c r="CK50" s="2012"/>
      <c r="CL50" s="569" t="s">
        <v>21</v>
      </c>
      <c r="CM50" s="569">
        <v>41964</v>
      </c>
      <c r="CN50" s="569">
        <v>4726</v>
      </c>
      <c r="CO50" s="569">
        <v>3462</v>
      </c>
      <c r="CP50" s="569">
        <v>26968</v>
      </c>
      <c r="CQ50" s="569">
        <v>29912</v>
      </c>
      <c r="CR50" s="569" t="s">
        <v>21</v>
      </c>
      <c r="CS50" s="569" t="s">
        <v>21</v>
      </c>
      <c r="CT50" s="569">
        <v>716786</v>
      </c>
      <c r="CU50" s="569">
        <v>3998</v>
      </c>
      <c r="CV50" s="569">
        <v>156720</v>
      </c>
      <c r="CW50" s="569">
        <v>103546</v>
      </c>
      <c r="CX50" s="569">
        <v>2215</v>
      </c>
      <c r="CY50" s="569">
        <v>967</v>
      </c>
      <c r="CZ50" s="569">
        <v>32535</v>
      </c>
      <c r="DA50" s="569">
        <v>29685</v>
      </c>
      <c r="DB50" s="2009">
        <v>42736</v>
      </c>
      <c r="DC50" s="566">
        <v>42736</v>
      </c>
      <c r="DY50" s="2011"/>
      <c r="DZ50" s="568">
        <v>42736</v>
      </c>
      <c r="EA50" s="2012"/>
      <c r="EB50" s="570">
        <v>366345</v>
      </c>
      <c r="EC50" s="569">
        <v>4726</v>
      </c>
      <c r="ED50" s="569">
        <v>22906</v>
      </c>
      <c r="EE50" s="569">
        <v>60250</v>
      </c>
      <c r="EF50" s="569">
        <v>63450</v>
      </c>
      <c r="EG50" s="569" t="s">
        <v>21</v>
      </c>
      <c r="EH50" s="569" t="s">
        <v>21</v>
      </c>
      <c r="EI50" s="569">
        <v>5150602</v>
      </c>
      <c r="EJ50" s="569">
        <v>411517</v>
      </c>
      <c r="EK50" s="569">
        <v>933563</v>
      </c>
      <c r="EL50" s="569">
        <v>230756</v>
      </c>
      <c r="EM50" s="569">
        <v>54</v>
      </c>
      <c r="EN50" s="569">
        <v>8990</v>
      </c>
      <c r="EO50" s="569">
        <v>1319</v>
      </c>
      <c r="EP50" s="569">
        <v>124892</v>
      </c>
      <c r="EQ50" s="569">
        <v>53939</v>
      </c>
      <c r="ER50" s="2009">
        <v>42736</v>
      </c>
      <c r="ES50" s="566">
        <v>42736</v>
      </c>
      <c r="ET50" s="2011"/>
      <c r="EU50" s="568">
        <v>42736</v>
      </c>
      <c r="EV50" s="2012"/>
      <c r="EW50" s="569">
        <v>3307</v>
      </c>
      <c r="EX50" s="569">
        <v>2359</v>
      </c>
      <c r="EY50" s="569" t="s">
        <v>21</v>
      </c>
      <c r="EZ50" s="569">
        <v>1478985</v>
      </c>
      <c r="FA50" s="569">
        <v>54860</v>
      </c>
      <c r="FB50" s="569">
        <v>209891</v>
      </c>
      <c r="FC50" s="569">
        <v>74065</v>
      </c>
      <c r="FD50" s="569">
        <v>506</v>
      </c>
      <c r="FE50" s="569">
        <v>66</v>
      </c>
      <c r="FF50" s="569">
        <v>55411</v>
      </c>
      <c r="FG50" s="569">
        <v>8916</v>
      </c>
      <c r="FH50" s="569">
        <v>46495</v>
      </c>
      <c r="FI50" s="569">
        <v>5722</v>
      </c>
      <c r="FJ50" s="569">
        <v>3258</v>
      </c>
      <c r="FK50" s="569">
        <v>4791</v>
      </c>
      <c r="FL50" s="569" t="s">
        <v>21</v>
      </c>
      <c r="FM50" s="2009">
        <v>42736</v>
      </c>
      <c r="FN50" s="566">
        <v>42736</v>
      </c>
      <c r="FO50" s="2011"/>
      <c r="FP50" s="568">
        <v>42736</v>
      </c>
      <c r="FQ50" s="2012"/>
      <c r="FR50" s="570">
        <v>1703</v>
      </c>
      <c r="FS50" s="569">
        <v>66558</v>
      </c>
      <c r="FT50" s="569">
        <v>86927</v>
      </c>
      <c r="FU50" s="569">
        <v>790</v>
      </c>
      <c r="FV50" s="569" t="s">
        <v>21</v>
      </c>
      <c r="FW50" s="569">
        <v>123646</v>
      </c>
      <c r="FX50" s="569">
        <v>4495</v>
      </c>
      <c r="FY50" s="569">
        <v>72457</v>
      </c>
      <c r="FZ50" s="569">
        <v>4203</v>
      </c>
      <c r="GA50" s="569">
        <v>4</v>
      </c>
      <c r="GB50" s="569" t="s">
        <v>21</v>
      </c>
      <c r="GC50" s="569">
        <v>2648</v>
      </c>
      <c r="GD50" s="569">
        <v>2372</v>
      </c>
      <c r="GE50" s="569">
        <v>276</v>
      </c>
      <c r="GF50" s="569" t="s">
        <v>21</v>
      </c>
      <c r="GG50" s="569">
        <v>806</v>
      </c>
      <c r="GH50" s="2009">
        <v>42736</v>
      </c>
      <c r="GI50" s="566">
        <v>42736</v>
      </c>
      <c r="GJ50" s="2011"/>
      <c r="GK50" s="568">
        <v>42736</v>
      </c>
      <c r="GL50" s="2012"/>
      <c r="GM50" s="569">
        <v>32</v>
      </c>
      <c r="GN50" s="569" t="s">
        <v>21</v>
      </c>
      <c r="GO50" s="569">
        <v>2495</v>
      </c>
      <c r="GP50" s="569">
        <v>107069</v>
      </c>
      <c r="GQ50" s="569">
        <v>98854</v>
      </c>
      <c r="GR50" s="569">
        <v>231886</v>
      </c>
      <c r="GS50" s="569">
        <v>7609</v>
      </c>
      <c r="GT50" s="569">
        <v>676</v>
      </c>
      <c r="GU50" s="569">
        <v>757</v>
      </c>
      <c r="GV50" s="569" t="s">
        <v>21</v>
      </c>
      <c r="GW50" s="569">
        <v>1683070</v>
      </c>
      <c r="GX50" s="569">
        <v>184829</v>
      </c>
      <c r="GY50" s="569">
        <v>6691</v>
      </c>
      <c r="GZ50" s="569">
        <v>12</v>
      </c>
      <c r="HA50" s="569">
        <v>68</v>
      </c>
      <c r="HB50" s="569">
        <v>99</v>
      </c>
      <c r="HC50" s="2009">
        <v>42736</v>
      </c>
      <c r="HD50" s="566">
        <v>42736</v>
      </c>
      <c r="HE50" s="2011"/>
      <c r="HF50" s="568">
        <v>42736</v>
      </c>
      <c r="HG50" s="2012"/>
      <c r="HH50" s="569">
        <v>184</v>
      </c>
      <c r="HI50" s="569">
        <v>18326</v>
      </c>
      <c r="HJ50" s="569">
        <v>2670</v>
      </c>
      <c r="HK50" s="569">
        <v>15656</v>
      </c>
      <c r="HL50" s="569">
        <v>626</v>
      </c>
      <c r="HM50" s="569" t="s">
        <v>21</v>
      </c>
      <c r="HN50" s="569" t="s">
        <v>21</v>
      </c>
      <c r="HO50" s="569">
        <v>41960</v>
      </c>
      <c r="HP50" s="569">
        <v>4726</v>
      </c>
      <c r="HQ50" s="569">
        <v>3462</v>
      </c>
      <c r="HR50" s="569">
        <v>26968</v>
      </c>
      <c r="HS50" s="569">
        <v>29909</v>
      </c>
      <c r="HT50" s="569" t="s">
        <v>21</v>
      </c>
      <c r="HU50" s="569" t="s">
        <v>21</v>
      </c>
      <c r="HV50" s="569">
        <v>716786</v>
      </c>
      <c r="HW50" s="569">
        <v>6063</v>
      </c>
      <c r="HX50" s="2009">
        <v>42736</v>
      </c>
      <c r="HY50" s="566">
        <v>42736</v>
      </c>
      <c r="HZ50" s="2011"/>
      <c r="IA50" s="568">
        <v>42736</v>
      </c>
      <c r="IB50" s="2012"/>
      <c r="IC50" s="570">
        <v>1394</v>
      </c>
      <c r="ID50" s="569">
        <v>76</v>
      </c>
      <c r="IE50" s="569">
        <v>83</v>
      </c>
      <c r="IF50" s="569" t="s">
        <v>21</v>
      </c>
      <c r="IG50" s="569">
        <v>77685</v>
      </c>
      <c r="IH50" s="569">
        <v>91343</v>
      </c>
      <c r="II50" s="2009">
        <v>42736</v>
      </c>
      <c r="IJ50" s="566">
        <v>42736</v>
      </c>
      <c r="IK50" s="634"/>
      <c r="IL50" s="634"/>
      <c r="IM50" s="634"/>
      <c r="IN50" s="634"/>
      <c r="IO50" s="634"/>
    </row>
    <row r="51" spans="1:249" s="542" customFormat="1" ht="14.45" customHeight="1">
      <c r="A51" s="2011"/>
      <c r="B51" s="568">
        <v>43101</v>
      </c>
      <c r="C51" s="2012"/>
      <c r="D51" s="569">
        <v>228383</v>
      </c>
      <c r="E51" s="569">
        <v>4253</v>
      </c>
      <c r="F51" s="569">
        <v>23022</v>
      </c>
      <c r="G51" s="569">
        <v>60446</v>
      </c>
      <c r="H51" s="569">
        <v>63672</v>
      </c>
      <c r="I51" s="569" t="s">
        <v>21</v>
      </c>
      <c r="J51" s="569" t="s">
        <v>21</v>
      </c>
      <c r="K51" s="569">
        <v>5582194</v>
      </c>
      <c r="L51" s="569">
        <v>1526997</v>
      </c>
      <c r="M51" s="569">
        <v>1018452</v>
      </c>
      <c r="N51" s="569">
        <v>227110</v>
      </c>
      <c r="O51" s="569">
        <v>56</v>
      </c>
      <c r="P51" s="569">
        <v>8117</v>
      </c>
      <c r="Q51" s="569">
        <v>1270</v>
      </c>
      <c r="R51" s="569">
        <v>123136</v>
      </c>
      <c r="S51" s="569">
        <v>49039</v>
      </c>
      <c r="T51" s="2009">
        <v>43101</v>
      </c>
      <c r="U51" s="566">
        <v>43101</v>
      </c>
      <c r="V51" s="2011"/>
      <c r="W51" s="568">
        <v>43101</v>
      </c>
      <c r="X51" s="2012"/>
      <c r="Y51" s="569">
        <v>3238</v>
      </c>
      <c r="Z51" s="569">
        <v>2652</v>
      </c>
      <c r="AA51" s="569" t="s">
        <v>21</v>
      </c>
      <c r="AB51" s="569" t="s">
        <v>21</v>
      </c>
      <c r="AC51" s="569">
        <v>1851372</v>
      </c>
      <c r="AD51" s="569">
        <v>951755</v>
      </c>
      <c r="AE51" s="569">
        <v>266158</v>
      </c>
      <c r="AF51" s="569">
        <v>74632</v>
      </c>
      <c r="AG51" s="569">
        <v>499</v>
      </c>
      <c r="AH51" s="569">
        <v>47</v>
      </c>
      <c r="AI51" s="569">
        <v>58226</v>
      </c>
      <c r="AJ51" s="569">
        <v>7051</v>
      </c>
      <c r="AK51" s="569">
        <v>51175</v>
      </c>
      <c r="AL51" s="569">
        <v>5096</v>
      </c>
      <c r="AM51" s="569">
        <v>3816</v>
      </c>
      <c r="AN51" s="569">
        <v>1367</v>
      </c>
      <c r="AO51" s="2009">
        <v>43101</v>
      </c>
      <c r="AP51" s="566">
        <v>43101</v>
      </c>
      <c r="AQ51" s="2011"/>
      <c r="AR51" s="568">
        <v>43101</v>
      </c>
      <c r="AS51" s="2012"/>
      <c r="AT51" s="569">
        <v>136352</v>
      </c>
      <c r="AU51" s="569">
        <v>24333</v>
      </c>
      <c r="AV51" s="569">
        <v>71014</v>
      </c>
      <c r="AW51" s="569">
        <v>3976</v>
      </c>
      <c r="AX51" s="569">
        <v>5</v>
      </c>
      <c r="AY51" s="569" t="s">
        <v>21</v>
      </c>
      <c r="AZ51" s="569">
        <v>2482</v>
      </c>
      <c r="BA51" s="569">
        <v>2195</v>
      </c>
      <c r="BB51" s="569">
        <v>287</v>
      </c>
      <c r="BC51" s="569" t="s">
        <v>21</v>
      </c>
      <c r="BD51" s="569">
        <v>509</v>
      </c>
      <c r="BE51" s="569" t="s">
        <v>21</v>
      </c>
      <c r="BF51" s="569">
        <v>1010</v>
      </c>
      <c r="BG51" s="569">
        <v>56628</v>
      </c>
      <c r="BH51" s="569">
        <v>2394</v>
      </c>
      <c r="BI51" s="569">
        <v>63720</v>
      </c>
      <c r="BJ51" s="569">
        <v>63819</v>
      </c>
      <c r="BK51" s="2009">
        <v>43101</v>
      </c>
      <c r="BL51" s="566">
        <v>43101</v>
      </c>
      <c r="BM51" s="2011"/>
      <c r="BN51" s="568">
        <v>43101</v>
      </c>
      <c r="BO51" s="2012"/>
      <c r="BP51" s="569" t="s">
        <v>21</v>
      </c>
      <c r="BQ51" s="569">
        <v>1723559</v>
      </c>
      <c r="BR51" s="569">
        <v>64317</v>
      </c>
      <c r="BS51" s="569">
        <v>189351</v>
      </c>
      <c r="BT51" s="569">
        <v>6421</v>
      </c>
      <c r="BU51" s="569">
        <v>12</v>
      </c>
      <c r="BV51" s="569">
        <v>72</v>
      </c>
      <c r="BW51" s="569">
        <v>96</v>
      </c>
      <c r="BX51" s="569">
        <v>5908</v>
      </c>
      <c r="BY51" s="569">
        <v>2535</v>
      </c>
      <c r="BZ51" s="569">
        <v>3373</v>
      </c>
      <c r="CA51" s="569">
        <v>27</v>
      </c>
      <c r="CB51" s="569" t="s">
        <v>21</v>
      </c>
      <c r="CC51" s="569" t="s">
        <v>21</v>
      </c>
      <c r="CD51" s="569">
        <v>25916</v>
      </c>
      <c r="CE51" s="569">
        <v>22364</v>
      </c>
      <c r="CF51" s="569">
        <v>5659</v>
      </c>
      <c r="CG51" s="2009">
        <v>43101</v>
      </c>
      <c r="CH51" s="566">
        <v>43101</v>
      </c>
      <c r="CI51" s="2011"/>
      <c r="CJ51" s="568">
        <v>43101</v>
      </c>
      <c r="CK51" s="2012"/>
      <c r="CL51" s="569" t="s">
        <v>21</v>
      </c>
      <c r="CM51" s="569">
        <v>41810</v>
      </c>
      <c r="CN51" s="569">
        <v>4253</v>
      </c>
      <c r="CO51" s="569">
        <v>3330</v>
      </c>
      <c r="CP51" s="569">
        <v>27461</v>
      </c>
      <c r="CQ51" s="569">
        <v>30443</v>
      </c>
      <c r="CR51" s="569" t="s">
        <v>21</v>
      </c>
      <c r="CS51" s="569" t="s">
        <v>21</v>
      </c>
      <c r="CT51" s="569">
        <v>643588</v>
      </c>
      <c r="CU51" s="569">
        <v>4068</v>
      </c>
      <c r="CV51" s="569">
        <v>157507</v>
      </c>
      <c r="CW51" s="569">
        <v>104017</v>
      </c>
      <c r="CX51" s="569">
        <v>2141</v>
      </c>
      <c r="CY51" s="569">
        <v>943</v>
      </c>
      <c r="CZ51" s="569">
        <v>32214</v>
      </c>
      <c r="DA51" s="569">
        <v>29328</v>
      </c>
      <c r="DB51" s="2009">
        <v>43101</v>
      </c>
      <c r="DC51" s="566">
        <v>43101</v>
      </c>
      <c r="DY51" s="2011"/>
      <c r="DZ51" s="568">
        <v>43101</v>
      </c>
      <c r="EA51" s="2012"/>
      <c r="EB51" s="570">
        <v>361110</v>
      </c>
      <c r="EC51" s="569">
        <v>4253</v>
      </c>
      <c r="ED51" s="569">
        <v>24485</v>
      </c>
      <c r="EE51" s="569">
        <v>61363</v>
      </c>
      <c r="EF51" s="569">
        <v>64674</v>
      </c>
      <c r="EG51" s="569" t="s">
        <v>21</v>
      </c>
      <c r="EH51" s="569" t="s">
        <v>21</v>
      </c>
      <c r="EI51" s="569">
        <v>5205037</v>
      </c>
      <c r="EJ51" s="569">
        <v>430527</v>
      </c>
      <c r="EK51" s="569">
        <v>939401</v>
      </c>
      <c r="EL51" s="569">
        <v>234244</v>
      </c>
      <c r="EM51" s="569">
        <v>56</v>
      </c>
      <c r="EN51" s="569">
        <v>8908</v>
      </c>
      <c r="EO51" s="569">
        <v>1270</v>
      </c>
      <c r="EP51" s="569">
        <v>129246</v>
      </c>
      <c r="EQ51" s="569">
        <v>52230</v>
      </c>
      <c r="ER51" s="2009">
        <v>43101</v>
      </c>
      <c r="ES51" s="566">
        <v>43101</v>
      </c>
      <c r="ET51" s="2011"/>
      <c r="EU51" s="568">
        <v>43101</v>
      </c>
      <c r="EV51" s="2012"/>
      <c r="EW51" s="569">
        <v>3238</v>
      </c>
      <c r="EX51" s="569">
        <v>2652</v>
      </c>
      <c r="EY51" s="569" t="s">
        <v>21</v>
      </c>
      <c r="EZ51" s="569">
        <v>1607593</v>
      </c>
      <c r="FA51" s="569">
        <v>84519</v>
      </c>
      <c r="FB51" s="569">
        <v>208813</v>
      </c>
      <c r="FC51" s="569">
        <v>77138</v>
      </c>
      <c r="FD51" s="569">
        <v>499</v>
      </c>
      <c r="FE51" s="569">
        <v>47</v>
      </c>
      <c r="FF51" s="569">
        <v>60548</v>
      </c>
      <c r="FG51" s="569">
        <v>7163</v>
      </c>
      <c r="FH51" s="569">
        <v>53385</v>
      </c>
      <c r="FI51" s="569">
        <v>5096</v>
      </c>
      <c r="FJ51" s="569">
        <v>3816</v>
      </c>
      <c r="FK51" s="569">
        <v>1367</v>
      </c>
      <c r="FL51" s="569" t="s">
        <v>21</v>
      </c>
      <c r="FM51" s="2009">
        <v>43101</v>
      </c>
      <c r="FN51" s="566">
        <v>43101</v>
      </c>
      <c r="FO51" s="2011"/>
      <c r="FP51" s="568">
        <v>43101</v>
      </c>
      <c r="FQ51" s="2012"/>
      <c r="FR51" s="570">
        <v>2394</v>
      </c>
      <c r="FS51" s="569">
        <v>63720</v>
      </c>
      <c r="FT51" s="569">
        <v>85574</v>
      </c>
      <c r="FU51" s="569">
        <v>1074</v>
      </c>
      <c r="FV51" s="569" t="s">
        <v>21</v>
      </c>
      <c r="FW51" s="569">
        <v>127824</v>
      </c>
      <c r="FX51" s="569">
        <v>7124</v>
      </c>
      <c r="FY51" s="569">
        <v>71819</v>
      </c>
      <c r="FZ51" s="569">
        <v>4406</v>
      </c>
      <c r="GA51" s="569">
        <v>5</v>
      </c>
      <c r="GB51" s="569" t="s">
        <v>21</v>
      </c>
      <c r="GC51" s="569">
        <v>2908</v>
      </c>
      <c r="GD51" s="569">
        <v>2621</v>
      </c>
      <c r="GE51" s="569">
        <v>287</v>
      </c>
      <c r="GF51" s="569" t="s">
        <v>21</v>
      </c>
      <c r="GG51" s="569">
        <v>509</v>
      </c>
      <c r="GH51" s="2009">
        <v>43101</v>
      </c>
      <c r="GI51" s="566">
        <v>43101</v>
      </c>
      <c r="GJ51" s="2011"/>
      <c r="GK51" s="568">
        <v>43101</v>
      </c>
      <c r="GL51" s="2012"/>
      <c r="GM51" s="569">
        <v>27</v>
      </c>
      <c r="GN51" s="569" t="s">
        <v>21</v>
      </c>
      <c r="GO51" s="569">
        <v>2987</v>
      </c>
      <c r="GP51" s="569">
        <v>109304</v>
      </c>
      <c r="GQ51" s="569">
        <v>99603</v>
      </c>
      <c r="GR51" s="569">
        <v>229031</v>
      </c>
      <c r="GS51" s="569">
        <v>8988</v>
      </c>
      <c r="GT51" s="569">
        <v>652</v>
      </c>
      <c r="GU51" s="569">
        <v>730</v>
      </c>
      <c r="GV51" s="569" t="s">
        <v>21</v>
      </c>
      <c r="GW51" s="569">
        <v>1693054</v>
      </c>
      <c r="GX51" s="569">
        <v>188944</v>
      </c>
      <c r="GY51" s="569">
        <v>7400</v>
      </c>
      <c r="GZ51" s="569">
        <v>12</v>
      </c>
      <c r="HA51" s="569">
        <v>72</v>
      </c>
      <c r="HB51" s="569">
        <v>96</v>
      </c>
      <c r="HC51" s="2009">
        <v>43101</v>
      </c>
      <c r="HD51" s="566">
        <v>43101</v>
      </c>
      <c r="HE51" s="2011"/>
      <c r="HF51" s="568">
        <v>43101</v>
      </c>
      <c r="HG51" s="2012"/>
      <c r="HH51" s="569">
        <v>182</v>
      </c>
      <c r="HI51" s="569">
        <v>18203</v>
      </c>
      <c r="HJ51" s="569">
        <v>2672</v>
      </c>
      <c r="HK51" s="569">
        <v>15531</v>
      </c>
      <c r="HL51" s="569">
        <v>600</v>
      </c>
      <c r="HM51" s="569" t="s">
        <v>21</v>
      </c>
      <c r="HN51" s="569" t="s">
        <v>21</v>
      </c>
      <c r="HO51" s="569">
        <v>41811</v>
      </c>
      <c r="HP51" s="569">
        <v>4253</v>
      </c>
      <c r="HQ51" s="569">
        <v>3330</v>
      </c>
      <c r="HR51" s="569">
        <v>27461</v>
      </c>
      <c r="HS51" s="569">
        <v>30444</v>
      </c>
      <c r="HT51" s="569" t="s">
        <v>21</v>
      </c>
      <c r="HU51" s="569" t="s">
        <v>21</v>
      </c>
      <c r="HV51" s="569">
        <v>643588</v>
      </c>
      <c r="HW51" s="569">
        <v>6187</v>
      </c>
      <c r="HX51" s="2009">
        <v>43101</v>
      </c>
      <c r="HY51" s="566">
        <v>43101</v>
      </c>
      <c r="HZ51" s="2011"/>
      <c r="IA51" s="568">
        <v>43101</v>
      </c>
      <c r="IB51" s="2012"/>
      <c r="IC51" s="570">
        <v>1414</v>
      </c>
      <c r="ID51" s="569">
        <v>65</v>
      </c>
      <c r="IE51" s="569">
        <v>71</v>
      </c>
      <c r="IF51" s="569" t="s">
        <v>21</v>
      </c>
      <c r="IG51" s="569">
        <v>79637</v>
      </c>
      <c r="IH51" s="569">
        <v>97547</v>
      </c>
      <c r="II51" s="2009">
        <v>43101</v>
      </c>
      <c r="IJ51" s="566">
        <v>43101</v>
      </c>
      <c r="IK51" s="634"/>
      <c r="IL51" s="634"/>
      <c r="IM51" s="634"/>
      <c r="IN51" s="634"/>
      <c r="IO51" s="634"/>
    </row>
    <row r="52" spans="1:249" s="542" customFormat="1" ht="15.75">
      <c r="A52" s="2007">
        <v>43586</v>
      </c>
      <c r="B52" s="568">
        <v>43586</v>
      </c>
      <c r="C52" s="2012" t="s">
        <v>2168</v>
      </c>
      <c r="D52" s="569">
        <v>291741</v>
      </c>
      <c r="E52" s="569">
        <v>4364</v>
      </c>
      <c r="F52" s="569">
        <v>21552</v>
      </c>
      <c r="G52" s="569">
        <v>55400</v>
      </c>
      <c r="H52" s="569">
        <v>58284</v>
      </c>
      <c r="I52" s="569" t="s">
        <v>21</v>
      </c>
      <c r="J52" s="569" t="s">
        <v>21</v>
      </c>
      <c r="K52" s="569">
        <v>5465636</v>
      </c>
      <c r="L52" s="569">
        <v>1526278</v>
      </c>
      <c r="M52" s="569">
        <v>1006433</v>
      </c>
      <c r="N52" s="569">
        <v>213168</v>
      </c>
      <c r="O52" s="569">
        <v>59</v>
      </c>
      <c r="P52" s="569">
        <v>4476</v>
      </c>
      <c r="Q52" s="569">
        <v>1210</v>
      </c>
      <c r="R52" s="569">
        <v>114952</v>
      </c>
      <c r="S52" s="569">
        <v>60332</v>
      </c>
      <c r="T52" s="2009">
        <v>43466</v>
      </c>
      <c r="U52" s="566">
        <v>43466</v>
      </c>
      <c r="V52" s="2007">
        <v>43586</v>
      </c>
      <c r="W52" s="568">
        <v>43586</v>
      </c>
      <c r="X52" s="2012" t="s">
        <v>2168</v>
      </c>
      <c r="Y52" s="569">
        <v>2870</v>
      </c>
      <c r="Z52" s="569">
        <v>2499</v>
      </c>
      <c r="AA52" s="569" t="s">
        <v>21</v>
      </c>
      <c r="AB52" s="569" t="s">
        <v>21</v>
      </c>
      <c r="AC52" s="569">
        <v>1761226</v>
      </c>
      <c r="AD52" s="569">
        <v>936962</v>
      </c>
      <c r="AE52" s="569">
        <v>256945</v>
      </c>
      <c r="AF52" s="569">
        <v>71096</v>
      </c>
      <c r="AG52" s="569">
        <v>532</v>
      </c>
      <c r="AH52" s="569">
        <v>44</v>
      </c>
      <c r="AI52" s="569">
        <v>54716</v>
      </c>
      <c r="AJ52" s="569">
        <v>21128</v>
      </c>
      <c r="AK52" s="569">
        <v>33588</v>
      </c>
      <c r="AL52" s="569">
        <v>4814</v>
      </c>
      <c r="AM52" s="569">
        <v>3779</v>
      </c>
      <c r="AN52" s="569">
        <v>3448</v>
      </c>
      <c r="AO52" s="2009">
        <v>43466</v>
      </c>
      <c r="AP52" s="566">
        <v>43466</v>
      </c>
      <c r="AQ52" s="2007">
        <v>43586</v>
      </c>
      <c r="AR52" s="568">
        <v>43586</v>
      </c>
      <c r="AS52" s="2012" t="s">
        <v>2168</v>
      </c>
      <c r="AT52" s="569">
        <v>141344</v>
      </c>
      <c r="AU52" s="569">
        <v>22674</v>
      </c>
      <c r="AV52" s="569">
        <v>77497</v>
      </c>
      <c r="AW52" s="569">
        <v>3994</v>
      </c>
      <c r="AX52" s="569">
        <v>4</v>
      </c>
      <c r="AY52" s="569">
        <v>1</v>
      </c>
      <c r="AZ52" s="569">
        <v>1985</v>
      </c>
      <c r="BA52" s="569">
        <v>1985</v>
      </c>
      <c r="BB52" s="569" t="s">
        <v>21</v>
      </c>
      <c r="BC52" s="569" t="s">
        <v>21</v>
      </c>
      <c r="BD52" s="569">
        <v>533</v>
      </c>
      <c r="BE52" s="569" t="s">
        <v>21</v>
      </c>
      <c r="BF52" s="569">
        <v>1513</v>
      </c>
      <c r="BG52" s="569">
        <v>62735</v>
      </c>
      <c r="BH52" s="569">
        <v>2208</v>
      </c>
      <c r="BI52" s="569">
        <v>70264</v>
      </c>
      <c r="BJ52" s="569">
        <v>80659</v>
      </c>
      <c r="BK52" s="2009">
        <v>43466</v>
      </c>
      <c r="BL52" s="566">
        <v>43466</v>
      </c>
      <c r="BM52" s="2007">
        <v>43586</v>
      </c>
      <c r="BN52" s="568">
        <v>43586</v>
      </c>
      <c r="BO52" s="2012" t="s">
        <v>2168</v>
      </c>
      <c r="BP52" s="569" t="s">
        <v>21</v>
      </c>
      <c r="BQ52" s="569">
        <v>1676248</v>
      </c>
      <c r="BR52" s="569">
        <v>72896</v>
      </c>
      <c r="BS52" s="569">
        <v>180760</v>
      </c>
      <c r="BT52" s="569">
        <v>5604</v>
      </c>
      <c r="BU52" s="569">
        <v>15</v>
      </c>
      <c r="BV52" s="569">
        <v>78</v>
      </c>
      <c r="BW52" s="569">
        <v>92</v>
      </c>
      <c r="BX52" s="569">
        <v>5120</v>
      </c>
      <c r="BY52" s="569">
        <v>2121</v>
      </c>
      <c r="BZ52" s="569">
        <v>2999</v>
      </c>
      <c r="CA52" s="569">
        <v>28</v>
      </c>
      <c r="CB52" s="569" t="s">
        <v>21</v>
      </c>
      <c r="CC52" s="569" t="s">
        <v>21</v>
      </c>
      <c r="CD52" s="569">
        <v>22999</v>
      </c>
      <c r="CE52" s="569">
        <v>18644</v>
      </c>
      <c r="CF52" s="569">
        <v>8350</v>
      </c>
      <c r="CG52" s="2009">
        <v>43466</v>
      </c>
      <c r="CH52" s="566">
        <v>43466</v>
      </c>
      <c r="CI52" s="2007">
        <v>43586</v>
      </c>
      <c r="CJ52" s="568">
        <v>43586</v>
      </c>
      <c r="CK52" s="2012" t="s">
        <v>2168</v>
      </c>
      <c r="CL52" s="569" t="s">
        <v>21</v>
      </c>
      <c r="CM52" s="569">
        <v>37196</v>
      </c>
      <c r="CN52" s="569">
        <v>4364</v>
      </c>
      <c r="CO52" s="569">
        <v>2930</v>
      </c>
      <c r="CP52" s="569">
        <v>23904</v>
      </c>
      <c r="CQ52" s="569">
        <v>26513</v>
      </c>
      <c r="CR52" s="569" t="s">
        <v>21</v>
      </c>
      <c r="CS52" s="569" t="s">
        <v>21</v>
      </c>
      <c r="CT52" s="569">
        <v>688247</v>
      </c>
      <c r="CU52" s="569">
        <v>4088</v>
      </c>
      <c r="CV52" s="569">
        <v>148378</v>
      </c>
      <c r="CW52" s="569">
        <v>97198</v>
      </c>
      <c r="CX52" s="569">
        <v>1803</v>
      </c>
      <c r="CY52" s="569">
        <v>916</v>
      </c>
      <c r="CZ52" s="569">
        <v>29777</v>
      </c>
      <c r="DA52" s="569">
        <v>26910</v>
      </c>
      <c r="DB52" s="2009">
        <v>43466</v>
      </c>
      <c r="DC52" s="566">
        <v>43466</v>
      </c>
      <c r="DY52" s="2007">
        <v>43586</v>
      </c>
      <c r="DZ52" s="568">
        <v>43586</v>
      </c>
      <c r="EA52" s="2012" t="s">
        <v>2168</v>
      </c>
      <c r="EB52" s="570">
        <v>447733</v>
      </c>
      <c r="EC52" s="569">
        <v>4364</v>
      </c>
      <c r="ED52" s="569">
        <v>22671</v>
      </c>
      <c r="EE52" s="569">
        <v>56205</v>
      </c>
      <c r="EF52" s="569">
        <v>59162</v>
      </c>
      <c r="EG52" s="569" t="s">
        <v>21</v>
      </c>
      <c r="EH52" s="569" t="s">
        <v>21</v>
      </c>
      <c r="EI52" s="569">
        <v>5109719</v>
      </c>
      <c r="EJ52" s="569">
        <v>437878</v>
      </c>
      <c r="EK52" s="569">
        <v>930578</v>
      </c>
      <c r="EL52" s="569">
        <v>220266</v>
      </c>
      <c r="EM52" s="569">
        <v>59</v>
      </c>
      <c r="EN52" s="569">
        <v>5112</v>
      </c>
      <c r="EO52" s="569">
        <v>1210</v>
      </c>
      <c r="EP52" s="569">
        <v>121197</v>
      </c>
      <c r="EQ52" s="569">
        <v>64006</v>
      </c>
      <c r="ER52" s="2009">
        <v>43466</v>
      </c>
      <c r="ES52" s="566">
        <v>43466</v>
      </c>
      <c r="ET52" s="2007">
        <v>43586</v>
      </c>
      <c r="EU52" s="568">
        <v>43586</v>
      </c>
      <c r="EV52" s="2012" t="s">
        <v>2168</v>
      </c>
      <c r="EW52" s="569">
        <v>2870</v>
      </c>
      <c r="EX52" s="569">
        <v>2499</v>
      </c>
      <c r="EY52" s="569" t="s">
        <v>21</v>
      </c>
      <c r="EZ52" s="569">
        <v>1540795</v>
      </c>
      <c r="FA52" s="569">
        <v>82728</v>
      </c>
      <c r="FB52" s="569">
        <v>201375</v>
      </c>
      <c r="FC52" s="569">
        <v>73284</v>
      </c>
      <c r="FD52" s="569">
        <v>532</v>
      </c>
      <c r="FE52" s="569">
        <v>44</v>
      </c>
      <c r="FF52" s="569">
        <v>56747</v>
      </c>
      <c r="FG52" s="569">
        <v>21272</v>
      </c>
      <c r="FH52" s="569">
        <v>35475</v>
      </c>
      <c r="FI52" s="569">
        <v>4814</v>
      </c>
      <c r="FJ52" s="569">
        <v>3779</v>
      </c>
      <c r="FK52" s="569">
        <v>3448</v>
      </c>
      <c r="FL52" s="569" t="s">
        <v>21</v>
      </c>
      <c r="FM52" s="2009">
        <v>43466</v>
      </c>
      <c r="FN52" s="566">
        <v>43466</v>
      </c>
      <c r="FO52" s="2007">
        <v>43586</v>
      </c>
      <c r="FP52" s="568">
        <v>43586</v>
      </c>
      <c r="FQ52" s="2012" t="s">
        <v>2168</v>
      </c>
      <c r="FR52" s="570">
        <v>2208</v>
      </c>
      <c r="FS52" s="569">
        <v>70264</v>
      </c>
      <c r="FT52" s="569">
        <v>105780</v>
      </c>
      <c r="FU52" s="569">
        <v>735</v>
      </c>
      <c r="FV52" s="569" t="s">
        <v>21</v>
      </c>
      <c r="FW52" s="569">
        <v>132110</v>
      </c>
      <c r="FX52" s="569">
        <v>4742</v>
      </c>
      <c r="FY52" s="569">
        <v>78165</v>
      </c>
      <c r="FZ52" s="569">
        <v>4299</v>
      </c>
      <c r="GA52" s="569">
        <v>4</v>
      </c>
      <c r="GB52" s="569">
        <v>1</v>
      </c>
      <c r="GC52" s="569">
        <v>2287</v>
      </c>
      <c r="GD52" s="569">
        <v>2287</v>
      </c>
      <c r="GE52" s="569" t="s">
        <v>21</v>
      </c>
      <c r="GF52" s="569" t="s">
        <v>21</v>
      </c>
      <c r="GG52" s="569">
        <v>533</v>
      </c>
      <c r="GH52" s="2009">
        <v>43466</v>
      </c>
      <c r="GI52" s="566">
        <v>43466</v>
      </c>
      <c r="GJ52" s="2007">
        <v>43586</v>
      </c>
      <c r="GK52" s="568">
        <v>43586</v>
      </c>
      <c r="GL52" s="2012" t="s">
        <v>2168</v>
      </c>
      <c r="GM52" s="569">
        <v>28</v>
      </c>
      <c r="GN52" s="569" t="s">
        <v>21</v>
      </c>
      <c r="GO52" s="569">
        <v>4668</v>
      </c>
      <c r="GP52" s="569">
        <v>122115</v>
      </c>
      <c r="GQ52" s="569">
        <v>110220</v>
      </c>
      <c r="GR52" s="569">
        <v>288371</v>
      </c>
      <c r="GS52" s="569">
        <v>8629</v>
      </c>
      <c r="GT52" s="569">
        <v>672</v>
      </c>
      <c r="GU52" s="569">
        <v>752</v>
      </c>
      <c r="GV52" s="569" t="s">
        <v>21</v>
      </c>
      <c r="GW52" s="569">
        <v>1644692</v>
      </c>
      <c r="GX52" s="569">
        <v>180663</v>
      </c>
      <c r="GY52" s="569">
        <v>6845</v>
      </c>
      <c r="GZ52" s="569">
        <v>15</v>
      </c>
      <c r="HA52" s="569">
        <v>78</v>
      </c>
      <c r="HB52" s="569">
        <v>92</v>
      </c>
      <c r="HC52" s="2009">
        <v>43466</v>
      </c>
      <c r="HD52" s="566">
        <v>43466</v>
      </c>
      <c r="HE52" s="2007">
        <v>43586</v>
      </c>
      <c r="HF52" s="568">
        <v>43586</v>
      </c>
      <c r="HG52" s="2012" t="s">
        <v>2168</v>
      </c>
      <c r="HH52" s="569">
        <v>156</v>
      </c>
      <c r="HI52" s="569">
        <v>17708</v>
      </c>
      <c r="HJ52" s="569">
        <v>2542</v>
      </c>
      <c r="HK52" s="569">
        <v>15166</v>
      </c>
      <c r="HL52" s="569">
        <v>454</v>
      </c>
      <c r="HM52" s="569" t="s">
        <v>21</v>
      </c>
      <c r="HN52" s="569" t="s">
        <v>21</v>
      </c>
      <c r="HO52" s="569">
        <v>37195</v>
      </c>
      <c r="HP52" s="569">
        <v>4364</v>
      </c>
      <c r="HQ52" s="569">
        <v>2930</v>
      </c>
      <c r="HR52" s="569">
        <v>23904</v>
      </c>
      <c r="HS52" s="569">
        <v>26511</v>
      </c>
      <c r="HT52" s="569" t="s">
        <v>21</v>
      </c>
      <c r="HU52" s="569" t="s">
        <v>21</v>
      </c>
      <c r="HV52" s="569">
        <v>688247</v>
      </c>
      <c r="HW52" s="569">
        <v>6166</v>
      </c>
      <c r="HX52" s="2009">
        <v>43466</v>
      </c>
      <c r="HY52" s="566">
        <v>43466</v>
      </c>
      <c r="HZ52" s="2007">
        <v>43586</v>
      </c>
      <c r="IA52" s="568">
        <v>43586</v>
      </c>
      <c r="IB52" s="2012" t="s">
        <v>2168</v>
      </c>
      <c r="IC52" s="570">
        <v>1290</v>
      </c>
      <c r="ID52" s="569">
        <v>78</v>
      </c>
      <c r="IE52" s="569">
        <v>85</v>
      </c>
      <c r="IF52" s="569" t="s">
        <v>21</v>
      </c>
      <c r="IG52" s="569">
        <v>78538</v>
      </c>
      <c r="IH52" s="569">
        <v>109092</v>
      </c>
      <c r="II52" s="2009">
        <v>43466</v>
      </c>
      <c r="IJ52" s="566">
        <v>43466</v>
      </c>
      <c r="IK52" s="634"/>
      <c r="IL52" s="634"/>
      <c r="IM52" s="634"/>
      <c r="IN52" s="634"/>
      <c r="IO52" s="634"/>
    </row>
    <row r="53" spans="1:249" ht="9.75" customHeight="1">
      <c r="A53" s="2011"/>
      <c r="B53" s="571"/>
      <c r="C53" s="2012"/>
      <c r="D53" s="572"/>
      <c r="E53" s="572"/>
      <c r="F53" s="572"/>
      <c r="G53" s="572"/>
      <c r="H53" s="572"/>
      <c r="I53" s="572"/>
      <c r="J53" s="572"/>
      <c r="K53" s="2914"/>
      <c r="L53" s="572"/>
      <c r="M53" s="572"/>
      <c r="N53" s="572"/>
      <c r="O53" s="572"/>
      <c r="P53" s="572"/>
      <c r="Q53" s="572"/>
      <c r="R53" s="572"/>
      <c r="S53" s="572"/>
      <c r="T53" s="2013"/>
      <c r="U53" s="574"/>
      <c r="V53" s="2011"/>
      <c r="W53" s="571"/>
      <c r="X53" s="2012"/>
      <c r="Y53" s="572"/>
      <c r="Z53" s="572"/>
      <c r="AA53" s="572"/>
      <c r="AB53" s="572"/>
      <c r="AC53" s="2914"/>
      <c r="AD53" s="572"/>
      <c r="AE53" s="572"/>
      <c r="AF53" s="572"/>
      <c r="AG53" s="572"/>
      <c r="AH53" s="572"/>
      <c r="AI53" s="572"/>
      <c r="AJ53" s="572"/>
      <c r="AK53" s="572"/>
      <c r="AL53" s="572"/>
      <c r="AM53" s="572"/>
      <c r="AN53" s="572"/>
      <c r="AO53" s="2013"/>
      <c r="AP53" s="574"/>
      <c r="AQ53" s="2011"/>
      <c r="AR53" s="571"/>
      <c r="AS53" s="2012"/>
      <c r="AT53" s="2914"/>
      <c r="AU53" s="572"/>
      <c r="AV53" s="572"/>
      <c r="AW53" s="572"/>
      <c r="AX53" s="572"/>
      <c r="AY53" s="572"/>
      <c r="AZ53" s="572"/>
      <c r="BA53" s="572"/>
      <c r="BB53" s="572"/>
      <c r="BC53" s="572"/>
      <c r="BD53" s="572"/>
      <c r="BG53" s="572"/>
      <c r="BI53" s="572"/>
      <c r="BJ53" s="572"/>
      <c r="BK53" s="2013"/>
      <c r="BL53" s="574"/>
      <c r="BM53" s="2011"/>
      <c r="BN53" s="571"/>
      <c r="BO53" s="2012"/>
      <c r="BP53" s="572"/>
      <c r="BQ53" s="2914"/>
      <c r="BR53" s="572"/>
      <c r="BS53" s="572"/>
      <c r="BT53" s="572"/>
      <c r="BU53" s="572"/>
      <c r="BV53" s="572"/>
      <c r="BW53" s="572"/>
      <c r="BX53" s="572"/>
      <c r="BY53" s="572"/>
      <c r="BZ53" s="572"/>
      <c r="CA53" s="572"/>
      <c r="CD53" s="572"/>
      <c r="CE53" s="572"/>
      <c r="CF53" s="596"/>
      <c r="CG53" s="2013"/>
      <c r="CH53" s="574"/>
      <c r="CI53" s="2011"/>
      <c r="CJ53" s="571"/>
      <c r="CK53" s="2012"/>
      <c r="CM53" s="572"/>
      <c r="CN53" s="572"/>
      <c r="CP53" s="572"/>
      <c r="CQ53" s="572"/>
      <c r="CR53" s="572"/>
      <c r="CS53" s="572"/>
      <c r="CT53" s="2914"/>
      <c r="CU53" s="572"/>
      <c r="CV53" s="572"/>
      <c r="CW53" s="572"/>
      <c r="CX53" s="572"/>
      <c r="CY53" s="572"/>
      <c r="CZ53" s="572"/>
      <c r="DA53" s="572"/>
      <c r="DB53" s="2013"/>
      <c r="DC53" s="574"/>
      <c r="DY53" s="2011"/>
      <c r="DZ53" s="571"/>
      <c r="EA53" s="2012"/>
      <c r="EB53" s="1852"/>
      <c r="EC53" s="572"/>
      <c r="ED53" s="572"/>
      <c r="EE53" s="572"/>
      <c r="EF53" s="572"/>
      <c r="EG53" s="572"/>
      <c r="EH53" s="572"/>
      <c r="EI53" s="2914"/>
      <c r="EJ53" s="2914"/>
      <c r="EK53" s="572"/>
      <c r="EL53" s="572"/>
      <c r="EM53" s="572"/>
      <c r="EN53" s="572"/>
      <c r="EO53" s="572"/>
      <c r="EP53" s="572"/>
      <c r="EQ53" s="572"/>
      <c r="ER53" s="2013"/>
      <c r="ES53" s="574"/>
      <c r="ET53" s="2011"/>
      <c r="EU53" s="571"/>
      <c r="EV53" s="2012"/>
      <c r="EW53" s="572"/>
      <c r="EX53" s="572"/>
      <c r="EY53" s="572"/>
      <c r="EZ53" s="2914"/>
      <c r="FA53" s="2914"/>
      <c r="FB53" s="572"/>
      <c r="FC53" s="572"/>
      <c r="FD53" s="572"/>
      <c r="FE53" s="572"/>
      <c r="FF53" s="572"/>
      <c r="FG53" s="572"/>
      <c r="FH53" s="572"/>
      <c r="FI53" s="572"/>
      <c r="FJ53" s="572"/>
      <c r="FK53" s="572"/>
      <c r="FL53" s="572"/>
      <c r="FM53" s="2013"/>
      <c r="FN53" s="574"/>
      <c r="FO53" s="2011"/>
      <c r="FP53" s="571"/>
      <c r="FQ53" s="2012"/>
      <c r="FR53" s="2944"/>
      <c r="FS53" s="572"/>
      <c r="FT53" s="572"/>
      <c r="FU53" s="572"/>
      <c r="FV53" s="572"/>
      <c r="FW53" s="2914"/>
      <c r="FX53" s="2914"/>
      <c r="FY53" s="572"/>
      <c r="FZ53" s="572"/>
      <c r="GA53" s="572"/>
      <c r="GB53" s="572"/>
      <c r="GC53" s="572"/>
      <c r="GD53" s="572"/>
      <c r="GE53" s="572"/>
      <c r="GF53" s="572"/>
      <c r="GG53" s="596"/>
      <c r="GH53" s="2013"/>
      <c r="GI53" s="574"/>
      <c r="GJ53" s="2011"/>
      <c r="GK53" s="571"/>
      <c r="GL53" s="2012"/>
      <c r="GM53" s="572"/>
      <c r="GN53" s="572"/>
      <c r="GO53" s="572"/>
      <c r="GP53" s="572"/>
      <c r="GQ53" s="572"/>
      <c r="GR53" s="572"/>
      <c r="GS53" s="572"/>
      <c r="GT53" s="572"/>
      <c r="GU53" s="572"/>
      <c r="GV53" s="572"/>
      <c r="GW53" s="2914"/>
      <c r="GX53" s="572"/>
      <c r="GY53" s="572"/>
      <c r="GZ53" s="572"/>
      <c r="HA53" s="572"/>
      <c r="HB53" s="572"/>
      <c r="HC53" s="2013"/>
      <c r="HD53" s="574"/>
      <c r="HE53" s="2011"/>
      <c r="HF53" s="571"/>
      <c r="HG53" s="2012"/>
      <c r="HH53" s="572"/>
      <c r="HI53" s="572"/>
      <c r="HJ53" s="572"/>
      <c r="HK53" s="572"/>
      <c r="HL53" s="572"/>
      <c r="HM53" s="572"/>
      <c r="HN53" s="572"/>
      <c r="HO53" s="572"/>
      <c r="HP53" s="572"/>
      <c r="HQ53" s="572"/>
      <c r="HR53" s="572"/>
      <c r="HS53" s="572"/>
      <c r="HT53" s="572"/>
      <c r="HU53" s="572"/>
      <c r="HV53" s="2914"/>
      <c r="HW53" s="2914"/>
      <c r="HX53" s="2013"/>
      <c r="HY53" s="574"/>
      <c r="HZ53" s="2011"/>
      <c r="IA53" s="571"/>
      <c r="IB53" s="2012"/>
      <c r="IC53" s="1852"/>
      <c r="ID53" s="572"/>
      <c r="IE53" s="572"/>
      <c r="IF53" s="572"/>
      <c r="IG53" s="2914"/>
      <c r="IH53" s="2914"/>
      <c r="II53" s="2013"/>
      <c r="IJ53" s="574"/>
      <c r="IK53" s="596"/>
      <c r="IL53" s="596"/>
      <c r="IM53" s="596"/>
      <c r="IN53" s="596"/>
      <c r="IO53" s="596"/>
    </row>
    <row r="54" spans="1:249" ht="15.75" customHeight="1">
      <c r="A54" s="2015">
        <v>42826</v>
      </c>
      <c r="B54" s="575">
        <v>42826</v>
      </c>
      <c r="C54" s="2016">
        <v>42826</v>
      </c>
      <c r="D54" s="576">
        <v>252647</v>
      </c>
      <c r="E54" s="576">
        <v>4675</v>
      </c>
      <c r="F54" s="576">
        <v>22844</v>
      </c>
      <c r="G54" s="576">
        <v>60184</v>
      </c>
      <c r="H54" s="576">
        <v>63343</v>
      </c>
      <c r="I54" s="576" t="s">
        <v>21</v>
      </c>
      <c r="J54" s="576" t="s">
        <v>21</v>
      </c>
      <c r="K54" s="576">
        <v>5523323</v>
      </c>
      <c r="L54" s="576">
        <v>1536092</v>
      </c>
      <c r="M54" s="576">
        <v>1023181</v>
      </c>
      <c r="N54" s="576">
        <v>225251</v>
      </c>
      <c r="O54" s="576">
        <v>56</v>
      </c>
      <c r="P54" s="576">
        <v>8259</v>
      </c>
      <c r="Q54" s="576">
        <v>1297</v>
      </c>
      <c r="R54" s="576">
        <v>120646</v>
      </c>
      <c r="S54" s="576">
        <v>50944</v>
      </c>
      <c r="T54" s="2017">
        <v>42826</v>
      </c>
      <c r="U54" s="578">
        <v>42826</v>
      </c>
      <c r="V54" s="2015">
        <v>42826</v>
      </c>
      <c r="W54" s="575">
        <v>42826</v>
      </c>
      <c r="X54" s="2016">
        <v>42826</v>
      </c>
      <c r="Y54" s="576">
        <v>3438</v>
      </c>
      <c r="Z54" s="576">
        <v>2453</v>
      </c>
      <c r="AA54" s="576" t="s">
        <v>21</v>
      </c>
      <c r="AB54" s="576" t="s">
        <v>21</v>
      </c>
      <c r="AC54" s="576">
        <v>1742222</v>
      </c>
      <c r="AD54" s="576">
        <v>956604</v>
      </c>
      <c r="AE54" s="576">
        <v>265713</v>
      </c>
      <c r="AF54" s="576">
        <v>72920</v>
      </c>
      <c r="AG54" s="576">
        <v>514</v>
      </c>
      <c r="AH54" s="576">
        <v>63</v>
      </c>
      <c r="AI54" s="576">
        <v>55421</v>
      </c>
      <c r="AJ54" s="576">
        <v>8687</v>
      </c>
      <c r="AK54" s="576">
        <v>46734</v>
      </c>
      <c r="AL54" s="576">
        <v>5109</v>
      </c>
      <c r="AM54" s="576">
        <v>3356</v>
      </c>
      <c r="AN54" s="576">
        <v>3960</v>
      </c>
      <c r="AO54" s="2017">
        <v>42826</v>
      </c>
      <c r="AP54" s="578">
        <v>42826</v>
      </c>
      <c r="AQ54" s="2015">
        <v>42826</v>
      </c>
      <c r="AR54" s="575">
        <v>42826</v>
      </c>
      <c r="AS54" s="2016">
        <v>42826</v>
      </c>
      <c r="AT54" s="576">
        <v>133868</v>
      </c>
      <c r="AU54" s="576">
        <v>21940</v>
      </c>
      <c r="AV54" s="576">
        <v>73793</v>
      </c>
      <c r="AW54" s="576">
        <v>3932</v>
      </c>
      <c r="AX54" s="576">
        <v>4</v>
      </c>
      <c r="AY54" s="576" t="s">
        <v>21</v>
      </c>
      <c r="AZ54" s="576">
        <v>2371</v>
      </c>
      <c r="BA54" s="576">
        <v>2128</v>
      </c>
      <c r="BB54" s="576">
        <v>243</v>
      </c>
      <c r="BC54" s="576" t="s">
        <v>21</v>
      </c>
      <c r="BD54" s="576">
        <v>702</v>
      </c>
      <c r="BE54" s="576" t="s">
        <v>21</v>
      </c>
      <c r="BF54" s="576">
        <v>936</v>
      </c>
      <c r="BG54" s="576">
        <v>59904</v>
      </c>
      <c r="BH54" s="576">
        <v>1895</v>
      </c>
      <c r="BI54" s="576">
        <v>67704</v>
      </c>
      <c r="BJ54" s="576">
        <v>69863</v>
      </c>
      <c r="BK54" s="2017">
        <v>42826</v>
      </c>
      <c r="BL54" s="578">
        <v>42826</v>
      </c>
      <c r="BM54" s="2015">
        <v>42826</v>
      </c>
      <c r="BN54" s="575">
        <v>42826</v>
      </c>
      <c r="BO54" s="2016">
        <v>42826</v>
      </c>
      <c r="BP54" s="576" t="s">
        <v>21</v>
      </c>
      <c r="BQ54" s="576">
        <v>1693242</v>
      </c>
      <c r="BR54" s="576">
        <v>64426</v>
      </c>
      <c r="BS54" s="576">
        <v>184769</v>
      </c>
      <c r="BT54" s="576">
        <v>6263</v>
      </c>
      <c r="BU54" s="576">
        <v>12</v>
      </c>
      <c r="BV54" s="576">
        <v>73</v>
      </c>
      <c r="BW54" s="576">
        <v>97</v>
      </c>
      <c r="BX54" s="576">
        <v>5744</v>
      </c>
      <c r="BY54" s="576">
        <v>2353</v>
      </c>
      <c r="BZ54" s="576">
        <v>3391</v>
      </c>
      <c r="CA54" s="576">
        <v>30</v>
      </c>
      <c r="CB54" s="576" t="s">
        <v>21</v>
      </c>
      <c r="CC54" s="576" t="s">
        <v>21</v>
      </c>
      <c r="CD54" s="576">
        <v>24599</v>
      </c>
      <c r="CE54" s="576">
        <v>21671</v>
      </c>
      <c r="CF54" s="576">
        <v>6817</v>
      </c>
      <c r="CG54" s="2017">
        <v>42826</v>
      </c>
      <c r="CH54" s="578">
        <v>42826</v>
      </c>
      <c r="CI54" s="2015">
        <v>42826</v>
      </c>
      <c r="CJ54" s="575">
        <v>42826</v>
      </c>
      <c r="CK54" s="2016">
        <v>42826</v>
      </c>
      <c r="CL54" s="576" t="s">
        <v>21</v>
      </c>
      <c r="CM54" s="576">
        <v>42436</v>
      </c>
      <c r="CN54" s="576">
        <v>4675</v>
      </c>
      <c r="CO54" s="2945">
        <v>3482</v>
      </c>
      <c r="CP54" s="576">
        <v>27400</v>
      </c>
      <c r="CQ54" s="576">
        <v>30384</v>
      </c>
      <c r="CR54" s="576" t="s">
        <v>21</v>
      </c>
      <c r="CS54" s="576" t="s">
        <v>21</v>
      </c>
      <c r="CT54" s="576">
        <v>701999</v>
      </c>
      <c r="CU54" s="576">
        <v>4026</v>
      </c>
      <c r="CV54" s="576">
        <v>157473</v>
      </c>
      <c r="CW54" s="576">
        <v>103893</v>
      </c>
      <c r="CX54" s="576">
        <v>2164</v>
      </c>
      <c r="CY54" s="576">
        <v>945</v>
      </c>
      <c r="CZ54" s="576">
        <v>32575</v>
      </c>
      <c r="DA54" s="576">
        <v>29743</v>
      </c>
      <c r="DB54" s="2017">
        <v>42826</v>
      </c>
      <c r="DC54" s="578">
        <v>42826</v>
      </c>
      <c r="DY54" s="2015">
        <v>42826</v>
      </c>
      <c r="DZ54" s="575">
        <v>42826</v>
      </c>
      <c r="EA54" s="2016">
        <v>42826</v>
      </c>
      <c r="EB54" s="638">
        <v>396350</v>
      </c>
      <c r="EC54" s="576">
        <v>4675</v>
      </c>
      <c r="ED54" s="576">
        <v>24086</v>
      </c>
      <c r="EE54" s="576">
        <v>61086</v>
      </c>
      <c r="EF54" s="576">
        <v>64330</v>
      </c>
      <c r="EG54" s="576" t="s">
        <v>21</v>
      </c>
      <c r="EH54" s="576" t="s">
        <v>21</v>
      </c>
      <c r="EI54" s="576">
        <v>5151294</v>
      </c>
      <c r="EJ54" s="576">
        <v>411365</v>
      </c>
      <c r="EK54" s="576">
        <v>944599</v>
      </c>
      <c r="EL54" s="576">
        <v>233789</v>
      </c>
      <c r="EM54" s="576">
        <v>56</v>
      </c>
      <c r="EN54" s="576">
        <v>9122</v>
      </c>
      <c r="EO54" s="576">
        <v>1297</v>
      </c>
      <c r="EP54" s="576">
        <v>128004</v>
      </c>
      <c r="EQ54" s="576">
        <v>54348</v>
      </c>
      <c r="ER54" s="2017">
        <v>42826</v>
      </c>
      <c r="ES54" s="578">
        <v>42826</v>
      </c>
      <c r="ET54" s="2015">
        <v>42826</v>
      </c>
      <c r="EU54" s="575">
        <v>42826</v>
      </c>
      <c r="EV54" s="2016">
        <v>42826</v>
      </c>
      <c r="EW54" s="576">
        <v>3438</v>
      </c>
      <c r="EX54" s="576">
        <v>2453</v>
      </c>
      <c r="EY54" s="576" t="s">
        <v>21</v>
      </c>
      <c r="EZ54" s="576">
        <v>1507791</v>
      </c>
      <c r="FA54" s="576">
        <v>63703</v>
      </c>
      <c r="FB54" s="576">
        <v>208691</v>
      </c>
      <c r="FC54" s="576">
        <v>75347</v>
      </c>
      <c r="FD54" s="576">
        <v>514</v>
      </c>
      <c r="FE54" s="576">
        <v>63</v>
      </c>
      <c r="FF54" s="576">
        <v>57675</v>
      </c>
      <c r="FG54" s="576">
        <v>8871</v>
      </c>
      <c r="FH54" s="576">
        <v>48804</v>
      </c>
      <c r="FI54" s="576">
        <v>5109</v>
      </c>
      <c r="FJ54" s="576">
        <v>3356</v>
      </c>
      <c r="FK54" s="576">
        <v>3960</v>
      </c>
      <c r="FL54" s="576" t="s">
        <v>21</v>
      </c>
      <c r="FM54" s="2017">
        <v>42826</v>
      </c>
      <c r="FN54" s="578">
        <v>42826</v>
      </c>
      <c r="FO54" s="2015">
        <v>42826</v>
      </c>
      <c r="FP54" s="575">
        <v>42826</v>
      </c>
      <c r="FQ54" s="2016">
        <v>42826</v>
      </c>
      <c r="FR54" s="638">
        <v>1895</v>
      </c>
      <c r="FS54" s="576">
        <v>67704</v>
      </c>
      <c r="FT54" s="576">
        <v>92659</v>
      </c>
      <c r="FU54" s="576">
        <v>912</v>
      </c>
      <c r="FV54" s="576" t="s">
        <v>21</v>
      </c>
      <c r="FW54" s="576">
        <v>125008</v>
      </c>
      <c r="FX54" s="576">
        <v>4192</v>
      </c>
      <c r="FY54" s="576">
        <v>74288</v>
      </c>
      <c r="FZ54" s="576">
        <v>4213</v>
      </c>
      <c r="GA54" s="576">
        <v>4</v>
      </c>
      <c r="GB54" s="576" t="s">
        <v>21</v>
      </c>
      <c r="GC54" s="576">
        <v>2650</v>
      </c>
      <c r="GD54" s="576">
        <v>2407</v>
      </c>
      <c r="GE54" s="576">
        <v>243</v>
      </c>
      <c r="GF54" s="576" t="s">
        <v>21</v>
      </c>
      <c r="GG54" s="576">
        <v>702</v>
      </c>
      <c r="GH54" s="2017">
        <v>42826</v>
      </c>
      <c r="GI54" s="578">
        <v>42826</v>
      </c>
      <c r="GJ54" s="2015">
        <v>42826</v>
      </c>
      <c r="GK54" s="575">
        <v>42826</v>
      </c>
      <c r="GL54" s="2016">
        <v>42826</v>
      </c>
      <c r="GM54" s="576">
        <v>30</v>
      </c>
      <c r="GN54" s="576" t="s">
        <v>21</v>
      </c>
      <c r="GO54" s="576">
        <v>2842</v>
      </c>
      <c r="GP54" s="576">
        <v>115444</v>
      </c>
      <c r="GQ54" s="576">
        <v>105786</v>
      </c>
      <c r="GR54" s="576">
        <v>252478</v>
      </c>
      <c r="GS54" s="576">
        <v>8509</v>
      </c>
      <c r="GT54" s="576">
        <v>697</v>
      </c>
      <c r="GU54" s="576">
        <v>780</v>
      </c>
      <c r="GV54" s="576" t="s">
        <v>21</v>
      </c>
      <c r="GW54" s="576">
        <v>1662111</v>
      </c>
      <c r="GX54" s="576">
        <v>184568</v>
      </c>
      <c r="GY54" s="576">
        <v>7140</v>
      </c>
      <c r="GZ54" s="576">
        <v>12</v>
      </c>
      <c r="HA54" s="576">
        <v>73</v>
      </c>
      <c r="HB54" s="576">
        <v>97</v>
      </c>
      <c r="HC54" s="2017">
        <v>42826</v>
      </c>
      <c r="HD54" s="578">
        <v>42826</v>
      </c>
      <c r="HE54" s="2015">
        <v>42826</v>
      </c>
      <c r="HF54" s="575">
        <v>42826</v>
      </c>
      <c r="HG54" s="2016">
        <v>42826</v>
      </c>
      <c r="HH54" s="576">
        <v>188</v>
      </c>
      <c r="HI54" s="576">
        <v>18483</v>
      </c>
      <c r="HJ54" s="576">
        <v>2699</v>
      </c>
      <c r="HK54" s="576">
        <v>15784</v>
      </c>
      <c r="HL54" s="576">
        <v>628</v>
      </c>
      <c r="HM54" s="576" t="s">
        <v>21</v>
      </c>
      <c r="HN54" s="576" t="s">
        <v>21</v>
      </c>
      <c r="HO54" s="576">
        <v>42433</v>
      </c>
      <c r="HP54" s="576">
        <v>4675</v>
      </c>
      <c r="HQ54" s="576">
        <v>3482</v>
      </c>
      <c r="HR54" s="576">
        <v>27400</v>
      </c>
      <c r="HS54" s="576">
        <v>30382</v>
      </c>
      <c r="HT54" s="576" t="s">
        <v>21</v>
      </c>
      <c r="HU54" s="576" t="s">
        <v>21</v>
      </c>
      <c r="HV54" s="576">
        <v>701999</v>
      </c>
      <c r="HW54" s="576">
        <v>6107</v>
      </c>
      <c r="HX54" s="2017">
        <v>42826</v>
      </c>
      <c r="HY54" s="578">
        <v>42826</v>
      </c>
      <c r="HZ54" s="2015">
        <v>42826</v>
      </c>
      <c r="IA54" s="575">
        <v>42826</v>
      </c>
      <c r="IB54" s="2016">
        <v>42826</v>
      </c>
      <c r="IC54" s="638">
        <v>1397</v>
      </c>
      <c r="ID54" s="576">
        <v>76</v>
      </c>
      <c r="IE54" s="576">
        <v>83</v>
      </c>
      <c r="IF54" s="576" t="s">
        <v>21</v>
      </c>
      <c r="IG54" s="576">
        <v>78519</v>
      </c>
      <c r="IH54" s="576">
        <v>91427</v>
      </c>
      <c r="II54" s="2017">
        <v>42826</v>
      </c>
      <c r="IJ54" s="578">
        <v>42826</v>
      </c>
      <c r="IK54" s="596"/>
      <c r="IL54" s="596"/>
      <c r="IM54" s="596"/>
      <c r="IN54" s="596"/>
      <c r="IO54" s="596"/>
    </row>
    <row r="55" spans="1:249" ht="14.45" customHeight="1">
      <c r="A55" s="2019"/>
      <c r="B55" s="575">
        <v>43191</v>
      </c>
      <c r="C55" s="2020"/>
      <c r="D55" s="576">
        <v>235428</v>
      </c>
      <c r="E55" s="576">
        <v>4056</v>
      </c>
      <c r="F55" s="576">
        <v>22633</v>
      </c>
      <c r="G55" s="576">
        <v>59454</v>
      </c>
      <c r="H55" s="576">
        <v>62675</v>
      </c>
      <c r="I55" s="576" t="s">
        <v>21</v>
      </c>
      <c r="J55" s="576" t="s">
        <v>21</v>
      </c>
      <c r="K55" s="576">
        <v>5515172</v>
      </c>
      <c r="L55" s="576">
        <v>1500141</v>
      </c>
      <c r="M55" s="576">
        <v>1002865</v>
      </c>
      <c r="N55" s="576">
        <v>221782</v>
      </c>
      <c r="O55" s="576">
        <v>56</v>
      </c>
      <c r="P55" s="576">
        <v>6983</v>
      </c>
      <c r="Q55" s="576">
        <v>1263</v>
      </c>
      <c r="R55" s="576">
        <v>120007</v>
      </c>
      <c r="S55" s="576">
        <v>51525</v>
      </c>
      <c r="T55" s="2017">
        <v>43191</v>
      </c>
      <c r="U55" s="578">
        <v>43191</v>
      </c>
      <c r="V55" s="2019"/>
      <c r="W55" s="575">
        <v>43191</v>
      </c>
      <c r="X55" s="2020"/>
      <c r="Y55" s="576">
        <v>2848</v>
      </c>
      <c r="Z55" s="576">
        <v>2574</v>
      </c>
      <c r="AA55" s="576" t="s">
        <v>21</v>
      </c>
      <c r="AB55" s="576" t="s">
        <v>21</v>
      </c>
      <c r="AC55" s="576">
        <v>1822395</v>
      </c>
      <c r="AD55" s="576">
        <v>921217</v>
      </c>
      <c r="AE55" s="576">
        <v>259795</v>
      </c>
      <c r="AF55" s="576">
        <v>72015</v>
      </c>
      <c r="AG55" s="576">
        <v>502</v>
      </c>
      <c r="AH55" s="576">
        <v>46</v>
      </c>
      <c r="AI55" s="576">
        <v>56673</v>
      </c>
      <c r="AJ55" s="576">
        <v>10040</v>
      </c>
      <c r="AK55" s="576">
        <v>46633</v>
      </c>
      <c r="AL55" s="576">
        <v>5104</v>
      </c>
      <c r="AM55" s="576">
        <v>3768</v>
      </c>
      <c r="AN55" s="576">
        <v>504</v>
      </c>
      <c r="AO55" s="2017">
        <v>43191</v>
      </c>
      <c r="AP55" s="578">
        <v>43191</v>
      </c>
      <c r="AQ55" s="2019"/>
      <c r="AR55" s="575">
        <v>43191</v>
      </c>
      <c r="AS55" s="2020"/>
      <c r="AT55" s="576">
        <v>137269</v>
      </c>
      <c r="AU55" s="576">
        <v>23955</v>
      </c>
      <c r="AV55" s="576">
        <v>71661</v>
      </c>
      <c r="AW55" s="576">
        <v>4106</v>
      </c>
      <c r="AX55" s="576">
        <v>5</v>
      </c>
      <c r="AY55" s="576" t="s">
        <v>21</v>
      </c>
      <c r="AZ55" s="576">
        <v>2447</v>
      </c>
      <c r="BA55" s="576">
        <v>2322</v>
      </c>
      <c r="BB55" s="576">
        <v>125</v>
      </c>
      <c r="BC55" s="576" t="s">
        <v>21</v>
      </c>
      <c r="BD55" s="576">
        <v>574</v>
      </c>
      <c r="BE55" s="576" t="s">
        <v>21</v>
      </c>
      <c r="BF55" s="576">
        <v>1133</v>
      </c>
      <c r="BG55" s="576">
        <v>57059</v>
      </c>
      <c r="BH55" s="576">
        <v>2275</v>
      </c>
      <c r="BI55" s="576">
        <v>64254</v>
      </c>
      <c r="BJ55" s="576">
        <v>66252</v>
      </c>
      <c r="BK55" s="2017">
        <v>43191</v>
      </c>
      <c r="BL55" s="578">
        <v>43191</v>
      </c>
      <c r="BM55" s="2019"/>
      <c r="BN55" s="575">
        <v>43191</v>
      </c>
      <c r="BO55" s="2020"/>
      <c r="BP55" s="576" t="s">
        <v>21</v>
      </c>
      <c r="BQ55" s="576">
        <v>1718782</v>
      </c>
      <c r="BR55" s="576">
        <v>63530</v>
      </c>
      <c r="BS55" s="576">
        <v>186418</v>
      </c>
      <c r="BT55" s="576">
        <v>5710</v>
      </c>
      <c r="BU55" s="576">
        <v>12</v>
      </c>
      <c r="BV55" s="576">
        <v>73</v>
      </c>
      <c r="BW55" s="576">
        <v>96</v>
      </c>
      <c r="BX55" s="576">
        <v>5236</v>
      </c>
      <c r="BY55" s="576">
        <v>2318</v>
      </c>
      <c r="BZ55" s="576">
        <v>2918</v>
      </c>
      <c r="CA55" s="576">
        <v>27</v>
      </c>
      <c r="CB55" s="576" t="s">
        <v>21</v>
      </c>
      <c r="CC55" s="576" t="s">
        <v>21</v>
      </c>
      <c r="CD55" s="576">
        <v>24106</v>
      </c>
      <c r="CE55" s="576">
        <v>19993</v>
      </c>
      <c r="CF55" s="576">
        <v>6143</v>
      </c>
      <c r="CG55" s="2017">
        <v>43191</v>
      </c>
      <c r="CH55" s="578">
        <v>43191</v>
      </c>
      <c r="CI55" s="2019"/>
      <c r="CJ55" s="575">
        <v>43191</v>
      </c>
      <c r="CK55" s="2020"/>
      <c r="CL55" s="576" t="s">
        <v>21</v>
      </c>
      <c r="CM55" s="576">
        <v>41166</v>
      </c>
      <c r="CN55" s="576">
        <v>4056</v>
      </c>
      <c r="CO55" s="2945">
        <v>3446</v>
      </c>
      <c r="CP55" s="576">
        <v>26962</v>
      </c>
      <c r="CQ55" s="576">
        <v>29891</v>
      </c>
      <c r="CR55" s="576" t="s">
        <v>21</v>
      </c>
      <c r="CS55" s="576" t="s">
        <v>21</v>
      </c>
      <c r="CT55" s="576">
        <v>607266</v>
      </c>
      <c r="CU55" s="576">
        <v>4151</v>
      </c>
      <c r="CV55" s="576">
        <v>155943</v>
      </c>
      <c r="CW55" s="576">
        <v>103016</v>
      </c>
      <c r="CX55" s="576">
        <v>2058</v>
      </c>
      <c r="CY55" s="576">
        <v>943</v>
      </c>
      <c r="CZ55" s="576">
        <v>31663</v>
      </c>
      <c r="DA55" s="576">
        <v>28763</v>
      </c>
      <c r="DB55" s="2017">
        <v>43191</v>
      </c>
      <c r="DC55" s="578">
        <v>43191</v>
      </c>
      <c r="DY55" s="2019"/>
      <c r="DZ55" s="575">
        <v>43191</v>
      </c>
      <c r="EA55" s="2020"/>
      <c r="EB55" s="638">
        <v>365937</v>
      </c>
      <c r="EC55" s="576">
        <v>4056</v>
      </c>
      <c r="ED55" s="576">
        <v>24106</v>
      </c>
      <c r="EE55" s="576">
        <v>60364</v>
      </c>
      <c r="EF55" s="576">
        <v>63669</v>
      </c>
      <c r="EG55" s="576" t="s">
        <v>21</v>
      </c>
      <c r="EH55" s="576" t="s">
        <v>21</v>
      </c>
      <c r="EI55" s="576">
        <v>5146548</v>
      </c>
      <c r="EJ55" s="576">
        <v>439012</v>
      </c>
      <c r="EK55" s="576">
        <v>926198</v>
      </c>
      <c r="EL55" s="576">
        <v>228766</v>
      </c>
      <c r="EM55" s="576">
        <v>56</v>
      </c>
      <c r="EN55" s="576">
        <v>7678</v>
      </c>
      <c r="EO55" s="576">
        <v>1263</v>
      </c>
      <c r="EP55" s="576">
        <v>126083</v>
      </c>
      <c r="EQ55" s="576">
        <v>55038</v>
      </c>
      <c r="ER55" s="2017">
        <v>43191</v>
      </c>
      <c r="ES55" s="578">
        <v>43191</v>
      </c>
      <c r="ET55" s="2019"/>
      <c r="EU55" s="575">
        <v>43191</v>
      </c>
      <c r="EV55" s="2020"/>
      <c r="EW55" s="576">
        <v>2848</v>
      </c>
      <c r="EX55" s="576">
        <v>2574</v>
      </c>
      <c r="EY55" s="576" t="s">
        <v>21</v>
      </c>
      <c r="EZ55" s="576">
        <v>1586924</v>
      </c>
      <c r="FA55" s="576">
        <v>83812</v>
      </c>
      <c r="FB55" s="576">
        <v>204891</v>
      </c>
      <c r="FC55" s="576">
        <v>74347</v>
      </c>
      <c r="FD55" s="576">
        <v>502</v>
      </c>
      <c r="FE55" s="576">
        <v>46</v>
      </c>
      <c r="FF55" s="576">
        <v>58839</v>
      </c>
      <c r="FG55" s="576">
        <v>10217</v>
      </c>
      <c r="FH55" s="576">
        <v>48622</v>
      </c>
      <c r="FI55" s="576">
        <v>5104</v>
      </c>
      <c r="FJ55" s="576">
        <v>3768</v>
      </c>
      <c r="FK55" s="576">
        <v>504</v>
      </c>
      <c r="FL55" s="576" t="s">
        <v>21</v>
      </c>
      <c r="FM55" s="2017">
        <v>43191</v>
      </c>
      <c r="FN55" s="578">
        <v>43191</v>
      </c>
      <c r="FO55" s="2019"/>
      <c r="FP55" s="575">
        <v>43191</v>
      </c>
      <c r="FQ55" s="2020"/>
      <c r="FR55" s="638">
        <v>2275</v>
      </c>
      <c r="FS55" s="576">
        <v>64254</v>
      </c>
      <c r="FT55" s="576">
        <v>87756</v>
      </c>
      <c r="FU55" s="576">
        <v>999</v>
      </c>
      <c r="FV55" s="576" t="s">
        <v>21</v>
      </c>
      <c r="FW55" s="576">
        <v>128719</v>
      </c>
      <c r="FX55" s="576">
        <v>7324</v>
      </c>
      <c r="FY55" s="576">
        <v>72470</v>
      </c>
      <c r="FZ55" s="576">
        <v>4537</v>
      </c>
      <c r="GA55" s="576">
        <v>5</v>
      </c>
      <c r="GB55" s="576" t="s">
        <v>21</v>
      </c>
      <c r="GC55" s="576">
        <v>2873</v>
      </c>
      <c r="GD55" s="576">
        <v>2748</v>
      </c>
      <c r="GE55" s="576">
        <v>125</v>
      </c>
      <c r="GF55" s="576" t="s">
        <v>21</v>
      </c>
      <c r="GG55" s="576">
        <v>574</v>
      </c>
      <c r="GH55" s="2017">
        <v>43191</v>
      </c>
      <c r="GI55" s="578">
        <v>43191</v>
      </c>
      <c r="GJ55" s="2019"/>
      <c r="GK55" s="575">
        <v>43191</v>
      </c>
      <c r="GL55" s="2020"/>
      <c r="GM55" s="576">
        <v>27</v>
      </c>
      <c r="GN55" s="576" t="s">
        <v>21</v>
      </c>
      <c r="GO55" s="576">
        <v>3355</v>
      </c>
      <c r="GP55" s="576">
        <v>107844</v>
      </c>
      <c r="GQ55" s="576">
        <v>97737</v>
      </c>
      <c r="GR55" s="576">
        <v>232803</v>
      </c>
      <c r="GS55" s="576">
        <v>8752</v>
      </c>
      <c r="GT55" s="576">
        <v>617</v>
      </c>
      <c r="GU55" s="576">
        <v>691</v>
      </c>
      <c r="GV55" s="576" t="s">
        <v>21</v>
      </c>
      <c r="GW55" s="576">
        <v>1688509</v>
      </c>
      <c r="GX55" s="576">
        <v>186023</v>
      </c>
      <c r="GY55" s="576">
        <v>6694</v>
      </c>
      <c r="GZ55" s="576">
        <v>12</v>
      </c>
      <c r="HA55" s="576">
        <v>73</v>
      </c>
      <c r="HB55" s="576">
        <v>96</v>
      </c>
      <c r="HC55" s="2017">
        <v>43191</v>
      </c>
      <c r="HD55" s="578">
        <v>43191</v>
      </c>
      <c r="HE55" s="2019"/>
      <c r="HF55" s="575">
        <v>43191</v>
      </c>
      <c r="HG55" s="2020"/>
      <c r="HH55" s="576">
        <v>176</v>
      </c>
      <c r="HI55" s="576">
        <v>18168</v>
      </c>
      <c r="HJ55" s="576">
        <v>2632</v>
      </c>
      <c r="HK55" s="576">
        <v>15536</v>
      </c>
      <c r="HL55" s="576">
        <v>571</v>
      </c>
      <c r="HM55" s="576" t="s">
        <v>21</v>
      </c>
      <c r="HN55" s="576" t="s">
        <v>21</v>
      </c>
      <c r="HO55" s="576">
        <v>41165</v>
      </c>
      <c r="HP55" s="576">
        <v>4056</v>
      </c>
      <c r="HQ55" s="576">
        <v>3446</v>
      </c>
      <c r="HR55" s="576">
        <v>26962</v>
      </c>
      <c r="HS55" s="576">
        <v>29891</v>
      </c>
      <c r="HT55" s="576" t="s">
        <v>21</v>
      </c>
      <c r="HU55" s="576" t="s">
        <v>21</v>
      </c>
      <c r="HV55" s="576">
        <v>607266</v>
      </c>
      <c r="HW55" s="576">
        <v>6317</v>
      </c>
      <c r="HX55" s="2017">
        <v>43191</v>
      </c>
      <c r="HY55" s="578">
        <v>43191</v>
      </c>
      <c r="HZ55" s="2019"/>
      <c r="IA55" s="575">
        <v>43191</v>
      </c>
      <c r="IB55" s="2020"/>
      <c r="IC55" s="638">
        <v>1382</v>
      </c>
      <c r="ID55" s="576">
        <v>65</v>
      </c>
      <c r="IE55" s="576">
        <v>71</v>
      </c>
      <c r="IF55" s="576" t="s">
        <v>21</v>
      </c>
      <c r="IG55" s="576">
        <v>79100</v>
      </c>
      <c r="IH55" s="576">
        <v>98877</v>
      </c>
      <c r="II55" s="2017">
        <v>43191</v>
      </c>
      <c r="IJ55" s="578">
        <v>43191</v>
      </c>
      <c r="IK55" s="596"/>
      <c r="IL55" s="596"/>
      <c r="IM55" s="596"/>
      <c r="IN55" s="596"/>
      <c r="IO55" s="596"/>
    </row>
    <row r="56" spans="1:249" ht="9.75" customHeight="1">
      <c r="A56" s="2019"/>
      <c r="B56" s="700"/>
      <c r="C56" s="2020"/>
      <c r="D56" s="576"/>
      <c r="E56" s="576"/>
      <c r="F56" s="576"/>
      <c r="G56" s="576"/>
      <c r="H56" s="576"/>
      <c r="I56" s="576"/>
      <c r="J56" s="576"/>
      <c r="K56" s="2915"/>
      <c r="L56" s="576"/>
      <c r="M56" s="576"/>
      <c r="N56" s="576"/>
      <c r="O56" s="576"/>
      <c r="P56" s="576"/>
      <c r="Q56" s="576"/>
      <c r="R56" s="576"/>
      <c r="S56" s="576"/>
      <c r="T56" s="2013"/>
      <c r="U56" s="574"/>
      <c r="V56" s="2019"/>
      <c r="W56" s="700"/>
      <c r="X56" s="2020"/>
      <c r="Y56" s="576"/>
      <c r="Z56" s="576"/>
      <c r="AA56" s="576"/>
      <c r="AB56" s="576"/>
      <c r="AC56" s="2915"/>
      <c r="AD56" s="576"/>
      <c r="AE56" s="576"/>
      <c r="AF56" s="576"/>
      <c r="AG56" s="576"/>
      <c r="AH56" s="576"/>
      <c r="AI56" s="576"/>
      <c r="AJ56" s="576"/>
      <c r="AK56" s="576"/>
      <c r="AL56" s="576"/>
      <c r="AM56" s="576"/>
      <c r="AN56" s="576"/>
      <c r="AO56" s="2013"/>
      <c r="AP56" s="574"/>
      <c r="AQ56" s="2019"/>
      <c r="AR56" s="700"/>
      <c r="AS56" s="2020"/>
      <c r="AT56" s="2915"/>
      <c r="AU56" s="576"/>
      <c r="AV56" s="576"/>
      <c r="AW56" s="576"/>
      <c r="AX56" s="576"/>
      <c r="AY56" s="576"/>
      <c r="AZ56" s="576"/>
      <c r="BA56" s="576"/>
      <c r="BB56" s="576"/>
      <c r="BC56" s="576"/>
      <c r="BD56" s="576"/>
      <c r="BG56" s="576"/>
      <c r="BI56" s="576"/>
      <c r="BJ56" s="576"/>
      <c r="BK56" s="2013"/>
      <c r="BL56" s="574"/>
      <c r="BM56" s="2019"/>
      <c r="BN56" s="700"/>
      <c r="BO56" s="2020"/>
      <c r="BP56" s="576"/>
      <c r="BQ56" s="2915"/>
      <c r="BR56" s="576"/>
      <c r="BS56" s="576"/>
      <c r="BT56" s="576"/>
      <c r="BU56" s="576"/>
      <c r="BV56" s="576"/>
      <c r="BW56" s="576"/>
      <c r="BX56" s="576"/>
      <c r="BY56" s="576"/>
      <c r="BZ56" s="576"/>
      <c r="CA56" s="576"/>
      <c r="CD56" s="576"/>
      <c r="CE56" s="576"/>
      <c r="CF56" s="596"/>
      <c r="CG56" s="2013"/>
      <c r="CH56" s="574"/>
      <c r="CI56" s="2019"/>
      <c r="CJ56" s="700"/>
      <c r="CK56" s="2020"/>
      <c r="CM56" s="576"/>
      <c r="CN56" s="576"/>
      <c r="CO56" s="1501"/>
      <c r="CP56" s="576"/>
      <c r="CQ56" s="576"/>
      <c r="CR56" s="576"/>
      <c r="CS56" s="576"/>
      <c r="CT56" s="2915"/>
      <c r="CU56" s="576"/>
      <c r="CV56" s="576"/>
      <c r="CW56" s="576"/>
      <c r="CX56" s="576"/>
      <c r="CY56" s="576"/>
      <c r="CZ56" s="576"/>
      <c r="DA56" s="576"/>
      <c r="DB56" s="2013"/>
      <c r="DC56" s="574"/>
      <c r="DY56" s="2019"/>
      <c r="DZ56" s="700"/>
      <c r="EA56" s="2020"/>
      <c r="EB56" s="638"/>
      <c r="EC56" s="576"/>
      <c r="ED56" s="576"/>
      <c r="EE56" s="576"/>
      <c r="EF56" s="576"/>
      <c r="EG56" s="576"/>
      <c r="EH56" s="576"/>
      <c r="EI56" s="2915"/>
      <c r="EJ56" s="2915"/>
      <c r="EK56" s="576"/>
      <c r="EL56" s="576"/>
      <c r="EM56" s="576"/>
      <c r="EN56" s="576"/>
      <c r="EO56" s="576"/>
      <c r="EP56" s="576"/>
      <c r="EQ56" s="576"/>
      <c r="ER56" s="2013"/>
      <c r="ES56" s="574"/>
      <c r="ET56" s="2019"/>
      <c r="EU56" s="700"/>
      <c r="EV56" s="2020"/>
      <c r="EW56" s="576"/>
      <c r="EX56" s="576"/>
      <c r="EY56" s="576"/>
      <c r="EZ56" s="2915"/>
      <c r="FA56" s="2915"/>
      <c r="FB56" s="576"/>
      <c r="FC56" s="576"/>
      <c r="FD56" s="576"/>
      <c r="FE56" s="576"/>
      <c r="FF56" s="576"/>
      <c r="FG56" s="576"/>
      <c r="FH56" s="576"/>
      <c r="FI56" s="576"/>
      <c r="FJ56" s="576"/>
      <c r="FK56" s="576"/>
      <c r="FL56" s="576"/>
      <c r="FM56" s="2013"/>
      <c r="FN56" s="574"/>
      <c r="FO56" s="2019"/>
      <c r="FP56" s="700"/>
      <c r="FQ56" s="2020"/>
      <c r="FR56" s="2944"/>
      <c r="FS56" s="576"/>
      <c r="FT56" s="576"/>
      <c r="FU56" s="576"/>
      <c r="FV56" s="576"/>
      <c r="FW56" s="2915"/>
      <c r="FX56" s="2915"/>
      <c r="FY56" s="576"/>
      <c r="FZ56" s="576"/>
      <c r="GA56" s="576"/>
      <c r="GB56" s="576"/>
      <c r="GC56" s="576"/>
      <c r="GD56" s="576"/>
      <c r="GE56" s="576"/>
      <c r="GF56" s="576"/>
      <c r="GG56" s="596"/>
      <c r="GH56" s="2013"/>
      <c r="GI56" s="574"/>
      <c r="GJ56" s="2019"/>
      <c r="GK56" s="700"/>
      <c r="GL56" s="2020"/>
      <c r="GM56" s="576"/>
      <c r="GN56" s="576"/>
      <c r="GO56" s="576"/>
      <c r="GP56" s="576"/>
      <c r="GQ56" s="576"/>
      <c r="GR56" s="576"/>
      <c r="GS56" s="576"/>
      <c r="GT56" s="576"/>
      <c r="GU56" s="576"/>
      <c r="GV56" s="576"/>
      <c r="GW56" s="2915"/>
      <c r="GX56" s="576"/>
      <c r="GY56" s="576"/>
      <c r="GZ56" s="576"/>
      <c r="HA56" s="576"/>
      <c r="HB56" s="576"/>
      <c r="HC56" s="2013"/>
      <c r="HD56" s="574"/>
      <c r="HE56" s="2019"/>
      <c r="HF56" s="700"/>
      <c r="HG56" s="2020"/>
      <c r="HH56" s="576"/>
      <c r="HI56" s="576"/>
      <c r="HJ56" s="576"/>
      <c r="HK56" s="576"/>
      <c r="HL56" s="576"/>
      <c r="HM56" s="576"/>
      <c r="HN56" s="576"/>
      <c r="HO56" s="576"/>
      <c r="HP56" s="576"/>
      <c r="HQ56" s="576"/>
      <c r="HR56" s="576"/>
      <c r="HS56" s="576"/>
      <c r="HT56" s="576"/>
      <c r="HU56" s="576"/>
      <c r="HV56" s="2915"/>
      <c r="HW56" s="2915"/>
      <c r="HX56" s="2013"/>
      <c r="HY56" s="574"/>
      <c r="HZ56" s="2019"/>
      <c r="IA56" s="700"/>
      <c r="IB56" s="2020"/>
      <c r="IC56" s="638"/>
      <c r="ID56" s="576"/>
      <c r="IE56" s="576"/>
      <c r="IF56" s="576"/>
      <c r="IG56" s="2915"/>
      <c r="IH56" s="2915"/>
      <c r="II56" s="2013"/>
      <c r="IJ56" s="574"/>
      <c r="IK56" s="596"/>
      <c r="IL56" s="596"/>
      <c r="IM56" s="596"/>
      <c r="IN56" s="596"/>
      <c r="IO56" s="596"/>
    </row>
    <row r="57" spans="1:249" ht="15.75" customHeight="1">
      <c r="A57" s="2021">
        <v>31</v>
      </c>
      <c r="B57" s="579" t="s">
        <v>23</v>
      </c>
      <c r="C57" s="2022" t="s">
        <v>24</v>
      </c>
      <c r="D57" s="576">
        <v>75840</v>
      </c>
      <c r="E57" s="576">
        <v>927</v>
      </c>
      <c r="F57" s="576">
        <v>5617</v>
      </c>
      <c r="G57" s="576">
        <v>14398</v>
      </c>
      <c r="H57" s="576">
        <v>15193</v>
      </c>
      <c r="I57" s="576" t="s">
        <v>21</v>
      </c>
      <c r="J57" s="576" t="s">
        <v>21</v>
      </c>
      <c r="K57" s="576">
        <v>1327429</v>
      </c>
      <c r="L57" s="576">
        <v>413145</v>
      </c>
      <c r="M57" s="576">
        <v>250259</v>
      </c>
      <c r="N57" s="576">
        <v>54698</v>
      </c>
      <c r="O57" s="576">
        <v>13</v>
      </c>
      <c r="P57" s="576">
        <v>1253</v>
      </c>
      <c r="Q57" s="576">
        <v>315</v>
      </c>
      <c r="R57" s="576">
        <v>30484</v>
      </c>
      <c r="S57" s="576">
        <v>15711</v>
      </c>
      <c r="T57" s="2023" t="s">
        <v>25</v>
      </c>
      <c r="U57" s="582" t="s">
        <v>2160</v>
      </c>
      <c r="V57" s="2021">
        <v>31</v>
      </c>
      <c r="W57" s="579" t="s">
        <v>23</v>
      </c>
      <c r="X57" s="2022" t="s">
        <v>24</v>
      </c>
      <c r="Y57" s="576">
        <v>509</v>
      </c>
      <c r="Z57" s="576">
        <v>603</v>
      </c>
      <c r="AA57" s="576" t="s">
        <v>21</v>
      </c>
      <c r="AB57" s="576" t="s">
        <v>21</v>
      </c>
      <c r="AC57" s="576">
        <v>437192</v>
      </c>
      <c r="AD57" s="576">
        <v>244183</v>
      </c>
      <c r="AE57" s="576">
        <v>63345</v>
      </c>
      <c r="AF57" s="576">
        <v>17865</v>
      </c>
      <c r="AG57" s="576">
        <v>136</v>
      </c>
      <c r="AH57" s="576">
        <v>11</v>
      </c>
      <c r="AI57" s="576">
        <v>14701</v>
      </c>
      <c r="AJ57" s="576">
        <v>5252</v>
      </c>
      <c r="AK57" s="576">
        <v>9449</v>
      </c>
      <c r="AL57" s="576">
        <v>872</v>
      </c>
      <c r="AM57" s="576">
        <v>948</v>
      </c>
      <c r="AN57" s="576" t="s">
        <v>21</v>
      </c>
      <c r="AO57" s="2023" t="s">
        <v>25</v>
      </c>
      <c r="AP57" s="582" t="s">
        <v>2160</v>
      </c>
      <c r="AQ57" s="2021">
        <v>31</v>
      </c>
      <c r="AR57" s="579" t="s">
        <v>23</v>
      </c>
      <c r="AS57" s="2022" t="s">
        <v>24</v>
      </c>
      <c r="AT57" s="576">
        <v>35255</v>
      </c>
      <c r="AU57" s="576">
        <v>6270</v>
      </c>
      <c r="AV57" s="576">
        <v>19589</v>
      </c>
      <c r="AW57" s="576">
        <v>1147</v>
      </c>
      <c r="AX57" s="576">
        <v>3</v>
      </c>
      <c r="AY57" s="576" t="s">
        <v>21</v>
      </c>
      <c r="AZ57" s="576">
        <v>585</v>
      </c>
      <c r="BA57" s="576">
        <v>585</v>
      </c>
      <c r="BB57" s="576" t="s">
        <v>21</v>
      </c>
      <c r="BC57" s="576" t="s">
        <v>21</v>
      </c>
      <c r="BD57" s="576">
        <v>174</v>
      </c>
      <c r="BE57" s="576" t="s">
        <v>21</v>
      </c>
      <c r="BF57" s="576">
        <v>403</v>
      </c>
      <c r="BG57" s="576">
        <v>15667</v>
      </c>
      <c r="BH57" s="576">
        <v>552</v>
      </c>
      <c r="BI57" s="576">
        <v>17288</v>
      </c>
      <c r="BJ57" s="576">
        <v>22074</v>
      </c>
      <c r="BK57" s="2023" t="s">
        <v>25</v>
      </c>
      <c r="BL57" s="582" t="s">
        <v>2160</v>
      </c>
      <c r="BM57" s="2021">
        <v>31</v>
      </c>
      <c r="BN57" s="579" t="s">
        <v>23</v>
      </c>
      <c r="BO57" s="2022" t="s">
        <v>24</v>
      </c>
      <c r="BP57" s="576" t="s">
        <v>21</v>
      </c>
      <c r="BQ57" s="576">
        <v>437659</v>
      </c>
      <c r="BR57" s="576">
        <v>17938</v>
      </c>
      <c r="BS57" s="576">
        <v>45258</v>
      </c>
      <c r="BT57" s="576">
        <v>1017</v>
      </c>
      <c r="BU57" s="576">
        <v>3</v>
      </c>
      <c r="BV57" s="576">
        <v>20</v>
      </c>
      <c r="BW57" s="576">
        <v>25</v>
      </c>
      <c r="BX57" s="576">
        <v>917</v>
      </c>
      <c r="BY57" s="576">
        <v>447</v>
      </c>
      <c r="BZ57" s="576">
        <v>470</v>
      </c>
      <c r="CA57" s="576">
        <v>8</v>
      </c>
      <c r="CB57" s="576" t="s">
        <v>21</v>
      </c>
      <c r="CC57" s="576" t="s">
        <v>21</v>
      </c>
      <c r="CD57" s="576">
        <v>4517</v>
      </c>
      <c r="CE57" s="576">
        <v>3118</v>
      </c>
      <c r="CF57" s="576">
        <v>2263</v>
      </c>
      <c r="CG57" s="2023" t="s">
        <v>25</v>
      </c>
      <c r="CH57" s="582" t="s">
        <v>2160</v>
      </c>
      <c r="CI57" s="2021">
        <v>31</v>
      </c>
      <c r="CJ57" s="579" t="s">
        <v>23</v>
      </c>
      <c r="CK57" s="2022" t="s">
        <v>24</v>
      </c>
      <c r="CL57" s="576" t="s">
        <v>21</v>
      </c>
      <c r="CM57" s="576">
        <v>10040</v>
      </c>
      <c r="CN57" s="576">
        <v>927</v>
      </c>
      <c r="CO57" s="2945">
        <v>914</v>
      </c>
      <c r="CP57" s="576">
        <v>6544</v>
      </c>
      <c r="CQ57" s="576">
        <v>7258</v>
      </c>
      <c r="CR57" s="576" t="s">
        <v>21</v>
      </c>
      <c r="CS57" s="576" t="s">
        <v>21</v>
      </c>
      <c r="CT57" s="576">
        <v>112792</v>
      </c>
      <c r="CU57" s="576">
        <v>1219</v>
      </c>
      <c r="CV57" s="576">
        <v>38085</v>
      </c>
      <c r="CW57" s="576">
        <v>25160</v>
      </c>
      <c r="CX57" s="576">
        <v>473</v>
      </c>
      <c r="CY57" s="576">
        <v>236</v>
      </c>
      <c r="CZ57" s="576">
        <v>7807</v>
      </c>
      <c r="DA57" s="576">
        <v>7128</v>
      </c>
      <c r="DB57" s="2023" t="s">
        <v>25</v>
      </c>
      <c r="DC57" s="582" t="s">
        <v>2160</v>
      </c>
      <c r="DY57" s="2021">
        <v>31</v>
      </c>
      <c r="DZ57" s="579" t="s">
        <v>23</v>
      </c>
      <c r="EA57" s="2022" t="s">
        <v>24</v>
      </c>
      <c r="EB57" s="638">
        <v>115630</v>
      </c>
      <c r="EC57" s="576">
        <v>927</v>
      </c>
      <c r="ED57" s="576">
        <v>5901</v>
      </c>
      <c r="EE57" s="576">
        <v>14655</v>
      </c>
      <c r="EF57" s="576">
        <v>15473</v>
      </c>
      <c r="EG57" s="576" t="s">
        <v>21</v>
      </c>
      <c r="EH57" s="576" t="s">
        <v>21</v>
      </c>
      <c r="EI57" s="576">
        <v>1243721</v>
      </c>
      <c r="EJ57" s="576">
        <v>124412</v>
      </c>
      <c r="EK57" s="576">
        <v>230562</v>
      </c>
      <c r="EL57" s="576">
        <v>56396</v>
      </c>
      <c r="EM57" s="576">
        <v>13</v>
      </c>
      <c r="EN57" s="576">
        <v>1297</v>
      </c>
      <c r="EO57" s="576">
        <v>315</v>
      </c>
      <c r="EP57" s="576">
        <v>32092</v>
      </c>
      <c r="EQ57" s="576">
        <v>16880</v>
      </c>
      <c r="ER57" s="2023" t="s">
        <v>25</v>
      </c>
      <c r="ES57" s="582" t="s">
        <v>2160</v>
      </c>
      <c r="ET57" s="2021">
        <v>31</v>
      </c>
      <c r="EU57" s="579" t="s">
        <v>23</v>
      </c>
      <c r="EV57" s="2022" t="s">
        <v>24</v>
      </c>
      <c r="EW57" s="576">
        <v>509</v>
      </c>
      <c r="EX57" s="576">
        <v>603</v>
      </c>
      <c r="EY57" s="576" t="s">
        <v>21</v>
      </c>
      <c r="EZ57" s="576">
        <v>386528</v>
      </c>
      <c r="FA57" s="576">
        <v>22271</v>
      </c>
      <c r="FB57" s="576">
        <v>50146</v>
      </c>
      <c r="FC57" s="576">
        <v>18335</v>
      </c>
      <c r="FD57" s="576">
        <v>136</v>
      </c>
      <c r="FE57" s="576">
        <v>11</v>
      </c>
      <c r="FF57" s="576">
        <v>15142</v>
      </c>
      <c r="FG57" s="576">
        <v>5346</v>
      </c>
      <c r="FH57" s="576">
        <v>9796</v>
      </c>
      <c r="FI57" s="576">
        <v>872</v>
      </c>
      <c r="FJ57" s="576">
        <v>948</v>
      </c>
      <c r="FK57" s="576" t="s">
        <v>21</v>
      </c>
      <c r="FL57" s="576" t="s">
        <v>21</v>
      </c>
      <c r="FM57" s="2023" t="s">
        <v>25</v>
      </c>
      <c r="FN57" s="582" t="s">
        <v>2160</v>
      </c>
      <c r="FO57" s="2021">
        <v>31</v>
      </c>
      <c r="FP57" s="579" t="s">
        <v>23</v>
      </c>
      <c r="FQ57" s="2022" t="s">
        <v>24</v>
      </c>
      <c r="FR57" s="638">
        <v>552</v>
      </c>
      <c r="FS57" s="576">
        <v>17288</v>
      </c>
      <c r="FT57" s="576">
        <v>28558</v>
      </c>
      <c r="FU57" s="576">
        <v>203</v>
      </c>
      <c r="FV57" s="576" t="s">
        <v>21</v>
      </c>
      <c r="FW57" s="576">
        <v>32886</v>
      </c>
      <c r="FX57" s="576">
        <v>1336</v>
      </c>
      <c r="FY57" s="576">
        <v>19744</v>
      </c>
      <c r="FZ57" s="576">
        <v>1229</v>
      </c>
      <c r="GA57" s="576">
        <v>3</v>
      </c>
      <c r="GB57" s="576" t="s">
        <v>21</v>
      </c>
      <c r="GC57" s="576">
        <v>666</v>
      </c>
      <c r="GD57" s="576">
        <v>666</v>
      </c>
      <c r="GE57" s="576" t="s">
        <v>21</v>
      </c>
      <c r="GF57" s="576" t="s">
        <v>21</v>
      </c>
      <c r="GG57" s="576">
        <v>174</v>
      </c>
      <c r="GH57" s="2023" t="s">
        <v>25</v>
      </c>
      <c r="GI57" s="582" t="s">
        <v>2160</v>
      </c>
      <c r="GJ57" s="2021">
        <v>31</v>
      </c>
      <c r="GK57" s="579" t="s">
        <v>23</v>
      </c>
      <c r="GL57" s="2022" t="s">
        <v>24</v>
      </c>
      <c r="GM57" s="576">
        <v>8</v>
      </c>
      <c r="GN57" s="576" t="s">
        <v>21</v>
      </c>
      <c r="GO57" s="576">
        <v>1185</v>
      </c>
      <c r="GP57" s="576">
        <v>29496</v>
      </c>
      <c r="GQ57" s="576">
        <v>26152</v>
      </c>
      <c r="GR57" s="576">
        <v>72869</v>
      </c>
      <c r="GS57" s="576">
        <v>2140</v>
      </c>
      <c r="GT57" s="576">
        <v>158</v>
      </c>
      <c r="GU57" s="576">
        <v>177</v>
      </c>
      <c r="GV57" s="576" t="s">
        <v>21</v>
      </c>
      <c r="GW57" s="576">
        <v>430470</v>
      </c>
      <c r="GX57" s="576">
        <v>45262</v>
      </c>
      <c r="GY57" s="576">
        <v>1247</v>
      </c>
      <c r="GZ57" s="576">
        <v>3</v>
      </c>
      <c r="HA57" s="576">
        <v>20</v>
      </c>
      <c r="HB57" s="576">
        <v>25</v>
      </c>
      <c r="HC57" s="2023" t="s">
        <v>25</v>
      </c>
      <c r="HD57" s="582" t="s">
        <v>2160</v>
      </c>
      <c r="HE57" s="2021">
        <v>31</v>
      </c>
      <c r="HF57" s="579" t="s">
        <v>23</v>
      </c>
      <c r="HG57" s="2022" t="s">
        <v>24</v>
      </c>
      <c r="HH57" s="576">
        <v>42</v>
      </c>
      <c r="HI57" s="576">
        <v>4865</v>
      </c>
      <c r="HJ57" s="576">
        <v>690</v>
      </c>
      <c r="HK57" s="576">
        <v>4175</v>
      </c>
      <c r="HL57" s="576">
        <v>135</v>
      </c>
      <c r="HM57" s="576" t="s">
        <v>21</v>
      </c>
      <c r="HN57" s="576" t="s">
        <v>21</v>
      </c>
      <c r="HO57" s="576">
        <v>10038</v>
      </c>
      <c r="HP57" s="576">
        <v>927</v>
      </c>
      <c r="HQ57" s="576">
        <v>914</v>
      </c>
      <c r="HR57" s="576">
        <v>6544</v>
      </c>
      <c r="HS57" s="576">
        <v>7257</v>
      </c>
      <c r="HT57" s="576" t="s">
        <v>21</v>
      </c>
      <c r="HU57" s="576" t="s">
        <v>21</v>
      </c>
      <c r="HV57" s="576">
        <v>112792</v>
      </c>
      <c r="HW57" s="576">
        <v>1779</v>
      </c>
      <c r="HX57" s="2023" t="s">
        <v>25</v>
      </c>
      <c r="HY57" s="582" t="s">
        <v>2160</v>
      </c>
      <c r="HZ57" s="2021">
        <v>31</v>
      </c>
      <c r="IA57" s="579" t="s">
        <v>23</v>
      </c>
      <c r="IB57" s="2022" t="s">
        <v>24</v>
      </c>
      <c r="IC57" s="638">
        <v>366</v>
      </c>
      <c r="ID57" s="576">
        <v>22</v>
      </c>
      <c r="IE57" s="576">
        <v>24</v>
      </c>
      <c r="IF57" s="576" t="s">
        <v>21</v>
      </c>
      <c r="IG57" s="576">
        <v>19924</v>
      </c>
      <c r="IH57" s="576">
        <v>28679</v>
      </c>
      <c r="II57" s="2023" t="s">
        <v>25</v>
      </c>
      <c r="IJ57" s="582" t="s">
        <v>2160</v>
      </c>
      <c r="IK57" s="596"/>
      <c r="IL57" s="596"/>
      <c r="IM57" s="596"/>
      <c r="IN57" s="596"/>
      <c r="IO57" s="596"/>
    </row>
    <row r="58" spans="1:249" ht="14.45" customHeight="1">
      <c r="A58" s="2024" t="s">
        <v>26</v>
      </c>
      <c r="B58" s="583" t="s">
        <v>26</v>
      </c>
      <c r="C58" s="580" t="s">
        <v>556</v>
      </c>
      <c r="D58" s="576">
        <v>70802</v>
      </c>
      <c r="E58" s="576">
        <v>1056</v>
      </c>
      <c r="F58" s="576">
        <v>5518</v>
      </c>
      <c r="G58" s="576">
        <v>13516</v>
      </c>
      <c r="H58" s="576">
        <v>14166</v>
      </c>
      <c r="I58" s="576" t="s">
        <v>21</v>
      </c>
      <c r="J58" s="576" t="s">
        <v>21</v>
      </c>
      <c r="K58" s="576">
        <v>1410509</v>
      </c>
      <c r="L58" s="576">
        <v>391578</v>
      </c>
      <c r="M58" s="576">
        <v>252232</v>
      </c>
      <c r="N58" s="576">
        <v>51647</v>
      </c>
      <c r="O58" s="576">
        <v>13</v>
      </c>
      <c r="P58" s="576">
        <v>1110</v>
      </c>
      <c r="Q58" s="576">
        <v>293</v>
      </c>
      <c r="R58" s="576">
        <v>27762</v>
      </c>
      <c r="S58" s="576">
        <v>15070</v>
      </c>
      <c r="T58" s="2023" t="s">
        <v>27</v>
      </c>
      <c r="U58" s="582" t="s">
        <v>26</v>
      </c>
      <c r="V58" s="2024" t="s">
        <v>26</v>
      </c>
      <c r="W58" s="583" t="s">
        <v>26</v>
      </c>
      <c r="X58" s="580" t="s">
        <v>556</v>
      </c>
      <c r="Y58" s="576">
        <v>846</v>
      </c>
      <c r="Z58" s="576">
        <v>662</v>
      </c>
      <c r="AA58" s="576" t="s">
        <v>21</v>
      </c>
      <c r="AB58" s="576" t="s">
        <v>21</v>
      </c>
      <c r="AC58" s="576">
        <v>461857</v>
      </c>
      <c r="AD58" s="576">
        <v>245208</v>
      </c>
      <c r="AE58" s="576">
        <v>65736</v>
      </c>
      <c r="AF58" s="576">
        <v>16821</v>
      </c>
      <c r="AG58" s="576">
        <v>131</v>
      </c>
      <c r="AH58" s="576">
        <v>11</v>
      </c>
      <c r="AI58" s="576">
        <v>13269</v>
      </c>
      <c r="AJ58" s="576">
        <v>5571</v>
      </c>
      <c r="AK58" s="576">
        <v>7698</v>
      </c>
      <c r="AL58" s="576">
        <v>1216</v>
      </c>
      <c r="AM58" s="576">
        <v>994</v>
      </c>
      <c r="AN58" s="576">
        <v>132</v>
      </c>
      <c r="AO58" s="2023" t="s">
        <v>27</v>
      </c>
      <c r="AP58" s="582" t="s">
        <v>26</v>
      </c>
      <c r="AQ58" s="2024" t="s">
        <v>26</v>
      </c>
      <c r="AR58" s="583" t="s">
        <v>26</v>
      </c>
      <c r="AS58" s="580" t="s">
        <v>556</v>
      </c>
      <c r="AT58" s="576">
        <v>35733</v>
      </c>
      <c r="AU58" s="576">
        <v>5621</v>
      </c>
      <c r="AV58" s="576">
        <v>19013</v>
      </c>
      <c r="AW58" s="576">
        <v>1052</v>
      </c>
      <c r="AX58" s="576" t="s">
        <v>21</v>
      </c>
      <c r="AY58" s="576" t="s">
        <v>21</v>
      </c>
      <c r="AZ58" s="576">
        <v>513</v>
      </c>
      <c r="BA58" s="576">
        <v>513</v>
      </c>
      <c r="BB58" s="576" t="s">
        <v>21</v>
      </c>
      <c r="BC58" s="576" t="s">
        <v>21</v>
      </c>
      <c r="BD58" s="576">
        <v>181</v>
      </c>
      <c r="BE58" s="576" t="s">
        <v>21</v>
      </c>
      <c r="BF58" s="576">
        <v>379</v>
      </c>
      <c r="BG58" s="576">
        <v>15253</v>
      </c>
      <c r="BH58" s="576">
        <v>561</v>
      </c>
      <c r="BI58" s="576">
        <v>17079</v>
      </c>
      <c r="BJ58" s="576">
        <v>19450</v>
      </c>
      <c r="BK58" s="2023" t="s">
        <v>27</v>
      </c>
      <c r="BL58" s="582" t="s">
        <v>26</v>
      </c>
      <c r="BM58" s="2024" t="s">
        <v>26</v>
      </c>
      <c r="BN58" s="583" t="s">
        <v>26</v>
      </c>
      <c r="BO58" s="580" t="s">
        <v>556</v>
      </c>
      <c r="BP58" s="576" t="s">
        <v>21</v>
      </c>
      <c r="BQ58" s="576">
        <v>427480</v>
      </c>
      <c r="BR58" s="576">
        <v>16530</v>
      </c>
      <c r="BS58" s="576">
        <v>45352</v>
      </c>
      <c r="BT58" s="576">
        <v>1181</v>
      </c>
      <c r="BU58" s="576">
        <v>3</v>
      </c>
      <c r="BV58" s="576">
        <v>17</v>
      </c>
      <c r="BW58" s="576">
        <v>21</v>
      </c>
      <c r="BX58" s="576">
        <v>1077</v>
      </c>
      <c r="BY58" s="576">
        <v>445</v>
      </c>
      <c r="BZ58" s="576">
        <v>632</v>
      </c>
      <c r="CA58" s="576">
        <v>6</v>
      </c>
      <c r="CB58" s="576" t="s">
        <v>21</v>
      </c>
      <c r="CC58" s="576" t="s">
        <v>21</v>
      </c>
      <c r="CD58" s="576">
        <v>5478</v>
      </c>
      <c r="CE58" s="576">
        <v>4314</v>
      </c>
      <c r="CF58" s="576">
        <v>1926</v>
      </c>
      <c r="CG58" s="2023" t="s">
        <v>27</v>
      </c>
      <c r="CH58" s="582" t="s">
        <v>26</v>
      </c>
      <c r="CI58" s="2024" t="s">
        <v>26</v>
      </c>
      <c r="CJ58" s="583" t="s">
        <v>26</v>
      </c>
      <c r="CK58" s="580" t="s">
        <v>556</v>
      </c>
      <c r="CL58" s="576" t="s">
        <v>21</v>
      </c>
      <c r="CM58" s="576">
        <v>8992</v>
      </c>
      <c r="CN58" s="576">
        <v>1056</v>
      </c>
      <c r="CO58" s="2945">
        <v>798</v>
      </c>
      <c r="CP58" s="576">
        <v>5668</v>
      </c>
      <c r="CQ58" s="576">
        <v>6289</v>
      </c>
      <c r="CR58" s="576" t="s">
        <v>21</v>
      </c>
      <c r="CS58" s="576" t="s">
        <v>21</v>
      </c>
      <c r="CT58" s="576">
        <v>177150</v>
      </c>
      <c r="CU58" s="576">
        <v>964</v>
      </c>
      <c r="CV58" s="576">
        <v>36738</v>
      </c>
      <c r="CW58" s="576">
        <v>23977</v>
      </c>
      <c r="CX58" s="576">
        <v>473</v>
      </c>
      <c r="CY58" s="576">
        <v>223</v>
      </c>
      <c r="CZ58" s="576">
        <v>7184</v>
      </c>
      <c r="DA58" s="576">
        <v>6455</v>
      </c>
      <c r="DB58" s="2023" t="s">
        <v>27</v>
      </c>
      <c r="DC58" s="582" t="s">
        <v>26</v>
      </c>
      <c r="DY58" s="2024" t="s">
        <v>26</v>
      </c>
      <c r="DZ58" s="583" t="s">
        <v>26</v>
      </c>
      <c r="EA58" s="580" t="s">
        <v>556</v>
      </c>
      <c r="EB58" s="638">
        <v>108427</v>
      </c>
      <c r="EC58" s="576">
        <v>1056</v>
      </c>
      <c r="ED58" s="576">
        <v>5797</v>
      </c>
      <c r="EE58" s="576">
        <v>13717</v>
      </c>
      <c r="EF58" s="576">
        <v>14387</v>
      </c>
      <c r="EG58" s="576" t="s">
        <v>21</v>
      </c>
      <c r="EH58" s="576" t="s">
        <v>21</v>
      </c>
      <c r="EI58" s="576">
        <v>1314961</v>
      </c>
      <c r="EJ58" s="576">
        <v>104155</v>
      </c>
      <c r="EK58" s="576">
        <v>231502</v>
      </c>
      <c r="EL58" s="576">
        <v>53032</v>
      </c>
      <c r="EM58" s="576">
        <v>13</v>
      </c>
      <c r="EN58" s="576">
        <v>1194</v>
      </c>
      <c r="EO58" s="576">
        <v>293</v>
      </c>
      <c r="EP58" s="576">
        <v>29010</v>
      </c>
      <c r="EQ58" s="576">
        <v>15699</v>
      </c>
      <c r="ER58" s="2023" t="s">
        <v>27</v>
      </c>
      <c r="ES58" s="582" t="s">
        <v>26</v>
      </c>
      <c r="ET58" s="2024" t="s">
        <v>26</v>
      </c>
      <c r="EU58" s="583" t="s">
        <v>26</v>
      </c>
      <c r="EV58" s="580" t="s">
        <v>556</v>
      </c>
      <c r="EW58" s="576">
        <v>846</v>
      </c>
      <c r="EX58" s="576">
        <v>662</v>
      </c>
      <c r="EY58" s="576" t="s">
        <v>21</v>
      </c>
      <c r="EZ58" s="576">
        <v>402695</v>
      </c>
      <c r="FA58" s="576">
        <v>17233</v>
      </c>
      <c r="FB58" s="576">
        <v>50723</v>
      </c>
      <c r="FC58" s="576">
        <v>17386</v>
      </c>
      <c r="FD58" s="576">
        <v>131</v>
      </c>
      <c r="FE58" s="576">
        <v>11</v>
      </c>
      <c r="FF58" s="576">
        <v>13792</v>
      </c>
      <c r="FG58" s="576">
        <v>5587</v>
      </c>
      <c r="FH58" s="576">
        <v>8205</v>
      </c>
      <c r="FI58" s="576">
        <v>1216</v>
      </c>
      <c r="FJ58" s="576">
        <v>994</v>
      </c>
      <c r="FK58" s="576">
        <v>132</v>
      </c>
      <c r="FL58" s="576" t="s">
        <v>21</v>
      </c>
      <c r="FM58" s="2023" t="s">
        <v>27</v>
      </c>
      <c r="FN58" s="582" t="s">
        <v>26</v>
      </c>
      <c r="FO58" s="2024" t="s">
        <v>26</v>
      </c>
      <c r="FP58" s="583" t="s">
        <v>26</v>
      </c>
      <c r="FQ58" s="580" t="s">
        <v>556</v>
      </c>
      <c r="FR58" s="638">
        <v>561</v>
      </c>
      <c r="FS58" s="576">
        <v>17079</v>
      </c>
      <c r="FT58" s="576">
        <v>25644</v>
      </c>
      <c r="FU58" s="576">
        <v>182</v>
      </c>
      <c r="FV58" s="576" t="s">
        <v>21</v>
      </c>
      <c r="FW58" s="576">
        <v>33390</v>
      </c>
      <c r="FX58" s="576">
        <v>820</v>
      </c>
      <c r="FY58" s="576">
        <v>19155</v>
      </c>
      <c r="FZ58" s="576">
        <v>1129</v>
      </c>
      <c r="GA58" s="576" t="s">
        <v>21</v>
      </c>
      <c r="GB58" s="576" t="s">
        <v>21</v>
      </c>
      <c r="GC58" s="576">
        <v>589</v>
      </c>
      <c r="GD58" s="576">
        <v>589</v>
      </c>
      <c r="GE58" s="576" t="s">
        <v>21</v>
      </c>
      <c r="GF58" s="576" t="s">
        <v>21</v>
      </c>
      <c r="GG58" s="576">
        <v>181</v>
      </c>
      <c r="GH58" s="2023" t="s">
        <v>27</v>
      </c>
      <c r="GI58" s="582" t="s">
        <v>26</v>
      </c>
      <c r="GJ58" s="2024" t="s">
        <v>26</v>
      </c>
      <c r="GK58" s="583" t="s">
        <v>26</v>
      </c>
      <c r="GL58" s="580" t="s">
        <v>556</v>
      </c>
      <c r="GM58" s="576">
        <v>6</v>
      </c>
      <c r="GN58" s="576" t="s">
        <v>21</v>
      </c>
      <c r="GO58" s="576">
        <v>1166</v>
      </c>
      <c r="GP58" s="576">
        <v>29611</v>
      </c>
      <c r="GQ58" s="576">
        <v>26530</v>
      </c>
      <c r="GR58" s="576">
        <v>70409</v>
      </c>
      <c r="GS58" s="576">
        <v>2148</v>
      </c>
      <c r="GT58" s="576">
        <v>186</v>
      </c>
      <c r="GU58" s="576">
        <v>208</v>
      </c>
      <c r="GV58" s="576" t="s">
        <v>21</v>
      </c>
      <c r="GW58" s="576">
        <v>418497</v>
      </c>
      <c r="GX58" s="576">
        <v>45206</v>
      </c>
      <c r="GY58" s="576">
        <v>1322</v>
      </c>
      <c r="GZ58" s="576">
        <v>3</v>
      </c>
      <c r="HA58" s="576">
        <v>17</v>
      </c>
      <c r="HB58" s="576">
        <v>21</v>
      </c>
      <c r="HC58" s="2023" t="s">
        <v>27</v>
      </c>
      <c r="HD58" s="582" t="s">
        <v>26</v>
      </c>
      <c r="HE58" s="2024" t="s">
        <v>26</v>
      </c>
      <c r="HF58" s="583" t="s">
        <v>26</v>
      </c>
      <c r="HG58" s="580" t="s">
        <v>556</v>
      </c>
      <c r="HH58" s="576">
        <v>38</v>
      </c>
      <c r="HI58" s="576">
        <v>4244</v>
      </c>
      <c r="HJ58" s="576">
        <v>611</v>
      </c>
      <c r="HK58" s="576">
        <v>3633</v>
      </c>
      <c r="HL58" s="576">
        <v>109</v>
      </c>
      <c r="HM58" s="576" t="s">
        <v>21</v>
      </c>
      <c r="HN58" s="576" t="s">
        <v>21</v>
      </c>
      <c r="HO58" s="576">
        <v>8991</v>
      </c>
      <c r="HP58" s="576">
        <v>1056</v>
      </c>
      <c r="HQ58" s="576">
        <v>798</v>
      </c>
      <c r="HR58" s="576">
        <v>5668</v>
      </c>
      <c r="HS58" s="576">
        <v>6288</v>
      </c>
      <c r="HT58" s="576" t="s">
        <v>21</v>
      </c>
      <c r="HU58" s="576" t="s">
        <v>21</v>
      </c>
      <c r="HV58" s="576">
        <v>177150</v>
      </c>
      <c r="HW58" s="576">
        <v>1513</v>
      </c>
      <c r="HX58" s="2023" t="s">
        <v>27</v>
      </c>
      <c r="HY58" s="582" t="s">
        <v>26</v>
      </c>
      <c r="HZ58" s="2024" t="s">
        <v>26</v>
      </c>
      <c r="IA58" s="583" t="s">
        <v>26</v>
      </c>
      <c r="IB58" s="580" t="s">
        <v>556</v>
      </c>
      <c r="IC58" s="638">
        <v>334</v>
      </c>
      <c r="ID58" s="576">
        <v>16</v>
      </c>
      <c r="IE58" s="576">
        <v>18</v>
      </c>
      <c r="IF58" s="576" t="s">
        <v>21</v>
      </c>
      <c r="IG58" s="576">
        <v>19745</v>
      </c>
      <c r="IH58" s="576">
        <v>27128</v>
      </c>
      <c r="II58" s="2023" t="s">
        <v>27</v>
      </c>
      <c r="IJ58" s="582" t="s">
        <v>26</v>
      </c>
      <c r="IK58" s="596"/>
      <c r="IL58" s="596"/>
      <c r="IM58" s="596"/>
      <c r="IN58" s="596"/>
      <c r="IO58" s="596"/>
    </row>
    <row r="59" spans="1:249" ht="15.75">
      <c r="A59" s="2021">
        <v>1</v>
      </c>
      <c r="B59" s="579" t="s">
        <v>2168</v>
      </c>
      <c r="C59" s="580" t="s">
        <v>2169</v>
      </c>
      <c r="D59" s="576">
        <v>71738</v>
      </c>
      <c r="E59" s="576">
        <v>1213</v>
      </c>
      <c r="F59" s="576">
        <v>4971</v>
      </c>
      <c r="G59" s="576">
        <v>13875</v>
      </c>
      <c r="H59" s="576">
        <v>14580</v>
      </c>
      <c r="I59" s="576" t="s">
        <v>21</v>
      </c>
      <c r="J59" s="576" t="s">
        <v>21</v>
      </c>
      <c r="K59" s="576">
        <v>1366989</v>
      </c>
      <c r="L59" s="576">
        <v>350894</v>
      </c>
      <c r="M59" s="576">
        <v>249882</v>
      </c>
      <c r="N59" s="576">
        <v>53005</v>
      </c>
      <c r="O59" s="576">
        <v>17</v>
      </c>
      <c r="P59" s="576">
        <v>1176</v>
      </c>
      <c r="Q59" s="576">
        <v>294</v>
      </c>
      <c r="R59" s="576">
        <v>28179</v>
      </c>
      <c r="S59" s="576">
        <v>15372</v>
      </c>
      <c r="T59" s="2023" t="s">
        <v>28</v>
      </c>
      <c r="U59" s="582" t="s">
        <v>26</v>
      </c>
      <c r="V59" s="2021">
        <v>1</v>
      </c>
      <c r="W59" s="579" t="s">
        <v>2168</v>
      </c>
      <c r="X59" s="580" t="s">
        <v>2169</v>
      </c>
      <c r="Y59" s="576">
        <v>806</v>
      </c>
      <c r="Z59" s="576">
        <v>636</v>
      </c>
      <c r="AA59" s="576" t="s">
        <v>21</v>
      </c>
      <c r="AB59" s="576" t="s">
        <v>21</v>
      </c>
      <c r="AC59" s="576">
        <v>449995</v>
      </c>
      <c r="AD59" s="576">
        <v>229982</v>
      </c>
      <c r="AE59" s="576">
        <v>66937</v>
      </c>
      <c r="AF59" s="576">
        <v>18419</v>
      </c>
      <c r="AG59" s="576">
        <v>113</v>
      </c>
      <c r="AH59" s="576">
        <v>13</v>
      </c>
      <c r="AI59" s="576">
        <v>13381</v>
      </c>
      <c r="AJ59" s="576">
        <v>5714</v>
      </c>
      <c r="AK59" s="576">
        <v>7667</v>
      </c>
      <c r="AL59" s="576">
        <v>1324</v>
      </c>
      <c r="AM59" s="576">
        <v>987</v>
      </c>
      <c r="AN59" s="576">
        <v>1937</v>
      </c>
      <c r="AO59" s="2023" t="s">
        <v>28</v>
      </c>
      <c r="AP59" s="582" t="s">
        <v>26</v>
      </c>
      <c r="AQ59" s="2021">
        <v>1</v>
      </c>
      <c r="AR59" s="579" t="s">
        <v>2168</v>
      </c>
      <c r="AS59" s="580" t="s">
        <v>2169</v>
      </c>
      <c r="AT59" s="576">
        <v>35094</v>
      </c>
      <c r="AU59" s="576">
        <v>5957</v>
      </c>
      <c r="AV59" s="576">
        <v>19286</v>
      </c>
      <c r="AW59" s="576">
        <v>852</v>
      </c>
      <c r="AX59" s="576" t="s">
        <v>21</v>
      </c>
      <c r="AY59" s="576" t="s">
        <v>21</v>
      </c>
      <c r="AZ59" s="576">
        <v>423</v>
      </c>
      <c r="BA59" s="576">
        <v>423</v>
      </c>
      <c r="BB59" s="576" t="s">
        <v>21</v>
      </c>
      <c r="BC59" s="576" t="s">
        <v>21</v>
      </c>
      <c r="BD59" s="576">
        <v>122</v>
      </c>
      <c r="BE59" s="576" t="s">
        <v>21</v>
      </c>
      <c r="BF59" s="576">
        <v>318</v>
      </c>
      <c r="BG59" s="576">
        <v>15842</v>
      </c>
      <c r="BH59" s="576">
        <v>411</v>
      </c>
      <c r="BI59" s="576">
        <v>18005</v>
      </c>
      <c r="BJ59" s="576">
        <v>19538</v>
      </c>
      <c r="BK59" s="2023" t="s">
        <v>28</v>
      </c>
      <c r="BL59" s="582" t="s">
        <v>26</v>
      </c>
      <c r="BM59" s="2021">
        <v>1</v>
      </c>
      <c r="BN59" s="579" t="s">
        <v>2168</v>
      </c>
      <c r="BO59" s="580" t="s">
        <v>2169</v>
      </c>
      <c r="BP59" s="576" t="s">
        <v>21</v>
      </c>
      <c r="BQ59" s="576">
        <v>366584</v>
      </c>
      <c r="BR59" s="576">
        <v>18327</v>
      </c>
      <c r="BS59" s="576">
        <v>40250</v>
      </c>
      <c r="BT59" s="576">
        <v>1410</v>
      </c>
      <c r="BU59" s="576">
        <v>5</v>
      </c>
      <c r="BV59" s="576">
        <v>15</v>
      </c>
      <c r="BW59" s="576">
        <v>22</v>
      </c>
      <c r="BX59" s="576">
        <v>1295</v>
      </c>
      <c r="BY59" s="576">
        <v>548</v>
      </c>
      <c r="BZ59" s="576">
        <v>747</v>
      </c>
      <c r="CA59" s="576">
        <v>6</v>
      </c>
      <c r="CB59" s="576" t="s">
        <v>21</v>
      </c>
      <c r="CC59" s="576" t="s">
        <v>21</v>
      </c>
      <c r="CD59" s="576">
        <v>5731</v>
      </c>
      <c r="CE59" s="576">
        <v>4595</v>
      </c>
      <c r="CF59" s="576">
        <v>1974</v>
      </c>
      <c r="CG59" s="2023" t="s">
        <v>28</v>
      </c>
      <c r="CH59" s="582" t="s">
        <v>26</v>
      </c>
      <c r="CI59" s="2021">
        <v>1</v>
      </c>
      <c r="CJ59" s="579" t="s">
        <v>2168</v>
      </c>
      <c r="CK59" s="580" t="s">
        <v>2169</v>
      </c>
      <c r="CL59" s="576" t="s">
        <v>21</v>
      </c>
      <c r="CM59" s="576">
        <v>9003</v>
      </c>
      <c r="CN59" s="576">
        <v>1213</v>
      </c>
      <c r="CO59" s="2945">
        <v>476</v>
      </c>
      <c r="CP59" s="576">
        <v>5917</v>
      </c>
      <c r="CQ59" s="576">
        <v>6561</v>
      </c>
      <c r="CR59" s="576" t="s">
        <v>21</v>
      </c>
      <c r="CS59" s="576" t="s">
        <v>21</v>
      </c>
      <c r="CT59" s="576">
        <v>215717</v>
      </c>
      <c r="CU59" s="576">
        <v>725</v>
      </c>
      <c r="CV59" s="576">
        <v>36402</v>
      </c>
      <c r="CW59" s="576">
        <v>23753</v>
      </c>
      <c r="CX59" s="576">
        <v>459</v>
      </c>
      <c r="CY59" s="576">
        <v>221</v>
      </c>
      <c r="CZ59" s="576">
        <v>7410</v>
      </c>
      <c r="DA59" s="576">
        <v>6700</v>
      </c>
      <c r="DB59" s="2023" t="s">
        <v>28</v>
      </c>
      <c r="DC59" s="582" t="s">
        <v>26</v>
      </c>
      <c r="DY59" s="2021">
        <v>1</v>
      </c>
      <c r="DZ59" s="579" t="s">
        <v>2168</v>
      </c>
      <c r="EA59" s="580" t="s">
        <v>2169</v>
      </c>
      <c r="EB59" s="638">
        <v>111477</v>
      </c>
      <c r="EC59" s="576">
        <v>1213</v>
      </c>
      <c r="ED59" s="576">
        <v>5246</v>
      </c>
      <c r="EE59" s="576">
        <v>14032</v>
      </c>
      <c r="EF59" s="576">
        <v>14751</v>
      </c>
      <c r="EG59" s="576" t="s">
        <v>21</v>
      </c>
      <c r="EH59" s="576" t="s">
        <v>21</v>
      </c>
      <c r="EI59" s="576">
        <v>1272499</v>
      </c>
      <c r="EJ59" s="576">
        <v>90065</v>
      </c>
      <c r="EK59" s="576">
        <v>231281</v>
      </c>
      <c r="EL59" s="576">
        <v>54780</v>
      </c>
      <c r="EM59" s="576">
        <v>17</v>
      </c>
      <c r="EN59" s="576">
        <v>1609</v>
      </c>
      <c r="EO59" s="576">
        <v>294</v>
      </c>
      <c r="EP59" s="576">
        <v>29486</v>
      </c>
      <c r="EQ59" s="576">
        <v>16062</v>
      </c>
      <c r="ER59" s="2023" t="s">
        <v>28</v>
      </c>
      <c r="ES59" s="582" t="s">
        <v>26</v>
      </c>
      <c r="ET59" s="2021">
        <v>1</v>
      </c>
      <c r="EU59" s="579" t="s">
        <v>2168</v>
      </c>
      <c r="EV59" s="580" t="s">
        <v>2169</v>
      </c>
      <c r="EW59" s="576">
        <v>806</v>
      </c>
      <c r="EX59" s="576">
        <v>636</v>
      </c>
      <c r="EY59" s="576" t="s">
        <v>21</v>
      </c>
      <c r="EZ59" s="576">
        <v>390717</v>
      </c>
      <c r="FA59" s="576">
        <v>19470</v>
      </c>
      <c r="FB59" s="576">
        <v>52125</v>
      </c>
      <c r="FC59" s="576">
        <v>18993</v>
      </c>
      <c r="FD59" s="576">
        <v>113</v>
      </c>
      <c r="FE59" s="576">
        <v>13</v>
      </c>
      <c r="FF59" s="576">
        <v>13912</v>
      </c>
      <c r="FG59" s="576">
        <v>5731</v>
      </c>
      <c r="FH59" s="576">
        <v>8181</v>
      </c>
      <c r="FI59" s="576">
        <v>1324</v>
      </c>
      <c r="FJ59" s="576">
        <v>987</v>
      </c>
      <c r="FK59" s="576">
        <v>1937</v>
      </c>
      <c r="FL59" s="576" t="s">
        <v>21</v>
      </c>
      <c r="FM59" s="2023" t="s">
        <v>28</v>
      </c>
      <c r="FN59" s="582" t="s">
        <v>26</v>
      </c>
      <c r="FO59" s="2021">
        <v>1</v>
      </c>
      <c r="FP59" s="579" t="s">
        <v>2168</v>
      </c>
      <c r="FQ59" s="580" t="s">
        <v>2169</v>
      </c>
      <c r="FR59" s="638">
        <v>411</v>
      </c>
      <c r="FS59" s="576">
        <v>18005</v>
      </c>
      <c r="FT59" s="576">
        <v>26018</v>
      </c>
      <c r="FU59" s="576">
        <v>165</v>
      </c>
      <c r="FV59" s="576" t="s">
        <v>21</v>
      </c>
      <c r="FW59" s="576">
        <v>32810</v>
      </c>
      <c r="FX59" s="576">
        <v>1542</v>
      </c>
      <c r="FY59" s="576">
        <v>19473</v>
      </c>
      <c r="FZ59" s="576">
        <v>928</v>
      </c>
      <c r="GA59" s="576" t="s">
        <v>21</v>
      </c>
      <c r="GB59" s="576" t="s">
        <v>21</v>
      </c>
      <c r="GC59" s="576">
        <v>498</v>
      </c>
      <c r="GD59" s="576">
        <v>498</v>
      </c>
      <c r="GE59" s="576" t="s">
        <v>21</v>
      </c>
      <c r="GF59" s="576" t="s">
        <v>21</v>
      </c>
      <c r="GG59" s="576">
        <v>122</v>
      </c>
      <c r="GH59" s="2023" t="s">
        <v>28</v>
      </c>
      <c r="GI59" s="582" t="s">
        <v>26</v>
      </c>
      <c r="GJ59" s="2021">
        <v>1</v>
      </c>
      <c r="GK59" s="579" t="s">
        <v>2168</v>
      </c>
      <c r="GL59" s="580" t="s">
        <v>2169</v>
      </c>
      <c r="GM59" s="576">
        <v>6</v>
      </c>
      <c r="GN59" s="576" t="s">
        <v>21</v>
      </c>
      <c r="GO59" s="576">
        <v>1003</v>
      </c>
      <c r="GP59" s="576">
        <v>30553</v>
      </c>
      <c r="GQ59" s="576">
        <v>27602</v>
      </c>
      <c r="GR59" s="576">
        <v>72412</v>
      </c>
      <c r="GS59" s="576">
        <v>2136</v>
      </c>
      <c r="GT59" s="576">
        <v>160</v>
      </c>
      <c r="GU59" s="576">
        <v>179</v>
      </c>
      <c r="GV59" s="576" t="s">
        <v>21</v>
      </c>
      <c r="GW59" s="576">
        <v>358417</v>
      </c>
      <c r="GX59" s="576">
        <v>40179</v>
      </c>
      <c r="GY59" s="576">
        <v>1632</v>
      </c>
      <c r="GZ59" s="576">
        <v>5</v>
      </c>
      <c r="HA59" s="576">
        <v>15</v>
      </c>
      <c r="HB59" s="576">
        <v>22</v>
      </c>
      <c r="HC59" s="2023" t="s">
        <v>28</v>
      </c>
      <c r="HD59" s="582" t="s">
        <v>26</v>
      </c>
      <c r="HE59" s="2021">
        <v>1</v>
      </c>
      <c r="HF59" s="579" t="s">
        <v>2168</v>
      </c>
      <c r="HG59" s="580" t="s">
        <v>2169</v>
      </c>
      <c r="HH59" s="576">
        <v>38</v>
      </c>
      <c r="HI59" s="576">
        <v>4339</v>
      </c>
      <c r="HJ59" s="576">
        <v>656</v>
      </c>
      <c r="HK59" s="576">
        <v>3683</v>
      </c>
      <c r="HL59" s="576">
        <v>108</v>
      </c>
      <c r="HM59" s="576" t="s">
        <v>21</v>
      </c>
      <c r="HN59" s="576" t="s">
        <v>21</v>
      </c>
      <c r="HO59" s="576">
        <v>9003</v>
      </c>
      <c r="HP59" s="576">
        <v>1213</v>
      </c>
      <c r="HQ59" s="576">
        <v>476</v>
      </c>
      <c r="HR59" s="576">
        <v>5917</v>
      </c>
      <c r="HS59" s="576">
        <v>6561</v>
      </c>
      <c r="HT59" s="576" t="s">
        <v>21</v>
      </c>
      <c r="HU59" s="576" t="s">
        <v>21</v>
      </c>
      <c r="HV59" s="576">
        <v>215717</v>
      </c>
      <c r="HW59" s="576">
        <v>1178</v>
      </c>
      <c r="HX59" s="2023" t="s">
        <v>28</v>
      </c>
      <c r="HY59" s="582" t="s">
        <v>26</v>
      </c>
      <c r="HZ59" s="2021">
        <v>1</v>
      </c>
      <c r="IA59" s="579" t="s">
        <v>2168</v>
      </c>
      <c r="IB59" s="580" t="s">
        <v>2169</v>
      </c>
      <c r="IC59" s="638">
        <v>301</v>
      </c>
      <c r="ID59" s="576">
        <v>17</v>
      </c>
      <c r="IE59" s="576">
        <v>19</v>
      </c>
      <c r="IF59" s="576" t="s">
        <v>21</v>
      </c>
      <c r="IG59" s="576">
        <v>18523</v>
      </c>
      <c r="IH59" s="576">
        <v>21691</v>
      </c>
      <c r="II59" s="2023" t="s">
        <v>28</v>
      </c>
      <c r="IJ59" s="582" t="s">
        <v>26</v>
      </c>
      <c r="IK59" s="596"/>
      <c r="IL59" s="596"/>
      <c r="IM59" s="596"/>
      <c r="IN59" s="596"/>
      <c r="IO59" s="596"/>
    </row>
    <row r="60" spans="1:249" ht="14.45" customHeight="1">
      <c r="A60" s="2021" t="s">
        <v>26</v>
      </c>
      <c r="B60" s="579" t="s">
        <v>26</v>
      </c>
      <c r="C60" s="580" t="s">
        <v>165</v>
      </c>
      <c r="D60" s="576">
        <v>73361</v>
      </c>
      <c r="E60" s="576">
        <v>1168</v>
      </c>
      <c r="F60" s="576">
        <v>5446</v>
      </c>
      <c r="G60" s="576">
        <v>13611</v>
      </c>
      <c r="H60" s="576">
        <v>14345</v>
      </c>
      <c r="I60" s="576" t="s">
        <v>21</v>
      </c>
      <c r="J60" s="576" t="s">
        <v>21</v>
      </c>
      <c r="K60" s="576">
        <v>1360709</v>
      </c>
      <c r="L60" s="576">
        <v>370661</v>
      </c>
      <c r="M60" s="576">
        <v>254061</v>
      </c>
      <c r="N60" s="576">
        <v>53818</v>
      </c>
      <c r="O60" s="576">
        <v>16</v>
      </c>
      <c r="P60" s="576">
        <v>937</v>
      </c>
      <c r="Q60" s="576">
        <v>308</v>
      </c>
      <c r="R60" s="576">
        <v>28527</v>
      </c>
      <c r="S60" s="576">
        <v>14179</v>
      </c>
      <c r="T60" s="2023" t="s">
        <v>29</v>
      </c>
      <c r="U60" s="582" t="s">
        <v>26</v>
      </c>
      <c r="V60" s="2021" t="s">
        <v>26</v>
      </c>
      <c r="W60" s="579" t="s">
        <v>26</v>
      </c>
      <c r="X60" s="580" t="s">
        <v>165</v>
      </c>
      <c r="Y60" s="576">
        <v>709</v>
      </c>
      <c r="Z60" s="576">
        <v>598</v>
      </c>
      <c r="AA60" s="576" t="s">
        <v>21</v>
      </c>
      <c r="AB60" s="576" t="s">
        <v>21</v>
      </c>
      <c r="AC60" s="576">
        <v>412182</v>
      </c>
      <c r="AD60" s="576">
        <v>217589</v>
      </c>
      <c r="AE60" s="576">
        <v>60927</v>
      </c>
      <c r="AF60" s="576">
        <v>17990</v>
      </c>
      <c r="AG60" s="576">
        <v>152</v>
      </c>
      <c r="AH60" s="576">
        <v>9</v>
      </c>
      <c r="AI60" s="576">
        <v>13365</v>
      </c>
      <c r="AJ60" s="576">
        <v>4591</v>
      </c>
      <c r="AK60" s="576">
        <v>8774</v>
      </c>
      <c r="AL60" s="576">
        <v>1402</v>
      </c>
      <c r="AM60" s="576">
        <v>850</v>
      </c>
      <c r="AN60" s="576">
        <v>1379</v>
      </c>
      <c r="AO60" s="2023" t="s">
        <v>29</v>
      </c>
      <c r="AP60" s="582" t="s">
        <v>26</v>
      </c>
      <c r="AQ60" s="2021" t="s">
        <v>26</v>
      </c>
      <c r="AR60" s="579" t="s">
        <v>26</v>
      </c>
      <c r="AS60" s="580" t="s">
        <v>165</v>
      </c>
      <c r="AT60" s="576">
        <v>35262</v>
      </c>
      <c r="AU60" s="576">
        <v>4826</v>
      </c>
      <c r="AV60" s="576">
        <v>19608</v>
      </c>
      <c r="AW60" s="576">
        <v>943</v>
      </c>
      <c r="AX60" s="576">
        <v>1</v>
      </c>
      <c r="AY60" s="576">
        <v>1</v>
      </c>
      <c r="AZ60" s="576">
        <v>464</v>
      </c>
      <c r="BA60" s="576">
        <v>464</v>
      </c>
      <c r="BB60" s="576" t="s">
        <v>21</v>
      </c>
      <c r="BC60" s="576" t="s">
        <v>21</v>
      </c>
      <c r="BD60" s="576">
        <v>56</v>
      </c>
      <c r="BE60" s="576" t="s">
        <v>21</v>
      </c>
      <c r="BF60" s="576">
        <v>413</v>
      </c>
      <c r="BG60" s="576">
        <v>15974</v>
      </c>
      <c r="BH60" s="576">
        <v>684</v>
      </c>
      <c r="BI60" s="576">
        <v>17892</v>
      </c>
      <c r="BJ60" s="576">
        <v>19597</v>
      </c>
      <c r="BK60" s="2023" t="s">
        <v>29</v>
      </c>
      <c r="BL60" s="582" t="s">
        <v>26</v>
      </c>
      <c r="BM60" s="2021" t="s">
        <v>26</v>
      </c>
      <c r="BN60" s="579" t="s">
        <v>26</v>
      </c>
      <c r="BO60" s="580" t="s">
        <v>165</v>
      </c>
      <c r="BP60" s="576" t="s">
        <v>21</v>
      </c>
      <c r="BQ60" s="576">
        <v>444525</v>
      </c>
      <c r="BR60" s="576">
        <v>20101</v>
      </c>
      <c r="BS60" s="576">
        <v>49900</v>
      </c>
      <c r="BT60" s="576">
        <v>1995</v>
      </c>
      <c r="BU60" s="576">
        <v>4</v>
      </c>
      <c r="BV60" s="576">
        <v>26</v>
      </c>
      <c r="BW60" s="576">
        <v>24</v>
      </c>
      <c r="BX60" s="576">
        <v>1831</v>
      </c>
      <c r="BY60" s="576">
        <v>681</v>
      </c>
      <c r="BZ60" s="576">
        <v>1150</v>
      </c>
      <c r="CA60" s="576">
        <v>8</v>
      </c>
      <c r="CB60" s="576" t="s">
        <v>21</v>
      </c>
      <c r="CC60" s="576" t="s">
        <v>21</v>
      </c>
      <c r="CD60" s="576">
        <v>7273</v>
      </c>
      <c r="CE60" s="576">
        <v>6617</v>
      </c>
      <c r="CF60" s="576">
        <v>2187</v>
      </c>
      <c r="CG60" s="2023" t="s">
        <v>29</v>
      </c>
      <c r="CH60" s="582" t="s">
        <v>26</v>
      </c>
      <c r="CI60" s="2021" t="s">
        <v>26</v>
      </c>
      <c r="CJ60" s="579" t="s">
        <v>26</v>
      </c>
      <c r="CK60" s="580" t="s">
        <v>165</v>
      </c>
      <c r="CL60" s="576" t="s">
        <v>21</v>
      </c>
      <c r="CM60" s="576">
        <v>9162</v>
      </c>
      <c r="CN60" s="576">
        <v>1168</v>
      </c>
      <c r="CO60" s="2945">
        <v>742</v>
      </c>
      <c r="CP60" s="576">
        <v>5775</v>
      </c>
      <c r="CQ60" s="576">
        <v>6405</v>
      </c>
      <c r="CR60" s="576" t="s">
        <v>21</v>
      </c>
      <c r="CS60" s="576" t="s">
        <v>21</v>
      </c>
      <c r="CT60" s="576">
        <v>182588</v>
      </c>
      <c r="CU60" s="576">
        <v>1180</v>
      </c>
      <c r="CV60" s="576">
        <v>37153</v>
      </c>
      <c r="CW60" s="576">
        <v>24308</v>
      </c>
      <c r="CX60" s="576">
        <v>398</v>
      </c>
      <c r="CY60" s="576">
        <v>236</v>
      </c>
      <c r="CZ60" s="576">
        <v>7376</v>
      </c>
      <c r="DA60" s="576">
        <v>6627</v>
      </c>
      <c r="DB60" s="2023" t="s">
        <v>29</v>
      </c>
      <c r="DC60" s="582" t="s">
        <v>26</v>
      </c>
      <c r="DY60" s="2021" t="s">
        <v>26</v>
      </c>
      <c r="DZ60" s="579" t="s">
        <v>26</v>
      </c>
      <c r="EA60" s="580" t="s">
        <v>165</v>
      </c>
      <c r="EB60" s="638">
        <v>112199</v>
      </c>
      <c r="EC60" s="576">
        <v>1168</v>
      </c>
      <c r="ED60" s="576">
        <v>5726</v>
      </c>
      <c r="EE60" s="576">
        <v>13801</v>
      </c>
      <c r="EF60" s="576">
        <v>14551</v>
      </c>
      <c r="EG60" s="576" t="s">
        <v>21</v>
      </c>
      <c r="EH60" s="576" t="s">
        <v>21</v>
      </c>
      <c r="EI60" s="576">
        <v>1278538</v>
      </c>
      <c r="EJ60" s="576">
        <v>119246</v>
      </c>
      <c r="EK60" s="576">
        <v>237233</v>
      </c>
      <c r="EL60" s="576">
        <v>56058</v>
      </c>
      <c r="EM60" s="576">
        <v>16</v>
      </c>
      <c r="EN60" s="576">
        <v>1012</v>
      </c>
      <c r="EO60" s="576">
        <v>308</v>
      </c>
      <c r="EP60" s="576">
        <v>30609</v>
      </c>
      <c r="EQ60" s="576">
        <v>15365</v>
      </c>
      <c r="ER60" s="2023" t="s">
        <v>29</v>
      </c>
      <c r="ES60" s="582" t="s">
        <v>26</v>
      </c>
      <c r="ET60" s="2021" t="s">
        <v>26</v>
      </c>
      <c r="EU60" s="579" t="s">
        <v>26</v>
      </c>
      <c r="EV60" s="580" t="s">
        <v>165</v>
      </c>
      <c r="EW60" s="576">
        <v>709</v>
      </c>
      <c r="EX60" s="576">
        <v>598</v>
      </c>
      <c r="EY60" s="576" t="s">
        <v>21</v>
      </c>
      <c r="EZ60" s="576">
        <v>360855</v>
      </c>
      <c r="FA60" s="576">
        <v>23754</v>
      </c>
      <c r="FB60" s="576">
        <v>48381</v>
      </c>
      <c r="FC60" s="576">
        <v>18569</v>
      </c>
      <c r="FD60" s="576">
        <v>152</v>
      </c>
      <c r="FE60" s="576">
        <v>9</v>
      </c>
      <c r="FF60" s="576">
        <v>13901</v>
      </c>
      <c r="FG60" s="576">
        <v>4609</v>
      </c>
      <c r="FH60" s="576">
        <v>9293</v>
      </c>
      <c r="FI60" s="576">
        <v>1402</v>
      </c>
      <c r="FJ60" s="576">
        <v>850</v>
      </c>
      <c r="FK60" s="576">
        <v>1379</v>
      </c>
      <c r="FL60" s="576" t="s">
        <v>21</v>
      </c>
      <c r="FM60" s="2023" t="s">
        <v>29</v>
      </c>
      <c r="FN60" s="582" t="s">
        <v>26</v>
      </c>
      <c r="FO60" s="2021" t="s">
        <v>26</v>
      </c>
      <c r="FP60" s="579" t="s">
        <v>26</v>
      </c>
      <c r="FQ60" s="580" t="s">
        <v>165</v>
      </c>
      <c r="FR60" s="638">
        <v>684</v>
      </c>
      <c r="FS60" s="576">
        <v>17892</v>
      </c>
      <c r="FT60" s="576">
        <v>25560</v>
      </c>
      <c r="FU60" s="576">
        <v>185</v>
      </c>
      <c r="FV60" s="576" t="s">
        <v>21</v>
      </c>
      <c r="FW60" s="576">
        <v>33025</v>
      </c>
      <c r="FX60" s="576">
        <v>1045</v>
      </c>
      <c r="FY60" s="576">
        <v>19793</v>
      </c>
      <c r="FZ60" s="576">
        <v>1013</v>
      </c>
      <c r="GA60" s="576">
        <v>1</v>
      </c>
      <c r="GB60" s="576">
        <v>1</v>
      </c>
      <c r="GC60" s="576">
        <v>534</v>
      </c>
      <c r="GD60" s="576">
        <v>534</v>
      </c>
      <c r="GE60" s="576" t="s">
        <v>21</v>
      </c>
      <c r="GF60" s="576" t="s">
        <v>21</v>
      </c>
      <c r="GG60" s="576">
        <v>56</v>
      </c>
      <c r="GH60" s="2023" t="s">
        <v>29</v>
      </c>
      <c r="GI60" s="582" t="s">
        <v>26</v>
      </c>
      <c r="GJ60" s="2021" t="s">
        <v>26</v>
      </c>
      <c r="GK60" s="579" t="s">
        <v>26</v>
      </c>
      <c r="GL60" s="580" t="s">
        <v>165</v>
      </c>
      <c r="GM60" s="576">
        <v>8</v>
      </c>
      <c r="GN60" s="576" t="s">
        <v>21</v>
      </c>
      <c r="GO60" s="576">
        <v>1314</v>
      </c>
      <c r="GP60" s="576">
        <v>32456</v>
      </c>
      <c r="GQ60" s="576">
        <v>29936</v>
      </c>
      <c r="GR60" s="576">
        <v>72681</v>
      </c>
      <c r="GS60" s="576">
        <v>2205</v>
      </c>
      <c r="GT60" s="576">
        <v>168</v>
      </c>
      <c r="GU60" s="576">
        <v>188</v>
      </c>
      <c r="GV60" s="576" t="s">
        <v>21</v>
      </c>
      <c r="GW60" s="576">
        <v>437308</v>
      </c>
      <c r="GX60" s="576">
        <v>50016</v>
      </c>
      <c r="GY60" s="576">
        <v>2644</v>
      </c>
      <c r="GZ60" s="576">
        <v>4</v>
      </c>
      <c r="HA60" s="576">
        <v>26</v>
      </c>
      <c r="HB60" s="576">
        <v>24</v>
      </c>
      <c r="HC60" s="2023" t="s">
        <v>29</v>
      </c>
      <c r="HD60" s="582" t="s">
        <v>26</v>
      </c>
      <c r="HE60" s="2021" t="s">
        <v>26</v>
      </c>
      <c r="HF60" s="579" t="s">
        <v>26</v>
      </c>
      <c r="HG60" s="580" t="s">
        <v>165</v>
      </c>
      <c r="HH60" s="576">
        <v>38</v>
      </c>
      <c r="HI60" s="576">
        <v>4260</v>
      </c>
      <c r="HJ60" s="576">
        <v>585</v>
      </c>
      <c r="HK60" s="576">
        <v>3675</v>
      </c>
      <c r="HL60" s="576">
        <v>102</v>
      </c>
      <c r="HM60" s="576" t="s">
        <v>21</v>
      </c>
      <c r="HN60" s="576" t="s">
        <v>21</v>
      </c>
      <c r="HO60" s="576">
        <v>9162</v>
      </c>
      <c r="HP60" s="576">
        <v>1168</v>
      </c>
      <c r="HQ60" s="576">
        <v>742</v>
      </c>
      <c r="HR60" s="576">
        <v>5775</v>
      </c>
      <c r="HS60" s="576">
        <v>6405</v>
      </c>
      <c r="HT60" s="576" t="s">
        <v>21</v>
      </c>
      <c r="HU60" s="576" t="s">
        <v>21</v>
      </c>
      <c r="HV60" s="576">
        <v>182588</v>
      </c>
      <c r="HW60" s="576">
        <v>1696</v>
      </c>
      <c r="HX60" s="2023" t="s">
        <v>29</v>
      </c>
      <c r="HY60" s="582" t="s">
        <v>26</v>
      </c>
      <c r="HZ60" s="2021" t="s">
        <v>26</v>
      </c>
      <c r="IA60" s="579" t="s">
        <v>26</v>
      </c>
      <c r="IB60" s="580" t="s">
        <v>165</v>
      </c>
      <c r="IC60" s="638">
        <v>289</v>
      </c>
      <c r="ID60" s="576">
        <v>23</v>
      </c>
      <c r="IE60" s="576">
        <v>25</v>
      </c>
      <c r="IF60" s="576" t="s">
        <v>21</v>
      </c>
      <c r="IG60" s="576">
        <v>20346</v>
      </c>
      <c r="IH60" s="576">
        <v>31593</v>
      </c>
      <c r="II60" s="2023" t="s">
        <v>29</v>
      </c>
      <c r="IJ60" s="582" t="s">
        <v>26</v>
      </c>
      <c r="IK60" s="596"/>
      <c r="IL60" s="596"/>
      <c r="IM60" s="596"/>
      <c r="IN60" s="596"/>
      <c r="IO60" s="596"/>
    </row>
    <row r="61" spans="1:249" ht="9.75" customHeight="1">
      <c r="A61" s="2019"/>
      <c r="B61" s="700"/>
      <c r="C61" s="2020"/>
      <c r="D61" s="576"/>
      <c r="E61" s="576"/>
      <c r="F61" s="576"/>
      <c r="G61" s="576"/>
      <c r="H61" s="576"/>
      <c r="I61" s="576"/>
      <c r="J61" s="576"/>
      <c r="K61" s="2915"/>
      <c r="L61" s="576"/>
      <c r="M61" s="576"/>
      <c r="N61" s="576"/>
      <c r="O61" s="576"/>
      <c r="P61" s="576"/>
      <c r="Q61" s="576"/>
      <c r="R61" s="576"/>
      <c r="S61" s="576"/>
      <c r="T61" s="2026"/>
      <c r="U61" s="587"/>
      <c r="V61" s="2019"/>
      <c r="W61" s="700"/>
      <c r="X61" s="2020"/>
      <c r="Y61" s="576"/>
      <c r="Z61" s="576"/>
      <c r="AA61" s="576"/>
      <c r="AB61" s="576"/>
      <c r="AC61" s="2915"/>
      <c r="AD61" s="576"/>
      <c r="AE61" s="576"/>
      <c r="AF61" s="576"/>
      <c r="AG61" s="576"/>
      <c r="AH61" s="576"/>
      <c r="AI61" s="576"/>
      <c r="AJ61" s="576"/>
      <c r="AK61" s="576"/>
      <c r="AL61" s="576"/>
      <c r="AM61" s="576"/>
      <c r="AN61" s="576"/>
      <c r="AO61" s="2026"/>
      <c r="AP61" s="587"/>
      <c r="AQ61" s="2019"/>
      <c r="AR61" s="700"/>
      <c r="AS61" s="2020"/>
      <c r="AT61" s="2915"/>
      <c r="AU61" s="576"/>
      <c r="AV61" s="576"/>
      <c r="AW61" s="576"/>
      <c r="AX61" s="576"/>
      <c r="AY61" s="576"/>
      <c r="AZ61" s="576"/>
      <c r="BA61" s="576"/>
      <c r="BB61" s="576"/>
      <c r="BC61" s="576"/>
      <c r="BD61" s="576"/>
      <c r="BG61" s="576"/>
      <c r="BI61" s="576"/>
      <c r="BJ61" s="576"/>
      <c r="BK61" s="2026"/>
      <c r="BL61" s="587"/>
      <c r="BM61" s="2019"/>
      <c r="BN61" s="700"/>
      <c r="BO61" s="2020"/>
      <c r="BP61" s="576"/>
      <c r="BQ61" s="2915"/>
      <c r="BR61" s="576"/>
      <c r="BS61" s="576"/>
      <c r="BT61" s="576"/>
      <c r="BU61" s="576"/>
      <c r="BV61" s="576"/>
      <c r="BW61" s="576"/>
      <c r="BX61" s="576"/>
      <c r="BY61" s="576"/>
      <c r="BZ61" s="576"/>
      <c r="CA61" s="576"/>
      <c r="CD61" s="576"/>
      <c r="CE61" s="576"/>
      <c r="CF61" s="596"/>
      <c r="CG61" s="2026"/>
      <c r="CH61" s="587"/>
      <c r="CI61" s="2019"/>
      <c r="CJ61" s="700"/>
      <c r="CK61" s="2020"/>
      <c r="CM61" s="576"/>
      <c r="CN61" s="576"/>
      <c r="CO61" s="1501"/>
      <c r="CP61" s="576"/>
      <c r="CQ61" s="576"/>
      <c r="CR61" s="576"/>
      <c r="CS61" s="576"/>
      <c r="CT61" s="2915"/>
      <c r="CU61" s="576"/>
      <c r="CV61" s="576"/>
      <c r="CW61" s="576"/>
      <c r="CX61" s="576"/>
      <c r="CY61" s="576"/>
      <c r="CZ61" s="576"/>
      <c r="DA61" s="576"/>
      <c r="DB61" s="2026"/>
      <c r="DC61" s="587"/>
      <c r="DY61" s="2019"/>
      <c r="DZ61" s="700"/>
      <c r="EA61" s="2020"/>
      <c r="EB61" s="638"/>
      <c r="EC61" s="576"/>
      <c r="ED61" s="576"/>
      <c r="EE61" s="576"/>
      <c r="EF61" s="576"/>
      <c r="EG61" s="576"/>
      <c r="EH61" s="576"/>
      <c r="EI61" s="2915"/>
      <c r="EJ61" s="2915"/>
      <c r="EK61" s="576"/>
      <c r="EL61" s="576"/>
      <c r="EM61" s="576"/>
      <c r="EN61" s="576"/>
      <c r="EO61" s="576"/>
      <c r="EP61" s="576"/>
      <c r="EQ61" s="576"/>
      <c r="ER61" s="2026"/>
      <c r="ES61" s="587"/>
      <c r="ET61" s="2019"/>
      <c r="EU61" s="700"/>
      <c r="EV61" s="2020"/>
      <c r="EW61" s="576"/>
      <c r="EX61" s="576"/>
      <c r="EY61" s="576"/>
      <c r="EZ61" s="2915"/>
      <c r="FA61" s="2915"/>
      <c r="FB61" s="576"/>
      <c r="FC61" s="576"/>
      <c r="FD61" s="576"/>
      <c r="FE61" s="576"/>
      <c r="FF61" s="576"/>
      <c r="FG61" s="576"/>
      <c r="FH61" s="576"/>
      <c r="FI61" s="576"/>
      <c r="FJ61" s="576"/>
      <c r="FK61" s="576"/>
      <c r="FL61" s="576"/>
      <c r="FM61" s="2026"/>
      <c r="FN61" s="587"/>
      <c r="FO61" s="2019"/>
      <c r="FP61" s="700"/>
      <c r="FQ61" s="2020"/>
      <c r="FR61" s="2944"/>
      <c r="FS61" s="576"/>
      <c r="FT61" s="576"/>
      <c r="FU61" s="576"/>
      <c r="FV61" s="576"/>
      <c r="FW61" s="2915"/>
      <c r="FX61" s="2915"/>
      <c r="FY61" s="576"/>
      <c r="FZ61" s="576"/>
      <c r="GA61" s="576"/>
      <c r="GB61" s="576"/>
      <c r="GC61" s="576"/>
      <c r="GD61" s="576"/>
      <c r="GE61" s="576"/>
      <c r="GF61" s="576"/>
      <c r="GG61" s="596"/>
      <c r="GH61" s="2026"/>
      <c r="GI61" s="587"/>
      <c r="GJ61" s="2019"/>
      <c r="GK61" s="700"/>
      <c r="GL61" s="2020"/>
      <c r="GM61" s="576"/>
      <c r="GN61" s="576"/>
      <c r="GO61" s="576"/>
      <c r="GP61" s="576"/>
      <c r="GQ61" s="576"/>
      <c r="GR61" s="576"/>
      <c r="GS61" s="576"/>
      <c r="GT61" s="576"/>
      <c r="GU61" s="576"/>
      <c r="GV61" s="576"/>
      <c r="GW61" s="2915"/>
      <c r="GX61" s="576"/>
      <c r="GY61" s="576"/>
      <c r="GZ61" s="576"/>
      <c r="HA61" s="576"/>
      <c r="HB61" s="576"/>
      <c r="HC61" s="2026"/>
      <c r="HD61" s="587"/>
      <c r="HE61" s="2019"/>
      <c r="HF61" s="700"/>
      <c r="HG61" s="2020"/>
      <c r="HH61" s="576"/>
      <c r="HI61" s="576"/>
      <c r="HJ61" s="576"/>
      <c r="HK61" s="576"/>
      <c r="HL61" s="576"/>
      <c r="HM61" s="576"/>
      <c r="HN61" s="576"/>
      <c r="HO61" s="576"/>
      <c r="HP61" s="576"/>
      <c r="HQ61" s="576"/>
      <c r="HR61" s="576"/>
      <c r="HS61" s="576"/>
      <c r="HT61" s="576"/>
      <c r="HU61" s="576"/>
      <c r="HV61" s="2915"/>
      <c r="HW61" s="2915"/>
      <c r="HX61" s="2026"/>
      <c r="HY61" s="587"/>
      <c r="HZ61" s="2019"/>
      <c r="IA61" s="700"/>
      <c r="IB61" s="2020"/>
      <c r="IC61" s="638"/>
      <c r="ID61" s="576"/>
      <c r="IE61" s="576"/>
      <c r="IF61" s="576"/>
      <c r="IG61" s="2915"/>
      <c r="IH61" s="2915"/>
      <c r="II61" s="2026"/>
      <c r="IJ61" s="587"/>
      <c r="IK61" s="596"/>
      <c r="IL61" s="596"/>
      <c r="IM61" s="596"/>
      <c r="IN61" s="596"/>
      <c r="IO61" s="596"/>
    </row>
    <row r="62" spans="1:249" ht="15.75" customHeight="1">
      <c r="A62" s="2021" t="s">
        <v>2162</v>
      </c>
      <c r="B62" s="579" t="s">
        <v>23</v>
      </c>
      <c r="C62" s="2916">
        <v>43466</v>
      </c>
      <c r="D62" s="576">
        <v>26076</v>
      </c>
      <c r="E62" s="576">
        <v>339</v>
      </c>
      <c r="F62" s="576">
        <v>1893</v>
      </c>
      <c r="G62" s="576">
        <v>4534</v>
      </c>
      <c r="H62" s="576">
        <v>4790</v>
      </c>
      <c r="I62" s="576" t="s">
        <v>21</v>
      </c>
      <c r="J62" s="576" t="s">
        <v>21</v>
      </c>
      <c r="K62" s="576">
        <v>469392</v>
      </c>
      <c r="L62" s="576">
        <v>150220</v>
      </c>
      <c r="M62" s="576">
        <v>88355</v>
      </c>
      <c r="N62" s="576">
        <v>18944</v>
      </c>
      <c r="O62" s="576">
        <v>3</v>
      </c>
      <c r="P62" s="576">
        <v>551</v>
      </c>
      <c r="Q62" s="576">
        <v>97</v>
      </c>
      <c r="R62" s="576">
        <v>10641</v>
      </c>
      <c r="S62" s="576">
        <v>4818</v>
      </c>
      <c r="T62" s="2023" t="s">
        <v>30</v>
      </c>
      <c r="U62" s="582" t="s">
        <v>2160</v>
      </c>
      <c r="V62" s="2021" t="s">
        <v>2162</v>
      </c>
      <c r="W62" s="579" t="s">
        <v>23</v>
      </c>
      <c r="X62" s="2916">
        <v>43466</v>
      </c>
      <c r="Y62" s="576">
        <v>272</v>
      </c>
      <c r="Z62" s="576">
        <v>219</v>
      </c>
      <c r="AA62" s="576" t="s">
        <v>21</v>
      </c>
      <c r="AB62" s="576" t="s">
        <v>21</v>
      </c>
      <c r="AC62" s="576">
        <v>157712</v>
      </c>
      <c r="AD62" s="576">
        <v>89386</v>
      </c>
      <c r="AE62" s="576">
        <v>23189</v>
      </c>
      <c r="AF62" s="576">
        <v>6354</v>
      </c>
      <c r="AG62" s="576">
        <v>45</v>
      </c>
      <c r="AH62" s="576">
        <v>5</v>
      </c>
      <c r="AI62" s="576">
        <v>5054</v>
      </c>
      <c r="AJ62" s="576">
        <v>1120</v>
      </c>
      <c r="AK62" s="576">
        <v>3934</v>
      </c>
      <c r="AL62" s="576">
        <v>410</v>
      </c>
      <c r="AM62" s="576">
        <v>359</v>
      </c>
      <c r="AN62" s="576" t="s">
        <v>21</v>
      </c>
      <c r="AO62" s="2023" t="s">
        <v>30</v>
      </c>
      <c r="AP62" s="582" t="s">
        <v>2160</v>
      </c>
      <c r="AQ62" s="2021" t="s">
        <v>2162</v>
      </c>
      <c r="AR62" s="579" t="s">
        <v>23</v>
      </c>
      <c r="AS62" s="2916">
        <v>43466</v>
      </c>
      <c r="AT62" s="576">
        <v>12935</v>
      </c>
      <c r="AU62" s="576">
        <v>2182</v>
      </c>
      <c r="AV62" s="576">
        <v>7059</v>
      </c>
      <c r="AW62" s="576">
        <v>435</v>
      </c>
      <c r="AX62" s="576">
        <v>1</v>
      </c>
      <c r="AY62" s="576" t="s">
        <v>21</v>
      </c>
      <c r="AZ62" s="576">
        <v>232</v>
      </c>
      <c r="BA62" s="576">
        <v>232</v>
      </c>
      <c r="BB62" s="576" t="s">
        <v>21</v>
      </c>
      <c r="BC62" s="576" t="s">
        <v>21</v>
      </c>
      <c r="BD62" s="576">
        <v>64</v>
      </c>
      <c r="BE62" s="576" t="s">
        <v>21</v>
      </c>
      <c r="BF62" s="576">
        <v>145</v>
      </c>
      <c r="BG62" s="576">
        <v>5630</v>
      </c>
      <c r="BH62" s="576">
        <v>185</v>
      </c>
      <c r="BI62" s="576">
        <v>6267</v>
      </c>
      <c r="BJ62" s="576">
        <v>7568</v>
      </c>
      <c r="BK62" s="2023" t="s">
        <v>30</v>
      </c>
      <c r="BL62" s="582" t="s">
        <v>2160</v>
      </c>
      <c r="BM62" s="2021" t="s">
        <v>2162</v>
      </c>
      <c r="BN62" s="579" t="s">
        <v>23</v>
      </c>
      <c r="BO62" s="2916">
        <v>43466</v>
      </c>
      <c r="BP62" s="576" t="s">
        <v>21</v>
      </c>
      <c r="BQ62" s="576">
        <v>160806</v>
      </c>
      <c r="BR62" s="576">
        <v>6676</v>
      </c>
      <c r="BS62" s="576">
        <v>17758</v>
      </c>
      <c r="BT62" s="576">
        <v>635</v>
      </c>
      <c r="BU62" s="576">
        <v>1</v>
      </c>
      <c r="BV62" s="576">
        <v>7</v>
      </c>
      <c r="BW62" s="576">
        <v>9</v>
      </c>
      <c r="BX62" s="576">
        <v>584</v>
      </c>
      <c r="BY62" s="576">
        <v>248</v>
      </c>
      <c r="BZ62" s="576">
        <v>336</v>
      </c>
      <c r="CA62" s="576">
        <v>3</v>
      </c>
      <c r="CB62" s="576" t="s">
        <v>21</v>
      </c>
      <c r="CC62" s="576" t="s">
        <v>21</v>
      </c>
      <c r="CD62" s="576">
        <v>2477</v>
      </c>
      <c r="CE62" s="576">
        <v>2278</v>
      </c>
      <c r="CF62" s="576">
        <v>747</v>
      </c>
      <c r="CG62" s="2023" t="s">
        <v>30</v>
      </c>
      <c r="CH62" s="582" t="s">
        <v>2160</v>
      </c>
      <c r="CI62" s="2021" t="s">
        <v>2162</v>
      </c>
      <c r="CJ62" s="579" t="s">
        <v>23</v>
      </c>
      <c r="CK62" s="2916">
        <v>43466</v>
      </c>
      <c r="CL62" s="576" t="s">
        <v>21</v>
      </c>
      <c r="CM62" s="576">
        <v>3177</v>
      </c>
      <c r="CN62" s="576">
        <v>339</v>
      </c>
      <c r="CO62" s="2945">
        <v>312</v>
      </c>
      <c r="CP62" s="576">
        <v>1999</v>
      </c>
      <c r="CQ62" s="576">
        <v>2218</v>
      </c>
      <c r="CR62" s="576" t="s">
        <v>21</v>
      </c>
      <c r="CS62" s="576" t="s">
        <v>21</v>
      </c>
      <c r="CT62" s="576">
        <v>32184</v>
      </c>
      <c r="CU62" s="576">
        <v>456</v>
      </c>
      <c r="CV62" s="576">
        <v>12387</v>
      </c>
      <c r="CW62" s="576">
        <v>8234</v>
      </c>
      <c r="CX62" s="576">
        <v>159</v>
      </c>
      <c r="CY62" s="576">
        <v>71</v>
      </c>
      <c r="CZ62" s="576">
        <v>2636</v>
      </c>
      <c r="DA62" s="576">
        <v>2399</v>
      </c>
      <c r="DB62" s="2023" t="s">
        <v>30</v>
      </c>
      <c r="DC62" s="582" t="s">
        <v>2160</v>
      </c>
      <c r="DY62" s="2021" t="s">
        <v>2162</v>
      </c>
      <c r="DZ62" s="579" t="s">
        <v>23</v>
      </c>
      <c r="EA62" s="2916">
        <v>43466</v>
      </c>
      <c r="EB62" s="638">
        <v>40035</v>
      </c>
      <c r="EC62" s="576">
        <v>339</v>
      </c>
      <c r="ED62" s="576">
        <v>1987</v>
      </c>
      <c r="EE62" s="576">
        <v>4606</v>
      </c>
      <c r="EF62" s="576">
        <v>4869</v>
      </c>
      <c r="EG62" s="576" t="s">
        <v>21</v>
      </c>
      <c r="EH62" s="576" t="s">
        <v>21</v>
      </c>
      <c r="EI62" s="576">
        <v>439474</v>
      </c>
      <c r="EJ62" s="576">
        <v>44009</v>
      </c>
      <c r="EK62" s="576">
        <v>80921</v>
      </c>
      <c r="EL62" s="576">
        <v>19415</v>
      </c>
      <c r="EM62" s="576">
        <v>3</v>
      </c>
      <c r="EN62" s="576">
        <v>560</v>
      </c>
      <c r="EO62" s="576">
        <v>97</v>
      </c>
      <c r="EP62" s="576">
        <v>11087</v>
      </c>
      <c r="EQ62" s="576">
        <v>5104</v>
      </c>
      <c r="ER62" s="2023" t="s">
        <v>30</v>
      </c>
      <c r="ES62" s="582" t="s">
        <v>2160</v>
      </c>
      <c r="ET62" s="2021" t="s">
        <v>2162</v>
      </c>
      <c r="EU62" s="579" t="s">
        <v>23</v>
      </c>
      <c r="EV62" s="2916">
        <v>43466</v>
      </c>
      <c r="EW62" s="576">
        <v>272</v>
      </c>
      <c r="EX62" s="576">
        <v>219</v>
      </c>
      <c r="EY62" s="576" t="s">
        <v>21</v>
      </c>
      <c r="EZ62" s="576">
        <v>139165</v>
      </c>
      <c r="FA62" s="576">
        <v>7700</v>
      </c>
      <c r="FB62" s="576">
        <v>18110</v>
      </c>
      <c r="FC62" s="576">
        <v>6493</v>
      </c>
      <c r="FD62" s="576">
        <v>45</v>
      </c>
      <c r="FE62" s="576">
        <v>5</v>
      </c>
      <c r="FF62" s="576">
        <v>5182</v>
      </c>
      <c r="FG62" s="576">
        <v>1122</v>
      </c>
      <c r="FH62" s="576">
        <v>4060</v>
      </c>
      <c r="FI62" s="576">
        <v>410</v>
      </c>
      <c r="FJ62" s="576">
        <v>359</v>
      </c>
      <c r="FK62" s="576" t="s">
        <v>21</v>
      </c>
      <c r="FL62" s="576" t="s">
        <v>21</v>
      </c>
      <c r="FM62" s="2023" t="s">
        <v>30</v>
      </c>
      <c r="FN62" s="582" t="s">
        <v>2160</v>
      </c>
      <c r="FO62" s="2021" t="s">
        <v>2162</v>
      </c>
      <c r="FP62" s="579" t="s">
        <v>23</v>
      </c>
      <c r="FQ62" s="2916">
        <v>43466</v>
      </c>
      <c r="FR62" s="638">
        <v>185</v>
      </c>
      <c r="FS62" s="576">
        <v>6267</v>
      </c>
      <c r="FT62" s="576">
        <v>9849</v>
      </c>
      <c r="FU62" s="576">
        <v>71</v>
      </c>
      <c r="FV62" s="576" t="s">
        <v>21</v>
      </c>
      <c r="FW62" s="576">
        <v>12125</v>
      </c>
      <c r="FX62" s="576">
        <v>414</v>
      </c>
      <c r="FY62" s="576">
        <v>7111</v>
      </c>
      <c r="FZ62" s="576">
        <v>462</v>
      </c>
      <c r="GA62" s="576">
        <v>1</v>
      </c>
      <c r="GB62" s="576" t="s">
        <v>21</v>
      </c>
      <c r="GC62" s="576">
        <v>258</v>
      </c>
      <c r="GD62" s="576">
        <v>258</v>
      </c>
      <c r="GE62" s="576" t="s">
        <v>21</v>
      </c>
      <c r="GF62" s="576" t="s">
        <v>21</v>
      </c>
      <c r="GG62" s="576">
        <v>64</v>
      </c>
      <c r="GH62" s="2023" t="s">
        <v>30</v>
      </c>
      <c r="GI62" s="582" t="s">
        <v>2160</v>
      </c>
      <c r="GJ62" s="2021" t="s">
        <v>2162</v>
      </c>
      <c r="GK62" s="579" t="s">
        <v>23</v>
      </c>
      <c r="GL62" s="2916">
        <v>43466</v>
      </c>
      <c r="GM62" s="576">
        <v>3</v>
      </c>
      <c r="GN62" s="576" t="s">
        <v>21</v>
      </c>
      <c r="GO62" s="576">
        <v>423</v>
      </c>
      <c r="GP62" s="576">
        <v>10905</v>
      </c>
      <c r="GQ62" s="576">
        <v>9968</v>
      </c>
      <c r="GR62" s="576">
        <v>25178</v>
      </c>
      <c r="GS62" s="576">
        <v>737</v>
      </c>
      <c r="GT62" s="576">
        <v>63</v>
      </c>
      <c r="GU62" s="576">
        <v>71</v>
      </c>
      <c r="GV62" s="576" t="s">
        <v>21</v>
      </c>
      <c r="GW62" s="576">
        <v>158335</v>
      </c>
      <c r="GX62" s="576">
        <v>17757</v>
      </c>
      <c r="GY62" s="576">
        <v>743</v>
      </c>
      <c r="GZ62" s="576">
        <v>1</v>
      </c>
      <c r="HA62" s="576">
        <v>7</v>
      </c>
      <c r="HB62" s="576">
        <v>9</v>
      </c>
      <c r="HC62" s="2023" t="s">
        <v>30</v>
      </c>
      <c r="HD62" s="582" t="s">
        <v>2160</v>
      </c>
      <c r="HE62" s="2021" t="s">
        <v>2162</v>
      </c>
      <c r="HF62" s="579" t="s">
        <v>23</v>
      </c>
      <c r="HG62" s="2916">
        <v>43466</v>
      </c>
      <c r="HH62" s="576">
        <v>12</v>
      </c>
      <c r="HI62" s="576">
        <v>1564</v>
      </c>
      <c r="HJ62" s="576">
        <v>248</v>
      </c>
      <c r="HK62" s="576">
        <v>1316</v>
      </c>
      <c r="HL62" s="576">
        <v>54</v>
      </c>
      <c r="HM62" s="576" t="s">
        <v>21</v>
      </c>
      <c r="HN62" s="576" t="s">
        <v>21</v>
      </c>
      <c r="HO62" s="576">
        <v>3176</v>
      </c>
      <c r="HP62" s="576">
        <v>339</v>
      </c>
      <c r="HQ62" s="576">
        <v>312</v>
      </c>
      <c r="HR62" s="576">
        <v>1999</v>
      </c>
      <c r="HS62" s="576">
        <v>2218</v>
      </c>
      <c r="HT62" s="576" t="s">
        <v>21</v>
      </c>
      <c r="HU62" s="576" t="s">
        <v>21</v>
      </c>
      <c r="HV62" s="576">
        <v>32184</v>
      </c>
      <c r="HW62" s="576">
        <v>658</v>
      </c>
      <c r="HX62" s="2023" t="s">
        <v>30</v>
      </c>
      <c r="HY62" s="582" t="s">
        <v>2160</v>
      </c>
      <c r="HZ62" s="2021" t="s">
        <v>2162</v>
      </c>
      <c r="IA62" s="579" t="s">
        <v>23</v>
      </c>
      <c r="IB62" s="2916">
        <v>43466</v>
      </c>
      <c r="IC62" s="638">
        <v>133</v>
      </c>
      <c r="ID62" s="576">
        <v>7</v>
      </c>
      <c r="IE62" s="576">
        <v>8</v>
      </c>
      <c r="IF62" s="576" t="s">
        <v>21</v>
      </c>
      <c r="IG62" s="576">
        <v>6888</v>
      </c>
      <c r="IH62" s="576">
        <v>8871</v>
      </c>
      <c r="II62" s="2023" t="s">
        <v>30</v>
      </c>
      <c r="IJ62" s="582" t="s">
        <v>2160</v>
      </c>
      <c r="IK62" s="596"/>
      <c r="IL62" s="596"/>
      <c r="IM62" s="596"/>
      <c r="IN62" s="596"/>
      <c r="IO62" s="596"/>
    </row>
    <row r="63" spans="1:249" ht="14.45" customHeight="1">
      <c r="A63" s="2021" t="s">
        <v>26</v>
      </c>
      <c r="B63" s="579" t="s">
        <v>26</v>
      </c>
      <c r="C63" s="2027">
        <v>43497</v>
      </c>
      <c r="D63" s="576">
        <v>22385</v>
      </c>
      <c r="E63" s="576">
        <v>283</v>
      </c>
      <c r="F63" s="576">
        <v>1797</v>
      </c>
      <c r="G63" s="576">
        <v>4889</v>
      </c>
      <c r="H63" s="576">
        <v>5158</v>
      </c>
      <c r="I63" s="576" t="s">
        <v>21</v>
      </c>
      <c r="J63" s="576" t="s">
        <v>21</v>
      </c>
      <c r="K63" s="576">
        <v>413568</v>
      </c>
      <c r="L63" s="576">
        <v>137222</v>
      </c>
      <c r="M63" s="576">
        <v>78755</v>
      </c>
      <c r="N63" s="576">
        <v>17039</v>
      </c>
      <c r="O63" s="576">
        <v>5</v>
      </c>
      <c r="P63" s="576">
        <v>329</v>
      </c>
      <c r="Q63" s="576">
        <v>110</v>
      </c>
      <c r="R63" s="576">
        <v>9329</v>
      </c>
      <c r="S63" s="576">
        <v>5157</v>
      </c>
      <c r="T63" s="2023" t="s">
        <v>31</v>
      </c>
      <c r="U63" s="582" t="s">
        <v>26</v>
      </c>
      <c r="V63" s="2021" t="s">
        <v>26</v>
      </c>
      <c r="W63" s="579" t="s">
        <v>26</v>
      </c>
      <c r="X63" s="2027">
        <v>43497</v>
      </c>
      <c r="Y63" s="576">
        <v>112</v>
      </c>
      <c r="Z63" s="576">
        <v>219</v>
      </c>
      <c r="AA63" s="576" t="s">
        <v>21</v>
      </c>
      <c r="AB63" s="576" t="s">
        <v>21</v>
      </c>
      <c r="AC63" s="576">
        <v>133314</v>
      </c>
      <c r="AD63" s="576">
        <v>82722</v>
      </c>
      <c r="AE63" s="576">
        <v>19641</v>
      </c>
      <c r="AF63" s="576">
        <v>5129</v>
      </c>
      <c r="AG63" s="576">
        <v>37</v>
      </c>
      <c r="AH63" s="576">
        <v>3</v>
      </c>
      <c r="AI63" s="576">
        <v>4239</v>
      </c>
      <c r="AJ63" s="576">
        <v>1710</v>
      </c>
      <c r="AK63" s="576">
        <v>2529</v>
      </c>
      <c r="AL63" s="576">
        <v>243</v>
      </c>
      <c r="AM63" s="576">
        <v>276</v>
      </c>
      <c r="AN63" s="576" t="s">
        <v>21</v>
      </c>
      <c r="AO63" s="2023" t="s">
        <v>31</v>
      </c>
      <c r="AP63" s="582" t="s">
        <v>26</v>
      </c>
      <c r="AQ63" s="2021" t="s">
        <v>26</v>
      </c>
      <c r="AR63" s="579" t="s">
        <v>26</v>
      </c>
      <c r="AS63" s="2027">
        <v>43497</v>
      </c>
      <c r="AT63" s="576">
        <v>11961</v>
      </c>
      <c r="AU63" s="576">
        <v>1937</v>
      </c>
      <c r="AV63" s="576">
        <v>6350</v>
      </c>
      <c r="AW63" s="576">
        <v>368</v>
      </c>
      <c r="AX63" s="576">
        <v>1</v>
      </c>
      <c r="AY63" s="576" t="s">
        <v>21</v>
      </c>
      <c r="AZ63" s="576">
        <v>205</v>
      </c>
      <c r="BA63" s="576">
        <v>205</v>
      </c>
      <c r="BB63" s="576" t="s">
        <v>21</v>
      </c>
      <c r="BC63" s="576" t="s">
        <v>21</v>
      </c>
      <c r="BD63" s="576">
        <v>47</v>
      </c>
      <c r="BE63" s="576" t="s">
        <v>21</v>
      </c>
      <c r="BF63" s="576">
        <v>119</v>
      </c>
      <c r="BG63" s="576">
        <v>5062</v>
      </c>
      <c r="BH63" s="576">
        <v>167</v>
      </c>
      <c r="BI63" s="576">
        <v>5678</v>
      </c>
      <c r="BJ63" s="576">
        <v>6501</v>
      </c>
      <c r="BK63" s="2023" t="s">
        <v>31</v>
      </c>
      <c r="BL63" s="582" t="s">
        <v>26</v>
      </c>
      <c r="BM63" s="2021" t="s">
        <v>26</v>
      </c>
      <c r="BN63" s="579" t="s">
        <v>26</v>
      </c>
      <c r="BO63" s="2027">
        <v>43497</v>
      </c>
      <c r="BP63" s="576" t="s">
        <v>21</v>
      </c>
      <c r="BQ63" s="576">
        <v>136605</v>
      </c>
      <c r="BR63" s="576">
        <v>5642</v>
      </c>
      <c r="BS63" s="576">
        <v>13628</v>
      </c>
      <c r="BT63" s="576">
        <v>207</v>
      </c>
      <c r="BU63" s="576">
        <v>1</v>
      </c>
      <c r="BV63" s="576">
        <v>7</v>
      </c>
      <c r="BW63" s="576">
        <v>8</v>
      </c>
      <c r="BX63" s="576">
        <v>181</v>
      </c>
      <c r="BY63" s="576">
        <v>113</v>
      </c>
      <c r="BZ63" s="576">
        <v>68</v>
      </c>
      <c r="CA63" s="576">
        <v>3</v>
      </c>
      <c r="CB63" s="576" t="s">
        <v>21</v>
      </c>
      <c r="CC63" s="576" t="s">
        <v>21</v>
      </c>
      <c r="CD63" s="576">
        <v>1005</v>
      </c>
      <c r="CE63" s="576">
        <v>445</v>
      </c>
      <c r="CF63" s="576">
        <v>691</v>
      </c>
      <c r="CG63" s="2023" t="s">
        <v>31</v>
      </c>
      <c r="CH63" s="582" t="s">
        <v>26</v>
      </c>
      <c r="CI63" s="2021" t="s">
        <v>26</v>
      </c>
      <c r="CJ63" s="579" t="s">
        <v>26</v>
      </c>
      <c r="CK63" s="2027">
        <v>43497</v>
      </c>
      <c r="CL63" s="576" t="s">
        <v>21</v>
      </c>
      <c r="CM63" s="576">
        <v>3343</v>
      </c>
      <c r="CN63" s="576">
        <v>283</v>
      </c>
      <c r="CO63" s="2945">
        <v>273</v>
      </c>
      <c r="CP63" s="576">
        <v>2242</v>
      </c>
      <c r="CQ63" s="576">
        <v>2486</v>
      </c>
      <c r="CR63" s="576" t="s">
        <v>21</v>
      </c>
      <c r="CS63" s="576" t="s">
        <v>21</v>
      </c>
      <c r="CT63" s="576">
        <v>35502</v>
      </c>
      <c r="CU63" s="576">
        <v>373</v>
      </c>
      <c r="CV63" s="576">
        <v>12645</v>
      </c>
      <c r="CW63" s="576">
        <v>8313</v>
      </c>
      <c r="CX63" s="576">
        <v>157</v>
      </c>
      <c r="CY63" s="576">
        <v>82</v>
      </c>
      <c r="CZ63" s="576">
        <v>2567</v>
      </c>
      <c r="DA63" s="576">
        <v>2349</v>
      </c>
      <c r="DB63" s="2023" t="s">
        <v>31</v>
      </c>
      <c r="DC63" s="582" t="s">
        <v>26</v>
      </c>
      <c r="DY63" s="2021" t="s">
        <v>26</v>
      </c>
      <c r="DZ63" s="579" t="s">
        <v>26</v>
      </c>
      <c r="EA63" s="2027">
        <v>43497</v>
      </c>
      <c r="EB63" s="638">
        <v>34025</v>
      </c>
      <c r="EC63" s="576">
        <v>283</v>
      </c>
      <c r="ED63" s="576">
        <v>1901</v>
      </c>
      <c r="EE63" s="576">
        <v>4988</v>
      </c>
      <c r="EF63" s="576">
        <v>5266</v>
      </c>
      <c r="EG63" s="576" t="s">
        <v>21</v>
      </c>
      <c r="EH63" s="576" t="s">
        <v>21</v>
      </c>
      <c r="EI63" s="576">
        <v>387143</v>
      </c>
      <c r="EJ63" s="576">
        <v>38084</v>
      </c>
      <c r="EK63" s="576">
        <v>72156</v>
      </c>
      <c r="EL63" s="576">
        <v>17688</v>
      </c>
      <c r="EM63" s="576">
        <v>5</v>
      </c>
      <c r="EN63" s="576">
        <v>344</v>
      </c>
      <c r="EO63" s="576">
        <v>110</v>
      </c>
      <c r="EP63" s="576">
        <v>9947</v>
      </c>
      <c r="EQ63" s="576">
        <v>5639</v>
      </c>
      <c r="ER63" s="2023" t="s">
        <v>31</v>
      </c>
      <c r="ES63" s="582" t="s">
        <v>26</v>
      </c>
      <c r="ET63" s="2021" t="s">
        <v>26</v>
      </c>
      <c r="EU63" s="579" t="s">
        <v>26</v>
      </c>
      <c r="EV63" s="2027">
        <v>43497</v>
      </c>
      <c r="EW63" s="576">
        <v>112</v>
      </c>
      <c r="EX63" s="576">
        <v>219</v>
      </c>
      <c r="EY63" s="576" t="s">
        <v>21</v>
      </c>
      <c r="EZ63" s="576">
        <v>117582</v>
      </c>
      <c r="FA63" s="576">
        <v>6465</v>
      </c>
      <c r="FB63" s="576">
        <v>15143</v>
      </c>
      <c r="FC63" s="576">
        <v>5292</v>
      </c>
      <c r="FD63" s="576">
        <v>37</v>
      </c>
      <c r="FE63" s="576">
        <v>3</v>
      </c>
      <c r="FF63" s="576">
        <v>4393</v>
      </c>
      <c r="FG63" s="576">
        <v>1758</v>
      </c>
      <c r="FH63" s="576">
        <v>2635</v>
      </c>
      <c r="FI63" s="576">
        <v>243</v>
      </c>
      <c r="FJ63" s="576">
        <v>276</v>
      </c>
      <c r="FK63" s="576" t="s">
        <v>21</v>
      </c>
      <c r="FL63" s="576" t="s">
        <v>21</v>
      </c>
      <c r="FM63" s="2023" t="s">
        <v>31</v>
      </c>
      <c r="FN63" s="582" t="s">
        <v>26</v>
      </c>
      <c r="FO63" s="2021" t="s">
        <v>26</v>
      </c>
      <c r="FP63" s="579" t="s">
        <v>26</v>
      </c>
      <c r="FQ63" s="2027">
        <v>43497</v>
      </c>
      <c r="FR63" s="638">
        <v>167</v>
      </c>
      <c r="FS63" s="576">
        <v>5678</v>
      </c>
      <c r="FT63" s="576">
        <v>8373</v>
      </c>
      <c r="FU63" s="576">
        <v>63</v>
      </c>
      <c r="FV63" s="576" t="s">
        <v>21</v>
      </c>
      <c r="FW63" s="576">
        <v>11233</v>
      </c>
      <c r="FX63" s="576">
        <v>415</v>
      </c>
      <c r="FY63" s="576">
        <v>6393</v>
      </c>
      <c r="FZ63" s="576">
        <v>396</v>
      </c>
      <c r="GA63" s="576">
        <v>1</v>
      </c>
      <c r="GB63" s="576" t="s">
        <v>21</v>
      </c>
      <c r="GC63" s="576">
        <v>232</v>
      </c>
      <c r="GD63" s="576">
        <v>232</v>
      </c>
      <c r="GE63" s="576" t="s">
        <v>21</v>
      </c>
      <c r="GF63" s="576" t="s">
        <v>21</v>
      </c>
      <c r="GG63" s="576">
        <v>47</v>
      </c>
      <c r="GH63" s="2023" t="s">
        <v>31</v>
      </c>
      <c r="GI63" s="582" t="s">
        <v>26</v>
      </c>
      <c r="GJ63" s="2021" t="s">
        <v>26</v>
      </c>
      <c r="GK63" s="579" t="s">
        <v>26</v>
      </c>
      <c r="GL63" s="2027">
        <v>43497</v>
      </c>
      <c r="GM63" s="576">
        <v>3</v>
      </c>
      <c r="GN63" s="576" t="s">
        <v>21</v>
      </c>
      <c r="GO63" s="576">
        <v>353</v>
      </c>
      <c r="GP63" s="576">
        <v>8644</v>
      </c>
      <c r="GQ63" s="576">
        <v>7556</v>
      </c>
      <c r="GR63" s="576">
        <v>21434</v>
      </c>
      <c r="GS63" s="576">
        <v>681</v>
      </c>
      <c r="GT63" s="576">
        <v>46</v>
      </c>
      <c r="GU63" s="576">
        <v>51</v>
      </c>
      <c r="GV63" s="576" t="s">
        <v>21</v>
      </c>
      <c r="GW63" s="576">
        <v>134448</v>
      </c>
      <c r="GX63" s="576">
        <v>13634</v>
      </c>
      <c r="GY63" s="576">
        <v>288</v>
      </c>
      <c r="GZ63" s="576">
        <v>1</v>
      </c>
      <c r="HA63" s="576">
        <v>7</v>
      </c>
      <c r="HB63" s="576">
        <v>8</v>
      </c>
      <c r="HC63" s="2023" t="s">
        <v>31</v>
      </c>
      <c r="HD63" s="582" t="s">
        <v>26</v>
      </c>
      <c r="HE63" s="2021" t="s">
        <v>26</v>
      </c>
      <c r="HF63" s="579" t="s">
        <v>26</v>
      </c>
      <c r="HG63" s="2027">
        <v>43497</v>
      </c>
      <c r="HH63" s="576">
        <v>16</v>
      </c>
      <c r="HI63" s="576">
        <v>1566</v>
      </c>
      <c r="HJ63" s="576">
        <v>209</v>
      </c>
      <c r="HK63" s="576">
        <v>1357</v>
      </c>
      <c r="HL63" s="576">
        <v>42</v>
      </c>
      <c r="HM63" s="576" t="s">
        <v>21</v>
      </c>
      <c r="HN63" s="576" t="s">
        <v>21</v>
      </c>
      <c r="HO63" s="576">
        <v>3343</v>
      </c>
      <c r="HP63" s="576">
        <v>283</v>
      </c>
      <c r="HQ63" s="576">
        <v>273</v>
      </c>
      <c r="HR63" s="576">
        <v>2242</v>
      </c>
      <c r="HS63" s="576">
        <v>2486</v>
      </c>
      <c r="HT63" s="576" t="s">
        <v>21</v>
      </c>
      <c r="HU63" s="576" t="s">
        <v>21</v>
      </c>
      <c r="HV63" s="576">
        <v>35502</v>
      </c>
      <c r="HW63" s="576">
        <v>542</v>
      </c>
      <c r="HX63" s="2023" t="s">
        <v>31</v>
      </c>
      <c r="HY63" s="582" t="s">
        <v>26</v>
      </c>
      <c r="HZ63" s="2021" t="s">
        <v>26</v>
      </c>
      <c r="IA63" s="579" t="s">
        <v>26</v>
      </c>
      <c r="IB63" s="2027">
        <v>43497</v>
      </c>
      <c r="IC63" s="638">
        <v>109</v>
      </c>
      <c r="ID63" s="576">
        <v>7</v>
      </c>
      <c r="IE63" s="576">
        <v>8</v>
      </c>
      <c r="IF63" s="576" t="s">
        <v>21</v>
      </c>
      <c r="IG63" s="576">
        <v>6474</v>
      </c>
      <c r="IH63" s="576">
        <v>9152</v>
      </c>
      <c r="II63" s="2023" t="s">
        <v>31</v>
      </c>
      <c r="IJ63" s="582" t="s">
        <v>26</v>
      </c>
      <c r="IK63" s="596"/>
      <c r="IL63" s="596"/>
      <c r="IM63" s="596"/>
      <c r="IN63" s="596"/>
      <c r="IO63" s="596"/>
    </row>
    <row r="64" spans="1:249" ht="14.45" customHeight="1">
      <c r="A64" s="2021" t="s">
        <v>26</v>
      </c>
      <c r="B64" s="579" t="s">
        <v>26</v>
      </c>
      <c r="C64" s="2027">
        <v>43525</v>
      </c>
      <c r="D64" s="576">
        <v>27379</v>
      </c>
      <c r="E64" s="576">
        <v>305</v>
      </c>
      <c r="F64" s="576">
        <v>1927</v>
      </c>
      <c r="G64" s="576">
        <v>4975</v>
      </c>
      <c r="H64" s="576">
        <v>5245</v>
      </c>
      <c r="I64" s="576" t="s">
        <v>21</v>
      </c>
      <c r="J64" s="576" t="s">
        <v>21</v>
      </c>
      <c r="K64" s="576">
        <v>444469</v>
      </c>
      <c r="L64" s="576">
        <v>125703</v>
      </c>
      <c r="M64" s="576">
        <v>83150</v>
      </c>
      <c r="N64" s="576">
        <v>18714</v>
      </c>
      <c r="O64" s="576">
        <v>5</v>
      </c>
      <c r="P64" s="576">
        <v>373</v>
      </c>
      <c r="Q64" s="576">
        <v>108</v>
      </c>
      <c r="R64" s="576">
        <v>10514</v>
      </c>
      <c r="S64" s="576">
        <v>5736</v>
      </c>
      <c r="T64" s="2023" t="s">
        <v>32</v>
      </c>
      <c r="U64" s="582" t="s">
        <v>26</v>
      </c>
      <c r="V64" s="2021" t="s">
        <v>26</v>
      </c>
      <c r="W64" s="579" t="s">
        <v>26</v>
      </c>
      <c r="X64" s="2027">
        <v>43525</v>
      </c>
      <c r="Y64" s="576">
        <v>125</v>
      </c>
      <c r="Z64" s="576">
        <v>165</v>
      </c>
      <c r="AA64" s="576" t="s">
        <v>21</v>
      </c>
      <c r="AB64" s="576" t="s">
        <v>21</v>
      </c>
      <c r="AC64" s="576">
        <v>146166</v>
      </c>
      <c r="AD64" s="576">
        <v>72075</v>
      </c>
      <c r="AE64" s="576">
        <v>20515</v>
      </c>
      <c r="AF64" s="576">
        <v>6382</v>
      </c>
      <c r="AG64" s="576">
        <v>54</v>
      </c>
      <c r="AH64" s="576">
        <v>3</v>
      </c>
      <c r="AI64" s="576">
        <v>5408</v>
      </c>
      <c r="AJ64" s="576">
        <v>2422</v>
      </c>
      <c r="AK64" s="576">
        <v>2986</v>
      </c>
      <c r="AL64" s="576">
        <v>219</v>
      </c>
      <c r="AM64" s="576">
        <v>313</v>
      </c>
      <c r="AN64" s="576" t="s">
        <v>21</v>
      </c>
      <c r="AO64" s="2023" t="s">
        <v>32</v>
      </c>
      <c r="AP64" s="582" t="s">
        <v>26</v>
      </c>
      <c r="AQ64" s="2021" t="s">
        <v>26</v>
      </c>
      <c r="AR64" s="579" t="s">
        <v>26</v>
      </c>
      <c r="AS64" s="2027">
        <v>43525</v>
      </c>
      <c r="AT64" s="576">
        <v>10359</v>
      </c>
      <c r="AU64" s="576">
        <v>2151</v>
      </c>
      <c r="AV64" s="576">
        <v>6180</v>
      </c>
      <c r="AW64" s="576">
        <v>344</v>
      </c>
      <c r="AX64" s="576">
        <v>1</v>
      </c>
      <c r="AY64" s="576" t="s">
        <v>21</v>
      </c>
      <c r="AZ64" s="576">
        <v>148</v>
      </c>
      <c r="BA64" s="576">
        <v>148</v>
      </c>
      <c r="BB64" s="576" t="s">
        <v>21</v>
      </c>
      <c r="BC64" s="576" t="s">
        <v>21</v>
      </c>
      <c r="BD64" s="576">
        <v>63</v>
      </c>
      <c r="BE64" s="576" t="s">
        <v>21</v>
      </c>
      <c r="BF64" s="576">
        <v>139</v>
      </c>
      <c r="BG64" s="576">
        <v>4975</v>
      </c>
      <c r="BH64" s="576">
        <v>200</v>
      </c>
      <c r="BI64" s="576">
        <v>5343</v>
      </c>
      <c r="BJ64" s="576">
        <v>8005</v>
      </c>
      <c r="BK64" s="2023" t="s">
        <v>32</v>
      </c>
      <c r="BL64" s="582" t="s">
        <v>26</v>
      </c>
      <c r="BM64" s="2021" t="s">
        <v>26</v>
      </c>
      <c r="BN64" s="579" t="s">
        <v>26</v>
      </c>
      <c r="BO64" s="2027">
        <v>43525</v>
      </c>
      <c r="BP64" s="576" t="s">
        <v>21</v>
      </c>
      <c r="BQ64" s="576">
        <v>140248</v>
      </c>
      <c r="BR64" s="576">
        <v>5620</v>
      </c>
      <c r="BS64" s="576">
        <v>13873</v>
      </c>
      <c r="BT64" s="576">
        <v>175</v>
      </c>
      <c r="BU64" s="576">
        <v>1</v>
      </c>
      <c r="BV64" s="576">
        <v>6</v>
      </c>
      <c r="BW64" s="576">
        <v>8</v>
      </c>
      <c r="BX64" s="576">
        <v>152</v>
      </c>
      <c r="BY64" s="576">
        <v>86</v>
      </c>
      <c r="BZ64" s="576">
        <v>66</v>
      </c>
      <c r="CA64" s="576">
        <v>2</v>
      </c>
      <c r="CB64" s="576" t="s">
        <v>21</v>
      </c>
      <c r="CC64" s="576" t="s">
        <v>21</v>
      </c>
      <c r="CD64" s="576">
        <v>1035</v>
      </c>
      <c r="CE64" s="576">
        <v>395</v>
      </c>
      <c r="CF64" s="576">
        <v>825</v>
      </c>
      <c r="CG64" s="2023" t="s">
        <v>32</v>
      </c>
      <c r="CH64" s="582" t="s">
        <v>26</v>
      </c>
      <c r="CI64" s="2021" t="s">
        <v>26</v>
      </c>
      <c r="CJ64" s="579" t="s">
        <v>26</v>
      </c>
      <c r="CK64" s="2027">
        <v>43525</v>
      </c>
      <c r="CL64" s="576" t="s">
        <v>21</v>
      </c>
      <c r="CM64" s="576">
        <v>3519</v>
      </c>
      <c r="CN64" s="576">
        <v>305</v>
      </c>
      <c r="CO64" s="2945">
        <v>329</v>
      </c>
      <c r="CP64" s="576">
        <v>2303</v>
      </c>
      <c r="CQ64" s="576">
        <v>2554</v>
      </c>
      <c r="CR64" s="576" t="s">
        <v>21</v>
      </c>
      <c r="CS64" s="576" t="s">
        <v>21</v>
      </c>
      <c r="CT64" s="576">
        <v>45106</v>
      </c>
      <c r="CU64" s="576">
        <v>390</v>
      </c>
      <c r="CV64" s="576">
        <v>13053</v>
      </c>
      <c r="CW64" s="576">
        <v>8613</v>
      </c>
      <c r="CX64" s="576">
        <v>157</v>
      </c>
      <c r="CY64" s="576">
        <v>83</v>
      </c>
      <c r="CZ64" s="576">
        <v>2604</v>
      </c>
      <c r="DA64" s="576">
        <v>2380</v>
      </c>
      <c r="DB64" s="2023" t="s">
        <v>32</v>
      </c>
      <c r="DC64" s="582" t="s">
        <v>26</v>
      </c>
      <c r="DY64" s="2021" t="s">
        <v>26</v>
      </c>
      <c r="DZ64" s="579" t="s">
        <v>26</v>
      </c>
      <c r="EA64" s="2027">
        <v>43525</v>
      </c>
      <c r="EB64" s="638">
        <v>41571</v>
      </c>
      <c r="EC64" s="576">
        <v>305</v>
      </c>
      <c r="ED64" s="576">
        <v>2013</v>
      </c>
      <c r="EE64" s="576">
        <v>5061</v>
      </c>
      <c r="EF64" s="576">
        <v>5339</v>
      </c>
      <c r="EG64" s="576" t="s">
        <v>21</v>
      </c>
      <c r="EH64" s="576" t="s">
        <v>21</v>
      </c>
      <c r="EI64" s="576">
        <v>417104</v>
      </c>
      <c r="EJ64" s="576">
        <v>42319</v>
      </c>
      <c r="EK64" s="576">
        <v>77485</v>
      </c>
      <c r="EL64" s="576">
        <v>19293</v>
      </c>
      <c r="EM64" s="576">
        <v>5</v>
      </c>
      <c r="EN64" s="576">
        <v>393</v>
      </c>
      <c r="EO64" s="576">
        <v>108</v>
      </c>
      <c r="EP64" s="576">
        <v>11058</v>
      </c>
      <c r="EQ64" s="576">
        <v>6137</v>
      </c>
      <c r="ER64" s="2023" t="s">
        <v>32</v>
      </c>
      <c r="ES64" s="582" t="s">
        <v>26</v>
      </c>
      <c r="ET64" s="2021" t="s">
        <v>26</v>
      </c>
      <c r="EU64" s="579" t="s">
        <v>26</v>
      </c>
      <c r="EV64" s="2027">
        <v>43525</v>
      </c>
      <c r="EW64" s="576">
        <v>125</v>
      </c>
      <c r="EX64" s="576">
        <v>165</v>
      </c>
      <c r="EY64" s="576" t="s">
        <v>21</v>
      </c>
      <c r="EZ64" s="576">
        <v>129781</v>
      </c>
      <c r="FA64" s="576">
        <v>8107</v>
      </c>
      <c r="FB64" s="576">
        <v>16893</v>
      </c>
      <c r="FC64" s="576">
        <v>6551</v>
      </c>
      <c r="FD64" s="576">
        <v>54</v>
      </c>
      <c r="FE64" s="576">
        <v>3</v>
      </c>
      <c r="FF64" s="576">
        <v>5567</v>
      </c>
      <c r="FG64" s="576">
        <v>2466</v>
      </c>
      <c r="FH64" s="576">
        <v>3101</v>
      </c>
      <c r="FI64" s="576">
        <v>219</v>
      </c>
      <c r="FJ64" s="576">
        <v>313</v>
      </c>
      <c r="FK64" s="576" t="s">
        <v>21</v>
      </c>
      <c r="FL64" s="576" t="s">
        <v>21</v>
      </c>
      <c r="FM64" s="2023" t="s">
        <v>32</v>
      </c>
      <c r="FN64" s="582" t="s">
        <v>26</v>
      </c>
      <c r="FO64" s="2021" t="s">
        <v>26</v>
      </c>
      <c r="FP64" s="579" t="s">
        <v>26</v>
      </c>
      <c r="FQ64" s="2027">
        <v>43525</v>
      </c>
      <c r="FR64" s="638">
        <v>200</v>
      </c>
      <c r="FS64" s="576">
        <v>5343</v>
      </c>
      <c r="FT64" s="576">
        <v>10335</v>
      </c>
      <c r="FU64" s="576">
        <v>69</v>
      </c>
      <c r="FV64" s="576" t="s">
        <v>21</v>
      </c>
      <c r="FW64" s="576">
        <v>9528</v>
      </c>
      <c r="FX64" s="576">
        <v>507</v>
      </c>
      <c r="FY64" s="576">
        <v>6240</v>
      </c>
      <c r="FZ64" s="576">
        <v>371</v>
      </c>
      <c r="GA64" s="576">
        <v>1</v>
      </c>
      <c r="GB64" s="576" t="s">
        <v>21</v>
      </c>
      <c r="GC64" s="576">
        <v>175</v>
      </c>
      <c r="GD64" s="576">
        <v>175</v>
      </c>
      <c r="GE64" s="576" t="s">
        <v>21</v>
      </c>
      <c r="GF64" s="576" t="s">
        <v>21</v>
      </c>
      <c r="GG64" s="576">
        <v>63</v>
      </c>
      <c r="GH64" s="2023" t="s">
        <v>32</v>
      </c>
      <c r="GI64" s="582" t="s">
        <v>26</v>
      </c>
      <c r="GJ64" s="2021" t="s">
        <v>26</v>
      </c>
      <c r="GK64" s="579" t="s">
        <v>26</v>
      </c>
      <c r="GL64" s="2027">
        <v>43525</v>
      </c>
      <c r="GM64" s="576">
        <v>2</v>
      </c>
      <c r="GN64" s="576" t="s">
        <v>21</v>
      </c>
      <c r="GO64" s="576">
        <v>409</v>
      </c>
      <c r="GP64" s="576">
        <v>9946</v>
      </c>
      <c r="GQ64" s="576">
        <v>8628</v>
      </c>
      <c r="GR64" s="576">
        <v>26257</v>
      </c>
      <c r="GS64" s="576">
        <v>723</v>
      </c>
      <c r="GT64" s="576">
        <v>49</v>
      </c>
      <c r="GU64" s="576">
        <v>55</v>
      </c>
      <c r="GV64" s="576" t="s">
        <v>21</v>
      </c>
      <c r="GW64" s="576">
        <v>137687</v>
      </c>
      <c r="GX64" s="576">
        <v>13871</v>
      </c>
      <c r="GY64" s="576">
        <v>216</v>
      </c>
      <c r="GZ64" s="576">
        <v>1</v>
      </c>
      <c r="HA64" s="576">
        <v>6</v>
      </c>
      <c r="HB64" s="576">
        <v>8</v>
      </c>
      <c r="HC64" s="2023" t="s">
        <v>32</v>
      </c>
      <c r="HD64" s="582" t="s">
        <v>26</v>
      </c>
      <c r="HE64" s="2021" t="s">
        <v>26</v>
      </c>
      <c r="HF64" s="579" t="s">
        <v>26</v>
      </c>
      <c r="HG64" s="2027">
        <v>43525</v>
      </c>
      <c r="HH64" s="576">
        <v>14</v>
      </c>
      <c r="HI64" s="576">
        <v>1735</v>
      </c>
      <c r="HJ64" s="576">
        <v>233</v>
      </c>
      <c r="HK64" s="576">
        <v>1502</v>
      </c>
      <c r="HL64" s="576">
        <v>39</v>
      </c>
      <c r="HM64" s="576" t="s">
        <v>21</v>
      </c>
      <c r="HN64" s="576" t="s">
        <v>21</v>
      </c>
      <c r="HO64" s="576">
        <v>3518</v>
      </c>
      <c r="HP64" s="576">
        <v>305</v>
      </c>
      <c r="HQ64" s="576">
        <v>329</v>
      </c>
      <c r="HR64" s="576">
        <v>2303</v>
      </c>
      <c r="HS64" s="576">
        <v>2553</v>
      </c>
      <c r="HT64" s="576" t="s">
        <v>21</v>
      </c>
      <c r="HU64" s="576" t="s">
        <v>21</v>
      </c>
      <c r="HV64" s="576">
        <v>45106</v>
      </c>
      <c r="HW64" s="576">
        <v>579</v>
      </c>
      <c r="HX64" s="2023" t="s">
        <v>32</v>
      </c>
      <c r="HY64" s="582" t="s">
        <v>26</v>
      </c>
      <c r="HZ64" s="2021" t="s">
        <v>26</v>
      </c>
      <c r="IA64" s="579" t="s">
        <v>26</v>
      </c>
      <c r="IB64" s="2027">
        <v>43525</v>
      </c>
      <c r="IC64" s="638">
        <v>124</v>
      </c>
      <c r="ID64" s="576">
        <v>8</v>
      </c>
      <c r="IE64" s="576">
        <v>9</v>
      </c>
      <c r="IF64" s="576" t="s">
        <v>21</v>
      </c>
      <c r="IG64" s="576">
        <v>6563</v>
      </c>
      <c r="IH64" s="576">
        <v>10656</v>
      </c>
      <c r="II64" s="2023" t="s">
        <v>32</v>
      </c>
      <c r="IJ64" s="582" t="s">
        <v>26</v>
      </c>
      <c r="IK64" s="596"/>
      <c r="IL64" s="596"/>
      <c r="IM64" s="596"/>
      <c r="IN64" s="596"/>
      <c r="IO64" s="596"/>
    </row>
    <row r="65" spans="1:249" ht="14.45" customHeight="1">
      <c r="A65" s="2021" t="s">
        <v>26</v>
      </c>
      <c r="B65" s="579" t="s">
        <v>26</v>
      </c>
      <c r="C65" s="2027">
        <v>43556</v>
      </c>
      <c r="D65" s="576">
        <v>22482</v>
      </c>
      <c r="E65" s="576">
        <v>376</v>
      </c>
      <c r="F65" s="576">
        <v>1830</v>
      </c>
      <c r="G65" s="576">
        <v>4814</v>
      </c>
      <c r="H65" s="576">
        <v>5049</v>
      </c>
      <c r="I65" s="576" t="s">
        <v>21</v>
      </c>
      <c r="J65" s="576" t="s">
        <v>21</v>
      </c>
      <c r="K65" s="576">
        <v>449583</v>
      </c>
      <c r="L65" s="576">
        <v>135508</v>
      </c>
      <c r="M65" s="576">
        <v>82421</v>
      </c>
      <c r="N65" s="576">
        <v>17523</v>
      </c>
      <c r="O65" s="576">
        <v>5</v>
      </c>
      <c r="P65" s="576">
        <v>353</v>
      </c>
      <c r="Q65" s="576">
        <v>101</v>
      </c>
      <c r="R65" s="576">
        <v>9511</v>
      </c>
      <c r="S65" s="576">
        <v>5071</v>
      </c>
      <c r="T65" s="2023" t="s">
        <v>33</v>
      </c>
      <c r="U65" s="582" t="s">
        <v>26</v>
      </c>
      <c r="V65" s="2021" t="s">
        <v>26</v>
      </c>
      <c r="W65" s="579" t="s">
        <v>26</v>
      </c>
      <c r="X65" s="2027">
        <v>43556</v>
      </c>
      <c r="Y65" s="576">
        <v>287</v>
      </c>
      <c r="Z65" s="576">
        <v>218</v>
      </c>
      <c r="AA65" s="576" t="s">
        <v>21</v>
      </c>
      <c r="AB65" s="576" t="s">
        <v>21</v>
      </c>
      <c r="AC65" s="576">
        <v>149507</v>
      </c>
      <c r="AD65" s="576">
        <v>84199</v>
      </c>
      <c r="AE65" s="576">
        <v>21863</v>
      </c>
      <c r="AF65" s="576">
        <v>5963</v>
      </c>
      <c r="AG65" s="576">
        <v>53</v>
      </c>
      <c r="AH65" s="576">
        <v>4</v>
      </c>
      <c r="AI65" s="576">
        <v>4790</v>
      </c>
      <c r="AJ65" s="576">
        <v>1868</v>
      </c>
      <c r="AK65" s="576">
        <v>2922</v>
      </c>
      <c r="AL65" s="576">
        <v>424</v>
      </c>
      <c r="AM65" s="576">
        <v>304</v>
      </c>
      <c r="AN65" s="576" t="s">
        <v>21</v>
      </c>
      <c r="AO65" s="2023" t="s">
        <v>33</v>
      </c>
      <c r="AP65" s="582" t="s">
        <v>26</v>
      </c>
      <c r="AQ65" s="2021" t="s">
        <v>26</v>
      </c>
      <c r="AR65" s="579" t="s">
        <v>26</v>
      </c>
      <c r="AS65" s="2027">
        <v>43556</v>
      </c>
      <c r="AT65" s="576">
        <v>12227</v>
      </c>
      <c r="AU65" s="576">
        <v>1939</v>
      </c>
      <c r="AV65" s="576">
        <v>6521</v>
      </c>
      <c r="AW65" s="576">
        <v>363</v>
      </c>
      <c r="AX65" s="576" t="s">
        <v>21</v>
      </c>
      <c r="AY65" s="576" t="s">
        <v>21</v>
      </c>
      <c r="AZ65" s="576">
        <v>201</v>
      </c>
      <c r="BA65" s="576">
        <v>201</v>
      </c>
      <c r="BB65" s="576" t="s">
        <v>21</v>
      </c>
      <c r="BC65" s="576" t="s">
        <v>21</v>
      </c>
      <c r="BD65" s="576">
        <v>58</v>
      </c>
      <c r="BE65" s="576" t="s">
        <v>21</v>
      </c>
      <c r="BF65" s="576">
        <v>111</v>
      </c>
      <c r="BG65" s="576">
        <v>5224</v>
      </c>
      <c r="BH65" s="576">
        <v>172</v>
      </c>
      <c r="BI65" s="576">
        <v>5914</v>
      </c>
      <c r="BJ65" s="576">
        <v>6255</v>
      </c>
      <c r="BK65" s="2023" t="s">
        <v>33</v>
      </c>
      <c r="BL65" s="582" t="s">
        <v>26</v>
      </c>
      <c r="BM65" s="2021" t="s">
        <v>26</v>
      </c>
      <c r="BN65" s="579" t="s">
        <v>26</v>
      </c>
      <c r="BO65" s="2027">
        <v>43556</v>
      </c>
      <c r="BP65" s="576" t="s">
        <v>21</v>
      </c>
      <c r="BQ65" s="576">
        <v>137972</v>
      </c>
      <c r="BR65" s="576">
        <v>6327</v>
      </c>
      <c r="BS65" s="576">
        <v>14503</v>
      </c>
      <c r="BT65" s="576">
        <v>350</v>
      </c>
      <c r="BU65" s="576">
        <v>1</v>
      </c>
      <c r="BV65" s="576">
        <v>5</v>
      </c>
      <c r="BW65" s="576">
        <v>7</v>
      </c>
      <c r="BX65" s="576">
        <v>320</v>
      </c>
      <c r="BY65" s="576">
        <v>156</v>
      </c>
      <c r="BZ65" s="576">
        <v>164</v>
      </c>
      <c r="CA65" s="576">
        <v>2</v>
      </c>
      <c r="CB65" s="576" t="s">
        <v>21</v>
      </c>
      <c r="CC65" s="576" t="s">
        <v>21</v>
      </c>
      <c r="CD65" s="576">
        <v>1602</v>
      </c>
      <c r="CE65" s="576">
        <v>1149</v>
      </c>
      <c r="CF65" s="576">
        <v>650</v>
      </c>
      <c r="CG65" s="2023" t="s">
        <v>33</v>
      </c>
      <c r="CH65" s="582" t="s">
        <v>26</v>
      </c>
      <c r="CI65" s="2021" t="s">
        <v>26</v>
      </c>
      <c r="CJ65" s="579" t="s">
        <v>26</v>
      </c>
      <c r="CK65" s="2027">
        <v>43556</v>
      </c>
      <c r="CL65" s="576" t="s">
        <v>21</v>
      </c>
      <c r="CM65" s="576">
        <v>3254</v>
      </c>
      <c r="CN65" s="576">
        <v>376</v>
      </c>
      <c r="CO65" s="2945">
        <v>259</v>
      </c>
      <c r="CP65" s="576">
        <v>2095</v>
      </c>
      <c r="CQ65" s="576">
        <v>2322</v>
      </c>
      <c r="CR65" s="576" t="s">
        <v>21</v>
      </c>
      <c r="CS65" s="576" t="s">
        <v>21</v>
      </c>
      <c r="CT65" s="576">
        <v>45927</v>
      </c>
      <c r="CU65" s="576">
        <v>382</v>
      </c>
      <c r="CV65" s="576">
        <v>12419</v>
      </c>
      <c r="CW65" s="576">
        <v>8076</v>
      </c>
      <c r="CX65" s="576">
        <v>159</v>
      </c>
      <c r="CY65" s="576">
        <v>76</v>
      </c>
      <c r="CZ65" s="576">
        <v>2367</v>
      </c>
      <c r="DA65" s="576">
        <v>2154</v>
      </c>
      <c r="DB65" s="2023" t="s">
        <v>33</v>
      </c>
      <c r="DC65" s="582" t="s">
        <v>26</v>
      </c>
      <c r="DY65" s="2021" t="s">
        <v>26</v>
      </c>
      <c r="DZ65" s="579" t="s">
        <v>26</v>
      </c>
      <c r="EA65" s="2027">
        <v>43556</v>
      </c>
      <c r="EB65" s="638">
        <v>34153</v>
      </c>
      <c r="EC65" s="576">
        <v>376</v>
      </c>
      <c r="ED65" s="576">
        <v>1938</v>
      </c>
      <c r="EE65" s="576">
        <v>4896</v>
      </c>
      <c r="EF65" s="576">
        <v>5140</v>
      </c>
      <c r="EG65" s="576" t="s">
        <v>21</v>
      </c>
      <c r="EH65" s="576" t="s">
        <v>21</v>
      </c>
      <c r="EI65" s="576">
        <v>419880</v>
      </c>
      <c r="EJ65" s="576">
        <v>38028</v>
      </c>
      <c r="EK65" s="576">
        <v>75600</v>
      </c>
      <c r="EL65" s="576">
        <v>18088</v>
      </c>
      <c r="EM65" s="576">
        <v>5</v>
      </c>
      <c r="EN65" s="576">
        <v>354</v>
      </c>
      <c r="EO65" s="576">
        <v>101</v>
      </c>
      <c r="EP65" s="576">
        <v>10052</v>
      </c>
      <c r="EQ65" s="576">
        <v>5369</v>
      </c>
      <c r="ER65" s="2023" t="s">
        <v>33</v>
      </c>
      <c r="ES65" s="582" t="s">
        <v>26</v>
      </c>
      <c r="ET65" s="2021" t="s">
        <v>26</v>
      </c>
      <c r="EU65" s="579" t="s">
        <v>26</v>
      </c>
      <c r="EV65" s="2027">
        <v>43556</v>
      </c>
      <c r="EW65" s="576">
        <v>287</v>
      </c>
      <c r="EX65" s="576">
        <v>218</v>
      </c>
      <c r="EY65" s="576" t="s">
        <v>21</v>
      </c>
      <c r="EZ65" s="576">
        <v>131009</v>
      </c>
      <c r="FA65" s="576">
        <v>6572</v>
      </c>
      <c r="FB65" s="576">
        <v>16979</v>
      </c>
      <c r="FC65" s="576">
        <v>6172</v>
      </c>
      <c r="FD65" s="576">
        <v>53</v>
      </c>
      <c r="FE65" s="576">
        <v>4</v>
      </c>
      <c r="FF65" s="576">
        <v>4984</v>
      </c>
      <c r="FG65" s="576">
        <v>1874</v>
      </c>
      <c r="FH65" s="576">
        <v>3109</v>
      </c>
      <c r="FI65" s="576">
        <v>424</v>
      </c>
      <c r="FJ65" s="576">
        <v>304</v>
      </c>
      <c r="FK65" s="576" t="s">
        <v>21</v>
      </c>
      <c r="FL65" s="576" t="s">
        <v>21</v>
      </c>
      <c r="FM65" s="2023" t="s">
        <v>33</v>
      </c>
      <c r="FN65" s="582" t="s">
        <v>26</v>
      </c>
      <c r="FO65" s="2021" t="s">
        <v>26</v>
      </c>
      <c r="FP65" s="579" t="s">
        <v>26</v>
      </c>
      <c r="FQ65" s="2027">
        <v>43556</v>
      </c>
      <c r="FR65" s="638">
        <v>172</v>
      </c>
      <c r="FS65" s="576">
        <v>5914</v>
      </c>
      <c r="FT65" s="576">
        <v>8155</v>
      </c>
      <c r="FU65" s="576">
        <v>65</v>
      </c>
      <c r="FV65" s="576" t="s">
        <v>21</v>
      </c>
      <c r="FW65" s="576">
        <v>11506</v>
      </c>
      <c r="FX65" s="576">
        <v>377</v>
      </c>
      <c r="FY65" s="576">
        <v>6570</v>
      </c>
      <c r="FZ65" s="576">
        <v>392</v>
      </c>
      <c r="GA65" s="576" t="s">
        <v>21</v>
      </c>
      <c r="GB65" s="576" t="s">
        <v>21</v>
      </c>
      <c r="GC65" s="576">
        <v>230</v>
      </c>
      <c r="GD65" s="576">
        <v>230</v>
      </c>
      <c r="GE65" s="576" t="s">
        <v>21</v>
      </c>
      <c r="GF65" s="576" t="s">
        <v>21</v>
      </c>
      <c r="GG65" s="576">
        <v>58</v>
      </c>
      <c r="GH65" s="2023" t="s">
        <v>33</v>
      </c>
      <c r="GI65" s="582" t="s">
        <v>26</v>
      </c>
      <c r="GJ65" s="2021" t="s">
        <v>26</v>
      </c>
      <c r="GK65" s="579" t="s">
        <v>26</v>
      </c>
      <c r="GL65" s="2027">
        <v>43556</v>
      </c>
      <c r="GM65" s="576">
        <v>2</v>
      </c>
      <c r="GN65" s="576" t="s">
        <v>21</v>
      </c>
      <c r="GO65" s="576">
        <v>343</v>
      </c>
      <c r="GP65" s="576">
        <v>9378</v>
      </c>
      <c r="GQ65" s="576">
        <v>8340</v>
      </c>
      <c r="GR65" s="576">
        <v>22113</v>
      </c>
      <c r="GS65" s="576">
        <v>725</v>
      </c>
      <c r="GT65" s="576">
        <v>60</v>
      </c>
      <c r="GU65" s="576">
        <v>67</v>
      </c>
      <c r="GV65" s="576" t="s">
        <v>21</v>
      </c>
      <c r="GW65" s="576">
        <v>135247</v>
      </c>
      <c r="GX65" s="576">
        <v>14472</v>
      </c>
      <c r="GY65" s="576">
        <v>467</v>
      </c>
      <c r="GZ65" s="576">
        <v>1</v>
      </c>
      <c r="HA65" s="576">
        <v>5</v>
      </c>
      <c r="HB65" s="576">
        <v>7</v>
      </c>
      <c r="HC65" s="2023" t="s">
        <v>33</v>
      </c>
      <c r="HD65" s="582" t="s">
        <v>26</v>
      </c>
      <c r="HE65" s="2021" t="s">
        <v>26</v>
      </c>
      <c r="HF65" s="579" t="s">
        <v>26</v>
      </c>
      <c r="HG65" s="2027">
        <v>43556</v>
      </c>
      <c r="HH65" s="576">
        <v>14</v>
      </c>
      <c r="HI65" s="576">
        <v>1324</v>
      </c>
      <c r="HJ65" s="576">
        <v>183</v>
      </c>
      <c r="HK65" s="576">
        <v>1141</v>
      </c>
      <c r="HL65" s="576">
        <v>32</v>
      </c>
      <c r="HM65" s="576" t="s">
        <v>21</v>
      </c>
      <c r="HN65" s="576" t="s">
        <v>21</v>
      </c>
      <c r="HO65" s="576">
        <v>3254</v>
      </c>
      <c r="HP65" s="576">
        <v>376</v>
      </c>
      <c r="HQ65" s="576">
        <v>259</v>
      </c>
      <c r="HR65" s="576">
        <v>2095</v>
      </c>
      <c r="HS65" s="576">
        <v>2322</v>
      </c>
      <c r="HT65" s="576" t="s">
        <v>21</v>
      </c>
      <c r="HU65" s="576" t="s">
        <v>21</v>
      </c>
      <c r="HV65" s="576">
        <v>45927</v>
      </c>
      <c r="HW65" s="576">
        <v>578</v>
      </c>
      <c r="HX65" s="2023" t="s">
        <v>33</v>
      </c>
      <c r="HY65" s="582" t="s">
        <v>26</v>
      </c>
      <c r="HZ65" s="2021" t="s">
        <v>26</v>
      </c>
      <c r="IA65" s="579" t="s">
        <v>26</v>
      </c>
      <c r="IB65" s="2027">
        <v>43556</v>
      </c>
      <c r="IC65" s="638">
        <v>108</v>
      </c>
      <c r="ID65" s="576">
        <v>6</v>
      </c>
      <c r="IE65" s="576">
        <v>7</v>
      </c>
      <c r="IF65" s="576" t="s">
        <v>21</v>
      </c>
      <c r="IG65" s="576">
        <v>6805</v>
      </c>
      <c r="IH65" s="576">
        <v>8820</v>
      </c>
      <c r="II65" s="2023" t="s">
        <v>33</v>
      </c>
      <c r="IJ65" s="582" t="s">
        <v>26</v>
      </c>
      <c r="IK65" s="596"/>
      <c r="IL65" s="596"/>
      <c r="IM65" s="596"/>
      <c r="IN65" s="596"/>
      <c r="IO65" s="596"/>
    </row>
    <row r="66" spans="1:249" ht="15.75">
      <c r="A66" s="2021">
        <v>1</v>
      </c>
      <c r="B66" s="579" t="s">
        <v>2168</v>
      </c>
      <c r="C66" s="2916">
        <v>43586</v>
      </c>
      <c r="D66" s="576">
        <v>25328</v>
      </c>
      <c r="E66" s="576">
        <v>360</v>
      </c>
      <c r="F66" s="576">
        <v>1965</v>
      </c>
      <c r="G66" s="576">
        <v>4161</v>
      </c>
      <c r="H66" s="576">
        <v>4355</v>
      </c>
      <c r="I66" s="576" t="s">
        <v>21</v>
      </c>
      <c r="J66" s="576" t="s">
        <v>21</v>
      </c>
      <c r="K66" s="576">
        <v>482305</v>
      </c>
      <c r="L66" s="576">
        <v>132415</v>
      </c>
      <c r="M66" s="576">
        <v>84567</v>
      </c>
      <c r="N66" s="576">
        <v>16560</v>
      </c>
      <c r="O66" s="576">
        <v>3</v>
      </c>
      <c r="P66" s="576">
        <v>373</v>
      </c>
      <c r="Q66" s="576">
        <v>92</v>
      </c>
      <c r="R66" s="576">
        <v>8949</v>
      </c>
      <c r="S66" s="576">
        <v>4927</v>
      </c>
      <c r="T66" s="2023" t="s">
        <v>34</v>
      </c>
      <c r="U66" s="582" t="s">
        <v>26</v>
      </c>
      <c r="V66" s="2021">
        <v>1</v>
      </c>
      <c r="W66" s="579" t="s">
        <v>2168</v>
      </c>
      <c r="X66" s="2916">
        <v>43586</v>
      </c>
      <c r="Y66" s="576">
        <v>280</v>
      </c>
      <c r="Z66" s="576">
        <v>227</v>
      </c>
      <c r="AA66" s="576" t="s">
        <v>21</v>
      </c>
      <c r="AB66" s="576" t="s">
        <v>21</v>
      </c>
      <c r="AC66" s="576">
        <v>158526</v>
      </c>
      <c r="AD66" s="576">
        <v>83175</v>
      </c>
      <c r="AE66" s="576">
        <v>22252</v>
      </c>
      <c r="AF66" s="576">
        <v>5547</v>
      </c>
      <c r="AG66" s="576">
        <v>42</v>
      </c>
      <c r="AH66" s="576">
        <v>4</v>
      </c>
      <c r="AI66" s="576">
        <v>4390</v>
      </c>
      <c r="AJ66" s="576">
        <v>1893</v>
      </c>
      <c r="AK66" s="576">
        <v>2497</v>
      </c>
      <c r="AL66" s="576">
        <v>394</v>
      </c>
      <c r="AM66" s="576">
        <v>351</v>
      </c>
      <c r="AN66" s="576" t="s">
        <v>21</v>
      </c>
      <c r="AO66" s="2023" t="s">
        <v>34</v>
      </c>
      <c r="AP66" s="582" t="s">
        <v>26</v>
      </c>
      <c r="AQ66" s="2021">
        <v>1</v>
      </c>
      <c r="AR66" s="579" t="s">
        <v>2168</v>
      </c>
      <c r="AS66" s="2916">
        <v>43586</v>
      </c>
      <c r="AT66" s="576">
        <v>11867</v>
      </c>
      <c r="AU66" s="576">
        <v>1845</v>
      </c>
      <c r="AV66" s="576">
        <v>6198</v>
      </c>
      <c r="AW66" s="576">
        <v>358</v>
      </c>
      <c r="AX66" s="576" t="s">
        <v>21</v>
      </c>
      <c r="AY66" s="576" t="s">
        <v>21</v>
      </c>
      <c r="AZ66" s="576">
        <v>170</v>
      </c>
      <c r="BA66" s="576">
        <v>170</v>
      </c>
      <c r="BB66" s="576" t="s">
        <v>21</v>
      </c>
      <c r="BC66" s="576" t="s">
        <v>21</v>
      </c>
      <c r="BD66" s="576">
        <v>63</v>
      </c>
      <c r="BE66" s="576" t="s">
        <v>21</v>
      </c>
      <c r="BF66" s="576">
        <v>132</v>
      </c>
      <c r="BG66" s="576">
        <v>4954</v>
      </c>
      <c r="BH66" s="576">
        <v>205</v>
      </c>
      <c r="BI66" s="576">
        <v>5483</v>
      </c>
      <c r="BJ66" s="576">
        <v>6641</v>
      </c>
      <c r="BK66" s="2023" t="s">
        <v>34</v>
      </c>
      <c r="BL66" s="582" t="s">
        <v>26</v>
      </c>
      <c r="BM66" s="2021">
        <v>1</v>
      </c>
      <c r="BN66" s="579" t="s">
        <v>2168</v>
      </c>
      <c r="BO66" s="2916">
        <v>43586</v>
      </c>
      <c r="BP66" s="576" t="s">
        <v>21</v>
      </c>
      <c r="BQ66" s="576">
        <v>147116</v>
      </c>
      <c r="BR66" s="576">
        <v>5170</v>
      </c>
      <c r="BS66" s="576">
        <v>15063</v>
      </c>
      <c r="BT66" s="576">
        <v>283</v>
      </c>
      <c r="BU66" s="576">
        <v>1</v>
      </c>
      <c r="BV66" s="576">
        <v>6</v>
      </c>
      <c r="BW66" s="576">
        <v>7</v>
      </c>
      <c r="BX66" s="576">
        <v>253</v>
      </c>
      <c r="BY66" s="576">
        <v>102</v>
      </c>
      <c r="BZ66" s="576">
        <v>151</v>
      </c>
      <c r="CA66" s="576">
        <v>2</v>
      </c>
      <c r="CB66" s="576" t="s">
        <v>21</v>
      </c>
      <c r="CC66" s="576" t="s">
        <v>21</v>
      </c>
      <c r="CD66" s="576">
        <v>1508</v>
      </c>
      <c r="CE66" s="576">
        <v>992</v>
      </c>
      <c r="CF66" s="576">
        <v>688</v>
      </c>
      <c r="CG66" s="2023" t="s">
        <v>34</v>
      </c>
      <c r="CH66" s="582" t="s">
        <v>26</v>
      </c>
      <c r="CI66" s="2021">
        <v>1</v>
      </c>
      <c r="CJ66" s="579" t="s">
        <v>2168</v>
      </c>
      <c r="CK66" s="2916">
        <v>43586</v>
      </c>
      <c r="CL66" s="576" t="s">
        <v>21</v>
      </c>
      <c r="CM66" s="576">
        <v>2784</v>
      </c>
      <c r="CN66" s="576">
        <v>360</v>
      </c>
      <c r="CO66" s="2945">
        <v>329</v>
      </c>
      <c r="CP66" s="576">
        <v>1623</v>
      </c>
      <c r="CQ66" s="576">
        <v>1803</v>
      </c>
      <c r="CR66" s="576" t="s">
        <v>21</v>
      </c>
      <c r="CS66" s="576" t="s">
        <v>21</v>
      </c>
      <c r="CT66" s="576">
        <v>62724</v>
      </c>
      <c r="CU66" s="576">
        <v>317</v>
      </c>
      <c r="CV66" s="576">
        <v>11779</v>
      </c>
      <c r="CW66" s="576">
        <v>7581</v>
      </c>
      <c r="CX66" s="576">
        <v>171</v>
      </c>
      <c r="CY66" s="576">
        <v>69</v>
      </c>
      <c r="CZ66" s="576">
        <v>2289</v>
      </c>
      <c r="DA66" s="576">
        <v>2036</v>
      </c>
      <c r="DB66" s="2023" t="s">
        <v>34</v>
      </c>
      <c r="DC66" s="582" t="s">
        <v>26</v>
      </c>
      <c r="DY66" s="2021">
        <v>1</v>
      </c>
      <c r="DZ66" s="579" t="s">
        <v>2168</v>
      </c>
      <c r="EA66" s="2916">
        <v>43586</v>
      </c>
      <c r="EB66" s="638">
        <v>38315</v>
      </c>
      <c r="EC66" s="576">
        <v>360</v>
      </c>
      <c r="ED66" s="576">
        <v>2046</v>
      </c>
      <c r="EE66" s="576">
        <v>4216</v>
      </c>
      <c r="EF66" s="576">
        <v>4415</v>
      </c>
      <c r="EG66" s="576" t="s">
        <v>21</v>
      </c>
      <c r="EH66" s="576" t="s">
        <v>21</v>
      </c>
      <c r="EI66" s="576">
        <v>448789</v>
      </c>
      <c r="EJ66" s="576">
        <v>36466</v>
      </c>
      <c r="EK66" s="576">
        <v>77490</v>
      </c>
      <c r="EL66" s="576">
        <v>16972</v>
      </c>
      <c r="EM66" s="576">
        <v>3</v>
      </c>
      <c r="EN66" s="576">
        <v>442</v>
      </c>
      <c r="EO66" s="576">
        <v>92</v>
      </c>
      <c r="EP66" s="576">
        <v>9280</v>
      </c>
      <c r="EQ66" s="576">
        <v>5093</v>
      </c>
      <c r="ER66" s="2023" t="s">
        <v>34</v>
      </c>
      <c r="ES66" s="582" t="s">
        <v>26</v>
      </c>
      <c r="ET66" s="2021">
        <v>1</v>
      </c>
      <c r="EU66" s="579" t="s">
        <v>2168</v>
      </c>
      <c r="EV66" s="2916">
        <v>43586</v>
      </c>
      <c r="EW66" s="576">
        <v>280</v>
      </c>
      <c r="EX66" s="576">
        <v>227</v>
      </c>
      <c r="EY66" s="576" t="s">
        <v>21</v>
      </c>
      <c r="EZ66" s="576">
        <v>137888</v>
      </c>
      <c r="FA66" s="576">
        <v>6237</v>
      </c>
      <c r="FB66" s="576">
        <v>17126</v>
      </c>
      <c r="FC66" s="576">
        <v>5708</v>
      </c>
      <c r="FD66" s="576">
        <v>42</v>
      </c>
      <c r="FE66" s="576">
        <v>4</v>
      </c>
      <c r="FF66" s="576">
        <v>4539</v>
      </c>
      <c r="FG66" s="576">
        <v>1898</v>
      </c>
      <c r="FH66" s="576">
        <v>2641</v>
      </c>
      <c r="FI66" s="576">
        <v>394</v>
      </c>
      <c r="FJ66" s="576">
        <v>351</v>
      </c>
      <c r="FK66" s="576" t="s">
        <v>21</v>
      </c>
      <c r="FL66" s="576" t="s">
        <v>21</v>
      </c>
      <c r="FM66" s="2023" t="s">
        <v>34</v>
      </c>
      <c r="FN66" s="582" t="s">
        <v>26</v>
      </c>
      <c r="FO66" s="2021">
        <v>1</v>
      </c>
      <c r="FP66" s="579" t="s">
        <v>2168</v>
      </c>
      <c r="FQ66" s="2916">
        <v>43586</v>
      </c>
      <c r="FR66" s="638">
        <v>205</v>
      </c>
      <c r="FS66" s="576">
        <v>5483</v>
      </c>
      <c r="FT66" s="576">
        <v>8759</v>
      </c>
      <c r="FU66" s="576">
        <v>61</v>
      </c>
      <c r="FV66" s="576" t="s">
        <v>21</v>
      </c>
      <c r="FW66" s="576">
        <v>11060</v>
      </c>
      <c r="FX66" s="576">
        <v>255</v>
      </c>
      <c r="FY66" s="576">
        <v>6241</v>
      </c>
      <c r="FZ66" s="576">
        <v>380</v>
      </c>
      <c r="GA66" s="576" t="s">
        <v>21</v>
      </c>
      <c r="GB66" s="576" t="s">
        <v>21</v>
      </c>
      <c r="GC66" s="576">
        <v>193</v>
      </c>
      <c r="GD66" s="576">
        <v>193</v>
      </c>
      <c r="GE66" s="576" t="s">
        <v>21</v>
      </c>
      <c r="GF66" s="576" t="s">
        <v>21</v>
      </c>
      <c r="GG66" s="576">
        <v>63</v>
      </c>
      <c r="GH66" s="2023" t="s">
        <v>34</v>
      </c>
      <c r="GI66" s="582" t="s">
        <v>26</v>
      </c>
      <c r="GJ66" s="2021">
        <v>1</v>
      </c>
      <c r="GK66" s="579" t="s">
        <v>2168</v>
      </c>
      <c r="GL66" s="2916">
        <v>43586</v>
      </c>
      <c r="GM66" s="576">
        <v>2</v>
      </c>
      <c r="GN66" s="576" t="s">
        <v>21</v>
      </c>
      <c r="GO66" s="576">
        <v>415</v>
      </c>
      <c r="GP66" s="576">
        <v>9991</v>
      </c>
      <c r="GQ66" s="576">
        <v>8761</v>
      </c>
      <c r="GR66" s="576">
        <v>25348</v>
      </c>
      <c r="GS66" s="576">
        <v>723</v>
      </c>
      <c r="GT66" s="576">
        <v>69</v>
      </c>
      <c r="GU66" s="576">
        <v>77</v>
      </c>
      <c r="GV66" s="576" t="s">
        <v>21</v>
      </c>
      <c r="GW66" s="576">
        <v>143897</v>
      </c>
      <c r="GX66" s="576">
        <v>15003</v>
      </c>
      <c r="GY66" s="576">
        <v>292</v>
      </c>
      <c r="GZ66" s="576">
        <v>1</v>
      </c>
      <c r="HA66" s="576">
        <v>6</v>
      </c>
      <c r="HB66" s="576">
        <v>7</v>
      </c>
      <c r="HC66" s="2023" t="s">
        <v>34</v>
      </c>
      <c r="HD66" s="582" t="s">
        <v>26</v>
      </c>
      <c r="HE66" s="2021">
        <v>1</v>
      </c>
      <c r="HF66" s="579" t="s">
        <v>2168</v>
      </c>
      <c r="HG66" s="2916">
        <v>43586</v>
      </c>
      <c r="HH66" s="576">
        <v>12</v>
      </c>
      <c r="HI66" s="576">
        <v>1343</v>
      </c>
      <c r="HJ66" s="576">
        <v>222</v>
      </c>
      <c r="HK66" s="576">
        <v>1121</v>
      </c>
      <c r="HL66" s="576">
        <v>44</v>
      </c>
      <c r="HM66" s="576" t="s">
        <v>21</v>
      </c>
      <c r="HN66" s="576" t="s">
        <v>21</v>
      </c>
      <c r="HO66" s="576">
        <v>2783</v>
      </c>
      <c r="HP66" s="576">
        <v>360</v>
      </c>
      <c r="HQ66" s="576">
        <v>329</v>
      </c>
      <c r="HR66" s="576">
        <v>1623</v>
      </c>
      <c r="HS66" s="576">
        <v>1803</v>
      </c>
      <c r="HT66" s="576" t="s">
        <v>21</v>
      </c>
      <c r="HU66" s="576" t="s">
        <v>21</v>
      </c>
      <c r="HV66" s="576">
        <v>62724</v>
      </c>
      <c r="HW66" s="576">
        <v>500</v>
      </c>
      <c r="HX66" s="2023" t="s">
        <v>34</v>
      </c>
      <c r="HY66" s="582" t="s">
        <v>26</v>
      </c>
      <c r="HZ66" s="2021">
        <v>1</v>
      </c>
      <c r="IA66" s="579" t="s">
        <v>2168</v>
      </c>
      <c r="IB66" s="2916">
        <v>43586</v>
      </c>
      <c r="IC66" s="638">
        <v>128</v>
      </c>
      <c r="ID66" s="576">
        <v>5</v>
      </c>
      <c r="IE66" s="576">
        <v>5</v>
      </c>
      <c r="IF66" s="576" t="s">
        <v>21</v>
      </c>
      <c r="IG66" s="576">
        <v>6661</v>
      </c>
      <c r="IH66" s="576">
        <v>9466</v>
      </c>
      <c r="II66" s="2023" t="s">
        <v>34</v>
      </c>
      <c r="IJ66" s="582" t="s">
        <v>26</v>
      </c>
      <c r="IK66" s="596"/>
      <c r="IL66" s="596"/>
      <c r="IM66" s="596"/>
      <c r="IN66" s="596"/>
      <c r="IO66" s="596"/>
    </row>
    <row r="67" spans="1:249" ht="14.45" customHeight="1">
      <c r="A67" s="2021" t="s">
        <v>26</v>
      </c>
      <c r="B67" s="579" t="s">
        <v>26</v>
      </c>
      <c r="C67" s="2027">
        <v>43617</v>
      </c>
      <c r="D67" s="576">
        <v>22992</v>
      </c>
      <c r="E67" s="576">
        <v>320</v>
      </c>
      <c r="F67" s="576">
        <v>1723</v>
      </c>
      <c r="G67" s="576">
        <v>4541</v>
      </c>
      <c r="H67" s="576">
        <v>4762</v>
      </c>
      <c r="I67" s="576" t="s">
        <v>21</v>
      </c>
      <c r="J67" s="576" t="s">
        <v>21</v>
      </c>
      <c r="K67" s="576">
        <v>478621</v>
      </c>
      <c r="L67" s="576">
        <v>123655</v>
      </c>
      <c r="M67" s="576">
        <v>85244</v>
      </c>
      <c r="N67" s="576">
        <v>17564</v>
      </c>
      <c r="O67" s="576">
        <v>5</v>
      </c>
      <c r="P67" s="576">
        <v>384</v>
      </c>
      <c r="Q67" s="576">
        <v>100</v>
      </c>
      <c r="R67" s="576">
        <v>9302</v>
      </c>
      <c r="S67" s="576">
        <v>5072</v>
      </c>
      <c r="T67" s="2023" t="s">
        <v>35</v>
      </c>
      <c r="U67" s="582" t="s">
        <v>26</v>
      </c>
      <c r="V67" s="2021" t="s">
        <v>26</v>
      </c>
      <c r="W67" s="579" t="s">
        <v>26</v>
      </c>
      <c r="X67" s="2027">
        <v>43617</v>
      </c>
      <c r="Y67" s="576">
        <v>279</v>
      </c>
      <c r="Z67" s="576">
        <v>217</v>
      </c>
      <c r="AA67" s="576" t="s">
        <v>21</v>
      </c>
      <c r="AB67" s="576" t="s">
        <v>21</v>
      </c>
      <c r="AC67" s="576">
        <v>153824</v>
      </c>
      <c r="AD67" s="576">
        <v>77834</v>
      </c>
      <c r="AE67" s="576">
        <v>21621</v>
      </c>
      <c r="AF67" s="576">
        <v>5311</v>
      </c>
      <c r="AG67" s="576">
        <v>36</v>
      </c>
      <c r="AH67" s="576">
        <v>3</v>
      </c>
      <c r="AI67" s="576">
        <v>4089</v>
      </c>
      <c r="AJ67" s="576">
        <v>1810</v>
      </c>
      <c r="AK67" s="576">
        <v>2279</v>
      </c>
      <c r="AL67" s="576">
        <v>398</v>
      </c>
      <c r="AM67" s="576">
        <v>339</v>
      </c>
      <c r="AN67" s="576">
        <v>132</v>
      </c>
      <c r="AO67" s="2023" t="s">
        <v>35</v>
      </c>
      <c r="AP67" s="582" t="s">
        <v>26</v>
      </c>
      <c r="AQ67" s="2021" t="s">
        <v>26</v>
      </c>
      <c r="AR67" s="579" t="s">
        <v>26</v>
      </c>
      <c r="AS67" s="2027">
        <v>43617</v>
      </c>
      <c r="AT67" s="576">
        <v>11639</v>
      </c>
      <c r="AU67" s="576">
        <v>1837</v>
      </c>
      <c r="AV67" s="576">
        <v>6293</v>
      </c>
      <c r="AW67" s="576">
        <v>331</v>
      </c>
      <c r="AX67" s="576" t="s">
        <v>21</v>
      </c>
      <c r="AY67" s="576" t="s">
        <v>21</v>
      </c>
      <c r="AZ67" s="576">
        <v>142</v>
      </c>
      <c r="BA67" s="576">
        <v>142</v>
      </c>
      <c r="BB67" s="576" t="s">
        <v>21</v>
      </c>
      <c r="BC67" s="576" t="s">
        <v>21</v>
      </c>
      <c r="BD67" s="576">
        <v>60</v>
      </c>
      <c r="BE67" s="576" t="s">
        <v>21</v>
      </c>
      <c r="BF67" s="576">
        <v>136</v>
      </c>
      <c r="BG67" s="576">
        <v>5074</v>
      </c>
      <c r="BH67" s="576">
        <v>184</v>
      </c>
      <c r="BI67" s="576">
        <v>5682</v>
      </c>
      <c r="BJ67" s="576">
        <v>6554</v>
      </c>
      <c r="BK67" s="2023" t="s">
        <v>35</v>
      </c>
      <c r="BL67" s="582" t="s">
        <v>26</v>
      </c>
      <c r="BM67" s="2021" t="s">
        <v>26</v>
      </c>
      <c r="BN67" s="579" t="s">
        <v>26</v>
      </c>
      <c r="BO67" s="2027">
        <v>43617</v>
      </c>
      <c r="BP67" s="576" t="s">
        <v>21</v>
      </c>
      <c r="BQ67" s="576">
        <v>142392</v>
      </c>
      <c r="BR67" s="576">
        <v>5033</v>
      </c>
      <c r="BS67" s="576">
        <v>15786</v>
      </c>
      <c r="BT67" s="576">
        <v>548</v>
      </c>
      <c r="BU67" s="576">
        <v>1</v>
      </c>
      <c r="BV67" s="576">
        <v>6</v>
      </c>
      <c r="BW67" s="576">
        <v>7</v>
      </c>
      <c r="BX67" s="576">
        <v>504</v>
      </c>
      <c r="BY67" s="576">
        <v>187</v>
      </c>
      <c r="BZ67" s="576">
        <v>317</v>
      </c>
      <c r="CA67" s="576">
        <v>2</v>
      </c>
      <c r="CB67" s="576" t="s">
        <v>21</v>
      </c>
      <c r="CC67" s="576" t="s">
        <v>21</v>
      </c>
      <c r="CD67" s="576">
        <v>2367</v>
      </c>
      <c r="CE67" s="576">
        <v>2173</v>
      </c>
      <c r="CF67" s="576">
        <v>588</v>
      </c>
      <c r="CG67" s="2023" t="s">
        <v>35</v>
      </c>
      <c r="CH67" s="582" t="s">
        <v>26</v>
      </c>
      <c r="CI67" s="2021" t="s">
        <v>26</v>
      </c>
      <c r="CJ67" s="579" t="s">
        <v>26</v>
      </c>
      <c r="CK67" s="2027">
        <v>43617</v>
      </c>
      <c r="CL67" s="576" t="s">
        <v>21</v>
      </c>
      <c r="CM67" s="576">
        <v>2954</v>
      </c>
      <c r="CN67" s="576">
        <v>320</v>
      </c>
      <c r="CO67" s="2945">
        <v>210</v>
      </c>
      <c r="CP67" s="576">
        <v>1950</v>
      </c>
      <c r="CQ67" s="576">
        <v>2164</v>
      </c>
      <c r="CR67" s="576" t="s">
        <v>21</v>
      </c>
      <c r="CS67" s="576" t="s">
        <v>21</v>
      </c>
      <c r="CT67" s="576">
        <v>68499</v>
      </c>
      <c r="CU67" s="576">
        <v>265</v>
      </c>
      <c r="CV67" s="576">
        <v>12540</v>
      </c>
      <c r="CW67" s="576">
        <v>8320</v>
      </c>
      <c r="CX67" s="576">
        <v>143</v>
      </c>
      <c r="CY67" s="576">
        <v>78</v>
      </c>
      <c r="CZ67" s="576">
        <v>2528</v>
      </c>
      <c r="DA67" s="576">
        <v>2265</v>
      </c>
      <c r="DB67" s="2023" t="s">
        <v>35</v>
      </c>
      <c r="DC67" s="582" t="s">
        <v>26</v>
      </c>
      <c r="DY67" s="2021" t="s">
        <v>26</v>
      </c>
      <c r="DZ67" s="579" t="s">
        <v>26</v>
      </c>
      <c r="EA67" s="2027">
        <v>43617</v>
      </c>
      <c r="EB67" s="638">
        <v>35960</v>
      </c>
      <c r="EC67" s="576">
        <v>320</v>
      </c>
      <c r="ED67" s="576">
        <v>1813</v>
      </c>
      <c r="EE67" s="576">
        <v>4605</v>
      </c>
      <c r="EF67" s="576">
        <v>4832</v>
      </c>
      <c r="EG67" s="576" t="s">
        <v>21</v>
      </c>
      <c r="EH67" s="576" t="s">
        <v>21</v>
      </c>
      <c r="EI67" s="576">
        <v>446292</v>
      </c>
      <c r="EJ67" s="576">
        <v>29661</v>
      </c>
      <c r="EK67" s="576">
        <v>78413</v>
      </c>
      <c r="EL67" s="576">
        <v>17972</v>
      </c>
      <c r="EM67" s="576">
        <v>5</v>
      </c>
      <c r="EN67" s="576">
        <v>398</v>
      </c>
      <c r="EO67" s="576">
        <v>100</v>
      </c>
      <c r="EP67" s="576">
        <v>9677</v>
      </c>
      <c r="EQ67" s="576">
        <v>5237</v>
      </c>
      <c r="ER67" s="2023" t="s">
        <v>35</v>
      </c>
      <c r="ES67" s="582" t="s">
        <v>26</v>
      </c>
      <c r="ET67" s="2021" t="s">
        <v>26</v>
      </c>
      <c r="EU67" s="579" t="s">
        <v>26</v>
      </c>
      <c r="EV67" s="2027">
        <v>43617</v>
      </c>
      <c r="EW67" s="576">
        <v>279</v>
      </c>
      <c r="EX67" s="576">
        <v>217</v>
      </c>
      <c r="EY67" s="576" t="s">
        <v>21</v>
      </c>
      <c r="EZ67" s="576">
        <v>133798</v>
      </c>
      <c r="FA67" s="576">
        <v>4424</v>
      </c>
      <c r="FB67" s="576">
        <v>16617</v>
      </c>
      <c r="FC67" s="576">
        <v>5506</v>
      </c>
      <c r="FD67" s="576">
        <v>36</v>
      </c>
      <c r="FE67" s="576">
        <v>3</v>
      </c>
      <c r="FF67" s="576">
        <v>4270</v>
      </c>
      <c r="FG67" s="576">
        <v>1814</v>
      </c>
      <c r="FH67" s="576">
        <v>2455</v>
      </c>
      <c r="FI67" s="576">
        <v>398</v>
      </c>
      <c r="FJ67" s="576">
        <v>339</v>
      </c>
      <c r="FK67" s="576">
        <v>132</v>
      </c>
      <c r="FL67" s="576" t="s">
        <v>21</v>
      </c>
      <c r="FM67" s="2023" t="s">
        <v>35</v>
      </c>
      <c r="FN67" s="582" t="s">
        <v>26</v>
      </c>
      <c r="FO67" s="2021" t="s">
        <v>26</v>
      </c>
      <c r="FP67" s="579" t="s">
        <v>26</v>
      </c>
      <c r="FQ67" s="2027">
        <v>43617</v>
      </c>
      <c r="FR67" s="638">
        <v>184</v>
      </c>
      <c r="FS67" s="576">
        <v>5682</v>
      </c>
      <c r="FT67" s="576">
        <v>8730</v>
      </c>
      <c r="FU67" s="576">
        <v>56</v>
      </c>
      <c r="FV67" s="576" t="s">
        <v>21</v>
      </c>
      <c r="FW67" s="576">
        <v>10824</v>
      </c>
      <c r="FX67" s="576">
        <v>188</v>
      </c>
      <c r="FY67" s="576">
        <v>6344</v>
      </c>
      <c r="FZ67" s="576">
        <v>356</v>
      </c>
      <c r="GA67" s="576" t="s">
        <v>21</v>
      </c>
      <c r="GB67" s="576" t="s">
        <v>21</v>
      </c>
      <c r="GC67" s="576">
        <v>167</v>
      </c>
      <c r="GD67" s="576">
        <v>167</v>
      </c>
      <c r="GE67" s="576" t="s">
        <v>21</v>
      </c>
      <c r="GF67" s="576" t="s">
        <v>21</v>
      </c>
      <c r="GG67" s="576">
        <v>60</v>
      </c>
      <c r="GH67" s="2023" t="s">
        <v>35</v>
      </c>
      <c r="GI67" s="582" t="s">
        <v>26</v>
      </c>
      <c r="GJ67" s="2021" t="s">
        <v>26</v>
      </c>
      <c r="GK67" s="579" t="s">
        <v>26</v>
      </c>
      <c r="GL67" s="2027">
        <v>43617</v>
      </c>
      <c r="GM67" s="576">
        <v>2</v>
      </c>
      <c r="GN67" s="576" t="s">
        <v>21</v>
      </c>
      <c r="GO67" s="576">
        <v>408</v>
      </c>
      <c r="GP67" s="576">
        <v>10242</v>
      </c>
      <c r="GQ67" s="576">
        <v>9429</v>
      </c>
      <c r="GR67" s="576">
        <v>22948</v>
      </c>
      <c r="GS67" s="576">
        <v>701</v>
      </c>
      <c r="GT67" s="576">
        <v>57</v>
      </c>
      <c r="GU67" s="576">
        <v>64</v>
      </c>
      <c r="GV67" s="576" t="s">
        <v>21</v>
      </c>
      <c r="GW67" s="576">
        <v>139354</v>
      </c>
      <c r="GX67" s="576">
        <v>15732</v>
      </c>
      <c r="GY67" s="576">
        <v>564</v>
      </c>
      <c r="GZ67" s="576">
        <v>1</v>
      </c>
      <c r="HA67" s="576">
        <v>6</v>
      </c>
      <c r="HB67" s="576">
        <v>7</v>
      </c>
      <c r="HC67" s="2023" t="s">
        <v>35</v>
      </c>
      <c r="HD67" s="582" t="s">
        <v>26</v>
      </c>
      <c r="HE67" s="2021" t="s">
        <v>26</v>
      </c>
      <c r="HF67" s="579" t="s">
        <v>26</v>
      </c>
      <c r="HG67" s="2027">
        <v>43617</v>
      </c>
      <c r="HH67" s="576">
        <v>12</v>
      </c>
      <c r="HI67" s="576">
        <v>1577</v>
      </c>
      <c r="HJ67" s="576">
        <v>206</v>
      </c>
      <c r="HK67" s="576">
        <v>1371</v>
      </c>
      <c r="HL67" s="576">
        <v>33</v>
      </c>
      <c r="HM67" s="576" t="s">
        <v>21</v>
      </c>
      <c r="HN67" s="576" t="s">
        <v>21</v>
      </c>
      <c r="HO67" s="576">
        <v>2954</v>
      </c>
      <c r="HP67" s="576">
        <v>320</v>
      </c>
      <c r="HQ67" s="576">
        <v>210</v>
      </c>
      <c r="HR67" s="576">
        <v>1950</v>
      </c>
      <c r="HS67" s="576">
        <v>2163</v>
      </c>
      <c r="HT67" s="576" t="s">
        <v>21</v>
      </c>
      <c r="HU67" s="576" t="s">
        <v>21</v>
      </c>
      <c r="HV67" s="576">
        <v>68499</v>
      </c>
      <c r="HW67" s="576">
        <v>435</v>
      </c>
      <c r="HX67" s="2023" t="s">
        <v>35</v>
      </c>
      <c r="HY67" s="582" t="s">
        <v>26</v>
      </c>
      <c r="HZ67" s="2021" t="s">
        <v>26</v>
      </c>
      <c r="IA67" s="579" t="s">
        <v>26</v>
      </c>
      <c r="IB67" s="2027">
        <v>43617</v>
      </c>
      <c r="IC67" s="638">
        <v>99</v>
      </c>
      <c r="ID67" s="576">
        <v>5</v>
      </c>
      <c r="IE67" s="576">
        <v>5</v>
      </c>
      <c r="IF67" s="576" t="s">
        <v>21</v>
      </c>
      <c r="IG67" s="576">
        <v>6279</v>
      </c>
      <c r="IH67" s="576">
        <v>8842</v>
      </c>
      <c r="II67" s="2023" t="s">
        <v>35</v>
      </c>
      <c r="IJ67" s="582" t="s">
        <v>26</v>
      </c>
      <c r="IK67" s="596"/>
      <c r="IL67" s="596"/>
      <c r="IM67" s="596"/>
      <c r="IN67" s="596"/>
      <c r="IO67" s="596"/>
    </row>
    <row r="68" spans="1:249" ht="14.45" customHeight="1">
      <c r="A68" s="2021" t="s">
        <v>26</v>
      </c>
      <c r="B68" s="579" t="s">
        <v>26</v>
      </c>
      <c r="C68" s="2027">
        <v>43647</v>
      </c>
      <c r="D68" s="576">
        <v>24993</v>
      </c>
      <c r="E68" s="576">
        <v>425</v>
      </c>
      <c r="F68" s="576">
        <v>1741</v>
      </c>
      <c r="G68" s="576">
        <v>5222</v>
      </c>
      <c r="H68" s="576">
        <v>5482</v>
      </c>
      <c r="I68" s="576" t="s">
        <v>21</v>
      </c>
      <c r="J68" s="576" t="s">
        <v>21</v>
      </c>
      <c r="K68" s="576">
        <v>437741</v>
      </c>
      <c r="L68" s="576">
        <v>125462</v>
      </c>
      <c r="M68" s="576">
        <v>84426</v>
      </c>
      <c r="N68" s="576">
        <v>19245</v>
      </c>
      <c r="O68" s="576">
        <v>6</v>
      </c>
      <c r="P68" s="576">
        <v>588</v>
      </c>
      <c r="Q68" s="576">
        <v>105</v>
      </c>
      <c r="R68" s="576">
        <v>10017</v>
      </c>
      <c r="S68" s="576">
        <v>5383</v>
      </c>
      <c r="T68" s="2023" t="s">
        <v>36</v>
      </c>
      <c r="U68" s="582" t="s">
        <v>26</v>
      </c>
      <c r="V68" s="2021" t="s">
        <v>26</v>
      </c>
      <c r="W68" s="579" t="s">
        <v>26</v>
      </c>
      <c r="X68" s="2027">
        <v>43647</v>
      </c>
      <c r="Y68" s="576">
        <v>241</v>
      </c>
      <c r="Z68" s="576">
        <v>206</v>
      </c>
      <c r="AA68" s="576" t="s">
        <v>21</v>
      </c>
      <c r="AB68" s="576" t="s">
        <v>21</v>
      </c>
      <c r="AC68" s="576">
        <v>155605</v>
      </c>
      <c r="AD68" s="576">
        <v>79445</v>
      </c>
      <c r="AE68" s="576">
        <v>22257</v>
      </c>
      <c r="AF68" s="576">
        <v>6095</v>
      </c>
      <c r="AG68" s="576">
        <v>45</v>
      </c>
      <c r="AH68" s="576">
        <v>5</v>
      </c>
      <c r="AI68" s="576">
        <v>4592</v>
      </c>
      <c r="AJ68" s="576">
        <v>1933</v>
      </c>
      <c r="AK68" s="576">
        <v>2659</v>
      </c>
      <c r="AL68" s="576">
        <v>446</v>
      </c>
      <c r="AM68" s="576">
        <v>335</v>
      </c>
      <c r="AN68" s="576">
        <v>379</v>
      </c>
      <c r="AO68" s="2023" t="s">
        <v>36</v>
      </c>
      <c r="AP68" s="582" t="s">
        <v>26</v>
      </c>
      <c r="AQ68" s="2021" t="s">
        <v>26</v>
      </c>
      <c r="AR68" s="579" t="s">
        <v>26</v>
      </c>
      <c r="AS68" s="2027">
        <v>43647</v>
      </c>
      <c r="AT68" s="576">
        <v>12191</v>
      </c>
      <c r="AU68" s="576">
        <v>2287</v>
      </c>
      <c r="AV68" s="576">
        <v>6747</v>
      </c>
      <c r="AW68" s="576">
        <v>330</v>
      </c>
      <c r="AX68" s="576" t="s">
        <v>21</v>
      </c>
      <c r="AY68" s="576" t="s">
        <v>21</v>
      </c>
      <c r="AZ68" s="576">
        <v>155</v>
      </c>
      <c r="BA68" s="576">
        <v>155</v>
      </c>
      <c r="BB68" s="576" t="s">
        <v>21</v>
      </c>
      <c r="BC68" s="576" t="s">
        <v>21</v>
      </c>
      <c r="BD68" s="576">
        <v>46</v>
      </c>
      <c r="BE68" s="576" t="s">
        <v>21</v>
      </c>
      <c r="BF68" s="576">
        <v>133</v>
      </c>
      <c r="BG68" s="576">
        <v>5505</v>
      </c>
      <c r="BH68" s="576">
        <v>143</v>
      </c>
      <c r="BI68" s="576">
        <v>6266</v>
      </c>
      <c r="BJ68" s="576">
        <v>6723</v>
      </c>
      <c r="BK68" s="2023" t="s">
        <v>36</v>
      </c>
      <c r="BL68" s="582" t="s">
        <v>26</v>
      </c>
      <c r="BM68" s="2021" t="s">
        <v>26</v>
      </c>
      <c r="BN68" s="579" t="s">
        <v>26</v>
      </c>
      <c r="BO68" s="2027">
        <v>43647</v>
      </c>
      <c r="BP68" s="576" t="s">
        <v>21</v>
      </c>
      <c r="BQ68" s="576">
        <v>90323</v>
      </c>
      <c r="BR68" s="576">
        <v>7030</v>
      </c>
      <c r="BS68" s="576">
        <v>10510</v>
      </c>
      <c r="BT68" s="576">
        <v>499</v>
      </c>
      <c r="BU68" s="576">
        <v>2</v>
      </c>
      <c r="BV68" s="576">
        <v>4</v>
      </c>
      <c r="BW68" s="576">
        <v>8</v>
      </c>
      <c r="BX68" s="576">
        <v>460</v>
      </c>
      <c r="BY68" s="576">
        <v>209</v>
      </c>
      <c r="BZ68" s="576">
        <v>251</v>
      </c>
      <c r="CA68" s="576">
        <v>2</v>
      </c>
      <c r="CB68" s="576" t="s">
        <v>21</v>
      </c>
      <c r="CC68" s="576" t="s">
        <v>21</v>
      </c>
      <c r="CD68" s="576">
        <v>1914</v>
      </c>
      <c r="CE68" s="576">
        <v>1535</v>
      </c>
      <c r="CF68" s="576">
        <v>718</v>
      </c>
      <c r="CG68" s="2023" t="s">
        <v>36</v>
      </c>
      <c r="CH68" s="582" t="s">
        <v>26</v>
      </c>
      <c r="CI68" s="2021" t="s">
        <v>26</v>
      </c>
      <c r="CJ68" s="579" t="s">
        <v>26</v>
      </c>
      <c r="CK68" s="2027">
        <v>43647</v>
      </c>
      <c r="CL68" s="576" t="s">
        <v>21</v>
      </c>
      <c r="CM68" s="576">
        <v>3296</v>
      </c>
      <c r="CN68" s="576">
        <v>425</v>
      </c>
      <c r="CO68" s="2945">
        <v>136</v>
      </c>
      <c r="CP68" s="576">
        <v>2229</v>
      </c>
      <c r="CQ68" s="576">
        <v>2473</v>
      </c>
      <c r="CR68" s="576" t="s">
        <v>21</v>
      </c>
      <c r="CS68" s="576" t="s">
        <v>21</v>
      </c>
      <c r="CT68" s="576">
        <v>77302</v>
      </c>
      <c r="CU68" s="576">
        <v>234</v>
      </c>
      <c r="CV68" s="576">
        <v>13608</v>
      </c>
      <c r="CW68" s="576">
        <v>8869</v>
      </c>
      <c r="CX68" s="576">
        <v>155</v>
      </c>
      <c r="CY68" s="576">
        <v>78</v>
      </c>
      <c r="CZ68" s="576">
        <v>2617</v>
      </c>
      <c r="DA68" s="576">
        <v>2350</v>
      </c>
      <c r="DB68" s="2023" t="s">
        <v>36</v>
      </c>
      <c r="DC68" s="582" t="s">
        <v>26</v>
      </c>
      <c r="DY68" s="2021" t="s">
        <v>26</v>
      </c>
      <c r="DZ68" s="579" t="s">
        <v>26</v>
      </c>
      <c r="EA68" s="2027">
        <v>43647</v>
      </c>
      <c r="EB68" s="638">
        <v>38996</v>
      </c>
      <c r="EC68" s="576">
        <v>425</v>
      </c>
      <c r="ED68" s="576">
        <v>1830</v>
      </c>
      <c r="EE68" s="576">
        <v>5278</v>
      </c>
      <c r="EF68" s="576">
        <v>5543</v>
      </c>
      <c r="EG68" s="576" t="s">
        <v>21</v>
      </c>
      <c r="EH68" s="576" t="s">
        <v>21</v>
      </c>
      <c r="EI68" s="576">
        <v>404693</v>
      </c>
      <c r="EJ68" s="576">
        <v>30411</v>
      </c>
      <c r="EK68" s="576">
        <v>77630</v>
      </c>
      <c r="EL68" s="576">
        <v>19791</v>
      </c>
      <c r="EM68" s="576">
        <v>6</v>
      </c>
      <c r="EN68" s="576">
        <v>591</v>
      </c>
      <c r="EO68" s="576">
        <v>105</v>
      </c>
      <c r="EP68" s="576">
        <v>10537</v>
      </c>
      <c r="EQ68" s="576">
        <v>5651</v>
      </c>
      <c r="ER68" s="2023" t="s">
        <v>36</v>
      </c>
      <c r="ES68" s="582" t="s">
        <v>26</v>
      </c>
      <c r="ET68" s="2021" t="s">
        <v>26</v>
      </c>
      <c r="EU68" s="579" t="s">
        <v>26</v>
      </c>
      <c r="EV68" s="2027">
        <v>43647</v>
      </c>
      <c r="EW68" s="576">
        <v>241</v>
      </c>
      <c r="EX68" s="576">
        <v>206</v>
      </c>
      <c r="EY68" s="576" t="s">
        <v>21</v>
      </c>
      <c r="EZ68" s="576">
        <v>134902</v>
      </c>
      <c r="FA68" s="576">
        <v>5919</v>
      </c>
      <c r="FB68" s="576">
        <v>17172</v>
      </c>
      <c r="FC68" s="576">
        <v>6326</v>
      </c>
      <c r="FD68" s="576">
        <v>45</v>
      </c>
      <c r="FE68" s="576">
        <v>5</v>
      </c>
      <c r="FF68" s="576">
        <v>4806</v>
      </c>
      <c r="FG68" s="576">
        <v>1941</v>
      </c>
      <c r="FH68" s="576">
        <v>2865</v>
      </c>
      <c r="FI68" s="576">
        <v>446</v>
      </c>
      <c r="FJ68" s="576">
        <v>335</v>
      </c>
      <c r="FK68" s="576">
        <v>379</v>
      </c>
      <c r="FL68" s="576" t="s">
        <v>21</v>
      </c>
      <c r="FM68" s="2023" t="s">
        <v>36</v>
      </c>
      <c r="FN68" s="582" t="s">
        <v>26</v>
      </c>
      <c r="FO68" s="2021" t="s">
        <v>26</v>
      </c>
      <c r="FP68" s="579" t="s">
        <v>26</v>
      </c>
      <c r="FQ68" s="2027">
        <v>43647</v>
      </c>
      <c r="FR68" s="638">
        <v>143</v>
      </c>
      <c r="FS68" s="576">
        <v>6266</v>
      </c>
      <c r="FT68" s="576">
        <v>8920</v>
      </c>
      <c r="FU68" s="576">
        <v>55</v>
      </c>
      <c r="FV68" s="576" t="s">
        <v>21</v>
      </c>
      <c r="FW68" s="576">
        <v>11428</v>
      </c>
      <c r="FX68" s="576">
        <v>592</v>
      </c>
      <c r="FY68" s="576">
        <v>6796</v>
      </c>
      <c r="FZ68" s="576">
        <v>354</v>
      </c>
      <c r="GA68" s="576" t="s">
        <v>21</v>
      </c>
      <c r="GB68" s="576" t="s">
        <v>21</v>
      </c>
      <c r="GC68" s="576">
        <v>178</v>
      </c>
      <c r="GD68" s="576">
        <v>178</v>
      </c>
      <c r="GE68" s="576" t="s">
        <v>21</v>
      </c>
      <c r="GF68" s="576" t="s">
        <v>21</v>
      </c>
      <c r="GG68" s="576">
        <v>46</v>
      </c>
      <c r="GH68" s="2023" t="s">
        <v>36</v>
      </c>
      <c r="GI68" s="582" t="s">
        <v>26</v>
      </c>
      <c r="GJ68" s="2021" t="s">
        <v>26</v>
      </c>
      <c r="GK68" s="579" t="s">
        <v>26</v>
      </c>
      <c r="GL68" s="2027">
        <v>43647</v>
      </c>
      <c r="GM68" s="576">
        <v>2</v>
      </c>
      <c r="GN68" s="576" t="s">
        <v>21</v>
      </c>
      <c r="GO68" s="576">
        <v>438</v>
      </c>
      <c r="GP68" s="576">
        <v>10544</v>
      </c>
      <c r="GQ68" s="576">
        <v>9489</v>
      </c>
      <c r="GR68" s="576">
        <v>25492</v>
      </c>
      <c r="GS68" s="576">
        <v>723</v>
      </c>
      <c r="GT68" s="576">
        <v>58</v>
      </c>
      <c r="GU68" s="576">
        <v>65</v>
      </c>
      <c r="GV68" s="576" t="s">
        <v>21</v>
      </c>
      <c r="GW68" s="576">
        <v>87530</v>
      </c>
      <c r="GX68" s="576">
        <v>10490</v>
      </c>
      <c r="GY68" s="576">
        <v>612</v>
      </c>
      <c r="GZ68" s="576">
        <v>2</v>
      </c>
      <c r="HA68" s="576">
        <v>4</v>
      </c>
      <c r="HB68" s="576">
        <v>8</v>
      </c>
      <c r="HC68" s="2023" t="s">
        <v>36</v>
      </c>
      <c r="HD68" s="582" t="s">
        <v>26</v>
      </c>
      <c r="HE68" s="2021" t="s">
        <v>26</v>
      </c>
      <c r="HF68" s="579" t="s">
        <v>26</v>
      </c>
      <c r="HG68" s="2027">
        <v>43647</v>
      </c>
      <c r="HH68" s="576">
        <v>14</v>
      </c>
      <c r="HI68" s="576">
        <v>1685</v>
      </c>
      <c r="HJ68" s="576">
        <v>228</v>
      </c>
      <c r="HK68" s="576">
        <v>1457</v>
      </c>
      <c r="HL68" s="576">
        <v>43</v>
      </c>
      <c r="HM68" s="576" t="s">
        <v>21</v>
      </c>
      <c r="HN68" s="576" t="s">
        <v>21</v>
      </c>
      <c r="HO68" s="576">
        <v>3296</v>
      </c>
      <c r="HP68" s="576">
        <v>425</v>
      </c>
      <c r="HQ68" s="576">
        <v>136</v>
      </c>
      <c r="HR68" s="576">
        <v>2229</v>
      </c>
      <c r="HS68" s="576">
        <v>2473</v>
      </c>
      <c r="HT68" s="576" t="s">
        <v>21</v>
      </c>
      <c r="HU68" s="576" t="s">
        <v>21</v>
      </c>
      <c r="HV68" s="576">
        <v>77302</v>
      </c>
      <c r="HW68" s="576">
        <v>385</v>
      </c>
      <c r="HX68" s="2023" t="s">
        <v>36</v>
      </c>
      <c r="HY68" s="582" t="s">
        <v>26</v>
      </c>
      <c r="HZ68" s="2021" t="s">
        <v>26</v>
      </c>
      <c r="IA68" s="579" t="s">
        <v>26</v>
      </c>
      <c r="IB68" s="2027">
        <v>43647</v>
      </c>
      <c r="IC68" s="638">
        <v>121</v>
      </c>
      <c r="ID68" s="576">
        <v>5</v>
      </c>
      <c r="IE68" s="576">
        <v>5</v>
      </c>
      <c r="IF68" s="576" t="s">
        <v>21</v>
      </c>
      <c r="IG68" s="576">
        <v>6396</v>
      </c>
      <c r="IH68" s="576">
        <v>7809</v>
      </c>
      <c r="II68" s="2023" t="s">
        <v>36</v>
      </c>
      <c r="IJ68" s="582" t="s">
        <v>26</v>
      </c>
      <c r="IK68" s="596"/>
      <c r="IL68" s="596"/>
      <c r="IM68" s="596"/>
      <c r="IN68" s="596"/>
      <c r="IO68" s="596"/>
    </row>
    <row r="69" spans="1:249" ht="14.45" customHeight="1">
      <c r="A69" s="2021" t="s">
        <v>26</v>
      </c>
      <c r="B69" s="579" t="s">
        <v>26</v>
      </c>
      <c r="C69" s="2027">
        <v>43678</v>
      </c>
      <c r="D69" s="576">
        <v>23090</v>
      </c>
      <c r="E69" s="576">
        <v>379</v>
      </c>
      <c r="F69" s="576">
        <v>1587</v>
      </c>
      <c r="G69" s="576">
        <v>3809</v>
      </c>
      <c r="H69" s="576">
        <v>3991</v>
      </c>
      <c r="I69" s="576" t="s">
        <v>21</v>
      </c>
      <c r="J69" s="576" t="s">
        <v>21</v>
      </c>
      <c r="K69" s="576">
        <v>475692</v>
      </c>
      <c r="L69" s="576">
        <v>120006</v>
      </c>
      <c r="M69" s="576">
        <v>80975</v>
      </c>
      <c r="N69" s="576">
        <v>15218</v>
      </c>
      <c r="O69" s="576">
        <v>6</v>
      </c>
      <c r="P69" s="576">
        <v>276</v>
      </c>
      <c r="Q69" s="576">
        <v>87</v>
      </c>
      <c r="R69" s="576">
        <v>8277</v>
      </c>
      <c r="S69" s="576">
        <v>4594</v>
      </c>
      <c r="T69" s="2023" t="s">
        <v>37</v>
      </c>
      <c r="U69" s="582" t="s">
        <v>26</v>
      </c>
      <c r="V69" s="2021" t="s">
        <v>26</v>
      </c>
      <c r="W69" s="579" t="s">
        <v>26</v>
      </c>
      <c r="X69" s="2027">
        <v>43678</v>
      </c>
      <c r="Y69" s="576">
        <v>302</v>
      </c>
      <c r="Z69" s="576">
        <v>220</v>
      </c>
      <c r="AA69" s="576" t="s">
        <v>21</v>
      </c>
      <c r="AB69" s="576" t="s">
        <v>21</v>
      </c>
      <c r="AC69" s="576">
        <v>153384</v>
      </c>
      <c r="AD69" s="576">
        <v>77857</v>
      </c>
      <c r="AE69" s="576">
        <v>22335</v>
      </c>
      <c r="AF69" s="576">
        <v>5831</v>
      </c>
      <c r="AG69" s="576">
        <v>40</v>
      </c>
      <c r="AH69" s="576">
        <v>6</v>
      </c>
      <c r="AI69" s="576">
        <v>4214</v>
      </c>
      <c r="AJ69" s="576">
        <v>1792</v>
      </c>
      <c r="AK69" s="576">
        <v>2422</v>
      </c>
      <c r="AL69" s="576">
        <v>453</v>
      </c>
      <c r="AM69" s="576">
        <v>343</v>
      </c>
      <c r="AN69" s="576">
        <v>535</v>
      </c>
      <c r="AO69" s="2023" t="s">
        <v>37</v>
      </c>
      <c r="AP69" s="582" t="s">
        <v>26</v>
      </c>
      <c r="AQ69" s="2021" t="s">
        <v>26</v>
      </c>
      <c r="AR69" s="579" t="s">
        <v>26</v>
      </c>
      <c r="AS69" s="2027">
        <v>43678</v>
      </c>
      <c r="AT69" s="576">
        <v>11791</v>
      </c>
      <c r="AU69" s="576">
        <v>1950</v>
      </c>
      <c r="AV69" s="576">
        <v>6481</v>
      </c>
      <c r="AW69" s="576">
        <v>259</v>
      </c>
      <c r="AX69" s="576" t="s">
        <v>21</v>
      </c>
      <c r="AY69" s="576" t="s">
        <v>21</v>
      </c>
      <c r="AZ69" s="576">
        <v>140</v>
      </c>
      <c r="BA69" s="576">
        <v>140</v>
      </c>
      <c r="BB69" s="576" t="s">
        <v>21</v>
      </c>
      <c r="BC69" s="576" t="s">
        <v>21</v>
      </c>
      <c r="BD69" s="576">
        <v>57</v>
      </c>
      <c r="BE69" s="576" t="s">
        <v>21</v>
      </c>
      <c r="BF69" s="576">
        <v>71</v>
      </c>
      <c r="BG69" s="576">
        <v>5332</v>
      </c>
      <c r="BH69" s="576">
        <v>183</v>
      </c>
      <c r="BI69" s="576">
        <v>6006</v>
      </c>
      <c r="BJ69" s="576">
        <v>6661</v>
      </c>
      <c r="BK69" s="2023" t="s">
        <v>37</v>
      </c>
      <c r="BL69" s="582" t="s">
        <v>26</v>
      </c>
      <c r="BM69" s="2021" t="s">
        <v>26</v>
      </c>
      <c r="BN69" s="579" t="s">
        <v>26</v>
      </c>
      <c r="BO69" s="2027">
        <v>43678</v>
      </c>
      <c r="BP69" s="576" t="s">
        <v>21</v>
      </c>
      <c r="BQ69" s="576">
        <v>138266</v>
      </c>
      <c r="BR69" s="576">
        <v>6299</v>
      </c>
      <c r="BS69" s="576">
        <v>14245</v>
      </c>
      <c r="BT69" s="576">
        <v>323</v>
      </c>
      <c r="BU69" s="576">
        <v>2</v>
      </c>
      <c r="BV69" s="576">
        <v>5</v>
      </c>
      <c r="BW69" s="576">
        <v>6</v>
      </c>
      <c r="BX69" s="576">
        <v>295</v>
      </c>
      <c r="BY69" s="576">
        <v>151</v>
      </c>
      <c r="BZ69" s="576">
        <v>144</v>
      </c>
      <c r="CA69" s="576">
        <v>2</v>
      </c>
      <c r="CB69" s="576" t="s">
        <v>21</v>
      </c>
      <c r="CC69" s="576" t="s">
        <v>21</v>
      </c>
      <c r="CD69" s="576">
        <v>1353</v>
      </c>
      <c r="CE69" s="576">
        <v>800</v>
      </c>
      <c r="CF69" s="576">
        <v>700</v>
      </c>
      <c r="CG69" s="2023" t="s">
        <v>37</v>
      </c>
      <c r="CH69" s="582" t="s">
        <v>26</v>
      </c>
      <c r="CI69" s="2021" t="s">
        <v>26</v>
      </c>
      <c r="CJ69" s="579" t="s">
        <v>26</v>
      </c>
      <c r="CK69" s="2027">
        <v>43678</v>
      </c>
      <c r="CL69" s="576" t="s">
        <v>21</v>
      </c>
      <c r="CM69" s="576">
        <v>2436</v>
      </c>
      <c r="CN69" s="576">
        <v>379</v>
      </c>
      <c r="CO69" s="2945">
        <v>133</v>
      </c>
      <c r="CP69" s="576">
        <v>1548</v>
      </c>
      <c r="CQ69" s="576">
        <v>1716</v>
      </c>
      <c r="CR69" s="576" t="s">
        <v>21</v>
      </c>
      <c r="CS69" s="576" t="s">
        <v>21</v>
      </c>
      <c r="CT69" s="576">
        <v>70937</v>
      </c>
      <c r="CU69" s="576">
        <v>228</v>
      </c>
      <c r="CV69" s="576">
        <v>10189</v>
      </c>
      <c r="CW69" s="576">
        <v>6565</v>
      </c>
      <c r="CX69" s="576">
        <v>128</v>
      </c>
      <c r="CY69" s="576">
        <v>65</v>
      </c>
      <c r="CZ69" s="576">
        <v>2096</v>
      </c>
      <c r="DA69" s="576">
        <v>1877</v>
      </c>
      <c r="DB69" s="2023" t="s">
        <v>37</v>
      </c>
      <c r="DC69" s="582" t="s">
        <v>26</v>
      </c>
      <c r="DY69" s="2021" t="s">
        <v>26</v>
      </c>
      <c r="DZ69" s="579" t="s">
        <v>26</v>
      </c>
      <c r="EA69" s="2027">
        <v>43678</v>
      </c>
      <c r="EB69" s="638">
        <v>35811</v>
      </c>
      <c r="EC69" s="576">
        <v>379</v>
      </c>
      <c r="ED69" s="576">
        <v>1691</v>
      </c>
      <c r="EE69" s="576">
        <v>3854</v>
      </c>
      <c r="EF69" s="576">
        <v>4040</v>
      </c>
      <c r="EG69" s="576" t="s">
        <v>21</v>
      </c>
      <c r="EH69" s="576" t="s">
        <v>21</v>
      </c>
      <c r="EI69" s="576">
        <v>443267</v>
      </c>
      <c r="EJ69" s="576">
        <v>32895</v>
      </c>
      <c r="EK69" s="576">
        <v>74697</v>
      </c>
      <c r="EL69" s="576">
        <v>15847</v>
      </c>
      <c r="EM69" s="576">
        <v>6</v>
      </c>
      <c r="EN69" s="576">
        <v>438</v>
      </c>
      <c r="EO69" s="576">
        <v>87</v>
      </c>
      <c r="EP69" s="576">
        <v>8734</v>
      </c>
      <c r="EQ69" s="576">
        <v>4858</v>
      </c>
      <c r="ER69" s="2023" t="s">
        <v>37</v>
      </c>
      <c r="ES69" s="582" t="s">
        <v>26</v>
      </c>
      <c r="ET69" s="2021" t="s">
        <v>26</v>
      </c>
      <c r="EU69" s="579" t="s">
        <v>26</v>
      </c>
      <c r="EV69" s="2027">
        <v>43678</v>
      </c>
      <c r="EW69" s="576">
        <v>302</v>
      </c>
      <c r="EX69" s="576">
        <v>220</v>
      </c>
      <c r="EY69" s="576" t="s">
        <v>21</v>
      </c>
      <c r="EZ69" s="576">
        <v>132978</v>
      </c>
      <c r="FA69" s="576">
        <v>6687</v>
      </c>
      <c r="FB69" s="576">
        <v>17296</v>
      </c>
      <c r="FC69" s="576">
        <v>6011</v>
      </c>
      <c r="FD69" s="576">
        <v>40</v>
      </c>
      <c r="FE69" s="576">
        <v>6</v>
      </c>
      <c r="FF69" s="576">
        <v>4381</v>
      </c>
      <c r="FG69" s="576">
        <v>1795</v>
      </c>
      <c r="FH69" s="576">
        <v>2586</v>
      </c>
      <c r="FI69" s="576">
        <v>453</v>
      </c>
      <c r="FJ69" s="576">
        <v>343</v>
      </c>
      <c r="FK69" s="576">
        <v>535</v>
      </c>
      <c r="FL69" s="576" t="s">
        <v>21</v>
      </c>
      <c r="FM69" s="2023" t="s">
        <v>37</v>
      </c>
      <c r="FN69" s="582" t="s">
        <v>26</v>
      </c>
      <c r="FO69" s="2021" t="s">
        <v>26</v>
      </c>
      <c r="FP69" s="579" t="s">
        <v>26</v>
      </c>
      <c r="FQ69" s="2027">
        <v>43678</v>
      </c>
      <c r="FR69" s="638">
        <v>183</v>
      </c>
      <c r="FS69" s="576">
        <v>6006</v>
      </c>
      <c r="FT69" s="576">
        <v>8837</v>
      </c>
      <c r="FU69" s="576">
        <v>61</v>
      </c>
      <c r="FV69" s="576" t="s">
        <v>21</v>
      </c>
      <c r="FW69" s="576">
        <v>11002</v>
      </c>
      <c r="FX69" s="576">
        <v>276</v>
      </c>
      <c r="FY69" s="576">
        <v>6538</v>
      </c>
      <c r="FZ69" s="576">
        <v>287</v>
      </c>
      <c r="GA69" s="576" t="s">
        <v>21</v>
      </c>
      <c r="GB69" s="576" t="s">
        <v>21</v>
      </c>
      <c r="GC69" s="576">
        <v>168</v>
      </c>
      <c r="GD69" s="576">
        <v>168</v>
      </c>
      <c r="GE69" s="576" t="s">
        <v>21</v>
      </c>
      <c r="GF69" s="576" t="s">
        <v>21</v>
      </c>
      <c r="GG69" s="576">
        <v>57</v>
      </c>
      <c r="GH69" s="2023" t="s">
        <v>37</v>
      </c>
      <c r="GI69" s="582" t="s">
        <v>26</v>
      </c>
      <c r="GJ69" s="2021" t="s">
        <v>26</v>
      </c>
      <c r="GK69" s="579" t="s">
        <v>26</v>
      </c>
      <c r="GL69" s="2027">
        <v>43678</v>
      </c>
      <c r="GM69" s="576">
        <v>2</v>
      </c>
      <c r="GN69" s="576" t="s">
        <v>21</v>
      </c>
      <c r="GO69" s="576">
        <v>206</v>
      </c>
      <c r="GP69" s="576">
        <v>9413</v>
      </c>
      <c r="GQ69" s="576">
        <v>8342</v>
      </c>
      <c r="GR69" s="576">
        <v>22748</v>
      </c>
      <c r="GS69" s="576">
        <v>715</v>
      </c>
      <c r="GT69" s="576">
        <v>53</v>
      </c>
      <c r="GU69" s="576">
        <v>59</v>
      </c>
      <c r="GV69" s="576" t="s">
        <v>21</v>
      </c>
      <c r="GW69" s="576">
        <v>135448</v>
      </c>
      <c r="GX69" s="576">
        <v>14212</v>
      </c>
      <c r="GY69" s="576">
        <v>426</v>
      </c>
      <c r="GZ69" s="576">
        <v>2</v>
      </c>
      <c r="HA69" s="576">
        <v>5</v>
      </c>
      <c r="HB69" s="576">
        <v>6</v>
      </c>
      <c r="HC69" s="2023" t="s">
        <v>37</v>
      </c>
      <c r="HD69" s="582" t="s">
        <v>26</v>
      </c>
      <c r="HE69" s="2021" t="s">
        <v>26</v>
      </c>
      <c r="HF69" s="579" t="s">
        <v>26</v>
      </c>
      <c r="HG69" s="2027">
        <v>43678</v>
      </c>
      <c r="HH69" s="576">
        <v>10</v>
      </c>
      <c r="HI69" s="576">
        <v>1099</v>
      </c>
      <c r="HJ69" s="576">
        <v>201</v>
      </c>
      <c r="HK69" s="576">
        <v>898</v>
      </c>
      <c r="HL69" s="576">
        <v>31</v>
      </c>
      <c r="HM69" s="576" t="s">
        <v>21</v>
      </c>
      <c r="HN69" s="576" t="s">
        <v>21</v>
      </c>
      <c r="HO69" s="576">
        <v>2436</v>
      </c>
      <c r="HP69" s="576">
        <v>379</v>
      </c>
      <c r="HQ69" s="576">
        <v>133</v>
      </c>
      <c r="HR69" s="576">
        <v>1548</v>
      </c>
      <c r="HS69" s="576">
        <v>1716</v>
      </c>
      <c r="HT69" s="576" t="s">
        <v>21</v>
      </c>
      <c r="HU69" s="576" t="s">
        <v>21</v>
      </c>
      <c r="HV69" s="576">
        <v>70937</v>
      </c>
      <c r="HW69" s="576">
        <v>376</v>
      </c>
      <c r="HX69" s="2023" t="s">
        <v>37</v>
      </c>
      <c r="HY69" s="582" t="s">
        <v>26</v>
      </c>
      <c r="HZ69" s="2021" t="s">
        <v>26</v>
      </c>
      <c r="IA69" s="579" t="s">
        <v>26</v>
      </c>
      <c r="IB69" s="2027">
        <v>43678</v>
      </c>
      <c r="IC69" s="638">
        <v>125</v>
      </c>
      <c r="ID69" s="576">
        <v>6</v>
      </c>
      <c r="IE69" s="576">
        <v>7</v>
      </c>
      <c r="IF69" s="576" t="s">
        <v>21</v>
      </c>
      <c r="IG69" s="576">
        <v>6085</v>
      </c>
      <c r="IH69" s="576">
        <v>9310</v>
      </c>
      <c r="II69" s="2023" t="s">
        <v>37</v>
      </c>
      <c r="IJ69" s="582" t="s">
        <v>26</v>
      </c>
      <c r="IK69" s="596"/>
      <c r="IL69" s="596"/>
      <c r="IM69" s="596"/>
      <c r="IN69" s="596"/>
      <c r="IO69" s="596"/>
    </row>
    <row r="70" spans="1:249" ht="14.45" customHeight="1">
      <c r="A70" s="2021" t="s">
        <v>26</v>
      </c>
      <c r="B70" s="579" t="s">
        <v>26</v>
      </c>
      <c r="C70" s="2027">
        <v>43709</v>
      </c>
      <c r="D70" s="576">
        <v>23655</v>
      </c>
      <c r="E70" s="576">
        <v>409</v>
      </c>
      <c r="F70" s="576">
        <v>1643</v>
      </c>
      <c r="G70" s="576">
        <v>4844</v>
      </c>
      <c r="H70" s="576">
        <v>5107</v>
      </c>
      <c r="I70" s="576" t="s">
        <v>21</v>
      </c>
      <c r="J70" s="576" t="s">
        <v>21</v>
      </c>
      <c r="K70" s="576">
        <v>453556</v>
      </c>
      <c r="L70" s="576">
        <v>105426</v>
      </c>
      <c r="M70" s="576">
        <v>84481</v>
      </c>
      <c r="N70" s="576">
        <v>18542</v>
      </c>
      <c r="O70" s="576">
        <v>5</v>
      </c>
      <c r="P70" s="576">
        <v>312</v>
      </c>
      <c r="Q70" s="576">
        <v>102</v>
      </c>
      <c r="R70" s="576">
        <v>9885</v>
      </c>
      <c r="S70" s="576">
        <v>5395</v>
      </c>
      <c r="T70" s="2023" t="s">
        <v>38</v>
      </c>
      <c r="U70" s="582" t="s">
        <v>26</v>
      </c>
      <c r="V70" s="2021" t="s">
        <v>26</v>
      </c>
      <c r="W70" s="579" t="s">
        <v>26</v>
      </c>
      <c r="X70" s="2027">
        <v>43709</v>
      </c>
      <c r="Y70" s="576">
        <v>263</v>
      </c>
      <c r="Z70" s="576">
        <v>210</v>
      </c>
      <c r="AA70" s="576" t="s">
        <v>21</v>
      </c>
      <c r="AB70" s="576" t="s">
        <v>21</v>
      </c>
      <c r="AC70" s="576">
        <v>141006</v>
      </c>
      <c r="AD70" s="576">
        <v>72680</v>
      </c>
      <c r="AE70" s="576">
        <v>22345</v>
      </c>
      <c r="AF70" s="576">
        <v>6494</v>
      </c>
      <c r="AG70" s="576">
        <v>28</v>
      </c>
      <c r="AH70" s="576">
        <v>2</v>
      </c>
      <c r="AI70" s="576">
        <v>4575</v>
      </c>
      <c r="AJ70" s="576">
        <v>1989</v>
      </c>
      <c r="AK70" s="576">
        <v>2586</v>
      </c>
      <c r="AL70" s="576">
        <v>425</v>
      </c>
      <c r="AM70" s="576">
        <v>309</v>
      </c>
      <c r="AN70" s="576">
        <v>1023</v>
      </c>
      <c r="AO70" s="2023" t="s">
        <v>38</v>
      </c>
      <c r="AP70" s="582" t="s">
        <v>26</v>
      </c>
      <c r="AQ70" s="2021" t="s">
        <v>26</v>
      </c>
      <c r="AR70" s="579" t="s">
        <v>26</v>
      </c>
      <c r="AS70" s="2027">
        <v>43709</v>
      </c>
      <c r="AT70" s="576">
        <v>11112</v>
      </c>
      <c r="AU70" s="576">
        <v>1720</v>
      </c>
      <c r="AV70" s="576">
        <v>6058</v>
      </c>
      <c r="AW70" s="576">
        <v>262</v>
      </c>
      <c r="AX70" s="576" t="s">
        <v>21</v>
      </c>
      <c r="AY70" s="576" t="s">
        <v>21</v>
      </c>
      <c r="AZ70" s="576">
        <v>128</v>
      </c>
      <c r="BA70" s="576">
        <v>128</v>
      </c>
      <c r="BB70" s="576" t="s">
        <v>21</v>
      </c>
      <c r="BC70" s="576" t="s">
        <v>21</v>
      </c>
      <c r="BD70" s="576">
        <v>19</v>
      </c>
      <c r="BE70" s="576" t="s">
        <v>21</v>
      </c>
      <c r="BF70" s="576">
        <v>114</v>
      </c>
      <c r="BG70" s="576">
        <v>5005</v>
      </c>
      <c r="BH70" s="576">
        <v>85</v>
      </c>
      <c r="BI70" s="576">
        <v>5733</v>
      </c>
      <c r="BJ70" s="576">
        <v>6154</v>
      </c>
      <c r="BK70" s="2023" t="s">
        <v>38</v>
      </c>
      <c r="BL70" s="582" t="s">
        <v>26</v>
      </c>
      <c r="BM70" s="2021" t="s">
        <v>26</v>
      </c>
      <c r="BN70" s="579" t="s">
        <v>26</v>
      </c>
      <c r="BO70" s="2027">
        <v>43709</v>
      </c>
      <c r="BP70" s="576" t="s">
        <v>21</v>
      </c>
      <c r="BQ70" s="576">
        <v>137995</v>
      </c>
      <c r="BR70" s="576">
        <v>4998</v>
      </c>
      <c r="BS70" s="576">
        <v>15495</v>
      </c>
      <c r="BT70" s="576">
        <v>588</v>
      </c>
      <c r="BU70" s="576">
        <v>1</v>
      </c>
      <c r="BV70" s="576">
        <v>6</v>
      </c>
      <c r="BW70" s="576">
        <v>8</v>
      </c>
      <c r="BX70" s="576">
        <v>540</v>
      </c>
      <c r="BY70" s="576">
        <v>188</v>
      </c>
      <c r="BZ70" s="576">
        <v>352</v>
      </c>
      <c r="CA70" s="576">
        <v>2</v>
      </c>
      <c r="CB70" s="576" t="s">
        <v>21</v>
      </c>
      <c r="CC70" s="576" t="s">
        <v>21</v>
      </c>
      <c r="CD70" s="576">
        <v>2465</v>
      </c>
      <c r="CE70" s="576">
        <v>2260</v>
      </c>
      <c r="CF70" s="576">
        <v>556</v>
      </c>
      <c r="CG70" s="2023" t="s">
        <v>38</v>
      </c>
      <c r="CH70" s="582" t="s">
        <v>26</v>
      </c>
      <c r="CI70" s="2021" t="s">
        <v>26</v>
      </c>
      <c r="CJ70" s="579" t="s">
        <v>26</v>
      </c>
      <c r="CK70" s="2027">
        <v>43709</v>
      </c>
      <c r="CL70" s="576" t="s">
        <v>21</v>
      </c>
      <c r="CM70" s="576">
        <v>3271</v>
      </c>
      <c r="CN70" s="576">
        <v>409</v>
      </c>
      <c r="CO70" s="2945">
        <v>207</v>
      </c>
      <c r="CP70" s="576">
        <v>2140</v>
      </c>
      <c r="CQ70" s="576">
        <v>2372</v>
      </c>
      <c r="CR70" s="576" t="s">
        <v>21</v>
      </c>
      <c r="CS70" s="576" t="s">
        <v>21</v>
      </c>
      <c r="CT70" s="576">
        <v>67478</v>
      </c>
      <c r="CU70" s="576">
        <v>263</v>
      </c>
      <c r="CV70" s="576">
        <v>12604</v>
      </c>
      <c r="CW70" s="576">
        <v>8319</v>
      </c>
      <c r="CX70" s="576">
        <v>176</v>
      </c>
      <c r="CY70" s="576">
        <v>78</v>
      </c>
      <c r="CZ70" s="576">
        <v>2697</v>
      </c>
      <c r="DA70" s="576">
        <v>2473</v>
      </c>
      <c r="DB70" s="2023" t="s">
        <v>38</v>
      </c>
      <c r="DC70" s="582" t="s">
        <v>26</v>
      </c>
      <c r="DY70" s="2021" t="s">
        <v>26</v>
      </c>
      <c r="DZ70" s="579" t="s">
        <v>26</v>
      </c>
      <c r="EA70" s="2027">
        <v>43709</v>
      </c>
      <c r="EB70" s="638">
        <v>36669</v>
      </c>
      <c r="EC70" s="576">
        <v>409</v>
      </c>
      <c r="ED70" s="576">
        <v>1725</v>
      </c>
      <c r="EE70" s="576">
        <v>4900</v>
      </c>
      <c r="EF70" s="576">
        <v>5169</v>
      </c>
      <c r="EG70" s="576" t="s">
        <v>21</v>
      </c>
      <c r="EH70" s="576" t="s">
        <v>21</v>
      </c>
      <c r="EI70" s="576">
        <v>424539</v>
      </c>
      <c r="EJ70" s="576">
        <v>26759</v>
      </c>
      <c r="EK70" s="576">
        <v>78953</v>
      </c>
      <c r="EL70" s="576">
        <v>19142</v>
      </c>
      <c r="EM70" s="576">
        <v>5</v>
      </c>
      <c r="EN70" s="576">
        <v>580</v>
      </c>
      <c r="EO70" s="576">
        <v>102</v>
      </c>
      <c r="EP70" s="576">
        <v>10215</v>
      </c>
      <c r="EQ70" s="576">
        <v>5553</v>
      </c>
      <c r="ER70" s="2023" t="s">
        <v>38</v>
      </c>
      <c r="ES70" s="582" t="s">
        <v>26</v>
      </c>
      <c r="ET70" s="2021" t="s">
        <v>26</v>
      </c>
      <c r="EU70" s="579" t="s">
        <v>26</v>
      </c>
      <c r="EV70" s="2027">
        <v>43709</v>
      </c>
      <c r="EW70" s="576">
        <v>263</v>
      </c>
      <c r="EX70" s="576">
        <v>210</v>
      </c>
      <c r="EY70" s="576" t="s">
        <v>21</v>
      </c>
      <c r="EZ70" s="576">
        <v>122837</v>
      </c>
      <c r="FA70" s="576">
        <v>6864</v>
      </c>
      <c r="FB70" s="576">
        <v>17657</v>
      </c>
      <c r="FC70" s="576">
        <v>6656</v>
      </c>
      <c r="FD70" s="576">
        <v>28</v>
      </c>
      <c r="FE70" s="576">
        <v>2</v>
      </c>
      <c r="FF70" s="576">
        <v>4725</v>
      </c>
      <c r="FG70" s="576">
        <v>1995</v>
      </c>
      <c r="FH70" s="576">
        <v>2731</v>
      </c>
      <c r="FI70" s="576">
        <v>425</v>
      </c>
      <c r="FJ70" s="576">
        <v>309</v>
      </c>
      <c r="FK70" s="576">
        <v>1023</v>
      </c>
      <c r="FL70" s="576" t="s">
        <v>21</v>
      </c>
      <c r="FM70" s="2023" t="s">
        <v>38</v>
      </c>
      <c r="FN70" s="582" t="s">
        <v>26</v>
      </c>
      <c r="FO70" s="2021" t="s">
        <v>26</v>
      </c>
      <c r="FP70" s="579" t="s">
        <v>26</v>
      </c>
      <c r="FQ70" s="2027">
        <v>43709</v>
      </c>
      <c r="FR70" s="638">
        <v>85</v>
      </c>
      <c r="FS70" s="576">
        <v>5733</v>
      </c>
      <c r="FT70" s="576">
        <v>8261</v>
      </c>
      <c r="FU70" s="576">
        <v>49</v>
      </c>
      <c r="FV70" s="576" t="s">
        <v>21</v>
      </c>
      <c r="FW70" s="576">
        <v>10379</v>
      </c>
      <c r="FX70" s="576">
        <v>673</v>
      </c>
      <c r="FY70" s="576">
        <v>6139</v>
      </c>
      <c r="FZ70" s="576">
        <v>287</v>
      </c>
      <c r="GA70" s="576" t="s">
        <v>21</v>
      </c>
      <c r="GB70" s="576" t="s">
        <v>21</v>
      </c>
      <c r="GC70" s="576">
        <v>152</v>
      </c>
      <c r="GD70" s="576">
        <v>152</v>
      </c>
      <c r="GE70" s="576" t="s">
        <v>21</v>
      </c>
      <c r="GF70" s="576" t="s">
        <v>21</v>
      </c>
      <c r="GG70" s="576">
        <v>19</v>
      </c>
      <c r="GH70" s="2023" t="s">
        <v>38</v>
      </c>
      <c r="GI70" s="582" t="s">
        <v>26</v>
      </c>
      <c r="GJ70" s="2021" t="s">
        <v>26</v>
      </c>
      <c r="GK70" s="579" t="s">
        <v>26</v>
      </c>
      <c r="GL70" s="2027">
        <v>43709</v>
      </c>
      <c r="GM70" s="576">
        <v>2</v>
      </c>
      <c r="GN70" s="576" t="s">
        <v>21</v>
      </c>
      <c r="GO70" s="576">
        <v>359</v>
      </c>
      <c r="GP70" s="576">
        <v>10596</v>
      </c>
      <c r="GQ70" s="576">
        <v>9771</v>
      </c>
      <c r="GR70" s="576">
        <v>24172</v>
      </c>
      <c r="GS70" s="576">
        <v>698</v>
      </c>
      <c r="GT70" s="576">
        <v>49</v>
      </c>
      <c r="GU70" s="576">
        <v>55</v>
      </c>
      <c r="GV70" s="576" t="s">
        <v>21</v>
      </c>
      <c r="GW70" s="576">
        <v>135439</v>
      </c>
      <c r="GX70" s="576">
        <v>15477</v>
      </c>
      <c r="GY70" s="576">
        <v>593</v>
      </c>
      <c r="GZ70" s="576">
        <v>1</v>
      </c>
      <c r="HA70" s="576">
        <v>6</v>
      </c>
      <c r="HB70" s="576">
        <v>8</v>
      </c>
      <c r="HC70" s="2023" t="s">
        <v>38</v>
      </c>
      <c r="HD70" s="582" t="s">
        <v>26</v>
      </c>
      <c r="HE70" s="2021" t="s">
        <v>26</v>
      </c>
      <c r="HF70" s="579" t="s">
        <v>26</v>
      </c>
      <c r="HG70" s="2027">
        <v>43709</v>
      </c>
      <c r="HH70" s="576">
        <v>14</v>
      </c>
      <c r="HI70" s="576">
        <v>1555</v>
      </c>
      <c r="HJ70" s="576">
        <v>227</v>
      </c>
      <c r="HK70" s="576">
        <v>1328</v>
      </c>
      <c r="HL70" s="576">
        <v>34</v>
      </c>
      <c r="HM70" s="576" t="s">
        <v>21</v>
      </c>
      <c r="HN70" s="576" t="s">
        <v>21</v>
      </c>
      <c r="HO70" s="576">
        <v>3271</v>
      </c>
      <c r="HP70" s="576">
        <v>409</v>
      </c>
      <c r="HQ70" s="576">
        <v>207</v>
      </c>
      <c r="HR70" s="576">
        <v>2140</v>
      </c>
      <c r="HS70" s="576">
        <v>2372</v>
      </c>
      <c r="HT70" s="576" t="s">
        <v>21</v>
      </c>
      <c r="HU70" s="576" t="s">
        <v>21</v>
      </c>
      <c r="HV70" s="576">
        <v>67478</v>
      </c>
      <c r="HW70" s="576">
        <v>417</v>
      </c>
      <c r="HX70" s="2023" t="s">
        <v>38</v>
      </c>
      <c r="HY70" s="582" t="s">
        <v>26</v>
      </c>
      <c r="HZ70" s="2021" t="s">
        <v>26</v>
      </c>
      <c r="IA70" s="579" t="s">
        <v>26</v>
      </c>
      <c r="IB70" s="2027">
        <v>43709</v>
      </c>
      <c r="IC70" s="638">
        <v>56</v>
      </c>
      <c r="ID70" s="576">
        <v>6</v>
      </c>
      <c r="IE70" s="576">
        <v>7</v>
      </c>
      <c r="IF70" s="576" t="s">
        <v>21</v>
      </c>
      <c r="IG70" s="576">
        <v>6042</v>
      </c>
      <c r="IH70" s="576">
        <v>4572</v>
      </c>
      <c r="II70" s="2023" t="s">
        <v>38</v>
      </c>
      <c r="IJ70" s="582" t="s">
        <v>26</v>
      </c>
      <c r="IK70" s="596"/>
      <c r="IL70" s="596"/>
      <c r="IM70" s="596"/>
      <c r="IN70" s="596"/>
      <c r="IO70" s="596"/>
    </row>
    <row r="71" spans="1:249" ht="14.45" customHeight="1">
      <c r="A71" s="2021" t="s">
        <v>26</v>
      </c>
      <c r="B71" s="579" t="s">
        <v>26</v>
      </c>
      <c r="C71" s="2027">
        <v>43739</v>
      </c>
      <c r="D71" s="576">
        <v>24292</v>
      </c>
      <c r="E71" s="576">
        <v>406</v>
      </c>
      <c r="F71" s="576">
        <v>1793</v>
      </c>
      <c r="G71" s="576">
        <v>4982</v>
      </c>
      <c r="H71" s="576">
        <v>5261</v>
      </c>
      <c r="I71" s="576" t="s">
        <v>21</v>
      </c>
      <c r="J71" s="576" t="s">
        <v>21</v>
      </c>
      <c r="K71" s="576">
        <v>463919</v>
      </c>
      <c r="L71" s="576">
        <v>111411</v>
      </c>
      <c r="M71" s="576">
        <v>84923</v>
      </c>
      <c r="N71" s="576">
        <v>18432</v>
      </c>
      <c r="O71" s="576">
        <v>6</v>
      </c>
      <c r="P71" s="576">
        <v>304</v>
      </c>
      <c r="Q71" s="576">
        <v>106</v>
      </c>
      <c r="R71" s="576">
        <v>9814</v>
      </c>
      <c r="S71" s="576">
        <v>4896</v>
      </c>
      <c r="T71" s="2023" t="s">
        <v>39</v>
      </c>
      <c r="U71" s="582" t="s">
        <v>26</v>
      </c>
      <c r="V71" s="2021" t="s">
        <v>26</v>
      </c>
      <c r="W71" s="579" t="s">
        <v>26</v>
      </c>
      <c r="X71" s="2027">
        <v>43739</v>
      </c>
      <c r="Y71" s="576">
        <v>254</v>
      </c>
      <c r="Z71" s="576">
        <v>150</v>
      </c>
      <c r="AA71" s="576" t="s">
        <v>21</v>
      </c>
      <c r="AB71" s="576" t="s">
        <v>21</v>
      </c>
      <c r="AC71" s="576">
        <v>144174</v>
      </c>
      <c r="AD71" s="576">
        <v>61016</v>
      </c>
      <c r="AE71" s="576">
        <v>19451</v>
      </c>
      <c r="AF71" s="576">
        <v>5826</v>
      </c>
      <c r="AG71" s="576">
        <v>35</v>
      </c>
      <c r="AH71" s="576">
        <v>4</v>
      </c>
      <c r="AI71" s="576">
        <v>4323</v>
      </c>
      <c r="AJ71" s="576">
        <v>1411</v>
      </c>
      <c r="AK71" s="576">
        <v>2912</v>
      </c>
      <c r="AL71" s="576">
        <v>466</v>
      </c>
      <c r="AM71" s="576">
        <v>354</v>
      </c>
      <c r="AN71" s="576">
        <v>313</v>
      </c>
      <c r="AO71" s="2023" t="s">
        <v>39</v>
      </c>
      <c r="AP71" s="582" t="s">
        <v>26</v>
      </c>
      <c r="AQ71" s="2021" t="s">
        <v>26</v>
      </c>
      <c r="AR71" s="579" t="s">
        <v>26</v>
      </c>
      <c r="AS71" s="2027">
        <v>43739</v>
      </c>
      <c r="AT71" s="576">
        <v>12456</v>
      </c>
      <c r="AU71" s="576">
        <v>1708</v>
      </c>
      <c r="AV71" s="576">
        <v>6825</v>
      </c>
      <c r="AW71" s="576">
        <v>333</v>
      </c>
      <c r="AX71" s="576" t="s">
        <v>21</v>
      </c>
      <c r="AY71" s="576" t="s">
        <v>21</v>
      </c>
      <c r="AZ71" s="576">
        <v>150</v>
      </c>
      <c r="BA71" s="576">
        <v>150</v>
      </c>
      <c r="BB71" s="576" t="s">
        <v>21</v>
      </c>
      <c r="BC71" s="576" t="s">
        <v>21</v>
      </c>
      <c r="BD71" s="576">
        <v>45</v>
      </c>
      <c r="BE71" s="576" t="s">
        <v>21</v>
      </c>
      <c r="BF71" s="576">
        <v>141</v>
      </c>
      <c r="BG71" s="576">
        <v>5592</v>
      </c>
      <c r="BH71" s="576">
        <v>192</v>
      </c>
      <c r="BI71" s="576">
        <v>6391</v>
      </c>
      <c r="BJ71" s="576">
        <v>6190</v>
      </c>
      <c r="BK71" s="2023" t="s">
        <v>39</v>
      </c>
      <c r="BL71" s="582" t="s">
        <v>26</v>
      </c>
      <c r="BM71" s="2021" t="s">
        <v>26</v>
      </c>
      <c r="BN71" s="579" t="s">
        <v>26</v>
      </c>
      <c r="BO71" s="2027">
        <v>43739</v>
      </c>
      <c r="BP71" s="576" t="s">
        <v>21</v>
      </c>
      <c r="BQ71" s="576">
        <v>153273</v>
      </c>
      <c r="BR71" s="576">
        <v>5140</v>
      </c>
      <c r="BS71" s="576">
        <v>16933</v>
      </c>
      <c r="BT71" s="576">
        <v>645</v>
      </c>
      <c r="BU71" s="576">
        <v>2</v>
      </c>
      <c r="BV71" s="576">
        <v>8</v>
      </c>
      <c r="BW71" s="576">
        <v>7</v>
      </c>
      <c r="BX71" s="576">
        <v>592</v>
      </c>
      <c r="BY71" s="576">
        <v>218</v>
      </c>
      <c r="BZ71" s="576">
        <v>374</v>
      </c>
      <c r="CA71" s="576">
        <v>3</v>
      </c>
      <c r="CB71" s="576" t="s">
        <v>21</v>
      </c>
      <c r="CC71" s="576" t="s">
        <v>21</v>
      </c>
      <c r="CD71" s="576">
        <v>2399</v>
      </c>
      <c r="CE71" s="576">
        <v>2161</v>
      </c>
      <c r="CF71" s="576">
        <v>754</v>
      </c>
      <c r="CG71" s="2023" t="s">
        <v>39</v>
      </c>
      <c r="CH71" s="582" t="s">
        <v>26</v>
      </c>
      <c r="CI71" s="2021" t="s">
        <v>26</v>
      </c>
      <c r="CJ71" s="579" t="s">
        <v>26</v>
      </c>
      <c r="CK71" s="2027">
        <v>43739</v>
      </c>
      <c r="CL71" s="576" t="s">
        <v>21</v>
      </c>
      <c r="CM71" s="576">
        <v>3436</v>
      </c>
      <c r="CN71" s="576">
        <v>406</v>
      </c>
      <c r="CO71" s="2945">
        <v>253</v>
      </c>
      <c r="CP71" s="576">
        <v>2229</v>
      </c>
      <c r="CQ71" s="576">
        <v>2470</v>
      </c>
      <c r="CR71" s="576" t="s">
        <v>21</v>
      </c>
      <c r="CS71" s="576" t="s">
        <v>21</v>
      </c>
      <c r="CT71" s="576">
        <v>56280</v>
      </c>
      <c r="CU71" s="576">
        <v>314</v>
      </c>
      <c r="CV71" s="576">
        <v>13011</v>
      </c>
      <c r="CW71" s="576">
        <v>8560</v>
      </c>
      <c r="CX71" s="576">
        <v>140</v>
      </c>
      <c r="CY71" s="576">
        <v>81</v>
      </c>
      <c r="CZ71" s="576">
        <v>2702</v>
      </c>
      <c r="DA71" s="576">
        <v>2432</v>
      </c>
      <c r="DB71" s="2023" t="s">
        <v>39</v>
      </c>
      <c r="DC71" s="582" t="s">
        <v>26</v>
      </c>
      <c r="DY71" s="2021" t="s">
        <v>26</v>
      </c>
      <c r="DZ71" s="579" t="s">
        <v>26</v>
      </c>
      <c r="EA71" s="2027">
        <v>43739</v>
      </c>
      <c r="EB71" s="638">
        <v>37642</v>
      </c>
      <c r="EC71" s="576">
        <v>406</v>
      </c>
      <c r="ED71" s="576">
        <v>1892</v>
      </c>
      <c r="EE71" s="576">
        <v>5037</v>
      </c>
      <c r="EF71" s="576">
        <v>5319</v>
      </c>
      <c r="EG71" s="576" t="s">
        <v>21</v>
      </c>
      <c r="EH71" s="576" t="s">
        <v>21</v>
      </c>
      <c r="EI71" s="576">
        <v>434630</v>
      </c>
      <c r="EJ71" s="576">
        <v>39367</v>
      </c>
      <c r="EK71" s="576">
        <v>79752</v>
      </c>
      <c r="EL71" s="576">
        <v>18818</v>
      </c>
      <c r="EM71" s="576">
        <v>6</v>
      </c>
      <c r="EN71" s="576">
        <v>319</v>
      </c>
      <c r="EO71" s="576">
        <v>106</v>
      </c>
      <c r="EP71" s="576">
        <v>10173</v>
      </c>
      <c r="EQ71" s="576">
        <v>5113</v>
      </c>
      <c r="ER71" s="2023" t="s">
        <v>39</v>
      </c>
      <c r="ES71" s="582" t="s">
        <v>26</v>
      </c>
      <c r="ET71" s="2021" t="s">
        <v>26</v>
      </c>
      <c r="EU71" s="579" t="s">
        <v>26</v>
      </c>
      <c r="EV71" s="2027">
        <v>43739</v>
      </c>
      <c r="EW71" s="576">
        <v>254</v>
      </c>
      <c r="EX71" s="576">
        <v>150</v>
      </c>
      <c r="EY71" s="576" t="s">
        <v>21</v>
      </c>
      <c r="EZ71" s="576">
        <v>125625</v>
      </c>
      <c r="FA71" s="576">
        <v>6907</v>
      </c>
      <c r="FB71" s="576">
        <v>15597</v>
      </c>
      <c r="FC71" s="576">
        <v>5952</v>
      </c>
      <c r="FD71" s="576">
        <v>35</v>
      </c>
      <c r="FE71" s="576">
        <v>4</v>
      </c>
      <c r="FF71" s="576">
        <v>4439</v>
      </c>
      <c r="FG71" s="576">
        <v>1419</v>
      </c>
      <c r="FH71" s="576">
        <v>3021</v>
      </c>
      <c r="FI71" s="576">
        <v>466</v>
      </c>
      <c r="FJ71" s="576">
        <v>354</v>
      </c>
      <c r="FK71" s="576">
        <v>313</v>
      </c>
      <c r="FL71" s="576" t="s">
        <v>21</v>
      </c>
      <c r="FM71" s="2023" t="s">
        <v>39</v>
      </c>
      <c r="FN71" s="582" t="s">
        <v>26</v>
      </c>
      <c r="FO71" s="2021" t="s">
        <v>26</v>
      </c>
      <c r="FP71" s="579" t="s">
        <v>26</v>
      </c>
      <c r="FQ71" s="2027">
        <v>43739</v>
      </c>
      <c r="FR71" s="638">
        <v>192</v>
      </c>
      <c r="FS71" s="576">
        <v>6391</v>
      </c>
      <c r="FT71" s="576">
        <v>8323</v>
      </c>
      <c r="FU71" s="576">
        <v>61</v>
      </c>
      <c r="FV71" s="576" t="s">
        <v>21</v>
      </c>
      <c r="FW71" s="576">
        <v>11643</v>
      </c>
      <c r="FX71" s="576">
        <v>294</v>
      </c>
      <c r="FY71" s="576">
        <v>6887</v>
      </c>
      <c r="FZ71" s="576">
        <v>358</v>
      </c>
      <c r="GA71" s="576" t="s">
        <v>21</v>
      </c>
      <c r="GB71" s="576" t="s">
        <v>21</v>
      </c>
      <c r="GC71" s="576">
        <v>175</v>
      </c>
      <c r="GD71" s="576">
        <v>175</v>
      </c>
      <c r="GE71" s="576" t="s">
        <v>21</v>
      </c>
      <c r="GF71" s="576" t="s">
        <v>21</v>
      </c>
      <c r="GG71" s="576">
        <v>45</v>
      </c>
      <c r="GH71" s="2023" t="s">
        <v>39</v>
      </c>
      <c r="GI71" s="582" t="s">
        <v>26</v>
      </c>
      <c r="GJ71" s="2021" t="s">
        <v>26</v>
      </c>
      <c r="GK71" s="579" t="s">
        <v>26</v>
      </c>
      <c r="GL71" s="2027">
        <v>43739</v>
      </c>
      <c r="GM71" s="576">
        <v>3</v>
      </c>
      <c r="GN71" s="576" t="s">
        <v>21</v>
      </c>
      <c r="GO71" s="576">
        <v>432</v>
      </c>
      <c r="GP71" s="576">
        <v>10980</v>
      </c>
      <c r="GQ71" s="576">
        <v>10128</v>
      </c>
      <c r="GR71" s="576">
        <v>24668</v>
      </c>
      <c r="GS71" s="576">
        <v>740</v>
      </c>
      <c r="GT71" s="576">
        <v>58</v>
      </c>
      <c r="GU71" s="576">
        <v>65</v>
      </c>
      <c r="GV71" s="576" t="s">
        <v>21</v>
      </c>
      <c r="GW71" s="576">
        <v>150654</v>
      </c>
      <c r="GX71" s="576">
        <v>16926</v>
      </c>
      <c r="GY71" s="576">
        <v>691</v>
      </c>
      <c r="GZ71" s="576">
        <v>2</v>
      </c>
      <c r="HA71" s="576">
        <v>8</v>
      </c>
      <c r="HB71" s="576">
        <v>7</v>
      </c>
      <c r="HC71" s="2023" t="s">
        <v>39</v>
      </c>
      <c r="HD71" s="582" t="s">
        <v>26</v>
      </c>
      <c r="HE71" s="2021" t="s">
        <v>26</v>
      </c>
      <c r="HF71" s="579" t="s">
        <v>26</v>
      </c>
      <c r="HG71" s="2027">
        <v>43739</v>
      </c>
      <c r="HH71" s="576">
        <v>14</v>
      </c>
      <c r="HI71" s="576">
        <v>1579</v>
      </c>
      <c r="HJ71" s="576">
        <v>217</v>
      </c>
      <c r="HK71" s="576">
        <v>1362</v>
      </c>
      <c r="HL71" s="576">
        <v>36</v>
      </c>
      <c r="HM71" s="576" t="s">
        <v>21</v>
      </c>
      <c r="HN71" s="576" t="s">
        <v>21</v>
      </c>
      <c r="HO71" s="576">
        <v>3436</v>
      </c>
      <c r="HP71" s="576">
        <v>406</v>
      </c>
      <c r="HQ71" s="576">
        <v>253</v>
      </c>
      <c r="HR71" s="576">
        <v>2229</v>
      </c>
      <c r="HS71" s="576">
        <v>2470</v>
      </c>
      <c r="HT71" s="576" t="s">
        <v>21</v>
      </c>
      <c r="HU71" s="576" t="s">
        <v>21</v>
      </c>
      <c r="HV71" s="576">
        <v>56280</v>
      </c>
      <c r="HW71" s="576">
        <v>487</v>
      </c>
      <c r="HX71" s="2023" t="s">
        <v>39</v>
      </c>
      <c r="HY71" s="582" t="s">
        <v>26</v>
      </c>
      <c r="HZ71" s="2021" t="s">
        <v>26</v>
      </c>
      <c r="IA71" s="579" t="s">
        <v>26</v>
      </c>
      <c r="IB71" s="2027">
        <v>43739</v>
      </c>
      <c r="IC71" s="638">
        <v>98</v>
      </c>
      <c r="ID71" s="576">
        <v>6</v>
      </c>
      <c r="IE71" s="576">
        <v>7</v>
      </c>
      <c r="IF71" s="576" t="s">
        <v>21</v>
      </c>
      <c r="IG71" s="576">
        <v>6725</v>
      </c>
      <c r="IH71" s="576">
        <v>10260</v>
      </c>
      <c r="II71" s="2023" t="s">
        <v>39</v>
      </c>
      <c r="IJ71" s="582" t="s">
        <v>26</v>
      </c>
      <c r="IK71" s="596"/>
      <c r="IL71" s="596"/>
      <c r="IM71" s="596"/>
      <c r="IN71" s="596"/>
      <c r="IO71" s="596"/>
    </row>
    <row r="72" spans="1:249" ht="14.45" customHeight="1">
      <c r="A72" s="2021" t="s">
        <v>26</v>
      </c>
      <c r="B72" s="579" t="s">
        <v>26</v>
      </c>
      <c r="C72" s="2027">
        <v>43770</v>
      </c>
      <c r="D72" s="576">
        <v>24745</v>
      </c>
      <c r="E72" s="576">
        <v>370</v>
      </c>
      <c r="F72" s="576">
        <v>1818</v>
      </c>
      <c r="G72" s="576">
        <v>4529</v>
      </c>
      <c r="H72" s="576">
        <v>4776</v>
      </c>
      <c r="I72" s="576" t="s">
        <v>21</v>
      </c>
      <c r="J72" s="576" t="s">
        <v>21</v>
      </c>
      <c r="K72" s="576">
        <v>419008</v>
      </c>
      <c r="L72" s="576">
        <v>120320</v>
      </c>
      <c r="M72" s="576">
        <v>81285</v>
      </c>
      <c r="N72" s="576">
        <v>16862</v>
      </c>
      <c r="O72" s="576">
        <v>5</v>
      </c>
      <c r="P72" s="576">
        <v>342</v>
      </c>
      <c r="Q72" s="576">
        <v>103</v>
      </c>
      <c r="R72" s="576">
        <v>8778</v>
      </c>
      <c r="S72" s="576">
        <v>4898</v>
      </c>
      <c r="T72" s="2023" t="s">
        <v>40</v>
      </c>
      <c r="U72" s="582" t="s">
        <v>26</v>
      </c>
      <c r="V72" s="2021" t="s">
        <v>26</v>
      </c>
      <c r="W72" s="579" t="s">
        <v>26</v>
      </c>
      <c r="X72" s="2027">
        <v>43770</v>
      </c>
      <c r="Y72" s="576">
        <v>205</v>
      </c>
      <c r="Z72" s="576">
        <v>207</v>
      </c>
      <c r="AA72" s="576" t="s">
        <v>21</v>
      </c>
      <c r="AB72" s="576" t="s">
        <v>21</v>
      </c>
      <c r="AC72" s="576">
        <v>112753</v>
      </c>
      <c r="AD72" s="576">
        <v>71617</v>
      </c>
      <c r="AE72" s="576">
        <v>17181</v>
      </c>
      <c r="AF72" s="576">
        <v>4715</v>
      </c>
      <c r="AG72" s="576">
        <v>77</v>
      </c>
      <c r="AH72" s="576">
        <v>2</v>
      </c>
      <c r="AI72" s="576">
        <v>3663</v>
      </c>
      <c r="AJ72" s="576">
        <v>1716</v>
      </c>
      <c r="AK72" s="576">
        <v>1947</v>
      </c>
      <c r="AL72" s="576">
        <v>450</v>
      </c>
      <c r="AM72" s="576">
        <v>169</v>
      </c>
      <c r="AN72" s="576">
        <v>115</v>
      </c>
      <c r="AO72" s="2023" t="s">
        <v>40</v>
      </c>
      <c r="AP72" s="582" t="s">
        <v>26</v>
      </c>
      <c r="AQ72" s="2021" t="s">
        <v>26</v>
      </c>
      <c r="AR72" s="579" t="s">
        <v>26</v>
      </c>
      <c r="AS72" s="2027">
        <v>43770</v>
      </c>
      <c r="AT72" s="576">
        <v>11889</v>
      </c>
      <c r="AU72" s="576">
        <v>1546</v>
      </c>
      <c r="AV72" s="576">
        <v>6472</v>
      </c>
      <c r="AW72" s="576">
        <v>296</v>
      </c>
      <c r="AX72" s="576" t="s">
        <v>21</v>
      </c>
      <c r="AY72" s="576">
        <v>1</v>
      </c>
      <c r="AZ72" s="576">
        <v>150</v>
      </c>
      <c r="BA72" s="576">
        <v>150</v>
      </c>
      <c r="BB72" s="576" t="s">
        <v>21</v>
      </c>
      <c r="BC72" s="576" t="s">
        <v>21</v>
      </c>
      <c r="BD72" s="576">
        <v>11</v>
      </c>
      <c r="BE72" s="576" t="s">
        <v>21</v>
      </c>
      <c r="BF72" s="576">
        <v>130</v>
      </c>
      <c r="BG72" s="576">
        <v>5257</v>
      </c>
      <c r="BH72" s="576">
        <v>228</v>
      </c>
      <c r="BI72" s="576">
        <v>5838</v>
      </c>
      <c r="BJ72" s="576">
        <v>6827</v>
      </c>
      <c r="BK72" s="2023" t="s">
        <v>40</v>
      </c>
      <c r="BL72" s="582" t="s">
        <v>26</v>
      </c>
      <c r="BM72" s="2021" t="s">
        <v>26</v>
      </c>
      <c r="BN72" s="579" t="s">
        <v>26</v>
      </c>
      <c r="BO72" s="2027">
        <v>43770</v>
      </c>
      <c r="BP72" s="576" t="s">
        <v>21</v>
      </c>
      <c r="BQ72" s="576">
        <v>138600</v>
      </c>
      <c r="BR72" s="576">
        <v>5965</v>
      </c>
      <c r="BS72" s="576">
        <v>15764</v>
      </c>
      <c r="BT72" s="576">
        <v>649</v>
      </c>
      <c r="BU72" s="576">
        <v>1</v>
      </c>
      <c r="BV72" s="576">
        <v>9</v>
      </c>
      <c r="BW72" s="576">
        <v>8</v>
      </c>
      <c r="BX72" s="576">
        <v>596</v>
      </c>
      <c r="BY72" s="576">
        <v>221</v>
      </c>
      <c r="BZ72" s="576">
        <v>375</v>
      </c>
      <c r="CA72" s="576">
        <v>2</v>
      </c>
      <c r="CB72" s="576" t="s">
        <v>21</v>
      </c>
      <c r="CC72" s="576" t="s">
        <v>21</v>
      </c>
      <c r="CD72" s="576">
        <v>2496</v>
      </c>
      <c r="CE72" s="576">
        <v>2315</v>
      </c>
      <c r="CF72" s="576">
        <v>668</v>
      </c>
      <c r="CG72" s="2023" t="s">
        <v>40</v>
      </c>
      <c r="CH72" s="582" t="s">
        <v>26</v>
      </c>
      <c r="CI72" s="2021" t="s">
        <v>26</v>
      </c>
      <c r="CJ72" s="579" t="s">
        <v>26</v>
      </c>
      <c r="CK72" s="2027">
        <v>43770</v>
      </c>
      <c r="CL72" s="576" t="s">
        <v>21</v>
      </c>
      <c r="CM72" s="576">
        <v>3056</v>
      </c>
      <c r="CN72" s="576">
        <v>370</v>
      </c>
      <c r="CO72" s="2945">
        <v>244</v>
      </c>
      <c r="CP72" s="576">
        <v>1949</v>
      </c>
      <c r="CQ72" s="576">
        <v>2162</v>
      </c>
      <c r="CR72" s="576" t="s">
        <v>21</v>
      </c>
      <c r="CS72" s="576" t="s">
        <v>21</v>
      </c>
      <c r="CT72" s="576">
        <v>69100</v>
      </c>
      <c r="CU72" s="576">
        <v>432</v>
      </c>
      <c r="CV72" s="576">
        <v>12617</v>
      </c>
      <c r="CW72" s="576">
        <v>8322</v>
      </c>
      <c r="CX72" s="576">
        <v>138</v>
      </c>
      <c r="CY72" s="576">
        <v>80</v>
      </c>
      <c r="CZ72" s="576">
        <v>2493</v>
      </c>
      <c r="DA72" s="576">
        <v>2243</v>
      </c>
      <c r="DB72" s="2023" t="s">
        <v>40</v>
      </c>
      <c r="DC72" s="582" t="s">
        <v>26</v>
      </c>
      <c r="DY72" s="2021" t="s">
        <v>26</v>
      </c>
      <c r="DZ72" s="579" t="s">
        <v>26</v>
      </c>
      <c r="EA72" s="2027">
        <v>43770</v>
      </c>
      <c r="EB72" s="638">
        <v>38323</v>
      </c>
      <c r="EC72" s="576">
        <v>370</v>
      </c>
      <c r="ED72" s="576">
        <v>1900</v>
      </c>
      <c r="EE72" s="576">
        <v>4596</v>
      </c>
      <c r="EF72" s="576">
        <v>4849</v>
      </c>
      <c r="EG72" s="576" t="s">
        <v>21</v>
      </c>
      <c r="EH72" s="576" t="s">
        <v>21</v>
      </c>
      <c r="EI72" s="576">
        <v>396366</v>
      </c>
      <c r="EJ72" s="576">
        <v>38524</v>
      </c>
      <c r="EK72" s="576">
        <v>76332</v>
      </c>
      <c r="EL72" s="576">
        <v>17820</v>
      </c>
      <c r="EM72" s="576">
        <v>5</v>
      </c>
      <c r="EN72" s="576">
        <v>347</v>
      </c>
      <c r="EO72" s="576">
        <v>103</v>
      </c>
      <c r="EP72" s="576">
        <v>9681</v>
      </c>
      <c r="EQ72" s="576">
        <v>5246</v>
      </c>
      <c r="ER72" s="2023" t="s">
        <v>40</v>
      </c>
      <c r="ES72" s="582" t="s">
        <v>26</v>
      </c>
      <c r="ET72" s="2021" t="s">
        <v>26</v>
      </c>
      <c r="EU72" s="579" t="s">
        <v>26</v>
      </c>
      <c r="EV72" s="2027">
        <v>43770</v>
      </c>
      <c r="EW72" s="576">
        <v>205</v>
      </c>
      <c r="EX72" s="576">
        <v>207</v>
      </c>
      <c r="EY72" s="576" t="s">
        <v>21</v>
      </c>
      <c r="EZ72" s="576">
        <v>99183</v>
      </c>
      <c r="FA72" s="576">
        <v>6943</v>
      </c>
      <c r="FB72" s="576">
        <v>13565</v>
      </c>
      <c r="FC72" s="576">
        <v>5005</v>
      </c>
      <c r="FD72" s="576">
        <v>77</v>
      </c>
      <c r="FE72" s="576">
        <v>2</v>
      </c>
      <c r="FF72" s="576">
        <v>3932</v>
      </c>
      <c r="FG72" s="576">
        <v>1723</v>
      </c>
      <c r="FH72" s="576">
        <v>2209</v>
      </c>
      <c r="FI72" s="576">
        <v>450</v>
      </c>
      <c r="FJ72" s="576">
        <v>169</v>
      </c>
      <c r="FK72" s="576">
        <v>115</v>
      </c>
      <c r="FL72" s="576" t="s">
        <v>21</v>
      </c>
      <c r="FM72" s="2023" t="s">
        <v>40</v>
      </c>
      <c r="FN72" s="582" t="s">
        <v>26</v>
      </c>
      <c r="FO72" s="2021" t="s">
        <v>26</v>
      </c>
      <c r="FP72" s="579" t="s">
        <v>26</v>
      </c>
      <c r="FQ72" s="2027">
        <v>43770</v>
      </c>
      <c r="FR72" s="638">
        <v>228</v>
      </c>
      <c r="FS72" s="576">
        <v>5838</v>
      </c>
      <c r="FT72" s="576">
        <v>8931</v>
      </c>
      <c r="FU72" s="576">
        <v>62</v>
      </c>
      <c r="FV72" s="576" t="s">
        <v>21</v>
      </c>
      <c r="FW72" s="576">
        <v>11139</v>
      </c>
      <c r="FX72" s="576">
        <v>314</v>
      </c>
      <c r="FY72" s="576">
        <v>6542</v>
      </c>
      <c r="FZ72" s="576">
        <v>319</v>
      </c>
      <c r="GA72" s="576" t="s">
        <v>21</v>
      </c>
      <c r="GB72" s="576">
        <v>1</v>
      </c>
      <c r="GC72" s="576">
        <v>172</v>
      </c>
      <c r="GD72" s="576">
        <v>172</v>
      </c>
      <c r="GE72" s="576" t="s">
        <v>21</v>
      </c>
      <c r="GF72" s="576" t="s">
        <v>21</v>
      </c>
      <c r="GG72" s="576">
        <v>11</v>
      </c>
      <c r="GH72" s="2023" t="s">
        <v>40</v>
      </c>
      <c r="GI72" s="582" t="s">
        <v>26</v>
      </c>
      <c r="GJ72" s="2021" t="s">
        <v>26</v>
      </c>
      <c r="GK72" s="579" t="s">
        <v>26</v>
      </c>
      <c r="GL72" s="2027">
        <v>43770</v>
      </c>
      <c r="GM72" s="576">
        <v>2</v>
      </c>
      <c r="GN72" s="576" t="s">
        <v>21</v>
      </c>
      <c r="GO72" s="576">
        <v>407</v>
      </c>
      <c r="GP72" s="576">
        <v>10793</v>
      </c>
      <c r="GQ72" s="576">
        <v>9945</v>
      </c>
      <c r="GR72" s="576">
        <v>24502</v>
      </c>
      <c r="GS72" s="576">
        <v>721</v>
      </c>
      <c r="GT72" s="576">
        <v>52</v>
      </c>
      <c r="GU72" s="576">
        <v>58</v>
      </c>
      <c r="GV72" s="576" t="s">
        <v>21</v>
      </c>
      <c r="GW72" s="576">
        <v>136254</v>
      </c>
      <c r="GX72" s="576">
        <v>15798</v>
      </c>
      <c r="GY72" s="576">
        <v>819</v>
      </c>
      <c r="GZ72" s="576">
        <v>1</v>
      </c>
      <c r="HA72" s="576">
        <v>9</v>
      </c>
      <c r="HB72" s="576">
        <v>8</v>
      </c>
      <c r="HC72" s="2023" t="s">
        <v>40</v>
      </c>
      <c r="HD72" s="582" t="s">
        <v>26</v>
      </c>
      <c r="HE72" s="2021" t="s">
        <v>26</v>
      </c>
      <c r="HF72" s="579" t="s">
        <v>26</v>
      </c>
      <c r="HG72" s="2027">
        <v>43770</v>
      </c>
      <c r="HH72" s="576">
        <v>12</v>
      </c>
      <c r="HI72" s="576">
        <v>1518</v>
      </c>
      <c r="HJ72" s="576">
        <v>210</v>
      </c>
      <c r="HK72" s="576">
        <v>1308</v>
      </c>
      <c r="HL72" s="576">
        <v>35</v>
      </c>
      <c r="HM72" s="576" t="s">
        <v>21</v>
      </c>
      <c r="HN72" s="576" t="s">
        <v>21</v>
      </c>
      <c r="HO72" s="576">
        <v>3057</v>
      </c>
      <c r="HP72" s="576">
        <v>370</v>
      </c>
      <c r="HQ72" s="576">
        <v>244</v>
      </c>
      <c r="HR72" s="576">
        <v>1949</v>
      </c>
      <c r="HS72" s="576">
        <v>2162</v>
      </c>
      <c r="HT72" s="576" t="s">
        <v>21</v>
      </c>
      <c r="HU72" s="576" t="s">
        <v>21</v>
      </c>
      <c r="HV72" s="576">
        <v>69100</v>
      </c>
      <c r="HW72" s="576">
        <v>603</v>
      </c>
      <c r="HX72" s="2023" t="s">
        <v>40</v>
      </c>
      <c r="HY72" s="582" t="s">
        <v>26</v>
      </c>
      <c r="HZ72" s="2021" t="s">
        <v>26</v>
      </c>
      <c r="IA72" s="579" t="s">
        <v>26</v>
      </c>
      <c r="IB72" s="2027">
        <v>43770</v>
      </c>
      <c r="IC72" s="638">
        <v>81</v>
      </c>
      <c r="ID72" s="576">
        <v>8</v>
      </c>
      <c r="IE72" s="576">
        <v>9</v>
      </c>
      <c r="IF72" s="576" t="s">
        <v>21</v>
      </c>
      <c r="IG72" s="576">
        <v>6644</v>
      </c>
      <c r="IH72" s="576">
        <v>10032</v>
      </c>
      <c r="II72" s="2023" t="s">
        <v>40</v>
      </c>
      <c r="IJ72" s="582" t="s">
        <v>26</v>
      </c>
      <c r="IK72" s="596"/>
      <c r="IL72" s="596"/>
      <c r="IM72" s="596"/>
      <c r="IN72" s="596"/>
      <c r="IO72" s="596"/>
    </row>
    <row r="73" spans="1:249" ht="14.45" customHeight="1">
      <c r="A73" s="2028" t="s">
        <v>26</v>
      </c>
      <c r="B73" s="588" t="s">
        <v>26</v>
      </c>
      <c r="C73" s="2029">
        <v>43800</v>
      </c>
      <c r="D73" s="589">
        <v>24324</v>
      </c>
      <c r="E73" s="589">
        <v>392</v>
      </c>
      <c r="F73" s="589">
        <v>1835</v>
      </c>
      <c r="G73" s="589">
        <v>4100</v>
      </c>
      <c r="H73" s="589">
        <v>4308</v>
      </c>
      <c r="I73" s="589" t="s">
        <v>21</v>
      </c>
      <c r="J73" s="589" t="s">
        <v>21</v>
      </c>
      <c r="K73" s="589">
        <v>477782</v>
      </c>
      <c r="L73" s="589">
        <v>138930</v>
      </c>
      <c r="M73" s="589">
        <v>87852</v>
      </c>
      <c r="N73" s="589">
        <v>18524</v>
      </c>
      <c r="O73" s="589">
        <v>5</v>
      </c>
      <c r="P73" s="589">
        <v>291</v>
      </c>
      <c r="Q73" s="589">
        <v>99</v>
      </c>
      <c r="R73" s="589">
        <v>9935</v>
      </c>
      <c r="S73" s="589">
        <v>4385</v>
      </c>
      <c r="T73" s="2030" t="s">
        <v>41</v>
      </c>
      <c r="U73" s="591" t="s">
        <v>26</v>
      </c>
      <c r="V73" s="2028" t="s">
        <v>26</v>
      </c>
      <c r="W73" s="588" t="s">
        <v>26</v>
      </c>
      <c r="X73" s="2029">
        <v>43800</v>
      </c>
      <c r="Y73" s="589">
        <v>250</v>
      </c>
      <c r="Z73" s="589">
        <v>241</v>
      </c>
      <c r="AA73" s="589" t="s">
        <v>21</v>
      </c>
      <c r="AB73" s="589" t="s">
        <v>21</v>
      </c>
      <c r="AC73" s="589">
        <v>155255</v>
      </c>
      <c r="AD73" s="589">
        <v>84956</v>
      </c>
      <c r="AE73" s="589">
        <v>24295</v>
      </c>
      <c r="AF73" s="589">
        <v>7449</v>
      </c>
      <c r="AG73" s="589">
        <v>40</v>
      </c>
      <c r="AH73" s="589">
        <v>3</v>
      </c>
      <c r="AI73" s="589">
        <v>5379</v>
      </c>
      <c r="AJ73" s="589">
        <v>1464</v>
      </c>
      <c r="AK73" s="589">
        <v>3915</v>
      </c>
      <c r="AL73" s="589">
        <v>486</v>
      </c>
      <c r="AM73" s="589">
        <v>327</v>
      </c>
      <c r="AN73" s="589">
        <v>951</v>
      </c>
      <c r="AO73" s="2030" t="s">
        <v>41</v>
      </c>
      <c r="AP73" s="591" t="s">
        <v>26</v>
      </c>
      <c r="AQ73" s="2028" t="s">
        <v>26</v>
      </c>
      <c r="AR73" s="588" t="s">
        <v>26</v>
      </c>
      <c r="AS73" s="2029">
        <v>43800</v>
      </c>
      <c r="AT73" s="589">
        <v>10917</v>
      </c>
      <c r="AU73" s="589">
        <v>1572</v>
      </c>
      <c r="AV73" s="589">
        <v>6311</v>
      </c>
      <c r="AW73" s="589">
        <v>314</v>
      </c>
      <c r="AX73" s="589">
        <v>1</v>
      </c>
      <c r="AY73" s="589" t="s">
        <v>21</v>
      </c>
      <c r="AZ73" s="589">
        <v>164</v>
      </c>
      <c r="BA73" s="589">
        <v>164</v>
      </c>
      <c r="BB73" s="589" t="s">
        <v>21</v>
      </c>
      <c r="BC73" s="589" t="s">
        <v>21</v>
      </c>
      <c r="BD73" s="589" t="s">
        <v>21</v>
      </c>
      <c r="BE73" s="589" t="s">
        <v>21</v>
      </c>
      <c r="BF73" s="589">
        <v>142</v>
      </c>
      <c r="BG73" s="589">
        <v>5125</v>
      </c>
      <c r="BH73" s="576">
        <v>264</v>
      </c>
      <c r="BI73" s="589">
        <v>5663</v>
      </c>
      <c r="BJ73" s="589">
        <v>6580</v>
      </c>
      <c r="BK73" s="2030" t="s">
        <v>41</v>
      </c>
      <c r="BL73" s="591" t="s">
        <v>26</v>
      </c>
      <c r="BM73" s="2028" t="s">
        <v>26</v>
      </c>
      <c r="BN73" s="588" t="s">
        <v>26</v>
      </c>
      <c r="BO73" s="2029">
        <v>43800</v>
      </c>
      <c r="BP73" s="589" t="s">
        <v>21</v>
      </c>
      <c r="BQ73" s="589">
        <v>152652</v>
      </c>
      <c r="BR73" s="589">
        <v>8996</v>
      </c>
      <c r="BS73" s="589">
        <v>17203</v>
      </c>
      <c r="BT73" s="589">
        <v>701</v>
      </c>
      <c r="BU73" s="589">
        <v>1</v>
      </c>
      <c r="BV73" s="589">
        <v>9</v>
      </c>
      <c r="BW73" s="589">
        <v>9</v>
      </c>
      <c r="BX73" s="589">
        <v>643</v>
      </c>
      <c r="BY73" s="589">
        <v>242</v>
      </c>
      <c r="BZ73" s="589">
        <v>401</v>
      </c>
      <c r="CA73" s="589">
        <v>3</v>
      </c>
      <c r="CB73" s="589" t="s">
        <v>21</v>
      </c>
      <c r="CC73" s="589" t="s">
        <v>21</v>
      </c>
      <c r="CD73" s="589">
        <v>2378</v>
      </c>
      <c r="CE73" s="589">
        <v>2141</v>
      </c>
      <c r="CF73" s="589">
        <v>765</v>
      </c>
      <c r="CG73" s="2030" t="s">
        <v>41</v>
      </c>
      <c r="CH73" s="591" t="s">
        <v>26</v>
      </c>
      <c r="CI73" s="2028" t="s">
        <v>26</v>
      </c>
      <c r="CJ73" s="588" t="s">
        <v>26</v>
      </c>
      <c r="CK73" s="2029">
        <v>43800</v>
      </c>
      <c r="CL73" s="589" t="s">
        <v>21</v>
      </c>
      <c r="CM73" s="589">
        <v>2669</v>
      </c>
      <c r="CN73" s="589">
        <v>392</v>
      </c>
      <c r="CO73" s="2946">
        <v>245</v>
      </c>
      <c r="CP73" s="589">
        <v>1597</v>
      </c>
      <c r="CQ73" s="589">
        <v>1773</v>
      </c>
      <c r="CR73" s="589" t="s">
        <v>21</v>
      </c>
      <c r="CS73" s="589" t="s">
        <v>21</v>
      </c>
      <c r="CT73" s="589">
        <v>57208</v>
      </c>
      <c r="CU73" s="589">
        <v>434</v>
      </c>
      <c r="CV73" s="589">
        <v>11525</v>
      </c>
      <c r="CW73" s="589">
        <v>7427</v>
      </c>
      <c r="CX73" s="589">
        <v>120</v>
      </c>
      <c r="CY73" s="589">
        <v>75</v>
      </c>
      <c r="CZ73" s="589">
        <v>2181</v>
      </c>
      <c r="DA73" s="589">
        <v>1952</v>
      </c>
      <c r="DB73" s="2030" t="s">
        <v>41</v>
      </c>
      <c r="DC73" s="591" t="s">
        <v>26</v>
      </c>
      <c r="DY73" s="2028" t="s">
        <v>26</v>
      </c>
      <c r="DZ73" s="588" t="s">
        <v>26</v>
      </c>
      <c r="EA73" s="2029">
        <v>43800</v>
      </c>
      <c r="EB73" s="592">
        <v>36234</v>
      </c>
      <c r="EC73" s="589">
        <v>392</v>
      </c>
      <c r="ED73" s="589">
        <v>1934</v>
      </c>
      <c r="EE73" s="589">
        <v>4168</v>
      </c>
      <c r="EF73" s="589">
        <v>4382</v>
      </c>
      <c r="EG73" s="589" t="s">
        <v>21</v>
      </c>
      <c r="EH73" s="589" t="s">
        <v>21</v>
      </c>
      <c r="EI73" s="589">
        <v>447542</v>
      </c>
      <c r="EJ73" s="589">
        <v>41355</v>
      </c>
      <c r="EK73" s="589">
        <v>81149</v>
      </c>
      <c r="EL73" s="589">
        <v>19420</v>
      </c>
      <c r="EM73" s="589">
        <v>5</v>
      </c>
      <c r="EN73" s="589">
        <v>346</v>
      </c>
      <c r="EO73" s="589">
        <v>99</v>
      </c>
      <c r="EP73" s="589">
        <v>10756</v>
      </c>
      <c r="EQ73" s="589">
        <v>5006</v>
      </c>
      <c r="ER73" s="2030" t="s">
        <v>41</v>
      </c>
      <c r="ES73" s="591" t="s">
        <v>26</v>
      </c>
      <c r="ET73" s="2028" t="s">
        <v>26</v>
      </c>
      <c r="EU73" s="588" t="s">
        <v>26</v>
      </c>
      <c r="EV73" s="2029">
        <v>43800</v>
      </c>
      <c r="EW73" s="589">
        <v>250</v>
      </c>
      <c r="EX73" s="589">
        <v>241</v>
      </c>
      <c r="EY73" s="589" t="s">
        <v>21</v>
      </c>
      <c r="EZ73" s="589">
        <v>136047</v>
      </c>
      <c r="FA73" s="589">
        <v>9904</v>
      </c>
      <c r="FB73" s="589">
        <v>19219</v>
      </c>
      <c r="FC73" s="589">
        <v>7613</v>
      </c>
      <c r="FD73" s="589">
        <v>40</v>
      </c>
      <c r="FE73" s="589">
        <v>3</v>
      </c>
      <c r="FF73" s="589">
        <v>5531</v>
      </c>
      <c r="FG73" s="589">
        <v>1467</v>
      </c>
      <c r="FH73" s="589">
        <v>4063</v>
      </c>
      <c r="FI73" s="589">
        <v>486</v>
      </c>
      <c r="FJ73" s="589">
        <v>327</v>
      </c>
      <c r="FK73" s="589">
        <v>951</v>
      </c>
      <c r="FL73" s="589" t="s">
        <v>21</v>
      </c>
      <c r="FM73" s="2030" t="s">
        <v>41</v>
      </c>
      <c r="FN73" s="591" t="s">
        <v>26</v>
      </c>
      <c r="FO73" s="2028" t="s">
        <v>26</v>
      </c>
      <c r="FP73" s="588" t="s">
        <v>26</v>
      </c>
      <c r="FQ73" s="2029">
        <v>43800</v>
      </c>
      <c r="FR73" s="592">
        <v>264</v>
      </c>
      <c r="FS73" s="589">
        <v>5663</v>
      </c>
      <c r="FT73" s="589">
        <v>8307</v>
      </c>
      <c r="FU73" s="589">
        <v>62</v>
      </c>
      <c r="FV73" s="589" t="s">
        <v>21</v>
      </c>
      <c r="FW73" s="589">
        <v>10243</v>
      </c>
      <c r="FX73" s="589">
        <v>437</v>
      </c>
      <c r="FY73" s="589">
        <v>6364</v>
      </c>
      <c r="FZ73" s="589">
        <v>337</v>
      </c>
      <c r="GA73" s="589">
        <v>1</v>
      </c>
      <c r="GB73" s="589" t="s">
        <v>21</v>
      </c>
      <c r="GC73" s="589">
        <v>187</v>
      </c>
      <c r="GD73" s="589">
        <v>187</v>
      </c>
      <c r="GE73" s="589" t="s">
        <v>21</v>
      </c>
      <c r="GF73" s="589" t="s">
        <v>21</v>
      </c>
      <c r="GG73" s="589" t="s">
        <v>21</v>
      </c>
      <c r="GH73" s="2030" t="s">
        <v>41</v>
      </c>
      <c r="GI73" s="591" t="s">
        <v>26</v>
      </c>
      <c r="GJ73" s="2028" t="s">
        <v>26</v>
      </c>
      <c r="GK73" s="588" t="s">
        <v>26</v>
      </c>
      <c r="GL73" s="2029">
        <v>43800</v>
      </c>
      <c r="GM73" s="589">
        <v>3</v>
      </c>
      <c r="GN73" s="589" t="s">
        <v>21</v>
      </c>
      <c r="GO73" s="589">
        <v>475</v>
      </c>
      <c r="GP73" s="589">
        <v>10683</v>
      </c>
      <c r="GQ73" s="589">
        <v>9863</v>
      </c>
      <c r="GR73" s="589">
        <v>23511</v>
      </c>
      <c r="GS73" s="589">
        <v>744</v>
      </c>
      <c r="GT73" s="589">
        <v>58</v>
      </c>
      <c r="GU73" s="589">
        <v>65</v>
      </c>
      <c r="GV73" s="589" t="s">
        <v>21</v>
      </c>
      <c r="GW73" s="589">
        <v>150400</v>
      </c>
      <c r="GX73" s="589">
        <v>17291</v>
      </c>
      <c r="GY73" s="589">
        <v>1133</v>
      </c>
      <c r="GZ73" s="589">
        <v>1</v>
      </c>
      <c r="HA73" s="589">
        <v>9</v>
      </c>
      <c r="HB73" s="589">
        <v>9</v>
      </c>
      <c r="HC73" s="2030" t="s">
        <v>41</v>
      </c>
      <c r="HD73" s="591" t="s">
        <v>26</v>
      </c>
      <c r="HE73" s="2028" t="s">
        <v>26</v>
      </c>
      <c r="HF73" s="588" t="s">
        <v>26</v>
      </c>
      <c r="HG73" s="2029">
        <v>43800</v>
      </c>
      <c r="HH73" s="589">
        <v>12</v>
      </c>
      <c r="HI73" s="589">
        <v>1163</v>
      </c>
      <c r="HJ73" s="589">
        <v>158</v>
      </c>
      <c r="HK73" s="589">
        <v>1005</v>
      </c>
      <c r="HL73" s="589">
        <v>31</v>
      </c>
      <c r="HM73" s="589" t="s">
        <v>21</v>
      </c>
      <c r="HN73" s="589" t="s">
        <v>21</v>
      </c>
      <c r="HO73" s="589">
        <v>2670</v>
      </c>
      <c r="HP73" s="589">
        <v>392</v>
      </c>
      <c r="HQ73" s="589">
        <v>245</v>
      </c>
      <c r="HR73" s="589">
        <v>1597</v>
      </c>
      <c r="HS73" s="589">
        <v>1773</v>
      </c>
      <c r="HT73" s="589" t="s">
        <v>21</v>
      </c>
      <c r="HU73" s="589" t="s">
        <v>21</v>
      </c>
      <c r="HV73" s="589">
        <v>57208</v>
      </c>
      <c r="HW73" s="589">
        <v>606</v>
      </c>
      <c r="HX73" s="2030" t="s">
        <v>41</v>
      </c>
      <c r="HY73" s="591" t="s">
        <v>26</v>
      </c>
      <c r="HZ73" s="2028" t="s">
        <v>26</v>
      </c>
      <c r="IA73" s="588" t="s">
        <v>26</v>
      </c>
      <c r="IB73" s="2029">
        <v>43800</v>
      </c>
      <c r="IC73" s="592">
        <v>109</v>
      </c>
      <c r="ID73" s="589">
        <v>9</v>
      </c>
      <c r="IE73" s="589">
        <v>10</v>
      </c>
      <c r="IF73" s="589" t="s">
        <v>21</v>
      </c>
      <c r="IG73" s="589">
        <v>6977</v>
      </c>
      <c r="IH73" s="589">
        <v>11301</v>
      </c>
      <c r="II73" s="2030" t="s">
        <v>41</v>
      </c>
      <c r="IJ73" s="591" t="s">
        <v>26</v>
      </c>
      <c r="IK73" s="596"/>
      <c r="IL73" s="596"/>
      <c r="IM73" s="596"/>
      <c r="IN73" s="596"/>
      <c r="IO73" s="596"/>
    </row>
    <row r="74" spans="1:249" ht="14.85" customHeight="1">
      <c r="A74" s="542"/>
      <c r="B74" s="542"/>
      <c r="C74" s="542"/>
      <c r="D74" s="542"/>
      <c r="E74" s="542"/>
      <c r="F74" s="542"/>
      <c r="G74" s="542"/>
      <c r="H74" s="542"/>
      <c r="I74" s="542"/>
      <c r="J74" s="542"/>
      <c r="K74" s="542"/>
      <c r="L74" s="542"/>
      <c r="M74" s="542"/>
      <c r="N74" s="542"/>
      <c r="O74" s="542"/>
      <c r="P74" s="542"/>
      <c r="Q74" s="542"/>
      <c r="R74" s="542"/>
      <c r="S74" s="542"/>
      <c r="T74" s="543"/>
      <c r="U74" s="543"/>
      <c r="V74" s="542"/>
      <c r="W74" s="542"/>
      <c r="X74" s="542"/>
      <c r="Y74" s="542"/>
      <c r="Z74" s="542"/>
      <c r="AA74" s="542"/>
      <c r="AB74" s="542"/>
      <c r="AC74" s="542"/>
      <c r="AD74" s="542"/>
      <c r="AE74" s="542"/>
      <c r="AF74" s="542"/>
      <c r="AG74" s="542"/>
      <c r="AH74" s="542"/>
      <c r="AI74" s="2919"/>
      <c r="AJ74" s="2919"/>
      <c r="AK74" s="2919"/>
      <c r="AL74" s="2919"/>
      <c r="AM74" s="2919"/>
      <c r="AN74" s="2919"/>
      <c r="AO74" s="543"/>
      <c r="AP74" s="543"/>
      <c r="AQ74" s="542"/>
      <c r="AR74" s="542"/>
      <c r="AS74" s="542"/>
      <c r="AT74" s="542"/>
      <c r="AU74" s="542"/>
      <c r="AV74" s="542"/>
      <c r="AW74" s="2917"/>
      <c r="AX74" s="2917"/>
      <c r="AY74" s="542"/>
      <c r="AZ74" s="542"/>
      <c r="BA74" s="542"/>
      <c r="BB74" s="542"/>
      <c r="BC74" s="542"/>
      <c r="BD74" s="542"/>
      <c r="BE74" s="542"/>
      <c r="BF74" s="542"/>
      <c r="BG74" s="542"/>
      <c r="BH74" s="2917"/>
      <c r="BI74" s="542"/>
      <c r="BJ74" s="542"/>
      <c r="BK74" s="543"/>
      <c r="BL74" s="543"/>
      <c r="BM74" s="542"/>
      <c r="BN74" s="2917"/>
      <c r="BO74" s="542"/>
      <c r="BP74" s="2917"/>
      <c r="BQ74" s="2917"/>
      <c r="BR74" s="2917"/>
      <c r="BS74" s="2917"/>
      <c r="BT74" s="2917"/>
      <c r="BU74" s="2917"/>
      <c r="BV74" s="542"/>
      <c r="BW74" s="542"/>
      <c r="BX74" s="542"/>
      <c r="BY74" s="542"/>
      <c r="BZ74" s="542"/>
      <c r="CA74" s="542"/>
      <c r="CB74" s="542"/>
      <c r="CC74" s="2917"/>
      <c r="CD74" s="542"/>
      <c r="CE74" s="542"/>
      <c r="CF74" s="542"/>
      <c r="CG74" s="543"/>
      <c r="CH74" s="543"/>
      <c r="CI74" s="542"/>
      <c r="CJ74" s="542"/>
      <c r="CK74" s="542"/>
      <c r="CL74" s="542"/>
      <c r="CM74" s="542"/>
      <c r="CN74" s="542"/>
      <c r="CO74" s="542"/>
      <c r="CP74" s="2854"/>
      <c r="CQ74" s="542"/>
      <c r="CR74" s="542"/>
      <c r="CS74" s="542"/>
      <c r="CT74" s="542"/>
      <c r="CU74" s="542"/>
      <c r="CV74" s="542"/>
      <c r="CW74" s="542"/>
      <c r="CX74" s="542"/>
      <c r="CY74" s="542"/>
      <c r="CZ74" s="542"/>
      <c r="DA74" s="542"/>
      <c r="DB74" s="543"/>
      <c r="DC74" s="543"/>
      <c r="DE74" s="542"/>
      <c r="DF74" s="542"/>
      <c r="DG74" s="542"/>
      <c r="DH74" s="542"/>
      <c r="DI74" s="542"/>
      <c r="DJ74" s="542"/>
      <c r="DK74" s="542"/>
      <c r="DL74" s="542"/>
      <c r="DM74" s="542"/>
      <c r="DN74" s="542"/>
      <c r="DO74" s="542"/>
      <c r="DP74" s="542"/>
      <c r="DQ74" s="542"/>
      <c r="DR74" s="542"/>
      <c r="DS74" s="542"/>
      <c r="DT74" s="542"/>
      <c r="DU74" s="542"/>
      <c r="DV74" s="542"/>
      <c r="DW74" s="542"/>
      <c r="DX74" s="542"/>
      <c r="DY74" s="542"/>
      <c r="DZ74" s="2917"/>
      <c r="EA74" s="542"/>
      <c r="EB74" s="542"/>
      <c r="EC74" s="542"/>
      <c r="ED74" s="542"/>
      <c r="EE74" s="542"/>
      <c r="EF74" s="542"/>
      <c r="EG74" s="542"/>
      <c r="EH74" s="542"/>
      <c r="EI74" s="542"/>
      <c r="EJ74" s="542"/>
      <c r="EK74" s="542"/>
      <c r="EL74" s="542"/>
      <c r="EM74" s="542"/>
      <c r="EN74" s="542"/>
      <c r="EO74" s="542"/>
      <c r="EP74" s="542"/>
      <c r="EQ74" s="542"/>
      <c r="ER74" s="543"/>
      <c r="ES74" s="543"/>
      <c r="ET74" s="542"/>
      <c r="EU74" s="2917"/>
      <c r="EV74" s="542"/>
      <c r="EW74" s="542"/>
      <c r="EX74" s="542"/>
      <c r="EY74" s="542"/>
      <c r="EZ74" s="2917"/>
      <c r="FA74" s="2917"/>
      <c r="FB74" s="2917"/>
      <c r="FC74" s="2917"/>
      <c r="FD74" s="542"/>
      <c r="FE74" s="542"/>
      <c r="FF74" s="542"/>
      <c r="FG74" s="542"/>
      <c r="FH74" s="542"/>
      <c r="FI74" s="542"/>
      <c r="FJ74" s="542"/>
      <c r="FK74" s="542"/>
      <c r="FL74" s="2919"/>
      <c r="FM74" s="543"/>
      <c r="FN74" s="543"/>
      <c r="FO74" s="542"/>
      <c r="FP74" s="2917"/>
      <c r="FQ74" s="542"/>
      <c r="FR74" s="542"/>
      <c r="FS74" s="542"/>
      <c r="FT74" s="542"/>
      <c r="FU74" s="542"/>
      <c r="FV74" s="2918"/>
      <c r="FW74" s="542"/>
      <c r="FX74" s="2919"/>
      <c r="FY74" s="2919"/>
      <c r="FZ74" s="2919"/>
      <c r="GA74" s="2919"/>
      <c r="GB74" s="2919"/>
      <c r="GC74" s="2919"/>
      <c r="GD74" s="2919"/>
      <c r="GE74" s="542"/>
      <c r="GF74" s="542"/>
      <c r="GG74" s="542"/>
      <c r="GH74" s="543"/>
      <c r="GI74" s="543"/>
      <c r="GJ74" s="542"/>
      <c r="GK74" s="2917"/>
      <c r="GL74" s="542"/>
      <c r="GM74" s="542"/>
      <c r="GN74" s="542"/>
      <c r="GO74" s="542"/>
      <c r="GP74" s="2919"/>
      <c r="GQ74" s="542"/>
      <c r="GR74" s="542"/>
      <c r="GS74" s="542"/>
      <c r="GT74" s="542"/>
      <c r="GU74" s="542"/>
      <c r="GV74" s="542"/>
      <c r="GW74" s="542"/>
      <c r="GX74" s="542"/>
      <c r="GY74" s="2919"/>
      <c r="GZ74" s="542"/>
      <c r="HA74" s="542"/>
      <c r="HB74" s="542"/>
      <c r="HC74" s="543"/>
      <c r="HD74" s="543"/>
      <c r="HE74" s="542"/>
      <c r="HF74" s="2917"/>
      <c r="HG74" s="542"/>
      <c r="HH74" s="542"/>
      <c r="HI74" s="542"/>
      <c r="HJ74" s="542"/>
      <c r="HK74" s="542"/>
      <c r="HL74" s="542"/>
      <c r="HM74" s="542"/>
      <c r="HN74" s="542"/>
      <c r="HO74" s="542"/>
      <c r="HP74" s="542"/>
      <c r="HQ74" s="542"/>
      <c r="HR74" s="542"/>
      <c r="HS74" s="542"/>
      <c r="HT74" s="542"/>
      <c r="HU74" s="542"/>
      <c r="HV74" s="542"/>
      <c r="HW74" s="542"/>
      <c r="HX74" s="543"/>
      <c r="HY74" s="543"/>
      <c r="IA74" s="542"/>
      <c r="IB74" s="542"/>
      <c r="IC74" s="634"/>
      <c r="ID74" s="634"/>
      <c r="IE74" s="634"/>
      <c r="IF74" s="634"/>
      <c r="IG74" s="634"/>
      <c r="IH74" s="634"/>
      <c r="II74" s="634"/>
      <c r="IJ74" s="634"/>
      <c r="IK74" s="634"/>
      <c r="IL74" s="634"/>
      <c r="IM74" s="634"/>
      <c r="IN74" s="634"/>
      <c r="IO74" s="634"/>
    </row>
    <row r="75" spans="1:249" ht="19.5" customHeight="1">
      <c r="A75" s="2849" t="s">
        <v>737</v>
      </c>
      <c r="B75" s="2658"/>
      <c r="C75" s="2921"/>
      <c r="D75" s="2857" t="s">
        <v>652</v>
      </c>
      <c r="E75" s="2861"/>
      <c r="F75" s="2851" t="s">
        <v>2047</v>
      </c>
      <c r="G75" s="1977"/>
      <c r="H75" s="1980"/>
      <c r="I75" s="1980"/>
      <c r="J75" s="1980"/>
      <c r="K75" s="2854" t="s">
        <v>744</v>
      </c>
      <c r="L75" s="1980" t="s">
        <v>367</v>
      </c>
      <c r="M75" s="1980"/>
      <c r="N75" s="1980"/>
      <c r="O75" s="1980" t="s">
        <v>1186</v>
      </c>
      <c r="P75" s="1980" t="s">
        <v>1186</v>
      </c>
      <c r="Q75" s="1980"/>
      <c r="R75" s="1980"/>
      <c r="S75" s="1980"/>
      <c r="T75" s="2781" t="s">
        <v>697</v>
      </c>
      <c r="U75" s="2782"/>
      <c r="V75" s="2849" t="s">
        <v>737</v>
      </c>
      <c r="W75" s="2658"/>
      <c r="X75" s="2921"/>
      <c r="Y75" s="2857" t="s">
        <v>668</v>
      </c>
      <c r="Z75" s="2861"/>
      <c r="AA75" s="1972" t="s">
        <v>2048</v>
      </c>
      <c r="AB75" s="1972"/>
      <c r="AC75" s="1972"/>
      <c r="AD75" s="1972"/>
      <c r="AE75" s="1980"/>
      <c r="AF75" s="1976" t="s">
        <v>1315</v>
      </c>
      <c r="AG75" s="1976"/>
      <c r="AH75" s="2857" t="s">
        <v>669</v>
      </c>
      <c r="AI75" s="1980"/>
      <c r="AJ75" s="2331" t="s">
        <v>2049</v>
      </c>
      <c r="AK75" s="2331"/>
      <c r="AL75" s="2331"/>
      <c r="AM75" s="2858"/>
      <c r="AN75" s="2857" t="s">
        <v>1122</v>
      </c>
      <c r="AO75" s="2781" t="s">
        <v>697</v>
      </c>
      <c r="AP75" s="2782"/>
      <c r="AQ75" s="2849" t="s">
        <v>737</v>
      </c>
      <c r="AR75" s="2658"/>
      <c r="AS75" s="2921"/>
      <c r="AT75" s="2857" t="s">
        <v>665</v>
      </c>
      <c r="AU75" s="2861"/>
      <c r="AV75" s="2331" t="s">
        <v>2050</v>
      </c>
      <c r="AW75" s="2947"/>
      <c r="AX75" s="2948"/>
      <c r="AY75" s="2949" t="s">
        <v>1123</v>
      </c>
      <c r="AZ75" s="2950"/>
      <c r="BA75" s="2950"/>
      <c r="BB75" s="2858"/>
      <c r="BC75" s="1980"/>
      <c r="BD75" s="1980"/>
      <c r="BE75" s="2854"/>
      <c r="BF75" s="2854"/>
      <c r="BG75" s="2858"/>
      <c r="BH75" s="2858"/>
      <c r="BI75" s="2858"/>
      <c r="BJ75" s="2857" t="s">
        <v>1124</v>
      </c>
      <c r="BK75" s="2781" t="s">
        <v>697</v>
      </c>
      <c r="BL75" s="2782"/>
      <c r="BM75" s="2849" t="s">
        <v>737</v>
      </c>
      <c r="BN75" s="2658"/>
      <c r="BO75" s="2921"/>
      <c r="BP75" s="2857" t="s">
        <v>671</v>
      </c>
      <c r="BQ75" s="2858"/>
      <c r="BR75" s="2331" t="s">
        <v>2051</v>
      </c>
      <c r="BS75" s="2858"/>
      <c r="BT75" s="2861"/>
      <c r="BU75" s="2852"/>
      <c r="BV75" s="2852"/>
      <c r="BW75" s="2857" t="s">
        <v>732</v>
      </c>
      <c r="BX75" s="2331" t="s">
        <v>2052</v>
      </c>
      <c r="BY75" s="2858"/>
      <c r="BZ75" s="2858"/>
      <c r="CA75" s="2854"/>
      <c r="CB75" s="2858"/>
      <c r="CC75" s="2858"/>
      <c r="CD75" s="2858"/>
      <c r="CE75" s="2858"/>
      <c r="CF75" s="2858"/>
      <c r="CG75" s="2781" t="s">
        <v>697</v>
      </c>
      <c r="CH75" s="2782"/>
      <c r="CI75" s="2849" t="s">
        <v>737</v>
      </c>
      <c r="CJ75" s="2658"/>
      <c r="CK75" s="2921"/>
      <c r="CL75" s="2951" t="s">
        <v>2053</v>
      </c>
      <c r="CM75" s="2858"/>
      <c r="CN75" s="2331" t="s">
        <v>2054</v>
      </c>
      <c r="CO75" s="2947"/>
      <c r="CP75" s="2858"/>
      <c r="CQ75" s="2858"/>
      <c r="CR75" s="2861"/>
      <c r="CS75" s="2854" t="s">
        <v>744</v>
      </c>
      <c r="CT75" s="2331"/>
      <c r="CU75" s="2874"/>
      <c r="CV75" s="2874"/>
      <c r="CW75" s="2874"/>
      <c r="CX75" s="2857" t="s">
        <v>733</v>
      </c>
      <c r="CY75" s="2952"/>
      <c r="CZ75" s="2331" t="s">
        <v>2055</v>
      </c>
      <c r="DA75" s="2953"/>
      <c r="DB75" s="2781" t="s">
        <v>697</v>
      </c>
      <c r="DC75" s="2782"/>
      <c r="DD75" s="549"/>
      <c r="DE75" s="549"/>
      <c r="DF75" s="549"/>
      <c r="DG75" s="549"/>
      <c r="DH75" s="549"/>
      <c r="DI75" s="549"/>
      <c r="DJ75" s="549"/>
      <c r="DK75" s="549"/>
      <c r="DL75" s="549"/>
      <c r="DM75" s="549"/>
      <c r="DN75" s="549"/>
      <c r="DO75" s="2954"/>
      <c r="DP75" s="2955"/>
      <c r="DQ75" s="2955"/>
      <c r="DR75" s="2955"/>
      <c r="DS75" s="2955"/>
      <c r="DT75" s="2955"/>
      <c r="DU75" s="2955"/>
      <c r="DV75" s="2955"/>
      <c r="DW75" s="2955"/>
      <c r="DX75" s="2955"/>
      <c r="DY75" s="2849" t="s">
        <v>737</v>
      </c>
      <c r="DZ75" s="2658"/>
      <c r="EA75" s="2921"/>
      <c r="EB75" s="2857" t="s">
        <v>652</v>
      </c>
      <c r="EC75" s="1980"/>
      <c r="ED75" s="1972" t="s">
        <v>2056</v>
      </c>
      <c r="EE75" s="1980"/>
      <c r="EF75" s="1980"/>
      <c r="EG75" s="1980"/>
      <c r="EH75" s="1980"/>
      <c r="EI75" s="2854" t="s">
        <v>744</v>
      </c>
      <c r="EJ75" s="1980" t="s">
        <v>367</v>
      </c>
      <c r="EK75" s="1980"/>
      <c r="EL75" s="1980"/>
      <c r="EM75" s="1980" t="s">
        <v>1186</v>
      </c>
      <c r="EN75" s="1980" t="s">
        <v>1186</v>
      </c>
      <c r="EO75" s="1980"/>
      <c r="EP75" s="1980"/>
      <c r="EQ75" s="1980"/>
      <c r="ER75" s="2781" t="s">
        <v>697</v>
      </c>
      <c r="ES75" s="2782"/>
      <c r="ET75" s="2849" t="s">
        <v>737</v>
      </c>
      <c r="EU75" s="2658"/>
      <c r="EV75" s="2921"/>
      <c r="EW75" s="2857" t="s">
        <v>668</v>
      </c>
      <c r="EX75" s="2858"/>
      <c r="EY75" s="2331" t="s">
        <v>2057</v>
      </c>
      <c r="EZ75" s="2858"/>
      <c r="FA75" s="2858"/>
      <c r="FB75" s="2858"/>
      <c r="FC75" s="2858"/>
      <c r="FD75" s="2854" t="s">
        <v>744</v>
      </c>
      <c r="FE75" s="2857" t="s">
        <v>669</v>
      </c>
      <c r="FF75" s="1980"/>
      <c r="FG75" s="2331" t="s">
        <v>2049</v>
      </c>
      <c r="FH75" s="1980"/>
      <c r="FI75" s="1980" t="s">
        <v>1186</v>
      </c>
      <c r="FJ75" s="1980"/>
      <c r="FK75" s="2858"/>
      <c r="FL75" s="2869"/>
      <c r="FM75" s="2781" t="s">
        <v>697</v>
      </c>
      <c r="FN75" s="2782"/>
      <c r="FO75" s="2849" t="s">
        <v>737</v>
      </c>
      <c r="FP75" s="2658"/>
      <c r="FQ75" s="2921"/>
      <c r="FR75" s="1980" t="s">
        <v>1125</v>
      </c>
      <c r="FS75" s="2858"/>
      <c r="FT75" s="1971" t="s">
        <v>2058</v>
      </c>
      <c r="FU75" s="1980"/>
      <c r="FV75" s="1980"/>
      <c r="FW75" s="1980"/>
      <c r="FX75" s="1980"/>
      <c r="FY75" s="2854" t="s">
        <v>744</v>
      </c>
      <c r="FZ75" s="2858"/>
      <c r="GA75" s="2869"/>
      <c r="GB75" s="2956" t="s">
        <v>734</v>
      </c>
      <c r="GC75" s="2331"/>
      <c r="GD75" s="2331" t="s">
        <v>2059</v>
      </c>
      <c r="GE75" s="2858"/>
      <c r="GF75" s="2858"/>
      <c r="GG75" s="2858"/>
      <c r="GH75" s="2781" t="s">
        <v>697</v>
      </c>
      <c r="GI75" s="2782"/>
      <c r="GJ75" s="2849" t="s">
        <v>737</v>
      </c>
      <c r="GK75" s="2658"/>
      <c r="GL75" s="2921"/>
      <c r="GM75" s="2857" t="s">
        <v>671</v>
      </c>
      <c r="GN75" s="2858"/>
      <c r="GO75" s="2851" t="s">
        <v>2060</v>
      </c>
      <c r="GP75" s="2851"/>
      <c r="GQ75" s="2851"/>
      <c r="GR75" s="1980"/>
      <c r="GS75" s="1980"/>
      <c r="GT75" s="2854" t="s">
        <v>744</v>
      </c>
      <c r="GU75" s="1980"/>
      <c r="GV75" s="2854"/>
      <c r="GW75" s="2861"/>
      <c r="GX75" s="2861"/>
      <c r="GY75" s="2861"/>
      <c r="GZ75" s="2871"/>
      <c r="HA75" s="2857" t="s">
        <v>670</v>
      </c>
      <c r="HB75" s="2957" t="s">
        <v>2061</v>
      </c>
      <c r="HC75" s="2781" t="s">
        <v>697</v>
      </c>
      <c r="HD75" s="2782"/>
      <c r="HE75" s="2849" t="s">
        <v>737</v>
      </c>
      <c r="HF75" s="2658"/>
      <c r="HG75" s="2921"/>
      <c r="HH75" s="2861" t="s">
        <v>666</v>
      </c>
      <c r="HI75" s="2858"/>
      <c r="HJ75" s="2331" t="s">
        <v>2062</v>
      </c>
      <c r="HK75" s="1980"/>
      <c r="HL75" s="2331"/>
      <c r="HM75" s="2958"/>
      <c r="HN75" s="2858"/>
      <c r="HO75" s="2854" t="s">
        <v>744</v>
      </c>
      <c r="HP75" s="2858"/>
      <c r="HQ75" s="2858"/>
      <c r="HR75" s="2854"/>
      <c r="HS75" s="2858"/>
      <c r="HT75" s="2858"/>
      <c r="HU75" s="2858"/>
      <c r="HV75" s="2858"/>
      <c r="HW75" s="2858"/>
      <c r="HX75" s="2781" t="s">
        <v>697</v>
      </c>
      <c r="HY75" s="2782"/>
      <c r="HZ75" s="549"/>
      <c r="IA75" s="549"/>
      <c r="IB75" s="549"/>
      <c r="IC75" s="549"/>
      <c r="ID75" s="549"/>
      <c r="IE75" s="549"/>
      <c r="IF75" s="549"/>
      <c r="IG75" s="549"/>
      <c r="IH75" s="549"/>
      <c r="II75" s="549"/>
      <c r="IJ75" s="549"/>
      <c r="IK75" s="549"/>
      <c r="IL75" s="549"/>
      <c r="IM75" s="634"/>
      <c r="IN75" s="549"/>
      <c r="IO75" s="633"/>
    </row>
    <row r="76" spans="1:249" ht="17.25" customHeight="1">
      <c r="A76" s="2659"/>
      <c r="B76" s="2659"/>
      <c r="C76" s="2931"/>
      <c r="D76" s="2888" t="s">
        <v>371</v>
      </c>
      <c r="E76" s="2885" t="s">
        <v>300</v>
      </c>
      <c r="F76" s="2881" t="s">
        <v>301</v>
      </c>
      <c r="G76" s="2881" t="s">
        <v>1199</v>
      </c>
      <c r="H76" s="2881" t="s">
        <v>1200</v>
      </c>
      <c r="I76" s="2881" t="s">
        <v>351</v>
      </c>
      <c r="J76" s="2886" t="s">
        <v>352</v>
      </c>
      <c r="K76" s="2881" t="s">
        <v>10</v>
      </c>
      <c r="L76" s="2881" t="s">
        <v>450</v>
      </c>
      <c r="M76" s="2881" t="s">
        <v>12</v>
      </c>
      <c r="N76" s="2932" t="s">
        <v>15</v>
      </c>
      <c r="O76" s="2881" t="s">
        <v>305</v>
      </c>
      <c r="P76" s="2881" t="s">
        <v>353</v>
      </c>
      <c r="Q76" s="2881" t="s">
        <v>353</v>
      </c>
      <c r="R76" s="2884" t="s">
        <v>355</v>
      </c>
      <c r="S76" s="2884" t="s">
        <v>2043</v>
      </c>
      <c r="T76" s="2783"/>
      <c r="U76" s="2784"/>
      <c r="V76" s="2659"/>
      <c r="W76" s="2659"/>
      <c r="X76" s="2931"/>
      <c r="Y76" s="2959" t="s">
        <v>635</v>
      </c>
      <c r="Z76" s="2881" t="s">
        <v>351</v>
      </c>
      <c r="AA76" s="2886" t="s">
        <v>352</v>
      </c>
      <c r="AB76" s="2885" t="s">
        <v>10</v>
      </c>
      <c r="AC76" s="2881" t="s">
        <v>450</v>
      </c>
      <c r="AD76" s="2886" t="s">
        <v>394</v>
      </c>
      <c r="AE76" s="2881" t="s">
        <v>88</v>
      </c>
      <c r="AF76" s="2881" t="s">
        <v>5</v>
      </c>
      <c r="AG76" s="2881" t="s">
        <v>7</v>
      </c>
      <c r="AH76" s="2881" t="s">
        <v>221</v>
      </c>
      <c r="AI76" s="2881" t="s">
        <v>347</v>
      </c>
      <c r="AJ76" s="2881" t="s">
        <v>295</v>
      </c>
      <c r="AK76" s="2885" t="s">
        <v>296</v>
      </c>
      <c r="AL76" s="2881" t="s">
        <v>5</v>
      </c>
      <c r="AM76" s="2881" t="s">
        <v>7</v>
      </c>
      <c r="AN76" s="2879" t="s">
        <v>221</v>
      </c>
      <c r="AO76" s="2783"/>
      <c r="AP76" s="2784"/>
      <c r="AQ76" s="2659"/>
      <c r="AR76" s="2659"/>
      <c r="AS76" s="2931"/>
      <c r="AT76" s="2886" t="s">
        <v>394</v>
      </c>
      <c r="AU76" s="2884" t="s">
        <v>355</v>
      </c>
      <c r="AV76" s="2881" t="s">
        <v>788</v>
      </c>
      <c r="AW76" s="2886" t="s">
        <v>5</v>
      </c>
      <c r="AX76" s="2881" t="s">
        <v>7</v>
      </c>
      <c r="AY76" s="2879" t="s">
        <v>221</v>
      </c>
      <c r="AZ76" s="2885" t="s">
        <v>347</v>
      </c>
      <c r="BA76" s="2881" t="s">
        <v>295</v>
      </c>
      <c r="BB76" s="2881" t="s">
        <v>297</v>
      </c>
      <c r="BC76" s="2879" t="s">
        <v>348</v>
      </c>
      <c r="BD76" s="2886" t="s">
        <v>371</v>
      </c>
      <c r="BE76" s="2881" t="s">
        <v>301</v>
      </c>
      <c r="BF76" s="2884" t="s">
        <v>2018</v>
      </c>
      <c r="BG76" s="2881" t="s">
        <v>351</v>
      </c>
      <c r="BH76" s="2886" t="s">
        <v>5</v>
      </c>
      <c r="BI76" s="2886" t="s">
        <v>7</v>
      </c>
      <c r="BJ76" s="2879" t="s">
        <v>221</v>
      </c>
      <c r="BK76" s="2783"/>
      <c r="BL76" s="2784"/>
      <c r="BM76" s="2659"/>
      <c r="BN76" s="2659"/>
      <c r="BO76" s="2931"/>
      <c r="BP76" s="2881" t="s">
        <v>394</v>
      </c>
      <c r="BQ76" s="2881" t="s">
        <v>353</v>
      </c>
      <c r="BR76" s="2886" t="s">
        <v>353</v>
      </c>
      <c r="BS76" s="2884" t="s">
        <v>355</v>
      </c>
      <c r="BT76" s="2884" t="s">
        <v>2043</v>
      </c>
      <c r="BU76" s="2886" t="s">
        <v>5</v>
      </c>
      <c r="BV76" s="2879" t="s">
        <v>7</v>
      </c>
      <c r="BW76" s="2886" t="s">
        <v>221</v>
      </c>
      <c r="BX76" s="2886" t="s">
        <v>347</v>
      </c>
      <c r="BY76" s="2886" t="s">
        <v>297</v>
      </c>
      <c r="BZ76" s="2879" t="s">
        <v>348</v>
      </c>
      <c r="CA76" s="2886" t="s">
        <v>371</v>
      </c>
      <c r="CB76" s="2886" t="s">
        <v>301</v>
      </c>
      <c r="CC76" s="2881" t="s">
        <v>1200</v>
      </c>
      <c r="CD76" s="2881" t="s">
        <v>351</v>
      </c>
      <c r="CE76" s="2886" t="s">
        <v>352</v>
      </c>
      <c r="CF76" s="2881" t="s">
        <v>450</v>
      </c>
      <c r="CG76" s="2783"/>
      <c r="CH76" s="2784"/>
      <c r="CI76" s="2659"/>
      <c r="CJ76" s="2659"/>
      <c r="CK76" s="2931"/>
      <c r="CL76" s="2888" t="s">
        <v>371</v>
      </c>
      <c r="CM76" s="2885" t="s">
        <v>300</v>
      </c>
      <c r="CN76" s="2886" t="s">
        <v>301</v>
      </c>
      <c r="CO76" s="2881" t="s">
        <v>1200</v>
      </c>
      <c r="CP76" s="2881" t="s">
        <v>351</v>
      </c>
      <c r="CQ76" s="2886" t="s">
        <v>352</v>
      </c>
      <c r="CR76" s="2886" t="s">
        <v>394</v>
      </c>
      <c r="CS76" s="2886" t="s">
        <v>353</v>
      </c>
      <c r="CT76" s="2886" t="s">
        <v>353</v>
      </c>
      <c r="CU76" s="2881" t="s">
        <v>88</v>
      </c>
      <c r="CV76" s="2881" t="s">
        <v>788</v>
      </c>
      <c r="CW76" s="2886" t="s">
        <v>5</v>
      </c>
      <c r="CX76" s="2886" t="s">
        <v>221</v>
      </c>
      <c r="CY76" s="2881" t="s">
        <v>347</v>
      </c>
      <c r="CZ76" s="2886" t="s">
        <v>295</v>
      </c>
      <c r="DA76" s="2885" t="s">
        <v>296</v>
      </c>
      <c r="DB76" s="2783"/>
      <c r="DC76" s="2784"/>
      <c r="DD76" s="549"/>
      <c r="DE76" s="549"/>
      <c r="DF76" s="549"/>
      <c r="DG76" s="596"/>
      <c r="DH76" s="596"/>
      <c r="DI76" s="596"/>
      <c r="DJ76" s="596"/>
      <c r="DK76" s="596"/>
      <c r="DL76" s="596"/>
      <c r="DM76" s="596"/>
      <c r="DN76" s="549"/>
      <c r="DO76" s="2954"/>
      <c r="DP76" s="2955"/>
      <c r="DQ76" s="2955"/>
      <c r="DR76" s="2955"/>
      <c r="DS76" s="2955"/>
      <c r="DT76" s="2955"/>
      <c r="DU76" s="2955"/>
      <c r="DV76" s="2955"/>
      <c r="DW76" s="2955"/>
      <c r="DX76" s="2955"/>
      <c r="DY76" s="2659"/>
      <c r="DZ76" s="2659"/>
      <c r="EA76" s="2931"/>
      <c r="EB76" s="2883" t="s">
        <v>371</v>
      </c>
      <c r="EC76" s="2885" t="s">
        <v>300</v>
      </c>
      <c r="ED76" s="2881" t="s">
        <v>301</v>
      </c>
      <c r="EE76" s="2883" t="s">
        <v>1199</v>
      </c>
      <c r="EF76" s="2881" t="s">
        <v>1200</v>
      </c>
      <c r="EG76" s="2881" t="s">
        <v>351</v>
      </c>
      <c r="EH76" s="2886" t="s">
        <v>352</v>
      </c>
      <c r="EI76" s="2881" t="s">
        <v>10</v>
      </c>
      <c r="EJ76" s="2881" t="s">
        <v>450</v>
      </c>
      <c r="EK76" s="2881" t="s">
        <v>12</v>
      </c>
      <c r="EL76" s="2932" t="s">
        <v>15</v>
      </c>
      <c r="EM76" s="2881" t="s">
        <v>305</v>
      </c>
      <c r="EN76" s="2881" t="s">
        <v>353</v>
      </c>
      <c r="EO76" s="2881" t="s">
        <v>353</v>
      </c>
      <c r="EP76" s="2881" t="s">
        <v>88</v>
      </c>
      <c r="EQ76" s="2881" t="s">
        <v>788</v>
      </c>
      <c r="ER76" s="2783"/>
      <c r="ES76" s="2784"/>
      <c r="ET76" s="2659"/>
      <c r="EU76" s="2659"/>
      <c r="EV76" s="2931"/>
      <c r="EW76" s="2881" t="s">
        <v>351</v>
      </c>
      <c r="EX76" s="2886" t="s">
        <v>352</v>
      </c>
      <c r="EY76" s="2885" t="s">
        <v>10</v>
      </c>
      <c r="EZ76" s="2881" t="s">
        <v>450</v>
      </c>
      <c r="FA76" s="2881" t="s">
        <v>305</v>
      </c>
      <c r="FB76" s="2881" t="s">
        <v>788</v>
      </c>
      <c r="FC76" s="2886" t="s">
        <v>5</v>
      </c>
      <c r="FD76" s="2881" t="s">
        <v>7</v>
      </c>
      <c r="FE76" s="2881" t="s">
        <v>221</v>
      </c>
      <c r="FF76" s="2886" t="s">
        <v>347</v>
      </c>
      <c r="FG76" s="2885" t="s">
        <v>295</v>
      </c>
      <c r="FH76" s="2885" t="s">
        <v>296</v>
      </c>
      <c r="FI76" s="2886" t="s">
        <v>297</v>
      </c>
      <c r="FJ76" s="2879" t="s">
        <v>348</v>
      </c>
      <c r="FK76" s="2888" t="s">
        <v>371</v>
      </c>
      <c r="FL76" s="2881" t="s">
        <v>351</v>
      </c>
      <c r="FM76" s="2783"/>
      <c r="FN76" s="2784"/>
      <c r="FO76" s="2659"/>
      <c r="FP76" s="2659"/>
      <c r="FQ76" s="2931"/>
      <c r="FR76" s="2881" t="s">
        <v>1200</v>
      </c>
      <c r="FS76" s="2881" t="s">
        <v>351</v>
      </c>
      <c r="FT76" s="2886" t="s">
        <v>352</v>
      </c>
      <c r="FU76" s="2885" t="s">
        <v>10</v>
      </c>
      <c r="FV76" s="2881" t="s">
        <v>450</v>
      </c>
      <c r="FW76" s="2886" t="s">
        <v>12</v>
      </c>
      <c r="FX76" s="2881" t="s">
        <v>305</v>
      </c>
      <c r="FY76" s="2881" t="s">
        <v>788</v>
      </c>
      <c r="FZ76" s="2886" t="s">
        <v>5</v>
      </c>
      <c r="GA76" s="2886" t="s">
        <v>7</v>
      </c>
      <c r="GB76" s="2881" t="s">
        <v>221</v>
      </c>
      <c r="GC76" s="2885" t="s">
        <v>347</v>
      </c>
      <c r="GD76" s="2880" t="s">
        <v>295</v>
      </c>
      <c r="GE76" s="2886" t="s">
        <v>297</v>
      </c>
      <c r="GF76" s="2879" t="s">
        <v>348</v>
      </c>
      <c r="GG76" s="2886" t="s">
        <v>371</v>
      </c>
      <c r="GH76" s="2783"/>
      <c r="GI76" s="2784"/>
      <c r="GJ76" s="2659"/>
      <c r="GK76" s="2659"/>
      <c r="GL76" s="2931"/>
      <c r="GM76" s="2886" t="s">
        <v>297</v>
      </c>
      <c r="GN76" s="2886" t="s">
        <v>348</v>
      </c>
      <c r="GO76" s="2883" t="s">
        <v>371</v>
      </c>
      <c r="GP76" s="2886" t="s">
        <v>301</v>
      </c>
      <c r="GQ76" s="2881" t="s">
        <v>1200</v>
      </c>
      <c r="GR76" s="2881" t="s">
        <v>351</v>
      </c>
      <c r="GS76" s="2886" t="s">
        <v>352</v>
      </c>
      <c r="GT76" s="2881" t="s">
        <v>450</v>
      </c>
      <c r="GU76" s="2881" t="s">
        <v>12</v>
      </c>
      <c r="GV76" s="2881" t="s">
        <v>305</v>
      </c>
      <c r="GW76" s="2881" t="s">
        <v>353</v>
      </c>
      <c r="GX76" s="2881" t="s">
        <v>353</v>
      </c>
      <c r="GY76" s="2881" t="s">
        <v>788</v>
      </c>
      <c r="GZ76" s="2881" t="s">
        <v>5</v>
      </c>
      <c r="HA76" s="2879" t="s">
        <v>221</v>
      </c>
      <c r="HB76" s="2885" t="s">
        <v>347</v>
      </c>
      <c r="HC76" s="2783"/>
      <c r="HD76" s="2784"/>
      <c r="HE76" s="2659"/>
      <c r="HF76" s="2659"/>
      <c r="HG76" s="2931"/>
      <c r="HH76" s="2881" t="s">
        <v>221</v>
      </c>
      <c r="HI76" s="2886" t="s">
        <v>347</v>
      </c>
      <c r="HJ76" s="2880" t="s">
        <v>295</v>
      </c>
      <c r="HK76" s="2885" t="s">
        <v>296</v>
      </c>
      <c r="HL76" s="2881" t="s">
        <v>297</v>
      </c>
      <c r="HM76" s="2879" t="s">
        <v>348</v>
      </c>
      <c r="HN76" s="2888" t="s">
        <v>371</v>
      </c>
      <c r="HO76" s="2881" t="s">
        <v>300</v>
      </c>
      <c r="HP76" s="2881" t="s">
        <v>301</v>
      </c>
      <c r="HQ76" s="2881" t="s">
        <v>1200</v>
      </c>
      <c r="HR76" s="2881" t="s">
        <v>351</v>
      </c>
      <c r="HS76" s="2885" t="s">
        <v>352</v>
      </c>
      <c r="HT76" s="2881" t="s">
        <v>305</v>
      </c>
      <c r="HU76" s="2886" t="s">
        <v>353</v>
      </c>
      <c r="HV76" s="2886" t="s">
        <v>353</v>
      </c>
      <c r="HW76" s="2881" t="s">
        <v>88</v>
      </c>
      <c r="HX76" s="2783"/>
      <c r="HY76" s="2784"/>
      <c r="HZ76" s="549"/>
      <c r="IA76" s="549"/>
      <c r="IB76" s="549"/>
      <c r="IC76" s="596"/>
      <c r="ID76" s="596"/>
      <c r="IE76" s="596"/>
      <c r="IF76" s="596"/>
      <c r="IG76" s="596"/>
      <c r="IH76" s="596"/>
      <c r="II76" s="596"/>
      <c r="IJ76" s="596"/>
      <c r="IK76" s="596"/>
      <c r="IL76" s="596"/>
      <c r="IM76" s="596"/>
      <c r="IN76" s="634"/>
      <c r="IO76" s="633"/>
    </row>
    <row r="77" spans="1:249" ht="15.75">
      <c r="A77" s="2659"/>
      <c r="B77" s="2659"/>
      <c r="C77" s="2931"/>
      <c r="D77" s="2886"/>
      <c r="E77" s="2885" t="s">
        <v>1186</v>
      </c>
      <c r="F77" s="2886" t="s">
        <v>1186</v>
      </c>
      <c r="G77" s="2886"/>
      <c r="H77" s="2886"/>
      <c r="I77" s="2886" t="s">
        <v>356</v>
      </c>
      <c r="J77" s="2886" t="s">
        <v>357</v>
      </c>
      <c r="K77" s="2886" t="s">
        <v>2019</v>
      </c>
      <c r="L77" s="2893" t="s">
        <v>612</v>
      </c>
      <c r="M77" s="2886"/>
      <c r="N77" s="2932"/>
      <c r="O77" s="2886"/>
      <c r="P77" s="2886" t="s">
        <v>1470</v>
      </c>
      <c r="Q77" s="2886" t="s">
        <v>1471</v>
      </c>
      <c r="R77" s="2892"/>
      <c r="S77" s="2892"/>
      <c r="T77" s="2783"/>
      <c r="U77" s="2784"/>
      <c r="V77" s="2659"/>
      <c r="W77" s="2659"/>
      <c r="X77" s="2931"/>
      <c r="Z77" s="2886" t="s">
        <v>356</v>
      </c>
      <c r="AA77" s="2886" t="s">
        <v>357</v>
      </c>
      <c r="AB77" s="2885"/>
      <c r="AC77" s="2893" t="s">
        <v>612</v>
      </c>
      <c r="AD77" s="2886"/>
      <c r="AE77" s="2892"/>
      <c r="AF77" s="2886"/>
      <c r="AG77" s="2886"/>
      <c r="AH77" s="2886" t="s">
        <v>9</v>
      </c>
      <c r="AI77" s="2886" t="s">
        <v>9</v>
      </c>
      <c r="AJ77" s="2886"/>
      <c r="AK77" s="2885"/>
      <c r="AL77" s="2886"/>
      <c r="AM77" s="2886"/>
      <c r="AN77" s="2879" t="s">
        <v>9</v>
      </c>
      <c r="AO77" s="2783"/>
      <c r="AP77" s="2784"/>
      <c r="AQ77" s="2659"/>
      <c r="AR77" s="2659"/>
      <c r="AS77" s="2931"/>
      <c r="AT77" s="2886"/>
      <c r="AU77" s="2892"/>
      <c r="AV77" s="2892"/>
      <c r="AW77" s="2886"/>
      <c r="AX77" s="2886"/>
      <c r="AY77" s="2879" t="s">
        <v>9</v>
      </c>
      <c r="AZ77" s="2885" t="s">
        <v>9</v>
      </c>
      <c r="BA77" s="2886"/>
      <c r="BB77" s="2886"/>
      <c r="BC77" s="2879"/>
      <c r="BD77" s="2886"/>
      <c r="BE77" s="2886" t="s">
        <v>1186</v>
      </c>
      <c r="BF77" s="2892"/>
      <c r="BG77" s="2886" t="s">
        <v>356</v>
      </c>
      <c r="BH77" s="2886"/>
      <c r="BI77" s="2886"/>
      <c r="BJ77" s="2879" t="s">
        <v>9</v>
      </c>
      <c r="BK77" s="2783"/>
      <c r="BL77" s="2784"/>
      <c r="BM77" s="2659"/>
      <c r="BN77" s="2659"/>
      <c r="BO77" s="2931"/>
      <c r="BP77" s="2886"/>
      <c r="BQ77" s="2886" t="s">
        <v>1470</v>
      </c>
      <c r="BR77" s="2886" t="s">
        <v>1471</v>
      </c>
      <c r="BS77" s="2892"/>
      <c r="BT77" s="2892"/>
      <c r="BU77" s="2886"/>
      <c r="BV77" s="2879"/>
      <c r="BW77" s="2886" t="s">
        <v>9</v>
      </c>
      <c r="BX77" s="2886" t="s">
        <v>9</v>
      </c>
      <c r="BY77" s="2886"/>
      <c r="BZ77" s="2879"/>
      <c r="CA77" s="2886"/>
      <c r="CB77" s="2886" t="s">
        <v>1186</v>
      </c>
      <c r="CC77" s="2886"/>
      <c r="CD77" s="2886" t="s">
        <v>356</v>
      </c>
      <c r="CE77" s="2886" t="s">
        <v>357</v>
      </c>
      <c r="CF77" s="2893" t="s">
        <v>612</v>
      </c>
      <c r="CG77" s="2783"/>
      <c r="CH77" s="2784"/>
      <c r="CI77" s="2659"/>
      <c r="CJ77" s="2659"/>
      <c r="CK77" s="2931"/>
      <c r="CL77" s="2886"/>
      <c r="CM77" s="2885" t="s">
        <v>1186</v>
      </c>
      <c r="CN77" s="2886" t="s">
        <v>1186</v>
      </c>
      <c r="CO77" s="2886"/>
      <c r="CP77" s="2886" t="s">
        <v>356</v>
      </c>
      <c r="CQ77" s="2886" t="s">
        <v>357</v>
      </c>
      <c r="CR77" s="2886"/>
      <c r="CS77" s="2886" t="s">
        <v>1470</v>
      </c>
      <c r="CT77" s="2886" t="s">
        <v>1471</v>
      </c>
      <c r="CU77" s="2886"/>
      <c r="CV77" s="2886"/>
      <c r="CW77" s="2886"/>
      <c r="CX77" s="2886" t="s">
        <v>9</v>
      </c>
      <c r="CY77" s="2886" t="s">
        <v>9</v>
      </c>
      <c r="CZ77" s="2886"/>
      <c r="DA77" s="2885"/>
      <c r="DB77" s="2783"/>
      <c r="DC77" s="2784"/>
      <c r="DD77" s="2879"/>
      <c r="DE77" s="2879"/>
      <c r="DF77" s="2879"/>
      <c r="DG77" s="596"/>
      <c r="DH77" s="596"/>
      <c r="DI77" s="596"/>
      <c r="DJ77" s="596"/>
      <c r="DK77" s="596"/>
      <c r="DL77" s="596"/>
      <c r="DM77" s="596"/>
      <c r="DN77" s="2879"/>
      <c r="DO77" s="2954"/>
      <c r="DP77" s="2955"/>
      <c r="DQ77" s="2955"/>
      <c r="DR77" s="2955"/>
      <c r="DS77" s="2955"/>
      <c r="DT77" s="2955"/>
      <c r="DU77" s="2955"/>
      <c r="DV77" s="2955"/>
      <c r="DW77" s="2955"/>
      <c r="DX77" s="2955"/>
      <c r="DY77" s="2659"/>
      <c r="DZ77" s="2659"/>
      <c r="EA77" s="2931"/>
      <c r="EB77" s="2886"/>
      <c r="EC77" s="2885" t="s">
        <v>1186</v>
      </c>
      <c r="ED77" s="2886" t="s">
        <v>1186</v>
      </c>
      <c r="EE77" s="2886"/>
      <c r="EF77" s="2886"/>
      <c r="EG77" s="2886" t="s">
        <v>356</v>
      </c>
      <c r="EH77" s="2886" t="s">
        <v>357</v>
      </c>
      <c r="EI77" s="2886"/>
      <c r="EJ77" s="2960" t="s">
        <v>2063</v>
      </c>
      <c r="EK77" s="2886"/>
      <c r="EL77" s="2932"/>
      <c r="EM77" s="2886"/>
      <c r="EN77" s="2886" t="s">
        <v>1470</v>
      </c>
      <c r="EO77" s="2886" t="s">
        <v>1471</v>
      </c>
      <c r="EP77" s="2886"/>
      <c r="EQ77" s="2886"/>
      <c r="ER77" s="2783"/>
      <c r="ES77" s="2784"/>
      <c r="ET77" s="2659"/>
      <c r="EU77" s="2659"/>
      <c r="EV77" s="2931"/>
      <c r="EW77" s="2886" t="s">
        <v>356</v>
      </c>
      <c r="EX77" s="2886" t="s">
        <v>357</v>
      </c>
      <c r="EY77" s="2885"/>
      <c r="EZ77" s="2893" t="s">
        <v>612</v>
      </c>
      <c r="FA77" s="2886"/>
      <c r="FB77" s="2886"/>
      <c r="FC77" s="2886"/>
      <c r="FD77" s="2886"/>
      <c r="FE77" s="2886" t="s">
        <v>9</v>
      </c>
      <c r="FF77" s="2886" t="s">
        <v>9</v>
      </c>
      <c r="FG77" s="2885"/>
      <c r="FH77" s="2885"/>
      <c r="FI77" s="2886"/>
      <c r="FJ77" s="2879"/>
      <c r="FK77" s="2886"/>
      <c r="FL77" s="2886" t="s">
        <v>356</v>
      </c>
      <c r="FM77" s="2783"/>
      <c r="FN77" s="2784"/>
      <c r="FO77" s="2659"/>
      <c r="FP77" s="2659"/>
      <c r="FQ77" s="2931"/>
      <c r="FR77" s="2886"/>
      <c r="FS77" s="2886" t="s">
        <v>356</v>
      </c>
      <c r="FT77" s="2886" t="s">
        <v>357</v>
      </c>
      <c r="FU77" s="2885"/>
      <c r="FV77" s="2893" t="s">
        <v>612</v>
      </c>
      <c r="FW77" s="2886"/>
      <c r="FX77" s="2886"/>
      <c r="FY77" s="2886"/>
      <c r="FZ77" s="2886"/>
      <c r="GA77" s="2886"/>
      <c r="GB77" s="2886" t="s">
        <v>9</v>
      </c>
      <c r="GC77" s="2885" t="s">
        <v>9</v>
      </c>
      <c r="GD77" s="2885"/>
      <c r="GE77" s="2886"/>
      <c r="GF77" s="2879"/>
      <c r="GG77" s="2886"/>
      <c r="GH77" s="2783"/>
      <c r="GI77" s="2784"/>
      <c r="GJ77" s="2659"/>
      <c r="GK77" s="2659"/>
      <c r="GL77" s="2931"/>
      <c r="GM77" s="2886"/>
      <c r="GN77" s="2886"/>
      <c r="GO77" s="2886"/>
      <c r="GP77" s="2886" t="s">
        <v>1186</v>
      </c>
      <c r="GQ77" s="2886"/>
      <c r="GR77" s="2886" t="s">
        <v>356</v>
      </c>
      <c r="GS77" s="2886" t="s">
        <v>357</v>
      </c>
      <c r="GT77" s="2893" t="s">
        <v>612</v>
      </c>
      <c r="GU77" s="2886"/>
      <c r="GV77" s="2886"/>
      <c r="GW77" s="2886" t="s">
        <v>1470</v>
      </c>
      <c r="GX77" s="2886" t="s">
        <v>1471</v>
      </c>
      <c r="GY77" s="2886"/>
      <c r="GZ77" s="2886"/>
      <c r="HA77" s="2879" t="s">
        <v>9</v>
      </c>
      <c r="HB77" s="2885" t="s">
        <v>9</v>
      </c>
      <c r="HC77" s="2783"/>
      <c r="HD77" s="2784"/>
      <c r="HE77" s="2659"/>
      <c r="HF77" s="2659"/>
      <c r="HG77" s="2931"/>
      <c r="HH77" s="2886" t="s">
        <v>9</v>
      </c>
      <c r="HI77" s="2886" t="s">
        <v>9</v>
      </c>
      <c r="HJ77" s="2885"/>
      <c r="HK77" s="2885"/>
      <c r="HL77" s="2886"/>
      <c r="HM77" s="2879"/>
      <c r="HN77" s="2886"/>
      <c r="HO77" s="2886" t="s">
        <v>1186</v>
      </c>
      <c r="HP77" s="2886" t="s">
        <v>1186</v>
      </c>
      <c r="HQ77" s="2886"/>
      <c r="HR77" s="2886" t="s">
        <v>356</v>
      </c>
      <c r="HS77" s="2885" t="s">
        <v>357</v>
      </c>
      <c r="HT77" s="2961"/>
      <c r="HU77" s="2886" t="s">
        <v>1470</v>
      </c>
      <c r="HV77" s="2886" t="s">
        <v>1471</v>
      </c>
      <c r="HW77" s="2886"/>
      <c r="HX77" s="2783"/>
      <c r="HY77" s="2784"/>
      <c r="HZ77" s="2879"/>
      <c r="IA77" s="2879"/>
      <c r="IB77" s="2879"/>
      <c r="IC77" s="596"/>
      <c r="ID77" s="596"/>
      <c r="IE77" s="596"/>
      <c r="IF77" s="596"/>
      <c r="IG77" s="596"/>
      <c r="IH77" s="596"/>
      <c r="II77" s="596"/>
      <c r="IJ77" s="596"/>
      <c r="IK77" s="596"/>
      <c r="IL77" s="596"/>
      <c r="IM77" s="596"/>
      <c r="IN77" s="2962"/>
      <c r="IO77" s="633"/>
    </row>
    <row r="78" spans="1:249" s="543" customFormat="1" ht="13.5" customHeight="1">
      <c r="A78" s="2659"/>
      <c r="B78" s="2659"/>
      <c r="C78" s="2931"/>
      <c r="D78" s="1992" t="s">
        <v>388</v>
      </c>
      <c r="E78" s="1988"/>
      <c r="F78" s="1989" t="s">
        <v>2020</v>
      </c>
      <c r="G78" s="1990"/>
      <c r="H78" s="1989"/>
      <c r="I78" s="1990" t="s">
        <v>1202</v>
      </c>
      <c r="J78" s="1991" t="s">
        <v>1380</v>
      </c>
      <c r="K78" s="1990"/>
      <c r="L78" s="1990" t="s">
        <v>456</v>
      </c>
      <c r="M78" s="1992"/>
      <c r="N78" s="1994"/>
      <c r="O78" s="1988" t="s">
        <v>2020</v>
      </c>
      <c r="P78" s="1992"/>
      <c r="Q78" s="1988"/>
      <c r="R78" s="1990"/>
      <c r="S78" s="2788" t="s">
        <v>1472</v>
      </c>
      <c r="T78" s="2783"/>
      <c r="U78" s="2784"/>
      <c r="V78" s="2659"/>
      <c r="W78" s="2659"/>
      <c r="X78" s="2931"/>
      <c r="Z78" s="1990" t="s">
        <v>1202</v>
      </c>
      <c r="AA78" s="1991" t="s">
        <v>1380</v>
      </c>
      <c r="AB78" s="1989"/>
      <c r="AC78" s="1990" t="s">
        <v>456</v>
      </c>
      <c r="AD78" s="1988" t="s">
        <v>2020</v>
      </c>
      <c r="AE78" s="1990"/>
      <c r="AF78" s="1992"/>
      <c r="AG78" s="1990"/>
      <c r="AH78" s="1992" t="s">
        <v>1378</v>
      </c>
      <c r="AI78" s="1992" t="s">
        <v>1388</v>
      </c>
      <c r="AJ78" s="2886"/>
      <c r="AK78" s="1989"/>
      <c r="AL78" s="1992"/>
      <c r="AM78" s="1990"/>
      <c r="AN78" s="1987" t="s">
        <v>1378</v>
      </c>
      <c r="AO78" s="2783"/>
      <c r="AP78" s="2784"/>
      <c r="AQ78" s="2659"/>
      <c r="AR78" s="2659"/>
      <c r="AS78" s="2931"/>
      <c r="AT78" s="1988" t="s">
        <v>2020</v>
      </c>
      <c r="AU78" s="1990"/>
      <c r="AV78" s="2788" t="s">
        <v>1472</v>
      </c>
      <c r="AW78" s="1992"/>
      <c r="AX78" s="1990"/>
      <c r="AY78" s="1988" t="s">
        <v>1378</v>
      </c>
      <c r="AZ78" s="1988" t="s">
        <v>1388</v>
      </c>
      <c r="BA78" s="1990"/>
      <c r="BB78" s="1990" t="s">
        <v>360</v>
      </c>
      <c r="BC78" s="1987" t="s">
        <v>388</v>
      </c>
      <c r="BD78" s="1990" t="s">
        <v>360</v>
      </c>
      <c r="BE78" s="1989" t="s">
        <v>2020</v>
      </c>
      <c r="BF78" s="1990"/>
      <c r="BG78" s="1990" t="s">
        <v>1202</v>
      </c>
      <c r="BH78" s="1992"/>
      <c r="BI78" s="1990"/>
      <c r="BJ78" s="1988" t="s">
        <v>1378</v>
      </c>
      <c r="BK78" s="2783"/>
      <c r="BL78" s="2784"/>
      <c r="BM78" s="2659"/>
      <c r="BN78" s="2659"/>
      <c r="BO78" s="2931"/>
      <c r="BP78" s="1992" t="s">
        <v>2020</v>
      </c>
      <c r="BQ78" s="1992"/>
      <c r="BR78" s="1988"/>
      <c r="BS78" s="1990"/>
      <c r="BT78" s="2788" t="s">
        <v>1472</v>
      </c>
      <c r="BU78" s="1992"/>
      <c r="BV78" s="1990"/>
      <c r="BW78" s="1992" t="s">
        <v>1378</v>
      </c>
      <c r="BX78" s="1992" t="s">
        <v>1388</v>
      </c>
      <c r="BY78" s="1990" t="s">
        <v>360</v>
      </c>
      <c r="BZ78" s="1987" t="s">
        <v>388</v>
      </c>
      <c r="CA78" s="1992" t="s">
        <v>388</v>
      </c>
      <c r="CB78" s="1989" t="s">
        <v>2020</v>
      </c>
      <c r="CC78" s="1989"/>
      <c r="CD78" s="1990" t="s">
        <v>1202</v>
      </c>
      <c r="CE78" s="1991" t="s">
        <v>1380</v>
      </c>
      <c r="CF78" s="1990" t="s">
        <v>456</v>
      </c>
      <c r="CG78" s="2783"/>
      <c r="CH78" s="2784"/>
      <c r="CI78" s="2659"/>
      <c r="CJ78" s="2659"/>
      <c r="CK78" s="2931"/>
      <c r="CL78" s="1992" t="s">
        <v>388</v>
      </c>
      <c r="CM78" s="1988"/>
      <c r="CN78" s="1989" t="s">
        <v>2020</v>
      </c>
      <c r="CO78" s="1989"/>
      <c r="CP78" s="1990" t="s">
        <v>1202</v>
      </c>
      <c r="CQ78" s="1991" t="s">
        <v>1380</v>
      </c>
      <c r="CR78" s="1988" t="s">
        <v>2020</v>
      </c>
      <c r="CS78" s="1992"/>
      <c r="CT78" s="1988"/>
      <c r="CU78" s="1990"/>
      <c r="CV78" s="2788" t="s">
        <v>1472</v>
      </c>
      <c r="CW78" s="1992"/>
      <c r="CX78" s="1992" t="s">
        <v>1378</v>
      </c>
      <c r="CY78" s="1992" t="s">
        <v>1388</v>
      </c>
      <c r="CZ78" s="1990"/>
      <c r="DA78" s="1989"/>
      <c r="DB78" s="2783"/>
      <c r="DC78" s="2784"/>
      <c r="DD78" s="1997"/>
      <c r="DE78" s="1997"/>
      <c r="DF78" s="1997"/>
      <c r="DG78" s="2937"/>
      <c r="DH78" s="2937"/>
      <c r="DI78" s="2937"/>
      <c r="DJ78" s="2937"/>
      <c r="DK78" s="2937"/>
      <c r="DL78" s="2937"/>
      <c r="DM78" s="2937"/>
      <c r="DN78" s="1997"/>
      <c r="DO78" s="2963"/>
      <c r="DP78" s="1492"/>
      <c r="DQ78" s="1492"/>
      <c r="DR78" s="1492"/>
      <c r="DS78" s="1492"/>
      <c r="DT78" s="1492"/>
      <c r="DU78" s="1492"/>
      <c r="DV78" s="1492"/>
      <c r="DW78" s="1492"/>
      <c r="DX78" s="1492"/>
      <c r="DY78" s="2659"/>
      <c r="DZ78" s="2659"/>
      <c r="EA78" s="2931"/>
      <c r="EB78" s="1992" t="s">
        <v>2064</v>
      </c>
      <c r="EC78" s="1988"/>
      <c r="ED78" s="1989" t="s">
        <v>2020</v>
      </c>
      <c r="EE78" s="1990"/>
      <c r="EF78" s="1989"/>
      <c r="EG78" s="1990" t="s">
        <v>1202</v>
      </c>
      <c r="EH78" s="1991" t="s">
        <v>1380</v>
      </c>
      <c r="EI78" s="1990"/>
      <c r="EJ78" s="1990" t="s">
        <v>456</v>
      </c>
      <c r="EK78" s="1992"/>
      <c r="EL78" s="1994"/>
      <c r="EM78" s="1988" t="s">
        <v>2020</v>
      </c>
      <c r="EN78" s="1992"/>
      <c r="EO78" s="1988"/>
      <c r="EP78" s="1990"/>
      <c r="EQ78" s="2788" t="s">
        <v>2021</v>
      </c>
      <c r="ER78" s="2783"/>
      <c r="ES78" s="2784"/>
      <c r="ET78" s="2659"/>
      <c r="EU78" s="2659"/>
      <c r="EV78" s="2931"/>
      <c r="EW78" s="1990" t="s">
        <v>1202</v>
      </c>
      <c r="EX78" s="1991" t="s">
        <v>1380</v>
      </c>
      <c r="EY78" s="1989"/>
      <c r="EZ78" s="1990" t="s">
        <v>456</v>
      </c>
      <c r="FA78" s="1988" t="s">
        <v>2020</v>
      </c>
      <c r="FB78" s="2788" t="s">
        <v>2021</v>
      </c>
      <c r="FC78" s="1992"/>
      <c r="FD78" s="1990"/>
      <c r="FE78" s="1992" t="s">
        <v>1378</v>
      </c>
      <c r="FF78" s="1992" t="s">
        <v>1388</v>
      </c>
      <c r="FG78" s="1989"/>
      <c r="FH78" s="1989"/>
      <c r="FI78" s="1990" t="s">
        <v>360</v>
      </c>
      <c r="FJ78" s="1987" t="s">
        <v>388</v>
      </c>
      <c r="FK78" s="1992" t="s">
        <v>388</v>
      </c>
      <c r="FL78" s="1990" t="s">
        <v>1202</v>
      </c>
      <c r="FM78" s="2783"/>
      <c r="FN78" s="2784"/>
      <c r="FO78" s="2659"/>
      <c r="FP78" s="2659"/>
      <c r="FQ78" s="2931"/>
      <c r="FR78" s="1989"/>
      <c r="FS78" s="1990" t="s">
        <v>1202</v>
      </c>
      <c r="FT78" s="1991" t="s">
        <v>1380</v>
      </c>
      <c r="FU78" s="1989"/>
      <c r="FV78" s="1990" t="s">
        <v>456</v>
      </c>
      <c r="FW78" s="1988"/>
      <c r="FX78" s="1988" t="s">
        <v>2020</v>
      </c>
      <c r="FY78" s="2788" t="s">
        <v>2021</v>
      </c>
      <c r="FZ78" s="1992"/>
      <c r="GA78" s="1990"/>
      <c r="GB78" s="1992" t="s">
        <v>1378</v>
      </c>
      <c r="GC78" s="1988" t="s">
        <v>1388</v>
      </c>
      <c r="GD78" s="1989"/>
      <c r="GE78" s="1990" t="s">
        <v>360</v>
      </c>
      <c r="GF78" s="1987" t="s">
        <v>388</v>
      </c>
      <c r="GG78" s="1992" t="s">
        <v>388</v>
      </c>
      <c r="GH78" s="2783"/>
      <c r="GI78" s="2784"/>
      <c r="GJ78" s="2659"/>
      <c r="GK78" s="2659"/>
      <c r="GL78" s="2931"/>
      <c r="GM78" s="1990" t="s">
        <v>360</v>
      </c>
      <c r="GN78" s="1992" t="s">
        <v>388</v>
      </c>
      <c r="GO78" s="1992" t="s">
        <v>388</v>
      </c>
      <c r="GP78" s="1989" t="s">
        <v>2020</v>
      </c>
      <c r="GQ78" s="1989"/>
      <c r="GR78" s="1990" t="s">
        <v>1202</v>
      </c>
      <c r="GS78" s="1991" t="s">
        <v>1380</v>
      </c>
      <c r="GT78" s="1990" t="s">
        <v>456</v>
      </c>
      <c r="GU78" s="1988"/>
      <c r="GV78" s="1988" t="s">
        <v>2020</v>
      </c>
      <c r="GW78" s="1992"/>
      <c r="GX78" s="1992"/>
      <c r="GY78" s="2788" t="s">
        <v>2021</v>
      </c>
      <c r="GZ78" s="1992"/>
      <c r="HA78" s="1987" t="s">
        <v>1378</v>
      </c>
      <c r="HB78" s="1988" t="s">
        <v>1388</v>
      </c>
      <c r="HC78" s="2783"/>
      <c r="HD78" s="2784"/>
      <c r="HE78" s="2659"/>
      <c r="HF78" s="2659"/>
      <c r="HG78" s="2931"/>
      <c r="HH78" s="1992" t="s">
        <v>1378</v>
      </c>
      <c r="HI78" s="1992" t="s">
        <v>1388</v>
      </c>
      <c r="HJ78" s="1989"/>
      <c r="HK78" s="1989"/>
      <c r="HL78" s="1990" t="s">
        <v>360</v>
      </c>
      <c r="HM78" s="1987" t="s">
        <v>388</v>
      </c>
      <c r="HN78" s="1992" t="s">
        <v>388</v>
      </c>
      <c r="HO78" s="1992"/>
      <c r="HP78" s="1990" t="s">
        <v>2020</v>
      </c>
      <c r="HQ78" s="1989"/>
      <c r="HR78" s="1990" t="s">
        <v>1202</v>
      </c>
      <c r="HS78" s="1991" t="s">
        <v>1380</v>
      </c>
      <c r="HT78" s="2899" t="s">
        <v>2020</v>
      </c>
      <c r="HU78" s="1992"/>
      <c r="HV78" s="1988"/>
      <c r="HW78" s="1990"/>
      <c r="HX78" s="2783"/>
      <c r="HY78" s="2784"/>
      <c r="HZ78" s="1997"/>
      <c r="IA78" s="1997"/>
      <c r="IB78" s="1997"/>
      <c r="IC78" s="2937"/>
      <c r="ID78" s="2937"/>
      <c r="IE78" s="2937"/>
      <c r="IF78" s="2937"/>
      <c r="IG78" s="2937"/>
      <c r="IH78" s="2937"/>
      <c r="II78" s="2937"/>
      <c r="IJ78" s="2937"/>
      <c r="IK78" s="2937"/>
      <c r="IL78" s="2937"/>
      <c r="IM78" s="2937"/>
      <c r="IN78" s="1997"/>
      <c r="IO78" s="2963"/>
    </row>
    <row r="79" spans="1:249" s="543" customFormat="1" ht="15.75" customHeight="1">
      <c r="A79" s="2659"/>
      <c r="B79" s="2659"/>
      <c r="C79" s="2931"/>
      <c r="D79" s="1992" t="s">
        <v>1850</v>
      </c>
      <c r="E79" s="1988" t="s">
        <v>1181</v>
      </c>
      <c r="F79" s="1989" t="s">
        <v>2022</v>
      </c>
      <c r="G79" s="1990" t="s">
        <v>727</v>
      </c>
      <c r="H79" s="1989" t="s">
        <v>1201</v>
      </c>
      <c r="I79" s="1990" t="s">
        <v>1211</v>
      </c>
      <c r="J79" s="2787" t="s">
        <v>1381</v>
      </c>
      <c r="K79" s="1990" t="s">
        <v>1390</v>
      </c>
      <c r="L79" s="2788" t="s">
        <v>2023</v>
      </c>
      <c r="M79" s="1992" t="s">
        <v>391</v>
      </c>
      <c r="N79" s="1994" t="s">
        <v>1525</v>
      </c>
      <c r="O79" s="1988" t="s">
        <v>2024</v>
      </c>
      <c r="P79" s="1992" t="s">
        <v>1244</v>
      </c>
      <c r="Q79" s="1988" t="s">
        <v>1206</v>
      </c>
      <c r="R79" s="1990" t="s">
        <v>1178</v>
      </c>
      <c r="S79" s="2788"/>
      <c r="T79" s="2783"/>
      <c r="U79" s="2784"/>
      <c r="V79" s="2659"/>
      <c r="W79" s="2659"/>
      <c r="X79" s="2931"/>
      <c r="Y79" s="2964" t="s">
        <v>636</v>
      </c>
      <c r="Z79" s="1990" t="s">
        <v>1211</v>
      </c>
      <c r="AA79" s="2787" t="s">
        <v>1381</v>
      </c>
      <c r="AB79" s="1989" t="s">
        <v>1390</v>
      </c>
      <c r="AC79" s="2788" t="s">
        <v>2023</v>
      </c>
      <c r="AD79" s="1988" t="s">
        <v>2024</v>
      </c>
      <c r="AE79" s="1990" t="s">
        <v>1178</v>
      </c>
      <c r="AF79" s="1992" t="s">
        <v>1386</v>
      </c>
      <c r="AG79" s="1990" t="s">
        <v>1210</v>
      </c>
      <c r="AH79" s="2787" t="s">
        <v>1381</v>
      </c>
      <c r="AI79" s="2787" t="s">
        <v>1381</v>
      </c>
      <c r="AJ79" s="1990" t="s">
        <v>614</v>
      </c>
      <c r="AK79" s="1989" t="s">
        <v>1177</v>
      </c>
      <c r="AL79" s="1992" t="s">
        <v>1386</v>
      </c>
      <c r="AM79" s="1990" t="s">
        <v>1210</v>
      </c>
      <c r="AN79" s="2787" t="s">
        <v>1381</v>
      </c>
      <c r="AO79" s="2783"/>
      <c r="AP79" s="2784"/>
      <c r="AQ79" s="2659"/>
      <c r="AR79" s="2659"/>
      <c r="AS79" s="2931"/>
      <c r="AT79" s="1988" t="s">
        <v>2024</v>
      </c>
      <c r="AU79" s="1990" t="s">
        <v>1178</v>
      </c>
      <c r="AV79" s="2788"/>
      <c r="AW79" s="1992" t="s">
        <v>1386</v>
      </c>
      <c r="AX79" s="1990" t="s">
        <v>1210</v>
      </c>
      <c r="AY79" s="2787" t="s">
        <v>1381</v>
      </c>
      <c r="AZ79" s="2787" t="s">
        <v>1381</v>
      </c>
      <c r="BA79" s="1990" t="s">
        <v>719</v>
      </c>
      <c r="BB79" s="1992" t="s">
        <v>1382</v>
      </c>
      <c r="BC79" s="1987" t="s">
        <v>1383</v>
      </c>
      <c r="BD79" s="1992" t="s">
        <v>1850</v>
      </c>
      <c r="BE79" s="1989" t="s">
        <v>2022</v>
      </c>
      <c r="BF79" s="1990" t="s">
        <v>1201</v>
      </c>
      <c r="BG79" s="1990" t="s">
        <v>1211</v>
      </c>
      <c r="BH79" s="1992" t="s">
        <v>1386</v>
      </c>
      <c r="BI79" s="1990" t="s">
        <v>1210</v>
      </c>
      <c r="BJ79" s="2787" t="s">
        <v>1381</v>
      </c>
      <c r="BK79" s="2783"/>
      <c r="BL79" s="2784"/>
      <c r="BM79" s="2659"/>
      <c r="BN79" s="2659"/>
      <c r="BO79" s="2931"/>
      <c r="BP79" s="1992" t="s">
        <v>2024</v>
      </c>
      <c r="BQ79" s="1992" t="s">
        <v>1244</v>
      </c>
      <c r="BR79" s="1988" t="s">
        <v>1206</v>
      </c>
      <c r="BS79" s="1990" t="s">
        <v>1178</v>
      </c>
      <c r="BT79" s="2788"/>
      <c r="BU79" s="1992" t="s">
        <v>1386</v>
      </c>
      <c r="BV79" s="1990" t="s">
        <v>1210</v>
      </c>
      <c r="BW79" s="2787" t="s">
        <v>1381</v>
      </c>
      <c r="BX79" s="2787" t="s">
        <v>1381</v>
      </c>
      <c r="BY79" s="1992" t="s">
        <v>1382</v>
      </c>
      <c r="BZ79" s="1987" t="s">
        <v>1383</v>
      </c>
      <c r="CA79" s="1992" t="s">
        <v>1850</v>
      </c>
      <c r="CB79" s="1989" t="s">
        <v>2022</v>
      </c>
      <c r="CC79" s="1989" t="s">
        <v>1201</v>
      </c>
      <c r="CD79" s="1990" t="s">
        <v>1211</v>
      </c>
      <c r="CE79" s="2787" t="s">
        <v>1381</v>
      </c>
      <c r="CF79" s="2788" t="s">
        <v>2023</v>
      </c>
      <c r="CG79" s="2783"/>
      <c r="CH79" s="2784"/>
      <c r="CI79" s="2659"/>
      <c r="CJ79" s="2659"/>
      <c r="CK79" s="2931"/>
      <c r="CL79" s="1992" t="s">
        <v>1850</v>
      </c>
      <c r="CM79" s="1988" t="s">
        <v>1181</v>
      </c>
      <c r="CN79" s="1989" t="s">
        <v>2022</v>
      </c>
      <c r="CO79" s="1989" t="s">
        <v>1201</v>
      </c>
      <c r="CP79" s="1990" t="s">
        <v>1211</v>
      </c>
      <c r="CQ79" s="2787" t="s">
        <v>1248</v>
      </c>
      <c r="CR79" s="1988" t="s">
        <v>2024</v>
      </c>
      <c r="CS79" s="1992" t="s">
        <v>1244</v>
      </c>
      <c r="CT79" s="1988" t="s">
        <v>1206</v>
      </c>
      <c r="CU79" s="1990" t="s">
        <v>1178</v>
      </c>
      <c r="CV79" s="2788"/>
      <c r="CW79" s="1992" t="s">
        <v>1386</v>
      </c>
      <c r="CX79" s="2787" t="s">
        <v>1381</v>
      </c>
      <c r="CY79" s="2787" t="s">
        <v>1381</v>
      </c>
      <c r="CZ79" s="1990" t="s">
        <v>719</v>
      </c>
      <c r="DA79" s="1989" t="s">
        <v>1177</v>
      </c>
      <c r="DB79" s="2783"/>
      <c r="DC79" s="2784"/>
      <c r="DD79" s="1997"/>
      <c r="DE79" s="1997"/>
      <c r="DF79" s="1997"/>
      <c r="DG79" s="2937"/>
      <c r="DH79" s="2937"/>
      <c r="DI79" s="2937"/>
      <c r="DJ79" s="2937"/>
      <c r="DK79" s="2937"/>
      <c r="DL79" s="2937"/>
      <c r="DM79" s="2937"/>
      <c r="DN79" s="2937"/>
      <c r="DO79" s="2963"/>
      <c r="DP79" s="1492"/>
      <c r="DQ79" s="1492"/>
      <c r="DR79" s="1492"/>
      <c r="DS79" s="1492"/>
      <c r="DT79" s="1492"/>
      <c r="DU79" s="1492"/>
      <c r="DV79" s="1492"/>
      <c r="DW79" s="1492"/>
      <c r="DX79" s="1492"/>
      <c r="DY79" s="2659"/>
      <c r="DZ79" s="2659"/>
      <c r="EA79" s="2931"/>
      <c r="EB79" s="1992" t="s">
        <v>1850</v>
      </c>
      <c r="EC79" s="1988" t="s">
        <v>1181</v>
      </c>
      <c r="ED79" s="1989" t="s">
        <v>2022</v>
      </c>
      <c r="EE79" s="1990" t="s">
        <v>727</v>
      </c>
      <c r="EF79" s="1989" t="s">
        <v>1201</v>
      </c>
      <c r="EG79" s="1990" t="s">
        <v>1211</v>
      </c>
      <c r="EH79" s="2787" t="s">
        <v>1381</v>
      </c>
      <c r="EI79" s="1990" t="s">
        <v>1390</v>
      </c>
      <c r="EJ79" s="2788" t="s">
        <v>2023</v>
      </c>
      <c r="EK79" s="1992" t="s">
        <v>391</v>
      </c>
      <c r="EL79" s="1994" t="s">
        <v>1525</v>
      </c>
      <c r="EM79" s="1988" t="s">
        <v>2024</v>
      </c>
      <c r="EN79" s="1992" t="s">
        <v>1244</v>
      </c>
      <c r="EO79" s="1988" t="s">
        <v>1206</v>
      </c>
      <c r="EP79" s="1990" t="s">
        <v>1178</v>
      </c>
      <c r="EQ79" s="2788"/>
      <c r="ER79" s="2783"/>
      <c r="ES79" s="2784"/>
      <c r="ET79" s="2659"/>
      <c r="EU79" s="2659"/>
      <c r="EV79" s="2931"/>
      <c r="EW79" s="1990" t="s">
        <v>1211</v>
      </c>
      <c r="EX79" s="2787" t="s">
        <v>1381</v>
      </c>
      <c r="EY79" s="1989" t="s">
        <v>1390</v>
      </c>
      <c r="EZ79" s="2788" t="s">
        <v>2023</v>
      </c>
      <c r="FA79" s="1988" t="s">
        <v>2024</v>
      </c>
      <c r="FB79" s="2788"/>
      <c r="FC79" s="1992" t="s">
        <v>1386</v>
      </c>
      <c r="FD79" s="1990" t="s">
        <v>1210</v>
      </c>
      <c r="FE79" s="2787" t="s">
        <v>1381</v>
      </c>
      <c r="FF79" s="2787" t="s">
        <v>1381</v>
      </c>
      <c r="FG79" s="1989" t="s">
        <v>719</v>
      </c>
      <c r="FH79" s="1989" t="s">
        <v>1177</v>
      </c>
      <c r="FI79" s="1992" t="s">
        <v>1382</v>
      </c>
      <c r="FJ79" s="1987" t="s">
        <v>1383</v>
      </c>
      <c r="FK79" s="1992" t="s">
        <v>1850</v>
      </c>
      <c r="FL79" s="1990" t="s">
        <v>1211</v>
      </c>
      <c r="FM79" s="2783"/>
      <c r="FN79" s="2784"/>
      <c r="FO79" s="2659"/>
      <c r="FP79" s="2659"/>
      <c r="FQ79" s="2931"/>
      <c r="FR79" s="1989" t="s">
        <v>1201</v>
      </c>
      <c r="FS79" s="1990" t="s">
        <v>1211</v>
      </c>
      <c r="FT79" s="2787" t="s">
        <v>1381</v>
      </c>
      <c r="FU79" s="1989" t="s">
        <v>1390</v>
      </c>
      <c r="FV79" s="2788" t="s">
        <v>2023</v>
      </c>
      <c r="FW79" s="1988" t="s">
        <v>391</v>
      </c>
      <c r="FX79" s="1988" t="s">
        <v>2024</v>
      </c>
      <c r="FY79" s="2788"/>
      <c r="FZ79" s="1992" t="s">
        <v>1386</v>
      </c>
      <c r="GA79" s="1990" t="s">
        <v>1210</v>
      </c>
      <c r="GB79" s="2787" t="s">
        <v>1381</v>
      </c>
      <c r="GC79" s="2787" t="s">
        <v>1381</v>
      </c>
      <c r="GD79" s="1989" t="s">
        <v>719</v>
      </c>
      <c r="GE79" s="1992" t="s">
        <v>1382</v>
      </c>
      <c r="GF79" s="1987" t="s">
        <v>1383</v>
      </c>
      <c r="GG79" s="1992" t="s">
        <v>1850</v>
      </c>
      <c r="GH79" s="2783"/>
      <c r="GI79" s="2784"/>
      <c r="GJ79" s="2659"/>
      <c r="GK79" s="2659"/>
      <c r="GL79" s="2931"/>
      <c r="GM79" s="1992" t="s">
        <v>1382</v>
      </c>
      <c r="GN79" s="1987" t="s">
        <v>1383</v>
      </c>
      <c r="GO79" s="1992" t="s">
        <v>1850</v>
      </c>
      <c r="GP79" s="1989" t="s">
        <v>2022</v>
      </c>
      <c r="GQ79" s="1989" t="s">
        <v>1201</v>
      </c>
      <c r="GR79" s="1990" t="s">
        <v>1211</v>
      </c>
      <c r="GS79" s="2787" t="s">
        <v>1381</v>
      </c>
      <c r="GT79" s="2788" t="s">
        <v>2023</v>
      </c>
      <c r="GU79" s="1988" t="s">
        <v>391</v>
      </c>
      <c r="GV79" s="1988" t="s">
        <v>2024</v>
      </c>
      <c r="GW79" s="1992" t="s">
        <v>1244</v>
      </c>
      <c r="GX79" s="1992" t="s">
        <v>1206</v>
      </c>
      <c r="GY79" s="2788"/>
      <c r="GZ79" s="1992" t="s">
        <v>1386</v>
      </c>
      <c r="HA79" s="2787" t="s">
        <v>1381</v>
      </c>
      <c r="HB79" s="2787" t="s">
        <v>1381</v>
      </c>
      <c r="HC79" s="2783"/>
      <c r="HD79" s="2784"/>
      <c r="HE79" s="2659"/>
      <c r="HF79" s="2659"/>
      <c r="HG79" s="2931"/>
      <c r="HH79" s="2787" t="s">
        <v>1381</v>
      </c>
      <c r="HI79" s="2787" t="s">
        <v>1248</v>
      </c>
      <c r="HJ79" s="1989" t="s">
        <v>719</v>
      </c>
      <c r="HK79" s="1989" t="s">
        <v>1177</v>
      </c>
      <c r="HL79" s="1992" t="s">
        <v>1382</v>
      </c>
      <c r="HM79" s="1987" t="s">
        <v>1383</v>
      </c>
      <c r="HN79" s="1992" t="s">
        <v>1850</v>
      </c>
      <c r="HO79" s="1992" t="s">
        <v>1181</v>
      </c>
      <c r="HP79" s="1990" t="s">
        <v>2022</v>
      </c>
      <c r="HQ79" s="1989" t="s">
        <v>1201</v>
      </c>
      <c r="HR79" s="1990" t="s">
        <v>1211</v>
      </c>
      <c r="HS79" s="2965" t="s">
        <v>1381</v>
      </c>
      <c r="HT79" s="2899" t="s">
        <v>2024</v>
      </c>
      <c r="HU79" s="1992" t="s">
        <v>1244</v>
      </c>
      <c r="HV79" s="1988" t="s">
        <v>1206</v>
      </c>
      <c r="HW79" s="1990" t="s">
        <v>1178</v>
      </c>
      <c r="HX79" s="2783"/>
      <c r="HY79" s="2784"/>
      <c r="HZ79" s="1997"/>
      <c r="IA79" s="1997"/>
      <c r="IB79" s="1997"/>
      <c r="IC79" s="2937"/>
      <c r="ID79" s="2937"/>
      <c r="IE79" s="2937"/>
      <c r="IF79" s="2937"/>
      <c r="IG79" s="2937"/>
      <c r="IH79" s="2937"/>
      <c r="II79" s="2937"/>
      <c r="IJ79" s="2937"/>
      <c r="IK79" s="2937"/>
      <c r="IL79" s="2937"/>
      <c r="IM79" s="2937"/>
      <c r="IN79" s="2937"/>
      <c r="IO79" s="2963"/>
    </row>
    <row r="80" spans="1:249" s="543" customFormat="1" ht="15.75">
      <c r="A80" s="2659"/>
      <c r="B80" s="2659"/>
      <c r="C80" s="2931"/>
      <c r="D80" s="1992"/>
      <c r="E80" s="1989"/>
      <c r="F80" s="1990"/>
      <c r="G80" s="1990"/>
      <c r="H80" s="1992"/>
      <c r="I80" s="1990"/>
      <c r="J80" s="2787"/>
      <c r="K80" s="1990"/>
      <c r="L80" s="2788"/>
      <c r="M80" s="1992"/>
      <c r="N80" s="1998"/>
      <c r="O80" s="1992"/>
      <c r="P80" s="1990"/>
      <c r="Q80" s="1990"/>
      <c r="R80" s="1990"/>
      <c r="S80" s="1990"/>
      <c r="T80" s="2783"/>
      <c r="U80" s="2784"/>
      <c r="V80" s="2659"/>
      <c r="W80" s="2659"/>
      <c r="X80" s="2931"/>
      <c r="Z80" s="1990"/>
      <c r="AA80" s="2787"/>
      <c r="AB80" s="1989"/>
      <c r="AC80" s="2788"/>
      <c r="AD80" s="1990"/>
      <c r="AE80" s="1990"/>
      <c r="AF80" s="1992"/>
      <c r="AG80" s="1990"/>
      <c r="AH80" s="2787"/>
      <c r="AI80" s="2787"/>
      <c r="AJ80" s="2886"/>
      <c r="AK80" s="1989"/>
      <c r="AL80" s="1992"/>
      <c r="AM80" s="1990"/>
      <c r="AN80" s="2787"/>
      <c r="AO80" s="2783"/>
      <c r="AP80" s="2784"/>
      <c r="AQ80" s="2659"/>
      <c r="AR80" s="2659"/>
      <c r="AS80" s="2931"/>
      <c r="AT80" s="1992"/>
      <c r="AU80" s="1990"/>
      <c r="AV80" s="1990"/>
      <c r="AW80" s="1992"/>
      <c r="AX80" s="1990"/>
      <c r="AY80" s="2787"/>
      <c r="AZ80" s="2787"/>
      <c r="BA80" s="1992"/>
      <c r="BB80" s="1992"/>
      <c r="BC80" s="1987"/>
      <c r="BD80" s="1992"/>
      <c r="BE80" s="1990"/>
      <c r="BF80" s="1992"/>
      <c r="BG80" s="1990"/>
      <c r="BH80" s="1992"/>
      <c r="BI80" s="1990"/>
      <c r="BJ80" s="2787"/>
      <c r="BK80" s="2783"/>
      <c r="BL80" s="2784"/>
      <c r="BM80" s="2659"/>
      <c r="BN80" s="2659"/>
      <c r="BO80" s="2931"/>
      <c r="BP80" s="1992"/>
      <c r="BQ80" s="1990"/>
      <c r="BR80" s="1990"/>
      <c r="BS80" s="1990"/>
      <c r="BT80" s="1990"/>
      <c r="BU80" s="1992"/>
      <c r="BV80" s="1997"/>
      <c r="BW80" s="2787"/>
      <c r="BX80" s="2787"/>
      <c r="BY80" s="1992"/>
      <c r="BZ80" s="1987"/>
      <c r="CA80" s="1992"/>
      <c r="CB80" s="1990"/>
      <c r="CC80" s="1992"/>
      <c r="CD80" s="1990"/>
      <c r="CE80" s="2787"/>
      <c r="CF80" s="2788"/>
      <c r="CG80" s="2783"/>
      <c r="CH80" s="2784"/>
      <c r="CI80" s="2659"/>
      <c r="CJ80" s="2659"/>
      <c r="CK80" s="2931"/>
      <c r="CL80" s="1992"/>
      <c r="CM80" s="1989"/>
      <c r="CN80" s="1990"/>
      <c r="CO80" s="1992"/>
      <c r="CP80" s="1990"/>
      <c r="CQ80" s="2787"/>
      <c r="CR80" s="1992"/>
      <c r="CS80" s="1990"/>
      <c r="CT80" s="1990"/>
      <c r="CU80" s="1990"/>
      <c r="CV80" s="1990"/>
      <c r="CW80" s="1992"/>
      <c r="CX80" s="2787"/>
      <c r="CY80" s="2787"/>
      <c r="CZ80" s="1992"/>
      <c r="DA80" s="1989"/>
      <c r="DB80" s="2783"/>
      <c r="DC80" s="2784"/>
      <c r="DD80" s="1997"/>
      <c r="DE80" s="1997"/>
      <c r="DF80" s="1997"/>
      <c r="DG80" s="2937"/>
      <c r="DH80" s="2937"/>
      <c r="DI80" s="2937"/>
      <c r="DJ80" s="2937"/>
      <c r="DK80" s="2937"/>
      <c r="DL80" s="2937"/>
      <c r="DM80" s="2937"/>
      <c r="DN80" s="2937"/>
      <c r="DO80" s="2963"/>
      <c r="DP80" s="1492"/>
      <c r="DQ80" s="1492"/>
      <c r="DR80" s="1492"/>
      <c r="DS80" s="1492"/>
      <c r="DT80" s="1492"/>
      <c r="DU80" s="1492"/>
      <c r="DV80" s="1492"/>
      <c r="DW80" s="1492"/>
      <c r="DX80" s="1492"/>
      <c r="DY80" s="2659"/>
      <c r="DZ80" s="2659"/>
      <c r="EA80" s="2931"/>
      <c r="EB80" s="1992"/>
      <c r="EC80" s="1989"/>
      <c r="ED80" s="1990"/>
      <c r="EE80" s="1990"/>
      <c r="EF80" s="1992"/>
      <c r="EG80" s="1990"/>
      <c r="EH80" s="2787"/>
      <c r="EI80" s="1990"/>
      <c r="EJ80" s="2788"/>
      <c r="EK80" s="1992"/>
      <c r="EL80" s="1998"/>
      <c r="EM80" s="1992"/>
      <c r="EN80" s="1990"/>
      <c r="EO80" s="1990"/>
      <c r="EP80" s="1990"/>
      <c r="EQ80" s="1990"/>
      <c r="ER80" s="2783"/>
      <c r="ES80" s="2784"/>
      <c r="ET80" s="2659"/>
      <c r="EU80" s="2659"/>
      <c r="EV80" s="2931"/>
      <c r="EW80" s="1990"/>
      <c r="EX80" s="2787"/>
      <c r="EY80" s="1989"/>
      <c r="EZ80" s="2788"/>
      <c r="FA80" s="1992"/>
      <c r="FB80" s="1990"/>
      <c r="FC80" s="1992"/>
      <c r="FD80" s="1990"/>
      <c r="FE80" s="2787"/>
      <c r="FF80" s="2787"/>
      <c r="FG80" s="1988"/>
      <c r="FH80" s="1989"/>
      <c r="FI80" s="1992"/>
      <c r="FJ80" s="1987"/>
      <c r="FK80" s="1992"/>
      <c r="FL80" s="1990"/>
      <c r="FM80" s="2783"/>
      <c r="FN80" s="2784"/>
      <c r="FO80" s="2659"/>
      <c r="FP80" s="2659"/>
      <c r="FQ80" s="2931"/>
      <c r="FR80" s="1992"/>
      <c r="FS80" s="1990"/>
      <c r="FT80" s="2787"/>
      <c r="FU80" s="1989"/>
      <c r="FV80" s="2788"/>
      <c r="FW80" s="1992"/>
      <c r="FX80" s="1992"/>
      <c r="FY80" s="1990"/>
      <c r="FZ80" s="1992"/>
      <c r="GA80" s="1990"/>
      <c r="GB80" s="2787"/>
      <c r="GC80" s="2787"/>
      <c r="GD80" s="1988"/>
      <c r="GE80" s="1992"/>
      <c r="GF80" s="1987"/>
      <c r="GG80" s="1992"/>
      <c r="GH80" s="2783"/>
      <c r="GI80" s="2784"/>
      <c r="GJ80" s="2659"/>
      <c r="GK80" s="2659"/>
      <c r="GL80" s="2931"/>
      <c r="GM80" s="1992"/>
      <c r="GN80" s="1992"/>
      <c r="GO80" s="1992"/>
      <c r="GP80" s="1990"/>
      <c r="GQ80" s="1992"/>
      <c r="GR80" s="1990"/>
      <c r="GS80" s="2787"/>
      <c r="GT80" s="2788"/>
      <c r="GU80" s="2897"/>
      <c r="GV80" s="1992"/>
      <c r="GW80" s="1990"/>
      <c r="GX80" s="1990"/>
      <c r="GY80" s="1990"/>
      <c r="GZ80" s="2897"/>
      <c r="HA80" s="2787"/>
      <c r="HB80" s="2787"/>
      <c r="HC80" s="2783"/>
      <c r="HD80" s="2784"/>
      <c r="HE80" s="2659"/>
      <c r="HF80" s="2659"/>
      <c r="HG80" s="2931"/>
      <c r="HH80" s="2787"/>
      <c r="HI80" s="2787"/>
      <c r="HJ80" s="1988"/>
      <c r="HK80" s="1989"/>
      <c r="HL80" s="1992"/>
      <c r="HM80" s="1987"/>
      <c r="HN80" s="1992"/>
      <c r="HO80" s="1990"/>
      <c r="HP80" s="1990"/>
      <c r="HQ80" s="1992"/>
      <c r="HR80" s="1990"/>
      <c r="HS80" s="2965"/>
      <c r="HT80" s="2966"/>
      <c r="HU80" s="1990"/>
      <c r="HV80" s="1990"/>
      <c r="HW80" s="1990"/>
      <c r="HX80" s="2783"/>
      <c r="HY80" s="2784"/>
      <c r="HZ80" s="1997"/>
      <c r="IA80" s="1997"/>
      <c r="IB80" s="1997"/>
      <c r="IC80" s="2937"/>
      <c r="ID80" s="2937"/>
      <c r="IE80" s="2937"/>
      <c r="IF80" s="2937"/>
      <c r="IG80" s="2937"/>
      <c r="IH80" s="2937"/>
      <c r="II80" s="2937"/>
      <c r="IJ80" s="2937"/>
      <c r="IK80" s="2937"/>
      <c r="IL80" s="2937"/>
      <c r="IM80" s="2937"/>
      <c r="IN80" s="2937"/>
      <c r="IO80" s="2963"/>
    </row>
    <row r="81" spans="1:249" s="542" customFormat="1" ht="17.25" customHeight="1">
      <c r="A81" s="2660"/>
      <c r="B81" s="2660"/>
      <c r="C81" s="2940"/>
      <c r="D81" s="2002" t="s">
        <v>750</v>
      </c>
      <c r="E81" s="2002" t="s">
        <v>750</v>
      </c>
      <c r="F81" s="2003" t="s">
        <v>1389</v>
      </c>
      <c r="G81" s="2002" t="s">
        <v>1212</v>
      </c>
      <c r="H81" s="2967" t="s">
        <v>1389</v>
      </c>
      <c r="I81" s="2002" t="s">
        <v>750</v>
      </c>
      <c r="J81" s="2002" t="s">
        <v>750</v>
      </c>
      <c r="K81" s="2002" t="s">
        <v>1213</v>
      </c>
      <c r="L81" s="2002" t="s">
        <v>20</v>
      </c>
      <c r="M81" s="2003" t="s">
        <v>1387</v>
      </c>
      <c r="N81" s="2003" t="s">
        <v>1387</v>
      </c>
      <c r="O81" s="2002" t="s">
        <v>1213</v>
      </c>
      <c r="P81" s="2003" t="s">
        <v>1387</v>
      </c>
      <c r="Q81" s="2004" t="s">
        <v>1387</v>
      </c>
      <c r="R81" s="2001" t="s">
        <v>1212</v>
      </c>
      <c r="S81" s="2002" t="s">
        <v>1212</v>
      </c>
      <c r="T81" s="2785"/>
      <c r="U81" s="2786"/>
      <c r="V81" s="2660"/>
      <c r="W81" s="2660"/>
      <c r="X81" s="2940"/>
      <c r="Y81" s="2908" t="s">
        <v>20</v>
      </c>
      <c r="Z81" s="2002" t="s">
        <v>750</v>
      </c>
      <c r="AA81" s="2002" t="s">
        <v>750</v>
      </c>
      <c r="AB81" s="2001" t="s">
        <v>1213</v>
      </c>
      <c r="AC81" s="2002" t="s">
        <v>20</v>
      </c>
      <c r="AD81" s="2003" t="s">
        <v>1233</v>
      </c>
      <c r="AE81" s="2001" t="s">
        <v>1212</v>
      </c>
      <c r="AF81" s="2002" t="s">
        <v>310</v>
      </c>
      <c r="AG81" s="2002" t="s">
        <v>1212</v>
      </c>
      <c r="AH81" s="2002" t="s">
        <v>750</v>
      </c>
      <c r="AI81" s="2002" t="s">
        <v>750</v>
      </c>
      <c r="AJ81" s="2908" t="s">
        <v>343</v>
      </c>
      <c r="AK81" s="2001" t="s">
        <v>750</v>
      </c>
      <c r="AL81" s="2002" t="s">
        <v>310</v>
      </c>
      <c r="AM81" s="2002" t="s">
        <v>1212</v>
      </c>
      <c r="AN81" s="2002" t="s">
        <v>750</v>
      </c>
      <c r="AO81" s="2785"/>
      <c r="AP81" s="2786"/>
      <c r="AQ81" s="2660"/>
      <c r="AR81" s="2660"/>
      <c r="AS81" s="2940"/>
      <c r="AT81" s="2003" t="s">
        <v>1233</v>
      </c>
      <c r="AU81" s="2001" t="s">
        <v>1212</v>
      </c>
      <c r="AV81" s="2002" t="s">
        <v>1212</v>
      </c>
      <c r="AW81" s="2002" t="s">
        <v>310</v>
      </c>
      <c r="AX81" s="2002" t="s">
        <v>1212</v>
      </c>
      <c r="AY81" s="2000" t="s">
        <v>750</v>
      </c>
      <c r="AZ81" s="2001" t="s">
        <v>750</v>
      </c>
      <c r="BA81" s="2002" t="s">
        <v>750</v>
      </c>
      <c r="BB81" s="2002" t="s">
        <v>750</v>
      </c>
      <c r="BC81" s="2001" t="s">
        <v>750</v>
      </c>
      <c r="BD81" s="2002" t="s">
        <v>750</v>
      </c>
      <c r="BE81" s="2003" t="s">
        <v>1389</v>
      </c>
      <c r="BF81" s="2003" t="s">
        <v>1389</v>
      </c>
      <c r="BG81" s="2002" t="s">
        <v>750</v>
      </c>
      <c r="BH81" s="2002" t="s">
        <v>310</v>
      </c>
      <c r="BI81" s="2002" t="s">
        <v>1212</v>
      </c>
      <c r="BJ81" s="2000" t="s">
        <v>750</v>
      </c>
      <c r="BK81" s="2785"/>
      <c r="BL81" s="2786"/>
      <c r="BM81" s="2660"/>
      <c r="BN81" s="2660"/>
      <c r="BO81" s="2940"/>
      <c r="BP81" s="2003" t="s">
        <v>1233</v>
      </c>
      <c r="BQ81" s="2003" t="s">
        <v>1387</v>
      </c>
      <c r="BR81" s="2004" t="s">
        <v>1387</v>
      </c>
      <c r="BS81" s="2001" t="s">
        <v>1212</v>
      </c>
      <c r="BT81" s="2002" t="s">
        <v>1212</v>
      </c>
      <c r="BU81" s="2002" t="s">
        <v>310</v>
      </c>
      <c r="BV81" s="2000" t="s">
        <v>1212</v>
      </c>
      <c r="BW81" s="2002" t="s">
        <v>750</v>
      </c>
      <c r="BX81" s="2002" t="s">
        <v>750</v>
      </c>
      <c r="BY81" s="1983" t="s">
        <v>750</v>
      </c>
      <c r="BZ81" s="2001" t="s">
        <v>750</v>
      </c>
      <c r="CA81" s="2002" t="s">
        <v>750</v>
      </c>
      <c r="CB81" s="2003" t="s">
        <v>1389</v>
      </c>
      <c r="CC81" s="2003" t="s">
        <v>1389</v>
      </c>
      <c r="CD81" s="2002" t="s">
        <v>750</v>
      </c>
      <c r="CE81" s="2002" t="s">
        <v>750</v>
      </c>
      <c r="CF81" s="2002" t="s">
        <v>20</v>
      </c>
      <c r="CG81" s="2785"/>
      <c r="CH81" s="2786"/>
      <c r="CI81" s="2660"/>
      <c r="CJ81" s="2660"/>
      <c r="CK81" s="2940"/>
      <c r="CL81" s="2002" t="s">
        <v>750</v>
      </c>
      <c r="CM81" s="2002" t="s">
        <v>750</v>
      </c>
      <c r="CN81" s="2003" t="s">
        <v>1389</v>
      </c>
      <c r="CO81" s="2003" t="s">
        <v>1389</v>
      </c>
      <c r="CP81" s="2002" t="s">
        <v>750</v>
      </c>
      <c r="CQ81" s="2002" t="s">
        <v>750</v>
      </c>
      <c r="CR81" s="2003" t="s">
        <v>1233</v>
      </c>
      <c r="CS81" s="2003" t="s">
        <v>1387</v>
      </c>
      <c r="CT81" s="2907" t="s">
        <v>1536</v>
      </c>
      <c r="CU81" s="2903" t="s">
        <v>1212</v>
      </c>
      <c r="CV81" s="2904" t="s">
        <v>1212</v>
      </c>
      <c r="CW81" s="2904" t="s">
        <v>310</v>
      </c>
      <c r="CX81" s="2904" t="s">
        <v>750</v>
      </c>
      <c r="CY81" s="2904" t="s">
        <v>750</v>
      </c>
      <c r="CZ81" s="2904" t="s">
        <v>750</v>
      </c>
      <c r="DA81" s="2903" t="s">
        <v>750</v>
      </c>
      <c r="DB81" s="2785"/>
      <c r="DC81" s="2786"/>
      <c r="DD81" s="2962"/>
      <c r="DE81" s="2962"/>
      <c r="DF81" s="2962"/>
      <c r="DG81" s="634"/>
      <c r="DH81" s="634"/>
      <c r="DI81" s="634"/>
      <c r="DJ81" s="634"/>
      <c r="DK81" s="634"/>
      <c r="DL81" s="634"/>
      <c r="DM81" s="634"/>
      <c r="DN81" s="634"/>
      <c r="DO81" s="633"/>
      <c r="DP81" s="633"/>
      <c r="DQ81" s="633"/>
      <c r="DR81" s="633"/>
      <c r="DS81" s="633"/>
      <c r="DT81" s="633"/>
      <c r="DU81" s="633"/>
      <c r="DV81" s="633"/>
      <c r="DW81" s="633"/>
      <c r="DX81" s="633"/>
      <c r="DY81" s="2660"/>
      <c r="DZ81" s="2660"/>
      <c r="EA81" s="2940"/>
      <c r="EB81" s="2002" t="s">
        <v>750</v>
      </c>
      <c r="EC81" s="2002" t="s">
        <v>1337</v>
      </c>
      <c r="ED81" s="2003" t="s">
        <v>1389</v>
      </c>
      <c r="EE81" s="2002" t="s">
        <v>1233</v>
      </c>
      <c r="EF81" s="2003" t="s">
        <v>1389</v>
      </c>
      <c r="EG81" s="2002" t="s">
        <v>750</v>
      </c>
      <c r="EH81" s="2002" t="s">
        <v>750</v>
      </c>
      <c r="EI81" s="2002" t="s">
        <v>1213</v>
      </c>
      <c r="EJ81" s="2002" t="s">
        <v>20</v>
      </c>
      <c r="EK81" s="2003" t="s">
        <v>1387</v>
      </c>
      <c r="EL81" s="2003" t="s">
        <v>1387</v>
      </c>
      <c r="EM81" s="2002" t="s">
        <v>1213</v>
      </c>
      <c r="EN81" s="2003" t="s">
        <v>1387</v>
      </c>
      <c r="EO81" s="2004" t="s">
        <v>1387</v>
      </c>
      <c r="EP81" s="2001" t="s">
        <v>1212</v>
      </c>
      <c r="EQ81" s="2002" t="s">
        <v>1212</v>
      </c>
      <c r="ER81" s="2785"/>
      <c r="ES81" s="2786"/>
      <c r="ET81" s="2660"/>
      <c r="EU81" s="2660"/>
      <c r="EV81" s="2940"/>
      <c r="EW81" s="2002" t="s">
        <v>750</v>
      </c>
      <c r="EX81" s="2002" t="s">
        <v>750</v>
      </c>
      <c r="EY81" s="2001" t="s">
        <v>1213</v>
      </c>
      <c r="EZ81" s="2002" t="s">
        <v>20</v>
      </c>
      <c r="FA81" s="2002" t="s">
        <v>1213</v>
      </c>
      <c r="FB81" s="2002" t="s">
        <v>1212</v>
      </c>
      <c r="FC81" s="2002" t="s">
        <v>310</v>
      </c>
      <c r="FD81" s="2002" t="s">
        <v>1212</v>
      </c>
      <c r="FE81" s="2002" t="s">
        <v>750</v>
      </c>
      <c r="FF81" s="2002" t="s">
        <v>750</v>
      </c>
      <c r="FG81" s="2002" t="s">
        <v>750</v>
      </c>
      <c r="FH81" s="2002" t="s">
        <v>750</v>
      </c>
      <c r="FI81" s="2002" t="s">
        <v>750</v>
      </c>
      <c r="FJ81" s="2001" t="s">
        <v>750</v>
      </c>
      <c r="FK81" s="2002" t="s">
        <v>750</v>
      </c>
      <c r="FL81" s="2002" t="s">
        <v>750</v>
      </c>
      <c r="FM81" s="2785"/>
      <c r="FN81" s="2786"/>
      <c r="FO81" s="2660"/>
      <c r="FP81" s="2660"/>
      <c r="FQ81" s="2940"/>
      <c r="FR81" s="2003" t="s">
        <v>1389</v>
      </c>
      <c r="FS81" s="2002" t="s">
        <v>750</v>
      </c>
      <c r="FT81" s="2002" t="s">
        <v>750</v>
      </c>
      <c r="FU81" s="2001" t="s">
        <v>1213</v>
      </c>
      <c r="FV81" s="2002" t="s">
        <v>20</v>
      </c>
      <c r="FW81" s="2004" t="s">
        <v>1387</v>
      </c>
      <c r="FX81" s="2002" t="s">
        <v>1213</v>
      </c>
      <c r="FY81" s="2002" t="s">
        <v>1212</v>
      </c>
      <c r="FZ81" s="2002" t="s">
        <v>310</v>
      </c>
      <c r="GA81" s="2002" t="s">
        <v>1212</v>
      </c>
      <c r="GB81" s="2002" t="s">
        <v>750</v>
      </c>
      <c r="GC81" s="2002" t="s">
        <v>750</v>
      </c>
      <c r="GD81" s="2001" t="s">
        <v>750</v>
      </c>
      <c r="GE81" s="2002" t="s">
        <v>750</v>
      </c>
      <c r="GF81" s="2001" t="s">
        <v>750</v>
      </c>
      <c r="GG81" s="2002" t="s">
        <v>750</v>
      </c>
      <c r="GH81" s="2785"/>
      <c r="GI81" s="2786"/>
      <c r="GJ81" s="2660"/>
      <c r="GK81" s="2660"/>
      <c r="GL81" s="2940"/>
      <c r="GM81" s="2002" t="s">
        <v>750</v>
      </c>
      <c r="GN81" s="2002" t="s">
        <v>750</v>
      </c>
      <c r="GO81" s="2002" t="s">
        <v>750</v>
      </c>
      <c r="GP81" s="2003" t="s">
        <v>1389</v>
      </c>
      <c r="GQ81" s="2003" t="s">
        <v>1389</v>
      </c>
      <c r="GR81" s="2002" t="s">
        <v>750</v>
      </c>
      <c r="GS81" s="2002" t="s">
        <v>750</v>
      </c>
      <c r="GT81" s="2002" t="s">
        <v>20</v>
      </c>
      <c r="GU81" s="2004" t="s">
        <v>1387</v>
      </c>
      <c r="GV81" s="2002" t="s">
        <v>1213</v>
      </c>
      <c r="GW81" s="2003" t="s">
        <v>1387</v>
      </c>
      <c r="GX81" s="2003" t="s">
        <v>1387</v>
      </c>
      <c r="GY81" s="2002" t="s">
        <v>1212</v>
      </c>
      <c r="GZ81" s="2002" t="s">
        <v>310</v>
      </c>
      <c r="HA81" s="2000" t="s">
        <v>750</v>
      </c>
      <c r="HB81" s="2001" t="s">
        <v>750</v>
      </c>
      <c r="HC81" s="2785"/>
      <c r="HD81" s="2786"/>
      <c r="HE81" s="2660"/>
      <c r="HF81" s="2660"/>
      <c r="HG81" s="2940"/>
      <c r="HH81" s="2002" t="s">
        <v>750</v>
      </c>
      <c r="HI81" s="2002" t="s">
        <v>750</v>
      </c>
      <c r="HJ81" s="2001" t="s">
        <v>750</v>
      </c>
      <c r="HK81" s="2001" t="s">
        <v>750</v>
      </c>
      <c r="HL81" s="2002" t="s">
        <v>750</v>
      </c>
      <c r="HM81" s="2001" t="s">
        <v>750</v>
      </c>
      <c r="HN81" s="2002" t="s">
        <v>750</v>
      </c>
      <c r="HO81" s="2002" t="s">
        <v>750</v>
      </c>
      <c r="HP81" s="2003" t="s">
        <v>1389</v>
      </c>
      <c r="HQ81" s="2003" t="s">
        <v>1389</v>
      </c>
      <c r="HR81" s="2002" t="s">
        <v>750</v>
      </c>
      <c r="HS81" s="2001" t="s">
        <v>750</v>
      </c>
      <c r="HT81" s="2908" t="s">
        <v>20</v>
      </c>
      <c r="HU81" s="2003" t="s">
        <v>1387</v>
      </c>
      <c r="HV81" s="2004" t="s">
        <v>1387</v>
      </c>
      <c r="HW81" s="2001" t="s">
        <v>1212</v>
      </c>
      <c r="HX81" s="2785"/>
      <c r="HY81" s="2786"/>
      <c r="HZ81" s="2962"/>
      <c r="IA81" s="2962"/>
      <c r="IB81" s="2962"/>
      <c r="IC81" s="634"/>
      <c r="ID81" s="634"/>
      <c r="IE81" s="634"/>
      <c r="IF81" s="634"/>
      <c r="IG81" s="634"/>
      <c r="IH81" s="634"/>
      <c r="II81" s="634"/>
      <c r="IJ81" s="634"/>
      <c r="IK81" s="634"/>
      <c r="IL81" s="634"/>
      <c r="IM81" s="634"/>
      <c r="IN81" s="634"/>
      <c r="IO81" s="633"/>
    </row>
    <row r="82" spans="1:249" s="542" customFormat="1" ht="17.25" customHeight="1">
      <c r="A82" s="2912">
        <v>42005</v>
      </c>
      <c r="B82" s="568">
        <v>42005</v>
      </c>
      <c r="C82" s="2913">
        <v>42005</v>
      </c>
      <c r="D82" s="569">
        <v>74235</v>
      </c>
      <c r="E82" s="564">
        <v>39223</v>
      </c>
      <c r="F82" s="569">
        <v>5827</v>
      </c>
      <c r="G82" s="569">
        <v>2807</v>
      </c>
      <c r="H82" s="2968" t="s">
        <v>21</v>
      </c>
      <c r="I82" s="569">
        <v>34165</v>
      </c>
      <c r="J82" s="569">
        <v>319135</v>
      </c>
      <c r="K82" s="569">
        <v>62265</v>
      </c>
      <c r="L82" s="569">
        <v>220366</v>
      </c>
      <c r="M82" s="569">
        <v>244869</v>
      </c>
      <c r="N82" s="569">
        <v>4395</v>
      </c>
      <c r="O82" s="569">
        <v>20564</v>
      </c>
      <c r="P82" s="569">
        <v>49213</v>
      </c>
      <c r="Q82" s="569">
        <v>51644</v>
      </c>
      <c r="R82" s="569" t="s">
        <v>21</v>
      </c>
      <c r="S82" s="569" t="s">
        <v>21</v>
      </c>
      <c r="T82" s="2009">
        <v>42005</v>
      </c>
      <c r="U82" s="566">
        <v>42005</v>
      </c>
      <c r="V82" s="2912">
        <v>42005</v>
      </c>
      <c r="W82" s="568">
        <v>42005</v>
      </c>
      <c r="X82" s="2913">
        <v>42005</v>
      </c>
      <c r="Y82" s="569" t="s">
        <v>21</v>
      </c>
      <c r="Z82" s="569" t="s">
        <v>21</v>
      </c>
      <c r="AA82" s="569">
        <v>45161</v>
      </c>
      <c r="AB82" s="569">
        <v>60467</v>
      </c>
      <c r="AC82" s="569">
        <v>2444</v>
      </c>
      <c r="AD82" s="569">
        <v>2232</v>
      </c>
      <c r="AE82" s="569" t="s">
        <v>21</v>
      </c>
      <c r="AF82" s="569">
        <v>1077636</v>
      </c>
      <c r="AG82" s="569">
        <v>705485</v>
      </c>
      <c r="AH82" s="569">
        <v>72502</v>
      </c>
      <c r="AI82" s="569">
        <v>4</v>
      </c>
      <c r="AJ82" s="569">
        <v>4</v>
      </c>
      <c r="AK82" s="569" t="s">
        <v>21</v>
      </c>
      <c r="AL82" s="569">
        <v>601113</v>
      </c>
      <c r="AM82" s="569">
        <v>239873</v>
      </c>
      <c r="AN82" s="569">
        <v>85925</v>
      </c>
      <c r="AO82" s="2009">
        <v>42005</v>
      </c>
      <c r="AP82" s="566">
        <v>42005</v>
      </c>
      <c r="AQ82" s="2912">
        <v>42005</v>
      </c>
      <c r="AR82" s="568">
        <v>42005</v>
      </c>
      <c r="AS82" s="2913">
        <v>42005</v>
      </c>
      <c r="AT82" s="569">
        <v>416</v>
      </c>
      <c r="AU82" s="569" t="s">
        <v>21</v>
      </c>
      <c r="AV82" s="569" t="s">
        <v>21</v>
      </c>
      <c r="AW82" s="569">
        <v>87916</v>
      </c>
      <c r="AX82" s="569">
        <v>19808</v>
      </c>
      <c r="AY82" s="569">
        <v>9138</v>
      </c>
      <c r="AZ82" s="569">
        <v>5343</v>
      </c>
      <c r="BA82" s="569">
        <v>3</v>
      </c>
      <c r="BB82" s="569">
        <v>4157</v>
      </c>
      <c r="BC82" s="569">
        <v>3137</v>
      </c>
      <c r="BD82" s="569">
        <v>1020</v>
      </c>
      <c r="BE82" s="569" t="s">
        <v>21</v>
      </c>
      <c r="BF82" s="569" t="s">
        <v>21</v>
      </c>
      <c r="BG82" s="569">
        <v>1027</v>
      </c>
      <c r="BH82" s="569">
        <v>38329</v>
      </c>
      <c r="BI82" s="569">
        <v>3313</v>
      </c>
      <c r="BJ82" s="569">
        <v>240800</v>
      </c>
      <c r="BK82" s="2009">
        <v>42005</v>
      </c>
      <c r="BL82" s="566">
        <v>42005</v>
      </c>
      <c r="BM82" s="2912">
        <v>42005</v>
      </c>
      <c r="BN82" s="568">
        <v>42005</v>
      </c>
      <c r="BO82" s="2913">
        <v>42005</v>
      </c>
      <c r="BP82" s="569">
        <v>5230</v>
      </c>
      <c r="BQ82" s="569">
        <v>595</v>
      </c>
      <c r="BR82" s="569">
        <v>665</v>
      </c>
      <c r="BS82" s="569" t="s">
        <v>21</v>
      </c>
      <c r="BT82" s="569" t="s">
        <v>21</v>
      </c>
      <c r="BU82" s="569">
        <v>878821</v>
      </c>
      <c r="BV82" s="569">
        <v>4978</v>
      </c>
      <c r="BW82" s="569">
        <v>126958</v>
      </c>
      <c r="BX82" s="569">
        <v>5706</v>
      </c>
      <c r="BY82" s="564">
        <v>2651</v>
      </c>
      <c r="BZ82" s="569">
        <v>1202</v>
      </c>
      <c r="CA82" s="569">
        <v>1449</v>
      </c>
      <c r="CB82" s="569">
        <v>216</v>
      </c>
      <c r="CC82" s="569" t="s">
        <v>21</v>
      </c>
      <c r="CD82" s="569">
        <v>2541</v>
      </c>
      <c r="CE82" s="569">
        <v>110703</v>
      </c>
      <c r="CF82" s="569">
        <v>122203</v>
      </c>
      <c r="CG82" s="2009">
        <v>42005</v>
      </c>
      <c r="CH82" s="566">
        <v>42005</v>
      </c>
      <c r="CI82" s="2912">
        <v>42005</v>
      </c>
      <c r="CJ82" s="568">
        <v>42005</v>
      </c>
      <c r="CK82" s="2913">
        <v>42005</v>
      </c>
      <c r="CL82" s="569">
        <v>6910</v>
      </c>
      <c r="CM82" s="569">
        <v>33944</v>
      </c>
      <c r="CN82" s="569">
        <v>1473</v>
      </c>
      <c r="CO82" s="569" t="s">
        <v>21</v>
      </c>
      <c r="CP82" s="569">
        <v>27848</v>
      </c>
      <c r="CQ82" s="569">
        <v>36106</v>
      </c>
      <c r="CR82" s="569">
        <v>6223</v>
      </c>
      <c r="CS82" s="569">
        <v>25905</v>
      </c>
      <c r="CT82" s="569">
        <v>25731</v>
      </c>
      <c r="CU82" s="569" t="s">
        <v>21</v>
      </c>
      <c r="CV82" s="569" t="s">
        <v>21</v>
      </c>
      <c r="CW82" s="569">
        <v>148997</v>
      </c>
      <c r="CX82" s="569">
        <v>23400</v>
      </c>
      <c r="CY82" s="569">
        <v>4127</v>
      </c>
      <c r="CZ82" s="569">
        <v>72</v>
      </c>
      <c r="DA82" s="569">
        <v>42</v>
      </c>
      <c r="DB82" s="2009">
        <v>42005</v>
      </c>
      <c r="DC82" s="566">
        <v>42005</v>
      </c>
      <c r="DD82" s="735"/>
      <c r="DE82" s="735"/>
      <c r="DF82" s="735"/>
      <c r="DG82" s="2969"/>
      <c r="DH82" s="2969"/>
      <c r="DI82" s="2969"/>
      <c r="DJ82" s="2969"/>
      <c r="DK82" s="2969"/>
      <c r="DL82" s="2969"/>
      <c r="DM82" s="2969"/>
      <c r="DN82" s="571"/>
      <c r="DO82" s="549"/>
      <c r="DP82" s="782"/>
      <c r="DQ82" s="782"/>
      <c r="DR82" s="782"/>
      <c r="DS82" s="782"/>
      <c r="DT82" s="782"/>
      <c r="DU82" s="782"/>
      <c r="DV82" s="782"/>
      <c r="DW82" s="782"/>
      <c r="DX82" s="571"/>
      <c r="DY82" s="2912">
        <v>42005</v>
      </c>
      <c r="DZ82" s="568">
        <v>42005</v>
      </c>
      <c r="EA82" s="2913">
        <v>42005</v>
      </c>
      <c r="EB82" s="569">
        <v>76779</v>
      </c>
      <c r="EC82" s="564">
        <v>39223</v>
      </c>
      <c r="ED82" s="569">
        <v>5827</v>
      </c>
      <c r="EE82" s="569">
        <v>2807</v>
      </c>
      <c r="EF82" s="569" t="s">
        <v>21</v>
      </c>
      <c r="EG82" s="569">
        <v>34165</v>
      </c>
      <c r="EH82" s="569">
        <v>328392</v>
      </c>
      <c r="EI82" s="569">
        <v>62265</v>
      </c>
      <c r="EJ82" s="569">
        <v>220366</v>
      </c>
      <c r="EK82" s="569">
        <v>337680</v>
      </c>
      <c r="EL82" s="569">
        <v>4395</v>
      </c>
      <c r="EM82" s="569">
        <v>21328</v>
      </c>
      <c r="EN82" s="569">
        <v>49213</v>
      </c>
      <c r="EO82" s="569">
        <v>51645</v>
      </c>
      <c r="EP82" s="569" t="s">
        <v>21</v>
      </c>
      <c r="EQ82" s="569" t="s">
        <v>21</v>
      </c>
      <c r="ER82" s="2009">
        <v>42005</v>
      </c>
      <c r="ES82" s="566">
        <v>42005</v>
      </c>
      <c r="ET82" s="2912">
        <v>42005</v>
      </c>
      <c r="EU82" s="568">
        <v>42005</v>
      </c>
      <c r="EV82" s="2913">
        <v>42005</v>
      </c>
      <c r="EW82" s="569" t="s">
        <v>21</v>
      </c>
      <c r="EX82" s="569">
        <v>45161</v>
      </c>
      <c r="EY82" s="569">
        <v>60467</v>
      </c>
      <c r="EZ82" s="569">
        <v>2444</v>
      </c>
      <c r="FA82" s="569">
        <v>2232</v>
      </c>
      <c r="FB82" s="569" t="s">
        <v>21</v>
      </c>
      <c r="FC82" s="569">
        <v>929696</v>
      </c>
      <c r="FD82" s="569">
        <v>24811</v>
      </c>
      <c r="FE82" s="569">
        <v>52870</v>
      </c>
      <c r="FF82" s="569">
        <v>2099</v>
      </c>
      <c r="FG82" s="569">
        <v>1135</v>
      </c>
      <c r="FH82" s="569" t="s">
        <v>21</v>
      </c>
      <c r="FI82" s="569">
        <v>967</v>
      </c>
      <c r="FJ82" s="569">
        <v>344</v>
      </c>
      <c r="FK82" s="569">
        <v>624</v>
      </c>
      <c r="FL82" s="569" t="s">
        <v>21</v>
      </c>
      <c r="FM82" s="2009">
        <v>42005</v>
      </c>
      <c r="FN82" s="566">
        <v>42005</v>
      </c>
      <c r="FO82" s="2912">
        <v>42005</v>
      </c>
      <c r="FP82" s="568">
        <v>42005</v>
      </c>
      <c r="FQ82" s="2913">
        <v>42005</v>
      </c>
      <c r="FR82" s="569" t="s">
        <v>21</v>
      </c>
      <c r="FS82" s="569">
        <v>921</v>
      </c>
      <c r="FT82" s="569">
        <v>64721</v>
      </c>
      <c r="FU82" s="569">
        <v>1573</v>
      </c>
      <c r="FV82" s="569">
        <v>72161</v>
      </c>
      <c r="FW82" s="569">
        <v>90855</v>
      </c>
      <c r="FX82" s="569">
        <v>603</v>
      </c>
      <c r="FY82" s="569" t="s">
        <v>21</v>
      </c>
      <c r="FZ82" s="569">
        <v>78966</v>
      </c>
      <c r="GA82" s="569">
        <v>2254</v>
      </c>
      <c r="GB82" s="569">
        <v>9225</v>
      </c>
      <c r="GC82" s="569">
        <v>5517</v>
      </c>
      <c r="GD82" s="569">
        <v>3</v>
      </c>
      <c r="GE82" s="569">
        <v>4328</v>
      </c>
      <c r="GF82" s="569">
        <v>3308</v>
      </c>
      <c r="GG82" s="569">
        <v>1020</v>
      </c>
      <c r="GH82" s="2009">
        <v>42005</v>
      </c>
      <c r="GI82" s="566">
        <v>42005</v>
      </c>
      <c r="GJ82" s="2912">
        <v>42005</v>
      </c>
      <c r="GK82" s="568">
        <v>42005</v>
      </c>
      <c r="GL82" s="2913">
        <v>42005</v>
      </c>
      <c r="GM82" s="569">
        <v>5110</v>
      </c>
      <c r="GN82" s="569">
        <v>2307</v>
      </c>
      <c r="GO82" s="569">
        <v>2803</v>
      </c>
      <c r="GP82" s="569">
        <v>19</v>
      </c>
      <c r="GQ82" s="569" t="s">
        <v>21</v>
      </c>
      <c r="GR82" s="569" t="s">
        <v>21</v>
      </c>
      <c r="GS82" s="569">
        <v>26614</v>
      </c>
      <c r="GT82" s="569">
        <v>23137</v>
      </c>
      <c r="GU82" s="569">
        <v>10721</v>
      </c>
      <c r="GV82" s="569">
        <v>5235</v>
      </c>
      <c r="GW82" s="569">
        <v>595</v>
      </c>
      <c r="GX82" s="564">
        <v>666</v>
      </c>
      <c r="GY82" s="564" t="s">
        <v>21</v>
      </c>
      <c r="GZ82" s="569">
        <v>878540</v>
      </c>
      <c r="HA82" s="569">
        <v>128545</v>
      </c>
      <c r="HB82" s="569">
        <v>6737</v>
      </c>
      <c r="HC82" s="2009">
        <v>42005</v>
      </c>
      <c r="HD82" s="566">
        <v>42005</v>
      </c>
      <c r="HE82" s="2912">
        <v>42005</v>
      </c>
      <c r="HF82" s="568">
        <v>42005</v>
      </c>
      <c r="HG82" s="2913">
        <v>42005</v>
      </c>
      <c r="HH82" s="569">
        <v>156516</v>
      </c>
      <c r="HI82" s="569">
        <v>106550</v>
      </c>
      <c r="HJ82" s="569">
        <v>2584</v>
      </c>
      <c r="HK82" s="569">
        <v>959</v>
      </c>
      <c r="HL82" s="569">
        <v>34695</v>
      </c>
      <c r="HM82" s="569">
        <v>27785</v>
      </c>
      <c r="HN82" s="569">
        <v>6910</v>
      </c>
      <c r="HO82" s="569">
        <v>33944</v>
      </c>
      <c r="HP82" s="569">
        <v>1473</v>
      </c>
      <c r="HQ82" s="569" t="s">
        <v>21</v>
      </c>
      <c r="HR82" s="569">
        <v>27848</v>
      </c>
      <c r="HS82" s="569">
        <v>36106</v>
      </c>
      <c r="HT82" s="569">
        <v>6223</v>
      </c>
      <c r="HU82" s="569">
        <v>25905</v>
      </c>
      <c r="HV82" s="569">
        <v>25730</v>
      </c>
      <c r="HW82" s="569" t="s">
        <v>21</v>
      </c>
      <c r="HX82" s="2009">
        <v>42005</v>
      </c>
      <c r="HY82" s="566">
        <v>42005</v>
      </c>
      <c r="HZ82" s="735"/>
      <c r="IA82" s="735"/>
      <c r="IB82" s="735"/>
      <c r="IC82" s="2969"/>
      <c r="ID82" s="2969"/>
      <c r="IE82" s="2969"/>
      <c r="IF82" s="2969"/>
      <c r="IG82" s="2969"/>
      <c r="IH82" s="2969"/>
      <c r="II82" s="2969"/>
      <c r="IJ82" s="2969"/>
      <c r="IK82" s="2969"/>
      <c r="IL82" s="2969"/>
      <c r="IM82" s="2969"/>
      <c r="IN82" s="571"/>
      <c r="IO82" s="634"/>
    </row>
    <row r="83" spans="1:249" s="542" customFormat="1" ht="14.45" customHeight="1">
      <c r="A83" s="2011"/>
      <c r="B83" s="568">
        <v>42370</v>
      </c>
      <c r="C83" s="2012"/>
      <c r="D83" s="569">
        <v>75657</v>
      </c>
      <c r="E83" s="569">
        <v>38950</v>
      </c>
      <c r="F83" s="569">
        <v>6062</v>
      </c>
      <c r="G83" s="569">
        <v>2629</v>
      </c>
      <c r="H83" s="2968" t="s">
        <v>21</v>
      </c>
      <c r="I83" s="569">
        <v>37109</v>
      </c>
      <c r="J83" s="569">
        <v>294114</v>
      </c>
      <c r="K83" s="569">
        <v>58225</v>
      </c>
      <c r="L83" s="569">
        <v>182630</v>
      </c>
      <c r="M83" s="569">
        <v>256539</v>
      </c>
      <c r="N83" s="569">
        <v>4714</v>
      </c>
      <c r="O83" s="569">
        <v>21784</v>
      </c>
      <c r="P83" s="569">
        <v>52045</v>
      </c>
      <c r="Q83" s="569">
        <v>54678</v>
      </c>
      <c r="R83" s="569" t="s">
        <v>21</v>
      </c>
      <c r="S83" s="569" t="s">
        <v>21</v>
      </c>
      <c r="T83" s="2009">
        <v>42370</v>
      </c>
      <c r="U83" s="566">
        <v>42370</v>
      </c>
      <c r="V83" s="2011"/>
      <c r="W83" s="568">
        <v>42370</v>
      </c>
      <c r="X83" s="2012"/>
      <c r="Y83" s="569" t="s">
        <v>21</v>
      </c>
      <c r="Z83" s="569" t="s">
        <v>21</v>
      </c>
      <c r="AA83" s="569">
        <v>42957</v>
      </c>
      <c r="AB83" s="569">
        <v>56383</v>
      </c>
      <c r="AC83" s="569">
        <v>3172</v>
      </c>
      <c r="AD83" s="569">
        <v>2200</v>
      </c>
      <c r="AE83" s="569" t="s">
        <v>21</v>
      </c>
      <c r="AF83" s="569">
        <v>1151338</v>
      </c>
      <c r="AG83" s="569">
        <v>644070</v>
      </c>
      <c r="AH83" s="569">
        <v>76085</v>
      </c>
      <c r="AI83" s="569">
        <v>8</v>
      </c>
      <c r="AJ83" s="569">
        <v>8</v>
      </c>
      <c r="AK83" s="569" t="s">
        <v>21</v>
      </c>
      <c r="AL83" s="569">
        <v>632390</v>
      </c>
      <c r="AM83" s="569">
        <v>249573</v>
      </c>
      <c r="AN83" s="569">
        <v>85769</v>
      </c>
      <c r="AO83" s="2009">
        <v>42370</v>
      </c>
      <c r="AP83" s="566">
        <v>42370</v>
      </c>
      <c r="AQ83" s="2011"/>
      <c r="AR83" s="568">
        <v>42370</v>
      </c>
      <c r="AS83" s="2012"/>
      <c r="AT83" s="569">
        <v>479</v>
      </c>
      <c r="AU83" s="569" t="s">
        <v>21</v>
      </c>
      <c r="AV83" s="569" t="s">
        <v>21</v>
      </c>
      <c r="AW83" s="569">
        <v>95906</v>
      </c>
      <c r="AX83" s="569">
        <v>21600</v>
      </c>
      <c r="AY83" s="569">
        <v>8161</v>
      </c>
      <c r="AZ83" s="569">
        <v>4142</v>
      </c>
      <c r="BA83" s="569">
        <v>2</v>
      </c>
      <c r="BB83" s="569">
        <v>3164</v>
      </c>
      <c r="BC83" s="569">
        <v>3071</v>
      </c>
      <c r="BD83" s="569">
        <v>93</v>
      </c>
      <c r="BE83" s="569">
        <v>12</v>
      </c>
      <c r="BF83" s="569" t="s">
        <v>21</v>
      </c>
      <c r="BG83" s="569">
        <v>887</v>
      </c>
      <c r="BH83" s="569">
        <v>41084</v>
      </c>
      <c r="BI83" s="569">
        <v>2848</v>
      </c>
      <c r="BJ83" s="569">
        <v>285381</v>
      </c>
      <c r="BK83" s="2009">
        <v>42370</v>
      </c>
      <c r="BL83" s="566">
        <v>42370</v>
      </c>
      <c r="BM83" s="2011"/>
      <c r="BN83" s="568">
        <v>42370</v>
      </c>
      <c r="BO83" s="2012"/>
      <c r="BP83" s="569">
        <v>5154</v>
      </c>
      <c r="BQ83" s="569">
        <v>631</v>
      </c>
      <c r="BR83" s="569">
        <v>708</v>
      </c>
      <c r="BS83" s="569" t="s">
        <v>21</v>
      </c>
      <c r="BT83" s="569" t="s">
        <v>21</v>
      </c>
      <c r="BU83" s="569">
        <v>1659943</v>
      </c>
      <c r="BV83" s="569">
        <v>15152</v>
      </c>
      <c r="BW83" s="569">
        <v>100485</v>
      </c>
      <c r="BX83" s="569">
        <v>5808</v>
      </c>
      <c r="BY83" s="569">
        <v>1707</v>
      </c>
      <c r="BZ83" s="569">
        <v>288</v>
      </c>
      <c r="CA83" s="569">
        <v>1419</v>
      </c>
      <c r="CB83" s="569" t="s">
        <v>21</v>
      </c>
      <c r="CC83" s="569" t="s">
        <v>21</v>
      </c>
      <c r="CD83" s="569">
        <v>3832</v>
      </c>
      <c r="CE83" s="569">
        <v>86096</v>
      </c>
      <c r="CF83" s="569">
        <v>87625</v>
      </c>
      <c r="CG83" s="2009">
        <v>42370</v>
      </c>
      <c r="CH83" s="566">
        <v>42370</v>
      </c>
      <c r="CI83" s="2011"/>
      <c r="CJ83" s="568">
        <v>42370</v>
      </c>
      <c r="CK83" s="2012"/>
      <c r="CL83" s="569">
        <v>6173</v>
      </c>
      <c r="CM83" s="569">
        <v>32646</v>
      </c>
      <c r="CN83" s="569">
        <v>1461</v>
      </c>
      <c r="CO83" s="569" t="s">
        <v>21</v>
      </c>
      <c r="CP83" s="569">
        <v>28760</v>
      </c>
      <c r="CQ83" s="569">
        <v>36367</v>
      </c>
      <c r="CR83" s="569">
        <v>6200</v>
      </c>
      <c r="CS83" s="569">
        <v>26219</v>
      </c>
      <c r="CT83" s="569">
        <v>26007</v>
      </c>
      <c r="CU83" s="569" t="s">
        <v>21</v>
      </c>
      <c r="CV83" s="569" t="s">
        <v>21</v>
      </c>
      <c r="CW83" s="569">
        <v>153948</v>
      </c>
      <c r="CX83" s="569">
        <v>25724</v>
      </c>
      <c r="CY83" s="569">
        <v>4740</v>
      </c>
      <c r="CZ83" s="569">
        <v>83</v>
      </c>
      <c r="DA83" s="569">
        <v>18</v>
      </c>
      <c r="DB83" s="2009">
        <v>42370</v>
      </c>
      <c r="DC83" s="566">
        <v>42370</v>
      </c>
      <c r="DD83" s="735"/>
      <c r="DE83" s="735"/>
      <c r="DF83" s="735"/>
      <c r="DG83" s="2969"/>
      <c r="DH83" s="2969"/>
      <c r="DI83" s="2969"/>
      <c r="DJ83" s="2969"/>
      <c r="DK83" s="2969"/>
      <c r="DL83" s="2969"/>
      <c r="DM83" s="2969"/>
      <c r="DN83" s="571"/>
      <c r="DO83" s="549"/>
      <c r="DP83" s="782"/>
      <c r="DQ83" s="782"/>
      <c r="DR83" s="782"/>
      <c r="DS83" s="782"/>
      <c r="DT83" s="782"/>
      <c r="DU83" s="782"/>
      <c r="DV83" s="782"/>
      <c r="DW83" s="782"/>
      <c r="DX83" s="571"/>
      <c r="DY83" s="2011"/>
      <c r="DZ83" s="568">
        <v>42370</v>
      </c>
      <c r="EA83" s="2012"/>
      <c r="EB83" s="569">
        <v>77291</v>
      </c>
      <c r="EC83" s="569">
        <v>38950</v>
      </c>
      <c r="ED83" s="569">
        <v>6062</v>
      </c>
      <c r="EE83" s="569">
        <v>2629</v>
      </c>
      <c r="EF83" s="569" t="s">
        <v>21</v>
      </c>
      <c r="EG83" s="569">
        <v>37109</v>
      </c>
      <c r="EH83" s="569">
        <v>304899</v>
      </c>
      <c r="EI83" s="569">
        <v>58225</v>
      </c>
      <c r="EJ83" s="569">
        <v>182630</v>
      </c>
      <c r="EK83" s="569">
        <v>365631</v>
      </c>
      <c r="EL83" s="569">
        <v>4714</v>
      </c>
      <c r="EM83" s="569">
        <v>22617</v>
      </c>
      <c r="EN83" s="569">
        <v>52045</v>
      </c>
      <c r="EO83" s="569">
        <v>54675</v>
      </c>
      <c r="EP83" s="569" t="s">
        <v>21</v>
      </c>
      <c r="EQ83" s="569" t="s">
        <v>21</v>
      </c>
      <c r="ER83" s="2009">
        <v>42370</v>
      </c>
      <c r="ES83" s="566">
        <v>42370</v>
      </c>
      <c r="ET83" s="2011"/>
      <c r="EU83" s="568">
        <v>42370</v>
      </c>
      <c r="EV83" s="2012"/>
      <c r="EW83" s="569" t="s">
        <v>21</v>
      </c>
      <c r="EX83" s="569">
        <v>42957</v>
      </c>
      <c r="EY83" s="569">
        <v>56383</v>
      </c>
      <c r="EZ83" s="569">
        <v>3172</v>
      </c>
      <c r="FA83" s="569">
        <v>2200</v>
      </c>
      <c r="FB83" s="569" t="s">
        <v>21</v>
      </c>
      <c r="FC83" s="569">
        <v>990235</v>
      </c>
      <c r="FD83" s="569">
        <v>24880</v>
      </c>
      <c r="FE83" s="569">
        <v>55357</v>
      </c>
      <c r="FF83" s="569">
        <v>2355</v>
      </c>
      <c r="FG83" s="569">
        <v>2031</v>
      </c>
      <c r="FH83" s="569" t="s">
        <v>21</v>
      </c>
      <c r="FI83" s="569">
        <v>398</v>
      </c>
      <c r="FJ83" s="569">
        <v>35</v>
      </c>
      <c r="FK83" s="569">
        <v>363</v>
      </c>
      <c r="FL83" s="569" t="s">
        <v>21</v>
      </c>
      <c r="FM83" s="2009">
        <v>42370</v>
      </c>
      <c r="FN83" s="566">
        <v>42370</v>
      </c>
      <c r="FO83" s="2011"/>
      <c r="FP83" s="568">
        <v>42370</v>
      </c>
      <c r="FQ83" s="2012"/>
      <c r="FR83" s="569" t="s">
        <v>21</v>
      </c>
      <c r="FS83" s="569">
        <v>1345</v>
      </c>
      <c r="FT83" s="569">
        <v>64904</v>
      </c>
      <c r="FU83" s="569">
        <v>1643</v>
      </c>
      <c r="FV83" s="569">
        <v>71150</v>
      </c>
      <c r="FW83" s="569">
        <v>99860</v>
      </c>
      <c r="FX83" s="569">
        <v>682</v>
      </c>
      <c r="FY83" s="569" t="s">
        <v>21</v>
      </c>
      <c r="FZ83" s="569">
        <v>85798</v>
      </c>
      <c r="GA83" s="569">
        <v>2128</v>
      </c>
      <c r="GB83" s="569">
        <v>8199</v>
      </c>
      <c r="GC83" s="569">
        <v>4216</v>
      </c>
      <c r="GD83" s="569">
        <v>2</v>
      </c>
      <c r="GE83" s="569">
        <v>3237</v>
      </c>
      <c r="GF83" s="569">
        <v>3144</v>
      </c>
      <c r="GG83" s="569">
        <v>93</v>
      </c>
      <c r="GH83" s="2009">
        <v>42370</v>
      </c>
      <c r="GI83" s="566">
        <v>42370</v>
      </c>
      <c r="GJ83" s="2011"/>
      <c r="GK83" s="568">
        <v>42370</v>
      </c>
      <c r="GL83" s="2012"/>
      <c r="GM83" s="569">
        <v>6203</v>
      </c>
      <c r="GN83" s="569">
        <v>3445</v>
      </c>
      <c r="GO83" s="569">
        <v>2758</v>
      </c>
      <c r="GP83" s="569">
        <v>31</v>
      </c>
      <c r="GQ83" s="569" t="s">
        <v>21</v>
      </c>
      <c r="GR83" s="569" t="s">
        <v>21</v>
      </c>
      <c r="GS83" s="569">
        <v>24051</v>
      </c>
      <c r="GT83" s="569">
        <v>20219</v>
      </c>
      <c r="GU83" s="569">
        <v>7533</v>
      </c>
      <c r="GV83" s="569">
        <v>5158</v>
      </c>
      <c r="GW83" s="569">
        <v>631</v>
      </c>
      <c r="GX83" s="569">
        <v>706</v>
      </c>
      <c r="GY83" s="569" t="s">
        <v>21</v>
      </c>
      <c r="GZ83" s="569">
        <v>1659673</v>
      </c>
      <c r="HA83" s="569">
        <v>102338</v>
      </c>
      <c r="HB83" s="569">
        <v>6733</v>
      </c>
      <c r="HC83" s="2009">
        <v>42370</v>
      </c>
      <c r="HD83" s="566">
        <v>42370</v>
      </c>
      <c r="HE83" s="2011"/>
      <c r="HF83" s="568">
        <v>42370</v>
      </c>
      <c r="HG83" s="2012"/>
      <c r="HH83" s="569">
        <v>157555</v>
      </c>
      <c r="HI83" s="569">
        <v>106868</v>
      </c>
      <c r="HJ83" s="569">
        <v>2708</v>
      </c>
      <c r="HK83" s="569">
        <v>966</v>
      </c>
      <c r="HL83" s="569">
        <v>35408</v>
      </c>
      <c r="HM83" s="569">
        <v>29235</v>
      </c>
      <c r="HN83" s="569">
        <v>6173</v>
      </c>
      <c r="HO83" s="569">
        <v>32646</v>
      </c>
      <c r="HP83" s="569">
        <v>1461</v>
      </c>
      <c r="HQ83" s="569" t="s">
        <v>21</v>
      </c>
      <c r="HR83" s="569">
        <v>28760</v>
      </c>
      <c r="HS83" s="569">
        <v>36366</v>
      </c>
      <c r="HT83" s="569">
        <v>6200</v>
      </c>
      <c r="HU83" s="569">
        <v>26219</v>
      </c>
      <c r="HV83" s="569">
        <v>26006</v>
      </c>
      <c r="HW83" s="569" t="s">
        <v>21</v>
      </c>
      <c r="HX83" s="2009">
        <v>42370</v>
      </c>
      <c r="HY83" s="566">
        <v>42370</v>
      </c>
      <c r="HZ83" s="735"/>
      <c r="IA83" s="735"/>
      <c r="IB83" s="735"/>
      <c r="IC83" s="2969"/>
      <c r="ID83" s="2969"/>
      <c r="IE83" s="2969"/>
      <c r="IF83" s="2969"/>
      <c r="IG83" s="2969"/>
      <c r="IH83" s="2969"/>
      <c r="II83" s="2969"/>
      <c r="IJ83" s="2969"/>
      <c r="IK83" s="2969"/>
      <c r="IL83" s="2969"/>
      <c r="IM83" s="2969"/>
      <c r="IN83" s="571"/>
      <c r="IO83" s="634"/>
    </row>
    <row r="84" spans="1:249" s="542" customFormat="1" ht="14.45" customHeight="1">
      <c r="A84" s="2011"/>
      <c r="B84" s="568">
        <v>42736</v>
      </c>
      <c r="C84" s="2012"/>
      <c r="D84" s="569">
        <v>67409</v>
      </c>
      <c r="E84" s="569">
        <v>39264</v>
      </c>
      <c r="F84" s="569">
        <v>5504</v>
      </c>
      <c r="G84" s="569">
        <v>5597</v>
      </c>
      <c r="H84" s="2968" t="s">
        <v>21</v>
      </c>
      <c r="I84" s="569">
        <v>34196</v>
      </c>
      <c r="J84" s="569">
        <v>289118</v>
      </c>
      <c r="K84" s="569">
        <v>63464</v>
      </c>
      <c r="L84" s="569">
        <v>169153</v>
      </c>
      <c r="M84" s="569">
        <v>233796</v>
      </c>
      <c r="N84" s="569">
        <v>4726</v>
      </c>
      <c r="O84" s="569">
        <v>21565</v>
      </c>
      <c r="P84" s="569">
        <v>55726</v>
      </c>
      <c r="Q84" s="569">
        <v>58503</v>
      </c>
      <c r="R84" s="569" t="s">
        <v>21</v>
      </c>
      <c r="S84" s="569" t="s">
        <v>21</v>
      </c>
      <c r="T84" s="2009">
        <v>42736</v>
      </c>
      <c r="U84" s="566">
        <v>42736</v>
      </c>
      <c r="V84" s="2011"/>
      <c r="W84" s="568">
        <v>42736</v>
      </c>
      <c r="X84" s="2012"/>
      <c r="Y84" s="569" t="s">
        <v>21</v>
      </c>
      <c r="Z84" s="569" t="s">
        <v>21</v>
      </c>
      <c r="AA84" s="569">
        <v>46717</v>
      </c>
      <c r="AB84" s="569">
        <v>61554</v>
      </c>
      <c r="AC84" s="569">
        <v>3307</v>
      </c>
      <c r="AD84" s="569">
        <v>2359</v>
      </c>
      <c r="AE84" s="569" t="s">
        <v>21</v>
      </c>
      <c r="AF84" s="569">
        <v>1086082</v>
      </c>
      <c r="AG84" s="569">
        <v>675038</v>
      </c>
      <c r="AH84" s="569">
        <v>76493</v>
      </c>
      <c r="AI84" s="569">
        <v>8</v>
      </c>
      <c r="AJ84" s="569">
        <v>7</v>
      </c>
      <c r="AK84" s="569">
        <v>1</v>
      </c>
      <c r="AL84" s="569">
        <v>624744</v>
      </c>
      <c r="AM84" s="569">
        <v>265759</v>
      </c>
      <c r="AN84" s="569">
        <v>80031</v>
      </c>
      <c r="AO84" s="2009">
        <v>42736</v>
      </c>
      <c r="AP84" s="566">
        <v>42736</v>
      </c>
      <c r="AQ84" s="2011"/>
      <c r="AR84" s="568">
        <v>42736</v>
      </c>
      <c r="AS84" s="2012"/>
      <c r="AT84" s="569">
        <v>616</v>
      </c>
      <c r="AU84" s="569" t="s">
        <v>21</v>
      </c>
      <c r="AV84" s="569" t="s">
        <v>21</v>
      </c>
      <c r="AW84" s="569">
        <v>90536</v>
      </c>
      <c r="AX84" s="569">
        <v>18362</v>
      </c>
      <c r="AY84" s="569">
        <v>8083</v>
      </c>
      <c r="AZ84" s="569">
        <v>4045</v>
      </c>
      <c r="BA84" s="569">
        <v>40</v>
      </c>
      <c r="BB84" s="569">
        <v>3137</v>
      </c>
      <c r="BC84" s="569">
        <v>3137</v>
      </c>
      <c r="BD84" s="569" t="s">
        <v>21</v>
      </c>
      <c r="BE84" s="569">
        <v>12</v>
      </c>
      <c r="BF84" s="569" t="s">
        <v>21</v>
      </c>
      <c r="BG84" s="569">
        <v>791</v>
      </c>
      <c r="BH84" s="569">
        <v>41570</v>
      </c>
      <c r="BI84" s="569">
        <v>2478</v>
      </c>
      <c r="BJ84" s="569">
        <v>273446</v>
      </c>
      <c r="BK84" s="2009">
        <v>42736</v>
      </c>
      <c r="BL84" s="566">
        <v>42736</v>
      </c>
      <c r="BM84" s="2011"/>
      <c r="BN84" s="568">
        <v>42736</v>
      </c>
      <c r="BO84" s="2012"/>
      <c r="BP84" s="569">
        <v>4321</v>
      </c>
      <c r="BQ84" s="569">
        <v>676</v>
      </c>
      <c r="BR84" s="569">
        <v>756</v>
      </c>
      <c r="BS84" s="569" t="s">
        <v>21</v>
      </c>
      <c r="BT84" s="569" t="s">
        <v>21</v>
      </c>
      <c r="BU84" s="569">
        <v>1668598</v>
      </c>
      <c r="BV84" s="569">
        <v>9192</v>
      </c>
      <c r="BW84" s="569">
        <v>88464</v>
      </c>
      <c r="BX84" s="569">
        <v>3582</v>
      </c>
      <c r="BY84" s="569">
        <v>927</v>
      </c>
      <c r="BZ84" s="569">
        <v>183</v>
      </c>
      <c r="CA84" s="569">
        <v>744</v>
      </c>
      <c r="CB84" s="569" t="s">
        <v>21</v>
      </c>
      <c r="CC84" s="569" t="s">
        <v>21</v>
      </c>
      <c r="CD84" s="569">
        <v>2495</v>
      </c>
      <c r="CE84" s="569">
        <v>77538</v>
      </c>
      <c r="CF84" s="569">
        <v>78075</v>
      </c>
      <c r="CG84" s="2009">
        <v>42736</v>
      </c>
      <c r="CH84" s="566">
        <v>42736</v>
      </c>
      <c r="CI84" s="2011"/>
      <c r="CJ84" s="568">
        <v>42736</v>
      </c>
      <c r="CK84" s="2012"/>
      <c r="CL84" s="569">
        <v>2850</v>
      </c>
      <c r="CM84" s="569">
        <v>33542</v>
      </c>
      <c r="CN84" s="569">
        <v>1538</v>
      </c>
      <c r="CO84" s="569" t="s">
        <v>21</v>
      </c>
      <c r="CP84" s="569">
        <v>28006</v>
      </c>
      <c r="CQ84" s="569">
        <v>38901</v>
      </c>
      <c r="CR84" s="569">
        <v>6683</v>
      </c>
      <c r="CS84" s="569">
        <v>28006</v>
      </c>
      <c r="CT84" s="569">
        <v>27751</v>
      </c>
      <c r="CU84" s="569" t="s">
        <v>21</v>
      </c>
      <c r="CV84" s="569" t="s">
        <v>21</v>
      </c>
      <c r="CW84" s="569">
        <v>153444</v>
      </c>
      <c r="CX84" s="569">
        <v>24359</v>
      </c>
      <c r="CY84" s="569">
        <v>4265</v>
      </c>
      <c r="CZ84" s="569">
        <v>79</v>
      </c>
      <c r="DA84" s="569">
        <v>2</v>
      </c>
      <c r="DB84" s="2009">
        <v>42736</v>
      </c>
      <c r="DC84" s="566">
        <v>42736</v>
      </c>
      <c r="DD84" s="735"/>
      <c r="DE84" s="735"/>
      <c r="DF84" s="735"/>
      <c r="DG84" s="2969"/>
      <c r="DH84" s="2969"/>
      <c r="DI84" s="2969"/>
      <c r="DJ84" s="2969"/>
      <c r="DK84" s="2969"/>
      <c r="DL84" s="2969"/>
      <c r="DM84" s="2969"/>
      <c r="DN84" s="571"/>
      <c r="DO84" s="549"/>
      <c r="DP84" s="2969"/>
      <c r="DQ84" s="2969"/>
      <c r="DR84" s="2969"/>
      <c r="DS84" s="2969"/>
      <c r="DT84" s="2969"/>
      <c r="DU84" s="2969"/>
      <c r="DV84" s="2969"/>
      <c r="DW84" s="2969"/>
      <c r="DX84" s="571"/>
      <c r="DY84" s="2011"/>
      <c r="DZ84" s="568">
        <v>42736</v>
      </c>
      <c r="EA84" s="2012"/>
      <c r="EB84" s="569">
        <v>70953</v>
      </c>
      <c r="EC84" s="569">
        <v>39264</v>
      </c>
      <c r="ED84" s="569">
        <v>5504</v>
      </c>
      <c r="EE84" s="569">
        <v>5597</v>
      </c>
      <c r="EF84" s="569" t="s">
        <v>21</v>
      </c>
      <c r="EG84" s="569">
        <v>34196</v>
      </c>
      <c r="EH84" s="569">
        <v>298147</v>
      </c>
      <c r="EI84" s="569">
        <v>63464</v>
      </c>
      <c r="EJ84" s="569">
        <v>169153</v>
      </c>
      <c r="EK84" s="569">
        <v>324614</v>
      </c>
      <c r="EL84" s="569">
        <v>4726</v>
      </c>
      <c r="EM84" s="569">
        <v>22297</v>
      </c>
      <c r="EN84" s="569">
        <v>55726</v>
      </c>
      <c r="EO84" s="569">
        <v>58497</v>
      </c>
      <c r="EP84" s="569" t="s">
        <v>21</v>
      </c>
      <c r="EQ84" s="569" t="s">
        <v>21</v>
      </c>
      <c r="ER84" s="2009">
        <v>42736</v>
      </c>
      <c r="ES84" s="566">
        <v>42736</v>
      </c>
      <c r="ET84" s="2011"/>
      <c r="EU84" s="568">
        <v>42736</v>
      </c>
      <c r="EV84" s="2012"/>
      <c r="EW84" s="569" t="s">
        <v>21</v>
      </c>
      <c r="EX84" s="569">
        <v>46717</v>
      </c>
      <c r="EY84" s="569">
        <v>61554</v>
      </c>
      <c r="EZ84" s="569">
        <v>3307</v>
      </c>
      <c r="FA84" s="569">
        <v>2359</v>
      </c>
      <c r="FB84" s="569" t="s">
        <v>21</v>
      </c>
      <c r="FC84" s="569">
        <v>937219</v>
      </c>
      <c r="FD84" s="569">
        <v>27851</v>
      </c>
      <c r="FE84" s="569">
        <v>55146</v>
      </c>
      <c r="FF84" s="569">
        <v>2882</v>
      </c>
      <c r="FG84" s="569">
        <v>924</v>
      </c>
      <c r="FH84" s="569">
        <v>1</v>
      </c>
      <c r="FI84" s="569">
        <v>1876</v>
      </c>
      <c r="FJ84" s="569">
        <v>363</v>
      </c>
      <c r="FK84" s="569">
        <v>1513</v>
      </c>
      <c r="FL84" s="569" t="s">
        <v>21</v>
      </c>
      <c r="FM84" s="2009">
        <v>42736</v>
      </c>
      <c r="FN84" s="566">
        <v>42736</v>
      </c>
      <c r="FO84" s="2011"/>
      <c r="FP84" s="568">
        <v>42736</v>
      </c>
      <c r="FQ84" s="2012"/>
      <c r="FR84" s="569" t="s">
        <v>21</v>
      </c>
      <c r="FS84" s="569">
        <v>848</v>
      </c>
      <c r="FT84" s="569">
        <v>60468</v>
      </c>
      <c r="FU84" s="569">
        <v>1703</v>
      </c>
      <c r="FV84" s="569">
        <v>66558</v>
      </c>
      <c r="FW84" s="569">
        <v>86927</v>
      </c>
      <c r="FX84" s="569">
        <v>790</v>
      </c>
      <c r="FY84" s="569" t="s">
        <v>21</v>
      </c>
      <c r="FZ84" s="569">
        <v>82076</v>
      </c>
      <c r="GA84" s="569">
        <v>2177</v>
      </c>
      <c r="GB84" s="569">
        <v>8127</v>
      </c>
      <c r="GC84" s="569">
        <v>4100</v>
      </c>
      <c r="GD84" s="569">
        <v>40</v>
      </c>
      <c r="GE84" s="569">
        <v>3192</v>
      </c>
      <c r="GF84" s="569">
        <v>3192</v>
      </c>
      <c r="GG84" s="569" t="s">
        <v>21</v>
      </c>
      <c r="GH84" s="2009">
        <v>42736</v>
      </c>
      <c r="GI84" s="566">
        <v>42736</v>
      </c>
      <c r="GJ84" s="2011"/>
      <c r="GK84" s="568">
        <v>42736</v>
      </c>
      <c r="GL84" s="2012"/>
      <c r="GM84" s="569">
        <v>6183</v>
      </c>
      <c r="GN84" s="569">
        <v>2998</v>
      </c>
      <c r="GO84" s="569">
        <v>3185</v>
      </c>
      <c r="GP84" s="569">
        <v>32</v>
      </c>
      <c r="GQ84" s="569" t="s">
        <v>21</v>
      </c>
      <c r="GR84" s="569" t="s">
        <v>21</v>
      </c>
      <c r="GS84" s="569">
        <v>23267</v>
      </c>
      <c r="GT84" s="569">
        <v>20779</v>
      </c>
      <c r="GU84" s="569">
        <v>6550</v>
      </c>
      <c r="GV84" s="569">
        <v>4324</v>
      </c>
      <c r="GW84" s="569">
        <v>676</v>
      </c>
      <c r="GX84" s="569">
        <v>757</v>
      </c>
      <c r="GY84" s="569" t="s">
        <v>21</v>
      </c>
      <c r="GZ84" s="569">
        <v>1664854</v>
      </c>
      <c r="HA84" s="569">
        <v>89878</v>
      </c>
      <c r="HB84" s="569">
        <v>4382</v>
      </c>
      <c r="HC84" s="2009">
        <v>42736</v>
      </c>
      <c r="HD84" s="566">
        <v>42736</v>
      </c>
      <c r="HE84" s="2011"/>
      <c r="HF84" s="568">
        <v>42736</v>
      </c>
      <c r="HG84" s="2012"/>
      <c r="HH84" s="569">
        <v>156717</v>
      </c>
      <c r="HI84" s="569">
        <v>103546</v>
      </c>
      <c r="HJ84" s="569">
        <v>2215</v>
      </c>
      <c r="HK84" s="569">
        <v>967</v>
      </c>
      <c r="HL84" s="569">
        <v>32535</v>
      </c>
      <c r="HM84" s="569">
        <v>29685</v>
      </c>
      <c r="HN84" s="569">
        <v>2850</v>
      </c>
      <c r="HO84" s="569">
        <v>33542</v>
      </c>
      <c r="HP84" s="569">
        <v>1538</v>
      </c>
      <c r="HQ84" s="569" t="s">
        <v>21</v>
      </c>
      <c r="HR84" s="569">
        <v>28006</v>
      </c>
      <c r="HS84" s="569">
        <v>38898</v>
      </c>
      <c r="HT84" s="569">
        <v>6683</v>
      </c>
      <c r="HU84" s="569">
        <v>28006</v>
      </c>
      <c r="HV84" s="569">
        <v>27748</v>
      </c>
      <c r="HW84" s="569" t="s">
        <v>21</v>
      </c>
      <c r="HX84" s="2009">
        <v>42736</v>
      </c>
      <c r="HY84" s="566">
        <v>42736</v>
      </c>
      <c r="HZ84" s="735"/>
      <c r="IA84" s="735"/>
      <c r="IB84" s="735"/>
      <c r="IC84" s="2969"/>
      <c r="ID84" s="2969"/>
      <c r="IE84" s="2969"/>
      <c r="IF84" s="2969"/>
      <c r="IG84" s="2969"/>
      <c r="IH84" s="2969"/>
      <c r="II84" s="2969"/>
      <c r="IJ84" s="2969"/>
      <c r="IK84" s="2969"/>
      <c r="IL84" s="2969"/>
      <c r="IM84" s="2969"/>
      <c r="IN84" s="571"/>
      <c r="IO84" s="2969"/>
    </row>
    <row r="85" spans="1:249" s="542" customFormat="1" ht="14.45" customHeight="1">
      <c r="A85" s="2011"/>
      <c r="B85" s="568">
        <v>43101</v>
      </c>
      <c r="C85" s="2012"/>
      <c r="D85" s="569">
        <v>74097</v>
      </c>
      <c r="E85" s="569">
        <v>40206</v>
      </c>
      <c r="F85" s="569">
        <v>6063</v>
      </c>
      <c r="G85" s="569">
        <v>1876</v>
      </c>
      <c r="H85" s="2968" t="s">
        <v>21</v>
      </c>
      <c r="I85" s="569">
        <v>34096</v>
      </c>
      <c r="J85" s="569">
        <v>281733</v>
      </c>
      <c r="K85" s="569">
        <v>51500</v>
      </c>
      <c r="L85" s="569">
        <v>167077</v>
      </c>
      <c r="M85" s="569">
        <v>228383</v>
      </c>
      <c r="N85" s="569">
        <v>4253</v>
      </c>
      <c r="O85" s="569">
        <v>23022</v>
      </c>
      <c r="P85" s="569">
        <v>56663</v>
      </c>
      <c r="Q85" s="569">
        <v>59529</v>
      </c>
      <c r="R85" s="569" t="s">
        <v>21</v>
      </c>
      <c r="S85" s="569" t="s">
        <v>21</v>
      </c>
      <c r="T85" s="2009">
        <v>43101</v>
      </c>
      <c r="U85" s="566">
        <v>43101</v>
      </c>
      <c r="V85" s="2011"/>
      <c r="W85" s="568">
        <v>43101</v>
      </c>
      <c r="X85" s="2012"/>
      <c r="Y85" s="569" t="s">
        <v>21</v>
      </c>
      <c r="Z85" s="569" t="s">
        <v>21</v>
      </c>
      <c r="AA85" s="569">
        <v>38695</v>
      </c>
      <c r="AB85" s="569">
        <v>48930</v>
      </c>
      <c r="AC85" s="569">
        <v>3238</v>
      </c>
      <c r="AD85" s="569">
        <v>2652</v>
      </c>
      <c r="AE85" s="569" t="s">
        <v>21</v>
      </c>
      <c r="AF85" s="569">
        <v>1136589</v>
      </c>
      <c r="AG85" s="569">
        <v>681437</v>
      </c>
      <c r="AH85" s="569">
        <v>85182</v>
      </c>
      <c r="AI85" s="569">
        <v>6</v>
      </c>
      <c r="AJ85" s="569">
        <v>6</v>
      </c>
      <c r="AK85" s="569" t="s">
        <v>21</v>
      </c>
      <c r="AL85" s="569">
        <v>714783</v>
      </c>
      <c r="AM85" s="569">
        <v>270318</v>
      </c>
      <c r="AN85" s="569">
        <v>78998</v>
      </c>
      <c r="AO85" s="2009">
        <v>43101</v>
      </c>
      <c r="AP85" s="566">
        <v>43101</v>
      </c>
      <c r="AQ85" s="2011"/>
      <c r="AR85" s="568">
        <v>43101</v>
      </c>
      <c r="AS85" s="2012"/>
      <c r="AT85" s="569">
        <v>714</v>
      </c>
      <c r="AU85" s="569" t="s">
        <v>21</v>
      </c>
      <c r="AV85" s="569" t="s">
        <v>21</v>
      </c>
      <c r="AW85" s="569">
        <v>95525</v>
      </c>
      <c r="AX85" s="569">
        <v>22057</v>
      </c>
      <c r="AY85" s="569">
        <v>7984</v>
      </c>
      <c r="AZ85" s="569">
        <v>4029</v>
      </c>
      <c r="BA85" s="569">
        <v>72</v>
      </c>
      <c r="BB85" s="569">
        <v>3157</v>
      </c>
      <c r="BC85" s="569">
        <v>3157</v>
      </c>
      <c r="BD85" s="569" t="s">
        <v>21</v>
      </c>
      <c r="BE85" s="569">
        <v>12</v>
      </c>
      <c r="BF85" s="569" t="s">
        <v>21</v>
      </c>
      <c r="BG85" s="569">
        <v>727</v>
      </c>
      <c r="BH85" s="569">
        <v>40827</v>
      </c>
      <c r="BI85" s="569">
        <v>2276</v>
      </c>
      <c r="BJ85" s="569">
        <v>278306</v>
      </c>
      <c r="BK85" s="2009">
        <v>43101</v>
      </c>
      <c r="BL85" s="566">
        <v>43101</v>
      </c>
      <c r="BM85" s="2011"/>
      <c r="BN85" s="568">
        <v>43101</v>
      </c>
      <c r="BO85" s="2012"/>
      <c r="BP85" s="569">
        <v>5423</v>
      </c>
      <c r="BQ85" s="569">
        <v>652</v>
      </c>
      <c r="BR85" s="569">
        <v>731</v>
      </c>
      <c r="BS85" s="569" t="s">
        <v>21</v>
      </c>
      <c r="BT85" s="569" t="s">
        <v>21</v>
      </c>
      <c r="BU85" s="569">
        <v>1678534</v>
      </c>
      <c r="BV85" s="569">
        <v>12603</v>
      </c>
      <c r="BW85" s="569">
        <v>88955</v>
      </c>
      <c r="BX85" s="569">
        <v>4262</v>
      </c>
      <c r="BY85" s="569">
        <v>1087</v>
      </c>
      <c r="BZ85" s="569">
        <v>242</v>
      </c>
      <c r="CA85" s="569">
        <v>845</v>
      </c>
      <c r="CB85" s="569" t="s">
        <v>21</v>
      </c>
      <c r="CC85" s="569" t="s">
        <v>21</v>
      </c>
      <c r="CD85" s="569">
        <v>2987</v>
      </c>
      <c r="CE85" s="569">
        <v>76930</v>
      </c>
      <c r="CF85" s="569">
        <v>77239</v>
      </c>
      <c r="CG85" s="2009">
        <v>43101</v>
      </c>
      <c r="CH85" s="566">
        <v>43101</v>
      </c>
      <c r="CI85" s="2011"/>
      <c r="CJ85" s="568">
        <v>43101</v>
      </c>
      <c r="CK85" s="2012"/>
      <c r="CL85" s="569">
        <v>2886</v>
      </c>
      <c r="CM85" s="569">
        <v>35110</v>
      </c>
      <c r="CN85" s="569">
        <v>1562</v>
      </c>
      <c r="CO85" s="569" t="s">
        <v>21</v>
      </c>
      <c r="CP85" s="569">
        <v>27195</v>
      </c>
      <c r="CQ85" s="569">
        <v>39301</v>
      </c>
      <c r="CR85" s="569">
        <v>6565</v>
      </c>
      <c r="CS85" s="569">
        <v>28485</v>
      </c>
      <c r="CT85" s="569">
        <v>28285</v>
      </c>
      <c r="CU85" s="569" t="s">
        <v>21</v>
      </c>
      <c r="CV85" s="569" t="s">
        <v>21</v>
      </c>
      <c r="CW85" s="569">
        <v>152529</v>
      </c>
      <c r="CX85" s="569">
        <v>24845</v>
      </c>
      <c r="CY85" s="569">
        <v>4271</v>
      </c>
      <c r="CZ85" s="569">
        <v>73</v>
      </c>
      <c r="DA85" s="569">
        <v>2</v>
      </c>
      <c r="DB85" s="2009">
        <v>43101</v>
      </c>
      <c r="DC85" s="566">
        <v>43101</v>
      </c>
      <c r="DD85" s="735"/>
      <c r="DE85" s="735"/>
      <c r="DF85" s="735"/>
      <c r="DG85" s="2969"/>
      <c r="DH85" s="2969"/>
      <c r="DI85" s="2969"/>
      <c r="DJ85" s="2969"/>
      <c r="DK85" s="2969"/>
      <c r="DL85" s="2969"/>
      <c r="DM85" s="2969"/>
      <c r="DN85" s="571"/>
      <c r="DO85" s="549"/>
      <c r="DP85" s="2969"/>
      <c r="DQ85" s="2969"/>
      <c r="DR85" s="2969"/>
      <c r="DS85" s="2969"/>
      <c r="DT85" s="2969"/>
      <c r="DU85" s="2969"/>
      <c r="DV85" s="2969"/>
      <c r="DW85" s="2969"/>
      <c r="DX85" s="571"/>
      <c r="DY85" s="2011"/>
      <c r="DZ85" s="568">
        <v>43101</v>
      </c>
      <c r="EA85" s="2012"/>
      <c r="EB85" s="569">
        <v>77016</v>
      </c>
      <c r="EC85" s="569">
        <v>40206</v>
      </c>
      <c r="ED85" s="569">
        <v>6063</v>
      </c>
      <c r="EE85" s="569">
        <v>1876</v>
      </c>
      <c r="EF85" s="569" t="s">
        <v>21</v>
      </c>
      <c r="EG85" s="569">
        <v>34096</v>
      </c>
      <c r="EH85" s="569">
        <v>291259</v>
      </c>
      <c r="EI85" s="569">
        <v>51500</v>
      </c>
      <c r="EJ85" s="569">
        <v>167077</v>
      </c>
      <c r="EK85" s="569">
        <v>320482</v>
      </c>
      <c r="EL85" s="569">
        <v>4253</v>
      </c>
      <c r="EM85" s="569">
        <v>24023</v>
      </c>
      <c r="EN85" s="569">
        <v>56663</v>
      </c>
      <c r="EO85" s="569">
        <v>59528</v>
      </c>
      <c r="EP85" s="569" t="s">
        <v>21</v>
      </c>
      <c r="EQ85" s="569" t="s">
        <v>21</v>
      </c>
      <c r="ER85" s="2009">
        <v>43101</v>
      </c>
      <c r="ES85" s="566">
        <v>43101</v>
      </c>
      <c r="ET85" s="2011"/>
      <c r="EU85" s="568">
        <v>43101</v>
      </c>
      <c r="EV85" s="2012"/>
      <c r="EW85" s="569" t="s">
        <v>21</v>
      </c>
      <c r="EX85" s="569">
        <v>38695</v>
      </c>
      <c r="EY85" s="569">
        <v>48930</v>
      </c>
      <c r="EZ85" s="569">
        <v>3238</v>
      </c>
      <c r="FA85" s="569">
        <v>2652</v>
      </c>
      <c r="FB85" s="569" t="s">
        <v>21</v>
      </c>
      <c r="FC85" s="569">
        <v>976827</v>
      </c>
      <c r="FD85" s="569">
        <v>30564</v>
      </c>
      <c r="FE85" s="569">
        <v>63929</v>
      </c>
      <c r="FF85" s="569">
        <v>1524</v>
      </c>
      <c r="FG85" s="569">
        <v>786</v>
      </c>
      <c r="FH85" s="569" t="s">
        <v>21</v>
      </c>
      <c r="FI85" s="569">
        <v>724</v>
      </c>
      <c r="FJ85" s="569">
        <v>72</v>
      </c>
      <c r="FK85" s="569">
        <v>652</v>
      </c>
      <c r="FL85" s="569" t="s">
        <v>21</v>
      </c>
      <c r="FM85" s="2009">
        <v>43101</v>
      </c>
      <c r="FN85" s="566">
        <v>43101</v>
      </c>
      <c r="FO85" s="2011"/>
      <c r="FP85" s="568">
        <v>43101</v>
      </c>
      <c r="FQ85" s="2012"/>
      <c r="FR85" s="569" t="s">
        <v>21</v>
      </c>
      <c r="FS85" s="569">
        <v>1010</v>
      </c>
      <c r="FT85" s="569">
        <v>59053</v>
      </c>
      <c r="FU85" s="569">
        <v>2394</v>
      </c>
      <c r="FV85" s="569">
        <v>63720</v>
      </c>
      <c r="FW85" s="569">
        <v>85574</v>
      </c>
      <c r="FX85" s="569">
        <v>1074</v>
      </c>
      <c r="FY85" s="569" t="s">
        <v>21</v>
      </c>
      <c r="FZ85" s="569">
        <v>86997</v>
      </c>
      <c r="GA85" s="569">
        <v>3866</v>
      </c>
      <c r="GB85" s="569">
        <v>8106</v>
      </c>
      <c r="GC85" s="569">
        <v>4083</v>
      </c>
      <c r="GD85" s="569">
        <v>72</v>
      </c>
      <c r="GE85" s="569">
        <v>3210</v>
      </c>
      <c r="GF85" s="569">
        <v>3210</v>
      </c>
      <c r="GG85" s="569" t="s">
        <v>21</v>
      </c>
      <c r="GH85" s="2009">
        <v>43101</v>
      </c>
      <c r="GI85" s="566">
        <v>43101</v>
      </c>
      <c r="GJ85" s="2011"/>
      <c r="GK85" s="568">
        <v>43101</v>
      </c>
      <c r="GL85" s="2012"/>
      <c r="GM85" s="569">
        <v>6877</v>
      </c>
      <c r="GN85" s="569">
        <v>3504</v>
      </c>
      <c r="GO85" s="569">
        <v>3373</v>
      </c>
      <c r="GP85" s="569">
        <v>27</v>
      </c>
      <c r="GQ85" s="569" t="s">
        <v>21</v>
      </c>
      <c r="GR85" s="569" t="s">
        <v>21</v>
      </c>
      <c r="GS85" s="569">
        <v>25963</v>
      </c>
      <c r="GT85" s="569">
        <v>22364</v>
      </c>
      <c r="GU85" s="569">
        <v>6142</v>
      </c>
      <c r="GV85" s="569">
        <v>5427</v>
      </c>
      <c r="GW85" s="569">
        <v>652</v>
      </c>
      <c r="GX85" s="569">
        <v>730</v>
      </c>
      <c r="GY85" s="569" t="s">
        <v>21</v>
      </c>
      <c r="GZ85" s="569">
        <v>1672493</v>
      </c>
      <c r="HA85" s="569">
        <v>90384</v>
      </c>
      <c r="HB85" s="569">
        <v>5131</v>
      </c>
      <c r="HC85" s="2009">
        <v>43101</v>
      </c>
      <c r="HD85" s="566">
        <v>43101</v>
      </c>
      <c r="HE85" s="2011"/>
      <c r="HF85" s="568">
        <v>43101</v>
      </c>
      <c r="HG85" s="2012"/>
      <c r="HH85" s="569">
        <v>157506</v>
      </c>
      <c r="HI85" s="569">
        <v>104017</v>
      </c>
      <c r="HJ85" s="569">
        <v>2141</v>
      </c>
      <c r="HK85" s="569">
        <v>943</v>
      </c>
      <c r="HL85" s="569">
        <v>32214</v>
      </c>
      <c r="HM85" s="569">
        <v>29328</v>
      </c>
      <c r="HN85" s="569">
        <v>2886</v>
      </c>
      <c r="HO85" s="569">
        <v>35110</v>
      </c>
      <c r="HP85" s="569">
        <v>1562</v>
      </c>
      <c r="HQ85" s="569" t="s">
        <v>21</v>
      </c>
      <c r="HR85" s="569">
        <v>27195</v>
      </c>
      <c r="HS85" s="569">
        <v>39300</v>
      </c>
      <c r="HT85" s="569">
        <v>6565</v>
      </c>
      <c r="HU85" s="569">
        <v>28485</v>
      </c>
      <c r="HV85" s="569">
        <v>28284</v>
      </c>
      <c r="HW85" s="569" t="s">
        <v>21</v>
      </c>
      <c r="HX85" s="2009">
        <v>43101</v>
      </c>
      <c r="HY85" s="566">
        <v>43101</v>
      </c>
      <c r="HZ85" s="735"/>
      <c r="IA85" s="735"/>
      <c r="IB85" s="735"/>
      <c r="IC85" s="2969"/>
      <c r="ID85" s="2969"/>
      <c r="IE85" s="2969"/>
      <c r="IF85" s="2969"/>
      <c r="IG85" s="2969"/>
      <c r="IH85" s="2969"/>
      <c r="II85" s="2969"/>
      <c r="IJ85" s="2969"/>
      <c r="IK85" s="2969"/>
      <c r="IL85" s="2969"/>
      <c r="IM85" s="2969"/>
      <c r="IN85" s="571"/>
      <c r="IO85" s="2969"/>
    </row>
    <row r="86" spans="1:249" s="542" customFormat="1" ht="15.75">
      <c r="A86" s="2007">
        <v>43586</v>
      </c>
      <c r="B86" s="568">
        <v>43586</v>
      </c>
      <c r="C86" s="2012" t="s">
        <v>2168</v>
      </c>
      <c r="D86" s="569">
        <v>54620</v>
      </c>
      <c r="E86" s="569">
        <v>37480</v>
      </c>
      <c r="F86" s="569">
        <v>5715</v>
      </c>
      <c r="G86" s="569">
        <v>3981</v>
      </c>
      <c r="H86" s="2968" t="s">
        <v>21</v>
      </c>
      <c r="I86" s="569">
        <v>35083</v>
      </c>
      <c r="J86" s="569">
        <v>292261</v>
      </c>
      <c r="K86" s="569">
        <v>50645</v>
      </c>
      <c r="L86" s="569">
        <v>183839</v>
      </c>
      <c r="M86" s="569">
        <v>291741</v>
      </c>
      <c r="N86" s="569">
        <v>4364</v>
      </c>
      <c r="O86" s="569">
        <v>21552</v>
      </c>
      <c r="P86" s="569">
        <v>52000</v>
      </c>
      <c r="Q86" s="569">
        <v>54565</v>
      </c>
      <c r="R86" s="569" t="s">
        <v>21</v>
      </c>
      <c r="S86" s="569" t="s">
        <v>21</v>
      </c>
      <c r="T86" s="2009">
        <v>43466</v>
      </c>
      <c r="U86" s="566">
        <v>43466</v>
      </c>
      <c r="V86" s="2007">
        <v>43586</v>
      </c>
      <c r="W86" s="568">
        <v>43586</v>
      </c>
      <c r="X86" s="2012" t="s">
        <v>2168</v>
      </c>
      <c r="Y86" s="569" t="s">
        <v>21</v>
      </c>
      <c r="Z86" s="569" t="s">
        <v>21</v>
      </c>
      <c r="AA86" s="569">
        <v>37750</v>
      </c>
      <c r="AB86" s="569">
        <v>48253</v>
      </c>
      <c r="AC86" s="569">
        <v>2870</v>
      </c>
      <c r="AD86" s="569">
        <v>2499</v>
      </c>
      <c r="AE86" s="569" t="s">
        <v>21</v>
      </c>
      <c r="AF86" s="569">
        <v>1095678</v>
      </c>
      <c r="AG86" s="569">
        <v>668035</v>
      </c>
      <c r="AH86" s="569">
        <v>80505</v>
      </c>
      <c r="AI86" s="569">
        <v>5</v>
      </c>
      <c r="AJ86" s="569">
        <v>5</v>
      </c>
      <c r="AK86" s="569" t="s">
        <v>21</v>
      </c>
      <c r="AL86" s="569">
        <v>665548</v>
      </c>
      <c r="AM86" s="569">
        <v>268927</v>
      </c>
      <c r="AN86" s="569">
        <v>84285</v>
      </c>
      <c r="AO86" s="2009">
        <v>43466</v>
      </c>
      <c r="AP86" s="566">
        <v>43466</v>
      </c>
      <c r="AQ86" s="2007">
        <v>43586</v>
      </c>
      <c r="AR86" s="568">
        <v>43586</v>
      </c>
      <c r="AS86" s="2012" t="s">
        <v>2168</v>
      </c>
      <c r="AT86" s="569">
        <v>555</v>
      </c>
      <c r="AU86" s="569" t="s">
        <v>21</v>
      </c>
      <c r="AV86" s="569" t="s">
        <v>21</v>
      </c>
      <c r="AW86" s="569">
        <v>99870</v>
      </c>
      <c r="AX86" s="569">
        <v>21373</v>
      </c>
      <c r="AY86" s="569">
        <v>6789</v>
      </c>
      <c r="AZ86" s="569">
        <v>2841</v>
      </c>
      <c r="BA86" s="569" t="s">
        <v>21</v>
      </c>
      <c r="BB86" s="569">
        <v>2796</v>
      </c>
      <c r="BC86" s="569">
        <v>2796</v>
      </c>
      <c r="BD86" s="569" t="s">
        <v>21</v>
      </c>
      <c r="BE86" s="569">
        <v>12</v>
      </c>
      <c r="BF86" s="569" t="s">
        <v>21</v>
      </c>
      <c r="BG86" s="569" t="s">
        <v>21</v>
      </c>
      <c r="BH86" s="569">
        <v>41474</v>
      </c>
      <c r="BI86" s="569">
        <v>1301</v>
      </c>
      <c r="BJ86" s="569">
        <v>286888</v>
      </c>
      <c r="BK86" s="2009">
        <v>43466</v>
      </c>
      <c r="BL86" s="566">
        <v>43466</v>
      </c>
      <c r="BM86" s="2007">
        <v>43586</v>
      </c>
      <c r="BN86" s="568">
        <v>43586</v>
      </c>
      <c r="BO86" s="2012" t="s">
        <v>2168</v>
      </c>
      <c r="BP86" s="569">
        <v>5175</v>
      </c>
      <c r="BQ86" s="569">
        <v>672</v>
      </c>
      <c r="BR86" s="569">
        <v>752</v>
      </c>
      <c r="BS86" s="569" t="s">
        <v>21</v>
      </c>
      <c r="BT86" s="569" t="s">
        <v>21</v>
      </c>
      <c r="BU86" s="569">
        <v>1624162</v>
      </c>
      <c r="BV86" s="569">
        <v>15513</v>
      </c>
      <c r="BW86" s="569">
        <v>106127</v>
      </c>
      <c r="BX86" s="569">
        <v>5792</v>
      </c>
      <c r="BY86" s="569">
        <v>933</v>
      </c>
      <c r="BZ86" s="569">
        <v>933</v>
      </c>
      <c r="CA86" s="569" t="s">
        <v>21</v>
      </c>
      <c r="CB86" s="569" t="s">
        <v>21</v>
      </c>
      <c r="CC86" s="569" t="s">
        <v>21</v>
      </c>
      <c r="CD86" s="569">
        <v>4668</v>
      </c>
      <c r="CE86" s="569">
        <v>91524</v>
      </c>
      <c r="CF86" s="569">
        <v>91576</v>
      </c>
      <c r="CG86" s="2009">
        <v>43466</v>
      </c>
      <c r="CH86" s="566">
        <v>43466</v>
      </c>
      <c r="CI86" s="2007">
        <v>43586</v>
      </c>
      <c r="CJ86" s="568">
        <v>43586</v>
      </c>
      <c r="CK86" s="2012" t="s">
        <v>2168</v>
      </c>
      <c r="CL86" s="569">
        <v>2867</v>
      </c>
      <c r="CM86" s="569">
        <v>32666</v>
      </c>
      <c r="CN86" s="569">
        <v>1398</v>
      </c>
      <c r="CO86" s="569" t="s">
        <v>21</v>
      </c>
      <c r="CP86" s="569">
        <v>26090</v>
      </c>
      <c r="CQ86" s="569">
        <v>37711</v>
      </c>
      <c r="CR86" s="569">
        <v>6245</v>
      </c>
      <c r="CS86" s="569">
        <v>27346</v>
      </c>
      <c r="CT86" s="569">
        <v>27213</v>
      </c>
      <c r="CU86" s="569" t="s">
        <v>21</v>
      </c>
      <c r="CV86" s="569" t="s">
        <v>21</v>
      </c>
      <c r="CW86" s="569">
        <v>144789</v>
      </c>
      <c r="CX86" s="569">
        <v>26284</v>
      </c>
      <c r="CY86" s="569">
        <v>4992</v>
      </c>
      <c r="CZ86" s="569">
        <v>80</v>
      </c>
      <c r="DA86" s="569">
        <v>1</v>
      </c>
      <c r="DB86" s="2009">
        <v>43466</v>
      </c>
      <c r="DC86" s="566">
        <v>43466</v>
      </c>
      <c r="DD86" s="735"/>
      <c r="DE86" s="735"/>
      <c r="DF86" s="735"/>
      <c r="DG86" s="2969"/>
      <c r="DH86" s="2969"/>
      <c r="DI86" s="2969"/>
      <c r="DJ86" s="2969"/>
      <c r="DK86" s="2969"/>
      <c r="DL86" s="2969"/>
      <c r="DM86" s="2969"/>
      <c r="DN86" s="571"/>
      <c r="DO86" s="549"/>
      <c r="DP86" s="2969"/>
      <c r="DQ86" s="2969"/>
      <c r="DR86" s="2969"/>
      <c r="DS86" s="2969"/>
      <c r="DT86" s="2969"/>
      <c r="DU86" s="2969"/>
      <c r="DV86" s="2969"/>
      <c r="DW86" s="2969"/>
      <c r="DX86" s="571"/>
      <c r="DY86" s="2007">
        <v>43586</v>
      </c>
      <c r="DZ86" s="568">
        <v>43586</v>
      </c>
      <c r="EA86" s="2012" t="s">
        <v>2168</v>
      </c>
      <c r="EB86" s="569">
        <v>57191</v>
      </c>
      <c r="EC86" s="569">
        <v>37480</v>
      </c>
      <c r="ED86" s="569">
        <v>5715</v>
      </c>
      <c r="EE86" s="569">
        <v>3981</v>
      </c>
      <c r="EF86" s="569" t="s">
        <v>21</v>
      </c>
      <c r="EG86" s="569">
        <v>35083</v>
      </c>
      <c r="EH86" s="569">
        <v>302887</v>
      </c>
      <c r="EI86" s="569">
        <v>50645</v>
      </c>
      <c r="EJ86" s="569">
        <v>183839</v>
      </c>
      <c r="EK86" s="569">
        <v>399991</v>
      </c>
      <c r="EL86" s="569">
        <v>4364</v>
      </c>
      <c r="EM86" s="569">
        <v>22328</v>
      </c>
      <c r="EN86" s="569">
        <v>52000</v>
      </c>
      <c r="EO86" s="569">
        <v>54558</v>
      </c>
      <c r="EP86" s="569" t="s">
        <v>21</v>
      </c>
      <c r="EQ86" s="569" t="s">
        <v>21</v>
      </c>
      <c r="ER86" s="2009">
        <v>43466</v>
      </c>
      <c r="ES86" s="566">
        <v>43466</v>
      </c>
      <c r="ET86" s="2007">
        <v>43586</v>
      </c>
      <c r="EU86" s="568">
        <v>43586</v>
      </c>
      <c r="EV86" s="2012" t="s">
        <v>2168</v>
      </c>
      <c r="EW86" s="569" t="s">
        <v>21</v>
      </c>
      <c r="EX86" s="569">
        <v>37750</v>
      </c>
      <c r="EY86" s="569">
        <v>48253</v>
      </c>
      <c r="EZ86" s="569">
        <v>2870</v>
      </c>
      <c r="FA86" s="569">
        <v>2499</v>
      </c>
      <c r="FB86" s="569" t="s">
        <v>21</v>
      </c>
      <c r="FC86" s="569">
        <v>949693</v>
      </c>
      <c r="FD86" s="569">
        <v>28893</v>
      </c>
      <c r="FE86" s="569">
        <v>60330</v>
      </c>
      <c r="FF86" s="569">
        <v>1623</v>
      </c>
      <c r="FG86" s="569">
        <v>636</v>
      </c>
      <c r="FH86" s="569" t="s">
        <v>21</v>
      </c>
      <c r="FI86" s="569">
        <v>964</v>
      </c>
      <c r="FJ86" s="569">
        <v>337</v>
      </c>
      <c r="FK86" s="569">
        <v>628</v>
      </c>
      <c r="FL86" s="569" t="s">
        <v>21</v>
      </c>
      <c r="FM86" s="2009">
        <v>43466</v>
      </c>
      <c r="FN86" s="566">
        <v>43466</v>
      </c>
      <c r="FO86" s="2007">
        <v>43586</v>
      </c>
      <c r="FP86" s="568">
        <v>43586</v>
      </c>
      <c r="FQ86" s="2012" t="s">
        <v>2168</v>
      </c>
      <c r="FR86" s="569" t="s">
        <v>21</v>
      </c>
      <c r="FS86" s="569">
        <v>1513</v>
      </c>
      <c r="FT86" s="569">
        <v>65203</v>
      </c>
      <c r="FU86" s="569">
        <v>2208</v>
      </c>
      <c r="FV86" s="569">
        <v>70264</v>
      </c>
      <c r="FW86" s="569">
        <v>105780</v>
      </c>
      <c r="FX86" s="569">
        <v>735</v>
      </c>
      <c r="FY86" s="569" t="s">
        <v>21</v>
      </c>
      <c r="FZ86" s="569">
        <v>90636</v>
      </c>
      <c r="GA86" s="569">
        <v>3354</v>
      </c>
      <c r="GB86" s="569">
        <v>6808</v>
      </c>
      <c r="GC86" s="569">
        <v>2854</v>
      </c>
      <c r="GD86" s="569" t="s">
        <v>21</v>
      </c>
      <c r="GE86" s="569">
        <v>2809</v>
      </c>
      <c r="GF86" s="569">
        <v>2809</v>
      </c>
      <c r="GG86" s="569" t="s">
        <v>21</v>
      </c>
      <c r="GH86" s="2009">
        <v>43466</v>
      </c>
      <c r="GI86" s="566">
        <v>43466</v>
      </c>
      <c r="GJ86" s="2007">
        <v>43586</v>
      </c>
      <c r="GK86" s="568">
        <v>43586</v>
      </c>
      <c r="GL86" s="2012" t="s">
        <v>2168</v>
      </c>
      <c r="GM86" s="569">
        <v>6348</v>
      </c>
      <c r="GN86" s="569">
        <v>3349</v>
      </c>
      <c r="GO86" s="569">
        <v>2999</v>
      </c>
      <c r="GP86" s="569">
        <v>28</v>
      </c>
      <c r="GQ86" s="569" t="s">
        <v>21</v>
      </c>
      <c r="GR86" s="569" t="s">
        <v>21</v>
      </c>
      <c r="GS86" s="569">
        <v>23048</v>
      </c>
      <c r="GT86" s="569">
        <v>18644</v>
      </c>
      <c r="GU86" s="569">
        <v>8850</v>
      </c>
      <c r="GV86" s="569">
        <v>5179</v>
      </c>
      <c r="GW86" s="569">
        <v>672</v>
      </c>
      <c r="GX86" s="569">
        <v>752</v>
      </c>
      <c r="GY86" s="569" t="s">
        <v>21</v>
      </c>
      <c r="GZ86" s="569">
        <v>1620775</v>
      </c>
      <c r="HA86" s="569">
        <v>108016</v>
      </c>
      <c r="HB86" s="569">
        <v>6724</v>
      </c>
      <c r="HC86" s="2009">
        <v>43466</v>
      </c>
      <c r="HD86" s="566">
        <v>43466</v>
      </c>
      <c r="HE86" s="2007">
        <v>43586</v>
      </c>
      <c r="HF86" s="568">
        <v>43586</v>
      </c>
      <c r="HG86" s="2012" t="s">
        <v>2168</v>
      </c>
      <c r="HH86" s="569">
        <v>148374</v>
      </c>
      <c r="HI86" s="569">
        <v>97198</v>
      </c>
      <c r="HJ86" s="569">
        <v>1803</v>
      </c>
      <c r="HK86" s="569">
        <v>916</v>
      </c>
      <c r="HL86" s="569">
        <v>29777</v>
      </c>
      <c r="HM86" s="569">
        <v>26910</v>
      </c>
      <c r="HN86" s="569">
        <v>2867</v>
      </c>
      <c r="HO86" s="569">
        <v>32666</v>
      </c>
      <c r="HP86" s="569">
        <v>1398</v>
      </c>
      <c r="HQ86" s="569" t="s">
        <v>21</v>
      </c>
      <c r="HR86" s="569">
        <v>26090</v>
      </c>
      <c r="HS86" s="569">
        <v>37708</v>
      </c>
      <c r="HT86" s="569">
        <v>6245</v>
      </c>
      <c r="HU86" s="569">
        <v>27346</v>
      </c>
      <c r="HV86" s="569">
        <v>27209</v>
      </c>
      <c r="HW86" s="569" t="s">
        <v>21</v>
      </c>
      <c r="HX86" s="2009">
        <v>43466</v>
      </c>
      <c r="HY86" s="566">
        <v>43466</v>
      </c>
      <c r="HZ86" s="735"/>
      <c r="IA86" s="735"/>
      <c r="IB86" s="735"/>
      <c r="IC86" s="2969"/>
      <c r="ID86" s="2969"/>
      <c r="IE86" s="2969"/>
      <c r="IF86" s="2969"/>
      <c r="IG86" s="2969"/>
      <c r="IH86" s="2969"/>
      <c r="II86" s="2969"/>
      <c r="IJ86" s="2969"/>
      <c r="IK86" s="2969"/>
      <c r="IL86" s="2969"/>
      <c r="IM86" s="2969"/>
      <c r="IN86" s="571"/>
      <c r="IO86" s="2969"/>
    </row>
    <row r="87" spans="1:249" ht="9.75" customHeight="1">
      <c r="A87" s="2011"/>
      <c r="B87" s="571"/>
      <c r="C87" s="2012"/>
      <c r="D87" s="572"/>
      <c r="E87" s="572"/>
      <c r="F87" s="572"/>
      <c r="G87" s="572"/>
      <c r="H87" s="2970"/>
      <c r="J87" s="572"/>
      <c r="K87" s="572"/>
      <c r="L87" s="572"/>
      <c r="M87" s="572"/>
      <c r="N87" s="572"/>
      <c r="O87" s="572"/>
      <c r="P87" s="572"/>
      <c r="Q87" s="572"/>
      <c r="R87" s="572"/>
      <c r="S87" s="572"/>
      <c r="T87" s="2013"/>
      <c r="U87" s="574"/>
      <c r="V87" s="2011"/>
      <c r="W87" s="571"/>
      <c r="X87" s="2012"/>
      <c r="AA87" s="572"/>
      <c r="AB87" s="572"/>
      <c r="AC87" s="572"/>
      <c r="AD87" s="572"/>
      <c r="AE87" s="572"/>
      <c r="AF87" s="572"/>
      <c r="AG87" s="2914"/>
      <c r="AH87" s="572"/>
      <c r="AI87" s="572"/>
      <c r="AL87" s="2914"/>
      <c r="AM87" s="2914"/>
      <c r="AN87" s="572"/>
      <c r="AO87" s="2013"/>
      <c r="AP87" s="574"/>
      <c r="AQ87" s="2011"/>
      <c r="AR87" s="571"/>
      <c r="AS87" s="2012"/>
      <c r="AT87" s="572"/>
      <c r="AU87" s="572"/>
      <c r="AV87" s="572"/>
      <c r="AW87" s="2914"/>
      <c r="AX87" s="572"/>
      <c r="AY87" s="572"/>
      <c r="AZ87" s="572"/>
      <c r="BA87" s="572"/>
      <c r="BB87" s="572"/>
      <c r="BC87" s="572"/>
      <c r="BD87" s="572"/>
      <c r="BH87" s="2914"/>
      <c r="BI87" s="572"/>
      <c r="BJ87" s="572"/>
      <c r="BK87" s="2013"/>
      <c r="BL87" s="574"/>
      <c r="BM87" s="2011"/>
      <c r="BN87" s="571"/>
      <c r="BO87" s="2012"/>
      <c r="BP87" s="596"/>
      <c r="BQ87" s="572"/>
      <c r="BR87" s="572"/>
      <c r="BS87" s="572"/>
      <c r="BT87" s="572"/>
      <c r="BU87" s="2914"/>
      <c r="BV87" s="572"/>
      <c r="BW87" s="572"/>
      <c r="BX87" s="572"/>
      <c r="BY87" s="572"/>
      <c r="BZ87" s="572"/>
      <c r="CA87" s="572"/>
      <c r="CB87" s="572"/>
      <c r="CE87" s="572"/>
      <c r="CF87" s="572"/>
      <c r="CG87" s="2013"/>
      <c r="CH87" s="574"/>
      <c r="CI87" s="2011"/>
      <c r="CJ87" s="571"/>
      <c r="CK87" s="2012"/>
      <c r="CL87" s="572"/>
      <c r="CM87" s="572"/>
      <c r="CN87" s="572"/>
      <c r="CQ87" s="572"/>
      <c r="CR87" s="572"/>
      <c r="CS87" s="572"/>
      <c r="CT87" s="572"/>
      <c r="CU87" s="572"/>
      <c r="CV87" s="572"/>
      <c r="CW87" s="2914"/>
      <c r="CX87" s="572"/>
      <c r="CY87" s="572"/>
      <c r="CZ87" s="572"/>
      <c r="DA87" s="572"/>
      <c r="DB87" s="2013"/>
      <c r="DC87" s="574"/>
      <c r="DD87" s="735"/>
      <c r="DE87" s="735"/>
      <c r="DF87" s="735"/>
      <c r="DG87" s="2044"/>
      <c r="DH87" s="2044"/>
      <c r="DI87" s="2044"/>
      <c r="DJ87" s="2044"/>
      <c r="DK87" s="2044"/>
      <c r="DL87" s="2044"/>
      <c r="DM87" s="2044"/>
      <c r="DN87" s="571"/>
      <c r="DO87" s="549"/>
      <c r="DP87" s="2044"/>
      <c r="DQ87" s="2044"/>
      <c r="DR87" s="2044"/>
      <c r="DS87" s="2044"/>
      <c r="DT87" s="2044"/>
      <c r="DU87" s="2044"/>
      <c r="DV87" s="2044"/>
      <c r="DW87" s="2044"/>
      <c r="DX87" s="571"/>
      <c r="DY87" s="2011"/>
      <c r="DZ87" s="571"/>
      <c r="EA87" s="2012"/>
      <c r="EB87" s="572"/>
      <c r="EC87" s="572"/>
      <c r="ED87" s="572"/>
      <c r="EE87" s="572"/>
      <c r="EF87" s="572"/>
      <c r="EG87" s="572"/>
      <c r="EH87" s="572"/>
      <c r="EI87" s="572"/>
      <c r="EJ87" s="572"/>
      <c r="EK87" s="572"/>
      <c r="EL87" s="572"/>
      <c r="EM87" s="572"/>
      <c r="EN87" s="572"/>
      <c r="EO87" s="572"/>
      <c r="EP87" s="572"/>
      <c r="EQ87" s="572"/>
      <c r="ER87" s="2013"/>
      <c r="ES87" s="574"/>
      <c r="ET87" s="2011"/>
      <c r="EU87" s="571"/>
      <c r="EV87" s="2012"/>
      <c r="EW87" s="572"/>
      <c r="EX87" s="572"/>
      <c r="EY87" s="572"/>
      <c r="EZ87" s="572"/>
      <c r="FA87" s="572"/>
      <c r="FB87" s="572"/>
      <c r="FC87" s="2914"/>
      <c r="FD87" s="2914"/>
      <c r="FE87" s="572"/>
      <c r="FF87" s="572"/>
      <c r="FG87" s="572"/>
      <c r="FH87" s="572"/>
      <c r="FI87" s="572"/>
      <c r="FJ87" s="572"/>
      <c r="FK87" s="572"/>
      <c r="FL87" s="572"/>
      <c r="FM87" s="2013"/>
      <c r="FN87" s="574"/>
      <c r="FO87" s="2011"/>
      <c r="FP87" s="571"/>
      <c r="FQ87" s="2012"/>
      <c r="FR87" s="572"/>
      <c r="FS87" s="572"/>
      <c r="FT87" s="572"/>
      <c r="FV87" s="572"/>
      <c r="FW87" s="572"/>
      <c r="FX87" s="572"/>
      <c r="FY87" s="572"/>
      <c r="FZ87" s="2914"/>
      <c r="GA87" s="2914"/>
      <c r="GB87" s="572"/>
      <c r="GC87" s="572"/>
      <c r="GD87" s="572"/>
      <c r="GE87" s="572"/>
      <c r="GF87" s="572"/>
      <c r="GG87" s="572"/>
      <c r="GH87" s="2013"/>
      <c r="GI87" s="574"/>
      <c r="GJ87" s="2011"/>
      <c r="GK87" s="571"/>
      <c r="GL87" s="2012"/>
      <c r="GM87" s="572"/>
      <c r="GN87" s="572"/>
      <c r="GO87" s="572"/>
      <c r="GP87" s="572"/>
      <c r="GQ87" s="572"/>
      <c r="GR87" s="572"/>
      <c r="GS87" s="572"/>
      <c r="GT87" s="572"/>
      <c r="GU87" s="572"/>
      <c r="GV87" s="572"/>
      <c r="GW87" s="572"/>
      <c r="GX87" s="596"/>
      <c r="GY87" s="596"/>
      <c r="GZ87" s="2914"/>
      <c r="HA87" s="572"/>
      <c r="HB87" s="572"/>
      <c r="HC87" s="2013"/>
      <c r="HD87" s="574"/>
      <c r="HE87" s="2011"/>
      <c r="HF87" s="571"/>
      <c r="HG87" s="2012"/>
      <c r="HH87" s="572"/>
      <c r="HI87" s="572"/>
      <c r="HJ87" s="572"/>
      <c r="HK87" s="572"/>
      <c r="HL87" s="572"/>
      <c r="HM87" s="572"/>
      <c r="HN87" s="572"/>
      <c r="HO87" s="572"/>
      <c r="HP87" s="572"/>
      <c r="HQ87" s="572"/>
      <c r="HR87" s="572"/>
      <c r="HS87" s="572"/>
      <c r="HU87" s="572"/>
      <c r="HV87" s="572"/>
      <c r="HW87" s="572"/>
      <c r="HX87" s="2013"/>
      <c r="HY87" s="574"/>
      <c r="HZ87" s="735"/>
      <c r="IA87" s="735"/>
      <c r="IB87" s="735"/>
      <c r="IC87" s="2044"/>
      <c r="ID87" s="2044"/>
      <c r="IE87" s="2044"/>
      <c r="IF87" s="2044"/>
      <c r="IG87" s="2044"/>
      <c r="IH87" s="2044"/>
      <c r="II87" s="2044"/>
      <c r="IJ87" s="2044"/>
      <c r="IK87" s="2044"/>
      <c r="IL87" s="2044"/>
      <c r="IM87" s="2044"/>
      <c r="IN87" s="571"/>
      <c r="IO87" s="2969"/>
    </row>
    <row r="88" spans="1:249" ht="15.75" customHeight="1">
      <c r="A88" s="2015">
        <v>42826</v>
      </c>
      <c r="B88" s="575">
        <v>42826</v>
      </c>
      <c r="C88" s="2016">
        <v>42826</v>
      </c>
      <c r="D88" s="576">
        <v>69702</v>
      </c>
      <c r="E88" s="576">
        <v>39554</v>
      </c>
      <c r="F88" s="576">
        <v>5631</v>
      </c>
      <c r="G88" s="576">
        <v>4662</v>
      </c>
      <c r="H88" s="2971" t="s">
        <v>21</v>
      </c>
      <c r="I88" s="576">
        <v>34033</v>
      </c>
      <c r="J88" s="576">
        <v>296272</v>
      </c>
      <c r="K88" s="576">
        <v>58563</v>
      </c>
      <c r="L88" s="576">
        <v>177373</v>
      </c>
      <c r="M88" s="576">
        <v>252647</v>
      </c>
      <c r="N88" s="576">
        <v>4675</v>
      </c>
      <c r="O88" s="576">
        <v>22772</v>
      </c>
      <c r="P88" s="576">
        <v>56499</v>
      </c>
      <c r="Q88" s="576">
        <v>59310</v>
      </c>
      <c r="R88" s="576" t="s">
        <v>21</v>
      </c>
      <c r="S88" s="576" t="s">
        <v>21</v>
      </c>
      <c r="T88" s="2017">
        <v>42826</v>
      </c>
      <c r="U88" s="578">
        <v>42826</v>
      </c>
      <c r="V88" s="2015">
        <v>42826</v>
      </c>
      <c r="W88" s="575">
        <v>42826</v>
      </c>
      <c r="X88" s="2016">
        <v>42826</v>
      </c>
      <c r="Y88" s="576" t="s">
        <v>21</v>
      </c>
      <c r="Z88" s="576" t="s">
        <v>21</v>
      </c>
      <c r="AA88" s="576">
        <v>43572</v>
      </c>
      <c r="AB88" s="576">
        <v>56468</v>
      </c>
      <c r="AC88" s="576">
        <v>3438</v>
      </c>
      <c r="AD88" s="576">
        <v>2453</v>
      </c>
      <c r="AE88" s="576" t="s">
        <v>21</v>
      </c>
      <c r="AF88" s="576">
        <v>1093774</v>
      </c>
      <c r="AG88" s="576">
        <v>686822</v>
      </c>
      <c r="AH88" s="576">
        <v>78976</v>
      </c>
      <c r="AI88" s="576">
        <v>8</v>
      </c>
      <c r="AJ88" s="576">
        <v>7</v>
      </c>
      <c r="AK88" s="576">
        <v>1</v>
      </c>
      <c r="AL88" s="576">
        <v>648448</v>
      </c>
      <c r="AM88" s="576">
        <v>269782</v>
      </c>
      <c r="AN88" s="576">
        <v>81967</v>
      </c>
      <c r="AO88" s="2017">
        <v>42826</v>
      </c>
      <c r="AP88" s="578">
        <v>42826</v>
      </c>
      <c r="AQ88" s="2015">
        <v>42826</v>
      </c>
      <c r="AR88" s="575">
        <v>42826</v>
      </c>
      <c r="AS88" s="2016">
        <v>42826</v>
      </c>
      <c r="AT88" s="576">
        <v>748</v>
      </c>
      <c r="AU88" s="576" t="s">
        <v>21</v>
      </c>
      <c r="AV88" s="576" t="s">
        <v>21</v>
      </c>
      <c r="AW88" s="576">
        <v>92518</v>
      </c>
      <c r="AX88" s="576">
        <v>19546</v>
      </c>
      <c r="AY88" s="576">
        <v>8174</v>
      </c>
      <c r="AZ88" s="576">
        <v>4162</v>
      </c>
      <c r="BA88" s="576">
        <v>86</v>
      </c>
      <c r="BB88" s="576">
        <v>3245</v>
      </c>
      <c r="BC88" s="576">
        <v>3245</v>
      </c>
      <c r="BD88" s="576" t="s">
        <v>21</v>
      </c>
      <c r="BE88" s="576">
        <v>12</v>
      </c>
      <c r="BF88" s="576" t="s">
        <v>21</v>
      </c>
      <c r="BG88" s="576">
        <v>757</v>
      </c>
      <c r="BH88" s="576">
        <v>41350</v>
      </c>
      <c r="BI88" s="576">
        <v>2394</v>
      </c>
      <c r="BJ88" s="576">
        <v>280735</v>
      </c>
      <c r="BK88" s="2017">
        <v>42826</v>
      </c>
      <c r="BL88" s="578">
        <v>42826</v>
      </c>
      <c r="BM88" s="2015">
        <v>42826</v>
      </c>
      <c r="BN88" s="575">
        <v>42826</v>
      </c>
      <c r="BO88" s="2016">
        <v>42826</v>
      </c>
      <c r="BP88" s="576">
        <v>4754</v>
      </c>
      <c r="BQ88" s="576">
        <v>697</v>
      </c>
      <c r="BR88" s="576">
        <v>780</v>
      </c>
      <c r="BS88" s="576" t="s">
        <v>21</v>
      </c>
      <c r="BT88" s="576" t="s">
        <v>21</v>
      </c>
      <c r="BU88" s="576">
        <v>1646627</v>
      </c>
      <c r="BV88" s="576">
        <v>10603</v>
      </c>
      <c r="BW88" s="576">
        <v>95965</v>
      </c>
      <c r="BX88" s="576">
        <v>3918</v>
      </c>
      <c r="BY88" s="576">
        <v>905</v>
      </c>
      <c r="BZ88" s="576">
        <v>187</v>
      </c>
      <c r="CA88" s="576">
        <v>718</v>
      </c>
      <c r="CB88" s="576" t="s">
        <v>21</v>
      </c>
      <c r="CC88" s="576" t="s">
        <v>21</v>
      </c>
      <c r="CD88" s="576">
        <v>2842</v>
      </c>
      <c r="CE88" s="576">
        <v>83990</v>
      </c>
      <c r="CF88" s="576">
        <v>84115</v>
      </c>
      <c r="CG88" s="2017">
        <v>42826</v>
      </c>
      <c r="CH88" s="578">
        <v>42826</v>
      </c>
      <c r="CI88" s="2015">
        <v>42826</v>
      </c>
      <c r="CJ88" s="575">
        <v>42826</v>
      </c>
      <c r="CK88" s="2016">
        <v>42826</v>
      </c>
      <c r="CL88" s="576">
        <v>2832</v>
      </c>
      <c r="CM88" s="576">
        <v>34445</v>
      </c>
      <c r="CN88" s="576">
        <v>1566</v>
      </c>
      <c r="CO88" s="569" t="s">
        <v>21</v>
      </c>
      <c r="CP88" s="576">
        <v>27393</v>
      </c>
      <c r="CQ88" s="576">
        <v>39303</v>
      </c>
      <c r="CR88" s="576">
        <v>6734</v>
      </c>
      <c r="CS88" s="576">
        <v>28326</v>
      </c>
      <c r="CT88" s="576">
        <v>28062</v>
      </c>
      <c r="CU88" s="576" t="s">
        <v>21</v>
      </c>
      <c r="CV88" s="576" t="s">
        <v>21</v>
      </c>
      <c r="CW88" s="576">
        <v>153485</v>
      </c>
      <c r="CX88" s="576">
        <v>24382</v>
      </c>
      <c r="CY88" s="576">
        <v>4238</v>
      </c>
      <c r="CZ88" s="576">
        <v>80</v>
      </c>
      <c r="DA88" s="576">
        <v>3</v>
      </c>
      <c r="DB88" s="2017">
        <v>42826</v>
      </c>
      <c r="DC88" s="578">
        <v>42826</v>
      </c>
      <c r="DD88" s="2972"/>
      <c r="DE88" s="2972"/>
      <c r="DF88" s="2972"/>
      <c r="DG88" s="2973"/>
      <c r="DH88" s="2973"/>
      <c r="DI88" s="2973"/>
      <c r="DJ88" s="2973"/>
      <c r="DK88" s="2973"/>
      <c r="DL88" s="2973"/>
      <c r="DM88" s="2973"/>
      <c r="DN88" s="700"/>
      <c r="DO88" s="2974"/>
      <c r="DP88" s="2973"/>
      <c r="DQ88" s="2973"/>
      <c r="DR88" s="2973"/>
      <c r="DS88" s="2973"/>
      <c r="DT88" s="2973"/>
      <c r="DU88" s="2973"/>
      <c r="DV88" s="2973"/>
      <c r="DW88" s="2973"/>
      <c r="DX88" s="700"/>
      <c r="DY88" s="2015">
        <v>42826</v>
      </c>
      <c r="DZ88" s="575">
        <v>42826</v>
      </c>
      <c r="EA88" s="2016">
        <v>42826</v>
      </c>
      <c r="EB88" s="576">
        <v>73656</v>
      </c>
      <c r="EC88" s="576">
        <v>39554</v>
      </c>
      <c r="ED88" s="576">
        <v>5631</v>
      </c>
      <c r="EE88" s="576">
        <v>4662</v>
      </c>
      <c r="EF88" s="576" t="s">
        <v>21</v>
      </c>
      <c r="EG88" s="576">
        <v>34033</v>
      </c>
      <c r="EH88" s="576">
        <v>305987</v>
      </c>
      <c r="EI88" s="576">
        <v>58563</v>
      </c>
      <c r="EJ88" s="576">
        <v>177373</v>
      </c>
      <c r="EK88" s="576">
        <v>351476</v>
      </c>
      <c r="EL88" s="576">
        <v>4675</v>
      </c>
      <c r="EM88" s="576">
        <v>23487</v>
      </c>
      <c r="EN88" s="576">
        <v>56499</v>
      </c>
      <c r="EO88" s="576">
        <v>59308</v>
      </c>
      <c r="EP88" s="576" t="s">
        <v>21</v>
      </c>
      <c r="EQ88" s="576" t="s">
        <v>21</v>
      </c>
      <c r="ER88" s="2017">
        <v>42826</v>
      </c>
      <c r="ES88" s="578">
        <v>42826</v>
      </c>
      <c r="ET88" s="2015">
        <v>42826</v>
      </c>
      <c r="EU88" s="575">
        <v>42826</v>
      </c>
      <c r="EV88" s="2016">
        <v>42826</v>
      </c>
      <c r="EW88" s="576" t="s">
        <v>21</v>
      </c>
      <c r="EX88" s="576">
        <v>43572</v>
      </c>
      <c r="EY88" s="576">
        <v>56468</v>
      </c>
      <c r="EZ88" s="576">
        <v>3438</v>
      </c>
      <c r="FA88" s="576">
        <v>2453</v>
      </c>
      <c r="FB88" s="576" t="s">
        <v>21</v>
      </c>
      <c r="FC88" s="576">
        <v>943645</v>
      </c>
      <c r="FD88" s="576">
        <v>28800</v>
      </c>
      <c r="FE88" s="576">
        <v>57831</v>
      </c>
      <c r="FF88" s="576">
        <v>2939</v>
      </c>
      <c r="FG88" s="576">
        <v>858</v>
      </c>
      <c r="FH88" s="576">
        <v>1</v>
      </c>
      <c r="FI88" s="576">
        <v>1986</v>
      </c>
      <c r="FJ88" s="576">
        <v>354</v>
      </c>
      <c r="FK88" s="576">
        <v>1632</v>
      </c>
      <c r="FL88" s="576" t="s">
        <v>21</v>
      </c>
      <c r="FM88" s="2017">
        <v>42826</v>
      </c>
      <c r="FN88" s="578">
        <v>42826</v>
      </c>
      <c r="FO88" s="2015">
        <v>42826</v>
      </c>
      <c r="FP88" s="575">
        <v>42826</v>
      </c>
      <c r="FQ88" s="2016">
        <v>42826</v>
      </c>
      <c r="FR88" s="576" t="s">
        <v>21</v>
      </c>
      <c r="FS88" s="576">
        <v>936</v>
      </c>
      <c r="FT88" s="576">
        <v>62144</v>
      </c>
      <c r="FU88" s="576">
        <v>1895</v>
      </c>
      <c r="FV88" s="576">
        <v>67704</v>
      </c>
      <c r="FW88" s="576">
        <v>92659</v>
      </c>
      <c r="FX88" s="576">
        <v>912</v>
      </c>
      <c r="FY88" s="576" t="s">
        <v>21</v>
      </c>
      <c r="FZ88" s="576">
        <v>83658</v>
      </c>
      <c r="GA88" s="576">
        <v>2153</v>
      </c>
      <c r="GB88" s="576">
        <v>8226</v>
      </c>
      <c r="GC88" s="576">
        <v>4238</v>
      </c>
      <c r="GD88" s="576">
        <v>86</v>
      </c>
      <c r="GE88" s="576">
        <v>3320</v>
      </c>
      <c r="GF88" s="576">
        <v>3320</v>
      </c>
      <c r="GG88" s="576" t="s">
        <v>21</v>
      </c>
      <c r="GH88" s="2017">
        <v>42826</v>
      </c>
      <c r="GI88" s="578">
        <v>42826</v>
      </c>
      <c r="GJ88" s="2015">
        <v>42826</v>
      </c>
      <c r="GK88" s="575">
        <v>42826</v>
      </c>
      <c r="GL88" s="2016">
        <v>42826</v>
      </c>
      <c r="GM88" s="576">
        <v>6612</v>
      </c>
      <c r="GN88" s="576">
        <v>3221</v>
      </c>
      <c r="GO88" s="576">
        <v>3391</v>
      </c>
      <c r="GP88" s="576">
        <v>30</v>
      </c>
      <c r="GQ88" s="576" t="s">
        <v>21</v>
      </c>
      <c r="GR88" s="576" t="s">
        <v>21</v>
      </c>
      <c r="GS88" s="576">
        <v>24646</v>
      </c>
      <c r="GT88" s="576">
        <v>21671</v>
      </c>
      <c r="GU88" s="576">
        <v>7294</v>
      </c>
      <c r="GV88" s="576">
        <v>4757</v>
      </c>
      <c r="GW88" s="576">
        <v>697</v>
      </c>
      <c r="GX88" s="576">
        <v>780</v>
      </c>
      <c r="GY88" s="576" t="s">
        <v>21</v>
      </c>
      <c r="GZ88" s="576">
        <v>1642401</v>
      </c>
      <c r="HA88" s="576">
        <v>97408</v>
      </c>
      <c r="HB88" s="576">
        <v>4777</v>
      </c>
      <c r="HC88" s="2017">
        <v>42826</v>
      </c>
      <c r="HD88" s="578">
        <v>42826</v>
      </c>
      <c r="HE88" s="2015">
        <v>42826</v>
      </c>
      <c r="HF88" s="575">
        <v>42826</v>
      </c>
      <c r="HG88" s="2016">
        <v>42826</v>
      </c>
      <c r="HH88" s="576">
        <v>157475</v>
      </c>
      <c r="HI88" s="576">
        <v>103893</v>
      </c>
      <c r="HJ88" s="576">
        <v>2164</v>
      </c>
      <c r="HK88" s="576">
        <v>945</v>
      </c>
      <c r="HL88" s="576">
        <v>32575</v>
      </c>
      <c r="HM88" s="576">
        <v>29743</v>
      </c>
      <c r="HN88" s="576">
        <v>2832</v>
      </c>
      <c r="HO88" s="576">
        <v>34445</v>
      </c>
      <c r="HP88" s="576">
        <v>1566</v>
      </c>
      <c r="HQ88" s="576" t="s">
        <v>21</v>
      </c>
      <c r="HR88" s="576">
        <v>27393</v>
      </c>
      <c r="HS88" s="576">
        <v>39304</v>
      </c>
      <c r="HT88" s="576">
        <v>6734</v>
      </c>
      <c r="HU88" s="576">
        <v>28326</v>
      </c>
      <c r="HV88" s="576">
        <v>28063</v>
      </c>
      <c r="HW88" s="576" t="s">
        <v>21</v>
      </c>
      <c r="HX88" s="2017">
        <v>42826</v>
      </c>
      <c r="HY88" s="578">
        <v>42826</v>
      </c>
      <c r="HZ88" s="2972"/>
      <c r="IA88" s="2972"/>
      <c r="IB88" s="2972"/>
      <c r="IC88" s="2973"/>
      <c r="ID88" s="2973"/>
      <c r="IE88" s="2973"/>
      <c r="IF88" s="2973"/>
      <c r="IG88" s="2973"/>
      <c r="IH88" s="2973"/>
      <c r="II88" s="2973"/>
      <c r="IJ88" s="2973"/>
      <c r="IK88" s="2973"/>
      <c r="IL88" s="2973"/>
      <c r="IM88" s="2973"/>
      <c r="IN88" s="700"/>
      <c r="IO88" s="596"/>
    </row>
    <row r="89" spans="1:249" ht="14.45" customHeight="1">
      <c r="A89" s="2019"/>
      <c r="B89" s="575">
        <v>43191</v>
      </c>
      <c r="C89" s="2020"/>
      <c r="D89" s="576">
        <v>68482</v>
      </c>
      <c r="E89" s="576">
        <v>39774</v>
      </c>
      <c r="F89" s="576">
        <v>5934</v>
      </c>
      <c r="G89" s="576">
        <v>1078</v>
      </c>
      <c r="H89" s="2971" t="s">
        <v>21</v>
      </c>
      <c r="I89" s="576">
        <v>34650</v>
      </c>
      <c r="J89" s="576">
        <v>279839</v>
      </c>
      <c r="K89" s="576">
        <v>52314</v>
      </c>
      <c r="L89" s="576">
        <v>165375</v>
      </c>
      <c r="M89" s="576">
        <v>235428</v>
      </c>
      <c r="N89" s="576">
        <v>4056</v>
      </c>
      <c r="O89" s="576">
        <v>22633</v>
      </c>
      <c r="P89" s="576">
        <v>55727</v>
      </c>
      <c r="Q89" s="576">
        <v>58595</v>
      </c>
      <c r="R89" s="576" t="s">
        <v>21</v>
      </c>
      <c r="S89" s="576" t="s">
        <v>21</v>
      </c>
      <c r="T89" s="2017">
        <v>43191</v>
      </c>
      <c r="U89" s="578">
        <v>43191</v>
      </c>
      <c r="V89" s="2019"/>
      <c r="W89" s="575">
        <v>43191</v>
      </c>
      <c r="X89" s="2020"/>
      <c r="Y89" s="576" t="s">
        <v>21</v>
      </c>
      <c r="Z89" s="576" t="s">
        <v>21</v>
      </c>
      <c r="AA89" s="576">
        <v>38900</v>
      </c>
      <c r="AB89" s="576">
        <v>49851</v>
      </c>
      <c r="AC89" s="576">
        <v>2848</v>
      </c>
      <c r="AD89" s="576">
        <v>2574</v>
      </c>
      <c r="AE89" s="576" t="s">
        <v>21</v>
      </c>
      <c r="AF89" s="576">
        <v>1116120</v>
      </c>
      <c r="AG89" s="576">
        <v>651818</v>
      </c>
      <c r="AH89" s="576">
        <v>84327</v>
      </c>
      <c r="AI89" s="576">
        <v>6</v>
      </c>
      <c r="AJ89" s="576">
        <v>6</v>
      </c>
      <c r="AK89" s="576" t="s">
        <v>21</v>
      </c>
      <c r="AL89" s="576">
        <v>706275</v>
      </c>
      <c r="AM89" s="576">
        <v>269399</v>
      </c>
      <c r="AN89" s="576">
        <v>79261</v>
      </c>
      <c r="AO89" s="2017">
        <v>43191</v>
      </c>
      <c r="AP89" s="578">
        <v>43191</v>
      </c>
      <c r="AQ89" s="2019"/>
      <c r="AR89" s="575">
        <v>43191</v>
      </c>
      <c r="AS89" s="2020"/>
      <c r="AT89" s="576">
        <v>636</v>
      </c>
      <c r="AU89" s="576" t="s">
        <v>21</v>
      </c>
      <c r="AV89" s="576" t="s">
        <v>21</v>
      </c>
      <c r="AW89" s="576">
        <v>96589</v>
      </c>
      <c r="AX89" s="576">
        <v>21853</v>
      </c>
      <c r="AY89" s="576">
        <v>7600</v>
      </c>
      <c r="AZ89" s="576">
        <v>3671</v>
      </c>
      <c r="BA89" s="576">
        <v>24</v>
      </c>
      <c r="BB89" s="576">
        <v>3077</v>
      </c>
      <c r="BC89" s="576">
        <v>3077</v>
      </c>
      <c r="BD89" s="576" t="s">
        <v>21</v>
      </c>
      <c r="BE89" s="576">
        <v>12</v>
      </c>
      <c r="BF89" s="576" t="s">
        <v>21</v>
      </c>
      <c r="BG89" s="576">
        <v>504</v>
      </c>
      <c r="BH89" s="576">
        <v>40680</v>
      </c>
      <c r="BI89" s="576">
        <v>2102</v>
      </c>
      <c r="BJ89" s="576">
        <v>275775</v>
      </c>
      <c r="BK89" s="2017">
        <v>43191</v>
      </c>
      <c r="BL89" s="578">
        <v>43191</v>
      </c>
      <c r="BM89" s="2019"/>
      <c r="BN89" s="575">
        <v>43191</v>
      </c>
      <c r="BO89" s="2020"/>
      <c r="BP89" s="576">
        <v>5417</v>
      </c>
      <c r="BQ89" s="576">
        <v>617</v>
      </c>
      <c r="BR89" s="576">
        <v>691</v>
      </c>
      <c r="BS89" s="576" t="s">
        <v>21</v>
      </c>
      <c r="BT89" s="576" t="s">
        <v>21</v>
      </c>
      <c r="BU89" s="576">
        <v>1673912</v>
      </c>
      <c r="BV89" s="576">
        <v>12859</v>
      </c>
      <c r="BW89" s="576">
        <v>89357</v>
      </c>
      <c r="BX89" s="576">
        <v>4336</v>
      </c>
      <c r="BY89" s="576">
        <v>816</v>
      </c>
      <c r="BZ89" s="576">
        <v>446</v>
      </c>
      <c r="CA89" s="576">
        <v>370</v>
      </c>
      <c r="CB89" s="576" t="s">
        <v>21</v>
      </c>
      <c r="CC89" s="576" t="s">
        <v>21</v>
      </c>
      <c r="CD89" s="576">
        <v>3355</v>
      </c>
      <c r="CE89" s="576">
        <v>77345</v>
      </c>
      <c r="CF89" s="576">
        <v>77744</v>
      </c>
      <c r="CG89" s="2017">
        <v>43191</v>
      </c>
      <c r="CH89" s="578">
        <v>43191</v>
      </c>
      <c r="CI89" s="2019"/>
      <c r="CJ89" s="575">
        <v>43191</v>
      </c>
      <c r="CK89" s="2020"/>
      <c r="CL89" s="576">
        <v>2900</v>
      </c>
      <c r="CM89" s="576">
        <v>34670</v>
      </c>
      <c r="CN89" s="576">
        <v>1506</v>
      </c>
      <c r="CO89" s="569" t="s">
        <v>21</v>
      </c>
      <c r="CP89" s="576">
        <v>27371</v>
      </c>
      <c r="CQ89" s="576">
        <v>38831</v>
      </c>
      <c r="CR89" s="576">
        <v>6489</v>
      </c>
      <c r="CS89" s="576">
        <v>28083</v>
      </c>
      <c r="CT89" s="576">
        <v>27943</v>
      </c>
      <c r="CU89" s="576" t="s">
        <v>21</v>
      </c>
      <c r="CV89" s="576" t="s">
        <v>21</v>
      </c>
      <c r="CW89" s="576">
        <v>151531</v>
      </c>
      <c r="CX89" s="576">
        <v>25357</v>
      </c>
      <c r="CY89" s="576">
        <v>4457</v>
      </c>
      <c r="CZ89" s="576">
        <v>71</v>
      </c>
      <c r="DA89" s="576">
        <v>2</v>
      </c>
      <c r="DB89" s="2017">
        <v>43191</v>
      </c>
      <c r="DC89" s="578">
        <v>43191</v>
      </c>
      <c r="DD89" s="2972"/>
      <c r="DE89" s="2972"/>
      <c r="DF89" s="2972"/>
      <c r="DG89" s="2973"/>
      <c r="DH89" s="2973"/>
      <c r="DI89" s="2973"/>
      <c r="DJ89" s="2973"/>
      <c r="DK89" s="2973"/>
      <c r="DL89" s="2973"/>
      <c r="DM89" s="2973"/>
      <c r="DN89" s="700"/>
      <c r="DO89" s="2974"/>
      <c r="DP89" s="2973"/>
      <c r="DQ89" s="2973"/>
      <c r="DR89" s="2973"/>
      <c r="DS89" s="2973"/>
      <c r="DT89" s="2973"/>
      <c r="DU89" s="2973"/>
      <c r="DV89" s="2973"/>
      <c r="DW89" s="2973"/>
      <c r="DX89" s="700"/>
      <c r="DY89" s="2019"/>
      <c r="DZ89" s="575">
        <v>43191</v>
      </c>
      <c r="EA89" s="2020"/>
      <c r="EB89" s="576">
        <v>71045</v>
      </c>
      <c r="EC89" s="576">
        <v>39774</v>
      </c>
      <c r="ED89" s="576">
        <v>5934</v>
      </c>
      <c r="EE89" s="576">
        <v>1078</v>
      </c>
      <c r="EF89" s="576" t="s">
        <v>21</v>
      </c>
      <c r="EG89" s="576">
        <v>34650</v>
      </c>
      <c r="EH89" s="576">
        <v>289252</v>
      </c>
      <c r="EI89" s="576">
        <v>52314</v>
      </c>
      <c r="EJ89" s="576">
        <v>165375</v>
      </c>
      <c r="EK89" s="576">
        <v>326148</v>
      </c>
      <c r="EL89" s="576">
        <v>4056</v>
      </c>
      <c r="EM89" s="576">
        <v>23641</v>
      </c>
      <c r="EN89" s="576">
        <v>55727</v>
      </c>
      <c r="EO89" s="576">
        <v>58592</v>
      </c>
      <c r="EP89" s="576" t="s">
        <v>21</v>
      </c>
      <c r="EQ89" s="576" t="s">
        <v>21</v>
      </c>
      <c r="ER89" s="2017">
        <v>43191</v>
      </c>
      <c r="ES89" s="578">
        <v>43191</v>
      </c>
      <c r="ET89" s="2019"/>
      <c r="EU89" s="575">
        <v>43191</v>
      </c>
      <c r="EV89" s="2020"/>
      <c r="EW89" s="576" t="s">
        <v>21</v>
      </c>
      <c r="EX89" s="576">
        <v>38900</v>
      </c>
      <c r="EY89" s="576">
        <v>49851</v>
      </c>
      <c r="EZ89" s="576">
        <v>2848</v>
      </c>
      <c r="FA89" s="576">
        <v>2574</v>
      </c>
      <c r="FB89" s="576" t="s">
        <v>21</v>
      </c>
      <c r="FC89" s="576">
        <v>962138</v>
      </c>
      <c r="FD89" s="576">
        <v>30994</v>
      </c>
      <c r="FE89" s="576">
        <v>63352</v>
      </c>
      <c r="FF89" s="576">
        <v>1582</v>
      </c>
      <c r="FG89" s="576">
        <v>690</v>
      </c>
      <c r="FH89" s="576" t="s">
        <v>21</v>
      </c>
      <c r="FI89" s="576">
        <v>879</v>
      </c>
      <c r="FJ89" s="576">
        <v>345</v>
      </c>
      <c r="FK89" s="576">
        <v>534</v>
      </c>
      <c r="FL89" s="576" t="s">
        <v>21</v>
      </c>
      <c r="FM89" s="2017">
        <v>43191</v>
      </c>
      <c r="FN89" s="578">
        <v>43191</v>
      </c>
      <c r="FO89" s="2019"/>
      <c r="FP89" s="575">
        <v>43191</v>
      </c>
      <c r="FQ89" s="2020"/>
      <c r="FR89" s="576" t="s">
        <v>21</v>
      </c>
      <c r="FS89" s="576">
        <v>1133</v>
      </c>
      <c r="FT89" s="576">
        <v>59465</v>
      </c>
      <c r="FU89" s="576">
        <v>2275</v>
      </c>
      <c r="FV89" s="576">
        <v>64254</v>
      </c>
      <c r="FW89" s="576">
        <v>87756</v>
      </c>
      <c r="FX89" s="576">
        <v>999</v>
      </c>
      <c r="FY89" s="576" t="s">
        <v>21</v>
      </c>
      <c r="FZ89" s="576">
        <v>88039</v>
      </c>
      <c r="GA89" s="576">
        <v>4016</v>
      </c>
      <c r="GB89" s="576">
        <v>7716</v>
      </c>
      <c r="GC89" s="576">
        <v>3704</v>
      </c>
      <c r="GD89" s="576">
        <v>24</v>
      </c>
      <c r="GE89" s="576">
        <v>3109</v>
      </c>
      <c r="GF89" s="576">
        <v>3109</v>
      </c>
      <c r="GG89" s="576" t="s">
        <v>21</v>
      </c>
      <c r="GH89" s="2017">
        <v>43191</v>
      </c>
      <c r="GI89" s="578">
        <v>43191</v>
      </c>
      <c r="GJ89" s="2019"/>
      <c r="GK89" s="575">
        <v>43191</v>
      </c>
      <c r="GL89" s="2020"/>
      <c r="GM89" s="576">
        <v>6209</v>
      </c>
      <c r="GN89" s="576">
        <v>3291</v>
      </c>
      <c r="GO89" s="576">
        <v>2918</v>
      </c>
      <c r="GP89" s="576">
        <v>27</v>
      </c>
      <c r="GQ89" s="576" t="s">
        <v>21</v>
      </c>
      <c r="GR89" s="576" t="s">
        <v>21</v>
      </c>
      <c r="GS89" s="576">
        <v>24155</v>
      </c>
      <c r="GT89" s="576">
        <v>19993</v>
      </c>
      <c r="GU89" s="576">
        <v>6637</v>
      </c>
      <c r="GV89" s="576">
        <v>5421</v>
      </c>
      <c r="GW89" s="576">
        <v>617</v>
      </c>
      <c r="GX89" s="576">
        <v>691</v>
      </c>
      <c r="GY89" s="576" t="s">
        <v>21</v>
      </c>
      <c r="GZ89" s="576">
        <v>1668119</v>
      </c>
      <c r="HA89" s="576">
        <v>90788</v>
      </c>
      <c r="HB89" s="576">
        <v>5203</v>
      </c>
      <c r="HC89" s="2017">
        <v>43191</v>
      </c>
      <c r="HD89" s="578">
        <v>43191</v>
      </c>
      <c r="HE89" s="2019"/>
      <c r="HF89" s="575">
        <v>43191</v>
      </c>
      <c r="HG89" s="2020"/>
      <c r="HH89" s="576">
        <v>155939</v>
      </c>
      <c r="HI89" s="576">
        <v>103016</v>
      </c>
      <c r="HJ89" s="576">
        <v>2058</v>
      </c>
      <c r="HK89" s="576">
        <v>943</v>
      </c>
      <c r="HL89" s="576">
        <v>31663</v>
      </c>
      <c r="HM89" s="576">
        <v>28763</v>
      </c>
      <c r="HN89" s="576">
        <v>2900</v>
      </c>
      <c r="HO89" s="576">
        <v>34670</v>
      </c>
      <c r="HP89" s="576">
        <v>1506</v>
      </c>
      <c r="HQ89" s="576" t="s">
        <v>21</v>
      </c>
      <c r="HR89" s="576">
        <v>27371</v>
      </c>
      <c r="HS89" s="576">
        <v>38828</v>
      </c>
      <c r="HT89" s="576">
        <v>6489</v>
      </c>
      <c r="HU89" s="576">
        <v>28083</v>
      </c>
      <c r="HV89" s="576">
        <v>27940</v>
      </c>
      <c r="HW89" s="576" t="s">
        <v>21</v>
      </c>
      <c r="HX89" s="2017">
        <v>43191</v>
      </c>
      <c r="HY89" s="578">
        <v>43191</v>
      </c>
      <c r="HZ89" s="2972"/>
      <c r="IA89" s="2972"/>
      <c r="IB89" s="2972"/>
      <c r="IC89" s="2973"/>
      <c r="ID89" s="2973"/>
      <c r="IE89" s="2973"/>
      <c r="IF89" s="2973"/>
      <c r="IG89" s="2973"/>
      <c r="IH89" s="2973"/>
      <c r="II89" s="2973"/>
      <c r="IJ89" s="2973"/>
      <c r="IK89" s="2973"/>
      <c r="IL89" s="2973"/>
      <c r="IM89" s="2973"/>
      <c r="IN89" s="700"/>
      <c r="IO89" s="596"/>
    </row>
    <row r="90" spans="1:249" ht="9.75" customHeight="1">
      <c r="A90" s="2019"/>
      <c r="B90" s="700"/>
      <c r="C90" s="2020"/>
      <c r="D90" s="576"/>
      <c r="E90" s="576"/>
      <c r="F90" s="576"/>
      <c r="G90" s="576"/>
      <c r="H90" s="2971"/>
      <c r="J90" s="576"/>
      <c r="K90" s="576"/>
      <c r="L90" s="576"/>
      <c r="M90" s="576"/>
      <c r="N90" s="576"/>
      <c r="O90" s="576"/>
      <c r="P90" s="576"/>
      <c r="Q90" s="576"/>
      <c r="R90" s="576"/>
      <c r="S90" s="576"/>
      <c r="T90" s="2013"/>
      <c r="U90" s="574"/>
      <c r="V90" s="2019"/>
      <c r="W90" s="700"/>
      <c r="X90" s="2020"/>
      <c r="AA90" s="576"/>
      <c r="AB90" s="576"/>
      <c r="AC90" s="576"/>
      <c r="AD90" s="576"/>
      <c r="AE90" s="576"/>
      <c r="AF90" s="576"/>
      <c r="AG90" s="2915"/>
      <c r="AH90" s="576"/>
      <c r="AI90" s="576"/>
      <c r="AL90" s="2915"/>
      <c r="AM90" s="2915"/>
      <c r="AN90" s="576"/>
      <c r="AO90" s="2013"/>
      <c r="AP90" s="574"/>
      <c r="AQ90" s="2019"/>
      <c r="AR90" s="700"/>
      <c r="AS90" s="2020"/>
      <c r="AT90" s="576"/>
      <c r="AU90" s="576"/>
      <c r="AV90" s="576"/>
      <c r="AW90" s="2915"/>
      <c r="AX90" s="576"/>
      <c r="AY90" s="576"/>
      <c r="AZ90" s="576"/>
      <c r="BA90" s="576"/>
      <c r="BB90" s="576"/>
      <c r="BC90" s="576"/>
      <c r="BD90" s="576"/>
      <c r="BH90" s="2915"/>
      <c r="BI90" s="576"/>
      <c r="BJ90" s="576"/>
      <c r="BK90" s="2013"/>
      <c r="BL90" s="574"/>
      <c r="BM90" s="2019"/>
      <c r="BN90" s="700"/>
      <c r="BO90" s="2020"/>
      <c r="BP90" s="596"/>
      <c r="BQ90" s="576"/>
      <c r="BR90" s="576"/>
      <c r="BS90" s="576"/>
      <c r="BT90" s="576"/>
      <c r="BU90" s="2915"/>
      <c r="BV90" s="576"/>
      <c r="BW90" s="576"/>
      <c r="BX90" s="576"/>
      <c r="BY90" s="576"/>
      <c r="BZ90" s="576"/>
      <c r="CA90" s="576"/>
      <c r="CB90" s="576"/>
      <c r="CE90" s="576"/>
      <c r="CF90" s="576"/>
      <c r="CG90" s="2013"/>
      <c r="CH90" s="574"/>
      <c r="CI90" s="2019"/>
      <c r="CJ90" s="700"/>
      <c r="CK90" s="2020"/>
      <c r="CL90" s="576"/>
      <c r="CM90" s="576"/>
      <c r="CN90" s="576"/>
      <c r="CQ90" s="576"/>
      <c r="CR90" s="576"/>
      <c r="CS90" s="576"/>
      <c r="CT90" s="576"/>
      <c r="CU90" s="576"/>
      <c r="CV90" s="576"/>
      <c r="CW90" s="2915"/>
      <c r="CX90" s="576"/>
      <c r="CY90" s="576"/>
      <c r="CZ90" s="576"/>
      <c r="DA90" s="576"/>
      <c r="DB90" s="2013"/>
      <c r="DC90" s="574"/>
      <c r="DD90" s="2972"/>
      <c r="DE90" s="2972"/>
      <c r="DF90" s="2972"/>
      <c r="DG90" s="2973"/>
      <c r="DH90" s="2973"/>
      <c r="DI90" s="2973"/>
      <c r="DJ90" s="2973"/>
      <c r="DK90" s="2973"/>
      <c r="DL90" s="2973"/>
      <c r="DM90" s="2973"/>
      <c r="DN90" s="700"/>
      <c r="DO90" s="2974"/>
      <c r="DP90" s="2973"/>
      <c r="DQ90" s="2973"/>
      <c r="DR90" s="2973"/>
      <c r="DS90" s="2973"/>
      <c r="DT90" s="2973"/>
      <c r="DU90" s="2973"/>
      <c r="DV90" s="2973"/>
      <c r="DW90" s="2973"/>
      <c r="DX90" s="700"/>
      <c r="DY90" s="2019"/>
      <c r="DZ90" s="700"/>
      <c r="EA90" s="2020"/>
      <c r="EB90" s="576"/>
      <c r="EC90" s="576"/>
      <c r="ED90" s="576"/>
      <c r="EE90" s="576"/>
      <c r="EF90" s="576"/>
      <c r="EG90" s="576"/>
      <c r="EH90" s="576"/>
      <c r="EI90" s="576"/>
      <c r="EJ90" s="576"/>
      <c r="EK90" s="576"/>
      <c r="EL90" s="576"/>
      <c r="EM90" s="576"/>
      <c r="EN90" s="576"/>
      <c r="EO90" s="576"/>
      <c r="EP90" s="576"/>
      <c r="EQ90" s="576"/>
      <c r="ER90" s="2013"/>
      <c r="ES90" s="574"/>
      <c r="ET90" s="2019"/>
      <c r="EU90" s="700"/>
      <c r="EV90" s="2020"/>
      <c r="EW90" s="576"/>
      <c r="EX90" s="576"/>
      <c r="EY90" s="576"/>
      <c r="EZ90" s="576"/>
      <c r="FA90" s="576"/>
      <c r="FB90" s="576"/>
      <c r="FC90" s="2915"/>
      <c r="FD90" s="2915"/>
      <c r="FE90" s="576"/>
      <c r="FF90" s="576"/>
      <c r="FG90" s="576"/>
      <c r="FH90" s="576"/>
      <c r="FI90" s="576"/>
      <c r="FJ90" s="576"/>
      <c r="FK90" s="576"/>
      <c r="FL90" s="576"/>
      <c r="FM90" s="2013"/>
      <c r="FN90" s="574"/>
      <c r="FO90" s="2019"/>
      <c r="FP90" s="700"/>
      <c r="FQ90" s="2020"/>
      <c r="FR90" s="576"/>
      <c r="FS90" s="576"/>
      <c r="FT90" s="576"/>
      <c r="FV90" s="576"/>
      <c r="FW90" s="576"/>
      <c r="FX90" s="576"/>
      <c r="FY90" s="576"/>
      <c r="FZ90" s="2915"/>
      <c r="GA90" s="2915"/>
      <c r="GB90" s="576"/>
      <c r="GC90" s="576"/>
      <c r="GD90" s="576"/>
      <c r="GE90" s="576"/>
      <c r="GF90" s="576"/>
      <c r="GG90" s="576"/>
      <c r="GH90" s="2013"/>
      <c r="GI90" s="574"/>
      <c r="GJ90" s="2019"/>
      <c r="GK90" s="700"/>
      <c r="GL90" s="2020"/>
      <c r="GM90" s="576"/>
      <c r="GN90" s="576"/>
      <c r="GO90" s="576"/>
      <c r="GP90" s="576"/>
      <c r="GQ90" s="576"/>
      <c r="GR90" s="576"/>
      <c r="GS90" s="576"/>
      <c r="GT90" s="576"/>
      <c r="GU90" s="576"/>
      <c r="GV90" s="576"/>
      <c r="GW90" s="576"/>
      <c r="GX90" s="596"/>
      <c r="GY90" s="596"/>
      <c r="GZ90" s="2915"/>
      <c r="HA90" s="576"/>
      <c r="HB90" s="576"/>
      <c r="HC90" s="2013"/>
      <c r="HD90" s="574"/>
      <c r="HE90" s="2019"/>
      <c r="HF90" s="700"/>
      <c r="HG90" s="2020"/>
      <c r="HH90" s="576"/>
      <c r="HI90" s="576"/>
      <c r="HJ90" s="576"/>
      <c r="HK90" s="576"/>
      <c r="HL90" s="576"/>
      <c r="HM90" s="576"/>
      <c r="HN90" s="576"/>
      <c r="HO90" s="576"/>
      <c r="HP90" s="576"/>
      <c r="HQ90" s="576"/>
      <c r="HR90" s="576"/>
      <c r="HS90" s="576"/>
      <c r="HU90" s="576"/>
      <c r="HV90" s="576"/>
      <c r="HW90" s="576"/>
      <c r="HX90" s="2013"/>
      <c r="HY90" s="574"/>
      <c r="HZ90" s="2972"/>
      <c r="IA90" s="2972"/>
      <c r="IB90" s="2972"/>
      <c r="IC90" s="2973"/>
      <c r="ID90" s="2973"/>
      <c r="IE90" s="2973"/>
      <c r="IF90" s="2973"/>
      <c r="IG90" s="2973"/>
      <c r="IH90" s="2973"/>
      <c r="II90" s="2973"/>
      <c r="IJ90" s="2973"/>
      <c r="IK90" s="2973"/>
      <c r="IL90" s="2973"/>
      <c r="IM90" s="2973"/>
      <c r="IN90" s="700"/>
      <c r="IO90" s="596"/>
    </row>
    <row r="91" spans="1:249" ht="15.75" customHeight="1">
      <c r="A91" s="2021">
        <v>31</v>
      </c>
      <c r="B91" s="579" t="s">
        <v>23</v>
      </c>
      <c r="C91" s="2022" t="s">
        <v>24</v>
      </c>
      <c r="D91" s="576">
        <v>14773</v>
      </c>
      <c r="E91" s="576">
        <v>9256</v>
      </c>
      <c r="F91" s="576">
        <v>1467</v>
      </c>
      <c r="G91" s="576">
        <v>174</v>
      </c>
      <c r="H91" s="2971" t="s">
        <v>21</v>
      </c>
      <c r="I91" s="576">
        <v>8897</v>
      </c>
      <c r="J91" s="576">
        <v>72803</v>
      </c>
      <c r="K91" s="576">
        <v>12926</v>
      </c>
      <c r="L91" s="576">
        <v>44040</v>
      </c>
      <c r="M91" s="576">
        <v>75840</v>
      </c>
      <c r="N91" s="576">
        <v>927</v>
      </c>
      <c r="O91" s="576">
        <v>5617</v>
      </c>
      <c r="P91" s="576">
        <v>13517</v>
      </c>
      <c r="Q91" s="576">
        <v>14230</v>
      </c>
      <c r="R91" s="576" t="s">
        <v>21</v>
      </c>
      <c r="S91" s="576" t="s">
        <v>21</v>
      </c>
      <c r="T91" s="2023" t="s">
        <v>25</v>
      </c>
      <c r="U91" s="582" t="s">
        <v>2160</v>
      </c>
      <c r="V91" s="2021">
        <v>31</v>
      </c>
      <c r="W91" s="579" t="s">
        <v>23</v>
      </c>
      <c r="X91" s="2022" t="s">
        <v>24</v>
      </c>
      <c r="Y91" s="576" t="s">
        <v>21</v>
      </c>
      <c r="Z91" s="576" t="s">
        <v>21</v>
      </c>
      <c r="AA91" s="576">
        <v>9420</v>
      </c>
      <c r="AB91" s="576">
        <v>12321</v>
      </c>
      <c r="AC91" s="576">
        <v>509</v>
      </c>
      <c r="AD91" s="576">
        <v>603</v>
      </c>
      <c r="AE91" s="576" t="s">
        <v>21</v>
      </c>
      <c r="AF91" s="576">
        <v>267901</v>
      </c>
      <c r="AG91" s="576">
        <v>161154</v>
      </c>
      <c r="AH91" s="576">
        <v>21490</v>
      </c>
      <c r="AI91" s="576">
        <v>3</v>
      </c>
      <c r="AJ91" s="576">
        <v>3</v>
      </c>
      <c r="AK91" s="576" t="s">
        <v>21</v>
      </c>
      <c r="AL91" s="576">
        <v>169291</v>
      </c>
      <c r="AM91" s="576">
        <v>83029</v>
      </c>
      <c r="AN91" s="576">
        <v>21330</v>
      </c>
      <c r="AO91" s="2023" t="s">
        <v>25</v>
      </c>
      <c r="AP91" s="582" t="s">
        <v>2160</v>
      </c>
      <c r="AQ91" s="2021">
        <v>31</v>
      </c>
      <c r="AR91" s="579" t="s">
        <v>23</v>
      </c>
      <c r="AS91" s="2022" t="s">
        <v>24</v>
      </c>
      <c r="AT91" s="576">
        <v>157</v>
      </c>
      <c r="AU91" s="576" t="s">
        <v>21</v>
      </c>
      <c r="AV91" s="576" t="s">
        <v>21</v>
      </c>
      <c r="AW91" s="576">
        <v>25581</v>
      </c>
      <c r="AX91" s="576">
        <v>5733</v>
      </c>
      <c r="AY91" s="576">
        <v>1740</v>
      </c>
      <c r="AZ91" s="576">
        <v>803</v>
      </c>
      <c r="BA91" s="576" t="s">
        <v>21</v>
      </c>
      <c r="BB91" s="576">
        <v>791</v>
      </c>
      <c r="BC91" s="576">
        <v>791</v>
      </c>
      <c r="BD91" s="576" t="s">
        <v>21</v>
      </c>
      <c r="BE91" s="576">
        <v>3</v>
      </c>
      <c r="BF91" s="576" t="s">
        <v>21</v>
      </c>
      <c r="BG91" s="576" t="s">
        <v>21</v>
      </c>
      <c r="BH91" s="576">
        <v>9674</v>
      </c>
      <c r="BI91" s="576">
        <v>537</v>
      </c>
      <c r="BJ91" s="576">
        <v>72081</v>
      </c>
      <c r="BK91" s="2023" t="s">
        <v>25</v>
      </c>
      <c r="BL91" s="582" t="s">
        <v>2160</v>
      </c>
      <c r="BM91" s="2021">
        <v>31</v>
      </c>
      <c r="BN91" s="579" t="s">
        <v>23</v>
      </c>
      <c r="BO91" s="2022" t="s">
        <v>24</v>
      </c>
      <c r="BP91" s="576">
        <v>1248</v>
      </c>
      <c r="BQ91" s="576">
        <v>158</v>
      </c>
      <c r="BR91" s="576">
        <v>177</v>
      </c>
      <c r="BS91" s="576" t="s">
        <v>21</v>
      </c>
      <c r="BT91" s="576" t="s">
        <v>21</v>
      </c>
      <c r="BU91" s="576">
        <v>424737</v>
      </c>
      <c r="BV91" s="576">
        <v>3095</v>
      </c>
      <c r="BW91" s="576">
        <v>26823</v>
      </c>
      <c r="BX91" s="576">
        <v>1492</v>
      </c>
      <c r="BY91" s="576">
        <v>258</v>
      </c>
      <c r="BZ91" s="576">
        <v>258</v>
      </c>
      <c r="CA91" s="576" t="s">
        <v>21</v>
      </c>
      <c r="CB91" s="576" t="s">
        <v>21</v>
      </c>
      <c r="CC91" s="576" t="s">
        <v>21</v>
      </c>
      <c r="CD91" s="576">
        <v>1185</v>
      </c>
      <c r="CE91" s="576">
        <v>23103</v>
      </c>
      <c r="CF91" s="576">
        <v>23034</v>
      </c>
      <c r="CG91" s="2023" t="s">
        <v>25</v>
      </c>
      <c r="CH91" s="582" t="s">
        <v>2160</v>
      </c>
      <c r="CI91" s="2021">
        <v>31</v>
      </c>
      <c r="CJ91" s="579" t="s">
        <v>23</v>
      </c>
      <c r="CK91" s="2022" t="s">
        <v>24</v>
      </c>
      <c r="CL91" s="576">
        <v>679</v>
      </c>
      <c r="CM91" s="576">
        <v>8384</v>
      </c>
      <c r="CN91" s="576">
        <v>356</v>
      </c>
      <c r="CO91" s="569" t="s">
        <v>21</v>
      </c>
      <c r="CP91" s="576">
        <v>6739</v>
      </c>
      <c r="CQ91" s="576">
        <v>9432</v>
      </c>
      <c r="CR91" s="576">
        <v>1589</v>
      </c>
      <c r="CS91" s="576">
        <v>6793</v>
      </c>
      <c r="CT91" s="576">
        <v>6770</v>
      </c>
      <c r="CU91" s="576" t="s">
        <v>21</v>
      </c>
      <c r="CV91" s="576" t="s">
        <v>21</v>
      </c>
      <c r="CW91" s="576">
        <v>37552</v>
      </c>
      <c r="CX91" s="576">
        <v>7303</v>
      </c>
      <c r="CY91" s="576">
        <v>1202</v>
      </c>
      <c r="CZ91" s="576">
        <v>22</v>
      </c>
      <c r="DA91" s="576">
        <v>1</v>
      </c>
      <c r="DB91" s="2023" t="s">
        <v>25</v>
      </c>
      <c r="DC91" s="582" t="s">
        <v>2160</v>
      </c>
      <c r="DD91" s="2972"/>
      <c r="DE91" s="2972"/>
      <c r="DF91" s="2972"/>
      <c r="DG91" s="2973"/>
      <c r="DH91" s="2973"/>
      <c r="DI91" s="2973"/>
      <c r="DJ91" s="2973"/>
      <c r="DK91" s="2973"/>
      <c r="DL91" s="2973"/>
      <c r="DM91" s="2973"/>
      <c r="DN91" s="2975"/>
      <c r="DO91" s="2974"/>
      <c r="DP91" s="2973"/>
      <c r="DQ91" s="2973"/>
      <c r="DR91" s="2973"/>
      <c r="DS91" s="2973"/>
      <c r="DT91" s="2973"/>
      <c r="DU91" s="2973"/>
      <c r="DV91" s="2973"/>
      <c r="DW91" s="2973"/>
      <c r="DX91" s="700"/>
      <c r="DY91" s="2021">
        <v>31</v>
      </c>
      <c r="DZ91" s="579" t="s">
        <v>23</v>
      </c>
      <c r="EA91" s="2022" t="s">
        <v>24</v>
      </c>
      <c r="EB91" s="576">
        <v>15212</v>
      </c>
      <c r="EC91" s="576">
        <v>9256</v>
      </c>
      <c r="ED91" s="576">
        <v>1467</v>
      </c>
      <c r="EE91" s="576">
        <v>174</v>
      </c>
      <c r="EF91" s="576" t="s">
        <v>21</v>
      </c>
      <c r="EG91" s="576">
        <v>8897</v>
      </c>
      <c r="EH91" s="576">
        <v>75531</v>
      </c>
      <c r="EI91" s="576">
        <v>12926</v>
      </c>
      <c r="EJ91" s="576">
        <v>44040</v>
      </c>
      <c r="EK91" s="576">
        <v>103657</v>
      </c>
      <c r="EL91" s="576">
        <v>927</v>
      </c>
      <c r="EM91" s="576">
        <v>5816</v>
      </c>
      <c r="EN91" s="576">
        <v>13517</v>
      </c>
      <c r="EO91" s="576">
        <v>14227</v>
      </c>
      <c r="EP91" s="576" t="s">
        <v>21</v>
      </c>
      <c r="EQ91" s="576" t="s">
        <v>21</v>
      </c>
      <c r="ER91" s="2023" t="s">
        <v>25</v>
      </c>
      <c r="ES91" s="582" t="s">
        <v>2160</v>
      </c>
      <c r="ET91" s="2021">
        <v>31</v>
      </c>
      <c r="EU91" s="579" t="s">
        <v>23</v>
      </c>
      <c r="EV91" s="2022" t="s">
        <v>24</v>
      </c>
      <c r="EW91" s="576" t="s">
        <v>21</v>
      </c>
      <c r="EX91" s="576">
        <v>9420</v>
      </c>
      <c r="EY91" s="576">
        <v>12321</v>
      </c>
      <c r="EZ91" s="576">
        <v>509</v>
      </c>
      <c r="FA91" s="576">
        <v>603</v>
      </c>
      <c r="FB91" s="576" t="s">
        <v>21</v>
      </c>
      <c r="FC91" s="576">
        <v>235049</v>
      </c>
      <c r="FD91" s="576">
        <v>7614</v>
      </c>
      <c r="FE91" s="576">
        <v>15550</v>
      </c>
      <c r="FF91" s="576">
        <v>446</v>
      </c>
      <c r="FG91" s="576">
        <v>44</v>
      </c>
      <c r="FH91" s="576" t="s">
        <v>21</v>
      </c>
      <c r="FI91" s="576">
        <v>394</v>
      </c>
      <c r="FJ91" s="576">
        <v>302</v>
      </c>
      <c r="FK91" s="576">
        <v>92</v>
      </c>
      <c r="FL91" s="576" t="s">
        <v>21</v>
      </c>
      <c r="FM91" s="2023" t="s">
        <v>25</v>
      </c>
      <c r="FN91" s="582" t="s">
        <v>2160</v>
      </c>
      <c r="FO91" s="2021">
        <v>31</v>
      </c>
      <c r="FP91" s="579" t="s">
        <v>23</v>
      </c>
      <c r="FQ91" s="2022" t="s">
        <v>24</v>
      </c>
      <c r="FR91" s="576" t="s">
        <v>21</v>
      </c>
      <c r="FS91" s="576">
        <v>403</v>
      </c>
      <c r="FT91" s="576">
        <v>16303</v>
      </c>
      <c r="FU91" s="576">
        <v>552</v>
      </c>
      <c r="FV91" s="576">
        <v>17288</v>
      </c>
      <c r="FW91" s="576">
        <v>28558</v>
      </c>
      <c r="FX91" s="576">
        <v>203</v>
      </c>
      <c r="FY91" s="576" t="s">
        <v>21</v>
      </c>
      <c r="FZ91" s="576">
        <v>23212</v>
      </c>
      <c r="GA91" s="576">
        <v>765</v>
      </c>
      <c r="GB91" s="576">
        <v>1744</v>
      </c>
      <c r="GC91" s="576">
        <v>805</v>
      </c>
      <c r="GD91" s="576" t="s">
        <v>21</v>
      </c>
      <c r="GE91" s="576">
        <v>793</v>
      </c>
      <c r="GF91" s="576">
        <v>793</v>
      </c>
      <c r="GG91" s="576" t="s">
        <v>21</v>
      </c>
      <c r="GH91" s="2023" t="s">
        <v>25</v>
      </c>
      <c r="GI91" s="582" t="s">
        <v>2160</v>
      </c>
      <c r="GJ91" s="2021">
        <v>31</v>
      </c>
      <c r="GK91" s="579" t="s">
        <v>23</v>
      </c>
      <c r="GL91" s="2022" t="s">
        <v>24</v>
      </c>
      <c r="GM91" s="576">
        <v>1145</v>
      </c>
      <c r="GN91" s="576">
        <v>675</v>
      </c>
      <c r="GO91" s="576">
        <v>470</v>
      </c>
      <c r="GP91" s="576">
        <v>8</v>
      </c>
      <c r="GQ91" s="576" t="s">
        <v>21</v>
      </c>
      <c r="GR91" s="576" t="s">
        <v>21</v>
      </c>
      <c r="GS91" s="576">
        <v>4530</v>
      </c>
      <c r="GT91" s="576">
        <v>3118</v>
      </c>
      <c r="GU91" s="576">
        <v>2402</v>
      </c>
      <c r="GV91" s="576">
        <v>1249</v>
      </c>
      <c r="GW91" s="576">
        <v>158</v>
      </c>
      <c r="GX91" s="576">
        <v>177</v>
      </c>
      <c r="GY91" s="576" t="s">
        <v>21</v>
      </c>
      <c r="GZ91" s="576">
        <v>424461</v>
      </c>
      <c r="HA91" s="576">
        <v>27255</v>
      </c>
      <c r="HB91" s="576">
        <v>1731</v>
      </c>
      <c r="HC91" s="2023" t="s">
        <v>25</v>
      </c>
      <c r="HD91" s="582" t="s">
        <v>2160</v>
      </c>
      <c r="HE91" s="2021">
        <v>31</v>
      </c>
      <c r="HF91" s="579" t="s">
        <v>23</v>
      </c>
      <c r="HG91" s="2022" t="s">
        <v>24</v>
      </c>
      <c r="HH91" s="576">
        <v>38085</v>
      </c>
      <c r="HI91" s="576">
        <v>25160</v>
      </c>
      <c r="HJ91" s="576">
        <v>473</v>
      </c>
      <c r="HK91" s="576">
        <v>236</v>
      </c>
      <c r="HL91" s="576">
        <v>7807</v>
      </c>
      <c r="HM91" s="576">
        <v>7128</v>
      </c>
      <c r="HN91" s="576">
        <v>679</v>
      </c>
      <c r="HO91" s="576">
        <v>8384</v>
      </c>
      <c r="HP91" s="576">
        <v>356</v>
      </c>
      <c r="HQ91" s="576" t="s">
        <v>21</v>
      </c>
      <c r="HR91" s="576">
        <v>6739</v>
      </c>
      <c r="HS91" s="576">
        <v>9431</v>
      </c>
      <c r="HT91" s="576">
        <v>1589</v>
      </c>
      <c r="HU91" s="576">
        <v>6793</v>
      </c>
      <c r="HV91" s="576">
        <v>6770</v>
      </c>
      <c r="HW91" s="576" t="s">
        <v>21</v>
      </c>
      <c r="HX91" s="2023" t="s">
        <v>25</v>
      </c>
      <c r="HY91" s="582" t="s">
        <v>2160</v>
      </c>
      <c r="HZ91" s="2972"/>
      <c r="IA91" s="2972"/>
      <c r="IB91" s="2972"/>
      <c r="IC91" s="2973"/>
      <c r="ID91" s="2973"/>
      <c r="IE91" s="2973"/>
      <c r="IF91" s="2973"/>
      <c r="IG91" s="2973"/>
      <c r="IH91" s="2973"/>
      <c r="II91" s="2973"/>
      <c r="IJ91" s="2973"/>
      <c r="IK91" s="2973"/>
      <c r="IL91" s="2973"/>
      <c r="IM91" s="2973"/>
      <c r="IN91" s="2975"/>
      <c r="IO91" s="2973"/>
    </row>
    <row r="92" spans="1:249" ht="14.45" customHeight="1">
      <c r="A92" s="2024" t="s">
        <v>26</v>
      </c>
      <c r="B92" s="583" t="s">
        <v>26</v>
      </c>
      <c r="C92" s="580" t="s">
        <v>556</v>
      </c>
      <c r="D92" s="576">
        <v>12692</v>
      </c>
      <c r="E92" s="576">
        <v>9478</v>
      </c>
      <c r="F92" s="576">
        <v>1469</v>
      </c>
      <c r="G92" s="576">
        <v>313</v>
      </c>
      <c r="H92" s="2971" t="s">
        <v>21</v>
      </c>
      <c r="I92" s="576">
        <v>8566</v>
      </c>
      <c r="J92" s="576">
        <v>71528</v>
      </c>
      <c r="K92" s="576">
        <v>12555</v>
      </c>
      <c r="L92" s="576">
        <v>44581</v>
      </c>
      <c r="M92" s="576">
        <v>70802</v>
      </c>
      <c r="N92" s="576">
        <v>1056</v>
      </c>
      <c r="O92" s="576">
        <v>5518</v>
      </c>
      <c r="P92" s="576">
        <v>12714</v>
      </c>
      <c r="Q92" s="576">
        <v>13288</v>
      </c>
      <c r="R92" s="576" t="s">
        <v>21</v>
      </c>
      <c r="S92" s="576" t="s">
        <v>21</v>
      </c>
      <c r="T92" s="2023" t="s">
        <v>27</v>
      </c>
      <c r="U92" s="582" t="s">
        <v>26</v>
      </c>
      <c r="V92" s="2024" t="s">
        <v>26</v>
      </c>
      <c r="W92" s="583" t="s">
        <v>26</v>
      </c>
      <c r="X92" s="580" t="s">
        <v>556</v>
      </c>
      <c r="Y92" s="576" t="s">
        <v>21</v>
      </c>
      <c r="Z92" s="576" t="s">
        <v>21</v>
      </c>
      <c r="AA92" s="576">
        <v>9510</v>
      </c>
      <c r="AB92" s="576">
        <v>11946</v>
      </c>
      <c r="AC92" s="576">
        <v>846</v>
      </c>
      <c r="AD92" s="576">
        <v>662</v>
      </c>
      <c r="AE92" s="576" t="s">
        <v>21</v>
      </c>
      <c r="AF92" s="576">
        <v>290524</v>
      </c>
      <c r="AG92" s="576">
        <v>179098</v>
      </c>
      <c r="AH92" s="576">
        <v>20509</v>
      </c>
      <c r="AI92" s="576">
        <v>1</v>
      </c>
      <c r="AJ92" s="576">
        <v>1</v>
      </c>
      <c r="AK92" s="576" t="s">
        <v>21</v>
      </c>
      <c r="AL92" s="576">
        <v>171333</v>
      </c>
      <c r="AM92" s="576">
        <v>66110</v>
      </c>
      <c r="AN92" s="576">
        <v>20799</v>
      </c>
      <c r="AO92" s="2023" t="s">
        <v>27</v>
      </c>
      <c r="AP92" s="582" t="s">
        <v>26</v>
      </c>
      <c r="AQ92" s="2024" t="s">
        <v>26</v>
      </c>
      <c r="AR92" s="583" t="s">
        <v>26</v>
      </c>
      <c r="AS92" s="580" t="s">
        <v>556</v>
      </c>
      <c r="AT92" s="576">
        <v>136</v>
      </c>
      <c r="AU92" s="576" t="s">
        <v>21</v>
      </c>
      <c r="AV92" s="576" t="s">
        <v>21</v>
      </c>
      <c r="AW92" s="576">
        <v>25214</v>
      </c>
      <c r="AX92" s="576">
        <v>5245</v>
      </c>
      <c r="AY92" s="576">
        <v>1786</v>
      </c>
      <c r="AZ92" s="576">
        <v>782</v>
      </c>
      <c r="BA92" s="576" t="s">
        <v>21</v>
      </c>
      <c r="BB92" s="576">
        <v>770</v>
      </c>
      <c r="BC92" s="576">
        <v>770</v>
      </c>
      <c r="BD92" s="576" t="s">
        <v>21</v>
      </c>
      <c r="BE92" s="576">
        <v>3</v>
      </c>
      <c r="BF92" s="576" t="s">
        <v>21</v>
      </c>
      <c r="BG92" s="576" t="s">
        <v>21</v>
      </c>
      <c r="BH92" s="576">
        <v>10519</v>
      </c>
      <c r="BI92" s="576">
        <v>376</v>
      </c>
      <c r="BJ92" s="576">
        <v>71290</v>
      </c>
      <c r="BK92" s="2023" t="s">
        <v>27</v>
      </c>
      <c r="BL92" s="582" t="s">
        <v>26</v>
      </c>
      <c r="BM92" s="2024" t="s">
        <v>26</v>
      </c>
      <c r="BN92" s="583" t="s">
        <v>26</v>
      </c>
      <c r="BO92" s="580" t="s">
        <v>556</v>
      </c>
      <c r="BP92" s="576">
        <v>1283</v>
      </c>
      <c r="BQ92" s="576">
        <v>186</v>
      </c>
      <c r="BR92" s="576">
        <v>208</v>
      </c>
      <c r="BS92" s="576" t="s">
        <v>21</v>
      </c>
      <c r="BT92" s="576" t="s">
        <v>21</v>
      </c>
      <c r="BU92" s="576">
        <v>414563</v>
      </c>
      <c r="BV92" s="576">
        <v>1865</v>
      </c>
      <c r="BW92" s="576">
        <v>25938</v>
      </c>
      <c r="BX92" s="576">
        <v>1469</v>
      </c>
      <c r="BY92" s="576">
        <v>255</v>
      </c>
      <c r="BZ92" s="576">
        <v>255</v>
      </c>
      <c r="CA92" s="576" t="s">
        <v>21</v>
      </c>
      <c r="CB92" s="576" t="s">
        <v>21</v>
      </c>
      <c r="CC92" s="576" t="s">
        <v>21</v>
      </c>
      <c r="CD92" s="576">
        <v>1166</v>
      </c>
      <c r="CE92" s="576">
        <v>22254</v>
      </c>
      <c r="CF92" s="576">
        <v>22216</v>
      </c>
      <c r="CG92" s="2023" t="s">
        <v>27</v>
      </c>
      <c r="CH92" s="582" t="s">
        <v>26</v>
      </c>
      <c r="CI92" s="2024" t="s">
        <v>26</v>
      </c>
      <c r="CJ92" s="583" t="s">
        <v>26</v>
      </c>
      <c r="CK92" s="580" t="s">
        <v>556</v>
      </c>
      <c r="CL92" s="576">
        <v>729</v>
      </c>
      <c r="CM92" s="576">
        <v>8262</v>
      </c>
      <c r="CN92" s="576">
        <v>347</v>
      </c>
      <c r="CO92" s="569" t="s">
        <v>21</v>
      </c>
      <c r="CP92" s="576">
        <v>6353</v>
      </c>
      <c r="CQ92" s="576">
        <v>9433</v>
      </c>
      <c r="CR92" s="576">
        <v>1587</v>
      </c>
      <c r="CS92" s="576">
        <v>6844</v>
      </c>
      <c r="CT92" s="576">
        <v>6774</v>
      </c>
      <c r="CU92" s="576" t="s">
        <v>21</v>
      </c>
      <c r="CV92" s="576" t="s">
        <v>21</v>
      </c>
      <c r="CW92" s="576">
        <v>35779</v>
      </c>
      <c r="CX92" s="576">
        <v>6440</v>
      </c>
      <c r="CY92" s="576">
        <v>1182</v>
      </c>
      <c r="CZ92" s="576">
        <v>21</v>
      </c>
      <c r="DA92" s="576" t="s">
        <v>21</v>
      </c>
      <c r="DB92" s="2023" t="s">
        <v>27</v>
      </c>
      <c r="DC92" s="582" t="s">
        <v>26</v>
      </c>
      <c r="DD92" s="2975"/>
      <c r="DE92" s="2975"/>
      <c r="DF92" s="2975"/>
      <c r="DG92" s="2973"/>
      <c r="DH92" s="2973"/>
      <c r="DI92" s="2973"/>
      <c r="DJ92" s="2973"/>
      <c r="DK92" s="2973"/>
      <c r="DL92" s="2973"/>
      <c r="DM92" s="2973"/>
      <c r="DN92" s="2975"/>
      <c r="DO92" s="2974"/>
      <c r="DP92" s="2973"/>
      <c r="DQ92" s="2973"/>
      <c r="DR92" s="2973"/>
      <c r="DS92" s="2973"/>
      <c r="DT92" s="2973"/>
      <c r="DU92" s="2973"/>
      <c r="DV92" s="2973"/>
      <c r="DW92" s="2973"/>
      <c r="DX92" s="700"/>
      <c r="DY92" s="2024" t="s">
        <v>26</v>
      </c>
      <c r="DZ92" s="583" t="s">
        <v>26</v>
      </c>
      <c r="EA92" s="580" t="s">
        <v>556</v>
      </c>
      <c r="EB92" s="576">
        <v>13311</v>
      </c>
      <c r="EC92" s="576">
        <v>9478</v>
      </c>
      <c r="ED92" s="576">
        <v>1469</v>
      </c>
      <c r="EE92" s="576">
        <v>313</v>
      </c>
      <c r="EF92" s="576" t="s">
        <v>21</v>
      </c>
      <c r="EG92" s="576">
        <v>8566</v>
      </c>
      <c r="EH92" s="576">
        <v>74103</v>
      </c>
      <c r="EI92" s="576">
        <v>12555</v>
      </c>
      <c r="EJ92" s="576">
        <v>44581</v>
      </c>
      <c r="EK92" s="576">
        <v>96911</v>
      </c>
      <c r="EL92" s="576">
        <v>1056</v>
      </c>
      <c r="EM92" s="576">
        <v>5712</v>
      </c>
      <c r="EN92" s="576">
        <v>12714</v>
      </c>
      <c r="EO92" s="576">
        <v>13289</v>
      </c>
      <c r="EP92" s="576" t="s">
        <v>21</v>
      </c>
      <c r="EQ92" s="576" t="s">
        <v>21</v>
      </c>
      <c r="ER92" s="2023" t="s">
        <v>27</v>
      </c>
      <c r="ES92" s="582" t="s">
        <v>26</v>
      </c>
      <c r="ET92" s="2024" t="s">
        <v>26</v>
      </c>
      <c r="EU92" s="583" t="s">
        <v>26</v>
      </c>
      <c r="EV92" s="580" t="s">
        <v>556</v>
      </c>
      <c r="EW92" s="576" t="s">
        <v>21</v>
      </c>
      <c r="EX92" s="576">
        <v>9510</v>
      </c>
      <c r="EY92" s="576">
        <v>11946</v>
      </c>
      <c r="EZ92" s="576">
        <v>846</v>
      </c>
      <c r="FA92" s="576">
        <v>662</v>
      </c>
      <c r="FB92" s="576" t="s">
        <v>21</v>
      </c>
      <c r="FC92" s="576">
        <v>251019</v>
      </c>
      <c r="FD92" s="576">
        <v>6881</v>
      </c>
      <c r="FE92" s="576">
        <v>15026</v>
      </c>
      <c r="FF92" s="576">
        <v>202</v>
      </c>
      <c r="FG92" s="576">
        <v>83</v>
      </c>
      <c r="FH92" s="576" t="s">
        <v>21</v>
      </c>
      <c r="FI92" s="576">
        <v>114</v>
      </c>
      <c r="FJ92" s="576">
        <v>10</v>
      </c>
      <c r="FK92" s="576">
        <v>104</v>
      </c>
      <c r="FL92" s="576" t="s">
        <v>21</v>
      </c>
      <c r="FM92" s="2023" t="s">
        <v>27</v>
      </c>
      <c r="FN92" s="582" t="s">
        <v>26</v>
      </c>
      <c r="FO92" s="2024" t="s">
        <v>26</v>
      </c>
      <c r="FP92" s="583" t="s">
        <v>26</v>
      </c>
      <c r="FQ92" s="580" t="s">
        <v>556</v>
      </c>
      <c r="FR92" s="576" t="s">
        <v>21</v>
      </c>
      <c r="FS92" s="576">
        <v>379</v>
      </c>
      <c r="FT92" s="576">
        <v>15864</v>
      </c>
      <c r="FU92" s="576">
        <v>561</v>
      </c>
      <c r="FV92" s="576">
        <v>17079</v>
      </c>
      <c r="FW92" s="576">
        <v>25644</v>
      </c>
      <c r="FX92" s="576">
        <v>182</v>
      </c>
      <c r="FY92" s="576" t="s">
        <v>21</v>
      </c>
      <c r="FZ92" s="576">
        <v>22871</v>
      </c>
      <c r="GA92" s="576">
        <v>504</v>
      </c>
      <c r="GB92" s="576">
        <v>1789</v>
      </c>
      <c r="GC92" s="576">
        <v>789</v>
      </c>
      <c r="GD92" s="576" t="s">
        <v>21</v>
      </c>
      <c r="GE92" s="576">
        <v>777</v>
      </c>
      <c r="GF92" s="576">
        <v>777</v>
      </c>
      <c r="GG92" s="576" t="s">
        <v>21</v>
      </c>
      <c r="GH92" s="2023" t="s">
        <v>27</v>
      </c>
      <c r="GI92" s="582" t="s">
        <v>26</v>
      </c>
      <c r="GJ92" s="2024" t="s">
        <v>26</v>
      </c>
      <c r="GK92" s="583" t="s">
        <v>26</v>
      </c>
      <c r="GL92" s="580" t="s">
        <v>556</v>
      </c>
      <c r="GM92" s="576">
        <v>1217</v>
      </c>
      <c r="GN92" s="576">
        <v>585</v>
      </c>
      <c r="GO92" s="576">
        <v>632</v>
      </c>
      <c r="GP92" s="576">
        <v>6</v>
      </c>
      <c r="GQ92" s="576" t="s">
        <v>21</v>
      </c>
      <c r="GR92" s="576" t="s">
        <v>21</v>
      </c>
      <c r="GS92" s="576">
        <v>5491</v>
      </c>
      <c r="GT92" s="576">
        <v>4314</v>
      </c>
      <c r="GU92" s="576">
        <v>2051</v>
      </c>
      <c r="GV92" s="576">
        <v>1284</v>
      </c>
      <c r="GW92" s="576">
        <v>186</v>
      </c>
      <c r="GX92" s="576">
        <v>208</v>
      </c>
      <c r="GY92" s="576" t="s">
        <v>21</v>
      </c>
      <c r="GZ92" s="576">
        <v>412728</v>
      </c>
      <c r="HA92" s="576">
        <v>26361</v>
      </c>
      <c r="HB92" s="576">
        <v>1704</v>
      </c>
      <c r="HC92" s="2023" t="s">
        <v>27</v>
      </c>
      <c r="HD92" s="582" t="s">
        <v>26</v>
      </c>
      <c r="HE92" s="2024" t="s">
        <v>26</v>
      </c>
      <c r="HF92" s="583" t="s">
        <v>26</v>
      </c>
      <c r="HG92" s="580" t="s">
        <v>556</v>
      </c>
      <c r="HH92" s="576">
        <v>36739</v>
      </c>
      <c r="HI92" s="576">
        <v>23977</v>
      </c>
      <c r="HJ92" s="576">
        <v>473</v>
      </c>
      <c r="HK92" s="576">
        <v>223</v>
      </c>
      <c r="HL92" s="576">
        <v>7184</v>
      </c>
      <c r="HM92" s="576">
        <v>6455</v>
      </c>
      <c r="HN92" s="576">
        <v>729</v>
      </c>
      <c r="HO92" s="576">
        <v>8262</v>
      </c>
      <c r="HP92" s="576">
        <v>347</v>
      </c>
      <c r="HQ92" s="576" t="s">
        <v>21</v>
      </c>
      <c r="HR92" s="576">
        <v>6353</v>
      </c>
      <c r="HS92" s="576">
        <v>9434</v>
      </c>
      <c r="HT92" s="576">
        <v>1587</v>
      </c>
      <c r="HU92" s="576">
        <v>6844</v>
      </c>
      <c r="HV92" s="576">
        <v>6775</v>
      </c>
      <c r="HW92" s="576" t="s">
        <v>21</v>
      </c>
      <c r="HX92" s="2023" t="s">
        <v>27</v>
      </c>
      <c r="HY92" s="582" t="s">
        <v>26</v>
      </c>
      <c r="HZ92" s="2975"/>
      <c r="IA92" s="2975"/>
      <c r="IB92" s="2975"/>
      <c r="IC92" s="2973"/>
      <c r="ID92" s="2973"/>
      <c r="IE92" s="2973"/>
      <c r="IF92" s="2973"/>
      <c r="IG92" s="2973"/>
      <c r="IH92" s="2973"/>
      <c r="II92" s="2973"/>
      <c r="IJ92" s="2973"/>
      <c r="IK92" s="2973"/>
      <c r="IL92" s="2973"/>
      <c r="IM92" s="2973"/>
      <c r="IN92" s="2975"/>
      <c r="IO92" s="2973"/>
    </row>
    <row r="93" spans="1:249" ht="15.75">
      <c r="A93" s="2021">
        <v>1</v>
      </c>
      <c r="B93" s="579" t="s">
        <v>2168</v>
      </c>
      <c r="C93" s="580" t="s">
        <v>2169</v>
      </c>
      <c r="D93" s="576">
        <v>12807</v>
      </c>
      <c r="E93" s="576">
        <v>9127</v>
      </c>
      <c r="F93" s="576">
        <v>1432</v>
      </c>
      <c r="G93" s="576">
        <v>2059</v>
      </c>
      <c r="H93" s="2971" t="s">
        <v>21</v>
      </c>
      <c r="I93" s="576">
        <v>8509</v>
      </c>
      <c r="J93" s="576">
        <v>72947</v>
      </c>
      <c r="K93" s="576">
        <v>12680</v>
      </c>
      <c r="L93" s="576">
        <v>46532</v>
      </c>
      <c r="M93" s="576">
        <v>71738</v>
      </c>
      <c r="N93" s="576">
        <v>1213</v>
      </c>
      <c r="O93" s="576">
        <v>4971</v>
      </c>
      <c r="P93" s="576">
        <v>13009</v>
      </c>
      <c r="Q93" s="576">
        <v>13633</v>
      </c>
      <c r="R93" s="576" t="s">
        <v>21</v>
      </c>
      <c r="S93" s="576" t="s">
        <v>21</v>
      </c>
      <c r="T93" s="2023" t="s">
        <v>28</v>
      </c>
      <c r="U93" s="582" t="s">
        <v>26</v>
      </c>
      <c r="V93" s="2021">
        <v>1</v>
      </c>
      <c r="W93" s="579" t="s">
        <v>2168</v>
      </c>
      <c r="X93" s="580" t="s">
        <v>2169</v>
      </c>
      <c r="Y93" s="576" t="s">
        <v>21</v>
      </c>
      <c r="Z93" s="576" t="s">
        <v>21</v>
      </c>
      <c r="AA93" s="576">
        <v>9637</v>
      </c>
      <c r="AB93" s="576">
        <v>12238</v>
      </c>
      <c r="AC93" s="576">
        <v>806</v>
      </c>
      <c r="AD93" s="576">
        <v>636</v>
      </c>
      <c r="AE93" s="576" t="s">
        <v>21</v>
      </c>
      <c r="AF93" s="576">
        <v>287508</v>
      </c>
      <c r="AG93" s="576">
        <v>175574</v>
      </c>
      <c r="AH93" s="576">
        <v>18876</v>
      </c>
      <c r="AI93" s="576" t="s">
        <v>21</v>
      </c>
      <c r="AJ93" s="576" t="s">
        <v>21</v>
      </c>
      <c r="AK93" s="576" t="s">
        <v>21</v>
      </c>
      <c r="AL93" s="576">
        <v>162487</v>
      </c>
      <c r="AM93" s="576">
        <v>54408</v>
      </c>
      <c r="AN93" s="576">
        <v>21130</v>
      </c>
      <c r="AO93" s="2023" t="s">
        <v>28</v>
      </c>
      <c r="AP93" s="582" t="s">
        <v>26</v>
      </c>
      <c r="AQ93" s="2021">
        <v>1</v>
      </c>
      <c r="AR93" s="579" t="s">
        <v>2168</v>
      </c>
      <c r="AS93" s="580" t="s">
        <v>2169</v>
      </c>
      <c r="AT93" s="576">
        <v>120</v>
      </c>
      <c r="AU93" s="576" t="s">
        <v>21</v>
      </c>
      <c r="AV93" s="576" t="s">
        <v>21</v>
      </c>
      <c r="AW93" s="576">
        <v>23550</v>
      </c>
      <c r="AX93" s="576">
        <v>5806</v>
      </c>
      <c r="AY93" s="576">
        <v>1844</v>
      </c>
      <c r="AZ93" s="576">
        <v>760</v>
      </c>
      <c r="BA93" s="576" t="s">
        <v>21</v>
      </c>
      <c r="BB93" s="576">
        <v>748</v>
      </c>
      <c r="BC93" s="576">
        <v>748</v>
      </c>
      <c r="BD93" s="576" t="s">
        <v>21</v>
      </c>
      <c r="BE93" s="576">
        <v>3</v>
      </c>
      <c r="BF93" s="576" t="s">
        <v>21</v>
      </c>
      <c r="BG93" s="576" t="s">
        <v>21</v>
      </c>
      <c r="BH93" s="576">
        <v>11544</v>
      </c>
      <c r="BI93" s="576">
        <v>151</v>
      </c>
      <c r="BJ93" s="576">
        <v>66552</v>
      </c>
      <c r="BK93" s="2023" t="s">
        <v>28</v>
      </c>
      <c r="BL93" s="582" t="s">
        <v>26</v>
      </c>
      <c r="BM93" s="2021">
        <v>1</v>
      </c>
      <c r="BN93" s="579" t="s">
        <v>2168</v>
      </c>
      <c r="BO93" s="580" t="s">
        <v>2169</v>
      </c>
      <c r="BP93" s="576">
        <v>1330</v>
      </c>
      <c r="BQ93" s="576">
        <v>160</v>
      </c>
      <c r="BR93" s="576">
        <v>179</v>
      </c>
      <c r="BS93" s="576" t="s">
        <v>21</v>
      </c>
      <c r="BT93" s="576" t="s">
        <v>21</v>
      </c>
      <c r="BU93" s="576">
        <v>353739</v>
      </c>
      <c r="BV93" s="576">
        <v>2928</v>
      </c>
      <c r="BW93" s="576">
        <v>26302</v>
      </c>
      <c r="BX93" s="576">
        <v>1199</v>
      </c>
      <c r="BY93" s="576">
        <v>156</v>
      </c>
      <c r="BZ93" s="576">
        <v>156</v>
      </c>
      <c r="CA93" s="576" t="s">
        <v>21</v>
      </c>
      <c r="CB93" s="576" t="s">
        <v>21</v>
      </c>
      <c r="CC93" s="576" t="s">
        <v>21</v>
      </c>
      <c r="CD93" s="576">
        <v>1003</v>
      </c>
      <c r="CE93" s="576">
        <v>22843</v>
      </c>
      <c r="CF93" s="576">
        <v>23007</v>
      </c>
      <c r="CG93" s="2023" t="s">
        <v>28</v>
      </c>
      <c r="CH93" s="582" t="s">
        <v>26</v>
      </c>
      <c r="CI93" s="2021">
        <v>1</v>
      </c>
      <c r="CJ93" s="579" t="s">
        <v>2168</v>
      </c>
      <c r="CK93" s="580" t="s">
        <v>2169</v>
      </c>
      <c r="CL93" s="576">
        <v>710</v>
      </c>
      <c r="CM93" s="576">
        <v>7803</v>
      </c>
      <c r="CN93" s="576">
        <v>328</v>
      </c>
      <c r="CO93" s="569" t="s">
        <v>21</v>
      </c>
      <c r="CP93" s="576">
        <v>6436</v>
      </c>
      <c r="CQ93" s="576">
        <v>9342</v>
      </c>
      <c r="CR93" s="576">
        <v>1447</v>
      </c>
      <c r="CS93" s="576">
        <v>6915</v>
      </c>
      <c r="CT93" s="576">
        <v>6874</v>
      </c>
      <c r="CU93" s="576" t="s">
        <v>21</v>
      </c>
      <c r="CV93" s="576" t="s">
        <v>21</v>
      </c>
      <c r="CW93" s="576">
        <v>35551</v>
      </c>
      <c r="CX93" s="576">
        <v>5482</v>
      </c>
      <c r="CY93" s="576">
        <v>1228</v>
      </c>
      <c r="CZ93" s="576">
        <v>16</v>
      </c>
      <c r="DA93" s="576" t="s">
        <v>21</v>
      </c>
      <c r="DB93" s="2023" t="s">
        <v>28</v>
      </c>
      <c r="DC93" s="582" t="s">
        <v>26</v>
      </c>
      <c r="DD93" s="2972"/>
      <c r="DE93" s="2972"/>
      <c r="DF93" s="2972"/>
      <c r="DG93" s="2973"/>
      <c r="DH93" s="2973"/>
      <c r="DI93" s="2973"/>
      <c r="DJ93" s="2973"/>
      <c r="DK93" s="2973"/>
      <c r="DL93" s="2973"/>
      <c r="DM93" s="2973"/>
      <c r="DN93" s="2976"/>
      <c r="DO93" s="2974"/>
      <c r="DP93" s="2973"/>
      <c r="DQ93" s="2973"/>
      <c r="DR93" s="2973"/>
      <c r="DS93" s="2973"/>
      <c r="DT93" s="2973"/>
      <c r="DU93" s="2973"/>
      <c r="DV93" s="2973"/>
      <c r="DW93" s="2973"/>
      <c r="DX93" s="700"/>
      <c r="DY93" s="2021">
        <v>1</v>
      </c>
      <c r="DZ93" s="579" t="s">
        <v>2168</v>
      </c>
      <c r="EA93" s="580" t="s">
        <v>2169</v>
      </c>
      <c r="EB93" s="576">
        <v>13424</v>
      </c>
      <c r="EC93" s="576">
        <v>9127</v>
      </c>
      <c r="ED93" s="576">
        <v>1432</v>
      </c>
      <c r="EE93" s="576">
        <v>2059</v>
      </c>
      <c r="EF93" s="576" t="s">
        <v>21</v>
      </c>
      <c r="EG93" s="576">
        <v>8509</v>
      </c>
      <c r="EH93" s="576">
        <v>75632</v>
      </c>
      <c r="EI93" s="576">
        <v>12680</v>
      </c>
      <c r="EJ93" s="576">
        <v>46532</v>
      </c>
      <c r="EK93" s="576">
        <v>99185</v>
      </c>
      <c r="EL93" s="576">
        <v>1213</v>
      </c>
      <c r="EM93" s="576">
        <v>5161</v>
      </c>
      <c r="EN93" s="576">
        <v>13009</v>
      </c>
      <c r="EO93" s="576">
        <v>13631</v>
      </c>
      <c r="EP93" s="576" t="s">
        <v>21</v>
      </c>
      <c r="EQ93" s="576" t="s">
        <v>21</v>
      </c>
      <c r="ER93" s="2023" t="s">
        <v>28</v>
      </c>
      <c r="ES93" s="582" t="s">
        <v>26</v>
      </c>
      <c r="ET93" s="2021">
        <v>1</v>
      </c>
      <c r="EU93" s="579" t="s">
        <v>2168</v>
      </c>
      <c r="EV93" s="580" t="s">
        <v>2169</v>
      </c>
      <c r="EW93" s="576" t="s">
        <v>21</v>
      </c>
      <c r="EX93" s="576">
        <v>9637</v>
      </c>
      <c r="EY93" s="576">
        <v>12238</v>
      </c>
      <c r="EZ93" s="576">
        <v>806</v>
      </c>
      <c r="FA93" s="576">
        <v>636</v>
      </c>
      <c r="FB93" s="576" t="s">
        <v>21</v>
      </c>
      <c r="FC93" s="576">
        <v>247729</v>
      </c>
      <c r="FD93" s="576">
        <v>6520</v>
      </c>
      <c r="FE93" s="576">
        <v>14719</v>
      </c>
      <c r="FF93" s="576">
        <v>522</v>
      </c>
      <c r="FG93" s="576">
        <v>433</v>
      </c>
      <c r="FH93" s="576" t="s">
        <v>21</v>
      </c>
      <c r="FI93" s="576">
        <v>104</v>
      </c>
      <c r="FJ93" s="576">
        <v>7</v>
      </c>
      <c r="FK93" s="576">
        <v>96</v>
      </c>
      <c r="FL93" s="576" t="s">
        <v>21</v>
      </c>
      <c r="FM93" s="2023" t="s">
        <v>28</v>
      </c>
      <c r="FN93" s="582" t="s">
        <v>26</v>
      </c>
      <c r="FO93" s="2021">
        <v>1</v>
      </c>
      <c r="FP93" s="579" t="s">
        <v>2168</v>
      </c>
      <c r="FQ93" s="580" t="s">
        <v>2169</v>
      </c>
      <c r="FR93" s="576" t="s">
        <v>21</v>
      </c>
      <c r="FS93" s="576">
        <v>318</v>
      </c>
      <c r="FT93" s="576">
        <v>16477</v>
      </c>
      <c r="FU93" s="576">
        <v>411</v>
      </c>
      <c r="FV93" s="576">
        <v>18005</v>
      </c>
      <c r="FW93" s="576">
        <v>26018</v>
      </c>
      <c r="FX93" s="576">
        <v>165</v>
      </c>
      <c r="FY93" s="576" t="s">
        <v>21</v>
      </c>
      <c r="FZ93" s="576">
        <v>21266</v>
      </c>
      <c r="GA93" s="576">
        <v>1310</v>
      </c>
      <c r="GB93" s="576">
        <v>1854</v>
      </c>
      <c r="GC93" s="576">
        <v>764</v>
      </c>
      <c r="GD93" s="576" t="s">
        <v>21</v>
      </c>
      <c r="GE93" s="576">
        <v>752</v>
      </c>
      <c r="GF93" s="576">
        <v>752</v>
      </c>
      <c r="GG93" s="576" t="s">
        <v>21</v>
      </c>
      <c r="GH93" s="2023" t="s">
        <v>28</v>
      </c>
      <c r="GI93" s="582" t="s">
        <v>26</v>
      </c>
      <c r="GJ93" s="2021">
        <v>1</v>
      </c>
      <c r="GK93" s="579" t="s">
        <v>2168</v>
      </c>
      <c r="GL93" s="580" t="s">
        <v>2169</v>
      </c>
      <c r="GM93" s="576">
        <v>1514</v>
      </c>
      <c r="GN93" s="576">
        <v>767</v>
      </c>
      <c r="GO93" s="576">
        <v>747</v>
      </c>
      <c r="GP93" s="576">
        <v>6</v>
      </c>
      <c r="GQ93" s="576" t="s">
        <v>21</v>
      </c>
      <c r="GR93" s="576" t="s">
        <v>21</v>
      </c>
      <c r="GS93" s="576">
        <v>5745</v>
      </c>
      <c r="GT93" s="576">
        <v>4595</v>
      </c>
      <c r="GU93" s="576">
        <v>2111</v>
      </c>
      <c r="GV93" s="576">
        <v>1331</v>
      </c>
      <c r="GW93" s="576">
        <v>160</v>
      </c>
      <c r="GX93" s="576">
        <v>179</v>
      </c>
      <c r="GY93" s="576" t="s">
        <v>21</v>
      </c>
      <c r="GZ93" s="576">
        <v>352625</v>
      </c>
      <c r="HA93" s="576">
        <v>26781</v>
      </c>
      <c r="HB93" s="576">
        <v>1434</v>
      </c>
      <c r="HC93" s="2023" t="s">
        <v>28</v>
      </c>
      <c r="HD93" s="582" t="s">
        <v>26</v>
      </c>
      <c r="HE93" s="2021">
        <v>1</v>
      </c>
      <c r="HF93" s="579" t="s">
        <v>2168</v>
      </c>
      <c r="HG93" s="580" t="s">
        <v>2169</v>
      </c>
      <c r="HH93" s="576">
        <v>36400</v>
      </c>
      <c r="HI93" s="576">
        <v>23753</v>
      </c>
      <c r="HJ93" s="576">
        <v>459</v>
      </c>
      <c r="HK93" s="576">
        <v>221</v>
      </c>
      <c r="HL93" s="576">
        <v>7410</v>
      </c>
      <c r="HM93" s="576">
        <v>6700</v>
      </c>
      <c r="HN93" s="576">
        <v>710</v>
      </c>
      <c r="HO93" s="576">
        <v>7803</v>
      </c>
      <c r="HP93" s="576">
        <v>328</v>
      </c>
      <c r="HQ93" s="576" t="s">
        <v>21</v>
      </c>
      <c r="HR93" s="576">
        <v>6436</v>
      </c>
      <c r="HS93" s="576">
        <v>9340</v>
      </c>
      <c r="HT93" s="576">
        <v>1447</v>
      </c>
      <c r="HU93" s="576">
        <v>6915</v>
      </c>
      <c r="HV93" s="576">
        <v>6873</v>
      </c>
      <c r="HW93" s="576" t="s">
        <v>21</v>
      </c>
      <c r="HX93" s="2023" t="s">
        <v>28</v>
      </c>
      <c r="HY93" s="582" t="s">
        <v>26</v>
      </c>
      <c r="HZ93" s="2972"/>
      <c r="IA93" s="2972"/>
      <c r="IB93" s="2972"/>
      <c r="IC93" s="2973"/>
      <c r="ID93" s="2973"/>
      <c r="IE93" s="2973"/>
      <c r="IF93" s="2973"/>
      <c r="IG93" s="2973"/>
      <c r="IH93" s="2973"/>
      <c r="II93" s="2973"/>
      <c r="IJ93" s="2973"/>
      <c r="IK93" s="2973"/>
      <c r="IL93" s="2973"/>
      <c r="IM93" s="2973"/>
      <c r="IN93" s="2976"/>
      <c r="IO93" s="2973"/>
    </row>
    <row r="94" spans="1:249" ht="14.45" customHeight="1">
      <c r="A94" s="2021" t="s">
        <v>26</v>
      </c>
      <c r="B94" s="579" t="s">
        <v>26</v>
      </c>
      <c r="C94" s="580" t="s">
        <v>165</v>
      </c>
      <c r="D94" s="576">
        <v>14348</v>
      </c>
      <c r="E94" s="576">
        <v>9619</v>
      </c>
      <c r="F94" s="576">
        <v>1347</v>
      </c>
      <c r="G94" s="576">
        <v>1435</v>
      </c>
      <c r="H94" s="2971" t="s">
        <v>21</v>
      </c>
      <c r="I94" s="576">
        <v>9111</v>
      </c>
      <c r="J94" s="576">
        <v>74983</v>
      </c>
      <c r="K94" s="576">
        <v>12484</v>
      </c>
      <c r="L94" s="576">
        <v>48686</v>
      </c>
      <c r="M94" s="576">
        <v>73361</v>
      </c>
      <c r="N94" s="576">
        <v>1168</v>
      </c>
      <c r="O94" s="576">
        <v>5446</v>
      </c>
      <c r="P94" s="576">
        <v>12760</v>
      </c>
      <c r="Q94" s="576">
        <v>13414</v>
      </c>
      <c r="R94" s="576" t="s">
        <v>21</v>
      </c>
      <c r="S94" s="576" t="s">
        <v>21</v>
      </c>
      <c r="T94" s="2023" t="s">
        <v>29</v>
      </c>
      <c r="U94" s="582" t="s">
        <v>26</v>
      </c>
      <c r="V94" s="2021" t="s">
        <v>26</v>
      </c>
      <c r="W94" s="579" t="s">
        <v>26</v>
      </c>
      <c r="X94" s="580" t="s">
        <v>165</v>
      </c>
      <c r="Y94" s="576" t="s">
        <v>21</v>
      </c>
      <c r="Z94" s="576" t="s">
        <v>21</v>
      </c>
      <c r="AA94" s="576">
        <v>9184</v>
      </c>
      <c r="AB94" s="576">
        <v>11748</v>
      </c>
      <c r="AC94" s="576">
        <v>709</v>
      </c>
      <c r="AD94" s="576">
        <v>598</v>
      </c>
      <c r="AE94" s="576" t="s">
        <v>21</v>
      </c>
      <c r="AF94" s="576">
        <v>249745</v>
      </c>
      <c r="AG94" s="576">
        <v>152209</v>
      </c>
      <c r="AH94" s="576">
        <v>19631</v>
      </c>
      <c r="AI94" s="576">
        <v>1</v>
      </c>
      <c r="AJ94" s="576">
        <v>1</v>
      </c>
      <c r="AK94" s="576" t="s">
        <v>21</v>
      </c>
      <c r="AL94" s="576">
        <v>162437</v>
      </c>
      <c r="AM94" s="576">
        <v>65380</v>
      </c>
      <c r="AN94" s="576">
        <v>21026</v>
      </c>
      <c r="AO94" s="2023" t="s">
        <v>29</v>
      </c>
      <c r="AP94" s="582" t="s">
        <v>26</v>
      </c>
      <c r="AQ94" s="2021" t="s">
        <v>26</v>
      </c>
      <c r="AR94" s="579" t="s">
        <v>26</v>
      </c>
      <c r="AS94" s="580" t="s">
        <v>165</v>
      </c>
      <c r="AT94" s="576">
        <v>142</v>
      </c>
      <c r="AU94" s="576" t="s">
        <v>21</v>
      </c>
      <c r="AV94" s="576" t="s">
        <v>21</v>
      </c>
      <c r="AW94" s="576">
        <v>25525</v>
      </c>
      <c r="AX94" s="576">
        <v>4589</v>
      </c>
      <c r="AY94" s="576">
        <v>1418</v>
      </c>
      <c r="AZ94" s="576">
        <v>496</v>
      </c>
      <c r="BA94" s="576" t="s">
        <v>21</v>
      </c>
      <c r="BB94" s="576">
        <v>487</v>
      </c>
      <c r="BC94" s="576">
        <v>487</v>
      </c>
      <c r="BD94" s="576" t="s">
        <v>21</v>
      </c>
      <c r="BE94" s="576">
        <v>3</v>
      </c>
      <c r="BF94" s="576" t="s">
        <v>21</v>
      </c>
      <c r="BG94" s="576" t="s">
        <v>21</v>
      </c>
      <c r="BH94" s="576">
        <v>9737</v>
      </c>
      <c r="BI94" s="576">
        <v>237</v>
      </c>
      <c r="BJ94" s="576">
        <v>76964</v>
      </c>
      <c r="BK94" s="2023" t="s">
        <v>29</v>
      </c>
      <c r="BL94" s="582" t="s">
        <v>26</v>
      </c>
      <c r="BM94" s="2021" t="s">
        <v>26</v>
      </c>
      <c r="BN94" s="579" t="s">
        <v>26</v>
      </c>
      <c r="BO94" s="580" t="s">
        <v>165</v>
      </c>
      <c r="BP94" s="576">
        <v>1314</v>
      </c>
      <c r="BQ94" s="576">
        <v>168</v>
      </c>
      <c r="BR94" s="576">
        <v>188</v>
      </c>
      <c r="BS94" s="576" t="s">
        <v>21</v>
      </c>
      <c r="BT94" s="576" t="s">
        <v>21</v>
      </c>
      <c r="BU94" s="576">
        <v>431123</v>
      </c>
      <c r="BV94" s="576">
        <v>7625</v>
      </c>
      <c r="BW94" s="576">
        <v>27064</v>
      </c>
      <c r="BX94" s="576">
        <v>1632</v>
      </c>
      <c r="BY94" s="576">
        <v>264</v>
      </c>
      <c r="BZ94" s="576">
        <v>264</v>
      </c>
      <c r="CA94" s="576" t="s">
        <v>21</v>
      </c>
      <c r="CB94" s="576" t="s">
        <v>21</v>
      </c>
      <c r="CC94" s="576" t="s">
        <v>21</v>
      </c>
      <c r="CD94" s="576">
        <v>1314</v>
      </c>
      <c r="CE94" s="576">
        <v>23324</v>
      </c>
      <c r="CF94" s="576">
        <v>23319</v>
      </c>
      <c r="CG94" s="2023" t="s">
        <v>29</v>
      </c>
      <c r="CH94" s="582" t="s">
        <v>26</v>
      </c>
      <c r="CI94" s="2021" t="s">
        <v>26</v>
      </c>
      <c r="CJ94" s="579" t="s">
        <v>26</v>
      </c>
      <c r="CK94" s="580" t="s">
        <v>165</v>
      </c>
      <c r="CL94" s="576">
        <v>749</v>
      </c>
      <c r="CM94" s="576">
        <v>8217</v>
      </c>
      <c r="CN94" s="576">
        <v>367</v>
      </c>
      <c r="CO94" s="569" t="s">
        <v>21</v>
      </c>
      <c r="CP94" s="576">
        <v>6562</v>
      </c>
      <c r="CQ94" s="576">
        <v>9505</v>
      </c>
      <c r="CR94" s="576">
        <v>1622</v>
      </c>
      <c r="CS94" s="576">
        <v>6794</v>
      </c>
      <c r="CT94" s="576">
        <v>6795</v>
      </c>
      <c r="CU94" s="576" t="s">
        <v>21</v>
      </c>
      <c r="CV94" s="576" t="s">
        <v>21</v>
      </c>
      <c r="CW94" s="576">
        <v>35907</v>
      </c>
      <c r="CX94" s="576">
        <v>7059</v>
      </c>
      <c r="CY94" s="576">
        <v>1381</v>
      </c>
      <c r="CZ94" s="576">
        <v>21</v>
      </c>
      <c r="DA94" s="576" t="s">
        <v>21</v>
      </c>
      <c r="DB94" s="2023" t="s">
        <v>29</v>
      </c>
      <c r="DC94" s="582" t="s">
        <v>26</v>
      </c>
      <c r="DD94" s="2972"/>
      <c r="DE94" s="2972"/>
      <c r="DF94" s="2972"/>
      <c r="DG94" s="2973"/>
      <c r="DH94" s="2973"/>
      <c r="DI94" s="2973"/>
      <c r="DJ94" s="2973"/>
      <c r="DK94" s="2973"/>
      <c r="DL94" s="2973"/>
      <c r="DM94" s="2973"/>
      <c r="DN94" s="2976"/>
      <c r="DO94" s="2974"/>
      <c r="DP94" s="2973"/>
      <c r="DQ94" s="2973"/>
      <c r="DR94" s="2973"/>
      <c r="DS94" s="2973"/>
      <c r="DT94" s="2973"/>
      <c r="DU94" s="2973"/>
      <c r="DV94" s="2973"/>
      <c r="DW94" s="2973"/>
      <c r="DX94" s="700"/>
      <c r="DY94" s="2021" t="s">
        <v>26</v>
      </c>
      <c r="DZ94" s="579" t="s">
        <v>26</v>
      </c>
      <c r="EA94" s="580" t="s">
        <v>165</v>
      </c>
      <c r="EB94" s="576">
        <v>15245</v>
      </c>
      <c r="EC94" s="576">
        <v>9619</v>
      </c>
      <c r="ED94" s="576">
        <v>1347</v>
      </c>
      <c r="EE94" s="576">
        <v>1435</v>
      </c>
      <c r="EF94" s="576" t="s">
        <v>21</v>
      </c>
      <c r="EG94" s="576">
        <v>9111</v>
      </c>
      <c r="EH94" s="576">
        <v>77622</v>
      </c>
      <c r="EI94" s="576">
        <v>12484</v>
      </c>
      <c r="EJ94" s="576">
        <v>48686</v>
      </c>
      <c r="EK94" s="576">
        <v>100239</v>
      </c>
      <c r="EL94" s="576">
        <v>1168</v>
      </c>
      <c r="EM94" s="576">
        <v>5640</v>
      </c>
      <c r="EN94" s="576">
        <v>12760</v>
      </c>
      <c r="EO94" s="576">
        <v>13411</v>
      </c>
      <c r="EP94" s="576" t="s">
        <v>21</v>
      </c>
      <c r="EQ94" s="576" t="s">
        <v>21</v>
      </c>
      <c r="ER94" s="2023" t="s">
        <v>29</v>
      </c>
      <c r="ES94" s="582" t="s">
        <v>26</v>
      </c>
      <c r="ET94" s="2021" t="s">
        <v>26</v>
      </c>
      <c r="EU94" s="579" t="s">
        <v>26</v>
      </c>
      <c r="EV94" s="580" t="s">
        <v>165</v>
      </c>
      <c r="EW94" s="576" t="s">
        <v>21</v>
      </c>
      <c r="EX94" s="576">
        <v>9184</v>
      </c>
      <c r="EY94" s="576">
        <v>11748</v>
      </c>
      <c r="EZ94" s="576">
        <v>709</v>
      </c>
      <c r="FA94" s="576">
        <v>598</v>
      </c>
      <c r="FB94" s="576" t="s">
        <v>21</v>
      </c>
      <c r="FC94" s="576">
        <v>215896</v>
      </c>
      <c r="FD94" s="576">
        <v>7878</v>
      </c>
      <c r="FE94" s="576">
        <v>15035</v>
      </c>
      <c r="FF94" s="576">
        <v>453</v>
      </c>
      <c r="FG94" s="576">
        <v>76</v>
      </c>
      <c r="FH94" s="576" t="s">
        <v>21</v>
      </c>
      <c r="FI94" s="576">
        <v>353</v>
      </c>
      <c r="FJ94" s="576">
        <v>17</v>
      </c>
      <c r="FK94" s="576">
        <v>336</v>
      </c>
      <c r="FL94" s="576" t="s">
        <v>21</v>
      </c>
      <c r="FM94" s="2023" t="s">
        <v>29</v>
      </c>
      <c r="FN94" s="582" t="s">
        <v>26</v>
      </c>
      <c r="FO94" s="2021" t="s">
        <v>26</v>
      </c>
      <c r="FP94" s="579" t="s">
        <v>26</v>
      </c>
      <c r="FQ94" s="580" t="s">
        <v>165</v>
      </c>
      <c r="FR94" s="576" t="s">
        <v>21</v>
      </c>
      <c r="FS94" s="576">
        <v>413</v>
      </c>
      <c r="FT94" s="576">
        <v>16560</v>
      </c>
      <c r="FU94" s="576">
        <v>684</v>
      </c>
      <c r="FV94" s="576">
        <v>17892</v>
      </c>
      <c r="FW94" s="576">
        <v>25560</v>
      </c>
      <c r="FX94" s="576">
        <v>185</v>
      </c>
      <c r="FY94" s="576" t="s">
        <v>21</v>
      </c>
      <c r="FZ94" s="576">
        <v>23288</v>
      </c>
      <c r="GA94" s="576">
        <v>774</v>
      </c>
      <c r="GB94" s="576">
        <v>1421</v>
      </c>
      <c r="GC94" s="576">
        <v>497</v>
      </c>
      <c r="GD94" s="576" t="s">
        <v>21</v>
      </c>
      <c r="GE94" s="576">
        <v>488</v>
      </c>
      <c r="GF94" s="576">
        <v>488</v>
      </c>
      <c r="GG94" s="576" t="s">
        <v>21</v>
      </c>
      <c r="GH94" s="2023" t="s">
        <v>29</v>
      </c>
      <c r="GI94" s="582" t="s">
        <v>26</v>
      </c>
      <c r="GJ94" s="2021" t="s">
        <v>26</v>
      </c>
      <c r="GK94" s="579" t="s">
        <v>26</v>
      </c>
      <c r="GL94" s="580" t="s">
        <v>165</v>
      </c>
      <c r="GM94" s="576">
        <v>2473</v>
      </c>
      <c r="GN94" s="576">
        <v>1323</v>
      </c>
      <c r="GO94" s="576">
        <v>1150</v>
      </c>
      <c r="GP94" s="576">
        <v>8</v>
      </c>
      <c r="GQ94" s="576" t="s">
        <v>21</v>
      </c>
      <c r="GR94" s="576" t="s">
        <v>21</v>
      </c>
      <c r="GS94" s="576">
        <v>7283</v>
      </c>
      <c r="GT94" s="576">
        <v>6617</v>
      </c>
      <c r="GU94" s="576">
        <v>2286</v>
      </c>
      <c r="GV94" s="576">
        <v>1315</v>
      </c>
      <c r="GW94" s="576">
        <v>168</v>
      </c>
      <c r="GX94" s="576">
        <v>188</v>
      </c>
      <c r="GY94" s="576" t="s">
        <v>21</v>
      </c>
      <c r="GZ94" s="576">
        <v>430961</v>
      </c>
      <c r="HA94" s="576">
        <v>27618</v>
      </c>
      <c r="HB94" s="576">
        <v>1855</v>
      </c>
      <c r="HC94" s="2023" t="s">
        <v>29</v>
      </c>
      <c r="HD94" s="582" t="s">
        <v>26</v>
      </c>
      <c r="HE94" s="2021" t="s">
        <v>26</v>
      </c>
      <c r="HF94" s="579" t="s">
        <v>26</v>
      </c>
      <c r="HG94" s="580" t="s">
        <v>165</v>
      </c>
      <c r="HH94" s="576">
        <v>37150</v>
      </c>
      <c r="HI94" s="576">
        <v>24308</v>
      </c>
      <c r="HJ94" s="576">
        <v>398</v>
      </c>
      <c r="HK94" s="576">
        <v>236</v>
      </c>
      <c r="HL94" s="576">
        <v>7376</v>
      </c>
      <c r="HM94" s="576">
        <v>6627</v>
      </c>
      <c r="HN94" s="576">
        <v>749</v>
      </c>
      <c r="HO94" s="576">
        <v>8217</v>
      </c>
      <c r="HP94" s="576">
        <v>367</v>
      </c>
      <c r="HQ94" s="576" t="s">
        <v>21</v>
      </c>
      <c r="HR94" s="576">
        <v>6562</v>
      </c>
      <c r="HS94" s="576">
        <v>9502</v>
      </c>
      <c r="HT94" s="576">
        <v>1622</v>
      </c>
      <c r="HU94" s="576">
        <v>6794</v>
      </c>
      <c r="HV94" s="576">
        <v>6792</v>
      </c>
      <c r="HW94" s="576" t="s">
        <v>21</v>
      </c>
      <c r="HX94" s="2023" t="s">
        <v>29</v>
      </c>
      <c r="HY94" s="582" t="s">
        <v>26</v>
      </c>
      <c r="HZ94" s="2972"/>
      <c r="IA94" s="2972"/>
      <c r="IB94" s="2972"/>
      <c r="IC94" s="2973"/>
      <c r="ID94" s="2973"/>
      <c r="IE94" s="2973"/>
      <c r="IF94" s="2973"/>
      <c r="IG94" s="2973"/>
      <c r="IH94" s="2973"/>
      <c r="II94" s="2973"/>
      <c r="IJ94" s="2973"/>
      <c r="IK94" s="2973"/>
      <c r="IL94" s="2973"/>
      <c r="IM94" s="2973"/>
      <c r="IN94" s="2976"/>
      <c r="IO94" s="2973"/>
    </row>
    <row r="95" spans="1:249" ht="9.75" customHeight="1">
      <c r="A95" s="2019"/>
      <c r="B95" s="700"/>
      <c r="C95" s="2020"/>
      <c r="D95" s="576"/>
      <c r="E95" s="576"/>
      <c r="F95" s="576"/>
      <c r="G95" s="576"/>
      <c r="H95" s="2971"/>
      <c r="J95" s="576"/>
      <c r="K95" s="576"/>
      <c r="L95" s="576"/>
      <c r="M95" s="576"/>
      <c r="N95" s="576"/>
      <c r="O95" s="576"/>
      <c r="P95" s="576"/>
      <c r="Q95" s="576"/>
      <c r="R95" s="576"/>
      <c r="S95" s="576"/>
      <c r="T95" s="2026"/>
      <c r="U95" s="587"/>
      <c r="V95" s="2019"/>
      <c r="W95" s="700"/>
      <c r="X95" s="2020"/>
      <c r="AA95" s="576"/>
      <c r="AB95" s="576"/>
      <c r="AC95" s="576"/>
      <c r="AD95" s="576"/>
      <c r="AE95" s="576"/>
      <c r="AF95" s="576"/>
      <c r="AG95" s="2915"/>
      <c r="AH95" s="576"/>
      <c r="AI95" s="576"/>
      <c r="AL95" s="2915"/>
      <c r="AM95" s="2915"/>
      <c r="AN95" s="576"/>
      <c r="AO95" s="2026"/>
      <c r="AP95" s="587"/>
      <c r="AQ95" s="2019"/>
      <c r="AR95" s="700"/>
      <c r="AS95" s="2020"/>
      <c r="AT95" s="576"/>
      <c r="AU95" s="576"/>
      <c r="AV95" s="576"/>
      <c r="AW95" s="2915"/>
      <c r="AX95" s="576"/>
      <c r="AY95" s="576"/>
      <c r="AZ95" s="576"/>
      <c r="BA95" s="576"/>
      <c r="BB95" s="576"/>
      <c r="BC95" s="576"/>
      <c r="BD95" s="576"/>
      <c r="BH95" s="2915"/>
      <c r="BI95" s="576"/>
      <c r="BJ95" s="576"/>
      <c r="BK95" s="2026"/>
      <c r="BL95" s="587"/>
      <c r="BM95" s="2019"/>
      <c r="BN95" s="700"/>
      <c r="BO95" s="2020"/>
      <c r="BP95" s="596"/>
      <c r="BQ95" s="576"/>
      <c r="BR95" s="576"/>
      <c r="BS95" s="576"/>
      <c r="BT95" s="576"/>
      <c r="BU95" s="2915"/>
      <c r="BV95" s="576"/>
      <c r="BW95" s="576"/>
      <c r="BX95" s="576"/>
      <c r="BY95" s="576"/>
      <c r="BZ95" s="576"/>
      <c r="CA95" s="576"/>
      <c r="CB95" s="576"/>
      <c r="CE95" s="576"/>
      <c r="CF95" s="576"/>
      <c r="CG95" s="2026"/>
      <c r="CH95" s="587"/>
      <c r="CI95" s="2019"/>
      <c r="CJ95" s="700"/>
      <c r="CK95" s="2020"/>
      <c r="CL95" s="576"/>
      <c r="CM95" s="576"/>
      <c r="CN95" s="576"/>
      <c r="CQ95" s="576"/>
      <c r="CR95" s="576"/>
      <c r="CS95" s="576"/>
      <c r="CT95" s="576"/>
      <c r="CU95" s="576"/>
      <c r="CV95" s="576"/>
      <c r="CW95" s="2915"/>
      <c r="CX95" s="576"/>
      <c r="CY95" s="576"/>
      <c r="CZ95" s="576"/>
      <c r="DA95" s="576"/>
      <c r="DB95" s="2026"/>
      <c r="DC95" s="587"/>
      <c r="DD95" s="2972"/>
      <c r="DE95" s="2972"/>
      <c r="DF95" s="2972"/>
      <c r="DG95" s="2973"/>
      <c r="DH95" s="2973"/>
      <c r="DI95" s="2973"/>
      <c r="DJ95" s="2973"/>
      <c r="DK95" s="2973"/>
      <c r="DL95" s="2973"/>
      <c r="DM95" s="2973"/>
      <c r="DN95" s="2976"/>
      <c r="DO95" s="2974"/>
      <c r="DP95" s="2973"/>
      <c r="DQ95" s="2973"/>
      <c r="DR95" s="2973"/>
      <c r="DS95" s="2973"/>
      <c r="DT95" s="2973"/>
      <c r="DU95" s="2973"/>
      <c r="DV95" s="2973"/>
      <c r="DW95" s="2973"/>
      <c r="DX95" s="700"/>
      <c r="DY95" s="2019"/>
      <c r="DZ95" s="700"/>
      <c r="EA95" s="2020"/>
      <c r="EB95" s="576"/>
      <c r="EC95" s="576"/>
      <c r="ED95" s="576"/>
      <c r="EE95" s="576"/>
      <c r="EF95" s="576"/>
      <c r="EG95" s="576"/>
      <c r="EH95" s="576"/>
      <c r="EI95" s="576"/>
      <c r="EJ95" s="576"/>
      <c r="EK95" s="576"/>
      <c r="EL95" s="576"/>
      <c r="EM95" s="576"/>
      <c r="EN95" s="576"/>
      <c r="EO95" s="576"/>
      <c r="EP95" s="576"/>
      <c r="EQ95" s="576"/>
      <c r="ER95" s="2026"/>
      <c r="ES95" s="587"/>
      <c r="ET95" s="2019"/>
      <c r="EU95" s="700"/>
      <c r="EV95" s="2020"/>
      <c r="EW95" s="576"/>
      <c r="EX95" s="576"/>
      <c r="EY95" s="576"/>
      <c r="EZ95" s="576"/>
      <c r="FA95" s="576"/>
      <c r="FB95" s="576"/>
      <c r="FC95" s="2915"/>
      <c r="FD95" s="2915"/>
      <c r="FE95" s="576"/>
      <c r="FF95" s="576"/>
      <c r="FG95" s="576"/>
      <c r="FH95" s="576"/>
      <c r="FI95" s="576"/>
      <c r="FJ95" s="576"/>
      <c r="FK95" s="576"/>
      <c r="FL95" s="576"/>
      <c r="FM95" s="2026"/>
      <c r="FN95" s="587"/>
      <c r="FO95" s="2019"/>
      <c r="FP95" s="700"/>
      <c r="FQ95" s="2020"/>
      <c r="FR95" s="576"/>
      <c r="FS95" s="576"/>
      <c r="FT95" s="576"/>
      <c r="FV95" s="576"/>
      <c r="FW95" s="576"/>
      <c r="FX95" s="576"/>
      <c r="FY95" s="576"/>
      <c r="FZ95" s="2915"/>
      <c r="GA95" s="2915"/>
      <c r="GB95" s="576"/>
      <c r="GC95" s="576"/>
      <c r="GD95" s="576"/>
      <c r="GE95" s="576"/>
      <c r="GF95" s="576"/>
      <c r="GG95" s="576"/>
      <c r="GH95" s="2026"/>
      <c r="GI95" s="587"/>
      <c r="GJ95" s="2019"/>
      <c r="GK95" s="700"/>
      <c r="GL95" s="2020"/>
      <c r="GM95" s="576"/>
      <c r="GN95" s="576"/>
      <c r="GO95" s="576"/>
      <c r="GP95" s="576"/>
      <c r="GQ95" s="576"/>
      <c r="GR95" s="576"/>
      <c r="GS95" s="576"/>
      <c r="GT95" s="576"/>
      <c r="GU95" s="576"/>
      <c r="GV95" s="576"/>
      <c r="GW95" s="576"/>
      <c r="GX95" s="596"/>
      <c r="GY95" s="596"/>
      <c r="GZ95" s="2915"/>
      <c r="HA95" s="576"/>
      <c r="HB95" s="576"/>
      <c r="HC95" s="2026"/>
      <c r="HD95" s="587"/>
      <c r="HE95" s="2019"/>
      <c r="HF95" s="700"/>
      <c r="HG95" s="2020"/>
      <c r="HH95" s="576"/>
      <c r="HI95" s="576"/>
      <c r="HJ95" s="576"/>
      <c r="HK95" s="576"/>
      <c r="HL95" s="576"/>
      <c r="HM95" s="576"/>
      <c r="HN95" s="576"/>
      <c r="HO95" s="576"/>
      <c r="HP95" s="576"/>
      <c r="HQ95" s="576"/>
      <c r="HR95" s="576"/>
      <c r="HS95" s="576"/>
      <c r="HU95" s="576"/>
      <c r="HV95" s="576"/>
      <c r="HW95" s="576"/>
      <c r="HX95" s="2026"/>
      <c r="HY95" s="587"/>
      <c r="HZ95" s="2972"/>
      <c r="IA95" s="2972"/>
      <c r="IB95" s="2972"/>
      <c r="IC95" s="2973"/>
      <c r="ID95" s="2973"/>
      <c r="IE95" s="2973"/>
      <c r="IF95" s="2973"/>
      <c r="IG95" s="2973"/>
      <c r="IH95" s="2973"/>
      <c r="II95" s="2973"/>
      <c r="IJ95" s="2973"/>
      <c r="IK95" s="2973"/>
      <c r="IL95" s="2973"/>
      <c r="IM95" s="2973"/>
      <c r="IN95" s="2976"/>
      <c r="IO95" s="2973"/>
    </row>
    <row r="96" spans="1:249" ht="15.75" customHeight="1">
      <c r="A96" s="2021" t="s">
        <v>2162</v>
      </c>
      <c r="B96" s="579" t="s">
        <v>23</v>
      </c>
      <c r="C96" s="2916">
        <v>43466</v>
      </c>
      <c r="D96" s="576">
        <v>5823</v>
      </c>
      <c r="E96" s="576">
        <v>3195</v>
      </c>
      <c r="F96" s="576">
        <v>514</v>
      </c>
      <c r="G96" s="576">
        <v>64</v>
      </c>
      <c r="H96" s="2973" t="s">
        <v>21</v>
      </c>
      <c r="I96" s="576">
        <v>2858</v>
      </c>
      <c r="J96" s="576">
        <v>25752</v>
      </c>
      <c r="K96" s="576">
        <v>4643</v>
      </c>
      <c r="L96" s="576">
        <v>16531</v>
      </c>
      <c r="M96" s="576">
        <v>26076</v>
      </c>
      <c r="N96" s="576">
        <v>339</v>
      </c>
      <c r="O96" s="576">
        <v>1893</v>
      </c>
      <c r="P96" s="576">
        <v>4253</v>
      </c>
      <c r="Q96" s="576">
        <v>4483</v>
      </c>
      <c r="R96" s="576" t="s">
        <v>21</v>
      </c>
      <c r="S96" s="576" t="s">
        <v>21</v>
      </c>
      <c r="T96" s="2023" t="s">
        <v>30</v>
      </c>
      <c r="U96" s="582" t="s">
        <v>2160</v>
      </c>
      <c r="V96" s="2021" t="s">
        <v>2162</v>
      </c>
      <c r="W96" s="579" t="s">
        <v>23</v>
      </c>
      <c r="X96" s="2916">
        <v>43466</v>
      </c>
      <c r="Y96" s="576" t="s">
        <v>21</v>
      </c>
      <c r="Z96" s="576" t="s">
        <v>21</v>
      </c>
      <c r="AA96" s="576">
        <v>3462</v>
      </c>
      <c r="AB96" s="576">
        <v>4437</v>
      </c>
      <c r="AC96" s="576">
        <v>272</v>
      </c>
      <c r="AD96" s="576">
        <v>219</v>
      </c>
      <c r="AE96" s="576" t="s">
        <v>21</v>
      </c>
      <c r="AF96" s="576">
        <v>97994</v>
      </c>
      <c r="AG96" s="576">
        <v>61596</v>
      </c>
      <c r="AH96" s="576">
        <v>7477</v>
      </c>
      <c r="AI96" s="576">
        <v>1</v>
      </c>
      <c r="AJ96" s="576">
        <v>1</v>
      </c>
      <c r="AK96" s="576" t="s">
        <v>21</v>
      </c>
      <c r="AL96" s="576">
        <v>59718</v>
      </c>
      <c r="AM96" s="576">
        <v>27790</v>
      </c>
      <c r="AN96" s="576">
        <v>7732</v>
      </c>
      <c r="AO96" s="2023" t="s">
        <v>30</v>
      </c>
      <c r="AP96" s="582" t="s">
        <v>2160</v>
      </c>
      <c r="AQ96" s="2021" t="s">
        <v>2162</v>
      </c>
      <c r="AR96" s="579" t="s">
        <v>23</v>
      </c>
      <c r="AS96" s="2916">
        <v>43466</v>
      </c>
      <c r="AT96" s="576">
        <v>56</v>
      </c>
      <c r="AU96" s="576" t="s">
        <v>21</v>
      </c>
      <c r="AV96" s="576" t="s">
        <v>21</v>
      </c>
      <c r="AW96" s="576">
        <v>9205</v>
      </c>
      <c r="AX96" s="576">
        <v>1995</v>
      </c>
      <c r="AY96" s="576">
        <v>672</v>
      </c>
      <c r="AZ96" s="576">
        <v>312</v>
      </c>
      <c r="BA96" s="576" t="s">
        <v>21</v>
      </c>
      <c r="BB96" s="576">
        <v>308</v>
      </c>
      <c r="BC96" s="576">
        <v>308</v>
      </c>
      <c r="BD96" s="576" t="s">
        <v>21</v>
      </c>
      <c r="BE96" s="576">
        <v>1</v>
      </c>
      <c r="BF96" s="576" t="s">
        <v>21</v>
      </c>
      <c r="BG96" s="576" t="s">
        <v>21</v>
      </c>
      <c r="BH96" s="576">
        <v>3730</v>
      </c>
      <c r="BI96" s="576">
        <v>187</v>
      </c>
      <c r="BJ96" s="576">
        <v>26836</v>
      </c>
      <c r="BK96" s="2023" t="s">
        <v>30</v>
      </c>
      <c r="BL96" s="582" t="s">
        <v>2160</v>
      </c>
      <c r="BM96" s="2021" t="s">
        <v>2162</v>
      </c>
      <c r="BN96" s="579" t="s">
        <v>23</v>
      </c>
      <c r="BO96" s="2916">
        <v>43466</v>
      </c>
      <c r="BP96" s="576">
        <v>429</v>
      </c>
      <c r="BQ96" s="576">
        <v>63</v>
      </c>
      <c r="BR96" s="576">
        <v>71</v>
      </c>
      <c r="BS96" s="576" t="s">
        <v>21</v>
      </c>
      <c r="BT96" s="576" t="s">
        <v>21</v>
      </c>
      <c r="BU96" s="576">
        <v>156353</v>
      </c>
      <c r="BV96" s="576">
        <v>1468</v>
      </c>
      <c r="BW96" s="576">
        <v>9079</v>
      </c>
      <c r="BX96" s="576">
        <v>526</v>
      </c>
      <c r="BY96" s="576">
        <v>86</v>
      </c>
      <c r="BZ96" s="576">
        <v>86</v>
      </c>
      <c r="CA96" s="576" t="s">
        <v>21</v>
      </c>
      <c r="CB96" s="576" t="s">
        <v>21</v>
      </c>
      <c r="CC96" s="576" t="s">
        <v>21</v>
      </c>
      <c r="CD96" s="576">
        <v>423</v>
      </c>
      <c r="CE96" s="576">
        <v>7778</v>
      </c>
      <c r="CF96" s="576">
        <v>7690</v>
      </c>
      <c r="CG96" s="2023" t="s">
        <v>30</v>
      </c>
      <c r="CH96" s="582" t="s">
        <v>2160</v>
      </c>
      <c r="CI96" s="2021" t="s">
        <v>2162</v>
      </c>
      <c r="CJ96" s="579" t="s">
        <v>23</v>
      </c>
      <c r="CK96" s="2916">
        <v>43466</v>
      </c>
      <c r="CL96" s="576">
        <v>237</v>
      </c>
      <c r="CM96" s="576">
        <v>2785</v>
      </c>
      <c r="CN96" s="576">
        <v>94</v>
      </c>
      <c r="CO96" s="569" t="s">
        <v>21</v>
      </c>
      <c r="CP96" s="576">
        <v>2113</v>
      </c>
      <c r="CQ96" s="576">
        <v>3009</v>
      </c>
      <c r="CR96" s="576">
        <v>487</v>
      </c>
      <c r="CS96" s="576">
        <v>2184</v>
      </c>
      <c r="CT96" s="576">
        <v>2186</v>
      </c>
      <c r="CU96" s="576" t="s">
        <v>21</v>
      </c>
      <c r="CV96" s="576" t="s">
        <v>21</v>
      </c>
      <c r="CW96" s="576">
        <v>12300</v>
      </c>
      <c r="CX96" s="576">
        <v>2459</v>
      </c>
      <c r="CY96" s="576">
        <v>374</v>
      </c>
      <c r="CZ96" s="576">
        <v>8</v>
      </c>
      <c r="DA96" s="576" t="s">
        <v>21</v>
      </c>
      <c r="DB96" s="2023" t="s">
        <v>30</v>
      </c>
      <c r="DC96" s="582" t="s">
        <v>2160</v>
      </c>
      <c r="DD96" s="2975"/>
      <c r="DE96" s="2975"/>
      <c r="DF96" s="2975"/>
      <c r="DG96" s="2973"/>
      <c r="DH96" s="2973"/>
      <c r="DI96" s="2973"/>
      <c r="DJ96" s="2973"/>
      <c r="DK96" s="2973"/>
      <c r="DL96" s="2973"/>
      <c r="DM96" s="2973"/>
      <c r="DN96" s="2977"/>
      <c r="DO96" s="2974"/>
      <c r="DP96" s="2973"/>
      <c r="DQ96" s="2973"/>
      <c r="DR96" s="2973"/>
      <c r="DS96" s="2973"/>
      <c r="DT96" s="2973"/>
      <c r="DU96" s="2973"/>
      <c r="DV96" s="2973"/>
      <c r="DW96" s="2973"/>
      <c r="DX96" s="700"/>
      <c r="DY96" s="2021" t="s">
        <v>2162</v>
      </c>
      <c r="DZ96" s="579" t="s">
        <v>23</v>
      </c>
      <c r="EA96" s="2916">
        <v>43466</v>
      </c>
      <c r="EB96" s="576">
        <v>5983</v>
      </c>
      <c r="EC96" s="576">
        <v>3195</v>
      </c>
      <c r="ED96" s="576">
        <v>514</v>
      </c>
      <c r="EE96" s="576">
        <v>64</v>
      </c>
      <c r="EF96" s="576" t="s">
        <v>21</v>
      </c>
      <c r="EG96" s="576">
        <v>2858</v>
      </c>
      <c r="EH96" s="576">
        <v>26706</v>
      </c>
      <c r="EI96" s="576">
        <v>4643</v>
      </c>
      <c r="EJ96" s="576">
        <v>16531</v>
      </c>
      <c r="EK96" s="576">
        <v>35854</v>
      </c>
      <c r="EL96" s="576">
        <v>339</v>
      </c>
      <c r="EM96" s="576">
        <v>1959</v>
      </c>
      <c r="EN96" s="576">
        <v>4253</v>
      </c>
      <c r="EO96" s="576">
        <v>4482</v>
      </c>
      <c r="EP96" s="576" t="s">
        <v>21</v>
      </c>
      <c r="EQ96" s="576" t="s">
        <v>21</v>
      </c>
      <c r="ER96" s="2023" t="s">
        <v>30</v>
      </c>
      <c r="ES96" s="582" t="s">
        <v>2160</v>
      </c>
      <c r="ET96" s="2021" t="s">
        <v>2162</v>
      </c>
      <c r="EU96" s="579" t="s">
        <v>23</v>
      </c>
      <c r="EV96" s="2916">
        <v>43466</v>
      </c>
      <c r="EW96" s="576" t="s">
        <v>21</v>
      </c>
      <c r="EX96" s="576">
        <v>3462</v>
      </c>
      <c r="EY96" s="576">
        <v>4437</v>
      </c>
      <c r="EZ96" s="576">
        <v>272</v>
      </c>
      <c r="FA96" s="576">
        <v>219</v>
      </c>
      <c r="FB96" s="576" t="s">
        <v>21</v>
      </c>
      <c r="FC96" s="576">
        <v>85787</v>
      </c>
      <c r="FD96" s="576">
        <v>2541</v>
      </c>
      <c r="FE96" s="576">
        <v>5367</v>
      </c>
      <c r="FF96" s="576">
        <v>45</v>
      </c>
      <c r="FG96" s="576">
        <v>9</v>
      </c>
      <c r="FH96" s="576" t="s">
        <v>21</v>
      </c>
      <c r="FI96" s="576">
        <v>34</v>
      </c>
      <c r="FJ96" s="576">
        <v>0</v>
      </c>
      <c r="FK96" s="576">
        <v>34</v>
      </c>
      <c r="FL96" s="576" t="s">
        <v>21</v>
      </c>
      <c r="FM96" s="2023" t="s">
        <v>30</v>
      </c>
      <c r="FN96" s="582" t="s">
        <v>2160</v>
      </c>
      <c r="FO96" s="2021" t="s">
        <v>2162</v>
      </c>
      <c r="FP96" s="579" t="s">
        <v>23</v>
      </c>
      <c r="FQ96" s="2916">
        <v>43466</v>
      </c>
      <c r="FR96" s="576" t="s">
        <v>21</v>
      </c>
      <c r="FS96" s="576">
        <v>145</v>
      </c>
      <c r="FT96" s="576">
        <v>5852</v>
      </c>
      <c r="FU96" s="576">
        <v>185</v>
      </c>
      <c r="FV96" s="576">
        <v>6267</v>
      </c>
      <c r="FW96" s="576">
        <v>9849</v>
      </c>
      <c r="FX96" s="576">
        <v>71</v>
      </c>
      <c r="FY96" s="576" t="s">
        <v>21</v>
      </c>
      <c r="FZ96" s="576">
        <v>8395</v>
      </c>
      <c r="GA96" s="576">
        <v>224</v>
      </c>
      <c r="GB96" s="576">
        <v>673</v>
      </c>
      <c r="GC96" s="576">
        <v>313</v>
      </c>
      <c r="GD96" s="576" t="s">
        <v>21</v>
      </c>
      <c r="GE96" s="576">
        <v>309</v>
      </c>
      <c r="GF96" s="576">
        <v>309</v>
      </c>
      <c r="GG96" s="576" t="s">
        <v>21</v>
      </c>
      <c r="GH96" s="2023" t="s">
        <v>30</v>
      </c>
      <c r="GI96" s="582" t="s">
        <v>2160</v>
      </c>
      <c r="GJ96" s="2021" t="s">
        <v>2162</v>
      </c>
      <c r="GK96" s="579" t="s">
        <v>23</v>
      </c>
      <c r="GL96" s="2916">
        <v>43466</v>
      </c>
      <c r="GM96" s="576">
        <v>691</v>
      </c>
      <c r="GN96" s="576">
        <v>355</v>
      </c>
      <c r="GO96" s="576">
        <v>336</v>
      </c>
      <c r="GP96" s="576">
        <v>3</v>
      </c>
      <c r="GQ96" s="576" t="s">
        <v>21</v>
      </c>
      <c r="GR96" s="576" t="s">
        <v>21</v>
      </c>
      <c r="GS96" s="576">
        <v>2481</v>
      </c>
      <c r="GT96" s="576">
        <v>2278</v>
      </c>
      <c r="GU96" s="576">
        <v>795</v>
      </c>
      <c r="GV96" s="576">
        <v>429</v>
      </c>
      <c r="GW96" s="576">
        <v>63</v>
      </c>
      <c r="GX96" s="576">
        <v>71</v>
      </c>
      <c r="GY96" s="576" t="s">
        <v>21</v>
      </c>
      <c r="GZ96" s="576">
        <v>156228</v>
      </c>
      <c r="HA96" s="576">
        <v>9224</v>
      </c>
      <c r="HB96" s="576">
        <v>604</v>
      </c>
      <c r="HC96" s="2023" t="s">
        <v>30</v>
      </c>
      <c r="HD96" s="582" t="s">
        <v>2160</v>
      </c>
      <c r="HE96" s="2021" t="s">
        <v>2162</v>
      </c>
      <c r="HF96" s="579" t="s">
        <v>23</v>
      </c>
      <c r="HG96" s="2916">
        <v>43466</v>
      </c>
      <c r="HH96" s="576">
        <v>12387</v>
      </c>
      <c r="HI96" s="576">
        <v>8234</v>
      </c>
      <c r="HJ96" s="576">
        <v>159</v>
      </c>
      <c r="HK96" s="576">
        <v>71</v>
      </c>
      <c r="HL96" s="576">
        <v>2636</v>
      </c>
      <c r="HM96" s="576">
        <v>2399</v>
      </c>
      <c r="HN96" s="576">
        <v>237</v>
      </c>
      <c r="HO96" s="576">
        <v>2785</v>
      </c>
      <c r="HP96" s="576">
        <v>94</v>
      </c>
      <c r="HQ96" s="576" t="s">
        <v>21</v>
      </c>
      <c r="HR96" s="576">
        <v>2113</v>
      </c>
      <c r="HS96" s="576">
        <v>3009</v>
      </c>
      <c r="HT96" s="576">
        <v>487</v>
      </c>
      <c r="HU96" s="576">
        <v>2184</v>
      </c>
      <c r="HV96" s="576">
        <v>2186</v>
      </c>
      <c r="HW96" s="576" t="s">
        <v>21</v>
      </c>
      <c r="HX96" s="2023" t="s">
        <v>30</v>
      </c>
      <c r="HY96" s="582" t="s">
        <v>2160</v>
      </c>
      <c r="HZ96" s="2975"/>
      <c r="IA96" s="2975"/>
      <c r="IB96" s="2975"/>
      <c r="IC96" s="2973"/>
      <c r="ID96" s="2973"/>
      <c r="IE96" s="2973"/>
      <c r="IF96" s="2973"/>
      <c r="IG96" s="2973"/>
      <c r="IH96" s="2973"/>
      <c r="II96" s="2973"/>
      <c r="IJ96" s="2973"/>
      <c r="IK96" s="2973"/>
      <c r="IL96" s="2973"/>
      <c r="IM96" s="2973"/>
      <c r="IN96" s="2977"/>
      <c r="IO96" s="2973"/>
    </row>
    <row r="97" spans="1:249" ht="14.45" customHeight="1">
      <c r="A97" s="2021" t="s">
        <v>26</v>
      </c>
      <c r="B97" s="579" t="s">
        <v>26</v>
      </c>
      <c r="C97" s="2027">
        <v>43497</v>
      </c>
      <c r="D97" s="576">
        <v>4172</v>
      </c>
      <c r="E97" s="576">
        <v>2925</v>
      </c>
      <c r="F97" s="576">
        <v>462</v>
      </c>
      <c r="G97" s="576">
        <v>47</v>
      </c>
      <c r="H97" s="2973" t="s">
        <v>21</v>
      </c>
      <c r="I97" s="576">
        <v>2964</v>
      </c>
      <c r="J97" s="576">
        <v>22951</v>
      </c>
      <c r="K97" s="576">
        <v>4262</v>
      </c>
      <c r="L97" s="576">
        <v>13375</v>
      </c>
      <c r="M97" s="576">
        <v>22385</v>
      </c>
      <c r="N97" s="576">
        <v>283</v>
      </c>
      <c r="O97" s="576">
        <v>1797</v>
      </c>
      <c r="P97" s="576">
        <v>4593</v>
      </c>
      <c r="Q97" s="576">
        <v>4834</v>
      </c>
      <c r="R97" s="576" t="s">
        <v>21</v>
      </c>
      <c r="S97" s="576" t="s">
        <v>21</v>
      </c>
      <c r="T97" s="2023" t="s">
        <v>31</v>
      </c>
      <c r="U97" s="582" t="s">
        <v>26</v>
      </c>
      <c r="V97" s="2021" t="s">
        <v>26</v>
      </c>
      <c r="W97" s="579" t="s">
        <v>26</v>
      </c>
      <c r="X97" s="2027">
        <v>43497</v>
      </c>
      <c r="Y97" s="576" t="s">
        <v>21</v>
      </c>
      <c r="Z97" s="576" t="s">
        <v>21</v>
      </c>
      <c r="AA97" s="576">
        <v>3103</v>
      </c>
      <c r="AB97" s="576">
        <v>4079</v>
      </c>
      <c r="AC97" s="576">
        <v>112</v>
      </c>
      <c r="AD97" s="576">
        <v>219</v>
      </c>
      <c r="AE97" s="576" t="s">
        <v>21</v>
      </c>
      <c r="AF97" s="576">
        <v>80924</v>
      </c>
      <c r="AG97" s="576">
        <v>56143</v>
      </c>
      <c r="AH97" s="576">
        <v>6712</v>
      </c>
      <c r="AI97" s="576">
        <v>1</v>
      </c>
      <c r="AJ97" s="576">
        <v>1</v>
      </c>
      <c r="AK97" s="576" t="s">
        <v>21</v>
      </c>
      <c r="AL97" s="576">
        <v>52390</v>
      </c>
      <c r="AM97" s="576">
        <v>26579</v>
      </c>
      <c r="AN97" s="576">
        <v>6951</v>
      </c>
      <c r="AO97" s="2023" t="s">
        <v>31</v>
      </c>
      <c r="AP97" s="582" t="s">
        <v>26</v>
      </c>
      <c r="AQ97" s="2021" t="s">
        <v>26</v>
      </c>
      <c r="AR97" s="579" t="s">
        <v>26</v>
      </c>
      <c r="AS97" s="2027">
        <v>43497</v>
      </c>
      <c r="AT97" s="576">
        <v>46</v>
      </c>
      <c r="AU97" s="576" t="s">
        <v>21</v>
      </c>
      <c r="AV97" s="576" t="s">
        <v>21</v>
      </c>
      <c r="AW97" s="576">
        <v>8574</v>
      </c>
      <c r="AX97" s="576">
        <v>1766</v>
      </c>
      <c r="AY97" s="576">
        <v>601</v>
      </c>
      <c r="AZ97" s="576">
        <v>274</v>
      </c>
      <c r="BA97" s="576" t="s">
        <v>21</v>
      </c>
      <c r="BB97" s="576">
        <v>270</v>
      </c>
      <c r="BC97" s="576">
        <v>270</v>
      </c>
      <c r="BD97" s="576" t="s">
        <v>21</v>
      </c>
      <c r="BE97" s="576">
        <v>1</v>
      </c>
      <c r="BF97" s="576" t="s">
        <v>21</v>
      </c>
      <c r="BG97" s="576" t="s">
        <v>21</v>
      </c>
      <c r="BH97" s="576">
        <v>3387</v>
      </c>
      <c r="BI97" s="576">
        <v>171</v>
      </c>
      <c r="BJ97" s="576">
        <v>21839</v>
      </c>
      <c r="BK97" s="2023" t="s">
        <v>31</v>
      </c>
      <c r="BL97" s="582" t="s">
        <v>26</v>
      </c>
      <c r="BM97" s="2021" t="s">
        <v>26</v>
      </c>
      <c r="BN97" s="579" t="s">
        <v>26</v>
      </c>
      <c r="BO97" s="2027">
        <v>43497</v>
      </c>
      <c r="BP97" s="576">
        <v>391</v>
      </c>
      <c r="BQ97" s="576">
        <v>46</v>
      </c>
      <c r="BR97" s="576">
        <v>51</v>
      </c>
      <c r="BS97" s="576" t="s">
        <v>21</v>
      </c>
      <c r="BT97" s="576" t="s">
        <v>21</v>
      </c>
      <c r="BU97" s="576">
        <v>132640</v>
      </c>
      <c r="BV97" s="576">
        <v>1121</v>
      </c>
      <c r="BW97" s="576">
        <v>8211</v>
      </c>
      <c r="BX97" s="576">
        <v>451</v>
      </c>
      <c r="BY97" s="576">
        <v>83</v>
      </c>
      <c r="BZ97" s="576">
        <v>83</v>
      </c>
      <c r="CA97" s="576" t="s">
        <v>21</v>
      </c>
      <c r="CB97" s="576" t="s">
        <v>21</v>
      </c>
      <c r="CC97" s="576" t="s">
        <v>21</v>
      </c>
      <c r="CD97" s="576">
        <v>353</v>
      </c>
      <c r="CE97" s="576">
        <v>7079</v>
      </c>
      <c r="CF97" s="576">
        <v>7111</v>
      </c>
      <c r="CG97" s="2023" t="s">
        <v>31</v>
      </c>
      <c r="CH97" s="582" t="s">
        <v>26</v>
      </c>
      <c r="CI97" s="2021" t="s">
        <v>26</v>
      </c>
      <c r="CJ97" s="579" t="s">
        <v>26</v>
      </c>
      <c r="CK97" s="2027">
        <v>43497</v>
      </c>
      <c r="CL97" s="576">
        <v>218</v>
      </c>
      <c r="CM97" s="576">
        <v>2682</v>
      </c>
      <c r="CN97" s="576">
        <v>133</v>
      </c>
      <c r="CO97" s="569" t="s">
        <v>21</v>
      </c>
      <c r="CP97" s="576">
        <v>2307</v>
      </c>
      <c r="CQ97" s="576">
        <v>3172</v>
      </c>
      <c r="CR97" s="576">
        <v>525</v>
      </c>
      <c r="CS97" s="576">
        <v>2298</v>
      </c>
      <c r="CT97" s="576">
        <v>2289</v>
      </c>
      <c r="CU97" s="576" t="s">
        <v>21</v>
      </c>
      <c r="CV97" s="576" t="s">
        <v>21</v>
      </c>
      <c r="CW97" s="576">
        <v>12478</v>
      </c>
      <c r="CX97" s="576">
        <v>2429</v>
      </c>
      <c r="CY97" s="576">
        <v>430</v>
      </c>
      <c r="CZ97" s="576">
        <v>8</v>
      </c>
      <c r="DA97" s="576">
        <v>1</v>
      </c>
      <c r="DB97" s="2023" t="s">
        <v>31</v>
      </c>
      <c r="DC97" s="582" t="s">
        <v>26</v>
      </c>
      <c r="DD97" s="2972"/>
      <c r="DE97" s="2972"/>
      <c r="DF97" s="2972"/>
      <c r="DG97" s="2973"/>
      <c r="DH97" s="2973"/>
      <c r="DI97" s="2973"/>
      <c r="DJ97" s="2973"/>
      <c r="DK97" s="2973"/>
      <c r="DL97" s="2973"/>
      <c r="DM97" s="2973"/>
      <c r="DN97" s="2976"/>
      <c r="DO97" s="2974"/>
      <c r="DP97" s="2973"/>
      <c r="DQ97" s="2973"/>
      <c r="DR97" s="2973"/>
      <c r="DS97" s="2973"/>
      <c r="DT97" s="2973"/>
      <c r="DU97" s="2973"/>
      <c r="DV97" s="2973"/>
      <c r="DW97" s="2973"/>
      <c r="DX97" s="700"/>
      <c r="DY97" s="2021" t="s">
        <v>26</v>
      </c>
      <c r="DZ97" s="579" t="s">
        <v>26</v>
      </c>
      <c r="EA97" s="2027">
        <v>43497</v>
      </c>
      <c r="EB97" s="576">
        <v>4308</v>
      </c>
      <c r="EC97" s="576">
        <v>2925</v>
      </c>
      <c r="ED97" s="576">
        <v>462</v>
      </c>
      <c r="EE97" s="576">
        <v>47</v>
      </c>
      <c r="EF97" s="576" t="s">
        <v>21</v>
      </c>
      <c r="EG97" s="576">
        <v>2964</v>
      </c>
      <c r="EH97" s="576">
        <v>23767</v>
      </c>
      <c r="EI97" s="576">
        <v>4262</v>
      </c>
      <c r="EJ97" s="576">
        <v>13375</v>
      </c>
      <c r="EK97" s="576">
        <v>30497</v>
      </c>
      <c r="EL97" s="576">
        <v>283</v>
      </c>
      <c r="EM97" s="576">
        <v>1870</v>
      </c>
      <c r="EN97" s="576">
        <v>4593</v>
      </c>
      <c r="EO97" s="576">
        <v>4833</v>
      </c>
      <c r="EP97" s="576" t="s">
        <v>21</v>
      </c>
      <c r="EQ97" s="576" t="s">
        <v>21</v>
      </c>
      <c r="ER97" s="2023" t="s">
        <v>31</v>
      </c>
      <c r="ES97" s="582" t="s">
        <v>26</v>
      </c>
      <c r="ET97" s="2021" t="s">
        <v>26</v>
      </c>
      <c r="EU97" s="579" t="s">
        <v>26</v>
      </c>
      <c r="EV97" s="2027">
        <v>43497</v>
      </c>
      <c r="EW97" s="576" t="s">
        <v>21</v>
      </c>
      <c r="EX97" s="576">
        <v>3103</v>
      </c>
      <c r="EY97" s="576">
        <v>4079</v>
      </c>
      <c r="EZ97" s="576">
        <v>112</v>
      </c>
      <c r="FA97" s="576">
        <v>219</v>
      </c>
      <c r="FB97" s="576" t="s">
        <v>21</v>
      </c>
      <c r="FC97" s="576">
        <v>70893</v>
      </c>
      <c r="FD97" s="576">
        <v>2210</v>
      </c>
      <c r="FE97" s="576">
        <v>4849</v>
      </c>
      <c r="FF97" s="576">
        <v>212</v>
      </c>
      <c r="FG97" s="576">
        <v>15</v>
      </c>
      <c r="FH97" s="576" t="s">
        <v>21</v>
      </c>
      <c r="FI97" s="576">
        <v>194</v>
      </c>
      <c r="FJ97" s="576">
        <v>163</v>
      </c>
      <c r="FK97" s="576">
        <v>30</v>
      </c>
      <c r="FL97" s="576" t="s">
        <v>21</v>
      </c>
      <c r="FM97" s="2023" t="s">
        <v>31</v>
      </c>
      <c r="FN97" s="582" t="s">
        <v>26</v>
      </c>
      <c r="FO97" s="2021" t="s">
        <v>26</v>
      </c>
      <c r="FP97" s="579" t="s">
        <v>26</v>
      </c>
      <c r="FQ97" s="2027">
        <v>43497</v>
      </c>
      <c r="FR97" s="576" t="s">
        <v>21</v>
      </c>
      <c r="FS97" s="576">
        <v>119</v>
      </c>
      <c r="FT97" s="576">
        <v>5251</v>
      </c>
      <c r="FU97" s="576">
        <v>167</v>
      </c>
      <c r="FV97" s="576">
        <v>5678</v>
      </c>
      <c r="FW97" s="576">
        <v>8373</v>
      </c>
      <c r="FX97" s="576">
        <v>63</v>
      </c>
      <c r="FY97" s="576" t="s">
        <v>21</v>
      </c>
      <c r="FZ97" s="576">
        <v>7846</v>
      </c>
      <c r="GA97" s="576">
        <v>245</v>
      </c>
      <c r="GB97" s="576">
        <v>601</v>
      </c>
      <c r="GC97" s="576">
        <v>275</v>
      </c>
      <c r="GD97" s="576" t="s">
        <v>21</v>
      </c>
      <c r="GE97" s="576">
        <v>271</v>
      </c>
      <c r="GF97" s="576">
        <v>271</v>
      </c>
      <c r="GG97" s="576" t="s">
        <v>21</v>
      </c>
      <c r="GH97" s="2023" t="s">
        <v>31</v>
      </c>
      <c r="GI97" s="582" t="s">
        <v>26</v>
      </c>
      <c r="GJ97" s="2021" t="s">
        <v>26</v>
      </c>
      <c r="GK97" s="579" t="s">
        <v>26</v>
      </c>
      <c r="GL97" s="2027">
        <v>43497</v>
      </c>
      <c r="GM97" s="576">
        <v>262</v>
      </c>
      <c r="GN97" s="576">
        <v>194</v>
      </c>
      <c r="GO97" s="576">
        <v>68</v>
      </c>
      <c r="GP97" s="576">
        <v>3</v>
      </c>
      <c r="GQ97" s="576" t="s">
        <v>21</v>
      </c>
      <c r="GR97" s="576" t="s">
        <v>21</v>
      </c>
      <c r="GS97" s="576">
        <v>1009</v>
      </c>
      <c r="GT97" s="576">
        <v>445</v>
      </c>
      <c r="GU97" s="576">
        <v>733</v>
      </c>
      <c r="GV97" s="576">
        <v>391</v>
      </c>
      <c r="GW97" s="576">
        <v>46</v>
      </c>
      <c r="GX97" s="576">
        <v>51</v>
      </c>
      <c r="GY97" s="576" t="s">
        <v>21</v>
      </c>
      <c r="GZ97" s="576">
        <v>132618</v>
      </c>
      <c r="HA97" s="576">
        <v>8337</v>
      </c>
      <c r="HB97" s="576">
        <v>532</v>
      </c>
      <c r="HC97" s="2023" t="s">
        <v>31</v>
      </c>
      <c r="HD97" s="582" t="s">
        <v>26</v>
      </c>
      <c r="HE97" s="2021" t="s">
        <v>26</v>
      </c>
      <c r="HF97" s="579" t="s">
        <v>26</v>
      </c>
      <c r="HG97" s="2027">
        <v>43497</v>
      </c>
      <c r="HH97" s="576">
        <v>12645</v>
      </c>
      <c r="HI97" s="576">
        <v>8313</v>
      </c>
      <c r="HJ97" s="576">
        <v>157</v>
      </c>
      <c r="HK97" s="576">
        <v>82</v>
      </c>
      <c r="HL97" s="576">
        <v>2567</v>
      </c>
      <c r="HM97" s="576">
        <v>2349</v>
      </c>
      <c r="HN97" s="576">
        <v>218</v>
      </c>
      <c r="HO97" s="576">
        <v>2682</v>
      </c>
      <c r="HP97" s="576">
        <v>133</v>
      </c>
      <c r="HQ97" s="576" t="s">
        <v>21</v>
      </c>
      <c r="HR97" s="576">
        <v>2307</v>
      </c>
      <c r="HS97" s="576">
        <v>3171</v>
      </c>
      <c r="HT97" s="576">
        <v>525</v>
      </c>
      <c r="HU97" s="576">
        <v>2298</v>
      </c>
      <c r="HV97" s="576">
        <v>2288</v>
      </c>
      <c r="HW97" s="576" t="s">
        <v>21</v>
      </c>
      <c r="HX97" s="2023" t="s">
        <v>31</v>
      </c>
      <c r="HY97" s="582" t="s">
        <v>26</v>
      </c>
      <c r="HZ97" s="2972"/>
      <c r="IA97" s="2972"/>
      <c r="IB97" s="2972"/>
      <c r="IC97" s="2973"/>
      <c r="ID97" s="2973"/>
      <c r="IE97" s="2973"/>
      <c r="IF97" s="2973"/>
      <c r="IG97" s="2973"/>
      <c r="IH97" s="2973"/>
      <c r="II97" s="2973"/>
      <c r="IJ97" s="2973"/>
      <c r="IK97" s="2973"/>
      <c r="IL97" s="2973"/>
      <c r="IM97" s="2973"/>
      <c r="IN97" s="2976"/>
      <c r="IO97" s="2973"/>
    </row>
    <row r="98" spans="1:249" ht="14.45" customHeight="1">
      <c r="A98" s="2021" t="s">
        <v>26</v>
      </c>
      <c r="B98" s="579" t="s">
        <v>26</v>
      </c>
      <c r="C98" s="2027">
        <v>43525</v>
      </c>
      <c r="D98" s="576">
        <v>4778</v>
      </c>
      <c r="E98" s="576">
        <v>3136</v>
      </c>
      <c r="F98" s="576">
        <v>491</v>
      </c>
      <c r="G98" s="576">
        <v>63</v>
      </c>
      <c r="H98" s="2973" t="s">
        <v>21</v>
      </c>
      <c r="I98" s="576">
        <v>3075</v>
      </c>
      <c r="J98" s="576">
        <v>24099</v>
      </c>
      <c r="K98" s="576">
        <v>4021</v>
      </c>
      <c r="L98" s="576">
        <v>14134</v>
      </c>
      <c r="M98" s="576">
        <v>27379</v>
      </c>
      <c r="N98" s="576">
        <v>305</v>
      </c>
      <c r="O98" s="576">
        <v>1927</v>
      </c>
      <c r="P98" s="576">
        <v>4671</v>
      </c>
      <c r="Q98" s="576">
        <v>4913</v>
      </c>
      <c r="R98" s="576" t="s">
        <v>21</v>
      </c>
      <c r="S98" s="576" t="s">
        <v>21</v>
      </c>
      <c r="T98" s="2023" t="s">
        <v>32</v>
      </c>
      <c r="U98" s="582" t="s">
        <v>26</v>
      </c>
      <c r="V98" s="2021" t="s">
        <v>26</v>
      </c>
      <c r="W98" s="579" t="s">
        <v>26</v>
      </c>
      <c r="X98" s="2027">
        <v>43525</v>
      </c>
      <c r="Y98" s="576" t="s">
        <v>21</v>
      </c>
      <c r="Z98" s="576" t="s">
        <v>21</v>
      </c>
      <c r="AA98" s="576">
        <v>2855</v>
      </c>
      <c r="AB98" s="576">
        <v>3805</v>
      </c>
      <c r="AC98" s="576">
        <v>125</v>
      </c>
      <c r="AD98" s="576">
        <v>165</v>
      </c>
      <c r="AE98" s="576" t="s">
        <v>21</v>
      </c>
      <c r="AF98" s="576">
        <v>88983</v>
      </c>
      <c r="AG98" s="576">
        <v>43415</v>
      </c>
      <c r="AH98" s="576">
        <v>7301</v>
      </c>
      <c r="AI98" s="576">
        <v>1</v>
      </c>
      <c r="AJ98" s="576">
        <v>1</v>
      </c>
      <c r="AK98" s="576" t="s">
        <v>21</v>
      </c>
      <c r="AL98" s="576">
        <v>57183</v>
      </c>
      <c r="AM98" s="576">
        <v>28660</v>
      </c>
      <c r="AN98" s="576">
        <v>6647</v>
      </c>
      <c r="AO98" s="2023" t="s">
        <v>32</v>
      </c>
      <c r="AP98" s="582" t="s">
        <v>26</v>
      </c>
      <c r="AQ98" s="2021" t="s">
        <v>26</v>
      </c>
      <c r="AR98" s="579" t="s">
        <v>26</v>
      </c>
      <c r="AS98" s="2027">
        <v>43525</v>
      </c>
      <c r="AT98" s="576">
        <v>55</v>
      </c>
      <c r="AU98" s="576" t="s">
        <v>21</v>
      </c>
      <c r="AV98" s="576" t="s">
        <v>21</v>
      </c>
      <c r="AW98" s="576">
        <v>7802</v>
      </c>
      <c r="AX98" s="576">
        <v>1972</v>
      </c>
      <c r="AY98" s="576">
        <v>467</v>
      </c>
      <c r="AZ98" s="576">
        <v>217</v>
      </c>
      <c r="BA98" s="576" t="s">
        <v>21</v>
      </c>
      <c r="BB98" s="576">
        <v>213</v>
      </c>
      <c r="BC98" s="576">
        <v>213</v>
      </c>
      <c r="BD98" s="576" t="s">
        <v>21</v>
      </c>
      <c r="BE98" s="576">
        <v>1</v>
      </c>
      <c r="BF98" s="576" t="s">
        <v>21</v>
      </c>
      <c r="BG98" s="576" t="s">
        <v>21</v>
      </c>
      <c r="BH98" s="576">
        <v>2557</v>
      </c>
      <c r="BI98" s="576">
        <v>179</v>
      </c>
      <c r="BJ98" s="576">
        <v>23406</v>
      </c>
      <c r="BK98" s="2023" t="s">
        <v>32</v>
      </c>
      <c r="BL98" s="582" t="s">
        <v>26</v>
      </c>
      <c r="BM98" s="2021" t="s">
        <v>26</v>
      </c>
      <c r="BN98" s="579" t="s">
        <v>26</v>
      </c>
      <c r="BO98" s="2027">
        <v>43525</v>
      </c>
      <c r="BP98" s="576">
        <v>428</v>
      </c>
      <c r="BQ98" s="576">
        <v>49</v>
      </c>
      <c r="BR98" s="576">
        <v>55</v>
      </c>
      <c r="BS98" s="576" t="s">
        <v>21</v>
      </c>
      <c r="BT98" s="576" t="s">
        <v>21</v>
      </c>
      <c r="BU98" s="576">
        <v>135744</v>
      </c>
      <c r="BV98" s="576">
        <v>506</v>
      </c>
      <c r="BW98" s="576">
        <v>9533</v>
      </c>
      <c r="BX98" s="576">
        <v>515</v>
      </c>
      <c r="BY98" s="576">
        <v>89</v>
      </c>
      <c r="BZ98" s="576">
        <v>89</v>
      </c>
      <c r="CA98" s="576" t="s">
        <v>21</v>
      </c>
      <c r="CB98" s="576" t="s">
        <v>21</v>
      </c>
      <c r="CC98" s="576" t="s">
        <v>21</v>
      </c>
      <c r="CD98" s="576">
        <v>409</v>
      </c>
      <c r="CE98" s="576">
        <v>8246</v>
      </c>
      <c r="CF98" s="576">
        <v>8233</v>
      </c>
      <c r="CG98" s="2023" t="s">
        <v>32</v>
      </c>
      <c r="CH98" s="582" t="s">
        <v>26</v>
      </c>
      <c r="CI98" s="2021" t="s">
        <v>26</v>
      </c>
      <c r="CJ98" s="579" t="s">
        <v>26</v>
      </c>
      <c r="CK98" s="2027">
        <v>43525</v>
      </c>
      <c r="CL98" s="576">
        <v>224</v>
      </c>
      <c r="CM98" s="576">
        <v>2917</v>
      </c>
      <c r="CN98" s="576">
        <v>129</v>
      </c>
      <c r="CO98" s="569" t="s">
        <v>21</v>
      </c>
      <c r="CP98" s="576">
        <v>2319</v>
      </c>
      <c r="CQ98" s="576">
        <v>3251</v>
      </c>
      <c r="CR98" s="576">
        <v>577</v>
      </c>
      <c r="CS98" s="576">
        <v>2311</v>
      </c>
      <c r="CT98" s="576">
        <v>2295</v>
      </c>
      <c r="CU98" s="576" t="s">
        <v>21</v>
      </c>
      <c r="CV98" s="576" t="s">
        <v>21</v>
      </c>
      <c r="CW98" s="576">
        <v>12774</v>
      </c>
      <c r="CX98" s="576">
        <v>2415</v>
      </c>
      <c r="CY98" s="576">
        <v>398</v>
      </c>
      <c r="CZ98" s="576">
        <v>6</v>
      </c>
      <c r="DA98" s="576" t="s">
        <v>21</v>
      </c>
      <c r="DB98" s="2023" t="s">
        <v>32</v>
      </c>
      <c r="DC98" s="582" t="s">
        <v>26</v>
      </c>
      <c r="DD98" s="2972"/>
      <c r="DE98" s="2972"/>
      <c r="DF98" s="2972"/>
      <c r="DG98" s="2973"/>
      <c r="DH98" s="2973"/>
      <c r="DI98" s="2973"/>
      <c r="DJ98" s="2973"/>
      <c r="DK98" s="2973"/>
      <c r="DL98" s="2973"/>
      <c r="DM98" s="2973"/>
      <c r="DN98" s="2976"/>
      <c r="DO98" s="2974"/>
      <c r="DP98" s="2973"/>
      <c r="DQ98" s="2973"/>
      <c r="DR98" s="2973"/>
      <c r="DS98" s="2973"/>
      <c r="DT98" s="2973"/>
      <c r="DU98" s="2973"/>
      <c r="DV98" s="2973"/>
      <c r="DW98" s="2973"/>
      <c r="DX98" s="700"/>
      <c r="DY98" s="2021" t="s">
        <v>26</v>
      </c>
      <c r="DZ98" s="579" t="s">
        <v>26</v>
      </c>
      <c r="EA98" s="2027">
        <v>43525</v>
      </c>
      <c r="EB98" s="576">
        <v>4921</v>
      </c>
      <c r="EC98" s="576">
        <v>3136</v>
      </c>
      <c r="ED98" s="576">
        <v>491</v>
      </c>
      <c r="EE98" s="576">
        <v>63</v>
      </c>
      <c r="EF98" s="576" t="s">
        <v>21</v>
      </c>
      <c r="EG98" s="576">
        <v>3075</v>
      </c>
      <c r="EH98" s="576">
        <v>25058</v>
      </c>
      <c r="EI98" s="576">
        <v>4021</v>
      </c>
      <c r="EJ98" s="576">
        <v>14134</v>
      </c>
      <c r="EK98" s="576">
        <v>37306</v>
      </c>
      <c r="EL98" s="576">
        <v>305</v>
      </c>
      <c r="EM98" s="576">
        <v>1987</v>
      </c>
      <c r="EN98" s="576">
        <v>4671</v>
      </c>
      <c r="EO98" s="576">
        <v>4912</v>
      </c>
      <c r="EP98" s="576" t="s">
        <v>21</v>
      </c>
      <c r="EQ98" s="576" t="s">
        <v>21</v>
      </c>
      <c r="ER98" s="2023" t="s">
        <v>32</v>
      </c>
      <c r="ES98" s="582" t="s">
        <v>26</v>
      </c>
      <c r="ET98" s="2021" t="s">
        <v>26</v>
      </c>
      <c r="EU98" s="579" t="s">
        <v>26</v>
      </c>
      <c r="EV98" s="2027">
        <v>43525</v>
      </c>
      <c r="EW98" s="576" t="s">
        <v>21</v>
      </c>
      <c r="EX98" s="576">
        <v>2855</v>
      </c>
      <c r="EY98" s="576">
        <v>3805</v>
      </c>
      <c r="EZ98" s="576">
        <v>125</v>
      </c>
      <c r="FA98" s="576">
        <v>165</v>
      </c>
      <c r="FB98" s="576" t="s">
        <v>21</v>
      </c>
      <c r="FC98" s="576">
        <v>78370</v>
      </c>
      <c r="FD98" s="576">
        <v>2862</v>
      </c>
      <c r="FE98" s="576">
        <v>5334</v>
      </c>
      <c r="FF98" s="576">
        <v>189</v>
      </c>
      <c r="FG98" s="576">
        <v>20</v>
      </c>
      <c r="FH98" s="576" t="s">
        <v>21</v>
      </c>
      <c r="FI98" s="576">
        <v>166</v>
      </c>
      <c r="FJ98" s="576">
        <v>138</v>
      </c>
      <c r="FK98" s="576">
        <v>28</v>
      </c>
      <c r="FL98" s="576" t="s">
        <v>21</v>
      </c>
      <c r="FM98" s="2023" t="s">
        <v>32</v>
      </c>
      <c r="FN98" s="582" t="s">
        <v>26</v>
      </c>
      <c r="FO98" s="2021" t="s">
        <v>26</v>
      </c>
      <c r="FP98" s="579" t="s">
        <v>26</v>
      </c>
      <c r="FQ98" s="2027">
        <v>43525</v>
      </c>
      <c r="FR98" s="576" t="s">
        <v>21</v>
      </c>
      <c r="FS98" s="576">
        <v>139</v>
      </c>
      <c r="FT98" s="576">
        <v>5200</v>
      </c>
      <c r="FU98" s="576">
        <v>200</v>
      </c>
      <c r="FV98" s="576">
        <v>5343</v>
      </c>
      <c r="FW98" s="576">
        <v>10335</v>
      </c>
      <c r="FX98" s="576">
        <v>69</v>
      </c>
      <c r="FY98" s="576" t="s">
        <v>21</v>
      </c>
      <c r="FZ98" s="576">
        <v>6971</v>
      </c>
      <c r="GA98" s="576">
        <v>296</v>
      </c>
      <c r="GB98" s="576">
        <v>470</v>
      </c>
      <c r="GC98" s="576">
        <v>217</v>
      </c>
      <c r="GD98" s="576" t="s">
        <v>21</v>
      </c>
      <c r="GE98" s="576">
        <v>214</v>
      </c>
      <c r="GF98" s="576">
        <v>214</v>
      </c>
      <c r="GG98" s="576" t="s">
        <v>21</v>
      </c>
      <c r="GH98" s="2023" t="s">
        <v>32</v>
      </c>
      <c r="GI98" s="582" t="s">
        <v>26</v>
      </c>
      <c r="GJ98" s="2021" t="s">
        <v>26</v>
      </c>
      <c r="GK98" s="579" t="s">
        <v>26</v>
      </c>
      <c r="GL98" s="2027">
        <v>43525</v>
      </c>
      <c r="GM98" s="576">
        <v>192</v>
      </c>
      <c r="GN98" s="576">
        <v>126</v>
      </c>
      <c r="GO98" s="576">
        <v>66</v>
      </c>
      <c r="GP98" s="576">
        <v>2</v>
      </c>
      <c r="GQ98" s="576" t="s">
        <v>21</v>
      </c>
      <c r="GR98" s="576" t="s">
        <v>21</v>
      </c>
      <c r="GS98" s="576">
        <v>1040</v>
      </c>
      <c r="GT98" s="576">
        <v>395</v>
      </c>
      <c r="GU98" s="576">
        <v>875</v>
      </c>
      <c r="GV98" s="576">
        <v>428</v>
      </c>
      <c r="GW98" s="576">
        <v>49</v>
      </c>
      <c r="GX98" s="576">
        <v>55</v>
      </c>
      <c r="GY98" s="576" t="s">
        <v>21</v>
      </c>
      <c r="GZ98" s="576">
        <v>135614</v>
      </c>
      <c r="HA98" s="576">
        <v>9695</v>
      </c>
      <c r="HB98" s="576">
        <v>595</v>
      </c>
      <c r="HC98" s="2023" t="s">
        <v>32</v>
      </c>
      <c r="HD98" s="582" t="s">
        <v>26</v>
      </c>
      <c r="HE98" s="2021" t="s">
        <v>26</v>
      </c>
      <c r="HF98" s="579" t="s">
        <v>26</v>
      </c>
      <c r="HG98" s="2027">
        <v>43525</v>
      </c>
      <c r="HH98" s="576">
        <v>13053</v>
      </c>
      <c r="HI98" s="576">
        <v>8613</v>
      </c>
      <c r="HJ98" s="576">
        <v>157</v>
      </c>
      <c r="HK98" s="576">
        <v>83</v>
      </c>
      <c r="HL98" s="576">
        <v>2604</v>
      </c>
      <c r="HM98" s="576">
        <v>2380</v>
      </c>
      <c r="HN98" s="576">
        <v>224</v>
      </c>
      <c r="HO98" s="576">
        <v>2917</v>
      </c>
      <c r="HP98" s="576">
        <v>129</v>
      </c>
      <c r="HQ98" s="576" t="s">
        <v>21</v>
      </c>
      <c r="HR98" s="576">
        <v>2319</v>
      </c>
      <c r="HS98" s="576">
        <v>3251</v>
      </c>
      <c r="HT98" s="576">
        <v>577</v>
      </c>
      <c r="HU98" s="576">
        <v>2311</v>
      </c>
      <c r="HV98" s="576">
        <v>2295</v>
      </c>
      <c r="HW98" s="576" t="s">
        <v>21</v>
      </c>
      <c r="HX98" s="2023" t="s">
        <v>32</v>
      </c>
      <c r="HY98" s="582" t="s">
        <v>26</v>
      </c>
      <c r="HZ98" s="2972"/>
      <c r="IA98" s="2972"/>
      <c r="IB98" s="2972"/>
      <c r="IC98" s="2973"/>
      <c r="ID98" s="2973"/>
      <c r="IE98" s="2973"/>
      <c r="IF98" s="2973"/>
      <c r="IG98" s="2973"/>
      <c r="IH98" s="2973"/>
      <c r="II98" s="2973"/>
      <c r="IJ98" s="2973"/>
      <c r="IK98" s="2973"/>
      <c r="IL98" s="2973"/>
      <c r="IM98" s="2973"/>
      <c r="IN98" s="2976"/>
      <c r="IO98" s="2973"/>
    </row>
    <row r="99" spans="1:249" ht="14.45" customHeight="1">
      <c r="A99" s="2021" t="s">
        <v>26</v>
      </c>
      <c r="B99" s="579" t="s">
        <v>26</v>
      </c>
      <c r="C99" s="2027">
        <v>43556</v>
      </c>
      <c r="D99" s="576">
        <v>4440</v>
      </c>
      <c r="E99" s="576">
        <v>3201</v>
      </c>
      <c r="F99" s="576">
        <v>471</v>
      </c>
      <c r="G99" s="576">
        <v>58</v>
      </c>
      <c r="H99" s="2973" t="s">
        <v>21</v>
      </c>
      <c r="I99" s="576">
        <v>2913</v>
      </c>
      <c r="J99" s="576">
        <v>23718</v>
      </c>
      <c r="K99" s="576">
        <v>3930</v>
      </c>
      <c r="L99" s="576">
        <v>14593</v>
      </c>
      <c r="M99" s="576">
        <v>22482</v>
      </c>
      <c r="N99" s="576">
        <v>376</v>
      </c>
      <c r="O99" s="576">
        <v>1830</v>
      </c>
      <c r="P99" s="576">
        <v>4534</v>
      </c>
      <c r="Q99" s="576">
        <v>4742</v>
      </c>
      <c r="R99" s="576" t="s">
        <v>21</v>
      </c>
      <c r="S99" s="576" t="s">
        <v>21</v>
      </c>
      <c r="T99" s="2023" t="s">
        <v>33</v>
      </c>
      <c r="U99" s="582" t="s">
        <v>26</v>
      </c>
      <c r="V99" s="2021" t="s">
        <v>26</v>
      </c>
      <c r="W99" s="579" t="s">
        <v>26</v>
      </c>
      <c r="X99" s="2027">
        <v>43556</v>
      </c>
      <c r="Y99" s="576" t="s">
        <v>21</v>
      </c>
      <c r="Z99" s="576" t="s">
        <v>21</v>
      </c>
      <c r="AA99" s="576">
        <v>3010</v>
      </c>
      <c r="AB99" s="576">
        <v>3741</v>
      </c>
      <c r="AC99" s="576">
        <v>287</v>
      </c>
      <c r="AD99" s="576">
        <v>218</v>
      </c>
      <c r="AE99" s="576" t="s">
        <v>21</v>
      </c>
      <c r="AF99" s="576">
        <v>94380</v>
      </c>
      <c r="AG99" s="576">
        <v>59467</v>
      </c>
      <c r="AH99" s="576">
        <v>6839</v>
      </c>
      <c r="AI99" s="576">
        <v>1</v>
      </c>
      <c r="AJ99" s="576">
        <v>1</v>
      </c>
      <c r="AK99" s="576" t="s">
        <v>21</v>
      </c>
      <c r="AL99" s="576">
        <v>55127</v>
      </c>
      <c r="AM99" s="576">
        <v>24732</v>
      </c>
      <c r="AN99" s="576">
        <v>7125</v>
      </c>
      <c r="AO99" s="2023" t="s">
        <v>33</v>
      </c>
      <c r="AP99" s="582" t="s">
        <v>26</v>
      </c>
      <c r="AQ99" s="2021" t="s">
        <v>26</v>
      </c>
      <c r="AR99" s="579" t="s">
        <v>26</v>
      </c>
      <c r="AS99" s="2027">
        <v>43556</v>
      </c>
      <c r="AT99" s="576">
        <v>47</v>
      </c>
      <c r="AU99" s="576" t="s">
        <v>21</v>
      </c>
      <c r="AV99" s="576" t="s">
        <v>21</v>
      </c>
      <c r="AW99" s="576">
        <v>8738</v>
      </c>
      <c r="AX99" s="576">
        <v>1748</v>
      </c>
      <c r="AY99" s="576">
        <v>604</v>
      </c>
      <c r="AZ99" s="576">
        <v>266</v>
      </c>
      <c r="BA99" s="576" t="s">
        <v>21</v>
      </c>
      <c r="BB99" s="576">
        <v>262</v>
      </c>
      <c r="BC99" s="576">
        <v>262</v>
      </c>
      <c r="BD99" s="576" t="s">
        <v>21</v>
      </c>
      <c r="BE99" s="576">
        <v>1</v>
      </c>
      <c r="BF99" s="576" t="s">
        <v>21</v>
      </c>
      <c r="BG99" s="576" t="s">
        <v>21</v>
      </c>
      <c r="BH99" s="576">
        <v>3489</v>
      </c>
      <c r="BI99" s="576">
        <v>191</v>
      </c>
      <c r="BJ99" s="576">
        <v>22847</v>
      </c>
      <c r="BK99" s="2023" t="s">
        <v>33</v>
      </c>
      <c r="BL99" s="582" t="s">
        <v>26</v>
      </c>
      <c r="BM99" s="2021" t="s">
        <v>26</v>
      </c>
      <c r="BN99" s="579" t="s">
        <v>26</v>
      </c>
      <c r="BO99" s="2027">
        <v>43556</v>
      </c>
      <c r="BP99" s="576">
        <v>426</v>
      </c>
      <c r="BQ99" s="576">
        <v>60</v>
      </c>
      <c r="BR99" s="576">
        <v>67</v>
      </c>
      <c r="BS99" s="576" t="s">
        <v>21</v>
      </c>
      <c r="BT99" s="576" t="s">
        <v>21</v>
      </c>
      <c r="BU99" s="576">
        <v>133795</v>
      </c>
      <c r="BV99" s="576">
        <v>1514</v>
      </c>
      <c r="BW99" s="576">
        <v>8344</v>
      </c>
      <c r="BX99" s="576">
        <v>443</v>
      </c>
      <c r="BY99" s="576">
        <v>86</v>
      </c>
      <c r="BZ99" s="576">
        <v>86</v>
      </c>
      <c r="CA99" s="576" t="s">
        <v>21</v>
      </c>
      <c r="CB99" s="576" t="s">
        <v>21</v>
      </c>
      <c r="CC99" s="576" t="s">
        <v>21</v>
      </c>
      <c r="CD99" s="576">
        <v>343</v>
      </c>
      <c r="CE99" s="576">
        <v>7180</v>
      </c>
      <c r="CF99" s="576">
        <v>7191</v>
      </c>
      <c r="CG99" s="2023" t="s">
        <v>33</v>
      </c>
      <c r="CH99" s="582" t="s">
        <v>26</v>
      </c>
      <c r="CI99" s="2021" t="s">
        <v>26</v>
      </c>
      <c r="CJ99" s="579" t="s">
        <v>26</v>
      </c>
      <c r="CK99" s="2027">
        <v>43556</v>
      </c>
      <c r="CL99" s="576">
        <v>213</v>
      </c>
      <c r="CM99" s="576">
        <v>2777</v>
      </c>
      <c r="CN99" s="576">
        <v>128</v>
      </c>
      <c r="CO99" s="569" t="s">
        <v>21</v>
      </c>
      <c r="CP99" s="576">
        <v>2185</v>
      </c>
      <c r="CQ99" s="576">
        <v>3241</v>
      </c>
      <c r="CR99" s="576">
        <v>531</v>
      </c>
      <c r="CS99" s="576">
        <v>2373</v>
      </c>
      <c r="CT99" s="576">
        <v>2346</v>
      </c>
      <c r="CU99" s="576" t="s">
        <v>21</v>
      </c>
      <c r="CV99" s="576" t="s">
        <v>21</v>
      </c>
      <c r="CW99" s="576">
        <v>11849</v>
      </c>
      <c r="CX99" s="576">
        <v>2174</v>
      </c>
      <c r="CY99" s="576">
        <v>459</v>
      </c>
      <c r="CZ99" s="576">
        <v>7</v>
      </c>
      <c r="DA99" s="576" t="s">
        <v>21</v>
      </c>
      <c r="DB99" s="2023" t="s">
        <v>33</v>
      </c>
      <c r="DC99" s="582" t="s">
        <v>26</v>
      </c>
      <c r="DD99" s="2972"/>
      <c r="DE99" s="2972"/>
      <c r="DF99" s="2972"/>
      <c r="DG99" s="2973"/>
      <c r="DH99" s="2973"/>
      <c r="DI99" s="2973"/>
      <c r="DJ99" s="2973"/>
      <c r="DK99" s="2973"/>
      <c r="DL99" s="2973"/>
      <c r="DM99" s="2973"/>
      <c r="DN99" s="2976"/>
      <c r="DO99" s="2974"/>
      <c r="DP99" s="2973"/>
      <c r="DQ99" s="2973"/>
      <c r="DR99" s="2973"/>
      <c r="DS99" s="2973"/>
      <c r="DT99" s="2973"/>
      <c r="DU99" s="2973"/>
      <c r="DV99" s="2973"/>
      <c r="DW99" s="2973"/>
      <c r="DX99" s="700"/>
      <c r="DY99" s="2021" t="s">
        <v>26</v>
      </c>
      <c r="DZ99" s="579" t="s">
        <v>26</v>
      </c>
      <c r="EA99" s="2027">
        <v>43556</v>
      </c>
      <c r="EB99" s="576">
        <v>4683</v>
      </c>
      <c r="EC99" s="576">
        <v>3201</v>
      </c>
      <c r="ED99" s="576">
        <v>471</v>
      </c>
      <c r="EE99" s="576">
        <v>58</v>
      </c>
      <c r="EF99" s="576" t="s">
        <v>21</v>
      </c>
      <c r="EG99" s="576">
        <v>2913</v>
      </c>
      <c r="EH99" s="576">
        <v>24536</v>
      </c>
      <c r="EI99" s="576">
        <v>3930</v>
      </c>
      <c r="EJ99" s="576">
        <v>14593</v>
      </c>
      <c r="EK99" s="576">
        <v>30556</v>
      </c>
      <c r="EL99" s="576">
        <v>376</v>
      </c>
      <c r="EM99" s="576">
        <v>1905</v>
      </c>
      <c r="EN99" s="576">
        <v>4534</v>
      </c>
      <c r="EO99" s="576">
        <v>4743</v>
      </c>
      <c r="EP99" s="576" t="s">
        <v>21</v>
      </c>
      <c r="EQ99" s="576" t="s">
        <v>21</v>
      </c>
      <c r="ER99" s="2023" t="s">
        <v>33</v>
      </c>
      <c r="ES99" s="582" t="s">
        <v>26</v>
      </c>
      <c r="ET99" s="2021" t="s">
        <v>26</v>
      </c>
      <c r="EU99" s="579" t="s">
        <v>26</v>
      </c>
      <c r="EV99" s="2027">
        <v>43556</v>
      </c>
      <c r="EW99" s="576" t="s">
        <v>21</v>
      </c>
      <c r="EX99" s="576">
        <v>3010</v>
      </c>
      <c r="EY99" s="576">
        <v>3741</v>
      </c>
      <c r="EZ99" s="576">
        <v>287</v>
      </c>
      <c r="FA99" s="576">
        <v>218</v>
      </c>
      <c r="FB99" s="576" t="s">
        <v>21</v>
      </c>
      <c r="FC99" s="576">
        <v>81937</v>
      </c>
      <c r="FD99" s="576">
        <v>2526</v>
      </c>
      <c r="FE99" s="576">
        <v>4901</v>
      </c>
      <c r="FF99" s="576">
        <v>57</v>
      </c>
      <c r="FG99" s="576">
        <v>1</v>
      </c>
      <c r="FH99" s="576" t="s">
        <v>21</v>
      </c>
      <c r="FI99" s="576">
        <v>52</v>
      </c>
      <c r="FJ99" s="576">
        <v>2</v>
      </c>
      <c r="FK99" s="576">
        <v>50</v>
      </c>
      <c r="FL99" s="576" t="s">
        <v>21</v>
      </c>
      <c r="FM99" s="2023" t="s">
        <v>33</v>
      </c>
      <c r="FN99" s="582" t="s">
        <v>26</v>
      </c>
      <c r="FO99" s="2021" t="s">
        <v>26</v>
      </c>
      <c r="FP99" s="579" t="s">
        <v>26</v>
      </c>
      <c r="FQ99" s="2027">
        <v>43556</v>
      </c>
      <c r="FR99" s="576" t="s">
        <v>21</v>
      </c>
      <c r="FS99" s="576">
        <v>111</v>
      </c>
      <c r="FT99" s="576">
        <v>5417</v>
      </c>
      <c r="FU99" s="576">
        <v>172</v>
      </c>
      <c r="FV99" s="576">
        <v>5914</v>
      </c>
      <c r="FW99" s="576">
        <v>8155</v>
      </c>
      <c r="FX99" s="576">
        <v>65</v>
      </c>
      <c r="FY99" s="576" t="s">
        <v>21</v>
      </c>
      <c r="FZ99" s="576">
        <v>8017</v>
      </c>
      <c r="GA99" s="576">
        <v>214</v>
      </c>
      <c r="GB99" s="576">
        <v>605</v>
      </c>
      <c r="GC99" s="576">
        <v>270</v>
      </c>
      <c r="GD99" s="576" t="s">
        <v>21</v>
      </c>
      <c r="GE99" s="576">
        <v>266</v>
      </c>
      <c r="GF99" s="576">
        <v>266</v>
      </c>
      <c r="GG99" s="576" t="s">
        <v>21</v>
      </c>
      <c r="GH99" s="2023" t="s">
        <v>33</v>
      </c>
      <c r="GI99" s="582" t="s">
        <v>26</v>
      </c>
      <c r="GJ99" s="2021" t="s">
        <v>26</v>
      </c>
      <c r="GK99" s="579" t="s">
        <v>26</v>
      </c>
      <c r="GL99" s="2027">
        <v>43556</v>
      </c>
      <c r="GM99" s="576">
        <v>436</v>
      </c>
      <c r="GN99" s="576">
        <v>272</v>
      </c>
      <c r="GO99" s="576">
        <v>164</v>
      </c>
      <c r="GP99" s="576">
        <v>2</v>
      </c>
      <c r="GQ99" s="576" t="s">
        <v>21</v>
      </c>
      <c r="GR99" s="576" t="s">
        <v>21</v>
      </c>
      <c r="GS99" s="576">
        <v>1606</v>
      </c>
      <c r="GT99" s="576">
        <v>1149</v>
      </c>
      <c r="GU99" s="576">
        <v>687</v>
      </c>
      <c r="GV99" s="576">
        <v>426</v>
      </c>
      <c r="GW99" s="576">
        <v>60</v>
      </c>
      <c r="GX99" s="576">
        <v>67</v>
      </c>
      <c r="GY99" s="576" t="s">
        <v>21</v>
      </c>
      <c r="GZ99" s="576">
        <v>133283</v>
      </c>
      <c r="HA99" s="576">
        <v>8487</v>
      </c>
      <c r="HB99" s="576">
        <v>533</v>
      </c>
      <c r="HC99" s="2023" t="s">
        <v>33</v>
      </c>
      <c r="HD99" s="582" t="s">
        <v>26</v>
      </c>
      <c r="HE99" s="2021" t="s">
        <v>26</v>
      </c>
      <c r="HF99" s="579" t="s">
        <v>26</v>
      </c>
      <c r="HG99" s="2027">
        <v>43556</v>
      </c>
      <c r="HH99" s="576">
        <v>12421</v>
      </c>
      <c r="HI99" s="576">
        <v>8076</v>
      </c>
      <c r="HJ99" s="576">
        <v>159</v>
      </c>
      <c r="HK99" s="576">
        <v>76</v>
      </c>
      <c r="HL99" s="576">
        <v>2367</v>
      </c>
      <c r="HM99" s="576">
        <v>2154</v>
      </c>
      <c r="HN99" s="576">
        <v>213</v>
      </c>
      <c r="HO99" s="576">
        <v>2777</v>
      </c>
      <c r="HP99" s="576">
        <v>128</v>
      </c>
      <c r="HQ99" s="576" t="s">
        <v>21</v>
      </c>
      <c r="HR99" s="576">
        <v>2185</v>
      </c>
      <c r="HS99" s="576">
        <v>3242</v>
      </c>
      <c r="HT99" s="576">
        <v>531</v>
      </c>
      <c r="HU99" s="576">
        <v>2373</v>
      </c>
      <c r="HV99" s="576">
        <v>2348</v>
      </c>
      <c r="HW99" s="576" t="s">
        <v>21</v>
      </c>
      <c r="HX99" s="2023" t="s">
        <v>33</v>
      </c>
      <c r="HY99" s="582" t="s">
        <v>26</v>
      </c>
      <c r="HZ99" s="2972"/>
      <c r="IA99" s="2972"/>
      <c r="IB99" s="2972"/>
      <c r="IC99" s="2973"/>
      <c r="ID99" s="2973"/>
      <c r="IE99" s="2973"/>
      <c r="IF99" s="2973"/>
      <c r="IG99" s="2973"/>
      <c r="IH99" s="2973"/>
      <c r="II99" s="2973"/>
      <c r="IJ99" s="2973"/>
      <c r="IK99" s="2973"/>
      <c r="IL99" s="2973"/>
      <c r="IM99" s="2973"/>
      <c r="IN99" s="2976"/>
      <c r="IO99" s="2973"/>
    </row>
    <row r="100" spans="1:249" ht="15.75">
      <c r="A100" s="2021">
        <v>1</v>
      </c>
      <c r="B100" s="579" t="s">
        <v>2168</v>
      </c>
      <c r="C100" s="2916">
        <v>43586</v>
      </c>
      <c r="D100" s="576">
        <v>4022</v>
      </c>
      <c r="E100" s="576">
        <v>3056</v>
      </c>
      <c r="F100" s="576">
        <v>497</v>
      </c>
      <c r="G100" s="576">
        <v>63</v>
      </c>
      <c r="H100" s="2973" t="s">
        <v>21</v>
      </c>
      <c r="I100" s="576">
        <v>2668</v>
      </c>
      <c r="J100" s="576">
        <v>23725</v>
      </c>
      <c r="K100" s="576">
        <v>4392</v>
      </c>
      <c r="L100" s="576">
        <v>14560</v>
      </c>
      <c r="M100" s="576">
        <v>25328</v>
      </c>
      <c r="N100" s="576">
        <v>360</v>
      </c>
      <c r="O100" s="576">
        <v>1965</v>
      </c>
      <c r="P100" s="576">
        <v>3914</v>
      </c>
      <c r="Q100" s="576">
        <v>4085</v>
      </c>
      <c r="R100" s="576" t="s">
        <v>21</v>
      </c>
      <c r="S100" s="576" t="s">
        <v>21</v>
      </c>
      <c r="T100" s="2023" t="s">
        <v>34</v>
      </c>
      <c r="U100" s="582" t="s">
        <v>26</v>
      </c>
      <c r="V100" s="2021">
        <v>1</v>
      </c>
      <c r="W100" s="579" t="s">
        <v>2168</v>
      </c>
      <c r="X100" s="2916">
        <v>43586</v>
      </c>
      <c r="Y100" s="576" t="s">
        <v>21</v>
      </c>
      <c r="Z100" s="576" t="s">
        <v>21</v>
      </c>
      <c r="AA100" s="576">
        <v>3303</v>
      </c>
      <c r="AB100" s="576">
        <v>4171</v>
      </c>
      <c r="AC100" s="576">
        <v>280</v>
      </c>
      <c r="AD100" s="576">
        <v>227</v>
      </c>
      <c r="AE100" s="576" t="s">
        <v>21</v>
      </c>
      <c r="AF100" s="576">
        <v>99117</v>
      </c>
      <c r="AG100" s="576">
        <v>60502</v>
      </c>
      <c r="AH100" s="576">
        <v>7094</v>
      </c>
      <c r="AI100" s="576" t="s">
        <v>21</v>
      </c>
      <c r="AJ100" s="576" t="s">
        <v>21</v>
      </c>
      <c r="AK100" s="576" t="s">
        <v>21</v>
      </c>
      <c r="AL100" s="576">
        <v>59409</v>
      </c>
      <c r="AM100" s="576">
        <v>22673</v>
      </c>
      <c r="AN100" s="576">
        <v>6806</v>
      </c>
      <c r="AO100" s="2023" t="s">
        <v>34</v>
      </c>
      <c r="AP100" s="582" t="s">
        <v>26</v>
      </c>
      <c r="AQ100" s="2021">
        <v>1</v>
      </c>
      <c r="AR100" s="579" t="s">
        <v>2168</v>
      </c>
      <c r="AS100" s="2916">
        <v>43586</v>
      </c>
      <c r="AT100" s="576">
        <v>48</v>
      </c>
      <c r="AU100" s="576" t="s">
        <v>21</v>
      </c>
      <c r="AV100" s="576" t="s">
        <v>21</v>
      </c>
      <c r="AW100" s="576">
        <v>8230</v>
      </c>
      <c r="AX100" s="576">
        <v>1748</v>
      </c>
      <c r="AY100" s="576">
        <v>608</v>
      </c>
      <c r="AZ100" s="576">
        <v>263</v>
      </c>
      <c r="BA100" s="576" t="s">
        <v>21</v>
      </c>
      <c r="BB100" s="576">
        <v>259</v>
      </c>
      <c r="BC100" s="576">
        <v>259</v>
      </c>
      <c r="BD100" s="576" t="s">
        <v>21</v>
      </c>
      <c r="BE100" s="576">
        <v>1</v>
      </c>
      <c r="BF100" s="576" t="s">
        <v>21</v>
      </c>
      <c r="BG100" s="576" t="s">
        <v>21</v>
      </c>
      <c r="BH100" s="576">
        <v>3637</v>
      </c>
      <c r="BI100" s="576">
        <v>97</v>
      </c>
      <c r="BJ100" s="576">
        <v>24204</v>
      </c>
      <c r="BK100" s="2023" t="s">
        <v>34</v>
      </c>
      <c r="BL100" s="582" t="s">
        <v>26</v>
      </c>
      <c r="BM100" s="2021">
        <v>1</v>
      </c>
      <c r="BN100" s="579" t="s">
        <v>2168</v>
      </c>
      <c r="BO100" s="2916">
        <v>43586</v>
      </c>
      <c r="BP100" s="576">
        <v>434</v>
      </c>
      <c r="BQ100" s="576">
        <v>69</v>
      </c>
      <c r="BR100" s="576">
        <v>77</v>
      </c>
      <c r="BS100" s="576" t="s">
        <v>21</v>
      </c>
      <c r="BT100" s="576" t="s">
        <v>21</v>
      </c>
      <c r="BU100" s="576">
        <v>142587</v>
      </c>
      <c r="BV100" s="576">
        <v>118</v>
      </c>
      <c r="BW100" s="576">
        <v>9141</v>
      </c>
      <c r="BX100" s="576">
        <v>534</v>
      </c>
      <c r="BY100" s="576">
        <v>102</v>
      </c>
      <c r="BZ100" s="576">
        <v>102</v>
      </c>
      <c r="CA100" s="576" t="s">
        <v>21</v>
      </c>
      <c r="CB100" s="576" t="s">
        <v>21</v>
      </c>
      <c r="CC100" s="576" t="s">
        <v>21</v>
      </c>
      <c r="CD100" s="576">
        <v>415</v>
      </c>
      <c r="CE100" s="576">
        <v>7836</v>
      </c>
      <c r="CF100" s="576">
        <v>7769</v>
      </c>
      <c r="CG100" s="2023" t="s">
        <v>34</v>
      </c>
      <c r="CH100" s="582" t="s">
        <v>26</v>
      </c>
      <c r="CI100" s="2021">
        <v>1</v>
      </c>
      <c r="CJ100" s="579" t="s">
        <v>2168</v>
      </c>
      <c r="CK100" s="2916">
        <v>43586</v>
      </c>
      <c r="CL100" s="576">
        <v>253</v>
      </c>
      <c r="CM100" s="576">
        <v>2662</v>
      </c>
      <c r="CN100" s="576">
        <v>96</v>
      </c>
      <c r="CO100" s="569" t="s">
        <v>21</v>
      </c>
      <c r="CP100" s="576">
        <v>1937</v>
      </c>
      <c r="CQ100" s="576">
        <v>3118</v>
      </c>
      <c r="CR100" s="576">
        <v>554</v>
      </c>
      <c r="CS100" s="576">
        <v>2217</v>
      </c>
      <c r="CT100" s="576">
        <v>2200</v>
      </c>
      <c r="CU100" s="576" t="s">
        <v>21</v>
      </c>
      <c r="CV100" s="576" t="s">
        <v>21</v>
      </c>
      <c r="CW100" s="576">
        <v>11612</v>
      </c>
      <c r="CX100" s="576">
        <v>2143</v>
      </c>
      <c r="CY100" s="576">
        <v>346</v>
      </c>
      <c r="CZ100" s="576">
        <v>7</v>
      </c>
      <c r="DA100" s="576" t="s">
        <v>21</v>
      </c>
      <c r="DB100" s="2023" t="s">
        <v>34</v>
      </c>
      <c r="DC100" s="582" t="s">
        <v>26</v>
      </c>
      <c r="DD100" s="2972"/>
      <c r="DE100" s="2972"/>
      <c r="DF100" s="2972"/>
      <c r="DG100" s="2973"/>
      <c r="DH100" s="2973"/>
      <c r="DI100" s="2973"/>
      <c r="DJ100" s="2973"/>
      <c r="DK100" s="2973"/>
      <c r="DL100" s="2973"/>
      <c r="DM100" s="2973"/>
      <c r="DN100" s="2976"/>
      <c r="DO100" s="2974"/>
      <c r="DP100" s="2973"/>
      <c r="DQ100" s="2973"/>
      <c r="DR100" s="2973"/>
      <c r="DS100" s="2973"/>
      <c r="DT100" s="2973"/>
      <c r="DU100" s="2973"/>
      <c r="DV100" s="2973"/>
      <c r="DW100" s="2973"/>
      <c r="DX100" s="700"/>
      <c r="DY100" s="2021">
        <v>1</v>
      </c>
      <c r="DZ100" s="579" t="s">
        <v>2168</v>
      </c>
      <c r="EA100" s="2916">
        <v>43586</v>
      </c>
      <c r="EB100" s="576">
        <v>4187</v>
      </c>
      <c r="EC100" s="576">
        <v>3056</v>
      </c>
      <c r="ED100" s="576">
        <v>497</v>
      </c>
      <c r="EE100" s="576">
        <v>63</v>
      </c>
      <c r="EF100" s="576" t="s">
        <v>21</v>
      </c>
      <c r="EG100" s="576">
        <v>2668</v>
      </c>
      <c r="EH100" s="576">
        <v>24604</v>
      </c>
      <c r="EI100" s="576">
        <v>4392</v>
      </c>
      <c r="EJ100" s="576">
        <v>14560</v>
      </c>
      <c r="EK100" s="576">
        <v>34402</v>
      </c>
      <c r="EL100" s="576">
        <v>360</v>
      </c>
      <c r="EM100" s="576">
        <v>2022</v>
      </c>
      <c r="EN100" s="576">
        <v>3914</v>
      </c>
      <c r="EO100" s="576">
        <v>4085</v>
      </c>
      <c r="EP100" s="576" t="s">
        <v>21</v>
      </c>
      <c r="EQ100" s="576" t="s">
        <v>21</v>
      </c>
      <c r="ER100" s="2023" t="s">
        <v>34</v>
      </c>
      <c r="ES100" s="582" t="s">
        <v>26</v>
      </c>
      <c r="ET100" s="2021">
        <v>1</v>
      </c>
      <c r="EU100" s="579" t="s">
        <v>2168</v>
      </c>
      <c r="EV100" s="2916">
        <v>43586</v>
      </c>
      <c r="EW100" s="576" t="s">
        <v>21</v>
      </c>
      <c r="EX100" s="576">
        <v>3303</v>
      </c>
      <c r="EY100" s="576">
        <v>4171</v>
      </c>
      <c r="EZ100" s="576">
        <v>280</v>
      </c>
      <c r="FA100" s="576">
        <v>227</v>
      </c>
      <c r="FB100" s="576" t="s">
        <v>21</v>
      </c>
      <c r="FC100" s="576">
        <v>85463</v>
      </c>
      <c r="FD100" s="576">
        <v>2393</v>
      </c>
      <c r="FE100" s="576">
        <v>5236</v>
      </c>
      <c r="FF100" s="576">
        <v>94</v>
      </c>
      <c r="FG100" s="576">
        <v>68</v>
      </c>
      <c r="FH100" s="576" t="s">
        <v>21</v>
      </c>
      <c r="FI100" s="576">
        <v>27</v>
      </c>
      <c r="FJ100" s="576">
        <v>6</v>
      </c>
      <c r="FK100" s="576">
        <v>21</v>
      </c>
      <c r="FL100" s="576" t="s">
        <v>21</v>
      </c>
      <c r="FM100" s="2023" t="s">
        <v>34</v>
      </c>
      <c r="FN100" s="582" t="s">
        <v>26</v>
      </c>
      <c r="FO100" s="2021">
        <v>1</v>
      </c>
      <c r="FP100" s="579" t="s">
        <v>2168</v>
      </c>
      <c r="FQ100" s="2916">
        <v>43586</v>
      </c>
      <c r="FR100" s="576" t="s">
        <v>21</v>
      </c>
      <c r="FS100" s="576">
        <v>132</v>
      </c>
      <c r="FT100" s="576">
        <v>5160</v>
      </c>
      <c r="FU100" s="576">
        <v>205</v>
      </c>
      <c r="FV100" s="576">
        <v>5483</v>
      </c>
      <c r="FW100" s="576">
        <v>8759</v>
      </c>
      <c r="FX100" s="576">
        <v>61</v>
      </c>
      <c r="FY100" s="576" t="s">
        <v>21</v>
      </c>
      <c r="FZ100" s="576">
        <v>7423</v>
      </c>
      <c r="GA100" s="576">
        <v>154</v>
      </c>
      <c r="GB100" s="576">
        <v>609</v>
      </c>
      <c r="GC100" s="576">
        <v>264</v>
      </c>
      <c r="GD100" s="576" t="s">
        <v>21</v>
      </c>
      <c r="GE100" s="576">
        <v>260</v>
      </c>
      <c r="GF100" s="576">
        <v>260</v>
      </c>
      <c r="GG100" s="576" t="s">
        <v>21</v>
      </c>
      <c r="GH100" s="2023" t="s">
        <v>34</v>
      </c>
      <c r="GI100" s="582" t="s">
        <v>26</v>
      </c>
      <c r="GJ100" s="2021">
        <v>1</v>
      </c>
      <c r="GK100" s="579" t="s">
        <v>2168</v>
      </c>
      <c r="GL100" s="2916">
        <v>43586</v>
      </c>
      <c r="GM100" s="576">
        <v>262</v>
      </c>
      <c r="GN100" s="576">
        <v>111</v>
      </c>
      <c r="GO100" s="576">
        <v>151</v>
      </c>
      <c r="GP100" s="576">
        <v>2</v>
      </c>
      <c r="GQ100" s="576" t="s">
        <v>21</v>
      </c>
      <c r="GR100" s="576" t="s">
        <v>21</v>
      </c>
      <c r="GS100" s="576">
        <v>1513</v>
      </c>
      <c r="GT100" s="576">
        <v>992</v>
      </c>
      <c r="GU100" s="576">
        <v>732</v>
      </c>
      <c r="GV100" s="576">
        <v>434</v>
      </c>
      <c r="GW100" s="576">
        <v>69</v>
      </c>
      <c r="GX100" s="576">
        <v>77</v>
      </c>
      <c r="GY100" s="576" t="s">
        <v>21</v>
      </c>
      <c r="GZ100" s="576">
        <v>141885</v>
      </c>
      <c r="HA100" s="576">
        <v>9270</v>
      </c>
      <c r="HB100" s="576">
        <v>605</v>
      </c>
      <c r="HC100" s="2023" t="s">
        <v>34</v>
      </c>
      <c r="HD100" s="582" t="s">
        <v>26</v>
      </c>
      <c r="HE100" s="2021">
        <v>1</v>
      </c>
      <c r="HF100" s="579" t="s">
        <v>2168</v>
      </c>
      <c r="HG100" s="2916">
        <v>43586</v>
      </c>
      <c r="HH100" s="576">
        <v>11778</v>
      </c>
      <c r="HI100" s="576">
        <v>7581</v>
      </c>
      <c r="HJ100" s="576">
        <v>171</v>
      </c>
      <c r="HK100" s="576">
        <v>69</v>
      </c>
      <c r="HL100" s="576">
        <v>2289</v>
      </c>
      <c r="HM100" s="576">
        <v>2036</v>
      </c>
      <c r="HN100" s="576">
        <v>253</v>
      </c>
      <c r="HO100" s="576">
        <v>2662</v>
      </c>
      <c r="HP100" s="576">
        <v>96</v>
      </c>
      <c r="HQ100" s="576" t="s">
        <v>21</v>
      </c>
      <c r="HR100" s="576">
        <v>1937</v>
      </c>
      <c r="HS100" s="576">
        <v>3117</v>
      </c>
      <c r="HT100" s="576">
        <v>554</v>
      </c>
      <c r="HU100" s="576">
        <v>2217</v>
      </c>
      <c r="HV100" s="576">
        <v>2199</v>
      </c>
      <c r="HW100" s="576" t="s">
        <v>21</v>
      </c>
      <c r="HX100" s="2023" t="s">
        <v>34</v>
      </c>
      <c r="HY100" s="582" t="s">
        <v>26</v>
      </c>
      <c r="HZ100" s="2972"/>
      <c r="IA100" s="2972"/>
      <c r="IB100" s="2972"/>
      <c r="IC100" s="2973"/>
      <c r="ID100" s="2973"/>
      <c r="IE100" s="2973"/>
      <c r="IF100" s="2973"/>
      <c r="IG100" s="2973"/>
      <c r="IH100" s="2973"/>
      <c r="II100" s="2973"/>
      <c r="IJ100" s="2973"/>
      <c r="IK100" s="2973"/>
      <c r="IL100" s="2973"/>
      <c r="IM100" s="2973"/>
      <c r="IN100" s="2976"/>
      <c r="IO100" s="2973"/>
    </row>
    <row r="101" spans="1:249" ht="14.45" customHeight="1">
      <c r="A101" s="2021" t="s">
        <v>26</v>
      </c>
      <c r="B101" s="579" t="s">
        <v>26</v>
      </c>
      <c r="C101" s="2027">
        <v>43617</v>
      </c>
      <c r="D101" s="576">
        <v>4230</v>
      </c>
      <c r="E101" s="576">
        <v>3221</v>
      </c>
      <c r="F101" s="576">
        <v>501</v>
      </c>
      <c r="G101" s="576">
        <v>192</v>
      </c>
      <c r="H101" s="2973" t="s">
        <v>21</v>
      </c>
      <c r="I101" s="576">
        <v>2985</v>
      </c>
      <c r="J101" s="576">
        <v>24086</v>
      </c>
      <c r="K101" s="576">
        <v>4233</v>
      </c>
      <c r="L101" s="576">
        <v>15428</v>
      </c>
      <c r="M101" s="576">
        <v>22992</v>
      </c>
      <c r="N101" s="576">
        <v>320</v>
      </c>
      <c r="O101" s="576">
        <v>1723</v>
      </c>
      <c r="P101" s="576">
        <v>4266</v>
      </c>
      <c r="Q101" s="576">
        <v>4461</v>
      </c>
      <c r="R101" s="576" t="s">
        <v>21</v>
      </c>
      <c r="S101" s="576" t="s">
        <v>21</v>
      </c>
      <c r="T101" s="2023" t="s">
        <v>35</v>
      </c>
      <c r="U101" s="582" t="s">
        <v>26</v>
      </c>
      <c r="V101" s="2021" t="s">
        <v>26</v>
      </c>
      <c r="W101" s="579" t="s">
        <v>26</v>
      </c>
      <c r="X101" s="2027">
        <v>43617</v>
      </c>
      <c r="Y101" s="576" t="s">
        <v>21</v>
      </c>
      <c r="Z101" s="576" t="s">
        <v>21</v>
      </c>
      <c r="AA101" s="576">
        <v>3197</v>
      </c>
      <c r="AB101" s="576">
        <v>4034</v>
      </c>
      <c r="AC101" s="576">
        <v>279</v>
      </c>
      <c r="AD101" s="576">
        <v>217</v>
      </c>
      <c r="AE101" s="576" t="s">
        <v>21</v>
      </c>
      <c r="AF101" s="576">
        <v>97027</v>
      </c>
      <c r="AG101" s="576">
        <v>59129</v>
      </c>
      <c r="AH101" s="576">
        <v>6576</v>
      </c>
      <c r="AI101" s="576" t="s">
        <v>21</v>
      </c>
      <c r="AJ101" s="576" t="s">
        <v>21</v>
      </c>
      <c r="AK101" s="576" t="s">
        <v>21</v>
      </c>
      <c r="AL101" s="576">
        <v>56797</v>
      </c>
      <c r="AM101" s="576">
        <v>18705</v>
      </c>
      <c r="AN101" s="576">
        <v>6868</v>
      </c>
      <c r="AO101" s="2023" t="s">
        <v>35</v>
      </c>
      <c r="AP101" s="582" t="s">
        <v>26</v>
      </c>
      <c r="AQ101" s="2021" t="s">
        <v>26</v>
      </c>
      <c r="AR101" s="579" t="s">
        <v>26</v>
      </c>
      <c r="AS101" s="2027">
        <v>43617</v>
      </c>
      <c r="AT101" s="576">
        <v>41</v>
      </c>
      <c r="AU101" s="576" t="s">
        <v>21</v>
      </c>
      <c r="AV101" s="576" t="s">
        <v>21</v>
      </c>
      <c r="AW101" s="576">
        <v>8246</v>
      </c>
      <c r="AX101" s="576">
        <v>1749</v>
      </c>
      <c r="AY101" s="576">
        <v>575</v>
      </c>
      <c r="AZ101" s="576">
        <v>253</v>
      </c>
      <c r="BA101" s="576" t="s">
        <v>21</v>
      </c>
      <c r="BB101" s="576">
        <v>249</v>
      </c>
      <c r="BC101" s="576">
        <v>249</v>
      </c>
      <c r="BD101" s="576" t="s">
        <v>21</v>
      </c>
      <c r="BE101" s="576">
        <v>1</v>
      </c>
      <c r="BF101" s="576" t="s">
        <v>21</v>
      </c>
      <c r="BG101" s="576" t="s">
        <v>21</v>
      </c>
      <c r="BH101" s="576">
        <v>3393</v>
      </c>
      <c r="BI101" s="576">
        <v>88</v>
      </c>
      <c r="BJ101" s="576">
        <v>24238</v>
      </c>
      <c r="BK101" s="2023" t="s">
        <v>35</v>
      </c>
      <c r="BL101" s="582" t="s">
        <v>26</v>
      </c>
      <c r="BM101" s="2021" t="s">
        <v>26</v>
      </c>
      <c r="BN101" s="579" t="s">
        <v>26</v>
      </c>
      <c r="BO101" s="2027">
        <v>43617</v>
      </c>
      <c r="BP101" s="576">
        <v>423</v>
      </c>
      <c r="BQ101" s="576">
        <v>57</v>
      </c>
      <c r="BR101" s="576">
        <v>64</v>
      </c>
      <c r="BS101" s="576" t="s">
        <v>21</v>
      </c>
      <c r="BT101" s="576" t="s">
        <v>21</v>
      </c>
      <c r="BU101" s="576">
        <v>138181</v>
      </c>
      <c r="BV101" s="576">
        <v>233</v>
      </c>
      <c r="BW101" s="576">
        <v>8453</v>
      </c>
      <c r="BX101" s="576">
        <v>492</v>
      </c>
      <c r="BY101" s="576">
        <v>67</v>
      </c>
      <c r="BZ101" s="576">
        <v>67</v>
      </c>
      <c r="CA101" s="576" t="s">
        <v>21</v>
      </c>
      <c r="CB101" s="576" t="s">
        <v>21</v>
      </c>
      <c r="CC101" s="576" t="s">
        <v>21</v>
      </c>
      <c r="CD101" s="576">
        <v>408</v>
      </c>
      <c r="CE101" s="576">
        <v>7238</v>
      </c>
      <c r="CF101" s="576">
        <v>7256</v>
      </c>
      <c r="CG101" s="2023" t="s">
        <v>35</v>
      </c>
      <c r="CH101" s="582" t="s">
        <v>26</v>
      </c>
      <c r="CI101" s="2021" t="s">
        <v>26</v>
      </c>
      <c r="CJ101" s="579" t="s">
        <v>26</v>
      </c>
      <c r="CK101" s="2027">
        <v>43617</v>
      </c>
      <c r="CL101" s="576">
        <v>263</v>
      </c>
      <c r="CM101" s="576">
        <v>2823</v>
      </c>
      <c r="CN101" s="576">
        <v>123</v>
      </c>
      <c r="CO101" s="569" t="s">
        <v>21</v>
      </c>
      <c r="CP101" s="576">
        <v>2231</v>
      </c>
      <c r="CQ101" s="576">
        <v>3074</v>
      </c>
      <c r="CR101" s="576">
        <v>502</v>
      </c>
      <c r="CS101" s="576">
        <v>2254</v>
      </c>
      <c r="CT101" s="576">
        <v>2228</v>
      </c>
      <c r="CU101" s="576" t="s">
        <v>21</v>
      </c>
      <c r="CV101" s="576" t="s">
        <v>21</v>
      </c>
      <c r="CW101" s="576">
        <v>12318</v>
      </c>
      <c r="CX101" s="576">
        <v>2122</v>
      </c>
      <c r="CY101" s="576">
        <v>376</v>
      </c>
      <c r="CZ101" s="576">
        <v>7</v>
      </c>
      <c r="DA101" s="576" t="s">
        <v>21</v>
      </c>
      <c r="DB101" s="2023" t="s">
        <v>35</v>
      </c>
      <c r="DC101" s="582" t="s">
        <v>26</v>
      </c>
      <c r="DD101" s="2972"/>
      <c r="DE101" s="2972"/>
      <c r="DF101" s="2972"/>
      <c r="DG101" s="2973"/>
      <c r="DH101" s="2973"/>
      <c r="DI101" s="2973"/>
      <c r="DJ101" s="2973"/>
      <c r="DK101" s="2973"/>
      <c r="DL101" s="2973"/>
      <c r="DM101" s="2973"/>
      <c r="DN101" s="2976"/>
      <c r="DO101" s="2974"/>
      <c r="DP101" s="2973"/>
      <c r="DQ101" s="2973"/>
      <c r="DR101" s="2973"/>
      <c r="DS101" s="2973"/>
      <c r="DT101" s="2973"/>
      <c r="DU101" s="2973"/>
      <c r="DV101" s="2973"/>
      <c r="DW101" s="2973"/>
      <c r="DX101" s="700"/>
      <c r="DY101" s="2021" t="s">
        <v>26</v>
      </c>
      <c r="DZ101" s="579" t="s">
        <v>26</v>
      </c>
      <c r="EA101" s="2027">
        <v>43617</v>
      </c>
      <c r="EB101" s="576">
        <v>4441</v>
      </c>
      <c r="EC101" s="576">
        <v>3221</v>
      </c>
      <c r="ED101" s="576">
        <v>501</v>
      </c>
      <c r="EE101" s="576">
        <v>192</v>
      </c>
      <c r="EF101" s="576" t="s">
        <v>21</v>
      </c>
      <c r="EG101" s="576">
        <v>2985</v>
      </c>
      <c r="EH101" s="576">
        <v>24962</v>
      </c>
      <c r="EI101" s="576">
        <v>4233</v>
      </c>
      <c r="EJ101" s="576">
        <v>15428</v>
      </c>
      <c r="EK101" s="576">
        <v>31953</v>
      </c>
      <c r="EL101" s="576">
        <v>320</v>
      </c>
      <c r="EM101" s="576">
        <v>1785</v>
      </c>
      <c r="EN101" s="576">
        <v>4266</v>
      </c>
      <c r="EO101" s="576">
        <v>4461</v>
      </c>
      <c r="EP101" s="576" t="s">
        <v>21</v>
      </c>
      <c r="EQ101" s="576" t="s">
        <v>21</v>
      </c>
      <c r="ER101" s="2023" t="s">
        <v>35</v>
      </c>
      <c r="ES101" s="582" t="s">
        <v>26</v>
      </c>
      <c r="ET101" s="2021" t="s">
        <v>26</v>
      </c>
      <c r="EU101" s="579" t="s">
        <v>26</v>
      </c>
      <c r="EV101" s="2027">
        <v>43617</v>
      </c>
      <c r="EW101" s="576" t="s">
        <v>21</v>
      </c>
      <c r="EX101" s="576">
        <v>3197</v>
      </c>
      <c r="EY101" s="576">
        <v>4034</v>
      </c>
      <c r="EZ101" s="576">
        <v>279</v>
      </c>
      <c r="FA101" s="576">
        <v>217</v>
      </c>
      <c r="FB101" s="576" t="s">
        <v>21</v>
      </c>
      <c r="FC101" s="576">
        <v>83619</v>
      </c>
      <c r="FD101" s="576">
        <v>1962</v>
      </c>
      <c r="FE101" s="576">
        <v>4889</v>
      </c>
      <c r="FF101" s="576">
        <v>51</v>
      </c>
      <c r="FG101" s="576">
        <v>14</v>
      </c>
      <c r="FH101" s="576" t="s">
        <v>21</v>
      </c>
      <c r="FI101" s="576">
        <v>35</v>
      </c>
      <c r="FJ101" s="576">
        <v>2</v>
      </c>
      <c r="FK101" s="576">
        <v>32</v>
      </c>
      <c r="FL101" s="576" t="s">
        <v>21</v>
      </c>
      <c r="FM101" s="2023" t="s">
        <v>35</v>
      </c>
      <c r="FN101" s="582" t="s">
        <v>26</v>
      </c>
      <c r="FO101" s="2021" t="s">
        <v>26</v>
      </c>
      <c r="FP101" s="579" t="s">
        <v>26</v>
      </c>
      <c r="FQ101" s="2027">
        <v>43617</v>
      </c>
      <c r="FR101" s="576" t="s">
        <v>21</v>
      </c>
      <c r="FS101" s="576">
        <v>136</v>
      </c>
      <c r="FT101" s="576">
        <v>5287</v>
      </c>
      <c r="FU101" s="576">
        <v>184</v>
      </c>
      <c r="FV101" s="576">
        <v>5682</v>
      </c>
      <c r="FW101" s="576">
        <v>8730</v>
      </c>
      <c r="FX101" s="576">
        <v>56</v>
      </c>
      <c r="FY101" s="576" t="s">
        <v>21</v>
      </c>
      <c r="FZ101" s="576">
        <v>7431</v>
      </c>
      <c r="GA101" s="576">
        <v>136</v>
      </c>
      <c r="GB101" s="576">
        <v>575</v>
      </c>
      <c r="GC101" s="576">
        <v>256</v>
      </c>
      <c r="GD101" s="576" t="s">
        <v>21</v>
      </c>
      <c r="GE101" s="576">
        <v>252</v>
      </c>
      <c r="GF101" s="576">
        <v>252</v>
      </c>
      <c r="GG101" s="576" t="s">
        <v>21</v>
      </c>
      <c r="GH101" s="2023" t="s">
        <v>35</v>
      </c>
      <c r="GI101" s="582" t="s">
        <v>26</v>
      </c>
      <c r="GJ101" s="2021" t="s">
        <v>26</v>
      </c>
      <c r="GK101" s="579" t="s">
        <v>26</v>
      </c>
      <c r="GL101" s="2027">
        <v>43617</v>
      </c>
      <c r="GM101" s="576">
        <v>519</v>
      </c>
      <c r="GN101" s="576">
        <v>202</v>
      </c>
      <c r="GO101" s="576">
        <v>317</v>
      </c>
      <c r="GP101" s="576">
        <v>2</v>
      </c>
      <c r="GQ101" s="576" t="s">
        <v>21</v>
      </c>
      <c r="GR101" s="576" t="s">
        <v>21</v>
      </c>
      <c r="GS101" s="576">
        <v>2371</v>
      </c>
      <c r="GT101" s="576">
        <v>2173</v>
      </c>
      <c r="GU101" s="576">
        <v>632</v>
      </c>
      <c r="GV101" s="576">
        <v>423</v>
      </c>
      <c r="GW101" s="576">
        <v>57</v>
      </c>
      <c r="GX101" s="576">
        <v>64</v>
      </c>
      <c r="GY101" s="576" t="s">
        <v>21</v>
      </c>
      <c r="GZ101" s="576">
        <v>137561</v>
      </c>
      <c r="HA101" s="576">
        <v>8604</v>
      </c>
      <c r="HB101" s="576">
        <v>566</v>
      </c>
      <c r="HC101" s="2023" t="s">
        <v>35</v>
      </c>
      <c r="HD101" s="582" t="s">
        <v>26</v>
      </c>
      <c r="HE101" s="2021" t="s">
        <v>26</v>
      </c>
      <c r="HF101" s="579" t="s">
        <v>26</v>
      </c>
      <c r="HG101" s="2027">
        <v>43617</v>
      </c>
      <c r="HH101" s="576">
        <v>12540</v>
      </c>
      <c r="HI101" s="576">
        <v>8320</v>
      </c>
      <c r="HJ101" s="576">
        <v>143</v>
      </c>
      <c r="HK101" s="576">
        <v>78</v>
      </c>
      <c r="HL101" s="576">
        <v>2528</v>
      </c>
      <c r="HM101" s="576">
        <v>2265</v>
      </c>
      <c r="HN101" s="576">
        <v>263</v>
      </c>
      <c r="HO101" s="576">
        <v>2823</v>
      </c>
      <c r="HP101" s="576">
        <v>123</v>
      </c>
      <c r="HQ101" s="576" t="s">
        <v>21</v>
      </c>
      <c r="HR101" s="576">
        <v>2231</v>
      </c>
      <c r="HS101" s="576">
        <v>3074</v>
      </c>
      <c r="HT101" s="576">
        <v>502</v>
      </c>
      <c r="HU101" s="576">
        <v>2254</v>
      </c>
      <c r="HV101" s="576">
        <v>2228</v>
      </c>
      <c r="HW101" s="576" t="s">
        <v>21</v>
      </c>
      <c r="HX101" s="2023" t="s">
        <v>35</v>
      </c>
      <c r="HY101" s="582" t="s">
        <v>26</v>
      </c>
      <c r="HZ101" s="2972"/>
      <c r="IA101" s="2972"/>
      <c r="IB101" s="2972"/>
      <c r="IC101" s="2973"/>
      <c r="ID101" s="2973"/>
      <c r="IE101" s="2973"/>
      <c r="IF101" s="2973"/>
      <c r="IG101" s="2973"/>
      <c r="IH101" s="2973"/>
      <c r="II101" s="2973"/>
      <c r="IJ101" s="2973"/>
      <c r="IK101" s="2973"/>
      <c r="IL101" s="2973"/>
      <c r="IM101" s="2973"/>
      <c r="IN101" s="2976"/>
      <c r="IO101" s="2973"/>
    </row>
    <row r="102" spans="1:249" ht="14.45" customHeight="1">
      <c r="A102" s="2021" t="s">
        <v>26</v>
      </c>
      <c r="B102" s="579" t="s">
        <v>26</v>
      </c>
      <c r="C102" s="2027">
        <v>43647</v>
      </c>
      <c r="D102" s="576">
        <v>4634</v>
      </c>
      <c r="E102" s="576">
        <v>3493</v>
      </c>
      <c r="F102" s="576">
        <v>500</v>
      </c>
      <c r="G102" s="576">
        <v>425</v>
      </c>
      <c r="H102" s="2973" t="s">
        <v>21</v>
      </c>
      <c r="I102" s="576">
        <v>3232</v>
      </c>
      <c r="J102" s="576">
        <v>25161</v>
      </c>
      <c r="K102" s="576">
        <v>3570</v>
      </c>
      <c r="L102" s="576">
        <v>16043</v>
      </c>
      <c r="M102" s="576">
        <v>24993</v>
      </c>
      <c r="N102" s="576">
        <v>425</v>
      </c>
      <c r="O102" s="576">
        <v>1741</v>
      </c>
      <c r="P102" s="576">
        <v>4916</v>
      </c>
      <c r="Q102" s="576">
        <v>5147</v>
      </c>
      <c r="R102" s="576" t="s">
        <v>21</v>
      </c>
      <c r="S102" s="576" t="s">
        <v>21</v>
      </c>
      <c r="T102" s="2023" t="s">
        <v>36</v>
      </c>
      <c r="U102" s="582" t="s">
        <v>26</v>
      </c>
      <c r="V102" s="2021" t="s">
        <v>26</v>
      </c>
      <c r="W102" s="579" t="s">
        <v>26</v>
      </c>
      <c r="X102" s="2027">
        <v>43647</v>
      </c>
      <c r="Y102" s="576" t="s">
        <v>21</v>
      </c>
      <c r="Z102" s="576" t="s">
        <v>21</v>
      </c>
      <c r="AA102" s="576">
        <v>2739</v>
      </c>
      <c r="AB102" s="576">
        <v>3411</v>
      </c>
      <c r="AC102" s="576">
        <v>241</v>
      </c>
      <c r="AD102" s="576">
        <v>206</v>
      </c>
      <c r="AE102" s="576" t="s">
        <v>21</v>
      </c>
      <c r="AF102" s="576">
        <v>99482</v>
      </c>
      <c r="AG102" s="576">
        <v>60314</v>
      </c>
      <c r="AH102" s="576">
        <v>6543</v>
      </c>
      <c r="AI102" s="576" t="s">
        <v>21</v>
      </c>
      <c r="AJ102" s="576" t="s">
        <v>21</v>
      </c>
      <c r="AK102" s="576" t="s">
        <v>21</v>
      </c>
      <c r="AL102" s="576">
        <v>56123</v>
      </c>
      <c r="AM102" s="576">
        <v>19131</v>
      </c>
      <c r="AN102" s="576">
        <v>7386</v>
      </c>
      <c r="AO102" s="2023" t="s">
        <v>36</v>
      </c>
      <c r="AP102" s="582" t="s">
        <v>26</v>
      </c>
      <c r="AQ102" s="2021" t="s">
        <v>26</v>
      </c>
      <c r="AR102" s="579" t="s">
        <v>26</v>
      </c>
      <c r="AS102" s="2027">
        <v>43647</v>
      </c>
      <c r="AT102" s="576">
        <v>41</v>
      </c>
      <c r="AU102" s="576" t="s">
        <v>21</v>
      </c>
      <c r="AV102" s="576" t="s">
        <v>21</v>
      </c>
      <c r="AW102" s="576">
        <v>8129</v>
      </c>
      <c r="AX102" s="576">
        <v>2238</v>
      </c>
      <c r="AY102" s="576">
        <v>639</v>
      </c>
      <c r="AZ102" s="576">
        <v>258</v>
      </c>
      <c r="BA102" s="576" t="s">
        <v>21</v>
      </c>
      <c r="BB102" s="576">
        <v>254</v>
      </c>
      <c r="BC102" s="576">
        <v>254</v>
      </c>
      <c r="BD102" s="576" t="s">
        <v>21</v>
      </c>
      <c r="BE102" s="576">
        <v>1</v>
      </c>
      <c r="BF102" s="576" t="s">
        <v>21</v>
      </c>
      <c r="BG102" s="576" t="s">
        <v>21</v>
      </c>
      <c r="BH102" s="576">
        <v>4062</v>
      </c>
      <c r="BI102" s="576">
        <v>49</v>
      </c>
      <c r="BJ102" s="576">
        <v>19755</v>
      </c>
      <c r="BK102" s="2023" t="s">
        <v>36</v>
      </c>
      <c r="BL102" s="582" t="s">
        <v>26</v>
      </c>
      <c r="BM102" s="2021" t="s">
        <v>26</v>
      </c>
      <c r="BN102" s="579" t="s">
        <v>26</v>
      </c>
      <c r="BO102" s="2027">
        <v>43647</v>
      </c>
      <c r="BP102" s="576">
        <v>436</v>
      </c>
      <c r="BQ102" s="576">
        <v>58</v>
      </c>
      <c r="BR102" s="576">
        <v>65</v>
      </c>
      <c r="BS102" s="576" t="s">
        <v>21</v>
      </c>
      <c r="BT102" s="576" t="s">
        <v>21</v>
      </c>
      <c r="BU102" s="576">
        <v>85876</v>
      </c>
      <c r="BV102" s="576">
        <v>1583</v>
      </c>
      <c r="BW102" s="576">
        <v>9245</v>
      </c>
      <c r="BX102" s="576">
        <v>526</v>
      </c>
      <c r="BY102" s="576">
        <v>70</v>
      </c>
      <c r="BZ102" s="576">
        <v>70</v>
      </c>
      <c r="CA102" s="576" t="s">
        <v>21</v>
      </c>
      <c r="CB102" s="576" t="s">
        <v>21</v>
      </c>
      <c r="CC102" s="576" t="s">
        <v>21</v>
      </c>
      <c r="CD102" s="576">
        <v>438</v>
      </c>
      <c r="CE102" s="576">
        <v>7929</v>
      </c>
      <c r="CF102" s="576">
        <v>7954</v>
      </c>
      <c r="CG102" s="2023" t="s">
        <v>36</v>
      </c>
      <c r="CH102" s="582" t="s">
        <v>26</v>
      </c>
      <c r="CI102" s="2021" t="s">
        <v>26</v>
      </c>
      <c r="CJ102" s="579" t="s">
        <v>26</v>
      </c>
      <c r="CK102" s="2027">
        <v>43647</v>
      </c>
      <c r="CL102" s="576">
        <v>267</v>
      </c>
      <c r="CM102" s="576">
        <v>3047</v>
      </c>
      <c r="CN102" s="576">
        <v>119</v>
      </c>
      <c r="CO102" s="569" t="s">
        <v>21</v>
      </c>
      <c r="CP102" s="576">
        <v>2433</v>
      </c>
      <c r="CQ102" s="576">
        <v>3558</v>
      </c>
      <c r="CR102" s="576">
        <v>562</v>
      </c>
      <c r="CS102" s="576">
        <v>2624</v>
      </c>
      <c r="CT102" s="576">
        <v>2604</v>
      </c>
      <c r="CU102" s="576" t="s">
        <v>21</v>
      </c>
      <c r="CV102" s="576" t="s">
        <v>21</v>
      </c>
      <c r="CW102" s="576">
        <v>12699</v>
      </c>
      <c r="CX102" s="576">
        <v>2133</v>
      </c>
      <c r="CY102" s="576">
        <v>428</v>
      </c>
      <c r="CZ102" s="576">
        <v>6</v>
      </c>
      <c r="DA102" s="576" t="s">
        <v>21</v>
      </c>
      <c r="DB102" s="2023" t="s">
        <v>36</v>
      </c>
      <c r="DC102" s="582" t="s">
        <v>26</v>
      </c>
      <c r="DD102" s="2972"/>
      <c r="DE102" s="2972"/>
      <c r="DF102" s="2972"/>
      <c r="DG102" s="2973"/>
      <c r="DH102" s="2973"/>
      <c r="DI102" s="2973"/>
      <c r="DJ102" s="2973"/>
      <c r="DK102" s="2973"/>
      <c r="DL102" s="2973"/>
      <c r="DM102" s="2973"/>
      <c r="DN102" s="2976"/>
      <c r="DO102" s="2974"/>
      <c r="DP102" s="2973"/>
      <c r="DQ102" s="2973"/>
      <c r="DR102" s="2973"/>
      <c r="DS102" s="2973"/>
      <c r="DT102" s="2973"/>
      <c r="DU102" s="2973"/>
      <c r="DV102" s="2973"/>
      <c r="DW102" s="2973"/>
      <c r="DX102" s="700"/>
      <c r="DY102" s="2021" t="s">
        <v>26</v>
      </c>
      <c r="DZ102" s="579" t="s">
        <v>26</v>
      </c>
      <c r="EA102" s="2027">
        <v>43647</v>
      </c>
      <c r="EB102" s="576">
        <v>4886</v>
      </c>
      <c r="EC102" s="576">
        <v>3493</v>
      </c>
      <c r="ED102" s="576">
        <v>500</v>
      </c>
      <c r="EE102" s="576">
        <v>425</v>
      </c>
      <c r="EF102" s="576" t="s">
        <v>21</v>
      </c>
      <c r="EG102" s="576">
        <v>3232</v>
      </c>
      <c r="EH102" s="576">
        <v>26101</v>
      </c>
      <c r="EI102" s="576">
        <v>3570</v>
      </c>
      <c r="EJ102" s="576">
        <v>16043</v>
      </c>
      <c r="EK102" s="576">
        <v>34680</v>
      </c>
      <c r="EL102" s="576">
        <v>425</v>
      </c>
      <c r="EM102" s="576">
        <v>1803</v>
      </c>
      <c r="EN102" s="576">
        <v>4916</v>
      </c>
      <c r="EO102" s="576">
        <v>5146</v>
      </c>
      <c r="EP102" s="576" t="s">
        <v>21</v>
      </c>
      <c r="EQ102" s="576" t="s">
        <v>21</v>
      </c>
      <c r="ER102" s="2023" t="s">
        <v>36</v>
      </c>
      <c r="ES102" s="582" t="s">
        <v>26</v>
      </c>
      <c r="ET102" s="2021" t="s">
        <v>26</v>
      </c>
      <c r="EU102" s="579" t="s">
        <v>26</v>
      </c>
      <c r="EV102" s="2027">
        <v>43647</v>
      </c>
      <c r="EW102" s="576" t="s">
        <v>21</v>
      </c>
      <c r="EX102" s="576">
        <v>2739</v>
      </c>
      <c r="EY102" s="576">
        <v>3411</v>
      </c>
      <c r="EZ102" s="576">
        <v>241</v>
      </c>
      <c r="FA102" s="576">
        <v>206</v>
      </c>
      <c r="FB102" s="576" t="s">
        <v>21</v>
      </c>
      <c r="FC102" s="576">
        <v>85642</v>
      </c>
      <c r="FD102" s="576">
        <v>2032</v>
      </c>
      <c r="FE102" s="576">
        <v>4902</v>
      </c>
      <c r="FF102" s="576">
        <v>51</v>
      </c>
      <c r="FG102" s="576">
        <v>3</v>
      </c>
      <c r="FH102" s="576" t="s">
        <v>21</v>
      </c>
      <c r="FI102" s="576">
        <v>45</v>
      </c>
      <c r="FJ102" s="576">
        <v>2</v>
      </c>
      <c r="FK102" s="576">
        <v>43</v>
      </c>
      <c r="FL102" s="576" t="s">
        <v>21</v>
      </c>
      <c r="FM102" s="2023" t="s">
        <v>36</v>
      </c>
      <c r="FN102" s="582" t="s">
        <v>26</v>
      </c>
      <c r="FO102" s="2021" t="s">
        <v>26</v>
      </c>
      <c r="FP102" s="579" t="s">
        <v>26</v>
      </c>
      <c r="FQ102" s="2027">
        <v>43647</v>
      </c>
      <c r="FR102" s="576" t="s">
        <v>21</v>
      </c>
      <c r="FS102" s="576">
        <v>133</v>
      </c>
      <c r="FT102" s="576">
        <v>5719</v>
      </c>
      <c r="FU102" s="576">
        <v>143</v>
      </c>
      <c r="FV102" s="576">
        <v>6266</v>
      </c>
      <c r="FW102" s="576">
        <v>8920</v>
      </c>
      <c r="FX102" s="576">
        <v>55</v>
      </c>
      <c r="FY102" s="576" t="s">
        <v>21</v>
      </c>
      <c r="FZ102" s="576">
        <v>7366</v>
      </c>
      <c r="GA102" s="576">
        <v>549</v>
      </c>
      <c r="GB102" s="576">
        <v>639</v>
      </c>
      <c r="GC102" s="576">
        <v>258</v>
      </c>
      <c r="GD102" s="576" t="s">
        <v>21</v>
      </c>
      <c r="GE102" s="576">
        <v>254</v>
      </c>
      <c r="GF102" s="576">
        <v>254</v>
      </c>
      <c r="GG102" s="576" t="s">
        <v>21</v>
      </c>
      <c r="GH102" s="2023" t="s">
        <v>36</v>
      </c>
      <c r="GI102" s="582" t="s">
        <v>26</v>
      </c>
      <c r="GJ102" s="2021" t="s">
        <v>26</v>
      </c>
      <c r="GK102" s="579" t="s">
        <v>26</v>
      </c>
      <c r="GL102" s="2027">
        <v>43647</v>
      </c>
      <c r="GM102" s="576">
        <v>572</v>
      </c>
      <c r="GN102" s="576">
        <v>321</v>
      </c>
      <c r="GO102" s="576">
        <v>251</v>
      </c>
      <c r="GP102" s="576">
        <v>2</v>
      </c>
      <c r="GQ102" s="576" t="s">
        <v>21</v>
      </c>
      <c r="GR102" s="576" t="s">
        <v>21</v>
      </c>
      <c r="GS102" s="576">
        <v>1918</v>
      </c>
      <c r="GT102" s="576">
        <v>1535</v>
      </c>
      <c r="GU102" s="576">
        <v>766</v>
      </c>
      <c r="GV102" s="576">
        <v>436</v>
      </c>
      <c r="GW102" s="576">
        <v>58</v>
      </c>
      <c r="GX102" s="576">
        <v>65</v>
      </c>
      <c r="GY102" s="576" t="s">
        <v>21</v>
      </c>
      <c r="GZ102" s="576">
        <v>85567</v>
      </c>
      <c r="HA102" s="576">
        <v>9411</v>
      </c>
      <c r="HB102" s="576">
        <v>602</v>
      </c>
      <c r="HC102" s="2023" t="s">
        <v>36</v>
      </c>
      <c r="HD102" s="582" t="s">
        <v>26</v>
      </c>
      <c r="HE102" s="2021" t="s">
        <v>26</v>
      </c>
      <c r="HF102" s="579" t="s">
        <v>26</v>
      </c>
      <c r="HG102" s="2027">
        <v>43647</v>
      </c>
      <c r="HH102" s="576">
        <v>13607</v>
      </c>
      <c r="HI102" s="576">
        <v>8869</v>
      </c>
      <c r="HJ102" s="576">
        <v>155</v>
      </c>
      <c r="HK102" s="576">
        <v>78</v>
      </c>
      <c r="HL102" s="576">
        <v>2617</v>
      </c>
      <c r="HM102" s="576">
        <v>2350</v>
      </c>
      <c r="HN102" s="576">
        <v>267</v>
      </c>
      <c r="HO102" s="576">
        <v>3047</v>
      </c>
      <c r="HP102" s="576">
        <v>119</v>
      </c>
      <c r="HQ102" s="576" t="s">
        <v>21</v>
      </c>
      <c r="HR102" s="576">
        <v>2433</v>
      </c>
      <c r="HS102" s="576">
        <v>3557</v>
      </c>
      <c r="HT102" s="576">
        <v>562</v>
      </c>
      <c r="HU102" s="576">
        <v>2624</v>
      </c>
      <c r="HV102" s="576">
        <v>2603</v>
      </c>
      <c r="HW102" s="576" t="s">
        <v>21</v>
      </c>
      <c r="HX102" s="2023" t="s">
        <v>36</v>
      </c>
      <c r="HY102" s="582" t="s">
        <v>26</v>
      </c>
      <c r="HZ102" s="2972"/>
      <c r="IA102" s="2972"/>
      <c r="IB102" s="2972"/>
      <c r="IC102" s="2973"/>
      <c r="ID102" s="2973"/>
      <c r="IE102" s="2973"/>
      <c r="IF102" s="2973"/>
      <c r="IG102" s="2973"/>
      <c r="IH102" s="2973"/>
      <c r="II102" s="2973"/>
      <c r="IJ102" s="2973"/>
      <c r="IK102" s="2973"/>
      <c r="IL102" s="2973"/>
      <c r="IM102" s="2973"/>
      <c r="IN102" s="2976"/>
      <c r="IO102" s="2973"/>
    </row>
    <row r="103" spans="1:249" ht="14.45" customHeight="1">
      <c r="A103" s="2021" t="s">
        <v>26</v>
      </c>
      <c r="B103" s="579" t="s">
        <v>26</v>
      </c>
      <c r="C103" s="2027">
        <v>43678</v>
      </c>
      <c r="D103" s="576">
        <v>3683</v>
      </c>
      <c r="E103" s="576">
        <v>2589</v>
      </c>
      <c r="F103" s="576">
        <v>464</v>
      </c>
      <c r="G103" s="576">
        <v>592</v>
      </c>
      <c r="H103" s="2973" t="s">
        <v>21</v>
      </c>
      <c r="I103" s="576">
        <v>2279</v>
      </c>
      <c r="J103" s="576">
        <v>22656</v>
      </c>
      <c r="K103" s="576">
        <v>4332</v>
      </c>
      <c r="L103" s="576">
        <v>14676</v>
      </c>
      <c r="M103" s="576">
        <v>23090</v>
      </c>
      <c r="N103" s="576">
        <v>379</v>
      </c>
      <c r="O103" s="576">
        <v>1587</v>
      </c>
      <c r="P103" s="576">
        <v>3544</v>
      </c>
      <c r="Q103" s="576">
        <v>3701</v>
      </c>
      <c r="R103" s="576" t="s">
        <v>21</v>
      </c>
      <c r="S103" s="576" t="s">
        <v>21</v>
      </c>
      <c r="T103" s="2023" t="s">
        <v>37</v>
      </c>
      <c r="U103" s="582" t="s">
        <v>26</v>
      </c>
      <c r="V103" s="2021" t="s">
        <v>26</v>
      </c>
      <c r="W103" s="579" t="s">
        <v>26</v>
      </c>
      <c r="X103" s="2027">
        <v>43678</v>
      </c>
      <c r="Y103" s="576" t="s">
        <v>21</v>
      </c>
      <c r="Z103" s="576" t="s">
        <v>21</v>
      </c>
      <c r="AA103" s="576">
        <v>3287</v>
      </c>
      <c r="AB103" s="576">
        <v>4137</v>
      </c>
      <c r="AC103" s="576">
        <v>302</v>
      </c>
      <c r="AD103" s="576">
        <v>220</v>
      </c>
      <c r="AE103" s="576" t="s">
        <v>21</v>
      </c>
      <c r="AF103" s="576">
        <v>97959</v>
      </c>
      <c r="AG103" s="576">
        <v>59384</v>
      </c>
      <c r="AH103" s="576">
        <v>6433</v>
      </c>
      <c r="AI103" s="576" t="s">
        <v>21</v>
      </c>
      <c r="AJ103" s="576" t="s">
        <v>21</v>
      </c>
      <c r="AK103" s="576" t="s">
        <v>21</v>
      </c>
      <c r="AL103" s="576">
        <v>55425</v>
      </c>
      <c r="AM103" s="576">
        <v>18473</v>
      </c>
      <c r="AN103" s="576">
        <v>7081</v>
      </c>
      <c r="AO103" s="2023" t="s">
        <v>37</v>
      </c>
      <c r="AP103" s="582" t="s">
        <v>26</v>
      </c>
      <c r="AQ103" s="2021" t="s">
        <v>26</v>
      </c>
      <c r="AR103" s="579" t="s">
        <v>26</v>
      </c>
      <c r="AS103" s="2027">
        <v>43678</v>
      </c>
      <c r="AT103" s="576">
        <v>43</v>
      </c>
      <c r="AU103" s="576" t="s">
        <v>21</v>
      </c>
      <c r="AV103" s="576" t="s">
        <v>21</v>
      </c>
      <c r="AW103" s="576">
        <v>8166</v>
      </c>
      <c r="AX103" s="576">
        <v>1887</v>
      </c>
      <c r="AY103" s="576">
        <v>600</v>
      </c>
      <c r="AZ103" s="576">
        <v>258</v>
      </c>
      <c r="BA103" s="576" t="s">
        <v>21</v>
      </c>
      <c r="BB103" s="576">
        <v>254</v>
      </c>
      <c r="BC103" s="576">
        <v>254</v>
      </c>
      <c r="BD103" s="576" t="s">
        <v>21</v>
      </c>
      <c r="BE103" s="576">
        <v>1</v>
      </c>
      <c r="BF103" s="576" t="s">
        <v>21</v>
      </c>
      <c r="BG103" s="576" t="s">
        <v>21</v>
      </c>
      <c r="BH103" s="576">
        <v>3625</v>
      </c>
      <c r="BI103" s="576">
        <v>63</v>
      </c>
      <c r="BJ103" s="576">
        <v>22658</v>
      </c>
      <c r="BK103" s="2023" t="s">
        <v>37</v>
      </c>
      <c r="BL103" s="582" t="s">
        <v>26</v>
      </c>
      <c r="BM103" s="2021" t="s">
        <v>26</v>
      </c>
      <c r="BN103" s="579" t="s">
        <v>26</v>
      </c>
      <c r="BO103" s="2027">
        <v>43678</v>
      </c>
      <c r="BP103" s="576">
        <v>440</v>
      </c>
      <c r="BQ103" s="576">
        <v>53</v>
      </c>
      <c r="BR103" s="576">
        <v>59</v>
      </c>
      <c r="BS103" s="576" t="s">
        <v>21</v>
      </c>
      <c r="BT103" s="576" t="s">
        <v>21</v>
      </c>
      <c r="BU103" s="576">
        <v>134152</v>
      </c>
      <c r="BV103" s="576">
        <v>1286</v>
      </c>
      <c r="BW103" s="576">
        <v>8414</v>
      </c>
      <c r="BX103" s="576">
        <v>254</v>
      </c>
      <c r="BY103" s="576">
        <v>40</v>
      </c>
      <c r="BZ103" s="576">
        <v>40</v>
      </c>
      <c r="CA103" s="576" t="s">
        <v>21</v>
      </c>
      <c r="CB103" s="576" t="s">
        <v>21</v>
      </c>
      <c r="CC103" s="576" t="s">
        <v>21</v>
      </c>
      <c r="CD103" s="576">
        <v>206</v>
      </c>
      <c r="CE103" s="576">
        <v>7430</v>
      </c>
      <c r="CF103" s="576">
        <v>7542</v>
      </c>
      <c r="CG103" s="2023" t="s">
        <v>37</v>
      </c>
      <c r="CH103" s="582" t="s">
        <v>26</v>
      </c>
      <c r="CI103" s="2021" t="s">
        <v>26</v>
      </c>
      <c r="CJ103" s="579" t="s">
        <v>26</v>
      </c>
      <c r="CK103" s="2027">
        <v>43678</v>
      </c>
      <c r="CL103" s="576">
        <v>219</v>
      </c>
      <c r="CM103" s="576">
        <v>2136</v>
      </c>
      <c r="CN103" s="576">
        <v>87</v>
      </c>
      <c r="CO103" s="569" t="s">
        <v>21</v>
      </c>
      <c r="CP103" s="576">
        <v>1752</v>
      </c>
      <c r="CQ103" s="576">
        <v>2609</v>
      </c>
      <c r="CR103" s="576">
        <v>405</v>
      </c>
      <c r="CS103" s="576">
        <v>1937</v>
      </c>
      <c r="CT103" s="576">
        <v>1919</v>
      </c>
      <c r="CU103" s="576" t="s">
        <v>21</v>
      </c>
      <c r="CV103" s="576" t="s">
        <v>21</v>
      </c>
      <c r="CW103" s="576">
        <v>10907</v>
      </c>
      <c r="CX103" s="576">
        <v>1908</v>
      </c>
      <c r="CY103" s="576">
        <v>406</v>
      </c>
      <c r="CZ103" s="576">
        <v>6</v>
      </c>
      <c r="DA103" s="576" t="s">
        <v>21</v>
      </c>
      <c r="DB103" s="2023" t="s">
        <v>37</v>
      </c>
      <c r="DC103" s="582" t="s">
        <v>26</v>
      </c>
      <c r="DD103" s="2972"/>
      <c r="DE103" s="2972"/>
      <c r="DF103" s="2972"/>
      <c r="DG103" s="2973"/>
      <c r="DH103" s="2973"/>
      <c r="DI103" s="2973"/>
      <c r="DJ103" s="2973"/>
      <c r="DK103" s="2973"/>
      <c r="DL103" s="2973"/>
      <c r="DM103" s="2973"/>
      <c r="DN103" s="2976"/>
      <c r="DO103" s="2974"/>
      <c r="DP103" s="2973"/>
      <c r="DQ103" s="2973"/>
      <c r="DR103" s="2973"/>
      <c r="DS103" s="2973"/>
      <c r="DT103" s="2973"/>
      <c r="DU103" s="2973"/>
      <c r="DV103" s="2973"/>
      <c r="DW103" s="2973"/>
      <c r="DX103" s="700"/>
      <c r="DY103" s="2021" t="s">
        <v>26</v>
      </c>
      <c r="DZ103" s="579" t="s">
        <v>26</v>
      </c>
      <c r="EA103" s="2027">
        <v>43678</v>
      </c>
      <c r="EB103" s="576">
        <v>3876</v>
      </c>
      <c r="EC103" s="576">
        <v>2589</v>
      </c>
      <c r="ED103" s="576">
        <v>464</v>
      </c>
      <c r="EE103" s="576">
        <v>592</v>
      </c>
      <c r="EF103" s="576" t="s">
        <v>21</v>
      </c>
      <c r="EG103" s="576">
        <v>2279</v>
      </c>
      <c r="EH103" s="576">
        <v>23527</v>
      </c>
      <c r="EI103" s="576">
        <v>4332</v>
      </c>
      <c r="EJ103" s="576">
        <v>14676</v>
      </c>
      <c r="EK103" s="576">
        <v>31828</v>
      </c>
      <c r="EL103" s="576">
        <v>379</v>
      </c>
      <c r="EM103" s="576">
        <v>1659</v>
      </c>
      <c r="EN103" s="576">
        <v>3544</v>
      </c>
      <c r="EO103" s="576">
        <v>3701</v>
      </c>
      <c r="EP103" s="576" t="s">
        <v>21</v>
      </c>
      <c r="EQ103" s="576" t="s">
        <v>21</v>
      </c>
      <c r="ER103" s="2023" t="s">
        <v>37</v>
      </c>
      <c r="ES103" s="582" t="s">
        <v>26</v>
      </c>
      <c r="ET103" s="2021" t="s">
        <v>26</v>
      </c>
      <c r="EU103" s="579" t="s">
        <v>26</v>
      </c>
      <c r="EV103" s="2027">
        <v>43678</v>
      </c>
      <c r="EW103" s="576" t="s">
        <v>21</v>
      </c>
      <c r="EX103" s="576">
        <v>3287</v>
      </c>
      <c r="EY103" s="576">
        <v>4137</v>
      </c>
      <c r="EZ103" s="576">
        <v>302</v>
      </c>
      <c r="FA103" s="576">
        <v>220</v>
      </c>
      <c r="FB103" s="576" t="s">
        <v>21</v>
      </c>
      <c r="FC103" s="576">
        <v>84214</v>
      </c>
      <c r="FD103" s="576">
        <v>2373</v>
      </c>
      <c r="FE103" s="576">
        <v>5020</v>
      </c>
      <c r="FF103" s="576">
        <v>185</v>
      </c>
      <c r="FG103" s="576">
        <v>162</v>
      </c>
      <c r="FH103" s="576" t="s">
        <v>21</v>
      </c>
      <c r="FI103" s="576">
        <v>29</v>
      </c>
      <c r="FJ103" s="576">
        <v>1</v>
      </c>
      <c r="FK103" s="576">
        <v>28</v>
      </c>
      <c r="FL103" s="576" t="s">
        <v>21</v>
      </c>
      <c r="FM103" s="2023" t="s">
        <v>37</v>
      </c>
      <c r="FN103" s="582" t="s">
        <v>26</v>
      </c>
      <c r="FO103" s="2021" t="s">
        <v>26</v>
      </c>
      <c r="FP103" s="579" t="s">
        <v>26</v>
      </c>
      <c r="FQ103" s="2027">
        <v>43678</v>
      </c>
      <c r="FR103" s="576" t="s">
        <v>21</v>
      </c>
      <c r="FS103" s="576">
        <v>71</v>
      </c>
      <c r="FT103" s="576">
        <v>5549</v>
      </c>
      <c r="FU103" s="576">
        <v>183</v>
      </c>
      <c r="FV103" s="576">
        <v>6006</v>
      </c>
      <c r="FW103" s="576">
        <v>8837</v>
      </c>
      <c r="FX103" s="576">
        <v>61</v>
      </c>
      <c r="FY103" s="576" t="s">
        <v>21</v>
      </c>
      <c r="FZ103" s="576">
        <v>7377</v>
      </c>
      <c r="GA103" s="576">
        <v>233</v>
      </c>
      <c r="GB103" s="576">
        <v>601</v>
      </c>
      <c r="GC103" s="576">
        <v>261</v>
      </c>
      <c r="GD103" s="576" t="s">
        <v>21</v>
      </c>
      <c r="GE103" s="576">
        <v>257</v>
      </c>
      <c r="GF103" s="576">
        <v>257</v>
      </c>
      <c r="GG103" s="576" t="s">
        <v>21</v>
      </c>
      <c r="GH103" s="2023" t="s">
        <v>37</v>
      </c>
      <c r="GI103" s="582" t="s">
        <v>26</v>
      </c>
      <c r="GJ103" s="2021" t="s">
        <v>26</v>
      </c>
      <c r="GK103" s="579" t="s">
        <v>26</v>
      </c>
      <c r="GL103" s="2027">
        <v>43678</v>
      </c>
      <c r="GM103" s="576">
        <v>397</v>
      </c>
      <c r="GN103" s="576">
        <v>253</v>
      </c>
      <c r="GO103" s="576">
        <v>144</v>
      </c>
      <c r="GP103" s="576">
        <v>2</v>
      </c>
      <c r="GQ103" s="576" t="s">
        <v>21</v>
      </c>
      <c r="GR103" s="576" t="s">
        <v>21</v>
      </c>
      <c r="GS103" s="576">
        <v>1358</v>
      </c>
      <c r="GT103" s="576">
        <v>800</v>
      </c>
      <c r="GU103" s="576">
        <v>745</v>
      </c>
      <c r="GV103" s="576">
        <v>440</v>
      </c>
      <c r="GW103" s="576">
        <v>53</v>
      </c>
      <c r="GX103" s="576">
        <v>59</v>
      </c>
      <c r="GY103" s="576" t="s">
        <v>21</v>
      </c>
      <c r="GZ103" s="576">
        <v>133603</v>
      </c>
      <c r="HA103" s="576">
        <v>8562</v>
      </c>
      <c r="HB103" s="576">
        <v>335</v>
      </c>
      <c r="HC103" s="2023" t="s">
        <v>37</v>
      </c>
      <c r="HD103" s="582" t="s">
        <v>26</v>
      </c>
      <c r="HE103" s="2021" t="s">
        <v>26</v>
      </c>
      <c r="HF103" s="579" t="s">
        <v>26</v>
      </c>
      <c r="HG103" s="2027">
        <v>43678</v>
      </c>
      <c r="HH103" s="576">
        <v>10189</v>
      </c>
      <c r="HI103" s="576">
        <v>6565</v>
      </c>
      <c r="HJ103" s="576">
        <v>128</v>
      </c>
      <c r="HK103" s="576">
        <v>65</v>
      </c>
      <c r="HL103" s="576">
        <v>2096</v>
      </c>
      <c r="HM103" s="576">
        <v>1877</v>
      </c>
      <c r="HN103" s="576">
        <v>219</v>
      </c>
      <c r="HO103" s="576">
        <v>2136</v>
      </c>
      <c r="HP103" s="576">
        <v>87</v>
      </c>
      <c r="HQ103" s="576" t="s">
        <v>21</v>
      </c>
      <c r="HR103" s="576">
        <v>1752</v>
      </c>
      <c r="HS103" s="576">
        <v>2610</v>
      </c>
      <c r="HT103" s="576">
        <v>405</v>
      </c>
      <c r="HU103" s="576">
        <v>1937</v>
      </c>
      <c r="HV103" s="576">
        <v>1919</v>
      </c>
      <c r="HW103" s="576" t="s">
        <v>21</v>
      </c>
      <c r="HX103" s="2023" t="s">
        <v>37</v>
      </c>
      <c r="HY103" s="582" t="s">
        <v>26</v>
      </c>
      <c r="HZ103" s="2972"/>
      <c r="IA103" s="2972"/>
      <c r="IB103" s="2972"/>
      <c r="IC103" s="2973"/>
      <c r="ID103" s="2973"/>
      <c r="IE103" s="2973"/>
      <c r="IF103" s="2973"/>
      <c r="IG103" s="2973"/>
      <c r="IH103" s="2973"/>
      <c r="II103" s="2973"/>
      <c r="IJ103" s="2973"/>
      <c r="IK103" s="2973"/>
      <c r="IL103" s="2973"/>
      <c r="IM103" s="2973"/>
      <c r="IN103" s="2976"/>
      <c r="IO103" s="2973"/>
    </row>
    <row r="104" spans="1:249" ht="14.45" customHeight="1">
      <c r="A104" s="2021" t="s">
        <v>26</v>
      </c>
      <c r="B104" s="579" t="s">
        <v>26</v>
      </c>
      <c r="C104" s="2027">
        <v>43709</v>
      </c>
      <c r="D104" s="576">
        <v>4490</v>
      </c>
      <c r="E104" s="576">
        <v>3045</v>
      </c>
      <c r="F104" s="576">
        <v>468</v>
      </c>
      <c r="G104" s="576">
        <v>1042</v>
      </c>
      <c r="H104" s="2973" t="s">
        <v>21</v>
      </c>
      <c r="I104" s="576">
        <v>2998</v>
      </c>
      <c r="J104" s="576">
        <v>25130</v>
      </c>
      <c r="K104" s="576">
        <v>4778</v>
      </c>
      <c r="L104" s="576">
        <v>15813</v>
      </c>
      <c r="M104" s="576">
        <v>23655</v>
      </c>
      <c r="N104" s="576">
        <v>409</v>
      </c>
      <c r="O104" s="576">
        <v>1643</v>
      </c>
      <c r="P104" s="576">
        <v>4549</v>
      </c>
      <c r="Q104" s="576">
        <v>4785</v>
      </c>
      <c r="R104" s="576" t="s">
        <v>21</v>
      </c>
      <c r="S104" s="576" t="s">
        <v>21</v>
      </c>
      <c r="T104" s="2023" t="s">
        <v>38</v>
      </c>
      <c r="U104" s="582" t="s">
        <v>26</v>
      </c>
      <c r="V104" s="2021" t="s">
        <v>26</v>
      </c>
      <c r="W104" s="579" t="s">
        <v>26</v>
      </c>
      <c r="X104" s="2027">
        <v>43709</v>
      </c>
      <c r="Y104" s="576" t="s">
        <v>21</v>
      </c>
      <c r="Z104" s="576" t="s">
        <v>21</v>
      </c>
      <c r="AA104" s="576">
        <v>3611</v>
      </c>
      <c r="AB104" s="576">
        <v>4690</v>
      </c>
      <c r="AC104" s="576">
        <v>263</v>
      </c>
      <c r="AD104" s="576">
        <v>210</v>
      </c>
      <c r="AE104" s="576" t="s">
        <v>21</v>
      </c>
      <c r="AF104" s="576">
        <v>90067</v>
      </c>
      <c r="AG104" s="576">
        <v>55876</v>
      </c>
      <c r="AH104" s="576">
        <v>5900</v>
      </c>
      <c r="AI104" s="576" t="s">
        <v>21</v>
      </c>
      <c r="AJ104" s="576" t="s">
        <v>21</v>
      </c>
      <c r="AK104" s="576" t="s">
        <v>21</v>
      </c>
      <c r="AL104" s="576">
        <v>50939</v>
      </c>
      <c r="AM104" s="576">
        <v>16804</v>
      </c>
      <c r="AN104" s="576">
        <v>6664</v>
      </c>
      <c r="AO104" s="2023" t="s">
        <v>38</v>
      </c>
      <c r="AP104" s="582" t="s">
        <v>26</v>
      </c>
      <c r="AQ104" s="2021" t="s">
        <v>26</v>
      </c>
      <c r="AR104" s="579" t="s">
        <v>26</v>
      </c>
      <c r="AS104" s="2027">
        <v>43709</v>
      </c>
      <c r="AT104" s="576">
        <v>36</v>
      </c>
      <c r="AU104" s="576" t="s">
        <v>21</v>
      </c>
      <c r="AV104" s="576" t="s">
        <v>21</v>
      </c>
      <c r="AW104" s="576">
        <v>7255</v>
      </c>
      <c r="AX104" s="576">
        <v>1681</v>
      </c>
      <c r="AY104" s="576">
        <v>605</v>
      </c>
      <c r="AZ104" s="576">
        <v>244</v>
      </c>
      <c r="BA104" s="576" t="s">
        <v>21</v>
      </c>
      <c r="BB104" s="576">
        <v>240</v>
      </c>
      <c r="BC104" s="576">
        <v>240</v>
      </c>
      <c r="BD104" s="576" t="s">
        <v>21</v>
      </c>
      <c r="BE104" s="576">
        <v>1</v>
      </c>
      <c r="BF104" s="576" t="s">
        <v>21</v>
      </c>
      <c r="BG104" s="576" t="s">
        <v>21</v>
      </c>
      <c r="BH104" s="576">
        <v>3857</v>
      </c>
      <c r="BI104" s="576">
        <v>39</v>
      </c>
      <c r="BJ104" s="576">
        <v>24139</v>
      </c>
      <c r="BK104" s="2023" t="s">
        <v>38</v>
      </c>
      <c r="BL104" s="582" t="s">
        <v>26</v>
      </c>
      <c r="BM104" s="2021" t="s">
        <v>26</v>
      </c>
      <c r="BN104" s="579" t="s">
        <v>26</v>
      </c>
      <c r="BO104" s="2027">
        <v>43709</v>
      </c>
      <c r="BP104" s="576">
        <v>454</v>
      </c>
      <c r="BQ104" s="576">
        <v>49</v>
      </c>
      <c r="BR104" s="576">
        <v>55</v>
      </c>
      <c r="BS104" s="576" t="s">
        <v>21</v>
      </c>
      <c r="BT104" s="576" t="s">
        <v>21</v>
      </c>
      <c r="BU104" s="576">
        <v>133711</v>
      </c>
      <c r="BV104" s="576">
        <v>59</v>
      </c>
      <c r="BW104" s="576">
        <v>8643</v>
      </c>
      <c r="BX104" s="576">
        <v>419</v>
      </c>
      <c r="BY104" s="576">
        <v>46</v>
      </c>
      <c r="BZ104" s="576">
        <v>46</v>
      </c>
      <c r="CA104" s="576" t="s">
        <v>21</v>
      </c>
      <c r="CB104" s="576" t="s">
        <v>21</v>
      </c>
      <c r="CC104" s="576" t="s">
        <v>21</v>
      </c>
      <c r="CD104" s="576">
        <v>359</v>
      </c>
      <c r="CE104" s="576">
        <v>7484</v>
      </c>
      <c r="CF104" s="576">
        <v>7511</v>
      </c>
      <c r="CG104" s="2023" t="s">
        <v>38</v>
      </c>
      <c r="CH104" s="582" t="s">
        <v>26</v>
      </c>
      <c r="CI104" s="2021" t="s">
        <v>26</v>
      </c>
      <c r="CJ104" s="579" t="s">
        <v>26</v>
      </c>
      <c r="CK104" s="2027">
        <v>43709</v>
      </c>
      <c r="CL104" s="576">
        <v>224</v>
      </c>
      <c r="CM104" s="576">
        <v>2620</v>
      </c>
      <c r="CN104" s="576">
        <v>122</v>
      </c>
      <c r="CO104" s="569" t="s">
        <v>21</v>
      </c>
      <c r="CP104" s="576">
        <v>2251</v>
      </c>
      <c r="CQ104" s="576">
        <v>3174</v>
      </c>
      <c r="CR104" s="576">
        <v>480</v>
      </c>
      <c r="CS104" s="576">
        <v>2354</v>
      </c>
      <c r="CT104" s="576">
        <v>2351</v>
      </c>
      <c r="CU104" s="576" t="s">
        <v>21</v>
      </c>
      <c r="CV104" s="576" t="s">
        <v>21</v>
      </c>
      <c r="CW104" s="576">
        <v>11945</v>
      </c>
      <c r="CX104" s="576">
        <v>1441</v>
      </c>
      <c r="CY104" s="576">
        <v>393</v>
      </c>
      <c r="CZ104" s="576">
        <v>4</v>
      </c>
      <c r="DA104" s="576" t="s">
        <v>21</v>
      </c>
      <c r="DB104" s="2023" t="s">
        <v>38</v>
      </c>
      <c r="DC104" s="582" t="s">
        <v>26</v>
      </c>
      <c r="DD104" s="2972"/>
      <c r="DE104" s="2972"/>
      <c r="DF104" s="2972"/>
      <c r="DG104" s="2973"/>
      <c r="DH104" s="2973"/>
      <c r="DI104" s="2973"/>
      <c r="DJ104" s="2973"/>
      <c r="DK104" s="2973"/>
      <c r="DL104" s="2973"/>
      <c r="DM104" s="2973"/>
      <c r="DN104" s="2976"/>
      <c r="DO104" s="2974"/>
      <c r="DP104" s="2973"/>
      <c r="DQ104" s="2973"/>
      <c r="DR104" s="2973"/>
      <c r="DS104" s="2973"/>
      <c r="DT104" s="2973"/>
      <c r="DU104" s="2973"/>
      <c r="DV104" s="2973"/>
      <c r="DW104" s="2973"/>
      <c r="DX104" s="700"/>
      <c r="DY104" s="2021" t="s">
        <v>26</v>
      </c>
      <c r="DZ104" s="579" t="s">
        <v>26</v>
      </c>
      <c r="EA104" s="2027">
        <v>43709</v>
      </c>
      <c r="EB104" s="576">
        <v>4662</v>
      </c>
      <c r="EC104" s="576">
        <v>3045</v>
      </c>
      <c r="ED104" s="576">
        <v>468</v>
      </c>
      <c r="EE104" s="576">
        <v>1042</v>
      </c>
      <c r="EF104" s="576" t="s">
        <v>21</v>
      </c>
      <c r="EG104" s="576">
        <v>2998</v>
      </c>
      <c r="EH104" s="576">
        <v>26004</v>
      </c>
      <c r="EI104" s="576">
        <v>4778</v>
      </c>
      <c r="EJ104" s="576">
        <v>15813</v>
      </c>
      <c r="EK104" s="576">
        <v>32678</v>
      </c>
      <c r="EL104" s="576">
        <v>409</v>
      </c>
      <c r="EM104" s="576">
        <v>1700</v>
      </c>
      <c r="EN104" s="576">
        <v>4549</v>
      </c>
      <c r="EO104" s="576">
        <v>4784</v>
      </c>
      <c r="EP104" s="576" t="s">
        <v>21</v>
      </c>
      <c r="EQ104" s="576" t="s">
        <v>21</v>
      </c>
      <c r="ER104" s="2023" t="s">
        <v>38</v>
      </c>
      <c r="ES104" s="582" t="s">
        <v>26</v>
      </c>
      <c r="ET104" s="2021" t="s">
        <v>26</v>
      </c>
      <c r="EU104" s="579" t="s">
        <v>26</v>
      </c>
      <c r="EV104" s="2027">
        <v>43709</v>
      </c>
      <c r="EW104" s="576" t="s">
        <v>21</v>
      </c>
      <c r="EX104" s="576">
        <v>3611</v>
      </c>
      <c r="EY104" s="576">
        <v>4690</v>
      </c>
      <c r="EZ104" s="576">
        <v>263</v>
      </c>
      <c r="FA104" s="576">
        <v>210</v>
      </c>
      <c r="FB104" s="576" t="s">
        <v>21</v>
      </c>
      <c r="FC104" s="576">
        <v>77872</v>
      </c>
      <c r="FD104" s="576">
        <v>2115</v>
      </c>
      <c r="FE104" s="576">
        <v>4797</v>
      </c>
      <c r="FF104" s="576">
        <v>286</v>
      </c>
      <c r="FG104" s="576">
        <v>268</v>
      </c>
      <c r="FH104" s="576" t="s">
        <v>21</v>
      </c>
      <c r="FI104" s="576">
        <v>30</v>
      </c>
      <c r="FJ104" s="576">
        <v>5</v>
      </c>
      <c r="FK104" s="576">
        <v>25</v>
      </c>
      <c r="FL104" s="576" t="s">
        <v>21</v>
      </c>
      <c r="FM104" s="2023" t="s">
        <v>38</v>
      </c>
      <c r="FN104" s="582" t="s">
        <v>26</v>
      </c>
      <c r="FO104" s="2021" t="s">
        <v>26</v>
      </c>
      <c r="FP104" s="579" t="s">
        <v>26</v>
      </c>
      <c r="FQ104" s="2027">
        <v>43709</v>
      </c>
      <c r="FR104" s="576" t="s">
        <v>21</v>
      </c>
      <c r="FS104" s="576">
        <v>114</v>
      </c>
      <c r="FT104" s="576">
        <v>5209</v>
      </c>
      <c r="FU104" s="576">
        <v>85</v>
      </c>
      <c r="FV104" s="576">
        <v>5733</v>
      </c>
      <c r="FW104" s="576">
        <v>8261</v>
      </c>
      <c r="FX104" s="576">
        <v>49</v>
      </c>
      <c r="FY104" s="576" t="s">
        <v>21</v>
      </c>
      <c r="FZ104" s="576">
        <v>6522</v>
      </c>
      <c r="GA104" s="576">
        <v>529</v>
      </c>
      <c r="GB104" s="576">
        <v>613</v>
      </c>
      <c r="GC104" s="576">
        <v>244</v>
      </c>
      <c r="GD104" s="576" t="s">
        <v>21</v>
      </c>
      <c r="GE104" s="576">
        <v>241</v>
      </c>
      <c r="GF104" s="576">
        <v>241</v>
      </c>
      <c r="GG104" s="576" t="s">
        <v>21</v>
      </c>
      <c r="GH104" s="2023" t="s">
        <v>38</v>
      </c>
      <c r="GI104" s="582" t="s">
        <v>26</v>
      </c>
      <c r="GJ104" s="2021" t="s">
        <v>26</v>
      </c>
      <c r="GK104" s="579" t="s">
        <v>26</v>
      </c>
      <c r="GL104" s="2027">
        <v>43709</v>
      </c>
      <c r="GM104" s="576">
        <v>545</v>
      </c>
      <c r="GN104" s="576">
        <v>193</v>
      </c>
      <c r="GO104" s="576">
        <v>352</v>
      </c>
      <c r="GP104" s="576">
        <v>2</v>
      </c>
      <c r="GQ104" s="576" t="s">
        <v>21</v>
      </c>
      <c r="GR104" s="576" t="s">
        <v>21</v>
      </c>
      <c r="GS104" s="576">
        <v>2469</v>
      </c>
      <c r="GT104" s="576">
        <v>2260</v>
      </c>
      <c r="GU104" s="576">
        <v>600</v>
      </c>
      <c r="GV104" s="576">
        <v>454</v>
      </c>
      <c r="GW104" s="576">
        <v>49</v>
      </c>
      <c r="GX104" s="576">
        <v>55</v>
      </c>
      <c r="GY104" s="576" t="s">
        <v>21</v>
      </c>
      <c r="GZ104" s="576">
        <v>133455</v>
      </c>
      <c r="HA104" s="576">
        <v>8808</v>
      </c>
      <c r="HB104" s="576">
        <v>497</v>
      </c>
      <c r="HC104" s="2023" t="s">
        <v>38</v>
      </c>
      <c r="HD104" s="582" t="s">
        <v>26</v>
      </c>
      <c r="HE104" s="2021" t="s">
        <v>26</v>
      </c>
      <c r="HF104" s="579" t="s">
        <v>26</v>
      </c>
      <c r="HG104" s="2027">
        <v>43709</v>
      </c>
      <c r="HH104" s="576">
        <v>12604</v>
      </c>
      <c r="HI104" s="576">
        <v>8319</v>
      </c>
      <c r="HJ104" s="576">
        <v>176</v>
      </c>
      <c r="HK104" s="576">
        <v>78</v>
      </c>
      <c r="HL104" s="576">
        <v>2697</v>
      </c>
      <c r="HM104" s="576">
        <v>2473</v>
      </c>
      <c r="HN104" s="576">
        <v>224</v>
      </c>
      <c r="HO104" s="576">
        <v>2620</v>
      </c>
      <c r="HP104" s="576">
        <v>122</v>
      </c>
      <c r="HQ104" s="576" t="s">
        <v>21</v>
      </c>
      <c r="HR104" s="576">
        <v>2251</v>
      </c>
      <c r="HS104" s="576">
        <v>3173</v>
      </c>
      <c r="HT104" s="576">
        <v>480</v>
      </c>
      <c r="HU104" s="576">
        <v>2354</v>
      </c>
      <c r="HV104" s="576">
        <v>2350</v>
      </c>
      <c r="HW104" s="576" t="s">
        <v>21</v>
      </c>
      <c r="HX104" s="2023" t="s">
        <v>38</v>
      </c>
      <c r="HY104" s="582" t="s">
        <v>26</v>
      </c>
      <c r="HZ104" s="2972"/>
      <c r="IA104" s="2972"/>
      <c r="IB104" s="2972"/>
      <c r="IC104" s="2973"/>
      <c r="ID104" s="2973"/>
      <c r="IE104" s="2973"/>
      <c r="IF104" s="2973"/>
      <c r="IG104" s="2973"/>
      <c r="IH104" s="2973"/>
      <c r="II104" s="2973"/>
      <c r="IJ104" s="2973"/>
      <c r="IK104" s="2973"/>
      <c r="IL104" s="2973"/>
      <c r="IM104" s="2973"/>
      <c r="IN104" s="2976"/>
      <c r="IO104" s="2973"/>
    </row>
    <row r="105" spans="1:249" ht="14.45" customHeight="1">
      <c r="A105" s="2021" t="s">
        <v>26</v>
      </c>
      <c r="B105" s="579" t="s">
        <v>26</v>
      </c>
      <c r="C105" s="2027">
        <v>43739</v>
      </c>
      <c r="D105" s="576">
        <v>4918</v>
      </c>
      <c r="E105" s="576">
        <v>3309</v>
      </c>
      <c r="F105" s="576">
        <v>514</v>
      </c>
      <c r="G105" s="576">
        <v>358</v>
      </c>
      <c r="H105" s="2973" t="s">
        <v>21</v>
      </c>
      <c r="I105" s="576">
        <v>3109</v>
      </c>
      <c r="J105" s="576">
        <v>25000</v>
      </c>
      <c r="K105" s="576">
        <v>2834</v>
      </c>
      <c r="L105" s="576">
        <v>16806</v>
      </c>
      <c r="M105" s="576">
        <v>24292</v>
      </c>
      <c r="N105" s="576">
        <v>406</v>
      </c>
      <c r="O105" s="576">
        <v>1793</v>
      </c>
      <c r="P105" s="576">
        <v>4669</v>
      </c>
      <c r="Q105" s="576">
        <v>4919</v>
      </c>
      <c r="R105" s="576" t="s">
        <v>21</v>
      </c>
      <c r="S105" s="576" t="s">
        <v>21</v>
      </c>
      <c r="T105" s="2023" t="s">
        <v>39</v>
      </c>
      <c r="U105" s="582" t="s">
        <v>26</v>
      </c>
      <c r="V105" s="2021" t="s">
        <v>26</v>
      </c>
      <c r="W105" s="579" t="s">
        <v>26</v>
      </c>
      <c r="X105" s="2027">
        <v>43739</v>
      </c>
      <c r="Y105" s="576" t="s">
        <v>21</v>
      </c>
      <c r="Z105" s="576" t="s">
        <v>21</v>
      </c>
      <c r="AA105" s="576">
        <v>2148</v>
      </c>
      <c r="AB105" s="576">
        <v>2626</v>
      </c>
      <c r="AC105" s="576">
        <v>254</v>
      </c>
      <c r="AD105" s="576">
        <v>150</v>
      </c>
      <c r="AE105" s="576" t="s">
        <v>21</v>
      </c>
      <c r="AF105" s="576">
        <v>91047</v>
      </c>
      <c r="AG105" s="576">
        <v>43499</v>
      </c>
      <c r="AH105" s="576">
        <v>6153</v>
      </c>
      <c r="AI105" s="576" t="s">
        <v>21</v>
      </c>
      <c r="AJ105" s="576" t="s">
        <v>21</v>
      </c>
      <c r="AK105" s="576" t="s">
        <v>21</v>
      </c>
      <c r="AL105" s="576">
        <v>53127</v>
      </c>
      <c r="AM105" s="576">
        <v>17517</v>
      </c>
      <c r="AN105" s="576">
        <v>7456</v>
      </c>
      <c r="AO105" s="2023" t="s">
        <v>39</v>
      </c>
      <c r="AP105" s="582" t="s">
        <v>26</v>
      </c>
      <c r="AQ105" s="2021" t="s">
        <v>26</v>
      </c>
      <c r="AR105" s="579" t="s">
        <v>26</v>
      </c>
      <c r="AS105" s="2027">
        <v>43739</v>
      </c>
      <c r="AT105" s="576">
        <v>45</v>
      </c>
      <c r="AU105" s="576" t="s">
        <v>21</v>
      </c>
      <c r="AV105" s="576" t="s">
        <v>21</v>
      </c>
      <c r="AW105" s="576">
        <v>8455</v>
      </c>
      <c r="AX105" s="576">
        <v>1654</v>
      </c>
      <c r="AY105" s="576">
        <v>631</v>
      </c>
      <c r="AZ105" s="576">
        <v>255</v>
      </c>
      <c r="BA105" s="576" t="s">
        <v>21</v>
      </c>
      <c r="BB105" s="576">
        <v>251</v>
      </c>
      <c r="BC105" s="576">
        <v>251</v>
      </c>
      <c r="BD105" s="576" t="s">
        <v>21</v>
      </c>
      <c r="BE105" s="576">
        <v>1</v>
      </c>
      <c r="BF105" s="576" t="s">
        <v>21</v>
      </c>
      <c r="BG105" s="576" t="s">
        <v>21</v>
      </c>
      <c r="BH105" s="576">
        <v>4001</v>
      </c>
      <c r="BI105" s="576">
        <v>54</v>
      </c>
      <c r="BJ105" s="576">
        <v>26121</v>
      </c>
      <c r="BK105" s="2023" t="s">
        <v>39</v>
      </c>
      <c r="BL105" s="582" t="s">
        <v>26</v>
      </c>
      <c r="BM105" s="2021" t="s">
        <v>26</v>
      </c>
      <c r="BN105" s="579" t="s">
        <v>26</v>
      </c>
      <c r="BO105" s="2027">
        <v>43739</v>
      </c>
      <c r="BP105" s="576">
        <v>441</v>
      </c>
      <c r="BQ105" s="576">
        <v>58</v>
      </c>
      <c r="BR105" s="576">
        <v>65</v>
      </c>
      <c r="BS105" s="576" t="s">
        <v>21</v>
      </c>
      <c r="BT105" s="576" t="s">
        <v>21</v>
      </c>
      <c r="BU105" s="576">
        <v>148826</v>
      </c>
      <c r="BV105" s="576">
        <v>640</v>
      </c>
      <c r="BW105" s="576">
        <v>9188</v>
      </c>
      <c r="BX105" s="576">
        <v>530</v>
      </c>
      <c r="BY105" s="576">
        <v>80</v>
      </c>
      <c r="BZ105" s="576">
        <v>80</v>
      </c>
      <c r="CA105" s="576" t="s">
        <v>21</v>
      </c>
      <c r="CB105" s="576" t="s">
        <v>21</v>
      </c>
      <c r="CC105" s="576" t="s">
        <v>21</v>
      </c>
      <c r="CD105" s="576">
        <v>432</v>
      </c>
      <c r="CE105" s="576">
        <v>7934</v>
      </c>
      <c r="CF105" s="576">
        <v>7967</v>
      </c>
      <c r="CG105" s="2023" t="s">
        <v>39</v>
      </c>
      <c r="CH105" s="582" t="s">
        <v>26</v>
      </c>
      <c r="CI105" s="2021" t="s">
        <v>26</v>
      </c>
      <c r="CJ105" s="579" t="s">
        <v>26</v>
      </c>
      <c r="CK105" s="2027">
        <v>43739</v>
      </c>
      <c r="CL105" s="576">
        <v>270</v>
      </c>
      <c r="CM105" s="576">
        <v>2843</v>
      </c>
      <c r="CN105" s="576">
        <v>115</v>
      </c>
      <c r="CO105" s="569" t="s">
        <v>21</v>
      </c>
      <c r="CP105" s="576">
        <v>2281</v>
      </c>
      <c r="CQ105" s="576">
        <v>3314</v>
      </c>
      <c r="CR105" s="576">
        <v>560</v>
      </c>
      <c r="CS105" s="576">
        <v>2376</v>
      </c>
      <c r="CT105" s="576">
        <v>2377</v>
      </c>
      <c r="CU105" s="576" t="s">
        <v>21</v>
      </c>
      <c r="CV105" s="576" t="s">
        <v>21</v>
      </c>
      <c r="CW105" s="576">
        <v>12226</v>
      </c>
      <c r="CX105" s="576">
        <v>2171</v>
      </c>
      <c r="CY105" s="576">
        <v>416</v>
      </c>
      <c r="CZ105" s="576">
        <v>7</v>
      </c>
      <c r="DA105" s="576" t="s">
        <v>21</v>
      </c>
      <c r="DB105" s="2023" t="s">
        <v>39</v>
      </c>
      <c r="DC105" s="582" t="s">
        <v>26</v>
      </c>
      <c r="DD105" s="2972"/>
      <c r="DE105" s="2972"/>
      <c r="DF105" s="2972"/>
      <c r="DG105" s="2973"/>
      <c r="DH105" s="2973"/>
      <c r="DI105" s="2973"/>
      <c r="DJ105" s="2973"/>
      <c r="DK105" s="2973"/>
      <c r="DL105" s="2973"/>
      <c r="DM105" s="2973"/>
      <c r="DN105" s="2976"/>
      <c r="DO105" s="2974"/>
      <c r="DP105" s="2973"/>
      <c r="DQ105" s="2973"/>
      <c r="DR105" s="2973"/>
      <c r="DS105" s="2973"/>
      <c r="DT105" s="2973"/>
      <c r="DU105" s="2973"/>
      <c r="DV105" s="2973"/>
      <c r="DW105" s="2973"/>
      <c r="DX105" s="700"/>
      <c r="DY105" s="2021" t="s">
        <v>26</v>
      </c>
      <c r="DZ105" s="579" t="s">
        <v>26</v>
      </c>
      <c r="EA105" s="2027">
        <v>43739</v>
      </c>
      <c r="EB105" s="576">
        <v>5060</v>
      </c>
      <c r="EC105" s="576">
        <v>3309</v>
      </c>
      <c r="ED105" s="576">
        <v>514</v>
      </c>
      <c r="EE105" s="576">
        <v>358</v>
      </c>
      <c r="EF105" s="576" t="s">
        <v>21</v>
      </c>
      <c r="EG105" s="576">
        <v>3109</v>
      </c>
      <c r="EH105" s="576">
        <v>25911</v>
      </c>
      <c r="EI105" s="576">
        <v>2834</v>
      </c>
      <c r="EJ105" s="576">
        <v>16806</v>
      </c>
      <c r="EK105" s="576">
        <v>33565</v>
      </c>
      <c r="EL105" s="576">
        <v>406</v>
      </c>
      <c r="EM105" s="576">
        <v>1862</v>
      </c>
      <c r="EN105" s="576">
        <v>4669</v>
      </c>
      <c r="EO105" s="576">
        <v>4916</v>
      </c>
      <c r="EP105" s="576" t="s">
        <v>21</v>
      </c>
      <c r="EQ105" s="576" t="s">
        <v>21</v>
      </c>
      <c r="ER105" s="2023" t="s">
        <v>39</v>
      </c>
      <c r="ES105" s="582" t="s">
        <v>26</v>
      </c>
      <c r="ET105" s="2021" t="s">
        <v>26</v>
      </c>
      <c r="EU105" s="579" t="s">
        <v>26</v>
      </c>
      <c r="EV105" s="2027">
        <v>43739</v>
      </c>
      <c r="EW105" s="576" t="s">
        <v>21</v>
      </c>
      <c r="EX105" s="576">
        <v>2148</v>
      </c>
      <c r="EY105" s="576">
        <v>2626</v>
      </c>
      <c r="EZ105" s="576">
        <v>254</v>
      </c>
      <c r="FA105" s="576">
        <v>150</v>
      </c>
      <c r="FB105" s="576" t="s">
        <v>21</v>
      </c>
      <c r="FC105" s="576">
        <v>78604</v>
      </c>
      <c r="FD105" s="576">
        <v>2683</v>
      </c>
      <c r="FE105" s="576">
        <v>4719</v>
      </c>
      <c r="FF105" s="576">
        <v>53</v>
      </c>
      <c r="FG105" s="576">
        <v>15</v>
      </c>
      <c r="FH105" s="576" t="s">
        <v>21</v>
      </c>
      <c r="FI105" s="576">
        <v>36</v>
      </c>
      <c r="FJ105" s="576">
        <v>7</v>
      </c>
      <c r="FK105" s="576">
        <v>30</v>
      </c>
      <c r="FL105" s="576" t="s">
        <v>21</v>
      </c>
      <c r="FM105" s="2023" t="s">
        <v>39</v>
      </c>
      <c r="FN105" s="582" t="s">
        <v>26</v>
      </c>
      <c r="FO105" s="2021" t="s">
        <v>26</v>
      </c>
      <c r="FP105" s="579" t="s">
        <v>26</v>
      </c>
      <c r="FQ105" s="2027">
        <v>43739</v>
      </c>
      <c r="FR105" s="576" t="s">
        <v>21</v>
      </c>
      <c r="FS105" s="576">
        <v>141</v>
      </c>
      <c r="FT105" s="576">
        <v>5802</v>
      </c>
      <c r="FU105" s="576">
        <v>192</v>
      </c>
      <c r="FV105" s="576">
        <v>6391</v>
      </c>
      <c r="FW105" s="576">
        <v>8323</v>
      </c>
      <c r="FX105" s="576">
        <v>61</v>
      </c>
      <c r="FY105" s="576" t="s">
        <v>21</v>
      </c>
      <c r="FZ105" s="576">
        <v>7642</v>
      </c>
      <c r="GA105" s="576">
        <v>235</v>
      </c>
      <c r="GB105" s="576">
        <v>632</v>
      </c>
      <c r="GC105" s="576">
        <v>256</v>
      </c>
      <c r="GD105" s="576" t="s">
        <v>21</v>
      </c>
      <c r="GE105" s="576">
        <v>252</v>
      </c>
      <c r="GF105" s="576">
        <v>252</v>
      </c>
      <c r="GG105" s="576" t="s">
        <v>21</v>
      </c>
      <c r="GH105" s="2023" t="s">
        <v>39</v>
      </c>
      <c r="GI105" s="582" t="s">
        <v>26</v>
      </c>
      <c r="GJ105" s="2021" t="s">
        <v>26</v>
      </c>
      <c r="GK105" s="579" t="s">
        <v>26</v>
      </c>
      <c r="GL105" s="2027">
        <v>43739</v>
      </c>
      <c r="GM105" s="576">
        <v>638</v>
      </c>
      <c r="GN105" s="576">
        <v>264</v>
      </c>
      <c r="GO105" s="576">
        <v>374</v>
      </c>
      <c r="GP105" s="576">
        <v>3</v>
      </c>
      <c r="GQ105" s="576" t="s">
        <v>21</v>
      </c>
      <c r="GR105" s="576" t="s">
        <v>21</v>
      </c>
      <c r="GS105" s="576">
        <v>2403</v>
      </c>
      <c r="GT105" s="576">
        <v>2161</v>
      </c>
      <c r="GU105" s="576">
        <v>788</v>
      </c>
      <c r="GV105" s="576">
        <v>441</v>
      </c>
      <c r="GW105" s="576">
        <v>58</v>
      </c>
      <c r="GX105" s="576">
        <v>65</v>
      </c>
      <c r="GY105" s="576" t="s">
        <v>21</v>
      </c>
      <c r="GZ105" s="576">
        <v>148695</v>
      </c>
      <c r="HA105" s="576">
        <v>9366</v>
      </c>
      <c r="HB105" s="576">
        <v>606</v>
      </c>
      <c r="HC105" s="2023" t="s">
        <v>39</v>
      </c>
      <c r="HD105" s="582" t="s">
        <v>26</v>
      </c>
      <c r="HE105" s="2021" t="s">
        <v>26</v>
      </c>
      <c r="HF105" s="579" t="s">
        <v>26</v>
      </c>
      <c r="HG105" s="2027">
        <v>43739</v>
      </c>
      <c r="HH105" s="576">
        <v>13009</v>
      </c>
      <c r="HI105" s="576">
        <v>8560</v>
      </c>
      <c r="HJ105" s="576">
        <v>140</v>
      </c>
      <c r="HK105" s="576">
        <v>81</v>
      </c>
      <c r="HL105" s="576">
        <v>2702</v>
      </c>
      <c r="HM105" s="576">
        <v>2432</v>
      </c>
      <c r="HN105" s="576">
        <v>270</v>
      </c>
      <c r="HO105" s="576">
        <v>2843</v>
      </c>
      <c r="HP105" s="576">
        <v>115</v>
      </c>
      <c r="HQ105" s="576" t="s">
        <v>21</v>
      </c>
      <c r="HR105" s="576">
        <v>2281</v>
      </c>
      <c r="HS105" s="576">
        <v>3313</v>
      </c>
      <c r="HT105" s="576">
        <v>560</v>
      </c>
      <c r="HU105" s="576">
        <v>2376</v>
      </c>
      <c r="HV105" s="576">
        <v>2375</v>
      </c>
      <c r="HW105" s="576" t="s">
        <v>21</v>
      </c>
      <c r="HX105" s="2023" t="s">
        <v>39</v>
      </c>
      <c r="HY105" s="582" t="s">
        <v>26</v>
      </c>
      <c r="HZ105" s="2972"/>
      <c r="IA105" s="2972"/>
      <c r="IB105" s="2972"/>
      <c r="IC105" s="2973"/>
      <c r="ID105" s="2973"/>
      <c r="IE105" s="2973"/>
      <c r="IF105" s="2973"/>
      <c r="IG105" s="2973"/>
      <c r="IH105" s="2973"/>
      <c r="II105" s="2973"/>
      <c r="IJ105" s="2973"/>
      <c r="IK105" s="2973"/>
      <c r="IL105" s="2973"/>
      <c r="IM105" s="2973"/>
      <c r="IN105" s="2976"/>
      <c r="IO105" s="2973"/>
    </row>
    <row r="106" spans="1:249" ht="14.45" customHeight="1">
      <c r="A106" s="2021" t="s">
        <v>26</v>
      </c>
      <c r="B106" s="579" t="s">
        <v>26</v>
      </c>
      <c r="C106" s="2027">
        <v>43770</v>
      </c>
      <c r="D106" s="576">
        <v>3880</v>
      </c>
      <c r="E106" s="576">
        <v>3242</v>
      </c>
      <c r="F106" s="576">
        <v>342</v>
      </c>
      <c r="G106" s="576">
        <v>126</v>
      </c>
      <c r="H106" s="2973" t="s">
        <v>21</v>
      </c>
      <c r="I106" s="576">
        <v>3107</v>
      </c>
      <c r="J106" s="576">
        <v>25253</v>
      </c>
      <c r="K106" s="576">
        <v>4776</v>
      </c>
      <c r="L106" s="576">
        <v>16032</v>
      </c>
      <c r="M106" s="576">
        <v>24745</v>
      </c>
      <c r="N106" s="576">
        <v>370</v>
      </c>
      <c r="O106" s="576">
        <v>1818</v>
      </c>
      <c r="P106" s="576">
        <v>4244</v>
      </c>
      <c r="Q106" s="576">
        <v>4464</v>
      </c>
      <c r="R106" s="576" t="s">
        <v>21</v>
      </c>
      <c r="S106" s="576" t="s">
        <v>21</v>
      </c>
      <c r="T106" s="2023" t="s">
        <v>40</v>
      </c>
      <c r="U106" s="582" t="s">
        <v>26</v>
      </c>
      <c r="V106" s="2021" t="s">
        <v>26</v>
      </c>
      <c r="W106" s="579" t="s">
        <v>26</v>
      </c>
      <c r="X106" s="2027">
        <v>43770</v>
      </c>
      <c r="Y106" s="576" t="s">
        <v>21</v>
      </c>
      <c r="Z106" s="576" t="s">
        <v>21</v>
      </c>
      <c r="AA106" s="576">
        <v>3456</v>
      </c>
      <c r="AB106" s="576">
        <v>4530</v>
      </c>
      <c r="AC106" s="576">
        <v>205</v>
      </c>
      <c r="AD106" s="576">
        <v>207</v>
      </c>
      <c r="AE106" s="576" t="s">
        <v>21</v>
      </c>
      <c r="AF106" s="576">
        <v>61609</v>
      </c>
      <c r="AG106" s="576">
        <v>47441</v>
      </c>
      <c r="AH106" s="576">
        <v>6430</v>
      </c>
      <c r="AI106" s="576">
        <v>1</v>
      </c>
      <c r="AJ106" s="576">
        <v>1</v>
      </c>
      <c r="AK106" s="576" t="s">
        <v>21</v>
      </c>
      <c r="AL106" s="576">
        <v>51144</v>
      </c>
      <c r="AM106" s="576">
        <v>24176</v>
      </c>
      <c r="AN106" s="576">
        <v>6881</v>
      </c>
      <c r="AO106" s="2023" t="s">
        <v>40</v>
      </c>
      <c r="AP106" s="582" t="s">
        <v>26</v>
      </c>
      <c r="AQ106" s="2021" t="s">
        <v>26</v>
      </c>
      <c r="AR106" s="579" t="s">
        <v>26</v>
      </c>
      <c r="AS106" s="2027">
        <v>43770</v>
      </c>
      <c r="AT106" s="576">
        <v>49</v>
      </c>
      <c r="AU106" s="576" t="s">
        <v>21</v>
      </c>
      <c r="AV106" s="576" t="s">
        <v>21</v>
      </c>
      <c r="AW106" s="576">
        <v>8767</v>
      </c>
      <c r="AX106" s="576">
        <v>1489</v>
      </c>
      <c r="AY106" s="576">
        <v>409</v>
      </c>
      <c r="AZ106" s="576">
        <v>114</v>
      </c>
      <c r="BA106" s="576" t="s">
        <v>21</v>
      </c>
      <c r="BB106" s="576">
        <v>112</v>
      </c>
      <c r="BC106" s="576">
        <v>112</v>
      </c>
      <c r="BD106" s="576" t="s">
        <v>21</v>
      </c>
      <c r="BE106" s="576">
        <v>1</v>
      </c>
      <c r="BF106" s="576" t="s">
        <v>21</v>
      </c>
      <c r="BG106" s="576" t="s">
        <v>21</v>
      </c>
      <c r="BH106" s="576">
        <v>3122</v>
      </c>
      <c r="BI106" s="576">
        <v>57</v>
      </c>
      <c r="BJ106" s="576">
        <v>24616</v>
      </c>
      <c r="BK106" s="2023" t="s">
        <v>40</v>
      </c>
      <c r="BL106" s="582" t="s">
        <v>26</v>
      </c>
      <c r="BM106" s="2021" t="s">
        <v>26</v>
      </c>
      <c r="BN106" s="579" t="s">
        <v>26</v>
      </c>
      <c r="BO106" s="2027">
        <v>43770</v>
      </c>
      <c r="BP106" s="576">
        <v>437</v>
      </c>
      <c r="BQ106" s="576">
        <v>52</v>
      </c>
      <c r="BR106" s="576">
        <v>58</v>
      </c>
      <c r="BS106" s="576" t="s">
        <v>21</v>
      </c>
      <c r="BT106" s="576" t="s">
        <v>21</v>
      </c>
      <c r="BU106" s="576">
        <v>134176</v>
      </c>
      <c r="BV106" s="576">
        <v>1986</v>
      </c>
      <c r="BW106" s="576">
        <v>8853</v>
      </c>
      <c r="BX106" s="576">
        <v>506</v>
      </c>
      <c r="BY106" s="576">
        <v>82</v>
      </c>
      <c r="BZ106" s="576">
        <v>82</v>
      </c>
      <c r="CA106" s="576" t="s">
        <v>21</v>
      </c>
      <c r="CB106" s="576" t="s">
        <v>21</v>
      </c>
      <c r="CC106" s="576" t="s">
        <v>21</v>
      </c>
      <c r="CD106" s="576">
        <v>407</v>
      </c>
      <c r="CE106" s="576">
        <v>7661</v>
      </c>
      <c r="CF106" s="576">
        <v>7630</v>
      </c>
      <c r="CG106" s="2023" t="s">
        <v>40</v>
      </c>
      <c r="CH106" s="582" t="s">
        <v>26</v>
      </c>
      <c r="CI106" s="2021" t="s">
        <v>26</v>
      </c>
      <c r="CJ106" s="579" t="s">
        <v>26</v>
      </c>
      <c r="CK106" s="2027">
        <v>43770</v>
      </c>
      <c r="CL106" s="576">
        <v>250</v>
      </c>
      <c r="CM106" s="576">
        <v>2792</v>
      </c>
      <c r="CN106" s="576">
        <v>129</v>
      </c>
      <c r="CO106" s="569" t="s">
        <v>21</v>
      </c>
      <c r="CP106" s="576">
        <v>2295</v>
      </c>
      <c r="CQ106" s="576">
        <v>3164</v>
      </c>
      <c r="CR106" s="576">
        <v>560</v>
      </c>
      <c r="CS106" s="576">
        <v>2235</v>
      </c>
      <c r="CT106" s="576">
        <v>2235</v>
      </c>
      <c r="CU106" s="576" t="s">
        <v>21</v>
      </c>
      <c r="CV106" s="576" t="s">
        <v>21</v>
      </c>
      <c r="CW106" s="576">
        <v>12165</v>
      </c>
      <c r="CX106" s="576">
        <v>2253</v>
      </c>
      <c r="CY106" s="576">
        <v>466</v>
      </c>
      <c r="CZ106" s="576">
        <v>7</v>
      </c>
      <c r="DA106" s="576" t="s">
        <v>21</v>
      </c>
      <c r="DB106" s="2023" t="s">
        <v>40</v>
      </c>
      <c r="DC106" s="582" t="s">
        <v>26</v>
      </c>
      <c r="DD106" s="2972"/>
      <c r="DE106" s="2972"/>
      <c r="DF106" s="2972"/>
      <c r="DG106" s="2973"/>
      <c r="DH106" s="2973"/>
      <c r="DI106" s="2973"/>
      <c r="DJ106" s="2973"/>
      <c r="DK106" s="2973"/>
      <c r="DL106" s="2973"/>
      <c r="DM106" s="2973"/>
      <c r="DN106" s="2976"/>
      <c r="DO106" s="2974"/>
      <c r="DP106" s="2973"/>
      <c r="DQ106" s="2973"/>
      <c r="DR106" s="2973"/>
      <c r="DS106" s="2973"/>
      <c r="DT106" s="2973"/>
      <c r="DU106" s="2973"/>
      <c r="DV106" s="2973"/>
      <c r="DW106" s="2973"/>
      <c r="DX106" s="700"/>
      <c r="DY106" s="2021" t="s">
        <v>26</v>
      </c>
      <c r="DZ106" s="579" t="s">
        <v>26</v>
      </c>
      <c r="EA106" s="2027">
        <v>43770</v>
      </c>
      <c r="EB106" s="576">
        <v>4435</v>
      </c>
      <c r="EC106" s="576">
        <v>3242</v>
      </c>
      <c r="ED106" s="576">
        <v>342</v>
      </c>
      <c r="EE106" s="576">
        <v>126</v>
      </c>
      <c r="EF106" s="576" t="s">
        <v>21</v>
      </c>
      <c r="EG106" s="576">
        <v>3107</v>
      </c>
      <c r="EH106" s="576">
        <v>26161</v>
      </c>
      <c r="EI106" s="576">
        <v>4776</v>
      </c>
      <c r="EJ106" s="576">
        <v>16032</v>
      </c>
      <c r="EK106" s="576">
        <v>34134</v>
      </c>
      <c r="EL106" s="576">
        <v>370</v>
      </c>
      <c r="EM106" s="576">
        <v>1875</v>
      </c>
      <c r="EN106" s="576">
        <v>4244</v>
      </c>
      <c r="EO106" s="576">
        <v>4464</v>
      </c>
      <c r="EP106" s="576" t="s">
        <v>21</v>
      </c>
      <c r="EQ106" s="576" t="s">
        <v>21</v>
      </c>
      <c r="ER106" s="2023" t="s">
        <v>40</v>
      </c>
      <c r="ES106" s="582" t="s">
        <v>26</v>
      </c>
      <c r="ET106" s="2021" t="s">
        <v>26</v>
      </c>
      <c r="EU106" s="579" t="s">
        <v>26</v>
      </c>
      <c r="EV106" s="2027">
        <v>43770</v>
      </c>
      <c r="EW106" s="576" t="s">
        <v>21</v>
      </c>
      <c r="EX106" s="576">
        <v>3456</v>
      </c>
      <c r="EY106" s="576">
        <v>4530</v>
      </c>
      <c r="EZ106" s="576">
        <v>205</v>
      </c>
      <c r="FA106" s="576">
        <v>207</v>
      </c>
      <c r="FB106" s="576" t="s">
        <v>21</v>
      </c>
      <c r="FC106" s="576">
        <v>52987</v>
      </c>
      <c r="FD106" s="576">
        <v>2531</v>
      </c>
      <c r="FE106" s="576">
        <v>4900</v>
      </c>
      <c r="FF106" s="576">
        <v>297</v>
      </c>
      <c r="FG106" s="576">
        <v>6</v>
      </c>
      <c r="FH106" s="576" t="s">
        <v>21</v>
      </c>
      <c r="FI106" s="576">
        <v>270</v>
      </c>
      <c r="FJ106" s="576">
        <v>10</v>
      </c>
      <c r="FK106" s="576">
        <v>260</v>
      </c>
      <c r="FL106" s="576" t="s">
        <v>21</v>
      </c>
      <c r="FM106" s="2023" t="s">
        <v>40</v>
      </c>
      <c r="FN106" s="582" t="s">
        <v>26</v>
      </c>
      <c r="FO106" s="2021" t="s">
        <v>26</v>
      </c>
      <c r="FP106" s="579" t="s">
        <v>26</v>
      </c>
      <c r="FQ106" s="2027">
        <v>43770</v>
      </c>
      <c r="FR106" s="576" t="s">
        <v>21</v>
      </c>
      <c r="FS106" s="576">
        <v>130</v>
      </c>
      <c r="FT106" s="576">
        <v>5461</v>
      </c>
      <c r="FU106" s="576">
        <v>228</v>
      </c>
      <c r="FV106" s="576">
        <v>5838</v>
      </c>
      <c r="FW106" s="576">
        <v>8931</v>
      </c>
      <c r="FX106" s="576">
        <v>62</v>
      </c>
      <c r="FY106" s="576" t="s">
        <v>21</v>
      </c>
      <c r="FZ106" s="576">
        <v>8017</v>
      </c>
      <c r="GA106" s="576">
        <v>249</v>
      </c>
      <c r="GB106" s="576">
        <v>409</v>
      </c>
      <c r="GC106" s="576">
        <v>114</v>
      </c>
      <c r="GD106" s="576" t="s">
        <v>21</v>
      </c>
      <c r="GE106" s="576">
        <v>112</v>
      </c>
      <c r="GF106" s="576">
        <v>112</v>
      </c>
      <c r="GG106" s="576" t="s">
        <v>21</v>
      </c>
      <c r="GH106" s="2023" t="s">
        <v>40</v>
      </c>
      <c r="GI106" s="582" t="s">
        <v>26</v>
      </c>
      <c r="GJ106" s="2021" t="s">
        <v>26</v>
      </c>
      <c r="GK106" s="579" t="s">
        <v>26</v>
      </c>
      <c r="GL106" s="2027">
        <v>43770</v>
      </c>
      <c r="GM106" s="576">
        <v>764</v>
      </c>
      <c r="GN106" s="576">
        <v>389</v>
      </c>
      <c r="GO106" s="576">
        <v>375</v>
      </c>
      <c r="GP106" s="576">
        <v>2</v>
      </c>
      <c r="GQ106" s="576" t="s">
        <v>21</v>
      </c>
      <c r="GR106" s="576" t="s">
        <v>21</v>
      </c>
      <c r="GS106" s="576">
        <v>2499</v>
      </c>
      <c r="GT106" s="576">
        <v>2315</v>
      </c>
      <c r="GU106" s="576">
        <v>702</v>
      </c>
      <c r="GV106" s="576">
        <v>437</v>
      </c>
      <c r="GW106" s="576">
        <v>52</v>
      </c>
      <c r="GX106" s="576">
        <v>58</v>
      </c>
      <c r="GY106" s="576" t="s">
        <v>21</v>
      </c>
      <c r="GZ106" s="576">
        <v>134161</v>
      </c>
      <c r="HA106" s="576">
        <v>9064</v>
      </c>
      <c r="HB106" s="576">
        <v>576</v>
      </c>
      <c r="HC106" s="2023" t="s">
        <v>40</v>
      </c>
      <c r="HD106" s="582" t="s">
        <v>26</v>
      </c>
      <c r="HE106" s="2021" t="s">
        <v>26</v>
      </c>
      <c r="HF106" s="579" t="s">
        <v>26</v>
      </c>
      <c r="HG106" s="2027">
        <v>43770</v>
      </c>
      <c r="HH106" s="576">
        <v>12617</v>
      </c>
      <c r="HI106" s="576">
        <v>8322</v>
      </c>
      <c r="HJ106" s="576">
        <v>138</v>
      </c>
      <c r="HK106" s="576">
        <v>80</v>
      </c>
      <c r="HL106" s="576">
        <v>2493</v>
      </c>
      <c r="HM106" s="576">
        <v>2243</v>
      </c>
      <c r="HN106" s="576">
        <v>250</v>
      </c>
      <c r="HO106" s="576">
        <v>2792</v>
      </c>
      <c r="HP106" s="576">
        <v>129</v>
      </c>
      <c r="HQ106" s="576" t="s">
        <v>21</v>
      </c>
      <c r="HR106" s="576">
        <v>2295</v>
      </c>
      <c r="HS106" s="576">
        <v>3163</v>
      </c>
      <c r="HT106" s="576">
        <v>560</v>
      </c>
      <c r="HU106" s="576">
        <v>2235</v>
      </c>
      <c r="HV106" s="576">
        <v>2235</v>
      </c>
      <c r="HW106" s="576" t="s">
        <v>21</v>
      </c>
      <c r="HX106" s="2023" t="s">
        <v>40</v>
      </c>
      <c r="HY106" s="582" t="s">
        <v>26</v>
      </c>
      <c r="HZ106" s="2972"/>
      <c r="IA106" s="2972"/>
      <c r="IB106" s="2972"/>
      <c r="IC106" s="2973"/>
      <c r="ID106" s="2973"/>
      <c r="IE106" s="2973"/>
      <c r="IF106" s="2973"/>
      <c r="IG106" s="2973"/>
      <c r="IH106" s="2973"/>
      <c r="II106" s="2973"/>
      <c r="IJ106" s="2973"/>
      <c r="IK106" s="2973"/>
      <c r="IL106" s="2973"/>
      <c r="IM106" s="2973"/>
      <c r="IN106" s="2976"/>
      <c r="IO106" s="2973"/>
    </row>
    <row r="107" spans="1:249" ht="14.45" customHeight="1">
      <c r="A107" s="2028" t="s">
        <v>26</v>
      </c>
      <c r="B107" s="588" t="s">
        <v>26</v>
      </c>
      <c r="C107" s="2029">
        <v>43800</v>
      </c>
      <c r="D107" s="589">
        <v>5550</v>
      </c>
      <c r="E107" s="589">
        <v>3068</v>
      </c>
      <c r="F107" s="589">
        <v>491</v>
      </c>
      <c r="G107" s="589">
        <v>951</v>
      </c>
      <c r="H107" s="2978" t="s">
        <v>21</v>
      </c>
      <c r="I107" s="589">
        <v>2895</v>
      </c>
      <c r="J107" s="589">
        <v>24730</v>
      </c>
      <c r="K107" s="589">
        <v>4874</v>
      </c>
      <c r="L107" s="589">
        <v>15848</v>
      </c>
      <c r="M107" s="589">
        <v>24324</v>
      </c>
      <c r="N107" s="589">
        <v>392</v>
      </c>
      <c r="O107" s="589">
        <v>1835</v>
      </c>
      <c r="P107" s="589">
        <v>3847</v>
      </c>
      <c r="Q107" s="589">
        <v>4031</v>
      </c>
      <c r="R107" s="589" t="s">
        <v>21</v>
      </c>
      <c r="S107" s="589" t="s">
        <v>21</v>
      </c>
      <c r="T107" s="2030" t="s">
        <v>41</v>
      </c>
      <c r="U107" s="591" t="s">
        <v>26</v>
      </c>
      <c r="V107" s="2028" t="s">
        <v>26</v>
      </c>
      <c r="W107" s="588" t="s">
        <v>26</v>
      </c>
      <c r="X107" s="2029">
        <v>43800</v>
      </c>
      <c r="Y107" s="592" t="s">
        <v>21</v>
      </c>
      <c r="Z107" s="589" t="s">
        <v>21</v>
      </c>
      <c r="AA107" s="589">
        <v>3579</v>
      </c>
      <c r="AB107" s="589">
        <v>4592</v>
      </c>
      <c r="AC107" s="589">
        <v>250</v>
      </c>
      <c r="AD107" s="589">
        <v>241</v>
      </c>
      <c r="AE107" s="589" t="s">
        <v>21</v>
      </c>
      <c r="AF107" s="589">
        <v>97089</v>
      </c>
      <c r="AG107" s="589">
        <v>61269</v>
      </c>
      <c r="AH107" s="589">
        <v>7048</v>
      </c>
      <c r="AI107" s="589" t="s">
        <v>21</v>
      </c>
      <c r="AJ107" s="589" t="s">
        <v>21</v>
      </c>
      <c r="AK107" s="589" t="s">
        <v>21</v>
      </c>
      <c r="AL107" s="589">
        <v>58166</v>
      </c>
      <c r="AM107" s="589">
        <v>23687</v>
      </c>
      <c r="AN107" s="589">
        <v>6690</v>
      </c>
      <c r="AO107" s="2030" t="s">
        <v>41</v>
      </c>
      <c r="AP107" s="591" t="s">
        <v>26</v>
      </c>
      <c r="AQ107" s="2028" t="s">
        <v>26</v>
      </c>
      <c r="AR107" s="588" t="s">
        <v>26</v>
      </c>
      <c r="AS107" s="2029">
        <v>43800</v>
      </c>
      <c r="AT107" s="589">
        <v>48</v>
      </c>
      <c r="AU107" s="589" t="s">
        <v>21</v>
      </c>
      <c r="AV107" s="589" t="s">
        <v>21</v>
      </c>
      <c r="AW107" s="589">
        <v>8303</v>
      </c>
      <c r="AX107" s="589">
        <v>1446</v>
      </c>
      <c r="AY107" s="589">
        <v>378</v>
      </c>
      <c r="AZ107" s="589">
        <v>127</v>
      </c>
      <c r="BA107" s="589" t="s">
        <v>21</v>
      </c>
      <c r="BB107" s="589">
        <v>124</v>
      </c>
      <c r="BC107" s="589">
        <v>124</v>
      </c>
      <c r="BD107" s="589" t="s">
        <v>21</v>
      </c>
      <c r="BE107" s="589">
        <v>1</v>
      </c>
      <c r="BF107" s="589" t="s">
        <v>21</v>
      </c>
      <c r="BG107" s="589" t="s">
        <v>21</v>
      </c>
      <c r="BH107" s="589">
        <v>2614</v>
      </c>
      <c r="BI107" s="589">
        <v>126</v>
      </c>
      <c r="BJ107" s="589">
        <v>26227</v>
      </c>
      <c r="BK107" s="2030" t="s">
        <v>41</v>
      </c>
      <c r="BL107" s="591" t="s">
        <v>26</v>
      </c>
      <c r="BM107" s="2028" t="s">
        <v>26</v>
      </c>
      <c r="BN107" s="588" t="s">
        <v>26</v>
      </c>
      <c r="BO107" s="2029">
        <v>43800</v>
      </c>
      <c r="BP107" s="592">
        <v>436</v>
      </c>
      <c r="BQ107" s="589">
        <v>58</v>
      </c>
      <c r="BR107" s="589">
        <v>65</v>
      </c>
      <c r="BS107" s="589" t="s">
        <v>21</v>
      </c>
      <c r="BT107" s="589" t="s">
        <v>21</v>
      </c>
      <c r="BU107" s="589">
        <v>148121</v>
      </c>
      <c r="BV107" s="589">
        <v>4999</v>
      </c>
      <c r="BW107" s="589">
        <v>9023</v>
      </c>
      <c r="BX107" s="589">
        <v>596</v>
      </c>
      <c r="BY107" s="589">
        <v>102</v>
      </c>
      <c r="BZ107" s="589">
        <v>102</v>
      </c>
      <c r="CA107" s="589" t="s">
        <v>21</v>
      </c>
      <c r="CB107" s="589" t="s">
        <v>21</v>
      </c>
      <c r="CC107" s="589" t="s">
        <v>21</v>
      </c>
      <c r="CD107" s="589">
        <v>475</v>
      </c>
      <c r="CE107" s="589">
        <v>7729</v>
      </c>
      <c r="CF107" s="589">
        <v>7722</v>
      </c>
      <c r="CG107" s="2030" t="s">
        <v>41</v>
      </c>
      <c r="CH107" s="591" t="s">
        <v>26</v>
      </c>
      <c r="CI107" s="2028" t="s">
        <v>26</v>
      </c>
      <c r="CJ107" s="588" t="s">
        <v>26</v>
      </c>
      <c r="CK107" s="2029">
        <v>43800</v>
      </c>
      <c r="CL107" s="589">
        <v>229</v>
      </c>
      <c r="CM107" s="589">
        <v>2582</v>
      </c>
      <c r="CN107" s="589">
        <v>123</v>
      </c>
      <c r="CO107" s="2302" t="s">
        <v>21</v>
      </c>
      <c r="CP107" s="589">
        <v>1986</v>
      </c>
      <c r="CQ107" s="589">
        <v>3027</v>
      </c>
      <c r="CR107" s="589">
        <v>502</v>
      </c>
      <c r="CS107" s="589">
        <v>2183</v>
      </c>
      <c r="CT107" s="589">
        <v>2183</v>
      </c>
      <c r="CU107" s="589" t="s">
        <v>21</v>
      </c>
      <c r="CV107" s="589" t="s">
        <v>21</v>
      </c>
      <c r="CW107" s="589">
        <v>11516</v>
      </c>
      <c r="CX107" s="589">
        <v>2636</v>
      </c>
      <c r="CY107" s="589">
        <v>499</v>
      </c>
      <c r="CZ107" s="589">
        <v>7</v>
      </c>
      <c r="DA107" s="589" t="s">
        <v>21</v>
      </c>
      <c r="DB107" s="2030" t="s">
        <v>41</v>
      </c>
      <c r="DC107" s="591" t="s">
        <v>26</v>
      </c>
      <c r="DD107" s="2972"/>
      <c r="DE107" s="2972"/>
      <c r="DF107" s="2972"/>
      <c r="DG107" s="2973"/>
      <c r="DH107" s="2973"/>
      <c r="DI107" s="2973"/>
      <c r="DJ107" s="2973"/>
      <c r="DK107" s="2973"/>
      <c r="DL107" s="2973"/>
      <c r="DM107" s="2973"/>
      <c r="DN107" s="2976"/>
      <c r="DO107" s="2974"/>
      <c r="DP107" s="2973"/>
      <c r="DQ107" s="2973"/>
      <c r="DR107" s="2973"/>
      <c r="DS107" s="2973"/>
      <c r="DT107" s="2973"/>
      <c r="DU107" s="2973"/>
      <c r="DV107" s="2973"/>
      <c r="DW107" s="2973"/>
      <c r="DX107" s="700"/>
      <c r="DY107" s="2028" t="s">
        <v>26</v>
      </c>
      <c r="DZ107" s="588" t="s">
        <v>26</v>
      </c>
      <c r="EA107" s="2029">
        <v>43800</v>
      </c>
      <c r="EB107" s="589">
        <v>5750</v>
      </c>
      <c r="EC107" s="589">
        <v>3068</v>
      </c>
      <c r="ED107" s="589">
        <v>491</v>
      </c>
      <c r="EE107" s="589">
        <v>951</v>
      </c>
      <c r="EF107" s="589" t="s">
        <v>21</v>
      </c>
      <c r="EG107" s="589">
        <v>2895</v>
      </c>
      <c r="EH107" s="589">
        <v>25550</v>
      </c>
      <c r="EI107" s="589">
        <v>4874</v>
      </c>
      <c r="EJ107" s="589">
        <v>15848</v>
      </c>
      <c r="EK107" s="589">
        <v>32540</v>
      </c>
      <c r="EL107" s="589">
        <v>392</v>
      </c>
      <c r="EM107" s="589">
        <v>1903</v>
      </c>
      <c r="EN107" s="589">
        <v>3847</v>
      </c>
      <c r="EO107" s="589">
        <v>4031</v>
      </c>
      <c r="EP107" s="589" t="s">
        <v>21</v>
      </c>
      <c r="EQ107" s="589" t="s">
        <v>21</v>
      </c>
      <c r="ER107" s="2030" t="s">
        <v>41</v>
      </c>
      <c r="ES107" s="591" t="s">
        <v>26</v>
      </c>
      <c r="ET107" s="2028" t="s">
        <v>26</v>
      </c>
      <c r="EU107" s="588" t="s">
        <v>26</v>
      </c>
      <c r="EV107" s="2029">
        <v>43800</v>
      </c>
      <c r="EW107" s="589" t="s">
        <v>21</v>
      </c>
      <c r="EX107" s="589">
        <v>3579</v>
      </c>
      <c r="EY107" s="589">
        <v>4592</v>
      </c>
      <c r="EZ107" s="589">
        <v>250</v>
      </c>
      <c r="FA107" s="589">
        <v>241</v>
      </c>
      <c r="FB107" s="589" t="s">
        <v>21</v>
      </c>
      <c r="FC107" s="589">
        <v>84305</v>
      </c>
      <c r="FD107" s="589">
        <v>2664</v>
      </c>
      <c r="FE107" s="589">
        <v>5416</v>
      </c>
      <c r="FF107" s="589">
        <v>102</v>
      </c>
      <c r="FG107" s="589">
        <v>55</v>
      </c>
      <c r="FH107" s="589" t="s">
        <v>21</v>
      </c>
      <c r="FI107" s="589">
        <v>46</v>
      </c>
      <c r="FJ107" s="589">
        <v>1</v>
      </c>
      <c r="FK107" s="589">
        <v>46</v>
      </c>
      <c r="FL107" s="589" t="s">
        <v>21</v>
      </c>
      <c r="FM107" s="2030" t="s">
        <v>41</v>
      </c>
      <c r="FN107" s="591" t="s">
        <v>26</v>
      </c>
      <c r="FO107" s="2028" t="s">
        <v>26</v>
      </c>
      <c r="FP107" s="588" t="s">
        <v>26</v>
      </c>
      <c r="FQ107" s="2029">
        <v>43800</v>
      </c>
      <c r="FR107" s="589" t="s">
        <v>21</v>
      </c>
      <c r="FS107" s="589">
        <v>142</v>
      </c>
      <c r="FT107" s="589">
        <v>5297</v>
      </c>
      <c r="FU107" s="589">
        <v>264</v>
      </c>
      <c r="FV107" s="589">
        <v>5663</v>
      </c>
      <c r="FW107" s="589">
        <v>8307</v>
      </c>
      <c r="FX107" s="589">
        <v>62</v>
      </c>
      <c r="FY107" s="589" t="s">
        <v>21</v>
      </c>
      <c r="FZ107" s="589">
        <v>7629</v>
      </c>
      <c r="GA107" s="589">
        <v>290</v>
      </c>
      <c r="GB107" s="589">
        <v>380</v>
      </c>
      <c r="GC107" s="589">
        <v>127</v>
      </c>
      <c r="GD107" s="589" t="s">
        <v>21</v>
      </c>
      <c r="GE107" s="589">
        <v>124</v>
      </c>
      <c r="GF107" s="589">
        <v>124</v>
      </c>
      <c r="GG107" s="589" t="s">
        <v>21</v>
      </c>
      <c r="GH107" s="2030" t="s">
        <v>41</v>
      </c>
      <c r="GI107" s="591" t="s">
        <v>26</v>
      </c>
      <c r="GJ107" s="2028" t="s">
        <v>26</v>
      </c>
      <c r="GK107" s="588" t="s">
        <v>26</v>
      </c>
      <c r="GL107" s="2029">
        <v>43800</v>
      </c>
      <c r="GM107" s="589">
        <v>1071</v>
      </c>
      <c r="GN107" s="589">
        <v>670</v>
      </c>
      <c r="GO107" s="589">
        <v>401</v>
      </c>
      <c r="GP107" s="589">
        <v>3</v>
      </c>
      <c r="GQ107" s="589" t="s">
        <v>21</v>
      </c>
      <c r="GR107" s="589" t="s">
        <v>21</v>
      </c>
      <c r="GS107" s="589">
        <v>2381</v>
      </c>
      <c r="GT107" s="589">
        <v>2141</v>
      </c>
      <c r="GU107" s="589">
        <v>796</v>
      </c>
      <c r="GV107" s="589">
        <v>436</v>
      </c>
      <c r="GW107" s="589">
        <v>58</v>
      </c>
      <c r="GX107" s="589">
        <v>65</v>
      </c>
      <c r="GY107" s="589" t="s">
        <v>21</v>
      </c>
      <c r="GZ107" s="589">
        <v>148106</v>
      </c>
      <c r="HA107" s="589">
        <v>9189</v>
      </c>
      <c r="HB107" s="589">
        <v>673</v>
      </c>
      <c r="HC107" s="2030" t="s">
        <v>41</v>
      </c>
      <c r="HD107" s="591" t="s">
        <v>26</v>
      </c>
      <c r="HE107" s="2028" t="s">
        <v>26</v>
      </c>
      <c r="HF107" s="588" t="s">
        <v>26</v>
      </c>
      <c r="HG107" s="2029">
        <v>43800</v>
      </c>
      <c r="HH107" s="589">
        <v>11524</v>
      </c>
      <c r="HI107" s="589">
        <v>7427</v>
      </c>
      <c r="HJ107" s="589">
        <v>120</v>
      </c>
      <c r="HK107" s="589">
        <v>75</v>
      </c>
      <c r="HL107" s="589">
        <v>2181</v>
      </c>
      <c r="HM107" s="589">
        <v>1952</v>
      </c>
      <c r="HN107" s="589">
        <v>229</v>
      </c>
      <c r="HO107" s="589">
        <v>2582</v>
      </c>
      <c r="HP107" s="589">
        <v>123</v>
      </c>
      <c r="HQ107" s="589" t="s">
        <v>21</v>
      </c>
      <c r="HR107" s="589">
        <v>1986</v>
      </c>
      <c r="HS107" s="589">
        <v>3026</v>
      </c>
      <c r="HT107" s="589">
        <v>502</v>
      </c>
      <c r="HU107" s="589">
        <v>2183</v>
      </c>
      <c r="HV107" s="589">
        <v>2183</v>
      </c>
      <c r="HW107" s="589" t="s">
        <v>21</v>
      </c>
      <c r="HX107" s="2030" t="s">
        <v>41</v>
      </c>
      <c r="HY107" s="591" t="s">
        <v>26</v>
      </c>
      <c r="HZ107" s="2972"/>
      <c r="IA107" s="2972"/>
      <c r="IB107" s="2972"/>
      <c r="IC107" s="2973"/>
      <c r="ID107" s="2973"/>
      <c r="IE107" s="2973"/>
      <c r="IF107" s="2973"/>
      <c r="IG107" s="2973"/>
      <c r="IH107" s="2973"/>
      <c r="II107" s="2973"/>
      <c r="IJ107" s="2973"/>
      <c r="IK107" s="2973"/>
      <c r="IL107" s="2973"/>
      <c r="IM107" s="2973"/>
      <c r="IN107" s="2976"/>
      <c r="IO107" s="2973"/>
    </row>
    <row r="108" spans="1:249" ht="14.25" customHeight="1">
      <c r="DA108" s="596"/>
      <c r="DB108" s="596"/>
      <c r="DC108" s="596"/>
      <c r="DD108" s="596"/>
      <c r="DE108" s="596"/>
      <c r="DF108" s="596"/>
      <c r="DG108" s="596"/>
      <c r="DH108" s="596"/>
      <c r="DI108" s="596"/>
      <c r="DJ108" s="596"/>
      <c r="DK108" s="596"/>
      <c r="DL108" s="2979"/>
      <c r="DM108" s="2979"/>
      <c r="DN108" s="2979"/>
      <c r="DO108" s="2979"/>
      <c r="DP108" s="2979"/>
      <c r="DQ108" s="2979"/>
      <c r="DR108" s="2979"/>
      <c r="DS108" s="2979"/>
      <c r="DT108" s="2979"/>
      <c r="DU108" s="2979"/>
      <c r="DV108" s="2979"/>
      <c r="HW108" s="596"/>
      <c r="HZ108" s="596"/>
      <c r="IA108" s="596"/>
      <c r="IB108" s="596"/>
      <c r="IC108" s="596"/>
      <c r="ID108" s="596"/>
      <c r="IE108" s="596"/>
      <c r="IF108" s="596"/>
      <c r="IG108" s="596"/>
      <c r="IH108" s="596"/>
      <c r="II108" s="596"/>
      <c r="IJ108" s="596"/>
      <c r="IK108" s="596"/>
      <c r="IL108" s="596"/>
      <c r="IM108" s="596"/>
      <c r="IN108" s="596"/>
      <c r="IO108" s="596"/>
    </row>
    <row r="109" spans="1:249" ht="14.45" customHeight="1">
      <c r="DA109" s="596"/>
      <c r="DB109" s="596"/>
      <c r="DC109" s="596"/>
      <c r="DD109" s="596"/>
      <c r="DE109" s="596"/>
      <c r="DF109" s="596"/>
      <c r="DG109" s="596"/>
      <c r="DH109" s="596"/>
      <c r="DI109" s="596"/>
      <c r="DJ109" s="596"/>
      <c r="DK109" s="596"/>
      <c r="DL109" s="596"/>
      <c r="HW109" s="596"/>
      <c r="HZ109" s="596"/>
      <c r="IA109" s="596"/>
      <c r="IB109" s="596"/>
      <c r="IC109" s="596"/>
      <c r="ID109" s="596"/>
      <c r="IE109" s="596"/>
      <c r="IF109" s="596"/>
      <c r="IG109" s="596"/>
      <c r="IH109" s="596"/>
      <c r="II109" s="596"/>
      <c r="IJ109" s="596"/>
      <c r="IK109" s="596"/>
    </row>
    <row r="110" spans="1:249" ht="14.45" customHeight="1">
      <c r="DA110" s="596"/>
      <c r="DB110" s="596"/>
      <c r="DC110" s="596"/>
      <c r="DD110" s="596"/>
      <c r="DE110" s="596"/>
      <c r="DF110" s="596"/>
      <c r="DG110" s="596"/>
      <c r="DH110" s="596"/>
      <c r="DI110" s="596"/>
      <c r="DJ110" s="596"/>
      <c r="DK110" s="596"/>
      <c r="DL110" s="596"/>
      <c r="HW110" s="596"/>
      <c r="HZ110" s="596"/>
      <c r="IA110" s="596"/>
      <c r="IB110" s="596"/>
      <c r="IC110" s="596"/>
      <c r="ID110" s="596"/>
      <c r="IE110" s="596"/>
      <c r="IF110" s="596"/>
      <c r="IG110" s="596"/>
      <c r="IH110" s="596"/>
      <c r="II110" s="596"/>
      <c r="IJ110" s="596"/>
      <c r="IK110" s="596"/>
    </row>
    <row r="111" spans="1:249" ht="14.45" customHeight="1">
      <c r="DA111" s="596"/>
      <c r="DB111" s="596"/>
      <c r="DC111" s="596"/>
      <c r="DD111" s="596"/>
      <c r="DE111" s="596"/>
      <c r="DF111" s="596"/>
      <c r="DG111" s="596"/>
      <c r="DH111" s="596"/>
      <c r="DI111" s="596"/>
      <c r="DJ111" s="596"/>
      <c r="DK111" s="596"/>
      <c r="DL111" s="596"/>
      <c r="HW111" s="596"/>
      <c r="HZ111" s="596"/>
      <c r="IA111" s="596"/>
      <c r="IB111" s="596"/>
      <c r="IC111" s="596"/>
      <c r="ID111" s="596"/>
      <c r="IE111" s="596"/>
      <c r="IF111" s="596"/>
      <c r="IG111" s="596"/>
      <c r="IH111" s="596"/>
      <c r="II111" s="596"/>
      <c r="IJ111" s="596"/>
      <c r="IK111" s="596"/>
    </row>
    <row r="112" spans="1:249" ht="14.45" customHeight="1">
      <c r="DA112" s="596"/>
      <c r="DB112" s="596"/>
      <c r="DC112" s="596"/>
      <c r="DD112" s="596"/>
      <c r="DE112" s="596"/>
      <c r="DF112" s="596"/>
      <c r="DG112" s="596"/>
      <c r="DH112" s="596"/>
      <c r="DI112" s="596"/>
      <c r="DJ112" s="596"/>
      <c r="DK112" s="596"/>
      <c r="DL112" s="596"/>
      <c r="HW112" s="596"/>
      <c r="HZ112" s="596"/>
      <c r="IA112" s="596"/>
      <c r="IB112" s="596"/>
      <c r="IC112" s="596"/>
      <c r="ID112" s="596"/>
      <c r="IE112" s="596"/>
      <c r="IF112" s="596"/>
      <c r="IG112" s="596"/>
      <c r="IH112" s="596"/>
      <c r="II112" s="596"/>
      <c r="IJ112" s="596"/>
      <c r="IK112" s="596"/>
    </row>
    <row r="113" spans="105:236" ht="14.45" customHeight="1">
      <c r="DA113" s="596"/>
      <c r="DB113" s="596"/>
      <c r="DC113" s="596"/>
      <c r="DD113" s="596"/>
      <c r="DE113" s="596"/>
      <c r="DF113" s="596"/>
      <c r="DG113" s="596"/>
      <c r="DH113" s="596"/>
      <c r="DI113" s="596"/>
      <c r="DJ113" s="596"/>
      <c r="DK113" s="596"/>
      <c r="DL113" s="596"/>
      <c r="HZ113" s="596"/>
      <c r="IA113" s="596"/>
      <c r="IB113" s="596"/>
    </row>
    <row r="114" spans="105:236">
      <c r="DA114" s="596"/>
      <c r="DB114" s="596"/>
      <c r="DC114" s="596"/>
      <c r="DD114" s="596"/>
      <c r="DE114" s="596"/>
      <c r="DF114" s="596"/>
      <c r="DG114" s="596"/>
      <c r="DH114" s="596"/>
      <c r="DI114" s="596"/>
      <c r="DJ114" s="596"/>
      <c r="DK114" s="596"/>
      <c r="DL114" s="596"/>
      <c r="HZ114" s="596"/>
      <c r="IA114" s="596"/>
      <c r="IB114" s="596"/>
    </row>
    <row r="115" spans="105:236">
      <c r="DA115" s="596"/>
      <c r="DB115" s="596"/>
      <c r="DC115" s="596"/>
      <c r="DD115" s="596"/>
      <c r="DE115" s="596"/>
      <c r="DF115" s="596"/>
      <c r="DG115" s="596"/>
      <c r="DH115" s="596"/>
      <c r="DI115" s="596"/>
      <c r="DJ115" s="596"/>
      <c r="DK115" s="596"/>
      <c r="HZ115" s="596"/>
      <c r="IA115" s="596"/>
      <c r="IB115" s="596"/>
    </row>
    <row r="116" spans="105:236">
      <c r="DA116" s="596"/>
      <c r="DB116" s="596"/>
      <c r="DC116" s="596"/>
      <c r="DD116" s="596"/>
      <c r="DE116" s="596"/>
      <c r="DF116" s="596"/>
      <c r="DG116" s="596"/>
      <c r="DH116" s="596"/>
      <c r="DI116" s="596"/>
      <c r="DJ116" s="596"/>
      <c r="DK116" s="596"/>
      <c r="HZ116" s="596"/>
      <c r="IA116" s="596"/>
      <c r="IB116" s="596"/>
    </row>
  </sheetData>
  <mergeCells count="198">
    <mergeCell ref="EH79:EH80"/>
    <mergeCell ref="EJ79:EJ80"/>
    <mergeCell ref="FM75:FN81"/>
    <mergeCell ref="FO75:FQ81"/>
    <mergeCell ref="CG75:CH81"/>
    <mergeCell ref="ET75:EV81"/>
    <mergeCell ref="HH79:HH80"/>
    <mergeCell ref="HI79:HI80"/>
    <mergeCell ref="HS79:HS80"/>
    <mergeCell ref="EX79:EX80"/>
    <mergeCell ref="EZ79:EZ80"/>
    <mergeCell ref="FE79:FE80"/>
    <mergeCell ref="FF79:FF80"/>
    <mergeCell ref="FT79:FT80"/>
    <mergeCell ref="FV79:FV80"/>
    <mergeCell ref="L79:L80"/>
    <mergeCell ref="AA79:AA80"/>
    <mergeCell ref="AC79:AC80"/>
    <mergeCell ref="AH79:AH80"/>
    <mergeCell ref="AI79:AI80"/>
    <mergeCell ref="CF79:CF80"/>
    <mergeCell ref="CQ79:CQ80"/>
    <mergeCell ref="CX79:CX80"/>
    <mergeCell ref="CY79:CY80"/>
    <mergeCell ref="HX75:HY81"/>
    <mergeCell ref="S78:S79"/>
    <mergeCell ref="AV78:AV79"/>
    <mergeCell ref="BT78:BT79"/>
    <mergeCell ref="CV78:CV79"/>
    <mergeCell ref="EQ78:EQ79"/>
    <mergeCell ref="FB78:FB79"/>
    <mergeCell ref="FY78:FY79"/>
    <mergeCell ref="GY78:GY79"/>
    <mergeCell ref="AN79:AN80"/>
    <mergeCell ref="GH75:GI81"/>
    <mergeCell ref="GJ75:GL81"/>
    <mergeCell ref="HC75:HD81"/>
    <mergeCell ref="HE75:HG81"/>
    <mergeCell ref="GB79:GB80"/>
    <mergeCell ref="GC79:GC80"/>
    <mergeCell ref="GS79:GS80"/>
    <mergeCell ref="GT79:GT80"/>
    <mergeCell ref="HA79:HA80"/>
    <mergeCell ref="HB79:HB80"/>
    <mergeCell ref="CI75:CK81"/>
    <mergeCell ref="DB75:DC81"/>
    <mergeCell ref="DY75:EA81"/>
    <mergeCell ref="ER75:ES81"/>
    <mergeCell ref="A75:C81"/>
    <mergeCell ref="T75:U81"/>
    <mergeCell ref="V75:X81"/>
    <mergeCell ref="AO75:AP81"/>
    <mergeCell ref="AQ75:AS81"/>
    <mergeCell ref="AY75:BA75"/>
    <mergeCell ref="BK75:BL81"/>
    <mergeCell ref="BM75:BO81"/>
    <mergeCell ref="FB45:FB46"/>
    <mergeCell ref="BS45:BS46"/>
    <mergeCell ref="BT45:BT46"/>
    <mergeCell ref="CD45:CD46"/>
    <mergeCell ref="CE45:CE46"/>
    <mergeCell ref="CM45:CM46"/>
    <mergeCell ref="CV45:CV46"/>
    <mergeCell ref="CI41:CK47"/>
    <mergeCell ref="DB41:DC47"/>
    <mergeCell ref="AY79:AY80"/>
    <mergeCell ref="AZ79:AZ80"/>
    <mergeCell ref="BJ79:BJ80"/>
    <mergeCell ref="BW79:BW80"/>
    <mergeCell ref="BX79:BX80"/>
    <mergeCell ref="CE79:CE80"/>
    <mergeCell ref="J79:J80"/>
    <mergeCell ref="DY41:EA47"/>
    <mergeCell ref="HU44:HU45"/>
    <mergeCell ref="M45:M46"/>
    <mergeCell ref="N45:N46"/>
    <mergeCell ref="Y45:Y46"/>
    <mergeCell ref="AE45:AE46"/>
    <mergeCell ref="AF45:AF46"/>
    <mergeCell ref="AV45:AV46"/>
    <mergeCell ref="AW45:AW46"/>
    <mergeCell ref="BG45:BG46"/>
    <mergeCell ref="BI45:BI46"/>
    <mergeCell ref="HE41:HG47"/>
    <mergeCell ref="EL45:EL46"/>
    <mergeCell ref="EW45:EW46"/>
    <mergeCell ref="GY45:GY46"/>
    <mergeCell ref="FC45:FC46"/>
    <mergeCell ref="FS45:FS46"/>
    <mergeCell ref="FY45:FY46"/>
    <mergeCell ref="FZ45:FZ46"/>
    <mergeCell ref="HO45:HO46"/>
    <mergeCell ref="GP45:GP46"/>
    <mergeCell ref="HX41:HY47"/>
    <mergeCell ref="HZ41:IB47"/>
    <mergeCell ref="II41:IJ47"/>
    <mergeCell ref="J44:J45"/>
    <mergeCell ref="AB44:AB45"/>
    <mergeCell ref="BP44:BP45"/>
    <mergeCell ref="CS44:CS45"/>
    <mergeCell ref="EH44:EH45"/>
    <mergeCell ref="EY44:EY45"/>
    <mergeCell ref="FE41:FF41"/>
    <mergeCell ref="FM41:FN47"/>
    <mergeCell ref="FO41:FQ47"/>
    <mergeCell ref="GH41:GI47"/>
    <mergeCell ref="GJ41:GL47"/>
    <mergeCell ref="HC41:HD47"/>
    <mergeCell ref="FV44:FV45"/>
    <mergeCell ref="GV44:GV45"/>
    <mergeCell ref="GQ45:GQ46"/>
    <mergeCell ref="GX45:GX46"/>
    <mergeCell ref="ER41:ES47"/>
    <mergeCell ref="ET41:EV47"/>
    <mergeCell ref="FB41:FD41"/>
    <mergeCell ref="CW45:CW46"/>
    <mergeCell ref="EK45:EK46"/>
    <mergeCell ref="IO11:IO12"/>
    <mergeCell ref="IQ11:IQ12"/>
    <mergeCell ref="A41:C47"/>
    <mergeCell ref="T41:U47"/>
    <mergeCell ref="V41:X47"/>
    <mergeCell ref="AO41:AP47"/>
    <mergeCell ref="AQ41:AS47"/>
    <mergeCell ref="BK41:BL47"/>
    <mergeCell ref="BM41:BO47"/>
    <mergeCell ref="CG41:CH47"/>
    <mergeCell ref="HN11:HN12"/>
    <mergeCell ref="HO11:HO12"/>
    <mergeCell ref="HT11:HT12"/>
    <mergeCell ref="HU11:HU12"/>
    <mergeCell ref="IE11:IE12"/>
    <mergeCell ref="IF11:IF12"/>
    <mergeCell ref="HX7:HY13"/>
    <mergeCell ref="HZ7:IB13"/>
    <mergeCell ref="EY11:EY12"/>
    <mergeCell ref="EZ11:EZ12"/>
    <mergeCell ref="FK11:FK12"/>
    <mergeCell ref="FR11:FR12"/>
    <mergeCell ref="FW11:FW12"/>
    <mergeCell ref="FX11:FX12"/>
    <mergeCell ref="DM11:DM12"/>
    <mergeCell ref="DO11:DO12"/>
    <mergeCell ref="EB11:EB12"/>
    <mergeCell ref="EC11:EC12"/>
    <mergeCell ref="EO11:EO12"/>
    <mergeCell ref="DD7:DF13"/>
    <mergeCell ref="DI7:DJ7"/>
    <mergeCell ref="DW7:DX13"/>
    <mergeCell ref="DY7:EA13"/>
    <mergeCell ref="IS7:IT13"/>
    <mergeCell ref="BJ10:BJ11"/>
    <mergeCell ref="CO10:CO11"/>
    <mergeCell ref="DT10:DT11"/>
    <mergeCell ref="FT10:FT11"/>
    <mergeCell ref="GR10:GR11"/>
    <mergeCell ref="HR10:HR11"/>
    <mergeCell ref="IC10:IC11"/>
    <mergeCell ref="FM7:FN13"/>
    <mergeCell ref="FO7:FQ13"/>
    <mergeCell ref="GH7:GI13"/>
    <mergeCell ref="GJ7:GL13"/>
    <mergeCell ref="HC7:HD13"/>
    <mergeCell ref="HE7:HG13"/>
    <mergeCell ref="GG11:GG12"/>
    <mergeCell ref="GP11:GP12"/>
    <mergeCell ref="GU11:GU12"/>
    <mergeCell ref="GV11:GV12"/>
    <mergeCell ref="ER7:ES13"/>
    <mergeCell ref="ET7:EV13"/>
    <mergeCell ref="EQ11:EQ12"/>
    <mergeCell ref="BK7:BL13"/>
    <mergeCell ref="BM7:BO13"/>
    <mergeCell ref="CG7:CH13"/>
    <mergeCell ref="CI7:CK13"/>
    <mergeCell ref="CR7:CS7"/>
    <mergeCell ref="DB7:DC13"/>
    <mergeCell ref="BP11:BP12"/>
    <mergeCell ref="L3:N3"/>
    <mergeCell ref="A7:C13"/>
    <mergeCell ref="T7:U13"/>
    <mergeCell ref="V7:X13"/>
    <mergeCell ref="AO7:AP13"/>
    <mergeCell ref="AQ7:AS13"/>
    <mergeCell ref="D11:D12"/>
    <mergeCell ref="AA11:AA12"/>
    <mergeCell ref="AB11:AB12"/>
    <mergeCell ref="AM11:AM12"/>
    <mergeCell ref="E11:E12"/>
    <mergeCell ref="Q11:Q12"/>
    <mergeCell ref="S11:S12"/>
    <mergeCell ref="BZ11:BZ12"/>
    <mergeCell ref="CA11:CA12"/>
    <mergeCell ref="CR11:CR12"/>
    <mergeCell ref="AT11:AT12"/>
    <mergeCell ref="BD11:BD12"/>
    <mergeCell ref="BF11:BF12"/>
    <mergeCell ref="CS11:CS12"/>
  </mergeCells>
  <phoneticPr fontId="99"/>
  <printOptions horizontalCentered="1"/>
  <pageMargins left="0.59055118110236227" right="0.59055118110236227" top="0.31496062992125984" bottom="0.31496062992125984" header="0" footer="0"/>
  <pageSetup paperSize="9" scale="55" firstPageNumber="276" pageOrder="overThenDown" orientation="portrait" useFirstPageNumber="1" r:id="rId1"/>
  <headerFooter alignWithMargins="0">
    <oddFooter>&amp;C&amp;"ＭＳ Ｐ明朝,標準"&amp;18－&amp;P－</oddFooter>
  </headerFooter>
  <colBreaks count="23" manualBreakCount="23">
    <brk id="11" max="106" man="1"/>
    <brk id="21" max="106" man="1"/>
    <brk id="32" max="106" man="1"/>
    <brk id="42" max="106" man="1"/>
    <brk id="53" max="106" man="1"/>
    <brk id="64" max="106" man="1"/>
    <brk id="75" max="106" man="1"/>
    <brk id="86" max="106" man="1"/>
    <brk id="97" max="106" man="1"/>
    <brk id="107" max="106" man="1"/>
    <brk id="118" max="106" man="1"/>
    <brk id="128" max="106" man="1"/>
    <brk id="139" max="106" man="1"/>
    <brk id="149" max="106" man="1"/>
    <brk id="160" max="106" man="1"/>
    <brk id="170" max="106" man="1"/>
    <brk id="181" max="106" man="1"/>
    <brk id="191" max="106" man="1"/>
    <brk id="202" max="106" man="1"/>
    <brk id="212" max="106" man="1"/>
    <brk id="223" max="106" man="1"/>
    <brk id="233" max="106" man="1"/>
    <brk id="244" max="106"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ET116"/>
  <sheetViews>
    <sheetView zoomScaleNormal="100" zoomScaleSheetLayoutView="75" workbookViewId="0"/>
  </sheetViews>
  <sheetFormatPr defaultColWidth="9" defaultRowHeight="13.5"/>
  <cols>
    <col min="1" max="1" width="8.625" style="115" customWidth="1"/>
    <col min="2" max="2" width="6.625" style="115" customWidth="1"/>
    <col min="3" max="3" width="11.625" style="115" customWidth="1"/>
    <col min="4" max="11" width="17.125" style="115" customWidth="1"/>
    <col min="12" max="19" width="18.125" style="115" customWidth="1"/>
    <col min="20" max="21" width="9.625" style="115" customWidth="1"/>
    <col min="22" max="22" width="8.625" style="115" customWidth="1"/>
    <col min="23" max="23" width="6.625" style="115" customWidth="1"/>
    <col min="24" max="24" width="11.625" style="115" customWidth="1"/>
    <col min="25" max="32" width="17.125" style="115" customWidth="1"/>
    <col min="33" max="40" width="18.125" style="115" customWidth="1"/>
    <col min="41" max="42" width="9.625" style="115" customWidth="1"/>
    <col min="43" max="43" width="8.625" style="115" customWidth="1"/>
    <col min="44" max="44" width="6.625" style="115" customWidth="1"/>
    <col min="45" max="45" width="11.625" style="115" customWidth="1"/>
    <col min="46" max="53" width="17.125" style="115" customWidth="1"/>
    <col min="54" max="56" width="18.125" style="115" customWidth="1"/>
    <col min="57" max="57" width="17.25" style="115" customWidth="1"/>
    <col min="58" max="58" width="17.75" style="115" customWidth="1"/>
    <col min="59" max="61" width="18.125" style="115" customWidth="1"/>
    <col min="62" max="63" width="9.625" style="115" customWidth="1"/>
    <col min="64" max="64" width="8.625" style="115" customWidth="1"/>
    <col min="65" max="65" width="5.625" style="115" customWidth="1"/>
    <col min="66" max="66" width="11.625" style="115" customWidth="1"/>
    <col min="67" max="74" width="17.125" style="115" customWidth="1"/>
    <col min="75" max="82" width="18.125" style="115" customWidth="1"/>
    <col min="83" max="84" width="9.625" style="115" customWidth="1"/>
    <col min="85" max="85" width="8.625" style="115" customWidth="1"/>
    <col min="86" max="86" width="5.625" style="115" customWidth="1"/>
    <col min="87" max="87" width="11.625" style="115" customWidth="1"/>
    <col min="88" max="95" width="17.125" style="115" customWidth="1"/>
    <col min="96" max="103" width="18.125" style="115" customWidth="1"/>
    <col min="104" max="105" width="9.625" style="115" customWidth="1"/>
    <col min="106" max="106" width="8.625" style="115" customWidth="1"/>
    <col min="107" max="107" width="5.625" style="115" customWidth="1"/>
    <col min="108" max="108" width="11.625" style="115" customWidth="1"/>
    <col min="109" max="116" width="17.125" style="115" customWidth="1"/>
    <col min="117" max="124" width="18.125" style="115" customWidth="1"/>
    <col min="125" max="126" width="9.625" style="115" customWidth="1"/>
    <col min="127" max="127" width="8.625" style="115" customWidth="1"/>
    <col min="128" max="128" width="5.625" style="115" customWidth="1"/>
    <col min="129" max="129" width="11.625" style="115" customWidth="1"/>
    <col min="130" max="136" width="17.125" style="115" customWidth="1"/>
    <col min="137" max="138" width="9.625" style="115" customWidth="1"/>
    <col min="139" max="143" width="18.125" style="115" customWidth="1"/>
    <col min="144" max="144" width="16.125" style="115" customWidth="1"/>
    <col min="145" max="146" width="18.125" style="115" customWidth="1"/>
    <col min="147" max="148" width="9.625" style="115" customWidth="1"/>
    <col min="149" max="16384" width="9" style="115"/>
  </cols>
  <sheetData>
    <row r="1" spans="1:150" s="2080" customFormat="1" ht="15" customHeight="1">
      <c r="A1" s="384" t="s">
        <v>1126</v>
      </c>
      <c r="C1" s="1765"/>
      <c r="S1" s="1765"/>
      <c r="U1" s="642" t="s">
        <v>1127</v>
      </c>
      <c r="V1" s="384" t="s">
        <v>1126</v>
      </c>
      <c r="X1" s="1765"/>
      <c r="AN1" s="1765"/>
      <c r="AP1" s="642" t="s">
        <v>1127</v>
      </c>
      <c r="AQ1" s="384" t="s">
        <v>1126</v>
      </c>
      <c r="AS1" s="1765"/>
      <c r="BI1" s="1765"/>
      <c r="BK1" s="642" t="s">
        <v>1127</v>
      </c>
      <c r="BL1" s="384" t="s">
        <v>1126</v>
      </c>
      <c r="BM1" s="1765"/>
      <c r="BN1" s="1765"/>
      <c r="CC1" s="1765"/>
      <c r="CF1" s="642" t="s">
        <v>1127</v>
      </c>
      <c r="CG1" s="384" t="s">
        <v>1126</v>
      </c>
      <c r="CI1" s="1765"/>
      <c r="CJ1" s="1765"/>
      <c r="CX1" s="1765"/>
      <c r="DA1" s="642" t="s">
        <v>1127</v>
      </c>
      <c r="DB1" s="384" t="s">
        <v>1126</v>
      </c>
      <c r="DD1" s="1765"/>
      <c r="DE1" s="1765"/>
      <c r="DV1" s="642" t="s">
        <v>1127</v>
      </c>
      <c r="DW1" s="384" t="s">
        <v>1126</v>
      </c>
      <c r="EJ1" s="1765"/>
      <c r="EK1" s="1765"/>
      <c r="ER1" s="642" t="s">
        <v>1127</v>
      </c>
    </row>
    <row r="2" spans="1:150" s="2080" customFormat="1" ht="15" customHeight="1">
      <c r="A2" s="383" t="s">
        <v>1128</v>
      </c>
      <c r="B2" s="1765"/>
      <c r="C2" s="1294"/>
      <c r="D2" s="441"/>
      <c r="R2" s="1765"/>
      <c r="S2" s="1294"/>
      <c r="T2" s="441"/>
      <c r="U2" s="386" t="s">
        <v>1128</v>
      </c>
      <c r="V2" s="383" t="s">
        <v>1128</v>
      </c>
      <c r="W2" s="1765"/>
      <c r="X2" s="1294"/>
      <c r="Y2" s="441"/>
      <c r="AM2" s="1765"/>
      <c r="AN2" s="1294"/>
      <c r="AO2" s="441"/>
      <c r="AP2" s="386" t="s">
        <v>1128</v>
      </c>
      <c r="AQ2" s="383" t="s">
        <v>1128</v>
      </c>
      <c r="AR2" s="1765"/>
      <c r="AS2" s="1294"/>
      <c r="AT2" s="441"/>
      <c r="BH2" s="1765"/>
      <c r="BI2" s="1294"/>
      <c r="BJ2" s="441"/>
      <c r="BK2" s="386" t="s">
        <v>1128</v>
      </c>
      <c r="BL2" s="383" t="s">
        <v>1129</v>
      </c>
      <c r="BM2" s="1294"/>
      <c r="BN2" s="441"/>
      <c r="CB2" s="1765"/>
      <c r="CC2" s="441"/>
      <c r="CF2" s="386" t="s">
        <v>1129</v>
      </c>
      <c r="CG2" s="383" t="s">
        <v>1129</v>
      </c>
      <c r="CH2" s="1765"/>
      <c r="CI2" s="1294"/>
      <c r="CJ2" s="441"/>
      <c r="CW2" s="1765"/>
      <c r="CX2" s="441"/>
      <c r="DA2" s="386" t="s">
        <v>1129</v>
      </c>
      <c r="DB2" s="383" t="s">
        <v>1129</v>
      </c>
      <c r="DC2" s="1765"/>
      <c r="DD2" s="1294"/>
      <c r="DE2" s="441"/>
      <c r="DV2" s="386" t="s">
        <v>1129</v>
      </c>
      <c r="DW2" s="383" t="s">
        <v>1129</v>
      </c>
      <c r="DX2" s="1765"/>
      <c r="EJ2" s="1294"/>
      <c r="EK2" s="441"/>
      <c r="ER2" s="386" t="s">
        <v>1129</v>
      </c>
    </row>
    <row r="3" spans="1:150">
      <c r="A3" s="383"/>
      <c r="B3" s="383"/>
      <c r="C3" s="383"/>
      <c r="D3" s="383"/>
    </row>
    <row r="4" spans="1:150">
      <c r="A4" s="383"/>
      <c r="B4" s="383"/>
      <c r="C4" s="383"/>
      <c r="D4" s="383"/>
    </row>
    <row r="5" spans="1:150">
      <c r="A5" s="383"/>
      <c r="B5" s="383"/>
      <c r="C5" s="383"/>
      <c r="D5" s="383"/>
    </row>
    <row r="6" spans="1:150" ht="13.5" customHeight="1">
      <c r="A6" s="209" t="s">
        <v>1186</v>
      </c>
      <c r="B6" s="209"/>
      <c r="C6" s="209"/>
      <c r="D6" s="970"/>
      <c r="E6" s="209"/>
      <c r="F6" s="970"/>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1023"/>
      <c r="AW6" s="35"/>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row>
    <row r="7" spans="1:150" ht="19.5" customHeight="1">
      <c r="A7" s="990" t="s">
        <v>622</v>
      </c>
      <c r="B7" s="990"/>
      <c r="C7" s="990"/>
      <c r="D7" s="990"/>
      <c r="E7" s="209"/>
      <c r="F7" s="1713" t="s">
        <v>2065</v>
      </c>
      <c r="G7" s="209"/>
      <c r="H7" s="209"/>
      <c r="I7" s="209"/>
      <c r="J7" s="209"/>
      <c r="K7" s="35"/>
      <c r="L7" s="647"/>
      <c r="M7" s="209"/>
      <c r="N7" s="209"/>
      <c r="O7" s="209"/>
      <c r="P7" s="209"/>
      <c r="Q7" s="209"/>
      <c r="R7" s="209"/>
      <c r="S7" s="209"/>
      <c r="T7" s="209"/>
      <c r="U7" s="209"/>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990" t="s">
        <v>395</v>
      </c>
      <c r="BM7" s="990"/>
      <c r="BN7" s="990"/>
      <c r="BO7" s="990"/>
      <c r="BP7" s="209"/>
      <c r="BQ7" s="1714" t="s">
        <v>2065</v>
      </c>
      <c r="BR7" s="209"/>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row>
    <row r="8" spans="1:150" ht="19.5" customHeight="1">
      <c r="A8" s="209"/>
      <c r="B8" s="209"/>
      <c r="C8" s="209"/>
      <c r="D8" s="970" t="s">
        <v>396</v>
      </c>
      <c r="E8" s="209"/>
      <c r="F8" s="1760" t="s">
        <v>2066</v>
      </c>
      <c r="G8" s="209"/>
      <c r="H8" s="209"/>
      <c r="I8" s="209"/>
      <c r="J8" s="209"/>
      <c r="L8" s="209"/>
      <c r="M8" s="209"/>
      <c r="N8" s="209"/>
      <c r="O8" s="209"/>
      <c r="P8" s="209"/>
      <c r="Q8" s="209"/>
      <c r="R8" s="209"/>
      <c r="S8" s="209"/>
      <c r="T8" s="209"/>
      <c r="U8" s="209"/>
      <c r="V8" s="35"/>
      <c r="W8" s="35"/>
      <c r="X8" s="35"/>
      <c r="Y8" s="35"/>
      <c r="Z8" s="35"/>
      <c r="AA8" s="35"/>
      <c r="AB8" s="35"/>
      <c r="AC8" s="35"/>
      <c r="AD8" s="35"/>
      <c r="AE8" s="35"/>
      <c r="AG8" s="35"/>
      <c r="AH8" s="35"/>
      <c r="AI8" s="35"/>
      <c r="AJ8" s="35"/>
      <c r="AK8" s="35"/>
      <c r="AL8" s="35"/>
      <c r="AM8" s="209"/>
      <c r="AN8" s="209"/>
      <c r="AO8" s="35"/>
      <c r="AP8" s="35"/>
      <c r="AQ8" s="35"/>
      <c r="AR8" s="35"/>
      <c r="AS8" s="35"/>
      <c r="AT8" s="4"/>
      <c r="AU8" s="35"/>
      <c r="AV8" s="35"/>
      <c r="AW8" s="35"/>
      <c r="AX8" s="35"/>
      <c r="AY8" s="35"/>
      <c r="AZ8" s="35"/>
      <c r="BA8" s="35"/>
      <c r="BB8" s="35"/>
      <c r="BC8" s="35"/>
      <c r="BD8" s="35"/>
      <c r="BE8" s="35"/>
      <c r="BF8" s="35"/>
      <c r="BG8" s="35"/>
      <c r="BH8" s="35"/>
      <c r="BI8" s="209"/>
      <c r="BJ8" s="35"/>
      <c r="BK8" s="35"/>
      <c r="BL8" s="35"/>
      <c r="BM8" s="35"/>
      <c r="BN8" s="35"/>
      <c r="BO8" s="970" t="s">
        <v>1316</v>
      </c>
      <c r="BP8" s="209"/>
      <c r="BQ8" s="1295"/>
      <c r="BR8" s="35"/>
      <c r="BS8" s="35"/>
      <c r="BT8" s="35"/>
      <c r="BU8" s="35"/>
      <c r="BV8" s="1296"/>
      <c r="BW8" s="928"/>
      <c r="BX8" s="928"/>
      <c r="BY8" s="928"/>
      <c r="BZ8" s="928"/>
      <c r="CA8" s="928"/>
      <c r="CB8" s="928"/>
      <c r="CC8" s="125"/>
      <c r="CD8" s="125"/>
      <c r="CE8" s="35"/>
      <c r="CF8" s="35"/>
      <c r="CG8" s="35"/>
      <c r="CH8" s="35"/>
      <c r="CI8" s="35"/>
      <c r="CJ8" s="35"/>
      <c r="CK8" s="35"/>
      <c r="CL8" s="35"/>
      <c r="CM8" s="35"/>
      <c r="CN8" s="35"/>
      <c r="CO8" s="35"/>
      <c r="CP8" s="35"/>
      <c r="CQ8" s="35"/>
      <c r="CR8" s="35"/>
      <c r="CS8" s="35"/>
      <c r="CT8" s="35"/>
      <c r="CU8" s="35"/>
      <c r="CV8" s="35"/>
      <c r="CW8" s="35"/>
      <c r="CX8" s="209"/>
      <c r="CY8" s="209"/>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row>
    <row r="9" spans="1:150" s="388" customFormat="1" ht="18" customHeight="1">
      <c r="A9" s="2575" t="s">
        <v>737</v>
      </c>
      <c r="B9" s="2575"/>
      <c r="C9" s="2796"/>
      <c r="D9" s="2473" t="s">
        <v>673</v>
      </c>
      <c r="E9" s="2078"/>
      <c r="F9" s="2078" t="s">
        <v>2067</v>
      </c>
      <c r="G9" s="529"/>
      <c r="H9" s="1054"/>
      <c r="I9" s="529"/>
      <c r="J9" s="529"/>
      <c r="K9" s="1015" t="s">
        <v>744</v>
      </c>
      <c r="L9" s="395"/>
      <c r="M9" s="395"/>
      <c r="N9" s="395"/>
      <c r="O9" s="395"/>
      <c r="P9" s="395"/>
      <c r="Q9" s="395"/>
      <c r="R9" s="395"/>
      <c r="S9" s="557"/>
      <c r="T9" s="2566" t="s">
        <v>697</v>
      </c>
      <c r="U9" s="2567"/>
      <c r="V9" s="2575" t="s">
        <v>737</v>
      </c>
      <c r="W9" s="2575"/>
      <c r="X9" s="2796"/>
      <c r="Y9" s="2472" t="s">
        <v>1130</v>
      </c>
      <c r="Z9" s="529"/>
      <c r="AA9" s="2459" t="s">
        <v>2068</v>
      </c>
      <c r="AB9" s="529"/>
      <c r="AC9" s="529"/>
      <c r="AD9" s="395"/>
      <c r="AE9" s="395"/>
      <c r="AF9" s="1015" t="s">
        <v>744</v>
      </c>
      <c r="AG9" s="972"/>
      <c r="AH9" s="529"/>
      <c r="AI9" s="1017" t="s">
        <v>674</v>
      </c>
      <c r="AJ9" s="529"/>
      <c r="AK9" s="2460" t="s">
        <v>2069</v>
      </c>
      <c r="AL9" s="2469"/>
      <c r="AM9" s="529"/>
      <c r="AN9" s="395"/>
      <c r="AO9" s="2566" t="s">
        <v>697</v>
      </c>
      <c r="AP9" s="2567"/>
      <c r="AQ9" s="2575" t="s">
        <v>737</v>
      </c>
      <c r="AR9" s="2575"/>
      <c r="AS9" s="2796"/>
      <c r="AT9" s="2468" t="s">
        <v>2070</v>
      </c>
      <c r="AU9" s="529"/>
      <c r="AV9" s="2460"/>
      <c r="AW9" s="2460" t="s">
        <v>2071</v>
      </c>
      <c r="AX9" s="395"/>
      <c r="AY9" s="395"/>
      <c r="AZ9" s="972"/>
      <c r="BA9" s="1015" t="s">
        <v>744</v>
      </c>
      <c r="BB9" s="395"/>
      <c r="BC9" s="395"/>
      <c r="BD9" s="522"/>
      <c r="BE9" s="972"/>
      <c r="BF9" s="395"/>
      <c r="BG9" s="395"/>
      <c r="BH9" s="2247" t="s">
        <v>1490</v>
      </c>
      <c r="BI9" s="459"/>
      <c r="BJ9" s="2566" t="s">
        <v>697</v>
      </c>
      <c r="BK9" s="2567"/>
      <c r="BL9" s="2575" t="s">
        <v>737</v>
      </c>
      <c r="BM9" s="2575"/>
      <c r="BN9" s="2796"/>
      <c r="BO9" s="2473" t="s">
        <v>673</v>
      </c>
      <c r="BP9" s="2078"/>
      <c r="BQ9" s="2078" t="s">
        <v>2067</v>
      </c>
      <c r="BR9" s="529"/>
      <c r="BS9" s="1054"/>
      <c r="BT9" s="529"/>
      <c r="BU9" s="529"/>
      <c r="BV9" s="1015" t="s">
        <v>744</v>
      </c>
      <c r="BW9" s="529"/>
      <c r="BX9" s="529"/>
      <c r="BY9" s="529"/>
      <c r="BZ9" s="529"/>
      <c r="CA9" s="529"/>
      <c r="CB9" s="529"/>
      <c r="CC9" s="529"/>
      <c r="CD9" s="529"/>
      <c r="CE9" s="2566" t="s">
        <v>697</v>
      </c>
      <c r="CF9" s="2567"/>
      <c r="CG9" s="2575" t="s">
        <v>737</v>
      </c>
      <c r="CH9" s="2575"/>
      <c r="CI9" s="2796"/>
      <c r="CJ9" s="2472" t="s">
        <v>1131</v>
      </c>
      <c r="CK9" s="529"/>
      <c r="CL9" s="2459" t="s">
        <v>2072</v>
      </c>
      <c r="CM9" s="395"/>
      <c r="CN9" s="395"/>
      <c r="CO9" s="395"/>
      <c r="CP9" s="395"/>
      <c r="CQ9" s="1015" t="s">
        <v>744</v>
      </c>
      <c r="CR9" s="395"/>
      <c r="CS9" s="395"/>
      <c r="CT9" s="395"/>
      <c r="CU9" s="459"/>
      <c r="CV9" s="1017" t="s">
        <v>675</v>
      </c>
      <c r="CW9" s="395"/>
      <c r="CX9" s="395"/>
      <c r="CY9" s="459"/>
      <c r="CZ9" s="2566" t="s">
        <v>697</v>
      </c>
      <c r="DA9" s="2567"/>
      <c r="DB9" s="2575" t="s">
        <v>737</v>
      </c>
      <c r="DC9" s="2575"/>
      <c r="DD9" s="2796"/>
      <c r="DE9" s="1900" t="s">
        <v>1132</v>
      </c>
      <c r="DF9" s="395"/>
      <c r="DG9" s="395"/>
      <c r="DH9" s="529" t="s">
        <v>2073</v>
      </c>
      <c r="DI9" s="395"/>
      <c r="DJ9" s="2066"/>
      <c r="DK9" s="2066"/>
      <c r="DL9" s="1015" t="s">
        <v>744</v>
      </c>
      <c r="DM9" s="2066"/>
      <c r="DN9" s="2066"/>
      <c r="DO9" s="2066"/>
      <c r="DP9" s="2066"/>
      <c r="DQ9" s="2066"/>
      <c r="DR9" s="2066"/>
      <c r="DS9" s="2066"/>
      <c r="DT9" s="1100"/>
      <c r="DU9" s="2566" t="s">
        <v>697</v>
      </c>
      <c r="DV9" s="2567"/>
      <c r="DW9" s="2575" t="s">
        <v>737</v>
      </c>
      <c r="DX9" s="2575"/>
      <c r="DY9" s="2796"/>
      <c r="DZ9" s="393" t="s">
        <v>1133</v>
      </c>
      <c r="EA9" s="529"/>
      <c r="EB9" s="529"/>
      <c r="EC9" s="529" t="s">
        <v>2074</v>
      </c>
      <c r="ED9" s="395"/>
      <c r="EE9" s="395"/>
      <c r="EF9" s="395"/>
      <c r="EG9" s="2566" t="s">
        <v>697</v>
      </c>
      <c r="EH9" s="2567"/>
    </row>
    <row r="10" spans="1:150" ht="18" customHeight="1">
      <c r="A10" s="2797"/>
      <c r="B10" s="2797"/>
      <c r="C10" s="2798"/>
      <c r="D10" s="1023" t="s">
        <v>221</v>
      </c>
      <c r="E10" s="1022" t="s">
        <v>347</v>
      </c>
      <c r="F10" s="1024" t="s">
        <v>739</v>
      </c>
      <c r="G10" s="1022" t="s">
        <v>295</v>
      </c>
      <c r="H10" s="1022" t="s">
        <v>296</v>
      </c>
      <c r="I10" s="1021" t="s">
        <v>297</v>
      </c>
      <c r="J10" s="1023" t="s">
        <v>348</v>
      </c>
      <c r="K10" s="1021" t="s">
        <v>371</v>
      </c>
      <c r="L10" s="1021" t="s">
        <v>300</v>
      </c>
      <c r="M10" s="1024" t="s">
        <v>301</v>
      </c>
      <c r="N10" s="1024" t="s">
        <v>1200</v>
      </c>
      <c r="O10" s="1024" t="s">
        <v>351</v>
      </c>
      <c r="P10" s="1024" t="s">
        <v>352</v>
      </c>
      <c r="Q10" s="1022" t="s">
        <v>10</v>
      </c>
      <c r="R10" s="1021" t="s">
        <v>11</v>
      </c>
      <c r="S10" s="1021" t="s">
        <v>15</v>
      </c>
      <c r="T10" s="2568"/>
      <c r="U10" s="2569"/>
      <c r="V10" s="2797"/>
      <c r="W10" s="2797"/>
      <c r="X10" s="2798"/>
      <c r="Y10" s="1023" t="s">
        <v>348</v>
      </c>
      <c r="Z10" s="1024" t="s">
        <v>301</v>
      </c>
      <c r="AA10" s="1024" t="s">
        <v>1200</v>
      </c>
      <c r="AB10" s="1024" t="s">
        <v>352</v>
      </c>
      <c r="AC10" s="1024" t="s">
        <v>305</v>
      </c>
      <c r="AD10" s="1024" t="s">
        <v>353</v>
      </c>
      <c r="AE10" s="1024" t="s">
        <v>353</v>
      </c>
      <c r="AF10" s="1021" t="s">
        <v>88</v>
      </c>
      <c r="AG10" s="1021" t="s">
        <v>788</v>
      </c>
      <c r="AH10" s="1024" t="s">
        <v>5</v>
      </c>
      <c r="AI10" s="1024" t="s">
        <v>221</v>
      </c>
      <c r="AJ10" s="1022" t="s">
        <v>347</v>
      </c>
      <c r="AK10" s="1024" t="s">
        <v>739</v>
      </c>
      <c r="AL10" s="1024" t="s">
        <v>295</v>
      </c>
      <c r="AM10" s="1022" t="s">
        <v>296</v>
      </c>
      <c r="AN10" s="1024" t="s">
        <v>297</v>
      </c>
      <c r="AO10" s="2568"/>
      <c r="AP10" s="2569"/>
      <c r="AQ10" s="2797"/>
      <c r="AR10" s="2797"/>
      <c r="AS10" s="2798"/>
      <c r="AT10" s="1022" t="s">
        <v>295</v>
      </c>
      <c r="AU10" s="1022" t="s">
        <v>296</v>
      </c>
      <c r="AV10" s="1024" t="s">
        <v>297</v>
      </c>
      <c r="AW10" s="1023" t="s">
        <v>348</v>
      </c>
      <c r="AX10" s="1024" t="s">
        <v>301</v>
      </c>
      <c r="AY10" s="1024" t="s">
        <v>1200</v>
      </c>
      <c r="AZ10" s="1024" t="s">
        <v>352</v>
      </c>
      <c r="BA10" s="1021" t="s">
        <v>15</v>
      </c>
      <c r="BB10" s="1021" t="s">
        <v>305</v>
      </c>
      <c r="BC10" s="1024" t="s">
        <v>353</v>
      </c>
      <c r="BD10" s="1024" t="s">
        <v>353</v>
      </c>
      <c r="BE10" s="1024" t="s">
        <v>88</v>
      </c>
      <c r="BF10" s="1024" t="s">
        <v>788</v>
      </c>
      <c r="BG10" s="1024" t="s">
        <v>5</v>
      </c>
      <c r="BH10" s="1021" t="s">
        <v>221</v>
      </c>
      <c r="BI10" s="1021" t="s">
        <v>347</v>
      </c>
      <c r="BJ10" s="2568"/>
      <c r="BK10" s="2569"/>
      <c r="BL10" s="2797"/>
      <c r="BM10" s="2797"/>
      <c r="BN10" s="2798"/>
      <c r="BO10" s="1023" t="s">
        <v>221</v>
      </c>
      <c r="BP10" s="1022" t="s">
        <v>347</v>
      </c>
      <c r="BQ10" s="1024" t="s">
        <v>739</v>
      </c>
      <c r="BR10" s="1022" t="s">
        <v>295</v>
      </c>
      <c r="BS10" s="1022" t="s">
        <v>296</v>
      </c>
      <c r="BT10" s="1021" t="s">
        <v>297</v>
      </c>
      <c r="BU10" s="1023" t="s">
        <v>348</v>
      </c>
      <c r="BV10" s="1021" t="s">
        <v>371</v>
      </c>
      <c r="BW10" s="1021" t="s">
        <v>300</v>
      </c>
      <c r="BX10" s="1021" t="s">
        <v>301</v>
      </c>
      <c r="BY10" s="1024" t="s">
        <v>1200</v>
      </c>
      <c r="BZ10" s="1289" t="s">
        <v>351</v>
      </c>
      <c r="CA10" s="1024" t="s">
        <v>352</v>
      </c>
      <c r="CB10" s="1022" t="s">
        <v>10</v>
      </c>
      <c r="CC10" s="1021" t="s">
        <v>11</v>
      </c>
      <c r="CD10" s="1021" t="s">
        <v>15</v>
      </c>
      <c r="CE10" s="2568"/>
      <c r="CF10" s="2569"/>
      <c r="CG10" s="2797"/>
      <c r="CH10" s="2797"/>
      <c r="CI10" s="2798"/>
      <c r="CJ10" s="1022" t="s">
        <v>296</v>
      </c>
      <c r="CK10" s="1024" t="s">
        <v>297</v>
      </c>
      <c r="CL10" s="1023" t="s">
        <v>348</v>
      </c>
      <c r="CM10" s="1024" t="s">
        <v>301</v>
      </c>
      <c r="CN10" s="1024" t="s">
        <v>1200</v>
      </c>
      <c r="CO10" s="1024" t="s">
        <v>352</v>
      </c>
      <c r="CP10" s="1024" t="s">
        <v>305</v>
      </c>
      <c r="CQ10" s="1021" t="s">
        <v>353</v>
      </c>
      <c r="CR10" s="1021" t="s">
        <v>353</v>
      </c>
      <c r="CS10" s="1024" t="s">
        <v>88</v>
      </c>
      <c r="CT10" s="1289" t="s">
        <v>788</v>
      </c>
      <c r="CU10" s="1024" t="s">
        <v>5</v>
      </c>
      <c r="CV10" s="1024" t="s">
        <v>221</v>
      </c>
      <c r="CW10" s="1024" t="s">
        <v>347</v>
      </c>
      <c r="CX10" s="1024" t="s">
        <v>739</v>
      </c>
      <c r="CY10" s="1024" t="s">
        <v>295</v>
      </c>
      <c r="CZ10" s="2568"/>
      <c r="DA10" s="2569"/>
      <c r="DB10" s="2797"/>
      <c r="DC10" s="2797"/>
      <c r="DD10" s="2798"/>
      <c r="DE10" s="1021" t="s">
        <v>221</v>
      </c>
      <c r="DF10" s="1021" t="s">
        <v>347</v>
      </c>
      <c r="DG10" s="1021" t="s">
        <v>739</v>
      </c>
      <c r="DH10" s="1021" t="s">
        <v>295</v>
      </c>
      <c r="DI10" s="1021" t="s">
        <v>296</v>
      </c>
      <c r="DJ10" s="1021" t="s">
        <v>297</v>
      </c>
      <c r="DK10" s="1021" t="s">
        <v>348</v>
      </c>
      <c r="DL10" s="1021" t="s">
        <v>301</v>
      </c>
      <c r="DM10" s="1021" t="s">
        <v>1200</v>
      </c>
      <c r="DN10" s="1021" t="s">
        <v>351</v>
      </c>
      <c r="DO10" s="1021" t="s">
        <v>352</v>
      </c>
      <c r="DP10" s="1021" t="s">
        <v>15</v>
      </c>
      <c r="DQ10" s="1021" t="s">
        <v>305</v>
      </c>
      <c r="DR10" s="1021" t="s">
        <v>353</v>
      </c>
      <c r="DS10" s="1021" t="s">
        <v>353</v>
      </c>
      <c r="DT10" s="1021" t="s">
        <v>88</v>
      </c>
      <c r="DU10" s="2568"/>
      <c r="DV10" s="2569"/>
      <c r="DW10" s="2797"/>
      <c r="DX10" s="2797"/>
      <c r="DY10" s="2798"/>
      <c r="DZ10" s="1024" t="s">
        <v>15</v>
      </c>
      <c r="EA10" s="1024" t="s">
        <v>305</v>
      </c>
      <c r="EB10" s="1024" t="s">
        <v>353</v>
      </c>
      <c r="EC10" s="1022" t="s">
        <v>353</v>
      </c>
      <c r="ED10" s="1024" t="s">
        <v>88</v>
      </c>
      <c r="EE10" s="1289" t="s">
        <v>788</v>
      </c>
      <c r="EF10" s="1021" t="s">
        <v>5</v>
      </c>
      <c r="EG10" s="2568"/>
      <c r="EH10" s="2569"/>
    </row>
    <row r="11" spans="1:150" ht="15.75" customHeight="1">
      <c r="A11" s="2797"/>
      <c r="B11" s="2797"/>
      <c r="C11" s="2798"/>
      <c r="D11" s="1023" t="s">
        <v>9</v>
      </c>
      <c r="E11" s="1022" t="s">
        <v>9</v>
      </c>
      <c r="F11" s="1024"/>
      <c r="G11" s="1022"/>
      <c r="H11" s="1022"/>
      <c r="I11" s="1024"/>
      <c r="J11" s="1023"/>
      <c r="K11" s="1024"/>
      <c r="L11" s="1024" t="s">
        <v>1186</v>
      </c>
      <c r="M11" s="1024" t="s">
        <v>1186</v>
      </c>
      <c r="N11" s="53"/>
      <c r="O11" s="53" t="s">
        <v>397</v>
      </c>
      <c r="P11" s="1024" t="s">
        <v>357</v>
      </c>
      <c r="Q11" s="1022"/>
      <c r="R11" s="2340" t="s">
        <v>714</v>
      </c>
      <c r="S11" s="1024"/>
      <c r="T11" s="2568"/>
      <c r="U11" s="2569"/>
      <c r="V11" s="2797"/>
      <c r="W11" s="2797"/>
      <c r="X11" s="2798"/>
      <c r="Y11" s="1023"/>
      <c r="Z11" s="1024" t="s">
        <v>1186</v>
      </c>
      <c r="AA11" s="53"/>
      <c r="AB11" s="1024" t="s">
        <v>357</v>
      </c>
      <c r="AC11" s="1024"/>
      <c r="AD11" s="1024" t="s">
        <v>1470</v>
      </c>
      <c r="AE11" s="1024" t="s">
        <v>1471</v>
      </c>
      <c r="AF11" s="1297"/>
      <c r="AG11" s="1297"/>
      <c r="AH11" s="1024"/>
      <c r="AI11" s="1024" t="s">
        <v>9</v>
      </c>
      <c r="AJ11" s="1022" t="s">
        <v>9</v>
      </c>
      <c r="AK11" s="1024"/>
      <c r="AL11" s="1024"/>
      <c r="AM11" s="1022"/>
      <c r="AN11" s="1024"/>
      <c r="AO11" s="2568"/>
      <c r="AP11" s="2569"/>
      <c r="AQ11" s="2797"/>
      <c r="AR11" s="2797"/>
      <c r="AS11" s="2798"/>
      <c r="AT11" s="1022"/>
      <c r="AU11" s="1022"/>
      <c r="AV11" s="1024"/>
      <c r="AW11" s="1023"/>
      <c r="AX11" s="1024" t="s">
        <v>1186</v>
      </c>
      <c r="AY11" s="53"/>
      <c r="AZ11" s="1024" t="s">
        <v>357</v>
      </c>
      <c r="BA11" s="1024"/>
      <c r="BB11" s="1024"/>
      <c r="BC11" s="1024" t="s">
        <v>1470</v>
      </c>
      <c r="BD11" s="1024" t="s">
        <v>1471</v>
      </c>
      <c r="BE11" s="1297"/>
      <c r="BF11" s="1297"/>
      <c r="BG11" s="1024"/>
      <c r="BH11" s="1024" t="s">
        <v>9</v>
      </c>
      <c r="BI11" s="1024" t="s">
        <v>9</v>
      </c>
      <c r="BJ11" s="2568"/>
      <c r="BK11" s="2569"/>
      <c r="BL11" s="2797"/>
      <c r="BM11" s="2797"/>
      <c r="BN11" s="2798"/>
      <c r="BO11" s="1023" t="s">
        <v>9</v>
      </c>
      <c r="BP11" s="1022" t="s">
        <v>9</v>
      </c>
      <c r="BQ11" s="1024"/>
      <c r="BR11" s="1022"/>
      <c r="BS11" s="1022"/>
      <c r="BT11" s="1024"/>
      <c r="BU11" s="1023"/>
      <c r="BV11" s="1024"/>
      <c r="BW11" s="1024" t="s">
        <v>1186</v>
      </c>
      <c r="BX11" s="1024" t="s">
        <v>1186</v>
      </c>
      <c r="BY11" s="53"/>
      <c r="BZ11" s="53" t="s">
        <v>397</v>
      </c>
      <c r="CA11" s="1024" t="s">
        <v>357</v>
      </c>
      <c r="CB11" s="1022"/>
      <c r="CC11" s="2340" t="s">
        <v>714</v>
      </c>
      <c r="CD11" s="1024"/>
      <c r="CE11" s="2568"/>
      <c r="CF11" s="2569"/>
      <c r="CG11" s="2797"/>
      <c r="CH11" s="2797"/>
      <c r="CI11" s="2798"/>
      <c r="CJ11" s="1022"/>
      <c r="CK11" s="1024"/>
      <c r="CL11" s="1023"/>
      <c r="CM11" s="1024" t="s">
        <v>1186</v>
      </c>
      <c r="CN11" s="53"/>
      <c r="CO11" s="1024" t="s">
        <v>357</v>
      </c>
      <c r="CP11" s="1024"/>
      <c r="CQ11" s="1024" t="s">
        <v>1470</v>
      </c>
      <c r="CR11" s="1024" t="s">
        <v>1471</v>
      </c>
      <c r="CS11" s="1297"/>
      <c r="CT11" s="1297"/>
      <c r="CU11" s="1024"/>
      <c r="CV11" s="1024" t="s">
        <v>9</v>
      </c>
      <c r="CW11" s="1024" t="s">
        <v>9</v>
      </c>
      <c r="CX11" s="1024"/>
      <c r="CY11" s="1024"/>
      <c r="CZ11" s="2568"/>
      <c r="DA11" s="2569"/>
      <c r="DB11" s="2797"/>
      <c r="DC11" s="2797"/>
      <c r="DD11" s="2798"/>
      <c r="DE11" s="1024" t="s">
        <v>9</v>
      </c>
      <c r="DF11" s="1024" t="s">
        <v>9</v>
      </c>
      <c r="DG11" s="1024"/>
      <c r="DH11" s="1024"/>
      <c r="DI11" s="1024"/>
      <c r="DJ11" s="1024"/>
      <c r="DK11" s="1024"/>
      <c r="DL11" s="1024" t="s">
        <v>1186</v>
      </c>
      <c r="DM11" s="53"/>
      <c r="DN11" s="53" t="s">
        <v>397</v>
      </c>
      <c r="DO11" s="1024" t="s">
        <v>357</v>
      </c>
      <c r="DP11" s="1024"/>
      <c r="DQ11" s="1024"/>
      <c r="DR11" s="1024" t="s">
        <v>1470</v>
      </c>
      <c r="DS11" s="1024" t="s">
        <v>1471</v>
      </c>
      <c r="DT11" s="1297"/>
      <c r="DU11" s="2568"/>
      <c r="DV11" s="2569"/>
      <c r="DW11" s="2797"/>
      <c r="DX11" s="2797"/>
      <c r="DY11" s="2798"/>
      <c r="DZ11" s="1024"/>
      <c r="EA11" s="1024"/>
      <c r="EB11" s="1024" t="s">
        <v>1470</v>
      </c>
      <c r="EC11" s="1022" t="s">
        <v>1471</v>
      </c>
      <c r="ED11" s="1297"/>
      <c r="EE11" s="1297"/>
      <c r="EF11" s="1024"/>
      <c r="EG11" s="2568"/>
      <c r="EH11" s="2569"/>
    </row>
    <row r="12" spans="1:150" ht="15" customHeight="1">
      <c r="A12" s="2797"/>
      <c r="B12" s="2797"/>
      <c r="C12" s="2798"/>
      <c r="D12" s="496" t="s">
        <v>1378</v>
      </c>
      <c r="E12" s="912" t="s">
        <v>1388</v>
      </c>
      <c r="F12" s="407"/>
      <c r="G12" s="407"/>
      <c r="H12" s="407"/>
      <c r="I12" s="401" t="s">
        <v>360</v>
      </c>
      <c r="J12" s="496" t="s">
        <v>388</v>
      </c>
      <c r="K12" s="406" t="s">
        <v>388</v>
      </c>
      <c r="L12" s="406"/>
      <c r="M12" s="407" t="s">
        <v>1379</v>
      </c>
      <c r="N12" s="401"/>
      <c r="O12" s="401" t="s">
        <v>1202</v>
      </c>
      <c r="P12" s="988" t="s">
        <v>1380</v>
      </c>
      <c r="Q12" s="407"/>
      <c r="R12" s="401" t="s">
        <v>1204</v>
      </c>
      <c r="S12" s="401"/>
      <c r="T12" s="2568"/>
      <c r="U12" s="2569"/>
      <c r="V12" s="2797"/>
      <c r="W12" s="2797"/>
      <c r="X12" s="2798"/>
      <c r="Y12" s="496" t="s">
        <v>388</v>
      </c>
      <c r="Z12" s="407" t="s">
        <v>1379</v>
      </c>
      <c r="AA12" s="401"/>
      <c r="AB12" s="978" t="s">
        <v>1380</v>
      </c>
      <c r="AC12" s="912" t="s">
        <v>1379</v>
      </c>
      <c r="AD12" s="406"/>
      <c r="AE12" s="912"/>
      <c r="AF12" s="401"/>
      <c r="AG12" s="2759" t="s">
        <v>1472</v>
      </c>
      <c r="AH12" s="406"/>
      <c r="AI12" s="406" t="s">
        <v>1378</v>
      </c>
      <c r="AJ12" s="912" t="s">
        <v>1388</v>
      </c>
      <c r="AK12" s="407"/>
      <c r="AL12" s="401"/>
      <c r="AM12" s="407"/>
      <c r="AN12" s="401" t="s">
        <v>360</v>
      </c>
      <c r="AO12" s="2568"/>
      <c r="AP12" s="2569"/>
      <c r="AQ12" s="2797"/>
      <c r="AR12" s="2797"/>
      <c r="AS12" s="2798"/>
      <c r="AT12" s="407"/>
      <c r="AU12" s="407"/>
      <c r="AV12" s="401" t="s">
        <v>360</v>
      </c>
      <c r="AW12" s="496" t="s">
        <v>388</v>
      </c>
      <c r="AX12" s="407" t="s">
        <v>1379</v>
      </c>
      <c r="AY12" s="401"/>
      <c r="AZ12" s="978" t="s">
        <v>1380</v>
      </c>
      <c r="BA12" s="401"/>
      <c r="BB12" s="912" t="s">
        <v>1379</v>
      </c>
      <c r="BC12" s="406"/>
      <c r="BD12" s="912"/>
      <c r="BE12" s="401"/>
      <c r="BF12" s="2759" t="s">
        <v>2021</v>
      </c>
      <c r="BG12" s="406"/>
      <c r="BH12" s="406" t="s">
        <v>1378</v>
      </c>
      <c r="BI12" s="406" t="s">
        <v>1388</v>
      </c>
      <c r="BJ12" s="2568"/>
      <c r="BK12" s="2569"/>
      <c r="BL12" s="2797"/>
      <c r="BM12" s="2797"/>
      <c r="BN12" s="2798"/>
      <c r="BO12" s="496" t="s">
        <v>1378</v>
      </c>
      <c r="BP12" s="912" t="s">
        <v>1388</v>
      </c>
      <c r="BQ12" s="407"/>
      <c r="BR12" s="407"/>
      <c r="BS12" s="407"/>
      <c r="BT12" s="401" t="s">
        <v>360</v>
      </c>
      <c r="BU12" s="496" t="s">
        <v>388</v>
      </c>
      <c r="BV12" s="406" t="s">
        <v>388</v>
      </c>
      <c r="BW12" s="406"/>
      <c r="BX12" s="407" t="s">
        <v>1379</v>
      </c>
      <c r="BY12" s="401"/>
      <c r="BZ12" s="401" t="s">
        <v>1202</v>
      </c>
      <c r="CA12" s="988" t="s">
        <v>1380</v>
      </c>
      <c r="CB12" s="407"/>
      <c r="CC12" s="401" t="s">
        <v>1204</v>
      </c>
      <c r="CD12" s="401"/>
      <c r="CE12" s="2568"/>
      <c r="CF12" s="2569"/>
      <c r="CG12" s="2797"/>
      <c r="CH12" s="2797"/>
      <c r="CI12" s="2798"/>
      <c r="CJ12" s="407"/>
      <c r="CK12" s="401" t="s">
        <v>360</v>
      </c>
      <c r="CL12" s="496" t="s">
        <v>388</v>
      </c>
      <c r="CM12" s="407" t="s">
        <v>1379</v>
      </c>
      <c r="CN12" s="401"/>
      <c r="CO12" s="988" t="s">
        <v>1237</v>
      </c>
      <c r="CP12" s="912" t="s">
        <v>1379</v>
      </c>
      <c r="CQ12" s="406"/>
      <c r="CR12" s="406"/>
      <c r="CS12" s="401"/>
      <c r="CT12" s="2759" t="s">
        <v>2021</v>
      </c>
      <c r="CU12" s="406"/>
      <c r="CV12" s="406" t="s">
        <v>1378</v>
      </c>
      <c r="CW12" s="406" t="s">
        <v>1388</v>
      </c>
      <c r="CX12" s="407"/>
      <c r="CY12" s="401"/>
      <c r="CZ12" s="2568"/>
      <c r="DA12" s="2569"/>
      <c r="DB12" s="2797"/>
      <c r="DC12" s="2797"/>
      <c r="DD12" s="2798"/>
      <c r="DE12" s="406" t="s">
        <v>1378</v>
      </c>
      <c r="DF12" s="406" t="s">
        <v>1388</v>
      </c>
      <c r="DG12" s="401"/>
      <c r="DH12" s="401"/>
      <c r="DI12" s="401"/>
      <c r="DJ12" s="401" t="s">
        <v>360</v>
      </c>
      <c r="DK12" s="406" t="s">
        <v>388</v>
      </c>
      <c r="DL12" s="401" t="s">
        <v>1379</v>
      </c>
      <c r="DM12" s="401"/>
      <c r="DN12" s="401" t="s">
        <v>1202</v>
      </c>
      <c r="DO12" s="978" t="s">
        <v>1380</v>
      </c>
      <c r="DP12" s="401"/>
      <c r="DQ12" s="406" t="s">
        <v>1379</v>
      </c>
      <c r="DR12" s="406"/>
      <c r="DS12" s="406"/>
      <c r="DT12" s="401"/>
      <c r="DU12" s="2568"/>
      <c r="DV12" s="2569"/>
      <c r="DW12" s="2797"/>
      <c r="DX12" s="2797"/>
      <c r="DY12" s="2798"/>
      <c r="DZ12" s="401"/>
      <c r="EA12" s="912" t="s">
        <v>1379</v>
      </c>
      <c r="EB12" s="406"/>
      <c r="EC12" s="912"/>
      <c r="ED12" s="401"/>
      <c r="EE12" s="2759" t="s">
        <v>2021</v>
      </c>
      <c r="EF12" s="406"/>
      <c r="EG12" s="2568"/>
      <c r="EH12" s="2569"/>
    </row>
    <row r="13" spans="1:150" ht="15" customHeight="1">
      <c r="A13" s="2797"/>
      <c r="B13" s="2797"/>
      <c r="C13" s="2798"/>
      <c r="D13" s="2757" t="s">
        <v>1381</v>
      </c>
      <c r="E13" s="2757" t="s">
        <v>1248</v>
      </c>
      <c r="F13" s="407" t="s">
        <v>720</v>
      </c>
      <c r="G13" s="407" t="s">
        <v>719</v>
      </c>
      <c r="H13" s="407" t="s">
        <v>1177</v>
      </c>
      <c r="I13" s="406" t="s">
        <v>1382</v>
      </c>
      <c r="J13" s="496" t="s">
        <v>1383</v>
      </c>
      <c r="K13" s="406" t="s">
        <v>362</v>
      </c>
      <c r="L13" s="406" t="s">
        <v>1181</v>
      </c>
      <c r="M13" s="407" t="s">
        <v>1333</v>
      </c>
      <c r="N13" s="401" t="s">
        <v>1201</v>
      </c>
      <c r="O13" s="401" t="s">
        <v>1211</v>
      </c>
      <c r="P13" s="2757" t="s">
        <v>1381</v>
      </c>
      <c r="Q13" s="407" t="s">
        <v>1203</v>
      </c>
      <c r="R13" s="2791" t="s">
        <v>1384</v>
      </c>
      <c r="S13" s="401" t="s">
        <v>1525</v>
      </c>
      <c r="T13" s="2568"/>
      <c r="U13" s="2569"/>
      <c r="V13" s="2797"/>
      <c r="W13" s="2797"/>
      <c r="X13" s="2798"/>
      <c r="Y13" s="496" t="s">
        <v>1383</v>
      </c>
      <c r="Z13" s="407" t="s">
        <v>1333</v>
      </c>
      <c r="AA13" s="401" t="s">
        <v>1201</v>
      </c>
      <c r="AB13" s="2757" t="s">
        <v>1381</v>
      </c>
      <c r="AC13" s="912" t="s">
        <v>1334</v>
      </c>
      <c r="AD13" s="406" t="s">
        <v>1244</v>
      </c>
      <c r="AE13" s="912" t="s">
        <v>1206</v>
      </c>
      <c r="AF13" s="401" t="s">
        <v>1178</v>
      </c>
      <c r="AG13" s="2759"/>
      <c r="AH13" s="406" t="s">
        <v>1386</v>
      </c>
      <c r="AI13" s="2757" t="s">
        <v>1381</v>
      </c>
      <c r="AJ13" s="2757" t="s">
        <v>1381</v>
      </c>
      <c r="AK13" s="407" t="s">
        <v>720</v>
      </c>
      <c r="AL13" s="401" t="s">
        <v>719</v>
      </c>
      <c r="AM13" s="407" t="s">
        <v>1177</v>
      </c>
      <c r="AN13" s="406" t="s">
        <v>1382</v>
      </c>
      <c r="AO13" s="2568"/>
      <c r="AP13" s="2569"/>
      <c r="AQ13" s="2797"/>
      <c r="AR13" s="2797"/>
      <c r="AS13" s="2798"/>
      <c r="AT13" s="407" t="s">
        <v>719</v>
      </c>
      <c r="AU13" s="407" t="s">
        <v>1177</v>
      </c>
      <c r="AV13" s="406" t="s">
        <v>1382</v>
      </c>
      <c r="AW13" s="496" t="s">
        <v>1383</v>
      </c>
      <c r="AX13" s="407" t="s">
        <v>1333</v>
      </c>
      <c r="AY13" s="401" t="s">
        <v>1201</v>
      </c>
      <c r="AZ13" s="2757" t="s">
        <v>1381</v>
      </c>
      <c r="BA13" s="401" t="s">
        <v>1525</v>
      </c>
      <c r="BB13" s="912" t="s">
        <v>1334</v>
      </c>
      <c r="BC13" s="406" t="s">
        <v>1244</v>
      </c>
      <c r="BD13" s="912" t="s">
        <v>1206</v>
      </c>
      <c r="BE13" s="401" t="s">
        <v>1178</v>
      </c>
      <c r="BF13" s="2759"/>
      <c r="BG13" s="406" t="s">
        <v>1386</v>
      </c>
      <c r="BH13" s="2757" t="s">
        <v>1381</v>
      </c>
      <c r="BI13" s="2757" t="s">
        <v>1381</v>
      </c>
      <c r="BJ13" s="2568"/>
      <c r="BK13" s="2569"/>
      <c r="BL13" s="2797"/>
      <c r="BM13" s="2797"/>
      <c r="BN13" s="2798"/>
      <c r="BO13" s="2757" t="s">
        <v>1381</v>
      </c>
      <c r="BP13" s="2757" t="s">
        <v>1381</v>
      </c>
      <c r="BQ13" s="407" t="s">
        <v>720</v>
      </c>
      <c r="BR13" s="407" t="s">
        <v>719</v>
      </c>
      <c r="BS13" s="407" t="s">
        <v>1177</v>
      </c>
      <c r="BT13" s="406" t="s">
        <v>1382</v>
      </c>
      <c r="BU13" s="496" t="s">
        <v>1383</v>
      </c>
      <c r="BV13" s="406" t="s">
        <v>362</v>
      </c>
      <c r="BW13" s="406" t="s">
        <v>1181</v>
      </c>
      <c r="BX13" s="407" t="s">
        <v>1333</v>
      </c>
      <c r="BY13" s="401" t="s">
        <v>1201</v>
      </c>
      <c r="BZ13" s="401" t="s">
        <v>1211</v>
      </c>
      <c r="CA13" s="2757" t="s">
        <v>1381</v>
      </c>
      <c r="CB13" s="407" t="s">
        <v>1390</v>
      </c>
      <c r="CC13" s="2791" t="s">
        <v>1384</v>
      </c>
      <c r="CD13" s="401" t="s">
        <v>1525</v>
      </c>
      <c r="CE13" s="2568"/>
      <c r="CF13" s="2569"/>
      <c r="CG13" s="2797"/>
      <c r="CH13" s="2797"/>
      <c r="CI13" s="2798"/>
      <c r="CJ13" s="407" t="s">
        <v>1177</v>
      </c>
      <c r="CK13" s="406" t="s">
        <v>1382</v>
      </c>
      <c r="CL13" s="496" t="s">
        <v>1383</v>
      </c>
      <c r="CM13" s="407" t="s">
        <v>1333</v>
      </c>
      <c r="CN13" s="401" t="s">
        <v>1201</v>
      </c>
      <c r="CO13" s="2757" t="s">
        <v>1248</v>
      </c>
      <c r="CP13" s="912" t="s">
        <v>1334</v>
      </c>
      <c r="CQ13" s="406" t="s">
        <v>1244</v>
      </c>
      <c r="CR13" s="406" t="s">
        <v>1206</v>
      </c>
      <c r="CS13" s="401" t="s">
        <v>1178</v>
      </c>
      <c r="CT13" s="2759"/>
      <c r="CU13" s="406" t="s">
        <v>1386</v>
      </c>
      <c r="CV13" s="2757" t="s">
        <v>1381</v>
      </c>
      <c r="CW13" s="2757" t="s">
        <v>1381</v>
      </c>
      <c r="CX13" s="407" t="s">
        <v>720</v>
      </c>
      <c r="CY13" s="401" t="s">
        <v>719</v>
      </c>
      <c r="CZ13" s="2568"/>
      <c r="DA13" s="2569"/>
      <c r="DB13" s="2797"/>
      <c r="DC13" s="2797"/>
      <c r="DD13" s="2798"/>
      <c r="DE13" s="2757" t="s">
        <v>1381</v>
      </c>
      <c r="DF13" s="2757" t="s">
        <v>1381</v>
      </c>
      <c r="DG13" s="401" t="s">
        <v>720</v>
      </c>
      <c r="DH13" s="401" t="s">
        <v>719</v>
      </c>
      <c r="DI13" s="401" t="s">
        <v>1177</v>
      </c>
      <c r="DJ13" s="406" t="s">
        <v>688</v>
      </c>
      <c r="DK13" s="406" t="s">
        <v>1383</v>
      </c>
      <c r="DL13" s="401" t="s">
        <v>1333</v>
      </c>
      <c r="DM13" s="401" t="s">
        <v>1201</v>
      </c>
      <c r="DN13" s="401" t="s">
        <v>1211</v>
      </c>
      <c r="DO13" s="2757" t="s">
        <v>1381</v>
      </c>
      <c r="DP13" s="401" t="s">
        <v>1525</v>
      </c>
      <c r="DQ13" s="406" t="s">
        <v>1334</v>
      </c>
      <c r="DR13" s="406" t="s">
        <v>1244</v>
      </c>
      <c r="DS13" s="406" t="s">
        <v>1206</v>
      </c>
      <c r="DT13" s="401" t="s">
        <v>1178</v>
      </c>
      <c r="DU13" s="2568"/>
      <c r="DV13" s="2569"/>
      <c r="DW13" s="2797"/>
      <c r="DX13" s="2797"/>
      <c r="DY13" s="2798"/>
      <c r="DZ13" s="401" t="s">
        <v>1525</v>
      </c>
      <c r="EA13" s="912" t="s">
        <v>1334</v>
      </c>
      <c r="EB13" s="406" t="s">
        <v>1244</v>
      </c>
      <c r="EC13" s="912" t="s">
        <v>1206</v>
      </c>
      <c r="ED13" s="401" t="s">
        <v>1178</v>
      </c>
      <c r="EE13" s="2759"/>
      <c r="EF13" s="406" t="s">
        <v>1386</v>
      </c>
      <c r="EG13" s="2568"/>
      <c r="EH13" s="2569"/>
    </row>
    <row r="14" spans="1:150" ht="15" customHeight="1">
      <c r="A14" s="2797"/>
      <c r="B14" s="2797"/>
      <c r="C14" s="2798"/>
      <c r="D14" s="2757"/>
      <c r="E14" s="2757"/>
      <c r="F14" s="1298"/>
      <c r="G14" s="1298"/>
      <c r="H14" s="1298"/>
      <c r="I14" s="1299"/>
      <c r="J14" s="1300"/>
      <c r="K14" s="1299"/>
      <c r="L14" s="1301"/>
      <c r="M14" s="1301"/>
      <c r="N14" s="997"/>
      <c r="O14" s="53"/>
      <c r="P14" s="2758"/>
      <c r="Q14" s="1298"/>
      <c r="R14" s="2793"/>
      <c r="S14" s="1705"/>
      <c r="T14" s="2568"/>
      <c r="U14" s="2569"/>
      <c r="V14" s="2797"/>
      <c r="W14" s="2797"/>
      <c r="X14" s="2798"/>
      <c r="Y14" s="496"/>
      <c r="Z14" s="401"/>
      <c r="AA14" s="997"/>
      <c r="AB14" s="2757"/>
      <c r="AC14" s="1299"/>
      <c r="AD14" s="401"/>
      <c r="AE14" s="401"/>
      <c r="AF14" s="404"/>
      <c r="AG14" s="404"/>
      <c r="AH14" s="406"/>
      <c r="AI14" s="2757"/>
      <c r="AJ14" s="2757"/>
      <c r="AK14" s="407"/>
      <c r="AL14" s="401"/>
      <c r="AM14" s="407"/>
      <c r="AN14" s="406"/>
      <c r="AO14" s="2568"/>
      <c r="AP14" s="2569"/>
      <c r="AQ14" s="2797"/>
      <c r="AR14" s="2797"/>
      <c r="AS14" s="2798"/>
      <c r="AT14" s="407"/>
      <c r="AU14" s="407"/>
      <c r="AV14" s="406"/>
      <c r="AW14" s="496"/>
      <c r="AX14" s="401"/>
      <c r="AY14" s="997"/>
      <c r="AZ14" s="2757"/>
      <c r="BA14" s="1055"/>
      <c r="BB14" s="1299"/>
      <c r="BC14" s="401"/>
      <c r="BD14" s="401"/>
      <c r="BE14" s="404"/>
      <c r="BF14" s="404"/>
      <c r="BG14" s="406"/>
      <c r="BH14" s="2757"/>
      <c r="BI14" s="2757"/>
      <c r="BJ14" s="2568"/>
      <c r="BK14" s="2569"/>
      <c r="BL14" s="2797"/>
      <c r="BM14" s="2797"/>
      <c r="BN14" s="2798"/>
      <c r="BO14" s="2757"/>
      <c r="BP14" s="2757"/>
      <c r="BQ14" s="407"/>
      <c r="BR14" s="407"/>
      <c r="BS14" s="407"/>
      <c r="BT14" s="406"/>
      <c r="BU14" s="496"/>
      <c r="BV14" s="406"/>
      <c r="BW14" s="401"/>
      <c r="BX14" s="401"/>
      <c r="BY14" s="997"/>
      <c r="BZ14" s="997"/>
      <c r="CA14" s="2757"/>
      <c r="CB14" s="407"/>
      <c r="CC14" s="2791"/>
      <c r="CD14" s="1055"/>
      <c r="CE14" s="2568"/>
      <c r="CF14" s="2569"/>
      <c r="CG14" s="2797"/>
      <c r="CH14" s="2797"/>
      <c r="CI14" s="2798"/>
      <c r="CJ14" s="407"/>
      <c r="CK14" s="406"/>
      <c r="CL14" s="496"/>
      <c r="CM14" s="401"/>
      <c r="CN14" s="997"/>
      <c r="CO14" s="2757"/>
      <c r="CP14" s="1299"/>
      <c r="CQ14" s="401"/>
      <c r="CR14" s="401"/>
      <c r="CS14" s="404"/>
      <c r="CT14" s="404"/>
      <c r="CU14" s="406"/>
      <c r="CV14" s="2757"/>
      <c r="CW14" s="2757"/>
      <c r="CX14" s="407"/>
      <c r="CY14" s="401"/>
      <c r="CZ14" s="2568"/>
      <c r="DA14" s="2569"/>
      <c r="DB14" s="2797"/>
      <c r="DC14" s="2797"/>
      <c r="DD14" s="2798"/>
      <c r="DE14" s="2757"/>
      <c r="DF14" s="2757"/>
      <c r="DG14" s="401"/>
      <c r="DH14" s="401"/>
      <c r="DI14" s="401"/>
      <c r="DJ14" s="406"/>
      <c r="DK14" s="406"/>
      <c r="DL14" s="401"/>
      <c r="DM14" s="997"/>
      <c r="DN14" s="997"/>
      <c r="DO14" s="2757"/>
      <c r="DP14" s="1055"/>
      <c r="DQ14" s="406"/>
      <c r="DR14" s="401"/>
      <c r="DS14" s="401"/>
      <c r="DT14" s="404"/>
      <c r="DU14" s="2568"/>
      <c r="DV14" s="2569"/>
      <c r="DW14" s="2797"/>
      <c r="DX14" s="2797"/>
      <c r="DY14" s="2798"/>
      <c r="DZ14" s="1055"/>
      <c r="EA14" s="406"/>
      <c r="EB14" s="401"/>
      <c r="EC14" s="407"/>
      <c r="ED14" s="404"/>
      <c r="EE14" s="404"/>
      <c r="EF14" s="406"/>
      <c r="EG14" s="2568"/>
      <c r="EH14" s="2569"/>
    </row>
    <row r="15" spans="1:150" ht="18" customHeight="1">
      <c r="A15" s="2799"/>
      <c r="B15" s="2799"/>
      <c r="C15" s="2800"/>
      <c r="D15" s="1939" t="s">
        <v>750</v>
      </c>
      <c r="E15" s="1894" t="s">
        <v>750</v>
      </c>
      <c r="F15" s="1894" t="s">
        <v>750</v>
      </c>
      <c r="G15" s="1888" t="s">
        <v>750</v>
      </c>
      <c r="H15" s="1894" t="s">
        <v>750</v>
      </c>
      <c r="I15" s="1888" t="s">
        <v>750</v>
      </c>
      <c r="J15" s="1894" t="s">
        <v>750</v>
      </c>
      <c r="K15" s="1888" t="s">
        <v>750</v>
      </c>
      <c r="L15" s="1888" t="s">
        <v>750</v>
      </c>
      <c r="M15" s="1889" t="s">
        <v>1389</v>
      </c>
      <c r="N15" s="1888" t="s">
        <v>1213</v>
      </c>
      <c r="O15" s="1888" t="s">
        <v>1213</v>
      </c>
      <c r="P15" s="1888" t="s">
        <v>750</v>
      </c>
      <c r="Q15" s="1894" t="s">
        <v>1213</v>
      </c>
      <c r="R15" s="1894" t="s">
        <v>1213</v>
      </c>
      <c r="S15" s="1889" t="s">
        <v>1387</v>
      </c>
      <c r="T15" s="2570"/>
      <c r="U15" s="2571"/>
      <c r="V15" s="2799"/>
      <c r="W15" s="2799"/>
      <c r="X15" s="2800"/>
      <c r="Y15" s="1894" t="s">
        <v>750</v>
      </c>
      <c r="Z15" s="1889" t="s">
        <v>1389</v>
      </c>
      <c r="AA15" s="1888" t="s">
        <v>1213</v>
      </c>
      <c r="AB15" s="1888" t="s">
        <v>750</v>
      </c>
      <c r="AC15" s="1888" t="s">
        <v>1213</v>
      </c>
      <c r="AD15" s="1889" t="s">
        <v>1387</v>
      </c>
      <c r="AE15" s="1940" t="s">
        <v>1387</v>
      </c>
      <c r="AF15" s="1888" t="s">
        <v>1213</v>
      </c>
      <c r="AG15" s="1888" t="s">
        <v>1213</v>
      </c>
      <c r="AH15" s="1888" t="s">
        <v>1853</v>
      </c>
      <c r="AI15" s="1888" t="s">
        <v>750</v>
      </c>
      <c r="AJ15" s="1894" t="s">
        <v>750</v>
      </c>
      <c r="AK15" s="1894" t="s">
        <v>750</v>
      </c>
      <c r="AL15" s="1888" t="s">
        <v>750</v>
      </c>
      <c r="AM15" s="1894" t="s">
        <v>750</v>
      </c>
      <c r="AN15" s="1888" t="s">
        <v>750</v>
      </c>
      <c r="AO15" s="2570"/>
      <c r="AP15" s="2571"/>
      <c r="AQ15" s="2799"/>
      <c r="AR15" s="2799"/>
      <c r="AS15" s="2800"/>
      <c r="AT15" s="1888" t="s">
        <v>750</v>
      </c>
      <c r="AU15" s="1894" t="s">
        <v>750</v>
      </c>
      <c r="AV15" s="1888" t="s">
        <v>750</v>
      </c>
      <c r="AW15" s="1894" t="s">
        <v>750</v>
      </c>
      <c r="AX15" s="1889" t="s">
        <v>1389</v>
      </c>
      <c r="AY15" s="1894" t="s">
        <v>1213</v>
      </c>
      <c r="AZ15" s="1888" t="s">
        <v>750</v>
      </c>
      <c r="BA15" s="1889" t="s">
        <v>1387</v>
      </c>
      <c r="BB15" s="1888" t="s">
        <v>1213</v>
      </c>
      <c r="BC15" s="1889" t="s">
        <v>1387</v>
      </c>
      <c r="BD15" s="1940" t="s">
        <v>1387</v>
      </c>
      <c r="BE15" s="1888" t="s">
        <v>1213</v>
      </c>
      <c r="BF15" s="1888" t="s">
        <v>1213</v>
      </c>
      <c r="BG15" s="1888" t="s">
        <v>1853</v>
      </c>
      <c r="BH15" s="1888" t="s">
        <v>750</v>
      </c>
      <c r="BI15" s="1894" t="s">
        <v>750</v>
      </c>
      <c r="BJ15" s="2570"/>
      <c r="BK15" s="2571"/>
      <c r="BL15" s="2799"/>
      <c r="BM15" s="2799"/>
      <c r="BN15" s="2800"/>
      <c r="BO15" s="1939" t="s">
        <v>750</v>
      </c>
      <c r="BP15" s="1894" t="s">
        <v>750</v>
      </c>
      <c r="BQ15" s="1894" t="s">
        <v>750</v>
      </c>
      <c r="BR15" s="1888" t="s">
        <v>750</v>
      </c>
      <c r="BS15" s="1894" t="s">
        <v>750</v>
      </c>
      <c r="BT15" s="1888" t="s">
        <v>750</v>
      </c>
      <c r="BU15" s="1894" t="s">
        <v>750</v>
      </c>
      <c r="BV15" s="1888" t="s">
        <v>750</v>
      </c>
      <c r="BW15" s="1888" t="s">
        <v>750</v>
      </c>
      <c r="BX15" s="1889" t="s">
        <v>1389</v>
      </c>
      <c r="BY15" s="1894" t="s">
        <v>1213</v>
      </c>
      <c r="BZ15" s="1894" t="s">
        <v>1213</v>
      </c>
      <c r="CA15" s="1888" t="s">
        <v>750</v>
      </c>
      <c r="CB15" s="1894" t="s">
        <v>1213</v>
      </c>
      <c r="CC15" s="1894" t="s">
        <v>1213</v>
      </c>
      <c r="CD15" s="1889" t="s">
        <v>1387</v>
      </c>
      <c r="CE15" s="2570"/>
      <c r="CF15" s="2571"/>
      <c r="CG15" s="2799"/>
      <c r="CH15" s="2799"/>
      <c r="CI15" s="2800"/>
      <c r="CJ15" s="1894" t="s">
        <v>750</v>
      </c>
      <c r="CK15" s="1888" t="s">
        <v>750</v>
      </c>
      <c r="CL15" s="1894" t="s">
        <v>750</v>
      </c>
      <c r="CM15" s="1889" t="s">
        <v>1389</v>
      </c>
      <c r="CN15" s="1894" t="s">
        <v>1213</v>
      </c>
      <c r="CO15" s="1888" t="s">
        <v>750</v>
      </c>
      <c r="CP15" s="1888" t="s">
        <v>1213</v>
      </c>
      <c r="CQ15" s="1889" t="s">
        <v>1387</v>
      </c>
      <c r="CR15" s="1889" t="s">
        <v>1387</v>
      </c>
      <c r="CS15" s="1888" t="s">
        <v>1213</v>
      </c>
      <c r="CT15" s="1888" t="s">
        <v>1213</v>
      </c>
      <c r="CU15" s="1888" t="s">
        <v>1853</v>
      </c>
      <c r="CV15" s="1888" t="s">
        <v>750</v>
      </c>
      <c r="CW15" s="1888" t="s">
        <v>750</v>
      </c>
      <c r="CX15" s="1894" t="s">
        <v>750</v>
      </c>
      <c r="CY15" s="1888" t="s">
        <v>750</v>
      </c>
      <c r="CZ15" s="2570"/>
      <c r="DA15" s="2571"/>
      <c r="DB15" s="2799"/>
      <c r="DC15" s="2799"/>
      <c r="DD15" s="2800"/>
      <c r="DE15" s="1888" t="s">
        <v>750</v>
      </c>
      <c r="DF15" s="1888" t="s">
        <v>750</v>
      </c>
      <c r="DG15" s="1888" t="s">
        <v>750</v>
      </c>
      <c r="DH15" s="1888" t="s">
        <v>750</v>
      </c>
      <c r="DI15" s="1888" t="s">
        <v>750</v>
      </c>
      <c r="DJ15" s="1888" t="s">
        <v>750</v>
      </c>
      <c r="DK15" s="1888" t="s">
        <v>750</v>
      </c>
      <c r="DL15" s="1889" t="s">
        <v>1389</v>
      </c>
      <c r="DM15" s="1888" t="s">
        <v>1213</v>
      </c>
      <c r="DN15" s="1888" t="s">
        <v>1213</v>
      </c>
      <c r="DO15" s="1888" t="s">
        <v>750</v>
      </c>
      <c r="DP15" s="1889" t="s">
        <v>1387</v>
      </c>
      <c r="DQ15" s="1888" t="s">
        <v>1213</v>
      </c>
      <c r="DR15" s="1889" t="s">
        <v>1387</v>
      </c>
      <c r="DS15" s="1889" t="s">
        <v>1387</v>
      </c>
      <c r="DT15" s="1888" t="s">
        <v>1213</v>
      </c>
      <c r="DU15" s="2570"/>
      <c r="DV15" s="2571"/>
      <c r="DW15" s="2799"/>
      <c r="DX15" s="2799"/>
      <c r="DY15" s="2800"/>
      <c r="DZ15" s="1889" t="s">
        <v>1387</v>
      </c>
      <c r="EA15" s="1888" t="s">
        <v>1213</v>
      </c>
      <c r="EB15" s="1889" t="s">
        <v>1387</v>
      </c>
      <c r="EC15" s="1940" t="s">
        <v>1387</v>
      </c>
      <c r="ED15" s="1888" t="s">
        <v>1213</v>
      </c>
      <c r="EE15" s="1888" t="s">
        <v>1213</v>
      </c>
      <c r="EF15" s="1888" t="s">
        <v>1853</v>
      </c>
      <c r="EG15" s="2570"/>
      <c r="EH15" s="2571"/>
      <c r="ER15" s="4"/>
      <c r="ES15" s="4"/>
      <c r="ET15" s="4"/>
    </row>
    <row r="16" spans="1:150" s="209" customFormat="1" ht="18" customHeight="1">
      <c r="A16" s="979">
        <v>42005</v>
      </c>
      <c r="B16" s="1167">
        <v>42005</v>
      </c>
      <c r="C16" s="1302">
        <v>42005</v>
      </c>
      <c r="D16" s="2447">
        <v>3344121</v>
      </c>
      <c r="E16" s="2447">
        <v>254137</v>
      </c>
      <c r="F16" s="2447">
        <v>52929</v>
      </c>
      <c r="G16" s="2447">
        <v>40653</v>
      </c>
      <c r="H16" s="2447">
        <v>33350</v>
      </c>
      <c r="I16" s="2447">
        <v>47010</v>
      </c>
      <c r="J16" s="2447">
        <v>46261</v>
      </c>
      <c r="K16" s="2447">
        <v>749</v>
      </c>
      <c r="L16" s="2447">
        <v>13</v>
      </c>
      <c r="M16" s="2447">
        <v>67201</v>
      </c>
      <c r="N16" s="2447" t="s">
        <v>21</v>
      </c>
      <c r="O16" s="2447">
        <v>1</v>
      </c>
      <c r="P16" s="2447">
        <v>715022</v>
      </c>
      <c r="Q16" s="2447" t="s">
        <v>21</v>
      </c>
      <c r="R16" s="2447">
        <v>28190</v>
      </c>
      <c r="S16" s="2447">
        <v>3521</v>
      </c>
      <c r="T16" s="67">
        <v>42005</v>
      </c>
      <c r="U16" s="662">
        <v>42005</v>
      </c>
      <c r="V16" s="979">
        <v>42005</v>
      </c>
      <c r="W16" s="1167">
        <v>42005</v>
      </c>
      <c r="X16" s="1302">
        <v>42005</v>
      </c>
      <c r="Y16" s="2447">
        <v>96</v>
      </c>
      <c r="Z16" s="2447">
        <v>2512</v>
      </c>
      <c r="AA16" s="2447" t="s">
        <v>21</v>
      </c>
      <c r="AB16" s="2447">
        <v>12291</v>
      </c>
      <c r="AC16" s="2446" t="s">
        <v>21</v>
      </c>
      <c r="AD16" s="2446">
        <v>10523</v>
      </c>
      <c r="AE16" s="2446">
        <v>11573</v>
      </c>
      <c r="AF16" s="2447" t="s">
        <v>21</v>
      </c>
      <c r="AG16" s="2447" t="s">
        <v>21</v>
      </c>
      <c r="AH16" s="2447">
        <v>329560</v>
      </c>
      <c r="AI16" s="2447">
        <v>71564</v>
      </c>
      <c r="AJ16" s="2447">
        <v>16290</v>
      </c>
      <c r="AK16" s="2447">
        <v>20</v>
      </c>
      <c r="AL16" s="2447">
        <v>2362</v>
      </c>
      <c r="AM16" s="2447">
        <v>36</v>
      </c>
      <c r="AN16" s="2447">
        <v>12573</v>
      </c>
      <c r="AO16" s="67">
        <v>42005</v>
      </c>
      <c r="AP16" s="662">
        <v>42005</v>
      </c>
      <c r="AQ16" s="979">
        <v>42005</v>
      </c>
      <c r="AR16" s="1167">
        <v>42005</v>
      </c>
      <c r="AS16" s="1302">
        <v>42005</v>
      </c>
      <c r="AT16" s="2447">
        <v>38</v>
      </c>
      <c r="AU16" s="2447">
        <v>1</v>
      </c>
      <c r="AV16" s="2447">
        <v>1845</v>
      </c>
      <c r="AW16" s="2447">
        <v>1845</v>
      </c>
      <c r="AX16" s="2447">
        <v>3400</v>
      </c>
      <c r="AY16" s="2447" t="s">
        <v>21</v>
      </c>
      <c r="AZ16" s="2447">
        <v>18611</v>
      </c>
      <c r="BA16" s="2447">
        <v>78</v>
      </c>
      <c r="BB16" s="2447" t="s">
        <v>21</v>
      </c>
      <c r="BC16" s="2447">
        <v>15799</v>
      </c>
      <c r="BD16" s="2447">
        <v>17441</v>
      </c>
      <c r="BE16" s="2447" t="s">
        <v>21</v>
      </c>
      <c r="BF16" s="2447" t="s">
        <v>21</v>
      </c>
      <c r="BG16" s="2447">
        <v>5817851</v>
      </c>
      <c r="BH16" s="2447">
        <v>55268</v>
      </c>
      <c r="BI16" s="2447">
        <v>686</v>
      </c>
      <c r="BJ16" s="67">
        <v>42005</v>
      </c>
      <c r="BK16" s="662">
        <v>42005</v>
      </c>
      <c r="BL16" s="979">
        <v>42005</v>
      </c>
      <c r="BM16" s="1167">
        <v>42005</v>
      </c>
      <c r="BN16" s="1302">
        <v>42005</v>
      </c>
      <c r="BO16" s="66">
        <v>4080265</v>
      </c>
      <c r="BP16" s="2447">
        <v>290764</v>
      </c>
      <c r="BQ16" s="2447">
        <v>52929</v>
      </c>
      <c r="BR16" s="2447">
        <v>46212</v>
      </c>
      <c r="BS16" s="2447">
        <v>33751</v>
      </c>
      <c r="BT16" s="2447">
        <v>70028</v>
      </c>
      <c r="BU16" s="2447">
        <v>69279</v>
      </c>
      <c r="BV16" s="2447">
        <v>749</v>
      </c>
      <c r="BW16" s="2447">
        <v>13</v>
      </c>
      <c r="BX16" s="2447">
        <v>73074</v>
      </c>
      <c r="BY16" s="2447" t="s">
        <v>21</v>
      </c>
      <c r="BZ16" s="2447">
        <v>1</v>
      </c>
      <c r="CA16" s="2447">
        <v>1691849</v>
      </c>
      <c r="CB16" s="2447" t="s">
        <v>21</v>
      </c>
      <c r="CC16" s="2447">
        <v>28190</v>
      </c>
      <c r="CD16" s="2447">
        <v>3521</v>
      </c>
      <c r="CE16" s="67">
        <v>42005</v>
      </c>
      <c r="CF16" s="662">
        <v>42005</v>
      </c>
      <c r="CG16" s="979">
        <v>42005</v>
      </c>
      <c r="CH16" s="1167">
        <v>42005</v>
      </c>
      <c r="CI16" s="1302">
        <v>42005</v>
      </c>
      <c r="CJ16" s="2447">
        <v>2676</v>
      </c>
      <c r="CK16" s="2447">
        <v>1157</v>
      </c>
      <c r="CL16" s="2447">
        <v>1157</v>
      </c>
      <c r="CM16" s="2447">
        <v>2585</v>
      </c>
      <c r="CN16" s="2447" t="s">
        <v>21</v>
      </c>
      <c r="CO16" s="2446">
        <v>12945</v>
      </c>
      <c r="CP16" s="2446" t="s">
        <v>21</v>
      </c>
      <c r="CQ16" s="2447">
        <v>11086</v>
      </c>
      <c r="CR16" s="2447">
        <v>12189</v>
      </c>
      <c r="CS16" s="2447" t="s">
        <v>21</v>
      </c>
      <c r="CT16" s="2447" t="s">
        <v>21</v>
      </c>
      <c r="CU16" s="2447">
        <v>317154</v>
      </c>
      <c r="CV16" s="2446">
        <v>82910</v>
      </c>
      <c r="CW16" s="2447">
        <v>18300</v>
      </c>
      <c r="CX16" s="2447">
        <v>20</v>
      </c>
      <c r="CY16" s="2447">
        <v>2611</v>
      </c>
      <c r="CZ16" s="67">
        <v>42005</v>
      </c>
      <c r="DA16" s="662">
        <v>42005</v>
      </c>
      <c r="DB16" s="979">
        <v>42005</v>
      </c>
      <c r="DC16" s="1167">
        <v>42005</v>
      </c>
      <c r="DD16" s="1302">
        <v>42005</v>
      </c>
      <c r="DE16" s="2446">
        <v>725223</v>
      </c>
      <c r="DF16" s="2447">
        <v>18748</v>
      </c>
      <c r="DG16" s="2447">
        <v>28</v>
      </c>
      <c r="DH16" s="2447">
        <v>4959</v>
      </c>
      <c r="DI16" s="2447">
        <v>1</v>
      </c>
      <c r="DJ16" s="2447">
        <v>6438</v>
      </c>
      <c r="DK16" s="2447">
        <v>6438</v>
      </c>
      <c r="DL16" s="2447">
        <v>5725</v>
      </c>
      <c r="DM16" s="2447" t="s">
        <v>21</v>
      </c>
      <c r="DN16" s="2447" t="s">
        <v>21</v>
      </c>
      <c r="DO16" s="2447">
        <v>235114</v>
      </c>
      <c r="DP16" s="2447">
        <v>78</v>
      </c>
      <c r="DQ16" s="2446" t="s">
        <v>21</v>
      </c>
      <c r="DR16" s="2447">
        <v>202401</v>
      </c>
      <c r="DS16" s="2447">
        <v>221302</v>
      </c>
      <c r="DT16" s="2447" t="s">
        <v>21</v>
      </c>
      <c r="DU16" s="67">
        <v>42005</v>
      </c>
      <c r="DV16" s="662">
        <v>42005</v>
      </c>
      <c r="DW16" s="979">
        <v>42005</v>
      </c>
      <c r="DX16" s="1167">
        <v>42005</v>
      </c>
      <c r="DY16" s="1302">
        <v>42005</v>
      </c>
      <c r="DZ16" s="66">
        <v>3443</v>
      </c>
      <c r="EA16" s="2447">
        <v>71549</v>
      </c>
      <c r="EB16" s="2447">
        <v>663836</v>
      </c>
      <c r="EC16" s="2447">
        <v>734920</v>
      </c>
      <c r="ED16" s="2447" t="s">
        <v>21</v>
      </c>
      <c r="EE16" s="2447" t="s">
        <v>21</v>
      </c>
      <c r="EF16" s="2447">
        <v>8610968</v>
      </c>
      <c r="EG16" s="67">
        <v>42005</v>
      </c>
      <c r="EH16" s="662">
        <v>42005</v>
      </c>
      <c r="ER16" s="500"/>
      <c r="ES16" s="35"/>
      <c r="ET16" s="35"/>
    </row>
    <row r="17" spans="1:150" s="209" customFormat="1" ht="14.25" customHeight="1">
      <c r="A17" s="73"/>
      <c r="B17" s="64">
        <v>42370</v>
      </c>
      <c r="C17" s="129"/>
      <c r="D17" s="2447">
        <v>3394341</v>
      </c>
      <c r="E17" s="2447">
        <v>258580</v>
      </c>
      <c r="F17" s="2447">
        <v>56368</v>
      </c>
      <c r="G17" s="2447">
        <v>42435</v>
      </c>
      <c r="H17" s="2447">
        <v>31992</v>
      </c>
      <c r="I17" s="2447">
        <v>44546</v>
      </c>
      <c r="J17" s="2447">
        <v>44003</v>
      </c>
      <c r="K17" s="2447">
        <v>543</v>
      </c>
      <c r="L17" s="2447">
        <v>12</v>
      </c>
      <c r="M17" s="2447">
        <v>69556</v>
      </c>
      <c r="N17" s="2447" t="s">
        <v>21</v>
      </c>
      <c r="O17" s="2447">
        <v>401</v>
      </c>
      <c r="P17" s="2447">
        <v>709877</v>
      </c>
      <c r="Q17" s="2447" t="s">
        <v>21</v>
      </c>
      <c r="R17" s="2447">
        <v>26969</v>
      </c>
      <c r="S17" s="2447">
        <v>3398</v>
      </c>
      <c r="T17" s="67">
        <v>42370</v>
      </c>
      <c r="U17" s="662">
        <v>42370</v>
      </c>
      <c r="V17" s="73"/>
      <c r="W17" s="64">
        <v>42370</v>
      </c>
      <c r="X17" s="129"/>
      <c r="Y17" s="2447">
        <v>52</v>
      </c>
      <c r="Z17" s="2447">
        <v>2392</v>
      </c>
      <c r="AA17" s="2447" t="s">
        <v>21</v>
      </c>
      <c r="AB17" s="2447">
        <v>9931</v>
      </c>
      <c r="AC17" s="2447" t="s">
        <v>21</v>
      </c>
      <c r="AD17" s="2447">
        <v>8497</v>
      </c>
      <c r="AE17" s="2447">
        <v>9351</v>
      </c>
      <c r="AF17" s="2447" t="s">
        <v>21</v>
      </c>
      <c r="AG17" s="2447" t="s">
        <v>21</v>
      </c>
      <c r="AH17" s="2447">
        <v>303104</v>
      </c>
      <c r="AI17" s="2447">
        <v>69183</v>
      </c>
      <c r="AJ17" s="2447">
        <v>16511</v>
      </c>
      <c r="AK17" s="2447">
        <v>23</v>
      </c>
      <c r="AL17" s="2447">
        <v>2311</v>
      </c>
      <c r="AM17" s="2447">
        <v>25</v>
      </c>
      <c r="AN17" s="2447">
        <v>13071</v>
      </c>
      <c r="AO17" s="67">
        <v>42370</v>
      </c>
      <c r="AP17" s="662">
        <v>42370</v>
      </c>
      <c r="AQ17" s="73"/>
      <c r="AR17" s="64">
        <v>42370</v>
      </c>
      <c r="AS17" s="129"/>
      <c r="AT17" s="2447">
        <v>44</v>
      </c>
      <c r="AU17" s="2447" t="s">
        <v>21</v>
      </c>
      <c r="AV17" s="2447">
        <v>1817</v>
      </c>
      <c r="AW17" s="2447">
        <v>1817</v>
      </c>
      <c r="AX17" s="2447">
        <v>3496</v>
      </c>
      <c r="AY17" s="2447" t="s">
        <v>21</v>
      </c>
      <c r="AZ17" s="2447">
        <v>17519</v>
      </c>
      <c r="BA17" s="2447">
        <v>80</v>
      </c>
      <c r="BB17" s="2447" t="s">
        <v>21</v>
      </c>
      <c r="BC17" s="2447">
        <v>14886</v>
      </c>
      <c r="BD17" s="2447">
        <v>16411</v>
      </c>
      <c r="BE17" s="2447" t="s">
        <v>21</v>
      </c>
      <c r="BF17" s="2447" t="s">
        <v>21</v>
      </c>
      <c r="BG17" s="2447">
        <v>6000014</v>
      </c>
      <c r="BH17" s="2447">
        <v>54361</v>
      </c>
      <c r="BI17" s="2447">
        <v>633</v>
      </c>
      <c r="BJ17" s="67">
        <v>42370</v>
      </c>
      <c r="BK17" s="662">
        <v>42370</v>
      </c>
      <c r="BL17" s="73"/>
      <c r="BM17" s="64">
        <v>42370</v>
      </c>
      <c r="BN17" s="129"/>
      <c r="BO17" s="75">
        <v>4143695</v>
      </c>
      <c r="BP17" s="2447">
        <v>294494</v>
      </c>
      <c r="BQ17" s="2447">
        <v>56368</v>
      </c>
      <c r="BR17" s="2447">
        <v>45111</v>
      </c>
      <c r="BS17" s="2447">
        <v>32410</v>
      </c>
      <c r="BT17" s="2447">
        <v>67095</v>
      </c>
      <c r="BU17" s="2447">
        <v>66552</v>
      </c>
      <c r="BV17" s="2447">
        <v>543</v>
      </c>
      <c r="BW17" s="2447">
        <v>12</v>
      </c>
      <c r="BX17" s="2447">
        <v>77317</v>
      </c>
      <c r="BY17" s="2447" t="s">
        <v>21</v>
      </c>
      <c r="BZ17" s="2447">
        <v>401</v>
      </c>
      <c r="CA17" s="2447">
        <v>1718185</v>
      </c>
      <c r="CB17" s="2447" t="s">
        <v>21</v>
      </c>
      <c r="CC17" s="2447">
        <v>26969</v>
      </c>
      <c r="CD17" s="2447">
        <v>3398</v>
      </c>
      <c r="CE17" s="67">
        <v>42370</v>
      </c>
      <c r="CF17" s="662">
        <v>42370</v>
      </c>
      <c r="CG17" s="73"/>
      <c r="CH17" s="64">
        <v>42370</v>
      </c>
      <c r="CI17" s="129"/>
      <c r="CJ17" s="2447">
        <v>2375</v>
      </c>
      <c r="CK17" s="2447">
        <v>1077</v>
      </c>
      <c r="CL17" s="2447">
        <v>1077</v>
      </c>
      <c r="CM17" s="2447">
        <v>2445</v>
      </c>
      <c r="CN17" s="2447" t="s">
        <v>21</v>
      </c>
      <c r="CO17" s="2447">
        <v>11106</v>
      </c>
      <c r="CP17" s="2447" t="s">
        <v>21</v>
      </c>
      <c r="CQ17" s="2447">
        <v>9507</v>
      </c>
      <c r="CR17" s="2447">
        <v>10457</v>
      </c>
      <c r="CS17" s="2447" t="s">
        <v>21</v>
      </c>
      <c r="CT17" s="2447" t="s">
        <v>21</v>
      </c>
      <c r="CU17" s="2447">
        <v>288672</v>
      </c>
      <c r="CV17" s="2447">
        <v>80325</v>
      </c>
      <c r="CW17" s="2447">
        <v>19159</v>
      </c>
      <c r="CX17" s="2447">
        <v>23</v>
      </c>
      <c r="CY17" s="2447">
        <v>2588</v>
      </c>
      <c r="CZ17" s="67">
        <v>42370</v>
      </c>
      <c r="DA17" s="662">
        <v>42370</v>
      </c>
      <c r="DB17" s="73"/>
      <c r="DC17" s="64">
        <v>42370</v>
      </c>
      <c r="DD17" s="129"/>
      <c r="DE17" s="2447">
        <v>739288</v>
      </c>
      <c r="DF17" s="2447">
        <v>16712</v>
      </c>
      <c r="DG17" s="2447">
        <v>21</v>
      </c>
      <c r="DH17" s="2447">
        <v>1792</v>
      </c>
      <c r="DI17" s="2447" t="s">
        <v>21</v>
      </c>
      <c r="DJ17" s="2447">
        <v>5950</v>
      </c>
      <c r="DK17" s="2447">
        <v>5950</v>
      </c>
      <c r="DL17" s="2447">
        <v>6843</v>
      </c>
      <c r="DM17" s="2447" t="s">
        <v>21</v>
      </c>
      <c r="DN17" s="2447" t="s">
        <v>21</v>
      </c>
      <c r="DO17" s="2447">
        <v>234596</v>
      </c>
      <c r="DP17" s="2447">
        <v>80</v>
      </c>
      <c r="DQ17" s="2447" t="s">
        <v>21</v>
      </c>
      <c r="DR17" s="2447">
        <v>201932</v>
      </c>
      <c r="DS17" s="2447">
        <v>220812</v>
      </c>
      <c r="DT17" s="2447" t="s">
        <v>21</v>
      </c>
      <c r="DU17" s="67">
        <v>42370</v>
      </c>
      <c r="DV17" s="662">
        <v>42370</v>
      </c>
      <c r="DW17" s="73"/>
      <c r="DX17" s="64">
        <v>42370</v>
      </c>
      <c r="DY17" s="129"/>
      <c r="DZ17" s="75">
        <v>3318</v>
      </c>
      <c r="EA17" s="2447">
        <v>68250</v>
      </c>
      <c r="EB17" s="2447">
        <v>692490</v>
      </c>
      <c r="EC17" s="2447">
        <v>756963</v>
      </c>
      <c r="ED17" s="2447" t="s">
        <v>21</v>
      </c>
      <c r="EE17" s="2447" t="s">
        <v>21</v>
      </c>
      <c r="EF17" s="2447">
        <v>8588304</v>
      </c>
      <c r="EG17" s="67">
        <v>42370</v>
      </c>
      <c r="EH17" s="662">
        <v>42370</v>
      </c>
      <c r="ER17" s="1056"/>
      <c r="ES17" s="35"/>
      <c r="ET17" s="35"/>
    </row>
    <row r="18" spans="1:150" s="209" customFormat="1" ht="14.25" customHeight="1">
      <c r="A18" s="73"/>
      <c r="B18" s="64">
        <v>42736</v>
      </c>
      <c r="C18" s="129"/>
      <c r="D18" s="2447">
        <v>3513578</v>
      </c>
      <c r="E18" s="2447">
        <v>267705</v>
      </c>
      <c r="F18" s="2447">
        <v>58975</v>
      </c>
      <c r="G18" s="2447">
        <v>40225</v>
      </c>
      <c r="H18" s="2447">
        <v>34204</v>
      </c>
      <c r="I18" s="2447">
        <v>44709</v>
      </c>
      <c r="J18" s="2447">
        <v>43987</v>
      </c>
      <c r="K18" s="2447">
        <v>722</v>
      </c>
      <c r="L18" s="2447">
        <v>12</v>
      </c>
      <c r="M18" s="2447">
        <v>74870</v>
      </c>
      <c r="N18" s="2447" t="s">
        <v>21</v>
      </c>
      <c r="O18" s="2447" t="s">
        <v>21</v>
      </c>
      <c r="P18" s="2447">
        <v>744509</v>
      </c>
      <c r="Q18" s="2447" t="s">
        <v>21</v>
      </c>
      <c r="R18" s="2447">
        <v>29648</v>
      </c>
      <c r="S18" s="2447">
        <v>6504</v>
      </c>
      <c r="T18" s="67">
        <v>42736</v>
      </c>
      <c r="U18" s="662">
        <v>42736</v>
      </c>
      <c r="V18" s="73"/>
      <c r="W18" s="64">
        <v>42736</v>
      </c>
      <c r="X18" s="129"/>
      <c r="Y18" s="2447">
        <v>25</v>
      </c>
      <c r="Z18" s="2447">
        <v>2627</v>
      </c>
      <c r="AA18" s="2447" t="s">
        <v>21</v>
      </c>
      <c r="AB18" s="2447">
        <v>11358</v>
      </c>
      <c r="AC18" s="2447" t="s">
        <v>21</v>
      </c>
      <c r="AD18" s="2447">
        <v>9722</v>
      </c>
      <c r="AE18" s="2447">
        <v>10695</v>
      </c>
      <c r="AF18" s="2447" t="s">
        <v>21</v>
      </c>
      <c r="AG18" s="2447" t="s">
        <v>21</v>
      </c>
      <c r="AH18" s="2447">
        <v>332554</v>
      </c>
      <c r="AI18" s="2447">
        <v>73670</v>
      </c>
      <c r="AJ18" s="2447">
        <v>18191</v>
      </c>
      <c r="AK18" s="2447">
        <v>24</v>
      </c>
      <c r="AL18" s="2447">
        <v>2276</v>
      </c>
      <c r="AM18" s="2447">
        <v>26</v>
      </c>
      <c r="AN18" s="2447">
        <v>14748</v>
      </c>
      <c r="AO18" s="67">
        <v>42736</v>
      </c>
      <c r="AP18" s="662">
        <v>42736</v>
      </c>
      <c r="AQ18" s="73"/>
      <c r="AR18" s="64">
        <v>42736</v>
      </c>
      <c r="AS18" s="129"/>
      <c r="AT18" s="2447">
        <v>42</v>
      </c>
      <c r="AU18" s="2447">
        <v>4</v>
      </c>
      <c r="AV18" s="2447">
        <v>1796</v>
      </c>
      <c r="AW18" s="2447">
        <v>1796</v>
      </c>
      <c r="AX18" s="2447">
        <v>3554</v>
      </c>
      <c r="AY18" s="2447" t="s">
        <v>21</v>
      </c>
      <c r="AZ18" s="2447">
        <v>15454</v>
      </c>
      <c r="BA18" s="2447">
        <v>86</v>
      </c>
      <c r="BB18" s="2447" t="s">
        <v>21</v>
      </c>
      <c r="BC18" s="2447">
        <v>13080</v>
      </c>
      <c r="BD18" s="2447">
        <v>14461</v>
      </c>
      <c r="BE18" s="2447" t="s">
        <v>21</v>
      </c>
      <c r="BF18" s="2447" t="s">
        <v>21</v>
      </c>
      <c r="BG18" s="2447">
        <v>6208982</v>
      </c>
      <c r="BH18" s="2447">
        <v>54217</v>
      </c>
      <c r="BI18" s="2447">
        <v>675</v>
      </c>
      <c r="BJ18" s="67">
        <v>42736</v>
      </c>
      <c r="BK18" s="662">
        <v>42736</v>
      </c>
      <c r="BL18" s="73"/>
      <c r="BM18" s="64">
        <v>42736</v>
      </c>
      <c r="BN18" s="129"/>
      <c r="BO18" s="75">
        <v>4244103</v>
      </c>
      <c r="BP18" s="2447">
        <v>298655</v>
      </c>
      <c r="BQ18" s="2447">
        <v>58975</v>
      </c>
      <c r="BR18" s="2447">
        <v>41492</v>
      </c>
      <c r="BS18" s="2447">
        <v>34637</v>
      </c>
      <c r="BT18" s="2447">
        <v>65916</v>
      </c>
      <c r="BU18" s="2447">
        <v>65194</v>
      </c>
      <c r="BV18" s="2447">
        <v>722</v>
      </c>
      <c r="BW18" s="2447">
        <v>12</v>
      </c>
      <c r="BX18" s="2447">
        <v>80888</v>
      </c>
      <c r="BY18" s="2447" t="s">
        <v>21</v>
      </c>
      <c r="BZ18" s="2447" t="s">
        <v>21</v>
      </c>
      <c r="CA18" s="2447">
        <v>1749102</v>
      </c>
      <c r="CB18" s="2447" t="s">
        <v>21</v>
      </c>
      <c r="CC18" s="2447">
        <v>29648</v>
      </c>
      <c r="CD18" s="2447">
        <v>16071</v>
      </c>
      <c r="CE18" s="67">
        <v>42736</v>
      </c>
      <c r="CF18" s="662">
        <v>42736</v>
      </c>
      <c r="CG18" s="73"/>
      <c r="CH18" s="64">
        <v>42736</v>
      </c>
      <c r="CI18" s="129"/>
      <c r="CJ18" s="2447">
        <v>2539</v>
      </c>
      <c r="CK18" s="2447">
        <v>667</v>
      </c>
      <c r="CL18" s="2447">
        <v>667</v>
      </c>
      <c r="CM18" s="2447">
        <v>2678</v>
      </c>
      <c r="CN18" s="2447" t="s">
        <v>21</v>
      </c>
      <c r="CO18" s="2447">
        <v>12765</v>
      </c>
      <c r="CP18" s="2447" t="s">
        <v>21</v>
      </c>
      <c r="CQ18" s="2447">
        <v>10933</v>
      </c>
      <c r="CR18" s="2447">
        <v>12020</v>
      </c>
      <c r="CS18" s="2447" t="s">
        <v>21</v>
      </c>
      <c r="CT18" s="2447" t="s">
        <v>21</v>
      </c>
      <c r="CU18" s="2447">
        <v>318187</v>
      </c>
      <c r="CV18" s="2447">
        <v>84916</v>
      </c>
      <c r="CW18" s="2447">
        <v>20827</v>
      </c>
      <c r="CX18" s="2447">
        <v>24</v>
      </c>
      <c r="CY18" s="2447">
        <v>2605</v>
      </c>
      <c r="CZ18" s="67">
        <v>42736</v>
      </c>
      <c r="DA18" s="662">
        <v>42736</v>
      </c>
      <c r="DB18" s="73"/>
      <c r="DC18" s="64">
        <v>42736</v>
      </c>
      <c r="DD18" s="129"/>
      <c r="DE18" s="2447">
        <v>739315</v>
      </c>
      <c r="DF18" s="2447">
        <v>11902</v>
      </c>
      <c r="DG18" s="2447">
        <v>14</v>
      </c>
      <c r="DH18" s="2447">
        <v>141</v>
      </c>
      <c r="DI18" s="2447">
        <v>4</v>
      </c>
      <c r="DJ18" s="2447">
        <v>5965</v>
      </c>
      <c r="DK18" s="2447">
        <v>5965</v>
      </c>
      <c r="DL18" s="2447">
        <v>4361</v>
      </c>
      <c r="DM18" s="2447" t="s">
        <v>21</v>
      </c>
      <c r="DN18" s="2447" t="s">
        <v>21</v>
      </c>
      <c r="DO18" s="2447">
        <v>218771</v>
      </c>
      <c r="DP18" s="2447">
        <v>86</v>
      </c>
      <c r="DQ18" s="2447" t="s">
        <v>21</v>
      </c>
      <c r="DR18" s="2447">
        <v>188248</v>
      </c>
      <c r="DS18" s="2447">
        <v>205905</v>
      </c>
      <c r="DT18" s="2447" t="s">
        <v>21</v>
      </c>
      <c r="DU18" s="67">
        <v>42736</v>
      </c>
      <c r="DV18" s="662">
        <v>42736</v>
      </c>
      <c r="DW18" s="73"/>
      <c r="DX18" s="64">
        <v>42736</v>
      </c>
      <c r="DY18" s="129"/>
      <c r="DZ18" s="75">
        <v>15945</v>
      </c>
      <c r="EA18" s="2447">
        <v>58427</v>
      </c>
      <c r="EB18" s="2447">
        <v>720215</v>
      </c>
      <c r="EC18" s="2447">
        <v>784436</v>
      </c>
      <c r="ED18" s="2447" t="s">
        <v>21</v>
      </c>
      <c r="EE18" s="2447" t="s">
        <v>21</v>
      </c>
      <c r="EF18" s="2447">
        <v>8730157</v>
      </c>
      <c r="EG18" s="67">
        <v>42736</v>
      </c>
      <c r="EH18" s="662">
        <v>42736</v>
      </c>
      <c r="ER18" s="1056"/>
      <c r="ES18" s="35"/>
      <c r="ET18" s="35"/>
    </row>
    <row r="19" spans="1:150" s="209" customFormat="1" ht="14.25" customHeight="1">
      <c r="A19" s="73"/>
      <c r="B19" s="64">
        <v>43101</v>
      </c>
      <c r="C19" s="129"/>
      <c r="D19" s="2447">
        <v>3579157</v>
      </c>
      <c r="E19" s="2447">
        <v>248196</v>
      </c>
      <c r="F19" s="2447">
        <v>57199</v>
      </c>
      <c r="G19" s="2447">
        <v>34725</v>
      </c>
      <c r="H19" s="2447">
        <v>29911</v>
      </c>
      <c r="I19" s="2447">
        <v>40158</v>
      </c>
      <c r="J19" s="2447">
        <v>39590</v>
      </c>
      <c r="K19" s="2447">
        <v>568</v>
      </c>
      <c r="L19" s="2447">
        <v>10</v>
      </c>
      <c r="M19" s="2447">
        <v>71890</v>
      </c>
      <c r="N19" s="2447" t="s">
        <v>21</v>
      </c>
      <c r="O19" s="2447" t="s">
        <v>21</v>
      </c>
      <c r="P19" s="2447">
        <v>747731</v>
      </c>
      <c r="Q19" s="2447" t="s">
        <v>21</v>
      </c>
      <c r="R19" s="2447">
        <v>18952</v>
      </c>
      <c r="S19" s="2447">
        <v>10765</v>
      </c>
      <c r="T19" s="67">
        <v>43101</v>
      </c>
      <c r="U19" s="662">
        <v>43101</v>
      </c>
      <c r="V19" s="73"/>
      <c r="W19" s="64">
        <v>43101</v>
      </c>
      <c r="X19" s="129"/>
      <c r="Y19" s="2447">
        <v>20</v>
      </c>
      <c r="Z19" s="2447">
        <v>2631</v>
      </c>
      <c r="AA19" s="2447" t="s">
        <v>21</v>
      </c>
      <c r="AB19" s="2447">
        <v>11327</v>
      </c>
      <c r="AC19" s="2447" t="s">
        <v>21</v>
      </c>
      <c r="AD19" s="2447">
        <v>9697</v>
      </c>
      <c r="AE19" s="2447">
        <v>10665</v>
      </c>
      <c r="AF19" s="2447" t="s">
        <v>21</v>
      </c>
      <c r="AG19" s="2447" t="s">
        <v>21</v>
      </c>
      <c r="AH19" s="2447">
        <v>345635</v>
      </c>
      <c r="AI19" s="2447">
        <v>75937</v>
      </c>
      <c r="AJ19" s="2447">
        <v>19310</v>
      </c>
      <c r="AK19" s="2447">
        <v>24</v>
      </c>
      <c r="AL19" s="2447">
        <v>2145</v>
      </c>
      <c r="AM19" s="2447">
        <v>26</v>
      </c>
      <c r="AN19" s="2447">
        <v>16125</v>
      </c>
      <c r="AO19" s="67">
        <v>43101</v>
      </c>
      <c r="AP19" s="662">
        <v>43101</v>
      </c>
      <c r="AQ19" s="73"/>
      <c r="AR19" s="64">
        <v>43101</v>
      </c>
      <c r="AS19" s="129"/>
      <c r="AT19" s="2447">
        <v>24</v>
      </c>
      <c r="AU19" s="2447" t="s">
        <v>21</v>
      </c>
      <c r="AV19" s="2447">
        <v>1505</v>
      </c>
      <c r="AW19" s="2447">
        <v>1505</v>
      </c>
      <c r="AX19" s="2447">
        <v>3439</v>
      </c>
      <c r="AY19" s="2447" t="s">
        <v>21</v>
      </c>
      <c r="AZ19" s="2447">
        <v>14095</v>
      </c>
      <c r="BA19" s="2447">
        <v>91</v>
      </c>
      <c r="BB19" s="2447" t="s">
        <v>21</v>
      </c>
      <c r="BC19" s="2447">
        <v>11931</v>
      </c>
      <c r="BD19" s="2447">
        <v>13176</v>
      </c>
      <c r="BE19" s="2447" t="s">
        <v>21</v>
      </c>
      <c r="BF19" s="2447" t="s">
        <v>21</v>
      </c>
      <c r="BG19" s="2447">
        <v>6711402</v>
      </c>
      <c r="BH19" s="2447">
        <v>52383</v>
      </c>
      <c r="BI19" s="2447">
        <v>610</v>
      </c>
      <c r="BJ19" s="67">
        <v>43101</v>
      </c>
      <c r="BK19" s="662">
        <v>43101</v>
      </c>
      <c r="BL19" s="73"/>
      <c r="BM19" s="64">
        <v>43101</v>
      </c>
      <c r="BN19" s="129"/>
      <c r="BO19" s="75">
        <v>4260258</v>
      </c>
      <c r="BP19" s="2447">
        <v>275817</v>
      </c>
      <c r="BQ19" s="2447">
        <v>57200</v>
      </c>
      <c r="BR19" s="2447">
        <v>35730</v>
      </c>
      <c r="BS19" s="2447">
        <v>30317</v>
      </c>
      <c r="BT19" s="2447">
        <v>56475</v>
      </c>
      <c r="BU19" s="2447">
        <v>55907</v>
      </c>
      <c r="BV19" s="2447">
        <v>568</v>
      </c>
      <c r="BW19" s="2447">
        <v>10</v>
      </c>
      <c r="BX19" s="2447">
        <v>79345</v>
      </c>
      <c r="BY19" s="2447" t="s">
        <v>21</v>
      </c>
      <c r="BZ19" s="2447" t="s">
        <v>21</v>
      </c>
      <c r="CA19" s="2447">
        <v>1696653</v>
      </c>
      <c r="CB19" s="2447" t="s">
        <v>21</v>
      </c>
      <c r="CC19" s="2447">
        <v>18952</v>
      </c>
      <c r="CD19" s="2447">
        <v>26664</v>
      </c>
      <c r="CE19" s="67">
        <v>43101</v>
      </c>
      <c r="CF19" s="662">
        <v>43101</v>
      </c>
      <c r="CG19" s="73"/>
      <c r="CH19" s="64">
        <v>43101</v>
      </c>
      <c r="CI19" s="129"/>
      <c r="CJ19" s="2447">
        <v>2641</v>
      </c>
      <c r="CK19" s="2447">
        <v>748</v>
      </c>
      <c r="CL19" s="2447">
        <v>748</v>
      </c>
      <c r="CM19" s="2447">
        <v>2717</v>
      </c>
      <c r="CN19" s="2447" t="s">
        <v>21</v>
      </c>
      <c r="CO19" s="2447">
        <v>12426</v>
      </c>
      <c r="CP19" s="2447" t="s">
        <v>21</v>
      </c>
      <c r="CQ19" s="2447">
        <v>10641</v>
      </c>
      <c r="CR19" s="2447">
        <v>11701</v>
      </c>
      <c r="CS19" s="2447" t="s">
        <v>21</v>
      </c>
      <c r="CT19" s="2447" t="s">
        <v>21</v>
      </c>
      <c r="CU19" s="2447">
        <v>332122</v>
      </c>
      <c r="CV19" s="2447">
        <v>82160</v>
      </c>
      <c r="CW19" s="2447">
        <v>21019</v>
      </c>
      <c r="CX19" s="2447">
        <v>24</v>
      </c>
      <c r="CY19" s="2447">
        <v>2334</v>
      </c>
      <c r="CZ19" s="67">
        <v>43101</v>
      </c>
      <c r="DA19" s="662">
        <v>43101</v>
      </c>
      <c r="DB19" s="73"/>
      <c r="DC19" s="64">
        <v>43101</v>
      </c>
      <c r="DD19" s="129"/>
      <c r="DE19" s="2447">
        <v>780407</v>
      </c>
      <c r="DF19" s="2447">
        <v>11012</v>
      </c>
      <c r="DG19" s="2447">
        <v>17</v>
      </c>
      <c r="DH19" s="2447">
        <v>123</v>
      </c>
      <c r="DI19" s="2447" t="s">
        <v>21</v>
      </c>
      <c r="DJ19" s="2447">
        <v>4490</v>
      </c>
      <c r="DK19" s="2447">
        <v>4490</v>
      </c>
      <c r="DL19" s="2447">
        <v>4833</v>
      </c>
      <c r="DM19" s="2447" t="s">
        <v>21</v>
      </c>
      <c r="DN19" s="2447" t="s">
        <v>21</v>
      </c>
      <c r="DO19" s="2447">
        <v>212367</v>
      </c>
      <c r="DP19" s="2447">
        <v>91</v>
      </c>
      <c r="DQ19" s="2447" t="s">
        <v>21</v>
      </c>
      <c r="DR19" s="2447">
        <v>181759</v>
      </c>
      <c r="DS19" s="2447">
        <v>199869</v>
      </c>
      <c r="DT19" s="2447" t="s">
        <v>21</v>
      </c>
      <c r="DU19" s="67">
        <v>43101</v>
      </c>
      <c r="DV19" s="662">
        <v>43101</v>
      </c>
      <c r="DW19" s="73"/>
      <c r="DX19" s="64">
        <v>43101</v>
      </c>
      <c r="DY19" s="129"/>
      <c r="DZ19" s="75">
        <v>26475</v>
      </c>
      <c r="EA19" s="2447">
        <v>53373</v>
      </c>
      <c r="EB19" s="2447">
        <v>688825</v>
      </c>
      <c r="EC19" s="2447">
        <v>750930</v>
      </c>
      <c r="ED19" s="2447" t="s">
        <v>21</v>
      </c>
      <c r="EE19" s="2447" t="s">
        <v>21</v>
      </c>
      <c r="EF19" s="2447">
        <v>8845157</v>
      </c>
      <c r="EG19" s="67">
        <v>43101</v>
      </c>
      <c r="EH19" s="662">
        <v>43101</v>
      </c>
      <c r="ER19" s="1056"/>
      <c r="ES19" s="35"/>
      <c r="ET19" s="35"/>
    </row>
    <row r="20" spans="1:150" s="209" customFormat="1" ht="15.75">
      <c r="A20" s="1166">
        <v>43586</v>
      </c>
      <c r="B20" s="64">
        <v>43586</v>
      </c>
      <c r="C20" s="129" t="s">
        <v>2159</v>
      </c>
      <c r="D20" s="2447">
        <v>3592592</v>
      </c>
      <c r="E20" s="2447">
        <v>235439</v>
      </c>
      <c r="F20" s="2447">
        <v>56287</v>
      </c>
      <c r="G20" s="2447">
        <v>33568</v>
      </c>
      <c r="H20" s="2447">
        <v>28740</v>
      </c>
      <c r="I20" s="2447">
        <v>35285</v>
      </c>
      <c r="J20" s="2447">
        <v>34755</v>
      </c>
      <c r="K20" s="2447">
        <v>530</v>
      </c>
      <c r="L20" s="2447">
        <v>12</v>
      </c>
      <c r="M20" s="2447">
        <v>68248</v>
      </c>
      <c r="N20" s="2447" t="s">
        <v>21</v>
      </c>
      <c r="O20" s="2447" t="s">
        <v>21</v>
      </c>
      <c r="P20" s="2447">
        <v>778488</v>
      </c>
      <c r="Q20" s="2447" t="s">
        <v>21</v>
      </c>
      <c r="R20" s="2447">
        <v>12880</v>
      </c>
      <c r="S20" s="2447">
        <v>11125</v>
      </c>
      <c r="T20" s="67">
        <v>43466</v>
      </c>
      <c r="U20" s="662">
        <v>43466</v>
      </c>
      <c r="V20" s="1166">
        <v>43586</v>
      </c>
      <c r="W20" s="64">
        <v>43586</v>
      </c>
      <c r="X20" s="129" t="s">
        <v>2159</v>
      </c>
      <c r="Y20" s="2447">
        <v>14</v>
      </c>
      <c r="Z20" s="2447">
        <v>2483</v>
      </c>
      <c r="AA20" s="2447" t="s">
        <v>21</v>
      </c>
      <c r="AB20" s="2447">
        <v>10925</v>
      </c>
      <c r="AC20" s="2447" t="s">
        <v>21</v>
      </c>
      <c r="AD20" s="2447">
        <v>9365</v>
      </c>
      <c r="AE20" s="2447">
        <v>10287</v>
      </c>
      <c r="AF20" s="2447" t="s">
        <v>21</v>
      </c>
      <c r="AG20" s="2447" t="s">
        <v>21</v>
      </c>
      <c r="AH20" s="2447">
        <v>309463</v>
      </c>
      <c r="AI20" s="2447">
        <v>75011</v>
      </c>
      <c r="AJ20" s="2447">
        <v>17553</v>
      </c>
      <c r="AK20" s="2447">
        <v>26</v>
      </c>
      <c r="AL20" s="2447">
        <v>2120</v>
      </c>
      <c r="AM20" s="2447">
        <v>34</v>
      </c>
      <c r="AN20" s="2447">
        <v>14498</v>
      </c>
      <c r="AO20" s="67">
        <v>43466</v>
      </c>
      <c r="AP20" s="662">
        <v>43466</v>
      </c>
      <c r="AQ20" s="1166">
        <v>43586</v>
      </c>
      <c r="AR20" s="64">
        <v>43586</v>
      </c>
      <c r="AS20" s="129" t="s">
        <v>2159</v>
      </c>
      <c r="AT20" s="2447">
        <v>35</v>
      </c>
      <c r="AU20" s="2447" t="s">
        <v>21</v>
      </c>
      <c r="AV20" s="2447">
        <v>1415</v>
      </c>
      <c r="AW20" s="2447">
        <v>1415</v>
      </c>
      <c r="AX20" s="2447">
        <v>3404</v>
      </c>
      <c r="AY20" s="2447" t="s">
        <v>21</v>
      </c>
      <c r="AZ20" s="2447">
        <v>14102</v>
      </c>
      <c r="BA20" s="2447">
        <v>75</v>
      </c>
      <c r="BB20" s="2447" t="s">
        <v>21</v>
      </c>
      <c r="BC20" s="2447">
        <v>11959</v>
      </c>
      <c r="BD20" s="2447">
        <v>13199</v>
      </c>
      <c r="BE20" s="2447" t="s">
        <v>21</v>
      </c>
      <c r="BF20" s="2447" t="s">
        <v>21</v>
      </c>
      <c r="BG20" s="2447">
        <v>7092970</v>
      </c>
      <c r="BH20" s="2447">
        <v>50812</v>
      </c>
      <c r="BI20" s="2447">
        <v>595</v>
      </c>
      <c r="BJ20" s="67">
        <v>43466</v>
      </c>
      <c r="BK20" s="662">
        <v>43466</v>
      </c>
      <c r="BL20" s="1166">
        <v>43586</v>
      </c>
      <c r="BM20" s="64">
        <v>43586</v>
      </c>
      <c r="BN20" s="129" t="s">
        <v>2159</v>
      </c>
      <c r="BO20" s="75">
        <v>4242871</v>
      </c>
      <c r="BP20" s="2447">
        <v>263590</v>
      </c>
      <c r="BQ20" s="2447">
        <v>56287</v>
      </c>
      <c r="BR20" s="2447">
        <v>34528</v>
      </c>
      <c r="BS20" s="2447">
        <v>29150</v>
      </c>
      <c r="BT20" s="2447">
        <v>50664</v>
      </c>
      <c r="BU20" s="2447">
        <v>50134</v>
      </c>
      <c r="BV20" s="2447">
        <v>530</v>
      </c>
      <c r="BW20" s="2447">
        <v>12</v>
      </c>
      <c r="BX20" s="2447">
        <v>76859</v>
      </c>
      <c r="BY20" s="2447" t="s">
        <v>21</v>
      </c>
      <c r="BZ20" s="2447" t="s">
        <v>21</v>
      </c>
      <c r="CA20" s="2447">
        <v>1695694</v>
      </c>
      <c r="CB20" s="2447" t="s">
        <v>21</v>
      </c>
      <c r="CC20" s="2447">
        <v>12880</v>
      </c>
      <c r="CD20" s="2447">
        <v>27113</v>
      </c>
      <c r="CE20" s="67">
        <v>43466</v>
      </c>
      <c r="CF20" s="662">
        <v>43466</v>
      </c>
      <c r="CG20" s="1166">
        <v>43586</v>
      </c>
      <c r="CH20" s="64">
        <v>43586</v>
      </c>
      <c r="CI20" s="129" t="s">
        <v>2159</v>
      </c>
      <c r="CJ20" s="2447">
        <v>2550</v>
      </c>
      <c r="CK20" s="2447">
        <v>488</v>
      </c>
      <c r="CL20" s="2447">
        <v>488</v>
      </c>
      <c r="CM20" s="2447">
        <v>2588</v>
      </c>
      <c r="CN20" s="2447" t="s">
        <v>21</v>
      </c>
      <c r="CO20" s="2447">
        <v>12448</v>
      </c>
      <c r="CP20" s="2447" t="s">
        <v>21</v>
      </c>
      <c r="CQ20" s="2447">
        <v>10660</v>
      </c>
      <c r="CR20" s="2447">
        <v>11721</v>
      </c>
      <c r="CS20" s="2447" t="s">
        <v>21</v>
      </c>
      <c r="CT20" s="2447" t="s">
        <v>21</v>
      </c>
      <c r="CU20" s="2447">
        <v>297466</v>
      </c>
      <c r="CV20" s="2447">
        <v>84482</v>
      </c>
      <c r="CW20" s="2447">
        <v>19394</v>
      </c>
      <c r="CX20" s="2447">
        <v>26</v>
      </c>
      <c r="CY20" s="2447">
        <v>2441</v>
      </c>
      <c r="CZ20" s="67">
        <v>43466</v>
      </c>
      <c r="DA20" s="662">
        <v>43466</v>
      </c>
      <c r="DB20" s="1166">
        <v>43586</v>
      </c>
      <c r="DC20" s="64">
        <v>43586</v>
      </c>
      <c r="DD20" s="129" t="s">
        <v>2159</v>
      </c>
      <c r="DE20" s="2447">
        <v>815697</v>
      </c>
      <c r="DF20" s="2447">
        <v>11516</v>
      </c>
      <c r="DG20" s="2447">
        <v>25</v>
      </c>
      <c r="DH20" s="2447">
        <v>134</v>
      </c>
      <c r="DI20" s="2447" t="s">
        <v>21</v>
      </c>
      <c r="DJ20" s="2447">
        <v>3579</v>
      </c>
      <c r="DK20" s="2447">
        <v>3579</v>
      </c>
      <c r="DL20" s="2447">
        <v>5904</v>
      </c>
      <c r="DM20" s="2447" t="s">
        <v>21</v>
      </c>
      <c r="DN20" s="2447" t="s">
        <v>21</v>
      </c>
      <c r="DO20" s="2447">
        <v>211581</v>
      </c>
      <c r="DP20" s="2447">
        <v>75</v>
      </c>
      <c r="DQ20" s="2447" t="s">
        <v>21</v>
      </c>
      <c r="DR20" s="2447">
        <v>181117</v>
      </c>
      <c r="DS20" s="2447">
        <v>199146</v>
      </c>
      <c r="DT20" s="2447" t="s">
        <v>21</v>
      </c>
      <c r="DU20" s="67">
        <v>43466</v>
      </c>
      <c r="DV20" s="662">
        <v>43466</v>
      </c>
      <c r="DW20" s="1166">
        <v>43586</v>
      </c>
      <c r="DX20" s="64">
        <v>43586</v>
      </c>
      <c r="DY20" s="129" t="s">
        <v>2159</v>
      </c>
      <c r="DZ20" s="75">
        <v>26937</v>
      </c>
      <c r="EA20" s="2447">
        <v>55023</v>
      </c>
      <c r="EB20" s="2447">
        <v>663843</v>
      </c>
      <c r="EC20" s="2447">
        <v>724085</v>
      </c>
      <c r="ED20" s="2447" t="s">
        <v>21</v>
      </c>
      <c r="EE20" s="2447" t="s">
        <v>21</v>
      </c>
      <c r="EF20" s="2447">
        <v>8549240</v>
      </c>
      <c r="EG20" s="67">
        <v>43466</v>
      </c>
      <c r="EH20" s="662">
        <v>43466</v>
      </c>
      <c r="ER20" s="1056"/>
      <c r="ES20" s="35"/>
      <c r="ET20" s="35"/>
    </row>
    <row r="21" spans="1:150" ht="6.75" customHeight="1">
      <c r="A21" s="73"/>
      <c r="B21" s="64"/>
      <c r="C21" s="129"/>
      <c r="D21" s="663"/>
      <c r="E21" s="663"/>
      <c r="F21" s="663"/>
      <c r="G21" s="663"/>
      <c r="H21" s="663"/>
      <c r="I21" s="663"/>
      <c r="J21" s="663"/>
      <c r="K21" s="663"/>
      <c r="L21" s="663"/>
      <c r="M21" s="663"/>
      <c r="O21" s="663"/>
      <c r="P21" s="663"/>
      <c r="T21" s="69"/>
      <c r="U21" s="666"/>
      <c r="V21" s="73"/>
      <c r="W21" s="64"/>
      <c r="X21" s="129"/>
      <c r="Y21" s="663"/>
      <c r="Z21" s="663"/>
      <c r="AB21" s="663"/>
      <c r="AC21" s="663"/>
      <c r="AD21" s="663"/>
      <c r="AE21" s="663"/>
      <c r="AF21" s="663"/>
      <c r="AG21" s="663"/>
      <c r="AH21" s="663"/>
      <c r="AJ21" s="663"/>
      <c r="AK21" s="663"/>
      <c r="AL21" s="663"/>
      <c r="AM21" s="663"/>
      <c r="AN21" s="663"/>
      <c r="AO21" s="69"/>
      <c r="AP21" s="666"/>
      <c r="AQ21" s="73"/>
      <c r="AR21" s="64"/>
      <c r="AS21" s="129"/>
      <c r="AT21" s="663"/>
      <c r="AU21" s="663"/>
      <c r="AV21" s="663"/>
      <c r="AW21" s="663"/>
      <c r="AX21" s="663"/>
      <c r="AY21" s="663"/>
      <c r="AZ21" s="663"/>
      <c r="BA21" s="663"/>
      <c r="BB21" s="663"/>
      <c r="BC21" s="663"/>
      <c r="BD21" s="663"/>
      <c r="BE21" s="663"/>
      <c r="BF21" s="663"/>
      <c r="BG21" s="663"/>
      <c r="BI21" s="663"/>
      <c r="BJ21" s="69"/>
      <c r="BK21" s="666"/>
      <c r="BL21" s="73"/>
      <c r="BM21" s="64"/>
      <c r="BN21" s="129"/>
      <c r="BO21" s="1002"/>
      <c r="BP21" s="663"/>
      <c r="BQ21" s="663"/>
      <c r="BR21" s="663"/>
      <c r="BS21" s="663"/>
      <c r="BT21" s="663"/>
      <c r="BU21" s="663"/>
      <c r="BV21" s="663"/>
      <c r="BW21" s="663"/>
      <c r="BX21" s="663"/>
      <c r="BY21" s="663"/>
      <c r="BZ21" s="663"/>
      <c r="CA21" s="663"/>
      <c r="CB21" s="663"/>
      <c r="CC21" s="663"/>
      <c r="CD21" s="663"/>
      <c r="CE21" s="69"/>
      <c r="CF21" s="666"/>
      <c r="CG21" s="73"/>
      <c r="CH21" s="64"/>
      <c r="CI21" s="129"/>
      <c r="CJ21" s="663"/>
      <c r="CK21" s="663"/>
      <c r="CL21" s="663"/>
      <c r="CM21" s="663"/>
      <c r="CN21" s="663"/>
      <c r="CO21" s="663"/>
      <c r="CP21" s="663"/>
      <c r="CQ21" s="663"/>
      <c r="CR21" s="663"/>
      <c r="CS21" s="663"/>
      <c r="CT21" s="663"/>
      <c r="CU21" s="663"/>
      <c r="CV21" s="663"/>
      <c r="CW21" s="663"/>
      <c r="CX21" s="663"/>
      <c r="CY21" s="663"/>
      <c r="CZ21" s="69"/>
      <c r="DA21" s="666"/>
      <c r="DB21" s="73"/>
      <c r="DC21" s="64"/>
      <c r="DD21" s="129"/>
      <c r="DE21" s="2448"/>
      <c r="DF21" s="663"/>
      <c r="DG21" s="663"/>
      <c r="DH21" s="663"/>
      <c r="DI21" s="663"/>
      <c r="DJ21" s="663"/>
      <c r="DK21" s="663"/>
      <c r="DL21" s="663"/>
      <c r="DM21" s="663"/>
      <c r="DN21" s="663"/>
      <c r="DO21" s="663"/>
      <c r="DP21" s="663"/>
      <c r="DQ21" s="663"/>
      <c r="DR21" s="663"/>
      <c r="DS21" s="663"/>
      <c r="DT21" s="663"/>
      <c r="DU21" s="69"/>
      <c r="DV21" s="666"/>
      <c r="DW21" s="73"/>
      <c r="DX21" s="64"/>
      <c r="DY21" s="129"/>
      <c r="DZ21" s="82"/>
      <c r="EA21" s="663"/>
      <c r="EB21" s="663"/>
      <c r="EC21" s="663"/>
      <c r="ED21" s="663"/>
      <c r="EE21" s="663"/>
      <c r="EF21" s="663"/>
      <c r="EG21" s="69"/>
      <c r="EH21" s="666"/>
      <c r="ER21" s="1056"/>
      <c r="ES21" s="4"/>
      <c r="ET21" s="4"/>
    </row>
    <row r="22" spans="1:150" ht="15.75" customHeight="1">
      <c r="A22" s="1169">
        <v>42826</v>
      </c>
      <c r="B22" s="80">
        <v>42826</v>
      </c>
      <c r="C22" s="130">
        <v>42826</v>
      </c>
      <c r="D22" s="2448">
        <v>3525651</v>
      </c>
      <c r="E22" s="2448">
        <v>263299</v>
      </c>
      <c r="F22" s="2448">
        <v>59265</v>
      </c>
      <c r="G22" s="2448">
        <v>39397</v>
      </c>
      <c r="H22" s="2448">
        <v>34027</v>
      </c>
      <c r="I22" s="2448">
        <v>41526</v>
      </c>
      <c r="J22" s="2448">
        <v>40917</v>
      </c>
      <c r="K22" s="2448">
        <v>609</v>
      </c>
      <c r="L22" s="2448">
        <v>12</v>
      </c>
      <c r="M22" s="2448">
        <v>74501</v>
      </c>
      <c r="N22" s="2448" t="s">
        <v>21</v>
      </c>
      <c r="O22" s="2448" t="s">
        <v>21</v>
      </c>
      <c r="P22" s="2448">
        <v>747021</v>
      </c>
      <c r="Q22" s="2448" t="s">
        <v>21</v>
      </c>
      <c r="R22" s="2448">
        <v>29355</v>
      </c>
      <c r="S22" s="2448">
        <v>9077</v>
      </c>
      <c r="T22" s="83">
        <v>42826</v>
      </c>
      <c r="U22" s="666">
        <v>42826</v>
      </c>
      <c r="V22" s="1169">
        <v>42826</v>
      </c>
      <c r="W22" s="80">
        <v>42826</v>
      </c>
      <c r="X22" s="130">
        <v>42826</v>
      </c>
      <c r="Y22" s="2448">
        <v>23</v>
      </c>
      <c r="Z22" s="2448">
        <v>2610</v>
      </c>
      <c r="AA22" s="2448" t="s">
        <v>21</v>
      </c>
      <c r="AB22" s="2448">
        <v>11323</v>
      </c>
      <c r="AC22" s="2448" t="s">
        <v>21</v>
      </c>
      <c r="AD22" s="2448">
        <v>9691</v>
      </c>
      <c r="AE22" s="2448">
        <v>10662</v>
      </c>
      <c r="AF22" s="2448" t="s">
        <v>21</v>
      </c>
      <c r="AG22" s="2448" t="s">
        <v>21</v>
      </c>
      <c r="AH22" s="2448">
        <v>337417</v>
      </c>
      <c r="AI22" s="2448">
        <v>73696</v>
      </c>
      <c r="AJ22" s="2448">
        <v>17893</v>
      </c>
      <c r="AK22" s="2448">
        <v>24</v>
      </c>
      <c r="AL22" s="2448">
        <v>2228</v>
      </c>
      <c r="AM22" s="2448">
        <v>25</v>
      </c>
      <c r="AN22" s="2448">
        <v>14510</v>
      </c>
      <c r="AO22" s="83">
        <v>42826</v>
      </c>
      <c r="AP22" s="666">
        <v>42826</v>
      </c>
      <c r="AQ22" s="1169">
        <v>42826</v>
      </c>
      <c r="AR22" s="80">
        <v>42826</v>
      </c>
      <c r="AS22" s="130">
        <v>42826</v>
      </c>
      <c r="AT22" s="2448">
        <v>39</v>
      </c>
      <c r="AU22" s="2448">
        <v>1</v>
      </c>
      <c r="AV22" s="2448">
        <v>1823</v>
      </c>
      <c r="AW22" s="2448">
        <v>1823</v>
      </c>
      <c r="AX22" s="2448">
        <v>3555</v>
      </c>
      <c r="AY22" s="2448" t="s">
        <v>21</v>
      </c>
      <c r="AZ22" s="2448">
        <v>15295</v>
      </c>
      <c r="BA22" s="2448">
        <v>84</v>
      </c>
      <c r="BB22" s="2448" t="s">
        <v>21</v>
      </c>
      <c r="BC22" s="2448">
        <v>12944</v>
      </c>
      <c r="BD22" s="2448">
        <v>14313</v>
      </c>
      <c r="BE22" s="2448" t="s">
        <v>21</v>
      </c>
      <c r="BF22" s="2448" t="s">
        <v>21</v>
      </c>
      <c r="BG22" s="2448">
        <v>6312520</v>
      </c>
      <c r="BH22" s="2448">
        <v>53578</v>
      </c>
      <c r="BI22" s="2448">
        <v>682</v>
      </c>
      <c r="BJ22" s="83">
        <v>42826</v>
      </c>
      <c r="BK22" s="666">
        <v>42826</v>
      </c>
      <c r="BL22" s="1169">
        <v>42826</v>
      </c>
      <c r="BM22" s="80">
        <v>42826</v>
      </c>
      <c r="BN22" s="130">
        <v>42826</v>
      </c>
      <c r="BO22" s="82">
        <v>4238522</v>
      </c>
      <c r="BP22" s="2448">
        <v>292037</v>
      </c>
      <c r="BQ22" s="2448">
        <v>59265</v>
      </c>
      <c r="BR22" s="2448">
        <v>40573</v>
      </c>
      <c r="BS22" s="2448">
        <v>34456</v>
      </c>
      <c r="BT22" s="2448">
        <v>59891</v>
      </c>
      <c r="BU22" s="2448">
        <v>59282</v>
      </c>
      <c r="BV22" s="2448">
        <v>609</v>
      </c>
      <c r="BW22" s="2448">
        <v>12</v>
      </c>
      <c r="BX22" s="2448">
        <v>81091</v>
      </c>
      <c r="BY22" s="2448" t="s">
        <v>21</v>
      </c>
      <c r="BZ22" s="2448" t="s">
        <v>21</v>
      </c>
      <c r="CA22" s="2448">
        <v>1732903</v>
      </c>
      <c r="CB22" s="2448" t="s">
        <v>21</v>
      </c>
      <c r="CC22" s="2448">
        <v>29355</v>
      </c>
      <c r="CD22" s="2448">
        <v>23129</v>
      </c>
      <c r="CE22" s="83">
        <v>42826</v>
      </c>
      <c r="CF22" s="666">
        <v>42826</v>
      </c>
      <c r="CG22" s="1169">
        <v>42826</v>
      </c>
      <c r="CH22" s="80">
        <v>42826</v>
      </c>
      <c r="CI22" s="130">
        <v>42826</v>
      </c>
      <c r="CJ22" s="2448">
        <v>2512</v>
      </c>
      <c r="CK22" s="2448">
        <v>753</v>
      </c>
      <c r="CL22" s="2448">
        <v>753</v>
      </c>
      <c r="CM22" s="2448">
        <v>2696</v>
      </c>
      <c r="CN22" s="2448" t="s">
        <v>21</v>
      </c>
      <c r="CO22" s="2448">
        <v>12935</v>
      </c>
      <c r="CP22" s="2448" t="s">
        <v>21</v>
      </c>
      <c r="CQ22" s="2448">
        <v>11077</v>
      </c>
      <c r="CR22" s="2448">
        <v>12179</v>
      </c>
      <c r="CS22" s="2448" t="s">
        <v>21</v>
      </c>
      <c r="CT22" s="2448" t="s">
        <v>21</v>
      </c>
      <c r="CU22" s="2448">
        <v>321998</v>
      </c>
      <c r="CV22" s="2448">
        <v>84856</v>
      </c>
      <c r="CW22" s="2448">
        <v>20285</v>
      </c>
      <c r="CX22" s="2448">
        <v>24</v>
      </c>
      <c r="CY22" s="2448">
        <v>2548</v>
      </c>
      <c r="CZ22" s="83">
        <v>42826</v>
      </c>
      <c r="DA22" s="666">
        <v>42826</v>
      </c>
      <c r="DB22" s="1169">
        <v>42826</v>
      </c>
      <c r="DC22" s="80">
        <v>42826</v>
      </c>
      <c r="DD22" s="130">
        <v>42826</v>
      </c>
      <c r="DE22" s="2448">
        <v>745927</v>
      </c>
      <c r="DF22" s="2448">
        <v>11869</v>
      </c>
      <c r="DG22" s="2448">
        <v>14</v>
      </c>
      <c r="DH22" s="2448">
        <v>138</v>
      </c>
      <c r="DI22" s="2448">
        <v>1</v>
      </c>
      <c r="DJ22" s="2448">
        <v>5938</v>
      </c>
      <c r="DK22" s="2448">
        <v>5938</v>
      </c>
      <c r="DL22" s="2448">
        <v>4362</v>
      </c>
      <c r="DM22" s="2448" t="s">
        <v>21</v>
      </c>
      <c r="DN22" s="2448" t="s">
        <v>21</v>
      </c>
      <c r="DO22" s="2448">
        <v>214898</v>
      </c>
      <c r="DP22" s="2448">
        <v>84</v>
      </c>
      <c r="DQ22" s="2448" t="s">
        <v>21</v>
      </c>
      <c r="DR22" s="2448">
        <v>184665</v>
      </c>
      <c r="DS22" s="2448">
        <v>202260</v>
      </c>
      <c r="DT22" s="2448" t="s">
        <v>21</v>
      </c>
      <c r="DU22" s="69">
        <v>42826</v>
      </c>
      <c r="DV22" s="666">
        <v>42826</v>
      </c>
      <c r="DW22" s="1169">
        <v>42826</v>
      </c>
      <c r="DX22" s="80">
        <v>42826</v>
      </c>
      <c r="DY22" s="130">
        <v>42826</v>
      </c>
      <c r="DZ22" s="82">
        <v>22963</v>
      </c>
      <c r="EA22" s="2448">
        <v>50976</v>
      </c>
      <c r="EB22" s="2448">
        <v>712228</v>
      </c>
      <c r="EC22" s="2448">
        <v>775861</v>
      </c>
      <c r="ED22" s="2448" t="s">
        <v>21</v>
      </c>
      <c r="EE22" s="2448" t="s">
        <v>21</v>
      </c>
      <c r="EF22" s="2448">
        <v>8720842</v>
      </c>
      <c r="EG22" s="83">
        <v>42826</v>
      </c>
      <c r="EH22" s="666">
        <v>42826</v>
      </c>
      <c r="ER22" s="86"/>
      <c r="ES22" s="4"/>
      <c r="ET22" s="4"/>
    </row>
    <row r="23" spans="1:150" ht="14.25" customHeight="1">
      <c r="A23" s="85"/>
      <c r="B23" s="80">
        <v>43191</v>
      </c>
      <c r="C23" s="132"/>
      <c r="D23" s="2448">
        <v>3583248</v>
      </c>
      <c r="E23" s="2448">
        <v>241604</v>
      </c>
      <c r="F23" s="2448">
        <v>56692</v>
      </c>
      <c r="G23" s="2448">
        <v>33167</v>
      </c>
      <c r="H23" s="2448">
        <v>29263</v>
      </c>
      <c r="I23" s="2448">
        <v>38507</v>
      </c>
      <c r="J23" s="2448">
        <v>37945</v>
      </c>
      <c r="K23" s="2448">
        <v>562</v>
      </c>
      <c r="L23" s="2448">
        <v>10</v>
      </c>
      <c r="M23" s="2448">
        <v>70091</v>
      </c>
      <c r="N23" s="2448" t="s">
        <v>21</v>
      </c>
      <c r="O23" s="2448" t="s">
        <v>21</v>
      </c>
      <c r="P23" s="2448">
        <v>747124</v>
      </c>
      <c r="Q23" s="2448" t="s">
        <v>21</v>
      </c>
      <c r="R23" s="2448">
        <v>14824</v>
      </c>
      <c r="S23" s="2448">
        <v>11055</v>
      </c>
      <c r="T23" s="83">
        <v>43191</v>
      </c>
      <c r="U23" s="666">
        <v>43191</v>
      </c>
      <c r="V23" s="85"/>
      <c r="W23" s="80">
        <v>43191</v>
      </c>
      <c r="X23" s="132"/>
      <c r="Y23" s="2448">
        <v>20</v>
      </c>
      <c r="Z23" s="2448">
        <v>2622</v>
      </c>
      <c r="AA23" s="2448" t="s">
        <v>21</v>
      </c>
      <c r="AB23" s="2448">
        <v>11406</v>
      </c>
      <c r="AC23" s="2448" t="s">
        <v>21</v>
      </c>
      <c r="AD23" s="2448">
        <v>9771</v>
      </c>
      <c r="AE23" s="2448">
        <v>10740</v>
      </c>
      <c r="AF23" s="2448" t="s">
        <v>21</v>
      </c>
      <c r="AG23" s="2448" t="s">
        <v>21</v>
      </c>
      <c r="AH23" s="2448">
        <v>345697</v>
      </c>
      <c r="AI23" s="2448">
        <v>76879</v>
      </c>
      <c r="AJ23" s="2448">
        <v>19499</v>
      </c>
      <c r="AK23" s="2448">
        <v>25</v>
      </c>
      <c r="AL23" s="2448">
        <v>2158</v>
      </c>
      <c r="AM23" s="2448">
        <v>27</v>
      </c>
      <c r="AN23" s="2448">
        <v>16323</v>
      </c>
      <c r="AO23" s="83">
        <v>43191</v>
      </c>
      <c r="AP23" s="666">
        <v>43191</v>
      </c>
      <c r="AQ23" s="85"/>
      <c r="AR23" s="80">
        <v>43191</v>
      </c>
      <c r="AS23" s="132"/>
      <c r="AT23" s="2448">
        <v>28</v>
      </c>
      <c r="AU23" s="2448" t="s">
        <v>21</v>
      </c>
      <c r="AV23" s="2448">
        <v>1433</v>
      </c>
      <c r="AW23" s="2448">
        <v>1433</v>
      </c>
      <c r="AX23" s="2448">
        <v>3383</v>
      </c>
      <c r="AY23" s="2448" t="s">
        <v>21</v>
      </c>
      <c r="AZ23" s="2448">
        <v>14036</v>
      </c>
      <c r="BA23" s="2448">
        <v>86</v>
      </c>
      <c r="BB23" s="2448" t="s">
        <v>21</v>
      </c>
      <c r="BC23" s="2448">
        <v>11888</v>
      </c>
      <c r="BD23" s="2448">
        <v>13126</v>
      </c>
      <c r="BE23" s="2448" t="s">
        <v>21</v>
      </c>
      <c r="BF23" s="2448" t="s">
        <v>21</v>
      </c>
      <c r="BG23" s="2448">
        <v>6859573</v>
      </c>
      <c r="BH23" s="2448">
        <v>51981</v>
      </c>
      <c r="BI23" s="2448">
        <v>577</v>
      </c>
      <c r="BJ23" s="83">
        <v>43191</v>
      </c>
      <c r="BK23" s="666">
        <v>43191</v>
      </c>
      <c r="BL23" s="85"/>
      <c r="BM23" s="80">
        <v>43191</v>
      </c>
      <c r="BN23" s="132"/>
      <c r="BO23" s="82">
        <v>4246468</v>
      </c>
      <c r="BP23" s="2448">
        <v>269802</v>
      </c>
      <c r="BQ23" s="2448">
        <v>56693</v>
      </c>
      <c r="BR23" s="2448">
        <v>34095</v>
      </c>
      <c r="BS23" s="2448">
        <v>29664</v>
      </c>
      <c r="BT23" s="2448">
        <v>55185</v>
      </c>
      <c r="BU23" s="2448">
        <v>54623</v>
      </c>
      <c r="BV23" s="2448">
        <v>562</v>
      </c>
      <c r="BW23" s="2448">
        <v>10</v>
      </c>
      <c r="BX23" s="2448">
        <v>77767</v>
      </c>
      <c r="BY23" s="2448" t="s">
        <v>21</v>
      </c>
      <c r="BZ23" s="2448" t="s">
        <v>21</v>
      </c>
      <c r="CA23" s="2448">
        <v>1676922</v>
      </c>
      <c r="CB23" s="2448" t="s">
        <v>21</v>
      </c>
      <c r="CC23" s="2448">
        <v>14824</v>
      </c>
      <c r="CD23" s="2448">
        <v>27306</v>
      </c>
      <c r="CE23" s="83">
        <v>43191</v>
      </c>
      <c r="CF23" s="666">
        <v>43191</v>
      </c>
      <c r="CG23" s="85"/>
      <c r="CH23" s="80">
        <v>43191</v>
      </c>
      <c r="CI23" s="132"/>
      <c r="CJ23" s="2448">
        <v>2682</v>
      </c>
      <c r="CK23" s="2448">
        <v>710</v>
      </c>
      <c r="CL23" s="2448">
        <v>710</v>
      </c>
      <c r="CM23" s="2448">
        <v>2700</v>
      </c>
      <c r="CN23" s="2448" t="s">
        <v>21</v>
      </c>
      <c r="CO23" s="2448">
        <v>12388</v>
      </c>
      <c r="CP23" s="2448" t="s">
        <v>21</v>
      </c>
      <c r="CQ23" s="2448">
        <v>10610</v>
      </c>
      <c r="CR23" s="2448">
        <v>11665</v>
      </c>
      <c r="CS23" s="2448" t="s">
        <v>21</v>
      </c>
      <c r="CT23" s="2448" t="s">
        <v>21</v>
      </c>
      <c r="CU23" s="2448">
        <v>333260</v>
      </c>
      <c r="CV23" s="2448">
        <v>82556</v>
      </c>
      <c r="CW23" s="2448">
        <v>21222</v>
      </c>
      <c r="CX23" s="2448">
        <v>25</v>
      </c>
      <c r="CY23" s="2448">
        <v>2371</v>
      </c>
      <c r="CZ23" s="83">
        <v>43191</v>
      </c>
      <c r="DA23" s="666">
        <v>43191</v>
      </c>
      <c r="DB23" s="85"/>
      <c r="DC23" s="80">
        <v>43191</v>
      </c>
      <c r="DD23" s="132"/>
      <c r="DE23" s="2448">
        <v>794644</v>
      </c>
      <c r="DF23" s="2448">
        <v>11134</v>
      </c>
      <c r="DG23" s="2448">
        <v>20</v>
      </c>
      <c r="DH23" s="2448">
        <v>127</v>
      </c>
      <c r="DI23" s="2448" t="s">
        <v>21</v>
      </c>
      <c r="DJ23" s="2448">
        <v>4144</v>
      </c>
      <c r="DK23" s="2448">
        <v>4144</v>
      </c>
      <c r="DL23" s="2448">
        <v>5187</v>
      </c>
      <c r="DM23" s="2448" t="s">
        <v>21</v>
      </c>
      <c r="DN23" s="2448" t="s">
        <v>21</v>
      </c>
      <c r="DO23" s="2448">
        <v>213043</v>
      </c>
      <c r="DP23" s="2448">
        <v>86</v>
      </c>
      <c r="DQ23" s="2448" t="s">
        <v>21</v>
      </c>
      <c r="DR23" s="2448">
        <v>182354</v>
      </c>
      <c r="DS23" s="2448">
        <v>200512</v>
      </c>
      <c r="DT23" s="2448" t="s">
        <v>21</v>
      </c>
      <c r="DU23" s="69">
        <v>43191</v>
      </c>
      <c r="DV23" s="666">
        <v>43191</v>
      </c>
      <c r="DW23" s="85"/>
      <c r="DX23" s="80">
        <v>43191</v>
      </c>
      <c r="DY23" s="132"/>
      <c r="DZ23" s="82">
        <v>27118</v>
      </c>
      <c r="EA23" s="2448">
        <v>54461</v>
      </c>
      <c r="EB23" s="2448">
        <v>675787</v>
      </c>
      <c r="EC23" s="2448">
        <v>736834</v>
      </c>
      <c r="ED23" s="2448" t="s">
        <v>21</v>
      </c>
      <c r="EE23" s="2448" t="s">
        <v>21</v>
      </c>
      <c r="EF23" s="2448">
        <v>8824564</v>
      </c>
      <c r="EG23" s="83">
        <v>43191</v>
      </c>
      <c r="EH23" s="666">
        <v>43191</v>
      </c>
      <c r="ER23" s="86"/>
      <c r="ES23" s="4"/>
      <c r="ET23" s="4"/>
    </row>
    <row r="24" spans="1:150" ht="6.75" customHeight="1">
      <c r="A24" s="85"/>
      <c r="B24" s="80"/>
      <c r="C24" s="132"/>
      <c r="D24" s="2448"/>
      <c r="E24" s="2448"/>
      <c r="F24" s="2448"/>
      <c r="G24" s="2448"/>
      <c r="H24" s="2448"/>
      <c r="I24" s="2448"/>
      <c r="J24" s="2448"/>
      <c r="K24" s="2448"/>
      <c r="L24" s="2448"/>
      <c r="M24" s="2448"/>
      <c r="O24" s="2448"/>
      <c r="P24" s="2448"/>
      <c r="T24" s="83"/>
      <c r="U24" s="666"/>
      <c r="V24" s="85"/>
      <c r="W24" s="80"/>
      <c r="X24" s="132"/>
      <c r="Y24" s="2448"/>
      <c r="Z24" s="2448"/>
      <c r="AB24" s="2448"/>
      <c r="AC24" s="2448"/>
      <c r="AD24" s="2448"/>
      <c r="AE24" s="2448"/>
      <c r="AF24" s="2448"/>
      <c r="AG24" s="2448"/>
      <c r="AH24" s="2448"/>
      <c r="AJ24" s="2448"/>
      <c r="AK24" s="2448"/>
      <c r="AL24" s="2448"/>
      <c r="AM24" s="2448"/>
      <c r="AN24" s="2448"/>
      <c r="AO24" s="83"/>
      <c r="AP24" s="666"/>
      <c r="AQ24" s="85"/>
      <c r="AR24" s="80"/>
      <c r="AS24" s="132"/>
      <c r="AT24" s="2448"/>
      <c r="AU24" s="2448"/>
      <c r="AV24" s="2448"/>
      <c r="AW24" s="2448"/>
      <c r="AX24" s="2448"/>
      <c r="AY24" s="2448"/>
      <c r="AZ24" s="2448"/>
      <c r="BA24" s="2448"/>
      <c r="BB24" s="2448"/>
      <c r="BC24" s="2448"/>
      <c r="BD24" s="2448"/>
      <c r="BE24" s="2448"/>
      <c r="BF24" s="2448"/>
      <c r="BG24" s="2448"/>
      <c r="BI24" s="2448"/>
      <c r="BJ24" s="83"/>
      <c r="BK24" s="666"/>
      <c r="BL24" s="85"/>
      <c r="BM24" s="80"/>
      <c r="BN24" s="132"/>
      <c r="BO24" s="82"/>
      <c r="BP24" s="2448"/>
      <c r="BQ24" s="2448"/>
      <c r="BR24" s="2448"/>
      <c r="BS24" s="2448"/>
      <c r="BT24" s="2448"/>
      <c r="BU24" s="2448"/>
      <c r="BV24" s="2448"/>
      <c r="BW24" s="2448"/>
      <c r="BX24" s="2448"/>
      <c r="BY24" s="2448"/>
      <c r="BZ24" s="2448"/>
      <c r="CA24" s="2448"/>
      <c r="CB24" s="2448"/>
      <c r="CC24" s="2448"/>
      <c r="CD24" s="2448"/>
      <c r="CE24" s="83"/>
      <c r="CF24" s="666"/>
      <c r="CG24" s="85"/>
      <c r="CH24" s="80"/>
      <c r="CI24" s="132"/>
      <c r="CJ24" s="2448"/>
      <c r="CK24" s="2448"/>
      <c r="CL24" s="2448"/>
      <c r="CM24" s="2448"/>
      <c r="CN24" s="2448"/>
      <c r="CO24" s="2448"/>
      <c r="CP24" s="2448"/>
      <c r="CQ24" s="2448"/>
      <c r="CR24" s="2448"/>
      <c r="CS24" s="2448"/>
      <c r="CT24" s="2448"/>
      <c r="CU24" s="2448"/>
      <c r="CV24" s="2448"/>
      <c r="CW24" s="2448"/>
      <c r="CX24" s="2448"/>
      <c r="CY24" s="2448"/>
      <c r="CZ24" s="83"/>
      <c r="DA24" s="666"/>
      <c r="DB24" s="85"/>
      <c r="DC24" s="80"/>
      <c r="DD24" s="132"/>
      <c r="DE24" s="2448"/>
      <c r="DF24" s="2448"/>
      <c r="DG24" s="2448"/>
      <c r="DH24" s="2448"/>
      <c r="DI24" s="2448"/>
      <c r="DJ24" s="2448"/>
      <c r="DK24" s="2448"/>
      <c r="DL24" s="2448"/>
      <c r="DM24" s="2448"/>
      <c r="DN24" s="2448"/>
      <c r="DO24" s="2448"/>
      <c r="DP24" s="2448"/>
      <c r="DQ24" s="2448"/>
      <c r="DR24" s="2448"/>
      <c r="DS24" s="2448"/>
      <c r="DT24" s="2448"/>
      <c r="DU24" s="69"/>
      <c r="DV24" s="666"/>
      <c r="DW24" s="85"/>
      <c r="DX24" s="80"/>
      <c r="DY24" s="132"/>
      <c r="DZ24" s="82"/>
      <c r="EA24" s="2448"/>
      <c r="EB24" s="2448"/>
      <c r="EC24" s="2448"/>
      <c r="ED24" s="2448"/>
      <c r="EE24" s="2448"/>
      <c r="EF24" s="2448"/>
      <c r="EG24" s="83"/>
      <c r="EH24" s="666"/>
      <c r="ER24" s="86"/>
      <c r="ES24" s="4"/>
      <c r="ET24" s="4"/>
    </row>
    <row r="25" spans="1:150" ht="15.75">
      <c r="A25" s="88">
        <v>31</v>
      </c>
      <c r="B25" s="89" t="s">
        <v>23</v>
      </c>
      <c r="C25" s="133" t="s">
        <v>24</v>
      </c>
      <c r="D25" s="2448">
        <v>914969</v>
      </c>
      <c r="E25" s="2448">
        <v>69349</v>
      </c>
      <c r="F25" s="2448">
        <v>14419</v>
      </c>
      <c r="G25" s="2448">
        <v>10152</v>
      </c>
      <c r="H25" s="2448">
        <v>7208</v>
      </c>
      <c r="I25" s="2448">
        <v>13540</v>
      </c>
      <c r="J25" s="2448">
        <v>13460</v>
      </c>
      <c r="K25" s="2448">
        <v>80</v>
      </c>
      <c r="L25" s="2448">
        <v>3</v>
      </c>
      <c r="M25" s="2448">
        <v>19899</v>
      </c>
      <c r="N25" s="2448" t="s">
        <v>21</v>
      </c>
      <c r="O25" s="2448" t="s">
        <v>21</v>
      </c>
      <c r="P25" s="2448">
        <v>221139</v>
      </c>
      <c r="Q25" s="2448" t="s">
        <v>21</v>
      </c>
      <c r="R25" s="2448">
        <v>3083</v>
      </c>
      <c r="S25" s="2448">
        <v>4307</v>
      </c>
      <c r="T25" s="91" t="s">
        <v>25</v>
      </c>
      <c r="U25" s="670" t="s">
        <v>2160</v>
      </c>
      <c r="V25" s="88">
        <v>31</v>
      </c>
      <c r="W25" s="89" t="s">
        <v>23</v>
      </c>
      <c r="X25" s="133" t="s">
        <v>24</v>
      </c>
      <c r="Y25" s="2448">
        <v>4</v>
      </c>
      <c r="Z25" s="2448">
        <v>720</v>
      </c>
      <c r="AA25" s="2448" t="s">
        <v>21</v>
      </c>
      <c r="AB25" s="2448">
        <v>3549</v>
      </c>
      <c r="AC25" s="2448" t="s">
        <v>21</v>
      </c>
      <c r="AD25" s="2448">
        <v>3040</v>
      </c>
      <c r="AE25" s="2448">
        <v>3342</v>
      </c>
      <c r="AF25" s="2448" t="s">
        <v>21</v>
      </c>
      <c r="AG25" s="2448" t="s">
        <v>21</v>
      </c>
      <c r="AH25" s="2448">
        <v>86959</v>
      </c>
      <c r="AI25" s="2448">
        <v>19645</v>
      </c>
      <c r="AJ25" s="2448">
        <v>4828</v>
      </c>
      <c r="AK25" s="2448">
        <v>7</v>
      </c>
      <c r="AL25" s="2448">
        <v>611</v>
      </c>
      <c r="AM25" s="2448">
        <v>8</v>
      </c>
      <c r="AN25" s="2448">
        <v>3967</v>
      </c>
      <c r="AO25" s="91" t="s">
        <v>25</v>
      </c>
      <c r="AP25" s="670" t="s">
        <v>2160</v>
      </c>
      <c r="AQ25" s="88">
        <v>31</v>
      </c>
      <c r="AR25" s="89" t="s">
        <v>23</v>
      </c>
      <c r="AS25" s="133" t="s">
        <v>24</v>
      </c>
      <c r="AT25" s="2448">
        <v>22</v>
      </c>
      <c r="AU25" s="2448" t="s">
        <v>21</v>
      </c>
      <c r="AV25" s="2448">
        <v>488</v>
      </c>
      <c r="AW25" s="2448">
        <v>488</v>
      </c>
      <c r="AX25" s="2448">
        <v>822</v>
      </c>
      <c r="AY25" s="2448" t="s">
        <v>21</v>
      </c>
      <c r="AZ25" s="2448">
        <v>3713</v>
      </c>
      <c r="BA25" s="2448">
        <v>16</v>
      </c>
      <c r="BB25" s="2448" t="s">
        <v>21</v>
      </c>
      <c r="BC25" s="2448">
        <v>3154</v>
      </c>
      <c r="BD25" s="2448">
        <v>3479</v>
      </c>
      <c r="BE25" s="2448" t="s">
        <v>21</v>
      </c>
      <c r="BF25" s="2448" t="s">
        <v>21</v>
      </c>
      <c r="BG25" s="2448">
        <v>1689008</v>
      </c>
      <c r="BH25" s="2448">
        <v>12535</v>
      </c>
      <c r="BI25" s="2448">
        <v>310</v>
      </c>
      <c r="BJ25" s="91" t="s">
        <v>25</v>
      </c>
      <c r="BK25" s="670" t="s">
        <v>2160</v>
      </c>
      <c r="BL25" s="88">
        <v>31</v>
      </c>
      <c r="BM25" s="89" t="s">
        <v>23</v>
      </c>
      <c r="BN25" s="133" t="s">
        <v>24</v>
      </c>
      <c r="BO25" s="82">
        <v>1096718</v>
      </c>
      <c r="BP25" s="2448">
        <v>78861</v>
      </c>
      <c r="BQ25" s="2448">
        <v>14419</v>
      </c>
      <c r="BR25" s="2448">
        <v>10826</v>
      </c>
      <c r="BS25" s="2448">
        <v>7309</v>
      </c>
      <c r="BT25" s="2448">
        <v>18756</v>
      </c>
      <c r="BU25" s="2448">
        <v>18676</v>
      </c>
      <c r="BV25" s="2448">
        <v>80</v>
      </c>
      <c r="BW25" s="2448">
        <v>3</v>
      </c>
      <c r="BX25" s="2448">
        <v>22569</v>
      </c>
      <c r="BY25" s="2448" t="s">
        <v>21</v>
      </c>
      <c r="BZ25" s="2448" t="s">
        <v>21</v>
      </c>
      <c r="CA25" s="2448">
        <v>468230</v>
      </c>
      <c r="CB25" s="2448" t="s">
        <v>21</v>
      </c>
      <c r="CC25" s="2448">
        <v>3083</v>
      </c>
      <c r="CD25" s="2448">
        <v>9144</v>
      </c>
      <c r="CE25" s="91" t="s">
        <v>25</v>
      </c>
      <c r="CF25" s="670" t="s">
        <v>2160</v>
      </c>
      <c r="CG25" s="88">
        <v>31</v>
      </c>
      <c r="CH25" s="89" t="s">
        <v>23</v>
      </c>
      <c r="CI25" s="133" t="s">
        <v>24</v>
      </c>
      <c r="CJ25" s="2448">
        <v>680</v>
      </c>
      <c r="CK25" s="2448">
        <v>261</v>
      </c>
      <c r="CL25" s="2448">
        <v>261</v>
      </c>
      <c r="CM25" s="2448">
        <v>747</v>
      </c>
      <c r="CN25" s="2448" t="s">
        <v>21</v>
      </c>
      <c r="CO25" s="2448">
        <v>3903</v>
      </c>
      <c r="CP25" s="2448" t="s">
        <v>21</v>
      </c>
      <c r="CQ25" s="2448">
        <v>3340</v>
      </c>
      <c r="CR25" s="2448">
        <v>3675</v>
      </c>
      <c r="CS25" s="2448" t="s">
        <v>21</v>
      </c>
      <c r="CT25" s="2448" t="s">
        <v>21</v>
      </c>
      <c r="CU25" s="2448">
        <v>83667</v>
      </c>
      <c r="CV25" s="2448">
        <v>22824</v>
      </c>
      <c r="CW25" s="2448">
        <v>5287</v>
      </c>
      <c r="CX25" s="2448">
        <v>7</v>
      </c>
      <c r="CY25" s="2448">
        <v>781</v>
      </c>
      <c r="CZ25" s="91" t="s">
        <v>25</v>
      </c>
      <c r="DA25" s="670" t="s">
        <v>2160</v>
      </c>
      <c r="DB25" s="88">
        <v>31</v>
      </c>
      <c r="DC25" s="89" t="s">
        <v>23</v>
      </c>
      <c r="DD25" s="133" t="s">
        <v>24</v>
      </c>
      <c r="DE25" s="2448">
        <v>196903</v>
      </c>
      <c r="DF25" s="2448">
        <v>2971</v>
      </c>
      <c r="DG25" s="2448">
        <v>6</v>
      </c>
      <c r="DH25" s="2448">
        <v>47</v>
      </c>
      <c r="DI25" s="2448" t="s">
        <v>21</v>
      </c>
      <c r="DJ25" s="2448">
        <v>1291</v>
      </c>
      <c r="DK25" s="2448">
        <v>1291</v>
      </c>
      <c r="DL25" s="2448">
        <v>1232</v>
      </c>
      <c r="DM25" s="2448" t="s">
        <v>21</v>
      </c>
      <c r="DN25" s="2448" t="s">
        <v>21</v>
      </c>
      <c r="DO25" s="2448">
        <v>53829</v>
      </c>
      <c r="DP25" s="2448">
        <v>16</v>
      </c>
      <c r="DQ25" s="2448" t="s">
        <v>21</v>
      </c>
      <c r="DR25" s="2448">
        <v>46077</v>
      </c>
      <c r="DS25" s="2448">
        <v>50669</v>
      </c>
      <c r="DT25" s="2448" t="s">
        <v>21</v>
      </c>
      <c r="DU25" s="69" t="s">
        <v>25</v>
      </c>
      <c r="DV25" s="666" t="s">
        <v>2160</v>
      </c>
      <c r="DW25" s="88">
        <v>31</v>
      </c>
      <c r="DX25" s="89" t="s">
        <v>23</v>
      </c>
      <c r="DY25" s="133" t="s">
        <v>24</v>
      </c>
      <c r="DZ25" s="82">
        <v>9081</v>
      </c>
      <c r="EA25" s="2448">
        <v>14362</v>
      </c>
      <c r="EB25" s="2448">
        <v>195619</v>
      </c>
      <c r="EC25" s="2448">
        <v>213144</v>
      </c>
      <c r="ED25" s="2448" t="s">
        <v>21</v>
      </c>
      <c r="EE25" s="2448" t="s">
        <v>21</v>
      </c>
      <c r="EF25" s="2448">
        <v>2089965</v>
      </c>
      <c r="EG25" s="91" t="s">
        <v>25</v>
      </c>
      <c r="EH25" s="670" t="s">
        <v>2160</v>
      </c>
      <c r="ER25" s="86"/>
      <c r="ES25" s="4"/>
      <c r="ET25" s="4"/>
    </row>
    <row r="26" spans="1:150" ht="14.25" customHeight="1">
      <c r="A26" s="93" t="s">
        <v>26</v>
      </c>
      <c r="B26" s="94" t="s">
        <v>26</v>
      </c>
      <c r="C26" s="134" t="s">
        <v>556</v>
      </c>
      <c r="D26" s="2448">
        <v>859907</v>
      </c>
      <c r="E26" s="2448">
        <v>55385</v>
      </c>
      <c r="F26" s="2448">
        <v>14015</v>
      </c>
      <c r="G26" s="2448">
        <v>9102</v>
      </c>
      <c r="H26" s="2448">
        <v>7363</v>
      </c>
      <c r="I26" s="2448">
        <v>6533</v>
      </c>
      <c r="J26" s="2448">
        <v>6293</v>
      </c>
      <c r="K26" s="2448">
        <v>240</v>
      </c>
      <c r="L26" s="2448">
        <v>3</v>
      </c>
      <c r="M26" s="2448">
        <v>15564</v>
      </c>
      <c r="N26" s="2448" t="s">
        <v>21</v>
      </c>
      <c r="O26" s="2448" t="s">
        <v>21</v>
      </c>
      <c r="P26" s="2448">
        <v>178768</v>
      </c>
      <c r="Q26" s="2448" t="s">
        <v>21</v>
      </c>
      <c r="R26" s="2448">
        <v>4175</v>
      </c>
      <c r="S26" s="2448">
        <v>2283</v>
      </c>
      <c r="T26" s="91" t="s">
        <v>27</v>
      </c>
      <c r="U26" s="670" t="s">
        <v>26</v>
      </c>
      <c r="V26" s="93" t="s">
        <v>26</v>
      </c>
      <c r="W26" s="94" t="s">
        <v>26</v>
      </c>
      <c r="X26" s="134" t="s">
        <v>556</v>
      </c>
      <c r="Y26" s="2448">
        <v>3</v>
      </c>
      <c r="Z26" s="2448">
        <v>602</v>
      </c>
      <c r="AA26" s="2448" t="s">
        <v>21</v>
      </c>
      <c r="AB26" s="2448">
        <v>2146</v>
      </c>
      <c r="AC26" s="2448" t="s">
        <v>21</v>
      </c>
      <c r="AD26" s="2448">
        <v>1839</v>
      </c>
      <c r="AE26" s="2448">
        <v>2020</v>
      </c>
      <c r="AF26" s="2448" t="s">
        <v>21</v>
      </c>
      <c r="AG26" s="2448" t="s">
        <v>21</v>
      </c>
      <c r="AH26" s="2448">
        <v>74812</v>
      </c>
      <c r="AI26" s="2448">
        <v>17737</v>
      </c>
      <c r="AJ26" s="2448">
        <v>4307</v>
      </c>
      <c r="AK26" s="2448">
        <v>6</v>
      </c>
      <c r="AL26" s="2448">
        <v>464</v>
      </c>
      <c r="AM26" s="2448">
        <v>9</v>
      </c>
      <c r="AN26" s="2448">
        <v>3615</v>
      </c>
      <c r="AO26" s="91" t="s">
        <v>27</v>
      </c>
      <c r="AP26" s="670" t="s">
        <v>26</v>
      </c>
      <c r="AQ26" s="93" t="s">
        <v>26</v>
      </c>
      <c r="AR26" s="94" t="s">
        <v>26</v>
      </c>
      <c r="AS26" s="134" t="s">
        <v>556</v>
      </c>
      <c r="AT26" s="2448">
        <v>3</v>
      </c>
      <c r="AU26" s="2448" t="s">
        <v>21</v>
      </c>
      <c r="AV26" s="2448">
        <v>312</v>
      </c>
      <c r="AW26" s="2448">
        <v>312</v>
      </c>
      <c r="AX26" s="2448">
        <v>861</v>
      </c>
      <c r="AY26" s="2448" t="s">
        <v>21</v>
      </c>
      <c r="AZ26" s="2448">
        <v>3313</v>
      </c>
      <c r="BA26" s="2448">
        <v>16</v>
      </c>
      <c r="BB26" s="2448" t="s">
        <v>21</v>
      </c>
      <c r="BC26" s="2448">
        <v>2810</v>
      </c>
      <c r="BD26" s="2448">
        <v>3102</v>
      </c>
      <c r="BE26" s="2448" t="s">
        <v>21</v>
      </c>
      <c r="BF26" s="2448" t="s">
        <v>21</v>
      </c>
      <c r="BG26" s="2448">
        <v>1737059</v>
      </c>
      <c r="BH26" s="2448">
        <v>11969</v>
      </c>
      <c r="BI26" s="2448">
        <v>82</v>
      </c>
      <c r="BJ26" s="91" t="s">
        <v>27</v>
      </c>
      <c r="BK26" s="670" t="s">
        <v>26</v>
      </c>
      <c r="BL26" s="93" t="s">
        <v>26</v>
      </c>
      <c r="BM26" s="94" t="s">
        <v>26</v>
      </c>
      <c r="BN26" s="134" t="s">
        <v>556</v>
      </c>
      <c r="BO26" s="82">
        <v>1006895</v>
      </c>
      <c r="BP26" s="2448">
        <v>60168</v>
      </c>
      <c r="BQ26" s="2448">
        <v>14015</v>
      </c>
      <c r="BR26" s="2448">
        <v>9158</v>
      </c>
      <c r="BS26" s="2448">
        <v>7462</v>
      </c>
      <c r="BT26" s="2448">
        <v>8455</v>
      </c>
      <c r="BU26" s="2448">
        <v>8215</v>
      </c>
      <c r="BV26" s="2448">
        <v>240</v>
      </c>
      <c r="BW26" s="2448">
        <v>3</v>
      </c>
      <c r="BX26" s="2448">
        <v>17615</v>
      </c>
      <c r="BY26" s="2448" t="s">
        <v>21</v>
      </c>
      <c r="BZ26" s="2448" t="s">
        <v>21</v>
      </c>
      <c r="CA26" s="2448">
        <v>391469</v>
      </c>
      <c r="CB26" s="2448" t="s">
        <v>21</v>
      </c>
      <c r="CC26" s="2448">
        <v>4175</v>
      </c>
      <c r="CD26" s="2448">
        <v>6473</v>
      </c>
      <c r="CE26" s="91" t="s">
        <v>27</v>
      </c>
      <c r="CF26" s="670" t="s">
        <v>26</v>
      </c>
      <c r="CG26" s="93" t="s">
        <v>26</v>
      </c>
      <c r="CH26" s="94" t="s">
        <v>26</v>
      </c>
      <c r="CI26" s="134" t="s">
        <v>556</v>
      </c>
      <c r="CJ26" s="2448">
        <v>708</v>
      </c>
      <c r="CK26" s="2448">
        <v>46</v>
      </c>
      <c r="CL26" s="2448">
        <v>46</v>
      </c>
      <c r="CM26" s="2448">
        <v>602</v>
      </c>
      <c r="CN26" s="2448" t="s">
        <v>21</v>
      </c>
      <c r="CO26" s="2448">
        <v>2474</v>
      </c>
      <c r="CP26" s="2448" t="s">
        <v>21</v>
      </c>
      <c r="CQ26" s="2448">
        <v>2118</v>
      </c>
      <c r="CR26" s="2448">
        <v>2330</v>
      </c>
      <c r="CS26" s="2448" t="s">
        <v>21</v>
      </c>
      <c r="CT26" s="2448" t="s">
        <v>21</v>
      </c>
      <c r="CU26" s="2448">
        <v>72300</v>
      </c>
      <c r="CV26" s="2448">
        <v>19643</v>
      </c>
      <c r="CW26" s="2448">
        <v>4612</v>
      </c>
      <c r="CX26" s="2448">
        <v>6</v>
      </c>
      <c r="CY26" s="2448">
        <v>485</v>
      </c>
      <c r="CZ26" s="91" t="s">
        <v>27</v>
      </c>
      <c r="DA26" s="670" t="s">
        <v>26</v>
      </c>
      <c r="DB26" s="93" t="s">
        <v>26</v>
      </c>
      <c r="DC26" s="94" t="s">
        <v>26</v>
      </c>
      <c r="DD26" s="134" t="s">
        <v>556</v>
      </c>
      <c r="DE26" s="2448">
        <v>199769</v>
      </c>
      <c r="DF26" s="2448">
        <v>2570</v>
      </c>
      <c r="DG26" s="2448">
        <v>8</v>
      </c>
      <c r="DH26" s="2448">
        <v>28</v>
      </c>
      <c r="DI26" s="2448" t="s">
        <v>21</v>
      </c>
      <c r="DJ26" s="2448">
        <v>563</v>
      </c>
      <c r="DK26" s="2448">
        <v>563</v>
      </c>
      <c r="DL26" s="2448">
        <v>1499</v>
      </c>
      <c r="DM26" s="2448" t="s">
        <v>21</v>
      </c>
      <c r="DN26" s="2448" t="s">
        <v>21</v>
      </c>
      <c r="DO26" s="2448">
        <v>52360</v>
      </c>
      <c r="DP26" s="2448">
        <v>16</v>
      </c>
      <c r="DQ26" s="2448" t="s">
        <v>21</v>
      </c>
      <c r="DR26" s="2448">
        <v>44822</v>
      </c>
      <c r="DS26" s="2448">
        <v>49285</v>
      </c>
      <c r="DT26" s="2448" t="s">
        <v>21</v>
      </c>
      <c r="DU26" s="69" t="s">
        <v>27</v>
      </c>
      <c r="DV26" s="666" t="s">
        <v>26</v>
      </c>
      <c r="DW26" s="93" t="s">
        <v>26</v>
      </c>
      <c r="DX26" s="94" t="s">
        <v>26</v>
      </c>
      <c r="DY26" s="134" t="s">
        <v>556</v>
      </c>
      <c r="DZ26" s="82">
        <v>6440</v>
      </c>
      <c r="EA26" s="2448">
        <v>12816</v>
      </c>
      <c r="EB26" s="2448">
        <v>148931</v>
      </c>
      <c r="EC26" s="2448">
        <v>162606</v>
      </c>
      <c r="ED26" s="2448" t="s">
        <v>21</v>
      </c>
      <c r="EE26" s="2448" t="s">
        <v>21</v>
      </c>
      <c r="EF26" s="2448">
        <v>2076585</v>
      </c>
      <c r="EG26" s="91" t="s">
        <v>27</v>
      </c>
      <c r="EH26" s="670" t="s">
        <v>26</v>
      </c>
      <c r="ER26" s="99"/>
      <c r="ES26" s="4"/>
      <c r="ET26" s="4"/>
    </row>
    <row r="27" spans="1:150" ht="15.75">
      <c r="A27" s="88">
        <v>1</v>
      </c>
      <c r="B27" s="89" t="s">
        <v>2159</v>
      </c>
      <c r="C27" s="134" t="s">
        <v>2164</v>
      </c>
      <c r="D27" s="2448">
        <v>947450</v>
      </c>
      <c r="E27" s="2448">
        <v>53686</v>
      </c>
      <c r="F27" s="2448">
        <v>14235</v>
      </c>
      <c r="G27" s="2448">
        <v>7033</v>
      </c>
      <c r="H27" s="2448">
        <v>7154</v>
      </c>
      <c r="I27" s="2448">
        <v>6463</v>
      </c>
      <c r="J27" s="2448">
        <v>6253</v>
      </c>
      <c r="K27" s="2448">
        <v>210</v>
      </c>
      <c r="L27" s="2448">
        <v>3</v>
      </c>
      <c r="M27" s="2448">
        <v>15825</v>
      </c>
      <c r="N27" s="2448" t="s">
        <v>21</v>
      </c>
      <c r="O27" s="2448" t="s">
        <v>21</v>
      </c>
      <c r="P27" s="2448">
        <v>189641</v>
      </c>
      <c r="Q27" s="2448" t="s">
        <v>21</v>
      </c>
      <c r="R27" s="2448">
        <v>2735</v>
      </c>
      <c r="S27" s="2448">
        <v>1794</v>
      </c>
      <c r="T27" s="91" t="s">
        <v>28</v>
      </c>
      <c r="U27" s="670" t="s">
        <v>26</v>
      </c>
      <c r="V27" s="88">
        <v>1</v>
      </c>
      <c r="W27" s="89" t="s">
        <v>2159</v>
      </c>
      <c r="X27" s="134" t="s">
        <v>2164</v>
      </c>
      <c r="Y27" s="2448">
        <v>2</v>
      </c>
      <c r="Z27" s="2448">
        <v>574</v>
      </c>
      <c r="AA27" s="2448" t="s">
        <v>21</v>
      </c>
      <c r="AB27" s="2448">
        <v>2921</v>
      </c>
      <c r="AC27" s="2448" t="s">
        <v>21</v>
      </c>
      <c r="AD27" s="2448">
        <v>2506</v>
      </c>
      <c r="AE27" s="2448">
        <v>2750</v>
      </c>
      <c r="AF27" s="2448" t="s">
        <v>21</v>
      </c>
      <c r="AG27" s="2448" t="s">
        <v>21</v>
      </c>
      <c r="AH27" s="2448">
        <v>78935</v>
      </c>
      <c r="AI27" s="2448">
        <v>19296</v>
      </c>
      <c r="AJ27" s="2448">
        <v>3495</v>
      </c>
      <c r="AK27" s="2448">
        <v>6</v>
      </c>
      <c r="AL27" s="2448">
        <v>514</v>
      </c>
      <c r="AM27" s="2448">
        <v>8</v>
      </c>
      <c r="AN27" s="2448">
        <v>2761</v>
      </c>
      <c r="AO27" s="91" t="s">
        <v>28</v>
      </c>
      <c r="AP27" s="670" t="s">
        <v>26</v>
      </c>
      <c r="AQ27" s="88">
        <v>1</v>
      </c>
      <c r="AR27" s="89" t="s">
        <v>2159</v>
      </c>
      <c r="AS27" s="134" t="s">
        <v>2164</v>
      </c>
      <c r="AT27" s="2448" t="s">
        <v>21</v>
      </c>
      <c r="AU27" s="2448" t="s">
        <v>21</v>
      </c>
      <c r="AV27" s="2448">
        <v>269</v>
      </c>
      <c r="AW27" s="2448">
        <v>269</v>
      </c>
      <c r="AX27" s="2448">
        <v>867</v>
      </c>
      <c r="AY27" s="2448" t="s">
        <v>21</v>
      </c>
      <c r="AZ27" s="2448">
        <v>3634</v>
      </c>
      <c r="BA27" s="2448">
        <v>26</v>
      </c>
      <c r="BB27" s="2448" t="s">
        <v>21</v>
      </c>
      <c r="BC27" s="2448">
        <v>3077</v>
      </c>
      <c r="BD27" s="2448">
        <v>3394</v>
      </c>
      <c r="BE27" s="2448" t="s">
        <v>21</v>
      </c>
      <c r="BF27" s="2448" t="s">
        <v>21</v>
      </c>
      <c r="BG27" s="2448">
        <v>1875602</v>
      </c>
      <c r="BH27" s="2448">
        <v>13935</v>
      </c>
      <c r="BI27" s="2448">
        <v>87</v>
      </c>
      <c r="BJ27" s="91" t="s">
        <v>28</v>
      </c>
      <c r="BK27" s="670" t="s">
        <v>26</v>
      </c>
      <c r="BL27" s="88">
        <v>1</v>
      </c>
      <c r="BM27" s="89" t="s">
        <v>2159</v>
      </c>
      <c r="BN27" s="134" t="s">
        <v>2164</v>
      </c>
      <c r="BO27" s="82">
        <v>1113101</v>
      </c>
      <c r="BP27" s="2448">
        <v>61541</v>
      </c>
      <c r="BQ27" s="2448">
        <v>14235</v>
      </c>
      <c r="BR27" s="2448">
        <v>7159</v>
      </c>
      <c r="BS27" s="2448">
        <v>7271</v>
      </c>
      <c r="BT27" s="2448">
        <v>11973</v>
      </c>
      <c r="BU27" s="2448">
        <v>11763</v>
      </c>
      <c r="BV27" s="2448">
        <v>210</v>
      </c>
      <c r="BW27" s="2448">
        <v>3</v>
      </c>
      <c r="BX27" s="2448">
        <v>17390</v>
      </c>
      <c r="BY27" s="2448" t="s">
        <v>21</v>
      </c>
      <c r="BZ27" s="2448" t="s">
        <v>21</v>
      </c>
      <c r="CA27" s="2448">
        <v>426898</v>
      </c>
      <c r="CB27" s="2448" t="s">
        <v>21</v>
      </c>
      <c r="CC27" s="2448">
        <v>2735</v>
      </c>
      <c r="CD27" s="2448">
        <v>5339</v>
      </c>
      <c r="CE27" s="91" t="s">
        <v>28</v>
      </c>
      <c r="CF27" s="670" t="s">
        <v>26</v>
      </c>
      <c r="CG27" s="88">
        <v>1</v>
      </c>
      <c r="CH27" s="89" t="s">
        <v>2159</v>
      </c>
      <c r="CI27" s="134" t="s">
        <v>2164</v>
      </c>
      <c r="CJ27" s="2448">
        <v>718</v>
      </c>
      <c r="CK27" s="2448">
        <v>131</v>
      </c>
      <c r="CL27" s="2448">
        <v>131</v>
      </c>
      <c r="CM27" s="2448">
        <v>632</v>
      </c>
      <c r="CN27" s="2448" t="s">
        <v>21</v>
      </c>
      <c r="CO27" s="2448">
        <v>3449</v>
      </c>
      <c r="CP27" s="2448" t="s">
        <v>21</v>
      </c>
      <c r="CQ27" s="2448">
        <v>2957</v>
      </c>
      <c r="CR27" s="2448">
        <v>3247</v>
      </c>
      <c r="CS27" s="2448" t="s">
        <v>21</v>
      </c>
      <c r="CT27" s="2448" t="s">
        <v>21</v>
      </c>
      <c r="CU27" s="2448">
        <v>75046</v>
      </c>
      <c r="CV27" s="2448">
        <v>21402</v>
      </c>
      <c r="CW27" s="2448">
        <v>4258</v>
      </c>
      <c r="CX27" s="2448">
        <v>6</v>
      </c>
      <c r="CY27" s="2448">
        <v>580</v>
      </c>
      <c r="CZ27" s="91" t="s">
        <v>28</v>
      </c>
      <c r="DA27" s="670" t="s">
        <v>26</v>
      </c>
      <c r="DB27" s="88">
        <v>1</v>
      </c>
      <c r="DC27" s="89" t="s">
        <v>2159</v>
      </c>
      <c r="DD27" s="134" t="s">
        <v>2164</v>
      </c>
      <c r="DE27" s="2448">
        <v>213549</v>
      </c>
      <c r="DF27" s="2448">
        <v>2660</v>
      </c>
      <c r="DG27" s="2448">
        <v>5</v>
      </c>
      <c r="DH27" s="2448">
        <v>25</v>
      </c>
      <c r="DI27" s="2448" t="s">
        <v>21</v>
      </c>
      <c r="DJ27" s="2448">
        <v>869</v>
      </c>
      <c r="DK27" s="2448">
        <v>869</v>
      </c>
      <c r="DL27" s="2448">
        <v>1336</v>
      </c>
      <c r="DM27" s="2448" t="s">
        <v>21</v>
      </c>
      <c r="DN27" s="2448" t="s">
        <v>21</v>
      </c>
      <c r="DO27" s="2448">
        <v>53179</v>
      </c>
      <c r="DP27" s="2448">
        <v>26</v>
      </c>
      <c r="DQ27" s="2448" t="s">
        <v>21</v>
      </c>
      <c r="DR27" s="2448">
        <v>45518</v>
      </c>
      <c r="DS27" s="2448">
        <v>50046</v>
      </c>
      <c r="DT27" s="2448" t="s">
        <v>21</v>
      </c>
      <c r="DU27" s="69" t="s">
        <v>28</v>
      </c>
      <c r="DV27" s="666" t="s">
        <v>26</v>
      </c>
      <c r="DW27" s="88">
        <v>1</v>
      </c>
      <c r="DX27" s="89" t="s">
        <v>2159</v>
      </c>
      <c r="DY27" s="134" t="s">
        <v>2164</v>
      </c>
      <c r="DZ27" s="82">
        <v>5299</v>
      </c>
      <c r="EA27" s="2448">
        <v>13427</v>
      </c>
      <c r="EB27" s="2448">
        <v>160758</v>
      </c>
      <c r="EC27" s="2448">
        <v>175420</v>
      </c>
      <c r="ED27" s="2448" t="s">
        <v>21</v>
      </c>
      <c r="EE27" s="2448" t="s">
        <v>21</v>
      </c>
      <c r="EF27" s="2448">
        <v>2357162</v>
      </c>
      <c r="EG27" s="91" t="s">
        <v>28</v>
      </c>
      <c r="EH27" s="670" t="s">
        <v>26</v>
      </c>
      <c r="ER27" s="86"/>
      <c r="ES27" s="4"/>
      <c r="ET27" s="4"/>
    </row>
    <row r="28" spans="1:150" ht="14.25" customHeight="1">
      <c r="A28" s="88" t="s">
        <v>26</v>
      </c>
      <c r="B28" s="89" t="s">
        <v>26</v>
      </c>
      <c r="C28" s="134" t="s">
        <v>165</v>
      </c>
      <c r="D28" s="2448">
        <v>870266</v>
      </c>
      <c r="E28" s="2448">
        <v>57018</v>
      </c>
      <c r="F28" s="2448">
        <v>13618</v>
      </c>
      <c r="G28" s="2448">
        <v>7281</v>
      </c>
      <c r="H28" s="2448">
        <v>7015</v>
      </c>
      <c r="I28" s="2448">
        <v>8749</v>
      </c>
      <c r="J28" s="2448">
        <v>8749</v>
      </c>
      <c r="K28" s="2448" t="s">
        <v>21</v>
      </c>
      <c r="L28" s="2448">
        <v>3</v>
      </c>
      <c r="M28" s="2448">
        <v>16960</v>
      </c>
      <c r="N28" s="2448" t="s">
        <v>21</v>
      </c>
      <c r="O28" s="2448" t="s">
        <v>21</v>
      </c>
      <c r="P28" s="2448">
        <v>188941</v>
      </c>
      <c r="Q28" s="2448" t="s">
        <v>21</v>
      </c>
      <c r="R28" s="2448">
        <v>2887</v>
      </c>
      <c r="S28" s="2448">
        <v>2741</v>
      </c>
      <c r="T28" s="91" t="s">
        <v>29</v>
      </c>
      <c r="U28" s="670" t="s">
        <v>26</v>
      </c>
      <c r="V28" s="88" t="s">
        <v>26</v>
      </c>
      <c r="W28" s="89" t="s">
        <v>26</v>
      </c>
      <c r="X28" s="134" t="s">
        <v>165</v>
      </c>
      <c r="Y28" s="2448">
        <v>5</v>
      </c>
      <c r="Z28" s="2448">
        <v>587</v>
      </c>
      <c r="AA28" s="2448" t="s">
        <v>21</v>
      </c>
      <c r="AB28" s="2448">
        <v>2310</v>
      </c>
      <c r="AC28" s="2448" t="s">
        <v>21</v>
      </c>
      <c r="AD28" s="2448">
        <v>1980</v>
      </c>
      <c r="AE28" s="2448">
        <v>2175</v>
      </c>
      <c r="AF28" s="2448" t="s">
        <v>21</v>
      </c>
      <c r="AG28" s="2448" t="s">
        <v>21</v>
      </c>
      <c r="AH28" s="2448">
        <v>68757</v>
      </c>
      <c r="AI28" s="2448">
        <v>18334</v>
      </c>
      <c r="AJ28" s="2448">
        <v>4923</v>
      </c>
      <c r="AK28" s="2448">
        <v>7</v>
      </c>
      <c r="AL28" s="2448">
        <v>531</v>
      </c>
      <c r="AM28" s="2448">
        <v>9</v>
      </c>
      <c r="AN28" s="2448">
        <v>4155</v>
      </c>
      <c r="AO28" s="91" t="s">
        <v>29</v>
      </c>
      <c r="AP28" s="670" t="s">
        <v>26</v>
      </c>
      <c r="AQ28" s="88" t="s">
        <v>26</v>
      </c>
      <c r="AR28" s="89" t="s">
        <v>26</v>
      </c>
      <c r="AS28" s="134" t="s">
        <v>165</v>
      </c>
      <c r="AT28" s="2448">
        <v>10</v>
      </c>
      <c r="AU28" s="2448" t="s">
        <v>21</v>
      </c>
      <c r="AV28" s="2448">
        <v>346</v>
      </c>
      <c r="AW28" s="2448">
        <v>346</v>
      </c>
      <c r="AX28" s="2448">
        <v>854</v>
      </c>
      <c r="AY28" s="2448" t="s">
        <v>21</v>
      </c>
      <c r="AZ28" s="2448">
        <v>3443</v>
      </c>
      <c r="BA28" s="2448">
        <v>17</v>
      </c>
      <c r="BB28" s="2448" t="s">
        <v>21</v>
      </c>
      <c r="BC28" s="2448">
        <v>2918</v>
      </c>
      <c r="BD28" s="2448">
        <v>3224</v>
      </c>
      <c r="BE28" s="2448" t="s">
        <v>21</v>
      </c>
      <c r="BF28" s="2448" t="s">
        <v>21</v>
      </c>
      <c r="BG28" s="2448">
        <v>1791301</v>
      </c>
      <c r="BH28" s="2448">
        <v>12373</v>
      </c>
      <c r="BI28" s="2448">
        <v>116</v>
      </c>
      <c r="BJ28" s="91" t="s">
        <v>29</v>
      </c>
      <c r="BK28" s="670" t="s">
        <v>26</v>
      </c>
      <c r="BL28" s="88" t="s">
        <v>26</v>
      </c>
      <c r="BM28" s="89" t="s">
        <v>26</v>
      </c>
      <c r="BN28" s="134" t="s">
        <v>165</v>
      </c>
      <c r="BO28" s="82">
        <v>1026157</v>
      </c>
      <c r="BP28" s="2448">
        <v>63019</v>
      </c>
      <c r="BQ28" s="2448">
        <v>13618</v>
      </c>
      <c r="BR28" s="2448">
        <v>7385</v>
      </c>
      <c r="BS28" s="2448">
        <v>7108</v>
      </c>
      <c r="BT28" s="2448">
        <v>11480</v>
      </c>
      <c r="BU28" s="2448">
        <v>11480</v>
      </c>
      <c r="BV28" s="2448" t="s">
        <v>21</v>
      </c>
      <c r="BW28" s="2448">
        <v>3</v>
      </c>
      <c r="BX28" s="2448">
        <v>19285</v>
      </c>
      <c r="BY28" s="2448" t="s">
        <v>21</v>
      </c>
      <c r="BZ28" s="2448" t="s">
        <v>21</v>
      </c>
      <c r="CA28" s="2448">
        <v>409098</v>
      </c>
      <c r="CB28" s="2448" t="s">
        <v>21</v>
      </c>
      <c r="CC28" s="2448">
        <v>2887</v>
      </c>
      <c r="CD28" s="2448">
        <v>6157</v>
      </c>
      <c r="CE28" s="91" t="s">
        <v>29</v>
      </c>
      <c r="CF28" s="670" t="s">
        <v>26</v>
      </c>
      <c r="CG28" s="88" t="s">
        <v>26</v>
      </c>
      <c r="CH28" s="89" t="s">
        <v>26</v>
      </c>
      <c r="CI28" s="134" t="s">
        <v>165</v>
      </c>
      <c r="CJ28" s="2448">
        <v>444</v>
      </c>
      <c r="CK28" s="2448">
        <v>50</v>
      </c>
      <c r="CL28" s="2448">
        <v>50</v>
      </c>
      <c r="CM28" s="2448">
        <v>607</v>
      </c>
      <c r="CN28" s="2448" t="s">
        <v>21</v>
      </c>
      <c r="CO28" s="2448">
        <v>2623</v>
      </c>
      <c r="CP28" s="2448" t="s">
        <v>21</v>
      </c>
      <c r="CQ28" s="2448">
        <v>2245</v>
      </c>
      <c r="CR28" s="2448">
        <v>2469</v>
      </c>
      <c r="CS28" s="2448" t="s">
        <v>21</v>
      </c>
      <c r="CT28" s="2448" t="s">
        <v>21</v>
      </c>
      <c r="CU28" s="2448">
        <v>66454</v>
      </c>
      <c r="CV28" s="2448">
        <v>20613</v>
      </c>
      <c r="CW28" s="2448">
        <v>5237</v>
      </c>
      <c r="CX28" s="2448">
        <v>7</v>
      </c>
      <c r="CY28" s="2448">
        <v>595</v>
      </c>
      <c r="CZ28" s="91" t="s">
        <v>29</v>
      </c>
      <c r="DA28" s="670" t="s">
        <v>26</v>
      </c>
      <c r="DB28" s="88" t="s">
        <v>26</v>
      </c>
      <c r="DC28" s="89" t="s">
        <v>26</v>
      </c>
      <c r="DD28" s="134" t="s">
        <v>165</v>
      </c>
      <c r="DE28" s="2448">
        <v>205476</v>
      </c>
      <c r="DF28" s="2448">
        <v>3315</v>
      </c>
      <c r="DG28" s="2448">
        <v>6</v>
      </c>
      <c r="DH28" s="2448">
        <v>35</v>
      </c>
      <c r="DI28" s="2448" t="s">
        <v>21</v>
      </c>
      <c r="DJ28" s="2448">
        <v>856</v>
      </c>
      <c r="DK28" s="2448">
        <v>856</v>
      </c>
      <c r="DL28" s="2448">
        <v>1837</v>
      </c>
      <c r="DM28" s="2448" t="s">
        <v>21</v>
      </c>
      <c r="DN28" s="2448" t="s">
        <v>21</v>
      </c>
      <c r="DO28" s="2448">
        <v>52213</v>
      </c>
      <c r="DP28" s="2448">
        <v>17</v>
      </c>
      <c r="DQ28" s="2448" t="s">
        <v>21</v>
      </c>
      <c r="DR28" s="2448">
        <v>44699</v>
      </c>
      <c r="DS28" s="2448">
        <v>49146</v>
      </c>
      <c r="DT28" s="2448" t="s">
        <v>21</v>
      </c>
      <c r="DU28" s="69" t="s">
        <v>29</v>
      </c>
      <c r="DV28" s="666" t="s">
        <v>26</v>
      </c>
      <c r="DW28" s="88" t="s">
        <v>26</v>
      </c>
      <c r="DX28" s="89" t="s">
        <v>26</v>
      </c>
      <c r="DY28" s="134" t="s">
        <v>165</v>
      </c>
      <c r="DZ28" s="82">
        <v>6116</v>
      </c>
      <c r="EA28" s="2448">
        <v>14418</v>
      </c>
      <c r="EB28" s="2448">
        <v>158537</v>
      </c>
      <c r="EC28" s="2448">
        <v>172916</v>
      </c>
      <c r="ED28" s="2448" t="s">
        <v>21</v>
      </c>
      <c r="EE28" s="2448" t="s">
        <v>21</v>
      </c>
      <c r="EF28" s="2448">
        <v>2025528</v>
      </c>
      <c r="EG28" s="91" t="s">
        <v>29</v>
      </c>
      <c r="EH28" s="670" t="s">
        <v>26</v>
      </c>
      <c r="ER28" s="86"/>
      <c r="ES28" s="4"/>
      <c r="ET28" s="4"/>
    </row>
    <row r="29" spans="1:150" ht="6.75" customHeight="1">
      <c r="A29" s="88"/>
      <c r="B29" s="89"/>
      <c r="C29" s="133"/>
      <c r="D29" s="2448"/>
      <c r="E29" s="2448"/>
      <c r="F29" s="2448"/>
      <c r="G29" s="2448"/>
      <c r="H29" s="2448"/>
      <c r="I29" s="2448"/>
      <c r="J29" s="2448"/>
      <c r="K29" s="2448"/>
      <c r="L29" s="2448"/>
      <c r="M29" s="2448"/>
      <c r="O29" s="2448"/>
      <c r="P29" s="2448"/>
      <c r="T29" s="91"/>
      <c r="U29" s="670"/>
      <c r="V29" s="88"/>
      <c r="W29" s="89"/>
      <c r="X29" s="133"/>
      <c r="Y29" s="2448"/>
      <c r="Z29" s="2448"/>
      <c r="AB29" s="2448"/>
      <c r="AC29" s="2448"/>
      <c r="AD29" s="2448"/>
      <c r="AE29" s="2448"/>
      <c r="AF29" s="2448"/>
      <c r="AG29" s="2448"/>
      <c r="AH29" s="2448"/>
      <c r="AJ29" s="2448"/>
      <c r="AK29" s="2448"/>
      <c r="AL29" s="2448"/>
      <c r="AM29" s="2448"/>
      <c r="AN29" s="2448"/>
      <c r="AO29" s="91"/>
      <c r="AP29" s="670"/>
      <c r="AQ29" s="88"/>
      <c r="AR29" s="89"/>
      <c r="AS29" s="133"/>
      <c r="AT29" s="2448"/>
      <c r="AU29" s="2448"/>
      <c r="AV29" s="2448"/>
      <c r="AW29" s="2448"/>
      <c r="AX29" s="2448"/>
      <c r="AY29" s="2448"/>
      <c r="AZ29" s="2448"/>
      <c r="BA29" s="2448"/>
      <c r="BB29" s="2448"/>
      <c r="BC29" s="2448"/>
      <c r="BD29" s="2448"/>
      <c r="BE29" s="2448"/>
      <c r="BF29" s="2448"/>
      <c r="BG29" s="2448"/>
      <c r="BI29" s="2448"/>
      <c r="BJ29" s="91"/>
      <c r="BK29" s="670"/>
      <c r="BL29" s="88"/>
      <c r="BM29" s="89"/>
      <c r="BN29" s="133"/>
      <c r="BO29" s="82"/>
      <c r="BP29" s="2448"/>
      <c r="BQ29" s="2448"/>
      <c r="BR29" s="2448"/>
      <c r="BS29" s="2448"/>
      <c r="BT29" s="2448"/>
      <c r="BU29" s="2448"/>
      <c r="BV29" s="2448"/>
      <c r="BW29" s="2448"/>
      <c r="BX29" s="2448"/>
      <c r="BY29" s="2448"/>
      <c r="BZ29" s="2448"/>
      <c r="CA29" s="2448"/>
      <c r="CB29" s="2448"/>
      <c r="CC29" s="2448"/>
      <c r="CD29" s="2448"/>
      <c r="CE29" s="91"/>
      <c r="CF29" s="670"/>
      <c r="CG29" s="88"/>
      <c r="CH29" s="89"/>
      <c r="CI29" s="133"/>
      <c r="CJ29" s="2448"/>
      <c r="CK29" s="2448"/>
      <c r="CL29" s="2448"/>
      <c r="CM29" s="2448"/>
      <c r="CN29" s="2448"/>
      <c r="CO29" s="2448"/>
      <c r="CP29" s="2448"/>
      <c r="CQ29" s="2448"/>
      <c r="CR29" s="2448"/>
      <c r="CS29" s="2448"/>
      <c r="CT29" s="2448"/>
      <c r="CU29" s="2448"/>
      <c r="CV29" s="2448"/>
      <c r="CW29" s="2448"/>
      <c r="CX29" s="2448"/>
      <c r="CY29" s="2448"/>
      <c r="CZ29" s="91"/>
      <c r="DA29" s="670"/>
      <c r="DB29" s="88"/>
      <c r="DC29" s="89"/>
      <c r="DD29" s="133"/>
      <c r="DE29" s="2448"/>
      <c r="DF29" s="2448"/>
      <c r="DG29" s="2448"/>
      <c r="DH29" s="2448"/>
      <c r="DI29" s="2448"/>
      <c r="DJ29" s="2448"/>
      <c r="DK29" s="2448"/>
      <c r="DL29" s="2448"/>
      <c r="DM29" s="2448"/>
      <c r="DN29" s="2448"/>
      <c r="DO29" s="2448"/>
      <c r="DP29" s="2448"/>
      <c r="DQ29" s="2448"/>
      <c r="DR29" s="2448"/>
      <c r="DS29" s="2448"/>
      <c r="DT29" s="2448"/>
      <c r="DU29" s="69"/>
      <c r="DV29" s="666"/>
      <c r="DW29" s="88"/>
      <c r="DX29" s="89"/>
      <c r="DY29" s="133"/>
      <c r="DZ29" s="82"/>
      <c r="EA29" s="2448"/>
      <c r="EB29" s="2448"/>
      <c r="EC29" s="2448"/>
      <c r="ED29" s="2448"/>
      <c r="EE29" s="2448"/>
      <c r="EF29" s="2448"/>
      <c r="EG29" s="91"/>
      <c r="EH29" s="670"/>
      <c r="ER29" s="86"/>
      <c r="ES29" s="4"/>
      <c r="ET29" s="4"/>
    </row>
    <row r="30" spans="1:150" ht="15.75" customHeight="1">
      <c r="A30" s="93" t="s">
        <v>2162</v>
      </c>
      <c r="B30" s="94" t="s">
        <v>23</v>
      </c>
      <c r="C30" s="137">
        <v>43466</v>
      </c>
      <c r="D30" s="2448">
        <v>309136</v>
      </c>
      <c r="E30" s="2448">
        <v>23528</v>
      </c>
      <c r="F30" s="2448">
        <v>4400</v>
      </c>
      <c r="G30" s="2448">
        <v>3505</v>
      </c>
      <c r="H30" s="2448">
        <v>2372</v>
      </c>
      <c r="I30" s="2448">
        <v>4989</v>
      </c>
      <c r="J30" s="2448">
        <v>4989</v>
      </c>
      <c r="K30" s="2448" t="s">
        <v>21</v>
      </c>
      <c r="L30" s="2448">
        <v>1</v>
      </c>
      <c r="M30" s="2448">
        <v>6794</v>
      </c>
      <c r="N30" s="2448" t="s">
        <v>21</v>
      </c>
      <c r="O30" s="2448" t="s">
        <v>21</v>
      </c>
      <c r="P30" s="2448">
        <v>78670</v>
      </c>
      <c r="Q30" s="2448" t="s">
        <v>21</v>
      </c>
      <c r="R30" s="2448">
        <v>1106</v>
      </c>
      <c r="S30" s="2448">
        <v>1436</v>
      </c>
      <c r="T30" s="91" t="s">
        <v>30</v>
      </c>
      <c r="U30" s="670" t="s">
        <v>2160</v>
      </c>
      <c r="V30" s="93" t="s">
        <v>2162</v>
      </c>
      <c r="W30" s="94" t="s">
        <v>23</v>
      </c>
      <c r="X30" s="137">
        <v>43466</v>
      </c>
      <c r="Y30" s="2448">
        <v>2</v>
      </c>
      <c r="Z30" s="2448">
        <v>220</v>
      </c>
      <c r="AA30" s="2448" t="s">
        <v>21</v>
      </c>
      <c r="AB30" s="2448">
        <v>1202</v>
      </c>
      <c r="AC30" s="2448" t="s">
        <v>21</v>
      </c>
      <c r="AD30" s="2448">
        <v>1030</v>
      </c>
      <c r="AE30" s="2448">
        <v>1132</v>
      </c>
      <c r="AF30" s="2448" t="s">
        <v>21</v>
      </c>
      <c r="AG30" s="2448" t="s">
        <v>21</v>
      </c>
      <c r="AH30" s="2448">
        <v>28608</v>
      </c>
      <c r="AI30" s="2448">
        <v>6290</v>
      </c>
      <c r="AJ30" s="2448">
        <v>1386</v>
      </c>
      <c r="AK30" s="2448">
        <v>2</v>
      </c>
      <c r="AL30" s="2448">
        <v>221</v>
      </c>
      <c r="AM30" s="2448">
        <v>3</v>
      </c>
      <c r="AN30" s="2448">
        <v>1090</v>
      </c>
      <c r="AO30" s="91" t="s">
        <v>30</v>
      </c>
      <c r="AP30" s="670" t="s">
        <v>2160</v>
      </c>
      <c r="AQ30" s="93" t="s">
        <v>2162</v>
      </c>
      <c r="AR30" s="94" t="s">
        <v>23</v>
      </c>
      <c r="AS30" s="137">
        <v>43466</v>
      </c>
      <c r="AT30" s="2448">
        <v>8</v>
      </c>
      <c r="AU30" s="2448" t="s">
        <v>21</v>
      </c>
      <c r="AV30" s="2448">
        <v>170</v>
      </c>
      <c r="AW30" s="2448">
        <v>170</v>
      </c>
      <c r="AX30" s="2448">
        <v>262</v>
      </c>
      <c r="AY30" s="2448" t="s">
        <v>21</v>
      </c>
      <c r="AZ30" s="2448">
        <v>1366</v>
      </c>
      <c r="BA30" s="2448">
        <v>6</v>
      </c>
      <c r="BB30" s="2448" t="s">
        <v>21</v>
      </c>
      <c r="BC30" s="2448">
        <v>1160</v>
      </c>
      <c r="BD30" s="2448">
        <v>1280</v>
      </c>
      <c r="BE30" s="2448" t="s">
        <v>21</v>
      </c>
      <c r="BF30" s="2448" t="s">
        <v>21</v>
      </c>
      <c r="BG30" s="2448">
        <v>572949</v>
      </c>
      <c r="BH30" s="2448">
        <v>4221</v>
      </c>
      <c r="BI30" s="2448">
        <v>126</v>
      </c>
      <c r="BJ30" s="91" t="s">
        <v>30</v>
      </c>
      <c r="BK30" s="670" t="s">
        <v>2160</v>
      </c>
      <c r="BL30" s="93" t="s">
        <v>2162</v>
      </c>
      <c r="BM30" s="94" t="s">
        <v>23</v>
      </c>
      <c r="BN30" s="137">
        <v>43466</v>
      </c>
      <c r="BO30" s="82">
        <v>371424</v>
      </c>
      <c r="BP30" s="2448">
        <v>27204</v>
      </c>
      <c r="BQ30" s="2448">
        <v>4400</v>
      </c>
      <c r="BR30" s="2448">
        <v>3772</v>
      </c>
      <c r="BS30" s="2448">
        <v>2403</v>
      </c>
      <c r="BT30" s="2448">
        <v>7340</v>
      </c>
      <c r="BU30" s="2448">
        <v>7340</v>
      </c>
      <c r="BV30" s="2448" t="s">
        <v>21</v>
      </c>
      <c r="BW30" s="2448">
        <v>1</v>
      </c>
      <c r="BX30" s="2448">
        <v>7569</v>
      </c>
      <c r="BY30" s="2448" t="s">
        <v>21</v>
      </c>
      <c r="BZ30" s="2448" t="s">
        <v>21</v>
      </c>
      <c r="CA30" s="2448">
        <v>161017</v>
      </c>
      <c r="CB30" s="2448" t="s">
        <v>21</v>
      </c>
      <c r="CC30" s="2448">
        <v>1106</v>
      </c>
      <c r="CD30" s="2448">
        <v>2978</v>
      </c>
      <c r="CE30" s="91" t="s">
        <v>30</v>
      </c>
      <c r="CF30" s="670" t="s">
        <v>2160</v>
      </c>
      <c r="CG30" s="93" t="s">
        <v>2162</v>
      </c>
      <c r="CH30" s="94" t="s">
        <v>23</v>
      </c>
      <c r="CI30" s="137">
        <v>43466</v>
      </c>
      <c r="CJ30" s="2448">
        <v>215</v>
      </c>
      <c r="CK30" s="2448">
        <v>90</v>
      </c>
      <c r="CL30" s="2448">
        <v>90</v>
      </c>
      <c r="CM30" s="2448">
        <v>220</v>
      </c>
      <c r="CN30" s="2448" t="s">
        <v>21</v>
      </c>
      <c r="CO30" s="2448">
        <v>1373</v>
      </c>
      <c r="CP30" s="2448" t="s">
        <v>21</v>
      </c>
      <c r="CQ30" s="2448">
        <v>1175</v>
      </c>
      <c r="CR30" s="2448">
        <v>1293</v>
      </c>
      <c r="CS30" s="2448" t="s">
        <v>21</v>
      </c>
      <c r="CT30" s="2448" t="s">
        <v>21</v>
      </c>
      <c r="CU30" s="2448">
        <v>27421</v>
      </c>
      <c r="CV30" s="2448">
        <v>7422</v>
      </c>
      <c r="CW30" s="2448">
        <v>1548</v>
      </c>
      <c r="CX30" s="2448">
        <v>2</v>
      </c>
      <c r="CY30" s="2448">
        <v>289</v>
      </c>
      <c r="CZ30" s="91" t="s">
        <v>30</v>
      </c>
      <c r="DA30" s="670" t="s">
        <v>2160</v>
      </c>
      <c r="DB30" s="93" t="s">
        <v>2162</v>
      </c>
      <c r="DC30" s="94" t="s">
        <v>23</v>
      </c>
      <c r="DD30" s="137">
        <v>43466</v>
      </c>
      <c r="DE30" s="2448">
        <v>67005</v>
      </c>
      <c r="DF30" s="2448">
        <v>932</v>
      </c>
      <c r="DG30" s="2448">
        <v>2</v>
      </c>
      <c r="DH30" s="2448">
        <v>16</v>
      </c>
      <c r="DI30" s="2448" t="s">
        <v>21</v>
      </c>
      <c r="DJ30" s="2448">
        <v>565</v>
      </c>
      <c r="DK30" s="2448">
        <v>565</v>
      </c>
      <c r="DL30" s="2448">
        <v>262</v>
      </c>
      <c r="DM30" s="2448" t="s">
        <v>21</v>
      </c>
      <c r="DN30" s="2448" t="s">
        <v>21</v>
      </c>
      <c r="DO30" s="2448">
        <v>18612</v>
      </c>
      <c r="DP30" s="2448">
        <v>6</v>
      </c>
      <c r="DQ30" s="2448" t="s">
        <v>21</v>
      </c>
      <c r="DR30" s="2448">
        <v>15932</v>
      </c>
      <c r="DS30" s="2448">
        <v>17518</v>
      </c>
      <c r="DT30" s="2448" t="s">
        <v>21</v>
      </c>
      <c r="DU30" s="69" t="s">
        <v>30</v>
      </c>
      <c r="DV30" s="666" t="s">
        <v>2160</v>
      </c>
      <c r="DW30" s="93" t="s">
        <v>2162</v>
      </c>
      <c r="DX30" s="94" t="s">
        <v>23</v>
      </c>
      <c r="DY30" s="137">
        <v>43466</v>
      </c>
      <c r="DZ30" s="82">
        <v>2955</v>
      </c>
      <c r="EA30" s="2448">
        <v>4731</v>
      </c>
      <c r="EB30" s="2448">
        <v>67150</v>
      </c>
      <c r="EC30" s="2448">
        <v>73108</v>
      </c>
      <c r="ED30" s="2448" t="s">
        <v>21</v>
      </c>
      <c r="EE30" s="2448" t="s">
        <v>21</v>
      </c>
      <c r="EF30" s="2448">
        <v>687402</v>
      </c>
      <c r="EG30" s="91" t="s">
        <v>30</v>
      </c>
      <c r="EH30" s="670" t="s">
        <v>2160</v>
      </c>
      <c r="ER30" s="99"/>
      <c r="ES30" s="4"/>
      <c r="ET30" s="4"/>
    </row>
    <row r="31" spans="1:150" ht="14.25" customHeight="1">
      <c r="A31" s="88" t="s">
        <v>26</v>
      </c>
      <c r="B31" s="89" t="s">
        <v>26</v>
      </c>
      <c r="C31" s="1257">
        <v>43497</v>
      </c>
      <c r="D31" s="2448">
        <v>300933</v>
      </c>
      <c r="E31" s="2448">
        <v>23724</v>
      </c>
      <c r="F31" s="2448">
        <v>4936</v>
      </c>
      <c r="G31" s="2448">
        <v>3265</v>
      </c>
      <c r="H31" s="2448">
        <v>2429</v>
      </c>
      <c r="I31" s="2448">
        <v>4824</v>
      </c>
      <c r="J31" s="2448">
        <v>4744</v>
      </c>
      <c r="K31" s="2448">
        <v>80</v>
      </c>
      <c r="L31" s="2448">
        <v>1</v>
      </c>
      <c r="M31" s="2448">
        <v>6832</v>
      </c>
      <c r="N31" s="2448" t="s">
        <v>21</v>
      </c>
      <c r="O31" s="2448" t="s">
        <v>21</v>
      </c>
      <c r="P31" s="2448">
        <v>74300</v>
      </c>
      <c r="Q31" s="2448" t="s">
        <v>21</v>
      </c>
      <c r="R31" s="2448">
        <v>1029</v>
      </c>
      <c r="S31" s="2448">
        <v>1516</v>
      </c>
      <c r="T31" s="91" t="s">
        <v>31</v>
      </c>
      <c r="U31" s="670" t="s">
        <v>26</v>
      </c>
      <c r="V31" s="88" t="s">
        <v>26</v>
      </c>
      <c r="W31" s="89" t="s">
        <v>26</v>
      </c>
      <c r="X31" s="1257">
        <v>43497</v>
      </c>
      <c r="Y31" s="2448">
        <v>1</v>
      </c>
      <c r="Z31" s="2448">
        <v>263</v>
      </c>
      <c r="AA31" s="2448" t="s">
        <v>21</v>
      </c>
      <c r="AB31" s="2448">
        <v>1222</v>
      </c>
      <c r="AC31" s="2448" t="s">
        <v>21</v>
      </c>
      <c r="AD31" s="2448">
        <v>1046</v>
      </c>
      <c r="AE31" s="2448">
        <v>1150</v>
      </c>
      <c r="AF31" s="2448" t="s">
        <v>21</v>
      </c>
      <c r="AG31" s="2448" t="s">
        <v>21</v>
      </c>
      <c r="AH31" s="2448">
        <v>28824</v>
      </c>
      <c r="AI31" s="2448">
        <v>6850</v>
      </c>
      <c r="AJ31" s="2448">
        <v>1773</v>
      </c>
      <c r="AK31" s="2448">
        <v>2</v>
      </c>
      <c r="AL31" s="2448">
        <v>206</v>
      </c>
      <c r="AM31" s="2448">
        <v>2</v>
      </c>
      <c r="AN31" s="2448">
        <v>1476</v>
      </c>
      <c r="AO31" s="91" t="s">
        <v>31</v>
      </c>
      <c r="AP31" s="670" t="s">
        <v>26</v>
      </c>
      <c r="AQ31" s="88" t="s">
        <v>26</v>
      </c>
      <c r="AR31" s="89" t="s">
        <v>26</v>
      </c>
      <c r="AS31" s="1257">
        <v>43497</v>
      </c>
      <c r="AT31" s="2448">
        <v>8</v>
      </c>
      <c r="AU31" s="2448" t="s">
        <v>21</v>
      </c>
      <c r="AV31" s="2448">
        <v>177</v>
      </c>
      <c r="AW31" s="2448">
        <v>177</v>
      </c>
      <c r="AX31" s="2448">
        <v>266</v>
      </c>
      <c r="AY31" s="2448" t="s">
        <v>21</v>
      </c>
      <c r="AZ31" s="2448">
        <v>1164</v>
      </c>
      <c r="BA31" s="2448">
        <v>4</v>
      </c>
      <c r="BB31" s="2448" t="s">
        <v>21</v>
      </c>
      <c r="BC31" s="2448">
        <v>990</v>
      </c>
      <c r="BD31" s="2448">
        <v>1091</v>
      </c>
      <c r="BE31" s="2448" t="s">
        <v>21</v>
      </c>
      <c r="BF31" s="2448" t="s">
        <v>21</v>
      </c>
      <c r="BG31" s="2448">
        <v>530299</v>
      </c>
      <c r="BH31" s="2448">
        <v>4141</v>
      </c>
      <c r="BI31" s="2448">
        <v>107</v>
      </c>
      <c r="BJ31" s="91" t="s">
        <v>31</v>
      </c>
      <c r="BK31" s="670" t="s">
        <v>26</v>
      </c>
      <c r="BL31" s="88" t="s">
        <v>26</v>
      </c>
      <c r="BM31" s="89" t="s">
        <v>26</v>
      </c>
      <c r="BN31" s="1257">
        <v>43497</v>
      </c>
      <c r="BO31" s="82">
        <v>361982</v>
      </c>
      <c r="BP31" s="2448">
        <v>27014</v>
      </c>
      <c r="BQ31" s="2448">
        <v>4936</v>
      </c>
      <c r="BR31" s="2448">
        <v>3497</v>
      </c>
      <c r="BS31" s="2448">
        <v>2461</v>
      </c>
      <c r="BT31" s="2448">
        <v>6756</v>
      </c>
      <c r="BU31" s="2448">
        <v>6676</v>
      </c>
      <c r="BV31" s="2448">
        <v>80</v>
      </c>
      <c r="BW31" s="2448">
        <v>1</v>
      </c>
      <c r="BX31" s="2448">
        <v>7660</v>
      </c>
      <c r="BY31" s="2448" t="s">
        <v>21</v>
      </c>
      <c r="BZ31" s="2448" t="s">
        <v>21</v>
      </c>
      <c r="CA31" s="2448">
        <v>157044</v>
      </c>
      <c r="CB31" s="2448" t="s">
        <v>21</v>
      </c>
      <c r="CC31" s="2448">
        <v>1029</v>
      </c>
      <c r="CD31" s="2448">
        <v>3136</v>
      </c>
      <c r="CE31" s="91" t="s">
        <v>31</v>
      </c>
      <c r="CF31" s="670" t="s">
        <v>26</v>
      </c>
      <c r="CG31" s="88" t="s">
        <v>26</v>
      </c>
      <c r="CH31" s="89" t="s">
        <v>26</v>
      </c>
      <c r="CI31" s="1257">
        <v>43497</v>
      </c>
      <c r="CJ31" s="2448">
        <v>217</v>
      </c>
      <c r="CK31" s="2448">
        <v>106</v>
      </c>
      <c r="CL31" s="2448">
        <v>106</v>
      </c>
      <c r="CM31" s="2448">
        <v>263</v>
      </c>
      <c r="CN31" s="2448" t="s">
        <v>21</v>
      </c>
      <c r="CO31" s="2448">
        <v>1293</v>
      </c>
      <c r="CP31" s="2448" t="s">
        <v>21</v>
      </c>
      <c r="CQ31" s="2448">
        <v>1108</v>
      </c>
      <c r="CR31" s="2448">
        <v>1218</v>
      </c>
      <c r="CS31" s="2448" t="s">
        <v>21</v>
      </c>
      <c r="CT31" s="2448" t="s">
        <v>21</v>
      </c>
      <c r="CU31" s="2448">
        <v>27687</v>
      </c>
      <c r="CV31" s="2448">
        <v>7986</v>
      </c>
      <c r="CW31" s="2448">
        <v>1943</v>
      </c>
      <c r="CX31" s="2448">
        <v>2</v>
      </c>
      <c r="CY31" s="2448">
        <v>270</v>
      </c>
      <c r="CZ31" s="91" t="s">
        <v>31</v>
      </c>
      <c r="DA31" s="670" t="s">
        <v>26</v>
      </c>
      <c r="DB31" s="88" t="s">
        <v>26</v>
      </c>
      <c r="DC31" s="89" t="s">
        <v>26</v>
      </c>
      <c r="DD31" s="1257">
        <v>43497</v>
      </c>
      <c r="DE31" s="2448">
        <v>61778</v>
      </c>
      <c r="DF31" s="2448">
        <v>868</v>
      </c>
      <c r="DG31" s="2448">
        <v>2</v>
      </c>
      <c r="DH31" s="2448">
        <v>16</v>
      </c>
      <c r="DI31" s="2448" t="s">
        <v>21</v>
      </c>
      <c r="DJ31" s="2448">
        <v>497</v>
      </c>
      <c r="DK31" s="2448">
        <v>497</v>
      </c>
      <c r="DL31" s="2448">
        <v>266</v>
      </c>
      <c r="DM31" s="2448" t="s">
        <v>21</v>
      </c>
      <c r="DN31" s="2448" t="s">
        <v>21</v>
      </c>
      <c r="DO31" s="2448">
        <v>16913</v>
      </c>
      <c r="DP31" s="2448">
        <v>4</v>
      </c>
      <c r="DQ31" s="2448" t="s">
        <v>21</v>
      </c>
      <c r="DR31" s="2448">
        <v>14478</v>
      </c>
      <c r="DS31" s="2448">
        <v>15921</v>
      </c>
      <c r="DT31" s="2448" t="s">
        <v>21</v>
      </c>
      <c r="DU31" s="69" t="s">
        <v>31</v>
      </c>
      <c r="DV31" s="666" t="s">
        <v>26</v>
      </c>
      <c r="DW31" s="88" t="s">
        <v>26</v>
      </c>
      <c r="DX31" s="89" t="s">
        <v>26</v>
      </c>
      <c r="DY31" s="1257">
        <v>43497</v>
      </c>
      <c r="DZ31" s="82">
        <v>3117</v>
      </c>
      <c r="EA31" s="2448">
        <v>4856</v>
      </c>
      <c r="EB31" s="2448">
        <v>66434</v>
      </c>
      <c r="EC31" s="2448">
        <v>72394</v>
      </c>
      <c r="ED31" s="2448" t="s">
        <v>21</v>
      </c>
      <c r="EE31" s="2448" t="s">
        <v>21</v>
      </c>
      <c r="EF31" s="2448">
        <v>690301</v>
      </c>
      <c r="EG31" s="91" t="s">
        <v>31</v>
      </c>
      <c r="EH31" s="670" t="s">
        <v>26</v>
      </c>
      <c r="ER31" s="86"/>
      <c r="ES31" s="4"/>
      <c r="ET31" s="4"/>
    </row>
    <row r="32" spans="1:150" ht="14.25" customHeight="1">
      <c r="A32" s="88" t="s">
        <v>26</v>
      </c>
      <c r="B32" s="89" t="s">
        <v>26</v>
      </c>
      <c r="C32" s="1257">
        <v>43525</v>
      </c>
      <c r="D32" s="2448">
        <v>304900</v>
      </c>
      <c r="E32" s="2448">
        <v>22097</v>
      </c>
      <c r="F32" s="2448">
        <v>5083</v>
      </c>
      <c r="G32" s="2448">
        <v>3382</v>
      </c>
      <c r="H32" s="2448">
        <v>2407</v>
      </c>
      <c r="I32" s="2448">
        <v>3727</v>
      </c>
      <c r="J32" s="2448">
        <v>3727</v>
      </c>
      <c r="K32" s="2448" t="s">
        <v>21</v>
      </c>
      <c r="L32" s="2448">
        <v>1</v>
      </c>
      <c r="M32" s="2448">
        <v>6273</v>
      </c>
      <c r="N32" s="2448" t="s">
        <v>21</v>
      </c>
      <c r="O32" s="2448" t="s">
        <v>21</v>
      </c>
      <c r="P32" s="2448">
        <v>68169</v>
      </c>
      <c r="Q32" s="2448" t="s">
        <v>21</v>
      </c>
      <c r="R32" s="2448">
        <v>948</v>
      </c>
      <c r="S32" s="2448">
        <v>1355</v>
      </c>
      <c r="T32" s="91" t="s">
        <v>32</v>
      </c>
      <c r="U32" s="670" t="s">
        <v>26</v>
      </c>
      <c r="V32" s="88" t="s">
        <v>26</v>
      </c>
      <c r="W32" s="89" t="s">
        <v>26</v>
      </c>
      <c r="X32" s="1257">
        <v>43525</v>
      </c>
      <c r="Y32" s="2448">
        <v>1</v>
      </c>
      <c r="Z32" s="2448">
        <v>237</v>
      </c>
      <c r="AA32" s="2448" t="s">
        <v>21</v>
      </c>
      <c r="AB32" s="2448">
        <v>1126</v>
      </c>
      <c r="AC32" s="2448" t="s">
        <v>21</v>
      </c>
      <c r="AD32" s="2448">
        <v>964</v>
      </c>
      <c r="AE32" s="2448">
        <v>1060</v>
      </c>
      <c r="AF32" s="2448" t="s">
        <v>21</v>
      </c>
      <c r="AG32" s="2448" t="s">
        <v>21</v>
      </c>
      <c r="AH32" s="2448">
        <v>29527</v>
      </c>
      <c r="AI32" s="2448">
        <v>6505</v>
      </c>
      <c r="AJ32" s="2448">
        <v>1669</v>
      </c>
      <c r="AK32" s="2448">
        <v>3</v>
      </c>
      <c r="AL32" s="2448">
        <v>184</v>
      </c>
      <c r="AM32" s="2448">
        <v>3</v>
      </c>
      <c r="AN32" s="2448">
        <v>1401</v>
      </c>
      <c r="AO32" s="91" t="s">
        <v>32</v>
      </c>
      <c r="AP32" s="670" t="s">
        <v>26</v>
      </c>
      <c r="AQ32" s="88" t="s">
        <v>26</v>
      </c>
      <c r="AR32" s="89" t="s">
        <v>26</v>
      </c>
      <c r="AS32" s="1257">
        <v>43525</v>
      </c>
      <c r="AT32" s="2448">
        <v>6</v>
      </c>
      <c r="AU32" s="2448" t="s">
        <v>21</v>
      </c>
      <c r="AV32" s="2448">
        <v>141</v>
      </c>
      <c r="AW32" s="2448">
        <v>141</v>
      </c>
      <c r="AX32" s="2448">
        <v>294</v>
      </c>
      <c r="AY32" s="2448" t="s">
        <v>21</v>
      </c>
      <c r="AZ32" s="2448">
        <v>1183</v>
      </c>
      <c r="BA32" s="2448">
        <v>6</v>
      </c>
      <c r="BB32" s="2448" t="s">
        <v>21</v>
      </c>
      <c r="BC32" s="2448">
        <v>1004</v>
      </c>
      <c r="BD32" s="2448">
        <v>1108</v>
      </c>
      <c r="BE32" s="2448" t="s">
        <v>21</v>
      </c>
      <c r="BF32" s="2448" t="s">
        <v>21</v>
      </c>
      <c r="BG32" s="2448">
        <v>585760</v>
      </c>
      <c r="BH32" s="2448">
        <v>4174</v>
      </c>
      <c r="BI32" s="2448">
        <v>77</v>
      </c>
      <c r="BJ32" s="91" t="s">
        <v>32</v>
      </c>
      <c r="BK32" s="670" t="s">
        <v>26</v>
      </c>
      <c r="BL32" s="88" t="s">
        <v>26</v>
      </c>
      <c r="BM32" s="89" t="s">
        <v>26</v>
      </c>
      <c r="BN32" s="1257">
        <v>43525</v>
      </c>
      <c r="BO32" s="82">
        <v>363312</v>
      </c>
      <c r="BP32" s="2448">
        <v>24644</v>
      </c>
      <c r="BQ32" s="2448">
        <v>5083</v>
      </c>
      <c r="BR32" s="2448">
        <v>3557</v>
      </c>
      <c r="BS32" s="2448">
        <v>2445</v>
      </c>
      <c r="BT32" s="2448">
        <v>4660</v>
      </c>
      <c r="BU32" s="2448">
        <v>4660</v>
      </c>
      <c r="BV32" s="2448" t="s">
        <v>21</v>
      </c>
      <c r="BW32" s="2448">
        <v>1</v>
      </c>
      <c r="BX32" s="2448">
        <v>7340</v>
      </c>
      <c r="BY32" s="2448" t="s">
        <v>21</v>
      </c>
      <c r="BZ32" s="2448" t="s">
        <v>21</v>
      </c>
      <c r="CA32" s="2448">
        <v>150168</v>
      </c>
      <c r="CB32" s="2448" t="s">
        <v>21</v>
      </c>
      <c r="CC32" s="2448">
        <v>948</v>
      </c>
      <c r="CD32" s="2448">
        <v>3030</v>
      </c>
      <c r="CE32" s="91" t="s">
        <v>32</v>
      </c>
      <c r="CF32" s="670" t="s">
        <v>26</v>
      </c>
      <c r="CG32" s="88" t="s">
        <v>26</v>
      </c>
      <c r="CH32" s="89" t="s">
        <v>26</v>
      </c>
      <c r="CI32" s="1257">
        <v>43525</v>
      </c>
      <c r="CJ32" s="2448">
        <v>248</v>
      </c>
      <c r="CK32" s="2448">
        <v>65</v>
      </c>
      <c r="CL32" s="2448">
        <v>65</v>
      </c>
      <c r="CM32" s="2448">
        <v>264</v>
      </c>
      <c r="CN32" s="2448" t="s">
        <v>21</v>
      </c>
      <c r="CO32" s="2448">
        <v>1237</v>
      </c>
      <c r="CP32" s="2448" t="s">
        <v>21</v>
      </c>
      <c r="CQ32" s="2448">
        <v>1058</v>
      </c>
      <c r="CR32" s="2448">
        <v>1164</v>
      </c>
      <c r="CS32" s="2448" t="s">
        <v>21</v>
      </c>
      <c r="CT32" s="2448" t="s">
        <v>21</v>
      </c>
      <c r="CU32" s="2448">
        <v>28558</v>
      </c>
      <c r="CV32" s="2448">
        <v>7417</v>
      </c>
      <c r="CW32" s="2448">
        <v>1796</v>
      </c>
      <c r="CX32" s="2448">
        <v>3</v>
      </c>
      <c r="CY32" s="2448">
        <v>222</v>
      </c>
      <c r="CZ32" s="91" t="s">
        <v>32</v>
      </c>
      <c r="DA32" s="670" t="s">
        <v>26</v>
      </c>
      <c r="DB32" s="88" t="s">
        <v>26</v>
      </c>
      <c r="DC32" s="89" t="s">
        <v>26</v>
      </c>
      <c r="DD32" s="1257">
        <v>43525</v>
      </c>
      <c r="DE32" s="2448">
        <v>68120</v>
      </c>
      <c r="DF32" s="2448">
        <v>1170</v>
      </c>
      <c r="DG32" s="2448">
        <v>2</v>
      </c>
      <c r="DH32" s="2448">
        <v>14</v>
      </c>
      <c r="DI32" s="2448" t="s">
        <v>21</v>
      </c>
      <c r="DJ32" s="2448">
        <v>229</v>
      </c>
      <c r="DK32" s="2448">
        <v>229</v>
      </c>
      <c r="DL32" s="2448">
        <v>704</v>
      </c>
      <c r="DM32" s="2448" t="s">
        <v>21</v>
      </c>
      <c r="DN32" s="2448" t="s">
        <v>21</v>
      </c>
      <c r="DO32" s="2448">
        <v>18304</v>
      </c>
      <c r="DP32" s="2448">
        <v>6</v>
      </c>
      <c r="DQ32" s="2448" t="s">
        <v>21</v>
      </c>
      <c r="DR32" s="2448">
        <v>15667</v>
      </c>
      <c r="DS32" s="2448">
        <v>17229</v>
      </c>
      <c r="DT32" s="2448" t="s">
        <v>21</v>
      </c>
      <c r="DU32" s="69" t="s">
        <v>32</v>
      </c>
      <c r="DV32" s="666" t="s">
        <v>26</v>
      </c>
      <c r="DW32" s="88" t="s">
        <v>26</v>
      </c>
      <c r="DX32" s="89" t="s">
        <v>26</v>
      </c>
      <c r="DY32" s="1257">
        <v>43525</v>
      </c>
      <c r="DZ32" s="82">
        <v>3010</v>
      </c>
      <c r="EA32" s="2448">
        <v>4775</v>
      </c>
      <c r="EB32" s="2448">
        <v>62035</v>
      </c>
      <c r="EC32" s="2448">
        <v>67641</v>
      </c>
      <c r="ED32" s="2448" t="s">
        <v>21</v>
      </c>
      <c r="EE32" s="2448" t="s">
        <v>21</v>
      </c>
      <c r="EF32" s="2448">
        <v>712262</v>
      </c>
      <c r="EG32" s="91" t="s">
        <v>32</v>
      </c>
      <c r="EH32" s="670" t="s">
        <v>26</v>
      </c>
      <c r="ER32" s="86"/>
      <c r="ES32" s="4"/>
      <c r="ET32" s="4"/>
    </row>
    <row r="33" spans="1:150" ht="14.25" customHeight="1">
      <c r="A33" s="88" t="s">
        <v>26</v>
      </c>
      <c r="B33" s="89" t="s">
        <v>26</v>
      </c>
      <c r="C33" s="1257">
        <v>43556</v>
      </c>
      <c r="D33" s="2448">
        <v>285951</v>
      </c>
      <c r="E33" s="2448">
        <v>20244</v>
      </c>
      <c r="F33" s="2448">
        <v>4742</v>
      </c>
      <c r="G33" s="2448">
        <v>3927</v>
      </c>
      <c r="H33" s="2448">
        <v>2526</v>
      </c>
      <c r="I33" s="2448">
        <v>2489</v>
      </c>
      <c r="J33" s="2448">
        <v>2409</v>
      </c>
      <c r="K33" s="2448">
        <v>80</v>
      </c>
      <c r="L33" s="2448">
        <v>1</v>
      </c>
      <c r="M33" s="2448">
        <v>5560</v>
      </c>
      <c r="N33" s="2448" t="s">
        <v>21</v>
      </c>
      <c r="O33" s="2448" t="s">
        <v>21</v>
      </c>
      <c r="P33" s="2448">
        <v>64069</v>
      </c>
      <c r="Q33" s="2448" t="s">
        <v>21</v>
      </c>
      <c r="R33" s="2448">
        <v>2207</v>
      </c>
      <c r="S33" s="2448">
        <v>1019</v>
      </c>
      <c r="T33" s="91" t="s">
        <v>33</v>
      </c>
      <c r="U33" s="670" t="s">
        <v>26</v>
      </c>
      <c r="V33" s="88" t="s">
        <v>26</v>
      </c>
      <c r="W33" s="89" t="s">
        <v>26</v>
      </c>
      <c r="X33" s="1257">
        <v>43556</v>
      </c>
      <c r="Y33" s="2448">
        <v>1</v>
      </c>
      <c r="Z33" s="2448">
        <v>238</v>
      </c>
      <c r="AA33" s="2448" t="s">
        <v>21</v>
      </c>
      <c r="AB33" s="2448">
        <v>762</v>
      </c>
      <c r="AC33" s="2448" t="s">
        <v>21</v>
      </c>
      <c r="AD33" s="2448">
        <v>652</v>
      </c>
      <c r="AE33" s="2448">
        <v>717</v>
      </c>
      <c r="AF33" s="2448" t="s">
        <v>21</v>
      </c>
      <c r="AG33" s="2448" t="s">
        <v>21</v>
      </c>
      <c r="AH33" s="2448">
        <v>25861</v>
      </c>
      <c r="AI33" s="2448">
        <v>5858</v>
      </c>
      <c r="AJ33" s="2448">
        <v>1480</v>
      </c>
      <c r="AK33" s="2448">
        <v>2</v>
      </c>
      <c r="AL33" s="2448">
        <v>175</v>
      </c>
      <c r="AM33" s="2448">
        <v>4</v>
      </c>
      <c r="AN33" s="2448">
        <v>1230</v>
      </c>
      <c r="AO33" s="91" t="s">
        <v>33</v>
      </c>
      <c r="AP33" s="670" t="s">
        <v>26</v>
      </c>
      <c r="AQ33" s="88" t="s">
        <v>26</v>
      </c>
      <c r="AR33" s="89" t="s">
        <v>26</v>
      </c>
      <c r="AS33" s="1257">
        <v>43556</v>
      </c>
      <c r="AT33" s="2448">
        <v>3</v>
      </c>
      <c r="AU33" s="2448" t="s">
        <v>21</v>
      </c>
      <c r="AV33" s="2448">
        <v>118</v>
      </c>
      <c r="AW33" s="2448">
        <v>118</v>
      </c>
      <c r="AX33" s="2448">
        <v>286</v>
      </c>
      <c r="AY33" s="2448" t="s">
        <v>21</v>
      </c>
      <c r="AZ33" s="2448">
        <v>1111</v>
      </c>
      <c r="BA33" s="2448">
        <v>5</v>
      </c>
      <c r="BB33" s="2448" t="s">
        <v>21</v>
      </c>
      <c r="BC33" s="2448">
        <v>943</v>
      </c>
      <c r="BD33" s="2448">
        <v>1041</v>
      </c>
      <c r="BE33" s="2448" t="s">
        <v>21</v>
      </c>
      <c r="BF33" s="2448" t="s">
        <v>21</v>
      </c>
      <c r="BG33" s="2448">
        <v>566759</v>
      </c>
      <c r="BH33" s="2448">
        <v>3907</v>
      </c>
      <c r="BI33" s="2448">
        <v>44</v>
      </c>
      <c r="BJ33" s="91" t="s">
        <v>33</v>
      </c>
      <c r="BK33" s="670" t="s">
        <v>26</v>
      </c>
      <c r="BL33" s="88" t="s">
        <v>26</v>
      </c>
      <c r="BM33" s="89" t="s">
        <v>26</v>
      </c>
      <c r="BN33" s="1257">
        <v>43556</v>
      </c>
      <c r="BO33" s="82">
        <v>336152</v>
      </c>
      <c r="BP33" s="2448">
        <v>22178</v>
      </c>
      <c r="BQ33" s="2448">
        <v>4742</v>
      </c>
      <c r="BR33" s="2448">
        <v>3954</v>
      </c>
      <c r="BS33" s="2448">
        <v>2556</v>
      </c>
      <c r="BT33" s="2448">
        <v>3066</v>
      </c>
      <c r="BU33" s="2448">
        <v>2986</v>
      </c>
      <c r="BV33" s="2448">
        <v>80</v>
      </c>
      <c r="BW33" s="2448">
        <v>1</v>
      </c>
      <c r="BX33" s="2448">
        <v>6547</v>
      </c>
      <c r="BY33" s="2448" t="s">
        <v>21</v>
      </c>
      <c r="BZ33" s="2448" t="s">
        <v>21</v>
      </c>
      <c r="CA33" s="2448">
        <v>135324</v>
      </c>
      <c r="CB33" s="2448" t="s">
        <v>21</v>
      </c>
      <c r="CC33" s="2448">
        <v>2207</v>
      </c>
      <c r="CD33" s="2448">
        <v>2467</v>
      </c>
      <c r="CE33" s="91" t="s">
        <v>33</v>
      </c>
      <c r="CF33" s="670" t="s">
        <v>26</v>
      </c>
      <c r="CG33" s="88" t="s">
        <v>26</v>
      </c>
      <c r="CH33" s="89" t="s">
        <v>26</v>
      </c>
      <c r="CI33" s="1257">
        <v>43556</v>
      </c>
      <c r="CJ33" s="2448">
        <v>253</v>
      </c>
      <c r="CK33" s="2448">
        <v>41</v>
      </c>
      <c r="CL33" s="2448">
        <v>41</v>
      </c>
      <c r="CM33" s="2448">
        <v>238</v>
      </c>
      <c r="CN33" s="2448" t="s">
        <v>21</v>
      </c>
      <c r="CO33" s="2448">
        <v>885</v>
      </c>
      <c r="CP33" s="2448" t="s">
        <v>21</v>
      </c>
      <c r="CQ33" s="2448">
        <v>757</v>
      </c>
      <c r="CR33" s="2448">
        <v>834</v>
      </c>
      <c r="CS33" s="2448" t="s">
        <v>21</v>
      </c>
      <c r="CT33" s="2448" t="s">
        <v>21</v>
      </c>
      <c r="CU33" s="2448">
        <v>24920</v>
      </c>
      <c r="CV33" s="2448">
        <v>6573</v>
      </c>
      <c r="CW33" s="2448">
        <v>1549</v>
      </c>
      <c r="CX33" s="2448">
        <v>2</v>
      </c>
      <c r="CY33" s="2448">
        <v>190</v>
      </c>
      <c r="CZ33" s="91" t="s">
        <v>33</v>
      </c>
      <c r="DA33" s="670" t="s">
        <v>26</v>
      </c>
      <c r="DB33" s="88" t="s">
        <v>26</v>
      </c>
      <c r="DC33" s="89" t="s">
        <v>26</v>
      </c>
      <c r="DD33" s="1257">
        <v>43556</v>
      </c>
      <c r="DE33" s="2448">
        <v>65628</v>
      </c>
      <c r="DF33" s="2448">
        <v>1058</v>
      </c>
      <c r="DG33" s="2448">
        <v>2</v>
      </c>
      <c r="DH33" s="2448">
        <v>11</v>
      </c>
      <c r="DI33" s="2448" t="s">
        <v>21</v>
      </c>
      <c r="DJ33" s="2448">
        <v>201</v>
      </c>
      <c r="DK33" s="2448">
        <v>201</v>
      </c>
      <c r="DL33" s="2448">
        <v>642</v>
      </c>
      <c r="DM33" s="2448" t="s">
        <v>21</v>
      </c>
      <c r="DN33" s="2448" t="s">
        <v>21</v>
      </c>
      <c r="DO33" s="2448">
        <v>17417</v>
      </c>
      <c r="DP33" s="2448">
        <v>5</v>
      </c>
      <c r="DQ33" s="2448" t="s">
        <v>21</v>
      </c>
      <c r="DR33" s="2448">
        <v>14910</v>
      </c>
      <c r="DS33" s="2448">
        <v>16395</v>
      </c>
      <c r="DT33" s="2448" t="s">
        <v>21</v>
      </c>
      <c r="DU33" s="69" t="s">
        <v>33</v>
      </c>
      <c r="DV33" s="666" t="s">
        <v>26</v>
      </c>
      <c r="DW33" s="88" t="s">
        <v>26</v>
      </c>
      <c r="DX33" s="89" t="s">
        <v>26</v>
      </c>
      <c r="DY33" s="1257">
        <v>43556</v>
      </c>
      <c r="DZ33" s="82">
        <v>2453</v>
      </c>
      <c r="EA33" s="2448">
        <v>4466</v>
      </c>
      <c r="EB33" s="2448">
        <v>52585</v>
      </c>
      <c r="EC33" s="2448">
        <v>57377</v>
      </c>
      <c r="ED33" s="2448" t="s">
        <v>21</v>
      </c>
      <c r="EE33" s="2448" t="s">
        <v>21</v>
      </c>
      <c r="EF33" s="2448">
        <v>667265</v>
      </c>
      <c r="EG33" s="91" t="s">
        <v>33</v>
      </c>
      <c r="EH33" s="670" t="s">
        <v>26</v>
      </c>
      <c r="ER33" s="86"/>
      <c r="ES33" s="4"/>
      <c r="ET33" s="4"/>
    </row>
    <row r="34" spans="1:150" ht="15.75">
      <c r="A34" s="88">
        <v>1</v>
      </c>
      <c r="B34" s="89" t="s">
        <v>2159</v>
      </c>
      <c r="C34" s="137">
        <v>43586</v>
      </c>
      <c r="D34" s="2448">
        <v>281624</v>
      </c>
      <c r="E34" s="2448">
        <v>17514</v>
      </c>
      <c r="F34" s="2448">
        <v>4571</v>
      </c>
      <c r="G34" s="2448">
        <v>2956</v>
      </c>
      <c r="H34" s="2448">
        <v>2409</v>
      </c>
      <c r="I34" s="2448">
        <v>1787</v>
      </c>
      <c r="J34" s="2448">
        <v>1707</v>
      </c>
      <c r="K34" s="2448">
        <v>80</v>
      </c>
      <c r="L34" s="2448">
        <v>1</v>
      </c>
      <c r="M34" s="2448">
        <v>4925</v>
      </c>
      <c r="N34" s="2448" t="s">
        <v>21</v>
      </c>
      <c r="O34" s="2448" t="s">
        <v>21</v>
      </c>
      <c r="P34" s="2448">
        <v>57958</v>
      </c>
      <c r="Q34" s="2448" t="s">
        <v>21</v>
      </c>
      <c r="R34" s="2448">
        <v>917</v>
      </c>
      <c r="S34" s="2448">
        <v>638</v>
      </c>
      <c r="T34" s="91" t="s">
        <v>34</v>
      </c>
      <c r="U34" s="670" t="s">
        <v>26</v>
      </c>
      <c r="V34" s="88">
        <v>1</v>
      </c>
      <c r="W34" s="89" t="s">
        <v>2159</v>
      </c>
      <c r="X34" s="137">
        <v>43586</v>
      </c>
      <c r="Y34" s="2448" t="s">
        <v>21</v>
      </c>
      <c r="Z34" s="2448">
        <v>167</v>
      </c>
      <c r="AA34" s="2448" t="s">
        <v>21</v>
      </c>
      <c r="AB34" s="2448">
        <v>666</v>
      </c>
      <c r="AC34" s="2448" t="s">
        <v>21</v>
      </c>
      <c r="AD34" s="2448">
        <v>571</v>
      </c>
      <c r="AE34" s="2448">
        <v>627</v>
      </c>
      <c r="AF34" s="2448" t="s">
        <v>21</v>
      </c>
      <c r="AG34" s="2448" t="s">
        <v>21</v>
      </c>
      <c r="AH34" s="2448">
        <v>22677</v>
      </c>
      <c r="AI34" s="2448">
        <v>5483</v>
      </c>
      <c r="AJ34" s="2448">
        <v>1196</v>
      </c>
      <c r="AK34" s="2448">
        <v>2</v>
      </c>
      <c r="AL34" s="2448">
        <v>140</v>
      </c>
      <c r="AM34" s="2448">
        <v>2</v>
      </c>
      <c r="AN34" s="2448">
        <v>982</v>
      </c>
      <c r="AO34" s="91" t="s">
        <v>34</v>
      </c>
      <c r="AP34" s="670" t="s">
        <v>26</v>
      </c>
      <c r="AQ34" s="88">
        <v>1</v>
      </c>
      <c r="AR34" s="89" t="s">
        <v>2159</v>
      </c>
      <c r="AS34" s="137">
        <v>43586</v>
      </c>
      <c r="AT34" s="2448" t="s">
        <v>21</v>
      </c>
      <c r="AU34" s="2448" t="s">
        <v>21</v>
      </c>
      <c r="AV34" s="2448">
        <v>110</v>
      </c>
      <c r="AW34" s="2448">
        <v>110</v>
      </c>
      <c r="AX34" s="2448">
        <v>298</v>
      </c>
      <c r="AY34" s="2448" t="s">
        <v>21</v>
      </c>
      <c r="AZ34" s="2448">
        <v>1167</v>
      </c>
      <c r="BA34" s="2448">
        <v>6</v>
      </c>
      <c r="BB34" s="2448" t="s">
        <v>21</v>
      </c>
      <c r="BC34" s="2448">
        <v>988</v>
      </c>
      <c r="BD34" s="2448">
        <v>1092</v>
      </c>
      <c r="BE34" s="2448" t="s">
        <v>21</v>
      </c>
      <c r="BF34" s="2448" t="s">
        <v>21</v>
      </c>
      <c r="BG34" s="2448">
        <v>592428</v>
      </c>
      <c r="BH34" s="2448">
        <v>3871</v>
      </c>
      <c r="BI34" s="2448">
        <v>17</v>
      </c>
      <c r="BJ34" s="91" t="s">
        <v>34</v>
      </c>
      <c r="BK34" s="670" t="s">
        <v>26</v>
      </c>
      <c r="BL34" s="88">
        <v>1</v>
      </c>
      <c r="BM34" s="89" t="s">
        <v>2159</v>
      </c>
      <c r="BN34" s="137">
        <v>43586</v>
      </c>
      <c r="BO34" s="82">
        <v>328584</v>
      </c>
      <c r="BP34" s="2448">
        <v>18953</v>
      </c>
      <c r="BQ34" s="2448">
        <v>4571</v>
      </c>
      <c r="BR34" s="2448">
        <v>2969</v>
      </c>
      <c r="BS34" s="2448">
        <v>2441</v>
      </c>
      <c r="BT34" s="2448">
        <v>2280</v>
      </c>
      <c r="BU34" s="2448">
        <v>2200</v>
      </c>
      <c r="BV34" s="2448">
        <v>80</v>
      </c>
      <c r="BW34" s="2448">
        <v>1</v>
      </c>
      <c r="BX34" s="2448">
        <v>5609</v>
      </c>
      <c r="BY34" s="2448" t="s">
        <v>21</v>
      </c>
      <c r="BZ34" s="2448" t="s">
        <v>21</v>
      </c>
      <c r="CA34" s="2448">
        <v>126222</v>
      </c>
      <c r="CB34" s="2448" t="s">
        <v>21</v>
      </c>
      <c r="CC34" s="2448">
        <v>917</v>
      </c>
      <c r="CD34" s="2448">
        <v>1982</v>
      </c>
      <c r="CE34" s="91" t="s">
        <v>34</v>
      </c>
      <c r="CF34" s="670" t="s">
        <v>26</v>
      </c>
      <c r="CG34" s="88">
        <v>1</v>
      </c>
      <c r="CH34" s="89" t="s">
        <v>2159</v>
      </c>
      <c r="CI34" s="137">
        <v>43586</v>
      </c>
      <c r="CJ34" s="2448">
        <v>218</v>
      </c>
      <c r="CK34" s="2448">
        <v>1</v>
      </c>
      <c r="CL34" s="2448">
        <v>1</v>
      </c>
      <c r="CM34" s="2448">
        <v>167</v>
      </c>
      <c r="CN34" s="2448" t="s">
        <v>21</v>
      </c>
      <c r="CO34" s="2448">
        <v>767</v>
      </c>
      <c r="CP34" s="2448" t="s">
        <v>21</v>
      </c>
      <c r="CQ34" s="2448">
        <v>657</v>
      </c>
      <c r="CR34" s="2448">
        <v>723</v>
      </c>
      <c r="CS34" s="2448" t="s">
        <v>21</v>
      </c>
      <c r="CT34" s="2448" t="s">
        <v>21</v>
      </c>
      <c r="CU34" s="2448">
        <v>21964</v>
      </c>
      <c r="CV34" s="2448">
        <v>6062</v>
      </c>
      <c r="CW34" s="2448">
        <v>1271</v>
      </c>
      <c r="CX34" s="2448">
        <v>2</v>
      </c>
      <c r="CY34" s="2448">
        <v>142</v>
      </c>
      <c r="CZ34" s="91" t="s">
        <v>34</v>
      </c>
      <c r="DA34" s="670" t="s">
        <v>26</v>
      </c>
      <c r="DB34" s="88">
        <v>1</v>
      </c>
      <c r="DC34" s="89" t="s">
        <v>2159</v>
      </c>
      <c r="DD34" s="137">
        <v>43586</v>
      </c>
      <c r="DE34" s="2448">
        <v>68040</v>
      </c>
      <c r="DF34" s="2448">
        <v>974</v>
      </c>
      <c r="DG34" s="2448">
        <v>2</v>
      </c>
      <c r="DH34" s="2448">
        <v>8</v>
      </c>
      <c r="DI34" s="2448" t="s">
        <v>21</v>
      </c>
      <c r="DJ34" s="2448">
        <v>201</v>
      </c>
      <c r="DK34" s="2448">
        <v>201</v>
      </c>
      <c r="DL34" s="2448">
        <v>580</v>
      </c>
      <c r="DM34" s="2448" t="s">
        <v>21</v>
      </c>
      <c r="DN34" s="2448" t="s">
        <v>21</v>
      </c>
      <c r="DO34" s="2448">
        <v>17559</v>
      </c>
      <c r="DP34" s="2448">
        <v>6</v>
      </c>
      <c r="DQ34" s="2448" t="s">
        <v>21</v>
      </c>
      <c r="DR34" s="2448">
        <v>15031</v>
      </c>
      <c r="DS34" s="2448">
        <v>16527</v>
      </c>
      <c r="DT34" s="2448" t="s">
        <v>21</v>
      </c>
      <c r="DU34" s="69" t="s">
        <v>34</v>
      </c>
      <c r="DV34" s="666" t="s">
        <v>26</v>
      </c>
      <c r="DW34" s="88">
        <v>1</v>
      </c>
      <c r="DX34" s="89" t="s">
        <v>2159</v>
      </c>
      <c r="DY34" s="137">
        <v>43586</v>
      </c>
      <c r="DZ34" s="82">
        <v>1972</v>
      </c>
      <c r="EA34" s="2448">
        <v>4287</v>
      </c>
      <c r="EB34" s="2448">
        <v>47466</v>
      </c>
      <c r="EC34" s="2448">
        <v>51838</v>
      </c>
      <c r="ED34" s="2448" t="s">
        <v>21</v>
      </c>
      <c r="EE34" s="2448" t="s">
        <v>21</v>
      </c>
      <c r="EF34" s="2448">
        <v>674228</v>
      </c>
      <c r="EG34" s="91" t="s">
        <v>34</v>
      </c>
      <c r="EH34" s="670" t="s">
        <v>26</v>
      </c>
      <c r="ER34" s="86"/>
      <c r="ES34" s="4"/>
      <c r="ET34" s="4"/>
    </row>
    <row r="35" spans="1:150" ht="14.25" customHeight="1">
      <c r="A35" s="88" t="s">
        <v>26</v>
      </c>
      <c r="B35" s="89" t="s">
        <v>26</v>
      </c>
      <c r="C35" s="1257">
        <v>43617</v>
      </c>
      <c r="D35" s="2448">
        <v>292332</v>
      </c>
      <c r="E35" s="2448">
        <v>17627</v>
      </c>
      <c r="F35" s="2448">
        <v>4702</v>
      </c>
      <c r="G35" s="2448">
        <v>2219</v>
      </c>
      <c r="H35" s="2448">
        <v>2428</v>
      </c>
      <c r="I35" s="2448">
        <v>2257</v>
      </c>
      <c r="J35" s="2448">
        <v>2177</v>
      </c>
      <c r="K35" s="2448">
        <v>80</v>
      </c>
      <c r="L35" s="2448">
        <v>1</v>
      </c>
      <c r="M35" s="2448">
        <v>5079</v>
      </c>
      <c r="N35" s="2448" t="s">
        <v>21</v>
      </c>
      <c r="O35" s="2448" t="s">
        <v>21</v>
      </c>
      <c r="P35" s="2448">
        <v>56740</v>
      </c>
      <c r="Q35" s="2448" t="s">
        <v>21</v>
      </c>
      <c r="R35" s="2448">
        <v>1051</v>
      </c>
      <c r="S35" s="2448">
        <v>626</v>
      </c>
      <c r="T35" s="91" t="s">
        <v>35</v>
      </c>
      <c r="U35" s="670" t="s">
        <v>26</v>
      </c>
      <c r="V35" s="88" t="s">
        <v>26</v>
      </c>
      <c r="W35" s="89" t="s">
        <v>26</v>
      </c>
      <c r="X35" s="1257">
        <v>43617</v>
      </c>
      <c r="Y35" s="2448">
        <v>2</v>
      </c>
      <c r="Z35" s="2448">
        <v>197</v>
      </c>
      <c r="AA35" s="2448" t="s">
        <v>21</v>
      </c>
      <c r="AB35" s="2448">
        <v>718</v>
      </c>
      <c r="AC35" s="2448" t="s">
        <v>21</v>
      </c>
      <c r="AD35" s="2448">
        <v>616</v>
      </c>
      <c r="AE35" s="2448">
        <v>676</v>
      </c>
      <c r="AF35" s="2448" t="s">
        <v>21</v>
      </c>
      <c r="AG35" s="2448" t="s">
        <v>21</v>
      </c>
      <c r="AH35" s="2448">
        <v>26274</v>
      </c>
      <c r="AI35" s="2448">
        <v>6396</v>
      </c>
      <c r="AJ35" s="2448">
        <v>1632</v>
      </c>
      <c r="AK35" s="2448">
        <v>2</v>
      </c>
      <c r="AL35" s="2448">
        <v>149</v>
      </c>
      <c r="AM35" s="2448">
        <v>3</v>
      </c>
      <c r="AN35" s="2448">
        <v>1403</v>
      </c>
      <c r="AO35" s="91" t="s">
        <v>35</v>
      </c>
      <c r="AP35" s="670" t="s">
        <v>26</v>
      </c>
      <c r="AQ35" s="88" t="s">
        <v>26</v>
      </c>
      <c r="AR35" s="89" t="s">
        <v>26</v>
      </c>
      <c r="AS35" s="1257">
        <v>43617</v>
      </c>
      <c r="AT35" s="2448" t="s">
        <v>21</v>
      </c>
      <c r="AU35" s="2448" t="s">
        <v>21</v>
      </c>
      <c r="AV35" s="2448">
        <v>84</v>
      </c>
      <c r="AW35" s="2448">
        <v>84</v>
      </c>
      <c r="AX35" s="2448">
        <v>277</v>
      </c>
      <c r="AY35" s="2448" t="s">
        <v>21</v>
      </c>
      <c r="AZ35" s="2448">
        <v>1035</v>
      </c>
      <c r="BA35" s="2448">
        <v>5</v>
      </c>
      <c r="BB35" s="2448" t="s">
        <v>21</v>
      </c>
      <c r="BC35" s="2448">
        <v>879</v>
      </c>
      <c r="BD35" s="2448">
        <v>969</v>
      </c>
      <c r="BE35" s="2448" t="s">
        <v>21</v>
      </c>
      <c r="BF35" s="2448" t="s">
        <v>21</v>
      </c>
      <c r="BG35" s="2448">
        <v>577872</v>
      </c>
      <c r="BH35" s="2448">
        <v>4192</v>
      </c>
      <c r="BI35" s="2448">
        <v>21</v>
      </c>
      <c r="BJ35" s="91" t="s">
        <v>35</v>
      </c>
      <c r="BK35" s="670" t="s">
        <v>26</v>
      </c>
      <c r="BL35" s="88" t="s">
        <v>26</v>
      </c>
      <c r="BM35" s="89" t="s">
        <v>26</v>
      </c>
      <c r="BN35" s="1257">
        <v>43617</v>
      </c>
      <c r="BO35" s="82">
        <v>342160</v>
      </c>
      <c r="BP35" s="2448">
        <v>19038</v>
      </c>
      <c r="BQ35" s="2448">
        <v>4702</v>
      </c>
      <c r="BR35" s="2448">
        <v>2235</v>
      </c>
      <c r="BS35" s="2448">
        <v>2465</v>
      </c>
      <c r="BT35" s="2448">
        <v>3108</v>
      </c>
      <c r="BU35" s="2448">
        <v>3028</v>
      </c>
      <c r="BV35" s="2448">
        <v>80</v>
      </c>
      <c r="BW35" s="2448">
        <v>1</v>
      </c>
      <c r="BX35" s="2448">
        <v>5459</v>
      </c>
      <c r="BY35" s="2448" t="s">
        <v>21</v>
      </c>
      <c r="BZ35" s="2448" t="s">
        <v>21</v>
      </c>
      <c r="CA35" s="2448">
        <v>129923</v>
      </c>
      <c r="CB35" s="2448" t="s">
        <v>21</v>
      </c>
      <c r="CC35" s="2448">
        <v>1051</v>
      </c>
      <c r="CD35" s="2448">
        <v>2024</v>
      </c>
      <c r="CE35" s="91" t="s">
        <v>35</v>
      </c>
      <c r="CF35" s="670" t="s">
        <v>26</v>
      </c>
      <c r="CG35" s="88" t="s">
        <v>26</v>
      </c>
      <c r="CH35" s="89" t="s">
        <v>26</v>
      </c>
      <c r="CI35" s="1257">
        <v>43617</v>
      </c>
      <c r="CJ35" s="2448">
        <v>237</v>
      </c>
      <c r="CK35" s="2448">
        <v>5</v>
      </c>
      <c r="CL35" s="2448">
        <v>5</v>
      </c>
      <c r="CM35" s="2448">
        <v>197</v>
      </c>
      <c r="CN35" s="2448" t="s">
        <v>21</v>
      </c>
      <c r="CO35" s="2448">
        <v>822</v>
      </c>
      <c r="CP35" s="2448" t="s">
        <v>21</v>
      </c>
      <c r="CQ35" s="2448">
        <v>704</v>
      </c>
      <c r="CR35" s="2448">
        <v>774</v>
      </c>
      <c r="CS35" s="2448" t="s">
        <v>21</v>
      </c>
      <c r="CT35" s="2448" t="s">
        <v>21</v>
      </c>
      <c r="CU35" s="2448">
        <v>25415</v>
      </c>
      <c r="CV35" s="2448">
        <v>7008</v>
      </c>
      <c r="CW35" s="2448">
        <v>1792</v>
      </c>
      <c r="CX35" s="2448">
        <v>2</v>
      </c>
      <c r="CY35" s="2448">
        <v>154</v>
      </c>
      <c r="CZ35" s="91" t="s">
        <v>35</v>
      </c>
      <c r="DA35" s="670" t="s">
        <v>26</v>
      </c>
      <c r="DB35" s="88" t="s">
        <v>26</v>
      </c>
      <c r="DC35" s="89" t="s">
        <v>26</v>
      </c>
      <c r="DD35" s="1257">
        <v>43617</v>
      </c>
      <c r="DE35" s="2448">
        <v>66101</v>
      </c>
      <c r="DF35" s="2448">
        <v>539</v>
      </c>
      <c r="DG35" s="2448">
        <v>4</v>
      </c>
      <c r="DH35" s="2448">
        <v>8</v>
      </c>
      <c r="DI35" s="2448" t="s">
        <v>21</v>
      </c>
      <c r="DJ35" s="2448">
        <v>162</v>
      </c>
      <c r="DK35" s="2448">
        <v>162</v>
      </c>
      <c r="DL35" s="2448">
        <v>277</v>
      </c>
      <c r="DM35" s="2448" t="s">
        <v>21</v>
      </c>
      <c r="DN35" s="2448" t="s">
        <v>21</v>
      </c>
      <c r="DO35" s="2448">
        <v>17383</v>
      </c>
      <c r="DP35" s="2448">
        <v>5</v>
      </c>
      <c r="DQ35" s="2448" t="s">
        <v>21</v>
      </c>
      <c r="DR35" s="2448">
        <v>14882</v>
      </c>
      <c r="DS35" s="2448">
        <v>16363</v>
      </c>
      <c r="DT35" s="2448" t="s">
        <v>21</v>
      </c>
      <c r="DU35" s="69" t="s">
        <v>35</v>
      </c>
      <c r="DV35" s="666" t="s">
        <v>26</v>
      </c>
      <c r="DW35" s="88" t="s">
        <v>26</v>
      </c>
      <c r="DX35" s="89" t="s">
        <v>26</v>
      </c>
      <c r="DY35" s="1257">
        <v>43617</v>
      </c>
      <c r="DZ35" s="82">
        <v>2015</v>
      </c>
      <c r="EA35" s="2448">
        <v>4063</v>
      </c>
      <c r="EB35" s="2448">
        <v>48879</v>
      </c>
      <c r="EC35" s="2448">
        <v>53391</v>
      </c>
      <c r="ED35" s="2448" t="s">
        <v>21</v>
      </c>
      <c r="EE35" s="2448" t="s">
        <v>21</v>
      </c>
      <c r="EF35" s="2448">
        <v>735092</v>
      </c>
      <c r="EG35" s="91" t="s">
        <v>35</v>
      </c>
      <c r="EH35" s="670" t="s">
        <v>26</v>
      </c>
      <c r="ER35" s="86"/>
      <c r="ES35" s="4"/>
      <c r="ET35" s="4"/>
    </row>
    <row r="36" spans="1:150" ht="14.25" customHeight="1">
      <c r="A36" s="88" t="s">
        <v>26</v>
      </c>
      <c r="B36" s="89" t="s">
        <v>26</v>
      </c>
      <c r="C36" s="1257">
        <v>43647</v>
      </c>
      <c r="D36" s="2448">
        <v>331525</v>
      </c>
      <c r="E36" s="2448">
        <v>19655</v>
      </c>
      <c r="F36" s="2448">
        <v>5481</v>
      </c>
      <c r="G36" s="2448">
        <v>2460</v>
      </c>
      <c r="H36" s="2448">
        <v>2654</v>
      </c>
      <c r="I36" s="2448">
        <v>2403</v>
      </c>
      <c r="J36" s="2448">
        <v>2323</v>
      </c>
      <c r="K36" s="2448">
        <v>80</v>
      </c>
      <c r="L36" s="2448">
        <v>1</v>
      </c>
      <c r="M36" s="2448">
        <v>5639</v>
      </c>
      <c r="N36" s="2448" t="s">
        <v>21</v>
      </c>
      <c r="O36" s="2448" t="s">
        <v>21</v>
      </c>
      <c r="P36" s="2448">
        <v>68261</v>
      </c>
      <c r="Q36" s="2448" t="s">
        <v>21</v>
      </c>
      <c r="R36" s="2448">
        <v>1037</v>
      </c>
      <c r="S36" s="2448">
        <v>691</v>
      </c>
      <c r="T36" s="91" t="s">
        <v>36</v>
      </c>
      <c r="U36" s="670" t="s">
        <v>26</v>
      </c>
      <c r="V36" s="88" t="s">
        <v>26</v>
      </c>
      <c r="W36" s="89" t="s">
        <v>26</v>
      </c>
      <c r="X36" s="1257">
        <v>43647</v>
      </c>
      <c r="Y36" s="2448">
        <v>2</v>
      </c>
      <c r="Z36" s="2448">
        <v>212</v>
      </c>
      <c r="AA36" s="2448" t="s">
        <v>21</v>
      </c>
      <c r="AB36" s="2448">
        <v>1028</v>
      </c>
      <c r="AC36" s="2448" t="s">
        <v>21</v>
      </c>
      <c r="AD36" s="2448">
        <v>882</v>
      </c>
      <c r="AE36" s="2448">
        <v>968</v>
      </c>
      <c r="AF36" s="2448" t="s">
        <v>21</v>
      </c>
      <c r="AG36" s="2448" t="s">
        <v>21</v>
      </c>
      <c r="AH36" s="2448">
        <v>27592</v>
      </c>
      <c r="AI36" s="2448">
        <v>6969</v>
      </c>
      <c r="AJ36" s="2448">
        <v>1475</v>
      </c>
      <c r="AK36" s="2448">
        <v>2</v>
      </c>
      <c r="AL36" s="2448">
        <v>201</v>
      </c>
      <c r="AM36" s="2448">
        <v>2</v>
      </c>
      <c r="AN36" s="2448">
        <v>1190</v>
      </c>
      <c r="AO36" s="91" t="s">
        <v>36</v>
      </c>
      <c r="AP36" s="670" t="s">
        <v>26</v>
      </c>
      <c r="AQ36" s="88" t="s">
        <v>26</v>
      </c>
      <c r="AR36" s="89" t="s">
        <v>26</v>
      </c>
      <c r="AS36" s="1257">
        <v>43647</v>
      </c>
      <c r="AT36" s="2448" t="s">
        <v>21</v>
      </c>
      <c r="AU36" s="2448" t="s">
        <v>21</v>
      </c>
      <c r="AV36" s="2448">
        <v>85</v>
      </c>
      <c r="AW36" s="2448">
        <v>85</v>
      </c>
      <c r="AX36" s="2448">
        <v>288</v>
      </c>
      <c r="AY36" s="2448" t="s">
        <v>21</v>
      </c>
      <c r="AZ36" s="2448">
        <v>1257</v>
      </c>
      <c r="BA36" s="2448">
        <v>16</v>
      </c>
      <c r="BB36" s="2448" t="s">
        <v>21</v>
      </c>
      <c r="BC36" s="2448">
        <v>1058</v>
      </c>
      <c r="BD36" s="2448">
        <v>1167</v>
      </c>
      <c r="BE36" s="2448" t="s">
        <v>21</v>
      </c>
      <c r="BF36" s="2448" t="s">
        <v>21</v>
      </c>
      <c r="BG36" s="2448">
        <v>629029</v>
      </c>
      <c r="BH36" s="2448">
        <v>4685</v>
      </c>
      <c r="BI36" s="2448">
        <v>29</v>
      </c>
      <c r="BJ36" s="91" t="s">
        <v>36</v>
      </c>
      <c r="BK36" s="670" t="s">
        <v>26</v>
      </c>
      <c r="BL36" s="88" t="s">
        <v>26</v>
      </c>
      <c r="BM36" s="89" t="s">
        <v>26</v>
      </c>
      <c r="BN36" s="1257">
        <v>43647</v>
      </c>
      <c r="BO36" s="82">
        <v>390708</v>
      </c>
      <c r="BP36" s="2448">
        <v>22150</v>
      </c>
      <c r="BQ36" s="2448">
        <v>5481</v>
      </c>
      <c r="BR36" s="2448">
        <v>2489</v>
      </c>
      <c r="BS36" s="2448">
        <v>2696</v>
      </c>
      <c r="BT36" s="2448">
        <v>4019</v>
      </c>
      <c r="BU36" s="2448">
        <v>3939</v>
      </c>
      <c r="BV36" s="2448">
        <v>80</v>
      </c>
      <c r="BW36" s="2448">
        <v>1</v>
      </c>
      <c r="BX36" s="2448">
        <v>6244</v>
      </c>
      <c r="BY36" s="2448" t="s">
        <v>21</v>
      </c>
      <c r="BZ36" s="2448" t="s">
        <v>21</v>
      </c>
      <c r="CA36" s="2448">
        <v>153237</v>
      </c>
      <c r="CB36" s="2448" t="s">
        <v>21</v>
      </c>
      <c r="CC36" s="2448">
        <v>1037</v>
      </c>
      <c r="CD36" s="2448">
        <v>2195</v>
      </c>
      <c r="CE36" s="91" t="s">
        <v>36</v>
      </c>
      <c r="CF36" s="670" t="s">
        <v>26</v>
      </c>
      <c r="CG36" s="88" t="s">
        <v>26</v>
      </c>
      <c r="CH36" s="89" t="s">
        <v>26</v>
      </c>
      <c r="CI36" s="1257">
        <v>43647</v>
      </c>
      <c r="CJ36" s="2448">
        <v>261</v>
      </c>
      <c r="CK36" s="2448">
        <v>46</v>
      </c>
      <c r="CL36" s="2448">
        <v>46</v>
      </c>
      <c r="CM36" s="2448">
        <v>233</v>
      </c>
      <c r="CN36" s="2448" t="s">
        <v>21</v>
      </c>
      <c r="CO36" s="2448">
        <v>1178</v>
      </c>
      <c r="CP36" s="2448" t="s">
        <v>21</v>
      </c>
      <c r="CQ36" s="2448">
        <v>1010</v>
      </c>
      <c r="CR36" s="2448">
        <v>1109</v>
      </c>
      <c r="CS36" s="2448" t="s">
        <v>21</v>
      </c>
      <c r="CT36" s="2448" t="s">
        <v>21</v>
      </c>
      <c r="CU36" s="2448">
        <v>26315</v>
      </c>
      <c r="CV36" s="2448">
        <v>7745</v>
      </c>
      <c r="CW36" s="2448">
        <v>1745</v>
      </c>
      <c r="CX36" s="2448">
        <v>2</v>
      </c>
      <c r="CY36" s="2448">
        <v>218</v>
      </c>
      <c r="CZ36" s="91" t="s">
        <v>36</v>
      </c>
      <c r="DA36" s="670" t="s">
        <v>26</v>
      </c>
      <c r="DB36" s="88" t="s">
        <v>26</v>
      </c>
      <c r="DC36" s="89" t="s">
        <v>26</v>
      </c>
      <c r="DD36" s="1257">
        <v>43647</v>
      </c>
      <c r="DE36" s="2448">
        <v>71999</v>
      </c>
      <c r="DF36" s="2448">
        <v>1040</v>
      </c>
      <c r="DG36" s="2448">
        <v>1</v>
      </c>
      <c r="DH36" s="2448">
        <v>8</v>
      </c>
      <c r="DI36" s="2448" t="s">
        <v>21</v>
      </c>
      <c r="DJ36" s="2448">
        <v>336</v>
      </c>
      <c r="DK36" s="2448">
        <v>336</v>
      </c>
      <c r="DL36" s="2448">
        <v>527</v>
      </c>
      <c r="DM36" s="2448" t="s">
        <v>21</v>
      </c>
      <c r="DN36" s="2448" t="s">
        <v>21</v>
      </c>
      <c r="DO36" s="2448">
        <v>18211</v>
      </c>
      <c r="DP36" s="2448">
        <v>16</v>
      </c>
      <c r="DQ36" s="2448" t="s">
        <v>21</v>
      </c>
      <c r="DR36" s="2448">
        <v>15581</v>
      </c>
      <c r="DS36" s="2448">
        <v>17130</v>
      </c>
      <c r="DT36" s="2448" t="s">
        <v>21</v>
      </c>
      <c r="DU36" s="69" t="s">
        <v>36</v>
      </c>
      <c r="DV36" s="666" t="s">
        <v>26</v>
      </c>
      <c r="DW36" s="88" t="s">
        <v>26</v>
      </c>
      <c r="DX36" s="89" t="s">
        <v>26</v>
      </c>
      <c r="DY36" s="1257">
        <v>43647</v>
      </c>
      <c r="DZ36" s="82">
        <v>2174</v>
      </c>
      <c r="EA36" s="2448">
        <v>4737</v>
      </c>
      <c r="EB36" s="2448">
        <v>59111</v>
      </c>
      <c r="EC36" s="2448">
        <v>64503</v>
      </c>
      <c r="ED36" s="2448" t="s">
        <v>21</v>
      </c>
      <c r="EE36" s="2448" t="s">
        <v>21</v>
      </c>
      <c r="EF36" s="2448">
        <v>835019</v>
      </c>
      <c r="EG36" s="91" t="s">
        <v>36</v>
      </c>
      <c r="EH36" s="670" t="s">
        <v>26</v>
      </c>
      <c r="ER36" s="86"/>
      <c r="ES36" s="4"/>
      <c r="ET36" s="4"/>
    </row>
    <row r="37" spans="1:150" ht="14.25" customHeight="1">
      <c r="A37" s="88" t="s">
        <v>26</v>
      </c>
      <c r="B37" s="89" t="s">
        <v>26</v>
      </c>
      <c r="C37" s="1257">
        <v>43678</v>
      </c>
      <c r="D37" s="2448">
        <v>299698</v>
      </c>
      <c r="E37" s="2448">
        <v>15844</v>
      </c>
      <c r="F37" s="2448">
        <v>3956</v>
      </c>
      <c r="G37" s="2448">
        <v>2270</v>
      </c>
      <c r="H37" s="2448">
        <v>2051</v>
      </c>
      <c r="I37" s="2448">
        <v>1912</v>
      </c>
      <c r="J37" s="2448">
        <v>1912</v>
      </c>
      <c r="K37" s="2448" t="s">
        <v>21</v>
      </c>
      <c r="L37" s="2448">
        <v>1</v>
      </c>
      <c r="M37" s="2448">
        <v>4741</v>
      </c>
      <c r="N37" s="2448" t="s">
        <v>21</v>
      </c>
      <c r="O37" s="2448" t="s">
        <v>21</v>
      </c>
      <c r="P37" s="2448">
        <v>56547</v>
      </c>
      <c r="Q37" s="2448" t="s">
        <v>21</v>
      </c>
      <c r="R37" s="2448">
        <v>617</v>
      </c>
      <c r="S37" s="2448">
        <v>441</v>
      </c>
      <c r="T37" s="91" t="s">
        <v>37</v>
      </c>
      <c r="U37" s="670" t="s">
        <v>26</v>
      </c>
      <c r="V37" s="88" t="s">
        <v>26</v>
      </c>
      <c r="W37" s="89" t="s">
        <v>26</v>
      </c>
      <c r="X37" s="1257">
        <v>43678</v>
      </c>
      <c r="Y37" s="2448" t="s">
        <v>21</v>
      </c>
      <c r="Z37" s="2448">
        <v>164</v>
      </c>
      <c r="AA37" s="2448" t="s">
        <v>21</v>
      </c>
      <c r="AB37" s="2448">
        <v>882</v>
      </c>
      <c r="AC37" s="2448" t="s">
        <v>21</v>
      </c>
      <c r="AD37" s="2448">
        <v>757</v>
      </c>
      <c r="AE37" s="2448">
        <v>831</v>
      </c>
      <c r="AF37" s="2448" t="s">
        <v>21</v>
      </c>
      <c r="AG37" s="2448" t="s">
        <v>21</v>
      </c>
      <c r="AH37" s="2448">
        <v>24644</v>
      </c>
      <c r="AI37" s="2448">
        <v>6026</v>
      </c>
      <c r="AJ37" s="2448">
        <v>998</v>
      </c>
      <c r="AK37" s="2448">
        <v>2</v>
      </c>
      <c r="AL37" s="2448">
        <v>157</v>
      </c>
      <c r="AM37" s="2448">
        <v>3</v>
      </c>
      <c r="AN37" s="2448">
        <v>780</v>
      </c>
      <c r="AO37" s="91" t="s">
        <v>37</v>
      </c>
      <c r="AP37" s="670" t="s">
        <v>26</v>
      </c>
      <c r="AQ37" s="88" t="s">
        <v>26</v>
      </c>
      <c r="AR37" s="89" t="s">
        <v>26</v>
      </c>
      <c r="AS37" s="1257">
        <v>43678</v>
      </c>
      <c r="AT37" s="2448" t="s">
        <v>21</v>
      </c>
      <c r="AU37" s="2448" t="s">
        <v>21</v>
      </c>
      <c r="AV37" s="2448">
        <v>91</v>
      </c>
      <c r="AW37" s="2448">
        <v>91</v>
      </c>
      <c r="AX37" s="2448">
        <v>288</v>
      </c>
      <c r="AY37" s="2448" t="s">
        <v>21</v>
      </c>
      <c r="AZ37" s="2448">
        <v>1218</v>
      </c>
      <c r="BA37" s="2448">
        <v>5</v>
      </c>
      <c r="BB37" s="2448" t="s">
        <v>21</v>
      </c>
      <c r="BC37" s="2448">
        <v>1035</v>
      </c>
      <c r="BD37" s="2448">
        <v>1142</v>
      </c>
      <c r="BE37" s="2448" t="s">
        <v>21</v>
      </c>
      <c r="BF37" s="2448" t="s">
        <v>21</v>
      </c>
      <c r="BG37" s="2448">
        <v>635531</v>
      </c>
      <c r="BH37" s="2448">
        <v>4666</v>
      </c>
      <c r="BI37" s="2448">
        <v>33</v>
      </c>
      <c r="BJ37" s="91" t="s">
        <v>37</v>
      </c>
      <c r="BK37" s="670" t="s">
        <v>26</v>
      </c>
      <c r="BL37" s="88" t="s">
        <v>26</v>
      </c>
      <c r="BM37" s="89" t="s">
        <v>26</v>
      </c>
      <c r="BN37" s="1257">
        <v>43678</v>
      </c>
      <c r="BO37" s="82">
        <v>350168</v>
      </c>
      <c r="BP37" s="2448">
        <v>18481</v>
      </c>
      <c r="BQ37" s="2448">
        <v>3956</v>
      </c>
      <c r="BR37" s="2448">
        <v>2316</v>
      </c>
      <c r="BS37" s="2448">
        <v>2087</v>
      </c>
      <c r="BT37" s="2448">
        <v>3985</v>
      </c>
      <c r="BU37" s="2448">
        <v>3985</v>
      </c>
      <c r="BV37" s="2448" t="s">
        <v>21</v>
      </c>
      <c r="BW37" s="2448">
        <v>1</v>
      </c>
      <c r="BX37" s="2448">
        <v>5095</v>
      </c>
      <c r="BY37" s="2448" t="s">
        <v>21</v>
      </c>
      <c r="BZ37" s="2448" t="s">
        <v>21</v>
      </c>
      <c r="CA37" s="2448">
        <v>128850</v>
      </c>
      <c r="CB37" s="2448" t="s">
        <v>21</v>
      </c>
      <c r="CC37" s="2448">
        <v>617</v>
      </c>
      <c r="CD37" s="2448">
        <v>1528</v>
      </c>
      <c r="CE37" s="91" t="s">
        <v>37</v>
      </c>
      <c r="CF37" s="670" t="s">
        <v>26</v>
      </c>
      <c r="CG37" s="88" t="s">
        <v>26</v>
      </c>
      <c r="CH37" s="89" t="s">
        <v>26</v>
      </c>
      <c r="CI37" s="1257">
        <v>43678</v>
      </c>
      <c r="CJ37" s="2448">
        <v>209</v>
      </c>
      <c r="CK37" s="2448">
        <v>53</v>
      </c>
      <c r="CL37" s="2448">
        <v>53</v>
      </c>
      <c r="CM37" s="2448">
        <v>183</v>
      </c>
      <c r="CN37" s="2448" t="s">
        <v>21</v>
      </c>
      <c r="CO37" s="2448">
        <v>1053</v>
      </c>
      <c r="CP37" s="2448" t="s">
        <v>21</v>
      </c>
      <c r="CQ37" s="2448">
        <v>903</v>
      </c>
      <c r="CR37" s="2448">
        <v>991</v>
      </c>
      <c r="CS37" s="2448" t="s">
        <v>21</v>
      </c>
      <c r="CT37" s="2448" t="s">
        <v>21</v>
      </c>
      <c r="CU37" s="2448">
        <v>23378</v>
      </c>
      <c r="CV37" s="2448">
        <v>6664</v>
      </c>
      <c r="CW37" s="2448">
        <v>1267</v>
      </c>
      <c r="CX37" s="2448">
        <v>2</v>
      </c>
      <c r="CY37" s="2448">
        <v>189</v>
      </c>
      <c r="CZ37" s="91" t="s">
        <v>37</v>
      </c>
      <c r="DA37" s="670" t="s">
        <v>26</v>
      </c>
      <c r="DB37" s="88" t="s">
        <v>26</v>
      </c>
      <c r="DC37" s="89" t="s">
        <v>26</v>
      </c>
      <c r="DD37" s="1257">
        <v>43678</v>
      </c>
      <c r="DE37" s="2448">
        <v>71842</v>
      </c>
      <c r="DF37" s="2448">
        <v>560</v>
      </c>
      <c r="DG37" s="2448">
        <v>2</v>
      </c>
      <c r="DH37" s="2448">
        <v>8</v>
      </c>
      <c r="DI37" s="2448" t="s">
        <v>21</v>
      </c>
      <c r="DJ37" s="2448">
        <v>171</v>
      </c>
      <c r="DK37" s="2448">
        <v>171</v>
      </c>
      <c r="DL37" s="2448">
        <v>288</v>
      </c>
      <c r="DM37" s="2448" t="s">
        <v>21</v>
      </c>
      <c r="DN37" s="2448" t="s">
        <v>21</v>
      </c>
      <c r="DO37" s="2448">
        <v>17717</v>
      </c>
      <c r="DP37" s="2448">
        <v>5</v>
      </c>
      <c r="DQ37" s="2448" t="s">
        <v>21</v>
      </c>
      <c r="DR37" s="2448">
        <v>15170</v>
      </c>
      <c r="DS37" s="2448">
        <v>16677</v>
      </c>
      <c r="DT37" s="2448" t="s">
        <v>21</v>
      </c>
      <c r="DU37" s="69" t="s">
        <v>37</v>
      </c>
      <c r="DV37" s="666" t="s">
        <v>26</v>
      </c>
      <c r="DW37" s="88" t="s">
        <v>26</v>
      </c>
      <c r="DX37" s="89" t="s">
        <v>26</v>
      </c>
      <c r="DY37" s="1257">
        <v>43678</v>
      </c>
      <c r="DZ37" s="82">
        <v>1519</v>
      </c>
      <c r="EA37" s="2448">
        <v>3943</v>
      </c>
      <c r="EB37" s="2448">
        <v>46475</v>
      </c>
      <c r="EC37" s="2448">
        <v>50704</v>
      </c>
      <c r="ED37" s="2448" t="s">
        <v>21</v>
      </c>
      <c r="EE37" s="2448" t="s">
        <v>21</v>
      </c>
      <c r="EF37" s="2448">
        <v>727415</v>
      </c>
      <c r="EG37" s="91" t="s">
        <v>37</v>
      </c>
      <c r="EH37" s="670" t="s">
        <v>26</v>
      </c>
      <c r="ER37" s="86"/>
      <c r="ES37" s="4"/>
      <c r="ET37" s="4"/>
    </row>
    <row r="38" spans="1:150" ht="14.25" customHeight="1">
      <c r="A38" s="88" t="s">
        <v>26</v>
      </c>
      <c r="B38" s="89" t="s">
        <v>26</v>
      </c>
      <c r="C38" s="1257">
        <v>43709</v>
      </c>
      <c r="D38" s="2448">
        <v>316227</v>
      </c>
      <c r="E38" s="2448">
        <v>18187</v>
      </c>
      <c r="F38" s="2448">
        <v>4798</v>
      </c>
      <c r="G38" s="2448">
        <v>2303</v>
      </c>
      <c r="H38" s="2448">
        <v>2449</v>
      </c>
      <c r="I38" s="2448">
        <v>2148</v>
      </c>
      <c r="J38" s="2448">
        <v>2018</v>
      </c>
      <c r="K38" s="2448">
        <v>130</v>
      </c>
      <c r="L38" s="2448">
        <v>1</v>
      </c>
      <c r="M38" s="2448">
        <v>5445</v>
      </c>
      <c r="N38" s="2448" t="s">
        <v>21</v>
      </c>
      <c r="O38" s="2448" t="s">
        <v>21</v>
      </c>
      <c r="P38" s="2448">
        <v>64833</v>
      </c>
      <c r="Q38" s="2448" t="s">
        <v>21</v>
      </c>
      <c r="R38" s="2448">
        <v>1081</v>
      </c>
      <c r="S38" s="2448">
        <v>662</v>
      </c>
      <c r="T38" s="91" t="s">
        <v>38</v>
      </c>
      <c r="U38" s="670" t="s">
        <v>26</v>
      </c>
      <c r="V38" s="88" t="s">
        <v>26</v>
      </c>
      <c r="W38" s="89" t="s">
        <v>26</v>
      </c>
      <c r="X38" s="1257">
        <v>43709</v>
      </c>
      <c r="Y38" s="2448" t="s">
        <v>21</v>
      </c>
      <c r="Z38" s="2448">
        <v>198</v>
      </c>
      <c r="AA38" s="2448" t="s">
        <v>21</v>
      </c>
      <c r="AB38" s="2448">
        <v>1010</v>
      </c>
      <c r="AC38" s="2448" t="s">
        <v>21</v>
      </c>
      <c r="AD38" s="2448">
        <v>867</v>
      </c>
      <c r="AE38" s="2448">
        <v>951</v>
      </c>
      <c r="AF38" s="2448" t="s">
        <v>21</v>
      </c>
      <c r="AG38" s="2448" t="s">
        <v>21</v>
      </c>
      <c r="AH38" s="2448">
        <v>26699</v>
      </c>
      <c r="AI38" s="2448">
        <v>6301</v>
      </c>
      <c r="AJ38" s="2448">
        <v>1021</v>
      </c>
      <c r="AK38" s="2448">
        <v>2</v>
      </c>
      <c r="AL38" s="2448">
        <v>156</v>
      </c>
      <c r="AM38" s="2448">
        <v>3</v>
      </c>
      <c r="AN38" s="2448">
        <v>791</v>
      </c>
      <c r="AO38" s="91" t="s">
        <v>38</v>
      </c>
      <c r="AP38" s="670" t="s">
        <v>26</v>
      </c>
      <c r="AQ38" s="88" t="s">
        <v>26</v>
      </c>
      <c r="AR38" s="89" t="s">
        <v>26</v>
      </c>
      <c r="AS38" s="1257">
        <v>43709</v>
      </c>
      <c r="AT38" s="2448" t="s">
        <v>21</v>
      </c>
      <c r="AU38" s="2448" t="s">
        <v>21</v>
      </c>
      <c r="AV38" s="2448">
        <v>93</v>
      </c>
      <c r="AW38" s="2448">
        <v>93</v>
      </c>
      <c r="AX38" s="2448">
        <v>291</v>
      </c>
      <c r="AY38" s="2448" t="s">
        <v>21</v>
      </c>
      <c r="AZ38" s="2448">
        <v>1159</v>
      </c>
      <c r="BA38" s="2448">
        <v>5</v>
      </c>
      <c r="BB38" s="2448" t="s">
        <v>21</v>
      </c>
      <c r="BC38" s="2448">
        <v>984</v>
      </c>
      <c r="BD38" s="2448">
        <v>1086</v>
      </c>
      <c r="BE38" s="2448" t="s">
        <v>21</v>
      </c>
      <c r="BF38" s="2448" t="s">
        <v>21</v>
      </c>
      <c r="BG38" s="2448">
        <v>611042</v>
      </c>
      <c r="BH38" s="2448">
        <v>4585</v>
      </c>
      <c r="BI38" s="2448">
        <v>25</v>
      </c>
      <c r="BJ38" s="91" t="s">
        <v>38</v>
      </c>
      <c r="BK38" s="670" t="s">
        <v>26</v>
      </c>
      <c r="BL38" s="88" t="s">
        <v>26</v>
      </c>
      <c r="BM38" s="89" t="s">
        <v>26</v>
      </c>
      <c r="BN38" s="1257">
        <v>43709</v>
      </c>
      <c r="BO38" s="82">
        <v>372225</v>
      </c>
      <c r="BP38" s="2448">
        <v>20910</v>
      </c>
      <c r="BQ38" s="2448">
        <v>4798</v>
      </c>
      <c r="BR38" s="2448">
        <v>2354</v>
      </c>
      <c r="BS38" s="2448">
        <v>2488</v>
      </c>
      <c r="BT38" s="2448">
        <v>3970</v>
      </c>
      <c r="BU38" s="2448">
        <v>3840</v>
      </c>
      <c r="BV38" s="2448">
        <v>130</v>
      </c>
      <c r="BW38" s="2448">
        <v>1</v>
      </c>
      <c r="BX38" s="2448">
        <v>6051</v>
      </c>
      <c r="BY38" s="2448" t="s">
        <v>21</v>
      </c>
      <c r="BZ38" s="2448" t="s">
        <v>21</v>
      </c>
      <c r="CA38" s="2448">
        <v>144811</v>
      </c>
      <c r="CB38" s="2448" t="s">
        <v>21</v>
      </c>
      <c r="CC38" s="2448">
        <v>1081</v>
      </c>
      <c r="CD38" s="2448">
        <v>1616</v>
      </c>
      <c r="CE38" s="91" t="s">
        <v>38</v>
      </c>
      <c r="CF38" s="670" t="s">
        <v>26</v>
      </c>
      <c r="CG38" s="88" t="s">
        <v>26</v>
      </c>
      <c r="CH38" s="89" t="s">
        <v>26</v>
      </c>
      <c r="CI38" s="1257">
        <v>43709</v>
      </c>
      <c r="CJ38" s="2448">
        <v>248</v>
      </c>
      <c r="CK38" s="2448">
        <v>31</v>
      </c>
      <c r="CL38" s="2448">
        <v>31</v>
      </c>
      <c r="CM38" s="2448">
        <v>216</v>
      </c>
      <c r="CN38" s="2448" t="s">
        <v>21</v>
      </c>
      <c r="CO38" s="2448">
        <v>1218</v>
      </c>
      <c r="CP38" s="2448" t="s">
        <v>21</v>
      </c>
      <c r="CQ38" s="2448">
        <v>1044</v>
      </c>
      <c r="CR38" s="2448">
        <v>1147</v>
      </c>
      <c r="CS38" s="2448" t="s">
        <v>21</v>
      </c>
      <c r="CT38" s="2448" t="s">
        <v>21</v>
      </c>
      <c r="CU38" s="2448">
        <v>25353</v>
      </c>
      <c r="CV38" s="2448">
        <v>6993</v>
      </c>
      <c r="CW38" s="2448">
        <v>1246</v>
      </c>
      <c r="CX38" s="2448">
        <v>2</v>
      </c>
      <c r="CY38" s="2448">
        <v>174</v>
      </c>
      <c r="CZ38" s="91" t="s">
        <v>38</v>
      </c>
      <c r="DA38" s="670" t="s">
        <v>26</v>
      </c>
      <c r="DB38" s="88" t="s">
        <v>26</v>
      </c>
      <c r="DC38" s="89" t="s">
        <v>26</v>
      </c>
      <c r="DD38" s="1257">
        <v>43709</v>
      </c>
      <c r="DE38" s="2448">
        <v>69708</v>
      </c>
      <c r="DF38" s="2448">
        <v>1060</v>
      </c>
      <c r="DG38" s="2448">
        <v>2</v>
      </c>
      <c r="DH38" s="2448">
        <v>8</v>
      </c>
      <c r="DI38" s="2448" t="s">
        <v>21</v>
      </c>
      <c r="DJ38" s="2448">
        <v>363</v>
      </c>
      <c r="DK38" s="2448">
        <v>363</v>
      </c>
      <c r="DL38" s="2448">
        <v>521</v>
      </c>
      <c r="DM38" s="2448" t="s">
        <v>21</v>
      </c>
      <c r="DN38" s="2448" t="s">
        <v>21</v>
      </c>
      <c r="DO38" s="2448">
        <v>17251</v>
      </c>
      <c r="DP38" s="2448">
        <v>5</v>
      </c>
      <c r="DQ38" s="2448" t="s">
        <v>21</v>
      </c>
      <c r="DR38" s="2448">
        <v>14768</v>
      </c>
      <c r="DS38" s="2448">
        <v>16238</v>
      </c>
      <c r="DT38" s="2448" t="s">
        <v>21</v>
      </c>
      <c r="DU38" s="69" t="s">
        <v>38</v>
      </c>
      <c r="DV38" s="666" t="s">
        <v>26</v>
      </c>
      <c r="DW38" s="88" t="s">
        <v>26</v>
      </c>
      <c r="DX38" s="89" t="s">
        <v>26</v>
      </c>
      <c r="DY38" s="1257">
        <v>43709</v>
      </c>
      <c r="DZ38" s="82">
        <v>1606</v>
      </c>
      <c r="EA38" s="2448">
        <v>4747</v>
      </c>
      <c r="EB38" s="2448">
        <v>55171</v>
      </c>
      <c r="EC38" s="2448">
        <v>60212</v>
      </c>
      <c r="ED38" s="2448" t="s">
        <v>21</v>
      </c>
      <c r="EE38" s="2448" t="s">
        <v>21</v>
      </c>
      <c r="EF38" s="2448">
        <v>794728</v>
      </c>
      <c r="EG38" s="91" t="s">
        <v>38</v>
      </c>
      <c r="EH38" s="670" t="s">
        <v>26</v>
      </c>
      <c r="ER38" s="86"/>
      <c r="ES38" s="4"/>
      <c r="ET38" s="4"/>
    </row>
    <row r="39" spans="1:150" ht="14.25" customHeight="1">
      <c r="A39" s="88" t="s">
        <v>26</v>
      </c>
      <c r="B39" s="89" t="s">
        <v>26</v>
      </c>
      <c r="C39" s="1257">
        <v>43739</v>
      </c>
      <c r="D39" s="2448">
        <v>291860</v>
      </c>
      <c r="E39" s="2448">
        <v>17673</v>
      </c>
      <c r="F39" s="2448">
        <v>4721</v>
      </c>
      <c r="G39" s="2448">
        <v>2244</v>
      </c>
      <c r="H39" s="2448">
        <v>2373</v>
      </c>
      <c r="I39" s="2448">
        <v>2114</v>
      </c>
      <c r="J39" s="2448">
        <v>2114</v>
      </c>
      <c r="K39" s="2448" t="s">
        <v>21</v>
      </c>
      <c r="L39" s="2448">
        <v>1</v>
      </c>
      <c r="M39" s="2448">
        <v>5238</v>
      </c>
      <c r="N39" s="2448" t="s">
        <v>21</v>
      </c>
      <c r="O39" s="2448" t="s">
        <v>21</v>
      </c>
      <c r="P39" s="2448">
        <v>56979</v>
      </c>
      <c r="Q39" s="2448" t="s">
        <v>21</v>
      </c>
      <c r="R39" s="2448">
        <v>1081</v>
      </c>
      <c r="S39" s="2448">
        <v>607</v>
      </c>
      <c r="T39" s="91" t="s">
        <v>39</v>
      </c>
      <c r="U39" s="670" t="s">
        <v>26</v>
      </c>
      <c r="V39" s="88" t="s">
        <v>26</v>
      </c>
      <c r="W39" s="89" t="s">
        <v>26</v>
      </c>
      <c r="X39" s="1257">
        <v>43739</v>
      </c>
      <c r="Y39" s="2448">
        <v>3</v>
      </c>
      <c r="Z39" s="2448">
        <v>180</v>
      </c>
      <c r="AA39" s="2448" t="s">
        <v>21</v>
      </c>
      <c r="AB39" s="2448">
        <v>728</v>
      </c>
      <c r="AC39" s="2448" t="s">
        <v>21</v>
      </c>
      <c r="AD39" s="2448">
        <v>625</v>
      </c>
      <c r="AE39" s="2448">
        <v>686</v>
      </c>
      <c r="AF39" s="2448" t="s">
        <v>21</v>
      </c>
      <c r="AG39" s="2448" t="s">
        <v>21</v>
      </c>
      <c r="AH39" s="2448">
        <v>24002</v>
      </c>
      <c r="AI39" s="2448">
        <v>5999</v>
      </c>
      <c r="AJ39" s="2448">
        <v>1395</v>
      </c>
      <c r="AK39" s="2448">
        <v>3</v>
      </c>
      <c r="AL39" s="2448">
        <v>165</v>
      </c>
      <c r="AM39" s="2448">
        <v>3</v>
      </c>
      <c r="AN39" s="2448">
        <v>1155</v>
      </c>
      <c r="AO39" s="91" t="s">
        <v>39</v>
      </c>
      <c r="AP39" s="670" t="s">
        <v>26</v>
      </c>
      <c r="AQ39" s="88" t="s">
        <v>26</v>
      </c>
      <c r="AR39" s="89" t="s">
        <v>26</v>
      </c>
      <c r="AS39" s="1257">
        <v>43739</v>
      </c>
      <c r="AT39" s="2448" t="s">
        <v>21</v>
      </c>
      <c r="AU39" s="2448" t="s">
        <v>21</v>
      </c>
      <c r="AV39" s="2448">
        <v>103</v>
      </c>
      <c r="AW39" s="2448">
        <v>103</v>
      </c>
      <c r="AX39" s="2448">
        <v>285</v>
      </c>
      <c r="AY39" s="2448" t="s">
        <v>21</v>
      </c>
      <c r="AZ39" s="2448">
        <v>1114</v>
      </c>
      <c r="BA39" s="2448">
        <v>5</v>
      </c>
      <c r="BB39" s="2448" t="s">
        <v>21</v>
      </c>
      <c r="BC39" s="2448">
        <v>945</v>
      </c>
      <c r="BD39" s="2448">
        <v>1044</v>
      </c>
      <c r="BE39" s="2448" t="s">
        <v>21</v>
      </c>
      <c r="BF39" s="2448" t="s">
        <v>21</v>
      </c>
      <c r="BG39" s="2448">
        <v>615755</v>
      </c>
      <c r="BH39" s="2448">
        <v>4234</v>
      </c>
      <c r="BI39" s="2448">
        <v>16</v>
      </c>
      <c r="BJ39" s="91" t="s">
        <v>39</v>
      </c>
      <c r="BK39" s="670" t="s">
        <v>26</v>
      </c>
      <c r="BL39" s="88" t="s">
        <v>26</v>
      </c>
      <c r="BM39" s="89" t="s">
        <v>26</v>
      </c>
      <c r="BN39" s="1257">
        <v>43739</v>
      </c>
      <c r="BO39" s="82">
        <v>341214</v>
      </c>
      <c r="BP39" s="2448">
        <v>19229</v>
      </c>
      <c r="BQ39" s="2448">
        <v>4721</v>
      </c>
      <c r="BR39" s="2448">
        <v>2258</v>
      </c>
      <c r="BS39" s="2448">
        <v>2409</v>
      </c>
      <c r="BT39" s="2448">
        <v>2783</v>
      </c>
      <c r="BU39" s="2448">
        <v>2783</v>
      </c>
      <c r="BV39" s="2448" t="s">
        <v>21</v>
      </c>
      <c r="BW39" s="2448">
        <v>1</v>
      </c>
      <c r="BX39" s="2448">
        <v>5872</v>
      </c>
      <c r="BY39" s="2448" t="s">
        <v>21</v>
      </c>
      <c r="BZ39" s="2448" t="s">
        <v>21</v>
      </c>
      <c r="CA39" s="2448">
        <v>128486</v>
      </c>
      <c r="CB39" s="2448" t="s">
        <v>21</v>
      </c>
      <c r="CC39" s="2448">
        <v>1081</v>
      </c>
      <c r="CD39" s="2448">
        <v>1546</v>
      </c>
      <c r="CE39" s="91" t="s">
        <v>39</v>
      </c>
      <c r="CF39" s="670" t="s">
        <v>26</v>
      </c>
      <c r="CG39" s="88" t="s">
        <v>26</v>
      </c>
      <c r="CH39" s="89" t="s">
        <v>26</v>
      </c>
      <c r="CI39" s="1257">
        <v>43739</v>
      </c>
      <c r="CJ39" s="2448">
        <v>200</v>
      </c>
      <c r="CK39" s="2448">
        <v>9</v>
      </c>
      <c r="CL39" s="2448">
        <v>9</v>
      </c>
      <c r="CM39" s="2448">
        <v>200</v>
      </c>
      <c r="CN39" s="2448" t="s">
        <v>21</v>
      </c>
      <c r="CO39" s="2448">
        <v>828</v>
      </c>
      <c r="CP39" s="2448" t="s">
        <v>21</v>
      </c>
      <c r="CQ39" s="2448">
        <v>710</v>
      </c>
      <c r="CR39" s="2448">
        <v>780</v>
      </c>
      <c r="CS39" s="2448" t="s">
        <v>21</v>
      </c>
      <c r="CT39" s="2448" t="s">
        <v>21</v>
      </c>
      <c r="CU39" s="2448">
        <v>23187</v>
      </c>
      <c r="CV39" s="2448">
        <v>6597</v>
      </c>
      <c r="CW39" s="2448">
        <v>1495</v>
      </c>
      <c r="CX39" s="2448">
        <v>3</v>
      </c>
      <c r="CY39" s="2448">
        <v>168</v>
      </c>
      <c r="CZ39" s="91" t="s">
        <v>39</v>
      </c>
      <c r="DA39" s="670" t="s">
        <v>26</v>
      </c>
      <c r="DB39" s="88" t="s">
        <v>26</v>
      </c>
      <c r="DC39" s="89" t="s">
        <v>26</v>
      </c>
      <c r="DD39" s="1257">
        <v>43739</v>
      </c>
      <c r="DE39" s="2448">
        <v>70129</v>
      </c>
      <c r="DF39" s="2448">
        <v>923</v>
      </c>
      <c r="DG39" s="2448">
        <v>2</v>
      </c>
      <c r="DH39" s="2448">
        <v>8</v>
      </c>
      <c r="DI39" s="2448" t="s">
        <v>21</v>
      </c>
      <c r="DJ39" s="2448">
        <v>189</v>
      </c>
      <c r="DK39" s="2448">
        <v>189</v>
      </c>
      <c r="DL39" s="2448">
        <v>550</v>
      </c>
      <c r="DM39" s="2448" t="s">
        <v>21</v>
      </c>
      <c r="DN39" s="2448" t="s">
        <v>21</v>
      </c>
      <c r="DO39" s="2448">
        <v>17503</v>
      </c>
      <c r="DP39" s="2448">
        <v>5</v>
      </c>
      <c r="DQ39" s="2448" t="s">
        <v>21</v>
      </c>
      <c r="DR39" s="2448">
        <v>14981</v>
      </c>
      <c r="DS39" s="2448">
        <v>16475</v>
      </c>
      <c r="DT39" s="2448" t="s">
        <v>21</v>
      </c>
      <c r="DU39" s="69" t="s">
        <v>39</v>
      </c>
      <c r="DV39" s="666" t="s">
        <v>26</v>
      </c>
      <c r="DW39" s="88" t="s">
        <v>26</v>
      </c>
      <c r="DX39" s="89" t="s">
        <v>26</v>
      </c>
      <c r="DY39" s="1257">
        <v>43739</v>
      </c>
      <c r="DZ39" s="82">
        <v>1536</v>
      </c>
      <c r="EA39" s="2448">
        <v>4810</v>
      </c>
      <c r="EB39" s="2448">
        <v>48833</v>
      </c>
      <c r="EC39" s="2448">
        <v>53276</v>
      </c>
      <c r="ED39" s="2448" t="s">
        <v>21</v>
      </c>
      <c r="EE39" s="2448" t="s">
        <v>21</v>
      </c>
      <c r="EF39" s="2448">
        <v>713635</v>
      </c>
      <c r="EG39" s="91" t="s">
        <v>39</v>
      </c>
      <c r="EH39" s="670" t="s">
        <v>26</v>
      </c>
      <c r="ER39" s="86"/>
      <c r="ES39" s="4"/>
      <c r="ET39" s="4"/>
    </row>
    <row r="40" spans="1:150" ht="14.25" customHeight="1">
      <c r="A40" s="88" t="s">
        <v>26</v>
      </c>
      <c r="B40" s="89" t="s">
        <v>26</v>
      </c>
      <c r="C40" s="1257">
        <v>43770</v>
      </c>
      <c r="D40" s="2448">
        <v>287375</v>
      </c>
      <c r="E40" s="2448">
        <v>19090</v>
      </c>
      <c r="F40" s="2448">
        <v>4687</v>
      </c>
      <c r="G40" s="2448">
        <v>2371</v>
      </c>
      <c r="H40" s="2448">
        <v>2343</v>
      </c>
      <c r="I40" s="2448">
        <v>2842</v>
      </c>
      <c r="J40" s="2448">
        <v>2842</v>
      </c>
      <c r="K40" s="2448" t="s">
        <v>21</v>
      </c>
      <c r="L40" s="2448">
        <v>1</v>
      </c>
      <c r="M40" s="2448">
        <v>5711</v>
      </c>
      <c r="N40" s="2448" t="s">
        <v>21</v>
      </c>
      <c r="O40" s="2448" t="s">
        <v>21</v>
      </c>
      <c r="P40" s="2448">
        <v>63019</v>
      </c>
      <c r="Q40" s="2448" t="s">
        <v>21</v>
      </c>
      <c r="R40" s="2448">
        <v>1039</v>
      </c>
      <c r="S40" s="2448">
        <v>973</v>
      </c>
      <c r="T40" s="91" t="s">
        <v>40</v>
      </c>
      <c r="U40" s="670" t="s">
        <v>26</v>
      </c>
      <c r="V40" s="88" t="s">
        <v>26</v>
      </c>
      <c r="W40" s="89" t="s">
        <v>26</v>
      </c>
      <c r="X40" s="1257">
        <v>43770</v>
      </c>
      <c r="Y40" s="2448" t="s">
        <v>21</v>
      </c>
      <c r="Z40" s="2448">
        <v>192</v>
      </c>
      <c r="AA40" s="2448" t="s">
        <v>21</v>
      </c>
      <c r="AB40" s="2448">
        <v>567</v>
      </c>
      <c r="AC40" s="2448" t="s">
        <v>21</v>
      </c>
      <c r="AD40" s="2448">
        <v>486</v>
      </c>
      <c r="AE40" s="2448">
        <v>534</v>
      </c>
      <c r="AF40" s="2448" t="s">
        <v>21</v>
      </c>
      <c r="AG40" s="2448" t="s">
        <v>21</v>
      </c>
      <c r="AH40" s="2448">
        <v>20987</v>
      </c>
      <c r="AI40" s="2448">
        <v>6251</v>
      </c>
      <c r="AJ40" s="2448">
        <v>1902</v>
      </c>
      <c r="AK40" s="2448">
        <v>2</v>
      </c>
      <c r="AL40" s="2448">
        <v>190</v>
      </c>
      <c r="AM40" s="2448">
        <v>3</v>
      </c>
      <c r="AN40" s="2448">
        <v>1622</v>
      </c>
      <c r="AO40" s="91" t="s">
        <v>40</v>
      </c>
      <c r="AP40" s="670" t="s">
        <v>26</v>
      </c>
      <c r="AQ40" s="88" t="s">
        <v>26</v>
      </c>
      <c r="AR40" s="89" t="s">
        <v>26</v>
      </c>
      <c r="AS40" s="1257">
        <v>43770</v>
      </c>
      <c r="AT40" s="2448">
        <v>3</v>
      </c>
      <c r="AU40" s="2448" t="s">
        <v>21</v>
      </c>
      <c r="AV40" s="2448">
        <v>122</v>
      </c>
      <c r="AW40" s="2448">
        <v>122</v>
      </c>
      <c r="AX40" s="2448">
        <v>285</v>
      </c>
      <c r="AY40" s="2448" t="s">
        <v>21</v>
      </c>
      <c r="AZ40" s="2448">
        <v>1090</v>
      </c>
      <c r="BA40" s="2448">
        <v>6</v>
      </c>
      <c r="BB40" s="2448" t="s">
        <v>21</v>
      </c>
      <c r="BC40" s="2448">
        <v>923</v>
      </c>
      <c r="BD40" s="2448">
        <v>1020</v>
      </c>
      <c r="BE40" s="2448" t="s">
        <v>21</v>
      </c>
      <c r="BF40" s="2448" t="s">
        <v>21</v>
      </c>
      <c r="BG40" s="2448">
        <v>585362</v>
      </c>
      <c r="BH40" s="2448">
        <v>3993</v>
      </c>
      <c r="BI40" s="2448">
        <v>28</v>
      </c>
      <c r="BJ40" s="91" t="s">
        <v>40</v>
      </c>
      <c r="BK40" s="670" t="s">
        <v>26</v>
      </c>
      <c r="BL40" s="88" t="s">
        <v>26</v>
      </c>
      <c r="BM40" s="89" t="s">
        <v>26</v>
      </c>
      <c r="BN40" s="1257">
        <v>43770</v>
      </c>
      <c r="BO40" s="82">
        <v>338032</v>
      </c>
      <c r="BP40" s="2448">
        <v>20797</v>
      </c>
      <c r="BQ40" s="2448">
        <v>4687</v>
      </c>
      <c r="BR40" s="2448">
        <v>2402</v>
      </c>
      <c r="BS40" s="2448">
        <v>2372</v>
      </c>
      <c r="BT40" s="2448">
        <v>3510</v>
      </c>
      <c r="BU40" s="2448">
        <v>3510</v>
      </c>
      <c r="BV40" s="2448" t="s">
        <v>21</v>
      </c>
      <c r="BW40" s="2448">
        <v>1</v>
      </c>
      <c r="BX40" s="2448">
        <v>6453</v>
      </c>
      <c r="BY40" s="2448" t="s">
        <v>21</v>
      </c>
      <c r="BZ40" s="2448" t="s">
        <v>21</v>
      </c>
      <c r="CA40" s="2448">
        <v>135496</v>
      </c>
      <c r="CB40" s="2448" t="s">
        <v>21</v>
      </c>
      <c r="CC40" s="2448">
        <v>1039</v>
      </c>
      <c r="CD40" s="2448">
        <v>2257</v>
      </c>
      <c r="CE40" s="91" t="s">
        <v>40</v>
      </c>
      <c r="CF40" s="670" t="s">
        <v>26</v>
      </c>
      <c r="CG40" s="88" t="s">
        <v>26</v>
      </c>
      <c r="CH40" s="89" t="s">
        <v>26</v>
      </c>
      <c r="CI40" s="1257">
        <v>43770</v>
      </c>
      <c r="CJ40" s="2448">
        <v>99</v>
      </c>
      <c r="CK40" s="2448">
        <v>6</v>
      </c>
      <c r="CL40" s="2448">
        <v>6</v>
      </c>
      <c r="CM40" s="2448">
        <v>192</v>
      </c>
      <c r="CN40" s="2448" t="s">
        <v>21</v>
      </c>
      <c r="CO40" s="2448">
        <v>654</v>
      </c>
      <c r="CP40" s="2448" t="s">
        <v>21</v>
      </c>
      <c r="CQ40" s="2448">
        <v>560</v>
      </c>
      <c r="CR40" s="2448">
        <v>616</v>
      </c>
      <c r="CS40" s="2448" t="s">
        <v>21</v>
      </c>
      <c r="CT40" s="2448" t="s">
        <v>21</v>
      </c>
      <c r="CU40" s="2448">
        <v>20302</v>
      </c>
      <c r="CV40" s="2448">
        <v>6933</v>
      </c>
      <c r="CW40" s="2448">
        <v>2000</v>
      </c>
      <c r="CX40" s="2448">
        <v>2</v>
      </c>
      <c r="CY40" s="2448">
        <v>208</v>
      </c>
      <c r="CZ40" s="91" t="s">
        <v>40</v>
      </c>
      <c r="DA40" s="670" t="s">
        <v>26</v>
      </c>
      <c r="DB40" s="88" t="s">
        <v>26</v>
      </c>
      <c r="DC40" s="89" t="s">
        <v>26</v>
      </c>
      <c r="DD40" s="1257">
        <v>43770</v>
      </c>
      <c r="DE40" s="2448">
        <v>66826</v>
      </c>
      <c r="DF40" s="2448">
        <v>1038</v>
      </c>
      <c r="DG40" s="2448">
        <v>2</v>
      </c>
      <c r="DH40" s="2448">
        <v>11</v>
      </c>
      <c r="DI40" s="2448" t="s">
        <v>21</v>
      </c>
      <c r="DJ40" s="2448">
        <v>218</v>
      </c>
      <c r="DK40" s="2448">
        <v>218</v>
      </c>
      <c r="DL40" s="2448">
        <v>613</v>
      </c>
      <c r="DM40" s="2448" t="s">
        <v>21</v>
      </c>
      <c r="DN40" s="2448" t="s">
        <v>21</v>
      </c>
      <c r="DO40" s="2448">
        <v>16689</v>
      </c>
      <c r="DP40" s="2448">
        <v>6</v>
      </c>
      <c r="DQ40" s="2448" t="s">
        <v>21</v>
      </c>
      <c r="DR40" s="2448">
        <v>14290</v>
      </c>
      <c r="DS40" s="2448">
        <v>15708</v>
      </c>
      <c r="DT40" s="2448" t="s">
        <v>21</v>
      </c>
      <c r="DU40" s="69" t="s">
        <v>40</v>
      </c>
      <c r="DV40" s="666" t="s">
        <v>26</v>
      </c>
      <c r="DW40" s="88" t="s">
        <v>26</v>
      </c>
      <c r="DX40" s="89" t="s">
        <v>26</v>
      </c>
      <c r="DY40" s="1257">
        <v>43770</v>
      </c>
      <c r="DZ40" s="82">
        <v>2245</v>
      </c>
      <c r="EA40" s="2448">
        <v>4911</v>
      </c>
      <c r="EB40" s="2448">
        <v>52630</v>
      </c>
      <c r="EC40" s="2448">
        <v>57419</v>
      </c>
      <c r="ED40" s="2448" t="s">
        <v>21</v>
      </c>
      <c r="EE40" s="2448" t="s">
        <v>21</v>
      </c>
      <c r="EF40" s="2448">
        <v>670391</v>
      </c>
      <c r="EG40" s="91" t="s">
        <v>40</v>
      </c>
      <c r="EH40" s="670" t="s">
        <v>26</v>
      </c>
      <c r="ER40" s="86"/>
      <c r="ES40" s="4"/>
      <c r="ET40" s="4"/>
    </row>
    <row r="41" spans="1:150" ht="14.25" customHeight="1">
      <c r="A41" s="105" t="s">
        <v>26</v>
      </c>
      <c r="B41" s="106" t="s">
        <v>26</v>
      </c>
      <c r="C41" s="1258">
        <v>43800</v>
      </c>
      <c r="D41" s="2449">
        <v>291030</v>
      </c>
      <c r="E41" s="2449">
        <v>20255</v>
      </c>
      <c r="F41" s="2449">
        <v>4210</v>
      </c>
      <c r="G41" s="2449">
        <v>2666</v>
      </c>
      <c r="H41" s="2449">
        <v>2299</v>
      </c>
      <c r="I41" s="2449">
        <v>3793</v>
      </c>
      <c r="J41" s="2449">
        <v>3793</v>
      </c>
      <c r="K41" s="2449" t="s">
        <v>21</v>
      </c>
      <c r="L41" s="2449">
        <v>1</v>
      </c>
      <c r="M41" s="2449">
        <v>6011</v>
      </c>
      <c r="N41" s="2449" t="s">
        <v>21</v>
      </c>
      <c r="O41" s="2449" t="s">
        <v>21</v>
      </c>
      <c r="P41" s="2449">
        <v>68942</v>
      </c>
      <c r="Q41" s="2449" t="s">
        <v>21</v>
      </c>
      <c r="R41" s="2448">
        <v>767</v>
      </c>
      <c r="S41" s="2448">
        <v>1161</v>
      </c>
      <c r="T41" s="108" t="s">
        <v>41</v>
      </c>
      <c r="U41" s="673" t="s">
        <v>26</v>
      </c>
      <c r="V41" s="105" t="s">
        <v>26</v>
      </c>
      <c r="W41" s="106" t="s">
        <v>26</v>
      </c>
      <c r="X41" s="1258">
        <v>43800</v>
      </c>
      <c r="Y41" s="2449">
        <v>2</v>
      </c>
      <c r="Z41" s="2449">
        <v>215</v>
      </c>
      <c r="AA41" s="2449" t="s">
        <v>21</v>
      </c>
      <c r="AB41" s="2449">
        <v>1015</v>
      </c>
      <c r="AC41" s="2449" t="s">
        <v>21</v>
      </c>
      <c r="AD41" s="2449">
        <v>869</v>
      </c>
      <c r="AE41" s="2449">
        <v>955</v>
      </c>
      <c r="AF41" s="2449" t="s">
        <v>21</v>
      </c>
      <c r="AG41" s="2449" t="s">
        <v>21</v>
      </c>
      <c r="AH41" s="2449">
        <v>23768</v>
      </c>
      <c r="AI41" s="2449">
        <v>6084</v>
      </c>
      <c r="AJ41" s="2449">
        <v>1626</v>
      </c>
      <c r="AK41" s="2449">
        <v>2</v>
      </c>
      <c r="AL41" s="2449">
        <v>176</v>
      </c>
      <c r="AM41" s="2449">
        <v>3</v>
      </c>
      <c r="AN41" s="2449">
        <v>1378</v>
      </c>
      <c r="AO41" s="108" t="s">
        <v>41</v>
      </c>
      <c r="AP41" s="673" t="s">
        <v>26</v>
      </c>
      <c r="AQ41" s="105" t="s">
        <v>26</v>
      </c>
      <c r="AR41" s="106" t="s">
        <v>26</v>
      </c>
      <c r="AS41" s="1258">
        <v>43800</v>
      </c>
      <c r="AT41" s="2449">
        <v>7</v>
      </c>
      <c r="AU41" s="2449" t="s">
        <v>21</v>
      </c>
      <c r="AV41" s="2449">
        <v>121</v>
      </c>
      <c r="AW41" s="2449">
        <v>121</v>
      </c>
      <c r="AX41" s="2449">
        <v>284</v>
      </c>
      <c r="AY41" s="2449" t="s">
        <v>21</v>
      </c>
      <c r="AZ41" s="2449">
        <v>1239</v>
      </c>
      <c r="BA41" s="2449">
        <v>6</v>
      </c>
      <c r="BB41" s="2449" t="s">
        <v>21</v>
      </c>
      <c r="BC41" s="2449">
        <v>1050</v>
      </c>
      <c r="BD41" s="2449">
        <v>1160</v>
      </c>
      <c r="BE41" s="2449" t="s">
        <v>21</v>
      </c>
      <c r="BF41" s="2449" t="s">
        <v>21</v>
      </c>
      <c r="BG41" s="2449">
        <v>590184</v>
      </c>
      <c r="BH41" s="2449">
        <v>4146</v>
      </c>
      <c r="BI41" s="2449">
        <v>72</v>
      </c>
      <c r="BJ41" s="108" t="s">
        <v>41</v>
      </c>
      <c r="BK41" s="673" t="s">
        <v>26</v>
      </c>
      <c r="BL41" s="105" t="s">
        <v>26</v>
      </c>
      <c r="BM41" s="106" t="s">
        <v>26</v>
      </c>
      <c r="BN41" s="1258">
        <v>43800</v>
      </c>
      <c r="BO41" s="107">
        <v>346910</v>
      </c>
      <c r="BP41" s="2449">
        <v>22993</v>
      </c>
      <c r="BQ41" s="2449">
        <v>4210</v>
      </c>
      <c r="BR41" s="2449">
        <v>2725</v>
      </c>
      <c r="BS41" s="2449">
        <v>2327</v>
      </c>
      <c r="BT41" s="2449">
        <v>5187</v>
      </c>
      <c r="BU41" s="2449">
        <v>5187</v>
      </c>
      <c r="BV41" s="2449" t="s">
        <v>21</v>
      </c>
      <c r="BW41" s="2449">
        <v>1</v>
      </c>
      <c r="BX41" s="2449">
        <v>6960</v>
      </c>
      <c r="BY41" s="2449" t="s">
        <v>21</v>
      </c>
      <c r="BZ41" s="2449" t="s">
        <v>21</v>
      </c>
      <c r="CA41" s="2449">
        <v>145116</v>
      </c>
      <c r="CB41" s="2449" t="s">
        <v>21</v>
      </c>
      <c r="CC41" s="2449">
        <v>767</v>
      </c>
      <c r="CD41" s="2449">
        <v>2354</v>
      </c>
      <c r="CE41" s="108" t="s">
        <v>41</v>
      </c>
      <c r="CF41" s="673" t="s">
        <v>26</v>
      </c>
      <c r="CG41" s="105" t="s">
        <v>26</v>
      </c>
      <c r="CH41" s="106" t="s">
        <v>26</v>
      </c>
      <c r="CI41" s="1258">
        <v>43800</v>
      </c>
      <c r="CJ41" s="2449">
        <v>145</v>
      </c>
      <c r="CK41" s="2449">
        <v>35</v>
      </c>
      <c r="CL41" s="2449">
        <v>35</v>
      </c>
      <c r="CM41" s="2449">
        <v>215</v>
      </c>
      <c r="CN41" s="2449" t="s">
        <v>21</v>
      </c>
      <c r="CO41" s="2449">
        <v>1141</v>
      </c>
      <c r="CP41" s="2449" t="s">
        <v>21</v>
      </c>
      <c r="CQ41" s="2449">
        <v>976</v>
      </c>
      <c r="CR41" s="2449">
        <v>1074</v>
      </c>
      <c r="CS41" s="2449" t="s">
        <v>21</v>
      </c>
      <c r="CT41" s="2449" t="s">
        <v>21</v>
      </c>
      <c r="CU41" s="2449">
        <v>22964</v>
      </c>
      <c r="CV41" s="2449">
        <v>7082</v>
      </c>
      <c r="CW41" s="2449">
        <v>1742</v>
      </c>
      <c r="CX41" s="2449">
        <v>2</v>
      </c>
      <c r="CY41" s="2449">
        <v>219</v>
      </c>
      <c r="CZ41" s="108" t="s">
        <v>41</v>
      </c>
      <c r="DA41" s="673" t="s">
        <v>26</v>
      </c>
      <c r="DB41" s="105" t="s">
        <v>26</v>
      </c>
      <c r="DC41" s="106" t="s">
        <v>26</v>
      </c>
      <c r="DD41" s="1258">
        <v>43800</v>
      </c>
      <c r="DE41" s="2449">
        <v>68522</v>
      </c>
      <c r="DF41" s="2449">
        <v>1354</v>
      </c>
      <c r="DG41" s="2449">
        <v>2</v>
      </c>
      <c r="DH41" s="2449">
        <v>15</v>
      </c>
      <c r="DI41" s="2449" t="s">
        <v>21</v>
      </c>
      <c r="DJ41" s="2449">
        <v>449</v>
      </c>
      <c r="DK41" s="2449">
        <v>449</v>
      </c>
      <c r="DL41" s="2449">
        <v>674</v>
      </c>
      <c r="DM41" s="2449" t="s">
        <v>21</v>
      </c>
      <c r="DN41" s="2449" t="s">
        <v>21</v>
      </c>
      <c r="DO41" s="2449">
        <v>18022</v>
      </c>
      <c r="DP41" s="2449">
        <v>6</v>
      </c>
      <c r="DQ41" s="2449" t="s">
        <v>21</v>
      </c>
      <c r="DR41" s="2449">
        <v>15427</v>
      </c>
      <c r="DS41" s="2449">
        <v>16963</v>
      </c>
      <c r="DT41" s="2449" t="s">
        <v>21</v>
      </c>
      <c r="DU41" s="1303" t="s">
        <v>41</v>
      </c>
      <c r="DV41" s="1304" t="s">
        <v>26</v>
      </c>
      <c r="DW41" s="105" t="s">
        <v>26</v>
      </c>
      <c r="DX41" s="106" t="s">
        <v>26</v>
      </c>
      <c r="DY41" s="1258">
        <v>43800</v>
      </c>
      <c r="DZ41" s="107">
        <v>2335</v>
      </c>
      <c r="EA41" s="2449">
        <v>4698</v>
      </c>
      <c r="EB41" s="2449">
        <v>57073</v>
      </c>
      <c r="EC41" s="2449">
        <v>62221</v>
      </c>
      <c r="ED41" s="2449" t="s">
        <v>21</v>
      </c>
      <c r="EE41" s="2449" t="s">
        <v>21</v>
      </c>
      <c r="EF41" s="2449">
        <v>641502</v>
      </c>
      <c r="EG41" s="108" t="s">
        <v>41</v>
      </c>
      <c r="EH41" s="673" t="s">
        <v>26</v>
      </c>
      <c r="ER41" s="86"/>
      <c r="ES41" s="4"/>
      <c r="ET41" s="4"/>
    </row>
    <row r="42" spans="1:150" s="4" customFormat="1" ht="14.25" customHeight="1">
      <c r="A42" s="35"/>
      <c r="B42" s="35"/>
      <c r="C42" s="35"/>
      <c r="D42" s="35"/>
      <c r="E42" s="35"/>
      <c r="F42" s="35"/>
      <c r="G42" s="35"/>
      <c r="H42" s="35"/>
      <c r="I42" s="35"/>
      <c r="J42" s="35"/>
      <c r="K42" s="1305" t="s">
        <v>726</v>
      </c>
      <c r="L42" s="35"/>
      <c r="M42" s="35"/>
      <c r="N42" s="35"/>
      <c r="O42" s="35"/>
      <c r="P42" s="35"/>
      <c r="Q42" s="392"/>
      <c r="R42" s="1306"/>
      <c r="S42" s="1306"/>
      <c r="T42" s="35"/>
      <c r="U42" s="35"/>
      <c r="V42" s="35"/>
      <c r="W42" s="35"/>
      <c r="X42" s="35"/>
      <c r="Y42" s="35"/>
      <c r="Z42" s="35"/>
      <c r="AA42" s="35"/>
      <c r="AB42" s="35"/>
      <c r="AC42" s="35"/>
      <c r="AD42" s="35"/>
      <c r="AE42" s="35"/>
      <c r="AF42" s="1307"/>
      <c r="AG42" s="35"/>
      <c r="AH42" s="35"/>
      <c r="AI42" s="35"/>
      <c r="AJ42" s="1306"/>
      <c r="AK42" s="35"/>
      <c r="AL42" s="35"/>
      <c r="AM42" s="392"/>
      <c r="AN42" s="1306"/>
      <c r="AO42" s="35"/>
      <c r="AP42" s="35"/>
      <c r="AQ42" s="35"/>
      <c r="AR42" s="35"/>
      <c r="AS42" s="35"/>
      <c r="AT42" s="35"/>
      <c r="AU42" s="35"/>
      <c r="AV42" s="35"/>
      <c r="AW42" s="35"/>
      <c r="AX42" s="35"/>
      <c r="AY42" s="35"/>
      <c r="AZ42" s="35"/>
      <c r="BA42" s="35"/>
      <c r="BB42" s="35"/>
      <c r="BC42" s="35"/>
      <c r="BE42" s="35"/>
      <c r="BF42" s="35"/>
      <c r="BG42" s="35"/>
      <c r="BH42" s="35"/>
      <c r="BI42" s="35"/>
      <c r="BJ42" s="35"/>
      <c r="BK42" s="35"/>
      <c r="BL42" s="35"/>
      <c r="BM42" s="35"/>
      <c r="BN42" s="35"/>
      <c r="BO42" s="35"/>
      <c r="BP42" s="35"/>
      <c r="BQ42" s="35"/>
      <c r="BR42" s="35"/>
      <c r="BS42" s="35"/>
      <c r="BT42" s="35"/>
      <c r="BU42" s="35"/>
      <c r="BV42" s="971" t="s">
        <v>726</v>
      </c>
      <c r="CE42" s="35"/>
      <c r="CF42" s="35"/>
      <c r="CG42" s="35"/>
      <c r="CH42" s="35"/>
      <c r="CI42" s="35"/>
      <c r="CJ42" s="35"/>
      <c r="CK42" s="35"/>
      <c r="CL42" s="35"/>
      <c r="CM42" s="35"/>
      <c r="CN42" s="35"/>
      <c r="CO42" s="35"/>
      <c r="CP42" s="35"/>
      <c r="CQ42" s="35"/>
      <c r="CR42" s="35"/>
      <c r="CS42" s="35"/>
      <c r="CT42" s="35"/>
      <c r="CU42" s="35"/>
      <c r="CV42" s="35"/>
      <c r="CW42" s="35"/>
      <c r="CX42" s="1306"/>
      <c r="CY42" s="1306"/>
      <c r="CZ42" s="35"/>
      <c r="DA42" s="35"/>
      <c r="DB42" s="35"/>
      <c r="DC42" s="35"/>
      <c r="DD42" s="35"/>
      <c r="DE42" s="35"/>
      <c r="DF42" s="35"/>
      <c r="DG42" s="35"/>
      <c r="DH42" s="35"/>
      <c r="DI42" s="35"/>
      <c r="DJ42" s="35"/>
      <c r="DK42" s="35"/>
      <c r="DL42" s="35"/>
      <c r="DM42" s="35"/>
      <c r="DN42" s="35"/>
      <c r="DO42" s="35"/>
      <c r="DP42" s="35"/>
      <c r="DQ42" s="35"/>
      <c r="DR42" s="35"/>
      <c r="DS42" s="35"/>
      <c r="DT42" s="35"/>
      <c r="DU42" s="35"/>
      <c r="DV42" s="35"/>
    </row>
    <row r="43" spans="1:150" s="388" customFormat="1" ht="19.5" customHeight="1">
      <c r="A43" s="2575" t="s">
        <v>737</v>
      </c>
      <c r="B43" s="2575"/>
      <c r="C43" s="2796"/>
      <c r="D43" s="2473" t="s">
        <v>1134</v>
      </c>
      <c r="E43" s="395"/>
      <c r="F43" s="2459" t="s">
        <v>2075</v>
      </c>
      <c r="G43" s="395"/>
      <c r="H43" s="395"/>
      <c r="I43" s="459"/>
      <c r="J43" s="2802" t="s">
        <v>1135</v>
      </c>
      <c r="K43" s="2803"/>
      <c r="L43" s="2459" t="s">
        <v>2076</v>
      </c>
      <c r="M43" s="529"/>
      <c r="N43" s="529"/>
      <c r="O43" s="529"/>
      <c r="P43" s="529"/>
      <c r="Q43" s="395"/>
      <c r="R43" s="395"/>
      <c r="S43" s="557"/>
      <c r="T43" s="2566" t="s">
        <v>697</v>
      </c>
      <c r="U43" s="2567"/>
      <c r="V43" s="2575" t="s">
        <v>737</v>
      </c>
      <c r="W43" s="2575"/>
      <c r="X43" s="2796"/>
      <c r="Y43" s="1017" t="s">
        <v>1136</v>
      </c>
      <c r="Z43" s="395"/>
      <c r="AA43" s="395"/>
      <c r="AB43" s="529" t="s">
        <v>2077</v>
      </c>
      <c r="AC43" s="395"/>
      <c r="AD43" s="395"/>
      <c r="AE43" s="395"/>
      <c r="AF43" s="1015" t="s">
        <v>744</v>
      </c>
      <c r="AG43" s="1034"/>
      <c r="AH43" s="529"/>
      <c r="AI43" s="529"/>
      <c r="AJ43" s="459"/>
      <c r="AK43" s="1017" t="s">
        <v>1137</v>
      </c>
      <c r="AL43" s="529"/>
      <c r="AM43" s="2459" t="s">
        <v>2078</v>
      </c>
      <c r="AN43" s="395"/>
      <c r="AO43" s="2566" t="s">
        <v>697</v>
      </c>
      <c r="AP43" s="2567"/>
      <c r="AQ43" s="2575" t="s">
        <v>737</v>
      </c>
      <c r="AR43" s="2575"/>
      <c r="AS43" s="2796"/>
      <c r="AT43" s="2076" t="s">
        <v>1491</v>
      </c>
      <c r="AU43" s="996"/>
      <c r="AV43" s="996"/>
      <c r="AW43" s="996" t="s">
        <v>2079</v>
      </c>
      <c r="AX43" s="996"/>
      <c r="AY43" s="996"/>
      <c r="AZ43" s="996"/>
      <c r="BA43" s="1015"/>
      <c r="BB43" s="529"/>
      <c r="BC43" s="529"/>
      <c r="BD43" s="529"/>
      <c r="BE43" s="395"/>
      <c r="BF43" s="972"/>
      <c r="BG43" s="395"/>
      <c r="BH43" s="2247" t="s">
        <v>1138</v>
      </c>
      <c r="BI43" s="395"/>
      <c r="BJ43" s="2566" t="s">
        <v>697</v>
      </c>
      <c r="BK43" s="2567"/>
      <c r="BL43" s="2575" t="s">
        <v>737</v>
      </c>
      <c r="BM43" s="2575"/>
      <c r="BN43" s="2796"/>
      <c r="BO43" s="2473" t="s">
        <v>1139</v>
      </c>
      <c r="BP43" s="529"/>
      <c r="BQ43" s="2459" t="s">
        <v>2080</v>
      </c>
      <c r="BR43" s="529"/>
      <c r="BS43" s="529"/>
      <c r="BT43" s="529"/>
      <c r="BU43" s="395"/>
      <c r="BV43" s="2461" t="s">
        <v>2081</v>
      </c>
      <c r="BW43" s="2265" t="s">
        <v>2082</v>
      </c>
      <c r="BX43" s="2459" t="s">
        <v>2076</v>
      </c>
      <c r="BY43" s="1325"/>
      <c r="BZ43" s="529"/>
      <c r="CA43" s="529"/>
      <c r="CB43" s="529"/>
      <c r="CC43" s="529" t="s">
        <v>717</v>
      </c>
      <c r="CD43" s="529"/>
      <c r="CE43" s="2566" t="s">
        <v>697</v>
      </c>
      <c r="CF43" s="2567"/>
      <c r="CG43" s="2575" t="s">
        <v>737</v>
      </c>
      <c r="CH43" s="2575"/>
      <c r="CI43" s="2796"/>
      <c r="CJ43" s="2057" t="s">
        <v>2083</v>
      </c>
      <c r="CK43" s="2078"/>
      <c r="CL43" s="2460"/>
      <c r="CM43" s="1308" t="s">
        <v>2084</v>
      </c>
      <c r="CN43" s="529"/>
      <c r="CO43" s="529"/>
      <c r="CP43" s="2459"/>
      <c r="CQ43" s="1015" t="s">
        <v>744</v>
      </c>
      <c r="CR43" s="2078"/>
      <c r="CS43" s="2469"/>
      <c r="CT43" s="2469"/>
      <c r="CU43" s="395"/>
      <c r="CV43" s="395"/>
      <c r="CW43" s="459"/>
      <c r="CX43" s="1017" t="s">
        <v>676</v>
      </c>
      <c r="CY43" s="459"/>
      <c r="CZ43" s="2566" t="s">
        <v>697</v>
      </c>
      <c r="DA43" s="2567"/>
      <c r="DB43" s="2575" t="s">
        <v>737</v>
      </c>
      <c r="DC43" s="2575"/>
      <c r="DD43" s="2796"/>
      <c r="DE43" s="2260" t="s">
        <v>2085</v>
      </c>
      <c r="DF43" s="1288"/>
      <c r="DG43" s="2804" t="s">
        <v>1492</v>
      </c>
      <c r="DH43" s="2805"/>
      <c r="DI43" s="2805"/>
      <c r="DJ43" s="2805"/>
      <c r="DK43" s="2805"/>
      <c r="DL43" s="2805"/>
      <c r="DM43" s="972"/>
      <c r="DN43" s="395"/>
      <c r="DO43" s="529"/>
      <c r="DP43" s="529"/>
      <c r="DQ43" s="395"/>
      <c r="DR43" s="395"/>
      <c r="DS43" s="395"/>
      <c r="DT43" s="459"/>
      <c r="DU43" s="2566" t="s">
        <v>697</v>
      </c>
      <c r="DV43" s="2567"/>
      <c r="ER43" s="14"/>
      <c r="ES43" s="14"/>
      <c r="ET43" s="14"/>
    </row>
    <row r="44" spans="1:150" ht="19.5" customHeight="1">
      <c r="A44" s="2797"/>
      <c r="B44" s="2797"/>
      <c r="C44" s="2798"/>
      <c r="D44" s="1024" t="s">
        <v>305</v>
      </c>
      <c r="E44" s="1024" t="s">
        <v>353</v>
      </c>
      <c r="F44" s="1024" t="s">
        <v>353</v>
      </c>
      <c r="G44" s="1024" t="s">
        <v>88</v>
      </c>
      <c r="H44" s="1024" t="s">
        <v>788</v>
      </c>
      <c r="I44" s="1024" t="s">
        <v>5</v>
      </c>
      <c r="J44" s="1022" t="s">
        <v>221</v>
      </c>
      <c r="K44" s="1021" t="s">
        <v>347</v>
      </c>
      <c r="L44" s="1021" t="s">
        <v>739</v>
      </c>
      <c r="M44" s="1024" t="s">
        <v>295</v>
      </c>
      <c r="N44" s="1024" t="s">
        <v>296</v>
      </c>
      <c r="O44" s="1024" t="s">
        <v>297</v>
      </c>
      <c r="P44" s="1023" t="s">
        <v>348</v>
      </c>
      <c r="Q44" s="1024" t="s">
        <v>371</v>
      </c>
      <c r="R44" s="1024" t="s">
        <v>301</v>
      </c>
      <c r="S44" s="1024" t="s">
        <v>1200</v>
      </c>
      <c r="T44" s="2568"/>
      <c r="U44" s="2569"/>
      <c r="V44" s="2797"/>
      <c r="W44" s="2797"/>
      <c r="X44" s="2798"/>
      <c r="Y44" s="1024" t="s">
        <v>348</v>
      </c>
      <c r="Z44" s="1024" t="s">
        <v>301</v>
      </c>
      <c r="AA44" s="1024" t="s">
        <v>1200</v>
      </c>
      <c r="AB44" s="1024" t="s">
        <v>352</v>
      </c>
      <c r="AC44" s="1022" t="s">
        <v>10</v>
      </c>
      <c r="AD44" s="1021" t="s">
        <v>11</v>
      </c>
      <c r="AE44" s="1024" t="s">
        <v>305</v>
      </c>
      <c r="AF44" s="1021" t="s">
        <v>353</v>
      </c>
      <c r="AG44" s="1021" t="s">
        <v>353</v>
      </c>
      <c r="AH44" s="1024" t="s">
        <v>88</v>
      </c>
      <c r="AI44" s="1024" t="s">
        <v>788</v>
      </c>
      <c r="AJ44" s="1024" t="s">
        <v>5</v>
      </c>
      <c r="AK44" s="1024" t="s">
        <v>221</v>
      </c>
      <c r="AL44" s="1022" t="s">
        <v>347</v>
      </c>
      <c r="AM44" s="1024" t="s">
        <v>739</v>
      </c>
      <c r="AN44" s="1022" t="s">
        <v>295</v>
      </c>
      <c r="AO44" s="2568"/>
      <c r="AP44" s="2569"/>
      <c r="AQ44" s="2797"/>
      <c r="AR44" s="2797"/>
      <c r="AS44" s="2798"/>
      <c r="AT44" s="1024" t="s">
        <v>739</v>
      </c>
      <c r="AU44" s="1022" t="s">
        <v>295</v>
      </c>
      <c r="AV44" s="1022" t="s">
        <v>296</v>
      </c>
      <c r="AW44" s="1024" t="s">
        <v>297</v>
      </c>
      <c r="AX44" s="1023" t="s">
        <v>348</v>
      </c>
      <c r="AY44" s="1024" t="s">
        <v>301</v>
      </c>
      <c r="AZ44" s="1024" t="s">
        <v>1200</v>
      </c>
      <c r="BA44" s="1021" t="s">
        <v>351</v>
      </c>
      <c r="BB44" s="1021" t="s">
        <v>352</v>
      </c>
      <c r="BC44" s="1024" t="s">
        <v>353</v>
      </c>
      <c r="BD44" s="1024" t="s">
        <v>353</v>
      </c>
      <c r="BE44" s="1024" t="s">
        <v>88</v>
      </c>
      <c r="BF44" s="1024" t="s">
        <v>788</v>
      </c>
      <c r="BG44" s="1024" t="s">
        <v>5</v>
      </c>
      <c r="BH44" s="1024" t="s">
        <v>221</v>
      </c>
      <c r="BI44" s="1021" t="s">
        <v>347</v>
      </c>
      <c r="BJ44" s="2568"/>
      <c r="BK44" s="2569"/>
      <c r="BL44" s="2797"/>
      <c r="BM44" s="2797"/>
      <c r="BN44" s="2798"/>
      <c r="BO44" s="1024" t="s">
        <v>305</v>
      </c>
      <c r="BP44" s="1024" t="s">
        <v>353</v>
      </c>
      <c r="BQ44" s="1024" t="s">
        <v>353</v>
      </c>
      <c r="BR44" s="1022" t="s">
        <v>19</v>
      </c>
      <c r="BS44" s="1024" t="s">
        <v>88</v>
      </c>
      <c r="BT44" s="1289" t="s">
        <v>788</v>
      </c>
      <c r="BU44" s="1024" t="s">
        <v>5</v>
      </c>
      <c r="BV44" s="1021" t="s">
        <v>221</v>
      </c>
      <c r="BW44" s="1021" t="s">
        <v>347</v>
      </c>
      <c r="BX44" s="1024" t="s">
        <v>739</v>
      </c>
      <c r="BY44" s="1024" t="s">
        <v>295</v>
      </c>
      <c r="BZ44" s="1022" t="s">
        <v>296</v>
      </c>
      <c r="CA44" s="1024" t="s">
        <v>297</v>
      </c>
      <c r="CB44" s="1023" t="s">
        <v>348</v>
      </c>
      <c r="CC44" s="1024" t="s">
        <v>371</v>
      </c>
      <c r="CD44" s="1024" t="s">
        <v>301</v>
      </c>
      <c r="CE44" s="2568"/>
      <c r="CF44" s="2569"/>
      <c r="CG44" s="2797"/>
      <c r="CH44" s="2797"/>
      <c r="CI44" s="2798"/>
      <c r="CJ44" s="1021" t="s">
        <v>296</v>
      </c>
      <c r="CK44" s="1021" t="s">
        <v>297</v>
      </c>
      <c r="CL44" s="1023" t="s">
        <v>348</v>
      </c>
      <c r="CM44" s="1021" t="s">
        <v>301</v>
      </c>
      <c r="CN44" s="1024" t="s">
        <v>1200</v>
      </c>
      <c r="CO44" s="1289" t="s">
        <v>351</v>
      </c>
      <c r="CP44" s="1024" t="s">
        <v>352</v>
      </c>
      <c r="CQ44" s="1021" t="s">
        <v>11</v>
      </c>
      <c r="CR44" s="1021" t="s">
        <v>305</v>
      </c>
      <c r="CS44" s="1024" t="s">
        <v>353</v>
      </c>
      <c r="CT44" s="1024" t="s">
        <v>353</v>
      </c>
      <c r="CU44" s="1024" t="s">
        <v>88</v>
      </c>
      <c r="CV44" s="1289" t="s">
        <v>788</v>
      </c>
      <c r="CW44" s="1024" t="s">
        <v>5</v>
      </c>
      <c r="CX44" s="1021" t="s">
        <v>221</v>
      </c>
      <c r="CY44" s="1021" t="s">
        <v>347</v>
      </c>
      <c r="CZ44" s="2568"/>
      <c r="DA44" s="2569"/>
      <c r="DB44" s="2797"/>
      <c r="DC44" s="2797"/>
      <c r="DD44" s="2798"/>
      <c r="DE44" s="1289" t="s">
        <v>788</v>
      </c>
      <c r="DF44" s="1024" t="s">
        <v>5</v>
      </c>
      <c r="DG44" s="1021" t="s">
        <v>221</v>
      </c>
      <c r="DH44" s="1022" t="s">
        <v>347</v>
      </c>
      <c r="DI44" s="1024" t="s">
        <v>739</v>
      </c>
      <c r="DJ44" s="1022" t="s">
        <v>295</v>
      </c>
      <c r="DK44" s="1022" t="s">
        <v>296</v>
      </c>
      <c r="DL44" s="1024" t="s">
        <v>297</v>
      </c>
      <c r="DM44" s="1021" t="s">
        <v>348</v>
      </c>
      <c r="DN44" s="1021" t="s">
        <v>301</v>
      </c>
      <c r="DO44" s="1024" t="s">
        <v>1200</v>
      </c>
      <c r="DP44" s="1289" t="s">
        <v>351</v>
      </c>
      <c r="DQ44" s="1024" t="s">
        <v>352</v>
      </c>
      <c r="DR44" s="1024" t="s">
        <v>353</v>
      </c>
      <c r="DS44" s="1024" t="s">
        <v>353</v>
      </c>
      <c r="DT44" s="1024" t="s">
        <v>88</v>
      </c>
      <c r="DU44" s="2568"/>
      <c r="DV44" s="2569"/>
      <c r="ER44" s="4"/>
      <c r="ES44" s="4"/>
      <c r="ET44" s="4"/>
    </row>
    <row r="45" spans="1:150" ht="14.25">
      <c r="A45" s="2797"/>
      <c r="B45" s="2797"/>
      <c r="C45" s="2798"/>
      <c r="D45" s="1024"/>
      <c r="E45" s="1024" t="s">
        <v>1470</v>
      </c>
      <c r="F45" s="1024" t="s">
        <v>1471</v>
      </c>
      <c r="G45" s="1297"/>
      <c r="H45" s="1297"/>
      <c r="I45" s="1024"/>
      <c r="J45" s="1022" t="s">
        <v>9</v>
      </c>
      <c r="K45" s="1024" t="s">
        <v>9</v>
      </c>
      <c r="L45" s="1024"/>
      <c r="M45" s="1024"/>
      <c r="N45" s="1024"/>
      <c r="O45" s="1024"/>
      <c r="P45" s="1023"/>
      <c r="Q45" s="1024"/>
      <c r="R45" s="1024" t="s">
        <v>1186</v>
      </c>
      <c r="S45" s="53"/>
      <c r="T45" s="2568"/>
      <c r="U45" s="2569"/>
      <c r="V45" s="2797"/>
      <c r="W45" s="2797"/>
      <c r="X45" s="2798"/>
      <c r="Y45" s="1024"/>
      <c r="Z45" s="1024" t="s">
        <v>1186</v>
      </c>
      <c r="AA45" s="53"/>
      <c r="AB45" s="1024" t="s">
        <v>357</v>
      </c>
      <c r="AC45" s="1022"/>
      <c r="AD45" s="2340" t="s">
        <v>714</v>
      </c>
      <c r="AE45" s="1024"/>
      <c r="AF45" s="1024" t="s">
        <v>1470</v>
      </c>
      <c r="AG45" s="1024" t="s">
        <v>1471</v>
      </c>
      <c r="AH45" s="1297"/>
      <c r="AI45" s="1297"/>
      <c r="AJ45" s="1024"/>
      <c r="AK45" s="1024" t="s">
        <v>9</v>
      </c>
      <c r="AL45" s="1022" t="s">
        <v>9</v>
      </c>
      <c r="AM45" s="1024"/>
      <c r="AN45" s="1022"/>
      <c r="AO45" s="2568"/>
      <c r="AP45" s="2569"/>
      <c r="AQ45" s="2797"/>
      <c r="AR45" s="2797"/>
      <c r="AS45" s="2798"/>
      <c r="AT45" s="1024"/>
      <c r="AU45" s="1022"/>
      <c r="AV45" s="1022"/>
      <c r="AW45" s="1024"/>
      <c r="AX45" s="1023"/>
      <c r="AY45" s="1024" t="s">
        <v>1186</v>
      </c>
      <c r="AZ45" s="53"/>
      <c r="BA45" s="53" t="s">
        <v>397</v>
      </c>
      <c r="BB45" s="1024" t="s">
        <v>357</v>
      </c>
      <c r="BC45" s="1024" t="s">
        <v>1470</v>
      </c>
      <c r="BD45" s="1024" t="s">
        <v>1471</v>
      </c>
      <c r="BE45" s="1297"/>
      <c r="BF45" s="1297"/>
      <c r="BG45" s="1024"/>
      <c r="BH45" s="1024" t="s">
        <v>9</v>
      </c>
      <c r="BI45" s="1024" t="s">
        <v>9</v>
      </c>
      <c r="BJ45" s="2568"/>
      <c r="BK45" s="2569"/>
      <c r="BL45" s="2797"/>
      <c r="BM45" s="2797"/>
      <c r="BN45" s="2798"/>
      <c r="BO45" s="1024"/>
      <c r="BP45" s="1024" t="s">
        <v>1470</v>
      </c>
      <c r="BQ45" s="1024" t="s">
        <v>1471</v>
      </c>
      <c r="BR45" s="1022" t="s">
        <v>1186</v>
      </c>
      <c r="BS45" s="1297"/>
      <c r="BT45" s="1297"/>
      <c r="BU45" s="1024"/>
      <c r="BV45" s="1024" t="s">
        <v>9</v>
      </c>
      <c r="BW45" s="1024" t="s">
        <v>9</v>
      </c>
      <c r="BX45" s="1024"/>
      <c r="BY45" s="1024"/>
      <c r="BZ45" s="1022"/>
      <c r="CA45" s="1024"/>
      <c r="CB45" s="1023"/>
      <c r="CC45" s="1024"/>
      <c r="CD45" s="1024" t="s">
        <v>1186</v>
      </c>
      <c r="CE45" s="2568"/>
      <c r="CF45" s="2569"/>
      <c r="CG45" s="2797"/>
      <c r="CH45" s="2797"/>
      <c r="CI45" s="2798"/>
      <c r="CJ45" s="1024"/>
      <c r="CK45" s="1024"/>
      <c r="CL45" s="1023"/>
      <c r="CM45" s="1024" t="s">
        <v>1186</v>
      </c>
      <c r="CN45" s="53"/>
      <c r="CO45" s="53" t="s">
        <v>397</v>
      </c>
      <c r="CP45" s="1024" t="s">
        <v>357</v>
      </c>
      <c r="CQ45" s="2340" t="s">
        <v>714</v>
      </c>
      <c r="CR45" s="1024"/>
      <c r="CS45" s="1024" t="s">
        <v>1470</v>
      </c>
      <c r="CT45" s="1024" t="s">
        <v>1471</v>
      </c>
      <c r="CU45" s="1297"/>
      <c r="CV45" s="1297"/>
      <c r="CW45" s="1024"/>
      <c r="CX45" s="1024" t="s">
        <v>9</v>
      </c>
      <c r="CY45" s="1024" t="s">
        <v>9</v>
      </c>
      <c r="CZ45" s="2568"/>
      <c r="DA45" s="2569"/>
      <c r="DB45" s="2797"/>
      <c r="DC45" s="2797"/>
      <c r="DD45" s="2798"/>
      <c r="DE45" s="1297"/>
      <c r="DF45" s="1024"/>
      <c r="DG45" s="1024" t="s">
        <v>9</v>
      </c>
      <c r="DH45" s="1022" t="s">
        <v>9</v>
      </c>
      <c r="DI45" s="1024"/>
      <c r="DJ45" s="1022"/>
      <c r="DK45" s="1022"/>
      <c r="DL45" s="1024"/>
      <c r="DM45" s="1024"/>
      <c r="DN45" s="1024" t="s">
        <v>1186</v>
      </c>
      <c r="DO45" s="53"/>
      <c r="DP45" s="53" t="s">
        <v>397</v>
      </c>
      <c r="DQ45" s="1024" t="s">
        <v>357</v>
      </c>
      <c r="DR45" s="1024" t="s">
        <v>1470</v>
      </c>
      <c r="DS45" s="1024" t="s">
        <v>1471</v>
      </c>
      <c r="DT45" s="1297"/>
      <c r="DU45" s="2568"/>
      <c r="DV45" s="2569"/>
      <c r="ER45" s="4"/>
      <c r="ES45" s="4"/>
      <c r="ET45" s="4"/>
    </row>
    <row r="46" spans="1:150" ht="15" customHeight="1">
      <c r="A46" s="2797"/>
      <c r="B46" s="2797"/>
      <c r="C46" s="2798"/>
      <c r="D46" s="912" t="s">
        <v>1379</v>
      </c>
      <c r="E46" s="406"/>
      <c r="F46" s="912"/>
      <c r="G46" s="401"/>
      <c r="H46" s="2759" t="s">
        <v>1472</v>
      </c>
      <c r="I46" s="406"/>
      <c r="J46" s="912" t="s">
        <v>1388</v>
      </c>
      <c r="K46" s="406" t="s">
        <v>1388</v>
      </c>
      <c r="L46" s="401"/>
      <c r="M46" s="401"/>
      <c r="N46" s="401"/>
      <c r="O46" s="401" t="s">
        <v>360</v>
      </c>
      <c r="P46" s="496" t="s">
        <v>388</v>
      </c>
      <c r="Q46" s="406" t="s">
        <v>388</v>
      </c>
      <c r="R46" s="407" t="s">
        <v>1379</v>
      </c>
      <c r="S46" s="401"/>
      <c r="T46" s="2568"/>
      <c r="U46" s="2569"/>
      <c r="V46" s="2797"/>
      <c r="W46" s="2797"/>
      <c r="X46" s="2798"/>
      <c r="Y46" s="406" t="s">
        <v>388</v>
      </c>
      <c r="Z46" s="407" t="s">
        <v>1379</v>
      </c>
      <c r="AA46" s="401"/>
      <c r="AB46" s="988" t="s">
        <v>1380</v>
      </c>
      <c r="AC46" s="407"/>
      <c r="AD46" s="401" t="s">
        <v>1204</v>
      </c>
      <c r="AE46" s="912" t="s">
        <v>1379</v>
      </c>
      <c r="AF46" s="406"/>
      <c r="AG46" s="406"/>
      <c r="AH46" s="401"/>
      <c r="AI46" s="2759" t="s">
        <v>2021</v>
      </c>
      <c r="AJ46" s="406"/>
      <c r="AK46" s="406" t="s">
        <v>1378</v>
      </c>
      <c r="AL46" s="912" t="s">
        <v>1388</v>
      </c>
      <c r="AM46" s="407"/>
      <c r="AN46" s="407"/>
      <c r="AO46" s="2568"/>
      <c r="AP46" s="2569"/>
      <c r="AQ46" s="2797"/>
      <c r="AR46" s="2797"/>
      <c r="AS46" s="2798"/>
      <c r="AT46" s="407"/>
      <c r="AU46" s="407"/>
      <c r="AV46" s="407"/>
      <c r="AW46" s="401" t="s">
        <v>360</v>
      </c>
      <c r="AX46" s="496" t="s">
        <v>388</v>
      </c>
      <c r="AY46" s="407" t="s">
        <v>1379</v>
      </c>
      <c r="AZ46" s="401"/>
      <c r="BA46" s="401" t="s">
        <v>1202</v>
      </c>
      <c r="BB46" s="978" t="s">
        <v>1380</v>
      </c>
      <c r="BC46" s="406"/>
      <c r="BD46" s="912"/>
      <c r="BE46" s="401"/>
      <c r="BF46" s="2759" t="s">
        <v>2021</v>
      </c>
      <c r="BG46" s="406"/>
      <c r="BH46" s="406" t="s">
        <v>1378</v>
      </c>
      <c r="BI46" s="406" t="s">
        <v>1388</v>
      </c>
      <c r="BJ46" s="2568"/>
      <c r="BK46" s="2569"/>
      <c r="BL46" s="2797"/>
      <c r="BM46" s="2797"/>
      <c r="BN46" s="2798"/>
      <c r="BO46" s="912" t="s">
        <v>1379</v>
      </c>
      <c r="BP46" s="406"/>
      <c r="BQ46" s="912"/>
      <c r="BR46" s="407"/>
      <c r="BS46" s="401"/>
      <c r="BT46" s="2759" t="s">
        <v>2021</v>
      </c>
      <c r="BU46" s="406"/>
      <c r="BV46" s="406" t="s">
        <v>1378</v>
      </c>
      <c r="BW46" s="406" t="s">
        <v>1388</v>
      </c>
      <c r="BX46" s="401"/>
      <c r="BY46" s="401"/>
      <c r="BZ46" s="407"/>
      <c r="CA46" s="401" t="s">
        <v>360</v>
      </c>
      <c r="CB46" s="496" t="s">
        <v>388</v>
      </c>
      <c r="CC46" s="406" t="s">
        <v>388</v>
      </c>
      <c r="CD46" s="407" t="s">
        <v>1379</v>
      </c>
      <c r="CE46" s="2568"/>
      <c r="CF46" s="2569"/>
      <c r="CG46" s="2797"/>
      <c r="CH46" s="2797"/>
      <c r="CI46" s="2798"/>
      <c r="CJ46" s="401"/>
      <c r="CK46" s="401" t="s">
        <v>360</v>
      </c>
      <c r="CL46" s="496" t="s">
        <v>388</v>
      </c>
      <c r="CM46" s="407" t="s">
        <v>1379</v>
      </c>
      <c r="CN46" s="401"/>
      <c r="CO46" s="401" t="s">
        <v>1202</v>
      </c>
      <c r="CP46" s="988" t="s">
        <v>1380</v>
      </c>
      <c r="CQ46" s="401" t="s">
        <v>1204</v>
      </c>
      <c r="CR46" s="912" t="s">
        <v>1379</v>
      </c>
      <c r="CS46" s="406"/>
      <c r="CT46" s="912"/>
      <c r="CU46" s="401"/>
      <c r="CV46" s="2759" t="s">
        <v>2021</v>
      </c>
      <c r="CW46" s="406"/>
      <c r="CX46" s="406" t="s">
        <v>1378</v>
      </c>
      <c r="CY46" s="406" t="s">
        <v>1388</v>
      </c>
      <c r="CZ46" s="2568"/>
      <c r="DA46" s="2569"/>
      <c r="DB46" s="2797"/>
      <c r="DC46" s="2797"/>
      <c r="DD46" s="2798"/>
      <c r="DE46" s="2759" t="s">
        <v>1472</v>
      </c>
      <c r="DF46" s="406"/>
      <c r="DG46" s="406" t="s">
        <v>1378</v>
      </c>
      <c r="DH46" s="912" t="s">
        <v>1388</v>
      </c>
      <c r="DI46" s="407"/>
      <c r="DJ46" s="407"/>
      <c r="DK46" s="407"/>
      <c r="DL46" s="401" t="s">
        <v>360</v>
      </c>
      <c r="DM46" s="406" t="s">
        <v>388</v>
      </c>
      <c r="DN46" s="407" t="s">
        <v>1379</v>
      </c>
      <c r="DO46" s="401"/>
      <c r="DP46" s="401" t="s">
        <v>1202</v>
      </c>
      <c r="DQ46" s="988" t="s">
        <v>1380</v>
      </c>
      <c r="DR46" s="406"/>
      <c r="DS46" s="912"/>
      <c r="DT46" s="401"/>
      <c r="DU46" s="2568"/>
      <c r="DV46" s="2569"/>
      <c r="ER46" s="4"/>
      <c r="ES46" s="4"/>
      <c r="ET46" s="4"/>
    </row>
    <row r="47" spans="1:150" ht="15" customHeight="1">
      <c r="A47" s="2797"/>
      <c r="B47" s="2797"/>
      <c r="C47" s="2798"/>
      <c r="D47" s="912" t="s">
        <v>1334</v>
      </c>
      <c r="E47" s="406" t="s">
        <v>1244</v>
      </c>
      <c r="F47" s="912" t="s">
        <v>1206</v>
      </c>
      <c r="G47" s="401" t="s">
        <v>1178</v>
      </c>
      <c r="H47" s="2759"/>
      <c r="I47" s="406" t="s">
        <v>1386</v>
      </c>
      <c r="J47" s="2757" t="s">
        <v>1381</v>
      </c>
      <c r="K47" s="2757" t="s">
        <v>1381</v>
      </c>
      <c r="L47" s="401" t="s">
        <v>720</v>
      </c>
      <c r="M47" s="401" t="s">
        <v>719</v>
      </c>
      <c r="N47" s="401" t="s">
        <v>1177</v>
      </c>
      <c r="O47" s="406" t="s">
        <v>688</v>
      </c>
      <c r="P47" s="496" t="s">
        <v>1383</v>
      </c>
      <c r="Q47" s="406" t="s">
        <v>362</v>
      </c>
      <c r="R47" s="407" t="s">
        <v>1333</v>
      </c>
      <c r="S47" s="401" t="s">
        <v>1201</v>
      </c>
      <c r="T47" s="2568"/>
      <c r="U47" s="2569"/>
      <c r="V47" s="2797"/>
      <c r="W47" s="2797"/>
      <c r="X47" s="2798"/>
      <c r="Y47" s="496" t="s">
        <v>1383</v>
      </c>
      <c r="Z47" s="407" t="s">
        <v>1333</v>
      </c>
      <c r="AA47" s="401" t="s">
        <v>1201</v>
      </c>
      <c r="AB47" s="2757" t="s">
        <v>1381</v>
      </c>
      <c r="AC47" s="407" t="s">
        <v>1203</v>
      </c>
      <c r="AD47" s="2791" t="s">
        <v>1384</v>
      </c>
      <c r="AE47" s="912" t="s">
        <v>1334</v>
      </c>
      <c r="AF47" s="406" t="s">
        <v>1244</v>
      </c>
      <c r="AG47" s="406" t="s">
        <v>1206</v>
      </c>
      <c r="AH47" s="401" t="s">
        <v>1178</v>
      </c>
      <c r="AI47" s="2759"/>
      <c r="AJ47" s="406" t="s">
        <v>1386</v>
      </c>
      <c r="AK47" s="2757" t="s">
        <v>1381</v>
      </c>
      <c r="AL47" s="2757" t="s">
        <v>1381</v>
      </c>
      <c r="AM47" s="407" t="s">
        <v>720</v>
      </c>
      <c r="AN47" s="407" t="s">
        <v>719</v>
      </c>
      <c r="AO47" s="2568"/>
      <c r="AP47" s="2569"/>
      <c r="AQ47" s="2797"/>
      <c r="AR47" s="2797"/>
      <c r="AS47" s="2798"/>
      <c r="AT47" s="407" t="s">
        <v>720</v>
      </c>
      <c r="AU47" s="407" t="s">
        <v>719</v>
      </c>
      <c r="AV47" s="407" t="s">
        <v>1177</v>
      </c>
      <c r="AW47" s="406" t="s">
        <v>1382</v>
      </c>
      <c r="AX47" s="496" t="s">
        <v>1383</v>
      </c>
      <c r="AY47" s="407" t="s">
        <v>1333</v>
      </c>
      <c r="AZ47" s="401" t="s">
        <v>1201</v>
      </c>
      <c r="BA47" s="401" t="s">
        <v>1211</v>
      </c>
      <c r="BB47" s="2757" t="s">
        <v>1381</v>
      </c>
      <c r="BC47" s="406" t="s">
        <v>1244</v>
      </c>
      <c r="BD47" s="912" t="s">
        <v>1206</v>
      </c>
      <c r="BE47" s="401" t="s">
        <v>1178</v>
      </c>
      <c r="BF47" s="2759"/>
      <c r="BG47" s="406" t="s">
        <v>1386</v>
      </c>
      <c r="BH47" s="2757" t="s">
        <v>1381</v>
      </c>
      <c r="BI47" s="2757" t="s">
        <v>1381</v>
      </c>
      <c r="BJ47" s="2568"/>
      <c r="BK47" s="2569"/>
      <c r="BL47" s="2797"/>
      <c r="BM47" s="2797"/>
      <c r="BN47" s="2798"/>
      <c r="BO47" s="912" t="s">
        <v>1334</v>
      </c>
      <c r="BP47" s="406" t="s">
        <v>1244</v>
      </c>
      <c r="BQ47" s="912" t="s">
        <v>1206</v>
      </c>
      <c r="BR47" s="407" t="s">
        <v>87</v>
      </c>
      <c r="BS47" s="401" t="s">
        <v>1178</v>
      </c>
      <c r="BT47" s="2759"/>
      <c r="BU47" s="406" t="s">
        <v>1386</v>
      </c>
      <c r="BV47" s="2757" t="s">
        <v>1381</v>
      </c>
      <c r="BW47" s="2757" t="s">
        <v>1381</v>
      </c>
      <c r="BX47" s="401" t="s">
        <v>720</v>
      </c>
      <c r="BY47" s="401" t="s">
        <v>719</v>
      </c>
      <c r="BZ47" s="407" t="s">
        <v>1177</v>
      </c>
      <c r="CA47" s="406" t="s">
        <v>1382</v>
      </c>
      <c r="CB47" s="496" t="s">
        <v>1383</v>
      </c>
      <c r="CC47" s="406" t="s">
        <v>362</v>
      </c>
      <c r="CD47" s="407" t="s">
        <v>1333</v>
      </c>
      <c r="CE47" s="2568"/>
      <c r="CF47" s="2569"/>
      <c r="CG47" s="2797"/>
      <c r="CH47" s="2797"/>
      <c r="CI47" s="2798"/>
      <c r="CJ47" s="401" t="s">
        <v>1177</v>
      </c>
      <c r="CK47" s="406" t="s">
        <v>688</v>
      </c>
      <c r="CL47" s="496" t="s">
        <v>1383</v>
      </c>
      <c r="CM47" s="407" t="s">
        <v>1333</v>
      </c>
      <c r="CN47" s="401" t="s">
        <v>1201</v>
      </c>
      <c r="CO47" s="401" t="s">
        <v>1211</v>
      </c>
      <c r="CP47" s="2757" t="s">
        <v>1381</v>
      </c>
      <c r="CQ47" s="2791" t="s">
        <v>1384</v>
      </c>
      <c r="CR47" s="912" t="s">
        <v>1334</v>
      </c>
      <c r="CS47" s="406" t="s">
        <v>1244</v>
      </c>
      <c r="CT47" s="912" t="s">
        <v>1206</v>
      </c>
      <c r="CU47" s="401" t="s">
        <v>1178</v>
      </c>
      <c r="CV47" s="2759"/>
      <c r="CW47" s="406" t="s">
        <v>1386</v>
      </c>
      <c r="CX47" s="2757" t="s">
        <v>1381</v>
      </c>
      <c r="CY47" s="2757" t="s">
        <v>1381</v>
      </c>
      <c r="CZ47" s="2568"/>
      <c r="DA47" s="2569"/>
      <c r="DB47" s="2797"/>
      <c r="DC47" s="2797"/>
      <c r="DD47" s="2798"/>
      <c r="DE47" s="2759"/>
      <c r="DF47" s="406" t="s">
        <v>1386</v>
      </c>
      <c r="DG47" s="2757" t="s">
        <v>1381</v>
      </c>
      <c r="DH47" s="2757" t="s">
        <v>1381</v>
      </c>
      <c r="DI47" s="407" t="s">
        <v>720</v>
      </c>
      <c r="DJ47" s="407" t="s">
        <v>719</v>
      </c>
      <c r="DK47" s="407" t="s">
        <v>1177</v>
      </c>
      <c r="DL47" s="406" t="s">
        <v>1382</v>
      </c>
      <c r="DM47" s="406" t="s">
        <v>1383</v>
      </c>
      <c r="DN47" s="407" t="s">
        <v>1333</v>
      </c>
      <c r="DO47" s="401" t="s">
        <v>1201</v>
      </c>
      <c r="DP47" s="401" t="s">
        <v>1211</v>
      </c>
      <c r="DQ47" s="2757" t="s">
        <v>1381</v>
      </c>
      <c r="DR47" s="406" t="s">
        <v>1244</v>
      </c>
      <c r="DS47" s="912" t="s">
        <v>1206</v>
      </c>
      <c r="DT47" s="401" t="s">
        <v>1178</v>
      </c>
      <c r="DU47" s="2568"/>
      <c r="DV47" s="2569"/>
      <c r="ER47" s="4"/>
      <c r="ES47" s="4"/>
      <c r="ET47" s="4"/>
    </row>
    <row r="48" spans="1:150" ht="15" customHeight="1">
      <c r="A48" s="2797"/>
      <c r="B48" s="2797"/>
      <c r="C48" s="2798"/>
      <c r="D48" s="1299"/>
      <c r="E48" s="401"/>
      <c r="F48" s="401"/>
      <c r="G48" s="404"/>
      <c r="H48" s="404"/>
      <c r="I48" s="406"/>
      <c r="J48" s="2757"/>
      <c r="K48" s="2757"/>
      <c r="L48" s="401"/>
      <c r="M48" s="401"/>
      <c r="N48" s="401"/>
      <c r="O48" s="406"/>
      <c r="P48" s="496"/>
      <c r="Q48" s="406"/>
      <c r="R48" s="401"/>
      <c r="S48" s="997"/>
      <c r="T48" s="2568"/>
      <c r="U48" s="2569"/>
      <c r="V48" s="2797"/>
      <c r="W48" s="2797"/>
      <c r="X48" s="2798"/>
      <c r="Y48" s="406"/>
      <c r="Z48" s="401"/>
      <c r="AA48" s="997"/>
      <c r="AB48" s="2757"/>
      <c r="AC48" s="1298"/>
      <c r="AD48" s="2791"/>
      <c r="AE48" s="406"/>
      <c r="AF48" s="401"/>
      <c r="AG48" s="401"/>
      <c r="AH48" s="404"/>
      <c r="AI48" s="404"/>
      <c r="AJ48" s="406"/>
      <c r="AK48" s="2757"/>
      <c r="AL48" s="2757"/>
      <c r="AM48" s="407"/>
      <c r="AN48" s="407"/>
      <c r="AO48" s="2568"/>
      <c r="AP48" s="2569"/>
      <c r="AQ48" s="2797"/>
      <c r="AR48" s="2797"/>
      <c r="AS48" s="2798"/>
      <c r="AT48" s="407"/>
      <c r="AU48" s="407"/>
      <c r="AV48" s="407"/>
      <c r="AW48" s="406"/>
      <c r="AX48" s="496"/>
      <c r="AY48" s="401"/>
      <c r="AZ48" s="997"/>
      <c r="BA48" s="997"/>
      <c r="BB48" s="2757"/>
      <c r="BC48" s="401"/>
      <c r="BD48" s="401"/>
      <c r="BE48" s="404"/>
      <c r="BF48" s="404"/>
      <c r="BG48" s="406"/>
      <c r="BH48" s="2757"/>
      <c r="BI48" s="2757"/>
      <c r="BJ48" s="2568"/>
      <c r="BK48" s="2569"/>
      <c r="BL48" s="2797"/>
      <c r="BM48" s="2797"/>
      <c r="BN48" s="2798"/>
      <c r="BO48" s="406"/>
      <c r="BP48" s="401"/>
      <c r="BQ48" s="401"/>
      <c r="BR48" s="407" t="s">
        <v>747</v>
      </c>
      <c r="BS48" s="404"/>
      <c r="BT48" s="404"/>
      <c r="BU48" s="406"/>
      <c r="BV48" s="2757"/>
      <c r="BW48" s="2757"/>
      <c r="BX48" s="401"/>
      <c r="BY48" s="401"/>
      <c r="BZ48" s="407"/>
      <c r="CA48" s="406"/>
      <c r="CB48" s="496"/>
      <c r="CC48" s="406"/>
      <c r="CD48" s="401"/>
      <c r="CE48" s="2568"/>
      <c r="CF48" s="2569"/>
      <c r="CG48" s="2797"/>
      <c r="CH48" s="2797"/>
      <c r="CI48" s="2798"/>
      <c r="CJ48" s="401"/>
      <c r="CK48" s="406"/>
      <c r="CL48" s="496"/>
      <c r="CM48" s="401"/>
      <c r="CN48" s="997"/>
      <c r="CO48" s="997"/>
      <c r="CP48" s="2757"/>
      <c r="CQ48" s="2791"/>
      <c r="CR48" s="406"/>
      <c r="CS48" s="401"/>
      <c r="CT48" s="401"/>
      <c r="CU48" s="404"/>
      <c r="CV48" s="404"/>
      <c r="CW48" s="406"/>
      <c r="CX48" s="2757"/>
      <c r="CY48" s="2757"/>
      <c r="CZ48" s="2568"/>
      <c r="DA48" s="2569"/>
      <c r="DB48" s="2797"/>
      <c r="DC48" s="2797"/>
      <c r="DD48" s="2798"/>
      <c r="DE48" s="404"/>
      <c r="DF48" s="406"/>
      <c r="DG48" s="2757"/>
      <c r="DH48" s="2757"/>
      <c r="DI48" s="407"/>
      <c r="DJ48" s="407"/>
      <c r="DK48" s="407"/>
      <c r="DL48" s="406"/>
      <c r="DM48" s="406"/>
      <c r="DN48" s="401"/>
      <c r="DO48" s="997"/>
      <c r="DP48" s="997"/>
      <c r="DQ48" s="2757"/>
      <c r="DR48" s="401"/>
      <c r="DS48" s="401"/>
      <c r="DT48" s="404"/>
      <c r="DU48" s="2568"/>
      <c r="DV48" s="2569"/>
      <c r="ER48" s="4"/>
      <c r="ES48" s="4"/>
      <c r="ET48" s="4"/>
    </row>
    <row r="49" spans="1:150" ht="18" customHeight="1">
      <c r="A49" s="2799"/>
      <c r="B49" s="2799"/>
      <c r="C49" s="2800"/>
      <c r="D49" s="1888" t="s">
        <v>1213</v>
      </c>
      <c r="E49" s="1889" t="s">
        <v>1387</v>
      </c>
      <c r="F49" s="1940" t="s">
        <v>1387</v>
      </c>
      <c r="G49" s="1888" t="s">
        <v>1213</v>
      </c>
      <c r="H49" s="1888" t="s">
        <v>1213</v>
      </c>
      <c r="I49" s="1888" t="s">
        <v>1853</v>
      </c>
      <c r="J49" s="1894" t="s">
        <v>750</v>
      </c>
      <c r="K49" s="1888" t="s">
        <v>750</v>
      </c>
      <c r="L49" s="1888" t="s">
        <v>750</v>
      </c>
      <c r="M49" s="1888" t="s">
        <v>750</v>
      </c>
      <c r="N49" s="1888" t="s">
        <v>750</v>
      </c>
      <c r="O49" s="1888" t="s">
        <v>750</v>
      </c>
      <c r="P49" s="1894" t="s">
        <v>750</v>
      </c>
      <c r="Q49" s="1888" t="s">
        <v>750</v>
      </c>
      <c r="R49" s="1889" t="s">
        <v>1389</v>
      </c>
      <c r="S49" s="1888" t="s">
        <v>1213</v>
      </c>
      <c r="T49" s="2570"/>
      <c r="U49" s="2571"/>
      <c r="V49" s="2799"/>
      <c r="W49" s="2799"/>
      <c r="X49" s="2800"/>
      <c r="Y49" s="1888" t="s">
        <v>750</v>
      </c>
      <c r="Z49" s="1889" t="s">
        <v>1389</v>
      </c>
      <c r="AA49" s="1888" t="s">
        <v>1213</v>
      </c>
      <c r="AB49" s="1888" t="s">
        <v>750</v>
      </c>
      <c r="AC49" s="1894" t="s">
        <v>1213</v>
      </c>
      <c r="AD49" s="1894" t="s">
        <v>1213</v>
      </c>
      <c r="AE49" s="1888" t="s">
        <v>1213</v>
      </c>
      <c r="AF49" s="1889" t="s">
        <v>1387</v>
      </c>
      <c r="AG49" s="1889" t="s">
        <v>1387</v>
      </c>
      <c r="AH49" s="1888" t="s">
        <v>1213</v>
      </c>
      <c r="AI49" s="1888" t="s">
        <v>1213</v>
      </c>
      <c r="AJ49" s="1888" t="s">
        <v>1853</v>
      </c>
      <c r="AK49" s="1888" t="s">
        <v>750</v>
      </c>
      <c r="AL49" s="1894" t="s">
        <v>750</v>
      </c>
      <c r="AM49" s="1894" t="s">
        <v>750</v>
      </c>
      <c r="AN49" s="1888" t="s">
        <v>750</v>
      </c>
      <c r="AO49" s="2570"/>
      <c r="AP49" s="2571"/>
      <c r="AQ49" s="2799"/>
      <c r="AR49" s="2799"/>
      <c r="AS49" s="2800"/>
      <c r="AT49" s="1894" t="s">
        <v>750</v>
      </c>
      <c r="AU49" s="1888" t="s">
        <v>750</v>
      </c>
      <c r="AV49" s="1894" t="s">
        <v>750</v>
      </c>
      <c r="AW49" s="1888" t="s">
        <v>750</v>
      </c>
      <c r="AX49" s="1894" t="s">
        <v>750</v>
      </c>
      <c r="AY49" s="1889" t="s">
        <v>1389</v>
      </c>
      <c r="AZ49" s="1894" t="s">
        <v>1213</v>
      </c>
      <c r="BA49" s="1888" t="s">
        <v>1213</v>
      </c>
      <c r="BB49" s="1888" t="s">
        <v>750</v>
      </c>
      <c r="BC49" s="1889" t="s">
        <v>1387</v>
      </c>
      <c r="BD49" s="1940" t="s">
        <v>1387</v>
      </c>
      <c r="BE49" s="1888" t="s">
        <v>1213</v>
      </c>
      <c r="BF49" s="1888" t="s">
        <v>1213</v>
      </c>
      <c r="BG49" s="1888" t="s">
        <v>1853</v>
      </c>
      <c r="BH49" s="1888" t="s">
        <v>750</v>
      </c>
      <c r="BI49" s="1894" t="s">
        <v>750</v>
      </c>
      <c r="BJ49" s="2570"/>
      <c r="BK49" s="2571"/>
      <c r="BL49" s="2799"/>
      <c r="BM49" s="2799"/>
      <c r="BN49" s="2800"/>
      <c r="BO49" s="1888" t="s">
        <v>1213</v>
      </c>
      <c r="BP49" s="1889" t="s">
        <v>1387</v>
      </c>
      <c r="BQ49" s="1940" t="s">
        <v>1387</v>
      </c>
      <c r="BR49" s="1894" t="s">
        <v>1213</v>
      </c>
      <c r="BS49" s="1888" t="s">
        <v>1213</v>
      </c>
      <c r="BT49" s="1888" t="s">
        <v>1213</v>
      </c>
      <c r="BU49" s="1888" t="s">
        <v>1853</v>
      </c>
      <c r="BV49" s="1888" t="s">
        <v>750</v>
      </c>
      <c r="BW49" s="1888" t="s">
        <v>750</v>
      </c>
      <c r="BX49" s="1888" t="s">
        <v>750</v>
      </c>
      <c r="BY49" s="1888" t="s">
        <v>750</v>
      </c>
      <c r="BZ49" s="1894" t="s">
        <v>750</v>
      </c>
      <c r="CA49" s="1888" t="s">
        <v>750</v>
      </c>
      <c r="CB49" s="1894" t="s">
        <v>750</v>
      </c>
      <c r="CC49" s="1888" t="s">
        <v>750</v>
      </c>
      <c r="CD49" s="1889" t="s">
        <v>1389</v>
      </c>
      <c r="CE49" s="2570"/>
      <c r="CF49" s="2571"/>
      <c r="CG49" s="2799"/>
      <c r="CH49" s="2799"/>
      <c r="CI49" s="2800"/>
      <c r="CJ49" s="1888" t="s">
        <v>750</v>
      </c>
      <c r="CK49" s="1888" t="s">
        <v>750</v>
      </c>
      <c r="CL49" s="1894" t="s">
        <v>750</v>
      </c>
      <c r="CM49" s="1889" t="s">
        <v>1389</v>
      </c>
      <c r="CN49" s="1894" t="s">
        <v>1213</v>
      </c>
      <c r="CO49" s="1894" t="s">
        <v>1213</v>
      </c>
      <c r="CP49" s="1888" t="s">
        <v>750</v>
      </c>
      <c r="CQ49" s="1888" t="s">
        <v>1213</v>
      </c>
      <c r="CR49" s="1888" t="s">
        <v>1213</v>
      </c>
      <c r="CS49" s="1889" t="s">
        <v>1387</v>
      </c>
      <c r="CT49" s="1940" t="s">
        <v>1387</v>
      </c>
      <c r="CU49" s="1888" t="s">
        <v>1213</v>
      </c>
      <c r="CV49" s="1888" t="s">
        <v>1213</v>
      </c>
      <c r="CW49" s="1888" t="s">
        <v>1853</v>
      </c>
      <c r="CX49" s="1888" t="s">
        <v>750</v>
      </c>
      <c r="CY49" s="1888" t="s">
        <v>750</v>
      </c>
      <c r="CZ49" s="2570"/>
      <c r="DA49" s="2571"/>
      <c r="DB49" s="2799"/>
      <c r="DC49" s="2799"/>
      <c r="DD49" s="2800"/>
      <c r="DE49" s="1888" t="s">
        <v>1213</v>
      </c>
      <c r="DF49" s="1888" t="s">
        <v>1853</v>
      </c>
      <c r="DG49" s="1888" t="s">
        <v>750</v>
      </c>
      <c r="DH49" s="1894" t="s">
        <v>750</v>
      </c>
      <c r="DI49" s="1894" t="s">
        <v>750</v>
      </c>
      <c r="DJ49" s="1888" t="s">
        <v>750</v>
      </c>
      <c r="DK49" s="1894" t="s">
        <v>750</v>
      </c>
      <c r="DL49" s="1888" t="s">
        <v>750</v>
      </c>
      <c r="DM49" s="1888" t="s">
        <v>750</v>
      </c>
      <c r="DN49" s="1889" t="s">
        <v>1389</v>
      </c>
      <c r="DO49" s="1894" t="s">
        <v>1213</v>
      </c>
      <c r="DP49" s="1894" t="s">
        <v>1213</v>
      </c>
      <c r="DQ49" s="1888" t="s">
        <v>750</v>
      </c>
      <c r="DR49" s="1889" t="s">
        <v>1387</v>
      </c>
      <c r="DS49" s="1940" t="s">
        <v>1387</v>
      </c>
      <c r="DT49" s="1888" t="s">
        <v>1213</v>
      </c>
      <c r="DU49" s="2570"/>
      <c r="DV49" s="2571"/>
      <c r="ER49" s="4"/>
      <c r="ES49" s="4"/>
      <c r="ET49" s="4"/>
    </row>
    <row r="50" spans="1:150" s="209" customFormat="1" ht="18" customHeight="1">
      <c r="A50" s="979">
        <v>42005</v>
      </c>
      <c r="B50" s="1167">
        <v>42005</v>
      </c>
      <c r="C50" s="1302">
        <v>42005</v>
      </c>
      <c r="D50" s="2447">
        <v>45992</v>
      </c>
      <c r="E50" s="2447">
        <v>532311</v>
      </c>
      <c r="F50" s="2447">
        <v>588277</v>
      </c>
      <c r="G50" s="2447" t="s">
        <v>21</v>
      </c>
      <c r="H50" s="2447" t="s">
        <v>21</v>
      </c>
      <c r="I50" s="2447">
        <v>25530850</v>
      </c>
      <c r="J50" s="2447">
        <v>2432224.06</v>
      </c>
      <c r="K50" s="2447">
        <v>142282.53</v>
      </c>
      <c r="L50" s="2447">
        <v>29795</v>
      </c>
      <c r="M50" s="2447">
        <v>19801</v>
      </c>
      <c r="N50" s="2447">
        <v>7789</v>
      </c>
      <c r="O50" s="2447">
        <v>24085</v>
      </c>
      <c r="P50" s="2447">
        <v>24056</v>
      </c>
      <c r="Q50" s="2447">
        <v>29</v>
      </c>
      <c r="R50" s="2447">
        <v>49475</v>
      </c>
      <c r="S50" s="2447" t="s">
        <v>21</v>
      </c>
      <c r="T50" s="67">
        <v>42005</v>
      </c>
      <c r="U50" s="662">
        <v>42005</v>
      </c>
      <c r="V50" s="979">
        <v>42005</v>
      </c>
      <c r="W50" s="1167">
        <v>42005</v>
      </c>
      <c r="X50" s="1302">
        <v>42005</v>
      </c>
      <c r="Y50" s="2447">
        <v>12573</v>
      </c>
      <c r="Z50" s="2447">
        <v>986</v>
      </c>
      <c r="AA50" s="2447" t="s">
        <v>21</v>
      </c>
      <c r="AB50" s="2447">
        <v>7236</v>
      </c>
      <c r="AC50" s="2447" t="s">
        <v>21</v>
      </c>
      <c r="AD50" s="2447">
        <v>306</v>
      </c>
      <c r="AE50" s="2447">
        <v>78</v>
      </c>
      <c r="AF50" s="2447">
        <v>5953</v>
      </c>
      <c r="AG50" s="2447">
        <v>6490</v>
      </c>
      <c r="AH50" s="2447" t="s">
        <v>21</v>
      </c>
      <c r="AI50" s="2447" t="s">
        <v>21</v>
      </c>
      <c r="AJ50" s="2447">
        <v>516412</v>
      </c>
      <c r="AK50" s="2447">
        <v>229079</v>
      </c>
      <c r="AL50" s="2446">
        <v>1826</v>
      </c>
      <c r="AM50" s="2447" t="s">
        <v>21</v>
      </c>
      <c r="AN50" s="2447">
        <v>536</v>
      </c>
      <c r="AO50" s="67">
        <v>42005</v>
      </c>
      <c r="AP50" s="662">
        <v>42005</v>
      </c>
      <c r="AQ50" s="979">
        <v>42005</v>
      </c>
      <c r="AR50" s="1167">
        <v>42005</v>
      </c>
      <c r="AS50" s="1302">
        <v>42005</v>
      </c>
      <c r="AT50" s="2447">
        <v>3</v>
      </c>
      <c r="AU50" s="2447">
        <v>83</v>
      </c>
      <c r="AV50" s="2446" t="s">
        <v>21</v>
      </c>
      <c r="AW50" s="2447">
        <v>248</v>
      </c>
      <c r="AX50" s="2447">
        <v>248</v>
      </c>
      <c r="AY50" s="2447">
        <v>270</v>
      </c>
      <c r="AZ50" s="2447" t="s">
        <v>21</v>
      </c>
      <c r="BA50" s="2447" t="s">
        <v>21</v>
      </c>
      <c r="BB50" s="2447">
        <v>2160</v>
      </c>
      <c r="BC50" s="2447">
        <v>1834</v>
      </c>
      <c r="BD50" s="2447">
        <v>2034</v>
      </c>
      <c r="BE50" s="2447" t="s">
        <v>21</v>
      </c>
      <c r="BF50" s="2447" t="s">
        <v>21</v>
      </c>
      <c r="BG50" s="2447">
        <v>563537</v>
      </c>
      <c r="BH50" s="2447">
        <v>1461028</v>
      </c>
      <c r="BI50" s="2447">
        <v>110948</v>
      </c>
      <c r="BJ50" s="67">
        <v>42005</v>
      </c>
      <c r="BK50" s="662">
        <v>42005</v>
      </c>
      <c r="BL50" s="979">
        <v>42005</v>
      </c>
      <c r="BM50" s="1167">
        <v>42005</v>
      </c>
      <c r="BN50" s="1302">
        <v>42005</v>
      </c>
      <c r="BO50" s="2447">
        <v>114269</v>
      </c>
      <c r="BP50" s="2447">
        <v>1284671</v>
      </c>
      <c r="BQ50" s="2447">
        <v>1417360</v>
      </c>
      <c r="BR50" s="2447" t="s">
        <v>21</v>
      </c>
      <c r="BS50" s="2447" t="s">
        <v>21</v>
      </c>
      <c r="BT50" s="2447" t="s">
        <v>21</v>
      </c>
      <c r="BU50" s="2447">
        <v>22549751</v>
      </c>
      <c r="BV50" s="2447">
        <v>3044782.8600000003</v>
      </c>
      <c r="BW50" s="2447">
        <v>176272.31</v>
      </c>
      <c r="BX50" s="2447">
        <v>29795</v>
      </c>
      <c r="BY50" s="2447">
        <v>25155.84</v>
      </c>
      <c r="BZ50" s="2447">
        <v>8146.32</v>
      </c>
      <c r="CA50" s="2447">
        <v>44857.31</v>
      </c>
      <c r="CB50" s="2447">
        <v>44828.31</v>
      </c>
      <c r="CC50" s="2447">
        <v>29</v>
      </c>
      <c r="CD50" s="2447">
        <v>55247.07</v>
      </c>
      <c r="CE50" s="67">
        <v>42005</v>
      </c>
      <c r="CF50" s="662">
        <v>42005</v>
      </c>
      <c r="CG50" s="979">
        <v>42005</v>
      </c>
      <c r="CH50" s="1167">
        <v>42005</v>
      </c>
      <c r="CI50" s="1302">
        <v>42005</v>
      </c>
      <c r="CJ50" s="2447">
        <v>36</v>
      </c>
      <c r="CK50" s="2447">
        <v>14328</v>
      </c>
      <c r="CL50" s="2447">
        <v>14328</v>
      </c>
      <c r="CM50" s="2447">
        <v>986</v>
      </c>
      <c r="CN50" s="2447" t="s">
        <v>21</v>
      </c>
      <c r="CO50" s="2447" t="s">
        <v>21</v>
      </c>
      <c r="CP50" s="2447">
        <v>20017</v>
      </c>
      <c r="CQ50" s="2447">
        <v>306</v>
      </c>
      <c r="CR50" s="2447">
        <v>774</v>
      </c>
      <c r="CS50" s="2447">
        <v>16094</v>
      </c>
      <c r="CT50" s="2447">
        <v>17601</v>
      </c>
      <c r="CU50" s="2447" t="s">
        <v>21</v>
      </c>
      <c r="CV50" s="2447" t="s">
        <v>21</v>
      </c>
      <c r="CW50" s="2447">
        <v>479381</v>
      </c>
      <c r="CX50" s="2446">
        <v>297734</v>
      </c>
      <c r="CY50" s="2447">
        <v>4852</v>
      </c>
      <c r="CZ50" s="67">
        <v>42005</v>
      </c>
      <c r="DA50" s="662">
        <v>42005</v>
      </c>
      <c r="DB50" s="979">
        <v>42005</v>
      </c>
      <c r="DC50" s="1167">
        <v>42005</v>
      </c>
      <c r="DD50" s="1302">
        <v>42005</v>
      </c>
      <c r="DE50" s="2447" t="s">
        <v>21</v>
      </c>
      <c r="DF50" s="2447">
        <v>5067125</v>
      </c>
      <c r="DG50" s="2446">
        <v>55267</v>
      </c>
      <c r="DH50" s="2447">
        <v>686</v>
      </c>
      <c r="DI50" s="2447">
        <v>3</v>
      </c>
      <c r="DJ50" s="2447">
        <v>83</v>
      </c>
      <c r="DK50" s="2447" t="s">
        <v>21</v>
      </c>
      <c r="DL50" s="2447">
        <v>248</v>
      </c>
      <c r="DM50" s="2447">
        <v>248</v>
      </c>
      <c r="DN50" s="2447">
        <v>270</v>
      </c>
      <c r="DO50" s="2447" t="s">
        <v>21</v>
      </c>
      <c r="DP50" s="2447" t="s">
        <v>21</v>
      </c>
      <c r="DQ50" s="2447">
        <v>2207</v>
      </c>
      <c r="DR50" s="2447">
        <v>1874</v>
      </c>
      <c r="DS50" s="2447">
        <v>2078</v>
      </c>
      <c r="DT50" s="2447" t="s">
        <v>21</v>
      </c>
      <c r="DU50" s="67">
        <v>42005</v>
      </c>
      <c r="DV50" s="662">
        <v>42005</v>
      </c>
      <c r="ER50" s="35"/>
      <c r="ES50" s="35"/>
      <c r="ET50" s="35"/>
    </row>
    <row r="51" spans="1:150" s="209" customFormat="1" ht="14.45" customHeight="1">
      <c r="A51" s="73"/>
      <c r="B51" s="64">
        <v>42370</v>
      </c>
      <c r="C51" s="129"/>
      <c r="D51" s="2447">
        <v>44245</v>
      </c>
      <c r="E51" s="2447">
        <v>535216</v>
      </c>
      <c r="F51" s="2447">
        <v>586757</v>
      </c>
      <c r="G51" s="2447" t="s">
        <v>21</v>
      </c>
      <c r="H51" s="2447" t="s">
        <v>21</v>
      </c>
      <c r="I51" s="2447">
        <v>26078262</v>
      </c>
      <c r="J51" s="2447">
        <v>2470218.42</v>
      </c>
      <c r="K51" s="2447">
        <v>145721.88</v>
      </c>
      <c r="L51" s="2447">
        <v>30693</v>
      </c>
      <c r="M51" s="2447">
        <v>20173</v>
      </c>
      <c r="N51" s="2447">
        <v>7623</v>
      </c>
      <c r="O51" s="2447">
        <v>23720</v>
      </c>
      <c r="P51" s="2447">
        <v>23655</v>
      </c>
      <c r="Q51" s="2447">
        <v>65</v>
      </c>
      <c r="R51" s="2447">
        <v>51617</v>
      </c>
      <c r="S51" s="2447" t="s">
        <v>21</v>
      </c>
      <c r="T51" s="67">
        <v>42370</v>
      </c>
      <c r="U51" s="662">
        <v>42370</v>
      </c>
      <c r="V51" s="73"/>
      <c r="W51" s="64">
        <v>42370</v>
      </c>
      <c r="X51" s="129"/>
      <c r="Y51" s="2447">
        <v>13071</v>
      </c>
      <c r="Z51" s="2447">
        <v>814</v>
      </c>
      <c r="AA51" s="2447" t="s">
        <v>21</v>
      </c>
      <c r="AB51" s="2447">
        <v>6463</v>
      </c>
      <c r="AC51" s="2447" t="s">
        <v>21</v>
      </c>
      <c r="AD51" s="2447">
        <v>263</v>
      </c>
      <c r="AE51" s="2447">
        <v>77</v>
      </c>
      <c r="AF51" s="2447">
        <v>5316</v>
      </c>
      <c r="AG51" s="2447">
        <v>5795</v>
      </c>
      <c r="AH51" s="2447" t="s">
        <v>21</v>
      </c>
      <c r="AI51" s="2447" t="s">
        <v>21</v>
      </c>
      <c r="AJ51" s="2447">
        <v>496751</v>
      </c>
      <c r="AK51" s="2447">
        <v>244357</v>
      </c>
      <c r="AL51" s="2447">
        <v>1778</v>
      </c>
      <c r="AM51" s="2447" t="s">
        <v>21</v>
      </c>
      <c r="AN51" s="2447">
        <v>502</v>
      </c>
      <c r="AO51" s="67">
        <v>42370</v>
      </c>
      <c r="AP51" s="662">
        <v>42370</v>
      </c>
      <c r="AQ51" s="73"/>
      <c r="AR51" s="64">
        <v>42370</v>
      </c>
      <c r="AS51" s="129"/>
      <c r="AT51" s="2447">
        <v>12</v>
      </c>
      <c r="AU51" s="2447">
        <v>91</v>
      </c>
      <c r="AV51" s="2447" t="s">
        <v>21</v>
      </c>
      <c r="AW51" s="2447">
        <v>165</v>
      </c>
      <c r="AX51" s="2447">
        <v>165</v>
      </c>
      <c r="AY51" s="2447">
        <v>281</v>
      </c>
      <c r="AZ51" s="2447" t="s">
        <v>21</v>
      </c>
      <c r="BA51" s="2447" t="s">
        <v>21</v>
      </c>
      <c r="BB51" s="2447">
        <v>2163</v>
      </c>
      <c r="BC51" s="2447">
        <v>1850</v>
      </c>
      <c r="BD51" s="2447">
        <v>2037</v>
      </c>
      <c r="BE51" s="2447" t="s">
        <v>21</v>
      </c>
      <c r="BF51" s="2447" t="s">
        <v>21</v>
      </c>
      <c r="BG51" s="2447">
        <v>554333</v>
      </c>
      <c r="BH51" s="2447">
        <v>1476386</v>
      </c>
      <c r="BI51" s="2447">
        <v>114657</v>
      </c>
      <c r="BJ51" s="67">
        <v>42370</v>
      </c>
      <c r="BK51" s="662">
        <v>42370</v>
      </c>
      <c r="BL51" s="73"/>
      <c r="BM51" s="64">
        <v>42370</v>
      </c>
      <c r="BN51" s="129"/>
      <c r="BO51" s="2447">
        <v>113088</v>
      </c>
      <c r="BP51" s="2447">
        <v>1319533</v>
      </c>
      <c r="BQ51" s="2447">
        <v>1444731</v>
      </c>
      <c r="BR51" s="2447" t="s">
        <v>21</v>
      </c>
      <c r="BS51" s="2447" t="s">
        <v>21</v>
      </c>
      <c r="BT51" s="2447" t="s">
        <v>21</v>
      </c>
      <c r="BU51" s="2447">
        <v>22908428</v>
      </c>
      <c r="BV51" s="2447">
        <v>3087800.7199999997</v>
      </c>
      <c r="BW51" s="2447">
        <v>178808.16</v>
      </c>
      <c r="BX51" s="2447">
        <v>30693</v>
      </c>
      <c r="BY51" s="2447">
        <v>22540.95</v>
      </c>
      <c r="BZ51" s="2447">
        <v>7999.83</v>
      </c>
      <c r="CA51" s="2447">
        <v>43954.210000000006</v>
      </c>
      <c r="CB51" s="2447">
        <v>43889.210000000006</v>
      </c>
      <c r="CC51" s="2447">
        <v>65</v>
      </c>
      <c r="CD51" s="2447">
        <v>59258.229999999996</v>
      </c>
      <c r="CE51" s="67">
        <v>42370</v>
      </c>
      <c r="CF51" s="662">
        <v>42370</v>
      </c>
      <c r="CG51" s="73"/>
      <c r="CH51" s="64">
        <v>42370</v>
      </c>
      <c r="CI51" s="129"/>
      <c r="CJ51" s="2447">
        <v>25</v>
      </c>
      <c r="CK51" s="2447">
        <v>15433</v>
      </c>
      <c r="CL51" s="2447">
        <v>15433</v>
      </c>
      <c r="CM51" s="2447">
        <v>814</v>
      </c>
      <c r="CN51" s="2447" t="s">
        <v>21</v>
      </c>
      <c r="CO51" s="2447" t="s">
        <v>21</v>
      </c>
      <c r="CP51" s="2447">
        <v>18323</v>
      </c>
      <c r="CQ51" s="2447">
        <v>263</v>
      </c>
      <c r="CR51" s="2447">
        <v>808</v>
      </c>
      <c r="CS51" s="2447">
        <v>14622</v>
      </c>
      <c r="CT51" s="2447">
        <v>15992</v>
      </c>
      <c r="CU51" s="2447" t="s">
        <v>21</v>
      </c>
      <c r="CV51" s="2447" t="s">
        <v>21</v>
      </c>
      <c r="CW51" s="2447">
        <v>460552</v>
      </c>
      <c r="CX51" s="2447">
        <v>316036</v>
      </c>
      <c r="CY51" s="2447">
        <v>5601</v>
      </c>
      <c r="CZ51" s="67">
        <v>42370</v>
      </c>
      <c r="DA51" s="662">
        <v>42370</v>
      </c>
      <c r="DB51" s="73"/>
      <c r="DC51" s="64">
        <v>42370</v>
      </c>
      <c r="DD51" s="129"/>
      <c r="DE51" s="2447" t="s">
        <v>21</v>
      </c>
      <c r="DF51" s="2447">
        <v>5245788</v>
      </c>
      <c r="DG51" s="2447">
        <v>54363</v>
      </c>
      <c r="DH51" s="2447">
        <v>633</v>
      </c>
      <c r="DI51" s="2447">
        <v>12</v>
      </c>
      <c r="DJ51" s="2447">
        <v>91</v>
      </c>
      <c r="DK51" s="2447" t="s">
        <v>21</v>
      </c>
      <c r="DL51" s="2447">
        <v>165</v>
      </c>
      <c r="DM51" s="2447">
        <v>165</v>
      </c>
      <c r="DN51" s="2447">
        <v>281</v>
      </c>
      <c r="DO51" s="2447" t="s">
        <v>21</v>
      </c>
      <c r="DP51" s="2447" t="s">
        <v>21</v>
      </c>
      <c r="DQ51" s="2447">
        <v>2211</v>
      </c>
      <c r="DR51" s="2447">
        <v>1890</v>
      </c>
      <c r="DS51" s="2447">
        <v>2082</v>
      </c>
      <c r="DT51" s="2447" t="s">
        <v>21</v>
      </c>
      <c r="DU51" s="67">
        <v>42370</v>
      </c>
      <c r="DV51" s="662">
        <v>42370</v>
      </c>
      <c r="ER51" s="35"/>
      <c r="ES51" s="35"/>
      <c r="ET51" s="35"/>
    </row>
    <row r="52" spans="1:150" s="209" customFormat="1" ht="14.45" customHeight="1">
      <c r="A52" s="73"/>
      <c r="B52" s="64">
        <v>42736</v>
      </c>
      <c r="C52" s="129"/>
      <c r="D52" s="2447">
        <v>44003</v>
      </c>
      <c r="E52" s="2447">
        <v>562717</v>
      </c>
      <c r="F52" s="2447">
        <v>614486</v>
      </c>
      <c r="G52" s="2447" t="s">
        <v>21</v>
      </c>
      <c r="H52" s="2447" t="s">
        <v>21</v>
      </c>
      <c r="I52" s="2447">
        <v>26889657</v>
      </c>
      <c r="J52" s="2447">
        <v>2556226.7799999998</v>
      </c>
      <c r="K52" s="2447">
        <v>154409.76</v>
      </c>
      <c r="L52" s="2447">
        <v>32914</v>
      </c>
      <c r="M52" s="2447">
        <v>20435</v>
      </c>
      <c r="N52" s="2447">
        <v>7594</v>
      </c>
      <c r="O52" s="2447">
        <v>25195</v>
      </c>
      <c r="P52" s="2447">
        <v>25133</v>
      </c>
      <c r="Q52" s="2447">
        <v>62</v>
      </c>
      <c r="R52" s="2447">
        <v>55420</v>
      </c>
      <c r="S52" s="2447" t="s">
        <v>21</v>
      </c>
      <c r="T52" s="67">
        <v>42736</v>
      </c>
      <c r="U52" s="662">
        <v>42736</v>
      </c>
      <c r="V52" s="73"/>
      <c r="W52" s="64">
        <v>42736</v>
      </c>
      <c r="X52" s="129"/>
      <c r="Y52" s="2447">
        <v>14748</v>
      </c>
      <c r="Z52" s="2447">
        <v>827</v>
      </c>
      <c r="AA52" s="2447" t="s">
        <v>21</v>
      </c>
      <c r="AB52" s="2447">
        <v>6554</v>
      </c>
      <c r="AC52" s="2447" t="s">
        <v>21</v>
      </c>
      <c r="AD52" s="2447">
        <v>202</v>
      </c>
      <c r="AE52" s="2447">
        <v>96</v>
      </c>
      <c r="AF52" s="2447">
        <v>5413</v>
      </c>
      <c r="AG52" s="2447">
        <v>5899</v>
      </c>
      <c r="AH52" s="2447" t="s">
        <v>21</v>
      </c>
      <c r="AI52" s="2447" t="s">
        <v>21</v>
      </c>
      <c r="AJ52" s="2447">
        <v>525948</v>
      </c>
      <c r="AK52" s="2447">
        <v>255651</v>
      </c>
      <c r="AL52" s="2447">
        <v>2265</v>
      </c>
      <c r="AM52" s="2447" t="s">
        <v>21</v>
      </c>
      <c r="AN52" s="2447">
        <v>495</v>
      </c>
      <c r="AO52" s="67">
        <v>42736</v>
      </c>
      <c r="AP52" s="662">
        <v>42736</v>
      </c>
      <c r="AQ52" s="73"/>
      <c r="AR52" s="64">
        <v>42736</v>
      </c>
      <c r="AS52" s="129"/>
      <c r="AT52" s="2447">
        <v>6</v>
      </c>
      <c r="AU52" s="2447">
        <v>85</v>
      </c>
      <c r="AV52" s="2447" t="s">
        <v>21</v>
      </c>
      <c r="AW52" s="2447">
        <v>235</v>
      </c>
      <c r="AX52" s="2447">
        <v>235</v>
      </c>
      <c r="AY52" s="2447">
        <v>268</v>
      </c>
      <c r="AZ52" s="2447" t="s">
        <v>21</v>
      </c>
      <c r="BA52" s="2447" t="s">
        <v>21</v>
      </c>
      <c r="BB52" s="2447">
        <v>2219</v>
      </c>
      <c r="BC52" s="2447">
        <v>1898</v>
      </c>
      <c r="BD52" s="2447">
        <v>2089</v>
      </c>
      <c r="BE52" s="2447" t="s">
        <v>21</v>
      </c>
      <c r="BF52" s="2447" t="s">
        <v>21</v>
      </c>
      <c r="BG52" s="2447">
        <v>551726</v>
      </c>
      <c r="BH52" s="2447">
        <v>1524714</v>
      </c>
      <c r="BI52" s="2447">
        <v>120631</v>
      </c>
      <c r="BJ52" s="67">
        <v>42736</v>
      </c>
      <c r="BK52" s="662">
        <v>42736</v>
      </c>
      <c r="BL52" s="73"/>
      <c r="BM52" s="64">
        <v>42736</v>
      </c>
      <c r="BN52" s="129"/>
      <c r="BO52" s="2447">
        <v>105699</v>
      </c>
      <c r="BP52" s="2447">
        <v>1345267</v>
      </c>
      <c r="BQ52" s="2447">
        <v>1468329</v>
      </c>
      <c r="BR52" s="2447" t="s">
        <v>21</v>
      </c>
      <c r="BS52" s="2447" t="s">
        <v>21</v>
      </c>
      <c r="BT52" s="2447" t="s">
        <v>21</v>
      </c>
      <c r="BU52" s="2447">
        <v>23610721</v>
      </c>
      <c r="BV52" s="2447">
        <v>3157981.33</v>
      </c>
      <c r="BW52" s="2447">
        <v>182884.88</v>
      </c>
      <c r="BX52" s="2447">
        <v>32914</v>
      </c>
      <c r="BY52" s="2447">
        <v>21358.6</v>
      </c>
      <c r="BZ52" s="2447">
        <v>7981.69</v>
      </c>
      <c r="CA52" s="2447">
        <v>44548.939999999995</v>
      </c>
      <c r="CB52" s="2447">
        <v>44486.939999999995</v>
      </c>
      <c r="CC52" s="2447">
        <v>62</v>
      </c>
      <c r="CD52" s="2447">
        <v>61261.279999999999</v>
      </c>
      <c r="CE52" s="67">
        <v>42736</v>
      </c>
      <c r="CF52" s="662">
        <v>42736</v>
      </c>
      <c r="CG52" s="73"/>
      <c r="CH52" s="64">
        <v>42736</v>
      </c>
      <c r="CI52" s="129"/>
      <c r="CJ52" s="2447">
        <v>26</v>
      </c>
      <c r="CK52" s="2447">
        <v>17048</v>
      </c>
      <c r="CL52" s="2447">
        <v>17048</v>
      </c>
      <c r="CM52" s="2447">
        <v>827</v>
      </c>
      <c r="CN52" s="2447" t="s">
        <v>21</v>
      </c>
      <c r="CO52" s="2447" t="s">
        <v>21</v>
      </c>
      <c r="CP52" s="2447">
        <v>18486</v>
      </c>
      <c r="CQ52" s="2447">
        <v>202</v>
      </c>
      <c r="CR52" s="2447">
        <v>829</v>
      </c>
      <c r="CS52" s="2447">
        <v>14784</v>
      </c>
      <c r="CT52" s="2447">
        <v>16160</v>
      </c>
      <c r="CU52" s="2447" t="s">
        <v>21</v>
      </c>
      <c r="CV52" s="2447" t="s">
        <v>21</v>
      </c>
      <c r="CW52" s="2447">
        <v>490241</v>
      </c>
      <c r="CX52" s="2447">
        <v>326571</v>
      </c>
      <c r="CY52" s="2447">
        <v>6795</v>
      </c>
      <c r="CZ52" s="67">
        <v>42736</v>
      </c>
      <c r="DA52" s="662">
        <v>42736</v>
      </c>
      <c r="DB52" s="73"/>
      <c r="DC52" s="64">
        <v>42736</v>
      </c>
      <c r="DD52" s="129"/>
      <c r="DE52" s="2447" t="s">
        <v>21</v>
      </c>
      <c r="DF52" s="2447">
        <v>5467910</v>
      </c>
      <c r="DG52" s="2447">
        <v>54213</v>
      </c>
      <c r="DH52" s="2447">
        <v>675</v>
      </c>
      <c r="DI52" s="2447">
        <v>6</v>
      </c>
      <c r="DJ52" s="2447">
        <v>85</v>
      </c>
      <c r="DK52" s="2447" t="s">
        <v>21</v>
      </c>
      <c r="DL52" s="2447">
        <v>235</v>
      </c>
      <c r="DM52" s="2447">
        <v>235</v>
      </c>
      <c r="DN52" s="2447">
        <v>268</v>
      </c>
      <c r="DO52" s="2447" t="s">
        <v>21</v>
      </c>
      <c r="DP52" s="2447" t="s">
        <v>21</v>
      </c>
      <c r="DQ52" s="2447">
        <v>2262</v>
      </c>
      <c r="DR52" s="2447">
        <v>1935</v>
      </c>
      <c r="DS52" s="2447">
        <v>2130</v>
      </c>
      <c r="DT52" s="2447" t="s">
        <v>21</v>
      </c>
      <c r="DU52" s="67">
        <v>42736</v>
      </c>
      <c r="DV52" s="662">
        <v>42736</v>
      </c>
      <c r="ER52" s="35"/>
      <c r="ES52" s="35"/>
      <c r="ET52" s="35"/>
    </row>
    <row r="53" spans="1:150" s="209" customFormat="1" ht="14.45" customHeight="1">
      <c r="A53" s="73"/>
      <c r="B53" s="64">
        <v>43101</v>
      </c>
      <c r="C53" s="129"/>
      <c r="D53" s="2447">
        <v>44020</v>
      </c>
      <c r="E53" s="2447">
        <v>568251</v>
      </c>
      <c r="F53" s="2447">
        <v>620637</v>
      </c>
      <c r="G53" s="2447" t="s">
        <v>21</v>
      </c>
      <c r="H53" s="2447" t="s">
        <v>21</v>
      </c>
      <c r="I53" s="2447">
        <v>27769727</v>
      </c>
      <c r="J53" s="2447">
        <v>2597159.56</v>
      </c>
      <c r="K53" s="2447">
        <v>148319.04999999999</v>
      </c>
      <c r="L53" s="2447">
        <v>33253</v>
      </c>
      <c r="M53" s="2447">
        <v>17253</v>
      </c>
      <c r="N53" s="2447">
        <v>7148</v>
      </c>
      <c r="O53" s="2447">
        <v>25151</v>
      </c>
      <c r="P53" s="2447">
        <v>25143</v>
      </c>
      <c r="Q53" s="2447">
        <v>8</v>
      </c>
      <c r="R53" s="2447">
        <v>53216</v>
      </c>
      <c r="S53" s="2447" t="s">
        <v>21</v>
      </c>
      <c r="T53" s="67">
        <v>43101</v>
      </c>
      <c r="U53" s="662">
        <v>43101</v>
      </c>
      <c r="V53" s="73"/>
      <c r="W53" s="64">
        <v>43101</v>
      </c>
      <c r="X53" s="129"/>
      <c r="Y53" s="2447">
        <v>16125</v>
      </c>
      <c r="Z53" s="2447">
        <v>714</v>
      </c>
      <c r="AA53" s="2447" t="s">
        <v>21</v>
      </c>
      <c r="AB53" s="2447">
        <v>7155</v>
      </c>
      <c r="AC53" s="2447" t="s">
        <v>21</v>
      </c>
      <c r="AD53" s="2447">
        <v>162</v>
      </c>
      <c r="AE53" s="2447">
        <v>773</v>
      </c>
      <c r="AF53" s="2447">
        <v>5112</v>
      </c>
      <c r="AG53" s="2447">
        <v>5594</v>
      </c>
      <c r="AH53" s="2447" t="s">
        <v>21</v>
      </c>
      <c r="AI53" s="2447" t="s">
        <v>21</v>
      </c>
      <c r="AJ53" s="2447">
        <v>531833</v>
      </c>
      <c r="AK53" s="2447">
        <v>261272</v>
      </c>
      <c r="AL53" s="2447">
        <v>2615</v>
      </c>
      <c r="AM53" s="2447" t="s">
        <v>21</v>
      </c>
      <c r="AN53" s="2447">
        <v>546</v>
      </c>
      <c r="AO53" s="67">
        <v>43101</v>
      </c>
      <c r="AP53" s="662">
        <v>43101</v>
      </c>
      <c r="AQ53" s="73"/>
      <c r="AR53" s="64">
        <v>43101</v>
      </c>
      <c r="AS53" s="129"/>
      <c r="AT53" s="2447">
        <v>9</v>
      </c>
      <c r="AU53" s="2447">
        <v>85</v>
      </c>
      <c r="AV53" s="2447">
        <v>4</v>
      </c>
      <c r="AW53" s="2447">
        <v>193</v>
      </c>
      <c r="AX53" s="2447">
        <v>193</v>
      </c>
      <c r="AY53" s="2447">
        <v>246</v>
      </c>
      <c r="AZ53" s="2447" t="s">
        <v>21</v>
      </c>
      <c r="BA53" s="2447" t="s">
        <v>21</v>
      </c>
      <c r="BB53" s="2447">
        <v>2002</v>
      </c>
      <c r="BC53" s="2447">
        <v>1713</v>
      </c>
      <c r="BD53" s="2447">
        <v>1885</v>
      </c>
      <c r="BE53" s="2447" t="s">
        <v>21</v>
      </c>
      <c r="BF53" s="2447" t="s">
        <v>21</v>
      </c>
      <c r="BG53" s="2447">
        <v>535027</v>
      </c>
      <c r="BH53" s="2447">
        <v>1513367</v>
      </c>
      <c r="BI53" s="2447">
        <v>113474</v>
      </c>
      <c r="BJ53" s="67">
        <v>43101</v>
      </c>
      <c r="BK53" s="662">
        <v>43101</v>
      </c>
      <c r="BL53" s="73"/>
      <c r="BM53" s="64">
        <v>43101</v>
      </c>
      <c r="BN53" s="129"/>
      <c r="BO53" s="2447">
        <v>100371</v>
      </c>
      <c r="BP53" s="2447">
        <v>1301101</v>
      </c>
      <c r="BQ53" s="2447">
        <v>1422461</v>
      </c>
      <c r="BR53" s="2447" t="s">
        <v>21</v>
      </c>
      <c r="BS53" s="2447" t="s">
        <v>21</v>
      </c>
      <c r="BT53" s="2447" t="s">
        <v>21</v>
      </c>
      <c r="BU53" s="2447">
        <v>24593720</v>
      </c>
      <c r="BV53" s="2447">
        <v>3166511.78</v>
      </c>
      <c r="BW53" s="2447">
        <v>174050.74</v>
      </c>
      <c r="BX53" s="2447">
        <v>33253.949999999997</v>
      </c>
      <c r="BY53" s="2447">
        <v>17978</v>
      </c>
      <c r="BZ53" s="2447">
        <v>7513.5</v>
      </c>
      <c r="CA53" s="2447">
        <v>40188.979999999996</v>
      </c>
      <c r="CB53" s="2447">
        <v>40180.979999999996</v>
      </c>
      <c r="CC53" s="2447">
        <v>8</v>
      </c>
      <c r="CD53" s="2447">
        <v>60448.59</v>
      </c>
      <c r="CE53" s="67">
        <v>43101</v>
      </c>
      <c r="CF53" s="662">
        <v>43101</v>
      </c>
      <c r="CG53" s="73"/>
      <c r="CH53" s="64">
        <v>43101</v>
      </c>
      <c r="CI53" s="129"/>
      <c r="CJ53" s="2447">
        <v>26</v>
      </c>
      <c r="CK53" s="2447">
        <v>17639</v>
      </c>
      <c r="CL53" s="2447">
        <v>17639</v>
      </c>
      <c r="CM53" s="2447">
        <v>714</v>
      </c>
      <c r="CN53" s="2447" t="s">
        <v>21</v>
      </c>
      <c r="CO53" s="2447" t="s">
        <v>21</v>
      </c>
      <c r="CP53" s="2447">
        <v>13311</v>
      </c>
      <c r="CQ53" s="2447">
        <v>162</v>
      </c>
      <c r="CR53" s="2447">
        <v>1505</v>
      </c>
      <c r="CS53" s="2447">
        <v>9518</v>
      </c>
      <c r="CT53" s="2447">
        <v>10419</v>
      </c>
      <c r="CU53" s="2447" t="s">
        <v>21</v>
      </c>
      <c r="CV53" s="2447" t="s">
        <v>21</v>
      </c>
      <c r="CW53" s="2447">
        <v>514170</v>
      </c>
      <c r="CX53" s="2447">
        <v>335550</v>
      </c>
      <c r="CY53" s="2447">
        <v>8288</v>
      </c>
      <c r="CZ53" s="67">
        <v>43101</v>
      </c>
      <c r="DA53" s="662">
        <v>43101</v>
      </c>
      <c r="DB53" s="73"/>
      <c r="DC53" s="64">
        <v>43101</v>
      </c>
      <c r="DD53" s="129"/>
      <c r="DE53" s="2447" t="s">
        <v>21</v>
      </c>
      <c r="DF53" s="2447">
        <v>5988057</v>
      </c>
      <c r="DG53" s="2447">
        <v>52346</v>
      </c>
      <c r="DH53" s="2447">
        <v>610</v>
      </c>
      <c r="DI53" s="2447">
        <v>9</v>
      </c>
      <c r="DJ53" s="2447">
        <v>85</v>
      </c>
      <c r="DK53" s="2447">
        <v>4</v>
      </c>
      <c r="DL53" s="2447">
        <v>193</v>
      </c>
      <c r="DM53" s="2447">
        <v>193</v>
      </c>
      <c r="DN53" s="2447">
        <v>246</v>
      </c>
      <c r="DO53" s="2447" t="s">
        <v>21</v>
      </c>
      <c r="DP53" s="2447" t="s">
        <v>21</v>
      </c>
      <c r="DQ53" s="2447">
        <v>2044</v>
      </c>
      <c r="DR53" s="2447">
        <v>1748</v>
      </c>
      <c r="DS53" s="2447">
        <v>1924</v>
      </c>
      <c r="DT53" s="2447" t="s">
        <v>21</v>
      </c>
      <c r="DU53" s="67">
        <v>43101</v>
      </c>
      <c r="DV53" s="662">
        <v>43101</v>
      </c>
      <c r="ER53" s="35"/>
      <c r="ES53" s="35"/>
      <c r="ET53" s="35"/>
    </row>
    <row r="54" spans="1:150" s="209" customFormat="1" ht="15.75">
      <c r="A54" s="1166">
        <v>43586</v>
      </c>
      <c r="B54" s="64">
        <v>43586</v>
      </c>
      <c r="C54" s="129" t="s">
        <v>2159</v>
      </c>
      <c r="D54" s="2447">
        <v>45820</v>
      </c>
      <c r="E54" s="2447">
        <v>595542</v>
      </c>
      <c r="F54" s="2447">
        <v>651170</v>
      </c>
      <c r="G54" s="2447" t="s">
        <v>21</v>
      </c>
      <c r="H54" s="2447" t="s">
        <v>21</v>
      </c>
      <c r="I54" s="2447">
        <v>27720652</v>
      </c>
      <c r="J54" s="2447">
        <v>2577575.3899999997</v>
      </c>
      <c r="K54" s="2447">
        <v>139657.81</v>
      </c>
      <c r="L54" s="2447">
        <v>32320</v>
      </c>
      <c r="M54" s="2447">
        <v>15376</v>
      </c>
      <c r="N54" s="2447">
        <v>6757</v>
      </c>
      <c r="O54" s="2447">
        <v>22512</v>
      </c>
      <c r="P54" s="2447">
        <v>22512</v>
      </c>
      <c r="Q54" s="2447" t="s">
        <v>21</v>
      </c>
      <c r="R54" s="2447">
        <v>50931</v>
      </c>
      <c r="S54" s="2447" t="s">
        <v>21</v>
      </c>
      <c r="T54" s="67">
        <v>43466</v>
      </c>
      <c r="U54" s="662">
        <v>43466</v>
      </c>
      <c r="V54" s="1166">
        <v>43586</v>
      </c>
      <c r="W54" s="64">
        <v>43586</v>
      </c>
      <c r="X54" s="129" t="s">
        <v>2159</v>
      </c>
      <c r="Y54" s="2447">
        <v>14498</v>
      </c>
      <c r="Z54" s="2447">
        <v>639</v>
      </c>
      <c r="AA54" s="2447" t="s">
        <v>21</v>
      </c>
      <c r="AB54" s="2447">
        <v>8364</v>
      </c>
      <c r="AC54" s="2447" t="s">
        <v>21</v>
      </c>
      <c r="AD54" s="2447">
        <v>123</v>
      </c>
      <c r="AE54" s="2447">
        <v>1683</v>
      </c>
      <c r="AF54" s="2447">
        <v>5062</v>
      </c>
      <c r="AG54" s="2447">
        <v>5552</v>
      </c>
      <c r="AH54" s="2447" t="s">
        <v>21</v>
      </c>
      <c r="AI54" s="2447" t="s">
        <v>21</v>
      </c>
      <c r="AJ54" s="2447">
        <v>527759</v>
      </c>
      <c r="AK54" s="2447">
        <v>253630</v>
      </c>
      <c r="AL54" s="2447">
        <v>2290</v>
      </c>
      <c r="AM54" s="2447" t="s">
        <v>21</v>
      </c>
      <c r="AN54" s="2447">
        <v>534</v>
      </c>
      <c r="AO54" s="67">
        <v>43466</v>
      </c>
      <c r="AP54" s="662">
        <v>43466</v>
      </c>
      <c r="AQ54" s="1166">
        <v>43586</v>
      </c>
      <c r="AR54" s="64">
        <v>43586</v>
      </c>
      <c r="AS54" s="129" t="s">
        <v>2159</v>
      </c>
      <c r="AT54" s="2447">
        <v>1</v>
      </c>
      <c r="AU54" s="2447">
        <v>56</v>
      </c>
      <c r="AV54" s="2447">
        <v>14</v>
      </c>
      <c r="AW54" s="2447">
        <v>206</v>
      </c>
      <c r="AX54" s="2447">
        <v>206</v>
      </c>
      <c r="AY54" s="2447">
        <v>243</v>
      </c>
      <c r="AZ54" s="2447" t="s">
        <v>21</v>
      </c>
      <c r="BA54" s="2447" t="s">
        <v>21</v>
      </c>
      <c r="BB54" s="2447">
        <v>2138</v>
      </c>
      <c r="BC54" s="2447">
        <v>1828</v>
      </c>
      <c r="BD54" s="2447">
        <v>2014</v>
      </c>
      <c r="BE54" s="2447" t="s">
        <v>21</v>
      </c>
      <c r="BF54" s="2447" t="s">
        <v>21</v>
      </c>
      <c r="BG54" s="2447">
        <v>516849</v>
      </c>
      <c r="BH54" s="2447">
        <v>1472513</v>
      </c>
      <c r="BI54" s="2447">
        <v>107237</v>
      </c>
      <c r="BJ54" s="67">
        <v>43466</v>
      </c>
      <c r="BK54" s="662">
        <v>43466</v>
      </c>
      <c r="BL54" s="1166">
        <v>43586</v>
      </c>
      <c r="BM54" s="64">
        <v>43586</v>
      </c>
      <c r="BN54" s="129" t="s">
        <v>2159</v>
      </c>
      <c r="BO54" s="2447">
        <v>102459</v>
      </c>
      <c r="BP54" s="2447">
        <v>1300042</v>
      </c>
      <c r="BQ54" s="2447">
        <v>1422652</v>
      </c>
      <c r="BR54" s="2447" t="s">
        <v>21</v>
      </c>
      <c r="BS54" s="2447" t="s">
        <v>21</v>
      </c>
      <c r="BT54" s="2447" t="s">
        <v>21</v>
      </c>
      <c r="BU54" s="2447">
        <v>24548554</v>
      </c>
      <c r="BV54" s="2447">
        <v>3124081.8</v>
      </c>
      <c r="BW54" s="2447">
        <v>166315.13999999998</v>
      </c>
      <c r="BX54" s="2447">
        <v>32320</v>
      </c>
      <c r="BY54" s="2447">
        <v>16107.630000000001</v>
      </c>
      <c r="BZ54" s="2447">
        <v>7124.27</v>
      </c>
      <c r="CA54" s="2447">
        <v>36779.909999999996</v>
      </c>
      <c r="CB54" s="2447">
        <v>36779.909999999996</v>
      </c>
      <c r="CC54" s="2447" t="s">
        <v>21</v>
      </c>
      <c r="CD54" s="2447">
        <v>59455.95</v>
      </c>
      <c r="CE54" s="67">
        <v>43466</v>
      </c>
      <c r="CF54" s="662">
        <v>43466</v>
      </c>
      <c r="CG54" s="1166">
        <v>43586</v>
      </c>
      <c r="CH54" s="64">
        <v>43586</v>
      </c>
      <c r="CI54" s="129" t="s">
        <v>2159</v>
      </c>
      <c r="CJ54" s="2447">
        <v>34</v>
      </c>
      <c r="CK54" s="2447">
        <v>16018</v>
      </c>
      <c r="CL54" s="2447">
        <v>16018</v>
      </c>
      <c r="CM54" s="2447">
        <v>639</v>
      </c>
      <c r="CN54" s="2447" t="s">
        <v>21</v>
      </c>
      <c r="CO54" s="2447" t="s">
        <v>21</v>
      </c>
      <c r="CP54" s="2447">
        <v>19597</v>
      </c>
      <c r="CQ54" s="2447">
        <v>123</v>
      </c>
      <c r="CR54" s="2447">
        <v>2466</v>
      </c>
      <c r="CS54" s="2447">
        <v>13772</v>
      </c>
      <c r="CT54" s="2447">
        <v>15089</v>
      </c>
      <c r="CU54" s="2447" t="s">
        <v>21</v>
      </c>
      <c r="CV54" s="2447" t="s">
        <v>21</v>
      </c>
      <c r="CW54" s="2447">
        <v>489027</v>
      </c>
      <c r="CX54" s="2447">
        <v>324495</v>
      </c>
      <c r="CY54" s="2447">
        <v>8181</v>
      </c>
      <c r="CZ54" s="67">
        <v>43466</v>
      </c>
      <c r="DA54" s="662">
        <v>43466</v>
      </c>
      <c r="DB54" s="1166">
        <v>43586</v>
      </c>
      <c r="DC54" s="64">
        <v>43586</v>
      </c>
      <c r="DD54" s="129" t="s">
        <v>2159</v>
      </c>
      <c r="DE54" s="2447" t="s">
        <v>21</v>
      </c>
      <c r="DF54" s="2447">
        <v>6370457</v>
      </c>
      <c r="DG54" s="2447">
        <v>50803</v>
      </c>
      <c r="DH54" s="2447">
        <v>595</v>
      </c>
      <c r="DI54" s="2447">
        <v>1</v>
      </c>
      <c r="DJ54" s="2447">
        <v>56</v>
      </c>
      <c r="DK54" s="2447">
        <v>14</v>
      </c>
      <c r="DL54" s="2447">
        <v>206</v>
      </c>
      <c r="DM54" s="2447">
        <v>206</v>
      </c>
      <c r="DN54" s="2447">
        <v>243</v>
      </c>
      <c r="DO54" s="2447" t="s">
        <v>21</v>
      </c>
      <c r="DP54" s="2447" t="s">
        <v>21</v>
      </c>
      <c r="DQ54" s="2447">
        <v>2294</v>
      </c>
      <c r="DR54" s="2447">
        <v>1961</v>
      </c>
      <c r="DS54" s="2447">
        <v>2160</v>
      </c>
      <c r="DT54" s="2447" t="s">
        <v>21</v>
      </c>
      <c r="DU54" s="67">
        <v>43466</v>
      </c>
      <c r="DV54" s="662">
        <v>43466</v>
      </c>
      <c r="ER54" s="35"/>
      <c r="ES54" s="35"/>
      <c r="ET54" s="35"/>
    </row>
    <row r="55" spans="1:150" s="209" customFormat="1" ht="6.75" customHeight="1">
      <c r="A55" s="73"/>
      <c r="B55" s="64"/>
      <c r="C55" s="129"/>
      <c r="D55" s="115"/>
      <c r="E55" s="663"/>
      <c r="F55" s="2447"/>
      <c r="G55" s="2447"/>
      <c r="H55" s="2447"/>
      <c r="I55" s="2447"/>
      <c r="T55" s="69"/>
      <c r="U55" s="666"/>
      <c r="V55" s="73"/>
      <c r="W55" s="64"/>
      <c r="X55" s="129"/>
      <c r="Y55" s="2447"/>
      <c r="Z55" s="2447"/>
      <c r="AA55" s="2447"/>
      <c r="AB55" s="2447"/>
      <c r="AC55" s="2447"/>
      <c r="AD55" s="2447"/>
      <c r="AE55" s="2447"/>
      <c r="AF55" s="2447"/>
      <c r="AG55" s="2447"/>
      <c r="AH55" s="2447"/>
      <c r="AI55" s="2447"/>
      <c r="AJ55" s="2447"/>
      <c r="AL55" s="2447"/>
      <c r="AM55" s="2447"/>
      <c r="AN55" s="2447"/>
      <c r="AO55" s="69"/>
      <c r="AP55" s="666"/>
      <c r="AQ55" s="73"/>
      <c r="AR55" s="64"/>
      <c r="AS55" s="129"/>
      <c r="AT55" s="2447"/>
      <c r="AU55" s="2447"/>
      <c r="AV55" s="2447"/>
      <c r="AW55" s="2447"/>
      <c r="AX55" s="2447"/>
      <c r="AY55" s="2447"/>
      <c r="AZ55" s="2447"/>
      <c r="BA55" s="2447"/>
      <c r="BB55" s="2447"/>
      <c r="BC55" s="2447"/>
      <c r="BD55" s="2447"/>
      <c r="BE55" s="2447"/>
      <c r="BF55" s="2447"/>
      <c r="BG55" s="2447"/>
      <c r="BI55" s="2447"/>
      <c r="BJ55" s="69"/>
      <c r="BK55" s="666"/>
      <c r="BL55" s="73"/>
      <c r="BM55" s="64"/>
      <c r="BN55" s="129"/>
      <c r="BO55" s="2447"/>
      <c r="BP55" s="2447"/>
      <c r="BQ55" s="2447"/>
      <c r="BR55" s="2447"/>
      <c r="BS55" s="2447"/>
      <c r="BT55" s="2447"/>
      <c r="BU55" s="2447"/>
      <c r="CE55" s="69"/>
      <c r="CF55" s="666"/>
      <c r="CG55" s="73"/>
      <c r="CH55" s="64"/>
      <c r="CI55" s="129"/>
      <c r="CJ55" s="2447"/>
      <c r="CK55" s="2447"/>
      <c r="CL55" s="2447"/>
      <c r="CM55" s="2447"/>
      <c r="CN55" s="2447"/>
      <c r="CO55" s="2447"/>
      <c r="CP55" s="2447"/>
      <c r="CQ55" s="2447"/>
      <c r="CR55" s="2447"/>
      <c r="CS55" s="2447"/>
      <c r="CT55" s="2447"/>
      <c r="CU55" s="2447"/>
      <c r="CV55" s="2447"/>
      <c r="CW55" s="2447"/>
      <c r="CX55" s="2447"/>
      <c r="CY55" s="2447"/>
      <c r="CZ55" s="69"/>
      <c r="DA55" s="666"/>
      <c r="DB55" s="73"/>
      <c r="DC55" s="64"/>
      <c r="DD55" s="129"/>
      <c r="DE55" s="663"/>
      <c r="DF55" s="2447"/>
      <c r="DG55" s="2447"/>
      <c r="DH55" s="2447"/>
      <c r="DI55" s="2447"/>
      <c r="DJ55" s="2447"/>
      <c r="DK55" s="2447"/>
      <c r="DL55" s="2447"/>
      <c r="DM55" s="2447"/>
      <c r="DN55" s="2447"/>
      <c r="DO55" s="2447"/>
      <c r="DP55" s="2447"/>
      <c r="DQ55" s="2447"/>
      <c r="DR55" s="2447"/>
      <c r="DS55" s="2447"/>
      <c r="DT55" s="2447"/>
      <c r="DU55" s="69"/>
      <c r="DV55" s="666"/>
      <c r="ER55" s="35"/>
      <c r="ES55" s="35"/>
      <c r="ET55" s="35"/>
    </row>
    <row r="56" spans="1:150" ht="15.75" customHeight="1">
      <c r="A56" s="1169">
        <v>42826</v>
      </c>
      <c r="B56" s="80">
        <v>42826</v>
      </c>
      <c r="C56" s="130">
        <v>42826</v>
      </c>
      <c r="D56" s="2448">
        <v>41886</v>
      </c>
      <c r="E56" s="2448">
        <v>565288</v>
      </c>
      <c r="F56" s="2448">
        <v>617149</v>
      </c>
      <c r="G56" s="2448" t="s">
        <v>21</v>
      </c>
      <c r="H56" s="2448" t="s">
        <v>21</v>
      </c>
      <c r="I56" s="2448">
        <v>27039816</v>
      </c>
      <c r="J56" s="2448">
        <v>2561828.67</v>
      </c>
      <c r="K56" s="2448">
        <v>152802.90000000002</v>
      </c>
      <c r="L56" s="2448">
        <v>33403</v>
      </c>
      <c r="M56" s="2448">
        <v>19540</v>
      </c>
      <c r="N56" s="2448">
        <v>7531</v>
      </c>
      <c r="O56" s="2448">
        <v>24726</v>
      </c>
      <c r="P56" s="2448">
        <v>24697</v>
      </c>
      <c r="Q56" s="2448">
        <v>29</v>
      </c>
      <c r="R56" s="2448">
        <v>54919</v>
      </c>
      <c r="S56" s="2448" t="s">
        <v>21</v>
      </c>
      <c r="T56" s="83">
        <v>42826</v>
      </c>
      <c r="U56" s="666">
        <v>42826</v>
      </c>
      <c r="V56" s="1169">
        <v>42826</v>
      </c>
      <c r="W56" s="80">
        <v>42826</v>
      </c>
      <c r="X56" s="130">
        <v>42826</v>
      </c>
      <c r="Y56" s="2448">
        <v>14510</v>
      </c>
      <c r="Z56" s="2448">
        <v>819</v>
      </c>
      <c r="AA56" s="2448" t="s">
        <v>21</v>
      </c>
      <c r="AB56" s="2448">
        <v>6374</v>
      </c>
      <c r="AC56" s="2448" t="s">
        <v>21</v>
      </c>
      <c r="AD56" s="2448">
        <v>241</v>
      </c>
      <c r="AE56" s="2448">
        <v>98</v>
      </c>
      <c r="AF56" s="2448">
        <v>5230</v>
      </c>
      <c r="AG56" s="2448">
        <v>5699</v>
      </c>
      <c r="AH56" s="2448" t="s">
        <v>21</v>
      </c>
      <c r="AI56" s="2448" t="s">
        <v>21</v>
      </c>
      <c r="AJ56" s="2448">
        <v>531355</v>
      </c>
      <c r="AK56" s="2448">
        <v>258238</v>
      </c>
      <c r="AL56" s="2448">
        <v>2430</v>
      </c>
      <c r="AM56" s="2448" t="s">
        <v>21</v>
      </c>
      <c r="AN56" s="2448">
        <v>493</v>
      </c>
      <c r="AO56" s="83">
        <v>42826</v>
      </c>
      <c r="AP56" s="666">
        <v>42826</v>
      </c>
      <c r="AQ56" s="1169">
        <v>42826</v>
      </c>
      <c r="AR56" s="80">
        <v>42826</v>
      </c>
      <c r="AS56" s="130">
        <v>42826</v>
      </c>
      <c r="AT56" s="2448">
        <v>7</v>
      </c>
      <c r="AU56" s="2448">
        <v>93</v>
      </c>
      <c r="AV56" s="2448" t="s">
        <v>21</v>
      </c>
      <c r="AW56" s="2448">
        <v>237</v>
      </c>
      <c r="AX56" s="2448">
        <v>237</v>
      </c>
      <c r="AY56" s="2448">
        <v>265</v>
      </c>
      <c r="AZ56" s="2448" t="s">
        <v>21</v>
      </c>
      <c r="BA56" s="2448" t="s">
        <v>21</v>
      </c>
      <c r="BB56" s="2448">
        <v>2116</v>
      </c>
      <c r="BC56" s="2448">
        <v>1811</v>
      </c>
      <c r="BD56" s="2448">
        <v>1992</v>
      </c>
      <c r="BE56" s="2448" t="s">
        <v>21</v>
      </c>
      <c r="BF56" s="2448" t="s">
        <v>21</v>
      </c>
      <c r="BG56" s="2448">
        <v>545884</v>
      </c>
      <c r="BH56" s="2448">
        <v>1518491</v>
      </c>
      <c r="BI56" s="2448">
        <v>119188</v>
      </c>
      <c r="BJ56" s="69">
        <v>42826</v>
      </c>
      <c r="BK56" s="666">
        <v>42826</v>
      </c>
      <c r="BL56" s="1169">
        <v>42826</v>
      </c>
      <c r="BM56" s="80">
        <v>42826</v>
      </c>
      <c r="BN56" s="130">
        <v>42826</v>
      </c>
      <c r="BO56" s="2448">
        <v>98314</v>
      </c>
      <c r="BP56" s="2448">
        <v>1333215</v>
      </c>
      <c r="BQ56" s="2448">
        <v>1455626</v>
      </c>
      <c r="BR56" s="2448" t="s">
        <v>21</v>
      </c>
      <c r="BS56" s="2448" t="s">
        <v>21</v>
      </c>
      <c r="BT56" s="2448" t="s">
        <v>21</v>
      </c>
      <c r="BU56" s="2448">
        <v>23796010</v>
      </c>
      <c r="BV56" s="2448">
        <v>3151493.37</v>
      </c>
      <c r="BW56" s="2448">
        <v>179327.49</v>
      </c>
      <c r="BX56" s="2448">
        <v>33403</v>
      </c>
      <c r="BY56" s="2448">
        <v>20409.43</v>
      </c>
      <c r="BZ56" s="2448">
        <v>7915.05</v>
      </c>
      <c r="CA56" s="2448">
        <v>41511.350000000006</v>
      </c>
      <c r="CB56" s="2448">
        <v>41482.350000000006</v>
      </c>
      <c r="CC56" s="2448">
        <v>29</v>
      </c>
      <c r="CD56" s="2448">
        <v>61293.2</v>
      </c>
      <c r="CE56" s="83">
        <v>42826</v>
      </c>
      <c r="CF56" s="666">
        <v>42826</v>
      </c>
      <c r="CG56" s="1169">
        <v>42826</v>
      </c>
      <c r="CH56" s="80">
        <v>42826</v>
      </c>
      <c r="CI56" s="130">
        <v>42826</v>
      </c>
      <c r="CJ56" s="2448">
        <v>25</v>
      </c>
      <c r="CK56" s="2448">
        <v>16577</v>
      </c>
      <c r="CL56" s="2448">
        <v>16577</v>
      </c>
      <c r="CM56" s="2448">
        <v>819</v>
      </c>
      <c r="CN56" s="2448" t="s">
        <v>21</v>
      </c>
      <c r="CO56" s="2448" t="s">
        <v>21</v>
      </c>
      <c r="CP56" s="2448">
        <v>18361</v>
      </c>
      <c r="CQ56" s="2448">
        <v>241</v>
      </c>
      <c r="CR56" s="2448">
        <v>835</v>
      </c>
      <c r="CS56" s="2448">
        <v>14645</v>
      </c>
      <c r="CT56" s="2448">
        <v>16008</v>
      </c>
      <c r="CU56" s="2448" t="s">
        <v>21</v>
      </c>
      <c r="CV56" s="2448" t="s">
        <v>21</v>
      </c>
      <c r="CW56" s="2448">
        <v>496753</v>
      </c>
      <c r="CX56" s="2448">
        <v>330366</v>
      </c>
      <c r="CY56" s="2448">
        <v>7641</v>
      </c>
      <c r="CZ56" s="83">
        <v>42826</v>
      </c>
      <c r="DA56" s="666">
        <v>42826</v>
      </c>
      <c r="DB56" s="1169">
        <v>42826</v>
      </c>
      <c r="DC56" s="80">
        <v>42826</v>
      </c>
      <c r="DD56" s="130">
        <v>42826</v>
      </c>
      <c r="DE56" s="2448" t="s">
        <v>21</v>
      </c>
      <c r="DF56" s="2448">
        <v>5580967</v>
      </c>
      <c r="DG56" s="2448">
        <v>53573</v>
      </c>
      <c r="DH56" s="2448">
        <v>682</v>
      </c>
      <c r="DI56" s="2448">
        <v>7</v>
      </c>
      <c r="DJ56" s="2448">
        <v>93</v>
      </c>
      <c r="DK56" s="2448" t="s">
        <v>21</v>
      </c>
      <c r="DL56" s="2448">
        <v>237</v>
      </c>
      <c r="DM56" s="2448">
        <v>237</v>
      </c>
      <c r="DN56" s="2448">
        <v>265</v>
      </c>
      <c r="DO56" s="2448" t="s">
        <v>21</v>
      </c>
      <c r="DP56" s="2448" t="s">
        <v>21</v>
      </c>
      <c r="DQ56" s="2448">
        <v>2160</v>
      </c>
      <c r="DR56" s="2448">
        <v>1848</v>
      </c>
      <c r="DS56" s="2448">
        <v>2034</v>
      </c>
      <c r="DT56" s="2448" t="s">
        <v>21</v>
      </c>
      <c r="DU56" s="83">
        <v>42826</v>
      </c>
      <c r="DV56" s="666">
        <v>42826</v>
      </c>
      <c r="ER56" s="4"/>
      <c r="ES56" s="4"/>
      <c r="ET56" s="4"/>
    </row>
    <row r="57" spans="1:150" ht="14.45" customHeight="1">
      <c r="A57" s="85"/>
      <c r="B57" s="80">
        <v>43191</v>
      </c>
      <c r="C57" s="132"/>
      <c r="D57" s="2448">
        <v>44684</v>
      </c>
      <c r="E57" s="2448">
        <v>569417</v>
      </c>
      <c r="F57" s="2448">
        <v>621830</v>
      </c>
      <c r="G57" s="2448" t="s">
        <v>21</v>
      </c>
      <c r="H57" s="2448" t="s">
        <v>21</v>
      </c>
      <c r="I57" s="2448">
        <v>27891091</v>
      </c>
      <c r="J57" s="2448">
        <v>2602922.59</v>
      </c>
      <c r="K57" s="2448">
        <v>146051.78</v>
      </c>
      <c r="L57" s="2448">
        <v>33022</v>
      </c>
      <c r="M57" s="2448">
        <v>16809</v>
      </c>
      <c r="N57" s="2448">
        <v>6969</v>
      </c>
      <c r="O57" s="2448">
        <v>24925</v>
      </c>
      <c r="P57" s="2448">
        <v>24923</v>
      </c>
      <c r="Q57" s="2448">
        <v>2</v>
      </c>
      <c r="R57" s="2448">
        <v>52274</v>
      </c>
      <c r="S57" s="2448" t="s">
        <v>21</v>
      </c>
      <c r="T57" s="83">
        <v>43191</v>
      </c>
      <c r="U57" s="666">
        <v>43191</v>
      </c>
      <c r="V57" s="85"/>
      <c r="W57" s="80">
        <v>43191</v>
      </c>
      <c r="X57" s="132"/>
      <c r="Y57" s="2448">
        <v>16323</v>
      </c>
      <c r="Z57" s="2448">
        <v>695</v>
      </c>
      <c r="AA57" s="2448" t="s">
        <v>21</v>
      </c>
      <c r="AB57" s="2448">
        <v>7720</v>
      </c>
      <c r="AC57" s="2448" t="s">
        <v>21</v>
      </c>
      <c r="AD57" s="2448">
        <v>121</v>
      </c>
      <c r="AE57" s="2448">
        <v>1189</v>
      </c>
      <c r="AF57" s="2448">
        <v>5110</v>
      </c>
      <c r="AG57" s="2448">
        <v>5603</v>
      </c>
      <c r="AH57" s="2448" t="s">
        <v>21</v>
      </c>
      <c r="AI57" s="2448" t="s">
        <v>21</v>
      </c>
      <c r="AJ57" s="2448">
        <v>533848</v>
      </c>
      <c r="AK57" s="2448">
        <v>260067</v>
      </c>
      <c r="AL57" s="2448">
        <v>2299</v>
      </c>
      <c r="AM57" s="2448" t="s">
        <v>21</v>
      </c>
      <c r="AN57" s="2448">
        <v>513</v>
      </c>
      <c r="AO57" s="83">
        <v>43191</v>
      </c>
      <c r="AP57" s="666">
        <v>43191</v>
      </c>
      <c r="AQ57" s="85"/>
      <c r="AR57" s="80">
        <v>43191</v>
      </c>
      <c r="AS57" s="132"/>
      <c r="AT57" s="2448">
        <v>8</v>
      </c>
      <c r="AU57" s="2448">
        <v>67</v>
      </c>
      <c r="AV57" s="2448">
        <v>8</v>
      </c>
      <c r="AW57" s="2448">
        <v>183</v>
      </c>
      <c r="AX57" s="2448">
        <v>183</v>
      </c>
      <c r="AY57" s="2448">
        <v>239</v>
      </c>
      <c r="AZ57" s="2448" t="s">
        <v>21</v>
      </c>
      <c r="BA57" s="2448" t="s">
        <v>21</v>
      </c>
      <c r="BB57" s="2448">
        <v>2008</v>
      </c>
      <c r="BC57" s="2448">
        <v>1717</v>
      </c>
      <c r="BD57" s="2448">
        <v>1890</v>
      </c>
      <c r="BE57" s="2448" t="s">
        <v>21</v>
      </c>
      <c r="BF57" s="2448" t="s">
        <v>21</v>
      </c>
      <c r="BG57" s="2448">
        <v>531013</v>
      </c>
      <c r="BH57" s="2448">
        <v>1506049</v>
      </c>
      <c r="BI57" s="2448">
        <v>111430</v>
      </c>
      <c r="BJ57" s="69">
        <v>43191</v>
      </c>
      <c r="BK57" s="666">
        <v>43191</v>
      </c>
      <c r="BL57" s="85"/>
      <c r="BM57" s="80">
        <v>43191</v>
      </c>
      <c r="BN57" s="132"/>
      <c r="BO57" s="2448">
        <v>100840</v>
      </c>
      <c r="BP57" s="2448">
        <v>1285428</v>
      </c>
      <c r="BQ57" s="2448">
        <v>1405532</v>
      </c>
      <c r="BR57" s="2448" t="s">
        <v>21</v>
      </c>
      <c r="BS57" s="2448" t="s">
        <v>21</v>
      </c>
      <c r="BT57" s="2448" t="s">
        <v>21</v>
      </c>
      <c r="BU57" s="2448">
        <v>24722242</v>
      </c>
      <c r="BV57" s="2448">
        <v>3159695.87</v>
      </c>
      <c r="BW57" s="2448">
        <v>172639.89</v>
      </c>
      <c r="BX57" s="2448">
        <v>33022.949999999997</v>
      </c>
      <c r="BY57" s="2448">
        <v>17496.72</v>
      </c>
      <c r="BZ57" s="2448">
        <v>7330.17</v>
      </c>
      <c r="CA57" s="2448">
        <v>40511.340000000004</v>
      </c>
      <c r="CB57" s="2448">
        <v>40509.340000000004</v>
      </c>
      <c r="CC57" s="2448">
        <v>2</v>
      </c>
      <c r="CD57" s="2448">
        <v>59767.11</v>
      </c>
      <c r="CE57" s="83">
        <v>43191</v>
      </c>
      <c r="CF57" s="666">
        <v>43191</v>
      </c>
      <c r="CG57" s="85"/>
      <c r="CH57" s="80">
        <v>43191</v>
      </c>
      <c r="CI57" s="132"/>
      <c r="CJ57" s="2448">
        <v>27</v>
      </c>
      <c r="CK57" s="2448">
        <v>17829</v>
      </c>
      <c r="CL57" s="2448">
        <v>17829</v>
      </c>
      <c r="CM57" s="2448">
        <v>695</v>
      </c>
      <c r="CN57" s="2448" t="s">
        <v>21</v>
      </c>
      <c r="CO57" s="2448" t="s">
        <v>21</v>
      </c>
      <c r="CP57" s="2448">
        <v>13386</v>
      </c>
      <c r="CQ57" s="2448">
        <v>121</v>
      </c>
      <c r="CR57" s="2448">
        <v>1892</v>
      </c>
      <c r="CS57" s="2448">
        <v>9129</v>
      </c>
      <c r="CT57" s="2448">
        <v>10004</v>
      </c>
      <c r="CU57" s="2448" t="s">
        <v>21</v>
      </c>
      <c r="CV57" s="2448" t="s">
        <v>21</v>
      </c>
      <c r="CW57" s="2448">
        <v>515437</v>
      </c>
      <c r="CX57" s="2448">
        <v>333486</v>
      </c>
      <c r="CY57" s="2448">
        <v>7886</v>
      </c>
      <c r="CZ57" s="83">
        <v>43191</v>
      </c>
      <c r="DA57" s="666">
        <v>43191</v>
      </c>
      <c r="DB57" s="85"/>
      <c r="DC57" s="80">
        <v>43191</v>
      </c>
      <c r="DD57" s="132"/>
      <c r="DE57" s="2448" t="s">
        <v>21</v>
      </c>
      <c r="DF57" s="2448">
        <v>6132519</v>
      </c>
      <c r="DG57" s="2448">
        <v>51906</v>
      </c>
      <c r="DH57" s="2448">
        <v>577</v>
      </c>
      <c r="DI57" s="2448">
        <v>8</v>
      </c>
      <c r="DJ57" s="2448">
        <v>67</v>
      </c>
      <c r="DK57" s="2448">
        <v>8</v>
      </c>
      <c r="DL57" s="2448">
        <v>183</v>
      </c>
      <c r="DM57" s="2448">
        <v>183</v>
      </c>
      <c r="DN57" s="2448">
        <v>239</v>
      </c>
      <c r="DO57" s="2448" t="s">
        <v>21</v>
      </c>
      <c r="DP57" s="2448" t="s">
        <v>21</v>
      </c>
      <c r="DQ57" s="2448">
        <v>2046</v>
      </c>
      <c r="DR57" s="2448">
        <v>1750</v>
      </c>
      <c r="DS57" s="2448">
        <v>1927</v>
      </c>
      <c r="DT57" s="2448" t="s">
        <v>21</v>
      </c>
      <c r="DU57" s="83">
        <v>43191</v>
      </c>
      <c r="DV57" s="666">
        <v>43191</v>
      </c>
      <c r="ER57" s="4"/>
      <c r="ES57" s="4"/>
      <c r="ET57" s="4"/>
    </row>
    <row r="58" spans="1:150" ht="6.75" customHeight="1">
      <c r="A58" s="85"/>
      <c r="B58" s="80"/>
      <c r="C58" s="132"/>
      <c r="E58" s="2448"/>
      <c r="F58" s="2448"/>
      <c r="G58" s="2448"/>
      <c r="H58" s="2448"/>
      <c r="I58" s="2448"/>
      <c r="T58" s="83"/>
      <c r="U58" s="666"/>
      <c r="V58" s="85"/>
      <c r="W58" s="80"/>
      <c r="X58" s="132"/>
      <c r="Y58" s="2448"/>
      <c r="Z58" s="2448"/>
      <c r="AA58" s="2448"/>
      <c r="AB58" s="2448"/>
      <c r="AC58" s="2448"/>
      <c r="AD58" s="2448"/>
      <c r="AE58" s="2448"/>
      <c r="AF58" s="2448"/>
      <c r="AG58" s="2448"/>
      <c r="AH58" s="2448"/>
      <c r="AI58" s="2448"/>
      <c r="AJ58" s="2448"/>
      <c r="AL58" s="2448"/>
      <c r="AM58" s="2448"/>
      <c r="AN58" s="2448"/>
      <c r="AO58" s="83"/>
      <c r="AP58" s="666"/>
      <c r="AQ58" s="85"/>
      <c r="AR58" s="80"/>
      <c r="AS58" s="132"/>
      <c r="AT58" s="2448"/>
      <c r="AU58" s="2448"/>
      <c r="AV58" s="2448"/>
      <c r="AW58" s="2448"/>
      <c r="AX58" s="2448"/>
      <c r="AY58" s="2448"/>
      <c r="AZ58" s="2448"/>
      <c r="BA58" s="2448"/>
      <c r="BB58" s="2448"/>
      <c r="BC58" s="2448"/>
      <c r="BD58" s="2448"/>
      <c r="BE58" s="2448"/>
      <c r="BF58" s="2448"/>
      <c r="BG58" s="2448"/>
      <c r="BI58" s="2448"/>
      <c r="BJ58" s="69"/>
      <c r="BK58" s="666"/>
      <c r="BL58" s="85"/>
      <c r="BM58" s="80"/>
      <c r="BN58" s="132"/>
      <c r="BO58" s="2448"/>
      <c r="BP58" s="2448"/>
      <c r="BQ58" s="2448"/>
      <c r="BR58" s="2448"/>
      <c r="BS58" s="2448"/>
      <c r="BT58" s="2448"/>
      <c r="BU58" s="2448"/>
      <c r="BV58" s="2448"/>
      <c r="BW58" s="2448"/>
      <c r="BX58" s="2448"/>
      <c r="BY58" s="2448"/>
      <c r="BZ58" s="2448"/>
      <c r="CA58" s="2448"/>
      <c r="CB58" s="2448"/>
      <c r="CC58" s="2448"/>
      <c r="CD58" s="2448"/>
      <c r="CE58" s="83"/>
      <c r="CF58" s="666"/>
      <c r="CG58" s="85"/>
      <c r="CH58" s="80"/>
      <c r="CI58" s="132"/>
      <c r="CJ58" s="2448"/>
      <c r="CK58" s="2448"/>
      <c r="CL58" s="2448"/>
      <c r="CM58" s="2448"/>
      <c r="CN58" s="2448"/>
      <c r="CO58" s="2448"/>
      <c r="CP58" s="2448"/>
      <c r="CQ58" s="2448"/>
      <c r="CR58" s="2448"/>
      <c r="CS58" s="2448"/>
      <c r="CT58" s="2448"/>
      <c r="CU58" s="2448"/>
      <c r="CV58" s="2448"/>
      <c r="CW58" s="2448"/>
      <c r="CX58" s="2448"/>
      <c r="CY58" s="2448"/>
      <c r="CZ58" s="83"/>
      <c r="DA58" s="666"/>
      <c r="DB58" s="85"/>
      <c r="DC58" s="80"/>
      <c r="DD58" s="132"/>
      <c r="DE58" s="2448"/>
      <c r="DF58" s="2448"/>
      <c r="DG58" s="2448"/>
      <c r="DH58" s="2448"/>
      <c r="DI58" s="2448"/>
      <c r="DJ58" s="2448"/>
      <c r="DK58" s="2448"/>
      <c r="DL58" s="2448"/>
      <c r="DM58" s="2448"/>
      <c r="DN58" s="2448"/>
      <c r="DO58" s="2448"/>
      <c r="DP58" s="2448"/>
      <c r="DQ58" s="2448"/>
      <c r="DR58" s="2448"/>
      <c r="DS58" s="2448"/>
      <c r="DT58" s="2448"/>
      <c r="DU58" s="83"/>
      <c r="DV58" s="666"/>
      <c r="ER58" s="4"/>
      <c r="ES58" s="4"/>
      <c r="ET58" s="4"/>
    </row>
    <row r="59" spans="1:150" ht="15.75" customHeight="1">
      <c r="A59" s="88">
        <v>31</v>
      </c>
      <c r="B59" s="89" t="s">
        <v>23</v>
      </c>
      <c r="C59" s="133" t="s">
        <v>24</v>
      </c>
      <c r="D59" s="2448">
        <v>11857</v>
      </c>
      <c r="E59" s="2448">
        <v>170313</v>
      </c>
      <c r="F59" s="2448">
        <v>185710</v>
      </c>
      <c r="G59" s="2448" t="s">
        <v>21</v>
      </c>
      <c r="H59" s="2448" t="s">
        <v>21</v>
      </c>
      <c r="I59" s="2448">
        <v>6713166</v>
      </c>
      <c r="J59" s="2448">
        <v>662071.96</v>
      </c>
      <c r="K59" s="2448">
        <v>40083.660000000003</v>
      </c>
      <c r="L59" s="2448">
        <v>8383</v>
      </c>
      <c r="M59" s="2448">
        <v>4487</v>
      </c>
      <c r="N59" s="2448">
        <v>1659</v>
      </c>
      <c r="O59" s="2448">
        <v>7064</v>
      </c>
      <c r="P59" s="2448">
        <v>7064</v>
      </c>
      <c r="Q59" s="2448" t="s">
        <v>21</v>
      </c>
      <c r="R59" s="2448">
        <v>14917</v>
      </c>
      <c r="S59" s="2448" t="s">
        <v>21</v>
      </c>
      <c r="T59" s="91" t="s">
        <v>25</v>
      </c>
      <c r="U59" s="670" t="s">
        <v>2160</v>
      </c>
      <c r="V59" s="88">
        <v>31</v>
      </c>
      <c r="W59" s="89" t="s">
        <v>23</v>
      </c>
      <c r="X59" s="133" t="s">
        <v>24</v>
      </c>
      <c r="Y59" s="2448">
        <v>3967</v>
      </c>
      <c r="Z59" s="2448">
        <v>173</v>
      </c>
      <c r="AA59" s="2448" t="s">
        <v>21</v>
      </c>
      <c r="AB59" s="2448">
        <v>2382</v>
      </c>
      <c r="AC59" s="2448" t="s">
        <v>21</v>
      </c>
      <c r="AD59" s="2448">
        <v>32</v>
      </c>
      <c r="AE59" s="2448">
        <v>447</v>
      </c>
      <c r="AF59" s="2448">
        <v>1483</v>
      </c>
      <c r="AG59" s="2448">
        <v>1626</v>
      </c>
      <c r="AH59" s="2448" t="s">
        <v>21</v>
      </c>
      <c r="AI59" s="2448" t="s">
        <v>21</v>
      </c>
      <c r="AJ59" s="2448">
        <v>133666</v>
      </c>
      <c r="AK59" s="2448">
        <v>61306</v>
      </c>
      <c r="AL59" s="2448">
        <v>726</v>
      </c>
      <c r="AM59" s="2448" t="s">
        <v>21</v>
      </c>
      <c r="AN59" s="2448">
        <v>90</v>
      </c>
      <c r="AO59" s="91" t="s">
        <v>25</v>
      </c>
      <c r="AP59" s="670" t="s">
        <v>2160</v>
      </c>
      <c r="AQ59" s="88">
        <v>31</v>
      </c>
      <c r="AR59" s="89" t="s">
        <v>23</v>
      </c>
      <c r="AS59" s="133" t="s">
        <v>24</v>
      </c>
      <c r="AT59" s="2448" t="s">
        <v>21</v>
      </c>
      <c r="AU59" s="2448">
        <v>37</v>
      </c>
      <c r="AV59" s="2448">
        <v>4</v>
      </c>
      <c r="AW59" s="2448">
        <v>159</v>
      </c>
      <c r="AX59" s="2448">
        <v>159</v>
      </c>
      <c r="AY59" s="2448">
        <v>84</v>
      </c>
      <c r="AZ59" s="2448" t="s">
        <v>21</v>
      </c>
      <c r="BA59" s="2448" t="s">
        <v>21</v>
      </c>
      <c r="BB59" s="2448">
        <v>640</v>
      </c>
      <c r="BC59" s="2448">
        <v>549</v>
      </c>
      <c r="BD59" s="2448">
        <v>603</v>
      </c>
      <c r="BE59" s="2448" t="s">
        <v>21</v>
      </c>
      <c r="BF59" s="2448" t="s">
        <v>21</v>
      </c>
      <c r="BG59" s="2448">
        <v>124534</v>
      </c>
      <c r="BH59" s="2448">
        <v>392810</v>
      </c>
      <c r="BI59" s="2448">
        <v>30911</v>
      </c>
      <c r="BJ59" s="69" t="s">
        <v>25</v>
      </c>
      <c r="BK59" s="666" t="s">
        <v>2160</v>
      </c>
      <c r="BL59" s="88">
        <v>31</v>
      </c>
      <c r="BM59" s="89" t="s">
        <v>23</v>
      </c>
      <c r="BN59" s="133" t="s">
        <v>24</v>
      </c>
      <c r="BO59" s="2448">
        <v>26441</v>
      </c>
      <c r="BP59" s="2448">
        <v>360465</v>
      </c>
      <c r="BQ59" s="2448">
        <v>393878</v>
      </c>
      <c r="BR59" s="2448" t="s">
        <v>21</v>
      </c>
      <c r="BS59" s="2448" t="s">
        <v>21</v>
      </c>
      <c r="BT59" s="2448" t="s">
        <v>21</v>
      </c>
      <c r="BU59" s="2448">
        <v>5908488</v>
      </c>
      <c r="BV59" s="2448">
        <v>814690.91</v>
      </c>
      <c r="BW59" s="2448">
        <v>49077.93</v>
      </c>
      <c r="BX59" s="2448">
        <v>8383</v>
      </c>
      <c r="BY59" s="2448">
        <v>4986.5200000000004</v>
      </c>
      <c r="BZ59" s="2448">
        <v>1749.08</v>
      </c>
      <c r="CA59" s="2448">
        <v>12000.869999999999</v>
      </c>
      <c r="CB59" s="2448">
        <v>12000.869999999999</v>
      </c>
      <c r="CC59" s="2448" t="s">
        <v>21</v>
      </c>
      <c r="CD59" s="2448">
        <v>17541.41</v>
      </c>
      <c r="CE59" s="91" t="s">
        <v>25</v>
      </c>
      <c r="CF59" s="670" t="s">
        <v>2160</v>
      </c>
      <c r="CG59" s="88">
        <v>31</v>
      </c>
      <c r="CH59" s="89" t="s">
        <v>23</v>
      </c>
      <c r="CI59" s="133" t="s">
        <v>24</v>
      </c>
      <c r="CJ59" s="2448">
        <v>8</v>
      </c>
      <c r="CK59" s="2448">
        <v>4261</v>
      </c>
      <c r="CL59" s="2448">
        <v>4261</v>
      </c>
      <c r="CM59" s="2448">
        <v>173</v>
      </c>
      <c r="CN59" s="2448" t="s">
        <v>21</v>
      </c>
      <c r="CO59" s="2448" t="s">
        <v>21</v>
      </c>
      <c r="CP59" s="2448">
        <v>5904</v>
      </c>
      <c r="CQ59" s="2448">
        <v>32</v>
      </c>
      <c r="CR59" s="2448">
        <v>614</v>
      </c>
      <c r="CS59" s="2448">
        <v>4309</v>
      </c>
      <c r="CT59" s="2448">
        <v>4720</v>
      </c>
      <c r="CU59" s="2448" t="s">
        <v>21</v>
      </c>
      <c r="CV59" s="2448" t="s">
        <v>21</v>
      </c>
      <c r="CW59" s="2448">
        <v>125058</v>
      </c>
      <c r="CX59" s="2448">
        <v>79729</v>
      </c>
      <c r="CY59" s="2448">
        <v>3013</v>
      </c>
      <c r="CZ59" s="91" t="s">
        <v>25</v>
      </c>
      <c r="DA59" s="670" t="s">
        <v>2160</v>
      </c>
      <c r="DB59" s="88">
        <v>31</v>
      </c>
      <c r="DC59" s="89" t="s">
        <v>23</v>
      </c>
      <c r="DD59" s="133" t="s">
        <v>24</v>
      </c>
      <c r="DE59" s="2448" t="s">
        <v>21</v>
      </c>
      <c r="DF59" s="2448">
        <v>1506105</v>
      </c>
      <c r="DG59" s="2448">
        <v>12498</v>
      </c>
      <c r="DH59" s="2448">
        <v>310</v>
      </c>
      <c r="DI59" s="2448" t="s">
        <v>21</v>
      </c>
      <c r="DJ59" s="2448">
        <v>37</v>
      </c>
      <c r="DK59" s="2448">
        <v>4</v>
      </c>
      <c r="DL59" s="2448">
        <v>159</v>
      </c>
      <c r="DM59" s="2448">
        <v>159</v>
      </c>
      <c r="DN59" s="2448">
        <v>84</v>
      </c>
      <c r="DO59" s="2448" t="s">
        <v>21</v>
      </c>
      <c r="DP59" s="2448" t="s">
        <v>21</v>
      </c>
      <c r="DQ59" s="2448">
        <v>651</v>
      </c>
      <c r="DR59" s="2448">
        <v>558</v>
      </c>
      <c r="DS59" s="2448">
        <v>613</v>
      </c>
      <c r="DT59" s="2448" t="s">
        <v>21</v>
      </c>
      <c r="DU59" s="91" t="s">
        <v>25</v>
      </c>
      <c r="DV59" s="670" t="s">
        <v>2160</v>
      </c>
      <c r="ER59" s="4"/>
      <c r="ES59" s="4"/>
      <c r="ET59" s="4"/>
    </row>
    <row r="60" spans="1:150" ht="14.45" customHeight="1">
      <c r="A60" s="93" t="s">
        <v>26</v>
      </c>
      <c r="B60" s="94" t="s">
        <v>26</v>
      </c>
      <c r="C60" s="134" t="s">
        <v>556</v>
      </c>
      <c r="D60" s="2448">
        <v>11189</v>
      </c>
      <c r="E60" s="2448">
        <v>135258</v>
      </c>
      <c r="F60" s="2448">
        <v>148061</v>
      </c>
      <c r="G60" s="2448" t="s">
        <v>21</v>
      </c>
      <c r="H60" s="2448" t="s">
        <v>21</v>
      </c>
      <c r="I60" s="2448">
        <v>6726862</v>
      </c>
      <c r="J60" s="2448">
        <v>616622.26</v>
      </c>
      <c r="K60" s="2448">
        <v>32331.100000000002</v>
      </c>
      <c r="L60" s="2448">
        <v>8014</v>
      </c>
      <c r="M60" s="2448">
        <v>3619</v>
      </c>
      <c r="N60" s="2448">
        <v>1827</v>
      </c>
      <c r="O60" s="2448">
        <v>5033</v>
      </c>
      <c r="P60" s="2448">
        <v>5033</v>
      </c>
      <c r="Q60" s="2448" t="s">
        <v>21</v>
      </c>
      <c r="R60" s="2448">
        <v>11328</v>
      </c>
      <c r="S60" s="2448" t="s">
        <v>21</v>
      </c>
      <c r="T60" s="91" t="s">
        <v>27</v>
      </c>
      <c r="U60" s="670" t="s">
        <v>26</v>
      </c>
      <c r="V60" s="93" t="s">
        <v>26</v>
      </c>
      <c r="W60" s="94" t="s">
        <v>26</v>
      </c>
      <c r="X60" s="134" t="s">
        <v>556</v>
      </c>
      <c r="Y60" s="2448">
        <v>3615</v>
      </c>
      <c r="Z60" s="2448">
        <v>153</v>
      </c>
      <c r="AA60" s="2448" t="s">
        <v>21</v>
      </c>
      <c r="AB60" s="2448">
        <v>1922</v>
      </c>
      <c r="AC60" s="2448" t="s">
        <v>21</v>
      </c>
      <c r="AD60" s="2448" t="s">
        <v>21</v>
      </c>
      <c r="AE60" s="2448">
        <v>432</v>
      </c>
      <c r="AF60" s="2448">
        <v>1128</v>
      </c>
      <c r="AG60" s="2448">
        <v>1236</v>
      </c>
      <c r="AH60" s="2448" t="s">
        <v>21</v>
      </c>
      <c r="AI60" s="2448" t="s">
        <v>21</v>
      </c>
      <c r="AJ60" s="2448">
        <v>123704</v>
      </c>
      <c r="AK60" s="2448">
        <v>61529</v>
      </c>
      <c r="AL60" s="2448">
        <v>366</v>
      </c>
      <c r="AM60" s="2448" t="s">
        <v>21</v>
      </c>
      <c r="AN60" s="2448">
        <v>117</v>
      </c>
      <c r="AO60" s="91" t="s">
        <v>27</v>
      </c>
      <c r="AP60" s="670" t="s">
        <v>26</v>
      </c>
      <c r="AQ60" s="93" t="s">
        <v>26</v>
      </c>
      <c r="AR60" s="94" t="s">
        <v>26</v>
      </c>
      <c r="AS60" s="134" t="s">
        <v>556</v>
      </c>
      <c r="AT60" s="2448" t="s">
        <v>21</v>
      </c>
      <c r="AU60" s="2448">
        <v>3</v>
      </c>
      <c r="AV60" s="2448" t="s">
        <v>21</v>
      </c>
      <c r="AW60" s="2448">
        <v>16</v>
      </c>
      <c r="AX60" s="2448">
        <v>16</v>
      </c>
      <c r="AY60" s="2448">
        <v>48</v>
      </c>
      <c r="AZ60" s="2448" t="s">
        <v>21</v>
      </c>
      <c r="BA60" s="2448" t="s">
        <v>21</v>
      </c>
      <c r="BB60" s="2448">
        <v>431</v>
      </c>
      <c r="BC60" s="2448">
        <v>368</v>
      </c>
      <c r="BD60" s="2448">
        <v>406</v>
      </c>
      <c r="BE60" s="2448" t="s">
        <v>21</v>
      </c>
      <c r="BF60" s="2448" t="s">
        <v>21</v>
      </c>
      <c r="BG60" s="2448">
        <v>123157</v>
      </c>
      <c r="BH60" s="2448">
        <v>348379</v>
      </c>
      <c r="BI60" s="2448">
        <v>24573</v>
      </c>
      <c r="BJ60" s="69" t="s">
        <v>27</v>
      </c>
      <c r="BK60" s="666" t="s">
        <v>26</v>
      </c>
      <c r="BL60" s="93" t="s">
        <v>26</v>
      </c>
      <c r="BM60" s="94" t="s">
        <v>26</v>
      </c>
      <c r="BN60" s="134" t="s">
        <v>556</v>
      </c>
      <c r="BO60" s="2448">
        <v>24579</v>
      </c>
      <c r="BP60" s="2448">
        <v>297739</v>
      </c>
      <c r="BQ60" s="2448">
        <v>326119</v>
      </c>
      <c r="BR60" s="2448" t="s">
        <v>21</v>
      </c>
      <c r="BS60" s="2448" t="s">
        <v>21</v>
      </c>
      <c r="BT60" s="2448" t="s">
        <v>21</v>
      </c>
      <c r="BU60" s="2448">
        <v>5969021</v>
      </c>
      <c r="BV60" s="2448">
        <v>741268.41</v>
      </c>
      <c r="BW60" s="2448">
        <v>36945.68</v>
      </c>
      <c r="BX60" s="2448">
        <v>8014</v>
      </c>
      <c r="BY60" s="2448">
        <v>3665.04</v>
      </c>
      <c r="BZ60" s="2448">
        <v>1915.89</v>
      </c>
      <c r="CA60" s="2448">
        <v>6819.0499999999993</v>
      </c>
      <c r="CB60" s="2448">
        <v>6819.0499999999993</v>
      </c>
      <c r="CC60" s="2448" t="s">
        <v>21</v>
      </c>
      <c r="CD60" s="2448">
        <v>13369.53</v>
      </c>
      <c r="CE60" s="91" t="s">
        <v>27</v>
      </c>
      <c r="CF60" s="670" t="s">
        <v>26</v>
      </c>
      <c r="CG60" s="93" t="s">
        <v>26</v>
      </c>
      <c r="CH60" s="94" t="s">
        <v>26</v>
      </c>
      <c r="CI60" s="134" t="s">
        <v>556</v>
      </c>
      <c r="CJ60" s="2448">
        <v>9</v>
      </c>
      <c r="CK60" s="2448">
        <v>3896</v>
      </c>
      <c r="CL60" s="2448">
        <v>3896</v>
      </c>
      <c r="CM60" s="2448">
        <v>153</v>
      </c>
      <c r="CN60" s="2448" t="s">
        <v>21</v>
      </c>
      <c r="CO60" s="2448" t="s">
        <v>21</v>
      </c>
      <c r="CP60" s="2448">
        <v>4390</v>
      </c>
      <c r="CQ60" s="2448" t="s">
        <v>21</v>
      </c>
      <c r="CR60" s="2448">
        <v>608</v>
      </c>
      <c r="CS60" s="2448">
        <v>3036</v>
      </c>
      <c r="CT60" s="2448">
        <v>3325</v>
      </c>
      <c r="CU60" s="2448" t="s">
        <v>21</v>
      </c>
      <c r="CV60" s="2448" t="s">
        <v>21</v>
      </c>
      <c r="CW60" s="2448">
        <v>114392</v>
      </c>
      <c r="CX60" s="2448">
        <v>78364</v>
      </c>
      <c r="CY60" s="2448">
        <v>1676</v>
      </c>
      <c r="CZ60" s="91" t="s">
        <v>27</v>
      </c>
      <c r="DA60" s="670" t="s">
        <v>26</v>
      </c>
      <c r="DB60" s="93" t="s">
        <v>26</v>
      </c>
      <c r="DC60" s="94" t="s">
        <v>26</v>
      </c>
      <c r="DD60" s="134" t="s">
        <v>556</v>
      </c>
      <c r="DE60" s="2448" t="s">
        <v>21</v>
      </c>
      <c r="DF60" s="2448">
        <v>1557021</v>
      </c>
      <c r="DG60" s="2448">
        <v>11936</v>
      </c>
      <c r="DH60" s="2448">
        <v>82</v>
      </c>
      <c r="DI60" s="2448" t="s">
        <v>21</v>
      </c>
      <c r="DJ60" s="2448">
        <v>3</v>
      </c>
      <c r="DK60" s="2448" t="s">
        <v>21</v>
      </c>
      <c r="DL60" s="2448">
        <v>16</v>
      </c>
      <c r="DM60" s="2448">
        <v>16</v>
      </c>
      <c r="DN60" s="2448">
        <v>48</v>
      </c>
      <c r="DO60" s="2448" t="s">
        <v>21</v>
      </c>
      <c r="DP60" s="2448" t="s">
        <v>21</v>
      </c>
      <c r="DQ60" s="2448">
        <v>437</v>
      </c>
      <c r="DR60" s="2448">
        <v>373</v>
      </c>
      <c r="DS60" s="2448">
        <v>412</v>
      </c>
      <c r="DT60" s="2448" t="s">
        <v>21</v>
      </c>
      <c r="DU60" s="91" t="s">
        <v>27</v>
      </c>
      <c r="DV60" s="670" t="s">
        <v>26</v>
      </c>
      <c r="ER60" s="4"/>
      <c r="ES60" s="4"/>
      <c r="ET60" s="4"/>
    </row>
    <row r="61" spans="1:150" ht="15.75">
      <c r="A61" s="88">
        <v>1</v>
      </c>
      <c r="B61" s="89" t="s">
        <v>2159</v>
      </c>
      <c r="C61" s="134" t="s">
        <v>2164</v>
      </c>
      <c r="D61" s="2448">
        <v>11250</v>
      </c>
      <c r="E61" s="2448">
        <v>145852</v>
      </c>
      <c r="F61" s="2448">
        <v>159766</v>
      </c>
      <c r="G61" s="2448" t="s">
        <v>21</v>
      </c>
      <c r="H61" s="2448" t="s">
        <v>21</v>
      </c>
      <c r="I61" s="2448">
        <v>7569326</v>
      </c>
      <c r="J61" s="2448">
        <v>671893.44</v>
      </c>
      <c r="K61" s="2448">
        <v>32670.55</v>
      </c>
      <c r="L61" s="2448">
        <v>8154</v>
      </c>
      <c r="M61" s="2448">
        <v>3712</v>
      </c>
      <c r="N61" s="2448">
        <v>1781</v>
      </c>
      <c r="O61" s="2448">
        <v>4442</v>
      </c>
      <c r="P61" s="2448">
        <v>4442</v>
      </c>
      <c r="Q61" s="2448" t="s">
        <v>21</v>
      </c>
      <c r="R61" s="2448">
        <v>11913</v>
      </c>
      <c r="S61" s="2448" t="s">
        <v>21</v>
      </c>
      <c r="T61" s="91" t="s">
        <v>28</v>
      </c>
      <c r="U61" s="670" t="s">
        <v>26</v>
      </c>
      <c r="V61" s="88">
        <v>1</v>
      </c>
      <c r="W61" s="89" t="s">
        <v>2159</v>
      </c>
      <c r="X61" s="134" t="s">
        <v>2164</v>
      </c>
      <c r="Y61" s="2448">
        <v>2761</v>
      </c>
      <c r="Z61" s="2448">
        <v>156</v>
      </c>
      <c r="AA61" s="2448" t="s">
        <v>21</v>
      </c>
      <c r="AB61" s="2448">
        <v>2178</v>
      </c>
      <c r="AC61" s="2448" t="s">
        <v>21</v>
      </c>
      <c r="AD61" s="2448">
        <v>63</v>
      </c>
      <c r="AE61" s="2448">
        <v>405</v>
      </c>
      <c r="AF61" s="2448">
        <v>1336</v>
      </c>
      <c r="AG61" s="2448">
        <v>1468</v>
      </c>
      <c r="AH61" s="2448" t="s">
        <v>21</v>
      </c>
      <c r="AI61" s="2448" t="s">
        <v>21</v>
      </c>
      <c r="AJ61" s="2448">
        <v>146448</v>
      </c>
      <c r="AK61" s="2448">
        <v>68353</v>
      </c>
      <c r="AL61" s="2448">
        <v>463</v>
      </c>
      <c r="AM61" s="2448" t="s">
        <v>21</v>
      </c>
      <c r="AN61" s="2448">
        <v>222</v>
      </c>
      <c r="AO61" s="91" t="s">
        <v>28</v>
      </c>
      <c r="AP61" s="670" t="s">
        <v>26</v>
      </c>
      <c r="AQ61" s="88">
        <v>1</v>
      </c>
      <c r="AR61" s="89" t="s">
        <v>2159</v>
      </c>
      <c r="AS61" s="134" t="s">
        <v>2164</v>
      </c>
      <c r="AT61" s="2448" t="s">
        <v>21</v>
      </c>
      <c r="AU61" s="2448">
        <v>1</v>
      </c>
      <c r="AV61" s="2448">
        <v>6</v>
      </c>
      <c r="AW61" s="2448" t="s">
        <v>21</v>
      </c>
      <c r="AX61" s="2448" t="s">
        <v>21</v>
      </c>
      <c r="AY61" s="2448">
        <v>61</v>
      </c>
      <c r="AZ61" s="2448" t="s">
        <v>21</v>
      </c>
      <c r="BA61" s="2448" t="s">
        <v>21</v>
      </c>
      <c r="BB61" s="2448">
        <v>607</v>
      </c>
      <c r="BC61" s="2448">
        <v>518</v>
      </c>
      <c r="BD61" s="2448">
        <v>572</v>
      </c>
      <c r="BE61" s="2448" t="s">
        <v>21</v>
      </c>
      <c r="BF61" s="2448" t="s">
        <v>21</v>
      </c>
      <c r="BG61" s="2448">
        <v>142341</v>
      </c>
      <c r="BH61" s="2448">
        <v>379026</v>
      </c>
      <c r="BI61" s="2448">
        <v>25715</v>
      </c>
      <c r="BJ61" s="69" t="s">
        <v>28</v>
      </c>
      <c r="BK61" s="666" t="s">
        <v>26</v>
      </c>
      <c r="BL61" s="88">
        <v>1</v>
      </c>
      <c r="BM61" s="89" t="s">
        <v>2159</v>
      </c>
      <c r="BN61" s="134" t="s">
        <v>2164</v>
      </c>
      <c r="BO61" s="2448">
        <v>25247</v>
      </c>
      <c r="BP61" s="2448">
        <v>329513</v>
      </c>
      <c r="BQ61" s="2448">
        <v>360823</v>
      </c>
      <c r="BR61" s="2448" t="s">
        <v>21</v>
      </c>
      <c r="BS61" s="2448" t="s">
        <v>21</v>
      </c>
      <c r="BT61" s="2448" t="s">
        <v>21</v>
      </c>
      <c r="BU61" s="2448">
        <v>6715117</v>
      </c>
      <c r="BV61" s="2448">
        <v>810077.38</v>
      </c>
      <c r="BW61" s="2448">
        <v>39967.379999999997</v>
      </c>
      <c r="BX61" s="2448">
        <v>8154</v>
      </c>
      <c r="BY61" s="2448">
        <v>3809.4300000000003</v>
      </c>
      <c r="BZ61" s="2448">
        <v>1885.97</v>
      </c>
      <c r="CA61" s="2448">
        <v>9464.5</v>
      </c>
      <c r="CB61" s="2448">
        <v>9464.5</v>
      </c>
      <c r="CC61" s="2448" t="s">
        <v>21</v>
      </c>
      <c r="CD61" s="2448">
        <v>13457.75</v>
      </c>
      <c r="CE61" s="91" t="s">
        <v>28</v>
      </c>
      <c r="CF61" s="670" t="s">
        <v>26</v>
      </c>
      <c r="CG61" s="88">
        <v>1</v>
      </c>
      <c r="CH61" s="89" t="s">
        <v>2159</v>
      </c>
      <c r="CI61" s="134" t="s">
        <v>2164</v>
      </c>
      <c r="CJ61" s="2448">
        <v>8</v>
      </c>
      <c r="CK61" s="2448">
        <v>3454</v>
      </c>
      <c r="CL61" s="2448">
        <v>3454</v>
      </c>
      <c r="CM61" s="2448">
        <v>156</v>
      </c>
      <c r="CN61" s="2448" t="s">
        <v>21</v>
      </c>
      <c r="CO61" s="2448" t="s">
        <v>21</v>
      </c>
      <c r="CP61" s="2448">
        <v>4598</v>
      </c>
      <c r="CQ61" s="2448">
        <v>63</v>
      </c>
      <c r="CR61" s="2448">
        <v>628</v>
      </c>
      <c r="CS61" s="2448">
        <v>3146</v>
      </c>
      <c r="CT61" s="2448">
        <v>3450</v>
      </c>
      <c r="CU61" s="2448" t="s">
        <v>21</v>
      </c>
      <c r="CV61" s="2448" t="s">
        <v>21</v>
      </c>
      <c r="CW61" s="2448">
        <v>134876</v>
      </c>
      <c r="CX61" s="2448">
        <v>86735</v>
      </c>
      <c r="CY61" s="2448">
        <v>1449</v>
      </c>
      <c r="CZ61" s="91" t="s">
        <v>28</v>
      </c>
      <c r="DA61" s="670" t="s">
        <v>26</v>
      </c>
      <c r="DB61" s="88">
        <v>1</v>
      </c>
      <c r="DC61" s="89" t="s">
        <v>2159</v>
      </c>
      <c r="DD61" s="134" t="s">
        <v>2164</v>
      </c>
      <c r="DE61" s="2448" t="s">
        <v>21</v>
      </c>
      <c r="DF61" s="2448">
        <v>1695384</v>
      </c>
      <c r="DG61" s="2448">
        <v>13949</v>
      </c>
      <c r="DH61" s="2448">
        <v>87</v>
      </c>
      <c r="DI61" s="2448" t="s">
        <v>21</v>
      </c>
      <c r="DJ61" s="2448">
        <v>1</v>
      </c>
      <c r="DK61" s="2448">
        <v>6</v>
      </c>
      <c r="DL61" s="2448" t="s">
        <v>21</v>
      </c>
      <c r="DM61" s="2448" t="s">
        <v>21</v>
      </c>
      <c r="DN61" s="2448">
        <v>61</v>
      </c>
      <c r="DO61" s="2448" t="s">
        <v>21</v>
      </c>
      <c r="DP61" s="2448" t="s">
        <v>21</v>
      </c>
      <c r="DQ61" s="2448">
        <v>658</v>
      </c>
      <c r="DR61" s="2448">
        <v>561</v>
      </c>
      <c r="DS61" s="2448">
        <v>619</v>
      </c>
      <c r="DT61" s="2448" t="s">
        <v>21</v>
      </c>
      <c r="DU61" s="91" t="s">
        <v>28</v>
      </c>
      <c r="DV61" s="670" t="s">
        <v>26</v>
      </c>
      <c r="ER61" s="4"/>
      <c r="ES61" s="4"/>
      <c r="ET61" s="4"/>
    </row>
    <row r="62" spans="1:150" ht="14.45" customHeight="1">
      <c r="A62" s="88" t="s">
        <v>26</v>
      </c>
      <c r="B62" s="89" t="s">
        <v>26</v>
      </c>
      <c r="C62" s="134" t="s">
        <v>165</v>
      </c>
      <c r="D62" s="2448">
        <v>11524</v>
      </c>
      <c r="E62" s="2448">
        <v>144119</v>
      </c>
      <c r="F62" s="2448">
        <v>157632</v>
      </c>
      <c r="G62" s="2448" t="s">
        <v>21</v>
      </c>
      <c r="H62" s="2448" t="s">
        <v>21</v>
      </c>
      <c r="I62" s="2448">
        <v>6711298</v>
      </c>
      <c r="J62" s="2448">
        <v>626987.73</v>
      </c>
      <c r="K62" s="2448">
        <v>34572.5</v>
      </c>
      <c r="L62" s="2448">
        <v>7769</v>
      </c>
      <c r="M62" s="2448">
        <v>3558</v>
      </c>
      <c r="N62" s="2448">
        <v>1490</v>
      </c>
      <c r="O62" s="2448">
        <v>5973</v>
      </c>
      <c r="P62" s="2448">
        <v>5973</v>
      </c>
      <c r="Q62" s="2448" t="s">
        <v>21</v>
      </c>
      <c r="R62" s="2448">
        <v>12773</v>
      </c>
      <c r="S62" s="2448" t="s">
        <v>21</v>
      </c>
      <c r="T62" s="91" t="s">
        <v>29</v>
      </c>
      <c r="U62" s="670" t="s">
        <v>26</v>
      </c>
      <c r="V62" s="88" t="s">
        <v>26</v>
      </c>
      <c r="W62" s="89" t="s">
        <v>26</v>
      </c>
      <c r="X62" s="134" t="s">
        <v>165</v>
      </c>
      <c r="Y62" s="2448">
        <v>4155</v>
      </c>
      <c r="Z62" s="2448">
        <v>157</v>
      </c>
      <c r="AA62" s="2448" t="s">
        <v>21</v>
      </c>
      <c r="AB62" s="2448">
        <v>1882</v>
      </c>
      <c r="AC62" s="2448" t="s">
        <v>21</v>
      </c>
      <c r="AD62" s="2448">
        <v>28</v>
      </c>
      <c r="AE62" s="2448">
        <v>399</v>
      </c>
      <c r="AF62" s="2448">
        <v>1115</v>
      </c>
      <c r="AG62" s="2448">
        <v>1222</v>
      </c>
      <c r="AH62" s="2448" t="s">
        <v>21</v>
      </c>
      <c r="AI62" s="2448" t="s">
        <v>21</v>
      </c>
      <c r="AJ62" s="2448">
        <v>123941</v>
      </c>
      <c r="AK62" s="2448">
        <v>62443</v>
      </c>
      <c r="AL62" s="2448">
        <v>736</v>
      </c>
      <c r="AM62" s="2448" t="s">
        <v>21</v>
      </c>
      <c r="AN62" s="2448">
        <v>105</v>
      </c>
      <c r="AO62" s="91" t="s">
        <v>29</v>
      </c>
      <c r="AP62" s="670" t="s">
        <v>26</v>
      </c>
      <c r="AQ62" s="88" t="s">
        <v>26</v>
      </c>
      <c r="AR62" s="89" t="s">
        <v>26</v>
      </c>
      <c r="AS62" s="134" t="s">
        <v>165</v>
      </c>
      <c r="AT62" s="2448">
        <v>1</v>
      </c>
      <c r="AU62" s="2448">
        <v>15</v>
      </c>
      <c r="AV62" s="2448">
        <v>4</v>
      </c>
      <c r="AW62" s="2448">
        <v>31</v>
      </c>
      <c r="AX62" s="2448">
        <v>31</v>
      </c>
      <c r="AY62" s="2448">
        <v>50</v>
      </c>
      <c r="AZ62" s="2448" t="s">
        <v>21</v>
      </c>
      <c r="BA62" s="2448" t="s">
        <v>21</v>
      </c>
      <c r="BB62" s="2448">
        <v>460</v>
      </c>
      <c r="BC62" s="2448">
        <v>393</v>
      </c>
      <c r="BD62" s="2448">
        <v>433</v>
      </c>
      <c r="BE62" s="2448" t="s">
        <v>21</v>
      </c>
      <c r="BF62" s="2448" t="s">
        <v>21</v>
      </c>
      <c r="BG62" s="2448">
        <v>126817</v>
      </c>
      <c r="BH62" s="2448">
        <v>352297</v>
      </c>
      <c r="BI62" s="2448">
        <v>26037</v>
      </c>
      <c r="BJ62" s="69" t="s">
        <v>29</v>
      </c>
      <c r="BK62" s="666" t="s">
        <v>26</v>
      </c>
      <c r="BL62" s="88" t="s">
        <v>26</v>
      </c>
      <c r="BM62" s="89" t="s">
        <v>26</v>
      </c>
      <c r="BN62" s="134" t="s">
        <v>165</v>
      </c>
      <c r="BO62" s="2448">
        <v>26192</v>
      </c>
      <c r="BP62" s="2448">
        <v>312325</v>
      </c>
      <c r="BQ62" s="2448">
        <v>341832</v>
      </c>
      <c r="BR62" s="2448" t="s">
        <v>21</v>
      </c>
      <c r="BS62" s="2448" t="s">
        <v>21</v>
      </c>
      <c r="BT62" s="2448" t="s">
        <v>21</v>
      </c>
      <c r="BU62" s="2448">
        <v>5955928</v>
      </c>
      <c r="BV62" s="2448">
        <v>758045.1</v>
      </c>
      <c r="BW62" s="2448">
        <v>40324.15</v>
      </c>
      <c r="BX62" s="2448">
        <v>7769</v>
      </c>
      <c r="BY62" s="2448">
        <v>3646.64</v>
      </c>
      <c r="BZ62" s="2448">
        <v>1573.33</v>
      </c>
      <c r="CA62" s="2448">
        <v>8495.49</v>
      </c>
      <c r="CB62" s="2448">
        <v>8495.49</v>
      </c>
      <c r="CC62" s="2448" t="s">
        <v>21</v>
      </c>
      <c r="CD62" s="2448">
        <v>15087.26</v>
      </c>
      <c r="CE62" s="91" t="s">
        <v>29</v>
      </c>
      <c r="CF62" s="670" t="s">
        <v>26</v>
      </c>
      <c r="CG62" s="88" t="s">
        <v>26</v>
      </c>
      <c r="CH62" s="89" t="s">
        <v>26</v>
      </c>
      <c r="CI62" s="134" t="s">
        <v>165</v>
      </c>
      <c r="CJ62" s="2448">
        <v>9</v>
      </c>
      <c r="CK62" s="2448">
        <v>4406</v>
      </c>
      <c r="CL62" s="2448">
        <v>4406</v>
      </c>
      <c r="CM62" s="2448">
        <v>157</v>
      </c>
      <c r="CN62" s="2448" t="s">
        <v>21</v>
      </c>
      <c r="CO62" s="2448" t="s">
        <v>21</v>
      </c>
      <c r="CP62" s="2448">
        <v>4706</v>
      </c>
      <c r="CQ62" s="2448">
        <v>28</v>
      </c>
      <c r="CR62" s="2448">
        <v>615</v>
      </c>
      <c r="CS62" s="2448">
        <v>3281</v>
      </c>
      <c r="CT62" s="2448">
        <v>3594</v>
      </c>
      <c r="CU62" s="2448" t="s">
        <v>21</v>
      </c>
      <c r="CV62" s="2448" t="s">
        <v>21</v>
      </c>
      <c r="CW62" s="2448">
        <v>114701</v>
      </c>
      <c r="CX62" s="2448">
        <v>79668</v>
      </c>
      <c r="CY62" s="2448">
        <v>2043</v>
      </c>
      <c r="CZ62" s="91" t="s">
        <v>29</v>
      </c>
      <c r="DA62" s="670" t="s">
        <v>26</v>
      </c>
      <c r="DB62" s="88" t="s">
        <v>26</v>
      </c>
      <c r="DC62" s="89" t="s">
        <v>26</v>
      </c>
      <c r="DD62" s="134" t="s">
        <v>165</v>
      </c>
      <c r="DE62" s="2448" t="s">
        <v>21</v>
      </c>
      <c r="DF62" s="2448">
        <v>1611947</v>
      </c>
      <c r="DG62" s="2448">
        <v>12421</v>
      </c>
      <c r="DH62" s="2448">
        <v>116</v>
      </c>
      <c r="DI62" s="2448">
        <v>1</v>
      </c>
      <c r="DJ62" s="2448">
        <v>15</v>
      </c>
      <c r="DK62" s="2448">
        <v>4</v>
      </c>
      <c r="DL62" s="2448">
        <v>31</v>
      </c>
      <c r="DM62" s="2448">
        <v>31</v>
      </c>
      <c r="DN62" s="2448">
        <v>50</v>
      </c>
      <c r="DO62" s="2448" t="s">
        <v>21</v>
      </c>
      <c r="DP62" s="2448" t="s">
        <v>21</v>
      </c>
      <c r="DQ62" s="2448">
        <v>548</v>
      </c>
      <c r="DR62" s="2448">
        <v>469</v>
      </c>
      <c r="DS62" s="2448">
        <v>516</v>
      </c>
      <c r="DT62" s="2448" t="s">
        <v>21</v>
      </c>
      <c r="DU62" s="91" t="s">
        <v>29</v>
      </c>
      <c r="DV62" s="670" t="s">
        <v>26</v>
      </c>
      <c r="ER62" s="4"/>
      <c r="ES62" s="4"/>
      <c r="ET62" s="4"/>
    </row>
    <row r="63" spans="1:150" ht="6.75" customHeight="1">
      <c r="A63" s="88"/>
      <c r="B63" s="89"/>
      <c r="C63" s="133"/>
      <c r="E63" s="2448"/>
      <c r="F63" s="2448"/>
      <c r="G63" s="2448"/>
      <c r="H63" s="2448"/>
      <c r="I63" s="2448"/>
      <c r="T63" s="91"/>
      <c r="U63" s="670"/>
      <c r="V63" s="88"/>
      <c r="W63" s="89"/>
      <c r="X63" s="133"/>
      <c r="Y63" s="2448"/>
      <c r="Z63" s="2448"/>
      <c r="AA63" s="2448"/>
      <c r="AB63" s="2448"/>
      <c r="AC63" s="2448"/>
      <c r="AD63" s="2448"/>
      <c r="AE63" s="2448"/>
      <c r="AF63" s="2448"/>
      <c r="AG63" s="2448"/>
      <c r="AH63" s="2448"/>
      <c r="AI63" s="2448"/>
      <c r="AJ63" s="2448"/>
      <c r="AL63" s="2448"/>
      <c r="AM63" s="2448"/>
      <c r="AN63" s="2448"/>
      <c r="AO63" s="91"/>
      <c r="AP63" s="670"/>
      <c r="AQ63" s="88"/>
      <c r="AR63" s="89"/>
      <c r="AS63" s="133"/>
      <c r="AT63" s="2448"/>
      <c r="AU63" s="2448"/>
      <c r="AV63" s="2448"/>
      <c r="AW63" s="2448"/>
      <c r="AX63" s="2448"/>
      <c r="AY63" s="2448"/>
      <c r="AZ63" s="2448"/>
      <c r="BA63" s="2448"/>
      <c r="BB63" s="2448"/>
      <c r="BC63" s="2448"/>
      <c r="BD63" s="2448"/>
      <c r="BE63" s="2448"/>
      <c r="BF63" s="2448"/>
      <c r="BG63" s="2448"/>
      <c r="BI63" s="2448"/>
      <c r="BJ63" s="69"/>
      <c r="BK63" s="666"/>
      <c r="BL63" s="88"/>
      <c r="BM63" s="89"/>
      <c r="BN63" s="133"/>
      <c r="BO63" s="2448"/>
      <c r="BP63" s="2448"/>
      <c r="BQ63" s="2448"/>
      <c r="BR63" s="2448"/>
      <c r="BS63" s="2448"/>
      <c r="BT63" s="2448"/>
      <c r="BU63" s="2448"/>
      <c r="BV63" s="2448"/>
      <c r="BW63" s="2448"/>
      <c r="BX63" s="2448"/>
      <c r="BY63" s="2448"/>
      <c r="BZ63" s="2448"/>
      <c r="CA63" s="2448"/>
      <c r="CB63" s="2448"/>
      <c r="CC63" s="2448"/>
      <c r="CD63" s="2448"/>
      <c r="CE63" s="91"/>
      <c r="CF63" s="670"/>
      <c r="CG63" s="88"/>
      <c r="CH63" s="89"/>
      <c r="CI63" s="133"/>
      <c r="CJ63" s="2448"/>
      <c r="CK63" s="2448"/>
      <c r="CL63" s="2448"/>
      <c r="CM63" s="2448"/>
      <c r="CN63" s="2448"/>
      <c r="CO63" s="2448"/>
      <c r="CP63" s="2448"/>
      <c r="CQ63" s="2448"/>
      <c r="CR63" s="2448"/>
      <c r="CS63" s="2448"/>
      <c r="CT63" s="2448"/>
      <c r="CU63" s="2448"/>
      <c r="CV63" s="2448"/>
      <c r="CW63" s="2448"/>
      <c r="CX63" s="2448"/>
      <c r="CY63" s="2448"/>
      <c r="CZ63" s="91"/>
      <c r="DA63" s="670"/>
      <c r="DB63" s="88"/>
      <c r="DC63" s="89"/>
      <c r="DD63" s="133"/>
      <c r="DE63" s="2448"/>
      <c r="DF63" s="2448"/>
      <c r="DG63" s="2448"/>
      <c r="DH63" s="2448"/>
      <c r="DI63" s="2448"/>
      <c r="DJ63" s="2448"/>
      <c r="DK63" s="2448"/>
      <c r="DL63" s="2448"/>
      <c r="DM63" s="2448"/>
      <c r="DN63" s="2448"/>
      <c r="DO63" s="2448"/>
      <c r="DP63" s="2448"/>
      <c r="DQ63" s="2448"/>
      <c r="DR63" s="2448"/>
      <c r="DS63" s="2448"/>
      <c r="DT63" s="2448"/>
      <c r="DU63" s="91"/>
      <c r="DV63" s="670"/>
      <c r="ER63" s="4"/>
      <c r="ES63" s="4"/>
      <c r="ET63" s="4"/>
    </row>
    <row r="64" spans="1:150" ht="15.75" customHeight="1">
      <c r="A64" s="93" t="s">
        <v>2162</v>
      </c>
      <c r="B64" s="94" t="s">
        <v>23</v>
      </c>
      <c r="C64" s="137">
        <v>43466</v>
      </c>
      <c r="D64" s="2448">
        <v>4118</v>
      </c>
      <c r="E64" s="2448">
        <v>60849</v>
      </c>
      <c r="F64" s="2448">
        <v>66295</v>
      </c>
      <c r="G64" s="2448" t="s">
        <v>21</v>
      </c>
      <c r="H64" s="2448" t="s">
        <v>21</v>
      </c>
      <c r="I64" s="2448">
        <v>2224578</v>
      </c>
      <c r="J64" s="2448">
        <v>222100.78999999998</v>
      </c>
      <c r="K64" s="2448">
        <v>13421.25</v>
      </c>
      <c r="L64" s="2448">
        <v>2556</v>
      </c>
      <c r="M64" s="2448">
        <v>1552</v>
      </c>
      <c r="N64" s="2448">
        <v>550</v>
      </c>
      <c r="O64" s="2448">
        <v>2313</v>
      </c>
      <c r="P64" s="2448">
        <v>2313</v>
      </c>
      <c r="Q64" s="2448" t="s">
        <v>21</v>
      </c>
      <c r="R64" s="2448">
        <v>5174</v>
      </c>
      <c r="S64" s="2448" t="s">
        <v>21</v>
      </c>
      <c r="T64" s="91" t="s">
        <v>30</v>
      </c>
      <c r="U64" s="670" t="s">
        <v>2160</v>
      </c>
      <c r="V64" s="93" t="s">
        <v>2162</v>
      </c>
      <c r="W64" s="94" t="s">
        <v>23</v>
      </c>
      <c r="X64" s="137">
        <v>43466</v>
      </c>
      <c r="Y64" s="2448">
        <v>1090</v>
      </c>
      <c r="Z64" s="2448">
        <v>54</v>
      </c>
      <c r="AA64" s="2448" t="s">
        <v>21</v>
      </c>
      <c r="AB64" s="2448">
        <v>814</v>
      </c>
      <c r="AC64" s="2448" t="s">
        <v>21</v>
      </c>
      <c r="AD64" s="2448" t="s">
        <v>21</v>
      </c>
      <c r="AE64" s="2448">
        <v>154</v>
      </c>
      <c r="AF64" s="2448">
        <v>512</v>
      </c>
      <c r="AG64" s="2448">
        <v>562</v>
      </c>
      <c r="AH64" s="2448" t="s">
        <v>21</v>
      </c>
      <c r="AI64" s="2448" t="s">
        <v>21</v>
      </c>
      <c r="AJ64" s="2448">
        <v>43963</v>
      </c>
      <c r="AK64" s="2448">
        <v>20112</v>
      </c>
      <c r="AL64" s="2448">
        <v>252</v>
      </c>
      <c r="AM64" s="2448" t="s">
        <v>21</v>
      </c>
      <c r="AN64" s="2448">
        <v>35</v>
      </c>
      <c r="AO64" s="91" t="s">
        <v>30</v>
      </c>
      <c r="AP64" s="670" t="s">
        <v>2160</v>
      </c>
      <c r="AQ64" s="93" t="s">
        <v>2162</v>
      </c>
      <c r="AR64" s="94" t="s">
        <v>23</v>
      </c>
      <c r="AS64" s="137">
        <v>43466</v>
      </c>
      <c r="AT64" s="2448" t="s">
        <v>21</v>
      </c>
      <c r="AU64" s="2448">
        <v>14</v>
      </c>
      <c r="AV64" s="2448">
        <v>4</v>
      </c>
      <c r="AW64" s="2448">
        <v>70</v>
      </c>
      <c r="AX64" s="2448">
        <v>70</v>
      </c>
      <c r="AY64" s="2448">
        <v>29</v>
      </c>
      <c r="AZ64" s="2448" t="s">
        <v>21</v>
      </c>
      <c r="BA64" s="2448" t="s">
        <v>21</v>
      </c>
      <c r="BB64" s="2448">
        <v>229</v>
      </c>
      <c r="BC64" s="2448">
        <v>196</v>
      </c>
      <c r="BD64" s="2448">
        <v>215</v>
      </c>
      <c r="BE64" s="2448" t="s">
        <v>21</v>
      </c>
      <c r="BF64" s="2448" t="s">
        <v>21</v>
      </c>
      <c r="BG64" s="2448">
        <v>41560</v>
      </c>
      <c r="BH64" s="2448">
        <v>131890</v>
      </c>
      <c r="BI64" s="2448">
        <v>10595</v>
      </c>
      <c r="BJ64" s="69" t="s">
        <v>30</v>
      </c>
      <c r="BK64" s="666" t="s">
        <v>2160</v>
      </c>
      <c r="BL64" s="93" t="s">
        <v>2162</v>
      </c>
      <c r="BM64" s="94" t="s">
        <v>23</v>
      </c>
      <c r="BN64" s="137">
        <v>43466</v>
      </c>
      <c r="BO64" s="2448">
        <v>8837</v>
      </c>
      <c r="BP64" s="2448">
        <v>124452</v>
      </c>
      <c r="BQ64" s="2448">
        <v>135932</v>
      </c>
      <c r="BR64" s="2448" t="s">
        <v>21</v>
      </c>
      <c r="BS64" s="2448" t="s">
        <v>21</v>
      </c>
      <c r="BT64" s="2448" t="s">
        <v>21</v>
      </c>
      <c r="BU64" s="2448">
        <v>1969439</v>
      </c>
      <c r="BV64" s="2448">
        <v>274672.5</v>
      </c>
      <c r="BW64" s="2448">
        <v>16903.82</v>
      </c>
      <c r="BX64" s="2448">
        <v>2556</v>
      </c>
      <c r="BY64" s="2448">
        <v>1748.8999999999999</v>
      </c>
      <c r="BZ64" s="2448">
        <v>577.57999999999993</v>
      </c>
      <c r="CA64" s="2448">
        <v>4561.7000000000007</v>
      </c>
      <c r="CB64" s="2448">
        <v>4561.7000000000007</v>
      </c>
      <c r="CC64" s="2448" t="s">
        <v>21</v>
      </c>
      <c r="CD64" s="2448">
        <v>5933.55</v>
      </c>
      <c r="CE64" s="91" t="s">
        <v>30</v>
      </c>
      <c r="CF64" s="670" t="s">
        <v>2160</v>
      </c>
      <c r="CG64" s="93" t="s">
        <v>2162</v>
      </c>
      <c r="CH64" s="94" t="s">
        <v>23</v>
      </c>
      <c r="CI64" s="137">
        <v>43466</v>
      </c>
      <c r="CJ64" s="2448">
        <v>3</v>
      </c>
      <c r="CK64" s="2448">
        <v>1186</v>
      </c>
      <c r="CL64" s="2448">
        <v>1186</v>
      </c>
      <c r="CM64" s="2448">
        <v>54</v>
      </c>
      <c r="CN64" s="2448" t="s">
        <v>21</v>
      </c>
      <c r="CO64" s="2448" t="s">
        <v>21</v>
      </c>
      <c r="CP64" s="2448">
        <v>2032</v>
      </c>
      <c r="CQ64" s="2448" t="s">
        <v>21</v>
      </c>
      <c r="CR64" s="2448">
        <v>211</v>
      </c>
      <c r="CS64" s="2448">
        <v>1491</v>
      </c>
      <c r="CT64" s="2448">
        <v>1633</v>
      </c>
      <c r="CU64" s="2448" t="s">
        <v>21</v>
      </c>
      <c r="CV64" s="2448" t="s">
        <v>21</v>
      </c>
      <c r="CW64" s="2448">
        <v>41306</v>
      </c>
      <c r="CX64" s="2448">
        <v>26463</v>
      </c>
      <c r="CY64" s="2448">
        <v>1073</v>
      </c>
      <c r="CZ64" s="91" t="s">
        <v>30</v>
      </c>
      <c r="DA64" s="670" t="s">
        <v>2160</v>
      </c>
      <c r="DB64" s="93" t="s">
        <v>2162</v>
      </c>
      <c r="DC64" s="94" t="s">
        <v>23</v>
      </c>
      <c r="DD64" s="137">
        <v>43466</v>
      </c>
      <c r="DE64" s="2448" t="s">
        <v>21</v>
      </c>
      <c r="DF64" s="2448">
        <v>510207</v>
      </c>
      <c r="DG64" s="2448">
        <v>4210</v>
      </c>
      <c r="DH64" s="2448">
        <v>126</v>
      </c>
      <c r="DI64" s="2448" t="s">
        <v>21</v>
      </c>
      <c r="DJ64" s="2448">
        <v>14</v>
      </c>
      <c r="DK64" s="2448">
        <v>4</v>
      </c>
      <c r="DL64" s="2448">
        <v>70</v>
      </c>
      <c r="DM64" s="2448">
        <v>70</v>
      </c>
      <c r="DN64" s="2448">
        <v>29</v>
      </c>
      <c r="DO64" s="2448" t="s">
        <v>21</v>
      </c>
      <c r="DP64" s="2448" t="s">
        <v>21</v>
      </c>
      <c r="DQ64" s="2448">
        <v>232</v>
      </c>
      <c r="DR64" s="2448">
        <v>199</v>
      </c>
      <c r="DS64" s="2448">
        <v>218</v>
      </c>
      <c r="DT64" s="2448" t="s">
        <v>21</v>
      </c>
      <c r="DU64" s="91" t="s">
        <v>30</v>
      </c>
      <c r="DV64" s="670" t="s">
        <v>2160</v>
      </c>
      <c r="ER64" s="4"/>
      <c r="ES64" s="4"/>
      <c r="ET64" s="4"/>
    </row>
    <row r="65" spans="1:150" ht="14.45" customHeight="1">
      <c r="A65" s="88" t="s">
        <v>26</v>
      </c>
      <c r="B65" s="89" t="s">
        <v>26</v>
      </c>
      <c r="C65" s="1257">
        <v>43497</v>
      </c>
      <c r="D65" s="2448">
        <v>3805</v>
      </c>
      <c r="E65" s="2448">
        <v>57363</v>
      </c>
      <c r="F65" s="2448">
        <v>62566</v>
      </c>
      <c r="G65" s="2448" t="s">
        <v>21</v>
      </c>
      <c r="H65" s="2448" t="s">
        <v>21</v>
      </c>
      <c r="I65" s="2448">
        <v>2181276</v>
      </c>
      <c r="J65" s="2448">
        <v>217951.53000000003</v>
      </c>
      <c r="K65" s="2448">
        <v>13747.75</v>
      </c>
      <c r="L65" s="2448">
        <v>2872</v>
      </c>
      <c r="M65" s="2448">
        <v>1523</v>
      </c>
      <c r="N65" s="2448">
        <v>527</v>
      </c>
      <c r="O65" s="2448">
        <v>2554</v>
      </c>
      <c r="P65" s="2448">
        <v>2554</v>
      </c>
      <c r="Q65" s="2448" t="s">
        <v>21</v>
      </c>
      <c r="R65" s="2448">
        <v>5060</v>
      </c>
      <c r="S65" s="2448" t="s">
        <v>21</v>
      </c>
      <c r="T65" s="91" t="s">
        <v>31</v>
      </c>
      <c r="U65" s="670" t="s">
        <v>26</v>
      </c>
      <c r="V65" s="88" t="s">
        <v>26</v>
      </c>
      <c r="W65" s="89" t="s">
        <v>26</v>
      </c>
      <c r="X65" s="1257">
        <v>43497</v>
      </c>
      <c r="Y65" s="2448">
        <v>1476</v>
      </c>
      <c r="Z65" s="2448">
        <v>63</v>
      </c>
      <c r="AA65" s="2448" t="s">
        <v>21</v>
      </c>
      <c r="AB65" s="2448">
        <v>864</v>
      </c>
      <c r="AC65" s="2448" t="s">
        <v>21</v>
      </c>
      <c r="AD65" s="2448">
        <v>32</v>
      </c>
      <c r="AE65" s="2448">
        <v>146</v>
      </c>
      <c r="AF65" s="2448">
        <v>544</v>
      </c>
      <c r="AG65" s="2448">
        <v>597</v>
      </c>
      <c r="AH65" s="2448" t="s">
        <v>21</v>
      </c>
      <c r="AI65" s="2448" t="s">
        <v>21</v>
      </c>
      <c r="AJ65" s="2448">
        <v>45293</v>
      </c>
      <c r="AK65" s="2448">
        <v>19977</v>
      </c>
      <c r="AL65" s="2448">
        <v>251</v>
      </c>
      <c r="AM65" s="2448" t="s">
        <v>21</v>
      </c>
      <c r="AN65" s="2448">
        <v>28</v>
      </c>
      <c r="AO65" s="91" t="s">
        <v>31</v>
      </c>
      <c r="AP65" s="670" t="s">
        <v>26</v>
      </c>
      <c r="AQ65" s="88" t="s">
        <v>26</v>
      </c>
      <c r="AR65" s="89" t="s">
        <v>26</v>
      </c>
      <c r="AS65" s="1257">
        <v>43497</v>
      </c>
      <c r="AT65" s="2448" t="s">
        <v>21</v>
      </c>
      <c r="AU65" s="2448">
        <v>14</v>
      </c>
      <c r="AV65" s="2448" t="s">
        <v>21</v>
      </c>
      <c r="AW65" s="2448">
        <v>55</v>
      </c>
      <c r="AX65" s="2448">
        <v>55</v>
      </c>
      <c r="AY65" s="2448">
        <v>29</v>
      </c>
      <c r="AZ65" s="2448" t="s">
        <v>21</v>
      </c>
      <c r="BA65" s="2448" t="s">
        <v>21</v>
      </c>
      <c r="BB65" s="2448">
        <v>223</v>
      </c>
      <c r="BC65" s="2448">
        <v>191</v>
      </c>
      <c r="BD65" s="2448">
        <v>210</v>
      </c>
      <c r="BE65" s="2448" t="s">
        <v>21</v>
      </c>
      <c r="BF65" s="2448" t="s">
        <v>21</v>
      </c>
      <c r="BG65" s="2448">
        <v>40968</v>
      </c>
      <c r="BH65" s="2448">
        <v>131476</v>
      </c>
      <c r="BI65" s="2448">
        <v>10505</v>
      </c>
      <c r="BJ65" s="69" t="s">
        <v>31</v>
      </c>
      <c r="BK65" s="666" t="s">
        <v>26</v>
      </c>
      <c r="BL65" s="88" t="s">
        <v>26</v>
      </c>
      <c r="BM65" s="89" t="s">
        <v>26</v>
      </c>
      <c r="BN65" s="1257">
        <v>43497</v>
      </c>
      <c r="BO65" s="2448">
        <v>8801</v>
      </c>
      <c r="BP65" s="2448">
        <v>120927</v>
      </c>
      <c r="BQ65" s="2448">
        <v>132127</v>
      </c>
      <c r="BR65" s="2448" t="s">
        <v>21</v>
      </c>
      <c r="BS65" s="2448" t="s">
        <v>21</v>
      </c>
      <c r="BT65" s="2448" t="s">
        <v>21</v>
      </c>
      <c r="BU65" s="2448">
        <v>1912675</v>
      </c>
      <c r="BV65" s="2448">
        <v>269121.81</v>
      </c>
      <c r="BW65" s="2448">
        <v>16852.809999999998</v>
      </c>
      <c r="BX65" s="2448">
        <v>2872</v>
      </c>
      <c r="BY65" s="2448">
        <v>1697.0900000000001</v>
      </c>
      <c r="BZ65" s="2448">
        <v>555.36</v>
      </c>
      <c r="CA65" s="2448">
        <v>4378.8899999999994</v>
      </c>
      <c r="CB65" s="2448">
        <v>4378.8899999999994</v>
      </c>
      <c r="CC65" s="2448" t="s">
        <v>21</v>
      </c>
      <c r="CD65" s="2448">
        <v>5874.08</v>
      </c>
      <c r="CE65" s="91" t="s">
        <v>31</v>
      </c>
      <c r="CF65" s="670" t="s">
        <v>26</v>
      </c>
      <c r="CG65" s="88" t="s">
        <v>26</v>
      </c>
      <c r="CH65" s="89" t="s">
        <v>26</v>
      </c>
      <c r="CI65" s="1257">
        <v>43497</v>
      </c>
      <c r="CJ65" s="2448">
        <v>2</v>
      </c>
      <c r="CK65" s="2448">
        <v>1584</v>
      </c>
      <c r="CL65" s="2448">
        <v>1584</v>
      </c>
      <c r="CM65" s="2448">
        <v>63</v>
      </c>
      <c r="CN65" s="2448" t="s">
        <v>21</v>
      </c>
      <c r="CO65" s="2448" t="s">
        <v>21</v>
      </c>
      <c r="CP65" s="2448">
        <v>2104</v>
      </c>
      <c r="CQ65" s="2448">
        <v>32</v>
      </c>
      <c r="CR65" s="2448">
        <v>203</v>
      </c>
      <c r="CS65" s="2448">
        <v>1541</v>
      </c>
      <c r="CT65" s="2448">
        <v>1689</v>
      </c>
      <c r="CU65" s="2448" t="s">
        <v>21</v>
      </c>
      <c r="CV65" s="2448" t="s">
        <v>21</v>
      </c>
      <c r="CW65" s="2448">
        <v>42346</v>
      </c>
      <c r="CX65" s="2448">
        <v>26345</v>
      </c>
      <c r="CY65" s="2448">
        <v>1129</v>
      </c>
      <c r="CZ65" s="91" t="s">
        <v>31</v>
      </c>
      <c r="DA65" s="670" t="s">
        <v>26</v>
      </c>
      <c r="DB65" s="88" t="s">
        <v>26</v>
      </c>
      <c r="DC65" s="89" t="s">
        <v>26</v>
      </c>
      <c r="DD65" s="1257">
        <v>43497</v>
      </c>
      <c r="DE65" s="2448" t="s">
        <v>21</v>
      </c>
      <c r="DF65" s="2448">
        <v>472960</v>
      </c>
      <c r="DG65" s="2448">
        <v>4128</v>
      </c>
      <c r="DH65" s="2448">
        <v>107</v>
      </c>
      <c r="DI65" s="2448" t="s">
        <v>21</v>
      </c>
      <c r="DJ65" s="2448">
        <v>14</v>
      </c>
      <c r="DK65" s="2448" t="s">
        <v>21</v>
      </c>
      <c r="DL65" s="2448">
        <v>55</v>
      </c>
      <c r="DM65" s="2448">
        <v>55</v>
      </c>
      <c r="DN65" s="2448">
        <v>29</v>
      </c>
      <c r="DO65" s="2448" t="s">
        <v>21</v>
      </c>
      <c r="DP65" s="2448" t="s">
        <v>21</v>
      </c>
      <c r="DQ65" s="2448">
        <v>226</v>
      </c>
      <c r="DR65" s="2448">
        <v>194</v>
      </c>
      <c r="DS65" s="2448">
        <v>213</v>
      </c>
      <c r="DT65" s="2448" t="s">
        <v>21</v>
      </c>
      <c r="DU65" s="91" t="s">
        <v>31</v>
      </c>
      <c r="DV65" s="670" t="s">
        <v>26</v>
      </c>
      <c r="ER65" s="4"/>
      <c r="ES65" s="4"/>
      <c r="ET65" s="4"/>
    </row>
    <row r="66" spans="1:150" ht="14.45" customHeight="1">
      <c r="A66" s="88" t="s">
        <v>26</v>
      </c>
      <c r="B66" s="89" t="s">
        <v>26</v>
      </c>
      <c r="C66" s="1257">
        <v>43525</v>
      </c>
      <c r="D66" s="2448">
        <v>3934</v>
      </c>
      <c r="E66" s="2448">
        <v>52101</v>
      </c>
      <c r="F66" s="2448">
        <v>56850</v>
      </c>
      <c r="G66" s="2448" t="s">
        <v>21</v>
      </c>
      <c r="H66" s="2448" t="s">
        <v>21</v>
      </c>
      <c r="I66" s="2448">
        <v>2307312</v>
      </c>
      <c r="J66" s="2448">
        <v>222019.63999999998</v>
      </c>
      <c r="K66" s="2448">
        <v>12914.66</v>
      </c>
      <c r="L66" s="2448">
        <v>2955</v>
      </c>
      <c r="M66" s="2448">
        <v>1412</v>
      </c>
      <c r="N66" s="2448">
        <v>582</v>
      </c>
      <c r="O66" s="2448">
        <v>2197</v>
      </c>
      <c r="P66" s="2448">
        <v>2197</v>
      </c>
      <c r="Q66" s="2448" t="s">
        <v>21</v>
      </c>
      <c r="R66" s="2448">
        <v>4683</v>
      </c>
      <c r="S66" s="2448" t="s">
        <v>21</v>
      </c>
      <c r="T66" s="91" t="s">
        <v>32</v>
      </c>
      <c r="U66" s="670" t="s">
        <v>26</v>
      </c>
      <c r="V66" s="88" t="s">
        <v>26</v>
      </c>
      <c r="W66" s="89" t="s">
        <v>26</v>
      </c>
      <c r="X66" s="1257">
        <v>43525</v>
      </c>
      <c r="Y66" s="2448">
        <v>1401</v>
      </c>
      <c r="Z66" s="2448">
        <v>56</v>
      </c>
      <c r="AA66" s="2448" t="s">
        <v>21</v>
      </c>
      <c r="AB66" s="2448">
        <v>705</v>
      </c>
      <c r="AC66" s="2448" t="s">
        <v>21</v>
      </c>
      <c r="AD66" s="2448" t="s">
        <v>21</v>
      </c>
      <c r="AE66" s="2448">
        <v>147</v>
      </c>
      <c r="AF66" s="2448">
        <v>427</v>
      </c>
      <c r="AG66" s="2448">
        <v>468</v>
      </c>
      <c r="AH66" s="2448" t="s">
        <v>21</v>
      </c>
      <c r="AI66" s="2448" t="s">
        <v>21</v>
      </c>
      <c r="AJ66" s="2448">
        <v>44410</v>
      </c>
      <c r="AK66" s="2448">
        <v>21217</v>
      </c>
      <c r="AL66" s="2448">
        <v>223</v>
      </c>
      <c r="AM66" s="2448" t="s">
        <v>21</v>
      </c>
      <c r="AN66" s="2448">
        <v>27</v>
      </c>
      <c r="AO66" s="91" t="s">
        <v>32</v>
      </c>
      <c r="AP66" s="670" t="s">
        <v>26</v>
      </c>
      <c r="AQ66" s="88" t="s">
        <v>26</v>
      </c>
      <c r="AR66" s="89" t="s">
        <v>26</v>
      </c>
      <c r="AS66" s="1257">
        <v>43525</v>
      </c>
      <c r="AT66" s="2448" t="s">
        <v>21</v>
      </c>
      <c r="AU66" s="2448">
        <v>9</v>
      </c>
      <c r="AV66" s="2448" t="s">
        <v>21</v>
      </c>
      <c r="AW66" s="2448">
        <v>34</v>
      </c>
      <c r="AX66" s="2448">
        <v>34</v>
      </c>
      <c r="AY66" s="2448">
        <v>26</v>
      </c>
      <c r="AZ66" s="2448" t="s">
        <v>21</v>
      </c>
      <c r="BA66" s="2448" t="s">
        <v>21</v>
      </c>
      <c r="BB66" s="2448">
        <v>189</v>
      </c>
      <c r="BC66" s="2448">
        <v>162</v>
      </c>
      <c r="BD66" s="2448">
        <v>178</v>
      </c>
      <c r="BE66" s="2448" t="s">
        <v>21</v>
      </c>
      <c r="BF66" s="2448" t="s">
        <v>21</v>
      </c>
      <c r="BG66" s="2448">
        <v>42006</v>
      </c>
      <c r="BH66" s="2448">
        <v>129444</v>
      </c>
      <c r="BI66" s="2448">
        <v>9811</v>
      </c>
      <c r="BJ66" s="69" t="s">
        <v>32</v>
      </c>
      <c r="BK66" s="666" t="s">
        <v>26</v>
      </c>
      <c r="BL66" s="88" t="s">
        <v>26</v>
      </c>
      <c r="BM66" s="89" t="s">
        <v>26</v>
      </c>
      <c r="BN66" s="1257">
        <v>43525</v>
      </c>
      <c r="BO66" s="2448">
        <v>8803</v>
      </c>
      <c r="BP66" s="2448">
        <v>115086</v>
      </c>
      <c r="BQ66" s="2448">
        <v>125820</v>
      </c>
      <c r="BR66" s="2448" t="s">
        <v>21</v>
      </c>
      <c r="BS66" s="2448" t="s">
        <v>21</v>
      </c>
      <c r="BT66" s="2448" t="s">
        <v>21</v>
      </c>
      <c r="BU66" s="2448">
        <v>2026374</v>
      </c>
      <c r="BV66" s="2448">
        <v>270896.60000000003</v>
      </c>
      <c r="BW66" s="2448">
        <v>15321.300000000001</v>
      </c>
      <c r="BX66" s="2448">
        <v>2955</v>
      </c>
      <c r="BY66" s="2448">
        <v>1540.5300000000002</v>
      </c>
      <c r="BZ66" s="2448">
        <v>616.14</v>
      </c>
      <c r="CA66" s="2448">
        <v>3060.2799999999997</v>
      </c>
      <c r="CB66" s="2448">
        <v>3060.2799999999997</v>
      </c>
      <c r="CC66" s="2448" t="s">
        <v>21</v>
      </c>
      <c r="CD66" s="2448">
        <v>5733.7800000000007</v>
      </c>
      <c r="CE66" s="91" t="s">
        <v>32</v>
      </c>
      <c r="CF66" s="670" t="s">
        <v>26</v>
      </c>
      <c r="CG66" s="88" t="s">
        <v>26</v>
      </c>
      <c r="CH66" s="89" t="s">
        <v>26</v>
      </c>
      <c r="CI66" s="1257">
        <v>43525</v>
      </c>
      <c r="CJ66" s="2448">
        <v>3</v>
      </c>
      <c r="CK66" s="2448">
        <v>1491</v>
      </c>
      <c r="CL66" s="2448">
        <v>1491</v>
      </c>
      <c r="CM66" s="2448">
        <v>56</v>
      </c>
      <c r="CN66" s="2448" t="s">
        <v>21</v>
      </c>
      <c r="CO66" s="2448" t="s">
        <v>21</v>
      </c>
      <c r="CP66" s="2448">
        <v>1768</v>
      </c>
      <c r="CQ66" s="2448" t="s">
        <v>21</v>
      </c>
      <c r="CR66" s="2448">
        <v>201</v>
      </c>
      <c r="CS66" s="2448">
        <v>1277</v>
      </c>
      <c r="CT66" s="2448">
        <v>1399</v>
      </c>
      <c r="CU66" s="2448" t="s">
        <v>21</v>
      </c>
      <c r="CV66" s="2448" t="s">
        <v>21</v>
      </c>
      <c r="CW66" s="2448">
        <v>41406</v>
      </c>
      <c r="CX66" s="2448">
        <v>26920</v>
      </c>
      <c r="CY66" s="2448">
        <v>811</v>
      </c>
      <c r="CZ66" s="91" t="s">
        <v>32</v>
      </c>
      <c r="DA66" s="670" t="s">
        <v>26</v>
      </c>
      <c r="DB66" s="88" t="s">
        <v>26</v>
      </c>
      <c r="DC66" s="89" t="s">
        <v>26</v>
      </c>
      <c r="DD66" s="1257">
        <v>43525</v>
      </c>
      <c r="DE66" s="2448" t="s">
        <v>21</v>
      </c>
      <c r="DF66" s="2448">
        <v>522938</v>
      </c>
      <c r="DG66" s="2448">
        <v>4160</v>
      </c>
      <c r="DH66" s="2448">
        <v>77</v>
      </c>
      <c r="DI66" s="2448" t="s">
        <v>21</v>
      </c>
      <c r="DJ66" s="2448">
        <v>9</v>
      </c>
      <c r="DK66" s="2448" t="s">
        <v>21</v>
      </c>
      <c r="DL66" s="2448">
        <v>34</v>
      </c>
      <c r="DM66" s="2448">
        <v>34</v>
      </c>
      <c r="DN66" s="2448">
        <v>26</v>
      </c>
      <c r="DO66" s="2448" t="s">
        <v>21</v>
      </c>
      <c r="DP66" s="2448" t="s">
        <v>21</v>
      </c>
      <c r="DQ66" s="2448">
        <v>193</v>
      </c>
      <c r="DR66" s="2448">
        <v>165</v>
      </c>
      <c r="DS66" s="2448">
        <v>181</v>
      </c>
      <c r="DT66" s="2448" t="s">
        <v>21</v>
      </c>
      <c r="DU66" s="91" t="s">
        <v>32</v>
      </c>
      <c r="DV66" s="670" t="s">
        <v>26</v>
      </c>
      <c r="ER66" s="4"/>
      <c r="ES66" s="4"/>
      <c r="ET66" s="4"/>
    </row>
    <row r="67" spans="1:150" ht="14.45" customHeight="1">
      <c r="A67" s="88" t="s">
        <v>26</v>
      </c>
      <c r="B67" s="89" t="s">
        <v>26</v>
      </c>
      <c r="C67" s="1257">
        <v>43556</v>
      </c>
      <c r="D67" s="2448">
        <v>3812</v>
      </c>
      <c r="E67" s="2448">
        <v>48088</v>
      </c>
      <c r="F67" s="2448">
        <v>52607</v>
      </c>
      <c r="G67" s="2448" t="s">
        <v>21</v>
      </c>
      <c r="H67" s="2448" t="s">
        <v>21</v>
      </c>
      <c r="I67" s="2448">
        <v>2167604</v>
      </c>
      <c r="J67" s="2448">
        <v>205551.37</v>
      </c>
      <c r="K67" s="2448">
        <v>11253.03</v>
      </c>
      <c r="L67" s="2448">
        <v>2674</v>
      </c>
      <c r="M67" s="2448">
        <v>1309</v>
      </c>
      <c r="N67" s="2448">
        <v>629</v>
      </c>
      <c r="O67" s="2448">
        <v>1767</v>
      </c>
      <c r="P67" s="2448">
        <v>1767</v>
      </c>
      <c r="Q67" s="2448" t="s">
        <v>21</v>
      </c>
      <c r="R67" s="2448">
        <v>3979</v>
      </c>
      <c r="S67" s="2448" t="s">
        <v>21</v>
      </c>
      <c r="T67" s="91" t="s">
        <v>33</v>
      </c>
      <c r="U67" s="670" t="s">
        <v>26</v>
      </c>
      <c r="V67" s="88" t="s">
        <v>26</v>
      </c>
      <c r="W67" s="89" t="s">
        <v>26</v>
      </c>
      <c r="X67" s="1257">
        <v>43556</v>
      </c>
      <c r="Y67" s="2448">
        <v>1230</v>
      </c>
      <c r="Z67" s="2448">
        <v>50</v>
      </c>
      <c r="AA67" s="2448" t="s">
        <v>21</v>
      </c>
      <c r="AB67" s="2448">
        <v>661</v>
      </c>
      <c r="AC67" s="2448" t="s">
        <v>21</v>
      </c>
      <c r="AD67" s="2448" t="s">
        <v>21</v>
      </c>
      <c r="AE67" s="2448">
        <v>165</v>
      </c>
      <c r="AF67" s="2448">
        <v>368</v>
      </c>
      <c r="AG67" s="2448">
        <v>403</v>
      </c>
      <c r="AH67" s="2448" t="s">
        <v>21</v>
      </c>
      <c r="AI67" s="2448" t="s">
        <v>21</v>
      </c>
      <c r="AJ67" s="2448">
        <v>39961</v>
      </c>
      <c r="AK67" s="2448">
        <v>19898</v>
      </c>
      <c r="AL67" s="2448">
        <v>132</v>
      </c>
      <c r="AM67" s="2448" t="s">
        <v>21</v>
      </c>
      <c r="AN67" s="2448">
        <v>26</v>
      </c>
      <c r="AO67" s="91" t="s">
        <v>33</v>
      </c>
      <c r="AP67" s="670" t="s">
        <v>26</v>
      </c>
      <c r="AQ67" s="88" t="s">
        <v>26</v>
      </c>
      <c r="AR67" s="89" t="s">
        <v>26</v>
      </c>
      <c r="AS67" s="1257">
        <v>43556</v>
      </c>
      <c r="AT67" s="2448" t="s">
        <v>21</v>
      </c>
      <c r="AU67" s="2448">
        <v>3</v>
      </c>
      <c r="AV67" s="2448" t="s">
        <v>21</v>
      </c>
      <c r="AW67" s="2448">
        <v>16</v>
      </c>
      <c r="AX67" s="2448">
        <v>16</v>
      </c>
      <c r="AY67" s="2448">
        <v>19</v>
      </c>
      <c r="AZ67" s="2448" t="s">
        <v>21</v>
      </c>
      <c r="BA67" s="2448" t="s">
        <v>21</v>
      </c>
      <c r="BB67" s="2448">
        <v>157</v>
      </c>
      <c r="BC67" s="2448">
        <v>134</v>
      </c>
      <c r="BD67" s="2448">
        <v>148</v>
      </c>
      <c r="BE67" s="2448" t="s">
        <v>21</v>
      </c>
      <c r="BF67" s="2448" t="s">
        <v>21</v>
      </c>
      <c r="BG67" s="2448">
        <v>39846</v>
      </c>
      <c r="BH67" s="2448">
        <v>117806</v>
      </c>
      <c r="BI67" s="2448">
        <v>8516</v>
      </c>
      <c r="BJ67" s="69" t="s">
        <v>33</v>
      </c>
      <c r="BK67" s="666" t="s">
        <v>26</v>
      </c>
      <c r="BL67" s="88" t="s">
        <v>26</v>
      </c>
      <c r="BM67" s="89" t="s">
        <v>26</v>
      </c>
      <c r="BN67" s="1257">
        <v>43556</v>
      </c>
      <c r="BO67" s="2448">
        <v>8432</v>
      </c>
      <c r="BP67" s="2448">
        <v>102331</v>
      </c>
      <c r="BQ67" s="2448">
        <v>112030</v>
      </c>
      <c r="BR67" s="2448" t="s">
        <v>21</v>
      </c>
      <c r="BS67" s="2448" t="s">
        <v>21</v>
      </c>
      <c r="BT67" s="2448" t="s">
        <v>21</v>
      </c>
      <c r="BU67" s="2448">
        <v>1920488</v>
      </c>
      <c r="BV67" s="2448">
        <v>248113.76999999996</v>
      </c>
      <c r="BW67" s="2448">
        <v>13092.169999999998</v>
      </c>
      <c r="BX67" s="2448">
        <v>2674</v>
      </c>
      <c r="BY67" s="2448">
        <v>1331.99</v>
      </c>
      <c r="BZ67" s="2448">
        <v>656.06999999999994</v>
      </c>
      <c r="CA67" s="2448">
        <v>2261.88</v>
      </c>
      <c r="CB67" s="2448">
        <v>2261.88</v>
      </c>
      <c r="CC67" s="2448" t="s">
        <v>21</v>
      </c>
      <c r="CD67" s="2448">
        <v>4962.49</v>
      </c>
      <c r="CE67" s="91" t="s">
        <v>33</v>
      </c>
      <c r="CF67" s="670" t="s">
        <v>26</v>
      </c>
      <c r="CG67" s="88" t="s">
        <v>26</v>
      </c>
      <c r="CH67" s="89" t="s">
        <v>26</v>
      </c>
      <c r="CI67" s="1257">
        <v>43556</v>
      </c>
      <c r="CJ67" s="2448">
        <v>4</v>
      </c>
      <c r="CK67" s="2448">
        <v>1284</v>
      </c>
      <c r="CL67" s="2448">
        <v>1284</v>
      </c>
      <c r="CM67" s="2448">
        <v>50</v>
      </c>
      <c r="CN67" s="2448" t="s">
        <v>21</v>
      </c>
      <c r="CO67" s="2448" t="s">
        <v>21</v>
      </c>
      <c r="CP67" s="2448">
        <v>1569</v>
      </c>
      <c r="CQ67" s="2448" t="s">
        <v>21</v>
      </c>
      <c r="CR67" s="2448">
        <v>225</v>
      </c>
      <c r="CS67" s="2448">
        <v>1076</v>
      </c>
      <c r="CT67" s="2448">
        <v>1179</v>
      </c>
      <c r="CU67" s="2448" t="s">
        <v>21</v>
      </c>
      <c r="CV67" s="2448" t="s">
        <v>21</v>
      </c>
      <c r="CW67" s="2448">
        <v>37135</v>
      </c>
      <c r="CX67" s="2448">
        <v>25385</v>
      </c>
      <c r="CY67" s="2448">
        <v>752</v>
      </c>
      <c r="CZ67" s="91" t="s">
        <v>33</v>
      </c>
      <c r="DA67" s="670" t="s">
        <v>26</v>
      </c>
      <c r="DB67" s="88" t="s">
        <v>26</v>
      </c>
      <c r="DC67" s="89" t="s">
        <v>26</v>
      </c>
      <c r="DD67" s="1257">
        <v>43556</v>
      </c>
      <c r="DE67" s="2448" t="s">
        <v>21</v>
      </c>
      <c r="DF67" s="2448">
        <v>506894</v>
      </c>
      <c r="DG67" s="2448">
        <v>3895</v>
      </c>
      <c r="DH67" s="2448">
        <v>44</v>
      </c>
      <c r="DI67" s="2448" t="s">
        <v>21</v>
      </c>
      <c r="DJ67" s="2448">
        <v>3</v>
      </c>
      <c r="DK67" s="2448" t="s">
        <v>21</v>
      </c>
      <c r="DL67" s="2448">
        <v>16</v>
      </c>
      <c r="DM67" s="2448">
        <v>16</v>
      </c>
      <c r="DN67" s="2448">
        <v>19</v>
      </c>
      <c r="DO67" s="2448" t="s">
        <v>21</v>
      </c>
      <c r="DP67" s="2448" t="s">
        <v>21</v>
      </c>
      <c r="DQ67" s="2448">
        <v>159</v>
      </c>
      <c r="DR67" s="2448">
        <v>136</v>
      </c>
      <c r="DS67" s="2448">
        <v>150</v>
      </c>
      <c r="DT67" s="2448" t="s">
        <v>21</v>
      </c>
      <c r="DU67" s="91" t="s">
        <v>33</v>
      </c>
      <c r="DV67" s="670" t="s">
        <v>26</v>
      </c>
      <c r="ER67" s="4"/>
      <c r="ES67" s="4"/>
      <c r="ET67" s="4"/>
    </row>
    <row r="68" spans="1:150" ht="15.75">
      <c r="A68" s="88">
        <v>1</v>
      </c>
      <c r="B68" s="89" t="s">
        <v>2159</v>
      </c>
      <c r="C68" s="137">
        <v>43586</v>
      </c>
      <c r="D68" s="2448">
        <v>3768</v>
      </c>
      <c r="E68" s="2448">
        <v>44038</v>
      </c>
      <c r="F68" s="2448">
        <v>48236</v>
      </c>
      <c r="G68" s="2448" t="s">
        <v>21</v>
      </c>
      <c r="H68" s="2448" t="s">
        <v>21</v>
      </c>
      <c r="I68" s="2448">
        <v>2216138</v>
      </c>
      <c r="J68" s="2448">
        <v>201324.72</v>
      </c>
      <c r="K68" s="2448">
        <v>10181.119999999999</v>
      </c>
      <c r="L68" s="2448">
        <v>2638</v>
      </c>
      <c r="M68" s="2448">
        <v>1124</v>
      </c>
      <c r="N68" s="2448">
        <v>583</v>
      </c>
      <c r="O68" s="2448">
        <v>1451</v>
      </c>
      <c r="P68" s="2448">
        <v>1451</v>
      </c>
      <c r="Q68" s="2448" t="s">
        <v>21</v>
      </c>
      <c r="R68" s="2448">
        <v>3598</v>
      </c>
      <c r="S68" s="2448" t="s">
        <v>21</v>
      </c>
      <c r="T68" s="91" t="s">
        <v>34</v>
      </c>
      <c r="U68" s="670" t="s">
        <v>26</v>
      </c>
      <c r="V68" s="88">
        <v>1</v>
      </c>
      <c r="W68" s="89" t="s">
        <v>2159</v>
      </c>
      <c r="X68" s="137">
        <v>43586</v>
      </c>
      <c r="Y68" s="2448">
        <v>982</v>
      </c>
      <c r="Z68" s="2448">
        <v>51</v>
      </c>
      <c r="AA68" s="2448" t="s">
        <v>21</v>
      </c>
      <c r="AB68" s="2448">
        <v>615</v>
      </c>
      <c r="AC68" s="2448" t="s">
        <v>21</v>
      </c>
      <c r="AD68" s="2448" t="s">
        <v>21</v>
      </c>
      <c r="AE68" s="2448">
        <v>136</v>
      </c>
      <c r="AF68" s="2448">
        <v>364</v>
      </c>
      <c r="AG68" s="2448">
        <v>399</v>
      </c>
      <c r="AH68" s="2448" t="s">
        <v>21</v>
      </c>
      <c r="AI68" s="2448" t="s">
        <v>21</v>
      </c>
      <c r="AJ68" s="2448">
        <v>39474</v>
      </c>
      <c r="AK68" s="2448">
        <v>19828</v>
      </c>
      <c r="AL68" s="2448">
        <v>139</v>
      </c>
      <c r="AM68" s="2448" t="s">
        <v>21</v>
      </c>
      <c r="AN68" s="2448">
        <v>38</v>
      </c>
      <c r="AO68" s="91" t="s">
        <v>34</v>
      </c>
      <c r="AP68" s="670" t="s">
        <v>26</v>
      </c>
      <c r="AQ68" s="88">
        <v>1</v>
      </c>
      <c r="AR68" s="89" t="s">
        <v>2159</v>
      </c>
      <c r="AS68" s="137">
        <v>43586</v>
      </c>
      <c r="AT68" s="2448" t="s">
        <v>21</v>
      </c>
      <c r="AU68" s="2448" t="s">
        <v>21</v>
      </c>
      <c r="AV68" s="2448" t="s">
        <v>21</v>
      </c>
      <c r="AW68" s="2448" t="s">
        <v>21</v>
      </c>
      <c r="AX68" s="2448" t="s">
        <v>21</v>
      </c>
      <c r="AY68" s="2448">
        <v>13</v>
      </c>
      <c r="AZ68" s="2448" t="s">
        <v>21</v>
      </c>
      <c r="BA68" s="2448" t="s">
        <v>21</v>
      </c>
      <c r="BB68" s="2448">
        <v>144</v>
      </c>
      <c r="BC68" s="2448">
        <v>123</v>
      </c>
      <c r="BD68" s="2448">
        <v>136</v>
      </c>
      <c r="BE68" s="2448" t="s">
        <v>21</v>
      </c>
      <c r="BF68" s="2448" t="s">
        <v>21</v>
      </c>
      <c r="BG68" s="2448">
        <v>39875</v>
      </c>
      <c r="BH68" s="2448">
        <v>112134</v>
      </c>
      <c r="BI68" s="2448">
        <v>7872</v>
      </c>
      <c r="BJ68" s="69" t="s">
        <v>34</v>
      </c>
      <c r="BK68" s="666" t="s">
        <v>26</v>
      </c>
      <c r="BL68" s="88">
        <v>1</v>
      </c>
      <c r="BM68" s="89" t="s">
        <v>2159</v>
      </c>
      <c r="BN68" s="137">
        <v>43586</v>
      </c>
      <c r="BO68" s="2448">
        <v>8234</v>
      </c>
      <c r="BP68" s="2448">
        <v>95983</v>
      </c>
      <c r="BQ68" s="2448">
        <v>105159</v>
      </c>
      <c r="BR68" s="2448" t="s">
        <v>21</v>
      </c>
      <c r="BS68" s="2448" t="s">
        <v>21</v>
      </c>
      <c r="BT68" s="2448" t="s">
        <v>21</v>
      </c>
      <c r="BU68" s="2448">
        <v>1971642</v>
      </c>
      <c r="BV68" s="2448">
        <v>241590.63</v>
      </c>
      <c r="BW68" s="2448">
        <v>11593.23</v>
      </c>
      <c r="BX68" s="2448">
        <v>2638</v>
      </c>
      <c r="BY68" s="2448">
        <v>1134.1199999999999</v>
      </c>
      <c r="BZ68" s="2448">
        <v>611.63</v>
      </c>
      <c r="CA68" s="2448">
        <v>1926.7899999999997</v>
      </c>
      <c r="CB68" s="2448">
        <v>1926.7899999999997</v>
      </c>
      <c r="CC68" s="2448" t="s">
        <v>21</v>
      </c>
      <c r="CD68" s="2448">
        <v>4278.99</v>
      </c>
      <c r="CE68" s="91" t="s">
        <v>34</v>
      </c>
      <c r="CF68" s="670" t="s">
        <v>26</v>
      </c>
      <c r="CG68" s="88">
        <v>1</v>
      </c>
      <c r="CH68" s="89" t="s">
        <v>2159</v>
      </c>
      <c r="CI68" s="137">
        <v>43586</v>
      </c>
      <c r="CJ68" s="2448">
        <v>2</v>
      </c>
      <c r="CK68" s="2448">
        <v>1055</v>
      </c>
      <c r="CL68" s="2448">
        <v>1055</v>
      </c>
      <c r="CM68" s="2448">
        <v>51</v>
      </c>
      <c r="CN68" s="2448" t="s">
        <v>21</v>
      </c>
      <c r="CO68" s="2448" t="s">
        <v>21</v>
      </c>
      <c r="CP68" s="2448">
        <v>1400</v>
      </c>
      <c r="CQ68" s="2448" t="s">
        <v>21</v>
      </c>
      <c r="CR68" s="2448">
        <v>193</v>
      </c>
      <c r="CS68" s="2448">
        <v>970</v>
      </c>
      <c r="CT68" s="2448">
        <v>1062</v>
      </c>
      <c r="CU68" s="2448" t="s">
        <v>21</v>
      </c>
      <c r="CV68" s="2448" t="s">
        <v>21</v>
      </c>
      <c r="CW68" s="2448">
        <v>36462</v>
      </c>
      <c r="CX68" s="2448">
        <v>25233</v>
      </c>
      <c r="CY68" s="2448">
        <v>480</v>
      </c>
      <c r="CZ68" s="91" t="s">
        <v>34</v>
      </c>
      <c r="DA68" s="670" t="s">
        <v>26</v>
      </c>
      <c r="DB68" s="88">
        <v>1</v>
      </c>
      <c r="DC68" s="89" t="s">
        <v>2159</v>
      </c>
      <c r="DD68" s="137">
        <v>43586</v>
      </c>
      <c r="DE68" s="2448" t="s">
        <v>21</v>
      </c>
      <c r="DF68" s="2448">
        <v>532204</v>
      </c>
      <c r="DG68" s="2448">
        <v>3860</v>
      </c>
      <c r="DH68" s="2448">
        <v>17</v>
      </c>
      <c r="DI68" s="2448" t="s">
        <v>21</v>
      </c>
      <c r="DJ68" s="2448" t="s">
        <v>21</v>
      </c>
      <c r="DK68" s="2448" t="s">
        <v>21</v>
      </c>
      <c r="DL68" s="2448" t="s">
        <v>21</v>
      </c>
      <c r="DM68" s="2448" t="s">
        <v>21</v>
      </c>
      <c r="DN68" s="2448">
        <v>13</v>
      </c>
      <c r="DO68" s="2448" t="s">
        <v>21</v>
      </c>
      <c r="DP68" s="2448" t="s">
        <v>21</v>
      </c>
      <c r="DQ68" s="2448">
        <v>146</v>
      </c>
      <c r="DR68" s="2448">
        <v>125</v>
      </c>
      <c r="DS68" s="2448">
        <v>138</v>
      </c>
      <c r="DT68" s="2448" t="s">
        <v>21</v>
      </c>
      <c r="DU68" s="91" t="s">
        <v>34</v>
      </c>
      <c r="DV68" s="670" t="s">
        <v>26</v>
      </c>
      <c r="ER68" s="4"/>
      <c r="ES68" s="4"/>
      <c r="ET68" s="4"/>
    </row>
    <row r="69" spans="1:150" ht="14.45" customHeight="1">
      <c r="A69" s="88" t="s">
        <v>26</v>
      </c>
      <c r="B69" s="89" t="s">
        <v>26</v>
      </c>
      <c r="C69" s="1257">
        <v>43617</v>
      </c>
      <c r="D69" s="2448">
        <v>3609</v>
      </c>
      <c r="E69" s="2448">
        <v>43132</v>
      </c>
      <c r="F69" s="2448">
        <v>47218</v>
      </c>
      <c r="G69" s="2448" t="s">
        <v>21</v>
      </c>
      <c r="H69" s="2448" t="s">
        <v>21</v>
      </c>
      <c r="I69" s="2448">
        <v>2343120</v>
      </c>
      <c r="J69" s="2448">
        <v>209746.17</v>
      </c>
      <c r="K69" s="2448">
        <v>10896.95</v>
      </c>
      <c r="L69" s="2448">
        <v>2702</v>
      </c>
      <c r="M69" s="2448">
        <v>1186</v>
      </c>
      <c r="N69" s="2448">
        <v>615</v>
      </c>
      <c r="O69" s="2448">
        <v>1815</v>
      </c>
      <c r="P69" s="2448">
        <v>1815</v>
      </c>
      <c r="Q69" s="2448" t="s">
        <v>21</v>
      </c>
      <c r="R69" s="2448">
        <v>3751</v>
      </c>
      <c r="S69" s="2448" t="s">
        <v>21</v>
      </c>
      <c r="T69" s="91" t="s">
        <v>35</v>
      </c>
      <c r="U69" s="670" t="s">
        <v>26</v>
      </c>
      <c r="V69" s="88" t="s">
        <v>26</v>
      </c>
      <c r="W69" s="89" t="s">
        <v>26</v>
      </c>
      <c r="X69" s="1257">
        <v>43617</v>
      </c>
      <c r="Y69" s="2448">
        <v>1403</v>
      </c>
      <c r="Z69" s="2448">
        <v>52</v>
      </c>
      <c r="AA69" s="2448" t="s">
        <v>21</v>
      </c>
      <c r="AB69" s="2448">
        <v>646</v>
      </c>
      <c r="AC69" s="2448" t="s">
        <v>21</v>
      </c>
      <c r="AD69" s="2448" t="s">
        <v>21</v>
      </c>
      <c r="AE69" s="2448">
        <v>131</v>
      </c>
      <c r="AF69" s="2448">
        <v>396</v>
      </c>
      <c r="AG69" s="2448">
        <v>434</v>
      </c>
      <c r="AH69" s="2448" t="s">
        <v>21</v>
      </c>
      <c r="AI69" s="2448" t="s">
        <v>21</v>
      </c>
      <c r="AJ69" s="2448">
        <v>44269</v>
      </c>
      <c r="AK69" s="2448">
        <v>21803</v>
      </c>
      <c r="AL69" s="2448">
        <v>95</v>
      </c>
      <c r="AM69" s="2448" t="s">
        <v>21</v>
      </c>
      <c r="AN69" s="2448">
        <v>53</v>
      </c>
      <c r="AO69" s="91" t="s">
        <v>35</v>
      </c>
      <c r="AP69" s="670" t="s">
        <v>26</v>
      </c>
      <c r="AQ69" s="88" t="s">
        <v>26</v>
      </c>
      <c r="AR69" s="89" t="s">
        <v>26</v>
      </c>
      <c r="AS69" s="1257">
        <v>43617</v>
      </c>
      <c r="AT69" s="2448" t="s">
        <v>21</v>
      </c>
      <c r="AU69" s="2448" t="s">
        <v>21</v>
      </c>
      <c r="AV69" s="2448" t="s">
        <v>21</v>
      </c>
      <c r="AW69" s="2448" t="s">
        <v>21</v>
      </c>
      <c r="AX69" s="2448" t="s">
        <v>21</v>
      </c>
      <c r="AY69" s="2448">
        <v>16</v>
      </c>
      <c r="AZ69" s="2448" t="s">
        <v>21</v>
      </c>
      <c r="BA69" s="2448" t="s">
        <v>21</v>
      </c>
      <c r="BB69" s="2448">
        <v>130</v>
      </c>
      <c r="BC69" s="2448">
        <v>111</v>
      </c>
      <c r="BD69" s="2448">
        <v>123</v>
      </c>
      <c r="BE69" s="2448" t="s">
        <v>21</v>
      </c>
      <c r="BF69" s="2448" t="s">
        <v>21</v>
      </c>
      <c r="BG69" s="2448">
        <v>43436</v>
      </c>
      <c r="BH69" s="2448">
        <v>118440</v>
      </c>
      <c r="BI69" s="2448">
        <v>8186</v>
      </c>
      <c r="BJ69" s="69" t="s">
        <v>35</v>
      </c>
      <c r="BK69" s="666" t="s">
        <v>26</v>
      </c>
      <c r="BL69" s="88" t="s">
        <v>26</v>
      </c>
      <c r="BM69" s="89" t="s">
        <v>26</v>
      </c>
      <c r="BN69" s="1257">
        <v>43617</v>
      </c>
      <c r="BO69" s="2448">
        <v>7913</v>
      </c>
      <c r="BP69" s="2448">
        <v>99425</v>
      </c>
      <c r="BQ69" s="2448">
        <v>108930</v>
      </c>
      <c r="BR69" s="2448" t="s">
        <v>21</v>
      </c>
      <c r="BS69" s="2448" t="s">
        <v>21</v>
      </c>
      <c r="BT69" s="2448" t="s">
        <v>21</v>
      </c>
      <c r="BU69" s="2448">
        <v>2076891</v>
      </c>
      <c r="BV69" s="2448">
        <v>251564.01</v>
      </c>
      <c r="BW69" s="2448">
        <v>12260.279999999999</v>
      </c>
      <c r="BX69" s="2448">
        <v>2702</v>
      </c>
      <c r="BY69" s="2448">
        <v>1198.93</v>
      </c>
      <c r="BZ69" s="2448">
        <v>648.19000000000005</v>
      </c>
      <c r="CA69" s="2448">
        <v>2630.38</v>
      </c>
      <c r="CB69" s="2448">
        <v>2630.38</v>
      </c>
      <c r="CC69" s="2448" t="s">
        <v>21</v>
      </c>
      <c r="CD69" s="2448">
        <v>4128.05</v>
      </c>
      <c r="CE69" s="91" t="s">
        <v>35</v>
      </c>
      <c r="CF69" s="670" t="s">
        <v>26</v>
      </c>
      <c r="CG69" s="88" t="s">
        <v>26</v>
      </c>
      <c r="CH69" s="89" t="s">
        <v>26</v>
      </c>
      <c r="CI69" s="1257">
        <v>43617</v>
      </c>
      <c r="CJ69" s="2448">
        <v>3</v>
      </c>
      <c r="CK69" s="2448">
        <v>1557</v>
      </c>
      <c r="CL69" s="2448">
        <v>1557</v>
      </c>
      <c r="CM69" s="2448">
        <v>52</v>
      </c>
      <c r="CN69" s="2448" t="s">
        <v>21</v>
      </c>
      <c r="CO69" s="2448" t="s">
        <v>21</v>
      </c>
      <c r="CP69" s="2448">
        <v>1421</v>
      </c>
      <c r="CQ69" s="2448" t="s">
        <v>21</v>
      </c>
      <c r="CR69" s="2448">
        <v>191</v>
      </c>
      <c r="CS69" s="2448">
        <v>990</v>
      </c>
      <c r="CT69" s="2448">
        <v>1084</v>
      </c>
      <c r="CU69" s="2448" t="s">
        <v>21</v>
      </c>
      <c r="CV69" s="2448" t="s">
        <v>21</v>
      </c>
      <c r="CW69" s="2448">
        <v>40795</v>
      </c>
      <c r="CX69" s="2448">
        <v>27746</v>
      </c>
      <c r="CY69" s="2448">
        <v>444</v>
      </c>
      <c r="CZ69" s="91" t="s">
        <v>35</v>
      </c>
      <c r="DA69" s="670" t="s">
        <v>26</v>
      </c>
      <c r="DB69" s="88" t="s">
        <v>26</v>
      </c>
      <c r="DC69" s="89" t="s">
        <v>26</v>
      </c>
      <c r="DD69" s="1257">
        <v>43617</v>
      </c>
      <c r="DE69" s="2448" t="s">
        <v>21</v>
      </c>
      <c r="DF69" s="2448">
        <v>517923</v>
      </c>
      <c r="DG69" s="2448">
        <v>4181</v>
      </c>
      <c r="DH69" s="2448">
        <v>21</v>
      </c>
      <c r="DI69" s="2448" t="s">
        <v>21</v>
      </c>
      <c r="DJ69" s="2448" t="s">
        <v>21</v>
      </c>
      <c r="DK69" s="2448" t="s">
        <v>21</v>
      </c>
      <c r="DL69" s="2448" t="s">
        <v>21</v>
      </c>
      <c r="DM69" s="2448" t="s">
        <v>21</v>
      </c>
      <c r="DN69" s="2448">
        <v>16</v>
      </c>
      <c r="DO69" s="2448" t="s">
        <v>21</v>
      </c>
      <c r="DP69" s="2448" t="s">
        <v>21</v>
      </c>
      <c r="DQ69" s="2448">
        <v>132</v>
      </c>
      <c r="DR69" s="2448">
        <v>113</v>
      </c>
      <c r="DS69" s="2448">
        <v>124</v>
      </c>
      <c r="DT69" s="2448" t="s">
        <v>21</v>
      </c>
      <c r="DU69" s="91" t="s">
        <v>35</v>
      </c>
      <c r="DV69" s="670" t="s">
        <v>26</v>
      </c>
      <c r="ER69" s="4"/>
      <c r="ES69" s="4"/>
      <c r="ET69" s="4"/>
    </row>
    <row r="70" spans="1:150" ht="14.45" customHeight="1">
      <c r="A70" s="88" t="s">
        <v>26</v>
      </c>
      <c r="B70" s="89" t="s">
        <v>26</v>
      </c>
      <c r="C70" s="1257">
        <v>43647</v>
      </c>
      <c r="D70" s="2448">
        <v>3955</v>
      </c>
      <c r="E70" s="2448">
        <v>52519</v>
      </c>
      <c r="F70" s="2448">
        <v>57547</v>
      </c>
      <c r="G70" s="2448" t="s">
        <v>21</v>
      </c>
      <c r="H70" s="2448" t="s">
        <v>21</v>
      </c>
      <c r="I70" s="2448">
        <v>2618796</v>
      </c>
      <c r="J70" s="2448">
        <v>235966.61</v>
      </c>
      <c r="K70" s="2448">
        <v>12112.73</v>
      </c>
      <c r="L70" s="2448">
        <v>3178</v>
      </c>
      <c r="M70" s="2448">
        <v>1313</v>
      </c>
      <c r="N70" s="2448">
        <v>667</v>
      </c>
      <c r="O70" s="2448">
        <v>1734</v>
      </c>
      <c r="P70" s="2448">
        <v>1734</v>
      </c>
      <c r="Q70" s="2448" t="s">
        <v>21</v>
      </c>
      <c r="R70" s="2448">
        <v>4285</v>
      </c>
      <c r="S70" s="2448" t="s">
        <v>21</v>
      </c>
      <c r="T70" s="91" t="s">
        <v>36</v>
      </c>
      <c r="U70" s="670" t="s">
        <v>26</v>
      </c>
      <c r="V70" s="88" t="s">
        <v>26</v>
      </c>
      <c r="W70" s="89" t="s">
        <v>26</v>
      </c>
      <c r="X70" s="1257">
        <v>43647</v>
      </c>
      <c r="Y70" s="2448">
        <v>1190</v>
      </c>
      <c r="Z70" s="2448">
        <v>60</v>
      </c>
      <c r="AA70" s="2448" t="s">
        <v>21</v>
      </c>
      <c r="AB70" s="2448">
        <v>785</v>
      </c>
      <c r="AC70" s="2448" t="s">
        <v>21</v>
      </c>
      <c r="AD70" s="2448">
        <v>32</v>
      </c>
      <c r="AE70" s="2448">
        <v>145</v>
      </c>
      <c r="AF70" s="2448">
        <v>477</v>
      </c>
      <c r="AG70" s="2448">
        <v>524</v>
      </c>
      <c r="AH70" s="2448" t="s">
        <v>21</v>
      </c>
      <c r="AI70" s="2448" t="s">
        <v>21</v>
      </c>
      <c r="AJ70" s="2448">
        <v>50617</v>
      </c>
      <c r="AK70" s="2448">
        <v>23582</v>
      </c>
      <c r="AL70" s="2448">
        <v>159</v>
      </c>
      <c r="AM70" s="2448" t="s">
        <v>21</v>
      </c>
      <c r="AN70" s="2448">
        <v>75</v>
      </c>
      <c r="AO70" s="91" t="s">
        <v>36</v>
      </c>
      <c r="AP70" s="670" t="s">
        <v>26</v>
      </c>
      <c r="AQ70" s="88" t="s">
        <v>26</v>
      </c>
      <c r="AR70" s="89" t="s">
        <v>26</v>
      </c>
      <c r="AS70" s="1257">
        <v>43647</v>
      </c>
      <c r="AT70" s="2448" t="s">
        <v>21</v>
      </c>
      <c r="AU70" s="2448" t="s">
        <v>21</v>
      </c>
      <c r="AV70" s="2448" t="s">
        <v>21</v>
      </c>
      <c r="AW70" s="2448" t="s">
        <v>21</v>
      </c>
      <c r="AX70" s="2448" t="s">
        <v>21</v>
      </c>
      <c r="AY70" s="2448">
        <v>22</v>
      </c>
      <c r="AZ70" s="2448" t="s">
        <v>21</v>
      </c>
      <c r="BA70" s="2448" t="s">
        <v>21</v>
      </c>
      <c r="BB70" s="2448">
        <v>208</v>
      </c>
      <c r="BC70" s="2448">
        <v>177</v>
      </c>
      <c r="BD70" s="2448">
        <v>196</v>
      </c>
      <c r="BE70" s="2448" t="s">
        <v>21</v>
      </c>
      <c r="BF70" s="2448" t="s">
        <v>21</v>
      </c>
      <c r="BG70" s="2448">
        <v>47816</v>
      </c>
      <c r="BH70" s="2448">
        <v>136346</v>
      </c>
      <c r="BI70" s="2448">
        <v>9430</v>
      </c>
      <c r="BJ70" s="69" t="s">
        <v>36</v>
      </c>
      <c r="BK70" s="666" t="s">
        <v>26</v>
      </c>
      <c r="BL70" s="88" t="s">
        <v>26</v>
      </c>
      <c r="BM70" s="89" t="s">
        <v>26</v>
      </c>
      <c r="BN70" s="1257">
        <v>43647</v>
      </c>
      <c r="BO70" s="2448">
        <v>8934</v>
      </c>
      <c r="BP70" s="2448">
        <v>118110</v>
      </c>
      <c r="BQ70" s="2448">
        <v>129355</v>
      </c>
      <c r="BR70" s="2448" t="s">
        <v>21</v>
      </c>
      <c r="BS70" s="2448" t="s">
        <v>21</v>
      </c>
      <c r="BT70" s="2448" t="s">
        <v>21</v>
      </c>
      <c r="BU70" s="2448">
        <v>2314700</v>
      </c>
      <c r="BV70" s="2448">
        <v>285552.69999999995</v>
      </c>
      <c r="BW70" s="2448">
        <v>14424.57</v>
      </c>
      <c r="BX70" s="2448">
        <v>3178</v>
      </c>
      <c r="BY70" s="2448">
        <v>1338.02</v>
      </c>
      <c r="BZ70" s="2448">
        <v>704.64</v>
      </c>
      <c r="CA70" s="2448">
        <v>3186.87</v>
      </c>
      <c r="CB70" s="2448">
        <v>3186.87</v>
      </c>
      <c r="CC70" s="2448" t="s">
        <v>21</v>
      </c>
      <c r="CD70" s="2448">
        <v>4881.91</v>
      </c>
      <c r="CE70" s="91" t="s">
        <v>36</v>
      </c>
      <c r="CF70" s="670" t="s">
        <v>26</v>
      </c>
      <c r="CG70" s="88" t="s">
        <v>26</v>
      </c>
      <c r="CH70" s="89" t="s">
        <v>26</v>
      </c>
      <c r="CI70" s="1257">
        <v>43647</v>
      </c>
      <c r="CJ70" s="2448">
        <v>2</v>
      </c>
      <c r="CK70" s="2448">
        <v>1441</v>
      </c>
      <c r="CL70" s="2448">
        <v>1441</v>
      </c>
      <c r="CM70" s="2448">
        <v>60</v>
      </c>
      <c r="CN70" s="2448" t="s">
        <v>21</v>
      </c>
      <c r="CO70" s="2448" t="s">
        <v>21</v>
      </c>
      <c r="CP70" s="2448">
        <v>1700</v>
      </c>
      <c r="CQ70" s="2448">
        <v>32</v>
      </c>
      <c r="CR70" s="2448">
        <v>227</v>
      </c>
      <c r="CS70" s="2448">
        <v>1164</v>
      </c>
      <c r="CT70" s="2448">
        <v>1276</v>
      </c>
      <c r="CU70" s="2448" t="s">
        <v>21</v>
      </c>
      <c r="CV70" s="2448" t="s">
        <v>21</v>
      </c>
      <c r="CW70" s="2448">
        <v>46225</v>
      </c>
      <c r="CX70" s="2448">
        <v>30287</v>
      </c>
      <c r="CY70" s="2448">
        <v>460</v>
      </c>
      <c r="CZ70" s="91" t="s">
        <v>36</v>
      </c>
      <c r="DA70" s="670" t="s">
        <v>26</v>
      </c>
      <c r="DB70" s="88" t="s">
        <v>26</v>
      </c>
      <c r="DC70" s="89" t="s">
        <v>26</v>
      </c>
      <c r="DD70" s="1257">
        <v>43647</v>
      </c>
      <c r="DE70" s="2448" t="s">
        <v>21</v>
      </c>
      <c r="DF70" s="2448">
        <v>567042</v>
      </c>
      <c r="DG70" s="2448">
        <v>4674</v>
      </c>
      <c r="DH70" s="2448">
        <v>29</v>
      </c>
      <c r="DI70" s="2448" t="s">
        <v>21</v>
      </c>
      <c r="DJ70" s="2448" t="s">
        <v>21</v>
      </c>
      <c r="DK70" s="2448" t="s">
        <v>21</v>
      </c>
      <c r="DL70" s="2448" t="s">
        <v>21</v>
      </c>
      <c r="DM70" s="2448" t="s">
        <v>21</v>
      </c>
      <c r="DN70" s="2448">
        <v>22</v>
      </c>
      <c r="DO70" s="2448" t="s">
        <v>21</v>
      </c>
      <c r="DP70" s="2448" t="s">
        <v>21</v>
      </c>
      <c r="DQ70" s="2448">
        <v>210</v>
      </c>
      <c r="DR70" s="2448">
        <v>179</v>
      </c>
      <c r="DS70" s="2448">
        <v>197</v>
      </c>
      <c r="DT70" s="2448" t="s">
        <v>21</v>
      </c>
      <c r="DU70" s="91" t="s">
        <v>36</v>
      </c>
      <c r="DV70" s="670" t="s">
        <v>26</v>
      </c>
      <c r="ER70" s="4"/>
      <c r="ES70" s="4"/>
      <c r="ET70" s="4"/>
    </row>
    <row r="71" spans="1:150" ht="14.45" customHeight="1">
      <c r="A71" s="88" t="s">
        <v>26</v>
      </c>
      <c r="B71" s="89" t="s">
        <v>26</v>
      </c>
      <c r="C71" s="1257">
        <v>43678</v>
      </c>
      <c r="D71" s="2448">
        <v>3467</v>
      </c>
      <c r="E71" s="2448">
        <v>43601</v>
      </c>
      <c r="F71" s="2448">
        <v>47731</v>
      </c>
      <c r="G71" s="2448" t="s">
        <v>21</v>
      </c>
      <c r="H71" s="2448" t="s">
        <v>21</v>
      </c>
      <c r="I71" s="2448">
        <v>2443552</v>
      </c>
      <c r="J71" s="2448">
        <v>211149.18</v>
      </c>
      <c r="K71" s="2448">
        <v>9533.66</v>
      </c>
      <c r="L71" s="2448">
        <v>2245</v>
      </c>
      <c r="M71" s="2448">
        <v>1141</v>
      </c>
      <c r="N71" s="2448">
        <v>505</v>
      </c>
      <c r="O71" s="2448">
        <v>1334</v>
      </c>
      <c r="P71" s="2448">
        <v>1334</v>
      </c>
      <c r="Q71" s="2448" t="s">
        <v>21</v>
      </c>
      <c r="R71" s="2448">
        <v>3508</v>
      </c>
      <c r="S71" s="2448" t="s">
        <v>21</v>
      </c>
      <c r="T71" s="91" t="s">
        <v>37</v>
      </c>
      <c r="U71" s="670" t="s">
        <v>26</v>
      </c>
      <c r="V71" s="88" t="s">
        <v>26</v>
      </c>
      <c r="W71" s="89" t="s">
        <v>26</v>
      </c>
      <c r="X71" s="1257">
        <v>43678</v>
      </c>
      <c r="Y71" s="2448">
        <v>780</v>
      </c>
      <c r="Z71" s="2448">
        <v>43</v>
      </c>
      <c r="AA71" s="2448" t="s">
        <v>21</v>
      </c>
      <c r="AB71" s="2448">
        <v>640</v>
      </c>
      <c r="AC71" s="2448" t="s">
        <v>21</v>
      </c>
      <c r="AD71" s="2448" t="s">
        <v>21</v>
      </c>
      <c r="AE71" s="2448">
        <v>119</v>
      </c>
      <c r="AF71" s="2448">
        <v>404</v>
      </c>
      <c r="AG71" s="2448">
        <v>444</v>
      </c>
      <c r="AH71" s="2448" t="s">
        <v>21</v>
      </c>
      <c r="AI71" s="2448" t="s">
        <v>21</v>
      </c>
      <c r="AJ71" s="2448">
        <v>47178</v>
      </c>
      <c r="AK71" s="2448">
        <v>22255</v>
      </c>
      <c r="AL71" s="2448">
        <v>180</v>
      </c>
      <c r="AM71" s="2448" t="s">
        <v>21</v>
      </c>
      <c r="AN71" s="2448">
        <v>81</v>
      </c>
      <c r="AO71" s="91" t="s">
        <v>37</v>
      </c>
      <c r="AP71" s="670" t="s">
        <v>26</v>
      </c>
      <c r="AQ71" s="88" t="s">
        <v>26</v>
      </c>
      <c r="AR71" s="89" t="s">
        <v>26</v>
      </c>
      <c r="AS71" s="1257">
        <v>43678</v>
      </c>
      <c r="AT71" s="2448" t="s">
        <v>21</v>
      </c>
      <c r="AU71" s="2448" t="s">
        <v>21</v>
      </c>
      <c r="AV71" s="2448">
        <v>6</v>
      </c>
      <c r="AW71" s="2448" t="s">
        <v>21</v>
      </c>
      <c r="AX71" s="2448" t="s">
        <v>21</v>
      </c>
      <c r="AY71" s="2448">
        <v>21</v>
      </c>
      <c r="AZ71" s="2448" t="s">
        <v>21</v>
      </c>
      <c r="BA71" s="2448" t="s">
        <v>21</v>
      </c>
      <c r="BB71" s="2448">
        <v>206</v>
      </c>
      <c r="BC71" s="2448">
        <v>176</v>
      </c>
      <c r="BD71" s="2448">
        <v>194</v>
      </c>
      <c r="BE71" s="2448" t="s">
        <v>21</v>
      </c>
      <c r="BF71" s="2448" t="s">
        <v>21</v>
      </c>
      <c r="BG71" s="2448">
        <v>47581</v>
      </c>
      <c r="BH71" s="2448">
        <v>113789</v>
      </c>
      <c r="BI71" s="2448">
        <v>7421</v>
      </c>
      <c r="BJ71" s="69" t="s">
        <v>37</v>
      </c>
      <c r="BK71" s="666" t="s">
        <v>26</v>
      </c>
      <c r="BL71" s="88" t="s">
        <v>26</v>
      </c>
      <c r="BM71" s="89" t="s">
        <v>26</v>
      </c>
      <c r="BN71" s="1257">
        <v>43678</v>
      </c>
      <c r="BO71" s="2448">
        <v>7601</v>
      </c>
      <c r="BP71" s="2448">
        <v>99722</v>
      </c>
      <c r="BQ71" s="2448">
        <v>109169</v>
      </c>
      <c r="BR71" s="2448" t="s">
        <v>21</v>
      </c>
      <c r="BS71" s="2448" t="s">
        <v>21</v>
      </c>
      <c r="BT71" s="2448" t="s">
        <v>21</v>
      </c>
      <c r="BU71" s="2448">
        <v>2180499</v>
      </c>
      <c r="BV71" s="2448">
        <v>253195.39999999997</v>
      </c>
      <c r="BW71" s="2448">
        <v>11957.19</v>
      </c>
      <c r="BX71" s="2448">
        <v>2245</v>
      </c>
      <c r="BY71" s="2448">
        <v>1181.23</v>
      </c>
      <c r="BZ71" s="2448">
        <v>537.29999999999995</v>
      </c>
      <c r="CA71" s="2448">
        <v>3211.3</v>
      </c>
      <c r="CB71" s="2448">
        <v>3211.3</v>
      </c>
      <c r="CC71" s="2448" t="s">
        <v>21</v>
      </c>
      <c r="CD71" s="2448">
        <v>3856.2999999999997</v>
      </c>
      <c r="CE71" s="91" t="s">
        <v>37</v>
      </c>
      <c r="CF71" s="670" t="s">
        <v>26</v>
      </c>
      <c r="CG71" s="88" t="s">
        <v>26</v>
      </c>
      <c r="CH71" s="89" t="s">
        <v>26</v>
      </c>
      <c r="CI71" s="1257">
        <v>43678</v>
      </c>
      <c r="CJ71" s="2448">
        <v>3</v>
      </c>
      <c r="CK71" s="2448">
        <v>1016</v>
      </c>
      <c r="CL71" s="2448">
        <v>1016</v>
      </c>
      <c r="CM71" s="2448">
        <v>43</v>
      </c>
      <c r="CN71" s="2448" t="s">
        <v>21</v>
      </c>
      <c r="CO71" s="2448" t="s">
        <v>21</v>
      </c>
      <c r="CP71" s="2448">
        <v>1320</v>
      </c>
      <c r="CQ71" s="2448" t="s">
        <v>21</v>
      </c>
      <c r="CR71" s="2448">
        <v>187</v>
      </c>
      <c r="CS71" s="2448">
        <v>907</v>
      </c>
      <c r="CT71" s="2448">
        <v>995</v>
      </c>
      <c r="CU71" s="2448" t="s">
        <v>21</v>
      </c>
      <c r="CV71" s="2448" t="s">
        <v>21</v>
      </c>
      <c r="CW71" s="2448">
        <v>43831</v>
      </c>
      <c r="CX71" s="2448">
        <v>27954</v>
      </c>
      <c r="CY71" s="2448">
        <v>519</v>
      </c>
      <c r="CZ71" s="91" t="s">
        <v>37</v>
      </c>
      <c r="DA71" s="670" t="s">
        <v>26</v>
      </c>
      <c r="DB71" s="88" t="s">
        <v>26</v>
      </c>
      <c r="DC71" s="89" t="s">
        <v>26</v>
      </c>
      <c r="DD71" s="1257">
        <v>43678</v>
      </c>
      <c r="DE71" s="2448" t="s">
        <v>21</v>
      </c>
      <c r="DF71" s="2448">
        <v>575826</v>
      </c>
      <c r="DG71" s="2448">
        <v>4674</v>
      </c>
      <c r="DH71" s="2448">
        <v>33</v>
      </c>
      <c r="DI71" s="2448" t="s">
        <v>21</v>
      </c>
      <c r="DJ71" s="2448" t="s">
        <v>21</v>
      </c>
      <c r="DK71" s="2448">
        <v>6</v>
      </c>
      <c r="DL71" s="2448" t="s">
        <v>21</v>
      </c>
      <c r="DM71" s="2448" t="s">
        <v>21</v>
      </c>
      <c r="DN71" s="2448">
        <v>21</v>
      </c>
      <c r="DO71" s="2448" t="s">
        <v>21</v>
      </c>
      <c r="DP71" s="2448" t="s">
        <v>21</v>
      </c>
      <c r="DQ71" s="2448">
        <v>228</v>
      </c>
      <c r="DR71" s="2448">
        <v>195</v>
      </c>
      <c r="DS71" s="2448">
        <v>215</v>
      </c>
      <c r="DT71" s="2448" t="s">
        <v>21</v>
      </c>
      <c r="DU71" s="91" t="s">
        <v>37</v>
      </c>
      <c r="DV71" s="670" t="s">
        <v>26</v>
      </c>
      <c r="ER71" s="4"/>
      <c r="ES71" s="4"/>
      <c r="ET71" s="4"/>
    </row>
    <row r="72" spans="1:150" ht="14.45" customHeight="1">
      <c r="A72" s="88" t="s">
        <v>26</v>
      </c>
      <c r="B72" s="89" t="s">
        <v>26</v>
      </c>
      <c r="C72" s="1257">
        <v>43709</v>
      </c>
      <c r="D72" s="2448">
        <v>3828</v>
      </c>
      <c r="E72" s="2448">
        <v>49732</v>
      </c>
      <c r="F72" s="2448">
        <v>54488</v>
      </c>
      <c r="G72" s="2448" t="s">
        <v>21</v>
      </c>
      <c r="H72" s="2448" t="s">
        <v>21</v>
      </c>
      <c r="I72" s="2448">
        <v>2506978</v>
      </c>
      <c r="J72" s="2448">
        <v>224777.65000000002</v>
      </c>
      <c r="K72" s="2448">
        <v>11024.16</v>
      </c>
      <c r="L72" s="2448">
        <v>2731</v>
      </c>
      <c r="M72" s="2448">
        <v>1258</v>
      </c>
      <c r="N72" s="2448">
        <v>609</v>
      </c>
      <c r="O72" s="2448">
        <v>1374</v>
      </c>
      <c r="P72" s="2448">
        <v>1374</v>
      </c>
      <c r="Q72" s="2448" t="s">
        <v>21</v>
      </c>
      <c r="R72" s="2448">
        <v>4120</v>
      </c>
      <c r="S72" s="2448" t="s">
        <v>21</v>
      </c>
      <c r="T72" s="91" t="s">
        <v>38</v>
      </c>
      <c r="U72" s="670" t="s">
        <v>26</v>
      </c>
      <c r="V72" s="88" t="s">
        <v>26</v>
      </c>
      <c r="W72" s="89" t="s">
        <v>26</v>
      </c>
      <c r="X72" s="1257">
        <v>43709</v>
      </c>
      <c r="Y72" s="2448">
        <v>791</v>
      </c>
      <c r="Z72" s="2448">
        <v>53</v>
      </c>
      <c r="AA72" s="2448" t="s">
        <v>21</v>
      </c>
      <c r="AB72" s="2448">
        <v>754</v>
      </c>
      <c r="AC72" s="2448" t="s">
        <v>21</v>
      </c>
      <c r="AD72" s="2448">
        <v>31</v>
      </c>
      <c r="AE72" s="2448">
        <v>141</v>
      </c>
      <c r="AF72" s="2448">
        <v>455</v>
      </c>
      <c r="AG72" s="2448">
        <v>500</v>
      </c>
      <c r="AH72" s="2448" t="s">
        <v>21</v>
      </c>
      <c r="AI72" s="2448" t="s">
        <v>21</v>
      </c>
      <c r="AJ72" s="2448">
        <v>48653</v>
      </c>
      <c r="AK72" s="2448">
        <v>22516</v>
      </c>
      <c r="AL72" s="2448">
        <v>124</v>
      </c>
      <c r="AM72" s="2448" t="s">
        <v>21</v>
      </c>
      <c r="AN72" s="2448">
        <v>66</v>
      </c>
      <c r="AO72" s="91" t="s">
        <v>38</v>
      </c>
      <c r="AP72" s="670" t="s">
        <v>26</v>
      </c>
      <c r="AQ72" s="88" t="s">
        <v>26</v>
      </c>
      <c r="AR72" s="89" t="s">
        <v>26</v>
      </c>
      <c r="AS72" s="1257">
        <v>43709</v>
      </c>
      <c r="AT72" s="2448" t="s">
        <v>21</v>
      </c>
      <c r="AU72" s="2448">
        <v>1</v>
      </c>
      <c r="AV72" s="2448" t="s">
        <v>21</v>
      </c>
      <c r="AW72" s="2448" t="s">
        <v>21</v>
      </c>
      <c r="AX72" s="2448" t="s">
        <v>21</v>
      </c>
      <c r="AY72" s="2448">
        <v>18</v>
      </c>
      <c r="AZ72" s="2448" t="s">
        <v>21</v>
      </c>
      <c r="BA72" s="2448" t="s">
        <v>21</v>
      </c>
      <c r="BB72" s="2448">
        <v>193</v>
      </c>
      <c r="BC72" s="2448">
        <v>165</v>
      </c>
      <c r="BD72" s="2448">
        <v>182</v>
      </c>
      <c r="BE72" s="2448" t="s">
        <v>21</v>
      </c>
      <c r="BF72" s="2448" t="s">
        <v>21</v>
      </c>
      <c r="BG72" s="2448">
        <v>46944</v>
      </c>
      <c r="BH72" s="2448">
        <v>128891</v>
      </c>
      <c r="BI72" s="2448">
        <v>8864</v>
      </c>
      <c r="BJ72" s="69" t="s">
        <v>38</v>
      </c>
      <c r="BK72" s="666" t="s">
        <v>26</v>
      </c>
      <c r="BL72" s="88" t="s">
        <v>26</v>
      </c>
      <c r="BM72" s="89" t="s">
        <v>26</v>
      </c>
      <c r="BN72" s="1257">
        <v>43709</v>
      </c>
      <c r="BO72" s="2448">
        <v>8712</v>
      </c>
      <c r="BP72" s="2448">
        <v>111681</v>
      </c>
      <c r="BQ72" s="2448">
        <v>122298</v>
      </c>
      <c r="BR72" s="2448" t="s">
        <v>21</v>
      </c>
      <c r="BS72" s="2448" t="s">
        <v>21</v>
      </c>
      <c r="BT72" s="2448" t="s">
        <v>21</v>
      </c>
      <c r="BU72" s="2448">
        <v>2219918</v>
      </c>
      <c r="BV72" s="2448">
        <v>271329.28000000003</v>
      </c>
      <c r="BW72" s="2448">
        <v>13585.619999999999</v>
      </c>
      <c r="BX72" s="2448">
        <v>2731</v>
      </c>
      <c r="BY72" s="2448">
        <v>1290.1799999999998</v>
      </c>
      <c r="BZ72" s="2448">
        <v>644.03</v>
      </c>
      <c r="CA72" s="2448">
        <v>3066.33</v>
      </c>
      <c r="CB72" s="2448">
        <v>3066.33</v>
      </c>
      <c r="CC72" s="2448" t="s">
        <v>21</v>
      </c>
      <c r="CD72" s="2448">
        <v>4719.54</v>
      </c>
      <c r="CE72" s="91" t="s">
        <v>38</v>
      </c>
      <c r="CF72" s="670" t="s">
        <v>26</v>
      </c>
      <c r="CG72" s="88" t="s">
        <v>26</v>
      </c>
      <c r="CH72" s="89" t="s">
        <v>26</v>
      </c>
      <c r="CI72" s="1257">
        <v>43709</v>
      </c>
      <c r="CJ72" s="2448">
        <v>3</v>
      </c>
      <c r="CK72" s="2448">
        <v>997</v>
      </c>
      <c r="CL72" s="2448">
        <v>997</v>
      </c>
      <c r="CM72" s="2448">
        <v>53</v>
      </c>
      <c r="CN72" s="2448" t="s">
        <v>21</v>
      </c>
      <c r="CO72" s="2448" t="s">
        <v>21</v>
      </c>
      <c r="CP72" s="2448">
        <v>1578</v>
      </c>
      <c r="CQ72" s="2448">
        <v>31</v>
      </c>
      <c r="CR72" s="2448">
        <v>214</v>
      </c>
      <c r="CS72" s="2448">
        <v>1075</v>
      </c>
      <c r="CT72" s="2448">
        <v>1179</v>
      </c>
      <c r="CU72" s="2448" t="s">
        <v>21</v>
      </c>
      <c r="CV72" s="2448" t="s">
        <v>21</v>
      </c>
      <c r="CW72" s="2448">
        <v>44820</v>
      </c>
      <c r="CX72" s="2448">
        <v>28493</v>
      </c>
      <c r="CY72" s="2448">
        <v>470</v>
      </c>
      <c r="CZ72" s="91" t="s">
        <v>38</v>
      </c>
      <c r="DA72" s="670" t="s">
        <v>26</v>
      </c>
      <c r="DB72" s="88" t="s">
        <v>26</v>
      </c>
      <c r="DC72" s="89" t="s">
        <v>26</v>
      </c>
      <c r="DD72" s="1257">
        <v>43709</v>
      </c>
      <c r="DE72" s="2448" t="s">
        <v>21</v>
      </c>
      <c r="DF72" s="2448">
        <v>552516</v>
      </c>
      <c r="DG72" s="2448">
        <v>4600</v>
      </c>
      <c r="DH72" s="2448">
        <v>25</v>
      </c>
      <c r="DI72" s="2448" t="s">
        <v>21</v>
      </c>
      <c r="DJ72" s="2448">
        <v>1</v>
      </c>
      <c r="DK72" s="2448" t="s">
        <v>21</v>
      </c>
      <c r="DL72" s="2448" t="s">
        <v>21</v>
      </c>
      <c r="DM72" s="2448" t="s">
        <v>21</v>
      </c>
      <c r="DN72" s="2448">
        <v>18</v>
      </c>
      <c r="DO72" s="2448" t="s">
        <v>21</v>
      </c>
      <c r="DP72" s="2448" t="s">
        <v>21</v>
      </c>
      <c r="DQ72" s="2448">
        <v>220</v>
      </c>
      <c r="DR72" s="2448">
        <v>188</v>
      </c>
      <c r="DS72" s="2448">
        <v>207</v>
      </c>
      <c r="DT72" s="2448" t="s">
        <v>21</v>
      </c>
      <c r="DU72" s="91" t="s">
        <v>38</v>
      </c>
      <c r="DV72" s="670" t="s">
        <v>26</v>
      </c>
      <c r="ER72" s="4"/>
      <c r="ES72" s="4"/>
      <c r="ET72" s="4"/>
    </row>
    <row r="73" spans="1:150" ht="14.45" customHeight="1">
      <c r="A73" s="88" t="s">
        <v>26</v>
      </c>
      <c r="B73" s="89" t="s">
        <v>26</v>
      </c>
      <c r="C73" s="1257">
        <v>43739</v>
      </c>
      <c r="D73" s="2448">
        <v>3708</v>
      </c>
      <c r="E73" s="2448">
        <v>43243</v>
      </c>
      <c r="F73" s="2448">
        <v>47310</v>
      </c>
      <c r="G73" s="2448" t="s">
        <v>21</v>
      </c>
      <c r="H73" s="2448" t="s">
        <v>21</v>
      </c>
      <c r="I73" s="2448">
        <v>2334988</v>
      </c>
      <c r="J73" s="2448">
        <v>211188.77999999997</v>
      </c>
      <c r="K73" s="2448">
        <v>10881.15</v>
      </c>
      <c r="L73" s="2448">
        <v>2685</v>
      </c>
      <c r="M73" s="2448">
        <v>1188</v>
      </c>
      <c r="N73" s="2448">
        <v>547</v>
      </c>
      <c r="O73" s="2448">
        <v>1665</v>
      </c>
      <c r="P73" s="2448">
        <v>1665</v>
      </c>
      <c r="Q73" s="2448" t="s">
        <v>21</v>
      </c>
      <c r="R73" s="2448">
        <v>3915</v>
      </c>
      <c r="S73" s="2448" t="s">
        <v>21</v>
      </c>
      <c r="T73" s="91" t="s">
        <v>39</v>
      </c>
      <c r="U73" s="670" t="s">
        <v>26</v>
      </c>
      <c r="V73" s="88" t="s">
        <v>26</v>
      </c>
      <c r="W73" s="89" t="s">
        <v>26</v>
      </c>
      <c r="X73" s="1257">
        <v>43739</v>
      </c>
      <c r="Y73" s="2448">
        <v>1155</v>
      </c>
      <c r="Z73" s="2448">
        <v>50</v>
      </c>
      <c r="AA73" s="2448" t="s">
        <v>21</v>
      </c>
      <c r="AB73" s="2448">
        <v>602</v>
      </c>
      <c r="AC73" s="2448" t="s">
        <v>21</v>
      </c>
      <c r="AD73" s="2448" t="s">
        <v>21</v>
      </c>
      <c r="AE73" s="2448">
        <v>119</v>
      </c>
      <c r="AF73" s="2448">
        <v>373</v>
      </c>
      <c r="AG73" s="2448">
        <v>409</v>
      </c>
      <c r="AH73" s="2448" t="s">
        <v>21</v>
      </c>
      <c r="AI73" s="2448" t="s">
        <v>21</v>
      </c>
      <c r="AJ73" s="2448">
        <v>43028</v>
      </c>
      <c r="AK73" s="2448">
        <v>21199</v>
      </c>
      <c r="AL73" s="2448">
        <v>113</v>
      </c>
      <c r="AM73" s="2448" t="s">
        <v>21</v>
      </c>
      <c r="AN73" s="2448">
        <v>48</v>
      </c>
      <c r="AO73" s="91" t="s">
        <v>39</v>
      </c>
      <c r="AP73" s="670" t="s">
        <v>26</v>
      </c>
      <c r="AQ73" s="88" t="s">
        <v>26</v>
      </c>
      <c r="AR73" s="89" t="s">
        <v>26</v>
      </c>
      <c r="AS73" s="1257">
        <v>43739</v>
      </c>
      <c r="AT73" s="2448" t="s">
        <v>21</v>
      </c>
      <c r="AU73" s="2448" t="s">
        <v>21</v>
      </c>
      <c r="AV73" s="2448" t="s">
        <v>21</v>
      </c>
      <c r="AW73" s="2448" t="s">
        <v>21</v>
      </c>
      <c r="AX73" s="2448" t="s">
        <v>21</v>
      </c>
      <c r="AY73" s="2448">
        <v>12</v>
      </c>
      <c r="AZ73" s="2448" t="s">
        <v>21</v>
      </c>
      <c r="BA73" s="2448" t="s">
        <v>21</v>
      </c>
      <c r="BB73" s="2448">
        <v>143</v>
      </c>
      <c r="BC73" s="2448">
        <v>122</v>
      </c>
      <c r="BD73" s="2448">
        <v>135</v>
      </c>
      <c r="BE73" s="2448" t="s">
        <v>21</v>
      </c>
      <c r="BF73" s="2448" t="s">
        <v>21</v>
      </c>
      <c r="BG73" s="2448">
        <v>43804</v>
      </c>
      <c r="BH73" s="2448">
        <v>117468</v>
      </c>
      <c r="BI73" s="2448">
        <v>8424</v>
      </c>
      <c r="BJ73" s="69" t="s">
        <v>39</v>
      </c>
      <c r="BK73" s="666" t="s">
        <v>26</v>
      </c>
      <c r="BL73" s="88" t="s">
        <v>26</v>
      </c>
      <c r="BM73" s="89" t="s">
        <v>26</v>
      </c>
      <c r="BN73" s="1257">
        <v>43739</v>
      </c>
      <c r="BO73" s="2448">
        <v>8631</v>
      </c>
      <c r="BP73" s="2448">
        <v>97845</v>
      </c>
      <c r="BQ73" s="2448">
        <v>107108</v>
      </c>
      <c r="BR73" s="2448" t="s">
        <v>21</v>
      </c>
      <c r="BS73" s="2448" t="s">
        <v>21</v>
      </c>
      <c r="BT73" s="2448" t="s">
        <v>21</v>
      </c>
      <c r="BU73" s="2448">
        <v>2080107</v>
      </c>
      <c r="BV73" s="2448">
        <v>252709.13999999998</v>
      </c>
      <c r="BW73" s="2448">
        <v>12384.38</v>
      </c>
      <c r="BX73" s="2448">
        <v>2685</v>
      </c>
      <c r="BY73" s="2448">
        <v>1198.99</v>
      </c>
      <c r="BZ73" s="2448">
        <v>579.19000000000005</v>
      </c>
      <c r="CA73" s="2448">
        <v>2296.65</v>
      </c>
      <c r="CB73" s="2448">
        <v>2296.65</v>
      </c>
      <c r="CC73" s="2448" t="s">
        <v>21</v>
      </c>
      <c r="CD73" s="2448">
        <v>4542.18</v>
      </c>
      <c r="CE73" s="91" t="s">
        <v>39</v>
      </c>
      <c r="CF73" s="670" t="s">
        <v>26</v>
      </c>
      <c r="CG73" s="88" t="s">
        <v>26</v>
      </c>
      <c r="CH73" s="89" t="s">
        <v>26</v>
      </c>
      <c r="CI73" s="1257">
        <v>43739</v>
      </c>
      <c r="CJ73" s="2448">
        <v>3</v>
      </c>
      <c r="CK73" s="2448">
        <v>1252</v>
      </c>
      <c r="CL73" s="2448">
        <v>1252</v>
      </c>
      <c r="CM73" s="2448">
        <v>50</v>
      </c>
      <c r="CN73" s="2448" t="s">
        <v>21</v>
      </c>
      <c r="CO73" s="2448" t="s">
        <v>21</v>
      </c>
      <c r="CP73" s="2448">
        <v>1403</v>
      </c>
      <c r="CQ73" s="2448" t="s">
        <v>21</v>
      </c>
      <c r="CR73" s="2448">
        <v>192</v>
      </c>
      <c r="CS73" s="2448">
        <v>973</v>
      </c>
      <c r="CT73" s="2448">
        <v>1066</v>
      </c>
      <c r="CU73" s="2448" t="s">
        <v>21</v>
      </c>
      <c r="CV73" s="2448" t="s">
        <v>21</v>
      </c>
      <c r="CW73" s="2448">
        <v>39759</v>
      </c>
      <c r="CX73" s="2448">
        <v>26923</v>
      </c>
      <c r="CY73" s="2448">
        <v>420</v>
      </c>
      <c r="CZ73" s="91" t="s">
        <v>39</v>
      </c>
      <c r="DA73" s="670" t="s">
        <v>26</v>
      </c>
      <c r="DB73" s="88" t="s">
        <v>26</v>
      </c>
      <c r="DC73" s="89" t="s">
        <v>26</v>
      </c>
      <c r="DD73" s="1257">
        <v>43739</v>
      </c>
      <c r="DE73" s="2448" t="s">
        <v>21</v>
      </c>
      <c r="DF73" s="2448">
        <v>555812</v>
      </c>
      <c r="DG73" s="2448">
        <v>4246</v>
      </c>
      <c r="DH73" s="2448">
        <v>16</v>
      </c>
      <c r="DI73" s="2448" t="s">
        <v>21</v>
      </c>
      <c r="DJ73" s="2448" t="s">
        <v>21</v>
      </c>
      <c r="DK73" s="2448" t="s">
        <v>21</v>
      </c>
      <c r="DL73" s="2448" t="s">
        <v>21</v>
      </c>
      <c r="DM73" s="2448" t="s">
        <v>21</v>
      </c>
      <c r="DN73" s="2448">
        <v>12</v>
      </c>
      <c r="DO73" s="2448" t="s">
        <v>21</v>
      </c>
      <c r="DP73" s="2448" t="s">
        <v>21</v>
      </c>
      <c r="DQ73" s="2448">
        <v>168</v>
      </c>
      <c r="DR73" s="2448">
        <v>143</v>
      </c>
      <c r="DS73" s="2448">
        <v>158</v>
      </c>
      <c r="DT73" s="2448" t="s">
        <v>21</v>
      </c>
      <c r="DU73" s="91" t="s">
        <v>39</v>
      </c>
      <c r="DV73" s="670" t="s">
        <v>26</v>
      </c>
      <c r="ER73" s="4"/>
      <c r="ES73" s="4"/>
      <c r="ET73" s="4"/>
    </row>
    <row r="74" spans="1:150" ht="14.45" customHeight="1">
      <c r="A74" s="88" t="s">
        <v>26</v>
      </c>
      <c r="B74" s="89" t="s">
        <v>26</v>
      </c>
      <c r="C74" s="1257">
        <v>43770</v>
      </c>
      <c r="D74" s="2448">
        <v>3825</v>
      </c>
      <c r="E74" s="2448">
        <v>47970</v>
      </c>
      <c r="F74" s="2448">
        <v>52485</v>
      </c>
      <c r="G74" s="2448" t="s">
        <v>21</v>
      </c>
      <c r="H74" s="2448" t="s">
        <v>21</v>
      </c>
      <c r="I74" s="2448">
        <v>2206608</v>
      </c>
      <c r="J74" s="2448">
        <v>207405.22999999998</v>
      </c>
      <c r="K74" s="2448">
        <v>11831.400000000001</v>
      </c>
      <c r="L74" s="2448">
        <v>2687</v>
      </c>
      <c r="M74" s="2448">
        <v>1158</v>
      </c>
      <c r="N74" s="2448">
        <v>456</v>
      </c>
      <c r="O74" s="2448">
        <v>2200</v>
      </c>
      <c r="P74" s="2448">
        <v>2200</v>
      </c>
      <c r="Q74" s="2448" t="s">
        <v>21</v>
      </c>
      <c r="R74" s="2448">
        <v>4315</v>
      </c>
      <c r="S74" s="2448" t="s">
        <v>21</v>
      </c>
      <c r="T74" s="91" t="s">
        <v>40</v>
      </c>
      <c r="U74" s="670" t="s">
        <v>26</v>
      </c>
      <c r="V74" s="88" t="s">
        <v>26</v>
      </c>
      <c r="W74" s="89" t="s">
        <v>26</v>
      </c>
      <c r="X74" s="1257">
        <v>43770</v>
      </c>
      <c r="Y74" s="2448">
        <v>1622</v>
      </c>
      <c r="Z74" s="2448">
        <v>60</v>
      </c>
      <c r="AA74" s="2448" t="s">
        <v>21</v>
      </c>
      <c r="AB74" s="2448">
        <v>617</v>
      </c>
      <c r="AC74" s="2448" t="s">
        <v>21</v>
      </c>
      <c r="AD74" s="2448">
        <v>28</v>
      </c>
      <c r="AE74" s="2448">
        <v>144</v>
      </c>
      <c r="AF74" s="2448">
        <v>337</v>
      </c>
      <c r="AG74" s="2448">
        <v>369</v>
      </c>
      <c r="AH74" s="2448" t="s">
        <v>21</v>
      </c>
      <c r="AI74" s="2448" t="s">
        <v>21</v>
      </c>
      <c r="AJ74" s="2448">
        <v>40116</v>
      </c>
      <c r="AK74" s="2448">
        <v>20727</v>
      </c>
      <c r="AL74" s="2448">
        <v>204</v>
      </c>
      <c r="AM74" s="2448" t="s">
        <v>21</v>
      </c>
      <c r="AN74" s="2448">
        <v>20</v>
      </c>
      <c r="AO74" s="91" t="s">
        <v>40</v>
      </c>
      <c r="AP74" s="670" t="s">
        <v>26</v>
      </c>
      <c r="AQ74" s="88" t="s">
        <v>26</v>
      </c>
      <c r="AR74" s="89" t="s">
        <v>26</v>
      </c>
      <c r="AS74" s="1257">
        <v>43770</v>
      </c>
      <c r="AT74" s="2448" t="s">
        <v>21</v>
      </c>
      <c r="AU74" s="2448">
        <v>6</v>
      </c>
      <c r="AV74" s="2448" t="s">
        <v>21</v>
      </c>
      <c r="AW74" s="2448">
        <v>3</v>
      </c>
      <c r="AX74" s="2448">
        <v>3</v>
      </c>
      <c r="AY74" s="2448">
        <v>15</v>
      </c>
      <c r="AZ74" s="2448" t="s">
        <v>21</v>
      </c>
      <c r="BA74" s="2448" t="s">
        <v>21</v>
      </c>
      <c r="BB74" s="2448">
        <v>143</v>
      </c>
      <c r="BC74" s="2448">
        <v>122</v>
      </c>
      <c r="BD74" s="2448">
        <v>134</v>
      </c>
      <c r="BE74" s="2448" t="s">
        <v>21</v>
      </c>
      <c r="BF74" s="2448" t="s">
        <v>21</v>
      </c>
      <c r="BG74" s="2448">
        <v>41083</v>
      </c>
      <c r="BH74" s="2448">
        <v>117500</v>
      </c>
      <c r="BI74" s="2448">
        <v>8823</v>
      </c>
      <c r="BJ74" s="69" t="s">
        <v>40</v>
      </c>
      <c r="BK74" s="666" t="s">
        <v>26</v>
      </c>
      <c r="BL74" s="88" t="s">
        <v>26</v>
      </c>
      <c r="BM74" s="89" t="s">
        <v>26</v>
      </c>
      <c r="BN74" s="1257">
        <v>43770</v>
      </c>
      <c r="BO74" s="2448">
        <v>8675</v>
      </c>
      <c r="BP74" s="2448">
        <v>103153</v>
      </c>
      <c r="BQ74" s="2448">
        <v>112927</v>
      </c>
      <c r="BR74" s="2448" t="s">
        <v>21</v>
      </c>
      <c r="BS74" s="2448" t="s">
        <v>21</v>
      </c>
      <c r="BT74" s="2448" t="s">
        <v>21</v>
      </c>
      <c r="BU74" s="2448">
        <v>1953703</v>
      </c>
      <c r="BV74" s="2448">
        <v>249888.01</v>
      </c>
      <c r="BW74" s="2448">
        <v>13463.05</v>
      </c>
      <c r="BX74" s="2448">
        <v>2687</v>
      </c>
      <c r="BY74" s="2448">
        <v>1184.29</v>
      </c>
      <c r="BZ74" s="2448">
        <v>481.85</v>
      </c>
      <c r="CA74" s="2448">
        <v>2803.7599999999998</v>
      </c>
      <c r="CB74" s="2448">
        <v>2803.7599999999998</v>
      </c>
      <c r="CC74" s="2448" t="s">
        <v>21</v>
      </c>
      <c r="CD74" s="2448">
        <v>5055.12</v>
      </c>
      <c r="CE74" s="91" t="s">
        <v>40</v>
      </c>
      <c r="CF74" s="670" t="s">
        <v>26</v>
      </c>
      <c r="CG74" s="88" t="s">
        <v>26</v>
      </c>
      <c r="CH74" s="89" t="s">
        <v>26</v>
      </c>
      <c r="CI74" s="1257">
        <v>43770</v>
      </c>
      <c r="CJ74" s="2448">
        <v>3</v>
      </c>
      <c r="CK74" s="2448">
        <v>1702</v>
      </c>
      <c r="CL74" s="2448">
        <v>1702</v>
      </c>
      <c r="CM74" s="2448">
        <v>60</v>
      </c>
      <c r="CN74" s="2448" t="s">
        <v>21</v>
      </c>
      <c r="CO74" s="2448" t="s">
        <v>21</v>
      </c>
      <c r="CP74" s="2448">
        <v>1473</v>
      </c>
      <c r="CQ74" s="2448">
        <v>28</v>
      </c>
      <c r="CR74" s="2448">
        <v>216</v>
      </c>
      <c r="CS74" s="2448">
        <v>986</v>
      </c>
      <c r="CT74" s="2448">
        <v>1080</v>
      </c>
      <c r="CU74" s="2448" t="s">
        <v>21</v>
      </c>
      <c r="CV74" s="2448" t="s">
        <v>21</v>
      </c>
      <c r="CW74" s="2448">
        <v>37203</v>
      </c>
      <c r="CX74" s="2448">
        <v>26205</v>
      </c>
      <c r="CY74" s="2448">
        <v>590</v>
      </c>
      <c r="CZ74" s="91" t="s">
        <v>40</v>
      </c>
      <c r="DA74" s="670" t="s">
        <v>26</v>
      </c>
      <c r="DB74" s="88" t="s">
        <v>26</v>
      </c>
      <c r="DC74" s="89" t="s">
        <v>26</v>
      </c>
      <c r="DD74" s="1257">
        <v>43770</v>
      </c>
      <c r="DE74" s="2448" t="s">
        <v>21</v>
      </c>
      <c r="DF74" s="2448">
        <v>527819</v>
      </c>
      <c r="DG74" s="2448">
        <v>4014</v>
      </c>
      <c r="DH74" s="2448">
        <v>28</v>
      </c>
      <c r="DI74" s="2448" t="s">
        <v>21</v>
      </c>
      <c r="DJ74" s="2448">
        <v>6</v>
      </c>
      <c r="DK74" s="2448" t="s">
        <v>21</v>
      </c>
      <c r="DL74" s="2448">
        <v>3</v>
      </c>
      <c r="DM74" s="2448">
        <v>3</v>
      </c>
      <c r="DN74" s="2448">
        <v>15</v>
      </c>
      <c r="DO74" s="2448" t="s">
        <v>21</v>
      </c>
      <c r="DP74" s="2448" t="s">
        <v>21</v>
      </c>
      <c r="DQ74" s="2448">
        <v>176</v>
      </c>
      <c r="DR74" s="2448">
        <v>151</v>
      </c>
      <c r="DS74" s="2448">
        <v>166</v>
      </c>
      <c r="DT74" s="2448" t="s">
        <v>21</v>
      </c>
      <c r="DU74" s="91" t="s">
        <v>40</v>
      </c>
      <c r="DV74" s="670" t="s">
        <v>26</v>
      </c>
      <c r="DW74" s="4"/>
      <c r="DX74" s="4"/>
      <c r="DY74" s="4"/>
      <c r="DZ74" s="4"/>
      <c r="EA74" s="4"/>
      <c r="EB74" s="4"/>
      <c r="EC74" s="4"/>
      <c r="ED74" s="4"/>
      <c r="EE74" s="4"/>
      <c r="EF74" s="4"/>
      <c r="EG74" s="4"/>
      <c r="EH74" s="4"/>
      <c r="EI74" s="4"/>
      <c r="EJ74" s="4"/>
      <c r="EK74" s="4"/>
      <c r="EL74" s="4"/>
      <c r="EM74" s="4"/>
      <c r="EN74" s="4"/>
      <c r="EO74" s="4"/>
      <c r="ER74" s="4"/>
      <c r="ES74" s="4"/>
      <c r="ET74" s="4"/>
    </row>
    <row r="75" spans="1:150" ht="14.45" customHeight="1">
      <c r="A75" s="105" t="s">
        <v>26</v>
      </c>
      <c r="B75" s="106" t="s">
        <v>26</v>
      </c>
      <c r="C75" s="1258">
        <v>43800</v>
      </c>
      <c r="D75" s="2448">
        <v>3991</v>
      </c>
      <c r="E75" s="2449">
        <v>52906</v>
      </c>
      <c r="F75" s="2449">
        <v>57837</v>
      </c>
      <c r="G75" s="2449" t="s">
        <v>21</v>
      </c>
      <c r="H75" s="2449" t="s">
        <v>21</v>
      </c>
      <c r="I75" s="2449">
        <v>2169702</v>
      </c>
      <c r="J75" s="2449">
        <v>208393.71999999997</v>
      </c>
      <c r="K75" s="2449">
        <v>11859.95</v>
      </c>
      <c r="L75" s="2449">
        <v>2397</v>
      </c>
      <c r="M75" s="2449">
        <v>1212</v>
      </c>
      <c r="N75" s="2449">
        <v>487</v>
      </c>
      <c r="O75" s="2449">
        <v>2108</v>
      </c>
      <c r="P75" s="2449">
        <v>2108</v>
      </c>
      <c r="Q75" s="2449" t="s">
        <v>21</v>
      </c>
      <c r="R75" s="2449">
        <v>4543</v>
      </c>
      <c r="S75" s="2449" t="s">
        <v>21</v>
      </c>
      <c r="T75" s="108" t="s">
        <v>41</v>
      </c>
      <c r="U75" s="673" t="s">
        <v>26</v>
      </c>
      <c r="V75" s="105" t="s">
        <v>26</v>
      </c>
      <c r="W75" s="106" t="s">
        <v>26</v>
      </c>
      <c r="X75" s="1258">
        <v>43800</v>
      </c>
      <c r="Y75" s="2449">
        <v>1378</v>
      </c>
      <c r="Z75" s="2449">
        <v>47</v>
      </c>
      <c r="AA75" s="2449" t="s">
        <v>21</v>
      </c>
      <c r="AB75" s="2449">
        <v>663</v>
      </c>
      <c r="AC75" s="2449" t="s">
        <v>21</v>
      </c>
      <c r="AD75" s="2449" t="s">
        <v>21</v>
      </c>
      <c r="AE75" s="2449">
        <v>136</v>
      </c>
      <c r="AF75" s="2449">
        <v>405</v>
      </c>
      <c r="AG75" s="2449">
        <v>444</v>
      </c>
      <c r="AH75" s="2449" t="s">
        <v>21</v>
      </c>
      <c r="AI75" s="2449" t="s">
        <v>21</v>
      </c>
      <c r="AJ75" s="2449">
        <v>40797</v>
      </c>
      <c r="AK75" s="2449">
        <v>20516</v>
      </c>
      <c r="AL75" s="2449">
        <v>419</v>
      </c>
      <c r="AM75" s="2449" t="s">
        <v>21</v>
      </c>
      <c r="AN75" s="2449">
        <v>37</v>
      </c>
      <c r="AO75" s="108" t="s">
        <v>41</v>
      </c>
      <c r="AP75" s="673" t="s">
        <v>26</v>
      </c>
      <c r="AQ75" s="105" t="s">
        <v>26</v>
      </c>
      <c r="AR75" s="106" t="s">
        <v>26</v>
      </c>
      <c r="AS75" s="1258">
        <v>43800</v>
      </c>
      <c r="AT75" s="2449">
        <v>1</v>
      </c>
      <c r="AU75" s="2449">
        <v>9</v>
      </c>
      <c r="AV75" s="2449">
        <v>4</v>
      </c>
      <c r="AW75" s="2449">
        <v>28</v>
      </c>
      <c r="AX75" s="2449">
        <v>28</v>
      </c>
      <c r="AY75" s="2449">
        <v>23</v>
      </c>
      <c r="AZ75" s="2449" t="s">
        <v>21</v>
      </c>
      <c r="BA75" s="2449" t="s">
        <v>21</v>
      </c>
      <c r="BB75" s="2449">
        <v>174</v>
      </c>
      <c r="BC75" s="2449">
        <v>149</v>
      </c>
      <c r="BD75" s="2449">
        <v>164</v>
      </c>
      <c r="BE75" s="2449" t="s">
        <v>21</v>
      </c>
      <c r="BF75" s="2449" t="s">
        <v>21</v>
      </c>
      <c r="BG75" s="2449">
        <v>41930</v>
      </c>
      <c r="BH75" s="2449">
        <v>117329</v>
      </c>
      <c r="BI75" s="2449">
        <v>8790</v>
      </c>
      <c r="BJ75" s="1303" t="s">
        <v>41</v>
      </c>
      <c r="BK75" s="1304" t="s">
        <v>26</v>
      </c>
      <c r="BL75" s="105" t="s">
        <v>26</v>
      </c>
      <c r="BM75" s="106" t="s">
        <v>26</v>
      </c>
      <c r="BN75" s="1258">
        <v>43800</v>
      </c>
      <c r="BO75" s="2449">
        <v>8886</v>
      </c>
      <c r="BP75" s="2449">
        <v>111327</v>
      </c>
      <c r="BQ75" s="2449">
        <v>121797</v>
      </c>
      <c r="BR75" s="2449" t="s">
        <v>21</v>
      </c>
      <c r="BS75" s="2449" t="s">
        <v>21</v>
      </c>
      <c r="BT75" s="2449" t="s">
        <v>21</v>
      </c>
      <c r="BU75" s="2449">
        <v>1922118</v>
      </c>
      <c r="BV75" s="2449">
        <v>255447.95</v>
      </c>
      <c r="BW75" s="2449">
        <v>14476.720000000001</v>
      </c>
      <c r="BX75" s="2449">
        <v>2397</v>
      </c>
      <c r="BY75" s="2449">
        <v>1263.3600000000001</v>
      </c>
      <c r="BZ75" s="2449">
        <v>512.29</v>
      </c>
      <c r="CA75" s="2449">
        <v>3395.08</v>
      </c>
      <c r="CB75" s="2449">
        <v>3395.08</v>
      </c>
      <c r="CC75" s="2449" t="s">
        <v>21</v>
      </c>
      <c r="CD75" s="2449">
        <v>5489.96</v>
      </c>
      <c r="CE75" s="108" t="s">
        <v>41</v>
      </c>
      <c r="CF75" s="673" t="s">
        <v>26</v>
      </c>
      <c r="CG75" s="105" t="s">
        <v>26</v>
      </c>
      <c r="CH75" s="106" t="s">
        <v>26</v>
      </c>
      <c r="CI75" s="1258">
        <v>43800</v>
      </c>
      <c r="CJ75" s="2449">
        <v>3</v>
      </c>
      <c r="CK75" s="2449">
        <v>1453</v>
      </c>
      <c r="CL75" s="2449">
        <v>1453</v>
      </c>
      <c r="CM75" s="2449">
        <v>47</v>
      </c>
      <c r="CN75" s="2449" t="s">
        <v>21</v>
      </c>
      <c r="CO75" s="2449" t="s">
        <v>21</v>
      </c>
      <c r="CP75" s="2449">
        <v>1830</v>
      </c>
      <c r="CQ75" s="2449" t="s">
        <v>21</v>
      </c>
      <c r="CR75" s="2449">
        <v>207</v>
      </c>
      <c r="CS75" s="2449">
        <v>1322</v>
      </c>
      <c r="CT75" s="2449">
        <v>1448</v>
      </c>
      <c r="CU75" s="2449" t="s">
        <v>21</v>
      </c>
      <c r="CV75" s="2449" t="s">
        <v>21</v>
      </c>
      <c r="CW75" s="2449">
        <v>37739</v>
      </c>
      <c r="CX75" s="2449">
        <v>26540</v>
      </c>
      <c r="CY75" s="2449">
        <v>1033</v>
      </c>
      <c r="CZ75" s="108" t="s">
        <v>41</v>
      </c>
      <c r="DA75" s="673" t="s">
        <v>26</v>
      </c>
      <c r="DB75" s="105" t="s">
        <v>26</v>
      </c>
      <c r="DC75" s="106" t="s">
        <v>26</v>
      </c>
      <c r="DD75" s="1258">
        <v>43800</v>
      </c>
      <c r="DE75" s="2449" t="s">
        <v>21</v>
      </c>
      <c r="DF75" s="2449">
        <v>528316</v>
      </c>
      <c r="DG75" s="2449">
        <v>4162</v>
      </c>
      <c r="DH75" s="2449">
        <v>72</v>
      </c>
      <c r="DI75" s="2449">
        <v>1</v>
      </c>
      <c r="DJ75" s="2449">
        <v>9</v>
      </c>
      <c r="DK75" s="2449">
        <v>4</v>
      </c>
      <c r="DL75" s="2449">
        <v>28</v>
      </c>
      <c r="DM75" s="2449">
        <v>28</v>
      </c>
      <c r="DN75" s="2449">
        <v>23</v>
      </c>
      <c r="DO75" s="2449" t="s">
        <v>21</v>
      </c>
      <c r="DP75" s="2449" t="s">
        <v>21</v>
      </c>
      <c r="DQ75" s="2449">
        <v>204</v>
      </c>
      <c r="DR75" s="2449">
        <v>175</v>
      </c>
      <c r="DS75" s="2449">
        <v>192</v>
      </c>
      <c r="DT75" s="2449" t="s">
        <v>21</v>
      </c>
      <c r="DU75" s="108" t="s">
        <v>41</v>
      </c>
      <c r="DV75" s="673" t="s">
        <v>26</v>
      </c>
      <c r="DW75" s="4"/>
      <c r="DX75" s="4"/>
      <c r="DY75" s="4"/>
      <c r="DZ75" s="4"/>
      <c r="EA75" s="4"/>
      <c r="EB75" s="4"/>
      <c r="EC75" s="4"/>
      <c r="ED75" s="4"/>
      <c r="EE75" s="4"/>
      <c r="EF75" s="4"/>
      <c r="EG75" s="4"/>
      <c r="EH75" s="4"/>
      <c r="EI75" s="4"/>
      <c r="EJ75" s="4"/>
      <c r="EK75" s="4"/>
      <c r="EL75" s="4"/>
      <c r="EM75" s="4"/>
      <c r="EN75" s="4"/>
      <c r="EO75" s="4"/>
      <c r="ER75" s="4"/>
      <c r="ES75" s="4"/>
      <c r="ET75" s="4"/>
    </row>
    <row r="76" spans="1:150" s="4" customFormat="1" ht="14.25" customHeight="1">
      <c r="A76" s="1309"/>
      <c r="B76" s="1309"/>
      <c r="C76" s="1309"/>
      <c r="D76" s="1306"/>
      <c r="E76" s="1306"/>
      <c r="F76" s="1306"/>
      <c r="G76" s="1306"/>
      <c r="H76" s="1306"/>
      <c r="I76" s="1306"/>
      <c r="K76" s="1310"/>
      <c r="R76" s="35"/>
      <c r="S76" s="35"/>
      <c r="T76" s="1306"/>
      <c r="U76" s="1306"/>
      <c r="V76" s="1309"/>
      <c r="W76" s="1309"/>
      <c r="X76" s="1309"/>
      <c r="Y76" s="1306"/>
      <c r="Z76" s="1306"/>
      <c r="AA76" s="1306"/>
      <c r="AB76" s="1306"/>
      <c r="AC76" s="1306"/>
      <c r="AD76" s="1306"/>
      <c r="AE76" s="1306"/>
      <c r="AG76" s="1306"/>
      <c r="AH76" s="1306"/>
      <c r="AI76" s="1306"/>
      <c r="AJ76" s="1306"/>
      <c r="AK76" s="1306"/>
      <c r="AL76" s="1306"/>
      <c r="AM76" s="1306"/>
      <c r="AN76" s="392"/>
      <c r="AO76" s="1306"/>
      <c r="AP76" s="1306"/>
      <c r="AQ76" s="1309"/>
      <c r="AR76" s="1300"/>
      <c r="AS76" s="1300"/>
      <c r="AT76" s="1030"/>
      <c r="AU76" s="1030"/>
      <c r="AV76" s="1030"/>
      <c r="AW76" s="1030"/>
      <c r="AX76" s="1030"/>
      <c r="AY76" s="1030"/>
      <c r="AZ76" s="1030"/>
      <c r="BA76" s="1030"/>
      <c r="BB76" s="1030"/>
      <c r="BC76" s="1030"/>
      <c r="BD76" s="1030"/>
      <c r="BE76" s="1030"/>
      <c r="BF76" s="1030"/>
      <c r="BG76" s="1030"/>
      <c r="BH76" s="1030"/>
      <c r="BI76" s="1030"/>
      <c r="BJ76" s="1030"/>
      <c r="BK76" s="1030"/>
      <c r="BL76" s="1309"/>
      <c r="BM76" s="1309"/>
      <c r="BN76" s="1309"/>
      <c r="BO76" s="1306"/>
      <c r="BP76" s="1306"/>
      <c r="BQ76" s="1306"/>
      <c r="BR76" s="1306"/>
      <c r="BS76" s="1306"/>
      <c r="BT76" s="1306"/>
      <c r="BU76" s="1306"/>
      <c r="CC76" s="35"/>
      <c r="CD76" s="35"/>
      <c r="CE76" s="1306"/>
      <c r="CF76" s="1306"/>
      <c r="CG76" s="1309"/>
      <c r="CH76" s="1309"/>
      <c r="CI76" s="1309"/>
      <c r="CJ76" s="1306"/>
      <c r="CK76" s="1306"/>
      <c r="CL76" s="1306"/>
      <c r="CM76" s="1306"/>
      <c r="CN76" s="1306"/>
      <c r="CO76" s="1306"/>
      <c r="CP76" s="1306"/>
      <c r="CQ76" s="1307"/>
      <c r="CR76" s="1306"/>
      <c r="CS76" s="1306"/>
      <c r="CU76" s="1306"/>
      <c r="CV76" s="1306"/>
      <c r="CW76" s="1306"/>
      <c r="CX76" s="1306"/>
      <c r="CY76" s="1306"/>
      <c r="CZ76" s="1306"/>
      <c r="DA76" s="1306"/>
      <c r="DB76" s="35"/>
      <c r="DC76" s="35"/>
      <c r="DD76" s="35"/>
      <c r="DE76" s="35"/>
      <c r="DF76" s="35"/>
      <c r="DG76" s="35"/>
      <c r="DH76" s="35"/>
      <c r="DI76" s="35"/>
      <c r="DJ76" s="35"/>
      <c r="DK76" s="35"/>
      <c r="DL76" s="1307"/>
      <c r="DN76" s="35"/>
      <c r="DO76" s="35"/>
      <c r="DP76" s="35"/>
      <c r="DQ76" s="35"/>
      <c r="DR76" s="35"/>
      <c r="DS76" s="35"/>
      <c r="DT76" s="35"/>
      <c r="DU76" s="35"/>
      <c r="DV76" s="35"/>
      <c r="DW76" s="1300"/>
      <c r="DX76" s="1300"/>
      <c r="DY76" s="1300"/>
      <c r="EG76" s="1311"/>
      <c r="EP76" s="1030"/>
      <c r="EQ76" s="1030"/>
    </row>
    <row r="77" spans="1:150" s="388" customFormat="1" ht="19.5" customHeight="1">
      <c r="A77" s="2575" t="s">
        <v>737</v>
      </c>
      <c r="B77" s="2575"/>
      <c r="C77" s="2796"/>
      <c r="D77" s="2463" t="s">
        <v>1140</v>
      </c>
      <c r="E77" s="529"/>
      <c r="F77" s="2081" t="s">
        <v>2086</v>
      </c>
      <c r="G77" s="529"/>
      <c r="H77" s="395"/>
      <c r="I77" s="395"/>
      <c r="J77" s="395"/>
      <c r="K77" s="1015" t="s">
        <v>744</v>
      </c>
      <c r="L77" s="395"/>
      <c r="M77" s="557"/>
      <c r="N77" s="2472" t="s">
        <v>677</v>
      </c>
      <c r="O77" s="395"/>
      <c r="P77" s="2460" t="s">
        <v>2087</v>
      </c>
      <c r="Q77" s="1766"/>
      <c r="R77" s="2460"/>
      <c r="S77" s="529" t="s">
        <v>717</v>
      </c>
      <c r="T77" s="2566" t="s">
        <v>697</v>
      </c>
      <c r="U77" s="2567"/>
      <c r="V77" s="2575" t="s">
        <v>737</v>
      </c>
      <c r="W77" s="2575"/>
      <c r="X77" s="2796"/>
      <c r="Y77" s="1017" t="s">
        <v>1141</v>
      </c>
      <c r="Z77" s="529"/>
      <c r="AA77" s="529" t="s">
        <v>2088</v>
      </c>
      <c r="AB77" s="395"/>
      <c r="AC77" s="395"/>
      <c r="AD77" s="395"/>
      <c r="AE77" s="395"/>
      <c r="AF77" s="1015" t="s">
        <v>744</v>
      </c>
      <c r="AG77" s="529" t="s">
        <v>717</v>
      </c>
      <c r="AH77" s="529"/>
      <c r="AI77" s="529"/>
      <c r="AJ77" s="395"/>
      <c r="AK77" s="2459"/>
      <c r="AL77" s="2472" t="s">
        <v>2089</v>
      </c>
      <c r="AM77" s="2079"/>
      <c r="AN77" s="395"/>
      <c r="AO77" s="2566" t="s">
        <v>697</v>
      </c>
      <c r="AP77" s="2567"/>
      <c r="AQ77" s="2575" t="s">
        <v>737</v>
      </c>
      <c r="AR77" s="2575"/>
      <c r="AS77" s="2796"/>
      <c r="AT77" s="2073" t="s">
        <v>2090</v>
      </c>
      <c r="AU77" s="529"/>
      <c r="AV77" s="529"/>
      <c r="AW77" s="2079" t="s">
        <v>2091</v>
      </c>
      <c r="AX77" s="395"/>
      <c r="AY77" s="2078"/>
      <c r="AZ77" s="2460"/>
      <c r="BA77" s="1015" t="s">
        <v>744</v>
      </c>
      <c r="BB77" s="972" t="s">
        <v>2092</v>
      </c>
      <c r="BC77" s="395"/>
      <c r="BD77" s="395"/>
      <c r="BE77" s="395"/>
      <c r="BF77" s="1312"/>
      <c r="BG77" s="395"/>
      <c r="BH77" s="395"/>
      <c r="BI77" s="1313"/>
      <c r="BJ77" s="2566" t="s">
        <v>697</v>
      </c>
      <c r="BK77" s="2567"/>
      <c r="BL77" s="2575" t="s">
        <v>737</v>
      </c>
      <c r="BM77" s="2575"/>
      <c r="BN77" s="2796"/>
      <c r="BO77" s="2461" t="s">
        <v>2093</v>
      </c>
      <c r="BP77" s="529"/>
      <c r="BQ77" s="1020" t="s">
        <v>2086</v>
      </c>
      <c r="BR77" s="529"/>
      <c r="BS77" s="529"/>
      <c r="BT77" s="529"/>
      <c r="BU77" s="529"/>
      <c r="BV77" s="1015" t="s">
        <v>744</v>
      </c>
      <c r="BW77" s="972"/>
      <c r="BX77" s="395"/>
      <c r="BY77" s="395"/>
      <c r="BZ77" s="529"/>
      <c r="CA77" s="2472" t="s">
        <v>677</v>
      </c>
      <c r="CB77" s="458"/>
      <c r="CC77" s="2079" t="s">
        <v>2087</v>
      </c>
      <c r="CD77" s="459"/>
      <c r="CE77" s="2566" t="s">
        <v>697</v>
      </c>
      <c r="CF77" s="2567"/>
      <c r="CG77" s="2575" t="s">
        <v>737</v>
      </c>
      <c r="CH77" s="2575"/>
      <c r="CI77" s="2796"/>
      <c r="CJ77" s="521" t="s">
        <v>2094</v>
      </c>
      <c r="CK77" s="529"/>
      <c r="CL77" s="529" t="s">
        <v>2095</v>
      </c>
      <c r="CM77" s="395"/>
      <c r="CN77" s="395"/>
      <c r="CO77" s="395"/>
      <c r="CP77" s="395"/>
      <c r="CQ77" s="1015" t="s">
        <v>744</v>
      </c>
      <c r="CR77" s="529"/>
      <c r="CS77" s="529"/>
      <c r="CT77" s="529"/>
      <c r="CU77" s="529" t="s">
        <v>717</v>
      </c>
      <c r="CV77" s="529"/>
      <c r="CW77" s="529"/>
      <c r="CX77" s="2078"/>
      <c r="CY77" s="2341"/>
      <c r="CZ77" s="2566" t="s">
        <v>697</v>
      </c>
      <c r="DA77" s="2567"/>
      <c r="DB77" s="2575" t="s">
        <v>737</v>
      </c>
      <c r="DC77" s="2575"/>
      <c r="DD77" s="2796"/>
      <c r="DE77" s="2293" t="s">
        <v>1491</v>
      </c>
      <c r="DF77" s="2248"/>
      <c r="DG77" s="393" t="s">
        <v>1142</v>
      </c>
      <c r="DH77" s="395"/>
      <c r="DI77" s="529" t="s">
        <v>2096</v>
      </c>
      <c r="DJ77" s="395"/>
      <c r="DK77" s="529"/>
      <c r="DL77" s="1015" t="s">
        <v>744</v>
      </c>
      <c r="DM77" s="972"/>
      <c r="DN77" s="395"/>
      <c r="DO77" s="395"/>
      <c r="DP77" s="395"/>
      <c r="DQ77" s="2066"/>
      <c r="DR77" s="2066"/>
      <c r="DS77" s="2066"/>
      <c r="DT77" s="1100"/>
      <c r="DU77" s="2566" t="s">
        <v>697</v>
      </c>
      <c r="DV77" s="2567"/>
      <c r="DW77" s="1107"/>
      <c r="DX77" s="1108"/>
      <c r="DY77" s="1108"/>
      <c r="DZ77" s="14"/>
      <c r="ED77" s="1314"/>
      <c r="EE77" s="1314"/>
      <c r="EF77" s="1314"/>
      <c r="EG77" s="1315"/>
      <c r="EH77" s="1315"/>
      <c r="EI77" s="1315"/>
      <c r="EJ77" s="2451"/>
      <c r="EK77" s="2451"/>
      <c r="EL77" s="2451"/>
      <c r="EO77" s="2451"/>
      <c r="EP77" s="1316"/>
      <c r="EQ77" s="1108"/>
      <c r="ER77" s="14"/>
      <c r="ES77" s="14"/>
      <c r="ET77" s="14"/>
    </row>
    <row r="78" spans="1:150" ht="19.5" customHeight="1">
      <c r="A78" s="2797"/>
      <c r="B78" s="2797"/>
      <c r="C78" s="2798"/>
      <c r="D78" s="1024" t="s">
        <v>352</v>
      </c>
      <c r="E78" s="1022" t="s">
        <v>10</v>
      </c>
      <c r="F78" s="1021" t="s">
        <v>11</v>
      </c>
      <c r="G78" s="1021" t="s">
        <v>15</v>
      </c>
      <c r="H78" s="1021" t="s">
        <v>305</v>
      </c>
      <c r="I78" s="1021" t="s">
        <v>353</v>
      </c>
      <c r="J78" s="1021" t="s">
        <v>353</v>
      </c>
      <c r="K78" s="1021" t="s">
        <v>88</v>
      </c>
      <c r="L78" s="1021" t="s">
        <v>788</v>
      </c>
      <c r="M78" s="1021" t="s">
        <v>5</v>
      </c>
      <c r="N78" s="1021" t="s">
        <v>347</v>
      </c>
      <c r="O78" s="1021" t="s">
        <v>347</v>
      </c>
      <c r="P78" s="1021" t="s">
        <v>739</v>
      </c>
      <c r="Q78" s="1022" t="s">
        <v>295</v>
      </c>
      <c r="R78" s="1022" t="s">
        <v>296</v>
      </c>
      <c r="S78" s="1021" t="s">
        <v>297</v>
      </c>
      <c r="T78" s="2568"/>
      <c r="U78" s="2569"/>
      <c r="V78" s="2797"/>
      <c r="W78" s="2797"/>
      <c r="X78" s="2798"/>
      <c r="Y78" s="1022" t="s">
        <v>296</v>
      </c>
      <c r="Z78" s="1024" t="s">
        <v>297</v>
      </c>
      <c r="AA78" s="1024" t="s">
        <v>348</v>
      </c>
      <c r="AB78" s="1024" t="s">
        <v>301</v>
      </c>
      <c r="AC78" s="1024" t="s">
        <v>351</v>
      </c>
      <c r="AD78" s="1024" t="s">
        <v>352</v>
      </c>
      <c r="AE78" s="1289" t="s">
        <v>15</v>
      </c>
      <c r="AF78" s="1021" t="s">
        <v>305</v>
      </c>
      <c r="AG78" s="1021" t="s">
        <v>353</v>
      </c>
      <c r="AH78" s="1024" t="s">
        <v>353</v>
      </c>
      <c r="AI78" s="1024" t="s">
        <v>88</v>
      </c>
      <c r="AJ78" s="1024" t="s">
        <v>788</v>
      </c>
      <c r="AK78" s="1024" t="s">
        <v>5</v>
      </c>
      <c r="AL78" s="1024" t="s">
        <v>221</v>
      </c>
      <c r="AM78" s="1023" t="s">
        <v>347</v>
      </c>
      <c r="AN78" s="1024" t="s">
        <v>739</v>
      </c>
      <c r="AO78" s="2568"/>
      <c r="AP78" s="2569"/>
      <c r="AQ78" s="2797"/>
      <c r="AR78" s="2797"/>
      <c r="AS78" s="2798"/>
      <c r="AT78" s="1024" t="s">
        <v>739</v>
      </c>
      <c r="AU78" s="1022" t="s">
        <v>295</v>
      </c>
      <c r="AV78" s="1022" t="s">
        <v>296</v>
      </c>
      <c r="AW78" s="1024" t="s">
        <v>297</v>
      </c>
      <c r="AX78" s="1023" t="s">
        <v>348</v>
      </c>
      <c r="AY78" s="1024" t="s">
        <v>371</v>
      </c>
      <c r="AZ78" s="1024" t="s">
        <v>301</v>
      </c>
      <c r="BA78" s="1021" t="s">
        <v>1200</v>
      </c>
      <c r="BB78" s="1021" t="s">
        <v>351</v>
      </c>
      <c r="BC78" s="1024" t="s">
        <v>352</v>
      </c>
      <c r="BD78" s="1021" t="s">
        <v>11</v>
      </c>
      <c r="BE78" s="1024" t="s">
        <v>15</v>
      </c>
      <c r="BF78" s="1024" t="s">
        <v>305</v>
      </c>
      <c r="BG78" s="1024" t="s">
        <v>353</v>
      </c>
      <c r="BH78" s="1024" t="s">
        <v>353</v>
      </c>
      <c r="BI78" s="1024" t="s">
        <v>5</v>
      </c>
      <c r="BJ78" s="2568"/>
      <c r="BK78" s="2569"/>
      <c r="BL78" s="2797"/>
      <c r="BM78" s="2797"/>
      <c r="BN78" s="2798"/>
      <c r="BO78" s="1024" t="s">
        <v>1200</v>
      </c>
      <c r="BP78" s="1289" t="s">
        <v>351</v>
      </c>
      <c r="BQ78" s="1024" t="s">
        <v>352</v>
      </c>
      <c r="BR78" s="1022" t="s">
        <v>10</v>
      </c>
      <c r="BS78" s="1021" t="s">
        <v>11</v>
      </c>
      <c r="BT78" s="1024" t="s">
        <v>15</v>
      </c>
      <c r="BU78" s="1024" t="s">
        <v>305</v>
      </c>
      <c r="BV78" s="1021" t="s">
        <v>353</v>
      </c>
      <c r="BW78" s="1021" t="s">
        <v>353</v>
      </c>
      <c r="BX78" s="1024" t="s">
        <v>88</v>
      </c>
      <c r="BY78" s="1289" t="s">
        <v>788</v>
      </c>
      <c r="BZ78" s="1024" t="s">
        <v>5</v>
      </c>
      <c r="CA78" s="1024" t="s">
        <v>221</v>
      </c>
      <c r="CB78" s="1022" t="s">
        <v>347</v>
      </c>
      <c r="CC78" s="1024" t="s">
        <v>739</v>
      </c>
      <c r="CD78" s="1022" t="s">
        <v>295</v>
      </c>
      <c r="CE78" s="2568"/>
      <c r="CF78" s="2569"/>
      <c r="CG78" s="2797"/>
      <c r="CH78" s="2797"/>
      <c r="CI78" s="2798"/>
      <c r="CJ78" s="1024" t="s">
        <v>739</v>
      </c>
      <c r="CK78" s="1024" t="s">
        <v>295</v>
      </c>
      <c r="CL78" s="1024" t="s">
        <v>296</v>
      </c>
      <c r="CM78" s="1024" t="s">
        <v>297</v>
      </c>
      <c r="CN78" s="1023" t="s">
        <v>348</v>
      </c>
      <c r="CO78" s="1024" t="s">
        <v>301</v>
      </c>
      <c r="CP78" s="1024" t="s">
        <v>1200</v>
      </c>
      <c r="CQ78" s="1021" t="s">
        <v>351</v>
      </c>
      <c r="CR78" s="1021" t="s">
        <v>352</v>
      </c>
      <c r="CS78" s="1024" t="s">
        <v>15</v>
      </c>
      <c r="CT78" s="1024" t="s">
        <v>305</v>
      </c>
      <c r="CU78" s="1024" t="s">
        <v>353</v>
      </c>
      <c r="CV78" s="1024" t="s">
        <v>353</v>
      </c>
      <c r="CW78" s="1024" t="s">
        <v>88</v>
      </c>
      <c r="CX78" s="1289" t="s">
        <v>788</v>
      </c>
      <c r="CY78" s="1024" t="s">
        <v>5</v>
      </c>
      <c r="CZ78" s="2568"/>
      <c r="DA78" s="2569"/>
      <c r="DB78" s="2797"/>
      <c r="DC78" s="2797"/>
      <c r="DD78" s="2798"/>
      <c r="DE78" s="1289" t="s">
        <v>788</v>
      </c>
      <c r="DF78" s="1024" t="s">
        <v>5</v>
      </c>
      <c r="DG78" s="1021" t="s">
        <v>221</v>
      </c>
      <c r="DH78" s="1022" t="s">
        <v>347</v>
      </c>
      <c r="DI78" s="1024" t="s">
        <v>739</v>
      </c>
      <c r="DJ78" s="1022" t="s">
        <v>295</v>
      </c>
      <c r="DK78" s="1022" t="s">
        <v>296</v>
      </c>
      <c r="DL78" s="1024" t="s">
        <v>297</v>
      </c>
      <c r="DM78" s="1021" t="s">
        <v>348</v>
      </c>
      <c r="DN78" s="1021" t="s">
        <v>371</v>
      </c>
      <c r="DO78" s="1024" t="s">
        <v>301</v>
      </c>
      <c r="DP78" s="1024" t="s">
        <v>1200</v>
      </c>
      <c r="DQ78" s="1289" t="s">
        <v>351</v>
      </c>
      <c r="DR78" s="1024" t="s">
        <v>352</v>
      </c>
      <c r="DS78" s="1022" t="s">
        <v>10</v>
      </c>
      <c r="DT78" s="1021" t="s">
        <v>11</v>
      </c>
      <c r="DU78" s="2568"/>
      <c r="DV78" s="2569"/>
      <c r="DW78" s="1286"/>
      <c r="DX78" s="1286"/>
      <c r="DY78" s="1286"/>
      <c r="DZ78" s="4"/>
      <c r="ED78" s="4"/>
      <c r="EE78" s="4"/>
      <c r="EF78" s="4"/>
      <c r="EG78" s="4"/>
      <c r="EH78" s="4"/>
      <c r="EI78" s="4"/>
      <c r="EJ78" s="4"/>
      <c r="EK78" s="4"/>
      <c r="EL78" s="4"/>
      <c r="EO78" s="4"/>
      <c r="EP78" s="1286"/>
      <c r="EQ78" s="1286"/>
      <c r="ER78" s="4"/>
      <c r="ES78" s="4"/>
      <c r="ET78" s="4"/>
    </row>
    <row r="79" spans="1:150" ht="14.25">
      <c r="A79" s="2797"/>
      <c r="B79" s="2797"/>
      <c r="C79" s="2798"/>
      <c r="D79" s="1024" t="s">
        <v>357</v>
      </c>
      <c r="E79" s="1022"/>
      <c r="F79" s="2340" t="s">
        <v>714</v>
      </c>
      <c r="G79" s="1024"/>
      <c r="H79" s="1024"/>
      <c r="I79" s="1024" t="s">
        <v>1470</v>
      </c>
      <c r="J79" s="1024" t="s">
        <v>1471</v>
      </c>
      <c r="K79" s="1297"/>
      <c r="L79" s="1297"/>
      <c r="M79" s="1024"/>
      <c r="N79" s="1024" t="s">
        <v>9</v>
      </c>
      <c r="O79" s="1024" t="s">
        <v>9</v>
      </c>
      <c r="P79" s="1024"/>
      <c r="Q79" s="1022"/>
      <c r="R79" s="1022"/>
      <c r="S79" s="1024"/>
      <c r="T79" s="2568"/>
      <c r="U79" s="2569"/>
      <c r="V79" s="2797"/>
      <c r="W79" s="2797"/>
      <c r="X79" s="2798"/>
      <c r="Y79" s="1022"/>
      <c r="Z79" s="1024"/>
      <c r="AA79" s="1024"/>
      <c r="AB79" s="1024" t="s">
        <v>1186</v>
      </c>
      <c r="AC79" s="53" t="s">
        <v>397</v>
      </c>
      <c r="AD79" s="1024" t="s">
        <v>357</v>
      </c>
      <c r="AE79" s="1289"/>
      <c r="AF79" s="1024"/>
      <c r="AG79" s="1024" t="s">
        <v>1470</v>
      </c>
      <c r="AH79" s="1024" t="s">
        <v>1471</v>
      </c>
      <c r="AI79" s="1297"/>
      <c r="AJ79" s="1297"/>
      <c r="AK79" s="1024"/>
      <c r="AL79" s="1024" t="s">
        <v>9</v>
      </c>
      <c r="AM79" s="1023" t="s">
        <v>9</v>
      </c>
      <c r="AN79" s="1024"/>
      <c r="AO79" s="2568"/>
      <c r="AP79" s="2569"/>
      <c r="AQ79" s="2797"/>
      <c r="AR79" s="2797"/>
      <c r="AS79" s="2798"/>
      <c r="AT79" s="1024"/>
      <c r="AU79" s="1022"/>
      <c r="AV79" s="1022"/>
      <c r="AW79" s="1024"/>
      <c r="AX79" s="1023"/>
      <c r="AY79" s="1024"/>
      <c r="AZ79" s="1024" t="s">
        <v>1186</v>
      </c>
      <c r="BA79" s="53"/>
      <c r="BB79" s="53" t="s">
        <v>397</v>
      </c>
      <c r="BC79" s="1024" t="s">
        <v>357</v>
      </c>
      <c r="BD79" s="2340" t="s">
        <v>714</v>
      </c>
      <c r="BE79" s="1024"/>
      <c r="BF79" s="1024"/>
      <c r="BG79" s="1024" t="s">
        <v>1470</v>
      </c>
      <c r="BH79" s="1024" t="s">
        <v>1471</v>
      </c>
      <c r="BI79" s="1024"/>
      <c r="BJ79" s="2568"/>
      <c r="BK79" s="2569"/>
      <c r="BL79" s="2797"/>
      <c r="BM79" s="2797"/>
      <c r="BN79" s="2798"/>
      <c r="BO79" s="53"/>
      <c r="BP79" s="53" t="s">
        <v>397</v>
      </c>
      <c r="BQ79" s="1024" t="s">
        <v>357</v>
      </c>
      <c r="BR79" s="1022"/>
      <c r="BS79" s="2340" t="s">
        <v>714</v>
      </c>
      <c r="BT79" s="1024"/>
      <c r="BU79" s="1024"/>
      <c r="BV79" s="1024" t="s">
        <v>1470</v>
      </c>
      <c r="BW79" s="1024" t="s">
        <v>1471</v>
      </c>
      <c r="BX79" s="1297"/>
      <c r="BY79" s="1297"/>
      <c r="BZ79" s="1024"/>
      <c r="CA79" s="1024" t="s">
        <v>9</v>
      </c>
      <c r="CB79" s="1022" t="s">
        <v>9</v>
      </c>
      <c r="CC79" s="1024"/>
      <c r="CD79" s="1022"/>
      <c r="CE79" s="2568"/>
      <c r="CF79" s="2569"/>
      <c r="CG79" s="2797"/>
      <c r="CH79" s="2797"/>
      <c r="CI79" s="2798"/>
      <c r="CJ79" s="1024"/>
      <c r="CK79" s="1024"/>
      <c r="CL79" s="1024"/>
      <c r="CM79" s="1024"/>
      <c r="CN79" s="1023"/>
      <c r="CO79" s="1024" t="s">
        <v>1186</v>
      </c>
      <c r="CP79" s="53"/>
      <c r="CQ79" s="53" t="s">
        <v>397</v>
      </c>
      <c r="CR79" s="1024" t="s">
        <v>357</v>
      </c>
      <c r="CS79" s="1024"/>
      <c r="CT79" s="1024"/>
      <c r="CU79" s="1024" t="s">
        <v>1470</v>
      </c>
      <c r="CV79" s="1024" t="s">
        <v>1471</v>
      </c>
      <c r="CW79" s="1297"/>
      <c r="CX79" s="1297"/>
      <c r="CY79" s="1024"/>
      <c r="CZ79" s="2568"/>
      <c r="DA79" s="2569"/>
      <c r="DB79" s="2797"/>
      <c r="DC79" s="2797"/>
      <c r="DD79" s="2798"/>
      <c r="DE79" s="1297"/>
      <c r="DF79" s="1024"/>
      <c r="DG79" s="1024" t="s">
        <v>9</v>
      </c>
      <c r="DH79" s="1022" t="s">
        <v>9</v>
      </c>
      <c r="DI79" s="1024"/>
      <c r="DJ79" s="1022"/>
      <c r="DK79" s="1022"/>
      <c r="DL79" s="1024"/>
      <c r="DM79" s="1024"/>
      <c r="DN79" s="1024"/>
      <c r="DO79" s="1024" t="s">
        <v>1186</v>
      </c>
      <c r="DP79" s="53"/>
      <c r="DQ79" s="53" t="s">
        <v>397</v>
      </c>
      <c r="DR79" s="1024" t="s">
        <v>357</v>
      </c>
      <c r="DS79" s="1022"/>
      <c r="DT79" s="2340" t="s">
        <v>714</v>
      </c>
      <c r="DU79" s="2568"/>
      <c r="DV79" s="2569"/>
      <c r="DW79" s="1286"/>
      <c r="DX79" s="1286"/>
      <c r="DY79" s="1286"/>
      <c r="DZ79" s="4"/>
      <c r="ED79" s="4"/>
      <c r="EE79" s="4"/>
      <c r="EF79" s="4"/>
      <c r="EG79" s="4"/>
      <c r="EH79" s="4"/>
      <c r="EI79" s="4"/>
      <c r="EJ79" s="4"/>
      <c r="EK79" s="4"/>
      <c r="EL79" s="4"/>
      <c r="EO79" s="4"/>
      <c r="EP79" s="1286"/>
      <c r="EQ79" s="1286"/>
      <c r="ER79" s="4"/>
      <c r="ES79" s="4"/>
      <c r="ET79" s="4"/>
    </row>
    <row r="80" spans="1:150" ht="15" customHeight="1">
      <c r="A80" s="2797"/>
      <c r="B80" s="2797"/>
      <c r="C80" s="2798"/>
      <c r="D80" s="978" t="s">
        <v>1380</v>
      </c>
      <c r="E80" s="407"/>
      <c r="F80" s="401" t="s">
        <v>1204</v>
      </c>
      <c r="G80" s="401"/>
      <c r="H80" s="912" t="s">
        <v>1379</v>
      </c>
      <c r="I80" s="406"/>
      <c r="J80" s="912"/>
      <c r="K80" s="401"/>
      <c r="L80" s="2759" t="s">
        <v>1472</v>
      </c>
      <c r="M80" s="406"/>
      <c r="N80" s="406" t="s">
        <v>1388</v>
      </c>
      <c r="O80" s="406" t="s">
        <v>1388</v>
      </c>
      <c r="P80" s="401"/>
      <c r="Q80" s="407"/>
      <c r="R80" s="407"/>
      <c r="S80" s="401" t="s">
        <v>360</v>
      </c>
      <c r="T80" s="2568"/>
      <c r="U80" s="2569"/>
      <c r="V80" s="2797"/>
      <c r="W80" s="2797"/>
      <c r="X80" s="2798"/>
      <c r="Y80" s="407"/>
      <c r="Z80" s="401" t="s">
        <v>360</v>
      </c>
      <c r="AA80" s="406" t="s">
        <v>388</v>
      </c>
      <c r="AB80" s="407" t="s">
        <v>1379</v>
      </c>
      <c r="AC80" s="401" t="s">
        <v>1202</v>
      </c>
      <c r="AD80" s="978" t="s">
        <v>1380</v>
      </c>
      <c r="AE80" s="442"/>
      <c r="AF80" s="406" t="s">
        <v>1379</v>
      </c>
      <c r="AG80" s="406"/>
      <c r="AH80" s="912"/>
      <c r="AI80" s="401"/>
      <c r="AJ80" s="2759" t="s">
        <v>2021</v>
      </c>
      <c r="AK80" s="406"/>
      <c r="AL80" s="406" t="s">
        <v>1378</v>
      </c>
      <c r="AM80" s="496" t="s">
        <v>1388</v>
      </c>
      <c r="AN80" s="407"/>
      <c r="AO80" s="2568"/>
      <c r="AP80" s="2569"/>
      <c r="AQ80" s="2797"/>
      <c r="AR80" s="2797"/>
      <c r="AS80" s="2798"/>
      <c r="AT80" s="407"/>
      <c r="AU80" s="407"/>
      <c r="AV80" s="407"/>
      <c r="AW80" s="401" t="s">
        <v>360</v>
      </c>
      <c r="AX80" s="496" t="s">
        <v>388</v>
      </c>
      <c r="AY80" s="406" t="s">
        <v>388</v>
      </c>
      <c r="AZ80" s="407" t="s">
        <v>1379</v>
      </c>
      <c r="BA80" s="401"/>
      <c r="BB80" s="401" t="s">
        <v>1202</v>
      </c>
      <c r="BC80" s="988" t="s">
        <v>1380</v>
      </c>
      <c r="BD80" s="401" t="s">
        <v>1204</v>
      </c>
      <c r="BE80" s="401"/>
      <c r="BF80" s="912" t="s">
        <v>1379</v>
      </c>
      <c r="BG80" s="406"/>
      <c r="BH80" s="406"/>
      <c r="BI80" s="406"/>
      <c r="BJ80" s="2568"/>
      <c r="BK80" s="2569"/>
      <c r="BL80" s="2797"/>
      <c r="BM80" s="2797"/>
      <c r="BN80" s="2798"/>
      <c r="BO80" s="401"/>
      <c r="BP80" s="401" t="s">
        <v>1202</v>
      </c>
      <c r="BQ80" s="988" t="s">
        <v>1237</v>
      </c>
      <c r="BR80" s="407"/>
      <c r="BS80" s="401" t="s">
        <v>1204</v>
      </c>
      <c r="BT80" s="401"/>
      <c r="BU80" s="912" t="s">
        <v>1379</v>
      </c>
      <c r="BV80" s="406"/>
      <c r="BW80" s="406"/>
      <c r="BX80" s="401"/>
      <c r="BY80" s="2759" t="s">
        <v>2021</v>
      </c>
      <c r="BZ80" s="406"/>
      <c r="CA80" s="406" t="s">
        <v>1378</v>
      </c>
      <c r="CB80" s="912" t="s">
        <v>1388</v>
      </c>
      <c r="CC80" s="407"/>
      <c r="CD80" s="407"/>
      <c r="CE80" s="2568"/>
      <c r="CF80" s="2569"/>
      <c r="CG80" s="2797"/>
      <c r="CH80" s="2797"/>
      <c r="CI80" s="2798"/>
      <c r="CJ80" s="407"/>
      <c r="CK80" s="401"/>
      <c r="CL80" s="401"/>
      <c r="CM80" s="401" t="s">
        <v>360</v>
      </c>
      <c r="CN80" s="496" t="s">
        <v>388</v>
      </c>
      <c r="CO80" s="407" t="s">
        <v>1379</v>
      </c>
      <c r="CP80" s="401"/>
      <c r="CQ80" s="401" t="s">
        <v>1202</v>
      </c>
      <c r="CR80" s="978" t="s">
        <v>1380</v>
      </c>
      <c r="CS80" s="401"/>
      <c r="CT80" s="912" t="s">
        <v>1379</v>
      </c>
      <c r="CU80" s="406"/>
      <c r="CV80" s="912"/>
      <c r="CW80" s="401"/>
      <c r="CX80" s="2759" t="s">
        <v>2021</v>
      </c>
      <c r="CY80" s="406"/>
      <c r="CZ80" s="2568"/>
      <c r="DA80" s="2569"/>
      <c r="DB80" s="2797"/>
      <c r="DC80" s="2797"/>
      <c r="DD80" s="2798"/>
      <c r="DE80" s="2759" t="s">
        <v>2021</v>
      </c>
      <c r="DF80" s="406"/>
      <c r="DG80" s="406" t="s">
        <v>1378</v>
      </c>
      <c r="DH80" s="912" t="s">
        <v>1388</v>
      </c>
      <c r="DI80" s="407"/>
      <c r="DJ80" s="407"/>
      <c r="DK80" s="407"/>
      <c r="DL80" s="401" t="s">
        <v>360</v>
      </c>
      <c r="DM80" s="406" t="s">
        <v>388</v>
      </c>
      <c r="DN80" s="406" t="s">
        <v>388</v>
      </c>
      <c r="DO80" s="407" t="s">
        <v>1379</v>
      </c>
      <c r="DP80" s="401"/>
      <c r="DQ80" s="401" t="s">
        <v>1202</v>
      </c>
      <c r="DR80" s="978" t="s">
        <v>1237</v>
      </c>
      <c r="DS80" s="407"/>
      <c r="DT80" s="401" t="s">
        <v>1204</v>
      </c>
      <c r="DU80" s="2568"/>
      <c r="DV80" s="2569"/>
      <c r="DW80" s="1286"/>
      <c r="DX80" s="1286"/>
      <c r="DY80" s="1286"/>
      <c r="DZ80" s="4"/>
      <c r="ED80" s="4"/>
      <c r="EE80" s="4"/>
      <c r="EF80" s="4"/>
      <c r="EG80" s="4"/>
      <c r="EO80" s="4"/>
      <c r="EP80" s="1286"/>
      <c r="EQ80" s="1286"/>
      <c r="ER80" s="4"/>
      <c r="ES80" s="4"/>
      <c r="ET80" s="4"/>
    </row>
    <row r="81" spans="1:150" ht="15" customHeight="1">
      <c r="A81" s="2797"/>
      <c r="B81" s="2797"/>
      <c r="C81" s="2798"/>
      <c r="D81" s="2757" t="s">
        <v>1381</v>
      </c>
      <c r="E81" s="407" t="s">
        <v>1203</v>
      </c>
      <c r="F81" s="2791" t="s">
        <v>1384</v>
      </c>
      <c r="G81" s="401" t="s">
        <v>1525</v>
      </c>
      <c r="H81" s="912" t="s">
        <v>1334</v>
      </c>
      <c r="I81" s="406" t="s">
        <v>1244</v>
      </c>
      <c r="J81" s="912" t="s">
        <v>1206</v>
      </c>
      <c r="K81" s="401" t="s">
        <v>1178</v>
      </c>
      <c r="L81" s="2759"/>
      <c r="M81" s="406" t="s">
        <v>1386</v>
      </c>
      <c r="N81" s="2757" t="s">
        <v>1381</v>
      </c>
      <c r="O81" s="2757" t="s">
        <v>1381</v>
      </c>
      <c r="P81" s="401" t="s">
        <v>720</v>
      </c>
      <c r="Q81" s="407" t="s">
        <v>719</v>
      </c>
      <c r="R81" s="407" t="s">
        <v>1177</v>
      </c>
      <c r="S81" s="406" t="s">
        <v>688</v>
      </c>
      <c r="T81" s="2568"/>
      <c r="U81" s="2569"/>
      <c r="V81" s="2797"/>
      <c r="W81" s="2797"/>
      <c r="X81" s="2798"/>
      <c r="Y81" s="407" t="s">
        <v>1177</v>
      </c>
      <c r="Z81" s="406" t="s">
        <v>688</v>
      </c>
      <c r="AA81" s="496" t="s">
        <v>1383</v>
      </c>
      <c r="AB81" s="407" t="s">
        <v>1333</v>
      </c>
      <c r="AC81" s="401" t="s">
        <v>1211</v>
      </c>
      <c r="AD81" s="2757" t="s">
        <v>1248</v>
      </c>
      <c r="AE81" s="442" t="s">
        <v>1525</v>
      </c>
      <c r="AF81" s="406" t="s">
        <v>1334</v>
      </c>
      <c r="AG81" s="406" t="s">
        <v>1244</v>
      </c>
      <c r="AH81" s="912" t="s">
        <v>1206</v>
      </c>
      <c r="AI81" s="401" t="s">
        <v>1178</v>
      </c>
      <c r="AJ81" s="2759"/>
      <c r="AK81" s="406" t="s">
        <v>1386</v>
      </c>
      <c r="AL81" s="2757" t="s">
        <v>1852</v>
      </c>
      <c r="AM81" s="2757" t="s">
        <v>1852</v>
      </c>
      <c r="AN81" s="407" t="s">
        <v>720</v>
      </c>
      <c r="AO81" s="2568"/>
      <c r="AP81" s="2569"/>
      <c r="AQ81" s="2797"/>
      <c r="AR81" s="2797"/>
      <c r="AS81" s="2798"/>
      <c r="AT81" s="407" t="s">
        <v>720</v>
      </c>
      <c r="AU81" s="407" t="s">
        <v>719</v>
      </c>
      <c r="AV81" s="407" t="s">
        <v>1177</v>
      </c>
      <c r="AW81" s="406" t="s">
        <v>1382</v>
      </c>
      <c r="AX81" s="496" t="s">
        <v>1383</v>
      </c>
      <c r="AY81" s="406" t="s">
        <v>362</v>
      </c>
      <c r="AZ81" s="407" t="s">
        <v>1333</v>
      </c>
      <c r="BA81" s="401" t="s">
        <v>1201</v>
      </c>
      <c r="BB81" s="401" t="s">
        <v>1211</v>
      </c>
      <c r="BC81" s="2757" t="s">
        <v>1381</v>
      </c>
      <c r="BD81" s="2791" t="s">
        <v>1384</v>
      </c>
      <c r="BE81" s="401" t="s">
        <v>1525</v>
      </c>
      <c r="BF81" s="912" t="s">
        <v>1334</v>
      </c>
      <c r="BG81" s="406" t="s">
        <v>1244</v>
      </c>
      <c r="BH81" s="406" t="s">
        <v>1206</v>
      </c>
      <c r="BI81" s="406" t="s">
        <v>1386</v>
      </c>
      <c r="BJ81" s="2568"/>
      <c r="BK81" s="2569"/>
      <c r="BL81" s="2797"/>
      <c r="BM81" s="2797"/>
      <c r="BN81" s="2798"/>
      <c r="BO81" s="401" t="s">
        <v>1201</v>
      </c>
      <c r="BP81" s="401" t="s">
        <v>1211</v>
      </c>
      <c r="BQ81" s="2757" t="s">
        <v>1381</v>
      </c>
      <c r="BR81" s="407" t="s">
        <v>1390</v>
      </c>
      <c r="BS81" s="2791" t="s">
        <v>1384</v>
      </c>
      <c r="BT81" s="401" t="s">
        <v>1525</v>
      </c>
      <c r="BU81" s="912" t="s">
        <v>1334</v>
      </c>
      <c r="BV81" s="406" t="s">
        <v>1244</v>
      </c>
      <c r="BW81" s="406" t="s">
        <v>1206</v>
      </c>
      <c r="BX81" s="401" t="s">
        <v>1178</v>
      </c>
      <c r="BY81" s="2759"/>
      <c r="BZ81" s="406" t="s">
        <v>1386</v>
      </c>
      <c r="CA81" s="2757" t="s">
        <v>1381</v>
      </c>
      <c r="CB81" s="2757" t="s">
        <v>1381</v>
      </c>
      <c r="CC81" s="407" t="s">
        <v>720</v>
      </c>
      <c r="CD81" s="407" t="s">
        <v>719</v>
      </c>
      <c r="CE81" s="2568"/>
      <c r="CF81" s="2569"/>
      <c r="CG81" s="2797"/>
      <c r="CH81" s="2797"/>
      <c r="CI81" s="2798"/>
      <c r="CJ81" s="407" t="s">
        <v>720</v>
      </c>
      <c r="CK81" s="401" t="s">
        <v>719</v>
      </c>
      <c r="CL81" s="401" t="s">
        <v>1177</v>
      </c>
      <c r="CM81" s="406" t="s">
        <v>688</v>
      </c>
      <c r="CN81" s="496" t="s">
        <v>1383</v>
      </c>
      <c r="CO81" s="407" t="s">
        <v>1333</v>
      </c>
      <c r="CP81" s="401" t="s">
        <v>1201</v>
      </c>
      <c r="CQ81" s="401" t="s">
        <v>1211</v>
      </c>
      <c r="CR81" s="2757" t="s">
        <v>1381</v>
      </c>
      <c r="CS81" s="401" t="s">
        <v>1525</v>
      </c>
      <c r="CT81" s="912" t="s">
        <v>1334</v>
      </c>
      <c r="CU81" s="406" t="s">
        <v>1244</v>
      </c>
      <c r="CV81" s="912" t="s">
        <v>1206</v>
      </c>
      <c r="CW81" s="401" t="s">
        <v>1178</v>
      </c>
      <c r="CX81" s="2759"/>
      <c r="CY81" s="406" t="s">
        <v>1386</v>
      </c>
      <c r="CZ81" s="2568"/>
      <c r="DA81" s="2569"/>
      <c r="DB81" s="2797"/>
      <c r="DC81" s="2797"/>
      <c r="DD81" s="2798"/>
      <c r="DE81" s="2759"/>
      <c r="DF81" s="406" t="s">
        <v>1386</v>
      </c>
      <c r="DG81" s="2757" t="s">
        <v>1381</v>
      </c>
      <c r="DH81" s="2757" t="s">
        <v>1381</v>
      </c>
      <c r="DI81" s="407" t="s">
        <v>720</v>
      </c>
      <c r="DJ81" s="407" t="s">
        <v>719</v>
      </c>
      <c r="DK81" s="407" t="s">
        <v>1177</v>
      </c>
      <c r="DL81" s="406" t="s">
        <v>688</v>
      </c>
      <c r="DM81" s="406" t="s">
        <v>1383</v>
      </c>
      <c r="DN81" s="406" t="s">
        <v>362</v>
      </c>
      <c r="DO81" s="407" t="s">
        <v>1333</v>
      </c>
      <c r="DP81" s="401" t="s">
        <v>1201</v>
      </c>
      <c r="DQ81" s="401" t="s">
        <v>1211</v>
      </c>
      <c r="DR81" s="2757" t="s">
        <v>1381</v>
      </c>
      <c r="DS81" s="407" t="s">
        <v>1390</v>
      </c>
      <c r="DT81" s="2791" t="s">
        <v>1384</v>
      </c>
      <c r="DU81" s="2568"/>
      <c r="DV81" s="2569"/>
      <c r="DW81" s="1286"/>
      <c r="DX81" s="1286"/>
      <c r="DY81" s="1286"/>
      <c r="DZ81" s="4"/>
      <c r="ED81" s="4"/>
      <c r="EE81" s="4"/>
      <c r="EF81" s="4"/>
      <c r="EG81" s="4"/>
      <c r="EO81" s="4"/>
      <c r="EP81" s="1286"/>
      <c r="EQ81" s="1286"/>
      <c r="ER81" s="4"/>
      <c r="ES81" s="4"/>
      <c r="ET81" s="4"/>
    </row>
    <row r="82" spans="1:150" ht="15" customHeight="1">
      <c r="A82" s="2797"/>
      <c r="B82" s="2797"/>
      <c r="C82" s="2798"/>
      <c r="D82" s="2757"/>
      <c r="E82" s="1298"/>
      <c r="F82" s="2791"/>
      <c r="G82" s="1055"/>
      <c r="H82" s="406"/>
      <c r="I82" s="401"/>
      <c r="J82" s="401"/>
      <c r="K82" s="404"/>
      <c r="L82" s="404"/>
      <c r="M82" s="406"/>
      <c r="N82" s="2757"/>
      <c r="O82" s="2757"/>
      <c r="P82" s="401"/>
      <c r="Q82" s="407"/>
      <c r="R82" s="407"/>
      <c r="S82" s="406"/>
      <c r="T82" s="2568"/>
      <c r="U82" s="2569"/>
      <c r="V82" s="2797"/>
      <c r="W82" s="2797"/>
      <c r="X82" s="2798"/>
      <c r="Y82" s="407"/>
      <c r="Z82" s="406"/>
      <c r="AA82" s="406"/>
      <c r="AB82" s="401"/>
      <c r="AC82" s="997"/>
      <c r="AD82" s="2757"/>
      <c r="AE82" s="1072"/>
      <c r="AF82" s="406"/>
      <c r="AG82" s="401"/>
      <c r="AH82" s="401"/>
      <c r="AI82" s="404"/>
      <c r="AJ82" s="404"/>
      <c r="AK82" s="406"/>
      <c r="AL82" s="2757"/>
      <c r="AM82" s="2757"/>
      <c r="AN82" s="407"/>
      <c r="AO82" s="2568"/>
      <c r="AP82" s="2569"/>
      <c r="AQ82" s="2797"/>
      <c r="AR82" s="2797"/>
      <c r="AS82" s="2798"/>
      <c r="AT82" s="407"/>
      <c r="AU82" s="407"/>
      <c r="AV82" s="407"/>
      <c r="AW82" s="406"/>
      <c r="AX82" s="496"/>
      <c r="AY82" s="406"/>
      <c r="AZ82" s="401"/>
      <c r="BA82" s="997"/>
      <c r="BB82" s="997"/>
      <c r="BC82" s="2757"/>
      <c r="BD82" s="2791"/>
      <c r="BE82" s="1055"/>
      <c r="BF82" s="406"/>
      <c r="BG82" s="401"/>
      <c r="BH82" s="401"/>
      <c r="BI82" s="406"/>
      <c r="BJ82" s="2568"/>
      <c r="BK82" s="2569"/>
      <c r="BL82" s="2797"/>
      <c r="BM82" s="2797"/>
      <c r="BN82" s="2798"/>
      <c r="BO82" s="997"/>
      <c r="BP82" s="997"/>
      <c r="BQ82" s="2757"/>
      <c r="BR82" s="407"/>
      <c r="BS82" s="2791"/>
      <c r="BT82" s="1055"/>
      <c r="BU82" s="406"/>
      <c r="BV82" s="401"/>
      <c r="BW82" s="401"/>
      <c r="BX82" s="404"/>
      <c r="BY82" s="404"/>
      <c r="BZ82" s="406"/>
      <c r="CA82" s="2757"/>
      <c r="CB82" s="2757"/>
      <c r="CC82" s="407"/>
      <c r="CD82" s="407"/>
      <c r="CE82" s="2568"/>
      <c r="CF82" s="2569"/>
      <c r="CG82" s="2797"/>
      <c r="CH82" s="2797"/>
      <c r="CI82" s="2798"/>
      <c r="CJ82" s="407"/>
      <c r="CK82" s="401"/>
      <c r="CL82" s="401"/>
      <c r="CM82" s="406"/>
      <c r="CN82" s="496"/>
      <c r="CO82" s="401"/>
      <c r="CP82" s="997"/>
      <c r="CQ82" s="997"/>
      <c r="CR82" s="2757"/>
      <c r="CS82" s="1055"/>
      <c r="CT82" s="406"/>
      <c r="CU82" s="401"/>
      <c r="CV82" s="401"/>
      <c r="CW82" s="404"/>
      <c r="CX82" s="404"/>
      <c r="CY82" s="406"/>
      <c r="CZ82" s="2568"/>
      <c r="DA82" s="2569"/>
      <c r="DB82" s="2797"/>
      <c r="DC82" s="2797"/>
      <c r="DD82" s="2798"/>
      <c r="DE82" s="404"/>
      <c r="DF82" s="406"/>
      <c r="DG82" s="2757"/>
      <c r="DH82" s="2757"/>
      <c r="DI82" s="407"/>
      <c r="DJ82" s="407"/>
      <c r="DK82" s="407"/>
      <c r="DL82" s="406"/>
      <c r="DM82" s="406"/>
      <c r="DN82" s="406"/>
      <c r="DO82" s="401"/>
      <c r="DP82" s="997"/>
      <c r="DQ82" s="997"/>
      <c r="DR82" s="2757"/>
      <c r="DS82" s="407"/>
      <c r="DT82" s="2791"/>
      <c r="DU82" s="2568"/>
      <c r="DV82" s="2569"/>
      <c r="DW82" s="1286"/>
      <c r="DX82" s="1286"/>
      <c r="DY82" s="1286"/>
      <c r="DZ82" s="4"/>
      <c r="ED82" s="4"/>
      <c r="EE82" s="4"/>
      <c r="EF82" s="4"/>
      <c r="EG82" s="4"/>
      <c r="EO82" s="4"/>
      <c r="EP82" s="1286"/>
      <c r="EQ82" s="1286"/>
      <c r="ER82" s="4"/>
      <c r="ES82" s="4"/>
      <c r="ET82" s="4"/>
    </row>
    <row r="83" spans="1:150" ht="18" customHeight="1">
      <c r="A83" s="2799"/>
      <c r="B83" s="2799"/>
      <c r="C83" s="2800"/>
      <c r="D83" s="1888" t="s">
        <v>750</v>
      </c>
      <c r="E83" s="1894" t="s">
        <v>1213</v>
      </c>
      <c r="F83" s="1894" t="s">
        <v>1213</v>
      </c>
      <c r="G83" s="1889" t="s">
        <v>1387</v>
      </c>
      <c r="H83" s="1888" t="s">
        <v>1213</v>
      </c>
      <c r="I83" s="1889" t="s">
        <v>1387</v>
      </c>
      <c r="J83" s="1940" t="s">
        <v>1387</v>
      </c>
      <c r="K83" s="1888" t="s">
        <v>1213</v>
      </c>
      <c r="L83" s="1888" t="s">
        <v>1213</v>
      </c>
      <c r="M83" s="1888" t="s">
        <v>1853</v>
      </c>
      <c r="N83" s="1888" t="s">
        <v>750</v>
      </c>
      <c r="O83" s="1888" t="s">
        <v>750</v>
      </c>
      <c r="P83" s="1888" t="s">
        <v>750</v>
      </c>
      <c r="Q83" s="1888" t="s">
        <v>750</v>
      </c>
      <c r="R83" s="1894" t="s">
        <v>750</v>
      </c>
      <c r="S83" s="1888" t="s">
        <v>750</v>
      </c>
      <c r="T83" s="2570"/>
      <c r="U83" s="2571"/>
      <c r="V83" s="2799"/>
      <c r="W83" s="2799"/>
      <c r="X83" s="2800"/>
      <c r="Y83" s="1894" t="s">
        <v>750</v>
      </c>
      <c r="Z83" s="1888" t="s">
        <v>750</v>
      </c>
      <c r="AA83" s="1888" t="s">
        <v>750</v>
      </c>
      <c r="AB83" s="1889" t="s">
        <v>1389</v>
      </c>
      <c r="AC83" s="1888" t="s">
        <v>1213</v>
      </c>
      <c r="AD83" s="1888" t="s">
        <v>750</v>
      </c>
      <c r="AE83" s="2339" t="s">
        <v>1387</v>
      </c>
      <c r="AF83" s="1888" t="s">
        <v>1213</v>
      </c>
      <c r="AG83" s="1889" t="s">
        <v>1387</v>
      </c>
      <c r="AH83" s="1940" t="s">
        <v>1387</v>
      </c>
      <c r="AI83" s="1888" t="s">
        <v>1213</v>
      </c>
      <c r="AJ83" s="1888" t="s">
        <v>1213</v>
      </c>
      <c r="AK83" s="1888" t="s">
        <v>1853</v>
      </c>
      <c r="AL83" s="1888" t="s">
        <v>750</v>
      </c>
      <c r="AM83" s="1939" t="s">
        <v>750</v>
      </c>
      <c r="AN83" s="1894" t="s">
        <v>750</v>
      </c>
      <c r="AO83" s="2570"/>
      <c r="AP83" s="2571"/>
      <c r="AQ83" s="2799"/>
      <c r="AR83" s="2799"/>
      <c r="AS83" s="2800"/>
      <c r="AT83" s="1894" t="s">
        <v>750</v>
      </c>
      <c r="AU83" s="1888" t="s">
        <v>750</v>
      </c>
      <c r="AV83" s="1894" t="s">
        <v>750</v>
      </c>
      <c r="AW83" s="1888" t="s">
        <v>750</v>
      </c>
      <c r="AX83" s="1894" t="s">
        <v>750</v>
      </c>
      <c r="AY83" s="1888" t="s">
        <v>750</v>
      </c>
      <c r="AZ83" s="1889" t="s">
        <v>1389</v>
      </c>
      <c r="BA83" s="1888" t="s">
        <v>1213</v>
      </c>
      <c r="BB83" s="1888" t="s">
        <v>1213</v>
      </c>
      <c r="BC83" s="1888" t="s">
        <v>750</v>
      </c>
      <c r="BD83" s="1894" t="s">
        <v>1213</v>
      </c>
      <c r="BE83" s="1889" t="s">
        <v>1387</v>
      </c>
      <c r="BF83" s="1888" t="s">
        <v>1213</v>
      </c>
      <c r="BG83" s="1889" t="s">
        <v>1387</v>
      </c>
      <c r="BH83" s="1889" t="s">
        <v>1387</v>
      </c>
      <c r="BI83" s="1888" t="s">
        <v>1853</v>
      </c>
      <c r="BJ83" s="2570"/>
      <c r="BK83" s="2571"/>
      <c r="BL83" s="2799"/>
      <c r="BM83" s="2799"/>
      <c r="BN83" s="2800"/>
      <c r="BO83" s="1894" t="s">
        <v>1213</v>
      </c>
      <c r="BP83" s="1894" t="s">
        <v>1213</v>
      </c>
      <c r="BQ83" s="1888" t="s">
        <v>750</v>
      </c>
      <c r="BR83" s="1894" t="s">
        <v>1213</v>
      </c>
      <c r="BS83" s="1894" t="s">
        <v>1213</v>
      </c>
      <c r="BT83" s="1889" t="s">
        <v>1387</v>
      </c>
      <c r="BU83" s="1888" t="s">
        <v>1213</v>
      </c>
      <c r="BV83" s="1889" t="s">
        <v>1387</v>
      </c>
      <c r="BW83" s="1889" t="s">
        <v>1387</v>
      </c>
      <c r="BX83" s="1888" t="s">
        <v>1213</v>
      </c>
      <c r="BY83" s="1888" t="s">
        <v>1213</v>
      </c>
      <c r="BZ83" s="1888" t="s">
        <v>1853</v>
      </c>
      <c r="CA83" s="1888" t="s">
        <v>750</v>
      </c>
      <c r="CB83" s="1894" t="s">
        <v>750</v>
      </c>
      <c r="CC83" s="1894" t="s">
        <v>750</v>
      </c>
      <c r="CD83" s="1888" t="s">
        <v>750</v>
      </c>
      <c r="CE83" s="2570"/>
      <c r="CF83" s="2571"/>
      <c r="CG83" s="2799"/>
      <c r="CH83" s="2799"/>
      <c r="CI83" s="2800"/>
      <c r="CJ83" s="1894" t="s">
        <v>750</v>
      </c>
      <c r="CK83" s="1888" t="s">
        <v>750</v>
      </c>
      <c r="CL83" s="1888" t="s">
        <v>750</v>
      </c>
      <c r="CM83" s="1888" t="s">
        <v>750</v>
      </c>
      <c r="CN83" s="1894" t="s">
        <v>750</v>
      </c>
      <c r="CO83" s="1889" t="s">
        <v>1389</v>
      </c>
      <c r="CP83" s="1894" t="s">
        <v>1213</v>
      </c>
      <c r="CQ83" s="1888" t="s">
        <v>1213</v>
      </c>
      <c r="CR83" s="1888" t="s">
        <v>750</v>
      </c>
      <c r="CS83" s="1889" t="s">
        <v>1387</v>
      </c>
      <c r="CT83" s="1888" t="s">
        <v>1213</v>
      </c>
      <c r="CU83" s="1889" t="s">
        <v>1387</v>
      </c>
      <c r="CV83" s="1940" t="s">
        <v>1387</v>
      </c>
      <c r="CW83" s="1888" t="s">
        <v>1213</v>
      </c>
      <c r="CX83" s="1888" t="s">
        <v>1213</v>
      </c>
      <c r="CY83" s="1888" t="s">
        <v>1853</v>
      </c>
      <c r="CZ83" s="2570"/>
      <c r="DA83" s="2571"/>
      <c r="DB83" s="2799"/>
      <c r="DC83" s="2799"/>
      <c r="DD83" s="2800"/>
      <c r="DE83" s="1888" t="s">
        <v>1213</v>
      </c>
      <c r="DF83" s="1888" t="s">
        <v>1853</v>
      </c>
      <c r="DG83" s="1888" t="s">
        <v>750</v>
      </c>
      <c r="DH83" s="1894" t="s">
        <v>750</v>
      </c>
      <c r="DI83" s="1894" t="s">
        <v>750</v>
      </c>
      <c r="DJ83" s="1888" t="s">
        <v>750</v>
      </c>
      <c r="DK83" s="1894" t="s">
        <v>750</v>
      </c>
      <c r="DL83" s="1888" t="s">
        <v>750</v>
      </c>
      <c r="DM83" s="1888" t="s">
        <v>750</v>
      </c>
      <c r="DN83" s="1888" t="s">
        <v>750</v>
      </c>
      <c r="DO83" s="1889" t="s">
        <v>1389</v>
      </c>
      <c r="DP83" s="1894" t="s">
        <v>1213</v>
      </c>
      <c r="DQ83" s="1894" t="s">
        <v>1213</v>
      </c>
      <c r="DR83" s="1888" t="s">
        <v>750</v>
      </c>
      <c r="DS83" s="1894" t="s">
        <v>1213</v>
      </c>
      <c r="DT83" s="1894" t="s">
        <v>1213</v>
      </c>
      <c r="DU83" s="2570"/>
      <c r="DV83" s="2571"/>
      <c r="DW83" s="1286"/>
      <c r="DX83" s="1286"/>
      <c r="DY83" s="1286"/>
      <c r="DZ83" s="4"/>
      <c r="ED83" s="4"/>
      <c r="EE83" s="4"/>
      <c r="EF83" s="4"/>
      <c r="EG83" s="4"/>
      <c r="EO83" s="4"/>
      <c r="EP83" s="1286"/>
      <c r="EQ83" s="1286"/>
      <c r="ER83" s="4"/>
      <c r="ES83" s="4"/>
      <c r="ET83" s="4"/>
    </row>
    <row r="84" spans="1:150" s="209" customFormat="1" ht="18" customHeight="1">
      <c r="A84" s="979">
        <v>42005</v>
      </c>
      <c r="B84" s="1167">
        <v>42005</v>
      </c>
      <c r="C84" s="1302">
        <v>42005</v>
      </c>
      <c r="D84" s="2447">
        <v>470488.77</v>
      </c>
      <c r="E84" s="2447" t="s">
        <v>21</v>
      </c>
      <c r="F84" s="2447">
        <v>28190</v>
      </c>
      <c r="G84" s="2447">
        <v>3521</v>
      </c>
      <c r="H84" s="2447">
        <v>19635</v>
      </c>
      <c r="I84" s="2447">
        <v>355696</v>
      </c>
      <c r="J84" s="2447">
        <v>393038.5</v>
      </c>
      <c r="K84" s="2447" t="s">
        <v>21</v>
      </c>
      <c r="L84" s="2447" t="s">
        <v>21</v>
      </c>
      <c r="M84" s="2446">
        <v>19559118</v>
      </c>
      <c r="N84" s="2447">
        <v>49090</v>
      </c>
      <c r="O84" s="2447">
        <v>6143</v>
      </c>
      <c r="P84" s="2447" t="s">
        <v>21</v>
      </c>
      <c r="Q84" s="2447">
        <v>149</v>
      </c>
      <c r="R84" s="2447">
        <v>2676</v>
      </c>
      <c r="S84" s="2447">
        <v>96</v>
      </c>
      <c r="T84" s="67">
        <v>42005</v>
      </c>
      <c r="U84" s="662">
        <v>42005</v>
      </c>
      <c r="V84" s="979">
        <v>42005</v>
      </c>
      <c r="W84" s="1167">
        <v>42005</v>
      </c>
      <c r="X84" s="1302">
        <v>42005</v>
      </c>
      <c r="Y84" s="2447">
        <v>2</v>
      </c>
      <c r="Z84" s="2447">
        <v>518</v>
      </c>
      <c r="AA84" s="2447">
        <v>518</v>
      </c>
      <c r="AB84" s="2447">
        <v>604</v>
      </c>
      <c r="AC84" s="2447" t="s">
        <v>21</v>
      </c>
      <c r="AD84" s="2447">
        <v>12591</v>
      </c>
      <c r="AE84" s="2447" t="s">
        <v>21</v>
      </c>
      <c r="AF84" s="2447">
        <v>1129</v>
      </c>
      <c r="AG84" s="2447">
        <v>9396</v>
      </c>
      <c r="AH84" s="2447">
        <v>10356</v>
      </c>
      <c r="AI84" s="2447" t="s">
        <v>21</v>
      </c>
      <c r="AJ84" s="2447" t="s">
        <v>21</v>
      </c>
      <c r="AK84" s="2447">
        <v>2307606</v>
      </c>
      <c r="AL84" s="2447">
        <v>566195</v>
      </c>
      <c r="AM84" s="2446">
        <v>6389</v>
      </c>
      <c r="AN84" s="2447">
        <v>28</v>
      </c>
      <c r="AO84" s="67">
        <v>42005</v>
      </c>
      <c r="AP84" s="662">
        <v>42005</v>
      </c>
      <c r="AQ84" s="979">
        <v>42005</v>
      </c>
      <c r="AR84" s="1167">
        <v>42005</v>
      </c>
      <c r="AS84" s="1302">
        <v>42005</v>
      </c>
      <c r="AT84" s="2447">
        <v>29744</v>
      </c>
      <c r="AU84" s="2447">
        <v>16633</v>
      </c>
      <c r="AV84" s="2447">
        <v>5074</v>
      </c>
      <c r="AW84" s="2447">
        <v>8805</v>
      </c>
      <c r="AX84" s="2447">
        <v>8776</v>
      </c>
      <c r="AY84" s="2447">
        <v>29</v>
      </c>
      <c r="AZ84" s="2447">
        <v>41703</v>
      </c>
      <c r="BA84" s="2447" t="s">
        <v>21</v>
      </c>
      <c r="BB84" s="2447" t="s">
        <v>21</v>
      </c>
      <c r="BC84" s="2447">
        <v>417601</v>
      </c>
      <c r="BD84" s="2447">
        <v>27884</v>
      </c>
      <c r="BE84" s="2447">
        <v>3443</v>
      </c>
      <c r="BF84" s="2447">
        <v>18428</v>
      </c>
      <c r="BG84" s="2447">
        <v>312191</v>
      </c>
      <c r="BH84" s="2447">
        <v>345144</v>
      </c>
      <c r="BI84" s="2447">
        <v>10024152</v>
      </c>
      <c r="BJ84" s="67">
        <v>42005</v>
      </c>
      <c r="BK84" s="662">
        <v>42005</v>
      </c>
      <c r="BL84" s="979">
        <v>42005</v>
      </c>
      <c r="BM84" s="1167">
        <v>42005</v>
      </c>
      <c r="BN84" s="1302">
        <v>42005</v>
      </c>
      <c r="BO84" s="75" t="s">
        <v>21</v>
      </c>
      <c r="BP84" s="2447" t="s">
        <v>21</v>
      </c>
      <c r="BQ84" s="2446">
        <v>1281057.8599999999</v>
      </c>
      <c r="BR84" s="2446" t="s">
        <v>21</v>
      </c>
      <c r="BS84" s="2446">
        <v>28190</v>
      </c>
      <c r="BT84" s="2446">
        <v>3521</v>
      </c>
      <c r="BU84" s="2446">
        <v>75380.66</v>
      </c>
      <c r="BV84" s="2446">
        <v>981500.99</v>
      </c>
      <c r="BW84" s="2446">
        <v>1082218.96</v>
      </c>
      <c r="BX84" s="2447" t="s">
        <v>21</v>
      </c>
      <c r="BY84" s="2447" t="s">
        <v>21</v>
      </c>
      <c r="BZ84" s="2446">
        <v>17065118.32</v>
      </c>
      <c r="CA84" s="2446">
        <v>49759</v>
      </c>
      <c r="CB84" s="2447">
        <v>7311</v>
      </c>
      <c r="CC84" s="2447" t="s">
        <v>21</v>
      </c>
      <c r="CD84" s="2447">
        <v>149</v>
      </c>
      <c r="CE84" s="67">
        <v>42005</v>
      </c>
      <c r="CF84" s="662">
        <v>42005</v>
      </c>
      <c r="CG84" s="979">
        <v>42005</v>
      </c>
      <c r="CH84" s="1167">
        <v>42005</v>
      </c>
      <c r="CI84" s="1302">
        <v>42005</v>
      </c>
      <c r="CJ84" s="2447" t="s">
        <v>21</v>
      </c>
      <c r="CK84" s="2447">
        <v>536</v>
      </c>
      <c r="CL84" s="2447">
        <v>40</v>
      </c>
      <c r="CM84" s="2447">
        <v>684</v>
      </c>
      <c r="CN84" s="2447">
        <v>684</v>
      </c>
      <c r="CO84" s="2447">
        <v>2753</v>
      </c>
      <c r="CP84" s="2447" t="s">
        <v>21</v>
      </c>
      <c r="CQ84" s="2447" t="s">
        <v>21</v>
      </c>
      <c r="CR84" s="2447">
        <v>104280</v>
      </c>
      <c r="CS84" s="2446" t="s">
        <v>21</v>
      </c>
      <c r="CT84" s="2447">
        <v>3058</v>
      </c>
      <c r="CU84" s="2447">
        <v>86210</v>
      </c>
      <c r="CV84" s="2447">
        <v>94129</v>
      </c>
      <c r="CW84" s="2447" t="s">
        <v>21</v>
      </c>
      <c r="CX84" s="2447" t="s">
        <v>21</v>
      </c>
      <c r="CY84" s="2447">
        <v>2027467</v>
      </c>
      <c r="CZ84" s="67">
        <v>42005</v>
      </c>
      <c r="DA84" s="662">
        <v>42005</v>
      </c>
      <c r="DB84" s="979">
        <v>42005</v>
      </c>
      <c r="DC84" s="1167">
        <v>42005</v>
      </c>
      <c r="DD84" s="1302">
        <v>42005</v>
      </c>
      <c r="DE84" s="2447" t="s">
        <v>21</v>
      </c>
      <c r="DF84" s="2447">
        <v>563023</v>
      </c>
      <c r="DG84" s="2446">
        <v>1833890</v>
      </c>
      <c r="DH84" s="2447">
        <v>126376</v>
      </c>
      <c r="DI84" s="2446">
        <v>29744</v>
      </c>
      <c r="DJ84" s="2447">
        <v>16818</v>
      </c>
      <c r="DK84" s="2447">
        <v>5393</v>
      </c>
      <c r="DL84" s="2447">
        <v>22002</v>
      </c>
      <c r="DM84" s="2447">
        <v>21973</v>
      </c>
      <c r="DN84" s="2447">
        <v>29</v>
      </c>
      <c r="DO84" s="2447">
        <v>42928</v>
      </c>
      <c r="DP84" s="2447" t="s">
        <v>21</v>
      </c>
      <c r="DQ84" s="2447" t="s">
        <v>21</v>
      </c>
      <c r="DR84" s="2447">
        <v>906494</v>
      </c>
      <c r="DS84" s="2447" t="s">
        <v>21</v>
      </c>
      <c r="DT84" s="2447">
        <v>27884</v>
      </c>
      <c r="DU84" s="67">
        <v>42005</v>
      </c>
      <c r="DV84" s="662">
        <v>42005</v>
      </c>
      <c r="DW84" s="1166"/>
      <c r="DX84" s="1167"/>
      <c r="DY84" s="1317"/>
      <c r="DZ84" s="35"/>
      <c r="ED84" s="35"/>
      <c r="EE84" s="35"/>
      <c r="EF84" s="35"/>
      <c r="EG84" s="35"/>
      <c r="EO84" s="35"/>
      <c r="EP84" s="688"/>
      <c r="EQ84" s="689"/>
      <c r="ER84" s="35"/>
    </row>
    <row r="85" spans="1:150" s="209" customFormat="1" ht="14.25" customHeight="1">
      <c r="A85" s="73"/>
      <c r="B85" s="64">
        <v>42370</v>
      </c>
      <c r="C85" s="129"/>
      <c r="D85" s="2447">
        <v>467066.58</v>
      </c>
      <c r="E85" s="2447" t="s">
        <v>21</v>
      </c>
      <c r="F85" s="2447">
        <v>26969</v>
      </c>
      <c r="G85" s="2447">
        <v>3398</v>
      </c>
      <c r="H85" s="2447">
        <v>18359</v>
      </c>
      <c r="I85" s="2447">
        <v>358835</v>
      </c>
      <c r="J85" s="2447">
        <v>392515.05</v>
      </c>
      <c r="K85" s="2447" t="s">
        <v>21</v>
      </c>
      <c r="L85" s="2447" t="s">
        <v>21</v>
      </c>
      <c r="M85" s="2447">
        <v>19967374</v>
      </c>
      <c r="N85" s="2447">
        <v>43785</v>
      </c>
      <c r="O85" s="2447">
        <v>5659</v>
      </c>
      <c r="P85" s="2447" t="s">
        <v>21</v>
      </c>
      <c r="Q85" s="2447">
        <v>161</v>
      </c>
      <c r="R85" s="2447">
        <v>2375</v>
      </c>
      <c r="S85" s="2447">
        <v>52</v>
      </c>
      <c r="T85" s="67">
        <v>42370</v>
      </c>
      <c r="U85" s="662">
        <v>42370</v>
      </c>
      <c r="V85" s="73"/>
      <c r="W85" s="64">
        <v>42370</v>
      </c>
      <c r="X85" s="129"/>
      <c r="Y85" s="2447">
        <v>20</v>
      </c>
      <c r="Z85" s="2447">
        <v>561</v>
      </c>
      <c r="AA85" s="2447">
        <v>561</v>
      </c>
      <c r="AB85" s="2447">
        <v>545</v>
      </c>
      <c r="AC85" s="2447" t="s">
        <v>21</v>
      </c>
      <c r="AD85" s="2447">
        <v>11624</v>
      </c>
      <c r="AE85" s="2447" t="s">
        <v>21</v>
      </c>
      <c r="AF85" s="2447">
        <v>1071</v>
      </c>
      <c r="AG85" s="2447">
        <v>8655</v>
      </c>
      <c r="AH85" s="2447">
        <v>9522</v>
      </c>
      <c r="AI85" s="2447" t="s">
        <v>21</v>
      </c>
      <c r="AJ85" s="2447" t="s">
        <v>21</v>
      </c>
      <c r="AK85" s="2447">
        <v>2482772</v>
      </c>
      <c r="AL85" s="2447">
        <v>582145</v>
      </c>
      <c r="AM85" s="2447">
        <v>6485</v>
      </c>
      <c r="AN85" s="2447">
        <v>21</v>
      </c>
      <c r="AO85" s="67">
        <v>42370</v>
      </c>
      <c r="AP85" s="662">
        <v>42370</v>
      </c>
      <c r="AQ85" s="73"/>
      <c r="AR85" s="64">
        <v>42370</v>
      </c>
      <c r="AS85" s="129"/>
      <c r="AT85" s="2447">
        <v>30637</v>
      </c>
      <c r="AU85" s="2447">
        <v>17064</v>
      </c>
      <c r="AV85" s="2447">
        <v>5203</v>
      </c>
      <c r="AW85" s="2447">
        <v>8054</v>
      </c>
      <c r="AX85" s="2447">
        <v>7989</v>
      </c>
      <c r="AY85" s="2447">
        <v>65</v>
      </c>
      <c r="AZ85" s="2447">
        <v>44089</v>
      </c>
      <c r="BA85" s="2447" t="s">
        <v>21</v>
      </c>
      <c r="BB85" s="2447" t="s">
        <v>21</v>
      </c>
      <c r="BC85" s="2447">
        <v>419367</v>
      </c>
      <c r="BD85" s="2447">
        <v>26706</v>
      </c>
      <c r="BE85" s="2447">
        <v>3318</v>
      </c>
      <c r="BF85" s="2447">
        <v>17211</v>
      </c>
      <c r="BG85" s="2447">
        <v>319631</v>
      </c>
      <c r="BH85" s="2447">
        <v>349399</v>
      </c>
      <c r="BI85" s="2447">
        <v>10130400</v>
      </c>
      <c r="BJ85" s="67">
        <v>42370</v>
      </c>
      <c r="BK85" s="662">
        <v>42370</v>
      </c>
      <c r="BL85" s="73"/>
      <c r="BM85" s="64">
        <v>42370</v>
      </c>
      <c r="BN85" s="129"/>
      <c r="BO85" s="75" t="s">
        <v>21</v>
      </c>
      <c r="BP85" s="2447" t="s">
        <v>21</v>
      </c>
      <c r="BQ85" s="2447">
        <v>1294984.8700000001</v>
      </c>
      <c r="BR85" s="2447" t="s">
        <v>21</v>
      </c>
      <c r="BS85" s="2447">
        <v>26969</v>
      </c>
      <c r="BT85" s="2447">
        <v>3398</v>
      </c>
      <c r="BU85" s="2447">
        <v>72335.490000000005</v>
      </c>
      <c r="BV85" s="2447">
        <v>1006643.8400000001</v>
      </c>
      <c r="BW85" s="2447">
        <v>1100381.82</v>
      </c>
      <c r="BX85" s="2447" t="s">
        <v>21</v>
      </c>
      <c r="BY85" s="2447" t="s">
        <v>21</v>
      </c>
      <c r="BZ85" s="2447">
        <v>17350585.809999999</v>
      </c>
      <c r="CA85" s="2447">
        <v>44723</v>
      </c>
      <c r="CB85" s="2447">
        <v>6764</v>
      </c>
      <c r="CC85" s="2447" t="s">
        <v>21</v>
      </c>
      <c r="CD85" s="2447">
        <v>161</v>
      </c>
      <c r="CE85" s="67">
        <v>42370</v>
      </c>
      <c r="CF85" s="662">
        <v>42370</v>
      </c>
      <c r="CG85" s="73"/>
      <c r="CH85" s="64">
        <v>42370</v>
      </c>
      <c r="CI85" s="129"/>
      <c r="CJ85" s="2447" t="s">
        <v>21</v>
      </c>
      <c r="CK85" s="2447">
        <v>502</v>
      </c>
      <c r="CL85" s="2447">
        <v>57</v>
      </c>
      <c r="CM85" s="2447">
        <v>741</v>
      </c>
      <c r="CN85" s="2447">
        <v>741</v>
      </c>
      <c r="CO85" s="2447">
        <v>3292</v>
      </c>
      <c r="CP85" s="2447" t="s">
        <v>21</v>
      </c>
      <c r="CQ85" s="2447" t="s">
        <v>21</v>
      </c>
      <c r="CR85" s="2447">
        <v>104534</v>
      </c>
      <c r="CS85" s="2447" t="s">
        <v>21</v>
      </c>
      <c r="CT85" s="2447">
        <v>3277</v>
      </c>
      <c r="CU85" s="2447">
        <v>86203</v>
      </c>
      <c r="CV85" s="2447">
        <v>94076</v>
      </c>
      <c r="CW85" s="2447" t="s">
        <v>21</v>
      </c>
      <c r="CX85" s="2447" t="s">
        <v>21</v>
      </c>
      <c r="CY85" s="2447">
        <v>2213437</v>
      </c>
      <c r="CZ85" s="67">
        <v>42370</v>
      </c>
      <c r="DA85" s="662">
        <v>42370</v>
      </c>
      <c r="DB85" s="73"/>
      <c r="DC85" s="64">
        <v>42370</v>
      </c>
      <c r="DD85" s="129"/>
      <c r="DE85" s="2447" t="s">
        <v>21</v>
      </c>
      <c r="DF85" s="2447">
        <v>553834</v>
      </c>
      <c r="DG85" s="2447">
        <v>1853066</v>
      </c>
      <c r="DH85" s="2447">
        <v>129938</v>
      </c>
      <c r="DI85" s="2447">
        <v>30637</v>
      </c>
      <c r="DJ85" s="2447">
        <v>17407</v>
      </c>
      <c r="DK85" s="2447">
        <v>5543</v>
      </c>
      <c r="DL85" s="2447">
        <v>20588</v>
      </c>
      <c r="DM85" s="2447">
        <v>20523</v>
      </c>
      <c r="DN85" s="2447">
        <v>65</v>
      </c>
      <c r="DO85" s="2447">
        <v>45583</v>
      </c>
      <c r="DP85" s="2447" t="s">
        <v>21</v>
      </c>
      <c r="DQ85" s="2447" t="s">
        <v>21</v>
      </c>
      <c r="DR85" s="2447">
        <v>924216</v>
      </c>
      <c r="DS85" s="2447" t="s">
        <v>21</v>
      </c>
      <c r="DT85" s="2447">
        <v>26706</v>
      </c>
      <c r="DU85" s="67">
        <v>42370</v>
      </c>
      <c r="DV85" s="662">
        <v>42370</v>
      </c>
      <c r="DW85" s="73"/>
      <c r="DX85" s="64"/>
      <c r="DY85" s="74"/>
      <c r="DZ85" s="35"/>
      <c r="ED85" s="35"/>
      <c r="EE85" s="35"/>
      <c r="EF85" s="35"/>
      <c r="EG85" s="35"/>
      <c r="EO85" s="35"/>
      <c r="EP85" s="688"/>
      <c r="EQ85" s="689"/>
    </row>
    <row r="86" spans="1:150" s="209" customFormat="1" ht="14.25" customHeight="1">
      <c r="A86" s="73"/>
      <c r="B86" s="64">
        <v>42736</v>
      </c>
      <c r="C86" s="129"/>
      <c r="D86" s="2447">
        <v>486027.62</v>
      </c>
      <c r="E86" s="2447" t="s">
        <v>21</v>
      </c>
      <c r="F86" s="2447">
        <v>29648</v>
      </c>
      <c r="G86" s="2447">
        <v>6504</v>
      </c>
      <c r="H86" s="2447">
        <v>16571</v>
      </c>
      <c r="I86" s="2447">
        <v>373710</v>
      </c>
      <c r="J86" s="2447">
        <v>407540.51</v>
      </c>
      <c r="K86" s="2447" t="s">
        <v>21</v>
      </c>
      <c r="L86" s="2447" t="s">
        <v>21</v>
      </c>
      <c r="M86" s="2447">
        <v>20594736</v>
      </c>
      <c r="N86" s="2447">
        <v>48405</v>
      </c>
      <c r="O86" s="2447">
        <v>6112</v>
      </c>
      <c r="P86" s="2447" t="s">
        <v>21</v>
      </c>
      <c r="Q86" s="2447">
        <v>174</v>
      </c>
      <c r="R86" s="2447">
        <v>2539</v>
      </c>
      <c r="S86" s="2447">
        <v>25</v>
      </c>
      <c r="T86" s="67">
        <v>42736</v>
      </c>
      <c r="U86" s="662">
        <v>42736</v>
      </c>
      <c r="V86" s="73"/>
      <c r="W86" s="64">
        <v>42736</v>
      </c>
      <c r="X86" s="129"/>
      <c r="Y86" s="2447">
        <v>31</v>
      </c>
      <c r="Z86" s="2447">
        <v>617</v>
      </c>
      <c r="AA86" s="2447">
        <v>617</v>
      </c>
      <c r="AB86" s="2447">
        <v>870</v>
      </c>
      <c r="AC86" s="2447" t="s">
        <v>21</v>
      </c>
      <c r="AD86" s="2447">
        <v>10945</v>
      </c>
      <c r="AE86" s="2447" t="s">
        <v>21</v>
      </c>
      <c r="AF86" s="2447">
        <v>614</v>
      </c>
      <c r="AG86" s="2447">
        <v>8628</v>
      </c>
      <c r="AH86" s="2447">
        <v>9490</v>
      </c>
      <c r="AI86" s="2447" t="s">
        <v>21</v>
      </c>
      <c r="AJ86" s="2447" t="s">
        <v>21</v>
      </c>
      <c r="AK86" s="2447">
        <v>2606241</v>
      </c>
      <c r="AL86" s="2447">
        <v>599570</v>
      </c>
      <c r="AM86" s="2447">
        <v>6536</v>
      </c>
      <c r="AN86" s="2447">
        <v>14</v>
      </c>
      <c r="AO86" s="67">
        <v>42736</v>
      </c>
      <c r="AP86" s="662">
        <v>42736</v>
      </c>
      <c r="AQ86" s="73"/>
      <c r="AR86" s="64">
        <v>42736</v>
      </c>
      <c r="AS86" s="129"/>
      <c r="AT86" s="2447">
        <v>32870</v>
      </c>
      <c r="AU86" s="2447">
        <v>17363</v>
      </c>
      <c r="AV86" s="2447">
        <v>4994</v>
      </c>
      <c r="AW86" s="2447">
        <v>7774</v>
      </c>
      <c r="AX86" s="2447">
        <v>7712</v>
      </c>
      <c r="AY86" s="2447">
        <v>62</v>
      </c>
      <c r="AZ86" s="2447">
        <v>47274</v>
      </c>
      <c r="BA86" s="2447" t="s">
        <v>21</v>
      </c>
      <c r="BB86" s="2447" t="s">
        <v>21</v>
      </c>
      <c r="BC86" s="2447">
        <v>439498</v>
      </c>
      <c r="BD86" s="2447">
        <v>29446</v>
      </c>
      <c r="BE86" s="2447">
        <v>6418</v>
      </c>
      <c r="BF86" s="2447">
        <v>15861</v>
      </c>
      <c r="BG86" s="2447">
        <v>334969</v>
      </c>
      <c r="BH86" s="2447">
        <v>364907</v>
      </c>
      <c r="BI86" s="2447">
        <v>10369285</v>
      </c>
      <c r="BJ86" s="67">
        <v>42736</v>
      </c>
      <c r="BK86" s="662">
        <v>42736</v>
      </c>
      <c r="BL86" s="73"/>
      <c r="BM86" s="64">
        <v>42736</v>
      </c>
      <c r="BN86" s="129"/>
      <c r="BO86" s="75" t="s">
        <v>21</v>
      </c>
      <c r="BP86" s="2447" t="s">
        <v>21</v>
      </c>
      <c r="BQ86" s="2447">
        <v>1309954.8599999999</v>
      </c>
      <c r="BR86" s="2447" t="s">
        <v>21</v>
      </c>
      <c r="BS86" s="2447">
        <v>29648</v>
      </c>
      <c r="BT86" s="2447">
        <v>16031.28</v>
      </c>
      <c r="BU86" s="2447">
        <v>62058.57</v>
      </c>
      <c r="BV86" s="2447">
        <v>1020558.51</v>
      </c>
      <c r="BW86" s="2447">
        <v>1112842.79</v>
      </c>
      <c r="BX86" s="2447" t="s">
        <v>21</v>
      </c>
      <c r="BY86" s="2447" t="s">
        <v>21</v>
      </c>
      <c r="BZ86" s="2447">
        <v>17900270.710000001</v>
      </c>
      <c r="CA86" s="2447">
        <v>49192</v>
      </c>
      <c r="CB86" s="2447">
        <v>6828</v>
      </c>
      <c r="CC86" s="2447" t="s">
        <v>21</v>
      </c>
      <c r="CD86" s="2447">
        <v>174</v>
      </c>
      <c r="CE86" s="67">
        <v>42736</v>
      </c>
      <c r="CF86" s="662">
        <v>42736</v>
      </c>
      <c r="CG86" s="73"/>
      <c r="CH86" s="64">
        <v>42736</v>
      </c>
      <c r="CI86" s="129"/>
      <c r="CJ86" s="2447" t="s">
        <v>21</v>
      </c>
      <c r="CK86" s="2447">
        <v>495</v>
      </c>
      <c r="CL86" s="2447">
        <v>64</v>
      </c>
      <c r="CM86" s="2447">
        <v>825</v>
      </c>
      <c r="CN86" s="2447">
        <v>825</v>
      </c>
      <c r="CO86" s="2447">
        <v>4137</v>
      </c>
      <c r="CP86" s="2447" t="s">
        <v>21</v>
      </c>
      <c r="CQ86" s="2447" t="s">
        <v>21</v>
      </c>
      <c r="CR86" s="2447">
        <v>101863</v>
      </c>
      <c r="CS86" s="2447" t="s">
        <v>21</v>
      </c>
      <c r="CT86" s="2447">
        <v>2802</v>
      </c>
      <c r="CU86" s="2447">
        <v>84444</v>
      </c>
      <c r="CV86" s="2447">
        <v>92192</v>
      </c>
      <c r="CW86" s="2447" t="s">
        <v>21</v>
      </c>
      <c r="CX86" s="2447" t="s">
        <v>21</v>
      </c>
      <c r="CY86" s="2447">
        <v>2342565</v>
      </c>
      <c r="CZ86" s="67">
        <v>42736</v>
      </c>
      <c r="DA86" s="662">
        <v>42736</v>
      </c>
      <c r="DB86" s="73"/>
      <c r="DC86" s="64">
        <v>42736</v>
      </c>
      <c r="DD86" s="129"/>
      <c r="DE86" s="2447" t="s">
        <v>21</v>
      </c>
      <c r="DF86" s="2447">
        <v>551211</v>
      </c>
      <c r="DG86" s="2447">
        <v>1903774</v>
      </c>
      <c r="DH86" s="2447">
        <v>135858</v>
      </c>
      <c r="DI86" s="2447">
        <v>32870</v>
      </c>
      <c r="DJ86" s="2447">
        <v>17859</v>
      </c>
      <c r="DK86" s="2447">
        <v>5349</v>
      </c>
      <c r="DL86" s="2447">
        <v>19808</v>
      </c>
      <c r="DM86" s="2447">
        <v>19746</v>
      </c>
      <c r="DN86" s="2447">
        <v>62</v>
      </c>
      <c r="DO86" s="2447">
        <v>48991</v>
      </c>
      <c r="DP86" s="2447" t="s">
        <v>21</v>
      </c>
      <c r="DQ86" s="2447" t="s">
        <v>21</v>
      </c>
      <c r="DR86" s="2447">
        <v>955808</v>
      </c>
      <c r="DS86" s="2447" t="s">
        <v>21</v>
      </c>
      <c r="DT86" s="2447">
        <v>29446</v>
      </c>
      <c r="DU86" s="67">
        <v>42736</v>
      </c>
      <c r="DV86" s="662">
        <v>42736</v>
      </c>
      <c r="DW86" s="73"/>
      <c r="DX86" s="64"/>
      <c r="DY86" s="74"/>
      <c r="DZ86" s="35"/>
      <c r="ED86" s="35"/>
      <c r="EE86" s="35"/>
      <c r="EF86" s="35"/>
      <c r="EG86" s="35"/>
      <c r="EO86" s="35"/>
      <c r="EP86" s="688"/>
      <c r="EQ86" s="689"/>
    </row>
    <row r="87" spans="1:150" s="209" customFormat="1" ht="14.25" customHeight="1">
      <c r="A87" s="73"/>
      <c r="B87" s="64">
        <v>43101</v>
      </c>
      <c r="C87" s="129"/>
      <c r="D87" s="2447">
        <v>473253.95</v>
      </c>
      <c r="E87" s="2447" t="s">
        <v>21</v>
      </c>
      <c r="F87" s="2447">
        <v>18908</v>
      </c>
      <c r="G87" s="2447">
        <v>10765</v>
      </c>
      <c r="H87" s="2447">
        <v>14449</v>
      </c>
      <c r="I87" s="2447">
        <v>368062</v>
      </c>
      <c r="J87" s="2447">
        <v>401504.5</v>
      </c>
      <c r="K87" s="2447" t="s">
        <v>21</v>
      </c>
      <c r="L87" s="2447" t="s">
        <v>21</v>
      </c>
      <c r="M87" s="2447">
        <v>21237559</v>
      </c>
      <c r="N87" s="2447">
        <v>49716</v>
      </c>
      <c r="O87" s="2447">
        <v>6237</v>
      </c>
      <c r="P87" s="2447" t="s">
        <v>21</v>
      </c>
      <c r="Q87" s="2447">
        <v>201</v>
      </c>
      <c r="R87" s="2447">
        <v>2641</v>
      </c>
      <c r="S87" s="2447">
        <v>20</v>
      </c>
      <c r="T87" s="67">
        <v>43101</v>
      </c>
      <c r="U87" s="662">
        <v>43101</v>
      </c>
      <c r="V87" s="73"/>
      <c r="W87" s="64">
        <v>43101</v>
      </c>
      <c r="X87" s="129"/>
      <c r="Y87" s="2447">
        <v>25</v>
      </c>
      <c r="Z87" s="2447">
        <v>654</v>
      </c>
      <c r="AA87" s="2447">
        <v>654</v>
      </c>
      <c r="AB87" s="2447">
        <v>1076</v>
      </c>
      <c r="AC87" s="2447" t="s">
        <v>21</v>
      </c>
      <c r="AD87" s="2447">
        <v>10217</v>
      </c>
      <c r="AE87" s="2447" t="s">
        <v>21</v>
      </c>
      <c r="AF87" s="2447">
        <v>158</v>
      </c>
      <c r="AG87" s="2447">
        <v>8550</v>
      </c>
      <c r="AH87" s="2447">
        <v>9411</v>
      </c>
      <c r="AI87" s="2447" t="s">
        <v>21</v>
      </c>
      <c r="AJ87" s="2447" t="s">
        <v>21</v>
      </c>
      <c r="AK87" s="2447">
        <v>2670729</v>
      </c>
      <c r="AL87" s="2447">
        <v>644484</v>
      </c>
      <c r="AM87" s="2447">
        <v>6073</v>
      </c>
      <c r="AN87" s="2447">
        <v>17</v>
      </c>
      <c r="AO87" s="67">
        <v>43101</v>
      </c>
      <c r="AP87" s="662">
        <v>43101</v>
      </c>
      <c r="AQ87" s="73"/>
      <c r="AR87" s="64">
        <v>43101</v>
      </c>
      <c r="AS87" s="129"/>
      <c r="AT87" s="2447">
        <v>33203</v>
      </c>
      <c r="AU87" s="2447">
        <v>14252</v>
      </c>
      <c r="AV87" s="2447">
        <v>4452</v>
      </c>
      <c r="AW87" s="2447">
        <v>6654</v>
      </c>
      <c r="AX87" s="2447">
        <v>6646</v>
      </c>
      <c r="AY87" s="2447">
        <v>8</v>
      </c>
      <c r="AZ87" s="2447">
        <v>45110</v>
      </c>
      <c r="BA87" s="2447" t="s">
        <v>21</v>
      </c>
      <c r="BB87" s="2447" t="s">
        <v>21</v>
      </c>
      <c r="BC87" s="2447">
        <v>428458</v>
      </c>
      <c r="BD87" s="2447">
        <v>18746</v>
      </c>
      <c r="BE87" s="2447">
        <v>10674</v>
      </c>
      <c r="BF87" s="2447">
        <v>13518</v>
      </c>
      <c r="BG87" s="2447">
        <v>331059</v>
      </c>
      <c r="BH87" s="2447">
        <v>360773</v>
      </c>
      <c r="BI87" s="2447">
        <v>10442933</v>
      </c>
      <c r="BJ87" s="67">
        <v>43101</v>
      </c>
      <c r="BK87" s="662">
        <v>43101</v>
      </c>
      <c r="BL87" s="73"/>
      <c r="BM87" s="64">
        <v>43101</v>
      </c>
      <c r="BN87" s="129"/>
      <c r="BO87" s="75" t="s">
        <v>21</v>
      </c>
      <c r="BP87" s="2447" t="s">
        <v>21</v>
      </c>
      <c r="BQ87" s="2447">
        <v>1262727.3799999999</v>
      </c>
      <c r="BR87" s="2447" t="s">
        <v>21</v>
      </c>
      <c r="BS87" s="2447">
        <v>18908</v>
      </c>
      <c r="BT87" s="2447">
        <v>26566.36</v>
      </c>
      <c r="BU87" s="2447">
        <v>57242.67</v>
      </c>
      <c r="BV87" s="2447">
        <v>980549.94</v>
      </c>
      <c r="BW87" s="2447">
        <v>1071303.1000000001</v>
      </c>
      <c r="BX87" s="2447" t="s">
        <v>21</v>
      </c>
      <c r="BY87" s="2447" t="s">
        <v>21</v>
      </c>
      <c r="BZ87" s="2447">
        <v>18594640.93</v>
      </c>
      <c r="CA87" s="2447">
        <v>50406</v>
      </c>
      <c r="CB87" s="2447">
        <v>7085</v>
      </c>
      <c r="CC87" s="2447" t="s">
        <v>21</v>
      </c>
      <c r="CD87" s="2447">
        <v>201</v>
      </c>
      <c r="CE87" s="67">
        <v>43101</v>
      </c>
      <c r="CF87" s="662">
        <v>43101</v>
      </c>
      <c r="CG87" s="73"/>
      <c r="CH87" s="64">
        <v>43101</v>
      </c>
      <c r="CI87" s="129"/>
      <c r="CJ87" s="2447" t="s">
        <v>21</v>
      </c>
      <c r="CK87" s="2447">
        <v>546</v>
      </c>
      <c r="CL87" s="2447">
        <v>62</v>
      </c>
      <c r="CM87" s="2447">
        <v>894</v>
      </c>
      <c r="CN87" s="2447">
        <v>894</v>
      </c>
      <c r="CO87" s="2447">
        <v>5185</v>
      </c>
      <c r="CP87" s="2447" t="s">
        <v>21</v>
      </c>
      <c r="CQ87" s="2447" t="s">
        <v>21</v>
      </c>
      <c r="CR87" s="2447">
        <v>105778</v>
      </c>
      <c r="CS87" s="2447" t="s">
        <v>21</v>
      </c>
      <c r="CT87" s="2447">
        <v>2365</v>
      </c>
      <c r="CU87" s="2447">
        <v>88059</v>
      </c>
      <c r="CV87" s="2447">
        <v>96460</v>
      </c>
      <c r="CW87" s="2447" t="s">
        <v>21</v>
      </c>
      <c r="CX87" s="2447" t="s">
        <v>21</v>
      </c>
      <c r="CY87" s="2447">
        <v>2380948</v>
      </c>
      <c r="CZ87" s="67">
        <v>43101</v>
      </c>
      <c r="DA87" s="662">
        <v>43101</v>
      </c>
      <c r="DB87" s="73"/>
      <c r="DC87" s="64">
        <v>43101</v>
      </c>
      <c r="DD87" s="129"/>
      <c r="DE87" s="2447" t="s">
        <v>21</v>
      </c>
      <c r="DF87" s="2447">
        <v>534187</v>
      </c>
      <c r="DG87" s="2447">
        <v>1865643</v>
      </c>
      <c r="DH87" s="2447">
        <v>126036</v>
      </c>
      <c r="DI87" s="2447">
        <v>33204</v>
      </c>
      <c r="DJ87" s="2447">
        <v>14689</v>
      </c>
      <c r="DK87" s="2447">
        <v>4781</v>
      </c>
      <c r="DL87" s="2447">
        <v>16224</v>
      </c>
      <c r="DM87" s="2447">
        <v>16216</v>
      </c>
      <c r="DN87" s="2447">
        <v>8</v>
      </c>
      <c r="DO87" s="2447">
        <v>46754</v>
      </c>
      <c r="DP87" s="2447" t="s">
        <v>21</v>
      </c>
      <c r="DQ87" s="2447" t="s">
        <v>21</v>
      </c>
      <c r="DR87" s="2447">
        <v>916801</v>
      </c>
      <c r="DS87" s="2447" t="s">
        <v>21</v>
      </c>
      <c r="DT87" s="2447">
        <v>18746</v>
      </c>
      <c r="DU87" s="67">
        <v>43101</v>
      </c>
      <c r="DV87" s="662">
        <v>43101</v>
      </c>
      <c r="DW87" s="73"/>
      <c r="DX87" s="64"/>
      <c r="DY87" s="74"/>
      <c r="DZ87" s="35"/>
      <c r="ED87" s="35"/>
      <c r="EE87" s="35"/>
      <c r="EF87" s="35"/>
      <c r="EG87" s="35"/>
      <c r="EO87" s="35"/>
      <c r="EP87" s="688"/>
      <c r="EQ87" s="689"/>
    </row>
    <row r="88" spans="1:150" s="209" customFormat="1" ht="15.75">
      <c r="A88" s="1166">
        <v>43586</v>
      </c>
      <c r="B88" s="64">
        <v>43586</v>
      </c>
      <c r="C88" s="129" t="s">
        <v>2159</v>
      </c>
      <c r="D88" s="2447">
        <v>467571.26</v>
      </c>
      <c r="E88" s="2447" t="s">
        <v>21</v>
      </c>
      <c r="F88" s="2447">
        <v>12865</v>
      </c>
      <c r="G88" s="2447">
        <v>11125</v>
      </c>
      <c r="H88" s="2447">
        <v>16402</v>
      </c>
      <c r="I88" s="2447">
        <v>364430</v>
      </c>
      <c r="J88" s="2447">
        <v>397500.74000000005</v>
      </c>
      <c r="K88" s="2447" t="s">
        <v>21</v>
      </c>
      <c r="L88" s="2447" t="s">
        <v>21</v>
      </c>
      <c r="M88" s="2447">
        <v>21181223</v>
      </c>
      <c r="N88" s="2447">
        <v>45742</v>
      </c>
      <c r="O88" s="2447">
        <v>6030</v>
      </c>
      <c r="P88" s="2447" t="s">
        <v>21</v>
      </c>
      <c r="Q88" s="2447">
        <v>287</v>
      </c>
      <c r="R88" s="2447">
        <v>2550</v>
      </c>
      <c r="S88" s="2447">
        <v>14</v>
      </c>
      <c r="T88" s="67">
        <v>43466</v>
      </c>
      <c r="U88" s="662">
        <v>43466</v>
      </c>
      <c r="V88" s="1166">
        <v>43586</v>
      </c>
      <c r="W88" s="64">
        <v>43586</v>
      </c>
      <c r="X88" s="129" t="s">
        <v>2159</v>
      </c>
      <c r="Y88" s="2447">
        <v>19</v>
      </c>
      <c r="Z88" s="2447">
        <v>500</v>
      </c>
      <c r="AA88" s="2447">
        <v>500</v>
      </c>
      <c r="AB88" s="2447">
        <v>960</v>
      </c>
      <c r="AC88" s="2447" t="s">
        <v>21</v>
      </c>
      <c r="AD88" s="2447">
        <v>9510</v>
      </c>
      <c r="AE88" s="2447" t="s">
        <v>21</v>
      </c>
      <c r="AF88" s="2447">
        <v>298</v>
      </c>
      <c r="AG88" s="2447">
        <v>7777</v>
      </c>
      <c r="AH88" s="2447">
        <v>8558</v>
      </c>
      <c r="AI88" s="2447" t="s">
        <v>21</v>
      </c>
      <c r="AJ88" s="2447" t="s">
        <v>21</v>
      </c>
      <c r="AK88" s="2447">
        <v>2599678</v>
      </c>
      <c r="AL88" s="2447">
        <v>679866</v>
      </c>
      <c r="AM88" s="2447">
        <v>5953</v>
      </c>
      <c r="AN88" s="2447">
        <v>25</v>
      </c>
      <c r="AO88" s="67">
        <v>43466</v>
      </c>
      <c r="AP88" s="662">
        <v>43466</v>
      </c>
      <c r="AQ88" s="1166">
        <v>43586</v>
      </c>
      <c r="AR88" s="64">
        <v>43586</v>
      </c>
      <c r="AS88" s="129" t="s">
        <v>2159</v>
      </c>
      <c r="AT88" s="2447">
        <v>32268</v>
      </c>
      <c r="AU88" s="2447">
        <v>12344</v>
      </c>
      <c r="AV88" s="2447">
        <v>4140</v>
      </c>
      <c r="AW88" s="2447">
        <v>5879</v>
      </c>
      <c r="AX88" s="2447">
        <v>5879</v>
      </c>
      <c r="AY88" s="2447" t="s">
        <v>21</v>
      </c>
      <c r="AZ88" s="2447">
        <v>43202</v>
      </c>
      <c r="BA88" s="2447" t="s">
        <v>21</v>
      </c>
      <c r="BB88" s="2447" t="s">
        <v>21</v>
      </c>
      <c r="BC88" s="2447">
        <v>422532</v>
      </c>
      <c r="BD88" s="2447">
        <v>12742</v>
      </c>
      <c r="BE88" s="2447">
        <v>11050</v>
      </c>
      <c r="BF88" s="2447">
        <v>14421</v>
      </c>
      <c r="BG88" s="2447">
        <v>328439</v>
      </c>
      <c r="BH88" s="2447">
        <v>357890</v>
      </c>
      <c r="BI88" s="2447">
        <v>10134504</v>
      </c>
      <c r="BJ88" s="67">
        <v>43466</v>
      </c>
      <c r="BK88" s="662">
        <v>43466</v>
      </c>
      <c r="BL88" s="1166">
        <v>43586</v>
      </c>
      <c r="BM88" s="64">
        <v>43586</v>
      </c>
      <c r="BN88" s="129" t="s">
        <v>2159</v>
      </c>
      <c r="BO88" s="75" t="s">
        <v>21</v>
      </c>
      <c r="BP88" s="2447" t="s">
        <v>21</v>
      </c>
      <c r="BQ88" s="2447">
        <v>1233525.1399999999</v>
      </c>
      <c r="BR88" s="2447" t="s">
        <v>21</v>
      </c>
      <c r="BS88" s="2447">
        <v>12865</v>
      </c>
      <c r="BT88" s="2447">
        <v>27011.62</v>
      </c>
      <c r="BU88" s="2447">
        <v>59772.97</v>
      </c>
      <c r="BV88" s="2447">
        <v>955441.09000000008</v>
      </c>
      <c r="BW88" s="2447">
        <v>1044295.9600000001</v>
      </c>
      <c r="BX88" s="2447" t="s">
        <v>21</v>
      </c>
      <c r="BY88" s="2447" t="s">
        <v>21</v>
      </c>
      <c r="BZ88" s="2447">
        <v>18535595.079999998</v>
      </c>
      <c r="CA88" s="2447">
        <v>46766</v>
      </c>
      <c r="CB88" s="2447">
        <v>6647</v>
      </c>
      <c r="CC88" s="2447" t="s">
        <v>21</v>
      </c>
      <c r="CD88" s="2447">
        <v>287</v>
      </c>
      <c r="CE88" s="67">
        <v>43466</v>
      </c>
      <c r="CF88" s="662">
        <v>43466</v>
      </c>
      <c r="CG88" s="1166">
        <v>43586</v>
      </c>
      <c r="CH88" s="64">
        <v>43586</v>
      </c>
      <c r="CI88" s="129" t="s">
        <v>2159</v>
      </c>
      <c r="CJ88" s="2447" t="s">
        <v>21</v>
      </c>
      <c r="CK88" s="2447">
        <v>534</v>
      </c>
      <c r="CL88" s="2447">
        <v>53</v>
      </c>
      <c r="CM88" s="2447">
        <v>828</v>
      </c>
      <c r="CN88" s="2447">
        <v>828</v>
      </c>
      <c r="CO88" s="2447">
        <v>5170</v>
      </c>
      <c r="CP88" s="2447" t="s">
        <v>21</v>
      </c>
      <c r="CQ88" s="2447" t="s">
        <v>21</v>
      </c>
      <c r="CR88" s="2447">
        <v>101028</v>
      </c>
      <c r="CS88" s="2447" t="s">
        <v>21</v>
      </c>
      <c r="CT88" s="2447">
        <v>2284</v>
      </c>
      <c r="CU88" s="2447">
        <v>84088</v>
      </c>
      <c r="CV88" s="2447">
        <v>92094</v>
      </c>
      <c r="CW88" s="2447" t="s">
        <v>21</v>
      </c>
      <c r="CX88" s="2447" t="s">
        <v>21</v>
      </c>
      <c r="CY88" s="2447">
        <v>2314321</v>
      </c>
      <c r="CZ88" s="67">
        <v>43466</v>
      </c>
      <c r="DA88" s="662">
        <v>43466</v>
      </c>
      <c r="DB88" s="1166">
        <v>43586</v>
      </c>
      <c r="DC88" s="64">
        <v>43586</v>
      </c>
      <c r="DD88" s="129" t="s">
        <v>2159</v>
      </c>
      <c r="DE88" s="2447" t="s">
        <v>21</v>
      </c>
      <c r="DF88" s="2447">
        <v>515084</v>
      </c>
      <c r="DG88" s="2447">
        <v>1801839</v>
      </c>
      <c r="DH88" s="2447">
        <v>119983</v>
      </c>
      <c r="DI88" s="2447">
        <v>32268</v>
      </c>
      <c r="DJ88" s="2447">
        <v>12655</v>
      </c>
      <c r="DK88" s="2447">
        <v>4473</v>
      </c>
      <c r="DL88" s="2447">
        <v>15660</v>
      </c>
      <c r="DM88" s="2447">
        <v>15660</v>
      </c>
      <c r="DN88" s="2447" t="s">
        <v>21</v>
      </c>
      <c r="DO88" s="2447">
        <v>44912</v>
      </c>
      <c r="DP88" s="2447" t="s">
        <v>21</v>
      </c>
      <c r="DQ88" s="2447" t="s">
        <v>21</v>
      </c>
      <c r="DR88" s="2447">
        <v>886577</v>
      </c>
      <c r="DS88" s="2447" t="s">
        <v>21</v>
      </c>
      <c r="DT88" s="2447">
        <v>12742</v>
      </c>
      <c r="DU88" s="67">
        <v>43466</v>
      </c>
      <c r="DV88" s="662">
        <v>43466</v>
      </c>
      <c r="DW88" s="73"/>
      <c r="DX88" s="64"/>
      <c r="DY88" s="74"/>
      <c r="DZ88" s="35"/>
      <c r="ED88" s="35"/>
      <c r="EE88" s="35"/>
      <c r="EF88" s="35"/>
      <c r="EG88" s="35"/>
      <c r="EO88" s="35"/>
      <c r="EP88" s="688"/>
      <c r="EQ88" s="689"/>
    </row>
    <row r="89" spans="1:150" ht="6.75" customHeight="1">
      <c r="A89" s="73"/>
      <c r="B89" s="64"/>
      <c r="C89" s="129"/>
      <c r="D89" s="663"/>
      <c r="E89" s="2447"/>
      <c r="F89" s="2447"/>
      <c r="G89" s="2447"/>
      <c r="H89" s="2447"/>
      <c r="I89" s="2447"/>
      <c r="J89" s="209"/>
      <c r="K89" s="209"/>
      <c r="L89" s="2447"/>
      <c r="M89" s="2447"/>
      <c r="O89" s="2448"/>
      <c r="P89" s="2448"/>
      <c r="Q89" s="2448"/>
      <c r="R89" s="2448"/>
      <c r="S89" s="2448"/>
      <c r="T89" s="69"/>
      <c r="U89" s="666"/>
      <c r="V89" s="73"/>
      <c r="W89" s="64"/>
      <c r="X89" s="129"/>
      <c r="Z89" s="2448"/>
      <c r="AA89" s="2448"/>
      <c r="AB89" s="2448"/>
      <c r="AC89" s="2448"/>
      <c r="AD89" s="2448"/>
      <c r="AE89" s="2448"/>
      <c r="AF89" s="2448"/>
      <c r="AG89" s="2448"/>
      <c r="AH89" s="2448"/>
      <c r="AI89" s="2448"/>
      <c r="AJ89" s="2448"/>
      <c r="AK89" s="2448"/>
      <c r="AM89" s="2448"/>
      <c r="AN89" s="2448"/>
      <c r="AO89" s="69"/>
      <c r="AP89" s="666"/>
      <c r="AQ89" s="73"/>
      <c r="AR89" s="64"/>
      <c r="AS89" s="129"/>
      <c r="AT89" s="2448"/>
      <c r="AU89" s="2448"/>
      <c r="AV89" s="2448"/>
      <c r="AW89" s="2448"/>
      <c r="AX89" s="2448"/>
      <c r="AY89" s="2448"/>
      <c r="AZ89" s="2448"/>
      <c r="BA89" s="2448"/>
      <c r="BB89" s="2448"/>
      <c r="BC89" s="2448"/>
      <c r="BD89" s="2448"/>
      <c r="BE89" s="2448"/>
      <c r="BF89" s="2448"/>
      <c r="BG89" s="2448"/>
      <c r="BH89" s="2448"/>
      <c r="BI89" s="2448"/>
      <c r="BJ89" s="69"/>
      <c r="BK89" s="666"/>
      <c r="BL89" s="73"/>
      <c r="BM89" s="64"/>
      <c r="BN89" s="129"/>
      <c r="BO89" s="75"/>
      <c r="BP89" s="2447"/>
      <c r="BQ89" s="2447"/>
      <c r="BR89" s="2447"/>
      <c r="BS89" s="2447"/>
      <c r="BT89" s="2447"/>
      <c r="BU89" s="2447"/>
      <c r="BV89" s="2447"/>
      <c r="BW89" s="2447"/>
      <c r="BX89" s="2447"/>
      <c r="BY89" s="2447"/>
      <c r="BZ89" s="2447"/>
      <c r="CA89" s="2448"/>
      <c r="CB89" s="2448"/>
      <c r="CC89" s="2448"/>
      <c r="CD89" s="2448"/>
      <c r="CE89" s="69"/>
      <c r="CF89" s="666"/>
      <c r="CG89" s="73"/>
      <c r="CH89" s="64"/>
      <c r="CI89" s="129"/>
      <c r="CJ89" s="2448"/>
      <c r="CK89" s="2448"/>
      <c r="CL89" s="2448"/>
      <c r="CM89" s="2448"/>
      <c r="CN89" s="2448"/>
      <c r="CO89" s="2448"/>
      <c r="CP89" s="2448"/>
      <c r="CQ89" s="2448"/>
      <c r="CR89" s="2448"/>
      <c r="CS89" s="2448"/>
      <c r="CT89" s="2448"/>
      <c r="CU89" s="2448"/>
      <c r="CV89" s="2448"/>
      <c r="CW89" s="2448"/>
      <c r="CX89" s="2447"/>
      <c r="CY89" s="2448"/>
      <c r="CZ89" s="69"/>
      <c r="DA89" s="666"/>
      <c r="DB89" s="73"/>
      <c r="DC89" s="64"/>
      <c r="DD89" s="129"/>
      <c r="DE89" s="2447"/>
      <c r="DF89" s="2448"/>
      <c r="DG89" s="2448"/>
      <c r="DH89" s="2448"/>
      <c r="DI89" s="2448"/>
      <c r="DJ89" s="2448"/>
      <c r="DK89" s="2448"/>
      <c r="DL89" s="2448"/>
      <c r="DM89" s="2448"/>
      <c r="DN89" s="2448"/>
      <c r="DO89" s="2448"/>
      <c r="DP89" s="2448"/>
      <c r="DQ89" s="2448"/>
      <c r="DR89" s="2448"/>
      <c r="DS89" s="2448"/>
      <c r="DT89" s="2448"/>
      <c r="DU89" s="69"/>
      <c r="DV89" s="666"/>
      <c r="DW89" s="85"/>
      <c r="DX89" s="80"/>
      <c r="DY89" s="86"/>
      <c r="DZ89" s="4"/>
      <c r="ED89" s="4"/>
      <c r="EE89" s="4"/>
      <c r="EF89" s="4"/>
      <c r="EG89" s="4"/>
      <c r="EO89" s="4"/>
      <c r="EP89" s="1318"/>
      <c r="EQ89" s="1097"/>
    </row>
    <row r="90" spans="1:150" ht="15.75" customHeight="1">
      <c r="A90" s="1169">
        <v>42826</v>
      </c>
      <c r="B90" s="80">
        <v>42826</v>
      </c>
      <c r="C90" s="130">
        <v>42826</v>
      </c>
      <c r="D90" s="2448">
        <v>483162.37</v>
      </c>
      <c r="E90" s="2448" t="s">
        <v>21</v>
      </c>
      <c r="F90" s="2448">
        <v>29311</v>
      </c>
      <c r="G90" s="2448">
        <v>9077</v>
      </c>
      <c r="H90" s="2448">
        <v>14215</v>
      </c>
      <c r="I90" s="2448">
        <v>371851</v>
      </c>
      <c r="J90" s="2448">
        <v>405490.24</v>
      </c>
      <c r="K90" s="2448" t="s">
        <v>21</v>
      </c>
      <c r="L90" s="2448" t="s">
        <v>21</v>
      </c>
      <c r="M90" s="2448">
        <v>20703031</v>
      </c>
      <c r="N90" s="2448">
        <v>48762</v>
      </c>
      <c r="O90" s="2448">
        <v>6051</v>
      </c>
      <c r="P90" s="2448" t="s">
        <v>21</v>
      </c>
      <c r="Q90" s="2448">
        <v>163</v>
      </c>
      <c r="R90" s="2448">
        <v>2512</v>
      </c>
      <c r="S90" s="2448">
        <v>23</v>
      </c>
      <c r="T90" s="83">
        <v>42826</v>
      </c>
      <c r="U90" s="666">
        <v>42826</v>
      </c>
      <c r="V90" s="1169">
        <v>42826</v>
      </c>
      <c r="W90" s="80">
        <v>42826</v>
      </c>
      <c r="X90" s="130">
        <v>42826</v>
      </c>
      <c r="Y90" s="2448">
        <v>30</v>
      </c>
      <c r="Z90" s="2448">
        <v>633</v>
      </c>
      <c r="AA90" s="2448">
        <v>633</v>
      </c>
      <c r="AB90" s="2448">
        <v>986</v>
      </c>
      <c r="AC90" s="2448" t="s">
        <v>21</v>
      </c>
      <c r="AD90" s="2448">
        <v>11121</v>
      </c>
      <c r="AE90" s="2448" t="s">
        <v>21</v>
      </c>
      <c r="AF90" s="2448">
        <v>602</v>
      </c>
      <c r="AG90" s="2448">
        <v>8791</v>
      </c>
      <c r="AH90" s="2448">
        <v>9672</v>
      </c>
      <c r="AI90" s="2448" t="s">
        <v>21</v>
      </c>
      <c r="AJ90" s="2448" t="s">
        <v>21</v>
      </c>
      <c r="AK90" s="2448">
        <v>2630380</v>
      </c>
      <c r="AL90" s="2448">
        <v>609064</v>
      </c>
      <c r="AM90" s="2448">
        <v>6559</v>
      </c>
      <c r="AN90" s="2448">
        <v>14</v>
      </c>
      <c r="AO90" s="83">
        <v>42826</v>
      </c>
      <c r="AP90" s="666">
        <v>42826</v>
      </c>
      <c r="AQ90" s="1169">
        <v>42826</v>
      </c>
      <c r="AR90" s="80">
        <v>42826</v>
      </c>
      <c r="AS90" s="130">
        <v>42826</v>
      </c>
      <c r="AT90" s="2448">
        <v>33358</v>
      </c>
      <c r="AU90" s="2448">
        <v>16524</v>
      </c>
      <c r="AV90" s="2448">
        <v>4963</v>
      </c>
      <c r="AW90" s="2448">
        <v>7500</v>
      </c>
      <c r="AX90" s="2448">
        <v>7471</v>
      </c>
      <c r="AY90" s="2448">
        <v>29</v>
      </c>
      <c r="AZ90" s="2448">
        <v>46684</v>
      </c>
      <c r="BA90" s="2448" t="s">
        <v>21</v>
      </c>
      <c r="BB90" s="2448" t="s">
        <v>21</v>
      </c>
      <c r="BC90" s="2448">
        <v>436933</v>
      </c>
      <c r="BD90" s="2448">
        <v>29070</v>
      </c>
      <c r="BE90" s="2448">
        <v>8993</v>
      </c>
      <c r="BF90" s="2448">
        <v>13515</v>
      </c>
      <c r="BG90" s="2448">
        <v>333384</v>
      </c>
      <c r="BH90" s="2448">
        <v>363152</v>
      </c>
      <c r="BI90" s="2448">
        <v>10345475</v>
      </c>
      <c r="BJ90" s="83">
        <v>42826</v>
      </c>
      <c r="BK90" s="666">
        <v>42826</v>
      </c>
      <c r="BL90" s="1169">
        <v>42826</v>
      </c>
      <c r="BM90" s="80">
        <v>42826</v>
      </c>
      <c r="BN90" s="130">
        <v>42826</v>
      </c>
      <c r="BO90" s="82" t="s">
        <v>21</v>
      </c>
      <c r="BP90" s="2448" t="s">
        <v>21</v>
      </c>
      <c r="BQ90" s="2448">
        <v>1294866.78</v>
      </c>
      <c r="BR90" s="2448" t="s">
        <v>21</v>
      </c>
      <c r="BS90" s="2448">
        <v>29311</v>
      </c>
      <c r="BT90" s="2448">
        <v>23047.33</v>
      </c>
      <c r="BU90" s="2448">
        <v>54596.46</v>
      </c>
      <c r="BV90" s="2448">
        <v>1009606.6599999999</v>
      </c>
      <c r="BW90" s="2448">
        <v>1101364.2000000002</v>
      </c>
      <c r="BX90" s="2448" t="s">
        <v>21</v>
      </c>
      <c r="BY90" s="2448" t="s">
        <v>21</v>
      </c>
      <c r="BZ90" s="2448">
        <v>18030964.16</v>
      </c>
      <c r="CA90" s="2448">
        <v>49789</v>
      </c>
      <c r="CB90" s="2448">
        <v>6901</v>
      </c>
      <c r="CC90" s="2448" t="s">
        <v>21</v>
      </c>
      <c r="CD90" s="2448">
        <v>163</v>
      </c>
      <c r="CE90" s="83">
        <v>42826</v>
      </c>
      <c r="CF90" s="666">
        <v>42826</v>
      </c>
      <c r="CG90" s="1169">
        <v>42826</v>
      </c>
      <c r="CH90" s="80">
        <v>42826</v>
      </c>
      <c r="CI90" s="130">
        <v>42826</v>
      </c>
      <c r="CJ90" s="2448" t="s">
        <v>21</v>
      </c>
      <c r="CK90" s="2448">
        <v>493</v>
      </c>
      <c r="CL90" s="2448">
        <v>64</v>
      </c>
      <c r="CM90" s="2448">
        <v>882</v>
      </c>
      <c r="CN90" s="2448">
        <v>882</v>
      </c>
      <c r="CO90" s="2448">
        <v>4738</v>
      </c>
      <c r="CP90" s="2448" t="s">
        <v>21</v>
      </c>
      <c r="CQ90" s="2448" t="s">
        <v>21</v>
      </c>
      <c r="CR90" s="2448">
        <v>102721</v>
      </c>
      <c r="CS90" s="2448" t="s">
        <v>21</v>
      </c>
      <c r="CT90" s="2448">
        <v>2786</v>
      </c>
      <c r="CU90" s="2448">
        <v>85143</v>
      </c>
      <c r="CV90" s="2448">
        <v>93022</v>
      </c>
      <c r="CW90" s="2448" t="s">
        <v>21</v>
      </c>
      <c r="CX90" s="2448" t="s">
        <v>21</v>
      </c>
      <c r="CY90" s="2448">
        <v>2365046</v>
      </c>
      <c r="CZ90" s="83">
        <v>42826</v>
      </c>
      <c r="DA90" s="666">
        <v>42826</v>
      </c>
      <c r="DB90" s="1169">
        <v>42826</v>
      </c>
      <c r="DC90" s="80">
        <v>42826</v>
      </c>
      <c r="DD90" s="130">
        <v>42826</v>
      </c>
      <c r="DE90" s="2448" t="s">
        <v>21</v>
      </c>
      <c r="DF90" s="2448">
        <v>545358</v>
      </c>
      <c r="DG90" s="2448">
        <v>1886982</v>
      </c>
      <c r="DH90" s="2448">
        <v>131950</v>
      </c>
      <c r="DI90" s="2448">
        <v>33358</v>
      </c>
      <c r="DJ90" s="2448">
        <v>16975</v>
      </c>
      <c r="DK90" s="2448">
        <v>5313</v>
      </c>
      <c r="DL90" s="2448">
        <v>17124</v>
      </c>
      <c r="DM90" s="2448">
        <v>17095</v>
      </c>
      <c r="DN90" s="2448">
        <v>29</v>
      </c>
      <c r="DO90" s="2448">
        <v>48413</v>
      </c>
      <c r="DP90" s="2448" t="s">
        <v>21</v>
      </c>
      <c r="DQ90" s="2448" t="s">
        <v>21</v>
      </c>
      <c r="DR90" s="2448">
        <v>943791</v>
      </c>
      <c r="DS90" s="2448" t="s">
        <v>21</v>
      </c>
      <c r="DT90" s="2448">
        <v>29070</v>
      </c>
      <c r="DU90" s="69">
        <v>42826</v>
      </c>
      <c r="DV90" s="666">
        <v>42826</v>
      </c>
      <c r="DW90" s="1169"/>
      <c r="DX90" s="80"/>
      <c r="DY90" s="81"/>
      <c r="DZ90" s="4"/>
      <c r="ED90" s="4"/>
      <c r="EE90" s="4"/>
      <c r="EF90" s="4"/>
      <c r="EG90" s="4"/>
      <c r="EO90" s="4"/>
      <c r="EP90" s="1319"/>
      <c r="EQ90" s="1097"/>
    </row>
    <row r="91" spans="1:150" ht="14.25" customHeight="1">
      <c r="A91" s="85"/>
      <c r="B91" s="80">
        <v>43191</v>
      </c>
      <c r="C91" s="132"/>
      <c r="D91" s="2448">
        <v>471050.78</v>
      </c>
      <c r="E91" s="2448" t="s">
        <v>21</v>
      </c>
      <c r="F91" s="2448">
        <v>14809</v>
      </c>
      <c r="G91" s="2448">
        <v>11055</v>
      </c>
      <c r="H91" s="2448">
        <v>15234</v>
      </c>
      <c r="I91" s="2448">
        <v>367666</v>
      </c>
      <c r="J91" s="2448">
        <v>401012.33</v>
      </c>
      <c r="K91" s="2448" t="s">
        <v>21</v>
      </c>
      <c r="L91" s="2448" t="s">
        <v>21</v>
      </c>
      <c r="M91" s="2448">
        <v>21347568</v>
      </c>
      <c r="N91" s="2448">
        <v>49878</v>
      </c>
      <c r="O91" s="2448">
        <v>6314</v>
      </c>
      <c r="P91" s="2448" t="s">
        <v>21</v>
      </c>
      <c r="Q91" s="2448">
        <v>252</v>
      </c>
      <c r="R91" s="2448">
        <v>2682</v>
      </c>
      <c r="S91" s="2448">
        <v>20</v>
      </c>
      <c r="T91" s="83">
        <v>43191</v>
      </c>
      <c r="U91" s="666">
        <v>43191</v>
      </c>
      <c r="V91" s="85"/>
      <c r="W91" s="80">
        <v>43191</v>
      </c>
      <c r="X91" s="132"/>
      <c r="Y91" s="2448">
        <v>26</v>
      </c>
      <c r="Z91" s="2448">
        <v>643</v>
      </c>
      <c r="AA91" s="2448">
        <v>643</v>
      </c>
      <c r="AB91" s="2448">
        <v>867</v>
      </c>
      <c r="AC91" s="2448" t="s">
        <v>21</v>
      </c>
      <c r="AD91" s="2448">
        <v>9938</v>
      </c>
      <c r="AE91" s="2448" t="s">
        <v>21</v>
      </c>
      <c r="AF91" s="2448">
        <v>289</v>
      </c>
      <c r="AG91" s="2448">
        <v>8156</v>
      </c>
      <c r="AH91" s="2448">
        <v>8974</v>
      </c>
      <c r="AI91" s="2448" t="s">
        <v>21</v>
      </c>
      <c r="AJ91" s="2448" t="s">
        <v>21</v>
      </c>
      <c r="AK91" s="2448">
        <v>2664164</v>
      </c>
      <c r="AL91" s="2448">
        <v>658069</v>
      </c>
      <c r="AM91" s="2448">
        <v>5933</v>
      </c>
      <c r="AN91" s="2448">
        <v>20</v>
      </c>
      <c r="AO91" s="83">
        <v>43191</v>
      </c>
      <c r="AP91" s="666">
        <v>43191</v>
      </c>
      <c r="AQ91" s="85"/>
      <c r="AR91" s="80">
        <v>43191</v>
      </c>
      <c r="AS91" s="132"/>
      <c r="AT91" s="2448">
        <v>32969</v>
      </c>
      <c r="AU91" s="2448">
        <v>13791</v>
      </c>
      <c r="AV91" s="2448">
        <v>4226</v>
      </c>
      <c r="AW91" s="2448">
        <v>6323</v>
      </c>
      <c r="AX91" s="2448">
        <v>6321</v>
      </c>
      <c r="AY91" s="2448">
        <v>2</v>
      </c>
      <c r="AZ91" s="2448">
        <v>44468</v>
      </c>
      <c r="BA91" s="2448" t="s">
        <v>21</v>
      </c>
      <c r="BB91" s="2448" t="s">
        <v>21</v>
      </c>
      <c r="BC91" s="2448">
        <v>425943</v>
      </c>
      <c r="BD91" s="2448">
        <v>14688</v>
      </c>
      <c r="BE91" s="2448">
        <v>10969</v>
      </c>
      <c r="BF91" s="2448">
        <v>13756</v>
      </c>
      <c r="BG91" s="2448">
        <v>331024</v>
      </c>
      <c r="BH91" s="2448">
        <v>360680</v>
      </c>
      <c r="BI91" s="2448">
        <v>10413273</v>
      </c>
      <c r="BJ91" s="83">
        <v>43191</v>
      </c>
      <c r="BK91" s="666">
        <v>43191</v>
      </c>
      <c r="BL91" s="85"/>
      <c r="BM91" s="80">
        <v>43191</v>
      </c>
      <c r="BN91" s="132"/>
      <c r="BO91" s="82" t="s">
        <v>21</v>
      </c>
      <c r="BP91" s="2448" t="s">
        <v>21</v>
      </c>
      <c r="BQ91" s="2448">
        <v>1247082.31</v>
      </c>
      <c r="BR91" s="2448" t="s">
        <v>21</v>
      </c>
      <c r="BS91" s="2448">
        <v>14809</v>
      </c>
      <c r="BT91" s="2448">
        <v>27203.8</v>
      </c>
      <c r="BU91" s="2448">
        <v>58665.049999999996</v>
      </c>
      <c r="BV91" s="2448">
        <v>967241.97</v>
      </c>
      <c r="BW91" s="2448">
        <v>1056939.45</v>
      </c>
      <c r="BX91" s="2448" t="s">
        <v>21</v>
      </c>
      <c r="BY91" s="2448" t="s">
        <v>21</v>
      </c>
      <c r="BZ91" s="2448">
        <v>18704720.530000001</v>
      </c>
      <c r="CA91" s="2448">
        <v>50502</v>
      </c>
      <c r="CB91" s="2448">
        <v>7113</v>
      </c>
      <c r="CC91" s="2448" t="s">
        <v>21</v>
      </c>
      <c r="CD91" s="2448">
        <v>252</v>
      </c>
      <c r="CE91" s="83">
        <v>43191</v>
      </c>
      <c r="CF91" s="666">
        <v>43191</v>
      </c>
      <c r="CG91" s="85"/>
      <c r="CH91" s="80">
        <v>43191</v>
      </c>
      <c r="CI91" s="132"/>
      <c r="CJ91" s="2448" t="s">
        <v>21</v>
      </c>
      <c r="CK91" s="2448">
        <v>513</v>
      </c>
      <c r="CL91" s="2448">
        <v>62</v>
      </c>
      <c r="CM91" s="2448">
        <v>942</v>
      </c>
      <c r="CN91" s="2448">
        <v>942</v>
      </c>
      <c r="CO91" s="2448">
        <v>4866</v>
      </c>
      <c r="CP91" s="2448" t="s">
        <v>21</v>
      </c>
      <c r="CQ91" s="2448" t="s">
        <v>21</v>
      </c>
      <c r="CR91" s="2448">
        <v>105214</v>
      </c>
      <c r="CS91" s="2448" t="s">
        <v>21</v>
      </c>
      <c r="CT91" s="2448">
        <v>2312</v>
      </c>
      <c r="CU91" s="2448">
        <v>87611</v>
      </c>
      <c r="CV91" s="2448">
        <v>95999</v>
      </c>
      <c r="CW91" s="2448" t="s">
        <v>21</v>
      </c>
      <c r="CX91" s="2448" t="s">
        <v>21</v>
      </c>
      <c r="CY91" s="2448">
        <v>2369146</v>
      </c>
      <c r="CZ91" s="83">
        <v>43191</v>
      </c>
      <c r="DA91" s="666">
        <v>43191</v>
      </c>
      <c r="DB91" s="85"/>
      <c r="DC91" s="80">
        <v>43191</v>
      </c>
      <c r="DD91" s="132"/>
      <c r="DE91" s="2448" t="s">
        <v>21</v>
      </c>
      <c r="DF91" s="2448">
        <v>529794</v>
      </c>
      <c r="DG91" s="2448">
        <v>1846601</v>
      </c>
      <c r="DH91" s="2448">
        <v>124707</v>
      </c>
      <c r="DI91" s="2448">
        <v>32970</v>
      </c>
      <c r="DJ91" s="2448">
        <v>14166</v>
      </c>
      <c r="DK91" s="2448">
        <v>4551</v>
      </c>
      <c r="DL91" s="2448">
        <v>16703</v>
      </c>
      <c r="DM91" s="2448">
        <v>16701</v>
      </c>
      <c r="DN91" s="2448">
        <v>2</v>
      </c>
      <c r="DO91" s="2448">
        <v>46080</v>
      </c>
      <c r="DP91" s="2448" t="s">
        <v>21</v>
      </c>
      <c r="DQ91" s="2448" t="s">
        <v>21</v>
      </c>
      <c r="DR91" s="2448">
        <v>901004</v>
      </c>
      <c r="DS91" s="2448" t="s">
        <v>21</v>
      </c>
      <c r="DT91" s="2448">
        <v>14688</v>
      </c>
      <c r="DU91" s="69">
        <v>43191</v>
      </c>
      <c r="DV91" s="666">
        <v>43191</v>
      </c>
      <c r="DW91" s="85"/>
      <c r="DX91" s="80"/>
      <c r="DY91" s="86"/>
      <c r="DZ91" s="4"/>
      <c r="ED91" s="4"/>
      <c r="EE91" s="4"/>
      <c r="EF91" s="4"/>
      <c r="EG91" s="4"/>
      <c r="EO91" s="4"/>
      <c r="EP91" s="1319"/>
      <c r="EQ91" s="1097"/>
    </row>
    <row r="92" spans="1:150" ht="6.75" customHeight="1">
      <c r="A92" s="85"/>
      <c r="B92" s="80"/>
      <c r="C92" s="132"/>
      <c r="D92" s="2448"/>
      <c r="E92" s="2448"/>
      <c r="F92" s="2448"/>
      <c r="G92" s="2448"/>
      <c r="H92" s="2448"/>
      <c r="I92" s="2448"/>
      <c r="L92" s="2448"/>
      <c r="M92" s="2448"/>
      <c r="O92" s="2448"/>
      <c r="P92" s="2448"/>
      <c r="Q92" s="2448"/>
      <c r="R92" s="2448"/>
      <c r="S92" s="2448"/>
      <c r="T92" s="83"/>
      <c r="U92" s="666"/>
      <c r="V92" s="85"/>
      <c r="W92" s="80"/>
      <c r="X92" s="132"/>
      <c r="Z92" s="2448"/>
      <c r="AA92" s="2448"/>
      <c r="AB92" s="2448"/>
      <c r="AC92" s="2448"/>
      <c r="AD92" s="2448"/>
      <c r="AE92" s="2448"/>
      <c r="AF92" s="2448"/>
      <c r="AG92" s="2448"/>
      <c r="AH92" s="2448"/>
      <c r="AI92" s="2448"/>
      <c r="AJ92" s="2448"/>
      <c r="AK92" s="2448"/>
      <c r="AM92" s="2448"/>
      <c r="AN92" s="2448"/>
      <c r="AO92" s="83"/>
      <c r="AP92" s="666"/>
      <c r="AQ92" s="85"/>
      <c r="AR92" s="80"/>
      <c r="AS92" s="132"/>
      <c r="AT92" s="2448"/>
      <c r="AU92" s="2448"/>
      <c r="AV92" s="2448"/>
      <c r="AW92" s="2448"/>
      <c r="AX92" s="2448"/>
      <c r="AY92" s="2448"/>
      <c r="AZ92" s="2448"/>
      <c r="BA92" s="2448"/>
      <c r="BB92" s="2448"/>
      <c r="BC92" s="2448"/>
      <c r="BD92" s="2448"/>
      <c r="BE92" s="2448"/>
      <c r="BF92" s="2448"/>
      <c r="BG92" s="2448"/>
      <c r="BH92" s="2448"/>
      <c r="BI92" s="2448"/>
      <c r="BJ92" s="83"/>
      <c r="BK92" s="666"/>
      <c r="BL92" s="85"/>
      <c r="BM92" s="80"/>
      <c r="BN92" s="132"/>
      <c r="BO92" s="82"/>
      <c r="BP92" s="2448"/>
      <c r="BQ92" s="2448"/>
      <c r="BR92" s="2448"/>
      <c r="BS92" s="2448"/>
      <c r="BT92" s="2448"/>
      <c r="BU92" s="2448"/>
      <c r="BV92" s="2448"/>
      <c r="BW92" s="2448"/>
      <c r="BX92" s="2448"/>
      <c r="BY92" s="2448"/>
      <c r="BZ92" s="2448"/>
      <c r="CA92" s="2448"/>
      <c r="CB92" s="2448"/>
      <c r="CC92" s="2448"/>
      <c r="CD92" s="2448"/>
      <c r="CE92" s="83"/>
      <c r="CF92" s="666"/>
      <c r="CG92" s="85"/>
      <c r="CH92" s="80"/>
      <c r="CI92" s="132"/>
      <c r="CJ92" s="2448"/>
      <c r="CK92" s="2448"/>
      <c r="CL92" s="2448"/>
      <c r="CM92" s="2448"/>
      <c r="CN92" s="2448"/>
      <c r="CO92" s="2448"/>
      <c r="CP92" s="2448"/>
      <c r="CQ92" s="2448"/>
      <c r="CR92" s="2448"/>
      <c r="CS92" s="2448"/>
      <c r="CT92" s="2448"/>
      <c r="CU92" s="2448"/>
      <c r="CV92" s="2448"/>
      <c r="CW92" s="2448"/>
      <c r="CX92" s="2448"/>
      <c r="CY92" s="2448"/>
      <c r="CZ92" s="83"/>
      <c r="DA92" s="666"/>
      <c r="DB92" s="85"/>
      <c r="DC92" s="80"/>
      <c r="DD92" s="132"/>
      <c r="DE92" s="2448"/>
      <c r="DF92" s="2448"/>
      <c r="DG92" s="2448"/>
      <c r="DH92" s="2448"/>
      <c r="DI92" s="2448"/>
      <c r="DJ92" s="2448"/>
      <c r="DK92" s="2448"/>
      <c r="DL92" s="2448"/>
      <c r="DM92" s="2448"/>
      <c r="DN92" s="2448"/>
      <c r="DO92" s="2448"/>
      <c r="DP92" s="2448"/>
      <c r="DQ92" s="2448"/>
      <c r="DR92" s="2448"/>
      <c r="DS92" s="2448"/>
      <c r="DT92" s="2448"/>
      <c r="DU92" s="69"/>
      <c r="DV92" s="666"/>
      <c r="DW92" s="85"/>
      <c r="DX92" s="80"/>
      <c r="DY92" s="86"/>
      <c r="DZ92" s="4"/>
      <c r="ED92" s="4"/>
      <c r="EE92" s="4"/>
      <c r="EF92" s="4"/>
      <c r="EG92" s="4"/>
      <c r="EO92" s="4"/>
      <c r="EP92" s="1319"/>
      <c r="EQ92" s="1097"/>
    </row>
    <row r="93" spans="1:150" ht="15.75" customHeight="1">
      <c r="A93" s="88">
        <v>31</v>
      </c>
      <c r="B93" s="89" t="s">
        <v>23</v>
      </c>
      <c r="C93" s="133" t="s">
        <v>24</v>
      </c>
      <c r="D93" s="2448">
        <v>143162.66999999998</v>
      </c>
      <c r="E93" s="2448" t="s">
        <v>21</v>
      </c>
      <c r="F93" s="2448">
        <v>3068</v>
      </c>
      <c r="G93" s="2448">
        <v>4307</v>
      </c>
      <c r="H93" s="2448">
        <v>4455</v>
      </c>
      <c r="I93" s="2448">
        <v>112140</v>
      </c>
      <c r="J93" s="2448">
        <v>122131.37</v>
      </c>
      <c r="K93" s="2448" t="s">
        <v>21</v>
      </c>
      <c r="L93" s="2448" t="s">
        <v>21</v>
      </c>
      <c r="M93" s="2448">
        <v>5147375</v>
      </c>
      <c r="N93" s="2448">
        <v>13349</v>
      </c>
      <c r="O93" s="2448">
        <v>1710</v>
      </c>
      <c r="P93" s="2448" t="s">
        <v>21</v>
      </c>
      <c r="Q93" s="2448">
        <v>104</v>
      </c>
      <c r="R93" s="2448">
        <v>680</v>
      </c>
      <c r="S93" s="2448">
        <v>4</v>
      </c>
      <c r="T93" s="91" t="s">
        <v>25</v>
      </c>
      <c r="U93" s="670" t="s">
        <v>2160</v>
      </c>
      <c r="V93" s="88">
        <v>31</v>
      </c>
      <c r="W93" s="89" t="s">
        <v>23</v>
      </c>
      <c r="X93" s="133" t="s">
        <v>24</v>
      </c>
      <c r="Y93" s="2448">
        <v>4</v>
      </c>
      <c r="Z93" s="2448">
        <v>186</v>
      </c>
      <c r="AA93" s="2448">
        <v>186</v>
      </c>
      <c r="AB93" s="2448">
        <v>342</v>
      </c>
      <c r="AC93" s="2448" t="s">
        <v>21</v>
      </c>
      <c r="AD93" s="2448">
        <v>2756</v>
      </c>
      <c r="AE93" s="2448" t="s">
        <v>21</v>
      </c>
      <c r="AF93" s="2448">
        <v>162</v>
      </c>
      <c r="AG93" s="2448">
        <v>2166</v>
      </c>
      <c r="AH93" s="2448">
        <v>2380</v>
      </c>
      <c r="AI93" s="2448" t="s">
        <v>21</v>
      </c>
      <c r="AJ93" s="2448" t="s">
        <v>21</v>
      </c>
      <c r="AK93" s="2448">
        <v>621599</v>
      </c>
      <c r="AL93" s="2448">
        <v>162428</v>
      </c>
      <c r="AM93" s="2448">
        <v>1598</v>
      </c>
      <c r="AN93" s="2448">
        <v>6</v>
      </c>
      <c r="AO93" s="91" t="s">
        <v>25</v>
      </c>
      <c r="AP93" s="670" t="s">
        <v>2160</v>
      </c>
      <c r="AQ93" s="88">
        <v>31</v>
      </c>
      <c r="AR93" s="89" t="s">
        <v>23</v>
      </c>
      <c r="AS93" s="133" t="s">
        <v>24</v>
      </c>
      <c r="AT93" s="2448">
        <v>8370</v>
      </c>
      <c r="AU93" s="2448">
        <v>3623</v>
      </c>
      <c r="AV93" s="2448">
        <v>963</v>
      </c>
      <c r="AW93" s="2448">
        <v>2260</v>
      </c>
      <c r="AX93" s="2448">
        <v>2260</v>
      </c>
      <c r="AY93" s="2448" t="s">
        <v>21</v>
      </c>
      <c r="AZ93" s="2448">
        <v>12776</v>
      </c>
      <c r="BA93" s="2448" t="s">
        <v>21</v>
      </c>
      <c r="BB93" s="2448" t="s">
        <v>21</v>
      </c>
      <c r="BC93" s="2448">
        <v>130122</v>
      </c>
      <c r="BD93" s="2448">
        <v>3036</v>
      </c>
      <c r="BE93" s="2448">
        <v>4291</v>
      </c>
      <c r="BF93" s="2448">
        <v>3846</v>
      </c>
      <c r="BG93" s="2448">
        <v>101748</v>
      </c>
      <c r="BH93" s="2448">
        <v>110701</v>
      </c>
      <c r="BI93" s="2448">
        <v>2491609</v>
      </c>
      <c r="BJ93" s="91" t="s">
        <v>25</v>
      </c>
      <c r="BK93" s="670" t="s">
        <v>2160</v>
      </c>
      <c r="BL93" s="88">
        <v>31</v>
      </c>
      <c r="BM93" s="89" t="s">
        <v>23</v>
      </c>
      <c r="BN93" s="133" t="s">
        <v>24</v>
      </c>
      <c r="BO93" s="82" t="s">
        <v>21</v>
      </c>
      <c r="BP93" s="2448" t="s">
        <v>21</v>
      </c>
      <c r="BQ93" s="2448">
        <v>348752.08</v>
      </c>
      <c r="BR93" s="2448" t="s">
        <v>21</v>
      </c>
      <c r="BS93" s="2448">
        <v>3068</v>
      </c>
      <c r="BT93" s="2448">
        <v>9097.49</v>
      </c>
      <c r="BU93" s="2448">
        <v>15562.210000000001</v>
      </c>
      <c r="BV93" s="2448">
        <v>270971.28999999998</v>
      </c>
      <c r="BW93" s="2448">
        <v>295889.67</v>
      </c>
      <c r="BX93" s="2448" t="s">
        <v>21</v>
      </c>
      <c r="BY93" s="2448" t="s">
        <v>21</v>
      </c>
      <c r="BZ93" s="2448">
        <v>4481254.13</v>
      </c>
      <c r="CA93" s="2448">
        <v>13691</v>
      </c>
      <c r="CB93" s="2448">
        <v>2005</v>
      </c>
      <c r="CC93" s="2448" t="s">
        <v>21</v>
      </c>
      <c r="CD93" s="2448">
        <v>104</v>
      </c>
      <c r="CE93" s="91" t="s">
        <v>25</v>
      </c>
      <c r="CF93" s="670" t="s">
        <v>2160</v>
      </c>
      <c r="CG93" s="88">
        <v>31</v>
      </c>
      <c r="CH93" s="89" t="s">
        <v>23</v>
      </c>
      <c r="CI93" s="133" t="s">
        <v>24</v>
      </c>
      <c r="CJ93" s="2448" t="s">
        <v>21</v>
      </c>
      <c r="CK93" s="2448">
        <v>90</v>
      </c>
      <c r="CL93" s="2448">
        <v>12</v>
      </c>
      <c r="CM93" s="2448">
        <v>353</v>
      </c>
      <c r="CN93" s="2448">
        <v>353</v>
      </c>
      <c r="CO93" s="2448">
        <v>1950</v>
      </c>
      <c r="CP93" s="2448" t="s">
        <v>21</v>
      </c>
      <c r="CQ93" s="2448" t="s">
        <v>21</v>
      </c>
      <c r="CR93" s="2448">
        <v>25326</v>
      </c>
      <c r="CS93" s="2448" t="s">
        <v>21</v>
      </c>
      <c r="CT93" s="2448">
        <v>586</v>
      </c>
      <c r="CU93" s="2448">
        <v>21069</v>
      </c>
      <c r="CV93" s="2448">
        <v>23069</v>
      </c>
      <c r="CW93" s="2448" t="s">
        <v>21</v>
      </c>
      <c r="CX93" s="2448" t="s">
        <v>21</v>
      </c>
      <c r="CY93" s="2448">
        <v>552431</v>
      </c>
      <c r="CZ93" s="91" t="s">
        <v>25</v>
      </c>
      <c r="DA93" s="670" t="s">
        <v>2160</v>
      </c>
      <c r="DB93" s="88">
        <v>31</v>
      </c>
      <c r="DC93" s="89" t="s">
        <v>23</v>
      </c>
      <c r="DD93" s="133" t="s">
        <v>24</v>
      </c>
      <c r="DE93" s="2448" t="s">
        <v>21</v>
      </c>
      <c r="DF93" s="2448">
        <v>124027</v>
      </c>
      <c r="DG93" s="2448">
        <v>489046</v>
      </c>
      <c r="DH93" s="2448">
        <v>35492</v>
      </c>
      <c r="DI93" s="2448">
        <v>8370</v>
      </c>
      <c r="DJ93" s="2448">
        <v>3928</v>
      </c>
      <c r="DK93" s="2448">
        <v>1045</v>
      </c>
      <c r="DL93" s="2448">
        <v>5676</v>
      </c>
      <c r="DM93" s="2448">
        <v>5676</v>
      </c>
      <c r="DN93" s="2448" t="s">
        <v>21</v>
      </c>
      <c r="DO93" s="2448">
        <v>13355</v>
      </c>
      <c r="DP93" s="2448" t="s">
        <v>21</v>
      </c>
      <c r="DQ93" s="2448" t="s">
        <v>21</v>
      </c>
      <c r="DR93" s="2448">
        <v>259139</v>
      </c>
      <c r="DS93" s="2448" t="s">
        <v>21</v>
      </c>
      <c r="DT93" s="2448">
        <v>3036</v>
      </c>
      <c r="DU93" s="69" t="s">
        <v>25</v>
      </c>
      <c r="DV93" s="666" t="s">
        <v>2160</v>
      </c>
      <c r="DW93" s="88"/>
      <c r="DX93" s="89"/>
      <c r="DY93" s="90"/>
      <c r="DZ93" s="4"/>
      <c r="ED93" s="4"/>
      <c r="EE93" s="4"/>
      <c r="EF93" s="4"/>
      <c r="EG93" s="4"/>
      <c r="EO93" s="4"/>
      <c r="EP93" s="1319"/>
      <c r="EQ93" s="1097"/>
    </row>
    <row r="94" spans="1:150" ht="14.25" customHeight="1">
      <c r="A94" s="93" t="s">
        <v>26</v>
      </c>
      <c r="B94" s="94" t="s">
        <v>26</v>
      </c>
      <c r="C94" s="134" t="s">
        <v>556</v>
      </c>
      <c r="D94" s="2448">
        <v>105695.82</v>
      </c>
      <c r="E94" s="2448" t="s">
        <v>21</v>
      </c>
      <c r="F94" s="2448">
        <v>4175</v>
      </c>
      <c r="G94" s="2448">
        <v>2283</v>
      </c>
      <c r="H94" s="2448">
        <v>3787</v>
      </c>
      <c r="I94" s="2448">
        <v>81632</v>
      </c>
      <c r="J94" s="2448">
        <v>89089.920000000013</v>
      </c>
      <c r="K94" s="2448" t="s">
        <v>21</v>
      </c>
      <c r="L94" s="2448" t="s">
        <v>21</v>
      </c>
      <c r="M94" s="2448">
        <v>5144901</v>
      </c>
      <c r="N94" s="2448">
        <v>10652</v>
      </c>
      <c r="O94" s="2448">
        <v>1547</v>
      </c>
      <c r="P94" s="2448" t="s">
        <v>21</v>
      </c>
      <c r="Q94" s="2448">
        <v>68</v>
      </c>
      <c r="R94" s="2448">
        <v>708</v>
      </c>
      <c r="S94" s="2448">
        <v>3</v>
      </c>
      <c r="T94" s="91" t="s">
        <v>27</v>
      </c>
      <c r="U94" s="670" t="s">
        <v>26</v>
      </c>
      <c r="V94" s="93" t="s">
        <v>26</v>
      </c>
      <c r="W94" s="94" t="s">
        <v>26</v>
      </c>
      <c r="X94" s="134" t="s">
        <v>556</v>
      </c>
      <c r="Y94" s="2448">
        <v>6</v>
      </c>
      <c r="Z94" s="2448">
        <v>80</v>
      </c>
      <c r="AA94" s="2448">
        <v>80</v>
      </c>
      <c r="AB94" s="2448">
        <v>128</v>
      </c>
      <c r="AC94" s="2448" t="s">
        <v>21</v>
      </c>
      <c r="AD94" s="2448">
        <v>2233</v>
      </c>
      <c r="AE94" s="2448" t="s">
        <v>21</v>
      </c>
      <c r="AF94" s="2448">
        <v>64</v>
      </c>
      <c r="AG94" s="2448">
        <v>1833</v>
      </c>
      <c r="AH94" s="2448">
        <v>2018</v>
      </c>
      <c r="AI94" s="2448" t="s">
        <v>21</v>
      </c>
      <c r="AJ94" s="2448" t="s">
        <v>21</v>
      </c>
      <c r="AK94" s="2448">
        <v>633501</v>
      </c>
      <c r="AL94" s="2448">
        <v>166355</v>
      </c>
      <c r="AM94" s="2448">
        <v>1455</v>
      </c>
      <c r="AN94" s="2448">
        <v>8</v>
      </c>
      <c r="AO94" s="91" t="s">
        <v>27</v>
      </c>
      <c r="AP94" s="670" t="s">
        <v>26</v>
      </c>
      <c r="AQ94" s="93" t="s">
        <v>26</v>
      </c>
      <c r="AR94" s="94" t="s">
        <v>26</v>
      </c>
      <c r="AS94" s="134" t="s">
        <v>556</v>
      </c>
      <c r="AT94" s="2448">
        <v>8000</v>
      </c>
      <c r="AU94" s="2448">
        <v>2964</v>
      </c>
      <c r="AV94" s="2448">
        <v>1104</v>
      </c>
      <c r="AW94" s="2448">
        <v>1007</v>
      </c>
      <c r="AX94" s="2448">
        <v>1007</v>
      </c>
      <c r="AY94" s="2448" t="s">
        <v>21</v>
      </c>
      <c r="AZ94" s="2448">
        <v>9536</v>
      </c>
      <c r="BA94" s="2448" t="s">
        <v>21</v>
      </c>
      <c r="BB94" s="2448" t="s">
        <v>21</v>
      </c>
      <c r="BC94" s="2448">
        <v>95651</v>
      </c>
      <c r="BD94" s="2448">
        <v>4175</v>
      </c>
      <c r="BE94" s="2448">
        <v>2267</v>
      </c>
      <c r="BF94" s="2448">
        <v>3291</v>
      </c>
      <c r="BG94" s="2448">
        <v>73654</v>
      </c>
      <c r="BH94" s="2448">
        <v>80308</v>
      </c>
      <c r="BI94" s="2448">
        <v>2452668</v>
      </c>
      <c r="BJ94" s="91" t="s">
        <v>27</v>
      </c>
      <c r="BK94" s="670" t="s">
        <v>26</v>
      </c>
      <c r="BL94" s="93" t="s">
        <v>26</v>
      </c>
      <c r="BM94" s="94" t="s">
        <v>26</v>
      </c>
      <c r="BN94" s="134" t="s">
        <v>556</v>
      </c>
      <c r="BO94" s="82" t="s">
        <v>21</v>
      </c>
      <c r="BP94" s="2448" t="s">
        <v>21</v>
      </c>
      <c r="BQ94" s="2448">
        <v>285032.16000000003</v>
      </c>
      <c r="BR94" s="2448" t="s">
        <v>21</v>
      </c>
      <c r="BS94" s="2448">
        <v>4175</v>
      </c>
      <c r="BT94" s="2448">
        <v>6455.73</v>
      </c>
      <c r="BU94" s="2448">
        <v>13981.38</v>
      </c>
      <c r="BV94" s="2448">
        <v>219405.65000000002</v>
      </c>
      <c r="BW94" s="2448">
        <v>239994.68</v>
      </c>
      <c r="BX94" s="2448" t="s">
        <v>21</v>
      </c>
      <c r="BY94" s="2448" t="s">
        <v>21</v>
      </c>
      <c r="BZ94" s="2448">
        <v>4507373.37</v>
      </c>
      <c r="CA94" s="2448">
        <v>10791</v>
      </c>
      <c r="CB94" s="2448">
        <v>1591</v>
      </c>
      <c r="CC94" s="2448" t="s">
        <v>21</v>
      </c>
      <c r="CD94" s="2448">
        <v>68</v>
      </c>
      <c r="CE94" s="91" t="s">
        <v>27</v>
      </c>
      <c r="CF94" s="670" t="s">
        <v>26</v>
      </c>
      <c r="CG94" s="93" t="s">
        <v>26</v>
      </c>
      <c r="CH94" s="94" t="s">
        <v>26</v>
      </c>
      <c r="CI94" s="134" t="s">
        <v>556</v>
      </c>
      <c r="CJ94" s="2448" t="s">
        <v>21</v>
      </c>
      <c r="CK94" s="2448">
        <v>117</v>
      </c>
      <c r="CL94" s="2448">
        <v>15</v>
      </c>
      <c r="CM94" s="2448">
        <v>113</v>
      </c>
      <c r="CN94" s="2448">
        <v>113</v>
      </c>
      <c r="CO94" s="2448">
        <v>1094</v>
      </c>
      <c r="CP94" s="2448" t="s">
        <v>21</v>
      </c>
      <c r="CQ94" s="2448" t="s">
        <v>21</v>
      </c>
      <c r="CR94" s="2448">
        <v>24190</v>
      </c>
      <c r="CS94" s="2448" t="s">
        <v>21</v>
      </c>
      <c r="CT94" s="2448">
        <v>557</v>
      </c>
      <c r="CU94" s="2448">
        <v>20126</v>
      </c>
      <c r="CV94" s="2448">
        <v>22037</v>
      </c>
      <c r="CW94" s="2448" t="s">
        <v>21</v>
      </c>
      <c r="CX94" s="2448" t="s">
        <v>21</v>
      </c>
      <c r="CY94" s="2448">
        <v>564352</v>
      </c>
      <c r="CZ94" s="91" t="s">
        <v>27</v>
      </c>
      <c r="DA94" s="670" t="s">
        <v>26</v>
      </c>
      <c r="DB94" s="93" t="s">
        <v>26</v>
      </c>
      <c r="DC94" s="94" t="s">
        <v>26</v>
      </c>
      <c r="DD94" s="134" t="s">
        <v>556</v>
      </c>
      <c r="DE94" s="2448" t="s">
        <v>21</v>
      </c>
      <c r="DF94" s="2448">
        <v>122724</v>
      </c>
      <c r="DG94" s="2448">
        <v>420767</v>
      </c>
      <c r="DH94" s="2448">
        <v>26414</v>
      </c>
      <c r="DI94" s="2448">
        <v>8000</v>
      </c>
      <c r="DJ94" s="2448">
        <v>2964</v>
      </c>
      <c r="DK94" s="2448">
        <v>1184</v>
      </c>
      <c r="DL94" s="2448">
        <v>2184</v>
      </c>
      <c r="DM94" s="2448">
        <v>2184</v>
      </c>
      <c r="DN94" s="2448" t="s">
        <v>21</v>
      </c>
      <c r="DO94" s="2448">
        <v>9974</v>
      </c>
      <c r="DP94" s="2448" t="s">
        <v>21</v>
      </c>
      <c r="DQ94" s="2448" t="s">
        <v>21</v>
      </c>
      <c r="DR94" s="2448">
        <v>201182</v>
      </c>
      <c r="DS94" s="2448" t="s">
        <v>21</v>
      </c>
      <c r="DT94" s="2448">
        <v>4175</v>
      </c>
      <c r="DU94" s="69" t="s">
        <v>27</v>
      </c>
      <c r="DV94" s="666" t="s">
        <v>26</v>
      </c>
      <c r="DW94" s="93"/>
      <c r="DX94" s="94"/>
      <c r="DY94" s="95"/>
      <c r="DZ94" s="4"/>
      <c r="ED94" s="4"/>
      <c r="EE94" s="4"/>
      <c r="EF94" s="4"/>
      <c r="EG94" s="4"/>
      <c r="EO94" s="4"/>
      <c r="EP94" s="1319"/>
      <c r="EQ94" s="1097"/>
    </row>
    <row r="95" spans="1:150" ht="15.75">
      <c r="A95" s="88">
        <v>1</v>
      </c>
      <c r="B95" s="89" t="s">
        <v>2159</v>
      </c>
      <c r="C95" s="134" t="s">
        <v>2164</v>
      </c>
      <c r="D95" s="2448">
        <v>105293.03</v>
      </c>
      <c r="E95" s="2448" t="s">
        <v>21</v>
      </c>
      <c r="F95" s="2448">
        <v>2735</v>
      </c>
      <c r="G95" s="2448">
        <v>1794</v>
      </c>
      <c r="H95" s="2448">
        <v>3803</v>
      </c>
      <c r="I95" s="2448">
        <v>82623</v>
      </c>
      <c r="J95" s="2448">
        <v>90237.15</v>
      </c>
      <c r="K95" s="2448" t="s">
        <v>21</v>
      </c>
      <c r="L95" s="2448" t="s">
        <v>21</v>
      </c>
      <c r="M95" s="2448">
        <v>5739745</v>
      </c>
      <c r="N95" s="2448">
        <v>11760</v>
      </c>
      <c r="O95" s="2448">
        <v>1497</v>
      </c>
      <c r="P95" s="2448" t="s">
        <v>21</v>
      </c>
      <c r="Q95" s="2448">
        <v>44</v>
      </c>
      <c r="R95" s="2448">
        <v>718</v>
      </c>
      <c r="S95" s="2448">
        <v>2</v>
      </c>
      <c r="T95" s="91" t="s">
        <v>28</v>
      </c>
      <c r="U95" s="670" t="s">
        <v>26</v>
      </c>
      <c r="V95" s="88">
        <v>1</v>
      </c>
      <c r="W95" s="89" t="s">
        <v>2159</v>
      </c>
      <c r="X95" s="134" t="s">
        <v>2164</v>
      </c>
      <c r="Y95" s="2448">
        <v>6</v>
      </c>
      <c r="Z95" s="2448">
        <v>110</v>
      </c>
      <c r="AA95" s="2448">
        <v>110</v>
      </c>
      <c r="AB95" s="2448">
        <v>103</v>
      </c>
      <c r="AC95" s="2448" t="s">
        <v>21</v>
      </c>
      <c r="AD95" s="2448">
        <v>2153</v>
      </c>
      <c r="AE95" s="2448" t="s">
        <v>21</v>
      </c>
      <c r="AF95" s="2448">
        <v>11</v>
      </c>
      <c r="AG95" s="2448">
        <v>1827</v>
      </c>
      <c r="AH95" s="2448">
        <v>2012</v>
      </c>
      <c r="AI95" s="2448" t="s">
        <v>21</v>
      </c>
      <c r="AJ95" s="2448" t="s">
        <v>21</v>
      </c>
      <c r="AK95" s="2448">
        <v>706678</v>
      </c>
      <c r="AL95" s="2448">
        <v>179523</v>
      </c>
      <c r="AM95" s="2448">
        <v>1414</v>
      </c>
      <c r="AN95" s="2448">
        <v>5</v>
      </c>
      <c r="AO95" s="91" t="s">
        <v>28</v>
      </c>
      <c r="AP95" s="670" t="s">
        <v>26</v>
      </c>
      <c r="AQ95" s="88">
        <v>1</v>
      </c>
      <c r="AR95" s="89" t="s">
        <v>2159</v>
      </c>
      <c r="AS95" s="134" t="s">
        <v>2164</v>
      </c>
      <c r="AT95" s="2448">
        <v>8143</v>
      </c>
      <c r="AU95" s="2448">
        <v>2931</v>
      </c>
      <c r="AV95" s="2448">
        <v>1043</v>
      </c>
      <c r="AW95" s="2448">
        <v>1300</v>
      </c>
      <c r="AX95" s="2448">
        <v>1300</v>
      </c>
      <c r="AY95" s="2448" t="s">
        <v>21</v>
      </c>
      <c r="AZ95" s="2448">
        <v>10152</v>
      </c>
      <c r="BA95" s="2448" t="s">
        <v>21</v>
      </c>
      <c r="BB95" s="2448" t="s">
        <v>21</v>
      </c>
      <c r="BC95" s="2448">
        <v>93800</v>
      </c>
      <c r="BD95" s="2448">
        <v>2672</v>
      </c>
      <c r="BE95" s="2448">
        <v>1768</v>
      </c>
      <c r="BF95" s="2448">
        <v>3387</v>
      </c>
      <c r="BG95" s="2448">
        <v>73359</v>
      </c>
      <c r="BH95" s="2448">
        <v>80041</v>
      </c>
      <c r="BI95" s="2448">
        <v>2789741</v>
      </c>
      <c r="BJ95" s="91" t="s">
        <v>28</v>
      </c>
      <c r="BK95" s="670" t="s">
        <v>26</v>
      </c>
      <c r="BL95" s="88">
        <v>1</v>
      </c>
      <c r="BM95" s="89" t="s">
        <v>2159</v>
      </c>
      <c r="BN95" s="134" t="s">
        <v>2164</v>
      </c>
      <c r="BO95" s="82" t="s">
        <v>21</v>
      </c>
      <c r="BP95" s="2448" t="s">
        <v>21</v>
      </c>
      <c r="BQ95" s="2448">
        <v>301957.84000000003</v>
      </c>
      <c r="BR95" s="2448" t="s">
        <v>21</v>
      </c>
      <c r="BS95" s="2448">
        <v>2735</v>
      </c>
      <c r="BT95" s="2448">
        <v>5324.94</v>
      </c>
      <c r="BU95" s="2448">
        <v>14593.119999999999</v>
      </c>
      <c r="BV95" s="2448">
        <v>235353.05</v>
      </c>
      <c r="BW95" s="2448">
        <v>257346.41999999998</v>
      </c>
      <c r="BX95" s="2448" t="s">
        <v>21</v>
      </c>
      <c r="BY95" s="2448" t="s">
        <v>21</v>
      </c>
      <c r="BZ95" s="2448">
        <v>5032635.01</v>
      </c>
      <c r="CA95" s="2448">
        <v>12133</v>
      </c>
      <c r="CB95" s="2448">
        <v>1703</v>
      </c>
      <c r="CC95" s="2448" t="s">
        <v>21</v>
      </c>
      <c r="CD95" s="2448">
        <v>44</v>
      </c>
      <c r="CE95" s="91" t="s">
        <v>28</v>
      </c>
      <c r="CF95" s="670" t="s">
        <v>26</v>
      </c>
      <c r="CG95" s="88">
        <v>1</v>
      </c>
      <c r="CH95" s="89" t="s">
        <v>2159</v>
      </c>
      <c r="CI95" s="134" t="s">
        <v>2164</v>
      </c>
      <c r="CJ95" s="2448" t="s">
        <v>21</v>
      </c>
      <c r="CK95" s="2448">
        <v>222</v>
      </c>
      <c r="CL95" s="2448">
        <v>14</v>
      </c>
      <c r="CM95" s="2448">
        <v>148</v>
      </c>
      <c r="CN95" s="2448">
        <v>148</v>
      </c>
      <c r="CO95" s="2448">
        <v>819</v>
      </c>
      <c r="CP95" s="2448" t="s">
        <v>21</v>
      </c>
      <c r="CQ95" s="2448" t="s">
        <v>21</v>
      </c>
      <c r="CR95" s="2448">
        <v>26847</v>
      </c>
      <c r="CS95" s="2448" t="s">
        <v>21</v>
      </c>
      <c r="CT95" s="2448">
        <v>538</v>
      </c>
      <c r="CU95" s="2448">
        <v>22413</v>
      </c>
      <c r="CV95" s="2448">
        <v>24564</v>
      </c>
      <c r="CW95" s="2448" t="s">
        <v>21</v>
      </c>
      <c r="CX95" s="2448" t="s">
        <v>21</v>
      </c>
      <c r="CY95" s="2448">
        <v>628222</v>
      </c>
      <c r="CZ95" s="91" t="s">
        <v>28</v>
      </c>
      <c r="DA95" s="670" t="s">
        <v>26</v>
      </c>
      <c r="DB95" s="88">
        <v>1</v>
      </c>
      <c r="DC95" s="89" t="s">
        <v>2159</v>
      </c>
      <c r="DD95" s="134" t="s">
        <v>2164</v>
      </c>
      <c r="DE95" s="2448" t="s">
        <v>21</v>
      </c>
      <c r="DF95" s="2448">
        <v>141945</v>
      </c>
      <c r="DG95" s="2448">
        <v>462310</v>
      </c>
      <c r="DH95" s="2448">
        <v>29811</v>
      </c>
      <c r="DI95" s="2448">
        <v>8143</v>
      </c>
      <c r="DJ95" s="2448">
        <v>2937</v>
      </c>
      <c r="DK95" s="2448">
        <v>1140</v>
      </c>
      <c r="DL95" s="2448">
        <v>4862</v>
      </c>
      <c r="DM95" s="2448">
        <v>4862</v>
      </c>
      <c r="DN95" s="2448" t="s">
        <v>21</v>
      </c>
      <c r="DO95" s="2448">
        <v>10454</v>
      </c>
      <c r="DP95" s="2448" t="s">
        <v>21</v>
      </c>
      <c r="DQ95" s="2448" t="s">
        <v>21</v>
      </c>
      <c r="DR95" s="2448">
        <v>213228</v>
      </c>
      <c r="DS95" s="2448" t="s">
        <v>21</v>
      </c>
      <c r="DT95" s="2448">
        <v>2672</v>
      </c>
      <c r="DU95" s="69" t="s">
        <v>28</v>
      </c>
      <c r="DV95" s="666" t="s">
        <v>26</v>
      </c>
      <c r="DW95" s="88"/>
      <c r="DX95" s="89"/>
      <c r="DY95" s="90"/>
      <c r="DZ95" s="4"/>
      <c r="ED95" s="4"/>
      <c r="EE95" s="4"/>
      <c r="EF95" s="4"/>
      <c r="EG95" s="4"/>
      <c r="EO95" s="4"/>
      <c r="EP95" s="1319"/>
      <c r="EQ95" s="1097"/>
    </row>
    <row r="96" spans="1:150" ht="14.25" customHeight="1">
      <c r="A96" s="88" t="s">
        <v>26</v>
      </c>
      <c r="B96" s="89" t="s">
        <v>26</v>
      </c>
      <c r="C96" s="134" t="s">
        <v>165</v>
      </c>
      <c r="D96" s="2448">
        <v>113419.74</v>
      </c>
      <c r="E96" s="2448" t="s">
        <v>21</v>
      </c>
      <c r="F96" s="2448">
        <v>2887</v>
      </c>
      <c r="G96" s="2448">
        <v>2741</v>
      </c>
      <c r="H96" s="2448">
        <v>4357</v>
      </c>
      <c r="I96" s="2448">
        <v>88035</v>
      </c>
      <c r="J96" s="2448">
        <v>96042.3</v>
      </c>
      <c r="K96" s="2448" t="s">
        <v>21</v>
      </c>
      <c r="L96" s="2448" t="s">
        <v>21</v>
      </c>
      <c r="M96" s="2448">
        <v>5149202</v>
      </c>
      <c r="N96" s="2448">
        <v>9981</v>
      </c>
      <c r="O96" s="2448">
        <v>1275</v>
      </c>
      <c r="P96" s="2448" t="s">
        <v>21</v>
      </c>
      <c r="Q96" s="2448">
        <v>71</v>
      </c>
      <c r="R96" s="2448">
        <v>444</v>
      </c>
      <c r="S96" s="2448">
        <v>5</v>
      </c>
      <c r="T96" s="91" t="s">
        <v>29</v>
      </c>
      <c r="U96" s="670" t="s">
        <v>26</v>
      </c>
      <c r="V96" s="88" t="s">
        <v>26</v>
      </c>
      <c r="W96" s="89" t="s">
        <v>26</v>
      </c>
      <c r="X96" s="134" t="s">
        <v>165</v>
      </c>
      <c r="Y96" s="2448">
        <v>3</v>
      </c>
      <c r="Z96" s="2448">
        <v>124</v>
      </c>
      <c r="AA96" s="2448">
        <v>124</v>
      </c>
      <c r="AB96" s="2448">
        <v>387</v>
      </c>
      <c r="AC96" s="2448" t="s">
        <v>21</v>
      </c>
      <c r="AD96" s="2448">
        <v>2367</v>
      </c>
      <c r="AE96" s="2448" t="s">
        <v>21</v>
      </c>
      <c r="AF96" s="2448">
        <v>61</v>
      </c>
      <c r="AG96" s="2448">
        <v>1951</v>
      </c>
      <c r="AH96" s="2448">
        <v>2148</v>
      </c>
      <c r="AI96" s="2448" t="s">
        <v>21</v>
      </c>
      <c r="AJ96" s="2448" t="s">
        <v>21</v>
      </c>
      <c r="AK96" s="2448">
        <v>637900</v>
      </c>
      <c r="AL96" s="2448">
        <v>171561</v>
      </c>
      <c r="AM96" s="2448">
        <v>1485</v>
      </c>
      <c r="AN96" s="2448">
        <v>6</v>
      </c>
      <c r="AO96" s="91" t="s">
        <v>29</v>
      </c>
      <c r="AP96" s="670" t="s">
        <v>26</v>
      </c>
      <c r="AQ96" s="88" t="s">
        <v>26</v>
      </c>
      <c r="AR96" s="89" t="s">
        <v>26</v>
      </c>
      <c r="AS96" s="134" t="s">
        <v>165</v>
      </c>
      <c r="AT96" s="2448">
        <v>7755</v>
      </c>
      <c r="AU96" s="2448">
        <v>2826</v>
      </c>
      <c r="AV96" s="2448">
        <v>1030</v>
      </c>
      <c r="AW96" s="2448">
        <v>1312</v>
      </c>
      <c r="AX96" s="2448">
        <v>1312</v>
      </c>
      <c r="AY96" s="2448" t="s">
        <v>21</v>
      </c>
      <c r="AZ96" s="2448">
        <v>10738</v>
      </c>
      <c r="BA96" s="2448" t="s">
        <v>21</v>
      </c>
      <c r="BB96" s="2448" t="s">
        <v>21</v>
      </c>
      <c r="BC96" s="2448">
        <v>102959</v>
      </c>
      <c r="BD96" s="2448">
        <v>2859</v>
      </c>
      <c r="BE96" s="2448">
        <v>2724</v>
      </c>
      <c r="BF96" s="2448">
        <v>3897</v>
      </c>
      <c r="BG96" s="2448">
        <v>79678</v>
      </c>
      <c r="BH96" s="2448">
        <v>86841</v>
      </c>
      <c r="BI96" s="2448">
        <v>2400486</v>
      </c>
      <c r="BJ96" s="91" t="s">
        <v>29</v>
      </c>
      <c r="BK96" s="670" t="s">
        <v>26</v>
      </c>
      <c r="BL96" s="88" t="s">
        <v>26</v>
      </c>
      <c r="BM96" s="89" t="s">
        <v>26</v>
      </c>
      <c r="BN96" s="134" t="s">
        <v>165</v>
      </c>
      <c r="BO96" s="82" t="s">
        <v>21</v>
      </c>
      <c r="BP96" s="2448" t="s">
        <v>21</v>
      </c>
      <c r="BQ96" s="2448">
        <v>297783.06</v>
      </c>
      <c r="BR96" s="2448" t="s">
        <v>21</v>
      </c>
      <c r="BS96" s="2448">
        <v>2887</v>
      </c>
      <c r="BT96" s="2448">
        <v>6133.46</v>
      </c>
      <c r="BU96" s="2448">
        <v>15636.26</v>
      </c>
      <c r="BV96" s="2448">
        <v>229711.09999999998</v>
      </c>
      <c r="BW96" s="2448">
        <v>251065.19</v>
      </c>
      <c r="BX96" s="2448" t="s">
        <v>21</v>
      </c>
      <c r="BY96" s="2448" t="s">
        <v>21</v>
      </c>
      <c r="BZ96" s="2448">
        <v>4514332.57</v>
      </c>
      <c r="CA96" s="2448">
        <v>10151</v>
      </c>
      <c r="CB96" s="2448">
        <v>1347</v>
      </c>
      <c r="CC96" s="2448" t="s">
        <v>21</v>
      </c>
      <c r="CD96" s="2448">
        <v>71</v>
      </c>
      <c r="CE96" s="91" t="s">
        <v>29</v>
      </c>
      <c r="CF96" s="670" t="s">
        <v>26</v>
      </c>
      <c r="CG96" s="88" t="s">
        <v>26</v>
      </c>
      <c r="CH96" s="89" t="s">
        <v>26</v>
      </c>
      <c r="CI96" s="134" t="s">
        <v>165</v>
      </c>
      <c r="CJ96" s="2448" t="s">
        <v>21</v>
      </c>
      <c r="CK96" s="2448">
        <v>105</v>
      </c>
      <c r="CL96" s="2448">
        <v>12</v>
      </c>
      <c r="CM96" s="2448">
        <v>214</v>
      </c>
      <c r="CN96" s="2448">
        <v>214</v>
      </c>
      <c r="CO96" s="2448">
        <v>1307</v>
      </c>
      <c r="CP96" s="2448" t="s">
        <v>21</v>
      </c>
      <c r="CQ96" s="2448" t="s">
        <v>21</v>
      </c>
      <c r="CR96" s="2448">
        <v>24666</v>
      </c>
      <c r="CS96" s="2448" t="s">
        <v>21</v>
      </c>
      <c r="CT96" s="2448">
        <v>603</v>
      </c>
      <c r="CU96" s="2448">
        <v>20480</v>
      </c>
      <c r="CV96" s="2448">
        <v>22424</v>
      </c>
      <c r="CW96" s="2448" t="s">
        <v>21</v>
      </c>
      <c r="CX96" s="2448" t="s">
        <v>21</v>
      </c>
      <c r="CY96" s="2448">
        <v>569315</v>
      </c>
      <c r="CZ96" s="91" t="s">
        <v>29</v>
      </c>
      <c r="DA96" s="670" t="s">
        <v>26</v>
      </c>
      <c r="DB96" s="88" t="s">
        <v>26</v>
      </c>
      <c r="DC96" s="89" t="s">
        <v>26</v>
      </c>
      <c r="DD96" s="134" t="s">
        <v>165</v>
      </c>
      <c r="DE96" s="2448" t="s">
        <v>21</v>
      </c>
      <c r="DF96" s="2448">
        <v>126388</v>
      </c>
      <c r="DG96" s="2448">
        <v>429716</v>
      </c>
      <c r="DH96" s="2448">
        <v>28267</v>
      </c>
      <c r="DI96" s="2448">
        <v>7755</v>
      </c>
      <c r="DJ96" s="2448">
        <v>2826</v>
      </c>
      <c r="DK96" s="2448">
        <v>1104</v>
      </c>
      <c r="DL96" s="2448">
        <v>2938</v>
      </c>
      <c r="DM96" s="2448">
        <v>2938</v>
      </c>
      <c r="DN96" s="2448" t="s">
        <v>21</v>
      </c>
      <c r="DO96" s="2448">
        <v>11129</v>
      </c>
      <c r="DP96" s="2448" t="s">
        <v>21</v>
      </c>
      <c r="DQ96" s="2448" t="s">
        <v>21</v>
      </c>
      <c r="DR96" s="2448">
        <v>213028</v>
      </c>
      <c r="DS96" s="2448" t="s">
        <v>21</v>
      </c>
      <c r="DT96" s="2448">
        <v>2859</v>
      </c>
      <c r="DU96" s="69" t="s">
        <v>29</v>
      </c>
      <c r="DV96" s="666" t="s">
        <v>26</v>
      </c>
      <c r="DW96" s="88"/>
      <c r="DX96" s="89"/>
      <c r="DY96" s="90"/>
      <c r="DZ96" s="4"/>
      <c r="ED96" s="4"/>
      <c r="EE96" s="4"/>
      <c r="EF96" s="4"/>
      <c r="EG96" s="4"/>
      <c r="EO96" s="4"/>
      <c r="EP96" s="1319"/>
      <c r="EQ96" s="1097"/>
    </row>
    <row r="97" spans="1:147" ht="6.75" customHeight="1">
      <c r="A97" s="88"/>
      <c r="B97" s="89"/>
      <c r="C97" s="133"/>
      <c r="D97" s="2448"/>
      <c r="E97" s="2448"/>
      <c r="F97" s="2448"/>
      <c r="G97" s="2448"/>
      <c r="H97" s="2448"/>
      <c r="I97" s="2448"/>
      <c r="L97" s="2448"/>
      <c r="M97" s="2448"/>
      <c r="O97" s="2448"/>
      <c r="P97" s="2448"/>
      <c r="Q97" s="2448"/>
      <c r="R97" s="2448"/>
      <c r="S97" s="2448"/>
      <c r="T97" s="91"/>
      <c r="U97" s="670"/>
      <c r="V97" s="88"/>
      <c r="W97" s="89"/>
      <c r="X97" s="133"/>
      <c r="Z97" s="2448"/>
      <c r="AA97" s="2448"/>
      <c r="AB97" s="2448"/>
      <c r="AC97" s="2448"/>
      <c r="AD97" s="2448"/>
      <c r="AE97" s="2448"/>
      <c r="AF97" s="2448"/>
      <c r="AG97" s="2448"/>
      <c r="AH97" s="2448"/>
      <c r="AI97" s="2448"/>
      <c r="AJ97" s="2448"/>
      <c r="AK97" s="2448"/>
      <c r="AM97" s="2448"/>
      <c r="AN97" s="2448"/>
      <c r="AO97" s="91"/>
      <c r="AP97" s="670"/>
      <c r="AQ97" s="88"/>
      <c r="AR97" s="89"/>
      <c r="AS97" s="133"/>
      <c r="AT97" s="2448"/>
      <c r="AU97" s="2448"/>
      <c r="AV97" s="2448"/>
      <c r="AW97" s="2448"/>
      <c r="AX97" s="2448"/>
      <c r="AY97" s="2448"/>
      <c r="AZ97" s="2448"/>
      <c r="BA97" s="2448"/>
      <c r="BB97" s="2448"/>
      <c r="BC97" s="2448"/>
      <c r="BD97" s="2448"/>
      <c r="BE97" s="2448"/>
      <c r="BF97" s="2448"/>
      <c r="BG97" s="2448"/>
      <c r="BH97" s="2448"/>
      <c r="BI97" s="2448"/>
      <c r="BJ97" s="91"/>
      <c r="BK97" s="670"/>
      <c r="BL97" s="88"/>
      <c r="BM97" s="89"/>
      <c r="BN97" s="133"/>
      <c r="BO97" s="82"/>
      <c r="BP97" s="2448"/>
      <c r="BQ97" s="2448"/>
      <c r="BR97" s="2448"/>
      <c r="BS97" s="2448"/>
      <c r="BT97" s="2448"/>
      <c r="BU97" s="2448"/>
      <c r="BV97" s="2448"/>
      <c r="BW97" s="2448"/>
      <c r="BX97" s="2448"/>
      <c r="BY97" s="2448"/>
      <c r="BZ97" s="2448"/>
      <c r="CA97" s="2448"/>
      <c r="CB97" s="2448"/>
      <c r="CC97" s="2448"/>
      <c r="CD97" s="2448"/>
      <c r="CE97" s="91"/>
      <c r="CF97" s="670"/>
      <c r="CG97" s="88"/>
      <c r="CH97" s="89"/>
      <c r="CI97" s="133"/>
      <c r="CJ97" s="2448"/>
      <c r="CK97" s="2448"/>
      <c r="CL97" s="2448"/>
      <c r="CM97" s="2448"/>
      <c r="CN97" s="2448"/>
      <c r="CO97" s="2448"/>
      <c r="CP97" s="2448"/>
      <c r="CQ97" s="2448"/>
      <c r="CR97" s="2448"/>
      <c r="CS97" s="2448"/>
      <c r="CT97" s="2448"/>
      <c r="CU97" s="2448"/>
      <c r="CV97" s="2448"/>
      <c r="CW97" s="2448"/>
      <c r="CX97" s="2448"/>
      <c r="CY97" s="2448"/>
      <c r="CZ97" s="91"/>
      <c r="DA97" s="670"/>
      <c r="DB97" s="88"/>
      <c r="DC97" s="89"/>
      <c r="DD97" s="133"/>
      <c r="DE97" s="2448"/>
      <c r="DF97" s="2448"/>
      <c r="DG97" s="2448"/>
      <c r="DH97" s="2448"/>
      <c r="DI97" s="2448"/>
      <c r="DJ97" s="2448"/>
      <c r="DK97" s="2448"/>
      <c r="DL97" s="2448"/>
      <c r="DM97" s="2448"/>
      <c r="DN97" s="2448"/>
      <c r="DO97" s="2448"/>
      <c r="DP97" s="2448"/>
      <c r="DQ97" s="2448"/>
      <c r="DR97" s="2448"/>
      <c r="DS97" s="2448"/>
      <c r="DT97" s="2448"/>
      <c r="DU97" s="69"/>
      <c r="DV97" s="666"/>
      <c r="DW97" s="88"/>
      <c r="DX97" s="89"/>
      <c r="DY97" s="90"/>
      <c r="DZ97" s="4"/>
      <c r="ED97" s="4"/>
      <c r="EE97" s="4"/>
      <c r="EF97" s="4"/>
      <c r="EG97" s="4"/>
      <c r="EO97" s="4"/>
      <c r="EP97" s="4"/>
      <c r="EQ97" s="4"/>
    </row>
    <row r="98" spans="1:147" ht="15.75" customHeight="1">
      <c r="A98" s="93" t="s">
        <v>2162</v>
      </c>
      <c r="B98" s="94" t="s">
        <v>23</v>
      </c>
      <c r="C98" s="137">
        <v>43466</v>
      </c>
      <c r="D98" s="2448">
        <v>50302.87</v>
      </c>
      <c r="E98" s="2448" t="s">
        <v>21</v>
      </c>
      <c r="F98" s="2448">
        <v>1106</v>
      </c>
      <c r="G98" s="2448">
        <v>1436</v>
      </c>
      <c r="H98" s="2448">
        <v>1495</v>
      </c>
      <c r="I98" s="2448">
        <v>39599</v>
      </c>
      <c r="J98" s="2448">
        <v>43068.44</v>
      </c>
      <c r="K98" s="2448" t="s">
        <v>21</v>
      </c>
      <c r="L98" s="2448" t="s">
        <v>21</v>
      </c>
      <c r="M98" s="2448">
        <v>1702549</v>
      </c>
      <c r="N98" s="2448">
        <v>4400</v>
      </c>
      <c r="O98" s="2448">
        <v>537</v>
      </c>
      <c r="P98" s="2448" t="s">
        <v>21</v>
      </c>
      <c r="Q98" s="2448">
        <v>39</v>
      </c>
      <c r="R98" s="2448">
        <v>215</v>
      </c>
      <c r="S98" s="2448">
        <v>2</v>
      </c>
      <c r="T98" s="91" t="s">
        <v>30</v>
      </c>
      <c r="U98" s="670" t="s">
        <v>2160</v>
      </c>
      <c r="V98" s="93" t="s">
        <v>2162</v>
      </c>
      <c r="W98" s="94" t="s">
        <v>23</v>
      </c>
      <c r="X98" s="137">
        <v>43466</v>
      </c>
      <c r="Y98" s="2448">
        <v>2</v>
      </c>
      <c r="Z98" s="2448">
        <v>64</v>
      </c>
      <c r="AA98" s="2448">
        <v>64</v>
      </c>
      <c r="AB98" s="2448">
        <v>116</v>
      </c>
      <c r="AC98" s="2448" t="s">
        <v>21</v>
      </c>
      <c r="AD98" s="2448">
        <v>929</v>
      </c>
      <c r="AE98" s="2448" t="s">
        <v>21</v>
      </c>
      <c r="AF98" s="2448">
        <v>54</v>
      </c>
      <c r="AG98" s="2448">
        <v>731</v>
      </c>
      <c r="AH98" s="2448">
        <v>803</v>
      </c>
      <c r="AI98" s="2448" t="s">
        <v>21</v>
      </c>
      <c r="AJ98" s="2448" t="s">
        <v>21</v>
      </c>
      <c r="AK98" s="2448">
        <v>203511</v>
      </c>
      <c r="AL98" s="2448">
        <v>55188</v>
      </c>
      <c r="AM98" s="2448">
        <v>525</v>
      </c>
      <c r="AN98" s="2448">
        <v>2</v>
      </c>
      <c r="AO98" s="91" t="s">
        <v>30</v>
      </c>
      <c r="AP98" s="670" t="s">
        <v>2160</v>
      </c>
      <c r="AQ98" s="93" t="s">
        <v>2162</v>
      </c>
      <c r="AR98" s="94" t="s">
        <v>23</v>
      </c>
      <c r="AS98" s="137">
        <v>43466</v>
      </c>
      <c r="AT98" s="2448">
        <v>2552</v>
      </c>
      <c r="AU98" s="2448">
        <v>1235</v>
      </c>
      <c r="AV98" s="2448">
        <v>326</v>
      </c>
      <c r="AW98" s="2448">
        <v>917</v>
      </c>
      <c r="AX98" s="2448">
        <v>917</v>
      </c>
      <c r="AY98" s="2448" t="s">
        <v>21</v>
      </c>
      <c r="AZ98" s="2448">
        <v>4493</v>
      </c>
      <c r="BA98" s="2448" t="s">
        <v>21</v>
      </c>
      <c r="BB98" s="2448" t="s">
        <v>21</v>
      </c>
      <c r="BC98" s="2448">
        <v>45765</v>
      </c>
      <c r="BD98" s="2448">
        <v>1106</v>
      </c>
      <c r="BE98" s="2448">
        <v>1430</v>
      </c>
      <c r="BF98" s="2448">
        <v>1287</v>
      </c>
      <c r="BG98" s="2448">
        <v>35970</v>
      </c>
      <c r="BH98" s="2448">
        <v>39078</v>
      </c>
      <c r="BI98" s="2448">
        <v>811958</v>
      </c>
      <c r="BJ98" s="91" t="s">
        <v>30</v>
      </c>
      <c r="BK98" s="670" t="s">
        <v>2160</v>
      </c>
      <c r="BL98" s="93" t="s">
        <v>2162</v>
      </c>
      <c r="BM98" s="94" t="s">
        <v>23</v>
      </c>
      <c r="BN98" s="137">
        <v>43466</v>
      </c>
      <c r="BO98" s="82" t="s">
        <v>21</v>
      </c>
      <c r="BP98" s="2448" t="s">
        <v>21</v>
      </c>
      <c r="BQ98" s="2448">
        <v>119131.23</v>
      </c>
      <c r="BR98" s="2448" t="s">
        <v>21</v>
      </c>
      <c r="BS98" s="2448">
        <v>1106</v>
      </c>
      <c r="BT98" s="2448">
        <v>2961.04</v>
      </c>
      <c r="BU98" s="2448">
        <v>5106.01</v>
      </c>
      <c r="BV98" s="2448">
        <v>92973.459999999992</v>
      </c>
      <c r="BW98" s="2448">
        <v>101466.44</v>
      </c>
      <c r="BX98" s="2448" t="s">
        <v>21</v>
      </c>
      <c r="BY98" s="2448" t="s">
        <v>21</v>
      </c>
      <c r="BZ98" s="2448">
        <v>1490352.34</v>
      </c>
      <c r="CA98" s="2448">
        <v>4550</v>
      </c>
      <c r="CB98" s="2448">
        <v>626</v>
      </c>
      <c r="CC98" s="2448" t="s">
        <v>21</v>
      </c>
      <c r="CD98" s="2448">
        <v>39</v>
      </c>
      <c r="CE98" s="91" t="s">
        <v>30</v>
      </c>
      <c r="CF98" s="670" t="s">
        <v>2160</v>
      </c>
      <c r="CG98" s="93" t="s">
        <v>2162</v>
      </c>
      <c r="CH98" s="94" t="s">
        <v>23</v>
      </c>
      <c r="CI98" s="137">
        <v>43466</v>
      </c>
      <c r="CJ98" s="2448" t="s">
        <v>21</v>
      </c>
      <c r="CK98" s="2448">
        <v>35</v>
      </c>
      <c r="CL98" s="2448">
        <v>4</v>
      </c>
      <c r="CM98" s="2448">
        <v>143</v>
      </c>
      <c r="CN98" s="2448">
        <v>143</v>
      </c>
      <c r="CO98" s="2448">
        <v>679</v>
      </c>
      <c r="CP98" s="2448" t="s">
        <v>21</v>
      </c>
      <c r="CQ98" s="2448" t="s">
        <v>21</v>
      </c>
      <c r="CR98" s="2448">
        <v>8404</v>
      </c>
      <c r="CS98" s="2448" t="s">
        <v>21</v>
      </c>
      <c r="CT98" s="2448">
        <v>164</v>
      </c>
      <c r="CU98" s="2448">
        <v>7028</v>
      </c>
      <c r="CV98" s="2448">
        <v>7695</v>
      </c>
      <c r="CW98" s="2448" t="s">
        <v>21</v>
      </c>
      <c r="CX98" s="2448" t="s">
        <v>21</v>
      </c>
      <c r="CY98" s="2448">
        <v>182605</v>
      </c>
      <c r="CZ98" s="91" t="s">
        <v>30</v>
      </c>
      <c r="DA98" s="670" t="s">
        <v>2160</v>
      </c>
      <c r="DB98" s="93" t="s">
        <v>2162</v>
      </c>
      <c r="DC98" s="94" t="s">
        <v>23</v>
      </c>
      <c r="DD98" s="137">
        <v>43466</v>
      </c>
      <c r="DE98" s="2448" t="s">
        <v>21</v>
      </c>
      <c r="DF98" s="2448">
        <v>41411</v>
      </c>
      <c r="DG98" s="2448">
        <v>165023</v>
      </c>
      <c r="DH98" s="2448">
        <v>12599</v>
      </c>
      <c r="DI98" s="2448">
        <v>2552</v>
      </c>
      <c r="DJ98" s="2448">
        <v>1356</v>
      </c>
      <c r="DK98" s="2448">
        <v>352</v>
      </c>
      <c r="DL98" s="2448">
        <v>2508</v>
      </c>
      <c r="DM98" s="2448">
        <v>2508</v>
      </c>
      <c r="DN98" s="2448" t="s">
        <v>21</v>
      </c>
      <c r="DO98" s="2448">
        <v>4690</v>
      </c>
      <c r="DP98" s="2448" t="s">
        <v>21</v>
      </c>
      <c r="DQ98" s="2448" t="s">
        <v>21</v>
      </c>
      <c r="DR98" s="2448">
        <v>88479</v>
      </c>
      <c r="DS98" s="2448" t="s">
        <v>21</v>
      </c>
      <c r="DT98" s="2448">
        <v>1106</v>
      </c>
      <c r="DU98" s="69" t="s">
        <v>30</v>
      </c>
      <c r="DV98" s="666" t="s">
        <v>2160</v>
      </c>
      <c r="DW98" s="93"/>
      <c r="DX98" s="94"/>
      <c r="DY98" s="101"/>
      <c r="DZ98" s="4"/>
      <c r="ED98" s="4"/>
      <c r="EE98" s="4"/>
      <c r="EF98" s="4"/>
      <c r="EG98" s="4"/>
      <c r="EO98" s="4"/>
      <c r="EP98" s="93"/>
      <c r="EQ98" s="95"/>
    </row>
    <row r="99" spans="1:147" ht="14.25" customHeight="1">
      <c r="A99" s="88" t="s">
        <v>26</v>
      </c>
      <c r="B99" s="89" t="s">
        <v>26</v>
      </c>
      <c r="C99" s="1257">
        <v>43497</v>
      </c>
      <c r="D99" s="2448">
        <v>48444.94</v>
      </c>
      <c r="E99" s="2448" t="s">
        <v>21</v>
      </c>
      <c r="F99" s="2448">
        <v>1029</v>
      </c>
      <c r="G99" s="2448">
        <v>1516</v>
      </c>
      <c r="H99" s="2448">
        <v>1483</v>
      </c>
      <c r="I99" s="2448">
        <v>37908</v>
      </c>
      <c r="J99" s="2448">
        <v>41305.32</v>
      </c>
      <c r="K99" s="2448" t="s">
        <v>21</v>
      </c>
      <c r="L99" s="2448" t="s">
        <v>21</v>
      </c>
      <c r="M99" s="2448">
        <v>1674407</v>
      </c>
      <c r="N99" s="2448">
        <v>4478</v>
      </c>
      <c r="O99" s="2448">
        <v>575</v>
      </c>
      <c r="P99" s="2448" t="s">
        <v>21</v>
      </c>
      <c r="Q99" s="2448">
        <v>18</v>
      </c>
      <c r="R99" s="2448">
        <v>217</v>
      </c>
      <c r="S99" s="2448">
        <v>1</v>
      </c>
      <c r="T99" s="91" t="s">
        <v>31</v>
      </c>
      <c r="U99" s="670" t="s">
        <v>26</v>
      </c>
      <c r="V99" s="88" t="s">
        <v>26</v>
      </c>
      <c r="W99" s="89" t="s">
        <v>26</v>
      </c>
      <c r="X99" s="1257">
        <v>43497</v>
      </c>
      <c r="Y99" s="2448">
        <v>1</v>
      </c>
      <c r="Z99" s="2448">
        <v>64</v>
      </c>
      <c r="AA99" s="2448">
        <v>64</v>
      </c>
      <c r="AB99" s="2448">
        <v>121</v>
      </c>
      <c r="AC99" s="2448" t="s">
        <v>21</v>
      </c>
      <c r="AD99" s="2448">
        <v>926</v>
      </c>
      <c r="AE99" s="2448" t="s">
        <v>21</v>
      </c>
      <c r="AF99" s="2448">
        <v>42</v>
      </c>
      <c r="AG99" s="2448">
        <v>742</v>
      </c>
      <c r="AH99" s="2448">
        <v>816</v>
      </c>
      <c r="AI99" s="2448" t="s">
        <v>21</v>
      </c>
      <c r="AJ99" s="2448" t="s">
        <v>21</v>
      </c>
      <c r="AK99" s="2448">
        <v>202100</v>
      </c>
      <c r="AL99" s="2448">
        <v>51031</v>
      </c>
      <c r="AM99" s="2448">
        <v>537</v>
      </c>
      <c r="AN99" s="2448">
        <v>2</v>
      </c>
      <c r="AO99" s="91" t="s">
        <v>31</v>
      </c>
      <c r="AP99" s="670" t="s">
        <v>26</v>
      </c>
      <c r="AQ99" s="88" t="s">
        <v>26</v>
      </c>
      <c r="AR99" s="89" t="s">
        <v>26</v>
      </c>
      <c r="AS99" s="1257">
        <v>43497</v>
      </c>
      <c r="AT99" s="2448">
        <v>2868</v>
      </c>
      <c r="AU99" s="2448">
        <v>1249</v>
      </c>
      <c r="AV99" s="2448">
        <v>307</v>
      </c>
      <c r="AW99" s="2448">
        <v>781</v>
      </c>
      <c r="AX99" s="2448">
        <v>781</v>
      </c>
      <c r="AY99" s="2448" t="s">
        <v>21</v>
      </c>
      <c r="AZ99" s="2448">
        <v>4318</v>
      </c>
      <c r="BA99" s="2448" t="s">
        <v>21</v>
      </c>
      <c r="BB99" s="2448" t="s">
        <v>21</v>
      </c>
      <c r="BC99" s="2448">
        <v>44048</v>
      </c>
      <c r="BD99" s="2448">
        <v>997</v>
      </c>
      <c r="BE99" s="2448">
        <v>1512</v>
      </c>
      <c r="BF99" s="2448">
        <v>1295</v>
      </c>
      <c r="BG99" s="2448">
        <v>34395</v>
      </c>
      <c r="BH99" s="2448">
        <v>37442</v>
      </c>
      <c r="BI99" s="2448">
        <v>826923</v>
      </c>
      <c r="BJ99" s="91" t="s">
        <v>31</v>
      </c>
      <c r="BK99" s="670" t="s">
        <v>26</v>
      </c>
      <c r="BL99" s="88" t="s">
        <v>26</v>
      </c>
      <c r="BM99" s="89" t="s">
        <v>26</v>
      </c>
      <c r="BN99" s="1257">
        <v>43497</v>
      </c>
      <c r="BO99" s="82" t="s">
        <v>21</v>
      </c>
      <c r="BP99" s="2448" t="s">
        <v>21</v>
      </c>
      <c r="BQ99" s="2448">
        <v>117142.17</v>
      </c>
      <c r="BR99" s="2448" t="s">
        <v>21</v>
      </c>
      <c r="BS99" s="2448">
        <v>1029</v>
      </c>
      <c r="BT99" s="2448">
        <v>3120.94</v>
      </c>
      <c r="BU99" s="2448">
        <v>5264.0499999999993</v>
      </c>
      <c r="BV99" s="2448">
        <v>90910.12999999999</v>
      </c>
      <c r="BW99" s="2448">
        <v>99269.3</v>
      </c>
      <c r="BX99" s="2448" t="s">
        <v>21</v>
      </c>
      <c r="BY99" s="2448" t="s">
        <v>21</v>
      </c>
      <c r="BZ99" s="2448">
        <v>1452612.65</v>
      </c>
      <c r="CA99" s="2448">
        <v>4549</v>
      </c>
      <c r="CB99" s="2448">
        <v>681</v>
      </c>
      <c r="CC99" s="2448" t="s">
        <v>21</v>
      </c>
      <c r="CD99" s="2448">
        <v>18</v>
      </c>
      <c r="CE99" s="91" t="s">
        <v>31</v>
      </c>
      <c r="CF99" s="670" t="s">
        <v>26</v>
      </c>
      <c r="CG99" s="88" t="s">
        <v>26</v>
      </c>
      <c r="CH99" s="89" t="s">
        <v>26</v>
      </c>
      <c r="CI99" s="1257">
        <v>43497</v>
      </c>
      <c r="CJ99" s="2448" t="s">
        <v>21</v>
      </c>
      <c r="CK99" s="2448">
        <v>28</v>
      </c>
      <c r="CL99" s="2448">
        <v>3</v>
      </c>
      <c r="CM99" s="2448">
        <v>127</v>
      </c>
      <c r="CN99" s="2448">
        <v>127</v>
      </c>
      <c r="CO99" s="2448">
        <v>740</v>
      </c>
      <c r="CP99" s="2448" t="s">
        <v>21</v>
      </c>
      <c r="CQ99" s="2448" t="s">
        <v>21</v>
      </c>
      <c r="CR99" s="2448">
        <v>8610</v>
      </c>
      <c r="CS99" s="2448" t="s">
        <v>21</v>
      </c>
      <c r="CT99" s="2448">
        <v>205</v>
      </c>
      <c r="CU99" s="2448">
        <v>7155</v>
      </c>
      <c r="CV99" s="2448">
        <v>7835</v>
      </c>
      <c r="CW99" s="2448" t="s">
        <v>21</v>
      </c>
      <c r="CX99" s="2448" t="s">
        <v>21</v>
      </c>
      <c r="CY99" s="2448">
        <v>178522</v>
      </c>
      <c r="CZ99" s="91" t="s">
        <v>31</v>
      </c>
      <c r="DA99" s="670" t="s">
        <v>26</v>
      </c>
      <c r="DB99" s="88" t="s">
        <v>26</v>
      </c>
      <c r="DC99" s="89" t="s">
        <v>26</v>
      </c>
      <c r="DD99" s="1257">
        <v>43497</v>
      </c>
      <c r="DE99" s="2448" t="s">
        <v>21</v>
      </c>
      <c r="DF99" s="2448">
        <v>40796</v>
      </c>
      <c r="DG99" s="2448">
        <v>164335</v>
      </c>
      <c r="DH99" s="2448">
        <v>12125</v>
      </c>
      <c r="DI99" s="2448">
        <v>2868</v>
      </c>
      <c r="DJ99" s="2448">
        <v>1351</v>
      </c>
      <c r="DK99" s="2448">
        <v>333</v>
      </c>
      <c r="DL99" s="2448">
        <v>2011</v>
      </c>
      <c r="DM99" s="2448">
        <v>2011</v>
      </c>
      <c r="DN99" s="2448" t="s">
        <v>21</v>
      </c>
      <c r="DO99" s="2448">
        <v>4513</v>
      </c>
      <c r="DP99" s="2448" t="s">
        <v>21</v>
      </c>
      <c r="DQ99" s="2448" t="s">
        <v>21</v>
      </c>
      <c r="DR99" s="2448">
        <v>87996</v>
      </c>
      <c r="DS99" s="2448" t="s">
        <v>21</v>
      </c>
      <c r="DT99" s="2448">
        <v>997</v>
      </c>
      <c r="DU99" s="69" t="s">
        <v>31</v>
      </c>
      <c r="DV99" s="666" t="s">
        <v>26</v>
      </c>
      <c r="DW99" s="88"/>
      <c r="DX99" s="89"/>
      <c r="DY99" s="102"/>
      <c r="DZ99" s="4"/>
      <c r="ED99" s="4"/>
      <c r="EE99" s="4"/>
      <c r="EF99" s="4"/>
      <c r="EG99" s="4"/>
      <c r="EO99" s="4"/>
      <c r="EP99" s="93"/>
      <c r="EQ99" s="95"/>
    </row>
    <row r="100" spans="1:147" ht="14.25" customHeight="1">
      <c r="A100" s="88" t="s">
        <v>26</v>
      </c>
      <c r="B100" s="89" t="s">
        <v>26</v>
      </c>
      <c r="C100" s="1257">
        <v>43525</v>
      </c>
      <c r="D100" s="2448">
        <v>44414.86</v>
      </c>
      <c r="E100" s="2448" t="s">
        <v>21</v>
      </c>
      <c r="F100" s="2448">
        <v>933</v>
      </c>
      <c r="G100" s="2448">
        <v>1355</v>
      </c>
      <c r="H100" s="2448">
        <v>1477</v>
      </c>
      <c r="I100" s="2448">
        <v>34633</v>
      </c>
      <c r="J100" s="2448">
        <v>37757.61</v>
      </c>
      <c r="K100" s="2448" t="s">
        <v>21</v>
      </c>
      <c r="L100" s="2448" t="s">
        <v>21</v>
      </c>
      <c r="M100" s="2448">
        <v>1770419</v>
      </c>
      <c r="N100" s="2448">
        <v>4471</v>
      </c>
      <c r="O100" s="2448">
        <v>598</v>
      </c>
      <c r="P100" s="2448" t="s">
        <v>21</v>
      </c>
      <c r="Q100" s="2448">
        <v>47</v>
      </c>
      <c r="R100" s="2448">
        <v>248</v>
      </c>
      <c r="S100" s="2448">
        <v>1</v>
      </c>
      <c r="T100" s="91" t="s">
        <v>32</v>
      </c>
      <c r="U100" s="670" t="s">
        <v>26</v>
      </c>
      <c r="V100" s="88" t="s">
        <v>26</v>
      </c>
      <c r="W100" s="89" t="s">
        <v>26</v>
      </c>
      <c r="X100" s="1257">
        <v>43525</v>
      </c>
      <c r="Y100" s="2448">
        <v>1</v>
      </c>
      <c r="Z100" s="2448">
        <v>58</v>
      </c>
      <c r="AA100" s="2448">
        <v>58</v>
      </c>
      <c r="AB100" s="2448">
        <v>105</v>
      </c>
      <c r="AC100" s="2448" t="s">
        <v>21</v>
      </c>
      <c r="AD100" s="2448">
        <v>902</v>
      </c>
      <c r="AE100" s="2448" t="s">
        <v>21</v>
      </c>
      <c r="AF100" s="2448">
        <v>66</v>
      </c>
      <c r="AG100" s="2448">
        <v>693</v>
      </c>
      <c r="AH100" s="2448">
        <v>762</v>
      </c>
      <c r="AI100" s="2448" t="s">
        <v>21</v>
      </c>
      <c r="AJ100" s="2448" t="s">
        <v>21</v>
      </c>
      <c r="AK100" s="2448">
        <v>215988</v>
      </c>
      <c r="AL100" s="2448">
        <v>56209</v>
      </c>
      <c r="AM100" s="2448">
        <v>536</v>
      </c>
      <c r="AN100" s="2448">
        <v>2</v>
      </c>
      <c r="AO100" s="91" t="s">
        <v>32</v>
      </c>
      <c r="AP100" s="670" t="s">
        <v>26</v>
      </c>
      <c r="AQ100" s="88" t="s">
        <v>26</v>
      </c>
      <c r="AR100" s="89" t="s">
        <v>26</v>
      </c>
      <c r="AS100" s="1257">
        <v>43525</v>
      </c>
      <c r="AT100" s="2448">
        <v>2950</v>
      </c>
      <c r="AU100" s="2448">
        <v>1139</v>
      </c>
      <c r="AV100" s="2448">
        <v>330</v>
      </c>
      <c r="AW100" s="2448">
        <v>562</v>
      </c>
      <c r="AX100" s="2448">
        <v>562</v>
      </c>
      <c r="AY100" s="2448" t="s">
        <v>21</v>
      </c>
      <c r="AZ100" s="2448">
        <v>3965</v>
      </c>
      <c r="BA100" s="2448" t="s">
        <v>21</v>
      </c>
      <c r="BB100" s="2448" t="s">
        <v>21</v>
      </c>
      <c r="BC100" s="2448">
        <v>40309</v>
      </c>
      <c r="BD100" s="2448">
        <v>933</v>
      </c>
      <c r="BE100" s="2448">
        <v>1349</v>
      </c>
      <c r="BF100" s="2448">
        <v>1264</v>
      </c>
      <c r="BG100" s="2448">
        <v>31383</v>
      </c>
      <c r="BH100" s="2448">
        <v>34181</v>
      </c>
      <c r="BI100" s="2448">
        <v>852728</v>
      </c>
      <c r="BJ100" s="91" t="s">
        <v>32</v>
      </c>
      <c r="BK100" s="670" t="s">
        <v>26</v>
      </c>
      <c r="BL100" s="88" t="s">
        <v>26</v>
      </c>
      <c r="BM100" s="89" t="s">
        <v>26</v>
      </c>
      <c r="BN100" s="1257">
        <v>43525</v>
      </c>
      <c r="BO100" s="82" t="s">
        <v>21</v>
      </c>
      <c r="BP100" s="2448" t="s">
        <v>21</v>
      </c>
      <c r="BQ100" s="2448">
        <v>112478.68</v>
      </c>
      <c r="BR100" s="2448" t="s">
        <v>21</v>
      </c>
      <c r="BS100" s="2448">
        <v>933</v>
      </c>
      <c r="BT100" s="2448">
        <v>3015.51</v>
      </c>
      <c r="BU100" s="2448">
        <v>5192.1500000000005</v>
      </c>
      <c r="BV100" s="2448">
        <v>87087.7</v>
      </c>
      <c r="BW100" s="2448">
        <v>95153.93</v>
      </c>
      <c r="BX100" s="2448" t="s">
        <v>21</v>
      </c>
      <c r="BY100" s="2448" t="s">
        <v>21</v>
      </c>
      <c r="BZ100" s="2448">
        <v>1538289.1400000001</v>
      </c>
      <c r="CA100" s="2448">
        <v>4592</v>
      </c>
      <c r="CB100" s="2448">
        <v>699</v>
      </c>
      <c r="CC100" s="2448" t="s">
        <v>21</v>
      </c>
      <c r="CD100" s="2448">
        <v>47</v>
      </c>
      <c r="CE100" s="91" t="s">
        <v>32</v>
      </c>
      <c r="CF100" s="670" t="s">
        <v>26</v>
      </c>
      <c r="CG100" s="88" t="s">
        <v>26</v>
      </c>
      <c r="CH100" s="89" t="s">
        <v>26</v>
      </c>
      <c r="CI100" s="1257">
        <v>43525</v>
      </c>
      <c r="CJ100" s="2448" t="s">
        <v>21</v>
      </c>
      <c r="CK100" s="2448">
        <v>27</v>
      </c>
      <c r="CL100" s="2448">
        <v>5</v>
      </c>
      <c r="CM100" s="2448">
        <v>83</v>
      </c>
      <c r="CN100" s="2448">
        <v>83</v>
      </c>
      <c r="CO100" s="2448">
        <v>531</v>
      </c>
      <c r="CP100" s="2448" t="s">
        <v>21</v>
      </c>
      <c r="CQ100" s="2448" t="s">
        <v>21</v>
      </c>
      <c r="CR100" s="2448">
        <v>8313</v>
      </c>
      <c r="CS100" s="2448" t="s">
        <v>21</v>
      </c>
      <c r="CT100" s="2448">
        <v>217</v>
      </c>
      <c r="CU100" s="2448">
        <v>6886</v>
      </c>
      <c r="CV100" s="2448">
        <v>7539</v>
      </c>
      <c r="CW100" s="2448" t="s">
        <v>21</v>
      </c>
      <c r="CX100" s="2448" t="s">
        <v>21</v>
      </c>
      <c r="CY100" s="2448">
        <v>191304</v>
      </c>
      <c r="CZ100" s="91" t="s">
        <v>32</v>
      </c>
      <c r="DA100" s="670" t="s">
        <v>26</v>
      </c>
      <c r="DB100" s="88" t="s">
        <v>26</v>
      </c>
      <c r="DC100" s="89" t="s">
        <v>26</v>
      </c>
      <c r="DD100" s="1257">
        <v>43525</v>
      </c>
      <c r="DE100" s="2448" t="s">
        <v>21</v>
      </c>
      <c r="DF100" s="2448">
        <v>41821</v>
      </c>
      <c r="DG100" s="2448">
        <v>159688</v>
      </c>
      <c r="DH100" s="2448">
        <v>10767</v>
      </c>
      <c r="DI100" s="2448">
        <v>2950</v>
      </c>
      <c r="DJ100" s="2448">
        <v>1221</v>
      </c>
      <c r="DK100" s="2448">
        <v>360</v>
      </c>
      <c r="DL100" s="2448">
        <v>1158</v>
      </c>
      <c r="DM100" s="2448">
        <v>1158</v>
      </c>
      <c r="DN100" s="2448" t="s">
        <v>21</v>
      </c>
      <c r="DO100" s="2448">
        <v>4153</v>
      </c>
      <c r="DP100" s="2448" t="s">
        <v>21</v>
      </c>
      <c r="DQ100" s="2448" t="s">
        <v>21</v>
      </c>
      <c r="DR100" s="2448">
        <v>82664</v>
      </c>
      <c r="DS100" s="2448" t="s">
        <v>21</v>
      </c>
      <c r="DT100" s="2448">
        <v>933</v>
      </c>
      <c r="DU100" s="69" t="s">
        <v>32</v>
      </c>
      <c r="DV100" s="666" t="s">
        <v>26</v>
      </c>
      <c r="DW100" s="88"/>
      <c r="DX100" s="89"/>
      <c r="DY100" s="102"/>
      <c r="DZ100" s="4"/>
      <c r="ED100" s="4"/>
      <c r="EE100" s="4"/>
      <c r="EF100" s="4"/>
      <c r="EG100" s="4"/>
      <c r="EO100" s="4"/>
      <c r="EP100" s="93"/>
      <c r="EQ100" s="95"/>
    </row>
    <row r="101" spans="1:147" ht="14.25" customHeight="1">
      <c r="A101" s="88" t="s">
        <v>26</v>
      </c>
      <c r="B101" s="89" t="s">
        <v>26</v>
      </c>
      <c r="C101" s="1257">
        <v>43556</v>
      </c>
      <c r="D101" s="2448">
        <v>39354.850000000006</v>
      </c>
      <c r="E101" s="2448" t="s">
        <v>21</v>
      </c>
      <c r="F101" s="2448">
        <v>2207</v>
      </c>
      <c r="G101" s="2448">
        <v>1019</v>
      </c>
      <c r="H101" s="2448">
        <v>1364</v>
      </c>
      <c r="I101" s="2448">
        <v>29874</v>
      </c>
      <c r="J101" s="2448">
        <v>32587.41</v>
      </c>
      <c r="K101" s="2448" t="s">
        <v>21</v>
      </c>
      <c r="L101" s="2448" t="s">
        <v>21</v>
      </c>
      <c r="M101" s="2448">
        <v>1665643</v>
      </c>
      <c r="N101" s="2448">
        <v>3750</v>
      </c>
      <c r="O101" s="2448">
        <v>583</v>
      </c>
      <c r="P101" s="2448" t="s">
        <v>21</v>
      </c>
      <c r="Q101" s="2448">
        <v>24</v>
      </c>
      <c r="R101" s="2448">
        <v>253</v>
      </c>
      <c r="S101" s="2448">
        <v>1</v>
      </c>
      <c r="T101" s="91" t="s">
        <v>33</v>
      </c>
      <c r="U101" s="670" t="s">
        <v>26</v>
      </c>
      <c r="V101" s="88" t="s">
        <v>26</v>
      </c>
      <c r="W101" s="89" t="s">
        <v>26</v>
      </c>
      <c r="X101" s="1257">
        <v>43556</v>
      </c>
      <c r="Y101" s="2448">
        <v>1</v>
      </c>
      <c r="Z101" s="2448">
        <v>40</v>
      </c>
      <c r="AA101" s="2448">
        <v>40</v>
      </c>
      <c r="AB101" s="2448">
        <v>50</v>
      </c>
      <c r="AC101" s="2448" t="s">
        <v>21</v>
      </c>
      <c r="AD101" s="2448">
        <v>803</v>
      </c>
      <c r="AE101" s="2448" t="s">
        <v>21</v>
      </c>
      <c r="AF101" s="2448">
        <v>33</v>
      </c>
      <c r="AG101" s="2448">
        <v>647</v>
      </c>
      <c r="AH101" s="2448">
        <v>712</v>
      </c>
      <c r="AI101" s="2448" t="s">
        <v>21</v>
      </c>
      <c r="AJ101" s="2448" t="s">
        <v>21</v>
      </c>
      <c r="AK101" s="2448">
        <v>203857</v>
      </c>
      <c r="AL101" s="2448">
        <v>54332</v>
      </c>
      <c r="AM101" s="2448">
        <v>499</v>
      </c>
      <c r="AN101" s="2448">
        <v>2</v>
      </c>
      <c r="AO101" s="91" t="s">
        <v>33</v>
      </c>
      <c r="AP101" s="670" t="s">
        <v>26</v>
      </c>
      <c r="AQ101" s="88" t="s">
        <v>26</v>
      </c>
      <c r="AR101" s="89" t="s">
        <v>26</v>
      </c>
      <c r="AS101" s="1257">
        <v>43556</v>
      </c>
      <c r="AT101" s="2448">
        <v>2670</v>
      </c>
      <c r="AU101" s="2448">
        <v>1078</v>
      </c>
      <c r="AV101" s="2448">
        <v>371</v>
      </c>
      <c r="AW101" s="2448">
        <v>362</v>
      </c>
      <c r="AX101" s="2448">
        <v>362</v>
      </c>
      <c r="AY101" s="2448" t="s">
        <v>21</v>
      </c>
      <c r="AZ101" s="2448">
        <v>3336</v>
      </c>
      <c r="BA101" s="2448" t="s">
        <v>21</v>
      </c>
      <c r="BB101" s="2448" t="s">
        <v>21</v>
      </c>
      <c r="BC101" s="2448">
        <v>35862</v>
      </c>
      <c r="BD101" s="2448">
        <v>2207</v>
      </c>
      <c r="BE101" s="2448">
        <v>1014</v>
      </c>
      <c r="BF101" s="2448">
        <v>1166</v>
      </c>
      <c r="BG101" s="2448">
        <v>27130</v>
      </c>
      <c r="BH101" s="2448">
        <v>29567</v>
      </c>
      <c r="BI101" s="2448">
        <v>789359</v>
      </c>
      <c r="BJ101" s="91" t="s">
        <v>33</v>
      </c>
      <c r="BK101" s="670" t="s">
        <v>26</v>
      </c>
      <c r="BL101" s="88" t="s">
        <v>26</v>
      </c>
      <c r="BM101" s="89" t="s">
        <v>26</v>
      </c>
      <c r="BN101" s="1257">
        <v>43556</v>
      </c>
      <c r="BO101" s="82" t="s">
        <v>21</v>
      </c>
      <c r="BP101" s="2448" t="s">
        <v>21</v>
      </c>
      <c r="BQ101" s="2448">
        <v>99441.790000000008</v>
      </c>
      <c r="BR101" s="2448" t="s">
        <v>21</v>
      </c>
      <c r="BS101" s="2448">
        <v>2207</v>
      </c>
      <c r="BT101" s="2448">
        <v>2457.87</v>
      </c>
      <c r="BU101" s="2448">
        <v>4892.1799999999994</v>
      </c>
      <c r="BV101" s="2448">
        <v>75879.240000000005</v>
      </c>
      <c r="BW101" s="2448">
        <v>82955.66</v>
      </c>
      <c r="BX101" s="2448" t="s">
        <v>21</v>
      </c>
      <c r="BY101" s="2448" t="s">
        <v>21</v>
      </c>
      <c r="BZ101" s="2448">
        <v>1457483.44</v>
      </c>
      <c r="CA101" s="2448">
        <v>3826</v>
      </c>
      <c r="CB101" s="2448">
        <v>623</v>
      </c>
      <c r="CC101" s="2448" t="s">
        <v>21</v>
      </c>
      <c r="CD101" s="2448">
        <v>24</v>
      </c>
      <c r="CE101" s="91" t="s">
        <v>33</v>
      </c>
      <c r="CF101" s="670" t="s">
        <v>26</v>
      </c>
      <c r="CG101" s="88" t="s">
        <v>26</v>
      </c>
      <c r="CH101" s="89" t="s">
        <v>26</v>
      </c>
      <c r="CI101" s="1257">
        <v>43556</v>
      </c>
      <c r="CJ101" s="2448" t="s">
        <v>21</v>
      </c>
      <c r="CK101" s="2448">
        <v>26</v>
      </c>
      <c r="CL101" s="2448">
        <v>4</v>
      </c>
      <c r="CM101" s="2448">
        <v>51</v>
      </c>
      <c r="CN101" s="2448">
        <v>51</v>
      </c>
      <c r="CO101" s="2448">
        <v>512</v>
      </c>
      <c r="CP101" s="2448" t="s">
        <v>21</v>
      </c>
      <c r="CQ101" s="2448" t="s">
        <v>21</v>
      </c>
      <c r="CR101" s="2448">
        <v>7741</v>
      </c>
      <c r="CS101" s="2448" t="s">
        <v>21</v>
      </c>
      <c r="CT101" s="2448">
        <v>201</v>
      </c>
      <c r="CU101" s="2448">
        <v>6416</v>
      </c>
      <c r="CV101" s="2448">
        <v>7022</v>
      </c>
      <c r="CW101" s="2448" t="s">
        <v>21</v>
      </c>
      <c r="CX101" s="2448" t="s">
        <v>21</v>
      </c>
      <c r="CY101" s="2448">
        <v>181585</v>
      </c>
      <c r="CZ101" s="91" t="s">
        <v>33</v>
      </c>
      <c r="DA101" s="670" t="s">
        <v>26</v>
      </c>
      <c r="DB101" s="88" t="s">
        <v>26</v>
      </c>
      <c r="DC101" s="89" t="s">
        <v>26</v>
      </c>
      <c r="DD101" s="1257">
        <v>43556</v>
      </c>
      <c r="DE101" s="2448" t="s">
        <v>21</v>
      </c>
      <c r="DF101" s="2448">
        <v>39685</v>
      </c>
      <c r="DG101" s="2448">
        <v>142808</v>
      </c>
      <c r="DH101" s="2448">
        <v>9066</v>
      </c>
      <c r="DI101" s="2448">
        <v>2670</v>
      </c>
      <c r="DJ101" s="2448">
        <v>1078</v>
      </c>
      <c r="DK101" s="2448">
        <v>395</v>
      </c>
      <c r="DL101" s="2448">
        <v>669</v>
      </c>
      <c r="DM101" s="2448">
        <v>669</v>
      </c>
      <c r="DN101" s="2448" t="s">
        <v>21</v>
      </c>
      <c r="DO101" s="2448">
        <v>3501</v>
      </c>
      <c r="DP101" s="2448" t="s">
        <v>21</v>
      </c>
      <c r="DQ101" s="2448" t="s">
        <v>21</v>
      </c>
      <c r="DR101" s="2448">
        <v>71670</v>
      </c>
      <c r="DS101" s="2448" t="s">
        <v>21</v>
      </c>
      <c r="DT101" s="2448">
        <v>2207</v>
      </c>
      <c r="DU101" s="69" t="s">
        <v>33</v>
      </c>
      <c r="DV101" s="666" t="s">
        <v>26</v>
      </c>
      <c r="DW101" s="88"/>
      <c r="DX101" s="89"/>
      <c r="DY101" s="102"/>
      <c r="DZ101" s="4"/>
      <c r="ED101" s="4"/>
      <c r="EE101" s="4"/>
      <c r="EF101" s="4"/>
      <c r="EG101" s="4"/>
      <c r="EO101" s="4"/>
      <c r="EP101" s="93"/>
      <c r="EQ101" s="95"/>
    </row>
    <row r="102" spans="1:147" ht="15.75">
      <c r="A102" s="88">
        <v>1</v>
      </c>
      <c r="B102" s="89" t="s">
        <v>2159</v>
      </c>
      <c r="C102" s="137">
        <v>43586</v>
      </c>
      <c r="D102" s="2448">
        <v>33431.440000000002</v>
      </c>
      <c r="E102" s="2448" t="s">
        <v>21</v>
      </c>
      <c r="F102" s="2448">
        <v>917</v>
      </c>
      <c r="G102" s="2448">
        <v>638</v>
      </c>
      <c r="H102" s="2448">
        <v>1224</v>
      </c>
      <c r="I102" s="2448">
        <v>26125</v>
      </c>
      <c r="J102" s="2448">
        <v>28521.93</v>
      </c>
      <c r="K102" s="2448" t="s">
        <v>21</v>
      </c>
      <c r="L102" s="2448" t="s">
        <v>21</v>
      </c>
      <c r="M102" s="2448">
        <v>1695406</v>
      </c>
      <c r="N102" s="2448">
        <v>3229</v>
      </c>
      <c r="O102" s="2448">
        <v>453</v>
      </c>
      <c r="P102" s="2448" t="s">
        <v>21</v>
      </c>
      <c r="Q102" s="2448">
        <v>23</v>
      </c>
      <c r="R102" s="2448">
        <v>218</v>
      </c>
      <c r="S102" s="2448" t="s">
        <v>21</v>
      </c>
      <c r="T102" s="91" t="s">
        <v>34</v>
      </c>
      <c r="U102" s="670" t="s">
        <v>26</v>
      </c>
      <c r="V102" s="88">
        <v>1</v>
      </c>
      <c r="W102" s="89" t="s">
        <v>2159</v>
      </c>
      <c r="X102" s="137">
        <v>43586</v>
      </c>
      <c r="Y102" s="2448">
        <v>4</v>
      </c>
      <c r="Z102" s="2448">
        <v>19</v>
      </c>
      <c r="AA102" s="2448">
        <v>19</v>
      </c>
      <c r="AB102" s="2448">
        <v>61</v>
      </c>
      <c r="AC102" s="2448" t="s">
        <v>21</v>
      </c>
      <c r="AD102" s="2448">
        <v>673</v>
      </c>
      <c r="AE102" s="2448" t="s">
        <v>21</v>
      </c>
      <c r="AF102" s="2448">
        <v>18</v>
      </c>
      <c r="AG102" s="2448">
        <v>554</v>
      </c>
      <c r="AH102" s="2448">
        <v>609</v>
      </c>
      <c r="AI102" s="2448" t="s">
        <v>21</v>
      </c>
      <c r="AJ102" s="2448" t="s">
        <v>21</v>
      </c>
      <c r="AK102" s="2448">
        <v>204428</v>
      </c>
      <c r="AL102" s="2448">
        <v>56780</v>
      </c>
      <c r="AM102" s="2448">
        <v>504</v>
      </c>
      <c r="AN102" s="2448">
        <v>2</v>
      </c>
      <c r="AO102" s="91" t="s">
        <v>34</v>
      </c>
      <c r="AP102" s="670" t="s">
        <v>26</v>
      </c>
      <c r="AQ102" s="88">
        <v>1</v>
      </c>
      <c r="AR102" s="89" t="s">
        <v>2159</v>
      </c>
      <c r="AS102" s="137">
        <v>43586</v>
      </c>
      <c r="AT102" s="2448">
        <v>2634</v>
      </c>
      <c r="AU102" s="2448">
        <v>923</v>
      </c>
      <c r="AV102" s="2448">
        <v>359</v>
      </c>
      <c r="AW102" s="2448">
        <v>340</v>
      </c>
      <c r="AX102" s="2448">
        <v>340</v>
      </c>
      <c r="AY102" s="2448" t="s">
        <v>21</v>
      </c>
      <c r="AZ102" s="2448">
        <v>3008</v>
      </c>
      <c r="BA102" s="2448" t="s">
        <v>21</v>
      </c>
      <c r="BB102" s="2448" t="s">
        <v>21</v>
      </c>
      <c r="BC102" s="2448">
        <v>30167</v>
      </c>
      <c r="BD102" s="2448">
        <v>917</v>
      </c>
      <c r="BE102" s="2448">
        <v>632</v>
      </c>
      <c r="BF102" s="2448">
        <v>1070</v>
      </c>
      <c r="BG102" s="2448">
        <v>23525</v>
      </c>
      <c r="BH102" s="2448">
        <v>25659</v>
      </c>
      <c r="BI102" s="2448">
        <v>796524</v>
      </c>
      <c r="BJ102" s="91" t="s">
        <v>34</v>
      </c>
      <c r="BK102" s="670" t="s">
        <v>26</v>
      </c>
      <c r="BL102" s="88">
        <v>1</v>
      </c>
      <c r="BM102" s="89" t="s">
        <v>2159</v>
      </c>
      <c r="BN102" s="137">
        <v>43586</v>
      </c>
      <c r="BO102" s="82" t="s">
        <v>21</v>
      </c>
      <c r="BP102" s="2448" t="s">
        <v>21</v>
      </c>
      <c r="BQ102" s="2448">
        <v>91646.32</v>
      </c>
      <c r="BR102" s="2448" t="s">
        <v>21</v>
      </c>
      <c r="BS102" s="2448">
        <v>917</v>
      </c>
      <c r="BT102" s="2448">
        <v>1978.08</v>
      </c>
      <c r="BU102" s="2448">
        <v>4652.42</v>
      </c>
      <c r="BV102" s="2448">
        <v>70715.51999999999</v>
      </c>
      <c r="BW102" s="2448">
        <v>77364.47</v>
      </c>
      <c r="BX102" s="2448" t="s">
        <v>21</v>
      </c>
      <c r="BY102" s="2448" t="s">
        <v>21</v>
      </c>
      <c r="BZ102" s="2448">
        <v>1487274</v>
      </c>
      <c r="CA102" s="2448">
        <v>3265</v>
      </c>
      <c r="CB102" s="2448">
        <v>454</v>
      </c>
      <c r="CC102" s="2448" t="s">
        <v>21</v>
      </c>
      <c r="CD102" s="2448">
        <v>23</v>
      </c>
      <c r="CE102" s="91" t="s">
        <v>34</v>
      </c>
      <c r="CF102" s="670" t="s">
        <v>26</v>
      </c>
      <c r="CG102" s="88">
        <v>1</v>
      </c>
      <c r="CH102" s="89" t="s">
        <v>2159</v>
      </c>
      <c r="CI102" s="137">
        <v>43586</v>
      </c>
      <c r="CJ102" s="2448" t="s">
        <v>21</v>
      </c>
      <c r="CK102" s="2448">
        <v>38</v>
      </c>
      <c r="CL102" s="2448">
        <v>6</v>
      </c>
      <c r="CM102" s="2448">
        <v>28</v>
      </c>
      <c r="CN102" s="2448">
        <v>28</v>
      </c>
      <c r="CO102" s="2448">
        <v>312</v>
      </c>
      <c r="CP102" s="2448" t="s">
        <v>21</v>
      </c>
      <c r="CQ102" s="2448" t="s">
        <v>21</v>
      </c>
      <c r="CR102" s="2448">
        <v>7759</v>
      </c>
      <c r="CS102" s="2448" t="s">
        <v>21</v>
      </c>
      <c r="CT102" s="2448">
        <v>173</v>
      </c>
      <c r="CU102" s="2448">
        <v>6466</v>
      </c>
      <c r="CV102" s="2448">
        <v>7076</v>
      </c>
      <c r="CW102" s="2448" t="s">
        <v>21</v>
      </c>
      <c r="CX102" s="2448" t="s">
        <v>21</v>
      </c>
      <c r="CY102" s="2448">
        <v>182681</v>
      </c>
      <c r="CZ102" s="91" t="s">
        <v>34</v>
      </c>
      <c r="DA102" s="670" t="s">
        <v>26</v>
      </c>
      <c r="DB102" s="88">
        <v>1</v>
      </c>
      <c r="DC102" s="89" t="s">
        <v>2159</v>
      </c>
      <c r="DD102" s="137">
        <v>43586</v>
      </c>
      <c r="DE102" s="2448" t="s">
        <v>21</v>
      </c>
      <c r="DF102" s="2448">
        <v>39736</v>
      </c>
      <c r="DG102" s="2448">
        <v>135131</v>
      </c>
      <c r="DH102" s="2448">
        <v>8398</v>
      </c>
      <c r="DI102" s="2448">
        <v>2634</v>
      </c>
      <c r="DJ102" s="2448">
        <v>923</v>
      </c>
      <c r="DK102" s="2448">
        <v>386</v>
      </c>
      <c r="DL102" s="2448">
        <v>642</v>
      </c>
      <c r="DM102" s="2448">
        <v>642</v>
      </c>
      <c r="DN102" s="2448" t="s">
        <v>21</v>
      </c>
      <c r="DO102" s="2448">
        <v>3156</v>
      </c>
      <c r="DP102" s="2448" t="s">
        <v>21</v>
      </c>
      <c r="DQ102" s="2448" t="s">
        <v>21</v>
      </c>
      <c r="DR102" s="2448">
        <v>64014</v>
      </c>
      <c r="DS102" s="2448" t="s">
        <v>21</v>
      </c>
      <c r="DT102" s="2448">
        <v>917</v>
      </c>
      <c r="DU102" s="69" t="s">
        <v>34</v>
      </c>
      <c r="DV102" s="666" t="s">
        <v>26</v>
      </c>
      <c r="DW102" s="88"/>
      <c r="DX102" s="89"/>
      <c r="DY102" s="102"/>
      <c r="DZ102" s="4"/>
      <c r="ED102" s="4"/>
      <c r="EE102" s="4"/>
      <c r="EF102" s="4"/>
      <c r="EG102" s="4"/>
      <c r="EO102" s="4"/>
      <c r="EP102" s="93"/>
      <c r="EQ102" s="95"/>
    </row>
    <row r="103" spans="1:147" ht="14.25" customHeight="1">
      <c r="A103" s="88" t="s">
        <v>26</v>
      </c>
      <c r="B103" s="89" t="s">
        <v>26</v>
      </c>
      <c r="C103" s="1257">
        <v>43617</v>
      </c>
      <c r="D103" s="2448">
        <v>32909.53</v>
      </c>
      <c r="E103" s="2448" t="s">
        <v>21</v>
      </c>
      <c r="F103" s="2448">
        <v>1051</v>
      </c>
      <c r="G103" s="2448">
        <v>626</v>
      </c>
      <c r="H103" s="2448">
        <v>1199</v>
      </c>
      <c r="I103" s="2448">
        <v>25633</v>
      </c>
      <c r="J103" s="2448">
        <v>27980.58</v>
      </c>
      <c r="K103" s="2448" t="s">
        <v>21</v>
      </c>
      <c r="L103" s="2448" t="s">
        <v>21</v>
      </c>
      <c r="M103" s="2448">
        <v>1783852</v>
      </c>
      <c r="N103" s="2448">
        <v>3674</v>
      </c>
      <c r="O103" s="2448">
        <v>511</v>
      </c>
      <c r="P103" s="2448" t="s">
        <v>21</v>
      </c>
      <c r="Q103" s="2448">
        <v>21</v>
      </c>
      <c r="R103" s="2448">
        <v>237</v>
      </c>
      <c r="S103" s="2448">
        <v>2</v>
      </c>
      <c r="T103" s="91" t="s">
        <v>35</v>
      </c>
      <c r="U103" s="670" t="s">
        <v>26</v>
      </c>
      <c r="V103" s="88" t="s">
        <v>26</v>
      </c>
      <c r="W103" s="89" t="s">
        <v>26</v>
      </c>
      <c r="X103" s="1257">
        <v>43617</v>
      </c>
      <c r="Y103" s="2448">
        <v>1</v>
      </c>
      <c r="Z103" s="2448">
        <v>21</v>
      </c>
      <c r="AA103" s="2448">
        <v>21</v>
      </c>
      <c r="AB103" s="2448">
        <v>17</v>
      </c>
      <c r="AC103" s="2448" t="s">
        <v>21</v>
      </c>
      <c r="AD103" s="2448">
        <v>758</v>
      </c>
      <c r="AE103" s="2448" t="s">
        <v>21</v>
      </c>
      <c r="AF103" s="2448">
        <v>13</v>
      </c>
      <c r="AG103" s="2448">
        <v>632</v>
      </c>
      <c r="AH103" s="2448">
        <v>696</v>
      </c>
      <c r="AI103" s="2448" t="s">
        <v>21</v>
      </c>
      <c r="AJ103" s="2448" t="s">
        <v>21</v>
      </c>
      <c r="AK103" s="2448">
        <v>225216</v>
      </c>
      <c r="AL103" s="2448">
        <v>55243</v>
      </c>
      <c r="AM103" s="2448">
        <v>452</v>
      </c>
      <c r="AN103" s="2448">
        <v>4</v>
      </c>
      <c r="AO103" s="91" t="s">
        <v>35</v>
      </c>
      <c r="AP103" s="670" t="s">
        <v>26</v>
      </c>
      <c r="AQ103" s="88" t="s">
        <v>26</v>
      </c>
      <c r="AR103" s="89" t="s">
        <v>26</v>
      </c>
      <c r="AS103" s="1257">
        <v>43617</v>
      </c>
      <c r="AT103" s="2448">
        <v>2696</v>
      </c>
      <c r="AU103" s="2448">
        <v>963</v>
      </c>
      <c r="AV103" s="2448">
        <v>374</v>
      </c>
      <c r="AW103" s="2448">
        <v>305</v>
      </c>
      <c r="AX103" s="2448">
        <v>305</v>
      </c>
      <c r="AY103" s="2448" t="s">
        <v>21</v>
      </c>
      <c r="AZ103" s="2448">
        <v>3192</v>
      </c>
      <c r="BA103" s="2448" t="s">
        <v>21</v>
      </c>
      <c r="BB103" s="2448" t="s">
        <v>21</v>
      </c>
      <c r="BC103" s="2448">
        <v>29622</v>
      </c>
      <c r="BD103" s="2448">
        <v>1051</v>
      </c>
      <c r="BE103" s="2448">
        <v>621</v>
      </c>
      <c r="BF103" s="2448">
        <v>1055</v>
      </c>
      <c r="BG103" s="2448">
        <v>22999</v>
      </c>
      <c r="BH103" s="2448">
        <v>25082</v>
      </c>
      <c r="BI103" s="2448">
        <v>866785</v>
      </c>
      <c r="BJ103" s="91" t="s">
        <v>35</v>
      </c>
      <c r="BK103" s="670" t="s">
        <v>26</v>
      </c>
      <c r="BL103" s="88" t="s">
        <v>26</v>
      </c>
      <c r="BM103" s="89" t="s">
        <v>26</v>
      </c>
      <c r="BN103" s="1257">
        <v>43617</v>
      </c>
      <c r="BO103" s="82" t="s">
        <v>21</v>
      </c>
      <c r="BP103" s="2448" t="s">
        <v>21</v>
      </c>
      <c r="BQ103" s="2448">
        <v>93944.05</v>
      </c>
      <c r="BR103" s="2448" t="s">
        <v>21</v>
      </c>
      <c r="BS103" s="2448">
        <v>1051</v>
      </c>
      <c r="BT103" s="2448">
        <v>2019.78</v>
      </c>
      <c r="BU103" s="2448">
        <v>4436.78</v>
      </c>
      <c r="BV103" s="2448">
        <v>72810.89</v>
      </c>
      <c r="BW103" s="2448">
        <v>79674.55</v>
      </c>
      <c r="BX103" s="2448" t="s">
        <v>21</v>
      </c>
      <c r="BY103" s="2448" t="s">
        <v>21</v>
      </c>
      <c r="BZ103" s="2448">
        <v>1562615.93</v>
      </c>
      <c r="CA103" s="2448">
        <v>3700</v>
      </c>
      <c r="CB103" s="2448">
        <v>514</v>
      </c>
      <c r="CC103" s="2448" t="s">
        <v>21</v>
      </c>
      <c r="CD103" s="2448">
        <v>21</v>
      </c>
      <c r="CE103" s="91" t="s">
        <v>35</v>
      </c>
      <c r="CF103" s="670" t="s">
        <v>26</v>
      </c>
      <c r="CG103" s="88" t="s">
        <v>26</v>
      </c>
      <c r="CH103" s="89" t="s">
        <v>26</v>
      </c>
      <c r="CI103" s="1257">
        <v>43617</v>
      </c>
      <c r="CJ103" s="2448" t="s">
        <v>21</v>
      </c>
      <c r="CK103" s="2448">
        <v>53</v>
      </c>
      <c r="CL103" s="2448">
        <v>5</v>
      </c>
      <c r="CM103" s="2448">
        <v>34</v>
      </c>
      <c r="CN103" s="2448">
        <v>34</v>
      </c>
      <c r="CO103" s="2448">
        <v>270</v>
      </c>
      <c r="CP103" s="2448" t="s">
        <v>21</v>
      </c>
      <c r="CQ103" s="2448" t="s">
        <v>21</v>
      </c>
      <c r="CR103" s="2448">
        <v>8689</v>
      </c>
      <c r="CS103" s="2448" t="s">
        <v>21</v>
      </c>
      <c r="CT103" s="2448">
        <v>183</v>
      </c>
      <c r="CU103" s="2448">
        <v>7243</v>
      </c>
      <c r="CV103" s="2448">
        <v>7939</v>
      </c>
      <c r="CW103" s="2448" t="s">
        <v>21</v>
      </c>
      <c r="CX103" s="2448" t="s">
        <v>21</v>
      </c>
      <c r="CY103" s="2448">
        <v>200087</v>
      </c>
      <c r="CZ103" s="91" t="s">
        <v>35</v>
      </c>
      <c r="DA103" s="670" t="s">
        <v>26</v>
      </c>
      <c r="DB103" s="88" t="s">
        <v>26</v>
      </c>
      <c r="DC103" s="89" t="s">
        <v>26</v>
      </c>
      <c r="DD103" s="1257">
        <v>43617</v>
      </c>
      <c r="DE103" s="2448" t="s">
        <v>21</v>
      </c>
      <c r="DF103" s="2448">
        <v>43303</v>
      </c>
      <c r="DG103" s="2448">
        <v>142828</v>
      </c>
      <c r="DH103" s="2448">
        <v>8950</v>
      </c>
      <c r="DI103" s="2448">
        <v>2696</v>
      </c>
      <c r="DJ103" s="2448">
        <v>963</v>
      </c>
      <c r="DK103" s="2448">
        <v>403</v>
      </c>
      <c r="DL103" s="2448">
        <v>872</v>
      </c>
      <c r="DM103" s="2448">
        <v>872</v>
      </c>
      <c r="DN103" s="2448" t="s">
        <v>21</v>
      </c>
      <c r="DO103" s="2448">
        <v>3316</v>
      </c>
      <c r="DP103" s="2448" t="s">
        <v>21</v>
      </c>
      <c r="DQ103" s="2448" t="s">
        <v>21</v>
      </c>
      <c r="DR103" s="2448">
        <v>65497</v>
      </c>
      <c r="DS103" s="2448" t="s">
        <v>21</v>
      </c>
      <c r="DT103" s="2448">
        <v>1051</v>
      </c>
      <c r="DU103" s="69" t="s">
        <v>35</v>
      </c>
      <c r="DV103" s="666" t="s">
        <v>26</v>
      </c>
      <c r="DW103" s="88"/>
      <c r="DX103" s="89"/>
      <c r="DY103" s="102"/>
      <c r="DZ103" s="4"/>
      <c r="ED103" s="4"/>
      <c r="EE103" s="4"/>
      <c r="EF103" s="4"/>
      <c r="EG103" s="4"/>
      <c r="EO103" s="4"/>
      <c r="EP103" s="93"/>
      <c r="EQ103" s="95"/>
    </row>
    <row r="104" spans="1:147" ht="14.25" customHeight="1">
      <c r="A104" s="88" t="s">
        <v>26</v>
      </c>
      <c r="B104" s="89" t="s">
        <v>26</v>
      </c>
      <c r="C104" s="1257">
        <v>43647</v>
      </c>
      <c r="D104" s="2448">
        <v>38838.629999999997</v>
      </c>
      <c r="E104" s="2448" t="s">
        <v>21</v>
      </c>
      <c r="F104" s="2448">
        <v>1037</v>
      </c>
      <c r="G104" s="2448">
        <v>691</v>
      </c>
      <c r="H104" s="2448">
        <v>1383</v>
      </c>
      <c r="I104" s="2448">
        <v>30452</v>
      </c>
      <c r="J104" s="2448">
        <v>33260.26</v>
      </c>
      <c r="K104" s="2448" t="s">
        <v>21</v>
      </c>
      <c r="L104" s="2448" t="s">
        <v>21</v>
      </c>
      <c r="M104" s="2448">
        <v>1988914</v>
      </c>
      <c r="N104" s="2448">
        <v>4149</v>
      </c>
      <c r="O104" s="2448">
        <v>554</v>
      </c>
      <c r="P104" s="2448" t="s">
        <v>21</v>
      </c>
      <c r="Q104" s="2448">
        <v>21</v>
      </c>
      <c r="R104" s="2448">
        <v>261</v>
      </c>
      <c r="S104" s="2448">
        <v>2</v>
      </c>
      <c r="T104" s="91" t="s">
        <v>36</v>
      </c>
      <c r="U104" s="670" t="s">
        <v>26</v>
      </c>
      <c r="V104" s="88" t="s">
        <v>26</v>
      </c>
      <c r="W104" s="89" t="s">
        <v>26</v>
      </c>
      <c r="X104" s="1257">
        <v>43647</v>
      </c>
      <c r="Y104" s="2448">
        <v>1</v>
      </c>
      <c r="Z104" s="2448">
        <v>39</v>
      </c>
      <c r="AA104" s="2448">
        <v>39</v>
      </c>
      <c r="AB104" s="2448">
        <v>36</v>
      </c>
      <c r="AC104" s="2448" t="s">
        <v>21</v>
      </c>
      <c r="AD104" s="2448">
        <v>802</v>
      </c>
      <c r="AE104" s="2448" t="s">
        <v>21</v>
      </c>
      <c r="AF104" s="2448">
        <v>4</v>
      </c>
      <c r="AG104" s="2448">
        <v>680</v>
      </c>
      <c r="AH104" s="2448">
        <v>750</v>
      </c>
      <c r="AI104" s="2448" t="s">
        <v>21</v>
      </c>
      <c r="AJ104" s="2448" t="s">
        <v>21</v>
      </c>
      <c r="AK104" s="2448">
        <v>243180</v>
      </c>
      <c r="AL104" s="2448">
        <v>60236</v>
      </c>
      <c r="AM104" s="2448">
        <v>465</v>
      </c>
      <c r="AN104" s="2448">
        <v>1</v>
      </c>
      <c r="AO104" s="91" t="s">
        <v>36</v>
      </c>
      <c r="AP104" s="670" t="s">
        <v>26</v>
      </c>
      <c r="AQ104" s="88" t="s">
        <v>26</v>
      </c>
      <c r="AR104" s="89" t="s">
        <v>26</v>
      </c>
      <c r="AS104" s="1257">
        <v>43647</v>
      </c>
      <c r="AT104" s="2448">
        <v>3175</v>
      </c>
      <c r="AU104" s="2448">
        <v>1016</v>
      </c>
      <c r="AV104" s="2448">
        <v>403</v>
      </c>
      <c r="AW104" s="2448">
        <v>418</v>
      </c>
      <c r="AX104" s="2448">
        <v>418</v>
      </c>
      <c r="AY104" s="2448" t="s">
        <v>21</v>
      </c>
      <c r="AZ104" s="2448">
        <v>3667</v>
      </c>
      <c r="BA104" s="2448" t="s">
        <v>21</v>
      </c>
      <c r="BB104" s="2448" t="s">
        <v>21</v>
      </c>
      <c r="BC104" s="2448">
        <v>34759</v>
      </c>
      <c r="BD104" s="2448">
        <v>1005</v>
      </c>
      <c r="BE104" s="2448">
        <v>675</v>
      </c>
      <c r="BF104" s="2448">
        <v>1234</v>
      </c>
      <c r="BG104" s="2448">
        <v>27178</v>
      </c>
      <c r="BH104" s="2448">
        <v>29657</v>
      </c>
      <c r="BI104" s="2448">
        <v>990680</v>
      </c>
      <c r="BJ104" s="91" t="s">
        <v>36</v>
      </c>
      <c r="BK104" s="670" t="s">
        <v>26</v>
      </c>
      <c r="BL104" s="88" t="s">
        <v>26</v>
      </c>
      <c r="BM104" s="89" t="s">
        <v>26</v>
      </c>
      <c r="BN104" s="1257">
        <v>43647</v>
      </c>
      <c r="BO104" s="82" t="s">
        <v>21</v>
      </c>
      <c r="BP104" s="2448" t="s">
        <v>21</v>
      </c>
      <c r="BQ104" s="2448">
        <v>109476.5</v>
      </c>
      <c r="BR104" s="2448" t="s">
        <v>21</v>
      </c>
      <c r="BS104" s="2448">
        <v>1037</v>
      </c>
      <c r="BT104" s="2448">
        <v>2190.4499999999998</v>
      </c>
      <c r="BU104" s="2448">
        <v>5144.0600000000004</v>
      </c>
      <c r="BV104" s="2448">
        <v>85224.7</v>
      </c>
      <c r="BW104" s="2448">
        <v>93189.86</v>
      </c>
      <c r="BX104" s="2448" t="s">
        <v>21</v>
      </c>
      <c r="BY104" s="2448" t="s">
        <v>21</v>
      </c>
      <c r="BZ104" s="2448">
        <v>1737755.3599999999</v>
      </c>
      <c r="CA104" s="2448">
        <v>4253</v>
      </c>
      <c r="CB104" s="2448">
        <v>627</v>
      </c>
      <c r="CC104" s="2448" t="s">
        <v>21</v>
      </c>
      <c r="CD104" s="2448">
        <v>21</v>
      </c>
      <c r="CE104" s="91" t="s">
        <v>36</v>
      </c>
      <c r="CF104" s="670" t="s">
        <v>26</v>
      </c>
      <c r="CG104" s="88" t="s">
        <v>26</v>
      </c>
      <c r="CH104" s="89" t="s">
        <v>26</v>
      </c>
      <c r="CI104" s="1257">
        <v>43647</v>
      </c>
      <c r="CJ104" s="2448" t="s">
        <v>21</v>
      </c>
      <c r="CK104" s="2448">
        <v>75</v>
      </c>
      <c r="CL104" s="2448">
        <v>4</v>
      </c>
      <c r="CM104" s="2448">
        <v>52</v>
      </c>
      <c r="CN104" s="2448">
        <v>52</v>
      </c>
      <c r="CO104" s="2448">
        <v>253</v>
      </c>
      <c r="CP104" s="2448" t="s">
        <v>21</v>
      </c>
      <c r="CQ104" s="2448" t="s">
        <v>21</v>
      </c>
      <c r="CR104" s="2448">
        <v>9784</v>
      </c>
      <c r="CS104" s="2448" t="s">
        <v>21</v>
      </c>
      <c r="CT104" s="2448">
        <v>180</v>
      </c>
      <c r="CU104" s="2448">
        <v>8180</v>
      </c>
      <c r="CV104" s="2448">
        <v>8973</v>
      </c>
      <c r="CW104" s="2448" t="s">
        <v>21</v>
      </c>
      <c r="CX104" s="2448" t="s">
        <v>21</v>
      </c>
      <c r="CY104" s="2448">
        <v>215475</v>
      </c>
      <c r="CZ104" s="91" t="s">
        <v>36</v>
      </c>
      <c r="DA104" s="670" t="s">
        <v>26</v>
      </c>
      <c r="DB104" s="88" t="s">
        <v>26</v>
      </c>
      <c r="DC104" s="89" t="s">
        <v>26</v>
      </c>
      <c r="DD104" s="1257">
        <v>43647</v>
      </c>
      <c r="DE104" s="2448" t="s">
        <v>21</v>
      </c>
      <c r="DF104" s="2448">
        <v>47680</v>
      </c>
      <c r="DG104" s="2448">
        <v>166595</v>
      </c>
      <c r="DH104" s="2448">
        <v>10524</v>
      </c>
      <c r="DI104" s="2448">
        <v>3175</v>
      </c>
      <c r="DJ104" s="2448">
        <v>1016</v>
      </c>
      <c r="DK104" s="2448">
        <v>438</v>
      </c>
      <c r="DL104" s="2448">
        <v>1311</v>
      </c>
      <c r="DM104" s="2448">
        <v>1311</v>
      </c>
      <c r="DN104" s="2448" t="s">
        <v>21</v>
      </c>
      <c r="DO104" s="2448">
        <v>3787</v>
      </c>
      <c r="DP104" s="2448" t="s">
        <v>21</v>
      </c>
      <c r="DQ104" s="2448" t="s">
        <v>21</v>
      </c>
      <c r="DR104" s="2448">
        <v>78394</v>
      </c>
      <c r="DS104" s="2448" t="s">
        <v>21</v>
      </c>
      <c r="DT104" s="2448">
        <v>1005</v>
      </c>
      <c r="DU104" s="69" t="s">
        <v>36</v>
      </c>
      <c r="DV104" s="666" t="s">
        <v>26</v>
      </c>
      <c r="DW104" s="88"/>
      <c r="DX104" s="89"/>
      <c r="DY104" s="102"/>
      <c r="DZ104" s="4"/>
      <c r="ED104" s="4"/>
      <c r="EE104" s="4"/>
      <c r="EF104" s="4"/>
      <c r="EG104" s="4"/>
      <c r="EO104" s="4"/>
      <c r="EP104" s="93"/>
      <c r="EQ104" s="95"/>
    </row>
    <row r="105" spans="1:147" ht="14.25" customHeight="1">
      <c r="A105" s="88" t="s">
        <v>26</v>
      </c>
      <c r="B105" s="89" t="s">
        <v>26</v>
      </c>
      <c r="C105" s="1257">
        <v>43678</v>
      </c>
      <c r="D105" s="2448">
        <v>30334.86</v>
      </c>
      <c r="E105" s="2448" t="s">
        <v>21</v>
      </c>
      <c r="F105" s="2448">
        <v>617</v>
      </c>
      <c r="G105" s="2448">
        <v>441</v>
      </c>
      <c r="H105" s="2448">
        <v>1077</v>
      </c>
      <c r="I105" s="2448">
        <v>24015</v>
      </c>
      <c r="J105" s="2448">
        <v>26224.62</v>
      </c>
      <c r="K105" s="2448" t="s">
        <v>21</v>
      </c>
      <c r="L105" s="2448" t="s">
        <v>21</v>
      </c>
      <c r="M105" s="2448">
        <v>1841267</v>
      </c>
      <c r="N105" s="2448">
        <v>3604</v>
      </c>
      <c r="O105" s="2448">
        <v>429</v>
      </c>
      <c r="P105" s="2448" t="s">
        <v>21</v>
      </c>
      <c r="Q105" s="2448">
        <v>11</v>
      </c>
      <c r="R105" s="2448">
        <v>209</v>
      </c>
      <c r="S105" s="2448" t="s">
        <v>21</v>
      </c>
      <c r="T105" s="91" t="s">
        <v>37</v>
      </c>
      <c r="U105" s="670" t="s">
        <v>26</v>
      </c>
      <c r="V105" s="88" t="s">
        <v>26</v>
      </c>
      <c r="W105" s="89" t="s">
        <v>26</v>
      </c>
      <c r="X105" s="1257">
        <v>43678</v>
      </c>
      <c r="Y105" s="2448">
        <v>4</v>
      </c>
      <c r="Z105" s="2448">
        <v>41</v>
      </c>
      <c r="AA105" s="2448">
        <v>41</v>
      </c>
      <c r="AB105" s="2448">
        <v>44</v>
      </c>
      <c r="AC105" s="2448" t="s">
        <v>21</v>
      </c>
      <c r="AD105" s="2448">
        <v>678</v>
      </c>
      <c r="AE105" s="2448" t="s">
        <v>21</v>
      </c>
      <c r="AF105" s="2448">
        <v>3</v>
      </c>
      <c r="AG105" s="2448">
        <v>576</v>
      </c>
      <c r="AH105" s="2448">
        <v>634</v>
      </c>
      <c r="AI105" s="2448" t="s">
        <v>21</v>
      </c>
      <c r="AJ105" s="2448" t="s">
        <v>21</v>
      </c>
      <c r="AK105" s="2448">
        <v>230016</v>
      </c>
      <c r="AL105" s="2448">
        <v>60809</v>
      </c>
      <c r="AM105" s="2448">
        <v>472</v>
      </c>
      <c r="AN105" s="2448">
        <v>2</v>
      </c>
      <c r="AO105" s="91" t="s">
        <v>37</v>
      </c>
      <c r="AP105" s="670" t="s">
        <v>26</v>
      </c>
      <c r="AQ105" s="88" t="s">
        <v>26</v>
      </c>
      <c r="AR105" s="89" t="s">
        <v>26</v>
      </c>
      <c r="AS105" s="1257">
        <v>43678</v>
      </c>
      <c r="AT105" s="2448">
        <v>2241</v>
      </c>
      <c r="AU105" s="2448">
        <v>892</v>
      </c>
      <c r="AV105" s="2448">
        <v>283</v>
      </c>
      <c r="AW105" s="2448">
        <v>422</v>
      </c>
      <c r="AX105" s="2448">
        <v>422</v>
      </c>
      <c r="AY105" s="2448" t="s">
        <v>21</v>
      </c>
      <c r="AZ105" s="2448">
        <v>2948</v>
      </c>
      <c r="BA105" s="2448" t="s">
        <v>21</v>
      </c>
      <c r="BB105" s="2448" t="s">
        <v>21</v>
      </c>
      <c r="BC105" s="2448">
        <v>26711</v>
      </c>
      <c r="BD105" s="2448">
        <v>617</v>
      </c>
      <c r="BE105" s="2448">
        <v>436</v>
      </c>
      <c r="BF105" s="2448">
        <v>955</v>
      </c>
      <c r="BG105" s="2448">
        <v>21067</v>
      </c>
      <c r="BH105" s="2448">
        <v>22980</v>
      </c>
      <c r="BI105" s="2448">
        <v>856317</v>
      </c>
      <c r="BJ105" s="91" t="s">
        <v>37</v>
      </c>
      <c r="BK105" s="670" t="s">
        <v>26</v>
      </c>
      <c r="BL105" s="88" t="s">
        <v>26</v>
      </c>
      <c r="BM105" s="89" t="s">
        <v>26</v>
      </c>
      <c r="BN105" s="1257">
        <v>43678</v>
      </c>
      <c r="BO105" s="82" t="s">
        <v>21</v>
      </c>
      <c r="BP105" s="2448" t="s">
        <v>21</v>
      </c>
      <c r="BQ105" s="2448">
        <v>90284.71</v>
      </c>
      <c r="BR105" s="2448" t="s">
        <v>21</v>
      </c>
      <c r="BS105" s="2448">
        <v>617</v>
      </c>
      <c r="BT105" s="2448">
        <v>1523.92</v>
      </c>
      <c r="BU105" s="2448">
        <v>4310.42</v>
      </c>
      <c r="BV105" s="2448">
        <v>70626.84</v>
      </c>
      <c r="BW105" s="2448">
        <v>77232.11</v>
      </c>
      <c r="BX105" s="2448" t="s">
        <v>21</v>
      </c>
      <c r="BY105" s="2448" t="s">
        <v>21</v>
      </c>
      <c r="BZ105" s="2448">
        <v>1622749.37</v>
      </c>
      <c r="CA105" s="2448">
        <v>3735</v>
      </c>
      <c r="CB105" s="2448">
        <v>508</v>
      </c>
      <c r="CC105" s="2448" t="s">
        <v>21</v>
      </c>
      <c r="CD105" s="2448">
        <v>11</v>
      </c>
      <c r="CE105" s="91" t="s">
        <v>37</v>
      </c>
      <c r="CF105" s="670" t="s">
        <v>26</v>
      </c>
      <c r="CG105" s="88" t="s">
        <v>26</v>
      </c>
      <c r="CH105" s="89" t="s">
        <v>26</v>
      </c>
      <c r="CI105" s="1257">
        <v>43678</v>
      </c>
      <c r="CJ105" s="2448" t="s">
        <v>21</v>
      </c>
      <c r="CK105" s="2448">
        <v>81</v>
      </c>
      <c r="CL105" s="2448">
        <v>6</v>
      </c>
      <c r="CM105" s="2448">
        <v>53</v>
      </c>
      <c r="CN105" s="2448">
        <v>53</v>
      </c>
      <c r="CO105" s="2448">
        <v>292</v>
      </c>
      <c r="CP105" s="2448" t="s">
        <v>21</v>
      </c>
      <c r="CQ105" s="2448" t="s">
        <v>21</v>
      </c>
      <c r="CR105" s="2448">
        <v>8378</v>
      </c>
      <c r="CS105" s="2448" t="s">
        <v>21</v>
      </c>
      <c r="CT105" s="2448">
        <v>180</v>
      </c>
      <c r="CU105" s="2448">
        <v>6978</v>
      </c>
      <c r="CV105" s="2448">
        <v>7650</v>
      </c>
      <c r="CW105" s="2448" t="s">
        <v>21</v>
      </c>
      <c r="CX105" s="2448" t="s">
        <v>21</v>
      </c>
      <c r="CY105" s="2448">
        <v>204857</v>
      </c>
      <c r="CZ105" s="91" t="s">
        <v>37</v>
      </c>
      <c r="DA105" s="670" t="s">
        <v>26</v>
      </c>
      <c r="DB105" s="88" t="s">
        <v>26</v>
      </c>
      <c r="DC105" s="89" t="s">
        <v>26</v>
      </c>
      <c r="DD105" s="1257">
        <v>43678</v>
      </c>
      <c r="DE105" s="2448" t="s">
        <v>21</v>
      </c>
      <c r="DF105" s="2448">
        <v>47442</v>
      </c>
      <c r="DG105" s="2448">
        <v>138325</v>
      </c>
      <c r="DH105" s="2448">
        <v>9070</v>
      </c>
      <c r="DI105" s="2448">
        <v>2241</v>
      </c>
      <c r="DJ105" s="2448">
        <v>892</v>
      </c>
      <c r="DK105" s="2448">
        <v>313</v>
      </c>
      <c r="DL105" s="2448">
        <v>1919</v>
      </c>
      <c r="DM105" s="2448">
        <v>1919</v>
      </c>
      <c r="DN105" s="2448" t="s">
        <v>21</v>
      </c>
      <c r="DO105" s="2448">
        <v>3030</v>
      </c>
      <c r="DP105" s="2448" t="s">
        <v>21</v>
      </c>
      <c r="DQ105" s="2448" t="s">
        <v>21</v>
      </c>
      <c r="DR105" s="2448">
        <v>61588</v>
      </c>
      <c r="DS105" s="2448" t="s">
        <v>21</v>
      </c>
      <c r="DT105" s="2448">
        <v>617</v>
      </c>
      <c r="DU105" s="69" t="s">
        <v>37</v>
      </c>
      <c r="DV105" s="666" t="s">
        <v>26</v>
      </c>
      <c r="DW105" s="88"/>
      <c r="DX105" s="89"/>
      <c r="DY105" s="102"/>
      <c r="DZ105" s="4"/>
      <c r="ED105" s="4"/>
      <c r="EE105" s="4"/>
      <c r="EF105" s="4"/>
      <c r="EG105" s="4"/>
      <c r="EO105" s="4"/>
      <c r="EP105" s="93"/>
      <c r="EQ105" s="95"/>
    </row>
    <row r="106" spans="1:147" ht="14.25" customHeight="1">
      <c r="A106" s="88" t="s">
        <v>26</v>
      </c>
      <c r="B106" s="89" t="s">
        <v>26</v>
      </c>
      <c r="C106" s="1257">
        <v>43709</v>
      </c>
      <c r="D106" s="2448">
        <v>36119.54</v>
      </c>
      <c r="E106" s="2448" t="s">
        <v>21</v>
      </c>
      <c r="F106" s="2448">
        <v>1081</v>
      </c>
      <c r="G106" s="2448">
        <v>662</v>
      </c>
      <c r="H106" s="2448">
        <v>1343</v>
      </c>
      <c r="I106" s="2448">
        <v>28156</v>
      </c>
      <c r="J106" s="2448">
        <v>30752.27</v>
      </c>
      <c r="K106" s="2448" t="s">
        <v>21</v>
      </c>
      <c r="L106" s="2448" t="s">
        <v>21</v>
      </c>
      <c r="M106" s="2448">
        <v>1909564</v>
      </c>
      <c r="N106" s="2448">
        <v>4007</v>
      </c>
      <c r="O106" s="2448">
        <v>513</v>
      </c>
      <c r="P106" s="2448" t="s">
        <v>21</v>
      </c>
      <c r="Q106" s="2448">
        <v>12</v>
      </c>
      <c r="R106" s="2448">
        <v>248</v>
      </c>
      <c r="S106" s="2448" t="s">
        <v>21</v>
      </c>
      <c r="T106" s="91" t="s">
        <v>38</v>
      </c>
      <c r="U106" s="670" t="s">
        <v>26</v>
      </c>
      <c r="V106" s="88" t="s">
        <v>26</v>
      </c>
      <c r="W106" s="89" t="s">
        <v>26</v>
      </c>
      <c r="X106" s="1257">
        <v>43709</v>
      </c>
      <c r="Y106" s="2448">
        <v>1</v>
      </c>
      <c r="Z106" s="2448">
        <v>30</v>
      </c>
      <c r="AA106" s="2448">
        <v>30</v>
      </c>
      <c r="AB106" s="2448">
        <v>23</v>
      </c>
      <c r="AC106" s="2448" t="s">
        <v>21</v>
      </c>
      <c r="AD106" s="2448">
        <v>673</v>
      </c>
      <c r="AE106" s="2448" t="s">
        <v>21</v>
      </c>
      <c r="AF106" s="2448">
        <v>4</v>
      </c>
      <c r="AG106" s="2448">
        <v>571</v>
      </c>
      <c r="AH106" s="2448">
        <v>628</v>
      </c>
      <c r="AI106" s="2448" t="s">
        <v>21</v>
      </c>
      <c r="AJ106" s="2448" t="s">
        <v>21</v>
      </c>
      <c r="AK106" s="2448">
        <v>233482</v>
      </c>
      <c r="AL106" s="2448">
        <v>58478</v>
      </c>
      <c r="AM106" s="2448">
        <v>478</v>
      </c>
      <c r="AN106" s="2448">
        <v>2</v>
      </c>
      <c r="AO106" s="91" t="s">
        <v>38</v>
      </c>
      <c r="AP106" s="670" t="s">
        <v>26</v>
      </c>
      <c r="AQ106" s="88" t="s">
        <v>26</v>
      </c>
      <c r="AR106" s="89" t="s">
        <v>26</v>
      </c>
      <c r="AS106" s="1257">
        <v>43709</v>
      </c>
      <c r="AT106" s="2448">
        <v>2727</v>
      </c>
      <c r="AU106" s="2448">
        <v>1023</v>
      </c>
      <c r="AV106" s="2448">
        <v>357</v>
      </c>
      <c r="AW106" s="2448">
        <v>460</v>
      </c>
      <c r="AX106" s="2448">
        <v>460</v>
      </c>
      <c r="AY106" s="2448" t="s">
        <v>21</v>
      </c>
      <c r="AZ106" s="2448">
        <v>3537</v>
      </c>
      <c r="BA106" s="2448" t="s">
        <v>21</v>
      </c>
      <c r="BB106" s="2448" t="s">
        <v>21</v>
      </c>
      <c r="BC106" s="2448">
        <v>32330</v>
      </c>
      <c r="BD106" s="2448">
        <v>1050</v>
      </c>
      <c r="BE106" s="2448">
        <v>657</v>
      </c>
      <c r="BF106" s="2448">
        <v>1198</v>
      </c>
      <c r="BG106" s="2448">
        <v>25114</v>
      </c>
      <c r="BH106" s="2448">
        <v>27404</v>
      </c>
      <c r="BI106" s="2448">
        <v>942744</v>
      </c>
      <c r="BJ106" s="91" t="s">
        <v>38</v>
      </c>
      <c r="BK106" s="670" t="s">
        <v>26</v>
      </c>
      <c r="BL106" s="88" t="s">
        <v>26</v>
      </c>
      <c r="BM106" s="89" t="s">
        <v>26</v>
      </c>
      <c r="BN106" s="1257">
        <v>43709</v>
      </c>
      <c r="BO106" s="82" t="s">
        <v>21</v>
      </c>
      <c r="BP106" s="2448" t="s">
        <v>21</v>
      </c>
      <c r="BQ106" s="2448">
        <v>102196.62999999999</v>
      </c>
      <c r="BR106" s="2448" t="s">
        <v>21</v>
      </c>
      <c r="BS106" s="2448">
        <v>1081</v>
      </c>
      <c r="BT106" s="2448">
        <v>1610.57</v>
      </c>
      <c r="BU106" s="2448">
        <v>5138.6400000000003</v>
      </c>
      <c r="BV106" s="2448">
        <v>79501.510000000009</v>
      </c>
      <c r="BW106" s="2448">
        <v>86924.45</v>
      </c>
      <c r="BX106" s="2448" t="s">
        <v>21</v>
      </c>
      <c r="BY106" s="2448" t="s">
        <v>21</v>
      </c>
      <c r="BZ106" s="2448">
        <v>1672130.28</v>
      </c>
      <c r="CA106" s="2448">
        <v>4145</v>
      </c>
      <c r="CB106" s="2448">
        <v>569</v>
      </c>
      <c r="CC106" s="2448" t="s">
        <v>21</v>
      </c>
      <c r="CD106" s="2448">
        <v>12</v>
      </c>
      <c r="CE106" s="91" t="s">
        <v>38</v>
      </c>
      <c r="CF106" s="670" t="s">
        <v>26</v>
      </c>
      <c r="CG106" s="88" t="s">
        <v>26</v>
      </c>
      <c r="CH106" s="89" t="s">
        <v>26</v>
      </c>
      <c r="CI106" s="1257">
        <v>43709</v>
      </c>
      <c r="CJ106" s="2448" t="s">
        <v>21</v>
      </c>
      <c r="CK106" s="2448">
        <v>66</v>
      </c>
      <c r="CL106" s="2448">
        <v>4</v>
      </c>
      <c r="CM106" s="2448">
        <v>43</v>
      </c>
      <c r="CN106" s="2448">
        <v>43</v>
      </c>
      <c r="CO106" s="2448">
        <v>274</v>
      </c>
      <c r="CP106" s="2448" t="s">
        <v>21</v>
      </c>
      <c r="CQ106" s="2448" t="s">
        <v>21</v>
      </c>
      <c r="CR106" s="2448">
        <v>8685</v>
      </c>
      <c r="CS106" s="2448" t="s">
        <v>21</v>
      </c>
      <c r="CT106" s="2448">
        <v>178</v>
      </c>
      <c r="CU106" s="2448">
        <v>7255</v>
      </c>
      <c r="CV106" s="2448">
        <v>7941</v>
      </c>
      <c r="CW106" s="2448" t="s">
        <v>21</v>
      </c>
      <c r="CX106" s="2448" t="s">
        <v>21</v>
      </c>
      <c r="CY106" s="2448">
        <v>207890</v>
      </c>
      <c r="CZ106" s="91" t="s">
        <v>38</v>
      </c>
      <c r="DA106" s="670" t="s">
        <v>26</v>
      </c>
      <c r="DB106" s="88" t="s">
        <v>26</v>
      </c>
      <c r="DC106" s="89" t="s">
        <v>26</v>
      </c>
      <c r="DD106" s="1257">
        <v>43709</v>
      </c>
      <c r="DE106" s="2448" t="s">
        <v>21</v>
      </c>
      <c r="DF106" s="2448">
        <v>46823</v>
      </c>
      <c r="DG106" s="2448">
        <v>157390</v>
      </c>
      <c r="DH106" s="2448">
        <v>10217</v>
      </c>
      <c r="DI106" s="2448">
        <v>2727</v>
      </c>
      <c r="DJ106" s="2448">
        <v>1029</v>
      </c>
      <c r="DK106" s="2448">
        <v>389</v>
      </c>
      <c r="DL106" s="2448">
        <v>1632</v>
      </c>
      <c r="DM106" s="2448">
        <v>1632</v>
      </c>
      <c r="DN106" s="2448" t="s">
        <v>21</v>
      </c>
      <c r="DO106" s="2448">
        <v>3637</v>
      </c>
      <c r="DP106" s="2448" t="s">
        <v>21</v>
      </c>
      <c r="DQ106" s="2448" t="s">
        <v>21</v>
      </c>
      <c r="DR106" s="2448">
        <v>73245</v>
      </c>
      <c r="DS106" s="2448" t="s">
        <v>21</v>
      </c>
      <c r="DT106" s="2448">
        <v>1050</v>
      </c>
      <c r="DU106" s="69" t="s">
        <v>38</v>
      </c>
      <c r="DV106" s="666" t="s">
        <v>26</v>
      </c>
      <c r="DW106" s="88"/>
      <c r="DX106" s="89"/>
      <c r="DY106" s="102"/>
      <c r="DZ106" s="4"/>
      <c r="ED106" s="4"/>
      <c r="EE106" s="4"/>
      <c r="EF106" s="4"/>
      <c r="EG106" s="4"/>
      <c r="EH106" s="4"/>
      <c r="EI106" s="4"/>
      <c r="EJ106" s="4"/>
      <c r="EK106" s="4"/>
      <c r="EL106" s="4"/>
      <c r="EO106" s="4"/>
      <c r="EP106" s="93"/>
      <c r="EQ106" s="95"/>
    </row>
    <row r="107" spans="1:147" ht="14.25" customHeight="1">
      <c r="A107" s="88" t="s">
        <v>26</v>
      </c>
      <c r="B107" s="89" t="s">
        <v>26</v>
      </c>
      <c r="C107" s="1257">
        <v>43739</v>
      </c>
      <c r="D107" s="2448">
        <v>34184.979999999996</v>
      </c>
      <c r="E107" s="2448" t="s">
        <v>21</v>
      </c>
      <c r="F107" s="2448">
        <v>1081</v>
      </c>
      <c r="G107" s="2448">
        <v>607</v>
      </c>
      <c r="H107" s="2448">
        <v>1367</v>
      </c>
      <c r="I107" s="2448">
        <v>26525</v>
      </c>
      <c r="J107" s="2448">
        <v>28957.06</v>
      </c>
      <c r="K107" s="2448" t="s">
        <v>21</v>
      </c>
      <c r="L107" s="2448" t="s">
        <v>21</v>
      </c>
      <c r="M107" s="2448">
        <v>1785818</v>
      </c>
      <c r="N107" s="2448">
        <v>3415</v>
      </c>
      <c r="O107" s="2448">
        <v>454</v>
      </c>
      <c r="P107" s="2448" t="s">
        <v>21</v>
      </c>
      <c r="Q107" s="2448">
        <v>21</v>
      </c>
      <c r="R107" s="2448">
        <v>200</v>
      </c>
      <c r="S107" s="2448">
        <v>3</v>
      </c>
      <c r="T107" s="91" t="s">
        <v>39</v>
      </c>
      <c r="U107" s="670" t="s">
        <v>26</v>
      </c>
      <c r="V107" s="88" t="s">
        <v>26</v>
      </c>
      <c r="W107" s="89" t="s">
        <v>26</v>
      </c>
      <c r="X107" s="1257">
        <v>43739</v>
      </c>
      <c r="Y107" s="2448">
        <v>1</v>
      </c>
      <c r="Z107" s="2448">
        <v>29</v>
      </c>
      <c r="AA107" s="2448">
        <v>29</v>
      </c>
      <c r="AB107" s="2448">
        <v>28</v>
      </c>
      <c r="AC107" s="2448" t="s">
        <v>21</v>
      </c>
      <c r="AD107" s="2448">
        <v>665</v>
      </c>
      <c r="AE107" s="2448" t="s">
        <v>21</v>
      </c>
      <c r="AF107" s="2448">
        <v>1</v>
      </c>
      <c r="AG107" s="2448">
        <v>568</v>
      </c>
      <c r="AH107" s="2448">
        <v>625</v>
      </c>
      <c r="AI107" s="2448" t="s">
        <v>21</v>
      </c>
      <c r="AJ107" s="2448" t="s">
        <v>21</v>
      </c>
      <c r="AK107" s="2448">
        <v>219534</v>
      </c>
      <c r="AL107" s="2448">
        <v>58873</v>
      </c>
      <c r="AM107" s="2448">
        <v>480</v>
      </c>
      <c r="AN107" s="2448">
        <v>2</v>
      </c>
      <c r="AO107" s="91" t="s">
        <v>39</v>
      </c>
      <c r="AP107" s="670" t="s">
        <v>26</v>
      </c>
      <c r="AQ107" s="88" t="s">
        <v>26</v>
      </c>
      <c r="AR107" s="89" t="s">
        <v>26</v>
      </c>
      <c r="AS107" s="1257">
        <v>43739</v>
      </c>
      <c r="AT107" s="2448">
        <v>2680</v>
      </c>
      <c r="AU107" s="2448">
        <v>954</v>
      </c>
      <c r="AV107" s="2448">
        <v>343</v>
      </c>
      <c r="AW107" s="2448">
        <v>375</v>
      </c>
      <c r="AX107" s="2448">
        <v>375</v>
      </c>
      <c r="AY107" s="2448" t="s">
        <v>21</v>
      </c>
      <c r="AZ107" s="2448">
        <v>3360</v>
      </c>
      <c r="BA107" s="2448" t="s">
        <v>21</v>
      </c>
      <c r="BB107" s="2448" t="s">
        <v>21</v>
      </c>
      <c r="BC107" s="2448">
        <v>30933</v>
      </c>
      <c r="BD107" s="2448">
        <v>1081</v>
      </c>
      <c r="BE107" s="2448">
        <v>602</v>
      </c>
      <c r="BF107" s="2448">
        <v>1247</v>
      </c>
      <c r="BG107" s="2448">
        <v>23892</v>
      </c>
      <c r="BH107" s="2448">
        <v>26060</v>
      </c>
      <c r="BI107" s="2448">
        <v>839695</v>
      </c>
      <c r="BJ107" s="91" t="s">
        <v>39</v>
      </c>
      <c r="BK107" s="670" t="s">
        <v>26</v>
      </c>
      <c r="BL107" s="88" t="s">
        <v>26</v>
      </c>
      <c r="BM107" s="89" t="s">
        <v>26</v>
      </c>
      <c r="BN107" s="1257">
        <v>43739</v>
      </c>
      <c r="BO107" s="82" t="s">
        <v>21</v>
      </c>
      <c r="BP107" s="2448" t="s">
        <v>21</v>
      </c>
      <c r="BQ107" s="2448">
        <v>94125.25</v>
      </c>
      <c r="BR107" s="2448" t="s">
        <v>21</v>
      </c>
      <c r="BS107" s="2448">
        <v>1081</v>
      </c>
      <c r="BT107" s="2448">
        <v>1541.22</v>
      </c>
      <c r="BU107" s="2448">
        <v>5178.0600000000004</v>
      </c>
      <c r="BV107" s="2448">
        <v>72562.100000000006</v>
      </c>
      <c r="BW107" s="2448">
        <v>79345.5</v>
      </c>
      <c r="BX107" s="2448" t="s">
        <v>21</v>
      </c>
      <c r="BY107" s="2448" t="s">
        <v>21</v>
      </c>
      <c r="BZ107" s="2448">
        <v>1571644.5300000003</v>
      </c>
      <c r="CA107" s="2448">
        <v>3471</v>
      </c>
      <c r="CB107" s="2448">
        <v>486</v>
      </c>
      <c r="CC107" s="2448" t="s">
        <v>21</v>
      </c>
      <c r="CD107" s="2448">
        <v>21</v>
      </c>
      <c r="CE107" s="91" t="s">
        <v>39</v>
      </c>
      <c r="CF107" s="670" t="s">
        <v>26</v>
      </c>
      <c r="CG107" s="88" t="s">
        <v>26</v>
      </c>
      <c r="CH107" s="89" t="s">
        <v>26</v>
      </c>
      <c r="CI107" s="1257">
        <v>43739</v>
      </c>
      <c r="CJ107" s="2448" t="s">
        <v>21</v>
      </c>
      <c r="CK107" s="2448">
        <v>48</v>
      </c>
      <c r="CL107" s="2448">
        <v>3</v>
      </c>
      <c r="CM107" s="2448">
        <v>48</v>
      </c>
      <c r="CN107" s="2448">
        <v>48</v>
      </c>
      <c r="CO107" s="2448">
        <v>246</v>
      </c>
      <c r="CP107" s="2448" t="s">
        <v>21</v>
      </c>
      <c r="CQ107" s="2448" t="s">
        <v>21</v>
      </c>
      <c r="CR107" s="2448">
        <v>8309</v>
      </c>
      <c r="CS107" s="2448" t="s">
        <v>21</v>
      </c>
      <c r="CT107" s="2448">
        <v>176</v>
      </c>
      <c r="CU107" s="2448">
        <v>6922</v>
      </c>
      <c r="CV107" s="2448">
        <v>7590</v>
      </c>
      <c r="CW107" s="2448" t="s">
        <v>21</v>
      </c>
      <c r="CX107" s="2448" t="s">
        <v>21</v>
      </c>
      <c r="CY107" s="2448">
        <v>195585</v>
      </c>
      <c r="CZ107" s="91" t="s">
        <v>39</v>
      </c>
      <c r="DA107" s="670" t="s">
        <v>26</v>
      </c>
      <c r="DB107" s="88" t="s">
        <v>26</v>
      </c>
      <c r="DC107" s="89" t="s">
        <v>26</v>
      </c>
      <c r="DD107" s="1257">
        <v>43739</v>
      </c>
      <c r="DE107" s="2448" t="s">
        <v>21</v>
      </c>
      <c r="DF107" s="2448">
        <v>43666</v>
      </c>
      <c r="DG107" s="2448">
        <v>141344</v>
      </c>
      <c r="DH107" s="2448">
        <v>9045</v>
      </c>
      <c r="DI107" s="2448">
        <v>2680</v>
      </c>
      <c r="DJ107" s="2448">
        <v>954</v>
      </c>
      <c r="DK107" s="2448">
        <v>373</v>
      </c>
      <c r="DL107" s="2448">
        <v>799</v>
      </c>
      <c r="DM107" s="2448">
        <v>799</v>
      </c>
      <c r="DN107" s="2448" t="s">
        <v>21</v>
      </c>
      <c r="DO107" s="2448">
        <v>3484</v>
      </c>
      <c r="DP107" s="2448" t="s">
        <v>21</v>
      </c>
      <c r="DQ107" s="2448" t="s">
        <v>21</v>
      </c>
      <c r="DR107" s="2448">
        <v>65914</v>
      </c>
      <c r="DS107" s="2448" t="s">
        <v>21</v>
      </c>
      <c r="DT107" s="2448">
        <v>1081</v>
      </c>
      <c r="DU107" s="69" t="s">
        <v>39</v>
      </c>
      <c r="DV107" s="666" t="s">
        <v>26</v>
      </c>
      <c r="DW107" s="88"/>
      <c r="DX107" s="89"/>
      <c r="DY107" s="102"/>
      <c r="DZ107" s="4"/>
      <c r="ED107" s="4"/>
      <c r="EE107" s="4"/>
      <c r="EF107" s="4"/>
      <c r="EG107" s="4"/>
      <c r="EH107" s="4"/>
      <c r="EI107" s="4"/>
      <c r="EJ107" s="4"/>
      <c r="EK107" s="4"/>
      <c r="EL107" s="4"/>
      <c r="EO107" s="4"/>
      <c r="EP107" s="93"/>
      <c r="EQ107" s="95"/>
    </row>
    <row r="108" spans="1:147" ht="14.25" customHeight="1">
      <c r="A108" s="88" t="s">
        <v>26</v>
      </c>
      <c r="B108" s="89" t="s">
        <v>26</v>
      </c>
      <c r="C108" s="1257">
        <v>43770</v>
      </c>
      <c r="D108" s="2448">
        <v>37559.85</v>
      </c>
      <c r="E108" s="2448" t="s">
        <v>21</v>
      </c>
      <c r="F108" s="2448">
        <v>1039</v>
      </c>
      <c r="G108" s="2448">
        <v>973</v>
      </c>
      <c r="H108" s="2448">
        <v>1560</v>
      </c>
      <c r="I108" s="2448">
        <v>28900</v>
      </c>
      <c r="J108" s="2448">
        <v>31521.1</v>
      </c>
      <c r="K108" s="2448" t="s">
        <v>21</v>
      </c>
      <c r="L108" s="2448" t="s">
        <v>21</v>
      </c>
      <c r="M108" s="2448">
        <v>1698651</v>
      </c>
      <c r="N108" s="2448">
        <v>2890</v>
      </c>
      <c r="O108" s="2448">
        <v>371</v>
      </c>
      <c r="P108" s="2448" t="s">
        <v>21</v>
      </c>
      <c r="Q108" s="2448">
        <v>24</v>
      </c>
      <c r="R108" s="2448">
        <v>99</v>
      </c>
      <c r="S108" s="2448" t="s">
        <v>21</v>
      </c>
      <c r="T108" s="91" t="s">
        <v>40</v>
      </c>
      <c r="U108" s="670" t="s">
        <v>26</v>
      </c>
      <c r="V108" s="88" t="s">
        <v>26</v>
      </c>
      <c r="W108" s="89" t="s">
        <v>26</v>
      </c>
      <c r="X108" s="1257">
        <v>43770</v>
      </c>
      <c r="Y108" s="2448">
        <v>1</v>
      </c>
      <c r="Z108" s="2448">
        <v>37</v>
      </c>
      <c r="AA108" s="2448">
        <v>37</v>
      </c>
      <c r="AB108" s="2448">
        <v>112</v>
      </c>
      <c r="AC108" s="2448" t="s">
        <v>21</v>
      </c>
      <c r="AD108" s="2448">
        <v>827</v>
      </c>
      <c r="AE108" s="2448" t="s">
        <v>21</v>
      </c>
      <c r="AF108" s="2448">
        <v>32</v>
      </c>
      <c r="AG108" s="2448">
        <v>669</v>
      </c>
      <c r="AH108" s="2448">
        <v>736</v>
      </c>
      <c r="AI108" s="2448" t="s">
        <v>21</v>
      </c>
      <c r="AJ108" s="2448" t="s">
        <v>21</v>
      </c>
      <c r="AK108" s="2448">
        <v>211731</v>
      </c>
      <c r="AL108" s="2448">
        <v>56044</v>
      </c>
      <c r="AM108" s="2448">
        <v>502</v>
      </c>
      <c r="AN108" s="2448">
        <v>2</v>
      </c>
      <c r="AO108" s="91" t="s">
        <v>40</v>
      </c>
      <c r="AP108" s="670" t="s">
        <v>26</v>
      </c>
      <c r="AQ108" s="88" t="s">
        <v>26</v>
      </c>
      <c r="AR108" s="89" t="s">
        <v>26</v>
      </c>
      <c r="AS108" s="1257">
        <v>43770</v>
      </c>
      <c r="AT108" s="2448">
        <v>2683</v>
      </c>
      <c r="AU108" s="2448">
        <v>915</v>
      </c>
      <c r="AV108" s="2448">
        <v>353</v>
      </c>
      <c r="AW108" s="2448">
        <v>416</v>
      </c>
      <c r="AX108" s="2448">
        <v>416</v>
      </c>
      <c r="AY108" s="2448" t="s">
        <v>21</v>
      </c>
      <c r="AZ108" s="2448">
        <v>3651</v>
      </c>
      <c r="BA108" s="2448" t="s">
        <v>21</v>
      </c>
      <c r="BB108" s="2448" t="s">
        <v>21</v>
      </c>
      <c r="BC108" s="2448">
        <v>34317</v>
      </c>
      <c r="BD108" s="2448">
        <v>1011</v>
      </c>
      <c r="BE108" s="2448">
        <v>967</v>
      </c>
      <c r="BF108" s="2448">
        <v>1384</v>
      </c>
      <c r="BG108" s="2448">
        <v>26363</v>
      </c>
      <c r="BH108" s="2448">
        <v>28727</v>
      </c>
      <c r="BI108" s="2448">
        <v>799372</v>
      </c>
      <c r="BJ108" s="91" t="s">
        <v>40</v>
      </c>
      <c r="BK108" s="670" t="s">
        <v>26</v>
      </c>
      <c r="BL108" s="88" t="s">
        <v>26</v>
      </c>
      <c r="BM108" s="89" t="s">
        <v>26</v>
      </c>
      <c r="BN108" s="1257">
        <v>43770</v>
      </c>
      <c r="BO108" s="82" t="s">
        <v>21</v>
      </c>
      <c r="BP108" s="2448" t="s">
        <v>21</v>
      </c>
      <c r="BQ108" s="2448">
        <v>98195.489999999991</v>
      </c>
      <c r="BR108" s="2448" t="s">
        <v>21</v>
      </c>
      <c r="BS108" s="2448">
        <v>1039</v>
      </c>
      <c r="BT108" s="2448">
        <v>2250.87</v>
      </c>
      <c r="BU108" s="2448">
        <v>5333.94</v>
      </c>
      <c r="BV108" s="2448">
        <v>75257.84</v>
      </c>
      <c r="BW108" s="2448">
        <v>82249.94</v>
      </c>
      <c r="BX108" s="2448" t="s">
        <v>21</v>
      </c>
      <c r="BY108" s="2448" t="s">
        <v>21</v>
      </c>
      <c r="BZ108" s="2448">
        <v>1485966.72</v>
      </c>
      <c r="CA108" s="2448">
        <v>2920</v>
      </c>
      <c r="CB108" s="2448">
        <v>378</v>
      </c>
      <c r="CC108" s="2448" t="s">
        <v>21</v>
      </c>
      <c r="CD108" s="2448">
        <v>24</v>
      </c>
      <c r="CE108" s="91" t="s">
        <v>40</v>
      </c>
      <c r="CF108" s="670" t="s">
        <v>26</v>
      </c>
      <c r="CG108" s="88" t="s">
        <v>26</v>
      </c>
      <c r="CH108" s="89" t="s">
        <v>26</v>
      </c>
      <c r="CI108" s="1257">
        <v>43770</v>
      </c>
      <c r="CJ108" s="2448" t="s">
        <v>21</v>
      </c>
      <c r="CK108" s="2448">
        <v>20</v>
      </c>
      <c r="CL108" s="2448">
        <v>4</v>
      </c>
      <c r="CM108" s="2448">
        <v>59</v>
      </c>
      <c r="CN108" s="2448">
        <v>59</v>
      </c>
      <c r="CO108" s="2448">
        <v>387</v>
      </c>
      <c r="CP108" s="2448" t="s">
        <v>21</v>
      </c>
      <c r="CQ108" s="2448" t="s">
        <v>21</v>
      </c>
      <c r="CR108" s="2448">
        <v>8005</v>
      </c>
      <c r="CS108" s="2448" t="s">
        <v>21</v>
      </c>
      <c r="CT108" s="2448">
        <v>207</v>
      </c>
      <c r="CU108" s="2448">
        <v>6641</v>
      </c>
      <c r="CV108" s="2448">
        <v>7262</v>
      </c>
      <c r="CW108" s="2448" t="s">
        <v>21</v>
      </c>
      <c r="CX108" s="2448" t="s">
        <v>21</v>
      </c>
      <c r="CY108" s="2448">
        <v>189302</v>
      </c>
      <c r="CZ108" s="91" t="s">
        <v>40</v>
      </c>
      <c r="DA108" s="670" t="s">
        <v>26</v>
      </c>
      <c r="DB108" s="88" t="s">
        <v>26</v>
      </c>
      <c r="DC108" s="89" t="s">
        <v>26</v>
      </c>
      <c r="DD108" s="1257">
        <v>43770</v>
      </c>
      <c r="DE108" s="2448" t="s">
        <v>21</v>
      </c>
      <c r="DF108" s="2448">
        <v>40949</v>
      </c>
      <c r="DG108" s="2448">
        <v>142990</v>
      </c>
      <c r="DH108" s="2448">
        <v>9429</v>
      </c>
      <c r="DI108" s="2448">
        <v>2683</v>
      </c>
      <c r="DJ108" s="2448">
        <v>915</v>
      </c>
      <c r="DK108" s="2448">
        <v>376</v>
      </c>
      <c r="DL108" s="2448">
        <v>816</v>
      </c>
      <c r="DM108" s="2448">
        <v>816</v>
      </c>
      <c r="DN108" s="2448" t="s">
        <v>21</v>
      </c>
      <c r="DO108" s="2448">
        <v>3788</v>
      </c>
      <c r="DP108" s="2448" t="s">
        <v>21</v>
      </c>
      <c r="DQ108" s="2448" t="s">
        <v>21</v>
      </c>
      <c r="DR108" s="2448">
        <v>71199</v>
      </c>
      <c r="DS108" s="2448" t="s">
        <v>21</v>
      </c>
      <c r="DT108" s="2448">
        <v>1011</v>
      </c>
      <c r="DU108" s="69" t="s">
        <v>40</v>
      </c>
      <c r="DV108" s="666" t="s">
        <v>26</v>
      </c>
      <c r="DW108" s="88"/>
      <c r="DX108" s="89"/>
      <c r="DY108" s="102"/>
      <c r="DZ108" s="4"/>
      <c r="ED108" s="4"/>
      <c r="EE108" s="4"/>
      <c r="EF108" s="4"/>
      <c r="EG108" s="4"/>
      <c r="EH108" s="4"/>
      <c r="EI108" s="4"/>
      <c r="EJ108" s="4"/>
      <c r="EK108" s="4"/>
      <c r="EL108" s="4"/>
      <c r="EO108" s="4"/>
      <c r="EP108" s="93"/>
      <c r="EQ108" s="95"/>
    </row>
    <row r="109" spans="1:147" ht="14.25" customHeight="1">
      <c r="A109" s="105" t="s">
        <v>26</v>
      </c>
      <c r="B109" s="106" t="s">
        <v>26</v>
      </c>
      <c r="C109" s="1258">
        <v>43800</v>
      </c>
      <c r="D109" s="2449">
        <v>41674.909999999996</v>
      </c>
      <c r="E109" s="2449" t="s">
        <v>21</v>
      </c>
      <c r="F109" s="2449">
        <v>767</v>
      </c>
      <c r="G109" s="2449">
        <v>1161</v>
      </c>
      <c r="H109" s="2449">
        <v>1430</v>
      </c>
      <c r="I109" s="2449">
        <v>32610</v>
      </c>
      <c r="J109" s="2449">
        <v>35564.14</v>
      </c>
      <c r="K109" s="2449" t="s">
        <v>21</v>
      </c>
      <c r="L109" s="2449" t="s">
        <v>21</v>
      </c>
      <c r="M109" s="2449">
        <v>1664733</v>
      </c>
      <c r="N109" s="2449">
        <v>3676</v>
      </c>
      <c r="O109" s="2449">
        <v>450</v>
      </c>
      <c r="P109" s="2449" t="s">
        <v>21</v>
      </c>
      <c r="Q109" s="2449">
        <v>26</v>
      </c>
      <c r="R109" s="2449">
        <v>145</v>
      </c>
      <c r="S109" s="2449">
        <v>2</v>
      </c>
      <c r="T109" s="108" t="s">
        <v>41</v>
      </c>
      <c r="U109" s="673" t="s">
        <v>26</v>
      </c>
      <c r="V109" s="105" t="s">
        <v>26</v>
      </c>
      <c r="W109" s="106" t="s">
        <v>26</v>
      </c>
      <c r="X109" s="1258">
        <v>43800</v>
      </c>
      <c r="Y109" s="107">
        <v>1</v>
      </c>
      <c r="Z109" s="2449">
        <v>58</v>
      </c>
      <c r="AA109" s="2449">
        <v>58</v>
      </c>
      <c r="AB109" s="2449">
        <v>247</v>
      </c>
      <c r="AC109" s="2449" t="s">
        <v>21</v>
      </c>
      <c r="AD109" s="2449">
        <v>875</v>
      </c>
      <c r="AE109" s="2449" t="s">
        <v>21</v>
      </c>
      <c r="AF109" s="2449">
        <v>28</v>
      </c>
      <c r="AG109" s="2449">
        <v>714</v>
      </c>
      <c r="AH109" s="2449">
        <v>787</v>
      </c>
      <c r="AI109" s="2449" t="s">
        <v>21</v>
      </c>
      <c r="AJ109" s="2449" t="s">
        <v>21</v>
      </c>
      <c r="AK109" s="2449">
        <v>206635</v>
      </c>
      <c r="AL109" s="2449">
        <v>56643</v>
      </c>
      <c r="AM109" s="2449">
        <v>503</v>
      </c>
      <c r="AN109" s="2449">
        <v>2</v>
      </c>
      <c r="AO109" s="108" t="s">
        <v>41</v>
      </c>
      <c r="AP109" s="673" t="s">
        <v>26</v>
      </c>
      <c r="AQ109" s="105" t="s">
        <v>26</v>
      </c>
      <c r="AR109" s="106" t="s">
        <v>26</v>
      </c>
      <c r="AS109" s="1258">
        <v>43800</v>
      </c>
      <c r="AT109" s="2449">
        <v>2392</v>
      </c>
      <c r="AU109" s="2449">
        <v>957</v>
      </c>
      <c r="AV109" s="2449">
        <v>334</v>
      </c>
      <c r="AW109" s="2449">
        <v>521</v>
      </c>
      <c r="AX109" s="2449">
        <v>521</v>
      </c>
      <c r="AY109" s="2449" t="s">
        <v>21</v>
      </c>
      <c r="AZ109" s="2449">
        <v>3727</v>
      </c>
      <c r="BA109" s="2449" t="s">
        <v>21</v>
      </c>
      <c r="BB109" s="2449" t="s">
        <v>21</v>
      </c>
      <c r="BC109" s="2449">
        <v>37709</v>
      </c>
      <c r="BD109" s="2449">
        <v>767</v>
      </c>
      <c r="BE109" s="2449">
        <v>1155</v>
      </c>
      <c r="BF109" s="2449">
        <v>1266</v>
      </c>
      <c r="BG109" s="2449">
        <v>29423</v>
      </c>
      <c r="BH109" s="2449">
        <v>32054</v>
      </c>
      <c r="BI109" s="2449">
        <v>761419</v>
      </c>
      <c r="BJ109" s="108" t="s">
        <v>41</v>
      </c>
      <c r="BK109" s="673" t="s">
        <v>26</v>
      </c>
      <c r="BL109" s="105" t="s">
        <v>26</v>
      </c>
      <c r="BM109" s="106" t="s">
        <v>26</v>
      </c>
      <c r="BN109" s="1258">
        <v>43800</v>
      </c>
      <c r="BO109" s="107" t="s">
        <v>21</v>
      </c>
      <c r="BP109" s="2449" t="s">
        <v>21</v>
      </c>
      <c r="BQ109" s="2449">
        <v>105462.31999999999</v>
      </c>
      <c r="BR109" s="2449" t="s">
        <v>21</v>
      </c>
      <c r="BS109" s="2449">
        <v>767</v>
      </c>
      <c r="BT109" s="2449">
        <v>2341.37</v>
      </c>
      <c r="BU109" s="2449">
        <v>5124.26</v>
      </c>
      <c r="BV109" s="2449">
        <v>81891.16</v>
      </c>
      <c r="BW109" s="2449">
        <v>89469.75</v>
      </c>
      <c r="BX109" s="2449" t="s">
        <v>21</v>
      </c>
      <c r="BY109" s="2449" t="s">
        <v>21</v>
      </c>
      <c r="BZ109" s="2449">
        <v>1456721.3199999998</v>
      </c>
      <c r="CA109" s="2449">
        <v>3760</v>
      </c>
      <c r="CB109" s="2449">
        <v>483</v>
      </c>
      <c r="CC109" s="2449" t="s">
        <v>21</v>
      </c>
      <c r="CD109" s="2449">
        <v>26</v>
      </c>
      <c r="CE109" s="108" t="s">
        <v>41</v>
      </c>
      <c r="CF109" s="673" t="s">
        <v>26</v>
      </c>
      <c r="CG109" s="105" t="s">
        <v>26</v>
      </c>
      <c r="CH109" s="106" t="s">
        <v>26</v>
      </c>
      <c r="CI109" s="1258">
        <v>43800</v>
      </c>
      <c r="CJ109" s="2449" t="s">
        <v>21</v>
      </c>
      <c r="CK109" s="2449">
        <v>37</v>
      </c>
      <c r="CL109" s="2449">
        <v>5</v>
      </c>
      <c r="CM109" s="2449">
        <v>107</v>
      </c>
      <c r="CN109" s="2449">
        <v>107</v>
      </c>
      <c r="CO109" s="2449">
        <v>674</v>
      </c>
      <c r="CP109" s="2449" t="s">
        <v>21</v>
      </c>
      <c r="CQ109" s="2449" t="s">
        <v>21</v>
      </c>
      <c r="CR109" s="2449">
        <v>8351</v>
      </c>
      <c r="CS109" s="2449" t="s">
        <v>21</v>
      </c>
      <c r="CT109" s="2449">
        <v>220</v>
      </c>
      <c r="CU109" s="2449">
        <v>6918</v>
      </c>
      <c r="CV109" s="2449">
        <v>7571</v>
      </c>
      <c r="CW109" s="2449" t="s">
        <v>21</v>
      </c>
      <c r="CX109" s="2449" t="s">
        <v>21</v>
      </c>
      <c r="CY109" s="2449">
        <v>184428</v>
      </c>
      <c r="CZ109" s="108" t="s">
        <v>41</v>
      </c>
      <c r="DA109" s="673" t="s">
        <v>26</v>
      </c>
      <c r="DB109" s="105" t="s">
        <v>26</v>
      </c>
      <c r="DC109" s="106" t="s">
        <v>26</v>
      </c>
      <c r="DD109" s="1258">
        <v>43800</v>
      </c>
      <c r="DE109" s="2449" t="s">
        <v>21</v>
      </c>
      <c r="DF109" s="2449">
        <v>41772</v>
      </c>
      <c r="DG109" s="2449">
        <v>145382</v>
      </c>
      <c r="DH109" s="2449">
        <v>9793</v>
      </c>
      <c r="DI109" s="2449">
        <v>2392</v>
      </c>
      <c r="DJ109" s="2449">
        <v>957</v>
      </c>
      <c r="DK109" s="2449">
        <v>355</v>
      </c>
      <c r="DL109" s="2449">
        <v>1324</v>
      </c>
      <c r="DM109" s="2449">
        <v>1324</v>
      </c>
      <c r="DN109" s="2449" t="s">
        <v>21</v>
      </c>
      <c r="DO109" s="2449">
        <v>3857</v>
      </c>
      <c r="DP109" s="2449" t="s">
        <v>21</v>
      </c>
      <c r="DQ109" s="2449" t="s">
        <v>21</v>
      </c>
      <c r="DR109" s="2449">
        <v>75915</v>
      </c>
      <c r="DS109" s="2449" t="s">
        <v>21</v>
      </c>
      <c r="DT109" s="2449">
        <v>767</v>
      </c>
      <c r="DU109" s="1303" t="s">
        <v>41</v>
      </c>
      <c r="DV109" s="1304" t="s">
        <v>26</v>
      </c>
      <c r="DW109" s="88"/>
      <c r="DX109" s="89"/>
      <c r="DY109" s="102"/>
      <c r="DZ109" s="4"/>
      <c r="ED109" s="4"/>
      <c r="EE109" s="4"/>
      <c r="EF109" s="4"/>
      <c r="EG109" s="4"/>
      <c r="EH109" s="4"/>
      <c r="EI109" s="4"/>
      <c r="EJ109" s="4"/>
      <c r="EK109" s="4"/>
      <c r="EL109" s="4"/>
      <c r="EO109" s="4"/>
      <c r="EP109" s="93"/>
      <c r="EQ109" s="95"/>
    </row>
    <row r="110" spans="1:147" ht="13.5" customHeight="1">
      <c r="A110" s="209"/>
      <c r="B110" s="209"/>
      <c r="C110" s="209"/>
      <c r="D110" s="209"/>
      <c r="E110" s="209"/>
      <c r="F110" s="209"/>
      <c r="G110" s="35"/>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09"/>
      <c r="DI110" s="209"/>
      <c r="DJ110" s="209"/>
      <c r="DK110" s="209"/>
      <c r="DL110" s="209"/>
      <c r="DM110" s="209"/>
      <c r="DN110" s="209"/>
      <c r="DO110" s="209"/>
      <c r="DP110" s="209"/>
      <c r="DQ110" s="209"/>
      <c r="DR110" s="209"/>
      <c r="DS110" s="209"/>
      <c r="DT110" s="209"/>
      <c r="DU110" s="209"/>
      <c r="DV110" s="209"/>
      <c r="DW110" s="1030"/>
      <c r="DX110" s="1030"/>
      <c r="DY110" s="1030"/>
      <c r="DZ110" s="209"/>
      <c r="EA110" s="209"/>
      <c r="EB110" s="209"/>
      <c r="EC110" s="209"/>
      <c r="ED110" s="209"/>
      <c r="EE110" s="209"/>
      <c r="EF110" s="209"/>
      <c r="EG110" s="209"/>
      <c r="EH110" s="209"/>
      <c r="EI110" s="209"/>
      <c r="EJ110" s="209"/>
      <c r="EK110" s="209"/>
      <c r="EL110" s="209"/>
      <c r="EM110" s="209"/>
      <c r="EN110" s="209"/>
      <c r="EO110" s="209"/>
      <c r="EP110" s="1320"/>
      <c r="EQ110" s="1320"/>
    </row>
    <row r="111" spans="1:147" ht="14.25" customHeight="1">
      <c r="A111" s="209"/>
      <c r="B111" s="209"/>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c r="BI111" s="209"/>
      <c r="BJ111" s="209"/>
      <c r="BK111" s="209"/>
      <c r="BL111" s="209"/>
      <c r="BM111" s="209"/>
      <c r="BN111" s="209"/>
      <c r="BO111" s="209"/>
      <c r="BP111" s="209"/>
      <c r="BQ111" s="209"/>
      <c r="BR111" s="209"/>
      <c r="BS111" s="209"/>
      <c r="BT111" s="209"/>
      <c r="BU111" s="209"/>
      <c r="BV111" s="209"/>
      <c r="BW111" s="209"/>
      <c r="BX111" s="209"/>
      <c r="BY111" s="209"/>
      <c r="BZ111" s="209"/>
      <c r="CA111" s="209"/>
      <c r="CB111" s="209"/>
      <c r="CC111" s="209"/>
      <c r="CD111" s="209"/>
      <c r="CE111" s="209"/>
      <c r="CF111" s="209"/>
      <c r="CG111" s="209"/>
      <c r="CH111" s="209"/>
      <c r="CI111" s="209"/>
      <c r="CJ111" s="209"/>
      <c r="CK111" s="209"/>
      <c r="CL111" s="209"/>
      <c r="CM111" s="209"/>
      <c r="CN111" s="209"/>
      <c r="CO111" s="209"/>
      <c r="CP111" s="209"/>
      <c r="CQ111" s="209"/>
      <c r="CR111" s="209"/>
      <c r="CS111" s="209"/>
      <c r="CT111" s="209"/>
      <c r="CU111" s="209"/>
      <c r="CV111" s="209"/>
      <c r="CW111" s="209"/>
      <c r="CX111" s="209"/>
      <c r="CY111" s="209"/>
      <c r="CZ111" s="209"/>
      <c r="DA111" s="209"/>
      <c r="DB111" s="209"/>
      <c r="DC111" s="209"/>
      <c r="DD111" s="209"/>
      <c r="DE111" s="209"/>
      <c r="DF111" s="209"/>
      <c r="DG111" s="209"/>
      <c r="DH111" s="209"/>
      <c r="DI111" s="209"/>
      <c r="DJ111" s="209"/>
      <c r="DK111" s="209"/>
      <c r="DL111" s="209"/>
      <c r="DM111" s="209"/>
      <c r="DN111" s="209"/>
      <c r="DO111" s="209"/>
      <c r="DP111" s="209"/>
      <c r="DQ111" s="209"/>
      <c r="DR111" s="209"/>
      <c r="DS111" s="209"/>
      <c r="DT111" s="209"/>
      <c r="DU111" s="209"/>
      <c r="DV111" s="209"/>
      <c r="DW111" s="209"/>
      <c r="DX111" s="209"/>
      <c r="DY111" s="209"/>
      <c r="DZ111" s="209"/>
      <c r="EA111" s="209"/>
      <c r="EB111" s="209"/>
      <c r="EC111" s="209"/>
      <c r="ED111" s="209"/>
      <c r="EE111" s="209"/>
      <c r="EF111" s="209"/>
      <c r="EG111" s="209"/>
      <c r="EH111" s="209"/>
      <c r="EI111" s="209"/>
      <c r="EJ111" s="209"/>
      <c r="EK111" s="209"/>
      <c r="EL111" s="209"/>
      <c r="EM111" s="209"/>
      <c r="EN111" s="209"/>
      <c r="EO111" s="209"/>
      <c r="EP111" s="209"/>
      <c r="EQ111" s="209"/>
    </row>
    <row r="112" spans="1:147" ht="14.25" customHeight="1">
      <c r="AK112" s="4"/>
      <c r="AL112" s="4"/>
      <c r="BM112" s="115" t="s">
        <v>398</v>
      </c>
      <c r="BO112" s="663"/>
      <c r="BP112" s="663"/>
      <c r="BQ112" s="663"/>
      <c r="BR112" s="663"/>
      <c r="BU112" s="663"/>
      <c r="BW112" s="663"/>
      <c r="BX112" s="663"/>
      <c r="CA112" s="663"/>
      <c r="CB112" s="663"/>
      <c r="CC112" s="663"/>
      <c r="CE112" s="663"/>
      <c r="CF112" s="663"/>
      <c r="CG112" s="663"/>
      <c r="CH112" s="663"/>
      <c r="CI112" s="663"/>
    </row>
    <row r="113" ht="14.25" customHeight="1"/>
    <row r="114" ht="14.25" customHeight="1"/>
    <row r="115" ht="14.25" customHeight="1"/>
    <row r="116" ht="14.25" customHeight="1"/>
  </sheetData>
  <mergeCells count="111">
    <mergeCell ref="BQ81:BQ82"/>
    <mergeCell ref="BS81:BS82"/>
    <mergeCell ref="CA81:CA82"/>
    <mergeCell ref="CB81:CB82"/>
    <mergeCell ref="CR81:CR82"/>
    <mergeCell ref="BL77:BN83"/>
    <mergeCell ref="DB77:DD83"/>
    <mergeCell ref="A77:C83"/>
    <mergeCell ref="T77:U83"/>
    <mergeCell ref="V77:X83"/>
    <mergeCell ref="AO77:AP83"/>
    <mergeCell ref="AQ77:AS83"/>
    <mergeCell ref="BJ77:BK83"/>
    <mergeCell ref="L80:L81"/>
    <mergeCell ref="AJ80:AJ81"/>
    <mergeCell ref="D81:D82"/>
    <mergeCell ref="F81:F82"/>
    <mergeCell ref="N81:N82"/>
    <mergeCell ref="O81:O82"/>
    <mergeCell ref="AD81:AD82"/>
    <mergeCell ref="AL81:AL82"/>
    <mergeCell ref="AM81:AM82"/>
    <mergeCell ref="BC81:BC82"/>
    <mergeCell ref="BD81:BD82"/>
    <mergeCell ref="CG43:CI49"/>
    <mergeCell ref="CZ43:DA49"/>
    <mergeCell ref="DB43:DD49"/>
    <mergeCell ref="DE46:DE47"/>
    <mergeCell ref="DU77:DV83"/>
    <mergeCell ref="BY80:BY81"/>
    <mergeCell ref="CX80:CX81"/>
    <mergeCell ref="DE80:DE81"/>
    <mergeCell ref="DG81:DG82"/>
    <mergeCell ref="DH81:DH82"/>
    <mergeCell ref="CE77:CF83"/>
    <mergeCell ref="CG77:CI83"/>
    <mergeCell ref="CZ77:DA83"/>
    <mergeCell ref="DR81:DR82"/>
    <mergeCell ref="DT81:DT82"/>
    <mergeCell ref="AB47:AB48"/>
    <mergeCell ref="AD47:AD48"/>
    <mergeCell ref="AK47:AK48"/>
    <mergeCell ref="AL47:AL48"/>
    <mergeCell ref="DG43:DL43"/>
    <mergeCell ref="DU43:DV49"/>
    <mergeCell ref="DH47:DH48"/>
    <mergeCell ref="DQ47:DQ48"/>
    <mergeCell ref="BB47:BB48"/>
    <mergeCell ref="BH47:BH48"/>
    <mergeCell ref="BI47:BI48"/>
    <mergeCell ref="BV47:BV48"/>
    <mergeCell ref="BJ43:BK49"/>
    <mergeCell ref="BL43:BN49"/>
    <mergeCell ref="BF46:BF47"/>
    <mergeCell ref="BT46:BT47"/>
    <mergeCell ref="CV46:CV47"/>
    <mergeCell ref="BW47:BW48"/>
    <mergeCell ref="CP47:CP48"/>
    <mergeCell ref="CQ47:CQ48"/>
    <mergeCell ref="CX47:CX48"/>
    <mergeCell ref="CY47:CY48"/>
    <mergeCell ref="DG47:DG48"/>
    <mergeCell ref="CE43:CF49"/>
    <mergeCell ref="DO13:DO14"/>
    <mergeCell ref="A43:C49"/>
    <mergeCell ref="J43:K43"/>
    <mergeCell ref="T43:U49"/>
    <mergeCell ref="V43:X49"/>
    <mergeCell ref="AO43:AP49"/>
    <mergeCell ref="AQ43:AS49"/>
    <mergeCell ref="H46:H47"/>
    <mergeCell ref="AI46:AI47"/>
    <mergeCell ref="AB13:AB14"/>
    <mergeCell ref="AI13:AI14"/>
    <mergeCell ref="AJ13:AJ14"/>
    <mergeCell ref="AZ13:AZ14"/>
    <mergeCell ref="BH13:BH14"/>
    <mergeCell ref="BI13:BI14"/>
    <mergeCell ref="A9:C15"/>
    <mergeCell ref="T9:U15"/>
    <mergeCell ref="V9:X15"/>
    <mergeCell ref="D13:D14"/>
    <mergeCell ref="E13:E14"/>
    <mergeCell ref="P13:P14"/>
    <mergeCell ref="R13:R14"/>
    <mergeCell ref="J47:J48"/>
    <mergeCell ref="K47:K48"/>
    <mergeCell ref="DW9:DY15"/>
    <mergeCell ref="EG9:EH15"/>
    <mergeCell ref="AG12:AG13"/>
    <mergeCell ref="BF12:BF13"/>
    <mergeCell ref="CT12:CT13"/>
    <mergeCell ref="EE12:EE13"/>
    <mergeCell ref="BO13:BO14"/>
    <mergeCell ref="BP13:BP14"/>
    <mergeCell ref="CA13:CA14"/>
    <mergeCell ref="CC13:CC14"/>
    <mergeCell ref="BL9:BN15"/>
    <mergeCell ref="CE9:CF15"/>
    <mergeCell ref="CG9:CI15"/>
    <mergeCell ref="CZ9:DA15"/>
    <mergeCell ref="DB9:DD15"/>
    <mergeCell ref="DU9:DV15"/>
    <mergeCell ref="CO13:CO14"/>
    <mergeCell ref="CV13:CV14"/>
    <mergeCell ref="CW13:CW14"/>
    <mergeCell ref="DE13:DE14"/>
    <mergeCell ref="AO9:AP15"/>
    <mergeCell ref="AQ9:AS15"/>
    <mergeCell ref="BJ9:BK15"/>
    <mergeCell ref="DF13:DF14"/>
  </mergeCells>
  <phoneticPr fontId="99"/>
  <printOptions horizontalCentered="1"/>
  <pageMargins left="0.59055118110236227" right="0.59055118110236227" top="0.31496062992125984" bottom="0.31496062992125984" header="0" footer="0"/>
  <pageSetup paperSize="9" scale="55" firstPageNumber="300" pageOrder="overThenDown" orientation="portrait" useFirstPageNumber="1" r:id="rId1"/>
  <headerFooter alignWithMargins="0">
    <oddFooter>&amp;C&amp;"ＭＳ Ｐ明朝,標準"&amp;18－&amp;P－</oddFooter>
  </headerFooter>
  <colBreaks count="13" manualBreakCount="13">
    <brk id="11" max="107" man="1"/>
    <brk id="21" max="107" man="1"/>
    <brk id="32" max="107" man="1"/>
    <brk id="42" max="107" man="1"/>
    <brk id="53" max="107" man="1"/>
    <brk id="63" max="109" man="1"/>
    <brk id="74" max="107" man="1"/>
    <brk id="84" max="107" man="1"/>
    <brk id="95" max="107" man="1"/>
    <brk id="105" max="107" man="1"/>
    <brk id="116" max="109" man="1"/>
    <brk id="126" max="109" man="1"/>
    <brk id="138" max="10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T78"/>
  <sheetViews>
    <sheetView zoomScaleNormal="100" zoomScaleSheetLayoutView="70" workbookViewId="0"/>
  </sheetViews>
  <sheetFormatPr defaultColWidth="9" defaultRowHeight="15"/>
  <cols>
    <col min="1" max="1" width="3.875" style="1398" customWidth="1"/>
    <col min="2" max="2" width="30.25" style="1399" customWidth="1"/>
    <col min="3" max="3" width="15.75" style="209" customWidth="1"/>
    <col min="4" max="4" width="17.125" style="209" customWidth="1"/>
    <col min="5" max="6" width="15.375" style="209" customWidth="1"/>
    <col min="7" max="7" width="13.125" style="209" customWidth="1"/>
    <col min="8" max="8" width="14" style="209" customWidth="1"/>
    <col min="9" max="9" width="14.625" style="209" customWidth="1"/>
    <col min="10" max="10" width="14.875" style="209" customWidth="1"/>
    <col min="11" max="11" width="14" style="209" customWidth="1"/>
    <col min="12" max="21" width="16.375" style="209" customWidth="1"/>
    <col min="22" max="22" width="3.625" style="209" customWidth="1"/>
    <col min="23" max="23" width="3.5" style="1398" customWidth="1"/>
    <col min="24" max="24" width="30.875" style="1399" customWidth="1"/>
    <col min="25" max="27" width="15.125" style="209" customWidth="1"/>
    <col min="28" max="33" width="14.625" style="209" customWidth="1"/>
    <col min="34" max="45" width="13.625" style="209" customWidth="1"/>
    <col min="46" max="46" width="3.5" style="209" customWidth="1"/>
    <col min="47" max="16384" width="9" style="209"/>
  </cols>
  <sheetData>
    <row r="1" spans="1:46" s="161" customFormat="1" ht="15.75" customHeight="1">
      <c r="A1" s="2094" t="s">
        <v>753</v>
      </c>
      <c r="C1" s="162"/>
      <c r="D1" s="163"/>
      <c r="R1" s="160"/>
      <c r="V1" s="2095" t="s">
        <v>753</v>
      </c>
      <c r="W1" s="2094" t="s">
        <v>753</v>
      </c>
      <c r="Y1" s="160"/>
      <c r="Z1" s="163"/>
      <c r="AP1" s="164"/>
      <c r="AQ1" s="160"/>
      <c r="AT1" s="2095" t="s">
        <v>753</v>
      </c>
    </row>
    <row r="2" spans="1:46" s="161" customFormat="1" ht="14.25" customHeight="1"/>
    <row r="3" spans="1:46" s="161" customFormat="1" ht="21.75" customHeight="1">
      <c r="H3" s="172"/>
      <c r="I3" s="1395"/>
    </row>
    <row r="4" spans="1:46" s="161" customFormat="1" ht="28.5">
      <c r="A4" s="165" t="s">
        <v>50</v>
      </c>
      <c r="B4" s="2096"/>
      <c r="C4" s="166"/>
      <c r="D4" s="167"/>
      <c r="E4" s="168" t="s">
        <v>1215</v>
      </c>
      <c r="G4" s="169"/>
      <c r="H4" s="169"/>
      <c r="I4" s="169"/>
      <c r="J4" s="169"/>
      <c r="K4" s="169"/>
      <c r="L4" s="1396"/>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row>
    <row r="5" spans="1:46" s="161" customFormat="1" ht="18.95" customHeight="1">
      <c r="A5" s="169"/>
      <c r="B5" s="170"/>
      <c r="D5" s="170"/>
      <c r="F5" s="171"/>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row>
    <row r="6" spans="1:46" s="161" customFormat="1" ht="18.95" customHeight="1">
      <c r="A6" s="169"/>
      <c r="B6" s="170"/>
      <c r="D6" s="170"/>
      <c r="F6" s="171"/>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row>
    <row r="7" spans="1:46" s="161" customFormat="1" ht="22.5" customHeight="1">
      <c r="A7" s="2513">
        <v>43800</v>
      </c>
      <c r="B7" s="2513"/>
      <c r="C7" s="2513"/>
      <c r="D7" s="2513"/>
      <c r="E7" s="2513"/>
      <c r="F7" s="2514">
        <v>43800</v>
      </c>
      <c r="G7" s="2514"/>
      <c r="H7" s="2514"/>
      <c r="I7" s="2514"/>
      <c r="J7" s="2514"/>
      <c r="X7" s="169"/>
      <c r="Y7" s="169"/>
      <c r="Z7" s="169"/>
      <c r="AA7" s="169"/>
      <c r="AB7" s="169"/>
      <c r="AC7" s="169"/>
      <c r="AD7" s="169"/>
      <c r="AE7" s="169"/>
      <c r="AF7" s="169"/>
      <c r="AG7" s="169"/>
      <c r="AH7" s="169"/>
      <c r="AI7" s="169"/>
      <c r="AJ7" s="169"/>
      <c r="AK7" s="169"/>
      <c r="AL7" s="169"/>
      <c r="AM7" s="169"/>
      <c r="AN7" s="169"/>
      <c r="AO7" s="169"/>
      <c r="AP7" s="169"/>
      <c r="AQ7" s="169"/>
      <c r="AR7" s="169"/>
      <c r="AS7" s="169"/>
      <c r="AT7" s="169"/>
    </row>
    <row r="8" spans="1:46" s="161" customFormat="1" ht="21" customHeight="1">
      <c r="A8" s="169"/>
      <c r="B8" s="173"/>
      <c r="C8" s="174"/>
      <c r="D8" s="173"/>
      <c r="E8" s="175"/>
      <c r="G8" s="176"/>
      <c r="H8" s="170"/>
      <c r="L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row>
    <row r="9" spans="1:46" s="161" customFormat="1" ht="23.25" customHeight="1">
      <c r="A9" s="169"/>
      <c r="B9" s="2097" t="s">
        <v>754</v>
      </c>
      <c r="C9" s="177"/>
      <c r="D9" s="177" t="s">
        <v>1176</v>
      </c>
      <c r="E9" s="169"/>
      <c r="F9" s="169"/>
      <c r="G9" s="169"/>
      <c r="H9" s="170"/>
      <c r="L9" s="169"/>
      <c r="X9" s="2097" t="s">
        <v>51</v>
      </c>
      <c r="Y9" s="177"/>
      <c r="Z9" s="177"/>
      <c r="AA9" s="177" t="s">
        <v>1216</v>
      </c>
      <c r="AB9" s="169"/>
      <c r="AC9" s="169"/>
      <c r="AD9" s="169"/>
      <c r="AE9" s="169"/>
      <c r="AF9" s="169"/>
      <c r="AG9" s="169"/>
      <c r="AH9" s="169"/>
      <c r="AI9" s="169"/>
      <c r="AJ9" s="169"/>
      <c r="AK9" s="169"/>
      <c r="AL9" s="169"/>
      <c r="AM9" s="169"/>
      <c r="AN9" s="169"/>
      <c r="AO9" s="169"/>
      <c r="AP9" s="169"/>
      <c r="AQ9" s="169"/>
      <c r="AR9" s="169"/>
      <c r="AS9" s="169"/>
      <c r="AT9" s="169"/>
    </row>
    <row r="10" spans="1:46" s="161" customFormat="1" ht="21" customHeight="1">
      <c r="A10" s="179"/>
      <c r="B10" s="180"/>
      <c r="C10" s="2058" t="s">
        <v>755</v>
      </c>
      <c r="D10" s="182"/>
      <c r="E10" s="2098" t="s">
        <v>574</v>
      </c>
      <c r="F10" s="182" t="s">
        <v>1195</v>
      </c>
      <c r="G10" s="182"/>
      <c r="H10" s="182"/>
      <c r="I10" s="182"/>
      <c r="J10" s="182"/>
      <c r="K10" s="182"/>
      <c r="L10" s="182"/>
      <c r="M10" s="182"/>
      <c r="N10" s="182"/>
      <c r="O10" s="182"/>
      <c r="P10" s="182"/>
      <c r="Q10" s="182"/>
      <c r="R10" s="182"/>
      <c r="S10" s="182"/>
      <c r="T10" s="182"/>
      <c r="U10" s="182"/>
      <c r="V10" s="184"/>
      <c r="W10" s="179"/>
      <c r="X10" s="180"/>
      <c r="Y10" s="2099" t="s">
        <v>1179</v>
      </c>
      <c r="Z10" s="182"/>
      <c r="AA10" s="182"/>
      <c r="AB10" s="182"/>
      <c r="AC10" s="182"/>
      <c r="AD10" s="182"/>
      <c r="AE10" s="182"/>
      <c r="AF10" s="182"/>
      <c r="AG10" s="182"/>
      <c r="AH10" s="182"/>
      <c r="AI10" s="182"/>
      <c r="AJ10" s="182"/>
      <c r="AK10" s="182"/>
      <c r="AL10" s="182"/>
      <c r="AM10" s="182"/>
      <c r="AN10" s="182"/>
      <c r="AO10" s="182"/>
      <c r="AP10" s="185"/>
      <c r="AQ10" s="182"/>
      <c r="AR10" s="185"/>
      <c r="AS10" s="182"/>
      <c r="AT10" s="185"/>
    </row>
    <row r="11" spans="1:46" s="161" customFormat="1" ht="21" customHeight="1">
      <c r="A11" s="186"/>
      <c r="B11" s="187"/>
      <c r="C11" s="188" t="s">
        <v>728</v>
      </c>
      <c r="D11" s="2100" t="s">
        <v>746</v>
      </c>
      <c r="E11" s="188" t="s">
        <v>747</v>
      </c>
      <c r="F11" s="2101" t="s">
        <v>748</v>
      </c>
      <c r="G11" s="190"/>
      <c r="H11" s="190" t="s">
        <v>1196</v>
      </c>
      <c r="I11" s="182"/>
      <c r="J11" s="182"/>
      <c r="K11" s="182"/>
      <c r="L11" s="182"/>
      <c r="M11" s="182"/>
      <c r="N11" s="182"/>
      <c r="O11" s="182"/>
      <c r="P11" s="182"/>
      <c r="Q11" s="182"/>
      <c r="R11" s="182"/>
      <c r="S11" s="182"/>
      <c r="T11" s="182"/>
      <c r="U11" s="182"/>
      <c r="V11" s="191"/>
      <c r="W11" s="186"/>
      <c r="X11" s="187"/>
      <c r="Y11" s="2102" t="s">
        <v>2</v>
      </c>
      <c r="Z11" s="184"/>
      <c r="AA11" s="184" t="s">
        <v>1197</v>
      </c>
      <c r="AB11" s="184"/>
      <c r="AC11" s="184"/>
      <c r="AD11" s="184"/>
      <c r="AE11" s="184"/>
      <c r="AF11" s="184"/>
      <c r="AG11" s="184"/>
      <c r="AH11" s="184"/>
      <c r="AI11" s="184"/>
      <c r="AJ11" s="184"/>
      <c r="AK11" s="184"/>
      <c r="AL11" s="184"/>
      <c r="AM11" s="184"/>
      <c r="AN11" s="184"/>
      <c r="AO11" s="184"/>
      <c r="AP11" s="192"/>
      <c r="AQ11" s="185"/>
      <c r="AR11" s="192"/>
      <c r="AS11" s="185"/>
      <c r="AT11" s="192"/>
    </row>
    <row r="12" spans="1:46" s="161" customFormat="1" ht="21" customHeight="1">
      <c r="A12" s="186"/>
      <c r="B12" s="2103" t="s">
        <v>756</v>
      </c>
      <c r="C12" s="188"/>
      <c r="D12" s="1770" t="s">
        <v>1198</v>
      </c>
      <c r="E12" s="188"/>
      <c r="F12" s="189"/>
      <c r="G12" s="2104" t="s">
        <v>749</v>
      </c>
      <c r="H12" s="193"/>
      <c r="I12" s="182"/>
      <c r="J12" s="193"/>
      <c r="K12" s="193"/>
      <c r="L12" s="193"/>
      <c r="M12" s="182"/>
      <c r="N12" s="193"/>
      <c r="O12" s="193"/>
      <c r="P12" s="182"/>
      <c r="Q12" s="193"/>
      <c r="R12" s="181"/>
      <c r="S12" s="193"/>
      <c r="T12" s="181"/>
      <c r="U12" s="183"/>
      <c r="V12" s="192"/>
      <c r="W12" s="186"/>
      <c r="X12" s="2105" t="s">
        <v>756</v>
      </c>
      <c r="Y12" s="189" t="s">
        <v>747</v>
      </c>
      <c r="Z12" s="2106" t="s">
        <v>4</v>
      </c>
      <c r="AA12" s="2106" t="s">
        <v>757</v>
      </c>
      <c r="AB12" s="169"/>
      <c r="AC12" s="194"/>
      <c r="AD12" s="169"/>
      <c r="AE12" s="193"/>
      <c r="AF12" s="193"/>
      <c r="AG12" s="193"/>
      <c r="AH12" s="193"/>
      <c r="AI12" s="194"/>
      <c r="AJ12" s="169"/>
      <c r="AK12" s="185"/>
      <c r="AL12" s="193"/>
      <c r="AM12" s="185"/>
      <c r="AN12" s="193"/>
      <c r="AO12" s="195"/>
      <c r="AP12" s="2107" t="s">
        <v>5</v>
      </c>
      <c r="AQ12" s="2107" t="s">
        <v>6</v>
      </c>
      <c r="AR12" s="2107" t="s">
        <v>7</v>
      </c>
      <c r="AS12" s="2107" t="s">
        <v>8</v>
      </c>
      <c r="AT12" s="192"/>
    </row>
    <row r="13" spans="1:46" s="161" customFormat="1" ht="21" customHeight="1">
      <c r="A13" s="186"/>
      <c r="B13" s="196" t="s">
        <v>1217</v>
      </c>
      <c r="C13" s="2108" t="s">
        <v>9</v>
      </c>
      <c r="D13" s="2109" t="s">
        <v>9</v>
      </c>
      <c r="E13" s="2108" t="s">
        <v>9</v>
      </c>
      <c r="F13" s="2107" t="s">
        <v>9</v>
      </c>
      <c r="G13" s="2107" t="s">
        <v>316</v>
      </c>
      <c r="H13" s="2110" t="s">
        <v>739</v>
      </c>
      <c r="I13" s="2108" t="s">
        <v>742</v>
      </c>
      <c r="J13" s="2110" t="s">
        <v>317</v>
      </c>
      <c r="K13" s="2110" t="s">
        <v>295</v>
      </c>
      <c r="L13" s="2110" t="s">
        <v>296</v>
      </c>
      <c r="M13" s="2108" t="s">
        <v>297</v>
      </c>
      <c r="N13" s="2110" t="s">
        <v>348</v>
      </c>
      <c r="O13" s="2110" t="s">
        <v>349</v>
      </c>
      <c r="P13" s="2108" t="s">
        <v>300</v>
      </c>
      <c r="Q13" s="2110" t="s">
        <v>301</v>
      </c>
      <c r="R13" s="2108" t="s">
        <v>1505</v>
      </c>
      <c r="S13" s="2110" t="s">
        <v>1199</v>
      </c>
      <c r="T13" s="2108" t="s">
        <v>1200</v>
      </c>
      <c r="U13" s="2107" t="s">
        <v>1543</v>
      </c>
      <c r="V13" s="192"/>
      <c r="W13" s="186"/>
      <c r="X13" s="196" t="s">
        <v>1217</v>
      </c>
      <c r="Y13" s="2107" t="s">
        <v>9</v>
      </c>
      <c r="Z13" s="2110" t="s">
        <v>10</v>
      </c>
      <c r="AA13" s="2110" t="s">
        <v>11</v>
      </c>
      <c r="AB13" s="2108" t="s">
        <v>1413</v>
      </c>
      <c r="AC13" s="2110" t="s">
        <v>1544</v>
      </c>
      <c r="AD13" s="2108" t="s">
        <v>12</v>
      </c>
      <c r="AE13" s="2110" t="s">
        <v>13</v>
      </c>
      <c r="AF13" s="2110" t="s">
        <v>14</v>
      </c>
      <c r="AG13" s="2110" t="s">
        <v>15</v>
      </c>
      <c r="AH13" s="2110" t="s">
        <v>305</v>
      </c>
      <c r="AI13" s="2110" t="s">
        <v>1508</v>
      </c>
      <c r="AJ13" s="2108" t="s">
        <v>16</v>
      </c>
      <c r="AK13" s="2107" t="s">
        <v>17</v>
      </c>
      <c r="AL13" s="2110" t="s">
        <v>18</v>
      </c>
      <c r="AM13" s="2107" t="s">
        <v>19</v>
      </c>
      <c r="AN13" s="2110" t="s">
        <v>88</v>
      </c>
      <c r="AO13" s="2111" t="s">
        <v>1510</v>
      </c>
      <c r="AP13" s="192"/>
      <c r="AQ13" s="192"/>
      <c r="AR13" s="192"/>
      <c r="AS13" s="198"/>
      <c r="AT13" s="192"/>
    </row>
    <row r="14" spans="1:46" s="161" customFormat="1" ht="21" customHeight="1">
      <c r="A14" s="186"/>
      <c r="B14" s="196"/>
      <c r="C14" s="188"/>
      <c r="D14" s="1770"/>
      <c r="E14" s="197"/>
      <c r="F14" s="188"/>
      <c r="G14" s="189"/>
      <c r="H14" s="197"/>
      <c r="I14" s="188"/>
      <c r="J14" s="197"/>
      <c r="K14" s="197"/>
      <c r="L14" s="197"/>
      <c r="M14" s="188"/>
      <c r="N14" s="197"/>
      <c r="O14" s="197"/>
      <c r="P14" s="188"/>
      <c r="Q14" s="197"/>
      <c r="R14" s="2108" t="s">
        <v>1511</v>
      </c>
      <c r="S14" s="197"/>
      <c r="T14" s="188"/>
      <c r="U14" s="2107" t="s">
        <v>1545</v>
      </c>
      <c r="V14" s="192"/>
      <c r="W14" s="186"/>
      <c r="X14" s="196"/>
      <c r="Y14" s="189"/>
      <c r="Z14" s="197"/>
      <c r="AA14" s="197"/>
      <c r="AB14" s="188"/>
      <c r="AC14" s="2110" t="s">
        <v>1546</v>
      </c>
      <c r="AD14" s="188"/>
      <c r="AE14" s="197"/>
      <c r="AF14" s="197"/>
      <c r="AG14" s="197"/>
      <c r="AH14" s="197"/>
      <c r="AI14" s="2110" t="s">
        <v>1514</v>
      </c>
      <c r="AJ14" s="188"/>
      <c r="AK14" s="189"/>
      <c r="AL14" s="197"/>
      <c r="AM14" s="189"/>
      <c r="AN14" s="197"/>
      <c r="AO14" s="195"/>
      <c r="AP14" s="192"/>
      <c r="AQ14" s="192"/>
      <c r="AR14" s="192"/>
      <c r="AS14" s="198"/>
      <c r="AT14" s="192"/>
    </row>
    <row r="15" spans="1:46" s="161" customFormat="1" ht="21" customHeight="1">
      <c r="A15" s="186"/>
      <c r="B15" s="199" t="s">
        <v>1218</v>
      </c>
      <c r="C15" s="197" t="s">
        <v>1516</v>
      </c>
      <c r="D15" s="197" t="s">
        <v>1516</v>
      </c>
      <c r="E15" s="197" t="s">
        <v>1516</v>
      </c>
      <c r="F15" s="188" t="s">
        <v>1516</v>
      </c>
      <c r="G15" s="200" t="s">
        <v>1547</v>
      </c>
      <c r="H15" s="197" t="s">
        <v>720</v>
      </c>
      <c r="I15" s="188" t="s">
        <v>1414</v>
      </c>
      <c r="J15" s="197" t="s">
        <v>1518</v>
      </c>
      <c r="K15" s="197" t="s">
        <v>719</v>
      </c>
      <c r="L15" s="197" t="s">
        <v>1177</v>
      </c>
      <c r="M15" s="201" t="s">
        <v>1519</v>
      </c>
      <c r="N15" s="202" t="s">
        <v>1519</v>
      </c>
      <c r="O15" s="202" t="s">
        <v>1519</v>
      </c>
      <c r="P15" s="188" t="s">
        <v>1520</v>
      </c>
      <c r="Q15" s="197" t="s">
        <v>1521</v>
      </c>
      <c r="R15" s="188" t="s">
        <v>1520</v>
      </c>
      <c r="S15" s="197" t="s">
        <v>727</v>
      </c>
      <c r="T15" s="188" t="s">
        <v>1201</v>
      </c>
      <c r="U15" s="189" t="s">
        <v>1202</v>
      </c>
      <c r="V15" s="192"/>
      <c r="W15" s="186"/>
      <c r="X15" s="199" t="s">
        <v>1218</v>
      </c>
      <c r="Y15" s="188" t="s">
        <v>1516</v>
      </c>
      <c r="Z15" s="197" t="s">
        <v>1203</v>
      </c>
      <c r="AA15" s="197" t="s">
        <v>1204</v>
      </c>
      <c r="AB15" s="188" t="s">
        <v>1205</v>
      </c>
      <c r="AC15" s="202" t="s">
        <v>1548</v>
      </c>
      <c r="AD15" s="201" t="s">
        <v>1523</v>
      </c>
      <c r="AE15" s="197" t="s">
        <v>1416</v>
      </c>
      <c r="AF15" s="202" t="s">
        <v>1524</v>
      </c>
      <c r="AG15" s="202" t="s">
        <v>1525</v>
      </c>
      <c r="AH15" s="197" t="s">
        <v>1521</v>
      </c>
      <c r="AI15" s="197" t="s">
        <v>1206</v>
      </c>
      <c r="AJ15" s="188" t="s">
        <v>1526</v>
      </c>
      <c r="AK15" s="189" t="s">
        <v>1332</v>
      </c>
      <c r="AL15" s="2112" t="s">
        <v>1219</v>
      </c>
      <c r="AM15" s="189" t="s">
        <v>1207</v>
      </c>
      <c r="AN15" s="197" t="s">
        <v>1178</v>
      </c>
      <c r="AO15" s="2515" t="s">
        <v>1208</v>
      </c>
      <c r="AP15" s="189" t="s">
        <v>1209</v>
      </c>
      <c r="AQ15" s="2516" t="s">
        <v>1549</v>
      </c>
      <c r="AR15" s="189" t="s">
        <v>1210</v>
      </c>
      <c r="AS15" s="189" t="s">
        <v>1550</v>
      </c>
      <c r="AT15" s="192"/>
    </row>
    <row r="16" spans="1:46" s="161" customFormat="1" ht="21" customHeight="1">
      <c r="A16" s="186"/>
      <c r="B16" s="186"/>
      <c r="C16" s="197" t="s">
        <v>1530</v>
      </c>
      <c r="D16" s="197" t="s">
        <v>1530</v>
      </c>
      <c r="E16" s="197" t="s">
        <v>1530</v>
      </c>
      <c r="F16" s="188" t="s">
        <v>1530</v>
      </c>
      <c r="G16" s="189" t="s">
        <v>1551</v>
      </c>
      <c r="H16" s="197"/>
      <c r="I16" s="188"/>
      <c r="J16" s="197" t="s">
        <v>1531</v>
      </c>
      <c r="K16" s="197"/>
      <c r="L16" s="197"/>
      <c r="M16" s="188" t="s">
        <v>1532</v>
      </c>
      <c r="N16" s="202" t="s">
        <v>1533</v>
      </c>
      <c r="O16" s="202" t="s">
        <v>1552</v>
      </c>
      <c r="P16" s="188" t="s">
        <v>1534</v>
      </c>
      <c r="Q16" s="197" t="s">
        <v>1333</v>
      </c>
      <c r="R16" s="188" t="s">
        <v>1418</v>
      </c>
      <c r="S16" s="197"/>
      <c r="T16" s="188"/>
      <c r="U16" s="189" t="s">
        <v>1211</v>
      </c>
      <c r="V16" s="192"/>
      <c r="W16" s="186"/>
      <c r="X16" s="186"/>
      <c r="Y16" s="188" t="s">
        <v>1530</v>
      </c>
      <c r="Z16" s="197"/>
      <c r="AA16" s="197"/>
      <c r="AB16" s="188"/>
      <c r="AC16" s="202" t="s">
        <v>1535</v>
      </c>
      <c r="AD16" s="201" t="s">
        <v>1419</v>
      </c>
      <c r="AE16" s="202" t="s">
        <v>1419</v>
      </c>
      <c r="AF16" s="202" t="s">
        <v>1419</v>
      </c>
      <c r="AG16" s="202"/>
      <c r="AH16" s="197" t="s">
        <v>1553</v>
      </c>
      <c r="AI16" s="197"/>
      <c r="AJ16" s="188"/>
      <c r="AK16" s="189"/>
      <c r="AL16" s="1259"/>
      <c r="AM16" s="189"/>
      <c r="AN16" s="197"/>
      <c r="AO16" s="2515"/>
      <c r="AP16" s="192"/>
      <c r="AQ16" s="2516"/>
      <c r="AR16" s="192"/>
      <c r="AS16" s="198" t="s">
        <v>1554</v>
      </c>
      <c r="AT16" s="192"/>
    </row>
    <row r="17" spans="1:46" s="161" customFormat="1" ht="21" customHeight="1">
      <c r="A17" s="203"/>
      <c r="B17" s="204"/>
      <c r="C17" s="1928" t="s">
        <v>750</v>
      </c>
      <c r="D17" s="1928" t="s">
        <v>750</v>
      </c>
      <c r="E17" s="1928" t="s">
        <v>750</v>
      </c>
      <c r="F17" s="1930" t="s">
        <v>750</v>
      </c>
      <c r="G17" s="1931" t="s">
        <v>750</v>
      </c>
      <c r="H17" s="1932" t="s">
        <v>750</v>
      </c>
      <c r="I17" s="1930" t="s">
        <v>750</v>
      </c>
      <c r="J17" s="1932" t="s">
        <v>750</v>
      </c>
      <c r="K17" s="1928" t="s">
        <v>750</v>
      </c>
      <c r="L17" s="1932" t="s">
        <v>750</v>
      </c>
      <c r="M17" s="1930" t="s">
        <v>750</v>
      </c>
      <c r="N17" s="1932" t="s">
        <v>750</v>
      </c>
      <c r="O17" s="1932" t="s">
        <v>750</v>
      </c>
      <c r="P17" s="1930" t="s">
        <v>750</v>
      </c>
      <c r="Q17" s="1932" t="s">
        <v>1212</v>
      </c>
      <c r="R17" s="1933" t="s">
        <v>1536</v>
      </c>
      <c r="S17" s="1928" t="s">
        <v>1212</v>
      </c>
      <c r="T17" s="1932" t="s">
        <v>1212</v>
      </c>
      <c r="U17" s="1930" t="s">
        <v>750</v>
      </c>
      <c r="V17" s="205"/>
      <c r="W17" s="203"/>
      <c r="X17" s="203"/>
      <c r="Y17" s="1931" t="s">
        <v>750</v>
      </c>
      <c r="Z17" s="1932" t="s">
        <v>1212</v>
      </c>
      <c r="AA17" s="1932" t="s">
        <v>1212</v>
      </c>
      <c r="AB17" s="1930" t="s">
        <v>1212</v>
      </c>
      <c r="AC17" s="1933" t="s">
        <v>1536</v>
      </c>
      <c r="AD17" s="1933" t="s">
        <v>1536</v>
      </c>
      <c r="AE17" s="1933" t="s">
        <v>1536</v>
      </c>
      <c r="AF17" s="1934" t="s">
        <v>1536</v>
      </c>
      <c r="AG17" s="1934" t="s">
        <v>1536</v>
      </c>
      <c r="AH17" s="1932" t="s">
        <v>1212</v>
      </c>
      <c r="AI17" s="1935" t="s">
        <v>1536</v>
      </c>
      <c r="AJ17" s="1932" t="s">
        <v>751</v>
      </c>
      <c r="AK17" s="1933" t="s">
        <v>1537</v>
      </c>
      <c r="AL17" s="1932" t="s">
        <v>751</v>
      </c>
      <c r="AM17" s="1931" t="s">
        <v>1213</v>
      </c>
      <c r="AN17" s="1931" t="s">
        <v>1213</v>
      </c>
      <c r="AO17" s="1936" t="s">
        <v>1213</v>
      </c>
      <c r="AP17" s="1931" t="s">
        <v>1214</v>
      </c>
      <c r="AQ17" s="1931" t="s">
        <v>1214</v>
      </c>
      <c r="AR17" s="1931" t="s">
        <v>1213</v>
      </c>
      <c r="AS17" s="1931" t="s">
        <v>1213</v>
      </c>
      <c r="AT17" s="205"/>
    </row>
    <row r="18" spans="1:46" ht="21.75" customHeight="1">
      <c r="A18" s="206">
        <v>1</v>
      </c>
      <c r="B18" s="2113" t="s">
        <v>758</v>
      </c>
      <c r="C18" s="66">
        <v>208132722</v>
      </c>
      <c r="D18" s="2446">
        <v>153789762</v>
      </c>
      <c r="E18" s="2446">
        <v>195281615</v>
      </c>
      <c r="F18" s="2446">
        <v>79380328</v>
      </c>
      <c r="G18" s="2446">
        <v>66775</v>
      </c>
      <c r="H18" s="2446">
        <v>57645</v>
      </c>
      <c r="I18" s="2446">
        <v>30922179</v>
      </c>
      <c r="J18" s="2446">
        <v>17872583</v>
      </c>
      <c r="K18" s="2446">
        <v>1135512</v>
      </c>
      <c r="L18" s="2446">
        <v>247432</v>
      </c>
      <c r="M18" s="2446">
        <v>4747960</v>
      </c>
      <c r="N18" s="2446">
        <v>539529</v>
      </c>
      <c r="O18" s="2446">
        <v>4208431</v>
      </c>
      <c r="P18" s="2446">
        <v>1604396</v>
      </c>
      <c r="Q18" s="2446">
        <v>5797152</v>
      </c>
      <c r="R18" s="2446">
        <v>13629997</v>
      </c>
      <c r="S18" s="2446">
        <v>4204176</v>
      </c>
      <c r="T18" s="2446">
        <v>967703</v>
      </c>
      <c r="U18" s="207">
        <v>345916</v>
      </c>
      <c r="V18" s="208">
        <v>1</v>
      </c>
      <c r="W18" s="206">
        <v>1</v>
      </c>
      <c r="X18" s="2114" t="s">
        <v>758</v>
      </c>
      <c r="Y18" s="66">
        <v>115901287</v>
      </c>
      <c r="Z18" s="2446">
        <v>84567901</v>
      </c>
      <c r="AA18" s="2446">
        <v>30966060</v>
      </c>
      <c r="AB18" s="2446">
        <v>502577</v>
      </c>
      <c r="AC18" s="2446">
        <v>11290978</v>
      </c>
      <c r="AD18" s="2446">
        <v>84358365</v>
      </c>
      <c r="AE18" s="2446">
        <v>5086317</v>
      </c>
      <c r="AF18" s="2446">
        <v>83982</v>
      </c>
      <c r="AG18" s="2446">
        <v>657190</v>
      </c>
      <c r="AH18" s="2446">
        <v>1507755</v>
      </c>
      <c r="AI18" s="2446">
        <v>5826721</v>
      </c>
      <c r="AJ18" s="2446">
        <v>12023263</v>
      </c>
      <c r="AK18" s="2446">
        <v>10428373</v>
      </c>
      <c r="AL18" s="2446">
        <v>2445432</v>
      </c>
      <c r="AM18" s="2446">
        <v>476059</v>
      </c>
      <c r="AN18" s="2446">
        <v>696653</v>
      </c>
      <c r="AO18" s="2446">
        <v>606988</v>
      </c>
      <c r="AP18" s="2446">
        <v>182996287</v>
      </c>
      <c r="AQ18" s="2446">
        <v>106719199</v>
      </c>
      <c r="AR18" s="2446">
        <v>510697210</v>
      </c>
      <c r="AS18" s="207">
        <v>39200829</v>
      </c>
      <c r="AT18" s="208">
        <v>1</v>
      </c>
    </row>
    <row r="19" spans="1:46" ht="21.75" customHeight="1">
      <c r="A19" s="210"/>
      <c r="B19" s="2115" t="s">
        <v>1555</v>
      </c>
      <c r="C19" s="75">
        <v>161996521</v>
      </c>
      <c r="D19" s="211"/>
      <c r="E19" s="2447">
        <v>149145413</v>
      </c>
      <c r="F19" s="211"/>
      <c r="G19" s="211"/>
      <c r="H19" s="211"/>
      <c r="I19" s="211"/>
      <c r="J19" s="211"/>
      <c r="K19" s="211"/>
      <c r="L19" s="211"/>
      <c r="M19" s="211"/>
      <c r="N19" s="211"/>
      <c r="O19" s="211"/>
      <c r="P19" s="211"/>
      <c r="Q19" s="211"/>
      <c r="R19" s="211"/>
      <c r="S19" s="211"/>
      <c r="T19" s="211"/>
      <c r="U19" s="212"/>
      <c r="V19" s="4"/>
      <c r="W19" s="210"/>
      <c r="X19" s="2114" t="s">
        <v>1555</v>
      </c>
      <c r="Y19" s="213"/>
      <c r="Z19" s="211"/>
      <c r="AA19" s="211"/>
      <c r="AB19" s="211"/>
      <c r="AC19" s="211"/>
      <c r="AD19" s="211"/>
      <c r="AE19" s="211"/>
      <c r="AF19" s="211"/>
      <c r="AG19" s="211"/>
      <c r="AH19" s="211"/>
      <c r="AI19" s="211"/>
      <c r="AJ19" s="211"/>
      <c r="AK19" s="211"/>
      <c r="AL19" s="211"/>
      <c r="AM19" s="211"/>
      <c r="AN19" s="211"/>
      <c r="AO19" s="211"/>
      <c r="AP19" s="211"/>
      <c r="AQ19" s="211"/>
      <c r="AR19" s="211"/>
      <c r="AS19" s="212"/>
      <c r="AT19" s="4"/>
    </row>
    <row r="20" spans="1:46" ht="21.75" customHeight="1">
      <c r="A20" s="206">
        <v>2</v>
      </c>
      <c r="B20" s="2116" t="s">
        <v>759</v>
      </c>
      <c r="C20" s="75">
        <v>4322787</v>
      </c>
      <c r="D20" s="2447" t="s">
        <v>21</v>
      </c>
      <c r="E20" s="2447">
        <v>3993744</v>
      </c>
      <c r="F20" s="2447">
        <v>135985</v>
      </c>
      <c r="G20" s="2447" t="s">
        <v>21</v>
      </c>
      <c r="H20" s="2447">
        <v>1377</v>
      </c>
      <c r="I20" s="2447" t="s">
        <v>21</v>
      </c>
      <c r="J20" s="2447" t="s">
        <v>21</v>
      </c>
      <c r="K20" s="2447">
        <v>19512</v>
      </c>
      <c r="L20" s="2447">
        <v>5044</v>
      </c>
      <c r="M20" s="2447">
        <v>51876</v>
      </c>
      <c r="N20" s="2447">
        <v>8425</v>
      </c>
      <c r="O20" s="2447">
        <v>43451</v>
      </c>
      <c r="P20" s="2447" t="s">
        <v>21</v>
      </c>
      <c r="Q20" s="2447">
        <v>7476</v>
      </c>
      <c r="R20" s="2447" t="s">
        <v>21</v>
      </c>
      <c r="S20" s="2447">
        <v>59497</v>
      </c>
      <c r="T20" s="2447" t="s">
        <v>21</v>
      </c>
      <c r="U20" s="214" t="s">
        <v>21</v>
      </c>
      <c r="V20" s="208">
        <v>2</v>
      </c>
      <c r="W20" s="206">
        <v>2</v>
      </c>
      <c r="X20" s="2117" t="s">
        <v>759</v>
      </c>
      <c r="Y20" s="75">
        <v>3857759</v>
      </c>
      <c r="Z20" s="2447">
        <v>5081416</v>
      </c>
      <c r="AA20" s="2447">
        <v>114056</v>
      </c>
      <c r="AB20" s="2447" t="s">
        <v>21</v>
      </c>
      <c r="AC20" s="2447" t="s">
        <v>21</v>
      </c>
      <c r="AD20" s="2447" t="s">
        <v>21</v>
      </c>
      <c r="AE20" s="2447" t="s">
        <v>21</v>
      </c>
      <c r="AF20" s="2447" t="s">
        <v>21</v>
      </c>
      <c r="AG20" s="2447">
        <v>116587</v>
      </c>
      <c r="AH20" s="2447">
        <v>24486</v>
      </c>
      <c r="AI20" s="2447">
        <v>187060</v>
      </c>
      <c r="AJ20" s="2447" t="s">
        <v>21</v>
      </c>
      <c r="AK20" s="2447" t="s">
        <v>21</v>
      </c>
      <c r="AL20" s="2447" t="s">
        <v>21</v>
      </c>
      <c r="AM20" s="2447">
        <v>24931</v>
      </c>
      <c r="AN20" s="2447">
        <v>14515</v>
      </c>
      <c r="AO20" s="2447" t="s">
        <v>21</v>
      </c>
      <c r="AP20" s="2447">
        <v>12102194</v>
      </c>
      <c r="AQ20" s="2447">
        <v>2812584</v>
      </c>
      <c r="AR20" s="2447">
        <v>38297301</v>
      </c>
      <c r="AS20" s="214">
        <v>428907</v>
      </c>
      <c r="AT20" s="208">
        <v>2</v>
      </c>
    </row>
    <row r="21" spans="1:46" ht="21.75" customHeight="1">
      <c r="A21" s="210"/>
      <c r="B21" s="215" t="s">
        <v>52</v>
      </c>
      <c r="C21" s="213"/>
      <c r="D21" s="211"/>
      <c r="E21" s="211"/>
      <c r="F21" s="211"/>
      <c r="G21" s="211"/>
      <c r="H21" s="211"/>
      <c r="I21" s="211"/>
      <c r="J21" s="211"/>
      <c r="K21" s="211"/>
      <c r="L21" s="211"/>
      <c r="M21" s="211"/>
      <c r="N21" s="211"/>
      <c r="O21" s="211"/>
      <c r="P21" s="211"/>
      <c r="Q21" s="211"/>
      <c r="R21" s="211"/>
      <c r="S21" s="211"/>
      <c r="T21" s="211"/>
      <c r="U21" s="212"/>
      <c r="V21" s="4"/>
      <c r="W21" s="210"/>
      <c r="X21" s="216" t="s">
        <v>52</v>
      </c>
      <c r="Y21" s="213"/>
      <c r="Z21" s="211"/>
      <c r="AA21" s="211"/>
      <c r="AB21" s="211"/>
      <c r="AC21" s="211"/>
      <c r="AD21" s="211"/>
      <c r="AE21" s="211"/>
      <c r="AF21" s="211"/>
      <c r="AG21" s="211"/>
      <c r="AH21" s="211"/>
      <c r="AI21" s="211"/>
      <c r="AJ21" s="211"/>
      <c r="AK21" s="211"/>
      <c r="AL21" s="211"/>
      <c r="AM21" s="211"/>
      <c r="AN21" s="211"/>
      <c r="AO21" s="211"/>
      <c r="AP21" s="211"/>
      <c r="AQ21" s="211"/>
      <c r="AR21" s="211"/>
      <c r="AS21" s="212"/>
      <c r="AT21" s="4"/>
    </row>
    <row r="22" spans="1:46" ht="21.75" customHeight="1">
      <c r="A22" s="206">
        <v>3</v>
      </c>
      <c r="B22" s="2118" t="s">
        <v>231</v>
      </c>
      <c r="C22" s="82">
        <v>12157169</v>
      </c>
      <c r="D22" s="2448">
        <v>10801196</v>
      </c>
      <c r="E22" s="2448">
        <v>11636601</v>
      </c>
      <c r="F22" s="2448">
        <v>965847</v>
      </c>
      <c r="G22" s="2448" t="s">
        <v>22</v>
      </c>
      <c r="H22" s="2448">
        <v>68</v>
      </c>
      <c r="I22" s="2448" t="s">
        <v>21</v>
      </c>
      <c r="J22" s="2448" t="s">
        <v>21</v>
      </c>
      <c r="K22" s="2448">
        <v>7752</v>
      </c>
      <c r="L22" s="2448">
        <v>3654</v>
      </c>
      <c r="M22" s="2448">
        <v>719627</v>
      </c>
      <c r="N22" s="2448">
        <v>76301</v>
      </c>
      <c r="O22" s="2448">
        <v>643326</v>
      </c>
      <c r="P22" s="2448">
        <v>32065</v>
      </c>
      <c r="Q22" s="2448">
        <v>24775</v>
      </c>
      <c r="R22" s="2448" t="s">
        <v>21</v>
      </c>
      <c r="S22" s="2448">
        <v>127705</v>
      </c>
      <c r="T22" s="2448" t="s">
        <v>21</v>
      </c>
      <c r="U22" s="217">
        <v>14789</v>
      </c>
      <c r="V22" s="208">
        <v>3</v>
      </c>
      <c r="W22" s="206">
        <v>3</v>
      </c>
      <c r="X22" s="2119" t="s">
        <v>231</v>
      </c>
      <c r="Y22" s="82">
        <v>10670754</v>
      </c>
      <c r="Z22" s="2448">
        <v>5721291</v>
      </c>
      <c r="AA22" s="2448">
        <v>5199</v>
      </c>
      <c r="AB22" s="2448" t="s">
        <v>22</v>
      </c>
      <c r="AC22" s="2448" t="s">
        <v>21</v>
      </c>
      <c r="AD22" s="2448" t="s">
        <v>21</v>
      </c>
      <c r="AE22" s="2448" t="s">
        <v>21</v>
      </c>
      <c r="AF22" s="2448" t="s">
        <v>21</v>
      </c>
      <c r="AG22" s="2448">
        <v>74467</v>
      </c>
      <c r="AH22" s="2448">
        <v>107030</v>
      </c>
      <c r="AI22" s="2448">
        <v>822796</v>
      </c>
      <c r="AJ22" s="2448">
        <v>12023263</v>
      </c>
      <c r="AK22" s="2448" t="s">
        <v>22</v>
      </c>
      <c r="AL22" s="2448">
        <v>2415056</v>
      </c>
      <c r="AM22" s="2448">
        <v>224458</v>
      </c>
      <c r="AN22" s="2448">
        <v>43864</v>
      </c>
      <c r="AO22" s="2448">
        <v>548068</v>
      </c>
      <c r="AP22" s="2448">
        <v>26136599</v>
      </c>
      <c r="AQ22" s="2448">
        <v>4897946</v>
      </c>
      <c r="AR22" s="2448">
        <v>155122616</v>
      </c>
      <c r="AS22" s="217">
        <v>567482</v>
      </c>
      <c r="AT22" s="208">
        <v>3</v>
      </c>
    </row>
    <row r="23" spans="1:46" ht="21.75" customHeight="1">
      <c r="A23" s="210"/>
      <c r="B23" s="218" t="s">
        <v>1220</v>
      </c>
      <c r="C23" s="219"/>
      <c r="D23" s="220"/>
      <c r="E23" s="220"/>
      <c r="F23" s="220"/>
      <c r="G23" s="220"/>
      <c r="H23" s="220"/>
      <c r="I23" s="220"/>
      <c r="J23" s="220"/>
      <c r="K23" s="220"/>
      <c r="L23" s="220"/>
      <c r="M23" s="220"/>
      <c r="N23" s="220"/>
      <c r="O23" s="220"/>
      <c r="P23" s="220"/>
      <c r="Q23" s="220"/>
      <c r="R23" s="220"/>
      <c r="S23" s="220"/>
      <c r="T23" s="220"/>
      <c r="U23" s="221"/>
      <c r="V23" s="4"/>
      <c r="W23" s="210"/>
      <c r="X23" s="222" t="s">
        <v>1221</v>
      </c>
      <c r="Y23" s="219"/>
      <c r="Z23" s="220"/>
      <c r="AA23" s="220"/>
      <c r="AB23" s="220"/>
      <c r="AC23" s="220"/>
      <c r="AD23" s="220"/>
      <c r="AE23" s="220"/>
      <c r="AF23" s="220"/>
      <c r="AG23" s="220"/>
      <c r="AH23" s="220"/>
      <c r="AI23" s="220"/>
      <c r="AJ23" s="220"/>
      <c r="AK23" s="220"/>
      <c r="AL23" s="220"/>
      <c r="AM23" s="220"/>
      <c r="AN23" s="220"/>
      <c r="AO23" s="220"/>
      <c r="AP23" s="220"/>
      <c r="AQ23" s="220"/>
      <c r="AR23" s="220"/>
      <c r="AS23" s="221"/>
      <c r="AT23" s="4"/>
    </row>
    <row r="24" spans="1:46" ht="21.75" customHeight="1">
      <c r="A24" s="206">
        <v>4</v>
      </c>
      <c r="B24" s="2118" t="s">
        <v>191</v>
      </c>
      <c r="C24" s="82">
        <v>79607682</v>
      </c>
      <c r="D24" s="2448">
        <v>63816299</v>
      </c>
      <c r="E24" s="2448">
        <v>75913415</v>
      </c>
      <c r="F24" s="2448">
        <v>60631563</v>
      </c>
      <c r="G24" s="2448">
        <v>66775</v>
      </c>
      <c r="H24" s="2448">
        <v>202</v>
      </c>
      <c r="I24" s="2448">
        <v>30775533</v>
      </c>
      <c r="J24" s="2448">
        <v>17872583</v>
      </c>
      <c r="K24" s="2448">
        <v>921081</v>
      </c>
      <c r="L24" s="2448">
        <v>175909</v>
      </c>
      <c r="M24" s="2448">
        <v>1247873</v>
      </c>
      <c r="N24" s="2448">
        <v>50271</v>
      </c>
      <c r="O24" s="2448">
        <v>1197602</v>
      </c>
      <c r="P24" s="2448">
        <v>1058336</v>
      </c>
      <c r="Q24" s="2448">
        <v>4989130</v>
      </c>
      <c r="R24" s="2448">
        <v>5508728</v>
      </c>
      <c r="S24" s="2448">
        <v>1477161</v>
      </c>
      <c r="T24" s="2448" t="s">
        <v>21</v>
      </c>
      <c r="U24" s="217">
        <v>19457</v>
      </c>
      <c r="V24" s="208">
        <v>4</v>
      </c>
      <c r="W24" s="206">
        <v>4</v>
      </c>
      <c r="X24" s="2119" t="s">
        <v>191</v>
      </c>
      <c r="Y24" s="82">
        <v>15281852</v>
      </c>
      <c r="Z24" s="2448">
        <v>17804987</v>
      </c>
      <c r="AA24" s="2448">
        <v>159724</v>
      </c>
      <c r="AB24" s="2448">
        <v>403884</v>
      </c>
      <c r="AC24" s="2448">
        <v>1346935</v>
      </c>
      <c r="AD24" s="2448">
        <v>1240346</v>
      </c>
      <c r="AE24" s="2448" t="s">
        <v>21</v>
      </c>
      <c r="AF24" s="2448" t="s">
        <v>21</v>
      </c>
      <c r="AG24" s="2448">
        <v>441373</v>
      </c>
      <c r="AH24" s="2448">
        <v>666542</v>
      </c>
      <c r="AI24" s="2448">
        <v>421982</v>
      </c>
      <c r="AJ24" s="2448" t="s">
        <v>22</v>
      </c>
      <c r="AK24" s="2448" t="s">
        <v>22</v>
      </c>
      <c r="AL24" s="2448" t="s">
        <v>21</v>
      </c>
      <c r="AM24" s="2448">
        <v>174638</v>
      </c>
      <c r="AN24" s="2448">
        <v>91279</v>
      </c>
      <c r="AO24" s="2448" t="s">
        <v>21</v>
      </c>
      <c r="AP24" s="2448">
        <v>35844813</v>
      </c>
      <c r="AQ24" s="2448">
        <v>17749156</v>
      </c>
      <c r="AR24" s="2448">
        <v>150496441</v>
      </c>
      <c r="AS24" s="217">
        <v>28340064</v>
      </c>
      <c r="AT24" s="223">
        <v>4</v>
      </c>
    </row>
    <row r="25" spans="1:46" ht="21.75" customHeight="1">
      <c r="A25" s="210"/>
      <c r="B25" s="218" t="s">
        <v>1222</v>
      </c>
      <c r="C25" s="82">
        <v>71785507</v>
      </c>
      <c r="D25" s="220"/>
      <c r="E25" s="2448">
        <v>68091240</v>
      </c>
      <c r="F25" s="220"/>
      <c r="G25" s="220"/>
      <c r="H25" s="220"/>
      <c r="I25" s="220"/>
      <c r="J25" s="220"/>
      <c r="K25" s="220"/>
      <c r="L25" s="220"/>
      <c r="M25" s="220"/>
      <c r="N25" s="220"/>
      <c r="O25" s="220"/>
      <c r="P25" s="220"/>
      <c r="Q25" s="220"/>
      <c r="R25" s="220"/>
      <c r="S25" s="220"/>
      <c r="T25" s="220"/>
      <c r="U25" s="221"/>
      <c r="V25" s="4"/>
      <c r="W25" s="210"/>
      <c r="X25" s="222" t="s">
        <v>1556</v>
      </c>
      <c r="Y25" s="219"/>
      <c r="Z25" s="220"/>
      <c r="AA25" s="220"/>
      <c r="AB25" s="220"/>
      <c r="AC25" s="220"/>
      <c r="AD25" s="220"/>
      <c r="AE25" s="220"/>
      <c r="AF25" s="220"/>
      <c r="AG25" s="220"/>
      <c r="AH25" s="220"/>
      <c r="AI25" s="220"/>
      <c r="AJ25" s="220"/>
      <c r="AK25" s="220"/>
      <c r="AL25" s="220"/>
      <c r="AM25" s="220"/>
      <c r="AN25" s="220"/>
      <c r="AO25" s="220"/>
      <c r="AP25" s="220"/>
      <c r="AQ25" s="220"/>
      <c r="AR25" s="220"/>
      <c r="AS25" s="221"/>
      <c r="AT25" s="4"/>
    </row>
    <row r="26" spans="1:46" ht="21.75" customHeight="1">
      <c r="A26" s="206">
        <v>5</v>
      </c>
      <c r="B26" s="2118" t="s">
        <v>180</v>
      </c>
      <c r="C26" s="82">
        <v>2095697</v>
      </c>
      <c r="D26" s="2448">
        <v>559580</v>
      </c>
      <c r="E26" s="2448">
        <v>1783852</v>
      </c>
      <c r="F26" s="2448">
        <v>413207</v>
      </c>
      <c r="G26" s="2448" t="s">
        <v>22</v>
      </c>
      <c r="H26" s="2448">
        <v>84</v>
      </c>
      <c r="I26" s="2448" t="s">
        <v>21</v>
      </c>
      <c r="J26" s="2448" t="s">
        <v>21</v>
      </c>
      <c r="K26" s="2448">
        <v>3114</v>
      </c>
      <c r="L26" s="2448">
        <v>151</v>
      </c>
      <c r="M26" s="2448">
        <v>192380</v>
      </c>
      <c r="N26" s="2448">
        <v>24918</v>
      </c>
      <c r="O26" s="2448">
        <v>167462</v>
      </c>
      <c r="P26" s="2448">
        <v>458</v>
      </c>
      <c r="Q26" s="2448">
        <v>3950</v>
      </c>
      <c r="R26" s="2448" t="s">
        <v>21</v>
      </c>
      <c r="S26" s="2448">
        <v>256101</v>
      </c>
      <c r="T26" s="2448" t="s">
        <v>21</v>
      </c>
      <c r="U26" s="217" t="s">
        <v>21</v>
      </c>
      <c r="V26" s="208">
        <v>5</v>
      </c>
      <c r="W26" s="206">
        <v>5</v>
      </c>
      <c r="X26" s="2119" t="s">
        <v>180</v>
      </c>
      <c r="Y26" s="82">
        <v>1370645</v>
      </c>
      <c r="Z26" s="2448">
        <v>1259699</v>
      </c>
      <c r="AA26" s="2448" t="s">
        <v>21</v>
      </c>
      <c r="AB26" s="2448" t="s">
        <v>22</v>
      </c>
      <c r="AC26" s="2448" t="s">
        <v>21</v>
      </c>
      <c r="AD26" s="2448" t="s">
        <v>21</v>
      </c>
      <c r="AE26" s="2448" t="s">
        <v>21</v>
      </c>
      <c r="AF26" s="2448" t="s">
        <v>21</v>
      </c>
      <c r="AG26" s="2448" t="s">
        <v>21</v>
      </c>
      <c r="AH26" s="2448">
        <v>14190</v>
      </c>
      <c r="AI26" s="2448">
        <v>474385</v>
      </c>
      <c r="AJ26" s="2448" t="s">
        <v>22</v>
      </c>
      <c r="AK26" s="2448" t="s">
        <v>22</v>
      </c>
      <c r="AL26" s="2448" t="s">
        <v>21</v>
      </c>
      <c r="AM26" s="2448" t="s">
        <v>21</v>
      </c>
      <c r="AN26" s="2448" t="s">
        <v>21</v>
      </c>
      <c r="AO26" s="2448">
        <v>13574</v>
      </c>
      <c r="AP26" s="2448">
        <v>5495747</v>
      </c>
      <c r="AQ26" s="2448">
        <v>2169607</v>
      </c>
      <c r="AR26" s="2448">
        <v>20661990</v>
      </c>
      <c r="AS26" s="217">
        <v>1591710</v>
      </c>
      <c r="AT26" s="208">
        <v>5</v>
      </c>
    </row>
    <row r="27" spans="1:46" ht="21.75" customHeight="1">
      <c r="A27" s="210"/>
      <c r="B27" s="218" t="s">
        <v>1420</v>
      </c>
      <c r="C27" s="219"/>
      <c r="D27" s="220"/>
      <c r="E27" s="220"/>
      <c r="F27" s="220"/>
      <c r="G27" s="220"/>
      <c r="H27" s="220"/>
      <c r="I27" s="220"/>
      <c r="J27" s="220"/>
      <c r="K27" s="220"/>
      <c r="L27" s="220"/>
      <c r="M27" s="220"/>
      <c r="N27" s="220"/>
      <c r="O27" s="220"/>
      <c r="P27" s="220"/>
      <c r="Q27" s="220"/>
      <c r="R27" s="220"/>
      <c r="S27" s="220"/>
      <c r="T27" s="220"/>
      <c r="U27" s="221"/>
      <c r="V27" s="4"/>
      <c r="W27" s="210"/>
      <c r="X27" s="222" t="s">
        <v>1420</v>
      </c>
      <c r="Y27" s="219"/>
      <c r="Z27" s="220"/>
      <c r="AA27" s="220"/>
      <c r="AB27" s="220"/>
      <c r="AC27" s="220"/>
      <c r="AD27" s="220"/>
      <c r="AE27" s="220"/>
      <c r="AF27" s="220"/>
      <c r="AG27" s="220"/>
      <c r="AH27" s="220"/>
      <c r="AI27" s="220"/>
      <c r="AJ27" s="220"/>
      <c r="AK27" s="220"/>
      <c r="AL27" s="220"/>
      <c r="AM27" s="220"/>
      <c r="AN27" s="220"/>
      <c r="AO27" s="220"/>
      <c r="AP27" s="220"/>
      <c r="AQ27" s="220"/>
      <c r="AR27" s="220"/>
      <c r="AS27" s="221"/>
      <c r="AT27" s="4"/>
    </row>
    <row r="28" spans="1:46" ht="21.75" customHeight="1">
      <c r="A28" s="206">
        <v>6</v>
      </c>
      <c r="B28" s="2118" t="s">
        <v>232</v>
      </c>
      <c r="C28" s="82">
        <v>14359504</v>
      </c>
      <c r="D28" s="2448">
        <v>12401399</v>
      </c>
      <c r="E28" s="2448">
        <v>13820378</v>
      </c>
      <c r="F28" s="2448">
        <v>13464996</v>
      </c>
      <c r="G28" s="2448" t="s">
        <v>22</v>
      </c>
      <c r="H28" s="2448">
        <v>247</v>
      </c>
      <c r="I28" s="2448">
        <v>146646</v>
      </c>
      <c r="J28" s="2448" t="s">
        <v>21</v>
      </c>
      <c r="K28" s="2448">
        <v>51805</v>
      </c>
      <c r="L28" s="2448">
        <v>1748</v>
      </c>
      <c r="M28" s="2448">
        <v>1579068</v>
      </c>
      <c r="N28" s="2448">
        <v>31822</v>
      </c>
      <c r="O28" s="2448">
        <v>1547246</v>
      </c>
      <c r="P28" s="2448">
        <v>136940</v>
      </c>
      <c r="Q28" s="2448">
        <v>400800</v>
      </c>
      <c r="R28" s="2448">
        <v>8121235</v>
      </c>
      <c r="S28" s="2448">
        <v>595237</v>
      </c>
      <c r="T28" s="2448">
        <v>967703</v>
      </c>
      <c r="U28" s="217" t="s">
        <v>21</v>
      </c>
      <c r="V28" s="208">
        <v>6</v>
      </c>
      <c r="W28" s="206">
        <v>6</v>
      </c>
      <c r="X28" s="2119" t="s">
        <v>232</v>
      </c>
      <c r="Y28" s="82">
        <v>355382</v>
      </c>
      <c r="Z28" s="2448">
        <v>120864</v>
      </c>
      <c r="AA28" s="2448" t="s">
        <v>21</v>
      </c>
      <c r="AB28" s="2448" t="s">
        <v>22</v>
      </c>
      <c r="AC28" s="2448" t="s">
        <v>21</v>
      </c>
      <c r="AD28" s="2448" t="s">
        <v>21</v>
      </c>
      <c r="AE28" s="2448" t="s">
        <v>21</v>
      </c>
      <c r="AF28" s="2448" t="s">
        <v>21</v>
      </c>
      <c r="AG28" s="2448">
        <v>61588</v>
      </c>
      <c r="AH28" s="2448">
        <v>142485</v>
      </c>
      <c r="AI28" s="2448">
        <v>4582</v>
      </c>
      <c r="AJ28" s="2448" t="s">
        <v>22</v>
      </c>
      <c r="AK28" s="2448" t="s">
        <v>22</v>
      </c>
      <c r="AL28" s="2448" t="s">
        <v>21</v>
      </c>
      <c r="AM28" s="2448" t="s">
        <v>21</v>
      </c>
      <c r="AN28" s="2448" t="s">
        <v>21</v>
      </c>
      <c r="AO28" s="2448" t="s">
        <v>21</v>
      </c>
      <c r="AP28" s="2448">
        <v>11772842</v>
      </c>
      <c r="AQ28" s="2448">
        <v>2665122</v>
      </c>
      <c r="AR28" s="2448">
        <v>85142674</v>
      </c>
      <c r="AS28" s="217">
        <v>4212988</v>
      </c>
      <c r="AT28" s="208">
        <v>6</v>
      </c>
    </row>
    <row r="29" spans="1:46" ht="21.75" customHeight="1">
      <c r="A29" s="210"/>
      <c r="B29" s="218" t="s">
        <v>760</v>
      </c>
      <c r="C29" s="219"/>
      <c r="D29" s="220"/>
      <c r="E29" s="220"/>
      <c r="F29" s="220"/>
      <c r="G29" s="220"/>
      <c r="H29" s="220"/>
      <c r="I29" s="220"/>
      <c r="J29" s="220"/>
      <c r="K29" s="220"/>
      <c r="L29" s="220"/>
      <c r="M29" s="220"/>
      <c r="N29" s="220"/>
      <c r="O29" s="220"/>
      <c r="P29" s="220"/>
      <c r="Q29" s="220"/>
      <c r="R29" s="220"/>
      <c r="S29" s="220"/>
      <c r="T29" s="220"/>
      <c r="U29" s="221"/>
      <c r="V29" s="4"/>
      <c r="W29" s="210"/>
      <c r="X29" s="222" t="s">
        <v>760</v>
      </c>
      <c r="Y29" s="219"/>
      <c r="Z29" s="220"/>
      <c r="AA29" s="220"/>
      <c r="AB29" s="220"/>
      <c r="AC29" s="220"/>
      <c r="AD29" s="220"/>
      <c r="AE29" s="220"/>
      <c r="AF29" s="220"/>
      <c r="AG29" s="220"/>
      <c r="AH29" s="220"/>
      <c r="AI29" s="220"/>
      <c r="AJ29" s="220"/>
      <c r="AK29" s="220"/>
      <c r="AL29" s="220"/>
      <c r="AM29" s="220"/>
      <c r="AN29" s="220"/>
      <c r="AO29" s="220"/>
      <c r="AP29" s="220"/>
      <c r="AQ29" s="220"/>
      <c r="AR29" s="220"/>
      <c r="AS29" s="221"/>
      <c r="AT29" s="4"/>
    </row>
    <row r="30" spans="1:46" ht="21.75" customHeight="1">
      <c r="A30" s="206">
        <v>7</v>
      </c>
      <c r="B30" s="2118" t="s">
        <v>233</v>
      </c>
      <c r="C30" s="82">
        <v>9858245</v>
      </c>
      <c r="D30" s="2448">
        <v>6638160</v>
      </c>
      <c r="E30" s="2448">
        <v>9390979</v>
      </c>
      <c r="F30" s="2448">
        <v>1809241</v>
      </c>
      <c r="G30" s="2448" t="s">
        <v>22</v>
      </c>
      <c r="H30" s="2448">
        <v>347</v>
      </c>
      <c r="I30" s="2448" t="s">
        <v>21</v>
      </c>
      <c r="J30" s="2448" t="s">
        <v>21</v>
      </c>
      <c r="K30" s="2448">
        <v>27220</v>
      </c>
      <c r="L30" s="2448">
        <v>13380</v>
      </c>
      <c r="M30" s="2448">
        <v>460566</v>
      </c>
      <c r="N30" s="2448">
        <v>31602</v>
      </c>
      <c r="O30" s="2448">
        <v>428964</v>
      </c>
      <c r="P30" s="2448">
        <v>261195</v>
      </c>
      <c r="Q30" s="2448">
        <v>20648</v>
      </c>
      <c r="R30" s="2448" t="s">
        <v>21</v>
      </c>
      <c r="S30" s="2448">
        <v>884517</v>
      </c>
      <c r="T30" s="2448" t="s">
        <v>21</v>
      </c>
      <c r="U30" s="217">
        <v>269974</v>
      </c>
      <c r="V30" s="208">
        <v>7</v>
      </c>
      <c r="W30" s="206">
        <v>7</v>
      </c>
      <c r="X30" s="2119" t="s">
        <v>233</v>
      </c>
      <c r="Y30" s="82">
        <v>7581738</v>
      </c>
      <c r="Z30" s="2448">
        <v>9813345</v>
      </c>
      <c r="AA30" s="2448">
        <v>242562</v>
      </c>
      <c r="AB30" s="2448" t="s">
        <v>22</v>
      </c>
      <c r="AC30" s="2448">
        <v>295296</v>
      </c>
      <c r="AD30" s="2448">
        <v>62751</v>
      </c>
      <c r="AE30" s="2448">
        <v>251411</v>
      </c>
      <c r="AF30" s="2448">
        <v>12085</v>
      </c>
      <c r="AG30" s="2448">
        <v>135417</v>
      </c>
      <c r="AH30" s="2448">
        <v>1065</v>
      </c>
      <c r="AI30" s="2448">
        <v>100843</v>
      </c>
      <c r="AJ30" s="2448" t="s">
        <v>22</v>
      </c>
      <c r="AK30" s="2448" t="s">
        <v>22</v>
      </c>
      <c r="AL30" s="2448">
        <v>2358</v>
      </c>
      <c r="AM30" s="2448">
        <v>90080</v>
      </c>
      <c r="AN30" s="2448">
        <v>374303</v>
      </c>
      <c r="AO30" s="2448">
        <v>45346</v>
      </c>
      <c r="AP30" s="2448">
        <v>16571528</v>
      </c>
      <c r="AQ30" s="2448">
        <v>4545057</v>
      </c>
      <c r="AR30" s="2448">
        <v>50940530</v>
      </c>
      <c r="AS30" s="217">
        <v>97074</v>
      </c>
      <c r="AT30" s="208">
        <v>7</v>
      </c>
    </row>
    <row r="31" spans="1:46" ht="21.75" customHeight="1">
      <c r="A31" s="210"/>
      <c r="B31" s="224" t="s">
        <v>1557</v>
      </c>
      <c r="C31" s="82">
        <v>9857221</v>
      </c>
      <c r="D31" s="220"/>
      <c r="E31" s="2448">
        <v>9389955</v>
      </c>
      <c r="F31" s="220"/>
      <c r="G31" s="220"/>
      <c r="H31" s="220"/>
      <c r="I31" s="220"/>
      <c r="J31" s="220"/>
      <c r="K31" s="220"/>
      <c r="L31" s="220"/>
      <c r="M31" s="220"/>
      <c r="N31" s="220"/>
      <c r="O31" s="220"/>
      <c r="P31" s="220"/>
      <c r="Q31" s="220"/>
      <c r="R31" s="220"/>
      <c r="S31" s="220"/>
      <c r="T31" s="220"/>
      <c r="U31" s="221"/>
      <c r="V31" s="4"/>
      <c r="W31" s="210"/>
      <c r="X31" s="225" t="s">
        <v>1557</v>
      </c>
      <c r="Y31" s="219"/>
      <c r="Z31" s="220"/>
      <c r="AA31" s="220"/>
      <c r="AB31" s="220"/>
      <c r="AC31" s="220"/>
      <c r="AD31" s="220"/>
      <c r="AE31" s="220"/>
      <c r="AF31" s="220"/>
      <c r="AG31" s="220"/>
      <c r="AH31" s="220"/>
      <c r="AI31" s="220"/>
      <c r="AJ31" s="220"/>
      <c r="AK31" s="220"/>
      <c r="AL31" s="220"/>
      <c r="AM31" s="220"/>
      <c r="AN31" s="220"/>
      <c r="AO31" s="220"/>
      <c r="AP31" s="220"/>
      <c r="AQ31" s="220"/>
      <c r="AR31" s="220"/>
      <c r="AS31" s="221"/>
      <c r="AT31" s="4"/>
    </row>
    <row r="32" spans="1:46" ht="21.75" customHeight="1">
      <c r="A32" s="206">
        <v>8</v>
      </c>
      <c r="B32" s="2118" t="s">
        <v>188</v>
      </c>
      <c r="C32" s="82">
        <v>586386</v>
      </c>
      <c r="D32" s="2448">
        <v>569404</v>
      </c>
      <c r="E32" s="2448">
        <v>453981</v>
      </c>
      <c r="F32" s="2448">
        <v>62891</v>
      </c>
      <c r="G32" s="2448" t="s">
        <v>22</v>
      </c>
      <c r="H32" s="2448" t="s">
        <v>21</v>
      </c>
      <c r="I32" s="2448" t="s">
        <v>21</v>
      </c>
      <c r="J32" s="2448" t="s">
        <v>21</v>
      </c>
      <c r="K32" s="2448">
        <v>155</v>
      </c>
      <c r="L32" s="2448">
        <v>34</v>
      </c>
      <c r="M32" s="2448">
        <v>51807</v>
      </c>
      <c r="N32" s="2448">
        <v>3731</v>
      </c>
      <c r="O32" s="2448">
        <v>48076</v>
      </c>
      <c r="P32" s="2448" t="s">
        <v>21</v>
      </c>
      <c r="Q32" s="2448">
        <v>1830</v>
      </c>
      <c r="R32" s="2448" t="s">
        <v>21</v>
      </c>
      <c r="S32" s="2448" t="s">
        <v>21</v>
      </c>
      <c r="T32" s="2448" t="s">
        <v>21</v>
      </c>
      <c r="U32" s="217">
        <v>4321</v>
      </c>
      <c r="V32" s="208">
        <v>8</v>
      </c>
      <c r="W32" s="206">
        <v>8</v>
      </c>
      <c r="X32" s="2119" t="s">
        <v>188</v>
      </c>
      <c r="Y32" s="82">
        <v>391089</v>
      </c>
      <c r="Z32" s="2448" t="s">
        <v>21</v>
      </c>
      <c r="AA32" s="2448" t="s">
        <v>21</v>
      </c>
      <c r="AB32" s="2448" t="s">
        <v>22</v>
      </c>
      <c r="AC32" s="2448" t="s">
        <v>21</v>
      </c>
      <c r="AD32" s="2448" t="s">
        <v>21</v>
      </c>
      <c r="AE32" s="2448" t="s">
        <v>21</v>
      </c>
      <c r="AF32" s="2448" t="s">
        <v>21</v>
      </c>
      <c r="AG32" s="2448" t="s">
        <v>21</v>
      </c>
      <c r="AH32" s="2448">
        <v>72375</v>
      </c>
      <c r="AI32" s="2448">
        <v>272104</v>
      </c>
      <c r="AJ32" s="2448" t="s">
        <v>22</v>
      </c>
      <c r="AK32" s="2448" t="s">
        <v>22</v>
      </c>
      <c r="AL32" s="2448" t="s">
        <v>21</v>
      </c>
      <c r="AM32" s="2448" t="s">
        <v>21</v>
      </c>
      <c r="AN32" s="2448" t="s">
        <v>21</v>
      </c>
      <c r="AO32" s="2448" t="s">
        <v>21</v>
      </c>
      <c r="AP32" s="2448">
        <v>1509763</v>
      </c>
      <c r="AQ32" s="2448">
        <v>1360277</v>
      </c>
      <c r="AR32" s="2448">
        <v>169232</v>
      </c>
      <c r="AS32" s="217" t="s">
        <v>21</v>
      </c>
      <c r="AT32" s="208">
        <v>8</v>
      </c>
    </row>
    <row r="33" spans="1:46" ht="21.75" customHeight="1">
      <c r="A33" s="210"/>
      <c r="B33" s="218" t="s">
        <v>1223</v>
      </c>
      <c r="C33" s="219"/>
      <c r="D33" s="220"/>
      <c r="E33" s="220"/>
      <c r="F33" s="220"/>
      <c r="G33" s="220"/>
      <c r="H33" s="220"/>
      <c r="I33" s="220"/>
      <c r="J33" s="220"/>
      <c r="K33" s="220"/>
      <c r="L33" s="220"/>
      <c r="M33" s="220"/>
      <c r="N33" s="220"/>
      <c r="O33" s="220"/>
      <c r="P33" s="220"/>
      <c r="Q33" s="220"/>
      <c r="R33" s="220"/>
      <c r="S33" s="220"/>
      <c r="T33" s="220"/>
      <c r="U33" s="221"/>
      <c r="V33" s="4"/>
      <c r="W33" s="210"/>
      <c r="X33" s="222" t="s">
        <v>1223</v>
      </c>
      <c r="Y33" s="219"/>
      <c r="Z33" s="220"/>
      <c r="AA33" s="220"/>
      <c r="AB33" s="220"/>
      <c r="AC33" s="220"/>
      <c r="AD33" s="220"/>
      <c r="AE33" s="220"/>
      <c r="AF33" s="220"/>
      <c r="AG33" s="220"/>
      <c r="AH33" s="220"/>
      <c r="AI33" s="220"/>
      <c r="AJ33" s="220"/>
      <c r="AK33" s="220"/>
      <c r="AL33" s="220"/>
      <c r="AM33" s="220"/>
      <c r="AN33" s="220"/>
      <c r="AO33" s="220"/>
      <c r="AP33" s="220"/>
      <c r="AQ33" s="220"/>
      <c r="AR33" s="220"/>
      <c r="AS33" s="221"/>
      <c r="AT33" s="4"/>
    </row>
    <row r="34" spans="1:46" ht="21.75" customHeight="1">
      <c r="A34" s="206">
        <v>9</v>
      </c>
      <c r="B34" s="2118" t="s">
        <v>761</v>
      </c>
      <c r="C34" s="82">
        <v>88232371</v>
      </c>
      <c r="D34" s="2448">
        <v>54949063</v>
      </c>
      <c r="E34" s="2448">
        <v>83524080</v>
      </c>
      <c r="F34" s="2448">
        <v>1619839</v>
      </c>
      <c r="G34" s="2448" t="s">
        <v>22</v>
      </c>
      <c r="H34" s="2448">
        <v>1728</v>
      </c>
      <c r="I34" s="2448" t="s">
        <v>21</v>
      </c>
      <c r="J34" s="2448" t="s">
        <v>21</v>
      </c>
      <c r="K34" s="2448">
        <v>86183</v>
      </c>
      <c r="L34" s="2448">
        <v>24627</v>
      </c>
      <c r="M34" s="2448">
        <v>350875</v>
      </c>
      <c r="N34" s="2448">
        <v>190668</v>
      </c>
      <c r="O34" s="2448">
        <v>160207</v>
      </c>
      <c r="P34" s="2448">
        <v>72964</v>
      </c>
      <c r="Q34" s="2448">
        <v>270488</v>
      </c>
      <c r="R34" s="2448">
        <v>34</v>
      </c>
      <c r="S34" s="2448">
        <v>918971</v>
      </c>
      <c r="T34" s="2448" t="s">
        <v>21</v>
      </c>
      <c r="U34" s="217">
        <v>2292</v>
      </c>
      <c r="V34" s="208">
        <v>9</v>
      </c>
      <c r="W34" s="206">
        <v>9</v>
      </c>
      <c r="X34" s="2119" t="s">
        <v>761</v>
      </c>
      <c r="Y34" s="82">
        <v>81904241</v>
      </c>
      <c r="Z34" s="2448">
        <v>54878486</v>
      </c>
      <c r="AA34" s="2448">
        <v>30475528</v>
      </c>
      <c r="AB34" s="2448">
        <v>98693</v>
      </c>
      <c r="AC34" s="2448">
        <v>9648747</v>
      </c>
      <c r="AD34" s="2448">
        <v>82579636</v>
      </c>
      <c r="AE34" s="2448">
        <v>4834906</v>
      </c>
      <c r="AF34" s="2448">
        <v>71897</v>
      </c>
      <c r="AG34" s="2448">
        <v>25030</v>
      </c>
      <c r="AH34" s="2448">
        <v>394456</v>
      </c>
      <c r="AI34" s="2448">
        <v>2270675</v>
      </c>
      <c r="AJ34" s="2448" t="s">
        <v>22</v>
      </c>
      <c r="AK34" s="2448">
        <v>10428373</v>
      </c>
      <c r="AL34" s="2448">
        <v>28018</v>
      </c>
      <c r="AM34" s="2448">
        <v>11814</v>
      </c>
      <c r="AN34" s="2448">
        <v>201722</v>
      </c>
      <c r="AO34" s="2448" t="s">
        <v>21</v>
      </c>
      <c r="AP34" s="2448">
        <v>64580901</v>
      </c>
      <c r="AQ34" s="2448">
        <v>47356645</v>
      </c>
      <c r="AR34" s="2448">
        <v>82935515</v>
      </c>
      <c r="AS34" s="217">
        <v>4382540</v>
      </c>
      <c r="AT34" s="208">
        <v>9</v>
      </c>
    </row>
    <row r="35" spans="1:46" ht="21.75" customHeight="1">
      <c r="A35" s="210"/>
      <c r="B35" s="226" t="s">
        <v>1224</v>
      </c>
      <c r="C35" s="82">
        <v>49919368</v>
      </c>
      <c r="D35" s="220"/>
      <c r="E35" s="2448">
        <v>45211077</v>
      </c>
      <c r="F35" s="220"/>
      <c r="G35" s="220"/>
      <c r="H35" s="220"/>
      <c r="I35" s="220"/>
      <c r="J35" s="220"/>
      <c r="K35" s="220"/>
      <c r="L35" s="220"/>
      <c r="M35" s="220"/>
      <c r="N35" s="220"/>
      <c r="O35" s="220"/>
      <c r="P35" s="220"/>
      <c r="Q35" s="220"/>
      <c r="R35" s="220"/>
      <c r="S35" s="220"/>
      <c r="T35" s="220"/>
      <c r="U35" s="221"/>
      <c r="V35" s="4"/>
      <c r="W35" s="210"/>
      <c r="X35" s="227" t="s">
        <v>1558</v>
      </c>
      <c r="Y35" s="219"/>
      <c r="Z35" s="220"/>
      <c r="AA35" s="220"/>
      <c r="AB35" s="220"/>
      <c r="AC35" s="220"/>
      <c r="AD35" s="220"/>
      <c r="AE35" s="220"/>
      <c r="AF35" s="220"/>
      <c r="AG35" s="220"/>
      <c r="AH35" s="220"/>
      <c r="AI35" s="220"/>
      <c r="AJ35" s="220"/>
      <c r="AK35" s="220"/>
      <c r="AL35" s="220"/>
      <c r="AM35" s="220"/>
      <c r="AN35" s="220"/>
      <c r="AO35" s="220"/>
      <c r="AP35" s="220"/>
      <c r="AQ35" s="220"/>
      <c r="AR35" s="220"/>
      <c r="AS35" s="221"/>
      <c r="AT35" s="4"/>
    </row>
    <row r="36" spans="1:46" ht="21.75" customHeight="1">
      <c r="A36" s="206">
        <v>10</v>
      </c>
      <c r="B36" s="2118" t="s">
        <v>216</v>
      </c>
      <c r="C36" s="82">
        <v>1088559</v>
      </c>
      <c r="D36" s="2448">
        <v>930578</v>
      </c>
      <c r="E36" s="2448">
        <v>565764</v>
      </c>
      <c r="F36" s="2448">
        <v>250260</v>
      </c>
      <c r="G36" s="2448" t="s">
        <v>22</v>
      </c>
      <c r="H36" s="2448">
        <v>59</v>
      </c>
      <c r="I36" s="2448" t="s">
        <v>21</v>
      </c>
      <c r="J36" s="2448" t="s">
        <v>21</v>
      </c>
      <c r="K36" s="2448">
        <v>15099</v>
      </c>
      <c r="L36" s="2448">
        <v>3823</v>
      </c>
      <c r="M36" s="2448">
        <v>132452</v>
      </c>
      <c r="N36" s="2448">
        <v>73983</v>
      </c>
      <c r="O36" s="2448">
        <v>58469</v>
      </c>
      <c r="P36" s="2448">
        <v>42426</v>
      </c>
      <c r="Q36" s="2448">
        <v>6598</v>
      </c>
      <c r="R36" s="2448" t="s">
        <v>21</v>
      </c>
      <c r="S36" s="2448">
        <v>3981</v>
      </c>
      <c r="T36" s="2448" t="s">
        <v>21</v>
      </c>
      <c r="U36" s="217">
        <v>35083</v>
      </c>
      <c r="V36" s="208">
        <v>10</v>
      </c>
      <c r="W36" s="206">
        <v>10</v>
      </c>
      <c r="X36" s="2119" t="s">
        <v>216</v>
      </c>
      <c r="Y36" s="82">
        <v>315504</v>
      </c>
      <c r="Z36" s="2448">
        <v>50645</v>
      </c>
      <c r="AA36" s="2448">
        <v>184223</v>
      </c>
      <c r="AB36" s="2448" t="s">
        <v>22</v>
      </c>
      <c r="AC36" s="2448" t="s">
        <v>21</v>
      </c>
      <c r="AD36" s="2448">
        <v>475632</v>
      </c>
      <c r="AE36" s="2448" t="s">
        <v>21</v>
      </c>
      <c r="AF36" s="2448" t="s">
        <v>21</v>
      </c>
      <c r="AG36" s="2448">
        <v>4364</v>
      </c>
      <c r="AH36" s="2448">
        <v>22874</v>
      </c>
      <c r="AI36" s="2448">
        <v>59163</v>
      </c>
      <c r="AJ36" s="2448" t="s">
        <v>22</v>
      </c>
      <c r="AK36" s="2448" t="s">
        <v>22</v>
      </c>
      <c r="AL36" s="2448" t="s">
        <v>21</v>
      </c>
      <c r="AM36" s="2448" t="s">
        <v>21</v>
      </c>
      <c r="AN36" s="2448" t="s">
        <v>21</v>
      </c>
      <c r="AO36" s="2448" t="s">
        <v>21</v>
      </c>
      <c r="AP36" s="2448">
        <v>5465636</v>
      </c>
      <c r="AQ36" s="2448">
        <v>4239419</v>
      </c>
      <c r="AR36" s="2448">
        <v>3525513</v>
      </c>
      <c r="AS36" s="217">
        <v>437878</v>
      </c>
      <c r="AT36" s="208">
        <v>10</v>
      </c>
    </row>
    <row r="37" spans="1:46" ht="21.75" customHeight="1">
      <c r="A37" s="210"/>
      <c r="B37" s="226" t="s">
        <v>1180</v>
      </c>
      <c r="C37" s="219"/>
      <c r="D37" s="220"/>
      <c r="E37" s="220"/>
      <c r="F37" s="220"/>
      <c r="G37" s="220"/>
      <c r="H37" s="220"/>
      <c r="I37" s="220"/>
      <c r="J37" s="220"/>
      <c r="K37" s="220"/>
      <c r="L37" s="220"/>
      <c r="M37" s="220"/>
      <c r="N37" s="220"/>
      <c r="O37" s="220"/>
      <c r="P37" s="220"/>
      <c r="Q37" s="220"/>
      <c r="R37" s="220"/>
      <c r="S37" s="220"/>
      <c r="T37" s="220"/>
      <c r="U37" s="221"/>
      <c r="V37" s="4"/>
      <c r="W37" s="210"/>
      <c r="X37" s="227" t="s">
        <v>1180</v>
      </c>
      <c r="Y37" s="219"/>
      <c r="Z37" s="220"/>
      <c r="AA37" s="220"/>
      <c r="AB37" s="220"/>
      <c r="AC37" s="220"/>
      <c r="AD37" s="220"/>
      <c r="AE37" s="220"/>
      <c r="AF37" s="220"/>
      <c r="AG37" s="220"/>
      <c r="AH37" s="220"/>
      <c r="AI37" s="220"/>
      <c r="AJ37" s="220"/>
      <c r="AK37" s="220"/>
      <c r="AL37" s="220"/>
      <c r="AM37" s="220"/>
      <c r="AN37" s="220"/>
      <c r="AO37" s="220"/>
      <c r="AP37" s="220"/>
      <c r="AQ37" s="220"/>
      <c r="AR37" s="220"/>
      <c r="AS37" s="221"/>
      <c r="AT37" s="4"/>
    </row>
    <row r="38" spans="1:46" ht="21.75" customHeight="1">
      <c r="A38" s="206">
        <v>11</v>
      </c>
      <c r="B38" s="2118" t="s">
        <v>218</v>
      </c>
      <c r="C38" s="82">
        <v>4469896</v>
      </c>
      <c r="D38" s="2448">
        <v>3124082</v>
      </c>
      <c r="E38" s="2448">
        <v>2186310</v>
      </c>
      <c r="F38" s="2448">
        <v>298469</v>
      </c>
      <c r="G38" s="2448" t="s">
        <v>22</v>
      </c>
      <c r="H38" s="2448">
        <v>56287</v>
      </c>
      <c r="I38" s="2448" t="s">
        <v>21</v>
      </c>
      <c r="J38" s="2448" t="s">
        <v>21</v>
      </c>
      <c r="K38" s="2448">
        <v>42615</v>
      </c>
      <c r="L38" s="2448">
        <v>29150</v>
      </c>
      <c r="M38" s="2448">
        <v>65188</v>
      </c>
      <c r="N38" s="2448">
        <v>64658</v>
      </c>
      <c r="O38" s="2448">
        <v>530</v>
      </c>
      <c r="P38" s="2448">
        <v>12</v>
      </c>
      <c r="Q38" s="2448">
        <v>86409</v>
      </c>
      <c r="R38" s="2448" t="s">
        <v>21</v>
      </c>
      <c r="S38" s="2448" t="s">
        <v>21</v>
      </c>
      <c r="T38" s="2448" t="s">
        <v>21</v>
      </c>
      <c r="U38" s="217" t="s">
        <v>21</v>
      </c>
      <c r="V38" s="208">
        <v>11</v>
      </c>
      <c r="W38" s="206">
        <v>11</v>
      </c>
      <c r="X38" s="2119" t="s">
        <v>218</v>
      </c>
      <c r="Y38" s="82">
        <v>1887841</v>
      </c>
      <c r="Z38" s="2448" t="s">
        <v>21</v>
      </c>
      <c r="AA38" s="2448">
        <v>12880</v>
      </c>
      <c r="AB38" s="2448" t="s">
        <v>22</v>
      </c>
      <c r="AC38" s="2448" t="s">
        <v>21</v>
      </c>
      <c r="AD38" s="2448" t="s">
        <v>21</v>
      </c>
      <c r="AE38" s="2448" t="s">
        <v>21</v>
      </c>
      <c r="AF38" s="2448" t="s">
        <v>21</v>
      </c>
      <c r="AG38" s="2448">
        <v>31538</v>
      </c>
      <c r="AH38" s="2448">
        <v>111224</v>
      </c>
      <c r="AI38" s="2448">
        <v>1587251</v>
      </c>
      <c r="AJ38" s="2448" t="s">
        <v>22</v>
      </c>
      <c r="AK38" s="2448" t="s">
        <v>22</v>
      </c>
      <c r="AL38" s="2448" t="s">
        <v>21</v>
      </c>
      <c r="AM38" s="2448" t="s">
        <v>21</v>
      </c>
      <c r="AN38" s="2448" t="s">
        <v>21</v>
      </c>
      <c r="AO38" s="2448" t="s">
        <v>21</v>
      </c>
      <c r="AP38" s="2448">
        <v>27720652</v>
      </c>
      <c r="AQ38" s="2448">
        <v>24548554</v>
      </c>
      <c r="AR38" s="2448" t="s">
        <v>22</v>
      </c>
      <c r="AS38" s="217" t="s">
        <v>22</v>
      </c>
      <c r="AT38" s="208">
        <v>11</v>
      </c>
    </row>
    <row r="39" spans="1:46" ht="21.75" customHeight="1">
      <c r="A39" s="228"/>
      <c r="B39" s="229" t="s">
        <v>1225</v>
      </c>
      <c r="C39" s="230"/>
      <c r="D39" s="125"/>
      <c r="E39" s="125"/>
      <c r="F39" s="125"/>
      <c r="G39" s="125"/>
      <c r="H39" s="125"/>
      <c r="I39" s="125"/>
      <c r="J39" s="125"/>
      <c r="K39" s="125"/>
      <c r="L39" s="125"/>
      <c r="M39" s="125"/>
      <c r="N39" s="125"/>
      <c r="O39" s="125"/>
      <c r="P39" s="125"/>
      <c r="Q39" s="125"/>
      <c r="R39" s="125"/>
      <c r="S39" s="125"/>
      <c r="T39" s="125"/>
      <c r="U39" s="231"/>
      <c r="V39" s="125"/>
      <c r="W39" s="228"/>
      <c r="X39" s="191" t="s">
        <v>1225</v>
      </c>
      <c r="Y39" s="232"/>
      <c r="Z39" s="125"/>
      <c r="AA39" s="125"/>
      <c r="AB39" s="125"/>
      <c r="AC39" s="125"/>
      <c r="AD39" s="125"/>
      <c r="AE39" s="125"/>
      <c r="AF39" s="125"/>
      <c r="AG39" s="125"/>
      <c r="AH39" s="125"/>
      <c r="AI39" s="125"/>
      <c r="AJ39" s="125"/>
      <c r="AK39" s="125"/>
      <c r="AL39" s="125"/>
      <c r="AM39" s="125"/>
      <c r="AN39" s="125"/>
      <c r="AO39" s="125"/>
      <c r="AP39" s="125"/>
      <c r="AQ39" s="125"/>
      <c r="AR39" s="125"/>
      <c r="AS39" s="231"/>
      <c r="AT39" s="125"/>
    </row>
    <row r="40" spans="1:46" s="235" customFormat="1" ht="21.75" customHeight="1">
      <c r="A40" s="233"/>
      <c r="B40" s="161"/>
      <c r="C40" s="233"/>
      <c r="D40" s="233"/>
      <c r="E40" s="233"/>
      <c r="F40" s="233"/>
      <c r="G40" s="233"/>
      <c r="H40" s="233"/>
      <c r="I40" s="233"/>
      <c r="J40" s="233"/>
      <c r="K40" s="233"/>
      <c r="L40" s="233"/>
      <c r="M40" s="233"/>
      <c r="N40" s="233"/>
      <c r="O40" s="233"/>
      <c r="P40" s="233"/>
      <c r="Q40" s="233"/>
      <c r="R40" s="233"/>
      <c r="S40" s="233"/>
      <c r="T40" s="233"/>
      <c r="U40" s="233"/>
      <c r="V40" s="234"/>
      <c r="W40" s="234"/>
      <c r="X40" s="161"/>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4"/>
    </row>
    <row r="41" spans="1:46" s="235" customFormat="1" ht="21.75" customHeight="1">
      <c r="A41" s="233"/>
      <c r="B41" s="161"/>
      <c r="C41" s="233"/>
      <c r="D41" s="233"/>
      <c r="E41" s="233"/>
      <c r="F41" s="233"/>
      <c r="G41" s="233"/>
      <c r="H41" s="233"/>
      <c r="I41" s="233"/>
      <c r="J41" s="233"/>
      <c r="K41" s="233"/>
      <c r="L41" s="233"/>
      <c r="M41" s="233"/>
      <c r="N41" s="233"/>
      <c r="O41" s="233"/>
      <c r="P41" s="233"/>
      <c r="Q41" s="233"/>
      <c r="R41" s="233"/>
      <c r="S41" s="233"/>
      <c r="T41" s="233"/>
      <c r="U41" s="233"/>
      <c r="V41" s="234"/>
      <c r="W41" s="234"/>
      <c r="X41" s="161"/>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4"/>
    </row>
    <row r="42" spans="1:46" s="235" customFormat="1" ht="21.75" customHeight="1">
      <c r="A42" s="233"/>
      <c r="B42" s="161"/>
      <c r="C42" s="233"/>
      <c r="D42" s="233"/>
      <c r="E42" s="233"/>
      <c r="F42" s="233"/>
      <c r="G42" s="233"/>
      <c r="H42" s="233"/>
      <c r="I42" s="233"/>
      <c r="J42" s="233"/>
      <c r="K42" s="233"/>
      <c r="L42" s="233"/>
      <c r="M42" s="233"/>
      <c r="N42" s="233"/>
      <c r="O42" s="233"/>
      <c r="P42" s="233"/>
      <c r="Q42" s="233"/>
      <c r="R42" s="233"/>
      <c r="S42" s="233"/>
      <c r="T42" s="233"/>
      <c r="U42" s="233"/>
      <c r="V42" s="234"/>
      <c r="W42" s="234"/>
      <c r="X42" s="161"/>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4"/>
    </row>
    <row r="43" spans="1:46" s="235" customFormat="1" ht="21.75" customHeight="1">
      <c r="A43" s="233"/>
      <c r="B43" s="161"/>
      <c r="C43" s="233"/>
      <c r="D43" s="233"/>
      <c r="E43" s="233"/>
      <c r="F43" s="233"/>
      <c r="G43" s="233"/>
      <c r="H43" s="233"/>
      <c r="I43" s="233"/>
      <c r="J43" s="233"/>
      <c r="K43" s="233"/>
      <c r="L43" s="233"/>
      <c r="M43" s="233"/>
      <c r="N43" s="233"/>
      <c r="O43" s="233"/>
      <c r="P43" s="233"/>
      <c r="Q43" s="233"/>
      <c r="R43" s="233"/>
      <c r="S43" s="233"/>
      <c r="T43" s="233"/>
      <c r="U43" s="233"/>
      <c r="V43" s="234"/>
      <c r="W43" s="234"/>
      <c r="X43" s="161"/>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4"/>
    </row>
    <row r="44" spans="1:46" s="235" customFormat="1" ht="23.25" customHeight="1">
      <c r="A44" s="236"/>
      <c r="B44" s="2120" t="s">
        <v>762</v>
      </c>
      <c r="C44" s="233"/>
      <c r="D44" s="237" t="s">
        <v>1538</v>
      </c>
      <c r="E44" s="233"/>
      <c r="F44" s="233"/>
      <c r="G44" s="233"/>
      <c r="H44" s="233"/>
      <c r="I44" s="233"/>
      <c r="J44" s="233"/>
      <c r="K44" s="233"/>
      <c r="L44" s="233"/>
      <c r="M44" s="233"/>
      <c r="N44" s="233"/>
      <c r="O44" s="233"/>
      <c r="P44" s="233"/>
      <c r="Q44" s="233"/>
      <c r="R44" s="233"/>
      <c r="S44" s="233"/>
      <c r="T44" s="235" t="s">
        <v>1559</v>
      </c>
      <c r="U44" s="238" t="s">
        <v>763</v>
      </c>
      <c r="V44" s="236"/>
      <c r="W44" s="236"/>
      <c r="X44" s="178" t="s">
        <v>53</v>
      </c>
      <c r="Y44" s="233"/>
      <c r="Z44" s="177"/>
      <c r="AA44" s="177" t="s">
        <v>1560</v>
      </c>
      <c r="AB44" s="177"/>
      <c r="AC44" s="239"/>
      <c r="AD44" s="161"/>
      <c r="AE44" s="233"/>
      <c r="AF44" s="233"/>
      <c r="AG44" s="233"/>
      <c r="AH44" s="233"/>
      <c r="AI44" s="233"/>
      <c r="AJ44" s="233"/>
      <c r="AK44" s="233"/>
      <c r="AL44" s="233"/>
      <c r="AM44" s="233"/>
      <c r="AN44" s="233"/>
      <c r="AO44" s="233"/>
      <c r="AP44" s="233"/>
      <c r="AQ44" s="233"/>
      <c r="AR44" s="235" t="s">
        <v>1561</v>
      </c>
      <c r="AS44" s="238" t="s">
        <v>763</v>
      </c>
      <c r="AT44" s="236"/>
    </row>
    <row r="45" spans="1:46" ht="21.75" customHeight="1">
      <c r="A45" s="206">
        <v>1</v>
      </c>
      <c r="B45" s="2114" t="s">
        <v>758</v>
      </c>
      <c r="C45" s="66">
        <v>8054736611</v>
      </c>
      <c r="D45" s="2446">
        <v>5951663859</v>
      </c>
      <c r="E45" s="2446">
        <v>7557398762</v>
      </c>
      <c r="F45" s="2446">
        <v>3072018977</v>
      </c>
      <c r="G45" s="2446">
        <v>2385145</v>
      </c>
      <c r="H45" s="2446">
        <v>1994517</v>
      </c>
      <c r="I45" s="2446">
        <v>1038985214</v>
      </c>
      <c r="J45" s="2446">
        <v>627327663</v>
      </c>
      <c r="K45" s="2446">
        <v>41673290</v>
      </c>
      <c r="L45" s="2446">
        <v>9328186</v>
      </c>
      <c r="M45" s="2446">
        <v>197428843</v>
      </c>
      <c r="N45" s="2446">
        <v>21095584</v>
      </c>
      <c r="O45" s="2446">
        <v>176333259</v>
      </c>
      <c r="P45" s="2446">
        <v>67224192</v>
      </c>
      <c r="Q45" s="2446">
        <v>294495322</v>
      </c>
      <c r="R45" s="2446">
        <v>611986865</v>
      </c>
      <c r="S45" s="2446">
        <v>125704862</v>
      </c>
      <c r="T45" s="2446">
        <v>39579053</v>
      </c>
      <c r="U45" s="207">
        <v>13905823</v>
      </c>
      <c r="V45" s="208">
        <v>1</v>
      </c>
      <c r="W45" s="206">
        <v>1</v>
      </c>
      <c r="X45" s="2113" t="s">
        <v>758</v>
      </c>
      <c r="Y45" s="2446">
        <v>4485379785</v>
      </c>
      <c r="Z45" s="2446">
        <v>2309638747</v>
      </c>
      <c r="AA45" s="2446">
        <v>910402164</v>
      </c>
      <c r="AB45" s="2446">
        <v>18746122</v>
      </c>
      <c r="AC45" s="2446">
        <v>238239636</v>
      </c>
      <c r="AD45" s="2446">
        <v>287662025</v>
      </c>
      <c r="AE45" s="2446">
        <v>42775926</v>
      </c>
      <c r="AF45" s="2446">
        <v>706289</v>
      </c>
      <c r="AG45" s="2446">
        <v>28587765</v>
      </c>
      <c r="AH45" s="2446">
        <v>82323423</v>
      </c>
      <c r="AI45" s="2446">
        <v>239478219</v>
      </c>
      <c r="AJ45" s="2446">
        <v>158707072</v>
      </c>
      <c r="AK45" s="2446">
        <v>74250016</v>
      </c>
      <c r="AL45" s="2446">
        <v>39860542</v>
      </c>
      <c r="AM45" s="2446">
        <v>15805159</v>
      </c>
      <c r="AN45" s="2446">
        <v>20411933</v>
      </c>
      <c r="AO45" s="2446">
        <v>17784748</v>
      </c>
      <c r="AP45" s="2446">
        <v>658786633</v>
      </c>
      <c r="AQ45" s="2446">
        <v>384189116</v>
      </c>
      <c r="AR45" s="2446">
        <v>1366115062</v>
      </c>
      <c r="AS45" s="2446">
        <v>104862223</v>
      </c>
      <c r="AT45" s="240">
        <v>1</v>
      </c>
    </row>
    <row r="46" spans="1:46" ht="21.75" customHeight="1">
      <c r="A46" s="210"/>
      <c r="B46" s="2114" t="s">
        <v>1555</v>
      </c>
      <c r="C46" s="75">
        <v>6269265599</v>
      </c>
      <c r="D46" s="211"/>
      <c r="E46" s="2447">
        <v>5771927750</v>
      </c>
      <c r="F46" s="211"/>
      <c r="G46" s="211"/>
      <c r="H46" s="211"/>
      <c r="I46" s="211"/>
      <c r="J46" s="211"/>
      <c r="K46" s="211"/>
      <c r="L46" s="211"/>
      <c r="M46" s="211"/>
      <c r="N46" s="211"/>
      <c r="O46" s="211"/>
      <c r="P46" s="211"/>
      <c r="Q46" s="211"/>
      <c r="R46" s="211"/>
      <c r="S46" s="211"/>
      <c r="T46" s="211"/>
      <c r="U46" s="212"/>
      <c r="V46" s="4"/>
      <c r="W46" s="210"/>
      <c r="X46" s="2115" t="s">
        <v>1555</v>
      </c>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41"/>
    </row>
    <row r="47" spans="1:46" ht="21.75" customHeight="1">
      <c r="A47" s="206">
        <v>2</v>
      </c>
      <c r="B47" s="2117" t="s">
        <v>759</v>
      </c>
      <c r="C47" s="75">
        <v>167291876</v>
      </c>
      <c r="D47" s="2447" t="s">
        <v>21</v>
      </c>
      <c r="E47" s="2447">
        <v>154557918</v>
      </c>
      <c r="F47" s="2447">
        <v>5262649</v>
      </c>
      <c r="G47" s="2447" t="s">
        <v>21</v>
      </c>
      <c r="H47" s="2447">
        <v>47644</v>
      </c>
      <c r="I47" s="2447" t="s">
        <v>21</v>
      </c>
      <c r="J47" s="2447" t="s">
        <v>21</v>
      </c>
      <c r="K47" s="2447">
        <v>716090</v>
      </c>
      <c r="L47" s="2447">
        <v>190159</v>
      </c>
      <c r="M47" s="2447">
        <v>2150014</v>
      </c>
      <c r="N47" s="2447">
        <v>329418</v>
      </c>
      <c r="O47" s="2447">
        <v>1820597</v>
      </c>
      <c r="P47" s="2447" t="s">
        <v>21</v>
      </c>
      <c r="Q47" s="2447">
        <v>379781</v>
      </c>
      <c r="R47" s="2447" t="s">
        <v>21</v>
      </c>
      <c r="S47" s="2447">
        <v>1778960</v>
      </c>
      <c r="T47" s="2447" t="s">
        <v>21</v>
      </c>
      <c r="U47" s="214" t="s">
        <v>21</v>
      </c>
      <c r="V47" s="208">
        <v>2</v>
      </c>
      <c r="W47" s="206">
        <v>2</v>
      </c>
      <c r="X47" s="2116" t="s">
        <v>759</v>
      </c>
      <c r="Y47" s="2447">
        <v>149295269</v>
      </c>
      <c r="Z47" s="2447">
        <v>130592391</v>
      </c>
      <c r="AA47" s="2447">
        <v>3353246</v>
      </c>
      <c r="AB47" s="2447" t="s">
        <v>21</v>
      </c>
      <c r="AC47" s="2447" t="s">
        <v>21</v>
      </c>
      <c r="AD47" s="2447" t="s">
        <v>21</v>
      </c>
      <c r="AE47" s="2447" t="s">
        <v>21</v>
      </c>
      <c r="AF47" s="2447" t="s">
        <v>21</v>
      </c>
      <c r="AG47" s="2447">
        <v>5071535</v>
      </c>
      <c r="AH47" s="2447">
        <v>1336936</v>
      </c>
      <c r="AI47" s="2447">
        <v>7688162</v>
      </c>
      <c r="AJ47" s="2447" t="s">
        <v>21</v>
      </c>
      <c r="AK47" s="2447" t="s">
        <v>21</v>
      </c>
      <c r="AL47" s="2447" t="s">
        <v>21</v>
      </c>
      <c r="AM47" s="2447">
        <v>827709</v>
      </c>
      <c r="AN47" s="2447">
        <v>425290</v>
      </c>
      <c r="AO47" s="2447" t="s">
        <v>21</v>
      </c>
      <c r="AP47" s="2447">
        <v>43567898</v>
      </c>
      <c r="AQ47" s="2447">
        <v>10125302</v>
      </c>
      <c r="AR47" s="2447">
        <v>102445281</v>
      </c>
      <c r="AS47" s="2447">
        <v>1147326</v>
      </c>
      <c r="AT47" s="242">
        <v>2</v>
      </c>
    </row>
    <row r="48" spans="1:46" ht="21.75" customHeight="1">
      <c r="A48" s="210"/>
      <c r="B48" s="216" t="s">
        <v>52</v>
      </c>
      <c r="C48" s="213"/>
      <c r="D48" s="211"/>
      <c r="E48" s="211"/>
      <c r="F48" s="211"/>
      <c r="G48" s="211"/>
      <c r="H48" s="211"/>
      <c r="I48" s="211"/>
      <c r="J48" s="211"/>
      <c r="K48" s="211"/>
      <c r="L48" s="211"/>
      <c r="M48" s="211"/>
      <c r="N48" s="211"/>
      <c r="O48" s="211"/>
      <c r="P48" s="211"/>
      <c r="Q48" s="211"/>
      <c r="R48" s="211"/>
      <c r="S48" s="211"/>
      <c r="T48" s="211"/>
      <c r="U48" s="212"/>
      <c r="V48" s="4"/>
      <c r="W48" s="210"/>
      <c r="X48" s="215" t="s">
        <v>52</v>
      </c>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41"/>
    </row>
    <row r="49" spans="1:46" ht="21.75" customHeight="1">
      <c r="A49" s="206">
        <v>3</v>
      </c>
      <c r="B49" s="2119" t="s">
        <v>231</v>
      </c>
      <c r="C49" s="82">
        <v>470482495</v>
      </c>
      <c r="D49" s="2448">
        <v>418006300</v>
      </c>
      <c r="E49" s="2448">
        <v>450336521</v>
      </c>
      <c r="F49" s="2448">
        <v>37378326</v>
      </c>
      <c r="G49" s="2448" t="s">
        <v>22</v>
      </c>
      <c r="H49" s="2448">
        <v>2353</v>
      </c>
      <c r="I49" s="2448" t="s">
        <v>21</v>
      </c>
      <c r="J49" s="2448" t="s">
        <v>21</v>
      </c>
      <c r="K49" s="2448">
        <v>284498</v>
      </c>
      <c r="L49" s="2448">
        <v>137756</v>
      </c>
      <c r="M49" s="2448">
        <v>29938729</v>
      </c>
      <c r="N49" s="2448">
        <v>2983369</v>
      </c>
      <c r="O49" s="2448">
        <v>26955359</v>
      </c>
      <c r="P49" s="2448">
        <v>1343524</v>
      </c>
      <c r="Q49" s="2448">
        <v>1258570</v>
      </c>
      <c r="R49" s="2448" t="s">
        <v>21</v>
      </c>
      <c r="S49" s="2448">
        <v>3818380</v>
      </c>
      <c r="T49" s="2448" t="s">
        <v>21</v>
      </c>
      <c r="U49" s="217">
        <v>594518</v>
      </c>
      <c r="V49" s="208">
        <v>3</v>
      </c>
      <c r="W49" s="206">
        <v>3</v>
      </c>
      <c r="X49" s="2118" t="s">
        <v>231</v>
      </c>
      <c r="Y49" s="2448">
        <v>412958195</v>
      </c>
      <c r="Z49" s="2448">
        <v>147037179</v>
      </c>
      <c r="AA49" s="2448">
        <v>152851</v>
      </c>
      <c r="AB49" s="2448" t="s">
        <v>22</v>
      </c>
      <c r="AC49" s="2448" t="s">
        <v>21</v>
      </c>
      <c r="AD49" s="2448" t="s">
        <v>21</v>
      </c>
      <c r="AE49" s="2448" t="s">
        <v>21</v>
      </c>
      <c r="AF49" s="2448" t="s">
        <v>21</v>
      </c>
      <c r="AG49" s="2448">
        <v>3239315</v>
      </c>
      <c r="AH49" s="2448">
        <v>5843838</v>
      </c>
      <c r="AI49" s="2448">
        <v>33816916</v>
      </c>
      <c r="AJ49" s="2448">
        <v>158707072</v>
      </c>
      <c r="AK49" s="2448" t="s">
        <v>22</v>
      </c>
      <c r="AL49" s="2448">
        <v>39365413</v>
      </c>
      <c r="AM49" s="2448">
        <v>7452006</v>
      </c>
      <c r="AN49" s="2448">
        <v>1285215</v>
      </c>
      <c r="AO49" s="2448">
        <v>16058392</v>
      </c>
      <c r="AP49" s="2448">
        <v>94091756</v>
      </c>
      <c r="AQ49" s="2448">
        <v>17632606</v>
      </c>
      <c r="AR49" s="2448">
        <v>414953006</v>
      </c>
      <c r="AS49" s="2448">
        <v>1518015</v>
      </c>
      <c r="AT49" s="242">
        <v>3</v>
      </c>
    </row>
    <row r="50" spans="1:46" ht="21.75" customHeight="1">
      <c r="A50" s="210"/>
      <c r="B50" s="222" t="s">
        <v>1221</v>
      </c>
      <c r="C50" s="219"/>
      <c r="D50" s="220"/>
      <c r="E50" s="220"/>
      <c r="F50" s="220"/>
      <c r="G50" s="220"/>
      <c r="H50" s="220"/>
      <c r="I50" s="220"/>
      <c r="J50" s="220"/>
      <c r="K50" s="220"/>
      <c r="L50" s="220"/>
      <c r="M50" s="220"/>
      <c r="N50" s="220"/>
      <c r="O50" s="220"/>
      <c r="P50" s="220"/>
      <c r="Q50" s="220"/>
      <c r="R50" s="220"/>
      <c r="S50" s="220"/>
      <c r="T50" s="220"/>
      <c r="U50" s="221"/>
      <c r="V50" s="4"/>
      <c r="W50" s="210"/>
      <c r="X50" s="218" t="s">
        <v>1221</v>
      </c>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41"/>
    </row>
    <row r="51" spans="1:46" ht="21.75" customHeight="1">
      <c r="A51" s="206">
        <v>4</v>
      </c>
      <c r="B51" s="2119" t="s">
        <v>191</v>
      </c>
      <c r="C51" s="82">
        <v>3080817316</v>
      </c>
      <c r="D51" s="2448">
        <v>2469690777</v>
      </c>
      <c r="E51" s="2448">
        <v>2937849192</v>
      </c>
      <c r="F51" s="2448">
        <v>2346441524</v>
      </c>
      <c r="G51" s="2448">
        <v>2385145</v>
      </c>
      <c r="H51" s="2448">
        <v>6989</v>
      </c>
      <c r="I51" s="2448">
        <v>1034057909</v>
      </c>
      <c r="J51" s="2448">
        <v>627327663</v>
      </c>
      <c r="K51" s="2448">
        <v>33803673</v>
      </c>
      <c r="L51" s="2448">
        <v>6631769</v>
      </c>
      <c r="M51" s="2448">
        <v>52145120</v>
      </c>
      <c r="N51" s="2448">
        <v>1965596</v>
      </c>
      <c r="O51" s="2448">
        <v>50179524</v>
      </c>
      <c r="P51" s="2448">
        <v>44344278</v>
      </c>
      <c r="Q51" s="2448">
        <v>253447804</v>
      </c>
      <c r="R51" s="2448">
        <v>247341887</v>
      </c>
      <c r="S51" s="2448">
        <v>44167114</v>
      </c>
      <c r="T51" s="2448" t="s">
        <v>21</v>
      </c>
      <c r="U51" s="217">
        <v>782171</v>
      </c>
      <c r="V51" s="208">
        <v>4</v>
      </c>
      <c r="W51" s="206">
        <v>4</v>
      </c>
      <c r="X51" s="2118" t="s">
        <v>191</v>
      </c>
      <c r="Y51" s="2448">
        <v>591407668</v>
      </c>
      <c r="Z51" s="2448">
        <v>457588166</v>
      </c>
      <c r="AA51" s="2448">
        <v>4695886</v>
      </c>
      <c r="AB51" s="2448">
        <v>15064873</v>
      </c>
      <c r="AC51" s="2448">
        <v>28420329</v>
      </c>
      <c r="AD51" s="2448">
        <v>4229580</v>
      </c>
      <c r="AE51" s="2448" t="s">
        <v>21</v>
      </c>
      <c r="AF51" s="2448" t="s">
        <v>21</v>
      </c>
      <c r="AG51" s="2448">
        <v>19199726</v>
      </c>
      <c r="AH51" s="2448">
        <v>36393193</v>
      </c>
      <c r="AI51" s="2448">
        <v>17343460</v>
      </c>
      <c r="AJ51" s="2448" t="s">
        <v>22</v>
      </c>
      <c r="AK51" s="2448" t="s">
        <v>22</v>
      </c>
      <c r="AL51" s="2448" t="s">
        <v>21</v>
      </c>
      <c r="AM51" s="2448">
        <v>5797982</v>
      </c>
      <c r="AN51" s="2448">
        <v>2674475</v>
      </c>
      <c r="AO51" s="2448" t="s">
        <v>21</v>
      </c>
      <c r="AP51" s="2448">
        <v>129041327</v>
      </c>
      <c r="AQ51" s="2448">
        <v>63896962</v>
      </c>
      <c r="AR51" s="2448">
        <v>402577985</v>
      </c>
      <c r="AS51" s="2448">
        <v>75809675</v>
      </c>
      <c r="AT51" s="242">
        <v>4</v>
      </c>
    </row>
    <row r="52" spans="1:46" ht="21.75" customHeight="1">
      <c r="A52" s="210"/>
      <c r="B52" s="222" t="s">
        <v>1222</v>
      </c>
      <c r="C52" s="82">
        <v>2778099147</v>
      </c>
      <c r="D52" s="220"/>
      <c r="E52" s="2448">
        <v>2635131022</v>
      </c>
      <c r="F52" s="220"/>
      <c r="G52" s="220"/>
      <c r="H52" s="220"/>
      <c r="I52" s="220"/>
      <c r="J52" s="220"/>
      <c r="K52" s="220"/>
      <c r="L52" s="220"/>
      <c r="M52" s="220"/>
      <c r="N52" s="220"/>
      <c r="O52" s="220"/>
      <c r="P52" s="220"/>
      <c r="Q52" s="220"/>
      <c r="R52" s="220"/>
      <c r="S52" s="220"/>
      <c r="T52" s="220"/>
      <c r="U52" s="221"/>
      <c r="V52" s="4"/>
      <c r="W52" s="210"/>
      <c r="X52" s="218" t="s">
        <v>1556</v>
      </c>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41"/>
    </row>
    <row r="53" spans="1:46" ht="21.75" customHeight="1">
      <c r="A53" s="206">
        <v>5</v>
      </c>
      <c r="B53" s="2119" t="s">
        <v>180</v>
      </c>
      <c r="C53" s="82">
        <v>81103494</v>
      </c>
      <c r="D53" s="2448">
        <v>21655751</v>
      </c>
      <c r="E53" s="2448">
        <v>69035085</v>
      </c>
      <c r="F53" s="2448">
        <v>15991105</v>
      </c>
      <c r="G53" s="2448" t="s">
        <v>22</v>
      </c>
      <c r="H53" s="2448">
        <v>2906</v>
      </c>
      <c r="I53" s="2448" t="s">
        <v>21</v>
      </c>
      <c r="J53" s="2448" t="s">
        <v>21</v>
      </c>
      <c r="K53" s="2448">
        <v>114284</v>
      </c>
      <c r="L53" s="2448">
        <v>5693</v>
      </c>
      <c r="M53" s="2448">
        <v>7990952</v>
      </c>
      <c r="N53" s="2448">
        <v>974294</v>
      </c>
      <c r="O53" s="2448">
        <v>7016658</v>
      </c>
      <c r="P53" s="2448">
        <v>19190</v>
      </c>
      <c r="Q53" s="2448">
        <v>200660</v>
      </c>
      <c r="R53" s="2448" t="s">
        <v>21</v>
      </c>
      <c r="S53" s="2448">
        <v>7657420</v>
      </c>
      <c r="T53" s="2448" t="s">
        <v>21</v>
      </c>
      <c r="U53" s="217" t="s">
        <v>21</v>
      </c>
      <c r="V53" s="208">
        <v>5</v>
      </c>
      <c r="W53" s="206">
        <v>5</v>
      </c>
      <c r="X53" s="2118" t="s">
        <v>180</v>
      </c>
      <c r="Y53" s="2448">
        <v>53043980</v>
      </c>
      <c r="Z53" s="2448">
        <v>32374264</v>
      </c>
      <c r="AA53" s="2448" t="s">
        <v>21</v>
      </c>
      <c r="AB53" s="2448" t="s">
        <v>22</v>
      </c>
      <c r="AC53" s="2448" t="s">
        <v>21</v>
      </c>
      <c r="AD53" s="2448" t="s">
        <v>21</v>
      </c>
      <c r="AE53" s="2448" t="s">
        <v>21</v>
      </c>
      <c r="AF53" s="2448" t="s">
        <v>21</v>
      </c>
      <c r="AG53" s="2448" t="s">
        <v>21</v>
      </c>
      <c r="AH53" s="2448">
        <v>774774</v>
      </c>
      <c r="AI53" s="2448">
        <v>19497224</v>
      </c>
      <c r="AJ53" s="2448" t="s">
        <v>22</v>
      </c>
      <c r="AK53" s="2448" t="s">
        <v>22</v>
      </c>
      <c r="AL53" s="2448" t="s">
        <v>21</v>
      </c>
      <c r="AM53" s="2448" t="s">
        <v>21</v>
      </c>
      <c r="AN53" s="2448" t="s">
        <v>21</v>
      </c>
      <c r="AO53" s="2448">
        <v>397718</v>
      </c>
      <c r="AP53" s="2448">
        <v>19784689</v>
      </c>
      <c r="AQ53" s="2448">
        <v>7810585</v>
      </c>
      <c r="AR53" s="2448">
        <v>55270825</v>
      </c>
      <c r="AS53" s="2448">
        <v>4257825</v>
      </c>
      <c r="AT53" s="242">
        <v>5</v>
      </c>
    </row>
    <row r="54" spans="1:46" ht="21.75" customHeight="1">
      <c r="A54" s="210"/>
      <c r="B54" s="222" t="s">
        <v>1420</v>
      </c>
      <c r="C54" s="219"/>
      <c r="D54" s="220"/>
      <c r="E54" s="220"/>
      <c r="F54" s="220"/>
      <c r="G54" s="220"/>
      <c r="H54" s="220"/>
      <c r="I54" s="220"/>
      <c r="J54" s="220"/>
      <c r="K54" s="220"/>
      <c r="L54" s="220"/>
      <c r="M54" s="220"/>
      <c r="N54" s="220"/>
      <c r="O54" s="220"/>
      <c r="P54" s="220"/>
      <c r="Q54" s="220"/>
      <c r="R54" s="220"/>
      <c r="S54" s="220"/>
      <c r="T54" s="220"/>
      <c r="U54" s="221"/>
      <c r="V54" s="4"/>
      <c r="W54" s="210"/>
      <c r="X54" s="218" t="s">
        <v>1420</v>
      </c>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41"/>
    </row>
    <row r="55" spans="1:46" ht="21.75" customHeight="1">
      <c r="A55" s="206">
        <v>6</v>
      </c>
      <c r="B55" s="2119" t="s">
        <v>232</v>
      </c>
      <c r="C55" s="82">
        <v>555712825</v>
      </c>
      <c r="D55" s="2448">
        <v>479934147</v>
      </c>
      <c r="E55" s="2448">
        <v>534848643</v>
      </c>
      <c r="F55" s="2448">
        <v>521095359</v>
      </c>
      <c r="G55" s="2448" t="s">
        <v>22</v>
      </c>
      <c r="H55" s="2448">
        <v>8546</v>
      </c>
      <c r="I55" s="2448">
        <v>4927306</v>
      </c>
      <c r="J55" s="2448" t="s">
        <v>21</v>
      </c>
      <c r="K55" s="2448">
        <v>1901244</v>
      </c>
      <c r="L55" s="2448">
        <v>65900</v>
      </c>
      <c r="M55" s="2448">
        <v>66073848</v>
      </c>
      <c r="N55" s="2448">
        <v>1244240</v>
      </c>
      <c r="O55" s="2448">
        <v>64829607</v>
      </c>
      <c r="P55" s="2448">
        <v>5737786</v>
      </c>
      <c r="Q55" s="2448">
        <v>20360640</v>
      </c>
      <c r="R55" s="2448">
        <v>364643452</v>
      </c>
      <c r="S55" s="2448">
        <v>17797586</v>
      </c>
      <c r="T55" s="2448">
        <v>39579053</v>
      </c>
      <c r="U55" s="217" t="s">
        <v>21</v>
      </c>
      <c r="V55" s="208">
        <v>6</v>
      </c>
      <c r="W55" s="206">
        <v>6</v>
      </c>
      <c r="X55" s="2118" t="s">
        <v>232</v>
      </c>
      <c r="Y55" s="2448">
        <v>13753284</v>
      </c>
      <c r="Z55" s="2448">
        <v>3106205</v>
      </c>
      <c r="AA55" s="2448" t="s">
        <v>21</v>
      </c>
      <c r="AB55" s="2448" t="s">
        <v>22</v>
      </c>
      <c r="AC55" s="2448" t="s">
        <v>21</v>
      </c>
      <c r="AD55" s="2448" t="s">
        <v>21</v>
      </c>
      <c r="AE55" s="2448" t="s">
        <v>21</v>
      </c>
      <c r="AF55" s="2448" t="s">
        <v>21</v>
      </c>
      <c r="AG55" s="2448">
        <v>2679078</v>
      </c>
      <c r="AH55" s="2448">
        <v>7779681</v>
      </c>
      <c r="AI55" s="2448">
        <v>188320</v>
      </c>
      <c r="AJ55" s="2448" t="s">
        <v>22</v>
      </c>
      <c r="AK55" s="2448" t="s">
        <v>22</v>
      </c>
      <c r="AL55" s="2448" t="s">
        <v>21</v>
      </c>
      <c r="AM55" s="2448" t="s">
        <v>21</v>
      </c>
      <c r="AN55" s="2448" t="s">
        <v>21</v>
      </c>
      <c r="AO55" s="2448" t="s">
        <v>21</v>
      </c>
      <c r="AP55" s="2448">
        <v>42382231</v>
      </c>
      <c r="AQ55" s="2448">
        <v>9594439</v>
      </c>
      <c r="AR55" s="2448">
        <v>227756655</v>
      </c>
      <c r="AS55" s="2448">
        <v>11269743</v>
      </c>
      <c r="AT55" s="242">
        <v>6</v>
      </c>
    </row>
    <row r="56" spans="1:46" ht="21.75" customHeight="1">
      <c r="A56" s="210"/>
      <c r="B56" s="222" t="s">
        <v>760</v>
      </c>
      <c r="C56" s="219"/>
      <c r="D56" s="220"/>
      <c r="E56" s="220"/>
      <c r="F56" s="220"/>
      <c r="G56" s="220"/>
      <c r="H56" s="220"/>
      <c r="I56" s="220"/>
      <c r="J56" s="220"/>
      <c r="K56" s="220"/>
      <c r="L56" s="220"/>
      <c r="M56" s="220"/>
      <c r="N56" s="220"/>
      <c r="O56" s="220"/>
      <c r="P56" s="220"/>
      <c r="Q56" s="220"/>
      <c r="R56" s="220"/>
      <c r="S56" s="220"/>
      <c r="T56" s="220"/>
      <c r="U56" s="221"/>
      <c r="V56" s="4"/>
      <c r="W56" s="210"/>
      <c r="X56" s="218" t="s">
        <v>760</v>
      </c>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41"/>
    </row>
    <row r="57" spans="1:46" ht="21.75" customHeight="1">
      <c r="A57" s="206">
        <v>7</v>
      </c>
      <c r="B57" s="2119" t="s">
        <v>233</v>
      </c>
      <c r="C57" s="82">
        <v>381514107</v>
      </c>
      <c r="D57" s="2448">
        <v>256896786</v>
      </c>
      <c r="E57" s="2448">
        <v>363430898</v>
      </c>
      <c r="F57" s="2448">
        <v>70017638</v>
      </c>
      <c r="G57" s="2448" t="s">
        <v>22</v>
      </c>
      <c r="H57" s="2448">
        <v>12006</v>
      </c>
      <c r="I57" s="2448" t="s">
        <v>21</v>
      </c>
      <c r="J57" s="2448" t="s">
        <v>21</v>
      </c>
      <c r="K57" s="2448">
        <v>998974</v>
      </c>
      <c r="L57" s="2448">
        <v>504426</v>
      </c>
      <c r="M57" s="2448">
        <v>19209230</v>
      </c>
      <c r="N57" s="2448">
        <v>1235638</v>
      </c>
      <c r="O57" s="2448">
        <v>17973592</v>
      </c>
      <c r="P57" s="2448">
        <v>10944071</v>
      </c>
      <c r="Q57" s="2448">
        <v>1048918</v>
      </c>
      <c r="R57" s="2448" t="s">
        <v>21</v>
      </c>
      <c r="S57" s="2448">
        <v>26447058</v>
      </c>
      <c r="T57" s="2448" t="s">
        <v>21</v>
      </c>
      <c r="U57" s="217">
        <v>10852955</v>
      </c>
      <c r="V57" s="208">
        <v>7</v>
      </c>
      <c r="W57" s="206">
        <v>7</v>
      </c>
      <c r="X57" s="2118" t="s">
        <v>233</v>
      </c>
      <c r="Y57" s="2448">
        <v>293413260</v>
      </c>
      <c r="Z57" s="2448">
        <v>252202967</v>
      </c>
      <c r="AA57" s="2448">
        <v>7131323</v>
      </c>
      <c r="AB57" s="2448" t="s">
        <v>22</v>
      </c>
      <c r="AC57" s="2448">
        <v>6230746</v>
      </c>
      <c r="AD57" s="2448">
        <v>213981</v>
      </c>
      <c r="AE57" s="2448">
        <v>2114367</v>
      </c>
      <c r="AF57" s="2448">
        <v>101635</v>
      </c>
      <c r="AG57" s="2448">
        <v>5890640</v>
      </c>
      <c r="AH57" s="2448">
        <v>58149</v>
      </c>
      <c r="AI57" s="2448">
        <v>4144647</v>
      </c>
      <c r="AJ57" s="2448" t="s">
        <v>22</v>
      </c>
      <c r="AK57" s="2448" t="s">
        <v>22</v>
      </c>
      <c r="AL57" s="2448">
        <v>38435</v>
      </c>
      <c r="AM57" s="2448">
        <v>2990656</v>
      </c>
      <c r="AN57" s="2448">
        <v>10967078</v>
      </c>
      <c r="AO57" s="2448">
        <v>1328638</v>
      </c>
      <c r="AP57" s="2448">
        <v>59657501</v>
      </c>
      <c r="AQ57" s="2448">
        <v>16362205</v>
      </c>
      <c r="AR57" s="2448">
        <v>136265920</v>
      </c>
      <c r="AS57" s="2448">
        <v>259673</v>
      </c>
      <c r="AT57" s="242">
        <v>7</v>
      </c>
    </row>
    <row r="58" spans="1:46" ht="21.75" customHeight="1">
      <c r="A58" s="210"/>
      <c r="B58" s="225" t="s">
        <v>1557</v>
      </c>
      <c r="C58" s="82">
        <v>381474495</v>
      </c>
      <c r="D58" s="220"/>
      <c r="E58" s="2448">
        <v>363391287</v>
      </c>
      <c r="F58" s="220"/>
      <c r="G58" s="220"/>
      <c r="H58" s="220"/>
      <c r="I58" s="220"/>
      <c r="J58" s="220"/>
      <c r="K58" s="220"/>
      <c r="L58" s="220"/>
      <c r="M58" s="220"/>
      <c r="N58" s="220"/>
      <c r="O58" s="220"/>
      <c r="P58" s="220"/>
      <c r="Q58" s="220"/>
      <c r="R58" s="220"/>
      <c r="S58" s="220"/>
      <c r="T58" s="220"/>
      <c r="U58" s="221"/>
      <c r="V58" s="4"/>
      <c r="W58" s="210"/>
      <c r="X58" s="224" t="s">
        <v>1557</v>
      </c>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41"/>
    </row>
    <row r="59" spans="1:46" ht="21.75" customHeight="1">
      <c r="A59" s="206">
        <v>8</v>
      </c>
      <c r="B59" s="2119" t="s">
        <v>188</v>
      </c>
      <c r="C59" s="82">
        <v>22693156</v>
      </c>
      <c r="D59" s="2448">
        <v>22035957</v>
      </c>
      <c r="E59" s="2448">
        <v>17569049</v>
      </c>
      <c r="F59" s="2448">
        <v>2433905</v>
      </c>
      <c r="G59" s="2448" t="s">
        <v>22</v>
      </c>
      <c r="H59" s="2448" t="s">
        <v>21</v>
      </c>
      <c r="I59" s="2448" t="s">
        <v>21</v>
      </c>
      <c r="J59" s="2448" t="s">
        <v>21</v>
      </c>
      <c r="K59" s="2448">
        <v>5689</v>
      </c>
      <c r="L59" s="2448">
        <v>1282</v>
      </c>
      <c r="M59" s="2448">
        <v>2160267</v>
      </c>
      <c r="N59" s="2448">
        <v>145882</v>
      </c>
      <c r="O59" s="2448">
        <v>2014384</v>
      </c>
      <c r="P59" s="2448" t="s">
        <v>21</v>
      </c>
      <c r="Q59" s="2448">
        <v>92964</v>
      </c>
      <c r="R59" s="2448" t="s">
        <v>21</v>
      </c>
      <c r="S59" s="2448" t="s">
        <v>21</v>
      </c>
      <c r="T59" s="2448" t="s">
        <v>21</v>
      </c>
      <c r="U59" s="217">
        <v>173704</v>
      </c>
      <c r="V59" s="208">
        <v>8</v>
      </c>
      <c r="W59" s="206">
        <v>8</v>
      </c>
      <c r="X59" s="2118" t="s">
        <v>188</v>
      </c>
      <c r="Y59" s="2448">
        <v>15135144</v>
      </c>
      <c r="Z59" s="2448" t="s">
        <v>21</v>
      </c>
      <c r="AA59" s="2448" t="s">
        <v>21</v>
      </c>
      <c r="AB59" s="2448" t="s">
        <v>22</v>
      </c>
      <c r="AC59" s="2448" t="s">
        <v>21</v>
      </c>
      <c r="AD59" s="2448" t="s">
        <v>21</v>
      </c>
      <c r="AE59" s="2448" t="s">
        <v>21</v>
      </c>
      <c r="AF59" s="2448" t="s">
        <v>21</v>
      </c>
      <c r="AG59" s="2448" t="s">
        <v>21</v>
      </c>
      <c r="AH59" s="2448">
        <v>3951675</v>
      </c>
      <c r="AI59" s="2448">
        <v>11183469</v>
      </c>
      <c r="AJ59" s="2448" t="s">
        <v>22</v>
      </c>
      <c r="AK59" s="2448" t="s">
        <v>22</v>
      </c>
      <c r="AL59" s="2448" t="s">
        <v>21</v>
      </c>
      <c r="AM59" s="2448" t="s">
        <v>21</v>
      </c>
      <c r="AN59" s="2448" t="s">
        <v>21</v>
      </c>
      <c r="AO59" s="2448" t="s">
        <v>21</v>
      </c>
      <c r="AP59" s="2448">
        <v>5435147</v>
      </c>
      <c r="AQ59" s="2448">
        <v>4896997</v>
      </c>
      <c r="AR59" s="2448">
        <v>452696</v>
      </c>
      <c r="AS59" s="2448" t="s">
        <v>21</v>
      </c>
      <c r="AT59" s="242">
        <v>8</v>
      </c>
    </row>
    <row r="60" spans="1:46" ht="21.75" customHeight="1">
      <c r="A60" s="210"/>
      <c r="B60" s="222" t="s">
        <v>1223</v>
      </c>
      <c r="C60" s="219"/>
      <c r="D60" s="220"/>
      <c r="E60" s="220"/>
      <c r="F60" s="220"/>
      <c r="G60" s="220"/>
      <c r="H60" s="220"/>
      <c r="I60" s="220"/>
      <c r="J60" s="220"/>
      <c r="K60" s="220"/>
      <c r="L60" s="220"/>
      <c r="M60" s="220"/>
      <c r="N60" s="220"/>
      <c r="O60" s="220"/>
      <c r="P60" s="220"/>
      <c r="Q60" s="220"/>
      <c r="R60" s="220"/>
      <c r="S60" s="220"/>
      <c r="T60" s="220"/>
      <c r="U60" s="221"/>
      <c r="V60" s="4"/>
      <c r="W60" s="210"/>
      <c r="X60" s="218" t="s">
        <v>1223</v>
      </c>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41"/>
    </row>
    <row r="61" spans="1:46" ht="21.75" customHeight="1">
      <c r="A61" s="206">
        <v>9</v>
      </c>
      <c r="B61" s="2119" t="s">
        <v>761</v>
      </c>
      <c r="C61" s="82">
        <v>3414592797</v>
      </c>
      <c r="D61" s="2448">
        <v>2126528789</v>
      </c>
      <c r="E61" s="2448">
        <v>3232381936</v>
      </c>
      <c r="F61" s="2448">
        <v>62687815</v>
      </c>
      <c r="G61" s="2448" t="s">
        <v>22</v>
      </c>
      <c r="H61" s="2448">
        <v>59789</v>
      </c>
      <c r="I61" s="2448" t="s">
        <v>21</v>
      </c>
      <c r="J61" s="2448" t="s">
        <v>21</v>
      </c>
      <c r="K61" s="2448">
        <v>3162916</v>
      </c>
      <c r="L61" s="2448">
        <v>928438</v>
      </c>
      <c r="M61" s="2448">
        <v>14167792</v>
      </c>
      <c r="N61" s="2448">
        <v>7455119</v>
      </c>
      <c r="O61" s="2448">
        <v>6712673</v>
      </c>
      <c r="P61" s="2448">
        <v>3057192</v>
      </c>
      <c r="Q61" s="2448">
        <v>13740790</v>
      </c>
      <c r="R61" s="2448">
        <v>1527</v>
      </c>
      <c r="S61" s="2448">
        <v>27477233</v>
      </c>
      <c r="T61" s="2448" t="s">
        <v>21</v>
      </c>
      <c r="U61" s="217">
        <v>92138</v>
      </c>
      <c r="V61" s="208">
        <v>9</v>
      </c>
      <c r="W61" s="206">
        <v>9</v>
      </c>
      <c r="X61" s="2118" t="s">
        <v>761</v>
      </c>
      <c r="Y61" s="2448">
        <v>3169694121</v>
      </c>
      <c r="Z61" s="2448">
        <v>1546620782</v>
      </c>
      <c r="AA61" s="2448">
        <v>895980523</v>
      </c>
      <c r="AB61" s="2448">
        <v>3681249</v>
      </c>
      <c r="AC61" s="2448">
        <v>203588562</v>
      </c>
      <c r="AD61" s="2448">
        <v>281596559</v>
      </c>
      <c r="AE61" s="2448">
        <v>40661559</v>
      </c>
      <c r="AF61" s="2448">
        <v>604654</v>
      </c>
      <c r="AG61" s="2448">
        <v>1088805</v>
      </c>
      <c r="AH61" s="2448">
        <v>21537298</v>
      </c>
      <c r="AI61" s="2448">
        <v>93324743</v>
      </c>
      <c r="AJ61" s="2448" t="s">
        <v>22</v>
      </c>
      <c r="AK61" s="2448">
        <v>74250016</v>
      </c>
      <c r="AL61" s="2448">
        <v>456693</v>
      </c>
      <c r="AM61" s="2448">
        <v>392225</v>
      </c>
      <c r="AN61" s="2448">
        <v>5910455</v>
      </c>
      <c r="AO61" s="2448" t="s">
        <v>21</v>
      </c>
      <c r="AP61" s="2448">
        <v>232491244</v>
      </c>
      <c r="AQ61" s="2448">
        <v>170483922</v>
      </c>
      <c r="AR61" s="2448">
        <v>221852508</v>
      </c>
      <c r="AS61" s="2448">
        <v>11723296</v>
      </c>
      <c r="AT61" s="242">
        <v>9</v>
      </c>
    </row>
    <row r="62" spans="1:46" ht="21.75" customHeight="1">
      <c r="A62" s="210"/>
      <c r="B62" s="227" t="s">
        <v>1224</v>
      </c>
      <c r="C62" s="82">
        <v>1931879566</v>
      </c>
      <c r="D62" s="220"/>
      <c r="E62" s="2448">
        <v>1749668705</v>
      </c>
      <c r="F62" s="220"/>
      <c r="G62" s="220"/>
      <c r="H62" s="220"/>
      <c r="I62" s="220"/>
      <c r="J62" s="220"/>
      <c r="K62" s="220"/>
      <c r="L62" s="220"/>
      <c r="M62" s="220"/>
      <c r="N62" s="220"/>
      <c r="O62" s="220"/>
      <c r="P62" s="220"/>
      <c r="Q62" s="220"/>
      <c r="R62" s="220"/>
      <c r="S62" s="220"/>
      <c r="T62" s="220"/>
      <c r="U62" s="221"/>
      <c r="V62" s="4"/>
      <c r="W62" s="210"/>
      <c r="X62" s="226" t="s">
        <v>1224</v>
      </c>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41"/>
    </row>
    <row r="63" spans="1:46" ht="21.75" customHeight="1">
      <c r="A63" s="206">
        <v>10</v>
      </c>
      <c r="B63" s="2119" t="s">
        <v>216</v>
      </c>
      <c r="C63" s="82">
        <v>42127223</v>
      </c>
      <c r="D63" s="2448">
        <v>36013340</v>
      </c>
      <c r="E63" s="2448">
        <v>21895076</v>
      </c>
      <c r="F63" s="2448">
        <v>9685085</v>
      </c>
      <c r="G63" s="2448" t="s">
        <v>22</v>
      </c>
      <c r="H63" s="2448">
        <v>2041</v>
      </c>
      <c r="I63" s="2448" t="s">
        <v>21</v>
      </c>
      <c r="J63" s="2448" t="s">
        <v>21</v>
      </c>
      <c r="K63" s="2448">
        <v>554133</v>
      </c>
      <c r="L63" s="2448">
        <v>144127</v>
      </c>
      <c r="M63" s="2448">
        <v>5342586</v>
      </c>
      <c r="N63" s="2448">
        <v>2892735</v>
      </c>
      <c r="O63" s="2448">
        <v>2449851</v>
      </c>
      <c r="P63" s="2448">
        <v>1777649</v>
      </c>
      <c r="Q63" s="2448">
        <v>335178</v>
      </c>
      <c r="R63" s="2448" t="s">
        <v>21</v>
      </c>
      <c r="S63" s="2448">
        <v>119032</v>
      </c>
      <c r="T63" s="2448" t="s">
        <v>21</v>
      </c>
      <c r="U63" s="217">
        <v>1410337</v>
      </c>
      <c r="V63" s="208">
        <v>10</v>
      </c>
      <c r="W63" s="206">
        <v>10</v>
      </c>
      <c r="X63" s="2118" t="s">
        <v>216</v>
      </c>
      <c r="Y63" s="2448">
        <v>12209992</v>
      </c>
      <c r="Z63" s="2448">
        <v>1301577</v>
      </c>
      <c r="AA63" s="2448">
        <v>5416156</v>
      </c>
      <c r="AB63" s="2448" t="s">
        <v>22</v>
      </c>
      <c r="AC63" s="2448" t="s">
        <v>21</v>
      </c>
      <c r="AD63" s="2448">
        <v>1621905</v>
      </c>
      <c r="AE63" s="2448" t="s">
        <v>21</v>
      </c>
      <c r="AF63" s="2448" t="s">
        <v>21</v>
      </c>
      <c r="AG63" s="2448">
        <v>189834</v>
      </c>
      <c r="AH63" s="2448">
        <v>1248920</v>
      </c>
      <c r="AI63" s="2448">
        <v>2431599</v>
      </c>
      <c r="AJ63" s="2448" t="s">
        <v>22</v>
      </c>
      <c r="AK63" s="2448" t="s">
        <v>22</v>
      </c>
      <c r="AL63" s="2448" t="s">
        <v>21</v>
      </c>
      <c r="AM63" s="2448" t="s">
        <v>21</v>
      </c>
      <c r="AN63" s="2448" t="s">
        <v>21</v>
      </c>
      <c r="AO63" s="2448" t="s">
        <v>21</v>
      </c>
      <c r="AP63" s="2448">
        <v>19676290</v>
      </c>
      <c r="AQ63" s="2448">
        <v>15261908</v>
      </c>
      <c r="AR63" s="2448">
        <v>9430748</v>
      </c>
      <c r="AS63" s="2448">
        <v>1171324</v>
      </c>
      <c r="AT63" s="242">
        <v>10</v>
      </c>
    </row>
    <row r="64" spans="1:46" ht="21.75" customHeight="1">
      <c r="A64" s="210"/>
      <c r="B64" s="227" t="s">
        <v>1180</v>
      </c>
      <c r="C64" s="219"/>
      <c r="D64" s="220"/>
      <c r="E64" s="220"/>
      <c r="F64" s="220"/>
      <c r="G64" s="220"/>
      <c r="H64" s="220"/>
      <c r="I64" s="220"/>
      <c r="J64" s="220"/>
      <c r="K64" s="220"/>
      <c r="L64" s="220"/>
      <c r="M64" s="220"/>
      <c r="N64" s="220"/>
      <c r="O64" s="220"/>
      <c r="P64" s="220"/>
      <c r="Q64" s="220"/>
      <c r="R64" s="220"/>
      <c r="S64" s="220"/>
      <c r="T64" s="220"/>
      <c r="U64" s="221"/>
      <c r="V64" s="4"/>
      <c r="W64" s="210"/>
      <c r="X64" s="226" t="s">
        <v>1180</v>
      </c>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41"/>
    </row>
    <row r="65" spans="1:46" ht="21.75" customHeight="1">
      <c r="A65" s="206">
        <v>11</v>
      </c>
      <c r="B65" s="2119" t="s">
        <v>218</v>
      </c>
      <c r="C65" s="82">
        <v>172985074</v>
      </c>
      <c r="D65" s="2448">
        <v>120902012</v>
      </c>
      <c r="E65" s="2448">
        <v>84610280</v>
      </c>
      <c r="F65" s="2448">
        <v>11550871</v>
      </c>
      <c r="G65" s="2448" t="s">
        <v>22</v>
      </c>
      <c r="H65" s="2448">
        <v>1947530</v>
      </c>
      <c r="I65" s="2448" t="s">
        <v>21</v>
      </c>
      <c r="J65" s="2448" t="s">
        <v>21</v>
      </c>
      <c r="K65" s="2448">
        <v>1563971</v>
      </c>
      <c r="L65" s="2448">
        <v>1098955</v>
      </c>
      <c r="M65" s="2448">
        <v>2550335</v>
      </c>
      <c r="N65" s="2448">
        <v>2528128</v>
      </c>
      <c r="O65" s="2448">
        <v>22207</v>
      </c>
      <c r="P65" s="2448">
        <v>503</v>
      </c>
      <c r="Q65" s="2448">
        <v>4389577</v>
      </c>
      <c r="R65" s="2448" t="s">
        <v>21</v>
      </c>
      <c r="S65" s="2448" t="s">
        <v>21</v>
      </c>
      <c r="T65" s="2448" t="s">
        <v>21</v>
      </c>
      <c r="U65" s="217" t="s">
        <v>21</v>
      </c>
      <c r="V65" s="208">
        <v>11</v>
      </c>
      <c r="W65" s="206">
        <v>11</v>
      </c>
      <c r="X65" s="2118" t="s">
        <v>218</v>
      </c>
      <c r="Y65" s="2448">
        <v>73059409</v>
      </c>
      <c r="Z65" s="2448" t="s">
        <v>21</v>
      </c>
      <c r="AA65" s="2448">
        <v>378672</v>
      </c>
      <c r="AB65" s="2448" t="s">
        <v>22</v>
      </c>
      <c r="AC65" s="2448" t="s">
        <v>21</v>
      </c>
      <c r="AD65" s="2448" t="s">
        <v>21</v>
      </c>
      <c r="AE65" s="2448" t="s">
        <v>21</v>
      </c>
      <c r="AF65" s="2448" t="s">
        <v>21</v>
      </c>
      <c r="AG65" s="2448">
        <v>1371903</v>
      </c>
      <c r="AH65" s="2448">
        <v>6072830</v>
      </c>
      <c r="AI65" s="2448">
        <v>65236004</v>
      </c>
      <c r="AJ65" s="2448" t="s">
        <v>22</v>
      </c>
      <c r="AK65" s="2448" t="s">
        <v>22</v>
      </c>
      <c r="AL65" s="2448" t="s">
        <v>21</v>
      </c>
      <c r="AM65" s="2448" t="s">
        <v>21</v>
      </c>
      <c r="AN65" s="2448" t="s">
        <v>21</v>
      </c>
      <c r="AO65" s="2448" t="s">
        <v>21</v>
      </c>
      <c r="AP65" s="2448">
        <v>99794347</v>
      </c>
      <c r="AQ65" s="2448">
        <v>88374794</v>
      </c>
      <c r="AR65" s="2448" t="s">
        <v>22</v>
      </c>
      <c r="AS65" s="2448" t="s">
        <v>22</v>
      </c>
      <c r="AT65" s="242">
        <v>11</v>
      </c>
    </row>
    <row r="66" spans="1:46" ht="21.75" customHeight="1">
      <c r="A66" s="228"/>
      <c r="B66" s="191" t="s">
        <v>1225</v>
      </c>
      <c r="C66" s="232"/>
      <c r="D66" s="125"/>
      <c r="E66" s="125"/>
      <c r="F66" s="125"/>
      <c r="G66" s="125"/>
      <c r="H66" s="125"/>
      <c r="I66" s="125"/>
      <c r="J66" s="125"/>
      <c r="K66" s="125"/>
      <c r="L66" s="125"/>
      <c r="M66" s="125"/>
      <c r="N66" s="125"/>
      <c r="O66" s="125"/>
      <c r="P66" s="125"/>
      <c r="Q66" s="125"/>
      <c r="R66" s="125"/>
      <c r="S66" s="125"/>
      <c r="T66" s="125"/>
      <c r="U66" s="231"/>
      <c r="V66" s="125"/>
      <c r="W66" s="228"/>
      <c r="X66" s="229" t="s">
        <v>1225</v>
      </c>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232"/>
    </row>
    <row r="67" spans="1:46" s="235" customFormat="1" ht="18" customHeight="1">
      <c r="A67" s="1260" t="s">
        <v>44</v>
      </c>
      <c r="B67" s="243" t="s">
        <v>1562</v>
      </c>
      <c r="C67" s="233"/>
      <c r="D67" s="233"/>
      <c r="L67" s="244" t="s">
        <v>1563</v>
      </c>
      <c r="M67" s="1236" t="s">
        <v>1564</v>
      </c>
      <c r="N67" s="1397"/>
      <c r="O67" s="1397"/>
      <c r="P67" s="1397"/>
      <c r="Q67" s="1397"/>
      <c r="R67" s="1397"/>
      <c r="S67" s="1397"/>
      <c r="T67" s="1397"/>
      <c r="U67" s="1397"/>
      <c r="V67" s="1397"/>
      <c r="W67" s="1260" t="s">
        <v>44</v>
      </c>
      <c r="X67" s="243" t="s">
        <v>624</v>
      </c>
      <c r="AH67" s="244" t="s">
        <v>1565</v>
      </c>
      <c r="AI67" s="1236" t="s">
        <v>1566</v>
      </c>
      <c r="AJ67" s="1397"/>
      <c r="AK67" s="1397"/>
      <c r="AL67" s="1397"/>
      <c r="AM67" s="1397"/>
      <c r="AN67" s="1397"/>
      <c r="AO67" s="1397"/>
    </row>
    <row r="68" spans="1:46" s="235" customFormat="1" ht="18" customHeight="1">
      <c r="A68" s="247"/>
      <c r="B68" s="243" t="s">
        <v>625</v>
      </c>
      <c r="C68" s="233"/>
      <c r="D68" s="233"/>
      <c r="L68" s="244" t="s">
        <v>1567</v>
      </c>
      <c r="M68" s="1236" t="s">
        <v>764</v>
      </c>
      <c r="N68" s="1397"/>
      <c r="O68" s="1397"/>
      <c r="P68" s="1397"/>
      <c r="Q68" s="1397"/>
      <c r="R68" s="1397"/>
      <c r="S68" s="1397"/>
      <c r="T68" s="1397"/>
      <c r="U68" s="1397"/>
      <c r="V68" s="1397"/>
      <c r="W68" s="245"/>
      <c r="X68" s="243" t="s">
        <v>1568</v>
      </c>
      <c r="AH68" s="244" t="s">
        <v>1569</v>
      </c>
      <c r="AI68" s="1236" t="s">
        <v>1570</v>
      </c>
      <c r="AJ68" s="1397"/>
      <c r="AK68" s="1397"/>
      <c r="AL68" s="1397"/>
      <c r="AM68" s="1397"/>
      <c r="AN68" s="1397"/>
      <c r="AO68" s="1397"/>
    </row>
    <row r="69" spans="1:46" s="235" customFormat="1" ht="18" customHeight="1">
      <c r="A69" s="247"/>
      <c r="B69" s="243"/>
      <c r="L69" s="244"/>
      <c r="M69" s="1236"/>
      <c r="N69" s="1397"/>
      <c r="O69" s="1397"/>
      <c r="P69" s="1397"/>
      <c r="Q69" s="1397"/>
      <c r="R69" s="1397"/>
      <c r="S69" s="1397"/>
      <c r="T69" s="1397"/>
      <c r="U69" s="1397"/>
      <c r="V69" s="1397"/>
      <c r="W69" s="245"/>
      <c r="X69" s="246"/>
      <c r="Y69" s="245"/>
    </row>
    <row r="70" spans="1:46" s="235" customFormat="1" ht="18" customHeight="1">
      <c r="A70" s="247"/>
      <c r="B70" s="243"/>
      <c r="L70" s="244"/>
      <c r="M70" s="1236"/>
      <c r="N70" s="1397"/>
      <c r="O70" s="1397"/>
      <c r="P70" s="1397"/>
      <c r="Q70" s="1397"/>
      <c r="R70" s="1397"/>
      <c r="S70" s="1397"/>
      <c r="T70" s="1397"/>
      <c r="U70" s="1397"/>
      <c r="V70" s="1397"/>
      <c r="W70" s="245"/>
      <c r="X70" s="246"/>
      <c r="Y70" s="245"/>
    </row>
    <row r="71" spans="1:46" s="235" customFormat="1" ht="18" customHeight="1">
      <c r="B71" s="161"/>
      <c r="L71" s="161"/>
      <c r="M71" s="161"/>
      <c r="X71" s="161"/>
    </row>
    <row r="72" spans="1:46" s="1398" customFormat="1" ht="18" customHeight="1">
      <c r="B72" s="1399"/>
      <c r="X72" s="1399"/>
    </row>
    <row r="73" spans="1:46" s="1398" customFormat="1" ht="18" customHeight="1">
      <c r="B73" s="1399"/>
      <c r="X73" s="1399"/>
    </row>
    <row r="74" spans="1:46" s="1398" customFormat="1" ht="18" customHeight="1">
      <c r="B74" s="1399"/>
      <c r="X74" s="1399"/>
    </row>
    <row r="75" spans="1:46" s="1398" customFormat="1" ht="18" customHeight="1">
      <c r="B75" s="1399"/>
      <c r="X75" s="1399"/>
    </row>
    <row r="76" spans="1:46" s="1398" customFormat="1" ht="18" customHeight="1">
      <c r="B76" s="1399"/>
      <c r="X76" s="1399"/>
    </row>
    <row r="77" spans="1:46" s="1398" customFormat="1" ht="18" customHeight="1">
      <c r="B77" s="1399"/>
      <c r="X77" s="1399"/>
    </row>
    <row r="78" spans="1:46" s="1398" customFormat="1" ht="18" customHeight="1">
      <c r="B78" s="1399"/>
      <c r="X78" s="1399"/>
    </row>
  </sheetData>
  <mergeCells count="4">
    <mergeCell ref="A7:E7"/>
    <mergeCell ref="F7:J7"/>
    <mergeCell ref="AO15:AO16"/>
    <mergeCell ref="AQ15:AQ16"/>
  </mergeCells>
  <phoneticPr fontId="99"/>
  <printOptions horizontalCentered="1"/>
  <pageMargins left="0.59055118110236227" right="0.59055118110236227" top="0.39370078740157483" bottom="0.39370078740157483" header="0" footer="0"/>
  <pageSetup paperSize="9" scale="54" firstPageNumber="6" orientation="portrait" useFirstPageNumber="1" r:id="rId1"/>
  <headerFooter alignWithMargins="0">
    <oddFooter>&amp;C&amp;"ＭＳ Ｐ明朝,標準"&amp;18－&amp;P－</oddFooter>
  </headerFooter>
  <colBreaks count="3" manualBreakCount="3">
    <brk id="11" max="72" man="1"/>
    <brk id="22" max="72" man="1"/>
    <brk id="33" max="7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AR111"/>
  <sheetViews>
    <sheetView zoomScaleNormal="100" zoomScaleSheetLayoutView="75" workbookViewId="0"/>
  </sheetViews>
  <sheetFormatPr defaultColWidth="9" defaultRowHeight="13.5"/>
  <cols>
    <col min="1" max="1" width="8.75" style="115" customWidth="1"/>
    <col min="2" max="2" width="6.25" style="115" customWidth="1"/>
    <col min="3" max="3" width="14" style="115" customWidth="1"/>
    <col min="4" max="11" width="17.125" style="115" customWidth="1"/>
    <col min="12" max="19" width="17.625" style="115" customWidth="1"/>
    <col min="20" max="21" width="11.625" style="115" customWidth="1"/>
    <col min="22" max="22" width="8.75" style="115" customWidth="1"/>
    <col min="23" max="23" width="6.25" style="115" customWidth="1"/>
    <col min="24" max="24" width="14" style="115" customWidth="1"/>
    <col min="25" max="32" width="17.125" style="115" customWidth="1"/>
    <col min="33" max="40" width="17.625" style="115" customWidth="1"/>
    <col min="41" max="42" width="11.625" style="115" customWidth="1"/>
    <col min="43" max="16384" width="9" style="115"/>
  </cols>
  <sheetData>
    <row r="1" spans="1:44" s="388" customFormat="1" ht="15">
      <c r="A1" s="966" t="s">
        <v>1143</v>
      </c>
      <c r="B1" s="966"/>
      <c r="C1" s="966"/>
      <c r="D1" s="966"/>
      <c r="E1" s="966"/>
      <c r="F1" s="966"/>
      <c r="G1" s="966"/>
      <c r="S1" s="1026"/>
      <c r="T1" s="1026"/>
      <c r="U1" s="642" t="s">
        <v>1144</v>
      </c>
      <c r="V1" s="966" t="s">
        <v>1143</v>
      </c>
      <c r="W1" s="1026"/>
      <c r="X1" s="1026"/>
      <c r="Y1" s="1026"/>
      <c r="Z1" s="1026"/>
      <c r="AA1" s="1026"/>
      <c r="AB1" s="1026"/>
      <c r="AN1" s="1026"/>
      <c r="AO1" s="1026"/>
      <c r="AP1" s="642" t="s">
        <v>1144</v>
      </c>
      <c r="AQ1" s="14"/>
      <c r="AR1" s="14"/>
    </row>
    <row r="2" spans="1:44" s="388" customFormat="1" ht="15">
      <c r="A2" s="966" t="s">
        <v>1145</v>
      </c>
      <c r="B2" s="643"/>
      <c r="C2" s="518"/>
      <c r="E2" s="518"/>
      <c r="F2" s="518"/>
      <c r="S2" s="518"/>
      <c r="U2" s="642" t="s">
        <v>1146</v>
      </c>
      <c r="V2" s="966" t="s">
        <v>1145</v>
      </c>
      <c r="W2" s="643"/>
      <c r="X2" s="518"/>
      <c r="Z2" s="518"/>
      <c r="AA2" s="518"/>
      <c r="AN2" s="518"/>
      <c r="AP2" s="642" t="s">
        <v>1146</v>
      </c>
      <c r="AQ2" s="14"/>
      <c r="AR2" s="14"/>
    </row>
    <row r="3" spans="1:44">
      <c r="A3" s="966"/>
      <c r="B3" s="966"/>
      <c r="C3" s="966"/>
      <c r="D3" s="387"/>
      <c r="E3" s="387"/>
      <c r="F3" s="455"/>
      <c r="G3" s="209"/>
      <c r="H3" s="209"/>
      <c r="I3" s="209"/>
      <c r="J3" s="209"/>
      <c r="K3" s="209"/>
      <c r="R3" s="966"/>
      <c r="S3" s="387"/>
      <c r="V3" s="966"/>
      <c r="W3" s="966"/>
      <c r="X3" s="966"/>
      <c r="Y3" s="387"/>
      <c r="Z3" s="387"/>
      <c r="AA3" s="455"/>
      <c r="AB3" s="209"/>
      <c r="AC3" s="209"/>
      <c r="AD3" s="209"/>
      <c r="AE3" s="209"/>
      <c r="AF3" s="209"/>
      <c r="AM3" s="966"/>
      <c r="AN3" s="387"/>
      <c r="AQ3" s="4"/>
      <c r="AR3" s="4"/>
    </row>
    <row r="4" spans="1:44">
      <c r="F4" s="209"/>
      <c r="G4" s="209"/>
      <c r="H4" s="209"/>
      <c r="I4" s="209"/>
      <c r="J4" s="209"/>
      <c r="K4" s="209"/>
      <c r="AQ4" s="4"/>
      <c r="AR4" s="4"/>
    </row>
    <row r="5" spans="1:44" s="388" customFormat="1" ht="20.25" customHeight="1">
      <c r="A5" s="1111" t="s">
        <v>1317</v>
      </c>
      <c r="B5" s="436"/>
      <c r="C5" s="436"/>
      <c r="D5" s="1112"/>
      <c r="E5" s="926"/>
      <c r="F5" s="2464" t="s">
        <v>1318</v>
      </c>
      <c r="G5" s="1760"/>
      <c r="H5" s="1760"/>
      <c r="AQ5" s="14"/>
      <c r="AR5" s="14"/>
    </row>
    <row r="6" spans="1:44" s="388" customFormat="1" ht="15">
      <c r="D6" s="518"/>
      <c r="AQ6" s="14"/>
      <c r="AR6" s="14"/>
    </row>
    <row r="7" spans="1:44" s="388" customFormat="1" ht="15.75">
      <c r="A7" s="388" t="s">
        <v>1311</v>
      </c>
      <c r="D7" s="970" t="s">
        <v>1147</v>
      </c>
      <c r="F7" s="2466" t="s">
        <v>1319</v>
      </c>
      <c r="AA7" s="1760"/>
      <c r="AC7" s="1760"/>
      <c r="AF7" s="970" t="s">
        <v>1148</v>
      </c>
      <c r="AH7" s="1760" t="s">
        <v>1320</v>
      </c>
      <c r="AQ7" s="14"/>
      <c r="AR7" s="14"/>
    </row>
    <row r="8" spans="1:44" s="388" customFormat="1" ht="18.75" customHeight="1">
      <c r="A8" s="2575" t="s">
        <v>737</v>
      </c>
      <c r="B8" s="2575"/>
      <c r="C8" s="2796"/>
      <c r="D8" s="2077" t="s">
        <v>689</v>
      </c>
      <c r="E8" s="2459" t="s">
        <v>1321</v>
      </c>
      <c r="F8" s="529"/>
      <c r="G8" s="529"/>
      <c r="H8" s="529"/>
      <c r="I8" s="529"/>
      <c r="J8" s="529"/>
      <c r="K8" s="1036" t="s">
        <v>744</v>
      </c>
      <c r="L8" s="529" t="s">
        <v>399</v>
      </c>
      <c r="M8" s="529"/>
      <c r="N8" s="529" t="s">
        <v>717</v>
      </c>
      <c r="O8" s="2460"/>
      <c r="P8" s="529"/>
      <c r="Q8" s="2468" t="s">
        <v>1149</v>
      </c>
      <c r="R8" s="529"/>
      <c r="S8" s="529"/>
      <c r="T8" s="2566" t="s">
        <v>697</v>
      </c>
      <c r="U8" s="2567"/>
      <c r="V8" s="2575" t="s">
        <v>737</v>
      </c>
      <c r="W8" s="2575"/>
      <c r="X8" s="2796"/>
      <c r="Y8" s="1017" t="s">
        <v>1150</v>
      </c>
      <c r="Z8" s="529" t="s">
        <v>1322</v>
      </c>
      <c r="AA8" s="521"/>
      <c r="AB8" s="2078"/>
      <c r="AC8" s="529"/>
      <c r="AD8" s="529"/>
      <c r="AE8" s="395"/>
      <c r="AF8" s="2342" t="s">
        <v>1151</v>
      </c>
      <c r="AG8" s="529" t="s">
        <v>399</v>
      </c>
      <c r="AH8" s="529"/>
      <c r="AI8" s="521"/>
      <c r="AJ8" s="2078"/>
      <c r="AK8" s="529"/>
      <c r="AL8" s="529"/>
      <c r="AM8" s="395"/>
      <c r="AN8" s="1288"/>
      <c r="AO8" s="2566" t="s">
        <v>697</v>
      </c>
      <c r="AP8" s="2567"/>
      <c r="AQ8" s="14"/>
      <c r="AR8" s="14"/>
    </row>
    <row r="9" spans="1:44" s="388" customFormat="1" ht="18.75" customHeight="1">
      <c r="A9" s="2797"/>
      <c r="B9" s="2797"/>
      <c r="C9" s="2798"/>
      <c r="D9" s="1023" t="s">
        <v>1323</v>
      </c>
      <c r="E9" s="1022" t="s">
        <v>739</v>
      </c>
      <c r="F9" s="1021" t="s">
        <v>742</v>
      </c>
      <c r="G9" s="1023" t="s">
        <v>317</v>
      </c>
      <c r="H9" s="1021" t="s">
        <v>295</v>
      </c>
      <c r="I9" s="2063" t="s">
        <v>296</v>
      </c>
      <c r="J9" s="1021" t="s">
        <v>348</v>
      </c>
      <c r="K9" s="1021" t="s">
        <v>371</v>
      </c>
      <c r="L9" s="1021" t="s">
        <v>301</v>
      </c>
      <c r="M9" s="1021" t="s">
        <v>1199</v>
      </c>
      <c r="N9" s="1022" t="s">
        <v>10</v>
      </c>
      <c r="O9" s="1022" t="s">
        <v>1413</v>
      </c>
      <c r="P9" s="1022" t="s">
        <v>19</v>
      </c>
      <c r="Q9" s="1022" t="s">
        <v>1323</v>
      </c>
      <c r="R9" s="1021" t="s">
        <v>742</v>
      </c>
      <c r="S9" s="2063" t="s">
        <v>296</v>
      </c>
      <c r="T9" s="2568"/>
      <c r="U9" s="2569"/>
      <c r="V9" s="2797"/>
      <c r="W9" s="2797"/>
      <c r="X9" s="2798"/>
      <c r="Y9" s="1021" t="s">
        <v>371</v>
      </c>
      <c r="Z9" s="1021" t="s">
        <v>300</v>
      </c>
      <c r="AA9" s="1021" t="s">
        <v>301</v>
      </c>
      <c r="AB9" s="1021" t="s">
        <v>1199</v>
      </c>
      <c r="AC9" s="1022" t="s">
        <v>10</v>
      </c>
      <c r="AD9" s="1021" t="s">
        <v>11</v>
      </c>
      <c r="AE9" s="1022" t="s">
        <v>19</v>
      </c>
      <c r="AF9" s="1021" t="s">
        <v>295</v>
      </c>
      <c r="AG9" s="2063" t="s">
        <v>296</v>
      </c>
      <c r="AH9" s="1021" t="s">
        <v>348</v>
      </c>
      <c r="AI9" s="1021" t="s">
        <v>371</v>
      </c>
      <c r="AJ9" s="1021" t="s">
        <v>300</v>
      </c>
      <c r="AK9" s="1021" t="s">
        <v>301</v>
      </c>
      <c r="AL9" s="1021" t="s">
        <v>1199</v>
      </c>
      <c r="AM9" s="1022" t="s">
        <v>10</v>
      </c>
      <c r="AN9" s="1021" t="s">
        <v>11</v>
      </c>
      <c r="AO9" s="2568"/>
      <c r="AP9" s="2569"/>
      <c r="AQ9" s="14"/>
      <c r="AR9" s="14"/>
    </row>
    <row r="10" spans="1:44" s="388" customFormat="1" ht="14.25" customHeight="1">
      <c r="A10" s="2797"/>
      <c r="B10" s="2797"/>
      <c r="C10" s="2798"/>
      <c r="D10" s="523"/>
      <c r="E10" s="2442"/>
      <c r="F10" s="526"/>
      <c r="G10" s="523"/>
      <c r="H10" s="526"/>
      <c r="I10" s="2442"/>
      <c r="J10" s="526"/>
      <c r="K10" s="526"/>
      <c r="L10" s="1024" t="s">
        <v>1186</v>
      </c>
      <c r="M10" s="1024"/>
      <c r="N10" s="1022" t="s">
        <v>726</v>
      </c>
      <c r="O10" s="1022"/>
      <c r="P10" s="1022" t="s">
        <v>1186</v>
      </c>
      <c r="Q10" s="1022"/>
      <c r="R10" s="1024"/>
      <c r="S10" s="1022"/>
      <c r="T10" s="2568"/>
      <c r="U10" s="2569"/>
      <c r="V10" s="2797"/>
      <c r="W10" s="2797"/>
      <c r="X10" s="2798"/>
      <c r="Y10" s="1024"/>
      <c r="Z10" s="1024" t="s">
        <v>1186</v>
      </c>
      <c r="AA10" s="1024" t="s">
        <v>1186</v>
      </c>
      <c r="AB10" s="1024"/>
      <c r="AC10" s="1022" t="s">
        <v>726</v>
      </c>
      <c r="AD10" s="1703" t="s">
        <v>714</v>
      </c>
      <c r="AE10" s="1022" t="s">
        <v>1186</v>
      </c>
      <c r="AF10" s="1024"/>
      <c r="AG10" s="1022"/>
      <c r="AH10" s="1024"/>
      <c r="AI10" s="1024"/>
      <c r="AJ10" s="1024" t="s">
        <v>1186</v>
      </c>
      <c r="AK10" s="1024" t="s">
        <v>1186</v>
      </c>
      <c r="AL10" s="1024"/>
      <c r="AM10" s="1022" t="s">
        <v>726</v>
      </c>
      <c r="AN10" s="1703" t="s">
        <v>714</v>
      </c>
      <c r="AO10" s="2568"/>
      <c r="AP10" s="2569"/>
      <c r="AQ10" s="14"/>
      <c r="AR10" s="14"/>
    </row>
    <row r="11" spans="1:44" s="388" customFormat="1" ht="14.25" customHeight="1">
      <c r="A11" s="2797"/>
      <c r="B11" s="2797"/>
      <c r="C11" s="2798"/>
      <c r="D11" s="945" t="s">
        <v>1242</v>
      </c>
      <c r="E11" s="2442"/>
      <c r="F11" s="2442"/>
      <c r="G11" s="697" t="s">
        <v>1883</v>
      </c>
      <c r="H11" s="526"/>
      <c r="I11" s="2442"/>
      <c r="J11" s="559" t="s">
        <v>388</v>
      </c>
      <c r="K11" s="559" t="s">
        <v>388</v>
      </c>
      <c r="L11" s="2442" t="s">
        <v>1379</v>
      </c>
      <c r="M11" s="526"/>
      <c r="N11" s="2442"/>
      <c r="O11" s="2442"/>
      <c r="P11" s="2442"/>
      <c r="Q11" s="697" t="s">
        <v>1242</v>
      </c>
      <c r="R11" s="2442"/>
      <c r="S11" s="2442"/>
      <c r="T11" s="2568"/>
      <c r="U11" s="2569"/>
      <c r="V11" s="2797"/>
      <c r="W11" s="2797"/>
      <c r="X11" s="2798"/>
      <c r="Y11" s="559" t="s">
        <v>388</v>
      </c>
      <c r="Z11" s="559"/>
      <c r="AA11" s="2442" t="s">
        <v>1379</v>
      </c>
      <c r="AB11" s="526"/>
      <c r="AC11" s="2442"/>
      <c r="AD11" s="401" t="s">
        <v>1204</v>
      </c>
      <c r="AE11" s="2442"/>
      <c r="AF11" s="526"/>
      <c r="AG11" s="2442"/>
      <c r="AH11" s="559" t="s">
        <v>388</v>
      </c>
      <c r="AI11" s="559" t="s">
        <v>388</v>
      </c>
      <c r="AJ11" s="559"/>
      <c r="AK11" s="2442" t="s">
        <v>1379</v>
      </c>
      <c r="AL11" s="526"/>
      <c r="AM11" s="2442"/>
      <c r="AN11" s="401" t="s">
        <v>1204</v>
      </c>
      <c r="AO11" s="2568"/>
      <c r="AP11" s="2569"/>
      <c r="AQ11" s="14"/>
      <c r="AR11" s="14"/>
    </row>
    <row r="12" spans="1:44" s="388" customFormat="1" ht="14.25" customHeight="1">
      <c r="A12" s="2797"/>
      <c r="B12" s="2797"/>
      <c r="C12" s="2798"/>
      <c r="D12" s="945" t="s">
        <v>1886</v>
      </c>
      <c r="E12" s="2442" t="s">
        <v>720</v>
      </c>
      <c r="F12" s="2442" t="s">
        <v>1414</v>
      </c>
      <c r="G12" s="697" t="s">
        <v>1887</v>
      </c>
      <c r="H12" s="526" t="s">
        <v>719</v>
      </c>
      <c r="I12" s="2442" t="s">
        <v>400</v>
      </c>
      <c r="J12" s="559" t="s">
        <v>1383</v>
      </c>
      <c r="K12" s="559" t="s">
        <v>2097</v>
      </c>
      <c r="L12" s="2442" t="s">
        <v>1333</v>
      </c>
      <c r="M12" s="526" t="s">
        <v>727</v>
      </c>
      <c r="N12" s="2442" t="s">
        <v>1203</v>
      </c>
      <c r="O12" s="2442" t="s">
        <v>1205</v>
      </c>
      <c r="P12" s="2442" t="s">
        <v>87</v>
      </c>
      <c r="Q12" s="697" t="s">
        <v>2098</v>
      </c>
      <c r="R12" s="2442" t="s">
        <v>1414</v>
      </c>
      <c r="S12" s="2442" t="s">
        <v>400</v>
      </c>
      <c r="T12" s="2568"/>
      <c r="U12" s="2569"/>
      <c r="V12" s="2797"/>
      <c r="W12" s="2797"/>
      <c r="X12" s="2798"/>
      <c r="Y12" s="559" t="s">
        <v>2097</v>
      </c>
      <c r="Z12" s="559" t="s">
        <v>1181</v>
      </c>
      <c r="AA12" s="2442" t="s">
        <v>1333</v>
      </c>
      <c r="AB12" s="526" t="s">
        <v>727</v>
      </c>
      <c r="AC12" s="2442" t="s">
        <v>1203</v>
      </c>
      <c r="AD12" s="2806" t="s">
        <v>1384</v>
      </c>
      <c r="AE12" s="2442" t="s">
        <v>87</v>
      </c>
      <c r="AF12" s="526" t="s">
        <v>719</v>
      </c>
      <c r="AG12" s="2442" t="s">
        <v>400</v>
      </c>
      <c r="AH12" s="559" t="s">
        <v>1383</v>
      </c>
      <c r="AI12" s="559" t="s">
        <v>2097</v>
      </c>
      <c r="AJ12" s="559" t="s">
        <v>1181</v>
      </c>
      <c r="AK12" s="2442" t="s">
        <v>1333</v>
      </c>
      <c r="AL12" s="526" t="s">
        <v>727</v>
      </c>
      <c r="AM12" s="2442" t="s">
        <v>1203</v>
      </c>
      <c r="AN12" s="2474" t="s">
        <v>1384</v>
      </c>
      <c r="AO12" s="2568"/>
      <c r="AP12" s="2569"/>
      <c r="AQ12" s="14"/>
      <c r="AR12" s="14"/>
    </row>
    <row r="13" spans="1:44" s="388" customFormat="1" ht="14.25" customHeight="1">
      <c r="A13" s="2797"/>
      <c r="B13" s="2797"/>
      <c r="C13" s="2798"/>
      <c r="D13" s="523" t="s">
        <v>1888</v>
      </c>
      <c r="E13" s="2442"/>
      <c r="F13" s="559"/>
      <c r="G13" s="945"/>
      <c r="H13" s="559"/>
      <c r="I13" s="697"/>
      <c r="J13" s="559"/>
      <c r="K13" s="559"/>
      <c r="L13" s="526"/>
      <c r="M13" s="526"/>
      <c r="N13" s="2442" t="s">
        <v>829</v>
      </c>
      <c r="O13" s="2442"/>
      <c r="P13" s="2442" t="s">
        <v>829</v>
      </c>
      <c r="Q13" s="2442" t="s">
        <v>1888</v>
      </c>
      <c r="R13" s="559"/>
      <c r="S13" s="697"/>
      <c r="T13" s="2568"/>
      <c r="U13" s="2569"/>
      <c r="V13" s="2797"/>
      <c r="W13" s="2797"/>
      <c r="X13" s="2798"/>
      <c r="Y13" s="559"/>
      <c r="Z13" s="526"/>
      <c r="AA13" s="526"/>
      <c r="AB13" s="526"/>
      <c r="AC13" s="2442" t="s">
        <v>829</v>
      </c>
      <c r="AD13" s="2806"/>
      <c r="AE13" s="2442" t="s">
        <v>829</v>
      </c>
      <c r="AF13" s="559"/>
      <c r="AG13" s="697"/>
      <c r="AH13" s="559"/>
      <c r="AI13" s="559"/>
      <c r="AJ13" s="526"/>
      <c r="AK13" s="526"/>
      <c r="AL13" s="526"/>
      <c r="AM13" s="2442" t="s">
        <v>829</v>
      </c>
      <c r="AN13" s="2474"/>
      <c r="AO13" s="2568"/>
      <c r="AP13" s="2569"/>
      <c r="AQ13" s="14"/>
      <c r="AR13" s="14"/>
    </row>
    <row r="14" spans="1:44" s="388" customFormat="1" ht="19.5" customHeight="1">
      <c r="A14" s="2799"/>
      <c r="B14" s="2799"/>
      <c r="C14" s="2800"/>
      <c r="D14" s="1895" t="s">
        <v>750</v>
      </c>
      <c r="E14" s="1894" t="s">
        <v>750</v>
      </c>
      <c r="F14" s="1888" t="s">
        <v>750</v>
      </c>
      <c r="G14" s="1888" t="s">
        <v>750</v>
      </c>
      <c r="H14" s="1888" t="s">
        <v>750</v>
      </c>
      <c r="I14" s="1888" t="s">
        <v>750</v>
      </c>
      <c r="J14" s="1888" t="s">
        <v>750</v>
      </c>
      <c r="K14" s="1888" t="s">
        <v>750</v>
      </c>
      <c r="L14" s="1889" t="s">
        <v>1389</v>
      </c>
      <c r="M14" s="1888" t="s">
        <v>1212</v>
      </c>
      <c r="N14" s="1888" t="s">
        <v>1213</v>
      </c>
      <c r="O14" s="1888" t="s">
        <v>1213</v>
      </c>
      <c r="P14" s="1891" t="s">
        <v>1213</v>
      </c>
      <c r="Q14" s="1888" t="s">
        <v>750</v>
      </c>
      <c r="R14" s="1888" t="s">
        <v>750</v>
      </c>
      <c r="S14" s="1888" t="s">
        <v>750</v>
      </c>
      <c r="T14" s="2570"/>
      <c r="U14" s="2571"/>
      <c r="V14" s="2799"/>
      <c r="W14" s="2799"/>
      <c r="X14" s="2800"/>
      <c r="Y14" s="1892" t="s">
        <v>750</v>
      </c>
      <c r="Z14" s="1771" t="s">
        <v>1908</v>
      </c>
      <c r="AA14" s="1889" t="s">
        <v>1389</v>
      </c>
      <c r="AB14" s="1888" t="s">
        <v>1212</v>
      </c>
      <c r="AC14" s="1894" t="s">
        <v>1213</v>
      </c>
      <c r="AD14" s="1894" t="s">
        <v>1213</v>
      </c>
      <c r="AE14" s="1891" t="s">
        <v>1213</v>
      </c>
      <c r="AF14" s="1888" t="s">
        <v>750</v>
      </c>
      <c r="AG14" s="1894" t="s">
        <v>750</v>
      </c>
      <c r="AH14" s="1888" t="s">
        <v>750</v>
      </c>
      <c r="AI14" s="1888" t="s">
        <v>750</v>
      </c>
      <c r="AJ14" s="1889" t="s">
        <v>1908</v>
      </c>
      <c r="AK14" s="1889" t="s">
        <v>1389</v>
      </c>
      <c r="AL14" s="1888" t="s">
        <v>1212</v>
      </c>
      <c r="AM14" s="1894" t="s">
        <v>1213</v>
      </c>
      <c r="AN14" s="1894" t="s">
        <v>1213</v>
      </c>
      <c r="AO14" s="2570"/>
      <c r="AP14" s="2571"/>
      <c r="AQ14" s="14"/>
      <c r="AR14" s="14"/>
    </row>
    <row r="15" spans="1:44" ht="17.25" customHeight="1">
      <c r="A15" s="1715">
        <v>42005</v>
      </c>
      <c r="B15" s="1473">
        <v>42005</v>
      </c>
      <c r="C15" s="1716">
        <v>42005</v>
      </c>
      <c r="D15" s="2446">
        <v>21299</v>
      </c>
      <c r="E15" s="2446" t="s">
        <v>21</v>
      </c>
      <c r="F15" s="2446">
        <v>627906</v>
      </c>
      <c r="G15" s="2446">
        <v>12332</v>
      </c>
      <c r="H15" s="2446">
        <v>4088</v>
      </c>
      <c r="I15" s="2446">
        <v>9354</v>
      </c>
      <c r="J15" s="2446">
        <v>765</v>
      </c>
      <c r="K15" s="2446">
        <v>15161</v>
      </c>
      <c r="L15" s="2446">
        <v>39405</v>
      </c>
      <c r="M15" s="2446">
        <v>23163</v>
      </c>
      <c r="N15" s="2446">
        <v>51044</v>
      </c>
      <c r="O15" s="2446" t="s">
        <v>21</v>
      </c>
      <c r="P15" s="2446">
        <v>1928</v>
      </c>
      <c r="Q15" s="2446" t="s">
        <v>21</v>
      </c>
      <c r="R15" s="2446">
        <v>9528</v>
      </c>
      <c r="S15" s="207" t="s">
        <v>21</v>
      </c>
      <c r="T15" s="67">
        <v>42005</v>
      </c>
      <c r="U15" s="662">
        <v>42005</v>
      </c>
      <c r="V15" s="1715">
        <v>42005</v>
      </c>
      <c r="W15" s="1473">
        <v>42005</v>
      </c>
      <c r="X15" s="1716">
        <v>42005</v>
      </c>
      <c r="Y15" s="2446">
        <v>4941</v>
      </c>
      <c r="Z15" s="2446">
        <v>397</v>
      </c>
      <c r="AA15" s="2446" t="s">
        <v>21</v>
      </c>
      <c r="AB15" s="2446">
        <v>10902</v>
      </c>
      <c r="AC15" s="2446">
        <v>20871</v>
      </c>
      <c r="AD15" s="2446">
        <v>8240</v>
      </c>
      <c r="AE15" s="2446">
        <v>1</v>
      </c>
      <c r="AF15" s="2446">
        <v>115</v>
      </c>
      <c r="AG15" s="2446" t="s">
        <v>21</v>
      </c>
      <c r="AH15" s="2446">
        <v>755</v>
      </c>
      <c r="AI15" s="2446">
        <v>2449</v>
      </c>
      <c r="AJ15" s="2446">
        <v>402</v>
      </c>
      <c r="AK15" s="2446">
        <v>57</v>
      </c>
      <c r="AL15" s="2446">
        <v>533</v>
      </c>
      <c r="AM15" s="2446">
        <v>17937</v>
      </c>
      <c r="AN15" s="2446">
        <v>774</v>
      </c>
      <c r="AO15" s="67">
        <v>42005</v>
      </c>
      <c r="AP15" s="662">
        <v>42005</v>
      </c>
      <c r="AQ15" s="500"/>
      <c r="AR15" s="4"/>
    </row>
    <row r="16" spans="1:44" ht="14.25" customHeight="1">
      <c r="A16" s="1526"/>
      <c r="B16" s="1473">
        <v>42370</v>
      </c>
      <c r="C16" s="1717"/>
      <c r="D16" s="2447">
        <v>26560</v>
      </c>
      <c r="E16" s="2447" t="s">
        <v>21</v>
      </c>
      <c r="F16" s="2447">
        <v>499039</v>
      </c>
      <c r="G16" s="2447">
        <v>6953</v>
      </c>
      <c r="H16" s="2447">
        <v>3815</v>
      </c>
      <c r="I16" s="2447">
        <v>4945</v>
      </c>
      <c r="J16" s="2447">
        <v>985</v>
      </c>
      <c r="K16" s="2447">
        <v>16136</v>
      </c>
      <c r="L16" s="2447">
        <v>42267</v>
      </c>
      <c r="M16" s="2447">
        <v>19899</v>
      </c>
      <c r="N16" s="2447">
        <v>64047</v>
      </c>
      <c r="O16" s="2447" t="s">
        <v>21</v>
      </c>
      <c r="P16" s="2447">
        <v>3304</v>
      </c>
      <c r="Q16" s="2447" t="s">
        <v>21</v>
      </c>
      <c r="R16" s="2447" t="s">
        <v>21</v>
      </c>
      <c r="S16" s="214" t="s">
        <v>21</v>
      </c>
      <c r="T16" s="67">
        <v>42370</v>
      </c>
      <c r="U16" s="662">
        <v>42370</v>
      </c>
      <c r="V16" s="1526"/>
      <c r="W16" s="1473">
        <v>42370</v>
      </c>
      <c r="X16" s="1717"/>
      <c r="Y16" s="2447">
        <v>5654</v>
      </c>
      <c r="Z16" s="2447">
        <v>478</v>
      </c>
      <c r="AA16" s="2447" t="s">
        <v>21</v>
      </c>
      <c r="AB16" s="2447">
        <v>11919</v>
      </c>
      <c r="AC16" s="2447">
        <v>17105</v>
      </c>
      <c r="AD16" s="2447">
        <v>10005</v>
      </c>
      <c r="AE16" s="2447">
        <v>2</v>
      </c>
      <c r="AF16" s="2447">
        <v>135</v>
      </c>
      <c r="AG16" s="2447" t="s">
        <v>21</v>
      </c>
      <c r="AH16" s="2447">
        <v>420</v>
      </c>
      <c r="AI16" s="2447">
        <v>2882</v>
      </c>
      <c r="AJ16" s="2447">
        <v>415</v>
      </c>
      <c r="AK16" s="2447">
        <v>34</v>
      </c>
      <c r="AL16" s="2447">
        <v>722</v>
      </c>
      <c r="AM16" s="2447">
        <v>32314</v>
      </c>
      <c r="AN16" s="2447">
        <v>793</v>
      </c>
      <c r="AO16" s="67">
        <v>42370</v>
      </c>
      <c r="AP16" s="662">
        <v>42370</v>
      </c>
      <c r="AQ16" s="1056"/>
      <c r="AR16" s="4"/>
    </row>
    <row r="17" spans="1:44" ht="14.25" customHeight="1">
      <c r="A17" s="1526"/>
      <c r="B17" s="1473">
        <v>42736</v>
      </c>
      <c r="C17" s="1717"/>
      <c r="D17" s="2447">
        <v>2094</v>
      </c>
      <c r="E17" s="2447" t="s">
        <v>21</v>
      </c>
      <c r="F17" s="2447">
        <v>563710</v>
      </c>
      <c r="G17" s="2447">
        <v>4473</v>
      </c>
      <c r="H17" s="2447">
        <v>5636</v>
      </c>
      <c r="I17" s="2447">
        <v>21269</v>
      </c>
      <c r="J17" s="2447">
        <v>584</v>
      </c>
      <c r="K17" s="2447">
        <v>19994</v>
      </c>
      <c r="L17" s="2447">
        <v>60591</v>
      </c>
      <c r="M17" s="2447">
        <v>28563</v>
      </c>
      <c r="N17" s="2447">
        <v>58349</v>
      </c>
      <c r="O17" s="2447" t="s">
        <v>21</v>
      </c>
      <c r="P17" s="2447">
        <v>3345</v>
      </c>
      <c r="Q17" s="2447" t="s">
        <v>21</v>
      </c>
      <c r="R17" s="2447" t="s">
        <v>21</v>
      </c>
      <c r="S17" s="214" t="s">
        <v>21</v>
      </c>
      <c r="T17" s="67">
        <v>42736</v>
      </c>
      <c r="U17" s="662">
        <v>42736</v>
      </c>
      <c r="V17" s="1526"/>
      <c r="W17" s="1473">
        <v>42736</v>
      </c>
      <c r="X17" s="1717"/>
      <c r="Y17" s="2447">
        <v>4853</v>
      </c>
      <c r="Z17" s="2447">
        <v>752</v>
      </c>
      <c r="AA17" s="2447" t="s">
        <v>21</v>
      </c>
      <c r="AB17" s="2447">
        <v>2844</v>
      </c>
      <c r="AC17" s="2447">
        <v>23852</v>
      </c>
      <c r="AD17" s="2447">
        <v>6900</v>
      </c>
      <c r="AE17" s="2447">
        <v>5</v>
      </c>
      <c r="AF17" s="2447">
        <v>117</v>
      </c>
      <c r="AG17" s="2447" t="s">
        <v>21</v>
      </c>
      <c r="AH17" s="2447">
        <v>610</v>
      </c>
      <c r="AI17" s="2447">
        <v>2464</v>
      </c>
      <c r="AJ17" s="2447">
        <v>22</v>
      </c>
      <c r="AK17" s="2447">
        <v>48</v>
      </c>
      <c r="AL17" s="2447">
        <v>781</v>
      </c>
      <c r="AM17" s="2447">
        <v>26145</v>
      </c>
      <c r="AN17" s="2447">
        <v>716</v>
      </c>
      <c r="AO17" s="67">
        <v>42736</v>
      </c>
      <c r="AP17" s="662">
        <v>42736</v>
      </c>
      <c r="AQ17" s="1056"/>
      <c r="AR17" s="4"/>
    </row>
    <row r="18" spans="1:44" ht="14.25" customHeight="1">
      <c r="A18" s="1526"/>
      <c r="B18" s="1473">
        <v>43101</v>
      </c>
      <c r="C18" s="1717"/>
      <c r="D18" s="2447" t="s">
        <v>21</v>
      </c>
      <c r="E18" s="2447" t="s">
        <v>21</v>
      </c>
      <c r="F18" s="2447">
        <v>769075</v>
      </c>
      <c r="G18" s="2447">
        <v>5336</v>
      </c>
      <c r="H18" s="2447">
        <v>6888</v>
      </c>
      <c r="I18" s="2447">
        <v>21809</v>
      </c>
      <c r="J18" s="2447">
        <v>1029</v>
      </c>
      <c r="K18" s="2447">
        <v>21789</v>
      </c>
      <c r="L18" s="2447">
        <v>53196</v>
      </c>
      <c r="M18" s="2447">
        <v>25746</v>
      </c>
      <c r="N18" s="2447">
        <v>59692</v>
      </c>
      <c r="O18" s="2447" t="s">
        <v>21</v>
      </c>
      <c r="P18" s="2447">
        <v>2671</v>
      </c>
      <c r="Q18" s="2447" t="s">
        <v>21</v>
      </c>
      <c r="R18" s="2447" t="s">
        <v>21</v>
      </c>
      <c r="S18" s="214" t="s">
        <v>21</v>
      </c>
      <c r="T18" s="67">
        <v>43101</v>
      </c>
      <c r="U18" s="662">
        <v>43101</v>
      </c>
      <c r="V18" s="1526"/>
      <c r="W18" s="1473">
        <v>43101</v>
      </c>
      <c r="X18" s="1717"/>
      <c r="Y18" s="2447">
        <v>5281</v>
      </c>
      <c r="Z18" s="2447">
        <v>877</v>
      </c>
      <c r="AA18" s="2447" t="s">
        <v>21</v>
      </c>
      <c r="AB18" s="2447">
        <v>1324</v>
      </c>
      <c r="AC18" s="2447">
        <v>19969</v>
      </c>
      <c r="AD18" s="2447">
        <v>9966</v>
      </c>
      <c r="AE18" s="2447">
        <v>4</v>
      </c>
      <c r="AF18" s="2447">
        <v>120</v>
      </c>
      <c r="AG18" s="2447" t="s">
        <v>21</v>
      </c>
      <c r="AH18" s="2447">
        <v>784</v>
      </c>
      <c r="AI18" s="2447">
        <v>2951</v>
      </c>
      <c r="AJ18" s="2447">
        <v>428</v>
      </c>
      <c r="AK18" s="2447">
        <v>43</v>
      </c>
      <c r="AL18" s="2447" t="s">
        <v>21</v>
      </c>
      <c r="AM18" s="2447">
        <v>37886</v>
      </c>
      <c r="AN18" s="2447">
        <v>51</v>
      </c>
      <c r="AO18" s="67">
        <v>43101</v>
      </c>
      <c r="AP18" s="662">
        <v>43101</v>
      </c>
      <c r="AQ18" s="1056"/>
      <c r="AR18" s="4"/>
    </row>
    <row r="19" spans="1:44" ht="15.75">
      <c r="A19" s="1715">
        <v>43586</v>
      </c>
      <c r="B19" s="1473">
        <v>43586</v>
      </c>
      <c r="C19" s="1717" t="s">
        <v>2159</v>
      </c>
      <c r="D19" s="2447" t="s">
        <v>21</v>
      </c>
      <c r="E19" s="2447" t="s">
        <v>21</v>
      </c>
      <c r="F19" s="2447">
        <v>640244</v>
      </c>
      <c r="G19" s="2447">
        <v>10869</v>
      </c>
      <c r="H19" s="2447">
        <v>6173</v>
      </c>
      <c r="I19" s="2447">
        <v>8913</v>
      </c>
      <c r="J19" s="2447">
        <v>833</v>
      </c>
      <c r="K19" s="2447">
        <v>22799</v>
      </c>
      <c r="L19" s="2447">
        <v>55561</v>
      </c>
      <c r="M19" s="2447">
        <v>18843</v>
      </c>
      <c r="N19" s="2447">
        <v>65679</v>
      </c>
      <c r="O19" s="2447" t="s">
        <v>21</v>
      </c>
      <c r="P19" s="2447">
        <v>3058</v>
      </c>
      <c r="Q19" s="2447" t="s">
        <v>21</v>
      </c>
      <c r="R19" s="2447" t="s">
        <v>21</v>
      </c>
      <c r="S19" s="214" t="s">
        <v>21</v>
      </c>
      <c r="T19" s="67">
        <v>43466</v>
      </c>
      <c r="U19" s="662">
        <v>43466</v>
      </c>
      <c r="V19" s="1715">
        <v>43586</v>
      </c>
      <c r="W19" s="1473">
        <v>43586</v>
      </c>
      <c r="X19" s="1717" t="s">
        <v>2159</v>
      </c>
      <c r="Y19" s="2447">
        <v>5887</v>
      </c>
      <c r="Z19" s="2447">
        <v>867</v>
      </c>
      <c r="AA19" s="2447" t="s">
        <v>21</v>
      </c>
      <c r="AB19" s="2447">
        <v>1408</v>
      </c>
      <c r="AC19" s="2447">
        <v>22110</v>
      </c>
      <c r="AD19" s="2447">
        <v>7985</v>
      </c>
      <c r="AE19" s="2447">
        <v>2</v>
      </c>
      <c r="AF19" s="2447">
        <v>114</v>
      </c>
      <c r="AG19" s="2447" t="s">
        <v>21</v>
      </c>
      <c r="AH19" s="2447">
        <v>914</v>
      </c>
      <c r="AI19" s="2447">
        <v>2472</v>
      </c>
      <c r="AJ19" s="2447">
        <v>329</v>
      </c>
      <c r="AK19" s="2447">
        <v>44</v>
      </c>
      <c r="AL19" s="2447" t="s">
        <v>21</v>
      </c>
      <c r="AM19" s="2447">
        <v>17054</v>
      </c>
      <c r="AN19" s="2447">
        <v>33</v>
      </c>
      <c r="AO19" s="67">
        <v>43466</v>
      </c>
      <c r="AP19" s="662">
        <v>43466</v>
      </c>
      <c r="AQ19" s="1056"/>
      <c r="AR19" s="4"/>
    </row>
    <row r="20" spans="1:44" ht="9.75" customHeight="1">
      <c r="A20" s="1526"/>
      <c r="B20" s="1300"/>
      <c r="C20" s="1717"/>
      <c r="D20" s="663"/>
      <c r="F20" s="663"/>
      <c r="G20" s="663"/>
      <c r="H20" s="663"/>
      <c r="I20" s="663"/>
      <c r="J20" s="663"/>
      <c r="K20" s="663"/>
      <c r="L20" s="663"/>
      <c r="M20" s="663"/>
      <c r="N20" s="663"/>
      <c r="O20" s="663"/>
      <c r="Q20" s="663"/>
      <c r="R20" s="663"/>
      <c r="S20" s="663"/>
      <c r="T20" s="77"/>
      <c r="U20" s="505"/>
      <c r="V20" s="1526"/>
      <c r="W20" s="1300"/>
      <c r="X20" s="1717"/>
      <c r="Y20" s="663"/>
      <c r="Z20" s="663"/>
      <c r="AA20" s="663"/>
      <c r="AB20" s="663"/>
      <c r="AC20" s="663"/>
      <c r="AD20" s="663"/>
      <c r="AF20" s="663"/>
      <c r="AH20" s="663"/>
      <c r="AI20" s="663"/>
      <c r="AJ20" s="663"/>
      <c r="AK20" s="663"/>
      <c r="AL20" s="663"/>
      <c r="AM20" s="663"/>
      <c r="AN20" s="663"/>
      <c r="AO20" s="77"/>
      <c r="AP20" s="505"/>
      <c r="AQ20" s="1056"/>
      <c r="AR20" s="4"/>
    </row>
    <row r="21" spans="1:44" ht="14.25" customHeight="1">
      <c r="A21" s="1113">
        <v>42826</v>
      </c>
      <c r="B21" s="1114">
        <v>42826</v>
      </c>
      <c r="C21" s="1115">
        <v>42826</v>
      </c>
      <c r="D21" s="2448">
        <v>82</v>
      </c>
      <c r="E21" s="2447" t="s">
        <v>21</v>
      </c>
      <c r="F21" s="2448">
        <v>630936</v>
      </c>
      <c r="G21" s="2448">
        <v>13610</v>
      </c>
      <c r="H21" s="2448">
        <v>5446</v>
      </c>
      <c r="I21" s="2448">
        <v>17773</v>
      </c>
      <c r="J21" s="2448">
        <v>906</v>
      </c>
      <c r="K21" s="2448">
        <v>18260</v>
      </c>
      <c r="L21" s="2448">
        <v>41420</v>
      </c>
      <c r="M21" s="2448">
        <v>13986</v>
      </c>
      <c r="N21" s="2448">
        <v>56765</v>
      </c>
      <c r="O21" s="2448" t="s">
        <v>21</v>
      </c>
      <c r="P21" s="2448">
        <v>2779</v>
      </c>
      <c r="Q21" s="2448" t="s">
        <v>21</v>
      </c>
      <c r="R21" s="2448" t="s">
        <v>21</v>
      </c>
      <c r="S21" s="2448" t="s">
        <v>21</v>
      </c>
      <c r="T21" s="83">
        <v>42826</v>
      </c>
      <c r="U21" s="666">
        <v>42826</v>
      </c>
      <c r="V21" s="1113">
        <v>42826</v>
      </c>
      <c r="W21" s="1114">
        <v>42826</v>
      </c>
      <c r="X21" s="1115">
        <v>42826</v>
      </c>
      <c r="Y21" s="2448">
        <v>5049</v>
      </c>
      <c r="Z21" s="2448">
        <v>551</v>
      </c>
      <c r="AA21" s="2448" t="s">
        <v>21</v>
      </c>
      <c r="AB21" s="2448">
        <v>2738</v>
      </c>
      <c r="AC21" s="2448">
        <v>15844</v>
      </c>
      <c r="AD21" s="2448">
        <v>8405</v>
      </c>
      <c r="AE21" s="2448">
        <v>4</v>
      </c>
      <c r="AF21" s="2448">
        <v>122</v>
      </c>
      <c r="AG21" s="2447" t="s">
        <v>21</v>
      </c>
      <c r="AH21" s="2448">
        <v>689</v>
      </c>
      <c r="AI21" s="2448">
        <v>2637</v>
      </c>
      <c r="AJ21" s="2448">
        <v>266</v>
      </c>
      <c r="AK21" s="2448">
        <v>44</v>
      </c>
      <c r="AL21" s="2448">
        <v>56</v>
      </c>
      <c r="AM21" s="2448">
        <v>27555</v>
      </c>
      <c r="AN21" s="2448">
        <v>509</v>
      </c>
      <c r="AO21" s="83">
        <v>42826</v>
      </c>
      <c r="AP21" s="666">
        <v>42826</v>
      </c>
      <c r="AQ21" s="74"/>
      <c r="AR21" s="4"/>
    </row>
    <row r="22" spans="1:44" ht="14.25" customHeight="1">
      <c r="A22" s="1116"/>
      <c r="B22" s="1114">
        <v>43191</v>
      </c>
      <c r="C22" s="1117"/>
      <c r="D22" s="2448" t="s">
        <v>21</v>
      </c>
      <c r="E22" s="2447" t="s">
        <v>21</v>
      </c>
      <c r="F22" s="2448">
        <v>640498</v>
      </c>
      <c r="G22" s="2448">
        <v>3534</v>
      </c>
      <c r="H22" s="2448">
        <v>4405</v>
      </c>
      <c r="I22" s="2448">
        <v>14863</v>
      </c>
      <c r="J22" s="2448">
        <v>799</v>
      </c>
      <c r="K22" s="2448">
        <v>14378</v>
      </c>
      <c r="L22" s="2448">
        <v>39120</v>
      </c>
      <c r="M22" s="2448">
        <v>33994</v>
      </c>
      <c r="N22" s="2448">
        <v>59832</v>
      </c>
      <c r="O22" s="2448" t="s">
        <v>21</v>
      </c>
      <c r="P22" s="2448">
        <v>2444</v>
      </c>
      <c r="Q22" s="2448" t="s">
        <v>21</v>
      </c>
      <c r="R22" s="2448" t="s">
        <v>21</v>
      </c>
      <c r="S22" s="2448" t="s">
        <v>21</v>
      </c>
      <c r="T22" s="83">
        <v>43191</v>
      </c>
      <c r="U22" s="666">
        <v>43191</v>
      </c>
      <c r="V22" s="1116"/>
      <c r="W22" s="1114">
        <v>43191</v>
      </c>
      <c r="X22" s="1117"/>
      <c r="Y22" s="2448">
        <v>5416</v>
      </c>
      <c r="Z22" s="2448">
        <v>871</v>
      </c>
      <c r="AA22" s="2448" t="s">
        <v>21</v>
      </c>
      <c r="AB22" s="2448">
        <v>1569</v>
      </c>
      <c r="AC22" s="2448">
        <v>12480</v>
      </c>
      <c r="AD22" s="2448">
        <v>8684</v>
      </c>
      <c r="AE22" s="2448">
        <v>4</v>
      </c>
      <c r="AF22" s="2448">
        <v>82</v>
      </c>
      <c r="AG22" s="2447" t="s">
        <v>21</v>
      </c>
      <c r="AH22" s="2448">
        <v>659</v>
      </c>
      <c r="AI22" s="2448">
        <v>2081</v>
      </c>
      <c r="AJ22" s="2448">
        <v>416</v>
      </c>
      <c r="AK22" s="2448">
        <v>36</v>
      </c>
      <c r="AL22" s="2448" t="s">
        <v>21</v>
      </c>
      <c r="AM22" s="2448">
        <v>27352</v>
      </c>
      <c r="AN22" s="2448">
        <v>35</v>
      </c>
      <c r="AO22" s="83">
        <v>43191</v>
      </c>
      <c r="AP22" s="666">
        <v>43191</v>
      </c>
      <c r="AQ22" s="74"/>
      <c r="AR22" s="4"/>
    </row>
    <row r="23" spans="1:44" ht="9.75" customHeight="1">
      <c r="A23" s="1116"/>
      <c r="B23" s="1118"/>
      <c r="C23" s="1117"/>
      <c r="D23" s="2448"/>
      <c r="F23" s="2448"/>
      <c r="G23" s="2448"/>
      <c r="H23" s="2448"/>
      <c r="I23" s="2448"/>
      <c r="J23" s="2448"/>
      <c r="K23" s="2448"/>
      <c r="L23" s="2448"/>
      <c r="M23" s="2448"/>
      <c r="N23" s="2448"/>
      <c r="O23" s="2448"/>
      <c r="Q23" s="2448"/>
      <c r="R23" s="2448"/>
      <c r="S23" s="2448"/>
      <c r="T23" s="77"/>
      <c r="U23" s="505"/>
      <c r="V23" s="1116"/>
      <c r="W23" s="1118"/>
      <c r="X23" s="1117"/>
      <c r="Y23" s="2448"/>
      <c r="Z23" s="2448"/>
      <c r="AA23" s="2448"/>
      <c r="AB23" s="2448"/>
      <c r="AC23" s="2448"/>
      <c r="AD23" s="2448"/>
      <c r="AF23" s="2448"/>
      <c r="AH23" s="2448"/>
      <c r="AI23" s="2448"/>
      <c r="AJ23" s="2448"/>
      <c r="AK23" s="2448"/>
      <c r="AL23" s="2448"/>
      <c r="AM23" s="2448"/>
      <c r="AN23" s="2448"/>
      <c r="AO23" s="77"/>
      <c r="AP23" s="505"/>
      <c r="AQ23" s="74"/>
      <c r="AR23" s="4"/>
    </row>
    <row r="24" spans="1:44" ht="15.75">
      <c r="A24" s="1119">
        <v>31</v>
      </c>
      <c r="B24" s="1120" t="s">
        <v>23</v>
      </c>
      <c r="C24" s="1121" t="s">
        <v>24</v>
      </c>
      <c r="D24" s="2448" t="s">
        <v>21</v>
      </c>
      <c r="E24" s="2447" t="s">
        <v>21</v>
      </c>
      <c r="F24" s="2448">
        <v>640498</v>
      </c>
      <c r="G24" s="2448">
        <v>3534</v>
      </c>
      <c r="H24" s="2448">
        <v>4405</v>
      </c>
      <c r="I24" s="2448">
        <v>14863</v>
      </c>
      <c r="J24" s="2448">
        <v>799</v>
      </c>
      <c r="K24" s="2448">
        <v>14378</v>
      </c>
      <c r="L24" s="2448">
        <v>39120</v>
      </c>
      <c r="M24" s="2448">
        <v>33994</v>
      </c>
      <c r="N24" s="2448">
        <v>59832</v>
      </c>
      <c r="O24" s="2448" t="s">
        <v>21</v>
      </c>
      <c r="P24" s="2448">
        <v>2444</v>
      </c>
      <c r="Q24" s="2448" t="s">
        <v>21</v>
      </c>
      <c r="R24" s="2448" t="s">
        <v>21</v>
      </c>
      <c r="S24" s="2448" t="s">
        <v>21</v>
      </c>
      <c r="T24" s="91" t="s">
        <v>25</v>
      </c>
      <c r="U24" s="670" t="s">
        <v>2160</v>
      </c>
      <c r="V24" s="1119">
        <v>31</v>
      </c>
      <c r="W24" s="1120" t="s">
        <v>23</v>
      </c>
      <c r="X24" s="1121" t="s">
        <v>24</v>
      </c>
      <c r="Y24" s="2448">
        <v>5416</v>
      </c>
      <c r="Z24" s="2448">
        <v>871</v>
      </c>
      <c r="AA24" s="2448" t="s">
        <v>21</v>
      </c>
      <c r="AB24" s="2448">
        <v>1569</v>
      </c>
      <c r="AC24" s="2448">
        <v>12480</v>
      </c>
      <c r="AD24" s="2448">
        <v>8684</v>
      </c>
      <c r="AE24" s="2448">
        <v>4</v>
      </c>
      <c r="AF24" s="2448">
        <v>82</v>
      </c>
      <c r="AG24" s="2447" t="s">
        <v>21</v>
      </c>
      <c r="AH24" s="2448">
        <v>659</v>
      </c>
      <c r="AI24" s="2448">
        <v>2081</v>
      </c>
      <c r="AJ24" s="2448">
        <v>416</v>
      </c>
      <c r="AK24" s="2448">
        <v>36</v>
      </c>
      <c r="AL24" s="2448" t="s">
        <v>21</v>
      </c>
      <c r="AM24" s="2448">
        <v>27352</v>
      </c>
      <c r="AN24" s="2448">
        <v>35</v>
      </c>
      <c r="AO24" s="91" t="s">
        <v>25</v>
      </c>
      <c r="AP24" s="670" t="s">
        <v>2160</v>
      </c>
      <c r="AQ24" s="74"/>
      <c r="AR24" s="4"/>
    </row>
    <row r="25" spans="1:44" ht="14.25" customHeight="1">
      <c r="A25" s="1122" t="s">
        <v>26</v>
      </c>
      <c r="B25" s="1123" t="s">
        <v>26</v>
      </c>
      <c r="C25" s="1124" t="s">
        <v>2099</v>
      </c>
      <c r="D25" s="2448" t="s">
        <v>21</v>
      </c>
      <c r="E25" s="2447" t="s">
        <v>21</v>
      </c>
      <c r="F25" s="2448">
        <v>568337</v>
      </c>
      <c r="G25" s="2448">
        <v>5682</v>
      </c>
      <c r="H25" s="2448">
        <v>4631</v>
      </c>
      <c r="I25" s="2448">
        <v>13653</v>
      </c>
      <c r="J25" s="2448">
        <v>748</v>
      </c>
      <c r="K25" s="2448">
        <v>19447</v>
      </c>
      <c r="L25" s="2448">
        <v>50090</v>
      </c>
      <c r="M25" s="2448">
        <v>44132</v>
      </c>
      <c r="N25" s="2448">
        <v>66953</v>
      </c>
      <c r="O25" s="2448" t="s">
        <v>21</v>
      </c>
      <c r="P25" s="2448">
        <v>2484</v>
      </c>
      <c r="Q25" s="2448" t="s">
        <v>21</v>
      </c>
      <c r="R25" s="2448" t="s">
        <v>21</v>
      </c>
      <c r="S25" s="2448" t="s">
        <v>21</v>
      </c>
      <c r="T25" s="91" t="s">
        <v>27</v>
      </c>
      <c r="U25" s="670" t="s">
        <v>26</v>
      </c>
      <c r="V25" s="1122" t="s">
        <v>26</v>
      </c>
      <c r="W25" s="1123" t="s">
        <v>26</v>
      </c>
      <c r="X25" s="1124" t="s">
        <v>2099</v>
      </c>
      <c r="Y25" s="2448">
        <v>5328</v>
      </c>
      <c r="Z25" s="2448">
        <v>911</v>
      </c>
      <c r="AA25" s="2448" t="s">
        <v>21</v>
      </c>
      <c r="AB25" s="2448">
        <v>2020</v>
      </c>
      <c r="AC25" s="2448">
        <v>23035</v>
      </c>
      <c r="AD25" s="2448">
        <v>8742</v>
      </c>
      <c r="AE25" s="2448">
        <v>2</v>
      </c>
      <c r="AF25" s="2448">
        <v>91</v>
      </c>
      <c r="AG25" s="2447" t="s">
        <v>21</v>
      </c>
      <c r="AH25" s="2448">
        <v>709</v>
      </c>
      <c r="AI25" s="2448">
        <v>1692</v>
      </c>
      <c r="AJ25" s="2448">
        <v>372</v>
      </c>
      <c r="AK25" s="2448">
        <v>38</v>
      </c>
      <c r="AL25" s="2448" t="s">
        <v>21</v>
      </c>
      <c r="AM25" s="2448">
        <v>15998</v>
      </c>
      <c r="AN25" s="2448">
        <v>46</v>
      </c>
      <c r="AO25" s="91" t="s">
        <v>27</v>
      </c>
      <c r="AP25" s="670" t="s">
        <v>26</v>
      </c>
      <c r="AQ25" s="1057"/>
      <c r="AR25" s="4"/>
    </row>
    <row r="26" spans="1:44" ht="15.75">
      <c r="A26" s="1122">
        <v>1</v>
      </c>
      <c r="B26" s="1123" t="s">
        <v>2159</v>
      </c>
      <c r="C26" s="1124" t="s">
        <v>2170</v>
      </c>
      <c r="D26" s="2448" t="s">
        <v>21</v>
      </c>
      <c r="E26" s="2447" t="s">
        <v>21</v>
      </c>
      <c r="F26" s="2448">
        <v>596679</v>
      </c>
      <c r="G26" s="2448">
        <v>5246</v>
      </c>
      <c r="H26" s="2448">
        <v>5175</v>
      </c>
      <c r="I26" s="2448">
        <v>13613</v>
      </c>
      <c r="J26" s="2448">
        <v>781</v>
      </c>
      <c r="K26" s="2448">
        <v>22001</v>
      </c>
      <c r="L26" s="2448">
        <v>51783</v>
      </c>
      <c r="M26" s="2448">
        <v>31764</v>
      </c>
      <c r="N26" s="2448">
        <v>59524</v>
      </c>
      <c r="O26" s="2448" t="s">
        <v>21</v>
      </c>
      <c r="P26" s="2448">
        <v>1037</v>
      </c>
      <c r="Q26" s="2448" t="s">
        <v>21</v>
      </c>
      <c r="R26" s="2448" t="s">
        <v>21</v>
      </c>
      <c r="S26" s="2448" t="s">
        <v>21</v>
      </c>
      <c r="T26" s="91" t="s">
        <v>28</v>
      </c>
      <c r="U26" s="670" t="s">
        <v>26</v>
      </c>
      <c r="V26" s="1122">
        <v>1</v>
      </c>
      <c r="W26" s="1123" t="s">
        <v>2159</v>
      </c>
      <c r="X26" s="1124" t="s">
        <v>2170</v>
      </c>
      <c r="Y26" s="2448">
        <v>5777</v>
      </c>
      <c r="Z26" s="2448">
        <v>932</v>
      </c>
      <c r="AA26" s="2448" t="s">
        <v>21</v>
      </c>
      <c r="AB26" s="2448">
        <v>1571</v>
      </c>
      <c r="AC26" s="2448">
        <v>15601</v>
      </c>
      <c r="AD26" s="2448">
        <v>10565</v>
      </c>
      <c r="AE26" s="2448">
        <v>3</v>
      </c>
      <c r="AF26" s="2448">
        <v>148</v>
      </c>
      <c r="AG26" s="2447" t="s">
        <v>21</v>
      </c>
      <c r="AH26" s="2448">
        <v>720</v>
      </c>
      <c r="AI26" s="2448">
        <v>2205</v>
      </c>
      <c r="AJ26" s="2448">
        <v>348</v>
      </c>
      <c r="AK26" s="2448">
        <v>41</v>
      </c>
      <c r="AL26" s="2448" t="s">
        <v>21</v>
      </c>
      <c r="AM26" s="2448">
        <v>16572</v>
      </c>
      <c r="AN26" s="2448">
        <v>42</v>
      </c>
      <c r="AO26" s="91" t="s">
        <v>28</v>
      </c>
      <c r="AP26" s="670" t="s">
        <v>26</v>
      </c>
      <c r="AQ26" s="74"/>
      <c r="AR26" s="4"/>
    </row>
    <row r="27" spans="1:44" ht="14.25" customHeight="1">
      <c r="A27" s="1122" t="s">
        <v>26</v>
      </c>
      <c r="B27" s="1123" t="s">
        <v>26</v>
      </c>
      <c r="C27" s="1124" t="s">
        <v>2100</v>
      </c>
      <c r="D27" s="2448" t="s">
        <v>21</v>
      </c>
      <c r="E27" s="2447" t="s">
        <v>21</v>
      </c>
      <c r="F27" s="2448">
        <v>640244</v>
      </c>
      <c r="G27" s="2448">
        <v>10869</v>
      </c>
      <c r="H27" s="2448">
        <v>6173</v>
      </c>
      <c r="I27" s="2448">
        <v>8913</v>
      </c>
      <c r="J27" s="2448">
        <v>833</v>
      </c>
      <c r="K27" s="2448">
        <v>22799</v>
      </c>
      <c r="L27" s="2448">
        <v>55561</v>
      </c>
      <c r="M27" s="2448">
        <v>18843</v>
      </c>
      <c r="N27" s="2448">
        <v>65679</v>
      </c>
      <c r="O27" s="2448" t="s">
        <v>21</v>
      </c>
      <c r="P27" s="2448">
        <v>3058</v>
      </c>
      <c r="Q27" s="2448" t="s">
        <v>21</v>
      </c>
      <c r="R27" s="2448" t="s">
        <v>21</v>
      </c>
      <c r="S27" s="2448" t="s">
        <v>21</v>
      </c>
      <c r="T27" s="91" t="s">
        <v>29</v>
      </c>
      <c r="U27" s="670" t="s">
        <v>26</v>
      </c>
      <c r="V27" s="1122" t="s">
        <v>26</v>
      </c>
      <c r="W27" s="1123" t="s">
        <v>26</v>
      </c>
      <c r="X27" s="1124" t="s">
        <v>2100</v>
      </c>
      <c r="Y27" s="2448">
        <v>5887</v>
      </c>
      <c r="Z27" s="2448">
        <v>867</v>
      </c>
      <c r="AA27" s="2448" t="s">
        <v>21</v>
      </c>
      <c r="AB27" s="2448">
        <v>1408</v>
      </c>
      <c r="AC27" s="2448">
        <v>22110</v>
      </c>
      <c r="AD27" s="2448">
        <v>7985</v>
      </c>
      <c r="AE27" s="2448">
        <v>2</v>
      </c>
      <c r="AF27" s="2448">
        <v>114</v>
      </c>
      <c r="AG27" s="2447" t="s">
        <v>21</v>
      </c>
      <c r="AH27" s="2448">
        <v>914</v>
      </c>
      <c r="AI27" s="2448">
        <v>2472</v>
      </c>
      <c r="AJ27" s="2448">
        <v>329</v>
      </c>
      <c r="AK27" s="2448">
        <v>44</v>
      </c>
      <c r="AL27" s="2448" t="s">
        <v>21</v>
      </c>
      <c r="AM27" s="2448">
        <v>17054</v>
      </c>
      <c r="AN27" s="2448">
        <v>33</v>
      </c>
      <c r="AO27" s="91" t="s">
        <v>29</v>
      </c>
      <c r="AP27" s="670" t="s">
        <v>26</v>
      </c>
      <c r="AQ27" s="74"/>
      <c r="AR27" s="4"/>
    </row>
    <row r="28" spans="1:44" ht="9.75" customHeight="1">
      <c r="A28" s="1125"/>
      <c r="B28" s="1126"/>
      <c r="C28" s="1127"/>
      <c r="D28" s="2448"/>
      <c r="F28" s="2448"/>
      <c r="G28" s="2448"/>
      <c r="H28" s="2448"/>
      <c r="I28" s="2448"/>
      <c r="J28" s="2448"/>
      <c r="K28" s="2448"/>
      <c r="L28" s="2448"/>
      <c r="M28" s="2448"/>
      <c r="N28" s="2448"/>
      <c r="O28" s="2448"/>
      <c r="Q28" s="2448"/>
      <c r="R28" s="2448"/>
      <c r="S28" s="2448"/>
      <c r="T28" s="100"/>
      <c r="U28" s="509"/>
      <c r="V28" s="1125"/>
      <c r="W28" s="1126"/>
      <c r="X28" s="1127"/>
      <c r="Y28" s="2448"/>
      <c r="Z28" s="2448"/>
      <c r="AA28" s="2448"/>
      <c r="AB28" s="2448"/>
      <c r="AC28" s="2448"/>
      <c r="AD28" s="2448"/>
      <c r="AF28" s="2448"/>
      <c r="AH28" s="2448"/>
      <c r="AI28" s="2448"/>
      <c r="AJ28" s="2448"/>
      <c r="AK28" s="2448"/>
      <c r="AL28" s="2448"/>
      <c r="AM28" s="2448"/>
      <c r="AN28" s="2448"/>
      <c r="AO28" s="100"/>
      <c r="AP28" s="509"/>
      <c r="AQ28" s="74"/>
      <c r="AR28" s="4"/>
    </row>
    <row r="29" spans="1:44" ht="15.75">
      <c r="A29" s="1122" t="s">
        <v>2162</v>
      </c>
      <c r="B29" s="1123" t="s">
        <v>23</v>
      </c>
      <c r="C29" s="1128">
        <v>43466</v>
      </c>
      <c r="D29" s="2448" t="s">
        <v>21</v>
      </c>
      <c r="E29" s="2447" t="s">
        <v>21</v>
      </c>
      <c r="F29" s="2448">
        <v>700243</v>
      </c>
      <c r="G29" s="2448">
        <v>3599</v>
      </c>
      <c r="H29" s="2448">
        <v>5088</v>
      </c>
      <c r="I29" s="2448">
        <v>20570</v>
      </c>
      <c r="J29" s="2448">
        <v>956</v>
      </c>
      <c r="K29" s="2448">
        <v>20401</v>
      </c>
      <c r="L29" s="2448">
        <v>40414</v>
      </c>
      <c r="M29" s="2448">
        <v>12835</v>
      </c>
      <c r="N29" s="2448">
        <v>58467</v>
      </c>
      <c r="O29" s="2448" t="s">
        <v>21</v>
      </c>
      <c r="P29" s="2448">
        <v>2281</v>
      </c>
      <c r="Q29" s="2448" t="s">
        <v>21</v>
      </c>
      <c r="R29" s="2448" t="s">
        <v>21</v>
      </c>
      <c r="S29" s="217" t="s">
        <v>21</v>
      </c>
      <c r="T29" s="91" t="s">
        <v>30</v>
      </c>
      <c r="U29" s="670" t="s">
        <v>2160</v>
      </c>
      <c r="V29" s="1122" t="s">
        <v>2162</v>
      </c>
      <c r="W29" s="1123" t="s">
        <v>23</v>
      </c>
      <c r="X29" s="1128">
        <v>43466</v>
      </c>
      <c r="Y29" s="2448">
        <v>5220</v>
      </c>
      <c r="Z29" s="2448">
        <v>711</v>
      </c>
      <c r="AA29" s="2448" t="s">
        <v>21</v>
      </c>
      <c r="AB29" s="2448">
        <v>1675</v>
      </c>
      <c r="AC29" s="2448">
        <v>18306</v>
      </c>
      <c r="AD29" s="2448">
        <v>9126</v>
      </c>
      <c r="AE29" s="2448">
        <v>3</v>
      </c>
      <c r="AF29" s="2448">
        <v>81</v>
      </c>
      <c r="AG29" s="2447" t="s">
        <v>21</v>
      </c>
      <c r="AH29" s="2448">
        <v>366</v>
      </c>
      <c r="AI29" s="2448">
        <v>1883</v>
      </c>
      <c r="AJ29" s="2448">
        <v>449</v>
      </c>
      <c r="AK29" s="2448">
        <v>39</v>
      </c>
      <c r="AL29" s="2448" t="s">
        <v>21</v>
      </c>
      <c r="AM29" s="2448">
        <v>34043</v>
      </c>
      <c r="AN29" s="2448">
        <v>47</v>
      </c>
      <c r="AO29" s="91" t="s">
        <v>30</v>
      </c>
      <c r="AP29" s="670" t="s">
        <v>2160</v>
      </c>
      <c r="AQ29" s="1057"/>
      <c r="AR29" s="4"/>
    </row>
    <row r="30" spans="1:44" ht="14.25" customHeight="1">
      <c r="A30" s="1119" t="s">
        <v>26</v>
      </c>
      <c r="B30" s="1120" t="s">
        <v>26</v>
      </c>
      <c r="C30" s="1328">
        <v>43497</v>
      </c>
      <c r="D30" s="2448" t="s">
        <v>21</v>
      </c>
      <c r="E30" s="2447" t="s">
        <v>21</v>
      </c>
      <c r="F30" s="2448">
        <v>621541</v>
      </c>
      <c r="G30" s="2448">
        <v>2880</v>
      </c>
      <c r="H30" s="2448">
        <v>5265</v>
      </c>
      <c r="I30" s="2448">
        <v>15150</v>
      </c>
      <c r="J30" s="2448">
        <v>1033</v>
      </c>
      <c r="K30" s="2448">
        <v>20823</v>
      </c>
      <c r="L30" s="2448">
        <v>44515</v>
      </c>
      <c r="M30" s="2448">
        <v>23069</v>
      </c>
      <c r="N30" s="2448">
        <v>54798</v>
      </c>
      <c r="O30" s="2448" t="s">
        <v>21</v>
      </c>
      <c r="P30" s="2448">
        <v>2255</v>
      </c>
      <c r="Q30" s="2448" t="s">
        <v>21</v>
      </c>
      <c r="R30" s="2448" t="s">
        <v>21</v>
      </c>
      <c r="S30" s="217" t="s">
        <v>21</v>
      </c>
      <c r="T30" s="91" t="s">
        <v>31</v>
      </c>
      <c r="U30" s="670" t="s">
        <v>26</v>
      </c>
      <c r="V30" s="1119" t="s">
        <v>26</v>
      </c>
      <c r="W30" s="1120" t="s">
        <v>26</v>
      </c>
      <c r="X30" s="1328">
        <v>43497</v>
      </c>
      <c r="Y30" s="2448">
        <v>5772</v>
      </c>
      <c r="Z30" s="2448">
        <v>731</v>
      </c>
      <c r="AA30" s="2448" t="s">
        <v>21</v>
      </c>
      <c r="AB30" s="2448">
        <v>1539</v>
      </c>
      <c r="AC30" s="2448">
        <v>15008</v>
      </c>
      <c r="AD30" s="2448">
        <v>9709</v>
      </c>
      <c r="AE30" s="2448">
        <v>4</v>
      </c>
      <c r="AF30" s="2448">
        <v>98</v>
      </c>
      <c r="AG30" s="2447" t="s">
        <v>21</v>
      </c>
      <c r="AH30" s="2448">
        <v>744</v>
      </c>
      <c r="AI30" s="2448">
        <v>1330</v>
      </c>
      <c r="AJ30" s="2448">
        <v>493</v>
      </c>
      <c r="AK30" s="2448">
        <v>24</v>
      </c>
      <c r="AL30" s="2448" t="s">
        <v>21</v>
      </c>
      <c r="AM30" s="2448">
        <v>29964</v>
      </c>
      <c r="AN30" s="2448">
        <v>37</v>
      </c>
      <c r="AO30" s="91" t="s">
        <v>31</v>
      </c>
      <c r="AP30" s="670" t="s">
        <v>26</v>
      </c>
      <c r="AQ30" s="74"/>
      <c r="AR30" s="4"/>
    </row>
    <row r="31" spans="1:44" ht="14.25" customHeight="1">
      <c r="A31" s="1119" t="s">
        <v>26</v>
      </c>
      <c r="B31" s="1120" t="s">
        <v>26</v>
      </c>
      <c r="C31" s="1328">
        <v>43525</v>
      </c>
      <c r="D31" s="2448" t="s">
        <v>21</v>
      </c>
      <c r="E31" s="2447" t="s">
        <v>21</v>
      </c>
      <c r="F31" s="2448">
        <v>640498</v>
      </c>
      <c r="G31" s="2448">
        <v>3534</v>
      </c>
      <c r="H31" s="2448">
        <v>4405</v>
      </c>
      <c r="I31" s="2448">
        <v>14863</v>
      </c>
      <c r="J31" s="2448">
        <v>799</v>
      </c>
      <c r="K31" s="2448">
        <v>14378</v>
      </c>
      <c r="L31" s="2448">
        <v>39120</v>
      </c>
      <c r="M31" s="2448">
        <v>33994</v>
      </c>
      <c r="N31" s="2448">
        <v>59832</v>
      </c>
      <c r="O31" s="2448" t="s">
        <v>21</v>
      </c>
      <c r="P31" s="2448">
        <v>2444</v>
      </c>
      <c r="Q31" s="2448" t="s">
        <v>21</v>
      </c>
      <c r="R31" s="2448" t="s">
        <v>21</v>
      </c>
      <c r="S31" s="217" t="s">
        <v>21</v>
      </c>
      <c r="T31" s="91" t="s">
        <v>32</v>
      </c>
      <c r="U31" s="670" t="s">
        <v>26</v>
      </c>
      <c r="V31" s="1119" t="s">
        <v>26</v>
      </c>
      <c r="W31" s="1120" t="s">
        <v>26</v>
      </c>
      <c r="X31" s="1328">
        <v>43525</v>
      </c>
      <c r="Y31" s="2448">
        <v>5416</v>
      </c>
      <c r="Z31" s="2448">
        <v>871</v>
      </c>
      <c r="AA31" s="2448" t="s">
        <v>21</v>
      </c>
      <c r="AB31" s="2448">
        <v>1569</v>
      </c>
      <c r="AC31" s="2448">
        <v>12480</v>
      </c>
      <c r="AD31" s="2448">
        <v>8684</v>
      </c>
      <c r="AE31" s="2448">
        <v>4</v>
      </c>
      <c r="AF31" s="2448">
        <v>82</v>
      </c>
      <c r="AG31" s="2447" t="s">
        <v>21</v>
      </c>
      <c r="AH31" s="2448">
        <v>659</v>
      </c>
      <c r="AI31" s="2448">
        <v>2081</v>
      </c>
      <c r="AJ31" s="2448">
        <v>416</v>
      </c>
      <c r="AK31" s="2448">
        <v>36</v>
      </c>
      <c r="AL31" s="2448" t="s">
        <v>21</v>
      </c>
      <c r="AM31" s="2448">
        <v>27352</v>
      </c>
      <c r="AN31" s="2448">
        <v>35</v>
      </c>
      <c r="AO31" s="91" t="s">
        <v>32</v>
      </c>
      <c r="AP31" s="670" t="s">
        <v>26</v>
      </c>
      <c r="AQ31" s="74"/>
      <c r="AR31" s="4"/>
    </row>
    <row r="32" spans="1:44" ht="14.25" customHeight="1">
      <c r="A32" s="1119" t="s">
        <v>26</v>
      </c>
      <c r="B32" s="1120" t="s">
        <v>26</v>
      </c>
      <c r="C32" s="1328">
        <v>43556</v>
      </c>
      <c r="D32" s="2448" t="s">
        <v>21</v>
      </c>
      <c r="E32" s="2447" t="s">
        <v>21</v>
      </c>
      <c r="F32" s="2448">
        <v>564337</v>
      </c>
      <c r="G32" s="2448">
        <v>4606</v>
      </c>
      <c r="H32" s="2448">
        <v>5687</v>
      </c>
      <c r="I32" s="2448">
        <v>18961</v>
      </c>
      <c r="J32" s="2448">
        <v>1051</v>
      </c>
      <c r="K32" s="2448">
        <v>19034</v>
      </c>
      <c r="L32" s="2448">
        <v>37321</v>
      </c>
      <c r="M32" s="2448">
        <v>28858</v>
      </c>
      <c r="N32" s="2448">
        <v>78610</v>
      </c>
      <c r="O32" s="2448" t="s">
        <v>21</v>
      </c>
      <c r="P32" s="2448">
        <v>2964</v>
      </c>
      <c r="Q32" s="2448" t="s">
        <v>21</v>
      </c>
      <c r="R32" s="2448" t="s">
        <v>21</v>
      </c>
      <c r="S32" s="217" t="s">
        <v>21</v>
      </c>
      <c r="T32" s="91" t="s">
        <v>33</v>
      </c>
      <c r="U32" s="670" t="s">
        <v>26</v>
      </c>
      <c r="V32" s="1119" t="s">
        <v>26</v>
      </c>
      <c r="W32" s="1120" t="s">
        <v>26</v>
      </c>
      <c r="X32" s="1328">
        <v>43556</v>
      </c>
      <c r="Y32" s="2448">
        <v>5583</v>
      </c>
      <c r="Z32" s="2448">
        <v>894</v>
      </c>
      <c r="AA32" s="2448" t="s">
        <v>21</v>
      </c>
      <c r="AB32" s="2448">
        <v>1826</v>
      </c>
      <c r="AC32" s="2448">
        <v>11349</v>
      </c>
      <c r="AD32" s="2448">
        <v>10178</v>
      </c>
      <c r="AE32" s="2448">
        <v>5</v>
      </c>
      <c r="AF32" s="2448" t="s">
        <v>21</v>
      </c>
      <c r="AG32" s="2447" t="s">
        <v>21</v>
      </c>
      <c r="AH32" s="2448">
        <v>686</v>
      </c>
      <c r="AI32" s="2448">
        <v>2057</v>
      </c>
      <c r="AJ32" s="2448">
        <v>420</v>
      </c>
      <c r="AK32" s="2448">
        <v>50</v>
      </c>
      <c r="AL32" s="2448" t="s">
        <v>21</v>
      </c>
      <c r="AM32" s="2448">
        <v>23611</v>
      </c>
      <c r="AN32" s="2448">
        <v>36</v>
      </c>
      <c r="AO32" s="91" t="s">
        <v>33</v>
      </c>
      <c r="AP32" s="670" t="s">
        <v>26</v>
      </c>
      <c r="AQ32" s="74"/>
      <c r="AR32" s="4"/>
    </row>
    <row r="33" spans="1:44" ht="15.75">
      <c r="A33" s="1119">
        <v>1</v>
      </c>
      <c r="B33" s="1120" t="s">
        <v>2159</v>
      </c>
      <c r="C33" s="1128">
        <v>43586</v>
      </c>
      <c r="D33" s="2448">
        <v>3987</v>
      </c>
      <c r="E33" s="2447" t="s">
        <v>21</v>
      </c>
      <c r="F33" s="2448">
        <v>660199</v>
      </c>
      <c r="G33" s="2448">
        <v>4556</v>
      </c>
      <c r="H33" s="2448">
        <v>6126</v>
      </c>
      <c r="I33" s="2448">
        <v>16897</v>
      </c>
      <c r="J33" s="2448">
        <v>1211</v>
      </c>
      <c r="K33" s="2448">
        <v>21957</v>
      </c>
      <c r="L33" s="2448">
        <v>37055</v>
      </c>
      <c r="M33" s="2448">
        <v>20147</v>
      </c>
      <c r="N33" s="2448">
        <v>67667</v>
      </c>
      <c r="O33" s="2448" t="s">
        <v>21</v>
      </c>
      <c r="P33" s="2448">
        <v>2561</v>
      </c>
      <c r="Q33" s="2448" t="s">
        <v>21</v>
      </c>
      <c r="R33" s="2448" t="s">
        <v>21</v>
      </c>
      <c r="S33" s="217" t="s">
        <v>21</v>
      </c>
      <c r="T33" s="91" t="s">
        <v>34</v>
      </c>
      <c r="U33" s="670" t="s">
        <v>26</v>
      </c>
      <c r="V33" s="1119">
        <v>1</v>
      </c>
      <c r="W33" s="1120" t="s">
        <v>2159</v>
      </c>
      <c r="X33" s="1128">
        <v>43586</v>
      </c>
      <c r="Y33" s="2448">
        <v>6166</v>
      </c>
      <c r="Z33" s="2448">
        <v>1077</v>
      </c>
      <c r="AA33" s="2448" t="s">
        <v>21</v>
      </c>
      <c r="AB33" s="2448">
        <v>1971</v>
      </c>
      <c r="AC33" s="2448">
        <v>9194</v>
      </c>
      <c r="AD33" s="2448">
        <v>8446</v>
      </c>
      <c r="AE33" s="2448">
        <v>3</v>
      </c>
      <c r="AF33" s="2448">
        <v>124</v>
      </c>
      <c r="AG33" s="2447" t="s">
        <v>21</v>
      </c>
      <c r="AH33" s="2448">
        <v>411</v>
      </c>
      <c r="AI33" s="2448">
        <v>1840</v>
      </c>
      <c r="AJ33" s="2448">
        <v>378</v>
      </c>
      <c r="AK33" s="2448">
        <v>41</v>
      </c>
      <c r="AL33" s="2448" t="s">
        <v>21</v>
      </c>
      <c r="AM33" s="2448">
        <v>19440</v>
      </c>
      <c r="AN33" s="2448">
        <v>43</v>
      </c>
      <c r="AO33" s="91" t="s">
        <v>34</v>
      </c>
      <c r="AP33" s="670" t="s">
        <v>26</v>
      </c>
      <c r="AQ33" s="74"/>
      <c r="AR33" s="4"/>
    </row>
    <row r="34" spans="1:44" ht="14.25" customHeight="1">
      <c r="A34" s="1119" t="s">
        <v>26</v>
      </c>
      <c r="B34" s="1120" t="s">
        <v>26</v>
      </c>
      <c r="C34" s="1328">
        <v>43617</v>
      </c>
      <c r="D34" s="2448" t="s">
        <v>21</v>
      </c>
      <c r="E34" s="2447" t="s">
        <v>21</v>
      </c>
      <c r="F34" s="2448">
        <v>568337</v>
      </c>
      <c r="G34" s="2448">
        <v>5682</v>
      </c>
      <c r="H34" s="2448">
        <v>4631</v>
      </c>
      <c r="I34" s="2448">
        <v>13653</v>
      </c>
      <c r="J34" s="2448">
        <v>748</v>
      </c>
      <c r="K34" s="2448">
        <v>19447</v>
      </c>
      <c r="L34" s="2448">
        <v>50090</v>
      </c>
      <c r="M34" s="2448">
        <v>44132</v>
      </c>
      <c r="N34" s="2448">
        <v>66953</v>
      </c>
      <c r="O34" s="2448" t="s">
        <v>21</v>
      </c>
      <c r="P34" s="2448">
        <v>2484</v>
      </c>
      <c r="Q34" s="2448" t="s">
        <v>21</v>
      </c>
      <c r="R34" s="2448" t="s">
        <v>21</v>
      </c>
      <c r="S34" s="217" t="s">
        <v>21</v>
      </c>
      <c r="T34" s="91" t="s">
        <v>35</v>
      </c>
      <c r="U34" s="670" t="s">
        <v>26</v>
      </c>
      <c r="V34" s="1119" t="s">
        <v>26</v>
      </c>
      <c r="W34" s="1120" t="s">
        <v>26</v>
      </c>
      <c r="X34" s="1328">
        <v>43617</v>
      </c>
      <c r="Y34" s="2448">
        <v>5328</v>
      </c>
      <c r="Z34" s="2448">
        <v>911</v>
      </c>
      <c r="AA34" s="2448" t="s">
        <v>21</v>
      </c>
      <c r="AB34" s="2448">
        <v>2020</v>
      </c>
      <c r="AC34" s="2448">
        <v>23035</v>
      </c>
      <c r="AD34" s="2448">
        <v>8742</v>
      </c>
      <c r="AE34" s="2448">
        <v>2</v>
      </c>
      <c r="AF34" s="2448">
        <v>91</v>
      </c>
      <c r="AG34" s="2447" t="s">
        <v>21</v>
      </c>
      <c r="AH34" s="2448">
        <v>709</v>
      </c>
      <c r="AI34" s="2448">
        <v>1692</v>
      </c>
      <c r="AJ34" s="2448">
        <v>372</v>
      </c>
      <c r="AK34" s="2448">
        <v>38</v>
      </c>
      <c r="AL34" s="2448" t="s">
        <v>21</v>
      </c>
      <c r="AM34" s="2448">
        <v>15998</v>
      </c>
      <c r="AN34" s="2448">
        <v>46</v>
      </c>
      <c r="AO34" s="91" t="s">
        <v>35</v>
      </c>
      <c r="AP34" s="670" t="s">
        <v>26</v>
      </c>
      <c r="AQ34" s="74"/>
      <c r="AR34" s="4"/>
    </row>
    <row r="35" spans="1:44" ht="14.25" customHeight="1">
      <c r="A35" s="1119" t="s">
        <v>26</v>
      </c>
      <c r="B35" s="1120" t="s">
        <v>26</v>
      </c>
      <c r="C35" s="1328">
        <v>43647</v>
      </c>
      <c r="D35" s="2448" t="s">
        <v>21</v>
      </c>
      <c r="E35" s="2447" t="s">
        <v>21</v>
      </c>
      <c r="F35" s="2448">
        <v>712832</v>
      </c>
      <c r="G35" s="2448">
        <v>4358</v>
      </c>
      <c r="H35" s="2448">
        <v>6010</v>
      </c>
      <c r="I35" s="2448">
        <v>12702</v>
      </c>
      <c r="J35" s="2448">
        <v>1025</v>
      </c>
      <c r="K35" s="2448">
        <v>22059</v>
      </c>
      <c r="L35" s="2448">
        <v>54793</v>
      </c>
      <c r="M35" s="2448">
        <v>29759</v>
      </c>
      <c r="N35" s="2448">
        <v>59265</v>
      </c>
      <c r="O35" s="2448" t="s">
        <v>21</v>
      </c>
      <c r="P35" s="2448">
        <v>3415</v>
      </c>
      <c r="Q35" s="2448" t="s">
        <v>21</v>
      </c>
      <c r="R35" s="2448" t="s">
        <v>21</v>
      </c>
      <c r="S35" s="217" t="s">
        <v>21</v>
      </c>
      <c r="T35" s="91" t="s">
        <v>36</v>
      </c>
      <c r="U35" s="670" t="s">
        <v>26</v>
      </c>
      <c r="V35" s="1119" t="s">
        <v>26</v>
      </c>
      <c r="W35" s="1120" t="s">
        <v>26</v>
      </c>
      <c r="X35" s="1328">
        <v>43647</v>
      </c>
      <c r="Y35" s="2448">
        <v>5489</v>
      </c>
      <c r="Z35" s="2448">
        <v>989</v>
      </c>
      <c r="AA35" s="2448" t="s">
        <v>21</v>
      </c>
      <c r="AB35" s="2448">
        <v>1860</v>
      </c>
      <c r="AC35" s="2448">
        <v>20366</v>
      </c>
      <c r="AD35" s="2448">
        <v>8522</v>
      </c>
      <c r="AE35" s="2448">
        <v>0</v>
      </c>
      <c r="AF35" s="2448">
        <v>114</v>
      </c>
      <c r="AG35" s="2447" t="s">
        <v>21</v>
      </c>
      <c r="AH35" s="2448">
        <v>587</v>
      </c>
      <c r="AI35" s="2448">
        <v>1952</v>
      </c>
      <c r="AJ35" s="2448">
        <v>406</v>
      </c>
      <c r="AK35" s="2448">
        <v>37</v>
      </c>
      <c r="AL35" s="2448" t="s">
        <v>21</v>
      </c>
      <c r="AM35" s="2448">
        <v>13184</v>
      </c>
      <c r="AN35" s="2448">
        <v>36</v>
      </c>
      <c r="AO35" s="91" t="s">
        <v>36</v>
      </c>
      <c r="AP35" s="670" t="s">
        <v>26</v>
      </c>
      <c r="AQ35" s="74"/>
      <c r="AR35" s="4"/>
    </row>
    <row r="36" spans="1:44" ht="14.25" customHeight="1">
      <c r="A36" s="1119" t="s">
        <v>26</v>
      </c>
      <c r="B36" s="1120" t="s">
        <v>26</v>
      </c>
      <c r="C36" s="1328">
        <v>43678</v>
      </c>
      <c r="D36" s="2448" t="s">
        <v>21</v>
      </c>
      <c r="E36" s="2447" t="s">
        <v>21</v>
      </c>
      <c r="F36" s="2448">
        <v>732902</v>
      </c>
      <c r="G36" s="2448">
        <v>3823</v>
      </c>
      <c r="H36" s="2448">
        <v>6115</v>
      </c>
      <c r="I36" s="2448">
        <v>16308</v>
      </c>
      <c r="J36" s="2448">
        <v>1314</v>
      </c>
      <c r="K36" s="2448">
        <v>14266</v>
      </c>
      <c r="L36" s="2448">
        <v>46933</v>
      </c>
      <c r="M36" s="2448">
        <v>40420</v>
      </c>
      <c r="N36" s="2448">
        <v>53715</v>
      </c>
      <c r="O36" s="2448" t="s">
        <v>21</v>
      </c>
      <c r="P36" s="2448">
        <v>1966</v>
      </c>
      <c r="Q36" s="2448" t="s">
        <v>21</v>
      </c>
      <c r="R36" s="2448" t="s">
        <v>21</v>
      </c>
      <c r="S36" s="217" t="s">
        <v>21</v>
      </c>
      <c r="T36" s="91" t="s">
        <v>37</v>
      </c>
      <c r="U36" s="670" t="s">
        <v>26</v>
      </c>
      <c r="V36" s="1119" t="s">
        <v>26</v>
      </c>
      <c r="W36" s="1120" t="s">
        <v>26</v>
      </c>
      <c r="X36" s="1328">
        <v>43678</v>
      </c>
      <c r="Y36" s="2448">
        <v>5482</v>
      </c>
      <c r="Z36" s="2448">
        <v>871</v>
      </c>
      <c r="AA36" s="2448" t="s">
        <v>21</v>
      </c>
      <c r="AB36" s="2448">
        <v>1958</v>
      </c>
      <c r="AC36" s="2448">
        <v>18045</v>
      </c>
      <c r="AD36" s="2448">
        <v>10542</v>
      </c>
      <c r="AE36" s="2448">
        <v>0</v>
      </c>
      <c r="AF36" s="2448">
        <v>96</v>
      </c>
      <c r="AG36" s="2447" t="s">
        <v>21</v>
      </c>
      <c r="AH36" s="2448">
        <v>831</v>
      </c>
      <c r="AI36" s="2448">
        <v>1716</v>
      </c>
      <c r="AJ36" s="2448">
        <v>345</v>
      </c>
      <c r="AK36" s="2448">
        <v>39</v>
      </c>
      <c r="AL36" s="2448" t="s">
        <v>21</v>
      </c>
      <c r="AM36" s="2448">
        <v>20047</v>
      </c>
      <c r="AN36" s="2448">
        <v>45</v>
      </c>
      <c r="AO36" s="91" t="s">
        <v>37</v>
      </c>
      <c r="AP36" s="670" t="s">
        <v>26</v>
      </c>
      <c r="AQ36" s="74"/>
      <c r="AR36" s="4"/>
    </row>
    <row r="37" spans="1:44" ht="14.25" customHeight="1">
      <c r="A37" s="1119" t="s">
        <v>26</v>
      </c>
      <c r="B37" s="1120" t="s">
        <v>26</v>
      </c>
      <c r="C37" s="1328">
        <v>43709</v>
      </c>
      <c r="D37" s="2448" t="s">
        <v>21</v>
      </c>
      <c r="E37" s="2447" t="s">
        <v>21</v>
      </c>
      <c r="F37" s="2448">
        <v>596679</v>
      </c>
      <c r="G37" s="2448">
        <v>5246</v>
      </c>
      <c r="H37" s="2448">
        <v>5175</v>
      </c>
      <c r="I37" s="2448">
        <v>13613</v>
      </c>
      <c r="J37" s="2448">
        <v>781</v>
      </c>
      <c r="K37" s="2448">
        <v>22001</v>
      </c>
      <c r="L37" s="2448">
        <v>51783</v>
      </c>
      <c r="M37" s="2448">
        <v>31764</v>
      </c>
      <c r="N37" s="2448">
        <v>59524</v>
      </c>
      <c r="O37" s="2448" t="s">
        <v>21</v>
      </c>
      <c r="P37" s="2448">
        <v>1037</v>
      </c>
      <c r="Q37" s="2448" t="s">
        <v>21</v>
      </c>
      <c r="R37" s="2448" t="s">
        <v>21</v>
      </c>
      <c r="S37" s="217" t="s">
        <v>21</v>
      </c>
      <c r="T37" s="91" t="s">
        <v>38</v>
      </c>
      <c r="U37" s="670" t="s">
        <v>26</v>
      </c>
      <c r="V37" s="1119" t="s">
        <v>26</v>
      </c>
      <c r="W37" s="1120" t="s">
        <v>26</v>
      </c>
      <c r="X37" s="1328">
        <v>43709</v>
      </c>
      <c r="Y37" s="2448">
        <v>5777</v>
      </c>
      <c r="Z37" s="2448">
        <v>932</v>
      </c>
      <c r="AA37" s="2448" t="s">
        <v>21</v>
      </c>
      <c r="AB37" s="2448">
        <v>1571</v>
      </c>
      <c r="AC37" s="2448">
        <v>15601</v>
      </c>
      <c r="AD37" s="2448">
        <v>10565</v>
      </c>
      <c r="AE37" s="2448">
        <v>3</v>
      </c>
      <c r="AF37" s="2448">
        <v>148</v>
      </c>
      <c r="AG37" s="2447" t="s">
        <v>21</v>
      </c>
      <c r="AH37" s="2448">
        <v>720</v>
      </c>
      <c r="AI37" s="2448">
        <v>2205</v>
      </c>
      <c r="AJ37" s="2448">
        <v>348</v>
      </c>
      <c r="AK37" s="2448">
        <v>41</v>
      </c>
      <c r="AL37" s="2448" t="s">
        <v>21</v>
      </c>
      <c r="AM37" s="2448">
        <v>16572</v>
      </c>
      <c r="AN37" s="2448">
        <v>42</v>
      </c>
      <c r="AO37" s="91" t="s">
        <v>38</v>
      </c>
      <c r="AP37" s="670" t="s">
        <v>26</v>
      </c>
      <c r="AQ37" s="74"/>
      <c r="AR37" s="4"/>
    </row>
    <row r="38" spans="1:44" ht="14.25" customHeight="1">
      <c r="A38" s="1119" t="s">
        <v>26</v>
      </c>
      <c r="B38" s="1120" t="s">
        <v>26</v>
      </c>
      <c r="C38" s="1328">
        <v>43739</v>
      </c>
      <c r="D38" s="2448" t="s">
        <v>21</v>
      </c>
      <c r="E38" s="2447" t="s">
        <v>21</v>
      </c>
      <c r="F38" s="2448">
        <v>554336</v>
      </c>
      <c r="G38" s="2448">
        <v>3875</v>
      </c>
      <c r="H38" s="2448">
        <v>6736</v>
      </c>
      <c r="I38" s="2448">
        <v>14542</v>
      </c>
      <c r="J38" s="2448">
        <v>1127</v>
      </c>
      <c r="K38" s="2448">
        <v>20784</v>
      </c>
      <c r="L38" s="2448">
        <v>47250</v>
      </c>
      <c r="M38" s="2448">
        <v>36455</v>
      </c>
      <c r="N38" s="2448">
        <v>54914</v>
      </c>
      <c r="O38" s="2448" t="s">
        <v>21</v>
      </c>
      <c r="P38" s="2448">
        <v>1760</v>
      </c>
      <c r="Q38" s="2448" t="s">
        <v>21</v>
      </c>
      <c r="R38" s="2448" t="s">
        <v>21</v>
      </c>
      <c r="S38" s="217" t="s">
        <v>21</v>
      </c>
      <c r="T38" s="91" t="s">
        <v>39</v>
      </c>
      <c r="U38" s="670" t="s">
        <v>26</v>
      </c>
      <c r="V38" s="1119" t="s">
        <v>26</v>
      </c>
      <c r="W38" s="1120" t="s">
        <v>26</v>
      </c>
      <c r="X38" s="1328">
        <v>43739</v>
      </c>
      <c r="Y38" s="2448">
        <v>5713</v>
      </c>
      <c r="Z38" s="2448">
        <v>959</v>
      </c>
      <c r="AA38" s="2448" t="s">
        <v>21</v>
      </c>
      <c r="AB38" s="2448">
        <v>1613</v>
      </c>
      <c r="AC38" s="2448">
        <v>12930</v>
      </c>
      <c r="AD38" s="2448">
        <v>9140</v>
      </c>
      <c r="AE38" s="2448">
        <v>2</v>
      </c>
      <c r="AF38" s="2448">
        <v>135</v>
      </c>
      <c r="AG38" s="2447" t="s">
        <v>21</v>
      </c>
      <c r="AH38" s="2448">
        <v>523</v>
      </c>
      <c r="AI38" s="2448">
        <v>1972</v>
      </c>
      <c r="AJ38" s="2448">
        <v>335</v>
      </c>
      <c r="AK38" s="2448">
        <v>35</v>
      </c>
      <c r="AL38" s="2448" t="s">
        <v>21</v>
      </c>
      <c r="AM38" s="2448">
        <v>25545</v>
      </c>
      <c r="AN38" s="2448">
        <v>41</v>
      </c>
      <c r="AO38" s="91" t="s">
        <v>39</v>
      </c>
      <c r="AP38" s="670" t="s">
        <v>26</v>
      </c>
      <c r="AQ38" s="74"/>
      <c r="AR38" s="4"/>
    </row>
    <row r="39" spans="1:44" ht="14.25" customHeight="1">
      <c r="A39" s="1119" t="s">
        <v>26</v>
      </c>
      <c r="B39" s="1120" t="s">
        <v>26</v>
      </c>
      <c r="C39" s="1328">
        <v>43770</v>
      </c>
      <c r="D39" s="2448" t="s">
        <v>21</v>
      </c>
      <c r="E39" s="2447" t="s">
        <v>21</v>
      </c>
      <c r="F39" s="2448">
        <v>594612</v>
      </c>
      <c r="G39" s="2448">
        <v>5495</v>
      </c>
      <c r="H39" s="2448">
        <v>5359</v>
      </c>
      <c r="I39" s="2448">
        <v>6521</v>
      </c>
      <c r="J39" s="2448">
        <v>1651</v>
      </c>
      <c r="K39" s="2448">
        <v>23845</v>
      </c>
      <c r="L39" s="2448">
        <v>54693</v>
      </c>
      <c r="M39" s="2448">
        <v>36117</v>
      </c>
      <c r="N39" s="2448">
        <v>50028</v>
      </c>
      <c r="O39" s="2448" t="s">
        <v>21</v>
      </c>
      <c r="P39" s="2448">
        <v>2588</v>
      </c>
      <c r="Q39" s="2448" t="s">
        <v>21</v>
      </c>
      <c r="R39" s="2448" t="s">
        <v>21</v>
      </c>
      <c r="S39" s="217" t="s">
        <v>21</v>
      </c>
      <c r="T39" s="91" t="s">
        <v>40</v>
      </c>
      <c r="U39" s="670" t="s">
        <v>26</v>
      </c>
      <c r="V39" s="1119" t="s">
        <v>26</v>
      </c>
      <c r="W39" s="1120" t="s">
        <v>26</v>
      </c>
      <c r="X39" s="1328">
        <v>43770</v>
      </c>
      <c r="Y39" s="2448">
        <v>5709</v>
      </c>
      <c r="Z39" s="2448">
        <v>1075</v>
      </c>
      <c r="AA39" s="2448" t="s">
        <v>21</v>
      </c>
      <c r="AB39" s="2448">
        <v>1743</v>
      </c>
      <c r="AC39" s="2448">
        <v>14239</v>
      </c>
      <c r="AD39" s="2448">
        <v>8514</v>
      </c>
      <c r="AE39" s="2448">
        <v>2</v>
      </c>
      <c r="AF39" s="2448">
        <v>108</v>
      </c>
      <c r="AG39" s="2447" t="s">
        <v>21</v>
      </c>
      <c r="AH39" s="2448">
        <v>541</v>
      </c>
      <c r="AI39" s="2448">
        <v>1620</v>
      </c>
      <c r="AJ39" s="2448">
        <v>326</v>
      </c>
      <c r="AK39" s="2448">
        <v>41</v>
      </c>
      <c r="AL39" s="2448" t="s">
        <v>21</v>
      </c>
      <c r="AM39" s="2448">
        <v>21015</v>
      </c>
      <c r="AN39" s="2448">
        <v>42</v>
      </c>
      <c r="AO39" s="91" t="s">
        <v>40</v>
      </c>
      <c r="AP39" s="670" t="s">
        <v>26</v>
      </c>
      <c r="AQ39" s="74"/>
      <c r="AR39" s="4"/>
    </row>
    <row r="40" spans="1:44" ht="14.25" customHeight="1">
      <c r="A40" s="1129" t="s">
        <v>26</v>
      </c>
      <c r="B40" s="1130" t="s">
        <v>26</v>
      </c>
      <c r="C40" s="1329">
        <v>43800</v>
      </c>
      <c r="D40" s="2449" t="s">
        <v>21</v>
      </c>
      <c r="E40" s="894" t="s">
        <v>21</v>
      </c>
      <c r="F40" s="2449">
        <v>640244</v>
      </c>
      <c r="G40" s="2449">
        <v>10869</v>
      </c>
      <c r="H40" s="2449">
        <v>6173</v>
      </c>
      <c r="I40" s="2449">
        <v>8913</v>
      </c>
      <c r="J40" s="2449">
        <v>833</v>
      </c>
      <c r="K40" s="2449">
        <v>22799</v>
      </c>
      <c r="L40" s="2449">
        <v>55561</v>
      </c>
      <c r="M40" s="2449">
        <v>18843</v>
      </c>
      <c r="N40" s="2449">
        <v>65679</v>
      </c>
      <c r="O40" s="2449" t="s">
        <v>21</v>
      </c>
      <c r="P40" s="2449">
        <v>3058</v>
      </c>
      <c r="Q40" s="2449" t="s">
        <v>21</v>
      </c>
      <c r="R40" s="2449" t="s">
        <v>21</v>
      </c>
      <c r="S40" s="512" t="s">
        <v>21</v>
      </c>
      <c r="T40" s="108" t="s">
        <v>41</v>
      </c>
      <c r="U40" s="673" t="s">
        <v>26</v>
      </c>
      <c r="V40" s="1129" t="s">
        <v>26</v>
      </c>
      <c r="W40" s="1130" t="s">
        <v>26</v>
      </c>
      <c r="X40" s="1329">
        <v>43800</v>
      </c>
      <c r="Y40" s="2449">
        <v>5887</v>
      </c>
      <c r="Z40" s="2449">
        <v>867</v>
      </c>
      <c r="AA40" s="2449" t="s">
        <v>21</v>
      </c>
      <c r="AB40" s="2449">
        <v>1408</v>
      </c>
      <c r="AC40" s="2449">
        <v>22110</v>
      </c>
      <c r="AD40" s="2449">
        <v>7985</v>
      </c>
      <c r="AE40" s="2449">
        <v>2</v>
      </c>
      <c r="AF40" s="2449">
        <v>114</v>
      </c>
      <c r="AG40" s="894" t="s">
        <v>21</v>
      </c>
      <c r="AH40" s="2449">
        <v>914</v>
      </c>
      <c r="AI40" s="2449">
        <v>2472</v>
      </c>
      <c r="AJ40" s="2449">
        <v>329</v>
      </c>
      <c r="AK40" s="2449">
        <v>44</v>
      </c>
      <c r="AL40" s="2449" t="s">
        <v>21</v>
      </c>
      <c r="AM40" s="2449">
        <v>17054</v>
      </c>
      <c r="AN40" s="2449">
        <v>33</v>
      </c>
      <c r="AO40" s="108" t="s">
        <v>41</v>
      </c>
      <c r="AP40" s="673" t="s">
        <v>26</v>
      </c>
      <c r="AQ40" s="74"/>
      <c r="AR40" s="4"/>
    </row>
    <row r="41" spans="1:44" ht="12" customHeight="1">
      <c r="A41" s="1126"/>
      <c r="B41" s="1126"/>
      <c r="C41" s="1126"/>
      <c r="D41" s="1030"/>
      <c r="E41" s="1030"/>
      <c r="F41" s="1030"/>
      <c r="G41" s="1030"/>
      <c r="H41" s="1030"/>
      <c r="I41" s="1030"/>
      <c r="J41" s="1030"/>
      <c r="K41" s="1030"/>
      <c r="L41" s="1030"/>
      <c r="M41" s="1030"/>
      <c r="N41" s="1030"/>
      <c r="O41" s="1030"/>
      <c r="P41" s="1030"/>
      <c r="Q41" s="1030"/>
      <c r="R41" s="1030"/>
      <c r="S41" s="1030"/>
      <c r="T41" s="1126"/>
      <c r="U41" s="1126"/>
      <c r="V41" s="1126"/>
      <c r="W41" s="1126"/>
      <c r="X41" s="1126"/>
      <c r="Y41" s="1030"/>
      <c r="Z41" s="1030"/>
      <c r="AA41" s="1030"/>
      <c r="AB41" s="1030"/>
      <c r="AC41" s="1030"/>
      <c r="AD41" s="1030"/>
      <c r="AE41" s="1030"/>
      <c r="AF41" s="1030"/>
      <c r="AG41" s="1030"/>
      <c r="AH41" s="1030"/>
      <c r="AI41" s="1030"/>
      <c r="AJ41" s="1030"/>
      <c r="AK41" s="1030"/>
      <c r="AL41" s="1030"/>
      <c r="AM41" s="1030"/>
      <c r="AN41" s="1030"/>
      <c r="AO41" s="1126"/>
      <c r="AP41" s="1126"/>
      <c r="AQ41" s="4"/>
      <c r="AR41" s="4"/>
    </row>
    <row r="42" spans="1:44" s="388" customFormat="1" ht="15.75">
      <c r="N42" s="1760"/>
      <c r="P42" s="1760"/>
      <c r="R42" s="970" t="s">
        <v>1152</v>
      </c>
      <c r="AQ42" s="14"/>
      <c r="AR42" s="14"/>
    </row>
    <row r="43" spans="1:44" s="388" customFormat="1" ht="19.5" customHeight="1">
      <c r="A43" s="2575" t="s">
        <v>737</v>
      </c>
      <c r="B43" s="2531"/>
      <c r="C43" s="2532"/>
      <c r="D43" s="2470" t="s">
        <v>1153</v>
      </c>
      <c r="E43" s="1020"/>
      <c r="F43" s="395"/>
      <c r="G43" s="2475"/>
      <c r="H43" s="2067"/>
      <c r="I43" s="2461" t="s">
        <v>692</v>
      </c>
      <c r="J43" s="2460" t="s">
        <v>2101</v>
      </c>
      <c r="K43" s="1036" t="s">
        <v>744</v>
      </c>
      <c r="L43" s="2460"/>
      <c r="M43" s="2460"/>
      <c r="N43" s="521"/>
      <c r="O43" s="2078"/>
      <c r="P43" s="529"/>
      <c r="Q43" s="529"/>
      <c r="R43" s="1017" t="s">
        <v>2102</v>
      </c>
      <c r="S43" s="2459" t="s">
        <v>1809</v>
      </c>
      <c r="T43" s="2566" t="s">
        <v>697</v>
      </c>
      <c r="U43" s="2567"/>
      <c r="V43" s="2575" t="s">
        <v>737</v>
      </c>
      <c r="W43" s="2531"/>
      <c r="X43" s="2532"/>
      <c r="Y43" s="1017" t="s">
        <v>691</v>
      </c>
      <c r="Z43" s="1020" t="s">
        <v>1832</v>
      </c>
      <c r="AA43" s="529"/>
      <c r="AB43" s="2078"/>
      <c r="AC43" s="521"/>
      <c r="AD43" s="2078"/>
      <c r="AE43" s="1017" t="s">
        <v>1154</v>
      </c>
      <c r="AF43" s="1036" t="s">
        <v>744</v>
      </c>
      <c r="AG43" s="529" t="s">
        <v>399</v>
      </c>
      <c r="AH43" s="529"/>
      <c r="AI43" s="529" t="s">
        <v>717</v>
      </c>
      <c r="AJ43" s="529"/>
      <c r="AK43" s="1288"/>
      <c r="AL43" s="1017" t="s">
        <v>1834</v>
      </c>
      <c r="AM43" s="2459" t="s">
        <v>1839</v>
      </c>
      <c r="AN43" s="395"/>
      <c r="AO43" s="2566" t="s">
        <v>697</v>
      </c>
      <c r="AP43" s="2567"/>
      <c r="AQ43" s="14"/>
      <c r="AR43" s="14"/>
    </row>
    <row r="44" spans="1:44" s="388" customFormat="1" ht="18.75" customHeight="1">
      <c r="A44" s="2801"/>
      <c r="B44" s="2801"/>
      <c r="C44" s="2597"/>
      <c r="D44" s="1021" t="s">
        <v>348</v>
      </c>
      <c r="E44" s="1021" t="s">
        <v>371</v>
      </c>
      <c r="F44" s="1021" t="s">
        <v>301</v>
      </c>
      <c r="G44" s="1021" t="s">
        <v>1199</v>
      </c>
      <c r="H44" s="1022" t="s">
        <v>10</v>
      </c>
      <c r="I44" s="1021" t="s">
        <v>1323</v>
      </c>
      <c r="J44" s="1021" t="s">
        <v>295</v>
      </c>
      <c r="K44" s="1021" t="s">
        <v>348</v>
      </c>
      <c r="L44" s="1021" t="s">
        <v>371</v>
      </c>
      <c r="M44" s="1021" t="s">
        <v>301</v>
      </c>
      <c r="N44" s="1021" t="s">
        <v>1199</v>
      </c>
      <c r="O44" s="1022" t="s">
        <v>10</v>
      </c>
      <c r="P44" s="1021" t="s">
        <v>11</v>
      </c>
      <c r="Q44" s="1022" t="s">
        <v>19</v>
      </c>
      <c r="R44" s="1022" t="s">
        <v>739</v>
      </c>
      <c r="S44" s="1021" t="s">
        <v>295</v>
      </c>
      <c r="T44" s="2568"/>
      <c r="U44" s="2569"/>
      <c r="V44" s="2801"/>
      <c r="W44" s="2801"/>
      <c r="X44" s="2597"/>
      <c r="Y44" s="1021" t="s">
        <v>348</v>
      </c>
      <c r="Z44" s="1021" t="s">
        <v>371</v>
      </c>
      <c r="AA44" s="1021" t="s">
        <v>301</v>
      </c>
      <c r="AB44" s="1021" t="s">
        <v>1199</v>
      </c>
      <c r="AC44" s="1022" t="s">
        <v>10</v>
      </c>
      <c r="AD44" s="1021" t="s">
        <v>11</v>
      </c>
      <c r="AE44" s="1022" t="s">
        <v>739</v>
      </c>
      <c r="AF44" s="1021" t="s">
        <v>295</v>
      </c>
      <c r="AG44" s="2063" t="s">
        <v>296</v>
      </c>
      <c r="AH44" s="1021" t="s">
        <v>348</v>
      </c>
      <c r="AI44" s="1021" t="s">
        <v>371</v>
      </c>
      <c r="AJ44" s="1021" t="s">
        <v>301</v>
      </c>
      <c r="AK44" s="1021" t="s">
        <v>11</v>
      </c>
      <c r="AL44" s="1022" t="s">
        <v>739</v>
      </c>
      <c r="AM44" s="1021" t="s">
        <v>295</v>
      </c>
      <c r="AN44" s="2063" t="s">
        <v>296</v>
      </c>
      <c r="AO44" s="2568"/>
      <c r="AP44" s="2569"/>
      <c r="AQ44" s="14"/>
      <c r="AR44" s="14"/>
    </row>
    <row r="45" spans="1:44" s="388" customFormat="1" ht="14.25" customHeight="1">
      <c r="A45" s="2801"/>
      <c r="B45" s="2801"/>
      <c r="C45" s="2597"/>
      <c r="D45" s="526"/>
      <c r="E45" s="526"/>
      <c r="F45" s="526" t="s">
        <v>717</v>
      </c>
      <c r="G45" s="526"/>
      <c r="H45" s="2442" t="s">
        <v>829</v>
      </c>
      <c r="I45" s="526"/>
      <c r="J45" s="526"/>
      <c r="K45" s="526"/>
      <c r="L45" s="1024"/>
      <c r="M45" s="1024" t="s">
        <v>1186</v>
      </c>
      <c r="N45" s="1024"/>
      <c r="O45" s="1022" t="s">
        <v>726</v>
      </c>
      <c r="P45" s="1703" t="s">
        <v>714</v>
      </c>
      <c r="Q45" s="1022" t="s">
        <v>1186</v>
      </c>
      <c r="R45" s="1022"/>
      <c r="S45" s="1024"/>
      <c r="T45" s="2568"/>
      <c r="U45" s="2569"/>
      <c r="V45" s="2801"/>
      <c r="W45" s="2801"/>
      <c r="X45" s="2597"/>
      <c r="Y45" s="1024"/>
      <c r="Z45" s="1024"/>
      <c r="AA45" s="1024" t="s">
        <v>1186</v>
      </c>
      <c r="AB45" s="1024"/>
      <c r="AC45" s="1022" t="s">
        <v>726</v>
      </c>
      <c r="AD45" s="1703" t="s">
        <v>714</v>
      </c>
      <c r="AE45" s="1022"/>
      <c r="AF45" s="1024"/>
      <c r="AG45" s="1022"/>
      <c r="AH45" s="1024"/>
      <c r="AI45" s="1024"/>
      <c r="AJ45" s="1024" t="s">
        <v>1186</v>
      </c>
      <c r="AK45" s="1703" t="s">
        <v>714</v>
      </c>
      <c r="AL45" s="1022"/>
      <c r="AM45" s="1024"/>
      <c r="AN45" s="1022"/>
      <c r="AO45" s="2568"/>
      <c r="AP45" s="2569"/>
      <c r="AQ45" s="14"/>
      <c r="AR45" s="14"/>
    </row>
    <row r="46" spans="1:44" s="388" customFormat="1" ht="14.25" customHeight="1">
      <c r="A46" s="2801"/>
      <c r="B46" s="2801"/>
      <c r="C46" s="2597"/>
      <c r="D46" s="559" t="s">
        <v>388</v>
      </c>
      <c r="E46" s="559" t="s">
        <v>388</v>
      </c>
      <c r="F46" s="2442" t="s">
        <v>1379</v>
      </c>
      <c r="G46" s="526"/>
      <c r="H46" s="2442"/>
      <c r="I46" s="559" t="s">
        <v>1242</v>
      </c>
      <c r="J46" s="526"/>
      <c r="K46" s="559" t="s">
        <v>388</v>
      </c>
      <c r="L46" s="559" t="s">
        <v>388</v>
      </c>
      <c r="M46" s="2442" t="s">
        <v>1379</v>
      </c>
      <c r="N46" s="526"/>
      <c r="O46" s="2442"/>
      <c r="P46" s="401" t="s">
        <v>1204</v>
      </c>
      <c r="Q46" s="2442"/>
      <c r="R46" s="2442"/>
      <c r="S46" s="526"/>
      <c r="T46" s="2568"/>
      <c r="U46" s="2569"/>
      <c r="V46" s="2801"/>
      <c r="W46" s="2801"/>
      <c r="X46" s="2597"/>
      <c r="Y46" s="559" t="s">
        <v>388</v>
      </c>
      <c r="Z46" s="559" t="s">
        <v>388</v>
      </c>
      <c r="AA46" s="2442" t="s">
        <v>1379</v>
      </c>
      <c r="AB46" s="526"/>
      <c r="AC46" s="2442"/>
      <c r="AD46" s="401" t="s">
        <v>1204</v>
      </c>
      <c r="AE46" s="2442"/>
      <c r="AF46" s="526"/>
      <c r="AG46" s="2442"/>
      <c r="AH46" s="559" t="s">
        <v>388</v>
      </c>
      <c r="AI46" s="559" t="s">
        <v>388</v>
      </c>
      <c r="AJ46" s="2442" t="s">
        <v>1379</v>
      </c>
      <c r="AK46" s="401" t="s">
        <v>1204</v>
      </c>
      <c r="AL46" s="2442"/>
      <c r="AM46" s="526"/>
      <c r="AN46" s="2442"/>
      <c r="AO46" s="2568"/>
      <c r="AP46" s="2569"/>
      <c r="AQ46" s="14"/>
      <c r="AR46" s="14"/>
    </row>
    <row r="47" spans="1:44" s="388" customFormat="1" ht="14.25" customHeight="1">
      <c r="A47" s="2801"/>
      <c r="B47" s="2801"/>
      <c r="C47" s="2597"/>
      <c r="D47" s="559" t="s">
        <v>1383</v>
      </c>
      <c r="E47" s="559" t="s">
        <v>2097</v>
      </c>
      <c r="F47" s="2442" t="s">
        <v>1333</v>
      </c>
      <c r="G47" s="526" t="s">
        <v>727</v>
      </c>
      <c r="H47" s="2442" t="s">
        <v>1203</v>
      </c>
      <c r="I47" s="559" t="s">
        <v>1886</v>
      </c>
      <c r="J47" s="526" t="s">
        <v>719</v>
      </c>
      <c r="K47" s="559" t="s">
        <v>1383</v>
      </c>
      <c r="L47" s="559" t="s">
        <v>2097</v>
      </c>
      <c r="M47" s="2442" t="s">
        <v>1333</v>
      </c>
      <c r="N47" s="526" t="s">
        <v>727</v>
      </c>
      <c r="O47" s="2442" t="s">
        <v>1203</v>
      </c>
      <c r="P47" s="2806" t="s">
        <v>1384</v>
      </c>
      <c r="Q47" s="2442" t="s">
        <v>87</v>
      </c>
      <c r="R47" s="2442" t="s">
        <v>720</v>
      </c>
      <c r="S47" s="526" t="s">
        <v>719</v>
      </c>
      <c r="T47" s="2568"/>
      <c r="U47" s="2569"/>
      <c r="V47" s="2801"/>
      <c r="W47" s="2801"/>
      <c r="X47" s="2597"/>
      <c r="Y47" s="559" t="s">
        <v>1383</v>
      </c>
      <c r="Z47" s="559" t="s">
        <v>2097</v>
      </c>
      <c r="AA47" s="2442" t="s">
        <v>1333</v>
      </c>
      <c r="AB47" s="526" t="s">
        <v>727</v>
      </c>
      <c r="AC47" s="2442" t="s">
        <v>1203</v>
      </c>
      <c r="AD47" s="2806" t="s">
        <v>1384</v>
      </c>
      <c r="AE47" s="2442" t="s">
        <v>720</v>
      </c>
      <c r="AF47" s="526" t="s">
        <v>719</v>
      </c>
      <c r="AG47" s="2442" t="s">
        <v>400</v>
      </c>
      <c r="AH47" s="559" t="s">
        <v>1383</v>
      </c>
      <c r="AI47" s="559" t="s">
        <v>2097</v>
      </c>
      <c r="AJ47" s="2442" t="s">
        <v>1333</v>
      </c>
      <c r="AK47" s="2806" t="s">
        <v>1384</v>
      </c>
      <c r="AL47" s="2442" t="s">
        <v>720</v>
      </c>
      <c r="AM47" s="526" t="s">
        <v>719</v>
      </c>
      <c r="AN47" s="2442" t="s">
        <v>400</v>
      </c>
      <c r="AO47" s="2568"/>
      <c r="AP47" s="2569"/>
      <c r="AQ47" s="14"/>
      <c r="AR47" s="14"/>
    </row>
    <row r="48" spans="1:44" s="388" customFormat="1" ht="14.25" customHeight="1">
      <c r="A48" s="2801"/>
      <c r="B48" s="2801"/>
      <c r="C48" s="2597"/>
      <c r="D48" s="559"/>
      <c r="E48" s="559"/>
      <c r="F48" s="526"/>
      <c r="G48" s="526"/>
      <c r="H48" s="2442" t="s">
        <v>829</v>
      </c>
      <c r="I48" s="526" t="s">
        <v>1888</v>
      </c>
      <c r="J48" s="559"/>
      <c r="K48" s="559"/>
      <c r="L48" s="559"/>
      <c r="M48" s="526"/>
      <c r="N48" s="526"/>
      <c r="O48" s="2442" t="s">
        <v>829</v>
      </c>
      <c r="P48" s="2806"/>
      <c r="Q48" s="2442" t="s">
        <v>829</v>
      </c>
      <c r="R48" s="2442"/>
      <c r="S48" s="559"/>
      <c r="T48" s="2568"/>
      <c r="U48" s="2569"/>
      <c r="V48" s="2801"/>
      <c r="W48" s="2801"/>
      <c r="X48" s="2597"/>
      <c r="Y48" s="559"/>
      <c r="Z48" s="559"/>
      <c r="AA48" s="526"/>
      <c r="AB48" s="526"/>
      <c r="AC48" s="2442" t="s">
        <v>829</v>
      </c>
      <c r="AD48" s="2806"/>
      <c r="AE48" s="2442"/>
      <c r="AF48" s="559"/>
      <c r="AG48" s="697"/>
      <c r="AH48" s="559"/>
      <c r="AI48" s="559"/>
      <c r="AJ48" s="526"/>
      <c r="AK48" s="2806"/>
      <c r="AL48" s="2442"/>
      <c r="AM48" s="559"/>
      <c r="AN48" s="697"/>
      <c r="AO48" s="2568"/>
      <c r="AP48" s="2569"/>
      <c r="AQ48" s="14"/>
      <c r="AR48" s="14"/>
    </row>
    <row r="49" spans="1:44" s="388" customFormat="1" ht="19.5" customHeight="1">
      <c r="A49" s="2598"/>
      <c r="B49" s="2598"/>
      <c r="C49" s="2599"/>
      <c r="D49" s="1888" t="s">
        <v>750</v>
      </c>
      <c r="E49" s="1888" t="s">
        <v>750</v>
      </c>
      <c r="F49" s="1889" t="s">
        <v>1389</v>
      </c>
      <c r="G49" s="1888" t="s">
        <v>1212</v>
      </c>
      <c r="H49" s="1894" t="s">
        <v>1213</v>
      </c>
      <c r="I49" s="1888" t="s">
        <v>750</v>
      </c>
      <c r="J49" s="1888" t="s">
        <v>750</v>
      </c>
      <c r="K49" s="1888" t="s">
        <v>750</v>
      </c>
      <c r="L49" s="1888" t="s">
        <v>750</v>
      </c>
      <c r="M49" s="1889" t="s">
        <v>1389</v>
      </c>
      <c r="N49" s="1888" t="s">
        <v>1212</v>
      </c>
      <c r="O49" s="1894" t="s">
        <v>1213</v>
      </c>
      <c r="P49" s="1894" t="s">
        <v>1213</v>
      </c>
      <c r="Q49" s="1891" t="s">
        <v>1213</v>
      </c>
      <c r="R49" s="1894" t="s">
        <v>750</v>
      </c>
      <c r="S49" s="1888" t="s">
        <v>750</v>
      </c>
      <c r="T49" s="2570"/>
      <c r="U49" s="2571"/>
      <c r="V49" s="2598"/>
      <c r="W49" s="2598"/>
      <c r="X49" s="2599"/>
      <c r="Y49" s="1888" t="s">
        <v>750</v>
      </c>
      <c r="Z49" s="1888" t="s">
        <v>750</v>
      </c>
      <c r="AA49" s="1889" t="s">
        <v>1389</v>
      </c>
      <c r="AB49" s="1888" t="s">
        <v>1212</v>
      </c>
      <c r="AC49" s="1894" t="s">
        <v>1213</v>
      </c>
      <c r="AD49" s="1894" t="s">
        <v>1213</v>
      </c>
      <c r="AE49" s="1894" t="s">
        <v>750</v>
      </c>
      <c r="AF49" s="1888" t="s">
        <v>750</v>
      </c>
      <c r="AG49" s="1894" t="s">
        <v>750</v>
      </c>
      <c r="AH49" s="1888" t="s">
        <v>750</v>
      </c>
      <c r="AI49" s="1888" t="s">
        <v>750</v>
      </c>
      <c r="AJ49" s="1889" t="s">
        <v>1389</v>
      </c>
      <c r="AK49" s="1894" t="s">
        <v>1213</v>
      </c>
      <c r="AL49" s="1894" t="s">
        <v>750</v>
      </c>
      <c r="AM49" s="1888" t="s">
        <v>750</v>
      </c>
      <c r="AN49" s="1894" t="s">
        <v>750</v>
      </c>
      <c r="AO49" s="2570"/>
      <c r="AP49" s="2571"/>
      <c r="AQ49" s="14"/>
      <c r="AR49" s="14"/>
    </row>
    <row r="50" spans="1:44" ht="18" customHeight="1">
      <c r="A50" s="1715">
        <v>42005</v>
      </c>
      <c r="B50" s="1473">
        <v>42005</v>
      </c>
      <c r="C50" s="1716">
        <v>42005</v>
      </c>
      <c r="D50" s="2446">
        <v>127</v>
      </c>
      <c r="E50" s="2446">
        <v>2428</v>
      </c>
      <c r="F50" s="2446">
        <v>385</v>
      </c>
      <c r="G50" s="2446">
        <v>113183</v>
      </c>
      <c r="H50" s="2446">
        <v>60215</v>
      </c>
      <c r="I50" s="2446">
        <v>89</v>
      </c>
      <c r="J50" s="2446">
        <v>4</v>
      </c>
      <c r="K50" s="2446">
        <v>1221</v>
      </c>
      <c r="L50" s="2446">
        <v>2166</v>
      </c>
      <c r="M50" s="2446">
        <v>21</v>
      </c>
      <c r="N50" s="2446">
        <v>23309</v>
      </c>
      <c r="O50" s="2446">
        <v>200895</v>
      </c>
      <c r="P50" s="2446">
        <v>683</v>
      </c>
      <c r="Q50" s="2446">
        <v>190</v>
      </c>
      <c r="R50" s="2446" t="s">
        <v>21</v>
      </c>
      <c r="S50" s="2446">
        <v>51</v>
      </c>
      <c r="T50" s="67">
        <v>42005</v>
      </c>
      <c r="U50" s="662">
        <v>42005</v>
      </c>
      <c r="V50" s="1715">
        <v>42005</v>
      </c>
      <c r="W50" s="1473">
        <v>42005</v>
      </c>
      <c r="X50" s="1716">
        <v>42005</v>
      </c>
      <c r="Y50" s="2446">
        <v>280</v>
      </c>
      <c r="Z50" s="2446">
        <v>150</v>
      </c>
      <c r="AA50" s="2446" t="s">
        <v>21</v>
      </c>
      <c r="AB50" s="2446">
        <v>37</v>
      </c>
      <c r="AC50" s="2446">
        <v>17</v>
      </c>
      <c r="AD50" s="2446">
        <v>5036</v>
      </c>
      <c r="AE50" s="2446">
        <v>1</v>
      </c>
      <c r="AF50" s="2446" t="s">
        <v>21</v>
      </c>
      <c r="AG50" s="2446">
        <v>1</v>
      </c>
      <c r="AH50" s="2446">
        <v>225</v>
      </c>
      <c r="AI50" s="2446">
        <v>488</v>
      </c>
      <c r="AJ50" s="2446">
        <v>3</v>
      </c>
      <c r="AK50" s="2446">
        <v>11664</v>
      </c>
      <c r="AL50" s="2446">
        <v>1</v>
      </c>
      <c r="AM50" s="2446">
        <v>207</v>
      </c>
      <c r="AN50" s="2446">
        <v>1</v>
      </c>
      <c r="AO50" s="67">
        <v>42005</v>
      </c>
      <c r="AP50" s="662">
        <v>42005</v>
      </c>
      <c r="AQ50" s="500"/>
      <c r="AR50" s="4"/>
    </row>
    <row r="51" spans="1:44" ht="14.25" customHeight="1">
      <c r="A51" s="1526"/>
      <c r="B51" s="1473">
        <v>42370</v>
      </c>
      <c r="C51" s="1717"/>
      <c r="D51" s="2447">
        <v>69</v>
      </c>
      <c r="E51" s="2447">
        <v>2334</v>
      </c>
      <c r="F51" s="2447">
        <v>503</v>
      </c>
      <c r="G51" s="2447">
        <v>54515</v>
      </c>
      <c r="H51" s="2447">
        <v>9509</v>
      </c>
      <c r="I51" s="2447">
        <v>111</v>
      </c>
      <c r="J51" s="2447">
        <v>6</v>
      </c>
      <c r="K51" s="2447">
        <v>1061</v>
      </c>
      <c r="L51" s="2447">
        <v>2244</v>
      </c>
      <c r="M51" s="2447">
        <v>26</v>
      </c>
      <c r="N51" s="2447">
        <v>20765</v>
      </c>
      <c r="O51" s="2447">
        <v>243091</v>
      </c>
      <c r="P51" s="2447">
        <v>606</v>
      </c>
      <c r="Q51" s="2447">
        <v>366</v>
      </c>
      <c r="R51" s="2447" t="s">
        <v>21</v>
      </c>
      <c r="S51" s="2447">
        <v>35</v>
      </c>
      <c r="T51" s="67">
        <v>42370</v>
      </c>
      <c r="U51" s="662">
        <v>42370</v>
      </c>
      <c r="V51" s="1526"/>
      <c r="W51" s="1473">
        <v>42370</v>
      </c>
      <c r="X51" s="1717"/>
      <c r="Y51" s="2447">
        <v>269</v>
      </c>
      <c r="Z51" s="2447">
        <v>61</v>
      </c>
      <c r="AA51" s="2447" t="s">
        <v>21</v>
      </c>
      <c r="AB51" s="2447">
        <v>50</v>
      </c>
      <c r="AC51" s="2447">
        <v>42</v>
      </c>
      <c r="AD51" s="2447">
        <v>4882</v>
      </c>
      <c r="AE51" s="2447">
        <v>1</v>
      </c>
      <c r="AF51" s="2447" t="s">
        <v>21</v>
      </c>
      <c r="AG51" s="2447">
        <v>1</v>
      </c>
      <c r="AH51" s="2447">
        <v>313</v>
      </c>
      <c r="AI51" s="2447">
        <v>291</v>
      </c>
      <c r="AJ51" s="2447">
        <v>2</v>
      </c>
      <c r="AK51" s="2447">
        <v>8449</v>
      </c>
      <c r="AL51" s="2447">
        <v>1</v>
      </c>
      <c r="AM51" s="2447">
        <v>309</v>
      </c>
      <c r="AN51" s="2447">
        <v>1</v>
      </c>
      <c r="AO51" s="67">
        <v>42370</v>
      </c>
      <c r="AP51" s="662">
        <v>42370</v>
      </c>
      <c r="AQ51" s="1056"/>
      <c r="AR51" s="4"/>
    </row>
    <row r="52" spans="1:44" ht="14.25" customHeight="1">
      <c r="A52" s="1526"/>
      <c r="B52" s="1473">
        <v>42736</v>
      </c>
      <c r="C52" s="1717"/>
      <c r="D52" s="2447">
        <v>75</v>
      </c>
      <c r="E52" s="2447">
        <v>2164</v>
      </c>
      <c r="F52" s="2447">
        <v>538</v>
      </c>
      <c r="G52" s="2447">
        <v>63385</v>
      </c>
      <c r="H52" s="2447">
        <v>23017</v>
      </c>
      <c r="I52" s="2447">
        <v>89</v>
      </c>
      <c r="J52" s="2447">
        <v>4</v>
      </c>
      <c r="K52" s="2447">
        <v>156</v>
      </c>
      <c r="L52" s="2447">
        <v>1840</v>
      </c>
      <c r="M52" s="2447">
        <v>19</v>
      </c>
      <c r="N52" s="2447">
        <v>23864</v>
      </c>
      <c r="O52" s="2447">
        <v>244758</v>
      </c>
      <c r="P52" s="2447">
        <v>1152</v>
      </c>
      <c r="Q52" s="2447">
        <v>790</v>
      </c>
      <c r="R52" s="2447" t="s">
        <v>21</v>
      </c>
      <c r="S52" s="2447">
        <v>57</v>
      </c>
      <c r="T52" s="67">
        <v>42736</v>
      </c>
      <c r="U52" s="662">
        <v>42736</v>
      </c>
      <c r="V52" s="1526"/>
      <c r="W52" s="1473">
        <v>42736</v>
      </c>
      <c r="X52" s="1717"/>
      <c r="Y52" s="2447">
        <v>268</v>
      </c>
      <c r="Z52" s="2447" t="s">
        <v>21</v>
      </c>
      <c r="AA52" s="2447" t="s">
        <v>21</v>
      </c>
      <c r="AB52" s="2447">
        <v>35</v>
      </c>
      <c r="AC52" s="2447">
        <v>32</v>
      </c>
      <c r="AD52" s="2447">
        <v>4864</v>
      </c>
      <c r="AE52" s="2447">
        <v>1</v>
      </c>
      <c r="AF52" s="2447" t="s">
        <v>21</v>
      </c>
      <c r="AG52" s="2447">
        <v>1</v>
      </c>
      <c r="AH52" s="2447">
        <v>315</v>
      </c>
      <c r="AI52" s="2447">
        <v>117</v>
      </c>
      <c r="AJ52" s="2447">
        <v>2</v>
      </c>
      <c r="AK52" s="2447">
        <v>7987</v>
      </c>
      <c r="AL52" s="2447">
        <v>1</v>
      </c>
      <c r="AM52" s="2447">
        <v>405</v>
      </c>
      <c r="AN52" s="2447">
        <v>1</v>
      </c>
      <c r="AO52" s="67">
        <v>42736</v>
      </c>
      <c r="AP52" s="662">
        <v>42736</v>
      </c>
      <c r="AQ52" s="1056"/>
      <c r="AR52" s="4"/>
    </row>
    <row r="53" spans="1:44" ht="14.25" customHeight="1">
      <c r="A53" s="1526"/>
      <c r="B53" s="1473">
        <v>43101</v>
      </c>
      <c r="C53" s="1717"/>
      <c r="D53" s="2447">
        <v>162</v>
      </c>
      <c r="E53" s="2447">
        <v>2041</v>
      </c>
      <c r="F53" s="2447">
        <v>367</v>
      </c>
      <c r="G53" s="2447">
        <v>114173</v>
      </c>
      <c r="H53" s="2447">
        <v>10782</v>
      </c>
      <c r="I53" s="2447">
        <v>90</v>
      </c>
      <c r="J53" s="2447">
        <v>2</v>
      </c>
      <c r="K53" s="2447">
        <v>1545</v>
      </c>
      <c r="L53" s="2447">
        <v>1556</v>
      </c>
      <c r="M53" s="2447">
        <v>22</v>
      </c>
      <c r="N53" s="2447">
        <v>23449</v>
      </c>
      <c r="O53" s="2447">
        <v>276042</v>
      </c>
      <c r="P53" s="2447">
        <v>1240</v>
      </c>
      <c r="Q53" s="2447">
        <v>625</v>
      </c>
      <c r="R53" s="2447" t="s">
        <v>21</v>
      </c>
      <c r="S53" s="2447">
        <v>21</v>
      </c>
      <c r="T53" s="67">
        <v>43101</v>
      </c>
      <c r="U53" s="662">
        <v>43101</v>
      </c>
      <c r="V53" s="1526"/>
      <c r="W53" s="1473">
        <v>43101</v>
      </c>
      <c r="X53" s="1717"/>
      <c r="Y53" s="2447">
        <v>306</v>
      </c>
      <c r="Z53" s="2447" t="s">
        <v>21</v>
      </c>
      <c r="AA53" s="2447" t="s">
        <v>21</v>
      </c>
      <c r="AB53" s="2447">
        <v>52</v>
      </c>
      <c r="AC53" s="2447">
        <v>86</v>
      </c>
      <c r="AD53" s="2447">
        <v>6416</v>
      </c>
      <c r="AE53" s="2447">
        <v>1</v>
      </c>
      <c r="AF53" s="2447" t="s">
        <v>21</v>
      </c>
      <c r="AG53" s="2447">
        <v>1</v>
      </c>
      <c r="AH53" s="2447">
        <v>315</v>
      </c>
      <c r="AI53" s="2447">
        <v>111</v>
      </c>
      <c r="AJ53" s="2447">
        <v>2</v>
      </c>
      <c r="AK53" s="2447">
        <v>11595</v>
      </c>
      <c r="AL53" s="2447">
        <v>1</v>
      </c>
      <c r="AM53" s="2447">
        <v>365</v>
      </c>
      <c r="AN53" s="2447">
        <v>1</v>
      </c>
      <c r="AO53" s="67">
        <v>43101</v>
      </c>
      <c r="AP53" s="662">
        <v>43101</v>
      </c>
      <c r="AQ53" s="1056"/>
      <c r="AR53" s="4"/>
    </row>
    <row r="54" spans="1:44" ht="15.75">
      <c r="A54" s="1715">
        <v>43586</v>
      </c>
      <c r="B54" s="1473">
        <v>43586</v>
      </c>
      <c r="C54" s="1717" t="s">
        <v>2159</v>
      </c>
      <c r="D54" s="2447">
        <v>19</v>
      </c>
      <c r="E54" s="2447">
        <v>1494</v>
      </c>
      <c r="F54" s="2447">
        <v>537</v>
      </c>
      <c r="G54" s="2447">
        <v>92664</v>
      </c>
      <c r="H54" s="2447">
        <v>28520</v>
      </c>
      <c r="I54" s="2447">
        <v>102</v>
      </c>
      <c r="J54" s="2447">
        <v>4</v>
      </c>
      <c r="K54" s="2447">
        <v>1050</v>
      </c>
      <c r="L54" s="2447">
        <v>1816</v>
      </c>
      <c r="M54" s="2447">
        <v>15</v>
      </c>
      <c r="N54" s="2447">
        <v>12907</v>
      </c>
      <c r="O54" s="2447">
        <v>272663</v>
      </c>
      <c r="P54" s="2447">
        <v>895</v>
      </c>
      <c r="Q54" s="2447">
        <v>349</v>
      </c>
      <c r="R54" s="2447" t="s">
        <v>21</v>
      </c>
      <c r="S54" s="2447">
        <v>33</v>
      </c>
      <c r="T54" s="67">
        <v>43466</v>
      </c>
      <c r="U54" s="662">
        <v>43466</v>
      </c>
      <c r="V54" s="1715">
        <v>43586</v>
      </c>
      <c r="W54" s="1473">
        <v>43586</v>
      </c>
      <c r="X54" s="1717" t="s">
        <v>2159</v>
      </c>
      <c r="Y54" s="2447">
        <v>186</v>
      </c>
      <c r="Z54" s="2447" t="s">
        <v>21</v>
      </c>
      <c r="AA54" s="2447" t="s">
        <v>21</v>
      </c>
      <c r="AB54" s="2447" t="s">
        <v>21</v>
      </c>
      <c r="AC54" s="2447">
        <v>74</v>
      </c>
      <c r="AD54" s="2447">
        <v>5900</v>
      </c>
      <c r="AE54" s="2447">
        <v>1</v>
      </c>
      <c r="AF54" s="2447" t="s">
        <v>21</v>
      </c>
      <c r="AG54" s="2447">
        <v>1</v>
      </c>
      <c r="AH54" s="2447">
        <v>389</v>
      </c>
      <c r="AI54" s="2447">
        <v>96</v>
      </c>
      <c r="AJ54" s="2447">
        <v>1</v>
      </c>
      <c r="AK54" s="2447">
        <v>11296</v>
      </c>
      <c r="AL54" s="2447">
        <v>1</v>
      </c>
      <c r="AM54" s="2447">
        <v>231</v>
      </c>
      <c r="AN54" s="2447">
        <v>1</v>
      </c>
      <c r="AO54" s="67">
        <v>43466</v>
      </c>
      <c r="AP54" s="662">
        <v>43466</v>
      </c>
      <c r="AQ54" s="1056"/>
      <c r="AR54" s="4"/>
    </row>
    <row r="55" spans="1:44" ht="7.5" customHeight="1">
      <c r="A55" s="1526"/>
      <c r="B55" s="1300"/>
      <c r="C55" s="1717"/>
      <c r="D55" s="663"/>
      <c r="E55" s="663"/>
      <c r="F55" s="663"/>
      <c r="G55" s="663"/>
      <c r="H55" s="663"/>
      <c r="J55" s="663"/>
      <c r="K55" s="663"/>
      <c r="L55" s="663"/>
      <c r="M55" s="663"/>
      <c r="N55" s="663"/>
      <c r="O55" s="663"/>
      <c r="P55" s="663"/>
      <c r="R55" s="663"/>
      <c r="S55" s="663"/>
      <c r="T55" s="77"/>
      <c r="U55" s="505"/>
      <c r="V55" s="1526"/>
      <c r="W55" s="1300"/>
      <c r="X55" s="1717"/>
      <c r="Y55" s="663"/>
      <c r="Z55" s="663"/>
      <c r="AA55" s="663"/>
      <c r="AC55" s="663"/>
      <c r="AD55" s="663"/>
      <c r="AF55" s="663"/>
      <c r="AH55" s="663"/>
      <c r="AI55" s="663"/>
      <c r="AJ55" s="663"/>
      <c r="AK55" s="663"/>
      <c r="AL55" s="663"/>
      <c r="AM55" s="663"/>
      <c r="AN55" s="663"/>
      <c r="AO55" s="77"/>
      <c r="AP55" s="505"/>
      <c r="AQ55" s="1056"/>
      <c r="AR55" s="4"/>
    </row>
    <row r="56" spans="1:44" ht="14.25" customHeight="1">
      <c r="A56" s="1113">
        <v>42826</v>
      </c>
      <c r="B56" s="1114">
        <v>42826</v>
      </c>
      <c r="C56" s="1115">
        <v>42826</v>
      </c>
      <c r="D56" s="2448">
        <v>206</v>
      </c>
      <c r="E56" s="2448">
        <v>2809</v>
      </c>
      <c r="F56" s="2448">
        <v>517</v>
      </c>
      <c r="G56" s="2448">
        <v>140565</v>
      </c>
      <c r="H56" s="2448">
        <v>20688</v>
      </c>
      <c r="I56" s="2448">
        <v>98</v>
      </c>
      <c r="J56" s="2448">
        <v>2</v>
      </c>
      <c r="K56" s="2448">
        <v>1429</v>
      </c>
      <c r="L56" s="2448">
        <v>1068</v>
      </c>
      <c r="M56" s="2448">
        <v>22</v>
      </c>
      <c r="N56" s="2448">
        <v>10022</v>
      </c>
      <c r="O56" s="2448">
        <v>246503</v>
      </c>
      <c r="P56" s="2448">
        <v>1397</v>
      </c>
      <c r="Q56" s="2448">
        <v>702</v>
      </c>
      <c r="R56" s="2448" t="s">
        <v>21</v>
      </c>
      <c r="S56" s="2448">
        <v>42</v>
      </c>
      <c r="T56" s="83">
        <v>42826</v>
      </c>
      <c r="U56" s="666">
        <v>42826</v>
      </c>
      <c r="V56" s="1113">
        <v>42826</v>
      </c>
      <c r="W56" s="1114">
        <v>42826</v>
      </c>
      <c r="X56" s="1115">
        <v>42826</v>
      </c>
      <c r="Y56" s="2448">
        <v>248</v>
      </c>
      <c r="Z56" s="2448">
        <v>50</v>
      </c>
      <c r="AA56" s="2448" t="s">
        <v>21</v>
      </c>
      <c r="AB56" s="2448">
        <v>34</v>
      </c>
      <c r="AC56" s="2448">
        <v>45</v>
      </c>
      <c r="AD56" s="2448">
        <v>4174</v>
      </c>
      <c r="AE56" s="2448">
        <v>1</v>
      </c>
      <c r="AF56" s="2448" t="s">
        <v>21</v>
      </c>
      <c r="AG56" s="2448">
        <v>1</v>
      </c>
      <c r="AH56" s="2448">
        <v>295</v>
      </c>
      <c r="AI56" s="2448">
        <v>219</v>
      </c>
      <c r="AJ56" s="2448">
        <v>2</v>
      </c>
      <c r="AK56" s="2448">
        <v>5735</v>
      </c>
      <c r="AL56" s="2448">
        <v>1</v>
      </c>
      <c r="AM56" s="2448">
        <v>275</v>
      </c>
      <c r="AN56" s="2448">
        <v>1</v>
      </c>
      <c r="AO56" s="83">
        <v>42826</v>
      </c>
      <c r="AP56" s="666">
        <v>42826</v>
      </c>
      <c r="AQ56" s="74"/>
      <c r="AR56" s="4"/>
    </row>
    <row r="57" spans="1:44" ht="14.25" customHeight="1">
      <c r="A57" s="1116"/>
      <c r="B57" s="1114">
        <v>43191</v>
      </c>
      <c r="C57" s="1117"/>
      <c r="D57" s="2448">
        <v>164</v>
      </c>
      <c r="E57" s="2448">
        <v>2581</v>
      </c>
      <c r="F57" s="2448">
        <v>325</v>
      </c>
      <c r="G57" s="2448">
        <v>128964</v>
      </c>
      <c r="H57" s="2448">
        <v>11326</v>
      </c>
      <c r="I57" s="2448">
        <v>95</v>
      </c>
      <c r="J57" s="2448">
        <v>8</v>
      </c>
      <c r="K57" s="2448">
        <v>1067</v>
      </c>
      <c r="L57" s="2448">
        <v>828</v>
      </c>
      <c r="M57" s="2448">
        <v>16</v>
      </c>
      <c r="N57" s="2448">
        <v>9025</v>
      </c>
      <c r="O57" s="2448">
        <v>267677</v>
      </c>
      <c r="P57" s="2448">
        <v>1267</v>
      </c>
      <c r="Q57" s="2448">
        <v>653</v>
      </c>
      <c r="R57" s="2448" t="s">
        <v>21</v>
      </c>
      <c r="S57" s="2448">
        <v>47</v>
      </c>
      <c r="T57" s="83">
        <v>43191</v>
      </c>
      <c r="U57" s="666">
        <v>43191</v>
      </c>
      <c r="V57" s="1116"/>
      <c r="W57" s="1114">
        <v>43191</v>
      </c>
      <c r="X57" s="1117"/>
      <c r="Y57" s="2448">
        <v>320</v>
      </c>
      <c r="Z57" s="2448" t="s">
        <v>21</v>
      </c>
      <c r="AA57" s="2448" t="s">
        <v>21</v>
      </c>
      <c r="AB57" s="2448">
        <v>27</v>
      </c>
      <c r="AC57" s="2448">
        <v>22</v>
      </c>
      <c r="AD57" s="2448">
        <v>2872</v>
      </c>
      <c r="AE57" s="2448">
        <v>1</v>
      </c>
      <c r="AF57" s="2448" t="s">
        <v>21</v>
      </c>
      <c r="AG57" s="2448">
        <v>1</v>
      </c>
      <c r="AH57" s="2448">
        <v>214</v>
      </c>
      <c r="AI57" s="2448">
        <v>122</v>
      </c>
      <c r="AJ57" s="2448">
        <v>1</v>
      </c>
      <c r="AK57" s="2448">
        <v>3384</v>
      </c>
      <c r="AL57" s="2448">
        <v>1</v>
      </c>
      <c r="AM57" s="2448">
        <v>186</v>
      </c>
      <c r="AN57" s="2448">
        <v>1</v>
      </c>
      <c r="AO57" s="83">
        <v>43191</v>
      </c>
      <c r="AP57" s="666">
        <v>43191</v>
      </c>
      <c r="AQ57" s="74"/>
      <c r="AR57" s="4"/>
    </row>
    <row r="58" spans="1:44" ht="9.75" customHeight="1">
      <c r="A58" s="1116"/>
      <c r="B58" s="1118"/>
      <c r="C58" s="1117"/>
      <c r="D58" s="2448"/>
      <c r="E58" s="2448"/>
      <c r="F58" s="2448"/>
      <c r="G58" s="2448"/>
      <c r="H58" s="2448"/>
      <c r="J58" s="2448"/>
      <c r="K58" s="2448"/>
      <c r="L58" s="2448"/>
      <c r="M58" s="2448"/>
      <c r="N58" s="2448"/>
      <c r="O58" s="2448"/>
      <c r="P58" s="2448"/>
      <c r="R58" s="2448"/>
      <c r="S58" s="2448"/>
      <c r="T58" s="77"/>
      <c r="U58" s="505"/>
      <c r="V58" s="1116"/>
      <c r="W58" s="1118"/>
      <c r="X58" s="1117"/>
      <c r="Y58" s="2448"/>
      <c r="Z58" s="2448"/>
      <c r="AA58" s="2448"/>
      <c r="AB58" s="2448"/>
      <c r="AC58" s="2448"/>
      <c r="AD58" s="2448"/>
      <c r="AF58" s="2448"/>
      <c r="AH58" s="2448"/>
      <c r="AI58" s="2448"/>
      <c r="AJ58" s="2448"/>
      <c r="AK58" s="2448"/>
      <c r="AL58" s="2448"/>
      <c r="AM58" s="2448"/>
      <c r="AN58" s="2448"/>
      <c r="AO58" s="77"/>
      <c r="AP58" s="505"/>
      <c r="AQ58" s="74"/>
      <c r="AR58" s="4"/>
    </row>
    <row r="59" spans="1:44" ht="15.75">
      <c r="A59" s="1119">
        <v>31</v>
      </c>
      <c r="B59" s="1120" t="s">
        <v>23</v>
      </c>
      <c r="C59" s="1121" t="s">
        <v>24</v>
      </c>
      <c r="D59" s="2448">
        <v>164</v>
      </c>
      <c r="E59" s="2448">
        <v>2581</v>
      </c>
      <c r="F59" s="2448">
        <v>325</v>
      </c>
      <c r="G59" s="2448">
        <v>128964</v>
      </c>
      <c r="H59" s="2448">
        <v>11326</v>
      </c>
      <c r="I59" s="2448">
        <v>95</v>
      </c>
      <c r="J59" s="2448">
        <v>8</v>
      </c>
      <c r="K59" s="2448">
        <v>1067</v>
      </c>
      <c r="L59" s="2448">
        <v>828</v>
      </c>
      <c r="M59" s="2448">
        <v>16</v>
      </c>
      <c r="N59" s="2448">
        <v>9025</v>
      </c>
      <c r="O59" s="2448">
        <v>267677</v>
      </c>
      <c r="P59" s="2448">
        <v>1267</v>
      </c>
      <c r="Q59" s="2448">
        <v>653</v>
      </c>
      <c r="R59" s="2448" t="s">
        <v>21</v>
      </c>
      <c r="S59" s="2448">
        <v>47</v>
      </c>
      <c r="T59" s="91" t="s">
        <v>25</v>
      </c>
      <c r="U59" s="670" t="s">
        <v>2160</v>
      </c>
      <c r="V59" s="1119">
        <v>31</v>
      </c>
      <c r="W59" s="1120" t="s">
        <v>23</v>
      </c>
      <c r="X59" s="1121" t="s">
        <v>24</v>
      </c>
      <c r="Y59" s="2448">
        <v>320</v>
      </c>
      <c r="Z59" s="2448" t="s">
        <v>21</v>
      </c>
      <c r="AA59" s="2448" t="s">
        <v>21</v>
      </c>
      <c r="AB59" s="2448">
        <v>27</v>
      </c>
      <c r="AC59" s="2448">
        <v>22</v>
      </c>
      <c r="AD59" s="2448">
        <v>2872</v>
      </c>
      <c r="AE59" s="2448">
        <v>1</v>
      </c>
      <c r="AF59" s="2448" t="s">
        <v>21</v>
      </c>
      <c r="AG59" s="2448">
        <v>1</v>
      </c>
      <c r="AH59" s="2448">
        <v>214</v>
      </c>
      <c r="AI59" s="2448">
        <v>122</v>
      </c>
      <c r="AJ59" s="2448">
        <v>1</v>
      </c>
      <c r="AK59" s="2448">
        <v>3384</v>
      </c>
      <c r="AL59" s="2448">
        <v>1</v>
      </c>
      <c r="AM59" s="2448">
        <v>186</v>
      </c>
      <c r="AN59" s="2448">
        <v>1</v>
      </c>
      <c r="AO59" s="91" t="s">
        <v>25</v>
      </c>
      <c r="AP59" s="670" t="s">
        <v>2160</v>
      </c>
      <c r="AQ59" s="74"/>
      <c r="AR59" s="4"/>
    </row>
    <row r="60" spans="1:44" ht="14.25" customHeight="1">
      <c r="A60" s="1122" t="s">
        <v>26</v>
      </c>
      <c r="B60" s="1123" t="s">
        <v>26</v>
      </c>
      <c r="C60" s="1124" t="s">
        <v>2099</v>
      </c>
      <c r="D60" s="2448">
        <v>151</v>
      </c>
      <c r="E60" s="2448">
        <v>2252</v>
      </c>
      <c r="F60" s="2448">
        <v>620</v>
      </c>
      <c r="G60" s="2448">
        <v>136922</v>
      </c>
      <c r="H60" s="2448">
        <v>13137</v>
      </c>
      <c r="I60" s="2448">
        <v>92</v>
      </c>
      <c r="J60" s="2448">
        <v>4</v>
      </c>
      <c r="K60" s="2448">
        <v>350</v>
      </c>
      <c r="L60" s="2448">
        <v>1674</v>
      </c>
      <c r="M60" s="2448">
        <v>17</v>
      </c>
      <c r="N60" s="2448">
        <v>36963</v>
      </c>
      <c r="O60" s="2448">
        <v>262496</v>
      </c>
      <c r="P60" s="2448">
        <v>1051</v>
      </c>
      <c r="Q60" s="2448">
        <v>290</v>
      </c>
      <c r="R60" s="2448" t="s">
        <v>21</v>
      </c>
      <c r="S60" s="2448">
        <v>38</v>
      </c>
      <c r="T60" s="91" t="s">
        <v>27</v>
      </c>
      <c r="U60" s="670" t="s">
        <v>26</v>
      </c>
      <c r="V60" s="1122" t="s">
        <v>26</v>
      </c>
      <c r="W60" s="1123" t="s">
        <v>26</v>
      </c>
      <c r="X60" s="1124" t="s">
        <v>2099</v>
      </c>
      <c r="Y60" s="2448">
        <v>295</v>
      </c>
      <c r="Z60" s="2448" t="s">
        <v>21</v>
      </c>
      <c r="AA60" s="2448" t="s">
        <v>21</v>
      </c>
      <c r="AB60" s="2448">
        <v>40</v>
      </c>
      <c r="AC60" s="2448">
        <v>44</v>
      </c>
      <c r="AD60" s="2448">
        <v>4421</v>
      </c>
      <c r="AE60" s="2448">
        <v>1</v>
      </c>
      <c r="AF60" s="2448" t="s">
        <v>21</v>
      </c>
      <c r="AG60" s="2448">
        <v>1</v>
      </c>
      <c r="AH60" s="2448">
        <v>387</v>
      </c>
      <c r="AI60" s="2448">
        <v>126</v>
      </c>
      <c r="AJ60" s="2448">
        <v>2</v>
      </c>
      <c r="AK60" s="2448">
        <v>8272</v>
      </c>
      <c r="AL60" s="2448">
        <v>1</v>
      </c>
      <c r="AM60" s="2448">
        <v>201</v>
      </c>
      <c r="AN60" s="2448">
        <v>1</v>
      </c>
      <c r="AO60" s="91" t="s">
        <v>27</v>
      </c>
      <c r="AP60" s="670" t="s">
        <v>26</v>
      </c>
      <c r="AQ60" s="1057"/>
      <c r="AR60" s="4"/>
    </row>
    <row r="61" spans="1:44" ht="15.75">
      <c r="A61" s="1122">
        <v>1</v>
      </c>
      <c r="B61" s="1123" t="s">
        <v>2159</v>
      </c>
      <c r="C61" s="1124" t="s">
        <v>2170</v>
      </c>
      <c r="D61" s="2448">
        <v>26</v>
      </c>
      <c r="E61" s="2448">
        <v>2061</v>
      </c>
      <c r="F61" s="2448">
        <v>592</v>
      </c>
      <c r="G61" s="2448">
        <v>78686</v>
      </c>
      <c r="H61" s="2448">
        <v>14439</v>
      </c>
      <c r="I61" s="2448">
        <v>105</v>
      </c>
      <c r="J61" s="2448">
        <v>12</v>
      </c>
      <c r="K61" s="2448">
        <v>255</v>
      </c>
      <c r="L61" s="2448">
        <v>1680</v>
      </c>
      <c r="M61" s="2448">
        <v>21</v>
      </c>
      <c r="N61" s="2448">
        <v>14595</v>
      </c>
      <c r="O61" s="2448">
        <v>251234</v>
      </c>
      <c r="P61" s="2448">
        <v>1216</v>
      </c>
      <c r="Q61" s="2448">
        <v>273</v>
      </c>
      <c r="R61" s="2448" t="s">
        <v>21</v>
      </c>
      <c r="S61" s="2448">
        <v>26</v>
      </c>
      <c r="T61" s="91" t="s">
        <v>28</v>
      </c>
      <c r="U61" s="670" t="s">
        <v>26</v>
      </c>
      <c r="V61" s="1122">
        <v>1</v>
      </c>
      <c r="W61" s="1123" t="s">
        <v>2159</v>
      </c>
      <c r="X61" s="1124" t="s">
        <v>2170</v>
      </c>
      <c r="Y61" s="2448">
        <v>312</v>
      </c>
      <c r="Z61" s="2448" t="s">
        <v>21</v>
      </c>
      <c r="AA61" s="2448" t="s">
        <v>21</v>
      </c>
      <c r="AB61" s="2448">
        <v>57</v>
      </c>
      <c r="AC61" s="2448">
        <v>65</v>
      </c>
      <c r="AD61" s="2448">
        <v>3963</v>
      </c>
      <c r="AE61" s="2448">
        <v>1</v>
      </c>
      <c r="AF61" s="2448" t="s">
        <v>21</v>
      </c>
      <c r="AG61" s="2448">
        <v>1</v>
      </c>
      <c r="AH61" s="2448">
        <v>320</v>
      </c>
      <c r="AI61" s="2448">
        <v>85</v>
      </c>
      <c r="AJ61" s="2448">
        <v>1</v>
      </c>
      <c r="AK61" s="2448">
        <v>6374</v>
      </c>
      <c r="AL61" s="2448">
        <v>1</v>
      </c>
      <c r="AM61" s="2448">
        <v>186</v>
      </c>
      <c r="AN61" s="2448">
        <v>1</v>
      </c>
      <c r="AO61" s="91" t="s">
        <v>28</v>
      </c>
      <c r="AP61" s="670" t="s">
        <v>26</v>
      </c>
      <c r="AQ61" s="74"/>
      <c r="AR61" s="4"/>
    </row>
    <row r="62" spans="1:44" ht="14.25" customHeight="1">
      <c r="A62" s="1122" t="s">
        <v>26</v>
      </c>
      <c r="B62" s="1123" t="s">
        <v>26</v>
      </c>
      <c r="C62" s="1124" t="s">
        <v>2100</v>
      </c>
      <c r="D62" s="2448">
        <v>19</v>
      </c>
      <c r="E62" s="2448">
        <v>1494</v>
      </c>
      <c r="F62" s="2448">
        <v>537</v>
      </c>
      <c r="G62" s="2448">
        <v>92664</v>
      </c>
      <c r="H62" s="2448">
        <v>28520</v>
      </c>
      <c r="I62" s="2448">
        <v>102</v>
      </c>
      <c r="J62" s="2448">
        <v>4</v>
      </c>
      <c r="K62" s="2448">
        <v>1050</v>
      </c>
      <c r="L62" s="2448">
        <v>1816</v>
      </c>
      <c r="M62" s="2448">
        <v>15</v>
      </c>
      <c r="N62" s="2448">
        <v>12907</v>
      </c>
      <c r="O62" s="2448">
        <v>272663</v>
      </c>
      <c r="P62" s="2448">
        <v>895</v>
      </c>
      <c r="Q62" s="2448">
        <v>349</v>
      </c>
      <c r="R62" s="2448" t="s">
        <v>21</v>
      </c>
      <c r="S62" s="2448">
        <v>33</v>
      </c>
      <c r="T62" s="91" t="s">
        <v>29</v>
      </c>
      <c r="U62" s="670" t="s">
        <v>26</v>
      </c>
      <c r="V62" s="1122" t="s">
        <v>26</v>
      </c>
      <c r="W62" s="1123" t="s">
        <v>26</v>
      </c>
      <c r="X62" s="1124" t="s">
        <v>2100</v>
      </c>
      <c r="Y62" s="2448">
        <v>186</v>
      </c>
      <c r="Z62" s="2448" t="s">
        <v>21</v>
      </c>
      <c r="AA62" s="2448" t="s">
        <v>21</v>
      </c>
      <c r="AB62" s="2448" t="s">
        <v>21</v>
      </c>
      <c r="AC62" s="2448">
        <v>74</v>
      </c>
      <c r="AD62" s="2448">
        <v>5900</v>
      </c>
      <c r="AE62" s="2448">
        <v>1</v>
      </c>
      <c r="AF62" s="2448" t="s">
        <v>21</v>
      </c>
      <c r="AG62" s="2448">
        <v>1</v>
      </c>
      <c r="AH62" s="2448">
        <v>389</v>
      </c>
      <c r="AI62" s="2448">
        <v>96</v>
      </c>
      <c r="AJ62" s="2448">
        <v>1</v>
      </c>
      <c r="AK62" s="2448">
        <v>11296</v>
      </c>
      <c r="AL62" s="2448">
        <v>1</v>
      </c>
      <c r="AM62" s="2448">
        <v>231</v>
      </c>
      <c r="AN62" s="2448">
        <v>1</v>
      </c>
      <c r="AO62" s="91" t="s">
        <v>29</v>
      </c>
      <c r="AP62" s="670" t="s">
        <v>26</v>
      </c>
      <c r="AQ62" s="74"/>
      <c r="AR62" s="4"/>
    </row>
    <row r="63" spans="1:44" ht="9.75" customHeight="1">
      <c r="A63" s="1125"/>
      <c r="B63" s="1126"/>
      <c r="C63" s="1127"/>
      <c r="D63" s="2448"/>
      <c r="E63" s="2448"/>
      <c r="F63" s="2448"/>
      <c r="G63" s="2448"/>
      <c r="H63" s="2448"/>
      <c r="J63" s="2448"/>
      <c r="K63" s="2448"/>
      <c r="L63" s="2448"/>
      <c r="M63" s="2448"/>
      <c r="N63" s="2448"/>
      <c r="O63" s="2448"/>
      <c r="P63" s="2448"/>
      <c r="R63" s="2448"/>
      <c r="S63" s="2448"/>
      <c r="T63" s="100"/>
      <c r="U63" s="509"/>
      <c r="V63" s="1125"/>
      <c r="W63" s="1126"/>
      <c r="X63" s="1127"/>
      <c r="Y63" s="2448"/>
      <c r="Z63" s="2448"/>
      <c r="AA63" s="2448"/>
      <c r="AC63" s="2448"/>
      <c r="AD63" s="2448"/>
      <c r="AF63" s="2448"/>
      <c r="AH63" s="2448"/>
      <c r="AI63" s="2448"/>
      <c r="AJ63" s="2448"/>
      <c r="AK63" s="2448"/>
      <c r="AL63" s="2448"/>
      <c r="AM63" s="2448"/>
      <c r="AN63" s="2448"/>
      <c r="AO63" s="100"/>
      <c r="AP63" s="509"/>
      <c r="AQ63" s="74"/>
      <c r="AR63" s="4"/>
    </row>
    <row r="64" spans="1:44" ht="15.75">
      <c r="A64" s="1122" t="s">
        <v>2162</v>
      </c>
      <c r="B64" s="1123" t="s">
        <v>23</v>
      </c>
      <c r="C64" s="1128">
        <v>43466</v>
      </c>
      <c r="D64" s="2448">
        <v>171</v>
      </c>
      <c r="E64" s="2448">
        <v>2063</v>
      </c>
      <c r="F64" s="2448">
        <v>350</v>
      </c>
      <c r="G64" s="2448">
        <v>78933</v>
      </c>
      <c r="H64" s="2448">
        <v>9136</v>
      </c>
      <c r="I64" s="2448">
        <v>100</v>
      </c>
      <c r="J64" s="2448">
        <v>3</v>
      </c>
      <c r="K64" s="2448">
        <v>804</v>
      </c>
      <c r="L64" s="2448">
        <v>1920</v>
      </c>
      <c r="M64" s="2448">
        <v>17</v>
      </c>
      <c r="N64" s="2448">
        <v>13791</v>
      </c>
      <c r="O64" s="2448">
        <v>244347</v>
      </c>
      <c r="P64" s="2448">
        <v>1126</v>
      </c>
      <c r="Q64" s="2448">
        <v>517</v>
      </c>
      <c r="R64" s="2448" t="s">
        <v>21</v>
      </c>
      <c r="S64" s="2448">
        <v>43</v>
      </c>
      <c r="T64" s="91" t="s">
        <v>30</v>
      </c>
      <c r="U64" s="670" t="s">
        <v>2160</v>
      </c>
      <c r="V64" s="1122" t="s">
        <v>2162</v>
      </c>
      <c r="W64" s="1123" t="s">
        <v>23</v>
      </c>
      <c r="X64" s="1128">
        <v>43466</v>
      </c>
      <c r="Y64" s="2448">
        <v>189</v>
      </c>
      <c r="Z64" s="2448" t="s">
        <v>21</v>
      </c>
      <c r="AA64" s="2448" t="s">
        <v>21</v>
      </c>
      <c r="AB64" s="2448">
        <v>34</v>
      </c>
      <c r="AC64" s="2448">
        <v>80</v>
      </c>
      <c r="AD64" s="2448">
        <v>4276</v>
      </c>
      <c r="AE64" s="2448">
        <v>1</v>
      </c>
      <c r="AF64" s="2448" t="s">
        <v>21</v>
      </c>
      <c r="AG64" s="2448">
        <v>1</v>
      </c>
      <c r="AH64" s="2448">
        <v>272</v>
      </c>
      <c r="AI64" s="2448">
        <v>77</v>
      </c>
      <c r="AJ64" s="2448">
        <v>2</v>
      </c>
      <c r="AK64" s="2448">
        <v>9473</v>
      </c>
      <c r="AL64" s="2448">
        <v>1</v>
      </c>
      <c r="AM64" s="2448">
        <v>279</v>
      </c>
      <c r="AN64" s="2448">
        <v>1</v>
      </c>
      <c r="AO64" s="91" t="s">
        <v>30</v>
      </c>
      <c r="AP64" s="670" t="s">
        <v>2160</v>
      </c>
      <c r="AQ64" s="1057"/>
      <c r="AR64" s="4"/>
    </row>
    <row r="65" spans="1:44" ht="14.25" customHeight="1">
      <c r="A65" s="1119" t="s">
        <v>26</v>
      </c>
      <c r="B65" s="1120" t="s">
        <v>26</v>
      </c>
      <c r="C65" s="1328">
        <v>43497</v>
      </c>
      <c r="D65" s="2448">
        <v>262</v>
      </c>
      <c r="E65" s="2448">
        <v>2346</v>
      </c>
      <c r="F65" s="2448">
        <v>344</v>
      </c>
      <c r="G65" s="2448">
        <v>109783</v>
      </c>
      <c r="H65" s="2448">
        <v>20981</v>
      </c>
      <c r="I65" s="2448">
        <v>82</v>
      </c>
      <c r="J65" s="2448">
        <v>7</v>
      </c>
      <c r="K65" s="2448">
        <v>1059</v>
      </c>
      <c r="L65" s="2448">
        <v>1864</v>
      </c>
      <c r="M65" s="2448">
        <v>20</v>
      </c>
      <c r="N65" s="2448">
        <v>13600</v>
      </c>
      <c r="O65" s="2448">
        <v>249087</v>
      </c>
      <c r="P65" s="2448">
        <v>1156</v>
      </c>
      <c r="Q65" s="2448">
        <v>707</v>
      </c>
      <c r="R65" s="2448" t="s">
        <v>21</v>
      </c>
      <c r="S65" s="2448">
        <v>34</v>
      </c>
      <c r="T65" s="91" t="s">
        <v>31</v>
      </c>
      <c r="U65" s="670" t="s">
        <v>26</v>
      </c>
      <c r="V65" s="1119" t="s">
        <v>26</v>
      </c>
      <c r="W65" s="1120" t="s">
        <v>26</v>
      </c>
      <c r="X65" s="1328">
        <v>43497</v>
      </c>
      <c r="Y65" s="2448">
        <v>422</v>
      </c>
      <c r="Z65" s="2448" t="s">
        <v>21</v>
      </c>
      <c r="AA65" s="2448" t="s">
        <v>21</v>
      </c>
      <c r="AB65" s="2448">
        <v>42</v>
      </c>
      <c r="AC65" s="2448">
        <v>72</v>
      </c>
      <c r="AD65" s="2448">
        <v>4412</v>
      </c>
      <c r="AE65" s="2448">
        <v>1</v>
      </c>
      <c r="AF65" s="2448" t="s">
        <v>21</v>
      </c>
      <c r="AG65" s="2448">
        <v>1</v>
      </c>
      <c r="AH65" s="2448">
        <v>273</v>
      </c>
      <c r="AI65" s="2448">
        <v>78</v>
      </c>
      <c r="AJ65" s="2448">
        <v>1</v>
      </c>
      <c r="AK65" s="2448">
        <v>8713</v>
      </c>
      <c r="AL65" s="2448">
        <v>1</v>
      </c>
      <c r="AM65" s="2448">
        <v>249</v>
      </c>
      <c r="AN65" s="2448">
        <v>1</v>
      </c>
      <c r="AO65" s="91" t="s">
        <v>31</v>
      </c>
      <c r="AP65" s="670" t="s">
        <v>26</v>
      </c>
      <c r="AQ65" s="74"/>
      <c r="AR65" s="4"/>
    </row>
    <row r="66" spans="1:44" ht="14.25" customHeight="1">
      <c r="A66" s="1119" t="s">
        <v>26</v>
      </c>
      <c r="B66" s="1120" t="s">
        <v>26</v>
      </c>
      <c r="C66" s="1328">
        <v>43525</v>
      </c>
      <c r="D66" s="2448">
        <v>164</v>
      </c>
      <c r="E66" s="2448">
        <v>2581</v>
      </c>
      <c r="F66" s="2448">
        <v>325</v>
      </c>
      <c r="G66" s="2448">
        <v>128964</v>
      </c>
      <c r="H66" s="2448">
        <v>11326</v>
      </c>
      <c r="I66" s="2448">
        <v>95</v>
      </c>
      <c r="J66" s="2448">
        <v>8</v>
      </c>
      <c r="K66" s="2448">
        <v>1067</v>
      </c>
      <c r="L66" s="2448">
        <v>828</v>
      </c>
      <c r="M66" s="2448">
        <v>16</v>
      </c>
      <c r="N66" s="2448">
        <v>9025</v>
      </c>
      <c r="O66" s="2448">
        <v>267677</v>
      </c>
      <c r="P66" s="2448">
        <v>1267</v>
      </c>
      <c r="Q66" s="2448">
        <v>653</v>
      </c>
      <c r="R66" s="2448" t="s">
        <v>21</v>
      </c>
      <c r="S66" s="2448">
        <v>47</v>
      </c>
      <c r="T66" s="91" t="s">
        <v>32</v>
      </c>
      <c r="U66" s="670" t="s">
        <v>26</v>
      </c>
      <c r="V66" s="1119" t="s">
        <v>26</v>
      </c>
      <c r="W66" s="1120" t="s">
        <v>26</v>
      </c>
      <c r="X66" s="1328">
        <v>43525</v>
      </c>
      <c r="Y66" s="2448">
        <v>320</v>
      </c>
      <c r="Z66" s="2448" t="s">
        <v>21</v>
      </c>
      <c r="AA66" s="2448" t="s">
        <v>21</v>
      </c>
      <c r="AB66" s="2448">
        <v>27</v>
      </c>
      <c r="AC66" s="2448">
        <v>22</v>
      </c>
      <c r="AD66" s="2448">
        <v>2872</v>
      </c>
      <c r="AE66" s="2448">
        <v>1</v>
      </c>
      <c r="AF66" s="2448" t="s">
        <v>21</v>
      </c>
      <c r="AG66" s="2448">
        <v>1</v>
      </c>
      <c r="AH66" s="2448">
        <v>214</v>
      </c>
      <c r="AI66" s="2448">
        <v>122</v>
      </c>
      <c r="AJ66" s="2448">
        <v>1</v>
      </c>
      <c r="AK66" s="2448">
        <v>3384</v>
      </c>
      <c r="AL66" s="2448">
        <v>1</v>
      </c>
      <c r="AM66" s="2448">
        <v>186</v>
      </c>
      <c r="AN66" s="2448">
        <v>1</v>
      </c>
      <c r="AO66" s="91" t="s">
        <v>32</v>
      </c>
      <c r="AP66" s="670" t="s">
        <v>26</v>
      </c>
      <c r="AQ66" s="74"/>
      <c r="AR66" s="4"/>
    </row>
    <row r="67" spans="1:44" ht="14.25" customHeight="1">
      <c r="A67" s="1119" t="s">
        <v>26</v>
      </c>
      <c r="B67" s="1120" t="s">
        <v>26</v>
      </c>
      <c r="C67" s="1328">
        <v>43556</v>
      </c>
      <c r="D67" s="2448">
        <v>260</v>
      </c>
      <c r="E67" s="2448">
        <v>2207</v>
      </c>
      <c r="F67" s="2448">
        <v>323</v>
      </c>
      <c r="G67" s="2448">
        <v>88958</v>
      </c>
      <c r="H67" s="2448">
        <v>27029</v>
      </c>
      <c r="I67" s="2448">
        <v>90</v>
      </c>
      <c r="J67" s="2448">
        <v>7</v>
      </c>
      <c r="K67" s="2448">
        <v>753</v>
      </c>
      <c r="L67" s="2448">
        <v>1569</v>
      </c>
      <c r="M67" s="2448">
        <v>28</v>
      </c>
      <c r="N67" s="2448">
        <v>26713</v>
      </c>
      <c r="O67" s="2448">
        <v>260140</v>
      </c>
      <c r="P67" s="2448">
        <v>756</v>
      </c>
      <c r="Q67" s="2448">
        <v>776</v>
      </c>
      <c r="R67" s="2448" t="s">
        <v>21</v>
      </c>
      <c r="S67" s="2448">
        <v>36</v>
      </c>
      <c r="T67" s="91" t="s">
        <v>33</v>
      </c>
      <c r="U67" s="670" t="s">
        <v>26</v>
      </c>
      <c r="V67" s="1119" t="s">
        <v>26</v>
      </c>
      <c r="W67" s="1120" t="s">
        <v>26</v>
      </c>
      <c r="X67" s="1328">
        <v>43556</v>
      </c>
      <c r="Y67" s="2448">
        <v>327</v>
      </c>
      <c r="Z67" s="2448" t="s">
        <v>21</v>
      </c>
      <c r="AA67" s="2448" t="s">
        <v>21</v>
      </c>
      <c r="AB67" s="2448">
        <v>44</v>
      </c>
      <c r="AC67" s="2448">
        <v>56</v>
      </c>
      <c r="AD67" s="2448">
        <v>5555</v>
      </c>
      <c r="AE67" s="2448">
        <v>1</v>
      </c>
      <c r="AF67" s="2448" t="s">
        <v>21</v>
      </c>
      <c r="AG67" s="2448">
        <v>1</v>
      </c>
      <c r="AH67" s="2448">
        <v>382</v>
      </c>
      <c r="AI67" s="2448">
        <v>174</v>
      </c>
      <c r="AJ67" s="2448">
        <v>2</v>
      </c>
      <c r="AK67" s="2448">
        <v>8850</v>
      </c>
      <c r="AL67" s="2448">
        <v>1</v>
      </c>
      <c r="AM67" s="2448">
        <v>210</v>
      </c>
      <c r="AN67" s="2448">
        <v>1</v>
      </c>
      <c r="AO67" s="91" t="s">
        <v>33</v>
      </c>
      <c r="AP67" s="670" t="s">
        <v>26</v>
      </c>
      <c r="AQ67" s="74"/>
      <c r="AR67" s="4"/>
    </row>
    <row r="68" spans="1:44" ht="15.75">
      <c r="A68" s="1119">
        <v>1</v>
      </c>
      <c r="B68" s="1120" t="s">
        <v>2159</v>
      </c>
      <c r="C68" s="1128">
        <v>43586</v>
      </c>
      <c r="D68" s="2448">
        <v>275</v>
      </c>
      <c r="E68" s="2448">
        <v>2547</v>
      </c>
      <c r="F68" s="2448">
        <v>291</v>
      </c>
      <c r="G68" s="2448">
        <v>58983</v>
      </c>
      <c r="H68" s="2448">
        <v>18513</v>
      </c>
      <c r="I68" s="2448">
        <v>109</v>
      </c>
      <c r="J68" s="2448">
        <v>6</v>
      </c>
      <c r="K68" s="2448">
        <v>1659</v>
      </c>
      <c r="L68" s="2448">
        <v>1245</v>
      </c>
      <c r="M68" s="2448">
        <v>21</v>
      </c>
      <c r="N68" s="2448">
        <v>21105</v>
      </c>
      <c r="O68" s="2448">
        <v>217529</v>
      </c>
      <c r="P68" s="2448">
        <v>1097</v>
      </c>
      <c r="Q68" s="2448">
        <v>538</v>
      </c>
      <c r="R68" s="2448" t="s">
        <v>21</v>
      </c>
      <c r="S68" s="2448">
        <v>38</v>
      </c>
      <c r="T68" s="91" t="s">
        <v>34</v>
      </c>
      <c r="U68" s="670" t="s">
        <v>26</v>
      </c>
      <c r="V68" s="1119">
        <v>1</v>
      </c>
      <c r="W68" s="1120" t="s">
        <v>2159</v>
      </c>
      <c r="X68" s="1128">
        <v>43586</v>
      </c>
      <c r="Y68" s="2448">
        <v>314</v>
      </c>
      <c r="Z68" s="2448" t="s">
        <v>21</v>
      </c>
      <c r="AA68" s="2448" t="s">
        <v>21</v>
      </c>
      <c r="AB68" s="2448">
        <v>41</v>
      </c>
      <c r="AC68" s="2448">
        <v>44</v>
      </c>
      <c r="AD68" s="2448">
        <v>4354</v>
      </c>
      <c r="AE68" s="2448">
        <v>1</v>
      </c>
      <c r="AF68" s="2448" t="s">
        <v>21</v>
      </c>
      <c r="AG68" s="2448">
        <v>1</v>
      </c>
      <c r="AH68" s="2448">
        <v>355</v>
      </c>
      <c r="AI68" s="2448">
        <v>131</v>
      </c>
      <c r="AJ68" s="2448">
        <v>2</v>
      </c>
      <c r="AK68" s="2448">
        <v>8560</v>
      </c>
      <c r="AL68" s="2448">
        <v>1</v>
      </c>
      <c r="AM68" s="2448">
        <v>228</v>
      </c>
      <c r="AN68" s="2448">
        <v>1</v>
      </c>
      <c r="AO68" s="91" t="s">
        <v>34</v>
      </c>
      <c r="AP68" s="670" t="s">
        <v>26</v>
      </c>
      <c r="AQ68" s="74"/>
      <c r="AR68" s="4"/>
    </row>
    <row r="69" spans="1:44" ht="14.25" customHeight="1">
      <c r="A69" s="1119" t="s">
        <v>26</v>
      </c>
      <c r="B69" s="1120" t="s">
        <v>26</v>
      </c>
      <c r="C69" s="1328">
        <v>43617</v>
      </c>
      <c r="D69" s="2448">
        <v>151</v>
      </c>
      <c r="E69" s="2448">
        <v>2252</v>
      </c>
      <c r="F69" s="2448">
        <v>620</v>
      </c>
      <c r="G69" s="2448">
        <v>136922</v>
      </c>
      <c r="H69" s="2448">
        <v>13137</v>
      </c>
      <c r="I69" s="2448">
        <v>92</v>
      </c>
      <c r="J69" s="2448">
        <v>4</v>
      </c>
      <c r="K69" s="2448">
        <v>350</v>
      </c>
      <c r="L69" s="2448">
        <v>1674</v>
      </c>
      <c r="M69" s="2448">
        <v>17</v>
      </c>
      <c r="N69" s="2448">
        <v>36963</v>
      </c>
      <c r="O69" s="2448">
        <v>262496</v>
      </c>
      <c r="P69" s="2448">
        <v>1051</v>
      </c>
      <c r="Q69" s="2448">
        <v>290</v>
      </c>
      <c r="R69" s="2448" t="s">
        <v>21</v>
      </c>
      <c r="S69" s="2448">
        <v>38</v>
      </c>
      <c r="T69" s="91" t="s">
        <v>35</v>
      </c>
      <c r="U69" s="670" t="s">
        <v>26</v>
      </c>
      <c r="V69" s="1119" t="s">
        <v>26</v>
      </c>
      <c r="W69" s="1120" t="s">
        <v>26</v>
      </c>
      <c r="X69" s="1328">
        <v>43617</v>
      </c>
      <c r="Y69" s="2448">
        <v>295</v>
      </c>
      <c r="Z69" s="2448" t="s">
        <v>21</v>
      </c>
      <c r="AA69" s="2448" t="s">
        <v>21</v>
      </c>
      <c r="AB69" s="2448">
        <v>40</v>
      </c>
      <c r="AC69" s="2448">
        <v>44</v>
      </c>
      <c r="AD69" s="2448">
        <v>4421</v>
      </c>
      <c r="AE69" s="2448">
        <v>1</v>
      </c>
      <c r="AF69" s="2448" t="s">
        <v>21</v>
      </c>
      <c r="AG69" s="2448">
        <v>1</v>
      </c>
      <c r="AH69" s="2448">
        <v>387</v>
      </c>
      <c r="AI69" s="2448">
        <v>126</v>
      </c>
      <c r="AJ69" s="2448">
        <v>2</v>
      </c>
      <c r="AK69" s="2448">
        <v>8272</v>
      </c>
      <c r="AL69" s="2448">
        <v>1</v>
      </c>
      <c r="AM69" s="2448">
        <v>201</v>
      </c>
      <c r="AN69" s="2448">
        <v>1</v>
      </c>
      <c r="AO69" s="91" t="s">
        <v>35</v>
      </c>
      <c r="AP69" s="670" t="s">
        <v>26</v>
      </c>
      <c r="AQ69" s="74"/>
      <c r="AR69" s="4"/>
    </row>
    <row r="70" spans="1:44" ht="14.25" customHeight="1">
      <c r="A70" s="1119" t="s">
        <v>26</v>
      </c>
      <c r="B70" s="1120" t="s">
        <v>26</v>
      </c>
      <c r="C70" s="1328">
        <v>43647</v>
      </c>
      <c r="D70" s="2448">
        <v>118</v>
      </c>
      <c r="E70" s="2448">
        <v>3202</v>
      </c>
      <c r="F70" s="2448">
        <v>617</v>
      </c>
      <c r="G70" s="2448">
        <v>97825</v>
      </c>
      <c r="H70" s="2448">
        <v>23697</v>
      </c>
      <c r="I70" s="2448">
        <v>96</v>
      </c>
      <c r="J70" s="2448">
        <v>5</v>
      </c>
      <c r="K70" s="2448">
        <v>1451</v>
      </c>
      <c r="L70" s="2448">
        <v>1447</v>
      </c>
      <c r="M70" s="2448">
        <v>11</v>
      </c>
      <c r="N70" s="2448">
        <v>24511</v>
      </c>
      <c r="O70" s="2448">
        <v>257393</v>
      </c>
      <c r="P70" s="2448">
        <v>938</v>
      </c>
      <c r="Q70" s="2448">
        <v>74</v>
      </c>
      <c r="R70" s="2448" t="s">
        <v>21</v>
      </c>
      <c r="S70" s="2448">
        <v>42</v>
      </c>
      <c r="T70" s="91" t="s">
        <v>36</v>
      </c>
      <c r="U70" s="670" t="s">
        <v>26</v>
      </c>
      <c r="V70" s="1119" t="s">
        <v>26</v>
      </c>
      <c r="W70" s="1120" t="s">
        <v>26</v>
      </c>
      <c r="X70" s="1328">
        <v>43647</v>
      </c>
      <c r="Y70" s="2448">
        <v>315</v>
      </c>
      <c r="Z70" s="2448" t="s">
        <v>21</v>
      </c>
      <c r="AA70" s="2448" t="s">
        <v>21</v>
      </c>
      <c r="AB70" s="2448">
        <v>47</v>
      </c>
      <c r="AC70" s="2448">
        <v>61</v>
      </c>
      <c r="AD70" s="2448">
        <v>3754</v>
      </c>
      <c r="AE70" s="2448">
        <v>1</v>
      </c>
      <c r="AF70" s="2448" t="s">
        <v>21</v>
      </c>
      <c r="AG70" s="2448">
        <v>1</v>
      </c>
      <c r="AH70" s="2448">
        <v>350</v>
      </c>
      <c r="AI70" s="2448">
        <v>80</v>
      </c>
      <c r="AJ70" s="2448">
        <v>2</v>
      </c>
      <c r="AK70" s="2448">
        <v>8922</v>
      </c>
      <c r="AL70" s="2448">
        <v>1</v>
      </c>
      <c r="AM70" s="2448">
        <v>206</v>
      </c>
      <c r="AN70" s="2448">
        <v>1</v>
      </c>
      <c r="AO70" s="91" t="s">
        <v>36</v>
      </c>
      <c r="AP70" s="670" t="s">
        <v>26</v>
      </c>
      <c r="AQ70" s="74"/>
      <c r="AR70" s="4"/>
    </row>
    <row r="71" spans="1:44" ht="14.25" customHeight="1">
      <c r="A71" s="1119" t="s">
        <v>26</v>
      </c>
      <c r="B71" s="1120" t="s">
        <v>26</v>
      </c>
      <c r="C71" s="1328">
        <v>43678</v>
      </c>
      <c r="D71" s="2448">
        <v>118</v>
      </c>
      <c r="E71" s="2448">
        <v>1760</v>
      </c>
      <c r="F71" s="2448">
        <v>605</v>
      </c>
      <c r="G71" s="2448">
        <v>56002</v>
      </c>
      <c r="H71" s="2448">
        <v>19207</v>
      </c>
      <c r="I71" s="2448">
        <v>86</v>
      </c>
      <c r="J71" s="2448">
        <v>2</v>
      </c>
      <c r="K71" s="2448">
        <v>734</v>
      </c>
      <c r="L71" s="2448">
        <v>1335</v>
      </c>
      <c r="M71" s="2448">
        <v>14</v>
      </c>
      <c r="N71" s="2448">
        <v>32392</v>
      </c>
      <c r="O71" s="2448">
        <v>230953</v>
      </c>
      <c r="P71" s="2448">
        <v>1267</v>
      </c>
      <c r="Q71" s="2448">
        <v>61</v>
      </c>
      <c r="R71" s="2448" t="s">
        <v>21</v>
      </c>
      <c r="S71" s="2448">
        <v>44</v>
      </c>
      <c r="T71" s="91" t="s">
        <v>37</v>
      </c>
      <c r="U71" s="670" t="s">
        <v>26</v>
      </c>
      <c r="V71" s="1119" t="s">
        <v>26</v>
      </c>
      <c r="W71" s="1120" t="s">
        <v>26</v>
      </c>
      <c r="X71" s="1328">
        <v>43678</v>
      </c>
      <c r="Y71" s="2448">
        <v>276</v>
      </c>
      <c r="Z71" s="2448" t="s">
        <v>21</v>
      </c>
      <c r="AA71" s="2448" t="s">
        <v>21</v>
      </c>
      <c r="AB71" s="2448">
        <v>41</v>
      </c>
      <c r="AC71" s="2448">
        <v>43</v>
      </c>
      <c r="AD71" s="2448">
        <v>3365</v>
      </c>
      <c r="AE71" s="2448">
        <v>1</v>
      </c>
      <c r="AF71" s="2448" t="s">
        <v>21</v>
      </c>
      <c r="AG71" s="2448">
        <v>1</v>
      </c>
      <c r="AH71" s="2448">
        <v>347</v>
      </c>
      <c r="AI71" s="2448">
        <v>90</v>
      </c>
      <c r="AJ71" s="2448">
        <v>2</v>
      </c>
      <c r="AK71" s="2448">
        <v>6289</v>
      </c>
      <c r="AL71" s="2448">
        <v>1</v>
      </c>
      <c r="AM71" s="2448">
        <v>199</v>
      </c>
      <c r="AN71" s="2448">
        <v>1</v>
      </c>
      <c r="AO71" s="91" t="s">
        <v>37</v>
      </c>
      <c r="AP71" s="670" t="s">
        <v>26</v>
      </c>
      <c r="AQ71" s="74"/>
      <c r="AR71" s="4"/>
    </row>
    <row r="72" spans="1:44" ht="14.25" customHeight="1">
      <c r="A72" s="1119" t="s">
        <v>26</v>
      </c>
      <c r="B72" s="1120" t="s">
        <v>26</v>
      </c>
      <c r="C72" s="1328">
        <v>43709</v>
      </c>
      <c r="D72" s="2448">
        <v>26</v>
      </c>
      <c r="E72" s="2448">
        <v>2061</v>
      </c>
      <c r="F72" s="2448">
        <v>592</v>
      </c>
      <c r="G72" s="2448">
        <v>78686</v>
      </c>
      <c r="H72" s="2448">
        <v>14439</v>
      </c>
      <c r="I72" s="2448">
        <v>105</v>
      </c>
      <c r="J72" s="2448">
        <v>12</v>
      </c>
      <c r="K72" s="2448">
        <v>255</v>
      </c>
      <c r="L72" s="2448">
        <v>1680</v>
      </c>
      <c r="M72" s="2448">
        <v>21</v>
      </c>
      <c r="N72" s="2448">
        <v>14595</v>
      </c>
      <c r="O72" s="2448">
        <v>251234</v>
      </c>
      <c r="P72" s="2448">
        <v>1216</v>
      </c>
      <c r="Q72" s="2448">
        <v>273</v>
      </c>
      <c r="R72" s="2448" t="s">
        <v>21</v>
      </c>
      <c r="S72" s="2448">
        <v>26</v>
      </c>
      <c r="T72" s="91" t="s">
        <v>38</v>
      </c>
      <c r="U72" s="670" t="s">
        <v>26</v>
      </c>
      <c r="V72" s="1119" t="s">
        <v>26</v>
      </c>
      <c r="W72" s="1120" t="s">
        <v>26</v>
      </c>
      <c r="X72" s="1328">
        <v>43709</v>
      </c>
      <c r="Y72" s="2448">
        <v>312</v>
      </c>
      <c r="Z72" s="2448" t="s">
        <v>21</v>
      </c>
      <c r="AA72" s="2448" t="s">
        <v>21</v>
      </c>
      <c r="AB72" s="2448">
        <v>57</v>
      </c>
      <c r="AC72" s="2448">
        <v>65</v>
      </c>
      <c r="AD72" s="2448">
        <v>3963</v>
      </c>
      <c r="AE72" s="2448">
        <v>1</v>
      </c>
      <c r="AF72" s="2448" t="s">
        <v>21</v>
      </c>
      <c r="AG72" s="2448">
        <v>1</v>
      </c>
      <c r="AH72" s="2448">
        <v>320</v>
      </c>
      <c r="AI72" s="2448">
        <v>85</v>
      </c>
      <c r="AJ72" s="2448">
        <v>1</v>
      </c>
      <c r="AK72" s="2448">
        <v>6374</v>
      </c>
      <c r="AL72" s="2448">
        <v>1</v>
      </c>
      <c r="AM72" s="2448">
        <v>186</v>
      </c>
      <c r="AN72" s="2448">
        <v>1</v>
      </c>
      <c r="AO72" s="91" t="s">
        <v>38</v>
      </c>
      <c r="AP72" s="670" t="s">
        <v>26</v>
      </c>
      <c r="AQ72" s="74"/>
      <c r="AR72" s="4"/>
    </row>
    <row r="73" spans="1:44" ht="14.25" customHeight="1">
      <c r="A73" s="1119" t="s">
        <v>26</v>
      </c>
      <c r="B73" s="1120" t="s">
        <v>26</v>
      </c>
      <c r="C73" s="1328">
        <v>43739</v>
      </c>
      <c r="D73" s="2448">
        <v>123</v>
      </c>
      <c r="E73" s="2448">
        <v>1674</v>
      </c>
      <c r="F73" s="2448">
        <v>572</v>
      </c>
      <c r="G73" s="2448">
        <v>42025</v>
      </c>
      <c r="H73" s="2448">
        <v>24539</v>
      </c>
      <c r="I73" s="2448">
        <v>83</v>
      </c>
      <c r="J73" s="2448">
        <v>7</v>
      </c>
      <c r="K73" s="2448">
        <v>1352</v>
      </c>
      <c r="L73" s="2448">
        <v>1517</v>
      </c>
      <c r="M73" s="2448">
        <v>10</v>
      </c>
      <c r="N73" s="2448">
        <v>24720</v>
      </c>
      <c r="O73" s="2448">
        <v>252044</v>
      </c>
      <c r="P73" s="2448">
        <v>927</v>
      </c>
      <c r="Q73" s="2448">
        <v>358</v>
      </c>
      <c r="R73" s="2448" t="s">
        <v>21</v>
      </c>
      <c r="S73" s="2448">
        <v>48</v>
      </c>
      <c r="T73" s="91" t="s">
        <v>39</v>
      </c>
      <c r="U73" s="670" t="s">
        <v>26</v>
      </c>
      <c r="V73" s="1119" t="s">
        <v>26</v>
      </c>
      <c r="W73" s="1120" t="s">
        <v>26</v>
      </c>
      <c r="X73" s="1328">
        <v>43739</v>
      </c>
      <c r="Y73" s="2448">
        <v>273</v>
      </c>
      <c r="Z73" s="2448" t="s">
        <v>21</v>
      </c>
      <c r="AA73" s="2448" t="s">
        <v>21</v>
      </c>
      <c r="AB73" s="2448">
        <v>55</v>
      </c>
      <c r="AC73" s="2448">
        <v>55</v>
      </c>
      <c r="AD73" s="2448">
        <v>5025</v>
      </c>
      <c r="AE73" s="2448" t="s">
        <v>21</v>
      </c>
      <c r="AF73" s="2448" t="s">
        <v>21</v>
      </c>
      <c r="AG73" s="2448">
        <v>1</v>
      </c>
      <c r="AH73" s="2448">
        <v>309</v>
      </c>
      <c r="AI73" s="2448">
        <v>96</v>
      </c>
      <c r="AJ73" s="2448">
        <v>1</v>
      </c>
      <c r="AK73" s="2448">
        <v>9053</v>
      </c>
      <c r="AL73" s="2448">
        <v>1</v>
      </c>
      <c r="AM73" s="2448">
        <v>216</v>
      </c>
      <c r="AN73" s="2448">
        <v>1</v>
      </c>
      <c r="AO73" s="91" t="s">
        <v>39</v>
      </c>
      <c r="AP73" s="670" t="s">
        <v>26</v>
      </c>
      <c r="AQ73" s="74"/>
      <c r="AR73" s="4"/>
    </row>
    <row r="74" spans="1:44" ht="14.25" customHeight="1">
      <c r="A74" s="1119" t="s">
        <v>26</v>
      </c>
      <c r="B74" s="1120" t="s">
        <v>26</v>
      </c>
      <c r="C74" s="1328">
        <v>43770</v>
      </c>
      <c r="D74" s="2448">
        <v>114</v>
      </c>
      <c r="E74" s="2448">
        <v>737</v>
      </c>
      <c r="F74" s="2448">
        <v>545</v>
      </c>
      <c r="G74" s="2448">
        <v>39923</v>
      </c>
      <c r="H74" s="2448">
        <v>16484</v>
      </c>
      <c r="I74" s="2448">
        <v>85</v>
      </c>
      <c r="J74" s="2448">
        <v>4</v>
      </c>
      <c r="K74" s="2448">
        <v>420</v>
      </c>
      <c r="L74" s="2448">
        <v>1014</v>
      </c>
      <c r="M74" s="2448">
        <v>9</v>
      </c>
      <c r="N74" s="2448">
        <v>22967</v>
      </c>
      <c r="O74" s="2448">
        <v>223909</v>
      </c>
      <c r="P74" s="2448">
        <v>1237</v>
      </c>
      <c r="Q74" s="2448">
        <v>358</v>
      </c>
      <c r="R74" s="2448" t="s">
        <v>21</v>
      </c>
      <c r="S74" s="2448">
        <v>55</v>
      </c>
      <c r="T74" s="91" t="s">
        <v>40</v>
      </c>
      <c r="U74" s="670" t="s">
        <v>26</v>
      </c>
      <c r="V74" s="1119" t="s">
        <v>26</v>
      </c>
      <c r="W74" s="1120" t="s">
        <v>26</v>
      </c>
      <c r="X74" s="1328">
        <v>43770</v>
      </c>
      <c r="Y74" s="2448">
        <v>181</v>
      </c>
      <c r="Z74" s="2448" t="s">
        <v>21</v>
      </c>
      <c r="AA74" s="2448" t="s">
        <v>21</v>
      </c>
      <c r="AB74" s="2448">
        <v>44</v>
      </c>
      <c r="AC74" s="2448">
        <v>82</v>
      </c>
      <c r="AD74" s="2448">
        <v>4331</v>
      </c>
      <c r="AE74" s="2448" t="s">
        <v>21</v>
      </c>
      <c r="AF74" s="2448" t="s">
        <v>21</v>
      </c>
      <c r="AG74" s="2448">
        <v>1</v>
      </c>
      <c r="AH74" s="2448">
        <v>283</v>
      </c>
      <c r="AI74" s="2448">
        <v>90</v>
      </c>
      <c r="AJ74" s="2448">
        <v>1</v>
      </c>
      <c r="AK74" s="2448">
        <v>8839</v>
      </c>
      <c r="AL74" s="2448">
        <v>1</v>
      </c>
      <c r="AM74" s="2448">
        <v>232</v>
      </c>
      <c r="AN74" s="2448">
        <v>1</v>
      </c>
      <c r="AO74" s="91" t="s">
        <v>40</v>
      </c>
      <c r="AP74" s="670" t="s">
        <v>26</v>
      </c>
      <c r="AQ74" s="74"/>
      <c r="AR74" s="4"/>
    </row>
    <row r="75" spans="1:44" ht="14.25" customHeight="1">
      <c r="A75" s="1129" t="s">
        <v>26</v>
      </c>
      <c r="B75" s="1130" t="s">
        <v>26</v>
      </c>
      <c r="C75" s="1329">
        <v>43800</v>
      </c>
      <c r="D75" s="2449">
        <v>19</v>
      </c>
      <c r="E75" s="2449">
        <v>1494</v>
      </c>
      <c r="F75" s="2449">
        <v>537</v>
      </c>
      <c r="G75" s="2449">
        <v>92664</v>
      </c>
      <c r="H75" s="2449">
        <v>28520</v>
      </c>
      <c r="I75" s="2449">
        <v>102</v>
      </c>
      <c r="J75" s="2449">
        <v>4</v>
      </c>
      <c r="K75" s="2449">
        <v>1050</v>
      </c>
      <c r="L75" s="2449">
        <v>1816</v>
      </c>
      <c r="M75" s="2449">
        <v>15</v>
      </c>
      <c r="N75" s="2449">
        <v>12907</v>
      </c>
      <c r="O75" s="2449">
        <v>272663</v>
      </c>
      <c r="P75" s="2449">
        <v>895</v>
      </c>
      <c r="Q75" s="2449">
        <v>349</v>
      </c>
      <c r="R75" s="2449" t="s">
        <v>21</v>
      </c>
      <c r="S75" s="2449">
        <v>33</v>
      </c>
      <c r="T75" s="108" t="s">
        <v>41</v>
      </c>
      <c r="U75" s="673" t="s">
        <v>26</v>
      </c>
      <c r="V75" s="1129" t="s">
        <v>26</v>
      </c>
      <c r="W75" s="1130" t="s">
        <v>26</v>
      </c>
      <c r="X75" s="1329">
        <v>43800</v>
      </c>
      <c r="Y75" s="2449">
        <v>186</v>
      </c>
      <c r="Z75" s="2449" t="s">
        <v>21</v>
      </c>
      <c r="AA75" s="2449" t="s">
        <v>21</v>
      </c>
      <c r="AB75" s="2449" t="s">
        <v>21</v>
      </c>
      <c r="AC75" s="2449">
        <v>74</v>
      </c>
      <c r="AD75" s="2449">
        <v>5900</v>
      </c>
      <c r="AE75" s="2449">
        <v>1</v>
      </c>
      <c r="AF75" s="2449" t="s">
        <v>21</v>
      </c>
      <c r="AG75" s="2449">
        <v>1</v>
      </c>
      <c r="AH75" s="2449">
        <v>389</v>
      </c>
      <c r="AI75" s="2449">
        <v>96</v>
      </c>
      <c r="AJ75" s="2449">
        <v>1</v>
      </c>
      <c r="AK75" s="2449">
        <v>11296</v>
      </c>
      <c r="AL75" s="2449">
        <v>1</v>
      </c>
      <c r="AM75" s="2449">
        <v>231</v>
      </c>
      <c r="AN75" s="2449">
        <v>1</v>
      </c>
      <c r="AO75" s="108" t="s">
        <v>41</v>
      </c>
      <c r="AP75" s="673" t="s">
        <v>26</v>
      </c>
      <c r="AQ75" s="74"/>
      <c r="AR75" s="4"/>
    </row>
    <row r="76" spans="1:44" ht="12" customHeight="1">
      <c r="A76" s="1718"/>
      <c r="B76" s="1719"/>
      <c r="C76" s="1720"/>
      <c r="D76" s="663"/>
      <c r="E76" s="663"/>
      <c r="F76" s="663"/>
      <c r="G76" s="663"/>
      <c r="H76" s="663"/>
      <c r="I76" s="663"/>
      <c r="J76" s="663"/>
      <c r="K76" s="663"/>
      <c r="L76" s="663"/>
      <c r="M76" s="663"/>
      <c r="N76" s="663"/>
      <c r="O76" s="663"/>
      <c r="P76" s="663"/>
      <c r="Q76" s="663"/>
      <c r="R76" s="663"/>
      <c r="S76" s="663"/>
      <c r="T76" s="695"/>
      <c r="U76" s="693"/>
      <c r="V76" s="1718"/>
      <c r="W76" s="1719"/>
      <c r="X76" s="1720"/>
      <c r="Y76" s="663"/>
      <c r="Z76" s="663"/>
      <c r="AA76" s="663"/>
      <c r="AB76" s="663"/>
      <c r="AC76" s="663"/>
      <c r="AD76" s="663"/>
      <c r="AE76" s="663"/>
      <c r="AF76" s="663"/>
      <c r="AG76" s="663"/>
      <c r="AH76" s="663"/>
      <c r="AI76" s="663"/>
      <c r="AJ76" s="663"/>
      <c r="AK76" s="663"/>
      <c r="AL76" s="663"/>
      <c r="AM76" s="663"/>
      <c r="AN76" s="663"/>
      <c r="AO76" s="695"/>
      <c r="AP76" s="693"/>
      <c r="AQ76" s="74"/>
      <c r="AR76" s="4"/>
    </row>
    <row r="77" spans="1:44" s="388" customFormat="1" ht="15.75" customHeight="1">
      <c r="D77" s="1760" t="s">
        <v>1806</v>
      </c>
      <c r="AQ77" s="14"/>
      <c r="AR77" s="14"/>
    </row>
    <row r="78" spans="1:44" s="388" customFormat="1" ht="19.5" customHeight="1">
      <c r="A78" s="2575" t="s">
        <v>737</v>
      </c>
      <c r="B78" s="2531"/>
      <c r="C78" s="2532"/>
      <c r="D78" s="521" t="s">
        <v>2103</v>
      </c>
      <c r="E78" s="2459" t="s">
        <v>2104</v>
      </c>
      <c r="F78" s="529"/>
      <c r="G78" s="529"/>
      <c r="H78" s="529" t="s">
        <v>2105</v>
      </c>
      <c r="I78" s="521"/>
      <c r="J78" s="529"/>
      <c r="K78" s="1036" t="s">
        <v>744</v>
      </c>
      <c r="L78" s="529" t="s">
        <v>399</v>
      </c>
      <c r="M78" s="1017" t="s">
        <v>693</v>
      </c>
      <c r="N78" s="529" t="s">
        <v>1810</v>
      </c>
      <c r="O78" s="395"/>
      <c r="P78" s="529" t="s">
        <v>717</v>
      </c>
      <c r="Q78" s="1017" t="s">
        <v>694</v>
      </c>
      <c r="R78" s="529" t="s">
        <v>1811</v>
      </c>
      <c r="S78" s="395"/>
      <c r="T78" s="2566" t="s">
        <v>697</v>
      </c>
      <c r="U78" s="2567"/>
      <c r="V78" s="2575" t="s">
        <v>737</v>
      </c>
      <c r="W78" s="2531"/>
      <c r="X78" s="2532"/>
      <c r="Y78" s="521" t="s">
        <v>2106</v>
      </c>
      <c r="Z78" s="529"/>
      <c r="AA78" s="1020" t="s">
        <v>2107</v>
      </c>
      <c r="AB78" s="2055"/>
      <c r="AC78" s="529"/>
      <c r="AD78" s="2804" t="s">
        <v>1155</v>
      </c>
      <c r="AE78" s="2805"/>
      <c r="AF78" s="2805"/>
      <c r="AG78" s="529"/>
      <c r="AH78" s="529"/>
      <c r="AI78" s="557"/>
      <c r="AJ78" s="2566" t="s">
        <v>697</v>
      </c>
      <c r="AK78" s="2567"/>
      <c r="AQ78" s="14"/>
      <c r="AR78" s="14"/>
    </row>
    <row r="79" spans="1:44" s="388" customFormat="1" ht="18.75" customHeight="1">
      <c r="A79" s="2801"/>
      <c r="B79" s="2801"/>
      <c r="C79" s="2597"/>
      <c r="D79" s="2063" t="s">
        <v>296</v>
      </c>
      <c r="E79" s="1021" t="s">
        <v>348</v>
      </c>
      <c r="F79" s="1021" t="s">
        <v>371</v>
      </c>
      <c r="G79" s="1021" t="s">
        <v>300</v>
      </c>
      <c r="H79" s="1021" t="s">
        <v>301</v>
      </c>
      <c r="I79" s="1021" t="s">
        <v>1199</v>
      </c>
      <c r="J79" s="1022" t="s">
        <v>10</v>
      </c>
      <c r="K79" s="1021" t="s">
        <v>11</v>
      </c>
      <c r="L79" s="1021" t="s">
        <v>19</v>
      </c>
      <c r="M79" s="2063" t="s">
        <v>295</v>
      </c>
      <c r="N79" s="1021" t="s">
        <v>348</v>
      </c>
      <c r="O79" s="1021" t="s">
        <v>371</v>
      </c>
      <c r="P79" s="1021" t="s">
        <v>301</v>
      </c>
      <c r="Q79" s="1021" t="s">
        <v>295</v>
      </c>
      <c r="R79" s="2063" t="s">
        <v>296</v>
      </c>
      <c r="S79" s="1021" t="s">
        <v>348</v>
      </c>
      <c r="T79" s="2568"/>
      <c r="U79" s="2569"/>
      <c r="V79" s="2801"/>
      <c r="W79" s="2801"/>
      <c r="X79" s="2597"/>
      <c r="Y79" s="1021" t="s">
        <v>348</v>
      </c>
      <c r="Z79" s="1021" t="s">
        <v>371</v>
      </c>
      <c r="AA79" s="1021" t="s">
        <v>300</v>
      </c>
      <c r="AB79" s="1021" t="s">
        <v>301</v>
      </c>
      <c r="AC79" s="1021" t="s">
        <v>11</v>
      </c>
      <c r="AD79" s="1021" t="s">
        <v>295</v>
      </c>
      <c r="AE79" s="2063" t="s">
        <v>296</v>
      </c>
      <c r="AF79" s="1021" t="s">
        <v>348</v>
      </c>
      <c r="AG79" s="1021" t="s">
        <v>371</v>
      </c>
      <c r="AH79" s="1021" t="s">
        <v>300</v>
      </c>
      <c r="AI79" s="1021" t="s">
        <v>301</v>
      </c>
      <c r="AJ79" s="2568"/>
      <c r="AK79" s="2569"/>
      <c r="AQ79" s="14"/>
      <c r="AR79" s="14"/>
    </row>
    <row r="80" spans="1:44" s="388" customFormat="1" ht="14.25" customHeight="1">
      <c r="A80" s="2801"/>
      <c r="B80" s="2801"/>
      <c r="C80" s="2597"/>
      <c r="D80" s="1022"/>
      <c r="E80" s="1024"/>
      <c r="F80" s="1024"/>
      <c r="G80" s="1024" t="s">
        <v>1186</v>
      </c>
      <c r="H80" s="1024" t="s">
        <v>1186</v>
      </c>
      <c r="I80" s="1024"/>
      <c r="J80" s="1022" t="s">
        <v>726</v>
      </c>
      <c r="K80" s="1703" t="s">
        <v>714</v>
      </c>
      <c r="L80" s="1024" t="s">
        <v>1186</v>
      </c>
      <c r="M80" s="1022"/>
      <c r="N80" s="1024"/>
      <c r="O80" s="1024"/>
      <c r="P80" s="1024" t="s">
        <v>1186</v>
      </c>
      <c r="Q80" s="1024"/>
      <c r="R80" s="1022"/>
      <c r="S80" s="1024"/>
      <c r="T80" s="2568"/>
      <c r="U80" s="2569"/>
      <c r="V80" s="2801"/>
      <c r="W80" s="2801"/>
      <c r="X80" s="2597"/>
      <c r="Y80" s="1024"/>
      <c r="Z80" s="1024"/>
      <c r="AA80" s="1024" t="s">
        <v>1186</v>
      </c>
      <c r="AB80" s="1024" t="s">
        <v>1186</v>
      </c>
      <c r="AC80" s="1703" t="s">
        <v>714</v>
      </c>
      <c r="AD80" s="1024"/>
      <c r="AE80" s="1022"/>
      <c r="AF80" s="1024"/>
      <c r="AG80" s="1024"/>
      <c r="AH80" s="1024" t="s">
        <v>1186</v>
      </c>
      <c r="AI80" s="1024" t="s">
        <v>1186</v>
      </c>
      <c r="AJ80" s="2568"/>
      <c r="AK80" s="2569"/>
      <c r="AQ80" s="14"/>
      <c r="AR80" s="14"/>
    </row>
    <row r="81" spans="1:44" s="388" customFormat="1" ht="14.25" customHeight="1">
      <c r="A81" s="2801"/>
      <c r="B81" s="2801"/>
      <c r="C81" s="2597"/>
      <c r="D81" s="2442"/>
      <c r="E81" s="559" t="s">
        <v>388</v>
      </c>
      <c r="F81" s="559" t="s">
        <v>388</v>
      </c>
      <c r="G81" s="559"/>
      <c r="H81" s="2442" t="s">
        <v>1379</v>
      </c>
      <c r="I81" s="526"/>
      <c r="J81" s="2442"/>
      <c r="K81" s="401" t="s">
        <v>1204</v>
      </c>
      <c r="L81" s="526"/>
      <c r="M81" s="2442"/>
      <c r="N81" s="559" t="s">
        <v>388</v>
      </c>
      <c r="O81" s="559" t="s">
        <v>388</v>
      </c>
      <c r="P81" s="2442" t="s">
        <v>1379</v>
      </c>
      <c r="Q81" s="526"/>
      <c r="R81" s="2442"/>
      <c r="S81" s="559" t="s">
        <v>388</v>
      </c>
      <c r="T81" s="2568"/>
      <c r="U81" s="2569"/>
      <c r="V81" s="2801"/>
      <c r="W81" s="2801"/>
      <c r="X81" s="2597"/>
      <c r="Y81" s="559" t="s">
        <v>388</v>
      </c>
      <c r="Z81" s="559" t="s">
        <v>388</v>
      </c>
      <c r="AA81" s="559"/>
      <c r="AB81" s="2442" t="s">
        <v>1379</v>
      </c>
      <c r="AC81" s="401" t="s">
        <v>1204</v>
      </c>
      <c r="AD81" s="526"/>
      <c r="AE81" s="2442"/>
      <c r="AF81" s="559" t="s">
        <v>388</v>
      </c>
      <c r="AG81" s="559" t="s">
        <v>388</v>
      </c>
      <c r="AH81" s="559"/>
      <c r="AI81" s="2442" t="s">
        <v>1379</v>
      </c>
      <c r="AJ81" s="2568"/>
      <c r="AK81" s="2569"/>
      <c r="AQ81" s="14"/>
      <c r="AR81" s="14"/>
    </row>
    <row r="82" spans="1:44" s="388" customFormat="1" ht="14.25" customHeight="1">
      <c r="A82" s="2801"/>
      <c r="B82" s="2801"/>
      <c r="C82" s="2597"/>
      <c r="D82" s="2442" t="s">
        <v>400</v>
      </c>
      <c r="E82" s="559" t="s">
        <v>1383</v>
      </c>
      <c r="F82" s="559" t="s">
        <v>2097</v>
      </c>
      <c r="G82" s="559" t="s">
        <v>1181</v>
      </c>
      <c r="H82" s="2442" t="s">
        <v>1333</v>
      </c>
      <c r="I82" s="526" t="s">
        <v>727</v>
      </c>
      <c r="J82" s="2442" t="s">
        <v>1203</v>
      </c>
      <c r="K82" s="2806" t="s">
        <v>1384</v>
      </c>
      <c r="L82" s="526" t="s">
        <v>87</v>
      </c>
      <c r="M82" s="2442" t="s">
        <v>719</v>
      </c>
      <c r="N82" s="559" t="s">
        <v>1383</v>
      </c>
      <c r="O82" s="559" t="s">
        <v>2097</v>
      </c>
      <c r="P82" s="2442" t="s">
        <v>1333</v>
      </c>
      <c r="Q82" s="526" t="s">
        <v>719</v>
      </c>
      <c r="R82" s="2442" t="s">
        <v>400</v>
      </c>
      <c r="S82" s="559" t="s">
        <v>1383</v>
      </c>
      <c r="T82" s="2568"/>
      <c r="U82" s="2569"/>
      <c r="V82" s="2801"/>
      <c r="W82" s="2801"/>
      <c r="X82" s="2597"/>
      <c r="Y82" s="559" t="s">
        <v>1383</v>
      </c>
      <c r="Z82" s="559" t="s">
        <v>2097</v>
      </c>
      <c r="AA82" s="559" t="s">
        <v>1181</v>
      </c>
      <c r="AB82" s="2442" t="s">
        <v>1333</v>
      </c>
      <c r="AC82" s="2806" t="s">
        <v>1384</v>
      </c>
      <c r="AD82" s="526" t="s">
        <v>719</v>
      </c>
      <c r="AE82" s="2442" t="s">
        <v>400</v>
      </c>
      <c r="AF82" s="559" t="s">
        <v>1383</v>
      </c>
      <c r="AG82" s="559" t="s">
        <v>2097</v>
      </c>
      <c r="AH82" s="559" t="s">
        <v>1181</v>
      </c>
      <c r="AI82" s="2442" t="s">
        <v>1333</v>
      </c>
      <c r="AJ82" s="2568"/>
      <c r="AK82" s="2569"/>
      <c r="AQ82" s="14"/>
      <c r="AR82" s="14"/>
    </row>
    <row r="83" spans="1:44" s="388" customFormat="1" ht="14.25" customHeight="1">
      <c r="A83" s="2801"/>
      <c r="B83" s="2801"/>
      <c r="C83" s="2597"/>
      <c r="D83" s="697"/>
      <c r="E83" s="559"/>
      <c r="F83" s="559"/>
      <c r="G83" s="526"/>
      <c r="H83" s="526"/>
      <c r="I83" s="526"/>
      <c r="J83" s="2442" t="s">
        <v>829</v>
      </c>
      <c r="K83" s="2806"/>
      <c r="L83" s="526" t="s">
        <v>829</v>
      </c>
      <c r="M83" s="697"/>
      <c r="N83" s="559"/>
      <c r="O83" s="559"/>
      <c r="P83" s="526"/>
      <c r="Q83" s="559"/>
      <c r="R83" s="697"/>
      <c r="S83" s="559"/>
      <c r="T83" s="2568"/>
      <c r="U83" s="2569"/>
      <c r="V83" s="2801"/>
      <c r="W83" s="2801"/>
      <c r="X83" s="2597"/>
      <c r="Y83" s="559"/>
      <c r="Z83" s="559"/>
      <c r="AA83" s="526"/>
      <c r="AB83" s="526"/>
      <c r="AC83" s="2806"/>
      <c r="AD83" s="559"/>
      <c r="AE83" s="697"/>
      <c r="AF83" s="559"/>
      <c r="AG83" s="559"/>
      <c r="AH83" s="526"/>
      <c r="AI83" s="526"/>
      <c r="AJ83" s="2568"/>
      <c r="AK83" s="2569"/>
      <c r="AQ83" s="14"/>
      <c r="AR83" s="14"/>
    </row>
    <row r="84" spans="1:44" s="388" customFormat="1" ht="19.5" customHeight="1">
      <c r="A84" s="2598"/>
      <c r="B84" s="2598"/>
      <c r="C84" s="2599"/>
      <c r="D84" s="1894" t="s">
        <v>750</v>
      </c>
      <c r="E84" s="1888" t="s">
        <v>750</v>
      </c>
      <c r="F84" s="1888" t="s">
        <v>750</v>
      </c>
      <c r="G84" s="1888" t="s">
        <v>2108</v>
      </c>
      <c r="H84" s="1889" t="s">
        <v>1389</v>
      </c>
      <c r="I84" s="1888" t="s">
        <v>1212</v>
      </c>
      <c r="J84" s="1891" t="s">
        <v>1213</v>
      </c>
      <c r="K84" s="1888" t="s">
        <v>1213</v>
      </c>
      <c r="L84" s="1888" t="s">
        <v>1213</v>
      </c>
      <c r="M84" s="1891" t="s">
        <v>750</v>
      </c>
      <c r="N84" s="1892" t="s">
        <v>750</v>
      </c>
      <c r="O84" s="1892" t="s">
        <v>750</v>
      </c>
      <c r="P84" s="1771" t="s">
        <v>1389</v>
      </c>
      <c r="Q84" s="1892" t="s">
        <v>750</v>
      </c>
      <c r="R84" s="1891" t="s">
        <v>750</v>
      </c>
      <c r="S84" s="1892" t="s">
        <v>750</v>
      </c>
      <c r="T84" s="2570"/>
      <c r="U84" s="2571"/>
      <c r="V84" s="2598"/>
      <c r="W84" s="2598"/>
      <c r="X84" s="2599"/>
      <c r="Y84" s="1888" t="s">
        <v>750</v>
      </c>
      <c r="Z84" s="1888" t="s">
        <v>750</v>
      </c>
      <c r="AA84" s="1889" t="s">
        <v>1908</v>
      </c>
      <c r="AB84" s="1889" t="s">
        <v>1389</v>
      </c>
      <c r="AC84" s="1894" t="s">
        <v>1213</v>
      </c>
      <c r="AD84" s="1892" t="s">
        <v>750</v>
      </c>
      <c r="AE84" s="1891" t="s">
        <v>750</v>
      </c>
      <c r="AF84" s="1892" t="s">
        <v>750</v>
      </c>
      <c r="AG84" s="1892" t="s">
        <v>750</v>
      </c>
      <c r="AH84" s="1771" t="s">
        <v>1908</v>
      </c>
      <c r="AI84" s="1771" t="s">
        <v>1389</v>
      </c>
      <c r="AJ84" s="2570"/>
      <c r="AK84" s="2571"/>
      <c r="AQ84" s="14"/>
      <c r="AR84" s="14"/>
    </row>
    <row r="85" spans="1:44" ht="18.75" customHeight="1">
      <c r="A85" s="1715">
        <v>42005</v>
      </c>
      <c r="B85" s="1473">
        <v>42005</v>
      </c>
      <c r="C85" s="1716">
        <v>42005</v>
      </c>
      <c r="D85" s="2446">
        <v>25</v>
      </c>
      <c r="E85" s="2446">
        <v>1932</v>
      </c>
      <c r="F85" s="2446">
        <v>16845</v>
      </c>
      <c r="G85" s="2446">
        <v>2277</v>
      </c>
      <c r="H85" s="2446" t="s">
        <v>21</v>
      </c>
      <c r="I85" s="2446">
        <v>187456</v>
      </c>
      <c r="J85" s="2446">
        <v>605593</v>
      </c>
      <c r="K85" s="2446">
        <v>60</v>
      </c>
      <c r="L85" s="2446">
        <v>5167</v>
      </c>
      <c r="M85" s="2446">
        <v>39</v>
      </c>
      <c r="N85" s="2446">
        <v>144</v>
      </c>
      <c r="O85" s="2446">
        <v>15152</v>
      </c>
      <c r="P85" s="2446">
        <v>97</v>
      </c>
      <c r="Q85" s="2446">
        <v>358</v>
      </c>
      <c r="R85" s="2446">
        <v>32</v>
      </c>
      <c r="S85" s="2446">
        <v>1267</v>
      </c>
      <c r="T85" s="67">
        <v>42005</v>
      </c>
      <c r="U85" s="662">
        <v>42005</v>
      </c>
      <c r="V85" s="1715">
        <v>42005</v>
      </c>
      <c r="W85" s="1473">
        <v>42005</v>
      </c>
      <c r="X85" s="1716">
        <v>42005</v>
      </c>
      <c r="Y85" s="2446">
        <v>100</v>
      </c>
      <c r="Z85" s="2446">
        <v>192</v>
      </c>
      <c r="AA85" s="2446" t="s">
        <v>21</v>
      </c>
      <c r="AB85" s="2446">
        <v>8</v>
      </c>
      <c r="AC85" s="2446" t="s">
        <v>21</v>
      </c>
      <c r="AD85" s="2446">
        <v>102</v>
      </c>
      <c r="AE85" s="2446">
        <v>13</v>
      </c>
      <c r="AF85" s="2446">
        <v>389</v>
      </c>
      <c r="AG85" s="2446">
        <v>240</v>
      </c>
      <c r="AH85" s="2446">
        <v>465</v>
      </c>
      <c r="AI85" s="2446">
        <v>9</v>
      </c>
      <c r="AJ85" s="67">
        <v>42005</v>
      </c>
      <c r="AK85" s="662">
        <v>42005</v>
      </c>
      <c r="AL85" s="4"/>
      <c r="AM85" s="4"/>
      <c r="AN85" s="4"/>
      <c r="AO85" s="4"/>
      <c r="AP85" s="4"/>
      <c r="AQ85" s="4"/>
      <c r="AR85" s="4"/>
    </row>
    <row r="86" spans="1:44" ht="14.25" customHeight="1">
      <c r="A86" s="1526"/>
      <c r="B86" s="1473">
        <v>42370</v>
      </c>
      <c r="C86" s="1717"/>
      <c r="D86" s="2447">
        <v>22</v>
      </c>
      <c r="E86" s="2447">
        <v>1579</v>
      </c>
      <c r="F86" s="2447">
        <v>17314</v>
      </c>
      <c r="G86" s="2447">
        <v>2724</v>
      </c>
      <c r="H86" s="2447" t="s">
        <v>21</v>
      </c>
      <c r="I86" s="2447">
        <v>147614</v>
      </c>
      <c r="J86" s="2447">
        <v>594695</v>
      </c>
      <c r="K86" s="2447" t="s">
        <v>21</v>
      </c>
      <c r="L86" s="2447">
        <v>5960</v>
      </c>
      <c r="M86" s="2447">
        <v>35</v>
      </c>
      <c r="N86" s="2447">
        <v>148</v>
      </c>
      <c r="O86" s="2447">
        <v>15422</v>
      </c>
      <c r="P86" s="2447">
        <v>113</v>
      </c>
      <c r="Q86" s="2447">
        <v>282</v>
      </c>
      <c r="R86" s="2447">
        <v>35</v>
      </c>
      <c r="S86" s="2447">
        <v>1113</v>
      </c>
      <c r="T86" s="67">
        <v>42370</v>
      </c>
      <c r="U86" s="662">
        <v>42370</v>
      </c>
      <c r="V86" s="1526"/>
      <c r="W86" s="1473">
        <v>42370</v>
      </c>
      <c r="X86" s="1717"/>
      <c r="Y86" s="2447">
        <v>149</v>
      </c>
      <c r="Z86" s="2447">
        <v>216</v>
      </c>
      <c r="AA86" s="2447" t="s">
        <v>21</v>
      </c>
      <c r="AB86" s="2447">
        <v>7</v>
      </c>
      <c r="AC86" s="2447" t="s">
        <v>21</v>
      </c>
      <c r="AD86" s="2447">
        <v>97</v>
      </c>
      <c r="AE86" s="2447">
        <v>13</v>
      </c>
      <c r="AF86" s="2447">
        <v>380</v>
      </c>
      <c r="AG86" s="2447">
        <v>125</v>
      </c>
      <c r="AH86" s="2447">
        <v>264</v>
      </c>
      <c r="AI86" s="2447">
        <v>9</v>
      </c>
      <c r="AJ86" s="67">
        <v>42370</v>
      </c>
      <c r="AK86" s="662">
        <v>42370</v>
      </c>
      <c r="AL86" s="4"/>
      <c r="AM86" s="4"/>
      <c r="AN86" s="4"/>
      <c r="AO86" s="4"/>
      <c r="AP86" s="4"/>
      <c r="AQ86" s="4"/>
      <c r="AR86" s="4"/>
    </row>
    <row r="87" spans="1:44" ht="14.25" customHeight="1">
      <c r="A87" s="1526"/>
      <c r="B87" s="1473">
        <v>42736</v>
      </c>
      <c r="C87" s="1717"/>
      <c r="D87" s="2447">
        <v>24</v>
      </c>
      <c r="E87" s="2447">
        <v>1750</v>
      </c>
      <c r="F87" s="2447">
        <v>15184</v>
      </c>
      <c r="G87" s="2447">
        <v>2329</v>
      </c>
      <c r="H87" s="2447" t="s">
        <v>21</v>
      </c>
      <c r="I87" s="2447">
        <v>159234</v>
      </c>
      <c r="J87" s="2447">
        <v>570705</v>
      </c>
      <c r="K87" s="2447" t="s">
        <v>21</v>
      </c>
      <c r="L87" s="2447">
        <v>3782</v>
      </c>
      <c r="M87" s="2447">
        <v>43</v>
      </c>
      <c r="N87" s="2447">
        <v>79</v>
      </c>
      <c r="O87" s="2447">
        <v>13874</v>
      </c>
      <c r="P87" s="2447">
        <v>92</v>
      </c>
      <c r="Q87" s="2447">
        <v>248</v>
      </c>
      <c r="R87" s="2447">
        <v>23</v>
      </c>
      <c r="S87" s="2447">
        <v>856</v>
      </c>
      <c r="T87" s="67">
        <v>42736</v>
      </c>
      <c r="U87" s="662">
        <v>42736</v>
      </c>
      <c r="V87" s="1526"/>
      <c r="W87" s="1473">
        <v>42736</v>
      </c>
      <c r="X87" s="1717"/>
      <c r="Y87" s="2447">
        <v>134</v>
      </c>
      <c r="Z87" s="2447">
        <v>215</v>
      </c>
      <c r="AA87" s="2447" t="s">
        <v>21</v>
      </c>
      <c r="AB87" s="2447">
        <v>8</v>
      </c>
      <c r="AC87" s="2447" t="s">
        <v>21</v>
      </c>
      <c r="AD87" s="2447">
        <v>76</v>
      </c>
      <c r="AE87" s="2447">
        <v>13</v>
      </c>
      <c r="AF87" s="2447">
        <v>275</v>
      </c>
      <c r="AG87" s="2447">
        <v>33</v>
      </c>
      <c r="AH87" s="2447">
        <v>430</v>
      </c>
      <c r="AI87" s="2447">
        <v>10</v>
      </c>
      <c r="AJ87" s="67">
        <v>42736</v>
      </c>
      <c r="AK87" s="662">
        <v>42736</v>
      </c>
      <c r="AL87" s="4"/>
      <c r="AM87" s="4"/>
      <c r="AN87" s="4"/>
      <c r="AO87" s="4"/>
      <c r="AP87" s="4"/>
      <c r="AQ87" s="4"/>
      <c r="AR87" s="4"/>
    </row>
    <row r="88" spans="1:44" ht="14.25" customHeight="1">
      <c r="A88" s="1526"/>
      <c r="B88" s="1473">
        <v>43101</v>
      </c>
      <c r="C88" s="1717"/>
      <c r="D88" s="2447">
        <v>15</v>
      </c>
      <c r="E88" s="2447">
        <v>1997</v>
      </c>
      <c r="F88" s="2447">
        <v>11345</v>
      </c>
      <c r="G88" s="2447">
        <v>2350</v>
      </c>
      <c r="H88" s="2447" t="s">
        <v>21</v>
      </c>
      <c r="I88" s="2447">
        <v>153988</v>
      </c>
      <c r="J88" s="2447">
        <v>623263</v>
      </c>
      <c r="K88" s="2447" t="s">
        <v>21</v>
      </c>
      <c r="L88" s="2447">
        <v>3757</v>
      </c>
      <c r="M88" s="2447" t="s">
        <v>21</v>
      </c>
      <c r="N88" s="2447">
        <v>102</v>
      </c>
      <c r="O88" s="2447">
        <v>14052</v>
      </c>
      <c r="P88" s="2447">
        <v>99</v>
      </c>
      <c r="Q88" s="2447">
        <v>265</v>
      </c>
      <c r="R88" s="2447">
        <v>27</v>
      </c>
      <c r="S88" s="2447">
        <v>1275</v>
      </c>
      <c r="T88" s="67">
        <v>43101</v>
      </c>
      <c r="U88" s="662">
        <v>43101</v>
      </c>
      <c r="V88" s="1526"/>
      <c r="W88" s="1473">
        <v>43101</v>
      </c>
      <c r="X88" s="1717"/>
      <c r="Y88" s="2447">
        <v>143</v>
      </c>
      <c r="Z88" s="2447">
        <v>214</v>
      </c>
      <c r="AA88" s="2447" t="s">
        <v>21</v>
      </c>
      <c r="AB88" s="2447">
        <v>8</v>
      </c>
      <c r="AC88" s="2447" t="s">
        <v>21</v>
      </c>
      <c r="AD88" s="2447">
        <v>85</v>
      </c>
      <c r="AE88" s="2447">
        <v>9</v>
      </c>
      <c r="AF88" s="2447">
        <v>316</v>
      </c>
      <c r="AG88" s="2447">
        <v>59</v>
      </c>
      <c r="AH88" s="2447">
        <v>468</v>
      </c>
      <c r="AI88" s="2447">
        <v>9</v>
      </c>
      <c r="AJ88" s="67">
        <v>43101</v>
      </c>
      <c r="AK88" s="662">
        <v>43101</v>
      </c>
      <c r="AL88" s="211"/>
      <c r="AM88" s="211"/>
      <c r="AN88" s="211"/>
      <c r="AO88" s="211"/>
      <c r="AP88" s="211"/>
      <c r="AQ88" s="4"/>
      <c r="AR88" s="4"/>
    </row>
    <row r="89" spans="1:44" ht="15.75">
      <c r="A89" s="1715">
        <v>43586</v>
      </c>
      <c r="B89" s="1473">
        <v>43586</v>
      </c>
      <c r="C89" s="1717" t="s">
        <v>2159</v>
      </c>
      <c r="D89" s="2447">
        <v>15</v>
      </c>
      <c r="E89" s="2447">
        <v>786</v>
      </c>
      <c r="F89" s="2447">
        <v>13313</v>
      </c>
      <c r="G89" s="2447">
        <v>2345</v>
      </c>
      <c r="H89" s="2447" t="s">
        <v>21</v>
      </c>
      <c r="I89" s="2447">
        <v>162917</v>
      </c>
      <c r="J89" s="2447">
        <v>628556</v>
      </c>
      <c r="K89" s="2447" t="s">
        <v>21</v>
      </c>
      <c r="L89" s="2447">
        <v>4538</v>
      </c>
      <c r="M89" s="2447">
        <v>24</v>
      </c>
      <c r="N89" s="2447">
        <v>69</v>
      </c>
      <c r="O89" s="2447">
        <v>14721</v>
      </c>
      <c r="P89" s="2447">
        <v>105</v>
      </c>
      <c r="Q89" s="2447">
        <v>297</v>
      </c>
      <c r="R89" s="2447">
        <v>27</v>
      </c>
      <c r="S89" s="2447">
        <v>1190</v>
      </c>
      <c r="T89" s="67">
        <v>43466</v>
      </c>
      <c r="U89" s="662">
        <v>43466</v>
      </c>
      <c r="V89" s="1715">
        <v>43586</v>
      </c>
      <c r="W89" s="1473">
        <v>43586</v>
      </c>
      <c r="X89" s="1717" t="s">
        <v>2159</v>
      </c>
      <c r="Y89" s="2447">
        <v>146</v>
      </c>
      <c r="Z89" s="2447">
        <v>210</v>
      </c>
      <c r="AA89" s="2447" t="s">
        <v>21</v>
      </c>
      <c r="AB89" s="2447">
        <v>7</v>
      </c>
      <c r="AC89" s="2447" t="s">
        <v>21</v>
      </c>
      <c r="AD89" s="2447">
        <v>76</v>
      </c>
      <c r="AE89" s="2447">
        <v>10</v>
      </c>
      <c r="AF89" s="2447">
        <v>356</v>
      </c>
      <c r="AG89" s="2447">
        <v>55</v>
      </c>
      <c r="AH89" s="2447">
        <v>437</v>
      </c>
      <c r="AI89" s="2447">
        <v>9</v>
      </c>
      <c r="AJ89" s="67">
        <v>43466</v>
      </c>
      <c r="AK89" s="662">
        <v>43466</v>
      </c>
      <c r="AL89" s="211"/>
      <c r="AM89" s="211"/>
      <c r="AN89" s="211"/>
      <c r="AO89" s="211"/>
      <c r="AP89" s="211"/>
      <c r="AQ89" s="4"/>
      <c r="AR89" s="4"/>
    </row>
    <row r="90" spans="1:44" ht="7.5" customHeight="1">
      <c r="A90" s="1526"/>
      <c r="B90" s="1300"/>
      <c r="C90" s="1717"/>
      <c r="D90" s="663"/>
      <c r="E90" s="663"/>
      <c r="F90" s="663"/>
      <c r="G90" s="663"/>
      <c r="H90" s="663"/>
      <c r="I90" s="663"/>
      <c r="J90" s="663"/>
      <c r="K90" s="663"/>
      <c r="L90" s="663"/>
      <c r="M90" s="663"/>
      <c r="N90" s="663"/>
      <c r="O90" s="663"/>
      <c r="P90" s="663"/>
      <c r="Q90" s="663"/>
      <c r="R90" s="663"/>
      <c r="S90" s="663"/>
      <c r="T90" s="77"/>
      <c r="U90" s="505"/>
      <c r="V90" s="1526"/>
      <c r="W90" s="1300"/>
      <c r="X90" s="1717"/>
      <c r="Y90" s="663"/>
      <c r="Z90" s="663"/>
      <c r="AA90" s="663"/>
      <c r="AB90" s="663"/>
      <c r="AC90" s="663"/>
      <c r="AD90" s="663"/>
      <c r="AE90" s="663"/>
      <c r="AF90" s="663"/>
      <c r="AG90" s="663"/>
      <c r="AH90" s="663"/>
      <c r="AI90" s="663"/>
      <c r="AJ90" s="77"/>
      <c r="AK90" s="505"/>
      <c r="AL90" s="211"/>
      <c r="AM90" s="211"/>
      <c r="AN90" s="211"/>
      <c r="AO90" s="211"/>
      <c r="AP90" s="211"/>
      <c r="AQ90" s="4"/>
      <c r="AR90" s="4"/>
    </row>
    <row r="91" spans="1:44" ht="14.25" customHeight="1">
      <c r="A91" s="1113">
        <v>42826</v>
      </c>
      <c r="B91" s="1114">
        <v>42826</v>
      </c>
      <c r="C91" s="1115">
        <v>42826</v>
      </c>
      <c r="D91" s="2448">
        <v>19</v>
      </c>
      <c r="E91" s="2448">
        <v>2078</v>
      </c>
      <c r="F91" s="2448">
        <v>11922</v>
      </c>
      <c r="G91" s="2448">
        <v>1708</v>
      </c>
      <c r="H91" s="2448" t="s">
        <v>21</v>
      </c>
      <c r="I91" s="2448">
        <v>182162</v>
      </c>
      <c r="J91" s="2448">
        <v>591981</v>
      </c>
      <c r="K91" s="2448">
        <v>189</v>
      </c>
      <c r="L91" s="2448">
        <v>2475</v>
      </c>
      <c r="M91" s="2448">
        <v>16</v>
      </c>
      <c r="N91" s="2448">
        <v>74</v>
      </c>
      <c r="O91" s="2448">
        <v>12103</v>
      </c>
      <c r="P91" s="2448">
        <v>81</v>
      </c>
      <c r="Q91" s="2448">
        <v>256</v>
      </c>
      <c r="R91" s="2448">
        <v>29</v>
      </c>
      <c r="S91" s="2448">
        <v>1189</v>
      </c>
      <c r="T91" s="83">
        <v>42826</v>
      </c>
      <c r="U91" s="666">
        <v>42826</v>
      </c>
      <c r="V91" s="1113">
        <v>42826</v>
      </c>
      <c r="W91" s="1114">
        <v>42826</v>
      </c>
      <c r="X91" s="1115">
        <v>42826</v>
      </c>
      <c r="Y91" s="2448">
        <v>125</v>
      </c>
      <c r="Z91" s="2448">
        <v>174</v>
      </c>
      <c r="AA91" s="2448" t="s">
        <v>21</v>
      </c>
      <c r="AB91" s="2448">
        <v>7</v>
      </c>
      <c r="AC91" s="2448" t="s">
        <v>21</v>
      </c>
      <c r="AD91" s="2448">
        <v>110</v>
      </c>
      <c r="AE91" s="2448">
        <v>8</v>
      </c>
      <c r="AF91" s="2448">
        <v>407</v>
      </c>
      <c r="AG91" s="2448">
        <v>80</v>
      </c>
      <c r="AH91" s="2448">
        <v>309</v>
      </c>
      <c r="AI91" s="2448">
        <v>9</v>
      </c>
      <c r="AJ91" s="83">
        <v>42826</v>
      </c>
      <c r="AK91" s="666">
        <v>42826</v>
      </c>
      <c r="AL91" s="211"/>
      <c r="AM91" s="211"/>
      <c r="AN91" s="211"/>
      <c r="AO91" s="211"/>
      <c r="AP91" s="211"/>
      <c r="AQ91" s="4"/>
      <c r="AR91" s="4"/>
    </row>
    <row r="92" spans="1:44" ht="14.25" customHeight="1">
      <c r="A92" s="1116"/>
      <c r="B92" s="1114">
        <v>43191</v>
      </c>
      <c r="C92" s="1117"/>
      <c r="D92" s="2448">
        <v>18</v>
      </c>
      <c r="E92" s="2448">
        <v>1698</v>
      </c>
      <c r="F92" s="2448">
        <v>11873</v>
      </c>
      <c r="G92" s="2448">
        <v>2098</v>
      </c>
      <c r="H92" s="2448" t="s">
        <v>21</v>
      </c>
      <c r="I92" s="2448">
        <v>137342</v>
      </c>
      <c r="J92" s="2448">
        <v>667003</v>
      </c>
      <c r="K92" s="2448" t="s">
        <v>21</v>
      </c>
      <c r="L92" s="2448">
        <v>2766</v>
      </c>
      <c r="M92" s="2448">
        <v>19</v>
      </c>
      <c r="N92" s="2448">
        <v>63</v>
      </c>
      <c r="O92" s="2448">
        <v>14349</v>
      </c>
      <c r="P92" s="2448">
        <v>60</v>
      </c>
      <c r="Q92" s="2448">
        <v>281</v>
      </c>
      <c r="R92" s="2448">
        <v>19</v>
      </c>
      <c r="S92" s="2448">
        <v>1168</v>
      </c>
      <c r="T92" s="83">
        <v>43191</v>
      </c>
      <c r="U92" s="666">
        <v>43191</v>
      </c>
      <c r="V92" s="1116"/>
      <c r="W92" s="1114">
        <v>43191</v>
      </c>
      <c r="X92" s="1117"/>
      <c r="Y92" s="2448">
        <v>134</v>
      </c>
      <c r="Z92" s="2448">
        <v>122</v>
      </c>
      <c r="AA92" s="2448" t="s">
        <v>21</v>
      </c>
      <c r="AB92" s="2448">
        <v>7</v>
      </c>
      <c r="AC92" s="2448" t="s">
        <v>21</v>
      </c>
      <c r="AD92" s="2448">
        <v>93</v>
      </c>
      <c r="AE92" s="2448">
        <v>15</v>
      </c>
      <c r="AF92" s="2448">
        <v>378</v>
      </c>
      <c r="AG92" s="2448">
        <v>50</v>
      </c>
      <c r="AH92" s="2448">
        <v>438</v>
      </c>
      <c r="AI92" s="2448">
        <v>9</v>
      </c>
      <c r="AJ92" s="83">
        <v>43191</v>
      </c>
      <c r="AK92" s="666">
        <v>43191</v>
      </c>
      <c r="AL92" s="211"/>
      <c r="AM92" s="211"/>
      <c r="AN92" s="211"/>
      <c r="AO92" s="211"/>
      <c r="AP92" s="211"/>
      <c r="AQ92" s="4"/>
      <c r="AR92" s="4"/>
    </row>
    <row r="93" spans="1:44" ht="9.75" customHeight="1">
      <c r="A93" s="1116"/>
      <c r="B93" s="1118"/>
      <c r="C93" s="1117"/>
      <c r="D93" s="2448"/>
      <c r="E93" s="2448"/>
      <c r="F93" s="2448"/>
      <c r="G93" s="2448"/>
      <c r="H93" s="2448"/>
      <c r="I93" s="2448"/>
      <c r="J93" s="2448"/>
      <c r="K93" s="2448"/>
      <c r="L93" s="2448"/>
      <c r="M93" s="2448"/>
      <c r="N93" s="2448"/>
      <c r="O93" s="2448"/>
      <c r="P93" s="2448"/>
      <c r="Q93" s="2448"/>
      <c r="R93" s="2448"/>
      <c r="S93" s="2448"/>
      <c r="T93" s="77"/>
      <c r="U93" s="505"/>
      <c r="V93" s="1116"/>
      <c r="W93" s="1118"/>
      <c r="X93" s="1117"/>
      <c r="Y93" s="2448"/>
      <c r="Z93" s="2448"/>
      <c r="AA93" s="2448"/>
      <c r="AB93" s="2448"/>
      <c r="AC93" s="2448"/>
      <c r="AD93" s="2448"/>
      <c r="AE93" s="2448"/>
      <c r="AF93" s="2448"/>
      <c r="AG93" s="2448"/>
      <c r="AH93" s="2448"/>
      <c r="AI93" s="2448"/>
      <c r="AJ93" s="77"/>
      <c r="AK93" s="505"/>
      <c r="AL93" s="211"/>
      <c r="AM93" s="211"/>
      <c r="AN93" s="211"/>
      <c r="AO93" s="211"/>
      <c r="AP93" s="211"/>
      <c r="AQ93" s="4"/>
      <c r="AR93" s="4"/>
    </row>
    <row r="94" spans="1:44" ht="15.75">
      <c r="A94" s="1119">
        <v>31</v>
      </c>
      <c r="B94" s="1120" t="s">
        <v>23</v>
      </c>
      <c r="C94" s="1121" t="s">
        <v>24</v>
      </c>
      <c r="D94" s="2448">
        <v>18</v>
      </c>
      <c r="E94" s="2448">
        <v>1698</v>
      </c>
      <c r="F94" s="2448">
        <v>11873</v>
      </c>
      <c r="G94" s="2448">
        <v>2098</v>
      </c>
      <c r="H94" s="2448" t="s">
        <v>21</v>
      </c>
      <c r="I94" s="2448">
        <v>137342</v>
      </c>
      <c r="J94" s="2448">
        <v>667003</v>
      </c>
      <c r="K94" s="2448" t="s">
        <v>21</v>
      </c>
      <c r="L94" s="2448">
        <v>2766</v>
      </c>
      <c r="M94" s="2448">
        <v>19</v>
      </c>
      <c r="N94" s="2448">
        <v>63</v>
      </c>
      <c r="O94" s="2448">
        <v>14349</v>
      </c>
      <c r="P94" s="2448">
        <v>60</v>
      </c>
      <c r="Q94" s="2448">
        <v>281</v>
      </c>
      <c r="R94" s="2448">
        <v>19</v>
      </c>
      <c r="S94" s="2448">
        <v>1168</v>
      </c>
      <c r="T94" s="91" t="s">
        <v>25</v>
      </c>
      <c r="U94" s="670" t="s">
        <v>2160</v>
      </c>
      <c r="V94" s="1119">
        <v>31</v>
      </c>
      <c r="W94" s="1120" t="s">
        <v>23</v>
      </c>
      <c r="X94" s="1121" t="s">
        <v>24</v>
      </c>
      <c r="Y94" s="2448">
        <v>134</v>
      </c>
      <c r="Z94" s="2448">
        <v>122</v>
      </c>
      <c r="AA94" s="2448" t="s">
        <v>21</v>
      </c>
      <c r="AB94" s="2448">
        <v>7</v>
      </c>
      <c r="AC94" s="2448" t="s">
        <v>21</v>
      </c>
      <c r="AD94" s="2448">
        <v>93</v>
      </c>
      <c r="AE94" s="2448">
        <v>15</v>
      </c>
      <c r="AF94" s="2448">
        <v>378</v>
      </c>
      <c r="AG94" s="2448">
        <v>50</v>
      </c>
      <c r="AH94" s="2448">
        <v>438</v>
      </c>
      <c r="AI94" s="2448">
        <v>9</v>
      </c>
      <c r="AJ94" s="91" t="s">
        <v>25</v>
      </c>
      <c r="AK94" s="670" t="s">
        <v>2160</v>
      </c>
      <c r="AL94" s="211"/>
      <c r="AM94" s="211"/>
      <c r="AN94" s="211"/>
      <c r="AO94" s="211"/>
      <c r="AP94" s="211"/>
      <c r="AQ94" s="4"/>
      <c r="AR94" s="4"/>
    </row>
    <row r="95" spans="1:44" ht="14.25" customHeight="1">
      <c r="A95" s="1122" t="s">
        <v>26</v>
      </c>
      <c r="B95" s="1123" t="s">
        <v>26</v>
      </c>
      <c r="C95" s="1124" t="s">
        <v>2099</v>
      </c>
      <c r="D95" s="2448">
        <v>10</v>
      </c>
      <c r="E95" s="2448">
        <v>999</v>
      </c>
      <c r="F95" s="2448">
        <v>11095</v>
      </c>
      <c r="G95" s="2448">
        <v>2440</v>
      </c>
      <c r="H95" s="2448" t="s">
        <v>21</v>
      </c>
      <c r="I95" s="2448">
        <v>170720</v>
      </c>
      <c r="J95" s="2448">
        <v>659418</v>
      </c>
      <c r="K95" s="2448" t="s">
        <v>21</v>
      </c>
      <c r="L95" s="2448">
        <v>3604</v>
      </c>
      <c r="M95" s="2448" t="s">
        <v>21</v>
      </c>
      <c r="N95" s="2448">
        <v>80</v>
      </c>
      <c r="O95" s="2448">
        <v>15800</v>
      </c>
      <c r="P95" s="2448">
        <v>94</v>
      </c>
      <c r="Q95" s="2448">
        <v>247</v>
      </c>
      <c r="R95" s="2448">
        <v>14</v>
      </c>
      <c r="S95" s="2448">
        <v>1237</v>
      </c>
      <c r="T95" s="91" t="s">
        <v>27</v>
      </c>
      <c r="U95" s="670" t="s">
        <v>26</v>
      </c>
      <c r="V95" s="1122" t="s">
        <v>26</v>
      </c>
      <c r="W95" s="1123" t="s">
        <v>26</v>
      </c>
      <c r="X95" s="1124" t="s">
        <v>2099</v>
      </c>
      <c r="Y95" s="2448">
        <v>158</v>
      </c>
      <c r="Z95" s="2448">
        <v>147</v>
      </c>
      <c r="AA95" s="2448" t="s">
        <v>21</v>
      </c>
      <c r="AB95" s="2448">
        <v>6</v>
      </c>
      <c r="AC95" s="2448" t="s">
        <v>21</v>
      </c>
      <c r="AD95" s="2448">
        <v>103</v>
      </c>
      <c r="AE95" s="2448">
        <v>10</v>
      </c>
      <c r="AF95" s="2448">
        <v>376</v>
      </c>
      <c r="AG95" s="2448">
        <v>70</v>
      </c>
      <c r="AH95" s="2448">
        <v>404</v>
      </c>
      <c r="AI95" s="2448">
        <v>8</v>
      </c>
      <c r="AJ95" s="91" t="s">
        <v>27</v>
      </c>
      <c r="AK95" s="670" t="s">
        <v>26</v>
      </c>
      <c r="AL95" s="211"/>
      <c r="AM95" s="211"/>
      <c r="AN95" s="211"/>
      <c r="AO95" s="211"/>
      <c r="AP95" s="211"/>
      <c r="AQ95" s="4"/>
      <c r="AR95" s="4"/>
    </row>
    <row r="96" spans="1:44" ht="15.75">
      <c r="A96" s="1122">
        <v>1</v>
      </c>
      <c r="B96" s="1123" t="s">
        <v>2159</v>
      </c>
      <c r="C96" s="1124" t="s">
        <v>2170</v>
      </c>
      <c r="D96" s="2448">
        <v>12</v>
      </c>
      <c r="E96" s="2448">
        <v>1319</v>
      </c>
      <c r="F96" s="2448">
        <v>11146</v>
      </c>
      <c r="G96" s="2448">
        <v>1639</v>
      </c>
      <c r="H96" s="2448" t="s">
        <v>21</v>
      </c>
      <c r="I96" s="2448">
        <v>183920</v>
      </c>
      <c r="J96" s="2448">
        <v>592387</v>
      </c>
      <c r="K96" s="2448" t="s">
        <v>21</v>
      </c>
      <c r="L96" s="2448">
        <v>2206</v>
      </c>
      <c r="M96" s="2448">
        <v>25</v>
      </c>
      <c r="N96" s="2448">
        <v>69</v>
      </c>
      <c r="O96" s="2448">
        <v>13407</v>
      </c>
      <c r="P96" s="2448">
        <v>77</v>
      </c>
      <c r="Q96" s="2448">
        <v>263</v>
      </c>
      <c r="R96" s="2448">
        <v>28</v>
      </c>
      <c r="S96" s="2448">
        <v>1305</v>
      </c>
      <c r="T96" s="91" t="s">
        <v>28</v>
      </c>
      <c r="U96" s="670" t="s">
        <v>26</v>
      </c>
      <c r="V96" s="1122">
        <v>1</v>
      </c>
      <c r="W96" s="1123" t="s">
        <v>2159</v>
      </c>
      <c r="X96" s="1124" t="s">
        <v>2170</v>
      </c>
      <c r="Y96" s="2448">
        <v>141</v>
      </c>
      <c r="Z96" s="2448">
        <v>142</v>
      </c>
      <c r="AA96" s="2448" t="s">
        <v>21</v>
      </c>
      <c r="AB96" s="2448">
        <v>7</v>
      </c>
      <c r="AC96" s="2448" t="s">
        <v>21</v>
      </c>
      <c r="AD96" s="2448">
        <v>81</v>
      </c>
      <c r="AE96" s="2448">
        <v>19</v>
      </c>
      <c r="AF96" s="2448">
        <v>255</v>
      </c>
      <c r="AG96" s="2448">
        <v>60</v>
      </c>
      <c r="AH96" s="2448">
        <v>427</v>
      </c>
      <c r="AI96" s="2448">
        <v>10</v>
      </c>
      <c r="AJ96" s="91" t="s">
        <v>28</v>
      </c>
      <c r="AK96" s="670" t="s">
        <v>26</v>
      </c>
      <c r="AL96" s="211"/>
      <c r="AM96" s="211"/>
      <c r="AN96" s="211"/>
      <c r="AO96" s="211"/>
      <c r="AP96" s="211"/>
      <c r="AQ96" s="4"/>
      <c r="AR96" s="4"/>
    </row>
    <row r="97" spans="1:44" ht="14.25" customHeight="1">
      <c r="A97" s="1122" t="s">
        <v>26</v>
      </c>
      <c r="B97" s="1123" t="s">
        <v>26</v>
      </c>
      <c r="C97" s="1124" t="s">
        <v>2100</v>
      </c>
      <c r="D97" s="2448">
        <v>15</v>
      </c>
      <c r="E97" s="2448">
        <v>786</v>
      </c>
      <c r="F97" s="2448">
        <v>13313</v>
      </c>
      <c r="G97" s="2448">
        <v>2345</v>
      </c>
      <c r="H97" s="2448" t="s">
        <v>21</v>
      </c>
      <c r="I97" s="2448">
        <v>162917</v>
      </c>
      <c r="J97" s="2448">
        <v>628556</v>
      </c>
      <c r="K97" s="2448" t="s">
        <v>21</v>
      </c>
      <c r="L97" s="2448">
        <v>4538</v>
      </c>
      <c r="M97" s="2448">
        <v>24</v>
      </c>
      <c r="N97" s="2448">
        <v>69</v>
      </c>
      <c r="O97" s="2448">
        <v>14721</v>
      </c>
      <c r="P97" s="2448">
        <v>105</v>
      </c>
      <c r="Q97" s="2448">
        <v>297</v>
      </c>
      <c r="R97" s="2448">
        <v>27</v>
      </c>
      <c r="S97" s="2448">
        <v>1190</v>
      </c>
      <c r="T97" s="91" t="s">
        <v>29</v>
      </c>
      <c r="U97" s="670" t="s">
        <v>26</v>
      </c>
      <c r="V97" s="1122" t="s">
        <v>26</v>
      </c>
      <c r="W97" s="1123" t="s">
        <v>26</v>
      </c>
      <c r="X97" s="1124" t="s">
        <v>2100</v>
      </c>
      <c r="Y97" s="2448">
        <v>146</v>
      </c>
      <c r="Z97" s="2448">
        <v>210</v>
      </c>
      <c r="AA97" s="2448" t="s">
        <v>21</v>
      </c>
      <c r="AB97" s="2448">
        <v>7</v>
      </c>
      <c r="AC97" s="2448" t="s">
        <v>21</v>
      </c>
      <c r="AD97" s="2448">
        <v>76</v>
      </c>
      <c r="AE97" s="2448">
        <v>10</v>
      </c>
      <c r="AF97" s="2448">
        <v>356</v>
      </c>
      <c r="AG97" s="2448">
        <v>55</v>
      </c>
      <c r="AH97" s="2448">
        <v>437</v>
      </c>
      <c r="AI97" s="2448">
        <v>9</v>
      </c>
      <c r="AJ97" s="91" t="s">
        <v>29</v>
      </c>
      <c r="AK97" s="670" t="s">
        <v>26</v>
      </c>
      <c r="AL97" s="211"/>
      <c r="AM97" s="211"/>
      <c r="AN97" s="211"/>
      <c r="AO97" s="211"/>
      <c r="AP97" s="211"/>
      <c r="AQ97" s="4"/>
      <c r="AR97" s="4"/>
    </row>
    <row r="98" spans="1:44" ht="9.75" customHeight="1">
      <c r="A98" s="1125"/>
      <c r="B98" s="1126"/>
      <c r="C98" s="1127"/>
      <c r="D98" s="2448"/>
      <c r="E98" s="2448"/>
      <c r="F98" s="2448"/>
      <c r="G98" s="2448"/>
      <c r="H98" s="2448"/>
      <c r="I98" s="2448"/>
      <c r="J98" s="2448"/>
      <c r="K98" s="2448"/>
      <c r="L98" s="2448"/>
      <c r="M98" s="2448"/>
      <c r="N98" s="2448"/>
      <c r="O98" s="2448"/>
      <c r="P98" s="2448"/>
      <c r="Q98" s="2448"/>
      <c r="R98" s="2448"/>
      <c r="S98" s="2448"/>
      <c r="T98" s="100"/>
      <c r="U98" s="509"/>
      <c r="V98" s="1125"/>
      <c r="W98" s="1126"/>
      <c r="X98" s="1127"/>
      <c r="Y98" s="2448"/>
      <c r="Z98" s="2448"/>
      <c r="AA98" s="2448"/>
      <c r="AB98" s="2448"/>
      <c r="AC98" s="2448"/>
      <c r="AD98" s="2448"/>
      <c r="AE98" s="2448"/>
      <c r="AF98" s="2448"/>
      <c r="AG98" s="2448"/>
      <c r="AH98" s="2448"/>
      <c r="AI98" s="2448"/>
      <c r="AJ98" s="100"/>
      <c r="AK98" s="509"/>
      <c r="AL98" s="211"/>
      <c r="AM98" s="211"/>
      <c r="AN98" s="211"/>
      <c r="AO98" s="211"/>
      <c r="AP98" s="211"/>
      <c r="AQ98" s="4"/>
      <c r="AR98" s="4"/>
    </row>
    <row r="99" spans="1:44" ht="15.75">
      <c r="A99" s="1122" t="s">
        <v>2162</v>
      </c>
      <c r="B99" s="1123" t="s">
        <v>23</v>
      </c>
      <c r="C99" s="1128">
        <v>43466</v>
      </c>
      <c r="D99" s="2448">
        <v>17</v>
      </c>
      <c r="E99" s="2448">
        <v>2008</v>
      </c>
      <c r="F99" s="2448">
        <v>10175</v>
      </c>
      <c r="G99" s="2448">
        <v>3214</v>
      </c>
      <c r="H99" s="2448" t="s">
        <v>21</v>
      </c>
      <c r="I99" s="2448">
        <v>184968</v>
      </c>
      <c r="J99" s="2448">
        <v>588910</v>
      </c>
      <c r="K99" s="2448" t="s">
        <v>21</v>
      </c>
      <c r="L99" s="2448">
        <v>2922</v>
      </c>
      <c r="M99" s="2448">
        <v>44</v>
      </c>
      <c r="N99" s="2448">
        <v>76</v>
      </c>
      <c r="O99" s="2448">
        <v>14841</v>
      </c>
      <c r="P99" s="2448">
        <v>77</v>
      </c>
      <c r="Q99" s="2448">
        <v>267</v>
      </c>
      <c r="R99" s="2448">
        <v>10</v>
      </c>
      <c r="S99" s="2448">
        <v>1198</v>
      </c>
      <c r="T99" s="91" t="s">
        <v>30</v>
      </c>
      <c r="U99" s="670" t="s">
        <v>2160</v>
      </c>
      <c r="V99" s="1122" t="s">
        <v>2162</v>
      </c>
      <c r="W99" s="1123" t="s">
        <v>23</v>
      </c>
      <c r="X99" s="1128">
        <v>43466</v>
      </c>
      <c r="Y99" s="2448">
        <v>130</v>
      </c>
      <c r="Z99" s="2448">
        <v>176</v>
      </c>
      <c r="AA99" s="2448" t="s">
        <v>21</v>
      </c>
      <c r="AB99" s="2448">
        <v>8</v>
      </c>
      <c r="AC99" s="2448" t="s">
        <v>21</v>
      </c>
      <c r="AD99" s="2448">
        <v>96</v>
      </c>
      <c r="AE99" s="2448">
        <v>9</v>
      </c>
      <c r="AF99" s="2448">
        <v>288</v>
      </c>
      <c r="AG99" s="2448">
        <v>50</v>
      </c>
      <c r="AH99" s="2448">
        <v>366</v>
      </c>
      <c r="AI99" s="2448">
        <v>8</v>
      </c>
      <c r="AJ99" s="91" t="s">
        <v>30</v>
      </c>
      <c r="AK99" s="670" t="s">
        <v>2160</v>
      </c>
      <c r="AL99" s="211"/>
      <c r="AM99" s="211"/>
      <c r="AN99" s="211"/>
      <c r="AO99" s="211"/>
      <c r="AP99" s="211"/>
      <c r="AQ99" s="4"/>
      <c r="AR99" s="4"/>
    </row>
    <row r="100" spans="1:44" ht="14.25" customHeight="1">
      <c r="A100" s="1119" t="s">
        <v>26</v>
      </c>
      <c r="B100" s="1120" t="s">
        <v>26</v>
      </c>
      <c r="C100" s="1328">
        <v>43497</v>
      </c>
      <c r="D100" s="2448">
        <v>18</v>
      </c>
      <c r="E100" s="2448">
        <v>1825</v>
      </c>
      <c r="F100" s="2448">
        <v>12508</v>
      </c>
      <c r="G100" s="2448">
        <v>2962</v>
      </c>
      <c r="H100" s="2448" t="s">
        <v>21</v>
      </c>
      <c r="I100" s="2448">
        <v>138074</v>
      </c>
      <c r="J100" s="2448">
        <v>610188</v>
      </c>
      <c r="K100" s="2448" t="s">
        <v>21</v>
      </c>
      <c r="L100" s="2448">
        <v>2359</v>
      </c>
      <c r="M100" s="2448">
        <v>38</v>
      </c>
      <c r="N100" s="2448">
        <v>71</v>
      </c>
      <c r="O100" s="2448">
        <v>14824</v>
      </c>
      <c r="P100" s="2448">
        <v>87</v>
      </c>
      <c r="Q100" s="2448">
        <v>299</v>
      </c>
      <c r="R100" s="2448">
        <v>33</v>
      </c>
      <c r="S100" s="2448">
        <v>1175</v>
      </c>
      <c r="T100" s="91" t="s">
        <v>31</v>
      </c>
      <c r="U100" s="670" t="s">
        <v>26</v>
      </c>
      <c r="V100" s="1119" t="s">
        <v>26</v>
      </c>
      <c r="W100" s="1120" t="s">
        <v>26</v>
      </c>
      <c r="X100" s="1328">
        <v>43497</v>
      </c>
      <c r="Y100" s="2448">
        <v>154</v>
      </c>
      <c r="Z100" s="2448">
        <v>155</v>
      </c>
      <c r="AA100" s="2448" t="s">
        <v>21</v>
      </c>
      <c r="AB100" s="2448">
        <v>7</v>
      </c>
      <c r="AC100" s="2448" t="s">
        <v>21</v>
      </c>
      <c r="AD100" s="2448">
        <v>76</v>
      </c>
      <c r="AE100" s="2448">
        <v>19</v>
      </c>
      <c r="AF100" s="2448">
        <v>383</v>
      </c>
      <c r="AG100" s="2448">
        <v>60</v>
      </c>
      <c r="AH100" s="2448">
        <v>420</v>
      </c>
      <c r="AI100" s="2448">
        <v>9</v>
      </c>
      <c r="AJ100" s="91" t="s">
        <v>31</v>
      </c>
      <c r="AK100" s="670" t="s">
        <v>26</v>
      </c>
      <c r="AL100" s="211"/>
      <c r="AM100" s="211"/>
      <c r="AN100" s="211"/>
      <c r="AO100" s="211"/>
      <c r="AP100" s="211"/>
      <c r="AQ100" s="4"/>
      <c r="AR100" s="4"/>
    </row>
    <row r="101" spans="1:44" ht="14.25" customHeight="1">
      <c r="A101" s="1119" t="s">
        <v>26</v>
      </c>
      <c r="B101" s="1120" t="s">
        <v>26</v>
      </c>
      <c r="C101" s="1328">
        <v>43525</v>
      </c>
      <c r="D101" s="2448">
        <v>18</v>
      </c>
      <c r="E101" s="2448">
        <v>1698</v>
      </c>
      <c r="F101" s="2448">
        <v>11873</v>
      </c>
      <c r="G101" s="2448">
        <v>2098</v>
      </c>
      <c r="H101" s="2448" t="s">
        <v>21</v>
      </c>
      <c r="I101" s="2448">
        <v>137342</v>
      </c>
      <c r="J101" s="2448">
        <v>667003</v>
      </c>
      <c r="K101" s="2448" t="s">
        <v>21</v>
      </c>
      <c r="L101" s="2448">
        <v>2766</v>
      </c>
      <c r="M101" s="2448">
        <v>19</v>
      </c>
      <c r="N101" s="2448">
        <v>63</v>
      </c>
      <c r="O101" s="2448">
        <v>14349</v>
      </c>
      <c r="P101" s="2448">
        <v>60</v>
      </c>
      <c r="Q101" s="2448">
        <v>281</v>
      </c>
      <c r="R101" s="2448">
        <v>19</v>
      </c>
      <c r="S101" s="2448">
        <v>1168</v>
      </c>
      <c r="T101" s="91" t="s">
        <v>32</v>
      </c>
      <c r="U101" s="670" t="s">
        <v>26</v>
      </c>
      <c r="V101" s="1119" t="s">
        <v>26</v>
      </c>
      <c r="W101" s="1120" t="s">
        <v>26</v>
      </c>
      <c r="X101" s="1328">
        <v>43525</v>
      </c>
      <c r="Y101" s="2448">
        <v>134</v>
      </c>
      <c r="Z101" s="2448">
        <v>122</v>
      </c>
      <c r="AA101" s="2448" t="s">
        <v>21</v>
      </c>
      <c r="AB101" s="2448">
        <v>7</v>
      </c>
      <c r="AC101" s="2448" t="s">
        <v>21</v>
      </c>
      <c r="AD101" s="2448">
        <v>93</v>
      </c>
      <c r="AE101" s="2448">
        <v>15</v>
      </c>
      <c r="AF101" s="2448">
        <v>378</v>
      </c>
      <c r="AG101" s="2448">
        <v>50</v>
      </c>
      <c r="AH101" s="2448">
        <v>438</v>
      </c>
      <c r="AI101" s="2448">
        <v>9</v>
      </c>
      <c r="AJ101" s="91" t="s">
        <v>32</v>
      </c>
      <c r="AK101" s="670" t="s">
        <v>26</v>
      </c>
      <c r="AL101" s="211"/>
      <c r="AM101" s="211"/>
      <c r="AN101" s="211"/>
      <c r="AO101" s="211"/>
      <c r="AP101" s="211"/>
      <c r="AQ101" s="4"/>
      <c r="AR101" s="4"/>
    </row>
    <row r="102" spans="1:44" ht="14.25" customHeight="1">
      <c r="A102" s="1119" t="s">
        <v>26</v>
      </c>
      <c r="B102" s="1120" t="s">
        <v>26</v>
      </c>
      <c r="C102" s="1328">
        <v>43556</v>
      </c>
      <c r="D102" s="2448">
        <v>13</v>
      </c>
      <c r="E102" s="2448">
        <v>1544</v>
      </c>
      <c r="F102" s="2448">
        <v>12977</v>
      </c>
      <c r="G102" s="2448">
        <v>2597</v>
      </c>
      <c r="H102" s="2448" t="s">
        <v>21</v>
      </c>
      <c r="I102" s="2448">
        <v>131412</v>
      </c>
      <c r="J102" s="2448">
        <v>623498</v>
      </c>
      <c r="K102" s="2448" t="s">
        <v>21</v>
      </c>
      <c r="L102" s="2448">
        <v>2565</v>
      </c>
      <c r="M102" s="2448">
        <v>15</v>
      </c>
      <c r="N102" s="2448">
        <v>105</v>
      </c>
      <c r="O102" s="2448">
        <v>15694</v>
      </c>
      <c r="P102" s="2448">
        <v>73</v>
      </c>
      <c r="Q102" s="2448">
        <v>280</v>
      </c>
      <c r="R102" s="2448">
        <v>25</v>
      </c>
      <c r="S102" s="2448">
        <v>1202</v>
      </c>
      <c r="T102" s="91" t="s">
        <v>33</v>
      </c>
      <c r="U102" s="670" t="s">
        <v>26</v>
      </c>
      <c r="V102" s="1119" t="s">
        <v>26</v>
      </c>
      <c r="W102" s="1120" t="s">
        <v>26</v>
      </c>
      <c r="X102" s="1328">
        <v>43556</v>
      </c>
      <c r="Y102" s="2448">
        <v>144</v>
      </c>
      <c r="Z102" s="2448">
        <v>218</v>
      </c>
      <c r="AA102" s="2448" t="s">
        <v>21</v>
      </c>
      <c r="AB102" s="2448">
        <v>7</v>
      </c>
      <c r="AC102" s="2448" t="s">
        <v>21</v>
      </c>
      <c r="AD102" s="2448">
        <v>130</v>
      </c>
      <c r="AE102" s="2448">
        <v>13</v>
      </c>
      <c r="AF102" s="2448">
        <v>432</v>
      </c>
      <c r="AG102" s="2448">
        <v>65</v>
      </c>
      <c r="AH102" s="2448">
        <v>284</v>
      </c>
      <c r="AI102" s="2448">
        <v>10</v>
      </c>
      <c r="AJ102" s="91" t="s">
        <v>33</v>
      </c>
      <c r="AK102" s="670" t="s">
        <v>26</v>
      </c>
      <c r="AL102" s="211"/>
      <c r="AM102" s="211"/>
      <c r="AN102" s="211"/>
      <c r="AO102" s="211"/>
      <c r="AP102" s="211"/>
      <c r="AQ102" s="4"/>
      <c r="AR102" s="4"/>
    </row>
    <row r="103" spans="1:44" ht="15.75">
      <c r="A103" s="1119">
        <v>1</v>
      </c>
      <c r="B103" s="1120" t="s">
        <v>2159</v>
      </c>
      <c r="C103" s="1128">
        <v>43586</v>
      </c>
      <c r="D103" s="2448">
        <v>19</v>
      </c>
      <c r="E103" s="2448">
        <v>1669</v>
      </c>
      <c r="F103" s="2448">
        <v>12546</v>
      </c>
      <c r="G103" s="2448">
        <v>2938</v>
      </c>
      <c r="H103" s="2448" t="s">
        <v>21</v>
      </c>
      <c r="I103" s="2448">
        <v>126640</v>
      </c>
      <c r="J103" s="2448">
        <v>653488</v>
      </c>
      <c r="K103" s="2448" t="s">
        <v>21</v>
      </c>
      <c r="L103" s="2448">
        <v>1571</v>
      </c>
      <c r="M103" s="2448">
        <v>29</v>
      </c>
      <c r="N103" s="2448">
        <v>80</v>
      </c>
      <c r="O103" s="2448">
        <v>14822</v>
      </c>
      <c r="P103" s="2448">
        <v>90</v>
      </c>
      <c r="Q103" s="2448">
        <v>275</v>
      </c>
      <c r="R103" s="2448">
        <v>31</v>
      </c>
      <c r="S103" s="2448">
        <v>1257</v>
      </c>
      <c r="T103" s="91" t="s">
        <v>34</v>
      </c>
      <c r="U103" s="670" t="s">
        <v>26</v>
      </c>
      <c r="V103" s="1119">
        <v>1</v>
      </c>
      <c r="W103" s="1120" t="s">
        <v>2159</v>
      </c>
      <c r="X103" s="1128">
        <v>43586</v>
      </c>
      <c r="Y103" s="2448">
        <v>129</v>
      </c>
      <c r="Z103" s="2448">
        <v>158</v>
      </c>
      <c r="AA103" s="2448" t="s">
        <v>21</v>
      </c>
      <c r="AB103" s="2448">
        <v>7</v>
      </c>
      <c r="AC103" s="2448" t="s">
        <v>21</v>
      </c>
      <c r="AD103" s="2448">
        <v>89</v>
      </c>
      <c r="AE103" s="2448">
        <v>12</v>
      </c>
      <c r="AF103" s="2448">
        <v>430</v>
      </c>
      <c r="AG103" s="2448">
        <v>40</v>
      </c>
      <c r="AH103" s="2448">
        <v>458</v>
      </c>
      <c r="AI103" s="2448">
        <v>9</v>
      </c>
      <c r="AJ103" s="91" t="s">
        <v>34</v>
      </c>
      <c r="AK103" s="670" t="s">
        <v>26</v>
      </c>
      <c r="AL103" s="211"/>
      <c r="AM103" s="211"/>
      <c r="AN103" s="211"/>
      <c r="AO103" s="211"/>
      <c r="AP103" s="211"/>
      <c r="AQ103" s="4"/>
      <c r="AR103" s="4"/>
    </row>
    <row r="104" spans="1:44" ht="14.25" customHeight="1">
      <c r="A104" s="1119" t="s">
        <v>26</v>
      </c>
      <c r="B104" s="1120" t="s">
        <v>26</v>
      </c>
      <c r="C104" s="1328">
        <v>43617</v>
      </c>
      <c r="D104" s="2448">
        <v>10</v>
      </c>
      <c r="E104" s="2448">
        <v>999</v>
      </c>
      <c r="F104" s="2448">
        <v>11095</v>
      </c>
      <c r="G104" s="2448">
        <v>2440</v>
      </c>
      <c r="H104" s="2448" t="s">
        <v>21</v>
      </c>
      <c r="I104" s="2448">
        <v>170720</v>
      </c>
      <c r="J104" s="2448">
        <v>659418</v>
      </c>
      <c r="K104" s="2448" t="s">
        <v>21</v>
      </c>
      <c r="L104" s="2448">
        <v>3604</v>
      </c>
      <c r="M104" s="2448" t="s">
        <v>21</v>
      </c>
      <c r="N104" s="2448">
        <v>80</v>
      </c>
      <c r="O104" s="2448">
        <v>15800</v>
      </c>
      <c r="P104" s="2448">
        <v>94</v>
      </c>
      <c r="Q104" s="2448">
        <v>247</v>
      </c>
      <c r="R104" s="2448">
        <v>14</v>
      </c>
      <c r="S104" s="2448">
        <v>1237</v>
      </c>
      <c r="T104" s="91" t="s">
        <v>35</v>
      </c>
      <c r="U104" s="670" t="s">
        <v>26</v>
      </c>
      <c r="V104" s="1119" t="s">
        <v>26</v>
      </c>
      <c r="W104" s="1120" t="s">
        <v>26</v>
      </c>
      <c r="X104" s="1328">
        <v>43617</v>
      </c>
      <c r="Y104" s="2448">
        <v>158</v>
      </c>
      <c r="Z104" s="2448">
        <v>147</v>
      </c>
      <c r="AA104" s="2448" t="s">
        <v>21</v>
      </c>
      <c r="AB104" s="2448">
        <v>6</v>
      </c>
      <c r="AC104" s="2448" t="s">
        <v>21</v>
      </c>
      <c r="AD104" s="2448">
        <v>103</v>
      </c>
      <c r="AE104" s="2448">
        <v>10</v>
      </c>
      <c r="AF104" s="2448">
        <v>376</v>
      </c>
      <c r="AG104" s="2448">
        <v>70</v>
      </c>
      <c r="AH104" s="2448">
        <v>404</v>
      </c>
      <c r="AI104" s="2448">
        <v>8</v>
      </c>
      <c r="AJ104" s="91" t="s">
        <v>35</v>
      </c>
      <c r="AK104" s="670" t="s">
        <v>26</v>
      </c>
      <c r="AL104" s="211"/>
      <c r="AM104" s="211"/>
      <c r="AN104" s="211"/>
      <c r="AO104" s="211"/>
      <c r="AP104" s="211"/>
      <c r="AQ104" s="4"/>
      <c r="AR104" s="4"/>
    </row>
    <row r="105" spans="1:44" ht="14.25" customHeight="1">
      <c r="A105" s="1119" t="s">
        <v>26</v>
      </c>
      <c r="B105" s="1120" t="s">
        <v>26</v>
      </c>
      <c r="C105" s="1328">
        <v>43647</v>
      </c>
      <c r="D105" s="2448">
        <v>20</v>
      </c>
      <c r="E105" s="2448">
        <v>1739</v>
      </c>
      <c r="F105" s="2448">
        <v>10719</v>
      </c>
      <c r="G105" s="2448">
        <v>2594</v>
      </c>
      <c r="H105" s="2448" t="s">
        <v>21</v>
      </c>
      <c r="I105" s="2448">
        <v>198745</v>
      </c>
      <c r="J105" s="2448">
        <v>606365</v>
      </c>
      <c r="K105" s="2448" t="s">
        <v>21</v>
      </c>
      <c r="L105" s="2448">
        <v>3008</v>
      </c>
      <c r="M105" s="2448">
        <v>29</v>
      </c>
      <c r="N105" s="2448">
        <v>63</v>
      </c>
      <c r="O105" s="2448">
        <v>15538</v>
      </c>
      <c r="P105" s="2448">
        <v>87</v>
      </c>
      <c r="Q105" s="2448">
        <v>280</v>
      </c>
      <c r="R105" s="2448">
        <v>17</v>
      </c>
      <c r="S105" s="2448">
        <v>1288</v>
      </c>
      <c r="T105" s="91" t="s">
        <v>36</v>
      </c>
      <c r="U105" s="670" t="s">
        <v>26</v>
      </c>
      <c r="V105" s="1119" t="s">
        <v>26</v>
      </c>
      <c r="W105" s="1120" t="s">
        <v>26</v>
      </c>
      <c r="X105" s="1328">
        <v>43647</v>
      </c>
      <c r="Y105" s="2448">
        <v>162</v>
      </c>
      <c r="Z105" s="2448">
        <v>140</v>
      </c>
      <c r="AA105" s="2448" t="s">
        <v>21</v>
      </c>
      <c r="AB105" s="2448">
        <v>6</v>
      </c>
      <c r="AC105" s="2448" t="s">
        <v>21</v>
      </c>
      <c r="AD105" s="2448">
        <v>86</v>
      </c>
      <c r="AE105" s="2448">
        <v>21</v>
      </c>
      <c r="AF105" s="2448">
        <v>400</v>
      </c>
      <c r="AG105" s="2448">
        <v>73</v>
      </c>
      <c r="AH105" s="2448">
        <v>350</v>
      </c>
      <c r="AI105" s="2448">
        <v>10</v>
      </c>
      <c r="AJ105" s="91" t="s">
        <v>36</v>
      </c>
      <c r="AK105" s="670" t="s">
        <v>26</v>
      </c>
      <c r="AL105" s="211"/>
      <c r="AM105" s="211"/>
      <c r="AN105" s="211"/>
      <c r="AO105" s="211"/>
      <c r="AP105" s="211"/>
      <c r="AQ105" s="4"/>
      <c r="AR105" s="4"/>
    </row>
    <row r="106" spans="1:44" ht="14.25" customHeight="1">
      <c r="A106" s="1119" t="s">
        <v>26</v>
      </c>
      <c r="B106" s="1120" t="s">
        <v>26</v>
      </c>
      <c r="C106" s="1328">
        <v>43678</v>
      </c>
      <c r="D106" s="2448">
        <v>12</v>
      </c>
      <c r="E106" s="2448">
        <v>1601</v>
      </c>
      <c r="F106" s="2448">
        <v>11586</v>
      </c>
      <c r="G106" s="2448">
        <v>2588</v>
      </c>
      <c r="H106" s="2448" t="s">
        <v>21</v>
      </c>
      <c r="I106" s="2448">
        <v>189310</v>
      </c>
      <c r="J106" s="2448">
        <v>529603</v>
      </c>
      <c r="K106" s="2448" t="s">
        <v>21</v>
      </c>
      <c r="L106" s="2448">
        <v>2988</v>
      </c>
      <c r="M106" s="2448" t="s">
        <v>21</v>
      </c>
      <c r="N106" s="2448">
        <v>60</v>
      </c>
      <c r="O106" s="2448">
        <v>15919</v>
      </c>
      <c r="P106" s="2448">
        <v>83</v>
      </c>
      <c r="Q106" s="2448">
        <v>299</v>
      </c>
      <c r="R106" s="2448">
        <v>25</v>
      </c>
      <c r="S106" s="2448">
        <v>1304</v>
      </c>
      <c r="T106" s="91" t="s">
        <v>37</v>
      </c>
      <c r="U106" s="670" t="s">
        <v>26</v>
      </c>
      <c r="V106" s="1119" t="s">
        <v>26</v>
      </c>
      <c r="W106" s="1120" t="s">
        <v>26</v>
      </c>
      <c r="X106" s="1328">
        <v>43678</v>
      </c>
      <c r="Y106" s="2448">
        <v>155</v>
      </c>
      <c r="Z106" s="2448">
        <v>191</v>
      </c>
      <c r="AA106" s="2448" t="s">
        <v>21</v>
      </c>
      <c r="AB106" s="2448">
        <v>7</v>
      </c>
      <c r="AC106" s="2448" t="s">
        <v>21</v>
      </c>
      <c r="AD106" s="2448">
        <v>103</v>
      </c>
      <c r="AE106" s="2448">
        <v>8</v>
      </c>
      <c r="AF106" s="2448">
        <v>352</v>
      </c>
      <c r="AG106" s="2448">
        <v>70</v>
      </c>
      <c r="AH106" s="2448">
        <v>425</v>
      </c>
      <c r="AI106" s="2448">
        <v>8</v>
      </c>
      <c r="AJ106" s="91" t="s">
        <v>37</v>
      </c>
      <c r="AK106" s="670" t="s">
        <v>26</v>
      </c>
      <c r="AL106" s="211"/>
      <c r="AM106" s="211"/>
      <c r="AN106" s="211"/>
      <c r="AO106" s="211"/>
      <c r="AP106" s="211"/>
      <c r="AQ106" s="4"/>
      <c r="AR106" s="4"/>
    </row>
    <row r="107" spans="1:44" ht="14.25" customHeight="1">
      <c r="A107" s="1119" t="s">
        <v>26</v>
      </c>
      <c r="B107" s="1120" t="s">
        <v>26</v>
      </c>
      <c r="C107" s="1328">
        <v>43709</v>
      </c>
      <c r="D107" s="2448">
        <v>12</v>
      </c>
      <c r="E107" s="2448">
        <v>1319</v>
      </c>
      <c r="F107" s="2448">
        <v>11146</v>
      </c>
      <c r="G107" s="2448">
        <v>1639</v>
      </c>
      <c r="H107" s="2448" t="s">
        <v>21</v>
      </c>
      <c r="I107" s="2448">
        <v>183920</v>
      </c>
      <c r="J107" s="2448">
        <v>592387</v>
      </c>
      <c r="K107" s="2448" t="s">
        <v>21</v>
      </c>
      <c r="L107" s="2448">
        <v>2206</v>
      </c>
      <c r="M107" s="2448">
        <v>25</v>
      </c>
      <c r="N107" s="2448">
        <v>69</v>
      </c>
      <c r="O107" s="2448">
        <v>13407</v>
      </c>
      <c r="P107" s="2448">
        <v>77</v>
      </c>
      <c r="Q107" s="2448">
        <v>263</v>
      </c>
      <c r="R107" s="2448">
        <v>28</v>
      </c>
      <c r="S107" s="2448">
        <v>1305</v>
      </c>
      <c r="T107" s="91" t="s">
        <v>38</v>
      </c>
      <c r="U107" s="670" t="s">
        <v>26</v>
      </c>
      <c r="V107" s="1119" t="s">
        <v>26</v>
      </c>
      <c r="W107" s="1120" t="s">
        <v>26</v>
      </c>
      <c r="X107" s="1328">
        <v>43709</v>
      </c>
      <c r="Y107" s="2448">
        <v>141</v>
      </c>
      <c r="Z107" s="2448">
        <v>142</v>
      </c>
      <c r="AA107" s="2448" t="s">
        <v>21</v>
      </c>
      <c r="AB107" s="2448">
        <v>7</v>
      </c>
      <c r="AC107" s="2448" t="s">
        <v>21</v>
      </c>
      <c r="AD107" s="2448">
        <v>81</v>
      </c>
      <c r="AE107" s="2448">
        <v>19</v>
      </c>
      <c r="AF107" s="2448">
        <v>255</v>
      </c>
      <c r="AG107" s="2448">
        <v>60</v>
      </c>
      <c r="AH107" s="2448">
        <v>427</v>
      </c>
      <c r="AI107" s="2448">
        <v>10</v>
      </c>
      <c r="AJ107" s="91" t="s">
        <v>38</v>
      </c>
      <c r="AK107" s="670" t="s">
        <v>26</v>
      </c>
      <c r="AL107" s="211"/>
      <c r="AM107" s="211"/>
      <c r="AN107" s="211"/>
      <c r="AO107" s="211"/>
      <c r="AP107" s="211"/>
      <c r="AQ107" s="4"/>
      <c r="AR107" s="4"/>
    </row>
    <row r="108" spans="1:44" ht="14.25" customHeight="1">
      <c r="A108" s="1119" t="s">
        <v>26</v>
      </c>
      <c r="B108" s="1120" t="s">
        <v>26</v>
      </c>
      <c r="C108" s="1328">
        <v>43739</v>
      </c>
      <c r="D108" s="2448">
        <v>19</v>
      </c>
      <c r="E108" s="2448">
        <v>1664</v>
      </c>
      <c r="F108" s="2448">
        <v>9866</v>
      </c>
      <c r="G108" s="2448">
        <v>1774</v>
      </c>
      <c r="H108" s="2448" t="s">
        <v>21</v>
      </c>
      <c r="I108" s="2448">
        <v>146369</v>
      </c>
      <c r="J108" s="2448">
        <v>586539</v>
      </c>
      <c r="K108" s="2448" t="s">
        <v>21</v>
      </c>
      <c r="L108" s="2448">
        <v>2331</v>
      </c>
      <c r="M108" s="2448">
        <v>25</v>
      </c>
      <c r="N108" s="2448">
        <v>98</v>
      </c>
      <c r="O108" s="2448">
        <v>12648</v>
      </c>
      <c r="P108" s="2448">
        <v>90</v>
      </c>
      <c r="Q108" s="2448">
        <v>261</v>
      </c>
      <c r="R108" s="2448">
        <v>27</v>
      </c>
      <c r="S108" s="2448">
        <v>1220</v>
      </c>
      <c r="T108" s="91" t="s">
        <v>39</v>
      </c>
      <c r="U108" s="670" t="s">
        <v>26</v>
      </c>
      <c r="V108" s="1119" t="s">
        <v>26</v>
      </c>
      <c r="W108" s="1120" t="s">
        <v>26</v>
      </c>
      <c r="X108" s="1328">
        <v>43739</v>
      </c>
      <c r="Y108" s="2448">
        <v>162</v>
      </c>
      <c r="Z108" s="2448">
        <v>139</v>
      </c>
      <c r="AA108" s="2448" t="s">
        <v>21</v>
      </c>
      <c r="AB108" s="2448">
        <v>7</v>
      </c>
      <c r="AC108" s="2448" t="s">
        <v>21</v>
      </c>
      <c r="AD108" s="2448">
        <v>78</v>
      </c>
      <c r="AE108" s="2448">
        <v>15</v>
      </c>
      <c r="AF108" s="2448">
        <v>294</v>
      </c>
      <c r="AG108" s="2448">
        <v>48</v>
      </c>
      <c r="AH108" s="2448">
        <v>373</v>
      </c>
      <c r="AI108" s="2448">
        <v>10</v>
      </c>
      <c r="AJ108" s="91" t="s">
        <v>39</v>
      </c>
      <c r="AK108" s="670" t="s">
        <v>26</v>
      </c>
      <c r="AL108" s="211"/>
      <c r="AM108" s="211"/>
      <c r="AN108" s="211"/>
      <c r="AO108" s="211"/>
      <c r="AP108" s="211"/>
      <c r="AQ108" s="4"/>
      <c r="AR108" s="4"/>
    </row>
    <row r="109" spans="1:44" ht="14.25" customHeight="1">
      <c r="A109" s="1119" t="s">
        <v>26</v>
      </c>
      <c r="B109" s="1120" t="s">
        <v>26</v>
      </c>
      <c r="C109" s="1328">
        <v>43770</v>
      </c>
      <c r="D109" s="2448">
        <v>19</v>
      </c>
      <c r="E109" s="2448">
        <v>1370</v>
      </c>
      <c r="F109" s="2448">
        <v>10376</v>
      </c>
      <c r="G109" s="2448">
        <v>1843</v>
      </c>
      <c r="H109" s="2448" t="s">
        <v>21</v>
      </c>
      <c r="I109" s="2448">
        <v>174636</v>
      </c>
      <c r="J109" s="2448">
        <v>559268</v>
      </c>
      <c r="K109" s="2448" t="s">
        <v>21</v>
      </c>
      <c r="L109" s="2448">
        <v>3166</v>
      </c>
      <c r="M109" s="2448">
        <v>25</v>
      </c>
      <c r="N109" s="2448">
        <v>87</v>
      </c>
      <c r="O109" s="2448">
        <v>12163</v>
      </c>
      <c r="P109" s="2448">
        <v>95</v>
      </c>
      <c r="Q109" s="2448">
        <v>282</v>
      </c>
      <c r="R109" s="2448">
        <v>25</v>
      </c>
      <c r="S109" s="2448">
        <v>1174</v>
      </c>
      <c r="T109" s="91" t="s">
        <v>40</v>
      </c>
      <c r="U109" s="670" t="s">
        <v>26</v>
      </c>
      <c r="V109" s="1119" t="s">
        <v>26</v>
      </c>
      <c r="W109" s="1120" t="s">
        <v>26</v>
      </c>
      <c r="X109" s="1328">
        <v>43770</v>
      </c>
      <c r="Y109" s="2448">
        <v>156</v>
      </c>
      <c r="Z109" s="2448">
        <v>170</v>
      </c>
      <c r="AA109" s="2448" t="s">
        <v>21</v>
      </c>
      <c r="AB109" s="2448">
        <v>7</v>
      </c>
      <c r="AC109" s="2448" t="s">
        <v>21</v>
      </c>
      <c r="AD109" s="2448">
        <v>76</v>
      </c>
      <c r="AE109" s="2448">
        <v>13</v>
      </c>
      <c r="AF109" s="2448">
        <v>296</v>
      </c>
      <c r="AG109" s="2448">
        <v>70</v>
      </c>
      <c r="AH109" s="2448">
        <v>428</v>
      </c>
      <c r="AI109" s="2448">
        <v>9</v>
      </c>
      <c r="AJ109" s="91" t="s">
        <v>40</v>
      </c>
      <c r="AK109" s="670" t="s">
        <v>26</v>
      </c>
      <c r="AL109" s="211"/>
      <c r="AM109" s="211"/>
      <c r="AN109" s="211"/>
      <c r="AO109" s="211"/>
      <c r="AP109" s="211"/>
      <c r="AQ109" s="4"/>
      <c r="AR109" s="4"/>
    </row>
    <row r="110" spans="1:44" ht="14.25" customHeight="1">
      <c r="A110" s="1129" t="s">
        <v>26</v>
      </c>
      <c r="B110" s="1130" t="s">
        <v>26</v>
      </c>
      <c r="C110" s="1329">
        <v>43800</v>
      </c>
      <c r="D110" s="2449">
        <v>15</v>
      </c>
      <c r="E110" s="2449">
        <v>786</v>
      </c>
      <c r="F110" s="2449">
        <v>13313</v>
      </c>
      <c r="G110" s="2449">
        <v>2345</v>
      </c>
      <c r="H110" s="2449" t="s">
        <v>21</v>
      </c>
      <c r="I110" s="2449">
        <v>162917</v>
      </c>
      <c r="J110" s="2449">
        <v>628556</v>
      </c>
      <c r="K110" s="2449" t="s">
        <v>21</v>
      </c>
      <c r="L110" s="2449">
        <v>4538</v>
      </c>
      <c r="M110" s="2449">
        <v>24</v>
      </c>
      <c r="N110" s="2449">
        <v>69</v>
      </c>
      <c r="O110" s="2449">
        <v>14721</v>
      </c>
      <c r="P110" s="2449">
        <v>105</v>
      </c>
      <c r="Q110" s="2449">
        <v>297</v>
      </c>
      <c r="R110" s="2449">
        <v>27</v>
      </c>
      <c r="S110" s="2449">
        <v>1190</v>
      </c>
      <c r="T110" s="108" t="s">
        <v>41</v>
      </c>
      <c r="U110" s="673" t="s">
        <v>26</v>
      </c>
      <c r="V110" s="1129" t="s">
        <v>26</v>
      </c>
      <c r="W110" s="1130" t="s">
        <v>26</v>
      </c>
      <c r="X110" s="1329">
        <v>43800</v>
      </c>
      <c r="Y110" s="2449">
        <v>146</v>
      </c>
      <c r="Z110" s="2449">
        <v>210</v>
      </c>
      <c r="AA110" s="2449" t="s">
        <v>21</v>
      </c>
      <c r="AB110" s="2449">
        <v>7</v>
      </c>
      <c r="AC110" s="2449" t="s">
        <v>21</v>
      </c>
      <c r="AD110" s="2449">
        <v>76</v>
      </c>
      <c r="AE110" s="2449">
        <v>10</v>
      </c>
      <c r="AF110" s="2449">
        <v>356</v>
      </c>
      <c r="AG110" s="2449">
        <v>55</v>
      </c>
      <c r="AH110" s="2449">
        <v>437</v>
      </c>
      <c r="AI110" s="2449">
        <v>9</v>
      </c>
      <c r="AJ110" s="108" t="s">
        <v>41</v>
      </c>
      <c r="AK110" s="673" t="s">
        <v>26</v>
      </c>
      <c r="AL110" s="211"/>
      <c r="AM110" s="211"/>
      <c r="AN110" s="211"/>
      <c r="AO110" s="211"/>
      <c r="AP110" s="211"/>
      <c r="AQ110" s="4"/>
      <c r="AR110" s="4"/>
    </row>
    <row r="111" spans="1:44">
      <c r="AG111" s="4"/>
      <c r="AQ111" s="4"/>
      <c r="AR111" s="4"/>
    </row>
  </sheetData>
  <mergeCells count="19">
    <mergeCell ref="A78:C84"/>
    <mergeCell ref="T78:U84"/>
    <mergeCell ref="V78:X84"/>
    <mergeCell ref="AD78:AF78"/>
    <mergeCell ref="AJ78:AK84"/>
    <mergeCell ref="K82:K83"/>
    <mergeCell ref="AC82:AC83"/>
    <mergeCell ref="AO43:AP49"/>
    <mergeCell ref="P47:P48"/>
    <mergeCell ref="A8:C14"/>
    <mergeCell ref="T8:U14"/>
    <mergeCell ref="V8:X14"/>
    <mergeCell ref="AO8:AP14"/>
    <mergeCell ref="AD12:AD13"/>
    <mergeCell ref="AD47:AD48"/>
    <mergeCell ref="AK47:AK48"/>
    <mergeCell ref="A43:C49"/>
    <mergeCell ref="T43:U49"/>
    <mergeCell ref="V43:X49"/>
  </mergeCells>
  <phoneticPr fontId="99"/>
  <printOptions horizontalCentered="1"/>
  <pageMargins left="0.59055118110236227" right="0.59055118110236227" top="0.31496062992125984" bottom="0.31496062992125984" header="0" footer="0"/>
  <pageSetup paperSize="9" scale="54" firstPageNumber="314" pageOrder="overThenDown" orientation="portrait" useFirstPageNumber="1" r:id="rId1"/>
  <headerFooter alignWithMargins="0">
    <oddFooter>&amp;C&amp;"ＭＳ Ｐ明朝,標準"&amp;18－&amp;P－</oddFooter>
  </headerFooter>
  <colBreaks count="3" manualBreakCount="3">
    <brk id="11" max="110" man="1"/>
    <brk id="21" max="110" man="1"/>
    <brk id="32" max="11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AG77"/>
  <sheetViews>
    <sheetView showGridLines="0" zoomScaleNormal="100" zoomScaleSheetLayoutView="70" workbookViewId="0"/>
  </sheetViews>
  <sheetFormatPr defaultColWidth="9" defaultRowHeight="13.5"/>
  <cols>
    <col min="1" max="1" width="3.5" style="1271" customWidth="1"/>
    <col min="2" max="2" width="56.75" style="209" customWidth="1"/>
    <col min="3" max="3" width="19.625" style="209" customWidth="1"/>
    <col min="4" max="7" width="20.625" style="209" customWidth="1"/>
    <col min="8" max="15" width="19.875" style="209" customWidth="1"/>
    <col min="16" max="17" width="3.625" style="1271" customWidth="1"/>
    <col min="18" max="18" width="56.625" style="209" customWidth="1"/>
    <col min="19" max="19" width="19.625" style="209" customWidth="1"/>
    <col min="20" max="23" width="20.625" style="209" customWidth="1"/>
    <col min="24" max="32" width="17.625" style="209" customWidth="1"/>
    <col min="33" max="33" width="3.5" style="1271" customWidth="1"/>
    <col min="34" max="16384" width="9" style="209"/>
  </cols>
  <sheetData>
    <row r="1" spans="1:33" s="388" customFormat="1" ht="20.100000000000001" customHeight="1">
      <c r="A1" s="387" t="s">
        <v>1156</v>
      </c>
      <c r="C1" s="518"/>
      <c r="D1" s="992"/>
      <c r="P1" s="2343" t="s">
        <v>1156</v>
      </c>
      <c r="Q1" s="387" t="s">
        <v>1156</v>
      </c>
      <c r="S1" s="518"/>
      <c r="U1" s="518"/>
      <c r="W1" s="518"/>
      <c r="X1" s="992"/>
      <c r="AC1" s="1330"/>
      <c r="AD1" s="518"/>
      <c r="AG1" s="2343" t="s">
        <v>1156</v>
      </c>
    </row>
    <row r="2" spans="1:33" ht="20.100000000000001" customHeight="1">
      <c r="A2" s="1331"/>
      <c r="B2" s="1331"/>
      <c r="C2" s="115"/>
      <c r="D2" s="115"/>
      <c r="E2" s="115"/>
      <c r="G2" s="115"/>
      <c r="H2" s="115"/>
      <c r="I2" s="115"/>
      <c r="J2" s="115"/>
      <c r="K2" s="115"/>
      <c r="L2" s="115"/>
      <c r="M2" s="115"/>
      <c r="N2" s="115"/>
      <c r="O2" s="115"/>
      <c r="P2" s="1331"/>
      <c r="Q2" s="1331"/>
      <c r="R2" s="115"/>
      <c r="S2" s="115"/>
      <c r="T2" s="115"/>
      <c r="U2" s="115"/>
      <c r="V2" s="115"/>
      <c r="W2" s="115"/>
      <c r="X2" s="115"/>
      <c r="Y2" s="115"/>
      <c r="Z2" s="115"/>
      <c r="AA2" s="115"/>
      <c r="AB2" s="115"/>
      <c r="AC2" s="115"/>
      <c r="AD2" s="115"/>
      <c r="AE2" s="115"/>
      <c r="AF2" s="115"/>
      <c r="AG2" s="1331"/>
    </row>
    <row r="3" spans="1:33" ht="20.100000000000001" customHeight="1">
      <c r="A3" s="1331"/>
      <c r="C3" s="115"/>
      <c r="D3" s="115"/>
      <c r="E3" s="115"/>
      <c r="F3" s="115"/>
      <c r="G3" s="115"/>
      <c r="H3" s="1721"/>
      <c r="I3" s="1721"/>
      <c r="J3" s="1721"/>
      <c r="K3" s="1721"/>
      <c r="L3" s="1721"/>
      <c r="M3" s="115"/>
      <c r="N3" s="115"/>
      <c r="O3" s="115"/>
      <c r="P3" s="1331"/>
      <c r="Q3" s="1331"/>
      <c r="R3" s="115"/>
      <c r="S3" s="115"/>
      <c r="T3" s="115"/>
      <c r="U3" s="115"/>
      <c r="V3" s="115"/>
      <c r="W3" s="115"/>
      <c r="X3" s="115"/>
      <c r="Y3" s="115"/>
      <c r="Z3" s="115"/>
      <c r="AA3" s="115"/>
      <c r="AB3" s="115"/>
      <c r="AC3" s="115"/>
      <c r="AD3" s="115"/>
      <c r="AE3" s="115"/>
      <c r="AF3" s="115"/>
      <c r="AG3" s="1331"/>
    </row>
    <row r="4" spans="1:33" ht="21.95" customHeight="1">
      <c r="A4" s="1332" t="s">
        <v>401</v>
      </c>
      <c r="C4" s="1333"/>
      <c r="D4" s="1722" t="s">
        <v>402</v>
      </c>
      <c r="E4" s="1334"/>
      <c r="F4" s="1335"/>
      <c r="G4" s="4"/>
      <c r="H4" s="4"/>
      <c r="I4" s="4"/>
      <c r="J4" s="4"/>
      <c r="K4" s="4"/>
      <c r="L4" s="4"/>
      <c r="M4" s="4"/>
      <c r="N4" s="4"/>
      <c r="O4" s="4"/>
      <c r="P4" s="1126"/>
      <c r="Q4" s="1126"/>
      <c r="R4" s="4"/>
      <c r="S4" s="4"/>
      <c r="T4" s="4"/>
      <c r="U4" s="4"/>
      <c r="V4" s="4"/>
      <c r="W4" s="4"/>
      <c r="X4" s="4"/>
      <c r="Y4" s="4"/>
      <c r="Z4" s="4"/>
      <c r="AA4" s="4"/>
      <c r="AB4" s="4"/>
      <c r="AC4" s="4"/>
      <c r="AD4" s="4"/>
      <c r="AE4" s="4"/>
      <c r="AF4" s="4"/>
      <c r="AG4" s="1126"/>
    </row>
    <row r="5" spans="1:33" ht="20.100000000000001" customHeight="1">
      <c r="A5" s="1126"/>
      <c r="B5" s="1336"/>
      <c r="D5" s="1723"/>
      <c r="E5" s="1723"/>
      <c r="F5" s="1723"/>
      <c r="G5" s="1723"/>
      <c r="H5" s="1723"/>
      <c r="I5" s="4"/>
      <c r="J5" s="4"/>
      <c r="K5" s="4"/>
      <c r="L5" s="4"/>
      <c r="M5" s="4"/>
      <c r="N5" s="4"/>
      <c r="O5" s="4"/>
      <c r="P5" s="1126"/>
      <c r="Q5" s="1126"/>
      <c r="R5" s="4"/>
      <c r="S5" s="4"/>
      <c r="T5" s="4"/>
      <c r="U5" s="4"/>
      <c r="V5" s="4"/>
      <c r="W5" s="4"/>
      <c r="X5" s="4"/>
      <c r="Y5" s="4"/>
      <c r="Z5" s="4"/>
      <c r="AA5" s="4"/>
      <c r="AB5" s="4"/>
      <c r="AC5" s="4"/>
      <c r="AD5" s="4"/>
      <c r="AE5" s="4"/>
      <c r="AF5" s="4"/>
      <c r="AG5" s="1126"/>
    </row>
    <row r="6" spans="1:33" ht="20.100000000000001" customHeight="1">
      <c r="A6" s="1126"/>
      <c r="B6" s="1336"/>
      <c r="D6" s="1337"/>
      <c r="F6" s="1335"/>
      <c r="G6" s="4"/>
      <c r="H6" s="4"/>
      <c r="I6" s="4"/>
      <c r="J6" s="4"/>
      <c r="K6" s="4"/>
      <c r="L6" s="4"/>
      <c r="M6" s="4"/>
      <c r="N6" s="4"/>
      <c r="O6" s="4"/>
      <c r="P6" s="1126"/>
      <c r="Q6" s="1126"/>
      <c r="R6" s="4"/>
      <c r="S6" s="4"/>
      <c r="T6" s="4"/>
      <c r="U6" s="4"/>
      <c r="V6" s="4"/>
      <c r="W6" s="4"/>
      <c r="X6" s="4"/>
      <c r="Y6" s="4"/>
      <c r="Z6" s="4"/>
      <c r="AA6" s="4"/>
      <c r="AB6" s="4"/>
      <c r="AC6" s="4"/>
      <c r="AD6" s="4"/>
      <c r="AE6" s="4"/>
      <c r="AF6" s="4"/>
      <c r="AG6" s="1126"/>
    </row>
    <row r="7" spans="1:33" ht="21" customHeight="1">
      <c r="A7" s="1126"/>
      <c r="B7" s="2807">
        <v>43800</v>
      </c>
      <c r="C7" s="2807"/>
      <c r="D7" s="1339" t="s">
        <v>1324</v>
      </c>
      <c r="E7" s="1340"/>
      <c r="F7" s="1340"/>
      <c r="G7" s="1340"/>
      <c r="H7" s="1338"/>
      <c r="I7" s="1334"/>
      <c r="J7" s="1339"/>
      <c r="W7" s="4"/>
      <c r="X7" s="4"/>
      <c r="Y7" s="4"/>
      <c r="Z7" s="4"/>
      <c r="AA7" s="4"/>
      <c r="AB7" s="4"/>
      <c r="AC7" s="4"/>
      <c r="AD7" s="4"/>
      <c r="AE7" s="4"/>
      <c r="AF7" s="4"/>
      <c r="AG7" s="1126"/>
    </row>
    <row r="8" spans="1:33" ht="21" customHeight="1">
      <c r="A8" s="1126"/>
      <c r="B8" s="1334"/>
      <c r="C8" s="1341" t="s">
        <v>1226</v>
      </c>
      <c r="D8" s="2808">
        <v>43800</v>
      </c>
      <c r="E8" s="2808"/>
      <c r="F8" s="2808"/>
      <c r="G8" s="2808"/>
      <c r="H8" s="1334"/>
      <c r="I8" s="1341"/>
      <c r="J8" s="1339"/>
      <c r="K8" s="35"/>
      <c r="W8" s="4"/>
      <c r="X8" s="4"/>
      <c r="Y8" s="4"/>
      <c r="Z8" s="4"/>
      <c r="AA8" s="4"/>
      <c r="AB8" s="4"/>
      <c r="AC8" s="4"/>
      <c r="AD8" s="4"/>
      <c r="AE8" s="4"/>
      <c r="AF8" s="4"/>
      <c r="AG8" s="1126"/>
    </row>
    <row r="9" spans="1:33" ht="32.25" customHeight="1">
      <c r="A9" s="1126"/>
      <c r="B9" s="1342" t="s">
        <v>564</v>
      </c>
      <c r="C9" s="1343" t="s">
        <v>1176</v>
      </c>
      <c r="E9" s="35"/>
      <c r="F9" s="35"/>
      <c r="G9" s="1336"/>
      <c r="K9" s="35"/>
      <c r="Q9" s="4"/>
      <c r="R9" s="1342" t="s">
        <v>565</v>
      </c>
      <c r="S9" s="1343" t="s">
        <v>1325</v>
      </c>
      <c r="U9" s="35"/>
      <c r="W9" s="389"/>
      <c r="X9" s="1344"/>
      <c r="Y9" s="4"/>
      <c r="Z9" s="4"/>
      <c r="AA9" s="4"/>
      <c r="AB9" s="4"/>
      <c r="AC9" s="4"/>
      <c r="AD9" s="4"/>
      <c r="AE9" s="4"/>
      <c r="AF9" s="4"/>
      <c r="AG9" s="1126"/>
    </row>
    <row r="10" spans="1:33" s="388" customFormat="1" ht="21" customHeight="1">
      <c r="A10" s="2062"/>
      <c r="B10" s="1345"/>
      <c r="C10" s="2344" t="s">
        <v>1157</v>
      </c>
      <c r="D10" s="1346"/>
      <c r="E10" s="2345" t="s">
        <v>574</v>
      </c>
      <c r="F10" s="1346" t="s">
        <v>1195</v>
      </c>
      <c r="G10" s="1346"/>
      <c r="H10" s="1346"/>
      <c r="I10" s="1346"/>
      <c r="J10" s="1346"/>
      <c r="K10" s="1346"/>
      <c r="L10" s="1346"/>
      <c r="M10" s="1346"/>
      <c r="N10" s="1347"/>
      <c r="O10" s="1348"/>
      <c r="P10" s="1349"/>
      <c r="Q10" s="1350"/>
      <c r="R10" s="1346"/>
      <c r="S10" s="2346" t="s">
        <v>1158</v>
      </c>
      <c r="T10" s="1346"/>
      <c r="U10" s="1346"/>
      <c r="V10" s="1346"/>
      <c r="W10" s="1346"/>
      <c r="X10" s="1346"/>
      <c r="Y10" s="1346"/>
      <c r="Z10" s="1346"/>
      <c r="AA10" s="1346"/>
      <c r="AB10" s="1346"/>
      <c r="AC10" s="1351"/>
      <c r="AD10" s="1346"/>
      <c r="AE10" s="1351"/>
      <c r="AF10" s="1352"/>
      <c r="AG10" s="2061"/>
    </row>
    <row r="11" spans="1:33" s="388" customFormat="1" ht="21" customHeight="1">
      <c r="A11" s="442"/>
      <c r="B11" s="1353" t="s">
        <v>566</v>
      </c>
      <c r="C11" s="1354" t="s">
        <v>728</v>
      </c>
      <c r="D11" s="2064" t="s">
        <v>567</v>
      </c>
      <c r="E11" s="1363" t="s">
        <v>726</v>
      </c>
      <c r="F11" s="2347" t="s">
        <v>748</v>
      </c>
      <c r="G11" s="144" t="s">
        <v>1326</v>
      </c>
      <c r="H11" s="1346"/>
      <c r="I11" s="1346"/>
      <c r="J11" s="1346"/>
      <c r="K11" s="1346"/>
      <c r="L11" s="1346"/>
      <c r="M11" s="1346"/>
      <c r="N11" s="1347"/>
      <c r="O11" s="1348"/>
      <c r="P11" s="1356"/>
      <c r="Q11" s="1357"/>
      <c r="R11" s="1353" t="s">
        <v>1159</v>
      </c>
      <c r="S11" s="2346" t="s">
        <v>1160</v>
      </c>
      <c r="T11" s="2067"/>
      <c r="U11" s="1358"/>
      <c r="V11" s="1346"/>
      <c r="W11" s="2348" t="s">
        <v>2</v>
      </c>
      <c r="X11" s="1346"/>
      <c r="Y11" s="1346" t="s">
        <v>1197</v>
      </c>
      <c r="Z11" s="1346"/>
      <c r="AA11" s="1358"/>
      <c r="AB11" s="1352"/>
      <c r="AC11" s="1359"/>
      <c r="AD11" s="1351"/>
      <c r="AE11" s="1360"/>
      <c r="AF11" s="1361"/>
      <c r="AG11" s="400"/>
    </row>
    <row r="12" spans="1:33" s="388" customFormat="1" ht="21" customHeight="1">
      <c r="A12" s="442"/>
      <c r="B12" s="443"/>
      <c r="C12" s="1355"/>
      <c r="D12" s="2442" t="s">
        <v>1198</v>
      </c>
      <c r="E12" s="1363"/>
      <c r="F12" s="1363"/>
      <c r="G12" s="1362"/>
      <c r="H12" s="1362"/>
      <c r="I12" s="1362"/>
      <c r="J12" s="1349"/>
      <c r="K12" s="1362"/>
      <c r="L12" s="1362"/>
      <c r="M12" s="1362"/>
      <c r="N12" s="1349"/>
      <c r="O12" s="1362"/>
      <c r="P12" s="1355"/>
      <c r="Q12" s="1357"/>
      <c r="R12" s="1359"/>
      <c r="S12" s="2345" t="s">
        <v>1161</v>
      </c>
      <c r="T12" s="1363"/>
      <c r="U12" s="2349"/>
      <c r="V12" s="2350" t="s">
        <v>351</v>
      </c>
      <c r="W12" s="2349" t="s">
        <v>726</v>
      </c>
      <c r="X12" s="2351" t="s">
        <v>1162</v>
      </c>
      <c r="Y12" s="2351" t="s">
        <v>1163</v>
      </c>
      <c r="Z12" s="1362"/>
      <c r="AA12" s="1346"/>
      <c r="AB12" s="43"/>
      <c r="AC12" s="1353" t="s">
        <v>5</v>
      </c>
      <c r="AD12" s="1363" t="s">
        <v>6</v>
      </c>
      <c r="AE12" s="1363" t="s">
        <v>7</v>
      </c>
      <c r="AF12" s="2349" t="s">
        <v>8</v>
      </c>
      <c r="AG12" s="400"/>
    </row>
    <row r="13" spans="1:33" s="388" customFormat="1" ht="21" customHeight="1">
      <c r="A13" s="442"/>
      <c r="B13" s="441" t="s">
        <v>1217</v>
      </c>
      <c r="C13" s="1363" t="s">
        <v>9</v>
      </c>
      <c r="D13" s="1363" t="s">
        <v>9</v>
      </c>
      <c r="E13" s="1363" t="s">
        <v>9</v>
      </c>
      <c r="F13" s="1363" t="s">
        <v>9</v>
      </c>
      <c r="G13" s="2349" t="s">
        <v>739</v>
      </c>
      <c r="H13" s="2349" t="s">
        <v>742</v>
      </c>
      <c r="I13" s="2349" t="s">
        <v>317</v>
      </c>
      <c r="J13" s="1353" t="s">
        <v>295</v>
      </c>
      <c r="K13" s="2349" t="s">
        <v>296</v>
      </c>
      <c r="L13" s="2349" t="s">
        <v>348</v>
      </c>
      <c r="M13" s="2349" t="s">
        <v>371</v>
      </c>
      <c r="N13" s="1353" t="s">
        <v>300</v>
      </c>
      <c r="O13" s="2349" t="s">
        <v>301</v>
      </c>
      <c r="P13" s="1355"/>
      <c r="Q13" s="1357"/>
      <c r="R13" s="1356" t="s">
        <v>2109</v>
      </c>
      <c r="S13" s="1363" t="s">
        <v>568</v>
      </c>
      <c r="T13" s="1363" t="s">
        <v>1199</v>
      </c>
      <c r="U13" s="2349" t="s">
        <v>1200</v>
      </c>
      <c r="V13" s="1363" t="s">
        <v>356</v>
      </c>
      <c r="W13" s="2349" t="s">
        <v>9</v>
      </c>
      <c r="X13" s="1354" t="s">
        <v>569</v>
      </c>
      <c r="Y13" s="2352" t="s">
        <v>11</v>
      </c>
      <c r="Z13" s="2349" t="s">
        <v>353</v>
      </c>
      <c r="AA13" s="1353" t="s">
        <v>88</v>
      </c>
      <c r="AB13" s="1914" t="s">
        <v>1510</v>
      </c>
      <c r="AC13" s="1359"/>
      <c r="AD13" s="1360"/>
      <c r="AE13" s="1360"/>
      <c r="AF13" s="1365"/>
      <c r="AG13" s="400"/>
    </row>
    <row r="14" spans="1:33" s="388" customFormat="1" ht="21" customHeight="1">
      <c r="A14" s="442"/>
      <c r="B14" s="1366" t="s">
        <v>2110</v>
      </c>
      <c r="C14" s="1355" t="s">
        <v>1516</v>
      </c>
      <c r="D14" s="1355" t="s">
        <v>1516</v>
      </c>
      <c r="E14" s="1355" t="s">
        <v>1516</v>
      </c>
      <c r="F14" s="1355" t="s">
        <v>1516</v>
      </c>
      <c r="G14" s="1354" t="s">
        <v>720</v>
      </c>
      <c r="H14" s="1354" t="s">
        <v>1414</v>
      </c>
      <c r="I14" s="1354" t="s">
        <v>1518</v>
      </c>
      <c r="J14" s="1356" t="s">
        <v>719</v>
      </c>
      <c r="K14" s="1354" t="s">
        <v>1177</v>
      </c>
      <c r="L14" s="1367" t="s">
        <v>1519</v>
      </c>
      <c r="M14" s="1367" t="s">
        <v>1519</v>
      </c>
      <c r="N14" s="1356" t="s">
        <v>1520</v>
      </c>
      <c r="O14" s="1354" t="s">
        <v>1379</v>
      </c>
      <c r="P14" s="1355"/>
      <c r="Q14" s="1357"/>
      <c r="R14" s="1366" t="s">
        <v>2110</v>
      </c>
      <c r="S14" s="1355" t="s">
        <v>1520</v>
      </c>
      <c r="T14" s="1355" t="s">
        <v>727</v>
      </c>
      <c r="U14" s="1354" t="s">
        <v>1201</v>
      </c>
      <c r="V14" s="1355" t="s">
        <v>1202</v>
      </c>
      <c r="W14" s="1354" t="s">
        <v>1516</v>
      </c>
      <c r="X14" s="1354" t="s">
        <v>1203</v>
      </c>
      <c r="Y14" s="1357" t="s">
        <v>1204</v>
      </c>
      <c r="Z14" s="1354" t="s">
        <v>2111</v>
      </c>
      <c r="AA14" s="1356" t="s">
        <v>1178</v>
      </c>
      <c r="AB14" s="1364" t="s">
        <v>2112</v>
      </c>
      <c r="AC14" s="1356" t="s">
        <v>1209</v>
      </c>
      <c r="AD14" s="1355" t="s">
        <v>2113</v>
      </c>
      <c r="AE14" s="1355" t="s">
        <v>1210</v>
      </c>
      <c r="AF14" s="1354" t="s">
        <v>1550</v>
      </c>
      <c r="AG14" s="400"/>
    </row>
    <row r="15" spans="1:33" s="388" customFormat="1" ht="21" customHeight="1">
      <c r="A15" s="442"/>
      <c r="B15" s="443"/>
      <c r="C15" s="1355" t="s">
        <v>1530</v>
      </c>
      <c r="D15" s="1355" t="s">
        <v>1530</v>
      </c>
      <c r="E15" s="1355" t="s">
        <v>1530</v>
      </c>
      <c r="F15" s="1355" t="s">
        <v>1530</v>
      </c>
      <c r="G15" s="1354"/>
      <c r="H15" s="1354"/>
      <c r="I15" s="1354" t="s">
        <v>1531</v>
      </c>
      <c r="J15" s="1356"/>
      <c r="K15" s="1354"/>
      <c r="L15" s="1367" t="s">
        <v>1533</v>
      </c>
      <c r="M15" s="1367" t="s">
        <v>2114</v>
      </c>
      <c r="N15" s="1356" t="s">
        <v>1534</v>
      </c>
      <c r="O15" s="1354" t="s">
        <v>1333</v>
      </c>
      <c r="P15" s="1355"/>
      <c r="Q15" s="1357"/>
      <c r="R15" s="1359"/>
      <c r="S15" s="1355" t="s">
        <v>1418</v>
      </c>
      <c r="T15" s="1355"/>
      <c r="U15" s="1354"/>
      <c r="V15" s="1355" t="s">
        <v>1211</v>
      </c>
      <c r="W15" s="1354" t="s">
        <v>1530</v>
      </c>
      <c r="X15" s="1354"/>
      <c r="Y15" s="1357"/>
      <c r="Z15" s="1354" t="s">
        <v>2115</v>
      </c>
      <c r="AA15" s="1356"/>
      <c r="AB15" s="1364" t="s">
        <v>2116</v>
      </c>
      <c r="AC15" s="1359"/>
      <c r="AD15" s="1368" t="s">
        <v>2117</v>
      </c>
      <c r="AE15" s="1360"/>
      <c r="AF15" s="1365" t="s">
        <v>2118</v>
      </c>
      <c r="AG15" s="400"/>
    </row>
    <row r="16" spans="1:33" s="388" customFormat="1" ht="21" customHeight="1">
      <c r="A16" s="2434"/>
      <c r="B16" s="1369"/>
      <c r="C16" s="1942" t="s">
        <v>750</v>
      </c>
      <c r="D16" s="1943" t="s">
        <v>750</v>
      </c>
      <c r="E16" s="1943" t="s">
        <v>750</v>
      </c>
      <c r="F16" s="1943" t="s">
        <v>750</v>
      </c>
      <c r="G16" s="1944" t="s">
        <v>750</v>
      </c>
      <c r="H16" s="1944" t="s">
        <v>750</v>
      </c>
      <c r="I16" s="1944" t="s">
        <v>750</v>
      </c>
      <c r="J16" s="1945" t="s">
        <v>750</v>
      </c>
      <c r="K16" s="1944" t="s">
        <v>750</v>
      </c>
      <c r="L16" s="1944" t="s">
        <v>750</v>
      </c>
      <c r="M16" s="1944" t="s">
        <v>750</v>
      </c>
      <c r="N16" s="1945" t="s">
        <v>750</v>
      </c>
      <c r="O16" s="1944" t="s">
        <v>1212</v>
      </c>
      <c r="P16" s="1370"/>
      <c r="Q16" s="1357"/>
      <c r="R16" s="1371"/>
      <c r="S16" s="1946" t="s">
        <v>2119</v>
      </c>
      <c r="T16" s="1942" t="s">
        <v>1213</v>
      </c>
      <c r="U16" s="1947" t="s">
        <v>1213</v>
      </c>
      <c r="V16" s="1942" t="s">
        <v>750</v>
      </c>
      <c r="W16" s="1944" t="s">
        <v>750</v>
      </c>
      <c r="X16" s="1944" t="s">
        <v>1212</v>
      </c>
      <c r="Y16" s="1948" t="s">
        <v>1212</v>
      </c>
      <c r="Z16" s="1947" t="s">
        <v>2119</v>
      </c>
      <c r="AA16" s="1945" t="s">
        <v>1212</v>
      </c>
      <c r="AB16" s="1949" t="s">
        <v>1213</v>
      </c>
      <c r="AC16" s="1942" t="s">
        <v>2120</v>
      </c>
      <c r="AD16" s="1942" t="s">
        <v>2120</v>
      </c>
      <c r="AE16" s="1942" t="s">
        <v>1213</v>
      </c>
      <c r="AF16" s="1944" t="s">
        <v>1213</v>
      </c>
      <c r="AG16" s="2433"/>
    </row>
    <row r="17" spans="1:33" s="1285" customFormat="1" ht="24.95" customHeight="1">
      <c r="A17" s="1372">
        <v>1</v>
      </c>
      <c r="B17" s="1373" t="s">
        <v>1164</v>
      </c>
      <c r="C17" s="1724">
        <v>208132721</v>
      </c>
      <c r="D17" s="1724">
        <v>153789761</v>
      </c>
      <c r="E17" s="1724">
        <v>195281614</v>
      </c>
      <c r="F17" s="1724">
        <v>79380327</v>
      </c>
      <c r="G17" s="1724">
        <v>57645</v>
      </c>
      <c r="H17" s="1724">
        <v>30922179</v>
      </c>
      <c r="I17" s="1724">
        <v>17872583</v>
      </c>
      <c r="J17" s="1724">
        <v>1135512</v>
      </c>
      <c r="K17" s="1724">
        <v>247432</v>
      </c>
      <c r="L17" s="1724">
        <v>539529</v>
      </c>
      <c r="M17" s="1724">
        <v>4208431</v>
      </c>
      <c r="N17" s="1724">
        <v>1604396</v>
      </c>
      <c r="O17" s="2419">
        <v>5797152</v>
      </c>
      <c r="P17" s="1725">
        <v>1</v>
      </c>
      <c r="Q17" s="1374">
        <v>1</v>
      </c>
      <c r="R17" s="1373" t="s">
        <v>570</v>
      </c>
      <c r="S17" s="1726">
        <v>13629997</v>
      </c>
      <c r="T17" s="1726">
        <v>4204176</v>
      </c>
      <c r="U17" s="1726">
        <v>967703</v>
      </c>
      <c r="V17" s="1726">
        <v>345916</v>
      </c>
      <c r="W17" s="1726">
        <v>115901286</v>
      </c>
      <c r="X17" s="1726">
        <v>84567901</v>
      </c>
      <c r="Y17" s="1726">
        <v>30966060</v>
      </c>
      <c r="Z17" s="1726">
        <v>5826721</v>
      </c>
      <c r="AA17" s="1726">
        <v>696653</v>
      </c>
      <c r="AB17" s="1726">
        <v>606988</v>
      </c>
      <c r="AC17" s="1726">
        <v>182996287</v>
      </c>
      <c r="AD17" s="1726">
        <v>106719199</v>
      </c>
      <c r="AE17" s="1726">
        <v>510697210</v>
      </c>
      <c r="AF17" s="1727">
        <v>39200829</v>
      </c>
      <c r="AG17" s="1011">
        <v>1</v>
      </c>
    </row>
    <row r="18" spans="1:33" s="1733" customFormat="1" ht="24.95" customHeight="1">
      <c r="A18" s="1375"/>
      <c r="B18" s="1376" t="s">
        <v>2121</v>
      </c>
      <c r="C18" s="1728">
        <v>161996521</v>
      </c>
      <c r="D18" s="1728"/>
      <c r="E18" s="1728">
        <v>149145412</v>
      </c>
      <c r="F18" s="1729"/>
      <c r="G18" s="1729"/>
      <c r="H18" s="1729"/>
      <c r="I18" s="1729"/>
      <c r="J18" s="1729"/>
      <c r="K18" s="1729"/>
      <c r="L18" s="1729"/>
      <c r="M18" s="1729"/>
      <c r="N18" s="1729"/>
      <c r="O18" s="1729"/>
      <c r="P18" s="1730"/>
      <c r="Q18" s="1377"/>
      <c r="R18" s="1376" t="s">
        <v>2121</v>
      </c>
      <c r="S18" s="1729"/>
      <c r="T18" s="1729"/>
      <c r="U18" s="1729"/>
      <c r="V18" s="1729"/>
      <c r="W18" s="1729"/>
      <c r="X18" s="1729"/>
      <c r="Y18" s="1729"/>
      <c r="Z18" s="1729"/>
      <c r="AA18" s="1729"/>
      <c r="AB18" s="1729"/>
      <c r="AC18" s="1729"/>
      <c r="AD18" s="1729"/>
      <c r="AE18" s="1729"/>
      <c r="AF18" s="1731"/>
      <c r="AG18" s="1732"/>
    </row>
    <row r="19" spans="1:33" s="1285" customFormat="1" ht="24.95" customHeight="1">
      <c r="A19" s="1372">
        <v>2</v>
      </c>
      <c r="B19" s="1378" t="s">
        <v>403</v>
      </c>
      <c r="C19" s="1734">
        <v>6674354</v>
      </c>
      <c r="D19" s="1734">
        <v>4933528</v>
      </c>
      <c r="E19" s="1734">
        <v>6422996</v>
      </c>
      <c r="F19" s="1734">
        <v>1257944</v>
      </c>
      <c r="G19" s="1734">
        <v>39</v>
      </c>
      <c r="H19" s="1734">
        <v>7918</v>
      </c>
      <c r="I19" s="1734">
        <v>246308</v>
      </c>
      <c r="J19" s="1734">
        <v>1589</v>
      </c>
      <c r="K19" s="1734">
        <v>1014</v>
      </c>
      <c r="L19" s="1734">
        <v>56670</v>
      </c>
      <c r="M19" s="1734">
        <v>217099</v>
      </c>
      <c r="N19" s="1734">
        <v>918</v>
      </c>
      <c r="O19" s="1734">
        <v>68260</v>
      </c>
      <c r="P19" s="1735">
        <v>2</v>
      </c>
      <c r="Q19" s="1372">
        <v>2</v>
      </c>
      <c r="R19" s="1378" t="s">
        <v>403</v>
      </c>
      <c r="S19" s="1734">
        <v>473769</v>
      </c>
      <c r="T19" s="1734">
        <v>76848</v>
      </c>
      <c r="U19" s="1734">
        <v>25313</v>
      </c>
      <c r="V19" s="1734">
        <v>3474</v>
      </c>
      <c r="W19" s="1734">
        <v>5165051</v>
      </c>
      <c r="X19" s="1734">
        <v>4368422</v>
      </c>
      <c r="Y19" s="1734">
        <v>926337</v>
      </c>
      <c r="Z19" s="1734">
        <v>1613</v>
      </c>
      <c r="AA19" s="1734">
        <v>61155</v>
      </c>
      <c r="AB19" s="1734">
        <v>22514</v>
      </c>
      <c r="AC19" s="1734">
        <v>6659025</v>
      </c>
      <c r="AD19" s="1734">
        <v>1643126</v>
      </c>
      <c r="AE19" s="1734">
        <v>37914338</v>
      </c>
      <c r="AF19" s="1736">
        <v>1080872</v>
      </c>
      <c r="AG19" s="1011">
        <v>2</v>
      </c>
    </row>
    <row r="20" spans="1:33" s="1733" customFormat="1" ht="24.95" customHeight="1">
      <c r="A20" s="1375"/>
      <c r="B20" s="1379" t="s">
        <v>1391</v>
      </c>
      <c r="C20" s="1737">
        <v>5406464</v>
      </c>
      <c r="D20" s="1737"/>
      <c r="E20" s="1737">
        <v>5155106</v>
      </c>
      <c r="F20" s="1737"/>
      <c r="G20" s="1738"/>
      <c r="H20" s="1739"/>
      <c r="I20" s="1739"/>
      <c r="J20" s="1739"/>
      <c r="K20" s="1739"/>
      <c r="L20" s="1739"/>
      <c r="M20" s="1739"/>
      <c r="N20" s="1739"/>
      <c r="O20" s="1739"/>
      <c r="P20" s="1730"/>
      <c r="Q20" s="1375"/>
      <c r="R20" s="1380" t="s">
        <v>1391</v>
      </c>
      <c r="S20" s="1739"/>
      <c r="T20" s="1739"/>
      <c r="U20" s="1739"/>
      <c r="V20" s="1739"/>
      <c r="W20" s="1739"/>
      <c r="X20" s="1739"/>
      <c r="Y20" s="1739"/>
      <c r="Z20" s="1739"/>
      <c r="AA20" s="1739"/>
      <c r="AB20" s="1739"/>
      <c r="AC20" s="1739"/>
      <c r="AD20" s="1739"/>
      <c r="AE20" s="1739"/>
      <c r="AF20" s="1740"/>
      <c r="AG20" s="1732"/>
    </row>
    <row r="21" spans="1:33" s="1285" customFormat="1" ht="24.95" customHeight="1">
      <c r="A21" s="1372">
        <v>3</v>
      </c>
      <c r="B21" s="1378" t="s">
        <v>404</v>
      </c>
      <c r="C21" s="1734">
        <v>5230465</v>
      </c>
      <c r="D21" s="1734">
        <v>4771346</v>
      </c>
      <c r="E21" s="1734">
        <v>4747228</v>
      </c>
      <c r="F21" s="1734">
        <v>1831985</v>
      </c>
      <c r="G21" s="1734">
        <v>57</v>
      </c>
      <c r="H21" s="1734">
        <v>24110</v>
      </c>
      <c r="I21" s="1734">
        <v>858836</v>
      </c>
      <c r="J21" s="1734">
        <v>15299</v>
      </c>
      <c r="K21" s="1734">
        <v>2823</v>
      </c>
      <c r="L21" s="1734">
        <v>70588</v>
      </c>
      <c r="M21" s="1734">
        <v>137544</v>
      </c>
      <c r="N21" s="1734">
        <v>16088</v>
      </c>
      <c r="O21" s="1734">
        <v>136091</v>
      </c>
      <c r="P21" s="1735">
        <v>3</v>
      </c>
      <c r="Q21" s="1372">
        <v>3</v>
      </c>
      <c r="R21" s="1378" t="s">
        <v>404</v>
      </c>
      <c r="S21" s="1734">
        <v>460906</v>
      </c>
      <c r="T21" s="1734">
        <v>64678</v>
      </c>
      <c r="U21" s="1734" t="s">
        <v>21</v>
      </c>
      <c r="V21" s="1734">
        <v>13273</v>
      </c>
      <c r="W21" s="1734">
        <v>2915243</v>
      </c>
      <c r="X21" s="1734">
        <v>2345965</v>
      </c>
      <c r="Y21" s="1734">
        <v>143702</v>
      </c>
      <c r="Z21" s="1734">
        <v>14127</v>
      </c>
      <c r="AA21" s="1734">
        <v>50610</v>
      </c>
      <c r="AB21" s="1734">
        <v>108458</v>
      </c>
      <c r="AC21" s="1734">
        <v>9669802</v>
      </c>
      <c r="AD21" s="1734">
        <v>4758434</v>
      </c>
      <c r="AE21" s="1734">
        <v>30466814</v>
      </c>
      <c r="AF21" s="1736">
        <v>397368</v>
      </c>
      <c r="AG21" s="1011">
        <v>3</v>
      </c>
    </row>
    <row r="22" spans="1:33" s="1733" customFormat="1" ht="24.95" customHeight="1">
      <c r="A22" s="1375"/>
      <c r="B22" s="1379" t="s">
        <v>2122</v>
      </c>
      <c r="C22" s="1737">
        <v>5230465</v>
      </c>
      <c r="D22" s="1737"/>
      <c r="E22" s="1737">
        <v>4747228</v>
      </c>
      <c r="F22" s="1737"/>
      <c r="G22" s="1738"/>
      <c r="H22" s="1739"/>
      <c r="I22" s="1739"/>
      <c r="J22" s="1739"/>
      <c r="K22" s="1739"/>
      <c r="L22" s="1739"/>
      <c r="M22" s="1739"/>
      <c r="N22" s="1739"/>
      <c r="O22" s="1739"/>
      <c r="P22" s="1730"/>
      <c r="Q22" s="1375"/>
      <c r="R22" s="1380" t="s">
        <v>2122</v>
      </c>
      <c r="S22" s="1739"/>
      <c r="T22" s="1739"/>
      <c r="U22" s="1739"/>
      <c r="V22" s="1739"/>
      <c r="W22" s="1739"/>
      <c r="X22" s="1739"/>
      <c r="Y22" s="1739"/>
      <c r="Z22" s="1739"/>
      <c r="AA22" s="1739"/>
      <c r="AB22" s="1739"/>
      <c r="AC22" s="1739"/>
      <c r="AD22" s="1739"/>
      <c r="AE22" s="1739"/>
      <c r="AF22" s="1740"/>
      <c r="AG22" s="1732"/>
    </row>
    <row r="23" spans="1:33" s="1285" customFormat="1" ht="24.95" customHeight="1">
      <c r="A23" s="1372">
        <v>4</v>
      </c>
      <c r="B23" s="1378" t="s">
        <v>405</v>
      </c>
      <c r="C23" s="1734">
        <v>68164479</v>
      </c>
      <c r="D23" s="1734">
        <v>53481640</v>
      </c>
      <c r="E23" s="1734">
        <v>64116390</v>
      </c>
      <c r="F23" s="1734">
        <v>35032904</v>
      </c>
      <c r="G23" s="1734">
        <v>14552</v>
      </c>
      <c r="H23" s="1734">
        <v>17317333</v>
      </c>
      <c r="I23" s="1734">
        <v>5309574</v>
      </c>
      <c r="J23" s="1734">
        <v>366473</v>
      </c>
      <c r="K23" s="1734">
        <v>204713</v>
      </c>
      <c r="L23" s="1734">
        <v>89444</v>
      </c>
      <c r="M23" s="1734">
        <v>995892</v>
      </c>
      <c r="N23" s="1734">
        <v>681074</v>
      </c>
      <c r="O23" s="1734">
        <v>3266438</v>
      </c>
      <c r="P23" s="1735">
        <v>4</v>
      </c>
      <c r="Q23" s="1372">
        <v>4</v>
      </c>
      <c r="R23" s="1378" t="s">
        <v>405</v>
      </c>
      <c r="S23" s="1734">
        <v>6287355</v>
      </c>
      <c r="T23" s="1734">
        <v>691183</v>
      </c>
      <c r="U23" s="1734">
        <v>466379</v>
      </c>
      <c r="V23" s="1734">
        <v>102826</v>
      </c>
      <c r="W23" s="1734">
        <v>29083486</v>
      </c>
      <c r="X23" s="1734">
        <v>17646529</v>
      </c>
      <c r="Y23" s="1734">
        <v>8577909</v>
      </c>
      <c r="Z23" s="1734">
        <v>2205993</v>
      </c>
      <c r="AA23" s="1734">
        <v>266842</v>
      </c>
      <c r="AB23" s="1734">
        <v>274896</v>
      </c>
      <c r="AC23" s="1734">
        <v>48532558</v>
      </c>
      <c r="AD23" s="1734">
        <v>29984730</v>
      </c>
      <c r="AE23" s="1734">
        <v>133290627</v>
      </c>
      <c r="AF23" s="1736">
        <v>16457163</v>
      </c>
      <c r="AG23" s="1011">
        <v>4</v>
      </c>
    </row>
    <row r="24" spans="1:33" s="1733" customFormat="1" ht="24.95" customHeight="1">
      <c r="A24" s="1375"/>
      <c r="B24" s="1379" t="s">
        <v>2123</v>
      </c>
      <c r="C24" s="1737">
        <v>55615390</v>
      </c>
      <c r="D24" s="1737"/>
      <c r="E24" s="1737">
        <v>51567301</v>
      </c>
      <c r="F24" s="1737"/>
      <c r="G24" s="1738"/>
      <c r="H24" s="1739"/>
      <c r="I24" s="1739"/>
      <c r="J24" s="1739"/>
      <c r="K24" s="1739"/>
      <c r="L24" s="1739"/>
      <c r="M24" s="1739"/>
      <c r="N24" s="1739"/>
      <c r="O24" s="1739"/>
      <c r="P24" s="1730"/>
      <c r="Q24" s="1375"/>
      <c r="R24" s="1380" t="s">
        <v>2123</v>
      </c>
      <c r="S24" s="1739"/>
      <c r="T24" s="1739"/>
      <c r="U24" s="1739"/>
      <c r="V24" s="1739"/>
      <c r="W24" s="1739"/>
      <c r="X24" s="1739"/>
      <c r="Y24" s="1739"/>
      <c r="Z24" s="1739"/>
      <c r="AA24" s="1739"/>
      <c r="AB24" s="1739"/>
      <c r="AC24" s="1739"/>
      <c r="AD24" s="1739"/>
      <c r="AE24" s="1739"/>
      <c r="AF24" s="1740"/>
      <c r="AG24" s="1732"/>
    </row>
    <row r="25" spans="1:33" s="1285" customFormat="1" ht="24.95" customHeight="1">
      <c r="A25" s="1372">
        <v>5</v>
      </c>
      <c r="B25" s="1378" t="s">
        <v>406</v>
      </c>
      <c r="C25" s="1734">
        <v>22117839</v>
      </c>
      <c r="D25" s="1734">
        <v>17357688</v>
      </c>
      <c r="E25" s="1734">
        <v>19975553</v>
      </c>
      <c r="F25" s="1734">
        <v>9444975</v>
      </c>
      <c r="G25" s="1734">
        <v>22040</v>
      </c>
      <c r="H25" s="1734">
        <v>2336037</v>
      </c>
      <c r="I25" s="1734">
        <v>2949754</v>
      </c>
      <c r="J25" s="1734">
        <v>56846</v>
      </c>
      <c r="K25" s="1734">
        <v>12551</v>
      </c>
      <c r="L25" s="1734">
        <v>59225</v>
      </c>
      <c r="M25" s="1734">
        <v>648550</v>
      </c>
      <c r="N25" s="1734">
        <v>267620</v>
      </c>
      <c r="O25" s="1734">
        <v>571570</v>
      </c>
      <c r="P25" s="1735">
        <v>5</v>
      </c>
      <c r="Q25" s="1372">
        <v>5</v>
      </c>
      <c r="R25" s="1378" t="s">
        <v>406</v>
      </c>
      <c r="S25" s="1734">
        <v>1586823</v>
      </c>
      <c r="T25" s="1734">
        <v>754823</v>
      </c>
      <c r="U25" s="1734">
        <v>299728</v>
      </c>
      <c r="V25" s="1734">
        <v>108358</v>
      </c>
      <c r="W25" s="1734">
        <v>10530577</v>
      </c>
      <c r="X25" s="1734">
        <v>5606437</v>
      </c>
      <c r="Y25" s="1734">
        <v>2614704</v>
      </c>
      <c r="Z25" s="1734">
        <v>1255009</v>
      </c>
      <c r="AA25" s="1734">
        <v>83687</v>
      </c>
      <c r="AB25" s="1734">
        <v>94372</v>
      </c>
      <c r="AC25" s="1734">
        <v>30048888</v>
      </c>
      <c r="AD25" s="1734">
        <v>20399929</v>
      </c>
      <c r="AE25" s="1734">
        <v>56831224</v>
      </c>
      <c r="AF25" s="1736">
        <v>3108943</v>
      </c>
      <c r="AG25" s="1011">
        <v>5</v>
      </c>
    </row>
    <row r="26" spans="1:33" s="1733" customFormat="1" ht="24.95" customHeight="1">
      <c r="A26" s="1375"/>
      <c r="B26" s="1379" t="s">
        <v>2124</v>
      </c>
      <c r="C26" s="1737">
        <v>18738315</v>
      </c>
      <c r="D26" s="1737"/>
      <c r="E26" s="1737">
        <v>16596028</v>
      </c>
      <c r="F26" s="1737"/>
      <c r="G26" s="1738"/>
      <c r="H26" s="1739"/>
      <c r="I26" s="1739"/>
      <c r="J26" s="1739"/>
      <c r="K26" s="1739"/>
      <c r="L26" s="1739"/>
      <c r="M26" s="1739"/>
      <c r="N26" s="1739"/>
      <c r="O26" s="1739"/>
      <c r="P26" s="1730"/>
      <c r="Q26" s="1375"/>
      <c r="R26" s="1380" t="s">
        <v>2124</v>
      </c>
      <c r="S26" s="1739"/>
      <c r="T26" s="1739"/>
      <c r="U26" s="1739"/>
      <c r="V26" s="1739"/>
      <c r="W26" s="1739"/>
      <c r="X26" s="1739"/>
      <c r="Y26" s="1739"/>
      <c r="Z26" s="1739"/>
      <c r="AA26" s="1739"/>
      <c r="AB26" s="1739"/>
      <c r="AC26" s="1739"/>
      <c r="AD26" s="1739"/>
      <c r="AE26" s="1739"/>
      <c r="AF26" s="1740"/>
      <c r="AG26" s="1732"/>
    </row>
    <row r="27" spans="1:33" s="1285" customFormat="1" ht="24.95" customHeight="1">
      <c r="A27" s="1372">
        <v>6</v>
      </c>
      <c r="B27" s="1378" t="s">
        <v>407</v>
      </c>
      <c r="C27" s="1734">
        <v>25116335</v>
      </c>
      <c r="D27" s="1734">
        <v>18606018</v>
      </c>
      <c r="E27" s="1734">
        <v>23614701</v>
      </c>
      <c r="F27" s="1734">
        <v>7052175</v>
      </c>
      <c r="G27" s="1734">
        <v>6456</v>
      </c>
      <c r="H27" s="1734">
        <v>1910587</v>
      </c>
      <c r="I27" s="1734">
        <v>2115958</v>
      </c>
      <c r="J27" s="1734">
        <v>20781</v>
      </c>
      <c r="K27" s="1734">
        <v>9717</v>
      </c>
      <c r="L27" s="1734">
        <v>43462</v>
      </c>
      <c r="M27" s="1734">
        <v>751252</v>
      </c>
      <c r="N27" s="1734">
        <v>180321</v>
      </c>
      <c r="O27" s="1734">
        <v>480323</v>
      </c>
      <c r="P27" s="1735">
        <v>6</v>
      </c>
      <c r="Q27" s="1372">
        <v>6</v>
      </c>
      <c r="R27" s="1378" t="s">
        <v>407</v>
      </c>
      <c r="S27" s="1734">
        <v>1389450</v>
      </c>
      <c r="T27" s="1734">
        <v>120647</v>
      </c>
      <c r="U27" s="1734">
        <v>14629</v>
      </c>
      <c r="V27" s="1734">
        <v>34237</v>
      </c>
      <c r="W27" s="1734">
        <v>16562526</v>
      </c>
      <c r="X27" s="1734">
        <v>11591954</v>
      </c>
      <c r="Y27" s="1734">
        <v>4233130</v>
      </c>
      <c r="Z27" s="1734">
        <v>1742163</v>
      </c>
      <c r="AA27" s="1734">
        <v>5687</v>
      </c>
      <c r="AB27" s="1734">
        <v>21613</v>
      </c>
      <c r="AC27" s="1734">
        <v>22987819</v>
      </c>
      <c r="AD27" s="1734">
        <v>13248279</v>
      </c>
      <c r="AE27" s="1734">
        <v>47897944</v>
      </c>
      <c r="AF27" s="1736">
        <v>3894086</v>
      </c>
      <c r="AG27" s="1011">
        <v>6</v>
      </c>
    </row>
    <row r="28" spans="1:33" s="1733" customFormat="1" ht="24.95" customHeight="1">
      <c r="A28" s="1375"/>
      <c r="B28" s="1379" t="s">
        <v>1493</v>
      </c>
      <c r="C28" s="1737">
        <v>18912779</v>
      </c>
      <c r="D28" s="1737"/>
      <c r="E28" s="1737">
        <v>17411145</v>
      </c>
      <c r="F28" s="1737"/>
      <c r="G28" s="1737"/>
      <c r="H28" s="1737"/>
      <c r="I28" s="1737"/>
      <c r="J28" s="1737"/>
      <c r="K28" s="1737"/>
      <c r="L28" s="1737"/>
      <c r="M28" s="1737"/>
      <c r="N28" s="1737"/>
      <c r="O28" s="1737"/>
      <c r="P28" s="1730"/>
      <c r="Q28" s="1375"/>
      <c r="R28" s="1380" t="s">
        <v>1493</v>
      </c>
      <c r="S28" s="1737"/>
      <c r="T28" s="1737"/>
      <c r="U28" s="1737"/>
      <c r="V28" s="1737"/>
      <c r="W28" s="1737"/>
      <c r="X28" s="1737"/>
      <c r="Y28" s="1737"/>
      <c r="Z28" s="1737"/>
      <c r="AA28" s="1737"/>
      <c r="AB28" s="1737"/>
      <c r="AC28" s="1737"/>
      <c r="AD28" s="1737"/>
      <c r="AE28" s="1737"/>
      <c r="AF28" s="1741"/>
      <c r="AG28" s="1732"/>
    </row>
    <row r="29" spans="1:33" s="1285" customFormat="1" ht="24.95" customHeight="1">
      <c r="A29" s="1372">
        <v>7</v>
      </c>
      <c r="B29" s="1378" t="s">
        <v>408</v>
      </c>
      <c r="C29" s="1734">
        <v>45194513</v>
      </c>
      <c r="D29" s="1734">
        <v>32937226</v>
      </c>
      <c r="E29" s="1734">
        <v>43058545</v>
      </c>
      <c r="F29" s="1734">
        <v>15580794</v>
      </c>
      <c r="G29" s="1734">
        <v>1421</v>
      </c>
      <c r="H29" s="1734">
        <v>6218729</v>
      </c>
      <c r="I29" s="1734">
        <v>3304469</v>
      </c>
      <c r="J29" s="1734">
        <v>630463</v>
      </c>
      <c r="K29" s="1734">
        <v>7426</v>
      </c>
      <c r="L29" s="1734">
        <v>119497</v>
      </c>
      <c r="M29" s="1734">
        <v>927174</v>
      </c>
      <c r="N29" s="1734">
        <v>362675</v>
      </c>
      <c r="O29" s="1734">
        <v>737712</v>
      </c>
      <c r="P29" s="1735">
        <v>7</v>
      </c>
      <c r="Q29" s="1372">
        <v>7</v>
      </c>
      <c r="R29" s="1378" t="s">
        <v>408</v>
      </c>
      <c r="S29" s="1734">
        <v>2572737</v>
      </c>
      <c r="T29" s="1734">
        <v>1426585</v>
      </c>
      <c r="U29" s="1734" t="s">
        <v>21</v>
      </c>
      <c r="V29" s="1734">
        <v>5222</v>
      </c>
      <c r="W29" s="1734">
        <v>27477752</v>
      </c>
      <c r="X29" s="1734">
        <v>20972755</v>
      </c>
      <c r="Y29" s="1734">
        <v>9180823</v>
      </c>
      <c r="Z29" s="1734">
        <v>472848</v>
      </c>
      <c r="AA29" s="1734">
        <v>26920</v>
      </c>
      <c r="AB29" s="1734">
        <v>9800</v>
      </c>
      <c r="AC29" s="1734">
        <v>35643386</v>
      </c>
      <c r="AD29" s="1734">
        <v>18559606</v>
      </c>
      <c r="AE29" s="1734">
        <v>118170129</v>
      </c>
      <c r="AF29" s="1736">
        <v>5924247</v>
      </c>
      <c r="AG29" s="1011">
        <v>7</v>
      </c>
    </row>
    <row r="30" spans="1:33" s="1733" customFormat="1" ht="24.95" customHeight="1">
      <c r="A30" s="1375"/>
      <c r="B30" s="1379" t="s">
        <v>1494</v>
      </c>
      <c r="C30" s="1737">
        <v>34414759</v>
      </c>
      <c r="D30" s="1737"/>
      <c r="E30" s="1737">
        <v>32278791</v>
      </c>
      <c r="F30" s="1737"/>
      <c r="G30" s="1737"/>
      <c r="H30" s="1737"/>
      <c r="I30" s="1737"/>
      <c r="J30" s="1737"/>
      <c r="K30" s="1737"/>
      <c r="L30" s="1737"/>
      <c r="M30" s="1737"/>
      <c r="N30" s="1737"/>
      <c r="O30" s="1737"/>
      <c r="P30" s="1730"/>
      <c r="Q30" s="1375"/>
      <c r="R30" s="1380" t="s">
        <v>1494</v>
      </c>
      <c r="S30" s="1737"/>
      <c r="T30" s="1737"/>
      <c r="U30" s="1737"/>
      <c r="V30" s="1737"/>
      <c r="W30" s="1737"/>
      <c r="X30" s="1737"/>
      <c r="Y30" s="1737"/>
      <c r="Z30" s="1737"/>
      <c r="AA30" s="1737"/>
      <c r="AB30" s="1737"/>
      <c r="AC30" s="1737"/>
      <c r="AD30" s="1737"/>
      <c r="AE30" s="1737"/>
      <c r="AF30" s="1741"/>
      <c r="AG30" s="1732"/>
    </row>
    <row r="31" spans="1:33" s="1285" customFormat="1" ht="24.95" customHeight="1">
      <c r="A31" s="1372">
        <v>8</v>
      </c>
      <c r="B31" s="1378" t="s">
        <v>409</v>
      </c>
      <c r="C31" s="1734">
        <v>9923060</v>
      </c>
      <c r="D31" s="1734">
        <v>4842346</v>
      </c>
      <c r="E31" s="1734">
        <v>9266255</v>
      </c>
      <c r="F31" s="1734">
        <v>2760390</v>
      </c>
      <c r="G31" s="1734">
        <v>169</v>
      </c>
      <c r="H31" s="1734">
        <v>5154</v>
      </c>
      <c r="I31" s="1734">
        <v>1755982</v>
      </c>
      <c r="J31" s="1734">
        <v>16602</v>
      </c>
      <c r="K31" s="1734">
        <v>3300</v>
      </c>
      <c r="L31" s="1734">
        <v>51009</v>
      </c>
      <c r="M31" s="1734">
        <v>305037</v>
      </c>
      <c r="N31" s="1734">
        <v>31550</v>
      </c>
      <c r="O31" s="1734">
        <v>95038</v>
      </c>
      <c r="P31" s="1735">
        <v>8</v>
      </c>
      <c r="Q31" s="1372">
        <v>8</v>
      </c>
      <c r="R31" s="1378" t="s">
        <v>409</v>
      </c>
      <c r="S31" s="1734">
        <v>409368</v>
      </c>
      <c r="T31" s="1734">
        <v>160899</v>
      </c>
      <c r="U31" s="1734" t="s">
        <v>21</v>
      </c>
      <c r="V31" s="1734">
        <v>4043</v>
      </c>
      <c r="W31" s="1734">
        <v>6505865</v>
      </c>
      <c r="X31" s="1734">
        <v>7584542</v>
      </c>
      <c r="Y31" s="1734">
        <v>133808</v>
      </c>
      <c r="Z31" s="1734">
        <v>18863</v>
      </c>
      <c r="AA31" s="1734">
        <v>1430</v>
      </c>
      <c r="AB31" s="1734">
        <v>75335</v>
      </c>
      <c r="AC31" s="1734">
        <v>10945056</v>
      </c>
      <c r="AD31" s="1734">
        <v>4875434</v>
      </c>
      <c r="AE31" s="1734">
        <v>47749260</v>
      </c>
      <c r="AF31" s="1736">
        <v>2940865</v>
      </c>
      <c r="AG31" s="1011">
        <v>8</v>
      </c>
    </row>
    <row r="32" spans="1:33" s="1733" customFormat="1" ht="24.95" customHeight="1">
      <c r="A32" s="1375"/>
      <c r="B32" s="1379" t="s">
        <v>1495</v>
      </c>
      <c r="C32" s="1737">
        <v>6232381</v>
      </c>
      <c r="D32" s="1737"/>
      <c r="E32" s="1737">
        <v>5575575</v>
      </c>
      <c r="F32" s="1737"/>
      <c r="G32" s="1737"/>
      <c r="H32" s="1737"/>
      <c r="I32" s="1737"/>
      <c r="J32" s="1737"/>
      <c r="K32" s="1737"/>
      <c r="L32" s="1737"/>
      <c r="M32" s="1737"/>
      <c r="N32" s="1737"/>
      <c r="O32" s="1737"/>
      <c r="P32" s="1730"/>
      <c r="Q32" s="1375"/>
      <c r="R32" s="1380" t="s">
        <v>1495</v>
      </c>
      <c r="S32" s="1737"/>
      <c r="T32" s="1737"/>
      <c r="U32" s="1737"/>
      <c r="V32" s="1737"/>
      <c r="W32" s="1737"/>
      <c r="X32" s="1737"/>
      <c r="Y32" s="1737"/>
      <c r="Z32" s="1737"/>
      <c r="AA32" s="1737"/>
      <c r="AB32" s="1737"/>
      <c r="AC32" s="1737"/>
      <c r="AD32" s="1737"/>
      <c r="AE32" s="1737"/>
      <c r="AF32" s="1741"/>
      <c r="AG32" s="1732"/>
    </row>
    <row r="33" spans="1:33" s="1285" customFormat="1" ht="24.95" customHeight="1">
      <c r="A33" s="1372">
        <v>9</v>
      </c>
      <c r="B33" s="1378" t="s">
        <v>410</v>
      </c>
      <c r="C33" s="1734">
        <v>25711676</v>
      </c>
      <c r="D33" s="1734">
        <v>16859969</v>
      </c>
      <c r="E33" s="1734">
        <v>24079946</v>
      </c>
      <c r="F33" s="1734">
        <v>6419160</v>
      </c>
      <c r="G33" s="1734">
        <v>12911</v>
      </c>
      <c r="H33" s="1734">
        <v>3102311</v>
      </c>
      <c r="I33" s="1734">
        <v>1331702</v>
      </c>
      <c r="J33" s="1734">
        <v>27459</v>
      </c>
      <c r="K33" s="1734">
        <v>5888</v>
      </c>
      <c r="L33" s="1734">
        <v>49634</v>
      </c>
      <c r="M33" s="1734">
        <v>225883</v>
      </c>
      <c r="N33" s="1734">
        <v>64150</v>
      </c>
      <c r="O33" s="1734">
        <v>441720</v>
      </c>
      <c r="P33" s="1735">
        <v>9</v>
      </c>
      <c r="Q33" s="1372">
        <v>9</v>
      </c>
      <c r="R33" s="1378" t="s">
        <v>410</v>
      </c>
      <c r="S33" s="1734">
        <v>449589</v>
      </c>
      <c r="T33" s="1734">
        <v>908513</v>
      </c>
      <c r="U33" s="1734">
        <v>161654</v>
      </c>
      <c r="V33" s="1734">
        <v>74483</v>
      </c>
      <c r="W33" s="1734">
        <v>17660786</v>
      </c>
      <c r="X33" s="1734">
        <v>14451297</v>
      </c>
      <c r="Y33" s="1734">
        <v>5155647</v>
      </c>
      <c r="Z33" s="1734">
        <v>116105</v>
      </c>
      <c r="AA33" s="1734">
        <v>200322</v>
      </c>
      <c r="AB33" s="1734" t="s">
        <v>21</v>
      </c>
      <c r="AC33" s="1734">
        <v>18509753</v>
      </c>
      <c r="AD33" s="1734">
        <v>13249661</v>
      </c>
      <c r="AE33" s="1734">
        <v>38376874</v>
      </c>
      <c r="AF33" s="1736">
        <v>5397285</v>
      </c>
      <c r="AG33" s="1011">
        <v>9</v>
      </c>
    </row>
    <row r="34" spans="1:33" s="1733" customFormat="1" ht="24.95" customHeight="1">
      <c r="A34" s="1381"/>
      <c r="B34" s="1382" t="s">
        <v>1496</v>
      </c>
      <c r="C34" s="1751">
        <v>17445968</v>
      </c>
      <c r="D34" s="1751"/>
      <c r="E34" s="1751">
        <v>15814238</v>
      </c>
      <c r="F34" s="1751"/>
      <c r="G34" s="1751"/>
      <c r="H34" s="1751"/>
      <c r="I34" s="1751"/>
      <c r="J34" s="1751"/>
      <c r="K34" s="1751"/>
      <c r="L34" s="1751"/>
      <c r="M34" s="1751"/>
      <c r="N34" s="1752"/>
      <c r="O34" s="1752"/>
      <c r="P34" s="1742"/>
      <c r="Q34" s="1381"/>
      <c r="R34" s="1382" t="s">
        <v>1496</v>
      </c>
      <c r="S34" s="1752"/>
      <c r="T34" s="1752"/>
      <c r="U34" s="1752"/>
      <c r="V34" s="1752"/>
      <c r="W34" s="1752"/>
      <c r="X34" s="1752"/>
      <c r="Y34" s="1752"/>
      <c r="Z34" s="1752"/>
      <c r="AA34" s="1752"/>
      <c r="AB34" s="1752"/>
      <c r="AC34" s="1752"/>
      <c r="AD34" s="1752"/>
      <c r="AE34" s="1752"/>
      <c r="AF34" s="1753"/>
      <c r="AG34" s="1743"/>
    </row>
    <row r="35" spans="1:33" ht="24.95" customHeight="1">
      <c r="A35" s="1331"/>
      <c r="B35" s="115"/>
      <c r="C35" s="115"/>
      <c r="D35" s="115"/>
      <c r="E35" s="115"/>
      <c r="F35" s="115"/>
      <c r="G35" s="115"/>
      <c r="H35" s="115"/>
      <c r="I35" s="115"/>
      <c r="J35" s="115"/>
      <c r="K35" s="115"/>
      <c r="L35" s="115"/>
      <c r="M35" s="115"/>
      <c r="N35" s="115"/>
      <c r="O35" s="115"/>
      <c r="P35" s="1331"/>
      <c r="Q35" s="1331"/>
      <c r="R35" s="115"/>
      <c r="S35" s="115"/>
      <c r="T35" s="115"/>
      <c r="U35" s="115"/>
      <c r="V35" s="115"/>
      <c r="W35" s="115"/>
      <c r="X35" s="115"/>
      <c r="Y35" s="115"/>
      <c r="Z35" s="115"/>
      <c r="AA35" s="115"/>
      <c r="AB35" s="115"/>
      <c r="AC35" s="115"/>
      <c r="AD35" s="115"/>
      <c r="AE35" s="115"/>
      <c r="AF35" s="115"/>
      <c r="AG35" s="1126"/>
    </row>
    <row r="36" spans="1:33" ht="24.95" customHeight="1">
      <c r="A36" s="1331"/>
      <c r="B36" s="115"/>
      <c r="C36" s="115"/>
      <c r="D36" s="115"/>
      <c r="E36" s="115"/>
      <c r="F36" s="115"/>
      <c r="G36" s="115"/>
      <c r="H36" s="115"/>
      <c r="I36" s="115"/>
      <c r="J36" s="115"/>
      <c r="K36" s="115"/>
      <c r="L36" s="115"/>
      <c r="M36" s="115"/>
      <c r="N36" s="115"/>
      <c r="O36" s="115"/>
      <c r="P36" s="1331"/>
      <c r="Q36" s="1331"/>
      <c r="R36" s="115"/>
      <c r="S36" s="115"/>
      <c r="T36" s="115"/>
      <c r="U36" s="115"/>
      <c r="V36" s="115"/>
      <c r="W36" s="115"/>
      <c r="X36" s="115"/>
      <c r="Y36" s="115"/>
      <c r="Z36" s="115"/>
      <c r="AA36" s="115"/>
      <c r="AB36" s="115"/>
      <c r="AC36" s="115"/>
      <c r="AD36" s="115"/>
      <c r="AE36" s="115"/>
      <c r="AF36" s="115"/>
      <c r="AG36" s="1126"/>
    </row>
    <row r="37" spans="1:33" ht="24.95" customHeight="1">
      <c r="A37" s="1331"/>
      <c r="B37" s="115"/>
      <c r="C37" s="115"/>
      <c r="D37" s="115"/>
      <c r="E37" s="115"/>
      <c r="F37" s="115"/>
      <c r="G37" s="115"/>
      <c r="H37" s="115"/>
      <c r="I37" s="115"/>
      <c r="J37" s="115"/>
      <c r="K37" s="115"/>
      <c r="L37" s="115"/>
      <c r="M37" s="115"/>
      <c r="N37" s="115"/>
      <c r="O37" s="115"/>
      <c r="P37" s="1331"/>
      <c r="Q37" s="1331"/>
      <c r="R37" s="115"/>
      <c r="S37" s="115"/>
      <c r="T37" s="115"/>
      <c r="U37" s="115"/>
      <c r="V37" s="115"/>
      <c r="W37" s="115"/>
      <c r="X37" s="115"/>
      <c r="Y37" s="115"/>
      <c r="Z37" s="115"/>
      <c r="AA37" s="115"/>
      <c r="AB37" s="115"/>
      <c r="AC37" s="115"/>
      <c r="AD37" s="115"/>
      <c r="AE37" s="115"/>
      <c r="AF37" s="115"/>
      <c r="AG37" s="1126"/>
    </row>
    <row r="38" spans="1:33" ht="24.95" customHeight="1">
      <c r="A38" s="1331"/>
      <c r="B38" s="115"/>
      <c r="C38" s="115"/>
      <c r="D38" s="115"/>
      <c r="E38" s="115"/>
      <c r="F38" s="115"/>
      <c r="G38" s="115"/>
      <c r="H38" s="115"/>
      <c r="I38" s="115"/>
      <c r="J38" s="115"/>
      <c r="K38" s="115"/>
      <c r="L38" s="115"/>
      <c r="M38" s="115"/>
      <c r="N38" s="115"/>
      <c r="O38" s="115"/>
      <c r="P38" s="1331"/>
      <c r="Q38" s="1331"/>
      <c r="R38" s="115"/>
      <c r="S38" s="115"/>
      <c r="T38" s="115"/>
      <c r="U38" s="115"/>
      <c r="V38" s="115"/>
      <c r="W38" s="115"/>
      <c r="X38" s="115"/>
      <c r="Y38" s="115"/>
      <c r="Z38" s="115"/>
      <c r="AA38" s="115"/>
      <c r="AB38" s="115"/>
      <c r="AC38" s="115"/>
      <c r="AD38" s="115"/>
      <c r="AE38" s="115"/>
      <c r="AF38" s="115"/>
      <c r="AG38" s="1126"/>
    </row>
    <row r="39" spans="1:33" ht="32.25" customHeight="1">
      <c r="A39" s="1383"/>
      <c r="B39" s="933" t="s">
        <v>571</v>
      </c>
      <c r="C39" s="1343" t="s">
        <v>1538</v>
      </c>
      <c r="D39" s="1343"/>
      <c r="E39" s="115"/>
      <c r="F39" s="115"/>
      <c r="G39" s="115"/>
      <c r="H39" s="115"/>
      <c r="I39" s="115"/>
      <c r="J39" s="115"/>
      <c r="K39" s="115"/>
      <c r="L39" s="115"/>
      <c r="M39" s="115"/>
      <c r="N39" s="4"/>
      <c r="O39" s="2353" t="s">
        <v>2125</v>
      </c>
      <c r="P39" s="115"/>
      <c r="Q39" s="125"/>
      <c r="R39" s="933" t="s">
        <v>623</v>
      </c>
      <c r="S39" s="1343" t="s">
        <v>2126</v>
      </c>
      <c r="T39" s="1343"/>
      <c r="U39" s="115"/>
      <c r="V39" s="115"/>
      <c r="W39" s="115"/>
      <c r="X39" s="1344"/>
      <c r="Y39" s="115"/>
      <c r="Z39" s="115"/>
      <c r="AA39" s="115"/>
      <c r="AB39" s="115"/>
      <c r="AC39" s="115"/>
      <c r="AD39" s="115"/>
      <c r="AE39" s="115"/>
      <c r="AF39" s="2353" t="s">
        <v>2125</v>
      </c>
      <c r="AG39" s="1383"/>
    </row>
    <row r="40" spans="1:33" s="1285" customFormat="1" ht="24.95" customHeight="1">
      <c r="A40" s="1372">
        <v>1</v>
      </c>
      <c r="B40" s="1373" t="s">
        <v>570</v>
      </c>
      <c r="C40" s="1744">
        <v>8054736611</v>
      </c>
      <c r="D40" s="1724">
        <v>5951663860</v>
      </c>
      <c r="E40" s="1724">
        <v>7557398762</v>
      </c>
      <c r="F40" s="1724">
        <v>3072018977</v>
      </c>
      <c r="G40" s="1724">
        <v>1994517</v>
      </c>
      <c r="H40" s="1724">
        <v>1038985214</v>
      </c>
      <c r="I40" s="1724">
        <v>627327663</v>
      </c>
      <c r="J40" s="1724">
        <v>41673289</v>
      </c>
      <c r="K40" s="1724">
        <v>9328187</v>
      </c>
      <c r="L40" s="1724">
        <v>21095584</v>
      </c>
      <c r="M40" s="1724">
        <v>176333260</v>
      </c>
      <c r="N40" s="1724">
        <v>67224193</v>
      </c>
      <c r="O40" s="1724">
        <v>294495321</v>
      </c>
      <c r="P40" s="1725">
        <v>1</v>
      </c>
      <c r="Q40" s="1384">
        <v>1</v>
      </c>
      <c r="R40" s="1373" t="s">
        <v>570</v>
      </c>
      <c r="S40" s="1724">
        <v>611986865</v>
      </c>
      <c r="T40" s="1724">
        <v>125704863</v>
      </c>
      <c r="U40" s="1724">
        <v>39579053</v>
      </c>
      <c r="V40" s="1724">
        <v>13905824</v>
      </c>
      <c r="W40" s="1724">
        <v>4485379785</v>
      </c>
      <c r="X40" s="1724">
        <v>2309638748</v>
      </c>
      <c r="Y40" s="1724">
        <v>910402165</v>
      </c>
      <c r="Z40" s="1724">
        <v>239478219</v>
      </c>
      <c r="AA40" s="1724">
        <v>20411934</v>
      </c>
      <c r="AB40" s="1724">
        <v>17784749</v>
      </c>
      <c r="AC40" s="1724">
        <v>658786634</v>
      </c>
      <c r="AD40" s="1724">
        <v>384189116</v>
      </c>
      <c r="AE40" s="1724">
        <v>1366115061</v>
      </c>
      <c r="AF40" s="1727">
        <v>104862224</v>
      </c>
      <c r="AG40" s="1011">
        <v>1</v>
      </c>
    </row>
    <row r="41" spans="1:33" s="1733" customFormat="1" ht="24.95" customHeight="1">
      <c r="A41" s="1375"/>
      <c r="B41" s="1376" t="s">
        <v>2121</v>
      </c>
      <c r="C41" s="1745">
        <v>6269265599</v>
      </c>
      <c r="D41" s="1728"/>
      <c r="E41" s="1728">
        <v>5771927749</v>
      </c>
      <c r="F41" s="1728"/>
      <c r="G41" s="1728"/>
      <c r="H41" s="1728"/>
      <c r="I41" s="1728"/>
      <c r="J41" s="1728"/>
      <c r="K41" s="1728"/>
      <c r="L41" s="1728"/>
      <c r="M41" s="1728"/>
      <c r="N41" s="1728"/>
      <c r="O41" s="1728"/>
      <c r="P41" s="1730"/>
      <c r="Q41" s="1375"/>
      <c r="R41" s="1376" t="s">
        <v>2121</v>
      </c>
      <c r="S41" s="1728"/>
      <c r="T41" s="1728"/>
      <c r="U41" s="1728"/>
      <c r="V41" s="1728"/>
      <c r="W41" s="1728"/>
      <c r="X41" s="1728"/>
      <c r="Y41" s="1728"/>
      <c r="Z41" s="1728"/>
      <c r="AA41" s="1728"/>
      <c r="AB41" s="1728"/>
      <c r="AC41" s="1728"/>
      <c r="AD41" s="1728"/>
      <c r="AE41" s="1728"/>
      <c r="AF41" s="1746"/>
      <c r="AG41" s="1732"/>
    </row>
    <row r="42" spans="1:33" s="1285" customFormat="1" ht="24.95" customHeight="1">
      <c r="A42" s="1372">
        <v>2</v>
      </c>
      <c r="B42" s="1378" t="s">
        <v>403</v>
      </c>
      <c r="C42" s="1747">
        <v>258297507</v>
      </c>
      <c r="D42" s="1734">
        <v>190927520</v>
      </c>
      <c r="E42" s="1734">
        <v>248569951</v>
      </c>
      <c r="F42" s="1734">
        <v>48682460</v>
      </c>
      <c r="G42" s="1734">
        <v>1349</v>
      </c>
      <c r="H42" s="1734">
        <v>266045</v>
      </c>
      <c r="I42" s="1734">
        <v>8645411</v>
      </c>
      <c r="J42" s="1734">
        <v>58316</v>
      </c>
      <c r="K42" s="1734">
        <v>38228</v>
      </c>
      <c r="L42" s="1734">
        <v>2215797</v>
      </c>
      <c r="M42" s="1734">
        <v>9096448</v>
      </c>
      <c r="N42" s="1734">
        <v>38464</v>
      </c>
      <c r="O42" s="1734">
        <v>3467608</v>
      </c>
      <c r="P42" s="1735">
        <v>2</v>
      </c>
      <c r="Q42" s="1372">
        <v>2</v>
      </c>
      <c r="R42" s="1378" t="s">
        <v>403</v>
      </c>
      <c r="S42" s="1734">
        <v>21272228</v>
      </c>
      <c r="T42" s="1734">
        <v>2297755</v>
      </c>
      <c r="U42" s="1734">
        <v>1035302</v>
      </c>
      <c r="V42" s="1734">
        <v>139655</v>
      </c>
      <c r="W42" s="1734">
        <v>199887491</v>
      </c>
      <c r="X42" s="1734">
        <v>117682374</v>
      </c>
      <c r="Y42" s="1734">
        <v>27234308</v>
      </c>
      <c r="Z42" s="1734">
        <v>66283</v>
      </c>
      <c r="AA42" s="1734">
        <v>1791842</v>
      </c>
      <c r="AB42" s="1734">
        <v>659660</v>
      </c>
      <c r="AC42" s="1734">
        <v>23972490</v>
      </c>
      <c r="AD42" s="1734">
        <v>5915254</v>
      </c>
      <c r="AE42" s="1734">
        <v>101420855</v>
      </c>
      <c r="AF42" s="1736">
        <v>2891333</v>
      </c>
      <c r="AG42" s="1011">
        <v>2</v>
      </c>
    </row>
    <row r="43" spans="1:33" s="1733" customFormat="1" ht="24.95" customHeight="1">
      <c r="A43" s="1375"/>
      <c r="B43" s="1379" t="s">
        <v>1391</v>
      </c>
      <c r="C43" s="1748">
        <v>209230177</v>
      </c>
      <c r="D43" s="1737"/>
      <c r="E43" s="1737">
        <v>199502620</v>
      </c>
      <c r="F43" s="1737"/>
      <c r="G43" s="1749"/>
      <c r="H43" s="1737"/>
      <c r="I43" s="1737"/>
      <c r="J43" s="1737"/>
      <c r="K43" s="1737"/>
      <c r="L43" s="1737"/>
      <c r="M43" s="1737"/>
      <c r="N43" s="1737"/>
      <c r="O43" s="1737"/>
      <c r="P43" s="1730"/>
      <c r="Q43" s="1375"/>
      <c r="R43" s="1380" t="s">
        <v>1391</v>
      </c>
      <c r="S43" s="1737"/>
      <c r="T43" s="1737"/>
      <c r="U43" s="1737"/>
      <c r="V43" s="1737"/>
      <c r="W43" s="1737"/>
      <c r="X43" s="1737"/>
      <c r="Y43" s="1737"/>
      <c r="Z43" s="1737"/>
      <c r="AA43" s="1737"/>
      <c r="AB43" s="1737"/>
      <c r="AC43" s="1737"/>
      <c r="AD43" s="1737"/>
      <c r="AE43" s="1737"/>
      <c r="AF43" s="1741"/>
      <c r="AG43" s="1732"/>
    </row>
    <row r="44" spans="1:33" s="1285" customFormat="1" ht="24.95" customHeight="1">
      <c r="A44" s="1372">
        <v>3</v>
      </c>
      <c r="B44" s="1378" t="s">
        <v>404</v>
      </c>
      <c r="C44" s="1747">
        <v>202419007</v>
      </c>
      <c r="D44" s="1734">
        <v>184651093</v>
      </c>
      <c r="E44" s="1734">
        <v>183717750</v>
      </c>
      <c r="F44" s="1734">
        <v>70897833</v>
      </c>
      <c r="G44" s="1734">
        <v>1972</v>
      </c>
      <c r="H44" s="1734">
        <v>810096</v>
      </c>
      <c r="I44" s="1734">
        <v>30145144</v>
      </c>
      <c r="J44" s="1734">
        <v>561473</v>
      </c>
      <c r="K44" s="1734">
        <v>106427</v>
      </c>
      <c r="L44" s="1734">
        <v>2759991</v>
      </c>
      <c r="M44" s="1734">
        <v>5763094</v>
      </c>
      <c r="N44" s="1734">
        <v>674087</v>
      </c>
      <c r="O44" s="1734">
        <v>6913423</v>
      </c>
      <c r="P44" s="1735">
        <v>3</v>
      </c>
      <c r="Q44" s="1372">
        <v>3</v>
      </c>
      <c r="R44" s="1378" t="s">
        <v>404</v>
      </c>
      <c r="S44" s="1734">
        <v>20694679</v>
      </c>
      <c r="T44" s="1734">
        <v>1933872</v>
      </c>
      <c r="U44" s="1734" t="s">
        <v>21</v>
      </c>
      <c r="V44" s="1734">
        <v>533575</v>
      </c>
      <c r="W44" s="1734">
        <v>112819918</v>
      </c>
      <c r="X44" s="1734">
        <v>60291301</v>
      </c>
      <c r="Y44" s="1734">
        <v>4224839</v>
      </c>
      <c r="Z44" s="1734">
        <v>580627</v>
      </c>
      <c r="AA44" s="1734">
        <v>1482873</v>
      </c>
      <c r="AB44" s="1734">
        <v>3177819</v>
      </c>
      <c r="AC44" s="1734">
        <v>34811287</v>
      </c>
      <c r="AD44" s="1734">
        <v>17130362</v>
      </c>
      <c r="AE44" s="1734">
        <v>81498729</v>
      </c>
      <c r="AF44" s="1736">
        <v>1062960</v>
      </c>
      <c r="AG44" s="1011">
        <v>3</v>
      </c>
    </row>
    <row r="45" spans="1:33" s="1733" customFormat="1" ht="24.95" customHeight="1">
      <c r="A45" s="1375"/>
      <c r="B45" s="1379" t="s">
        <v>2122</v>
      </c>
      <c r="C45" s="1748">
        <v>202419007</v>
      </c>
      <c r="D45" s="1737"/>
      <c r="E45" s="1737">
        <v>183717750</v>
      </c>
      <c r="F45" s="1737"/>
      <c r="G45" s="1749"/>
      <c r="H45" s="1737"/>
      <c r="I45" s="1737"/>
      <c r="J45" s="1737"/>
      <c r="K45" s="1737"/>
      <c r="L45" s="1737"/>
      <c r="M45" s="1737"/>
      <c r="N45" s="1737"/>
      <c r="O45" s="1737"/>
      <c r="P45" s="1730"/>
      <c r="Q45" s="1375"/>
      <c r="R45" s="1380" t="s">
        <v>2122</v>
      </c>
      <c r="S45" s="1737"/>
      <c r="T45" s="1737"/>
      <c r="U45" s="1737"/>
      <c r="V45" s="1737"/>
      <c r="W45" s="1737"/>
      <c r="X45" s="1737"/>
      <c r="Y45" s="1737"/>
      <c r="Z45" s="1737"/>
      <c r="AA45" s="1737"/>
      <c r="AB45" s="1737"/>
      <c r="AC45" s="1737"/>
      <c r="AD45" s="1737"/>
      <c r="AE45" s="1737"/>
      <c r="AF45" s="1741"/>
      <c r="AG45" s="1732"/>
    </row>
    <row r="46" spans="1:33" s="1285" customFormat="1" ht="24.95" customHeight="1">
      <c r="A46" s="1372">
        <v>4</v>
      </c>
      <c r="B46" s="1378" t="s">
        <v>405</v>
      </c>
      <c r="C46" s="1747">
        <v>2637965419</v>
      </c>
      <c r="D46" s="1734">
        <v>2069739497</v>
      </c>
      <c r="E46" s="1734">
        <v>2481304377</v>
      </c>
      <c r="F46" s="1734">
        <v>1355773478</v>
      </c>
      <c r="G46" s="1734">
        <v>503499</v>
      </c>
      <c r="H46" s="1734">
        <v>581862389</v>
      </c>
      <c r="I46" s="1734">
        <v>186366047</v>
      </c>
      <c r="J46" s="1734">
        <v>13449559</v>
      </c>
      <c r="K46" s="1734">
        <v>7717680</v>
      </c>
      <c r="L46" s="1734">
        <v>3497260</v>
      </c>
      <c r="M46" s="1734">
        <v>41727875</v>
      </c>
      <c r="N46" s="1734">
        <v>28537001</v>
      </c>
      <c r="O46" s="1734">
        <v>165935050</v>
      </c>
      <c r="P46" s="1735">
        <v>4</v>
      </c>
      <c r="Q46" s="1372">
        <v>4</v>
      </c>
      <c r="R46" s="1378" t="s">
        <v>405</v>
      </c>
      <c r="S46" s="1734">
        <v>282302240</v>
      </c>
      <c r="T46" s="1734">
        <v>20666372</v>
      </c>
      <c r="U46" s="1734">
        <v>19074901</v>
      </c>
      <c r="V46" s="1734">
        <v>4133605</v>
      </c>
      <c r="W46" s="1734">
        <v>1125530899</v>
      </c>
      <c r="X46" s="1734">
        <v>503592525</v>
      </c>
      <c r="Y46" s="1734">
        <v>252190525</v>
      </c>
      <c r="Z46" s="1734">
        <v>90666308</v>
      </c>
      <c r="AA46" s="1734">
        <v>7818471</v>
      </c>
      <c r="AB46" s="1734">
        <v>8054453</v>
      </c>
      <c r="AC46" s="1734">
        <v>174717209</v>
      </c>
      <c r="AD46" s="1734">
        <v>107945028</v>
      </c>
      <c r="AE46" s="1734">
        <v>356552435</v>
      </c>
      <c r="AF46" s="1736">
        <v>44022913</v>
      </c>
      <c r="AG46" s="1011">
        <v>4</v>
      </c>
    </row>
    <row r="47" spans="1:33" s="1733" customFormat="1" ht="24.95" customHeight="1">
      <c r="A47" s="1375"/>
      <c r="B47" s="1379" t="s">
        <v>2123</v>
      </c>
      <c r="C47" s="1748">
        <v>2152315672</v>
      </c>
      <c r="D47" s="1737"/>
      <c r="E47" s="1737">
        <v>1995654630</v>
      </c>
      <c r="F47" s="1737"/>
      <c r="G47" s="1749"/>
      <c r="H47" s="1737"/>
      <c r="I47" s="1737"/>
      <c r="J47" s="1737"/>
      <c r="K47" s="1737"/>
      <c r="L47" s="1737"/>
      <c r="M47" s="1737"/>
      <c r="N47" s="1737"/>
      <c r="O47" s="1737"/>
      <c r="P47" s="1730"/>
      <c r="Q47" s="1375"/>
      <c r="R47" s="1380" t="s">
        <v>2123</v>
      </c>
      <c r="S47" s="1737"/>
      <c r="T47" s="1737"/>
      <c r="U47" s="1737"/>
      <c r="V47" s="1737"/>
      <c r="W47" s="1737"/>
      <c r="X47" s="1737"/>
      <c r="Y47" s="1737"/>
      <c r="Z47" s="1737"/>
      <c r="AA47" s="1737"/>
      <c r="AB47" s="1737"/>
      <c r="AC47" s="1737"/>
      <c r="AD47" s="1737"/>
      <c r="AE47" s="1737"/>
      <c r="AF47" s="1741"/>
      <c r="AG47" s="1732"/>
    </row>
    <row r="48" spans="1:33" s="1285" customFormat="1" ht="24.95" customHeight="1">
      <c r="A48" s="1372">
        <v>5</v>
      </c>
      <c r="B48" s="1378" t="s">
        <v>406</v>
      </c>
      <c r="C48" s="1747">
        <v>855960466</v>
      </c>
      <c r="D48" s="1734">
        <v>671742582</v>
      </c>
      <c r="E48" s="1734">
        <v>773053958</v>
      </c>
      <c r="F48" s="1734">
        <v>365520617</v>
      </c>
      <c r="G48" s="1734">
        <v>762584</v>
      </c>
      <c r="H48" s="1734">
        <v>78490843</v>
      </c>
      <c r="I48" s="1734">
        <v>103536365</v>
      </c>
      <c r="J48" s="1734">
        <v>2086248</v>
      </c>
      <c r="K48" s="1734">
        <v>473173</v>
      </c>
      <c r="L48" s="1734">
        <v>2315698</v>
      </c>
      <c r="M48" s="1734">
        <v>27174245</v>
      </c>
      <c r="N48" s="1734">
        <v>11213278</v>
      </c>
      <c r="O48" s="1734">
        <v>29035756</v>
      </c>
      <c r="P48" s="1735">
        <v>5</v>
      </c>
      <c r="Q48" s="1372">
        <v>5</v>
      </c>
      <c r="R48" s="1378" t="s">
        <v>406</v>
      </c>
      <c r="S48" s="1734">
        <v>71248353</v>
      </c>
      <c r="T48" s="1734">
        <v>22569208</v>
      </c>
      <c r="U48" s="1734">
        <v>12258875</v>
      </c>
      <c r="V48" s="1734">
        <v>4355992</v>
      </c>
      <c r="W48" s="1734">
        <v>407533340</v>
      </c>
      <c r="X48" s="1734">
        <v>155059312</v>
      </c>
      <c r="Y48" s="1734">
        <v>76872298</v>
      </c>
      <c r="Z48" s="1734">
        <v>51580853</v>
      </c>
      <c r="AA48" s="1734">
        <v>2452029</v>
      </c>
      <c r="AB48" s="1734">
        <v>2765100</v>
      </c>
      <c r="AC48" s="1734">
        <v>108175997</v>
      </c>
      <c r="AD48" s="1734">
        <v>73439744</v>
      </c>
      <c r="AE48" s="1734">
        <v>152023528</v>
      </c>
      <c r="AF48" s="1736">
        <v>8316423</v>
      </c>
      <c r="AG48" s="1011">
        <v>5</v>
      </c>
    </row>
    <row r="49" spans="1:33" s="1733" customFormat="1" ht="24.95" customHeight="1">
      <c r="A49" s="1375"/>
      <c r="B49" s="1379" t="s">
        <v>2124</v>
      </c>
      <c r="C49" s="1748">
        <v>725172855</v>
      </c>
      <c r="D49" s="1737"/>
      <c r="E49" s="1737">
        <v>642266347</v>
      </c>
      <c r="F49" s="1737"/>
      <c r="G49" s="1749"/>
      <c r="H49" s="1737"/>
      <c r="I49" s="1737"/>
      <c r="J49" s="1737"/>
      <c r="K49" s="1737"/>
      <c r="L49" s="1737"/>
      <c r="M49" s="1737"/>
      <c r="N49" s="1737"/>
      <c r="O49" s="1737"/>
      <c r="P49" s="1730"/>
      <c r="Q49" s="1375"/>
      <c r="R49" s="1380" t="s">
        <v>2124</v>
      </c>
      <c r="S49" s="1737"/>
      <c r="T49" s="1737"/>
      <c r="U49" s="1737"/>
      <c r="V49" s="1737"/>
      <c r="W49" s="1737"/>
      <c r="X49" s="1737"/>
      <c r="Y49" s="1737"/>
      <c r="Z49" s="1737"/>
      <c r="AA49" s="1737"/>
      <c r="AB49" s="1737"/>
      <c r="AC49" s="1737"/>
      <c r="AD49" s="1737"/>
      <c r="AE49" s="1737"/>
      <c r="AF49" s="1741"/>
      <c r="AG49" s="1732"/>
    </row>
    <row r="50" spans="1:33" s="1285" customFormat="1" ht="24.95" customHeight="1">
      <c r="A50" s="1372">
        <v>6</v>
      </c>
      <c r="B50" s="1378" t="s">
        <v>407</v>
      </c>
      <c r="C50" s="1747">
        <v>972002194</v>
      </c>
      <c r="D50" s="1734">
        <v>720052901</v>
      </c>
      <c r="E50" s="1734">
        <v>913888969</v>
      </c>
      <c r="F50" s="1734">
        <v>272919205</v>
      </c>
      <c r="G50" s="1734">
        <v>223378</v>
      </c>
      <c r="H50" s="1734">
        <v>64195723</v>
      </c>
      <c r="I50" s="1734">
        <v>74270126</v>
      </c>
      <c r="J50" s="1734">
        <v>762663</v>
      </c>
      <c r="K50" s="1734">
        <v>366331</v>
      </c>
      <c r="L50" s="1734">
        <v>1699364</v>
      </c>
      <c r="M50" s="1734">
        <v>31477459</v>
      </c>
      <c r="N50" s="1734">
        <v>7555450</v>
      </c>
      <c r="O50" s="1734">
        <v>24400408</v>
      </c>
      <c r="P50" s="1735">
        <v>6</v>
      </c>
      <c r="Q50" s="1372">
        <v>6</v>
      </c>
      <c r="R50" s="1378" t="s">
        <v>407</v>
      </c>
      <c r="S50" s="1734">
        <v>62386305</v>
      </c>
      <c r="T50" s="1734">
        <v>3607345</v>
      </c>
      <c r="U50" s="1734">
        <v>598326</v>
      </c>
      <c r="V50" s="1734">
        <v>1376327</v>
      </c>
      <c r="W50" s="1734">
        <v>640969764</v>
      </c>
      <c r="X50" s="1734">
        <v>306960013</v>
      </c>
      <c r="Y50" s="1734">
        <v>124454022</v>
      </c>
      <c r="Z50" s="1734">
        <v>71602895</v>
      </c>
      <c r="AA50" s="1734">
        <v>166629</v>
      </c>
      <c r="AB50" s="1734">
        <v>633261</v>
      </c>
      <c r="AC50" s="1734">
        <v>82756148</v>
      </c>
      <c r="AD50" s="1734">
        <v>47693804</v>
      </c>
      <c r="AE50" s="1734">
        <v>128127004</v>
      </c>
      <c r="AF50" s="1736">
        <v>10416681</v>
      </c>
      <c r="AG50" s="1011">
        <v>6</v>
      </c>
    </row>
    <row r="51" spans="1:33" s="1733" customFormat="1" ht="24.95" customHeight="1">
      <c r="A51" s="1375"/>
      <c r="B51" s="1379" t="s">
        <v>1493</v>
      </c>
      <c r="C51" s="1748">
        <v>731924567</v>
      </c>
      <c r="D51" s="1737"/>
      <c r="E51" s="1737">
        <v>673811342</v>
      </c>
      <c r="F51" s="1737"/>
      <c r="G51" s="1737"/>
      <c r="H51" s="1737"/>
      <c r="I51" s="1737"/>
      <c r="J51" s="1737"/>
      <c r="K51" s="1737"/>
      <c r="L51" s="1737"/>
      <c r="M51" s="1737"/>
      <c r="N51" s="1737"/>
      <c r="O51" s="1737"/>
      <c r="P51" s="1730"/>
      <c r="Q51" s="1375"/>
      <c r="R51" s="1380" t="s">
        <v>1493</v>
      </c>
      <c r="S51" s="1737"/>
      <c r="T51" s="1737"/>
      <c r="U51" s="1737"/>
      <c r="V51" s="1737"/>
      <c r="W51" s="1737"/>
      <c r="X51" s="1737"/>
      <c r="Y51" s="1737"/>
      <c r="Z51" s="1737"/>
      <c r="AA51" s="1737"/>
      <c r="AB51" s="1737"/>
      <c r="AC51" s="1737"/>
      <c r="AD51" s="1737"/>
      <c r="AE51" s="1737"/>
      <c r="AF51" s="1741"/>
      <c r="AG51" s="1732"/>
    </row>
    <row r="52" spans="1:33" s="1285" customFormat="1" ht="24.95" customHeight="1">
      <c r="A52" s="1372">
        <v>7</v>
      </c>
      <c r="B52" s="1378" t="s">
        <v>408</v>
      </c>
      <c r="C52" s="1747">
        <v>1749027682</v>
      </c>
      <c r="D52" s="1734">
        <v>1274670679</v>
      </c>
      <c r="E52" s="1734">
        <v>1666365739</v>
      </c>
      <c r="F52" s="1734">
        <v>602976758</v>
      </c>
      <c r="G52" s="1734">
        <v>49167</v>
      </c>
      <c r="H52" s="1734">
        <v>208949294</v>
      </c>
      <c r="I52" s="1734">
        <v>115986862</v>
      </c>
      <c r="J52" s="1734">
        <v>23137992</v>
      </c>
      <c r="K52" s="1734">
        <v>279960</v>
      </c>
      <c r="L52" s="1734">
        <v>4672333</v>
      </c>
      <c r="M52" s="1734">
        <v>38848591</v>
      </c>
      <c r="N52" s="1734">
        <v>15196083</v>
      </c>
      <c r="O52" s="1734">
        <v>37475770</v>
      </c>
      <c r="P52" s="1735">
        <v>7</v>
      </c>
      <c r="Q52" s="1372">
        <v>7</v>
      </c>
      <c r="R52" s="1378" t="s">
        <v>408</v>
      </c>
      <c r="S52" s="1734">
        <v>115515891</v>
      </c>
      <c r="T52" s="1734">
        <v>42654892</v>
      </c>
      <c r="U52" s="1734" t="s">
        <v>21</v>
      </c>
      <c r="V52" s="1734">
        <v>209924</v>
      </c>
      <c r="W52" s="1734">
        <v>1063388981</v>
      </c>
      <c r="X52" s="1734">
        <v>579026664</v>
      </c>
      <c r="Y52" s="1734">
        <v>269916196</v>
      </c>
      <c r="Z52" s="1734">
        <v>19434060</v>
      </c>
      <c r="AA52" s="1734">
        <v>788756</v>
      </c>
      <c r="AB52" s="1734">
        <v>287140</v>
      </c>
      <c r="AC52" s="1734">
        <v>128316190</v>
      </c>
      <c r="AD52" s="1734">
        <v>66814582</v>
      </c>
      <c r="AE52" s="1734">
        <v>316105098</v>
      </c>
      <c r="AF52" s="1736">
        <v>15847362</v>
      </c>
      <c r="AG52" s="1011">
        <v>7</v>
      </c>
    </row>
    <row r="53" spans="1:33" s="1733" customFormat="1" ht="24.95" customHeight="1">
      <c r="A53" s="1375"/>
      <c r="B53" s="1379" t="s">
        <v>1494</v>
      </c>
      <c r="C53" s="1748">
        <v>1331851198</v>
      </c>
      <c r="D53" s="1737"/>
      <c r="E53" s="1737">
        <v>1249189255</v>
      </c>
      <c r="F53" s="1737"/>
      <c r="G53" s="1737"/>
      <c r="H53" s="1737"/>
      <c r="I53" s="1737"/>
      <c r="J53" s="1737"/>
      <c r="K53" s="1737"/>
      <c r="L53" s="1737"/>
      <c r="M53" s="1737"/>
      <c r="N53" s="1737"/>
      <c r="O53" s="1737"/>
      <c r="P53" s="1730"/>
      <c r="Q53" s="1375"/>
      <c r="R53" s="1380" t="s">
        <v>1494</v>
      </c>
      <c r="S53" s="1737"/>
      <c r="T53" s="1737"/>
      <c r="U53" s="1737"/>
      <c r="V53" s="1737"/>
      <c r="W53" s="1737"/>
      <c r="X53" s="1737"/>
      <c r="Y53" s="1737"/>
      <c r="Z53" s="1737"/>
      <c r="AA53" s="1737"/>
      <c r="AB53" s="1737"/>
      <c r="AC53" s="1737"/>
      <c r="AD53" s="1737"/>
      <c r="AE53" s="1737"/>
      <c r="AF53" s="1741"/>
      <c r="AG53" s="1732"/>
    </row>
    <row r="54" spans="1:33" s="1285" customFormat="1" ht="24.95" customHeight="1">
      <c r="A54" s="1372">
        <v>8</v>
      </c>
      <c r="B54" s="1378" t="s">
        <v>409</v>
      </c>
      <c r="C54" s="1747">
        <v>384022452</v>
      </c>
      <c r="D54" s="1734">
        <v>187398788</v>
      </c>
      <c r="E54" s="1734">
        <v>358604075</v>
      </c>
      <c r="F54" s="1734">
        <v>106827103</v>
      </c>
      <c r="G54" s="1734">
        <v>5847</v>
      </c>
      <c r="H54" s="1734">
        <v>173174</v>
      </c>
      <c r="I54" s="1734">
        <v>61634968</v>
      </c>
      <c r="J54" s="1734">
        <v>609293</v>
      </c>
      <c r="K54" s="1734">
        <v>124410</v>
      </c>
      <c r="L54" s="1734">
        <v>1994452</v>
      </c>
      <c r="M54" s="1734">
        <v>12781050</v>
      </c>
      <c r="N54" s="1734">
        <v>1321945</v>
      </c>
      <c r="O54" s="1734">
        <v>4827930</v>
      </c>
      <c r="P54" s="1735">
        <v>8</v>
      </c>
      <c r="Q54" s="1372">
        <v>8</v>
      </c>
      <c r="R54" s="1378" t="s">
        <v>409</v>
      </c>
      <c r="S54" s="1734">
        <v>18380623</v>
      </c>
      <c r="T54" s="1734">
        <v>4810880</v>
      </c>
      <c r="U54" s="1734" t="s">
        <v>21</v>
      </c>
      <c r="V54" s="1734">
        <v>162529</v>
      </c>
      <c r="W54" s="1734">
        <v>251776972</v>
      </c>
      <c r="X54" s="1734">
        <v>194922729</v>
      </c>
      <c r="Y54" s="1734">
        <v>3933955</v>
      </c>
      <c r="Z54" s="1734">
        <v>775269</v>
      </c>
      <c r="AA54" s="1734">
        <v>41899</v>
      </c>
      <c r="AB54" s="1734">
        <v>2207316</v>
      </c>
      <c r="AC54" s="1734">
        <v>39402202</v>
      </c>
      <c r="AD54" s="1734">
        <v>17551562</v>
      </c>
      <c r="AE54" s="1734">
        <v>127729272</v>
      </c>
      <c r="AF54" s="1736">
        <v>7866814</v>
      </c>
      <c r="AG54" s="1011">
        <v>8</v>
      </c>
    </row>
    <row r="55" spans="1:33" s="1733" customFormat="1" ht="24.95" customHeight="1">
      <c r="A55" s="1375"/>
      <c r="B55" s="1379" t="s">
        <v>1495</v>
      </c>
      <c r="C55" s="1748">
        <v>241193143</v>
      </c>
      <c r="D55" s="1737"/>
      <c r="E55" s="1737">
        <v>215774766</v>
      </c>
      <c r="F55" s="1737"/>
      <c r="G55" s="1737"/>
      <c r="H55" s="1737"/>
      <c r="I55" s="1737"/>
      <c r="J55" s="1737"/>
      <c r="K55" s="1737"/>
      <c r="L55" s="1737"/>
      <c r="M55" s="1737"/>
      <c r="N55" s="1737"/>
      <c r="O55" s="1737"/>
      <c r="P55" s="1730"/>
      <c r="Q55" s="1375"/>
      <c r="R55" s="1380" t="s">
        <v>1495</v>
      </c>
      <c r="S55" s="1737"/>
      <c r="T55" s="1737"/>
      <c r="U55" s="1737"/>
      <c r="V55" s="1737"/>
      <c r="W55" s="1737"/>
      <c r="X55" s="1737"/>
      <c r="Y55" s="1737"/>
      <c r="Z55" s="1737"/>
      <c r="AA55" s="1737"/>
      <c r="AB55" s="1737"/>
      <c r="AC55" s="1737"/>
      <c r="AD55" s="1737"/>
      <c r="AE55" s="1737"/>
      <c r="AF55" s="1741"/>
      <c r="AG55" s="1732"/>
    </row>
    <row r="56" spans="1:33" s="1285" customFormat="1" ht="24.95" customHeight="1">
      <c r="A56" s="1372">
        <v>9</v>
      </c>
      <c r="B56" s="1378" t="s">
        <v>410</v>
      </c>
      <c r="C56" s="1747">
        <v>995041884</v>
      </c>
      <c r="D56" s="1734">
        <v>652480800</v>
      </c>
      <c r="E56" s="1734">
        <v>931893943</v>
      </c>
      <c r="F56" s="1734">
        <v>248421523</v>
      </c>
      <c r="G56" s="1734">
        <v>446721</v>
      </c>
      <c r="H56" s="1734">
        <v>104237650</v>
      </c>
      <c r="I56" s="1734">
        <v>46742740</v>
      </c>
      <c r="J56" s="1734">
        <v>1007745</v>
      </c>
      <c r="K56" s="1734">
        <v>221978</v>
      </c>
      <c r="L56" s="1734">
        <v>1940689</v>
      </c>
      <c r="M56" s="1734">
        <v>9464498</v>
      </c>
      <c r="N56" s="1734">
        <v>2687885</v>
      </c>
      <c r="O56" s="1734">
        <v>22439376</v>
      </c>
      <c r="P56" s="1735">
        <v>9</v>
      </c>
      <c r="Q56" s="1372">
        <v>9</v>
      </c>
      <c r="R56" s="1378" t="s">
        <v>410</v>
      </c>
      <c r="S56" s="1734">
        <v>20186546</v>
      </c>
      <c r="T56" s="1734">
        <v>27164539</v>
      </c>
      <c r="U56" s="1734">
        <v>6611649</v>
      </c>
      <c r="V56" s="1734">
        <v>2994217</v>
      </c>
      <c r="W56" s="1734">
        <v>683472420</v>
      </c>
      <c r="X56" s="1734">
        <v>392103830</v>
      </c>
      <c r="Y56" s="1734">
        <v>151576022</v>
      </c>
      <c r="Z56" s="1734">
        <v>4771924</v>
      </c>
      <c r="AA56" s="1734">
        <v>5869435</v>
      </c>
      <c r="AB56" s="1734" t="s">
        <v>21</v>
      </c>
      <c r="AC56" s="1734">
        <v>66635111</v>
      </c>
      <c r="AD56" s="1734">
        <v>47698780</v>
      </c>
      <c r="AE56" s="1734">
        <v>102658140</v>
      </c>
      <c r="AF56" s="1736">
        <v>14437738</v>
      </c>
      <c r="AG56" s="1011">
        <v>9</v>
      </c>
    </row>
    <row r="57" spans="1:33" s="1733" customFormat="1" ht="24.95" customHeight="1">
      <c r="A57" s="1381"/>
      <c r="B57" s="1385" t="s">
        <v>1496</v>
      </c>
      <c r="C57" s="1750">
        <v>675158980</v>
      </c>
      <c r="D57" s="1751"/>
      <c r="E57" s="1751">
        <v>612011039</v>
      </c>
      <c r="F57" s="1751"/>
      <c r="G57" s="1751"/>
      <c r="H57" s="1751"/>
      <c r="I57" s="1751"/>
      <c r="J57" s="1751"/>
      <c r="K57" s="1751"/>
      <c r="L57" s="1751"/>
      <c r="M57" s="1751"/>
      <c r="N57" s="1752"/>
      <c r="O57" s="1752"/>
      <c r="P57" s="1742"/>
      <c r="Q57" s="1381"/>
      <c r="R57" s="1386" t="s">
        <v>1496</v>
      </c>
      <c r="S57" s="1752"/>
      <c r="T57" s="1752"/>
      <c r="U57" s="1752"/>
      <c r="V57" s="1752"/>
      <c r="W57" s="1752"/>
      <c r="X57" s="1752"/>
      <c r="Y57" s="1752"/>
      <c r="Z57" s="1752"/>
      <c r="AA57" s="1752"/>
      <c r="AB57" s="1752"/>
      <c r="AC57" s="1752"/>
      <c r="AD57" s="1752"/>
      <c r="AE57" s="1752"/>
      <c r="AF57" s="1753"/>
      <c r="AG57" s="1754"/>
    </row>
    <row r="58" spans="1:33" ht="17.45" customHeight="1">
      <c r="A58" s="1126"/>
      <c r="B58" s="99" t="s">
        <v>572</v>
      </c>
      <c r="H58" s="1387" t="s">
        <v>1497</v>
      </c>
      <c r="I58" s="388"/>
      <c r="J58" s="388"/>
      <c r="K58" s="388"/>
      <c r="L58" s="388"/>
      <c r="M58" s="388"/>
      <c r="N58" s="388"/>
      <c r="O58" s="388"/>
      <c r="Q58" s="1126"/>
      <c r="R58" s="99" t="s">
        <v>1165</v>
      </c>
      <c r="X58" s="1387" t="s">
        <v>1498</v>
      </c>
    </row>
    <row r="59" spans="1:33" ht="17.45" customHeight="1">
      <c r="A59" s="1126"/>
      <c r="B59" s="514" t="s">
        <v>1499</v>
      </c>
      <c r="H59" s="2809" t="s">
        <v>1500</v>
      </c>
      <c r="I59" s="2810"/>
      <c r="J59" s="2810"/>
      <c r="K59" s="2810"/>
      <c r="L59" s="2810"/>
      <c r="M59" s="2810"/>
      <c r="N59" s="2810"/>
      <c r="O59" s="2810"/>
      <c r="Q59" s="1126"/>
      <c r="R59" s="99" t="s">
        <v>1166</v>
      </c>
      <c r="X59" s="1387" t="s">
        <v>1501</v>
      </c>
    </row>
    <row r="60" spans="1:33" ht="17.45" customHeight="1">
      <c r="A60" s="1126"/>
      <c r="B60" s="515" t="s">
        <v>1502</v>
      </c>
      <c r="H60" s="2810"/>
      <c r="I60" s="2810"/>
      <c r="J60" s="2810"/>
      <c r="K60" s="2810"/>
      <c r="L60" s="2810"/>
      <c r="M60" s="2810"/>
      <c r="N60" s="2810"/>
      <c r="O60" s="2810"/>
      <c r="Q60" s="1126"/>
      <c r="R60" s="99"/>
    </row>
    <row r="61" spans="1:33" ht="17.45" customHeight="1">
      <c r="B61" s="514"/>
      <c r="H61" s="2810"/>
      <c r="I61" s="2810"/>
      <c r="J61" s="2810"/>
      <c r="K61" s="2810"/>
      <c r="L61" s="2810"/>
      <c r="M61" s="2810"/>
      <c r="N61" s="2810"/>
      <c r="O61" s="2810"/>
    </row>
    <row r="62" spans="1:33" ht="17.45" customHeight="1">
      <c r="B62" s="515"/>
      <c r="H62" s="2810"/>
      <c r="I62" s="2810"/>
      <c r="J62" s="2810"/>
      <c r="K62" s="2810"/>
      <c r="L62" s="2810"/>
      <c r="M62" s="2810"/>
      <c r="N62" s="2810"/>
      <c r="O62" s="2810"/>
    </row>
    <row r="63" spans="1:33" ht="17.45" customHeight="1">
      <c r="H63" s="2354"/>
      <c r="I63" s="2354"/>
      <c r="J63" s="2354"/>
      <c r="K63" s="2354"/>
      <c r="L63" s="2354"/>
      <c r="M63" s="2354"/>
      <c r="N63" s="2354"/>
      <c r="O63" s="2354"/>
    </row>
    <row r="64" spans="1:33" ht="17.45" customHeight="1">
      <c r="H64" s="2354"/>
      <c r="I64" s="2354"/>
      <c r="J64" s="2354"/>
      <c r="K64" s="2354"/>
      <c r="L64" s="2354"/>
      <c r="M64" s="2354"/>
      <c r="N64" s="2354"/>
      <c r="O64" s="2354"/>
    </row>
    <row r="65" spans="2:18" ht="17.45" customHeight="1">
      <c r="I65" s="969"/>
      <c r="J65" s="969"/>
      <c r="K65" s="969"/>
      <c r="L65" s="969"/>
      <c r="M65" s="969"/>
      <c r="N65" s="969"/>
      <c r="O65" s="969"/>
    </row>
    <row r="66" spans="2:18" ht="17.45" customHeight="1">
      <c r="Q66" s="397"/>
      <c r="R66" s="35"/>
    </row>
    <row r="67" spans="2:18" ht="17.45" customHeight="1">
      <c r="Q67" s="1353"/>
      <c r="R67" s="1353"/>
    </row>
    <row r="68" spans="2:18" ht="17.45" customHeight="1">
      <c r="B68" s="1388"/>
      <c r="Q68" s="1389"/>
      <c r="R68" s="519"/>
    </row>
    <row r="69" spans="2:18" ht="17.45" customHeight="1">
      <c r="B69" s="1388"/>
      <c r="Q69" s="1389"/>
      <c r="R69" s="519"/>
    </row>
    <row r="70" spans="2:18" ht="17.45" customHeight="1">
      <c r="B70" s="1388"/>
      <c r="Q70" s="1389"/>
      <c r="R70" s="519"/>
    </row>
    <row r="71" spans="2:18" ht="17.45" customHeight="1">
      <c r="B71" s="1388"/>
      <c r="Q71" s="1389"/>
      <c r="R71" s="519"/>
    </row>
    <row r="72" spans="2:18" ht="17.45" customHeight="1"/>
    <row r="73" spans="2:18" ht="17.45" customHeight="1"/>
    <row r="74" spans="2:18" ht="17.45" customHeight="1"/>
    <row r="75" spans="2:18" ht="17.45" customHeight="1"/>
    <row r="76" spans="2:18" ht="17.45" customHeight="1"/>
    <row r="77" spans="2:18" ht="17.45" customHeight="1"/>
  </sheetData>
  <mergeCells count="3">
    <mergeCell ref="B7:C7"/>
    <mergeCell ref="D8:G8"/>
    <mergeCell ref="H59:O62"/>
  </mergeCells>
  <phoneticPr fontId="99"/>
  <printOptions horizontalCentered="1"/>
  <pageMargins left="0.39370078740157483" right="0.39370078740157483" top="0.19685039370078741" bottom="0.39370078740157483" header="0.51181102362204722" footer="0.51181102362204722"/>
  <pageSetup paperSize="9" scale="57" firstPageNumber="318" orientation="portrait" useFirstPageNumber="1" r:id="rId1"/>
  <headerFooter alignWithMargins="0">
    <oddFooter>&amp;C&amp;"ＭＳ Ｐ明朝,標準"&amp;18－&amp;P－</oddFooter>
  </headerFooter>
  <rowBreaks count="1" manualBreakCount="1">
    <brk id="67" max="32" man="1"/>
  </rowBreaks>
  <colBreaks count="3" manualBreakCount="3">
    <brk id="7" max="66" man="1"/>
    <brk id="16" max="66" man="1"/>
    <brk id="23" max="66"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sheetPr>
  <dimension ref="A1:CD80"/>
  <sheetViews>
    <sheetView zoomScaleNormal="100" zoomScaleSheetLayoutView="75" workbookViewId="0"/>
  </sheetViews>
  <sheetFormatPr defaultColWidth="9" defaultRowHeight="13.5"/>
  <cols>
    <col min="1" max="1" width="8.75" style="115" customWidth="1"/>
    <col min="2" max="2" width="6.25" style="115" customWidth="1"/>
    <col min="3" max="3" width="11.75" style="115" customWidth="1"/>
    <col min="4" max="7" width="18.125" style="147" customWidth="1"/>
    <col min="8" max="8" width="19.125" style="147" customWidth="1"/>
    <col min="9" max="10" width="18.125" style="147" customWidth="1"/>
    <col min="11" max="17" width="16.375" style="147" customWidth="1"/>
    <col min="18" max="18" width="19.125" style="147" customWidth="1"/>
    <col min="19" max="20" width="10.625" style="147" customWidth="1"/>
    <col min="21" max="21" width="8.75" style="147" customWidth="1"/>
    <col min="22" max="22" width="6.25" style="147" customWidth="1"/>
    <col min="23" max="23" width="11.25" style="147" customWidth="1"/>
    <col min="24" max="27" width="18.125" style="147" customWidth="1"/>
    <col min="28" max="28" width="19.125" style="147" customWidth="1"/>
    <col min="29" max="30" width="18.125" style="147" customWidth="1"/>
    <col min="31" max="37" width="16.375" style="147" customWidth="1"/>
    <col min="38" max="38" width="19.125" style="147" customWidth="1"/>
    <col min="39" max="40" width="10.625" style="147" customWidth="1"/>
    <col min="41" max="41" width="8.75" style="147" customWidth="1"/>
    <col min="42" max="42" width="6.25" style="147" customWidth="1"/>
    <col min="43" max="43" width="11.25" style="147" customWidth="1"/>
    <col min="44" max="47" width="18.125" style="147" customWidth="1"/>
    <col min="48" max="48" width="19.125" style="147" customWidth="1"/>
    <col min="49" max="50" width="18.125" style="147" customWidth="1"/>
    <col min="51" max="57" width="16.375" style="147" customWidth="1"/>
    <col min="58" max="58" width="19.125" style="147" customWidth="1"/>
    <col min="59" max="60" width="10.625" style="147" customWidth="1"/>
    <col min="61" max="61" width="8.75" style="147" customWidth="1"/>
    <col min="62" max="62" width="6.25" style="147" customWidth="1"/>
    <col min="63" max="63" width="11.25" style="147" customWidth="1"/>
    <col min="64" max="67" width="18.125" style="147" customWidth="1"/>
    <col min="68" max="68" width="19.125" style="147" customWidth="1"/>
    <col min="69" max="70" width="18.125" style="147" customWidth="1"/>
    <col min="71" max="77" width="16.375" style="115" customWidth="1"/>
    <col min="78" max="78" width="19.125" style="115" customWidth="1"/>
    <col min="79" max="80" width="10.625" style="115" customWidth="1"/>
    <col min="81" max="16384" width="9" style="115"/>
  </cols>
  <sheetData>
    <row r="1" spans="1:82" s="388" customFormat="1" ht="15">
      <c r="A1" s="383" t="s">
        <v>1167</v>
      </c>
      <c r="B1" s="1765"/>
      <c r="C1" s="1765"/>
      <c r="D1" s="17"/>
      <c r="E1" s="17"/>
      <c r="F1" s="17"/>
      <c r="G1" s="17"/>
      <c r="H1" s="17"/>
      <c r="I1" s="17"/>
      <c r="J1" s="17"/>
      <c r="K1" s="17"/>
      <c r="L1" s="17"/>
      <c r="M1" s="17"/>
      <c r="N1" s="17"/>
      <c r="O1" s="17"/>
      <c r="P1" s="17"/>
      <c r="Q1" s="17"/>
      <c r="S1" s="17"/>
      <c r="T1" s="386" t="s">
        <v>1167</v>
      </c>
      <c r="U1" s="383" t="s">
        <v>1167</v>
      </c>
      <c r="V1" s="1131"/>
      <c r="W1" s="1131"/>
      <c r="X1" s="17"/>
      <c r="Y1" s="17"/>
      <c r="Z1" s="17"/>
      <c r="AA1" s="17"/>
      <c r="AB1" s="17"/>
      <c r="AC1" s="17"/>
      <c r="AD1" s="17"/>
      <c r="AE1" s="17"/>
      <c r="AF1" s="17"/>
      <c r="AG1" s="17"/>
      <c r="AH1" s="17"/>
      <c r="AI1" s="17"/>
      <c r="AJ1" s="17"/>
      <c r="AK1" s="17"/>
      <c r="AM1" s="1131"/>
      <c r="AN1" s="386" t="s">
        <v>1167</v>
      </c>
      <c r="AO1" s="383" t="s">
        <v>1167</v>
      </c>
      <c r="AP1" s="1131"/>
      <c r="AQ1" s="1131"/>
      <c r="AR1" s="17"/>
      <c r="AS1" s="17"/>
      <c r="AT1" s="17"/>
      <c r="AU1" s="17"/>
      <c r="AV1" s="17"/>
      <c r="AW1" s="17"/>
      <c r="AX1" s="17"/>
      <c r="AY1" s="17"/>
      <c r="AZ1" s="17"/>
      <c r="BA1" s="17"/>
      <c r="BB1" s="17"/>
      <c r="BC1" s="17"/>
      <c r="BD1" s="17"/>
      <c r="BE1" s="17"/>
      <c r="BG1" s="17"/>
      <c r="BH1" s="386" t="s">
        <v>1167</v>
      </c>
      <c r="BI1" s="383" t="s">
        <v>1167</v>
      </c>
      <c r="BJ1" s="1131"/>
      <c r="BK1" s="1131"/>
      <c r="BL1" s="17"/>
      <c r="BM1" s="17"/>
      <c r="BN1" s="17"/>
      <c r="BO1" s="17"/>
      <c r="BP1" s="17"/>
      <c r="BQ1" s="17"/>
      <c r="BR1" s="17"/>
      <c r="BS1" s="17"/>
      <c r="BT1" s="17"/>
      <c r="BU1" s="17"/>
      <c r="BV1" s="17"/>
      <c r="BW1" s="17"/>
      <c r="BX1" s="1765"/>
      <c r="BY1" s="17"/>
      <c r="CB1" s="386" t="s">
        <v>1167</v>
      </c>
      <c r="CC1" s="14"/>
      <c r="CD1" s="14"/>
    </row>
    <row r="2" spans="1:82">
      <c r="A2" s="383"/>
      <c r="B2" s="383"/>
      <c r="C2" s="383"/>
      <c r="D2" s="1915"/>
      <c r="E2" s="1915"/>
      <c r="F2" s="1915"/>
      <c r="G2" s="1915"/>
      <c r="H2" s="1915"/>
      <c r="I2" s="1915"/>
      <c r="J2" s="1915"/>
      <c r="K2" s="1915"/>
      <c r="L2" s="1915"/>
      <c r="M2" s="1915"/>
      <c r="N2" s="1915"/>
      <c r="O2" s="1915"/>
      <c r="P2" s="1915"/>
      <c r="Q2" s="1915"/>
      <c r="R2" s="1915"/>
      <c r="V2" s="1915"/>
      <c r="W2" s="1915"/>
      <c r="X2" s="1915"/>
      <c r="Y2" s="1915"/>
      <c r="Z2" s="1915"/>
      <c r="AA2" s="1915"/>
      <c r="AB2" s="1915"/>
      <c r="AC2" s="1915"/>
      <c r="AD2" s="1915"/>
      <c r="AE2" s="1915"/>
      <c r="AF2" s="1915"/>
      <c r="AG2" s="1915"/>
      <c r="AH2" s="1915"/>
      <c r="AI2" s="1915"/>
      <c r="AJ2" s="1915"/>
      <c r="AN2" s="1915"/>
      <c r="AO2" s="1915"/>
      <c r="AP2" s="1915"/>
      <c r="AQ2" s="1915"/>
      <c r="AR2" s="1915"/>
      <c r="AS2" s="1915"/>
      <c r="AT2" s="1915"/>
      <c r="AU2" s="1915"/>
      <c r="AV2" s="1915"/>
      <c r="AW2" s="1915"/>
      <c r="AX2" s="1915"/>
      <c r="AY2" s="1915"/>
      <c r="AZ2" s="1915"/>
      <c r="BA2" s="1915"/>
      <c r="BB2" s="1915"/>
      <c r="BF2" s="1915"/>
      <c r="BG2" s="1915"/>
      <c r="BH2" s="1915"/>
      <c r="BI2" s="1915"/>
      <c r="BJ2" s="1915"/>
      <c r="BK2" s="1915"/>
      <c r="BL2" s="1915"/>
      <c r="BM2" s="1915"/>
      <c r="BN2" s="1915"/>
      <c r="BO2" s="1915"/>
      <c r="BP2" s="1915"/>
      <c r="BQ2" s="1915"/>
      <c r="BR2" s="1915"/>
      <c r="BS2" s="1909"/>
      <c r="BT2" s="1909"/>
      <c r="BU2" s="4"/>
      <c r="BV2" s="4"/>
    </row>
    <row r="3" spans="1:82" ht="18.75">
      <c r="A3" s="968"/>
      <c r="B3" s="968"/>
      <c r="C3" s="968"/>
      <c r="D3" s="1132"/>
      <c r="E3" s="1132"/>
      <c r="F3" s="1916"/>
      <c r="G3" s="1916"/>
      <c r="H3" s="1916"/>
      <c r="I3" s="1915"/>
      <c r="J3" s="1915"/>
      <c r="K3" s="1915" t="s">
        <v>1186</v>
      </c>
      <c r="L3" s="1915"/>
      <c r="M3" s="1915"/>
      <c r="N3" s="1915"/>
      <c r="O3" s="1915"/>
      <c r="P3" s="1915"/>
      <c r="Q3" s="1915"/>
      <c r="R3" s="1915"/>
      <c r="S3" s="1915"/>
      <c r="T3" s="1915"/>
      <c r="U3" s="1915"/>
      <c r="V3" s="1915"/>
      <c r="X3" s="1915"/>
      <c r="Y3" s="1915"/>
      <c r="Z3" s="1915"/>
      <c r="AA3" s="1915"/>
      <c r="AB3" s="1915"/>
      <c r="AC3" s="1915" t="s">
        <v>1186</v>
      </c>
      <c r="AD3" s="1915"/>
      <c r="AE3" s="1915"/>
      <c r="AF3" s="1915"/>
      <c r="AG3" s="1915"/>
      <c r="AH3" s="1915"/>
      <c r="AI3" s="1915"/>
      <c r="AJ3" s="1915"/>
      <c r="AK3" s="1915"/>
      <c r="AL3" s="1915"/>
      <c r="AM3" s="1915"/>
      <c r="AN3" s="1915"/>
      <c r="AP3" s="1915"/>
      <c r="AQ3" s="1915"/>
      <c r="AR3" s="1915"/>
      <c r="AS3" s="1915"/>
      <c r="AT3" s="1915"/>
      <c r="AU3" s="1915" t="s">
        <v>1186</v>
      </c>
      <c r="AV3" s="1915"/>
      <c r="AW3" s="1915"/>
      <c r="AX3" s="1915"/>
      <c r="AY3" s="1915"/>
      <c r="AZ3" s="1915"/>
      <c r="BA3" s="1915"/>
      <c r="BB3" s="1915"/>
      <c r="BC3" s="1915"/>
      <c r="BD3" s="1915"/>
      <c r="BE3" s="1915"/>
      <c r="BF3" s="1915"/>
      <c r="BH3" s="1915"/>
      <c r="BI3" s="1915"/>
      <c r="BJ3" s="1915"/>
      <c r="BK3" s="1915"/>
      <c r="BL3" s="1915"/>
      <c r="BM3" s="1915" t="s">
        <v>1186</v>
      </c>
      <c r="BN3" s="1915"/>
      <c r="BO3" s="1915"/>
      <c r="BP3" s="1915"/>
      <c r="BQ3" s="1915"/>
      <c r="BR3" s="1915"/>
      <c r="BS3" s="1909"/>
      <c r="BT3" s="1909"/>
      <c r="BU3" s="4"/>
      <c r="BV3" s="4"/>
    </row>
    <row r="4" spans="1:82" ht="15.75" customHeight="1">
      <c r="A4" s="968"/>
      <c r="B4" s="968"/>
      <c r="C4" s="968"/>
      <c r="D4" s="1132"/>
      <c r="E4" s="1132"/>
      <c r="F4" s="1916"/>
      <c r="G4" s="1916"/>
      <c r="H4" s="1916"/>
      <c r="I4" s="1915"/>
      <c r="J4" s="1915"/>
      <c r="K4" s="1915"/>
      <c r="L4" s="1915"/>
      <c r="M4" s="1915"/>
      <c r="N4" s="1915"/>
      <c r="O4" s="1915"/>
      <c r="P4" s="1915"/>
      <c r="Q4" s="1915"/>
      <c r="R4" s="1915"/>
      <c r="S4" s="1915"/>
      <c r="T4" s="1915"/>
      <c r="U4" s="1915"/>
      <c r="V4" s="1915"/>
      <c r="X4" s="1915"/>
      <c r="Y4" s="1915"/>
      <c r="Z4" s="1915"/>
      <c r="AA4" s="1915"/>
      <c r="AB4" s="1915"/>
      <c r="AC4" s="1915"/>
      <c r="AD4" s="1915"/>
      <c r="AE4" s="1915"/>
      <c r="AF4" s="1915"/>
      <c r="AG4" s="1915"/>
      <c r="AH4" s="1915"/>
      <c r="AI4" s="1915"/>
      <c r="AJ4" s="1915"/>
      <c r="AK4" s="1915"/>
      <c r="AL4" s="1915"/>
      <c r="AM4" s="1915"/>
      <c r="AN4" s="1915"/>
      <c r="AP4" s="1915"/>
      <c r="AQ4" s="1915"/>
      <c r="AR4" s="1915"/>
      <c r="AS4" s="1915"/>
      <c r="AT4" s="1915"/>
      <c r="AU4" s="1915"/>
      <c r="AV4" s="1915"/>
      <c r="AW4" s="1915"/>
      <c r="AX4" s="1915"/>
      <c r="AY4" s="1915"/>
      <c r="AZ4" s="1915"/>
      <c r="BA4" s="1915"/>
      <c r="BB4" s="1915"/>
      <c r="BC4" s="1915"/>
      <c r="BD4" s="1915"/>
      <c r="BE4" s="1915"/>
      <c r="BF4" s="1915"/>
      <c r="BH4" s="1915"/>
      <c r="BI4" s="1915"/>
      <c r="BJ4" s="1915"/>
      <c r="BK4" s="1915"/>
      <c r="BL4" s="1915"/>
      <c r="BM4" s="1915"/>
      <c r="BN4" s="1915"/>
      <c r="BO4" s="1915"/>
      <c r="BP4" s="1915"/>
      <c r="BQ4" s="1915"/>
      <c r="BR4" s="1915"/>
      <c r="BS4" s="1909"/>
      <c r="BT4" s="1909"/>
      <c r="BU4" s="4"/>
      <c r="BV4" s="4"/>
    </row>
    <row r="5" spans="1:82" s="388" customFormat="1" ht="18.75" customHeight="1">
      <c r="A5" s="1133" t="s">
        <v>411</v>
      </c>
      <c r="B5" s="1134"/>
      <c r="C5" s="1134"/>
      <c r="D5" s="1135"/>
      <c r="E5" s="1136"/>
      <c r="F5" s="1137" t="s">
        <v>1324</v>
      </c>
      <c r="G5" s="1138"/>
      <c r="H5" s="1138"/>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U5" s="14"/>
      <c r="BV5" s="14"/>
    </row>
    <row r="6" spans="1:82" s="388" customFormat="1" ht="18.75">
      <c r="A6" s="1112"/>
      <c r="B6" s="1112"/>
      <c r="C6" s="1112"/>
      <c r="D6" s="1139" t="s">
        <v>1392</v>
      </c>
      <c r="E6" s="1136"/>
      <c r="F6" s="1137" t="s">
        <v>1393</v>
      </c>
      <c r="G6" s="1140"/>
      <c r="H6" s="1140"/>
      <c r="I6" s="17"/>
      <c r="J6" s="17"/>
      <c r="K6" s="17" t="s">
        <v>743</v>
      </c>
      <c r="L6" s="17"/>
      <c r="M6" s="17"/>
      <c r="N6" s="17"/>
      <c r="O6" s="17"/>
      <c r="P6" s="17"/>
      <c r="Q6" s="17"/>
      <c r="R6" s="17"/>
      <c r="S6" s="17"/>
      <c r="T6" s="17"/>
      <c r="U6" s="17"/>
      <c r="V6" s="17"/>
      <c r="W6" s="17"/>
      <c r="X6" s="17"/>
      <c r="Y6" s="17"/>
      <c r="Z6" s="17"/>
      <c r="AA6" s="17"/>
      <c r="AB6" s="17"/>
      <c r="AC6" s="17" t="s">
        <v>743</v>
      </c>
      <c r="AD6" s="17"/>
      <c r="AE6" s="17"/>
      <c r="AF6" s="17"/>
      <c r="AG6" s="17"/>
      <c r="AH6" s="17"/>
      <c r="AI6" s="17"/>
      <c r="AJ6" s="17"/>
      <c r="AK6" s="17"/>
      <c r="AL6" s="17"/>
      <c r="AM6" s="17"/>
      <c r="AN6" s="17"/>
      <c r="AO6" s="17"/>
      <c r="AP6" s="17"/>
      <c r="AQ6" s="17"/>
      <c r="AR6" s="17"/>
      <c r="AS6" s="17"/>
      <c r="AT6" s="17"/>
      <c r="AU6" s="17" t="s">
        <v>743</v>
      </c>
      <c r="AV6" s="17"/>
      <c r="AW6" s="17"/>
      <c r="AX6" s="17"/>
      <c r="AY6" s="17"/>
      <c r="AZ6" s="17"/>
      <c r="BA6" s="17"/>
      <c r="BB6" s="17"/>
      <c r="BC6" s="17"/>
      <c r="BD6" s="17"/>
      <c r="BE6" s="17"/>
      <c r="BF6" s="17"/>
      <c r="BG6" s="17"/>
      <c r="BH6" s="17"/>
      <c r="BI6" s="17"/>
      <c r="BJ6" s="17"/>
      <c r="BK6" s="17"/>
      <c r="BL6" s="17"/>
      <c r="BM6" s="17" t="s">
        <v>743</v>
      </c>
      <c r="BN6" s="17"/>
      <c r="BO6" s="17"/>
      <c r="BP6" s="17"/>
      <c r="BQ6" s="17"/>
      <c r="BR6" s="17"/>
      <c r="BU6" s="14"/>
      <c r="BV6" s="14"/>
    </row>
    <row r="7" spans="1:82" s="388" customFormat="1" ht="15">
      <c r="A7" s="1112"/>
      <c r="B7" s="1112"/>
      <c r="C7" s="1112"/>
      <c r="D7" s="1139" t="s">
        <v>1392</v>
      </c>
      <c r="E7" s="1136"/>
      <c r="F7" s="1136"/>
      <c r="G7" s="1140"/>
      <c r="H7" s="1140"/>
      <c r="I7" s="17"/>
      <c r="J7" s="17"/>
      <c r="K7" s="17"/>
      <c r="L7" s="17"/>
      <c r="M7" s="17"/>
      <c r="N7" s="17"/>
      <c r="O7" s="17"/>
      <c r="P7" s="17"/>
      <c r="Q7" s="17"/>
      <c r="R7" s="17"/>
      <c r="S7" s="17" t="s">
        <v>1187</v>
      </c>
      <c r="T7" s="17"/>
      <c r="U7" s="17"/>
      <c r="V7" s="17"/>
      <c r="W7" s="17"/>
      <c r="X7" s="17"/>
      <c r="Y7" s="17"/>
      <c r="Z7" s="17"/>
      <c r="AA7" s="17"/>
      <c r="AB7" s="17"/>
      <c r="AC7" s="17"/>
      <c r="AD7" s="17"/>
      <c r="AE7" s="17"/>
      <c r="AF7" s="17"/>
      <c r="AG7" s="17"/>
      <c r="AH7" s="17"/>
      <c r="AI7" s="17"/>
      <c r="AJ7" s="17"/>
      <c r="AK7" s="17" t="s">
        <v>1187</v>
      </c>
      <c r="AL7" s="17"/>
      <c r="AM7" s="17"/>
      <c r="AN7" s="17"/>
      <c r="AO7" s="17"/>
      <c r="AP7" s="17"/>
      <c r="AQ7" s="17"/>
      <c r="AR7" s="17"/>
      <c r="AS7" s="17"/>
      <c r="AT7" s="17"/>
      <c r="AU7" s="17"/>
      <c r="AV7" s="17"/>
      <c r="AW7" s="17"/>
      <c r="AX7" s="17"/>
      <c r="AY7" s="17"/>
      <c r="AZ7" s="17"/>
      <c r="BA7" s="17"/>
      <c r="BB7" s="17"/>
      <c r="BC7" s="17" t="s">
        <v>1187</v>
      </c>
      <c r="BD7" s="17"/>
      <c r="BE7" s="17"/>
      <c r="BF7" s="17"/>
      <c r="BG7" s="17"/>
      <c r="BH7" s="17"/>
      <c r="BI7" s="17"/>
      <c r="BJ7" s="17"/>
      <c r="BK7" s="17"/>
      <c r="BL7" s="17"/>
      <c r="BM7" s="17"/>
      <c r="BN7" s="17"/>
      <c r="BO7" s="17"/>
      <c r="BP7" s="17"/>
      <c r="BQ7" s="17"/>
      <c r="BR7" s="17"/>
      <c r="BU7" s="14"/>
      <c r="BV7" s="14"/>
    </row>
    <row r="8" spans="1:82" s="388" customFormat="1" ht="15.75">
      <c r="A8" s="497"/>
      <c r="B8" s="497"/>
      <c r="C8" s="497"/>
      <c r="D8" s="1139"/>
      <c r="E8" s="1141"/>
      <c r="F8" s="1136"/>
      <c r="G8" s="1140"/>
      <c r="H8" s="1140"/>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U8" s="14"/>
      <c r="BV8" s="14"/>
    </row>
    <row r="9" spans="1:82" s="1087" customFormat="1" ht="18.75" customHeight="1">
      <c r="A9" s="1142" t="s">
        <v>412</v>
      </c>
      <c r="B9" s="1142"/>
      <c r="C9" s="1142"/>
      <c r="D9" s="1143"/>
      <c r="E9" s="1141" t="s">
        <v>1391</v>
      </c>
      <c r="F9" s="1144"/>
      <c r="G9" s="1145"/>
      <c r="H9" s="1145"/>
      <c r="I9" s="1146"/>
      <c r="J9" s="1146"/>
      <c r="K9" s="1146"/>
      <c r="L9" s="1146"/>
      <c r="M9" s="1146"/>
      <c r="N9" s="1146"/>
      <c r="O9" s="1146"/>
      <c r="P9" s="1146"/>
      <c r="Q9" s="1146"/>
      <c r="R9" s="1146"/>
      <c r="S9" s="1146"/>
      <c r="T9" s="1146"/>
      <c r="U9" s="1147" t="s">
        <v>413</v>
      </c>
      <c r="V9" s="1147"/>
      <c r="W9" s="1147"/>
      <c r="X9" s="1148"/>
      <c r="Y9" s="1149" t="s">
        <v>1394</v>
      </c>
      <c r="Z9" s="1148"/>
      <c r="AA9" s="1150"/>
      <c r="AB9" s="1146"/>
      <c r="AC9" s="1146"/>
      <c r="AD9" s="1146"/>
      <c r="AE9" s="1146"/>
      <c r="AF9" s="1146"/>
      <c r="AG9" s="1146"/>
      <c r="AH9" s="1146"/>
      <c r="AI9" s="1146"/>
      <c r="AJ9" s="1146"/>
      <c r="AK9" s="1146"/>
      <c r="AL9" s="1146"/>
      <c r="AM9" s="1146"/>
      <c r="AN9" s="1146"/>
      <c r="AO9" s="1147" t="s">
        <v>414</v>
      </c>
      <c r="AP9" s="1147"/>
      <c r="AQ9" s="1147"/>
      <c r="AR9" s="1143"/>
      <c r="AS9" s="1151" t="s">
        <v>1395</v>
      </c>
      <c r="AT9" s="1143"/>
      <c r="AU9" s="1152"/>
      <c r="AV9" s="1146"/>
      <c r="AW9" s="1146"/>
      <c r="AX9" s="1146"/>
      <c r="AY9" s="1146"/>
      <c r="AZ9" s="1146"/>
      <c r="BA9" s="1146"/>
      <c r="BB9" s="1146"/>
      <c r="BC9" s="1146"/>
      <c r="BD9" s="1146"/>
      <c r="BE9" s="1146"/>
      <c r="BF9" s="1146"/>
      <c r="BG9" s="1146"/>
      <c r="BH9" s="1146"/>
      <c r="BI9" s="1147" t="s">
        <v>415</v>
      </c>
      <c r="BJ9" s="1147"/>
      <c r="BK9" s="1147"/>
      <c r="BL9" s="1153"/>
      <c r="BM9" s="1149" t="s">
        <v>1396</v>
      </c>
      <c r="BN9" s="1153"/>
      <c r="BO9" s="1146"/>
      <c r="BP9" s="1146"/>
      <c r="BQ9" s="1146"/>
      <c r="BR9" s="1146"/>
      <c r="BS9" s="1146"/>
      <c r="BT9" s="1146"/>
      <c r="BU9" s="1146"/>
      <c r="BV9" s="1146"/>
      <c r="BW9" s="1146"/>
      <c r="BX9" s="1146"/>
      <c r="BY9" s="1146"/>
      <c r="BZ9" s="1146"/>
      <c r="CC9" s="1096"/>
      <c r="CD9" s="1096"/>
    </row>
    <row r="10" spans="1:82" s="388" customFormat="1" ht="15.75">
      <c r="A10" s="497"/>
      <c r="B10" s="497"/>
      <c r="C10" s="497"/>
      <c r="D10" s="1141"/>
      <c r="E10" s="1141"/>
      <c r="F10" s="1141"/>
      <c r="G10" s="1141"/>
      <c r="H10" s="1154"/>
      <c r="I10" s="17"/>
      <c r="J10" s="17"/>
      <c r="K10" s="17"/>
      <c r="L10" s="17"/>
      <c r="M10" s="17"/>
      <c r="N10" s="17"/>
      <c r="O10" s="17"/>
      <c r="P10" s="17"/>
      <c r="Q10" s="17"/>
      <c r="R10" s="17"/>
      <c r="S10" s="1155"/>
      <c r="T10" s="1155"/>
      <c r="U10" s="1155"/>
      <c r="V10" s="1149"/>
      <c r="W10" s="1149"/>
      <c r="X10" s="1149"/>
      <c r="Y10" s="79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U10" s="14"/>
      <c r="BV10" s="14"/>
    </row>
    <row r="11" spans="1:82" s="388" customFormat="1" ht="19.5" customHeight="1">
      <c r="A11" s="2575" t="s">
        <v>737</v>
      </c>
      <c r="B11" s="2575"/>
      <c r="C11" s="2796"/>
      <c r="D11" s="1156" t="s">
        <v>416</v>
      </c>
      <c r="E11" s="1157" t="s">
        <v>1186</v>
      </c>
      <c r="F11" s="1158" t="s">
        <v>1186</v>
      </c>
      <c r="G11" s="1156" t="s">
        <v>417</v>
      </c>
      <c r="H11" s="1159" t="s">
        <v>717</v>
      </c>
      <c r="I11" s="1159" t="s">
        <v>717</v>
      </c>
      <c r="J11" s="2355" t="s">
        <v>1315</v>
      </c>
      <c r="K11" s="1159" t="s">
        <v>717</v>
      </c>
      <c r="L11" s="1159" t="s">
        <v>717</v>
      </c>
      <c r="M11" s="1159" t="s">
        <v>717</v>
      </c>
      <c r="N11" s="1159" t="s">
        <v>717</v>
      </c>
      <c r="O11" s="114" t="s">
        <v>717</v>
      </c>
      <c r="P11" s="1160"/>
      <c r="Q11" s="1160"/>
      <c r="R11" s="1160"/>
      <c r="S11" s="2497" t="s">
        <v>716</v>
      </c>
      <c r="T11" s="2498"/>
      <c r="U11" s="2575" t="s">
        <v>737</v>
      </c>
      <c r="V11" s="2575"/>
      <c r="W11" s="2796"/>
      <c r="X11" s="1156" t="s">
        <v>416</v>
      </c>
      <c r="Y11" s="1161" t="s">
        <v>717</v>
      </c>
      <c r="Z11" s="1160" t="s">
        <v>717</v>
      </c>
      <c r="AA11" s="1156" t="s">
        <v>417</v>
      </c>
      <c r="AB11" s="1162" t="s">
        <v>1186</v>
      </c>
      <c r="AC11" s="1162" t="s">
        <v>1186</v>
      </c>
      <c r="AD11" s="1756" t="s">
        <v>1315</v>
      </c>
      <c r="AE11" s="1162" t="s">
        <v>1186</v>
      </c>
      <c r="AF11" s="1162" t="s">
        <v>1186</v>
      </c>
      <c r="AG11" s="1162" t="s">
        <v>1186</v>
      </c>
      <c r="AH11" s="1162" t="s">
        <v>1186</v>
      </c>
      <c r="AI11" s="1163" t="s">
        <v>1186</v>
      </c>
      <c r="AJ11" s="1158"/>
      <c r="AK11" s="1163" t="s">
        <v>1186</v>
      </c>
      <c r="AL11" s="1158"/>
      <c r="AM11" s="2497" t="s">
        <v>716</v>
      </c>
      <c r="AN11" s="2498"/>
      <c r="AO11" s="2575" t="s">
        <v>737</v>
      </c>
      <c r="AP11" s="2575"/>
      <c r="AQ11" s="2796"/>
      <c r="AR11" s="1156" t="s">
        <v>416</v>
      </c>
      <c r="AS11" s="1161" t="s">
        <v>717</v>
      </c>
      <c r="AT11" s="1160" t="s">
        <v>717</v>
      </c>
      <c r="AU11" s="1156" t="s">
        <v>417</v>
      </c>
      <c r="AV11" s="1162" t="s">
        <v>1186</v>
      </c>
      <c r="AW11" s="1162" t="s">
        <v>1186</v>
      </c>
      <c r="AX11" s="2355" t="s">
        <v>1315</v>
      </c>
      <c r="AY11" s="1162" t="s">
        <v>1186</v>
      </c>
      <c r="AZ11" s="1162" t="s">
        <v>1186</v>
      </c>
      <c r="BA11" s="1162" t="s">
        <v>1186</v>
      </c>
      <c r="BB11" s="1162" t="s">
        <v>1186</v>
      </c>
      <c r="BC11" s="1163" t="s">
        <v>1186</v>
      </c>
      <c r="BD11" s="1158"/>
      <c r="BE11" s="1163" t="s">
        <v>1186</v>
      </c>
      <c r="BF11" s="1158"/>
      <c r="BG11" s="2497" t="s">
        <v>716</v>
      </c>
      <c r="BH11" s="2498"/>
      <c r="BI11" s="2575" t="s">
        <v>737</v>
      </c>
      <c r="BJ11" s="2575"/>
      <c r="BK11" s="2796"/>
      <c r="BL11" s="1156" t="s">
        <v>416</v>
      </c>
      <c r="BM11" s="1157" t="s">
        <v>1186</v>
      </c>
      <c r="BN11" s="1158" t="s">
        <v>1186</v>
      </c>
      <c r="BO11" s="1156" t="s">
        <v>417</v>
      </c>
      <c r="BP11" s="1162" t="s">
        <v>1186</v>
      </c>
      <c r="BQ11" s="1162" t="s">
        <v>1186</v>
      </c>
      <c r="BR11" s="2355" t="s">
        <v>1315</v>
      </c>
      <c r="BS11" s="1159" t="s">
        <v>717</v>
      </c>
      <c r="BT11" s="1159" t="s">
        <v>717</v>
      </c>
      <c r="BU11" s="1159" t="s">
        <v>717</v>
      </c>
      <c r="BV11" s="1159" t="s">
        <v>717</v>
      </c>
      <c r="BW11" s="114" t="s">
        <v>717</v>
      </c>
      <c r="BX11" s="1160"/>
      <c r="BY11" s="114" t="s">
        <v>717</v>
      </c>
      <c r="BZ11" s="1160"/>
      <c r="CA11" s="2497" t="s">
        <v>716</v>
      </c>
      <c r="CB11" s="2498"/>
      <c r="CC11" s="14"/>
      <c r="CD11" s="14"/>
    </row>
    <row r="12" spans="1:82" s="388" customFormat="1" ht="19.5" customHeight="1">
      <c r="A12" s="2797"/>
      <c r="B12" s="2797"/>
      <c r="C12" s="2798"/>
      <c r="D12" s="749" t="s">
        <v>357</v>
      </c>
      <c r="E12" s="1164" t="s">
        <v>1327</v>
      </c>
      <c r="F12" s="753" t="s">
        <v>418</v>
      </c>
      <c r="G12" s="803" t="s">
        <v>357</v>
      </c>
      <c r="H12" s="752" t="s">
        <v>1327</v>
      </c>
      <c r="I12" s="1156" t="s">
        <v>419</v>
      </c>
      <c r="J12" s="743" t="s">
        <v>1186</v>
      </c>
      <c r="K12" s="743" t="s">
        <v>1186</v>
      </c>
      <c r="L12" s="743" t="s">
        <v>1186</v>
      </c>
      <c r="M12" s="743" t="s">
        <v>1186</v>
      </c>
      <c r="N12" s="743" t="s">
        <v>1186</v>
      </c>
      <c r="O12" s="743"/>
      <c r="P12" s="743"/>
      <c r="Q12" s="743"/>
      <c r="R12" s="743"/>
      <c r="S12" s="2499"/>
      <c r="T12" s="2500"/>
      <c r="U12" s="2797"/>
      <c r="V12" s="2797"/>
      <c r="W12" s="2798"/>
      <c r="X12" s="749" t="s">
        <v>357</v>
      </c>
      <c r="Y12" s="1164" t="s">
        <v>1327</v>
      </c>
      <c r="Z12" s="753" t="s">
        <v>418</v>
      </c>
      <c r="AA12" s="803" t="s">
        <v>357</v>
      </c>
      <c r="AB12" s="752" t="s">
        <v>1327</v>
      </c>
      <c r="AC12" s="1156" t="s">
        <v>419</v>
      </c>
      <c r="AD12" s="743" t="s">
        <v>1186</v>
      </c>
      <c r="AE12" s="743" t="s">
        <v>1186</v>
      </c>
      <c r="AF12" s="743" t="s">
        <v>1186</v>
      </c>
      <c r="AG12" s="743" t="s">
        <v>1186</v>
      </c>
      <c r="AH12" s="743" t="s">
        <v>1186</v>
      </c>
      <c r="AI12" s="743"/>
      <c r="AJ12" s="743"/>
      <c r="AK12" s="743"/>
      <c r="AL12" s="743"/>
      <c r="AM12" s="2499"/>
      <c r="AN12" s="2500"/>
      <c r="AO12" s="2797"/>
      <c r="AP12" s="2797"/>
      <c r="AQ12" s="2798"/>
      <c r="AR12" s="749" t="s">
        <v>357</v>
      </c>
      <c r="AS12" s="1164" t="s">
        <v>1327</v>
      </c>
      <c r="AT12" s="753" t="s">
        <v>418</v>
      </c>
      <c r="AU12" s="803" t="s">
        <v>357</v>
      </c>
      <c r="AV12" s="752" t="s">
        <v>1327</v>
      </c>
      <c r="AW12" s="1156" t="s">
        <v>419</v>
      </c>
      <c r="AX12" s="743" t="s">
        <v>1186</v>
      </c>
      <c r="AY12" s="743" t="s">
        <v>1186</v>
      </c>
      <c r="AZ12" s="743" t="s">
        <v>1186</v>
      </c>
      <c r="BA12" s="743" t="s">
        <v>1186</v>
      </c>
      <c r="BB12" s="743" t="s">
        <v>1186</v>
      </c>
      <c r="BC12" s="743"/>
      <c r="BD12" s="743"/>
      <c r="BE12" s="743"/>
      <c r="BF12" s="743"/>
      <c r="BG12" s="2499"/>
      <c r="BH12" s="2500"/>
      <c r="BI12" s="2797"/>
      <c r="BJ12" s="2797"/>
      <c r="BK12" s="2798"/>
      <c r="BL12" s="749" t="s">
        <v>357</v>
      </c>
      <c r="BM12" s="1164" t="s">
        <v>1327</v>
      </c>
      <c r="BN12" s="753" t="s">
        <v>418</v>
      </c>
      <c r="BO12" s="803" t="s">
        <v>357</v>
      </c>
      <c r="BP12" s="752" t="s">
        <v>1327</v>
      </c>
      <c r="BQ12" s="1156" t="s">
        <v>419</v>
      </c>
      <c r="BR12" s="744" t="s">
        <v>717</v>
      </c>
      <c r="BS12" s="744" t="s">
        <v>717</v>
      </c>
      <c r="BT12" s="744" t="s">
        <v>717</v>
      </c>
      <c r="BU12" s="744" t="s">
        <v>717</v>
      </c>
      <c r="BV12" s="744" t="s">
        <v>717</v>
      </c>
      <c r="BW12" s="744"/>
      <c r="BX12" s="744"/>
      <c r="BY12" s="744"/>
      <c r="BZ12" s="744"/>
      <c r="CA12" s="2499"/>
      <c r="CB12" s="2500"/>
      <c r="CC12" s="14"/>
      <c r="CD12" s="14"/>
    </row>
    <row r="13" spans="1:82" s="388" customFormat="1" ht="19.5" customHeight="1">
      <c r="A13" s="2797"/>
      <c r="B13" s="2797"/>
      <c r="C13" s="2798"/>
      <c r="D13" s="749" t="s">
        <v>1186</v>
      </c>
      <c r="E13" s="803" t="s">
        <v>357</v>
      </c>
      <c r="F13" s="749" t="s">
        <v>420</v>
      </c>
      <c r="G13" s="803"/>
      <c r="H13" s="749" t="s">
        <v>357</v>
      </c>
      <c r="I13" s="749" t="s">
        <v>357</v>
      </c>
      <c r="J13" s="752" t="s">
        <v>1232</v>
      </c>
      <c r="K13" s="752" t="s">
        <v>1328</v>
      </c>
      <c r="L13" s="752" t="s">
        <v>421</v>
      </c>
      <c r="M13" s="1156" t="s">
        <v>422</v>
      </c>
      <c r="N13" s="752" t="s">
        <v>423</v>
      </c>
      <c r="O13" s="752" t="s">
        <v>424</v>
      </c>
      <c r="P13" s="1158" t="s">
        <v>425</v>
      </c>
      <c r="Q13" s="752" t="s">
        <v>104</v>
      </c>
      <c r="R13" s="752" t="s">
        <v>426</v>
      </c>
      <c r="S13" s="2499"/>
      <c r="T13" s="2500"/>
      <c r="U13" s="2797"/>
      <c r="V13" s="2797"/>
      <c r="W13" s="2798"/>
      <c r="X13" s="702" t="s">
        <v>717</v>
      </c>
      <c r="Y13" s="803" t="s">
        <v>357</v>
      </c>
      <c r="Z13" s="749" t="s">
        <v>420</v>
      </c>
      <c r="AA13" s="803"/>
      <c r="AB13" s="749" t="s">
        <v>357</v>
      </c>
      <c r="AC13" s="749" t="s">
        <v>357</v>
      </c>
      <c r="AD13" s="752" t="s">
        <v>1232</v>
      </c>
      <c r="AE13" s="752" t="s">
        <v>1328</v>
      </c>
      <c r="AF13" s="752" t="s">
        <v>421</v>
      </c>
      <c r="AG13" s="752" t="s">
        <v>422</v>
      </c>
      <c r="AH13" s="752" t="s">
        <v>423</v>
      </c>
      <c r="AI13" s="752" t="s">
        <v>424</v>
      </c>
      <c r="AJ13" s="1158" t="s">
        <v>425</v>
      </c>
      <c r="AK13" s="752" t="s">
        <v>427</v>
      </c>
      <c r="AL13" s="1158" t="s">
        <v>426</v>
      </c>
      <c r="AM13" s="2499"/>
      <c r="AN13" s="2500"/>
      <c r="AO13" s="2797"/>
      <c r="AP13" s="2797"/>
      <c r="AQ13" s="2798"/>
      <c r="AR13" s="702" t="s">
        <v>717</v>
      </c>
      <c r="AS13" s="803" t="s">
        <v>357</v>
      </c>
      <c r="AT13" s="749" t="s">
        <v>420</v>
      </c>
      <c r="AU13" s="803"/>
      <c r="AV13" s="749" t="s">
        <v>357</v>
      </c>
      <c r="AW13" s="749" t="s">
        <v>357</v>
      </c>
      <c r="AX13" s="752" t="s">
        <v>1232</v>
      </c>
      <c r="AY13" s="752" t="s">
        <v>1328</v>
      </c>
      <c r="AZ13" s="752" t="s">
        <v>421</v>
      </c>
      <c r="BA13" s="752" t="s">
        <v>422</v>
      </c>
      <c r="BB13" s="752" t="s">
        <v>423</v>
      </c>
      <c r="BC13" s="752" t="s">
        <v>424</v>
      </c>
      <c r="BD13" s="1158" t="s">
        <v>425</v>
      </c>
      <c r="BE13" s="752" t="s">
        <v>427</v>
      </c>
      <c r="BF13" s="1158" t="s">
        <v>426</v>
      </c>
      <c r="BG13" s="2499"/>
      <c r="BH13" s="2500"/>
      <c r="BI13" s="2797"/>
      <c r="BJ13" s="2797"/>
      <c r="BK13" s="2798"/>
      <c r="BL13" s="749" t="s">
        <v>1186</v>
      </c>
      <c r="BM13" s="803" t="s">
        <v>357</v>
      </c>
      <c r="BN13" s="749" t="s">
        <v>420</v>
      </c>
      <c r="BO13" s="803"/>
      <c r="BP13" s="749" t="s">
        <v>357</v>
      </c>
      <c r="BQ13" s="749" t="s">
        <v>357</v>
      </c>
      <c r="BR13" s="752" t="s">
        <v>1232</v>
      </c>
      <c r="BS13" s="752" t="s">
        <v>1328</v>
      </c>
      <c r="BT13" s="752" t="s">
        <v>421</v>
      </c>
      <c r="BU13" s="752" t="s">
        <v>422</v>
      </c>
      <c r="BV13" s="752" t="s">
        <v>423</v>
      </c>
      <c r="BW13" s="752" t="s">
        <v>424</v>
      </c>
      <c r="BX13" s="1158" t="s">
        <v>425</v>
      </c>
      <c r="BY13" s="752" t="s">
        <v>427</v>
      </c>
      <c r="BZ13" s="1158" t="s">
        <v>426</v>
      </c>
      <c r="CA13" s="2499"/>
      <c r="CB13" s="2500"/>
      <c r="CC13" s="14"/>
      <c r="CD13" s="14"/>
    </row>
    <row r="14" spans="1:82" s="388" customFormat="1" ht="17.100000000000001" customHeight="1">
      <c r="A14" s="2797"/>
      <c r="B14" s="2797"/>
      <c r="C14" s="2798"/>
      <c r="D14" s="809" t="s">
        <v>2127</v>
      </c>
      <c r="E14" s="805"/>
      <c r="F14" s="749" t="s">
        <v>357</v>
      </c>
      <c r="G14" s="805"/>
      <c r="H14" s="749"/>
      <c r="I14" s="749"/>
      <c r="J14" s="749"/>
      <c r="K14" s="749"/>
      <c r="L14" s="749"/>
      <c r="M14" s="747"/>
      <c r="N14" s="749"/>
      <c r="O14" s="749"/>
      <c r="P14" s="803"/>
      <c r="Q14" s="749"/>
      <c r="R14" s="749"/>
      <c r="S14" s="2499"/>
      <c r="T14" s="2500"/>
      <c r="U14" s="2797"/>
      <c r="V14" s="2797"/>
      <c r="W14" s="2798"/>
      <c r="X14" s="809" t="s">
        <v>2127</v>
      </c>
      <c r="Y14" s="803"/>
      <c r="Z14" s="749" t="s">
        <v>357</v>
      </c>
      <c r="AA14" s="803"/>
      <c r="AB14" s="749"/>
      <c r="AC14" s="749"/>
      <c r="AD14" s="749"/>
      <c r="AE14" s="749"/>
      <c r="AF14" s="749"/>
      <c r="AG14" s="749"/>
      <c r="AH14" s="749"/>
      <c r="AI14" s="749"/>
      <c r="AJ14" s="803"/>
      <c r="AK14" s="749"/>
      <c r="AL14" s="803"/>
      <c r="AM14" s="2499"/>
      <c r="AN14" s="2500"/>
      <c r="AO14" s="2797"/>
      <c r="AP14" s="2797"/>
      <c r="AQ14" s="2798"/>
      <c r="AR14" s="809" t="s">
        <v>2127</v>
      </c>
      <c r="AS14" s="803"/>
      <c r="AT14" s="749" t="s">
        <v>357</v>
      </c>
      <c r="AU14" s="805"/>
      <c r="AV14" s="702"/>
      <c r="AW14" s="702"/>
      <c r="AX14" s="702"/>
      <c r="AY14" s="702"/>
      <c r="AZ14" s="702"/>
      <c r="BA14" s="702"/>
      <c r="BB14" s="702"/>
      <c r="BC14" s="702"/>
      <c r="BD14" s="805"/>
      <c r="BE14" s="702"/>
      <c r="BF14" s="805"/>
      <c r="BG14" s="2499"/>
      <c r="BH14" s="2500"/>
      <c r="BI14" s="2797"/>
      <c r="BJ14" s="2797"/>
      <c r="BK14" s="2798"/>
      <c r="BL14" s="809" t="s">
        <v>2127</v>
      </c>
      <c r="BM14" s="805"/>
      <c r="BN14" s="749" t="s">
        <v>357</v>
      </c>
      <c r="BO14" s="805"/>
      <c r="BP14" s="702"/>
      <c r="BQ14" s="702"/>
      <c r="BR14" s="702"/>
      <c r="BS14" s="702"/>
      <c r="BT14" s="702"/>
      <c r="BU14" s="702"/>
      <c r="BV14" s="702"/>
      <c r="BW14" s="702"/>
      <c r="BX14" s="805"/>
      <c r="BY14" s="702"/>
      <c r="BZ14" s="805"/>
      <c r="CA14" s="2499"/>
      <c r="CB14" s="2500"/>
      <c r="CC14" s="14"/>
      <c r="CD14" s="14"/>
    </row>
    <row r="15" spans="1:82" s="388" customFormat="1" ht="16.5" customHeight="1">
      <c r="A15" s="2797"/>
      <c r="B15" s="2797"/>
      <c r="C15" s="2798"/>
      <c r="D15" s="1165"/>
      <c r="E15" s="805" t="s">
        <v>1691</v>
      </c>
      <c r="F15" s="702" t="s">
        <v>2128</v>
      </c>
      <c r="G15" s="805" t="s">
        <v>1195</v>
      </c>
      <c r="H15" s="702" t="s">
        <v>1691</v>
      </c>
      <c r="I15" s="809" t="s">
        <v>2129</v>
      </c>
      <c r="J15" s="702"/>
      <c r="K15" s="702"/>
      <c r="L15" s="702"/>
      <c r="M15" s="797"/>
      <c r="N15" s="705"/>
      <c r="O15" s="705"/>
      <c r="P15" s="797"/>
      <c r="Q15" s="705"/>
      <c r="R15" s="705"/>
      <c r="S15" s="2499"/>
      <c r="T15" s="2500"/>
      <c r="U15" s="2797"/>
      <c r="V15" s="2797"/>
      <c r="W15" s="2798"/>
      <c r="X15" s="1165"/>
      <c r="Y15" s="805" t="s">
        <v>1691</v>
      </c>
      <c r="Z15" s="702" t="s">
        <v>2128</v>
      </c>
      <c r="AA15" s="805" t="s">
        <v>1195</v>
      </c>
      <c r="AB15" s="702" t="s">
        <v>1691</v>
      </c>
      <c r="AC15" s="809" t="s">
        <v>2129</v>
      </c>
      <c r="AD15" s="702"/>
      <c r="AE15" s="702"/>
      <c r="AF15" s="702"/>
      <c r="AG15" s="797"/>
      <c r="AH15" s="705"/>
      <c r="AI15" s="705"/>
      <c r="AJ15" s="797"/>
      <c r="AK15" s="705"/>
      <c r="AL15" s="797"/>
      <c r="AM15" s="2499"/>
      <c r="AN15" s="2500"/>
      <c r="AO15" s="2797"/>
      <c r="AP15" s="2797"/>
      <c r="AQ15" s="2798"/>
      <c r="AR15" s="1165"/>
      <c r="AS15" s="805" t="s">
        <v>1691</v>
      </c>
      <c r="AT15" s="702" t="s">
        <v>2128</v>
      </c>
      <c r="AU15" s="805" t="s">
        <v>1195</v>
      </c>
      <c r="AV15" s="702" t="s">
        <v>1691</v>
      </c>
      <c r="AW15" s="809" t="s">
        <v>2129</v>
      </c>
      <c r="AX15" s="702"/>
      <c r="AY15" s="702"/>
      <c r="AZ15" s="702"/>
      <c r="BA15" s="797"/>
      <c r="BB15" s="705"/>
      <c r="BC15" s="705"/>
      <c r="BD15" s="797"/>
      <c r="BE15" s="705"/>
      <c r="BF15" s="797"/>
      <c r="BG15" s="2499"/>
      <c r="BH15" s="2500"/>
      <c r="BI15" s="2797"/>
      <c r="BJ15" s="2797"/>
      <c r="BK15" s="2798"/>
      <c r="BL15" s="1165"/>
      <c r="BM15" s="805" t="s">
        <v>1691</v>
      </c>
      <c r="BN15" s="702" t="s">
        <v>2128</v>
      </c>
      <c r="BO15" s="805" t="s">
        <v>1195</v>
      </c>
      <c r="BP15" s="702" t="s">
        <v>1691</v>
      </c>
      <c r="BQ15" s="809" t="s">
        <v>2129</v>
      </c>
      <c r="BR15" s="702"/>
      <c r="BS15" s="702"/>
      <c r="BT15" s="702"/>
      <c r="BU15" s="797"/>
      <c r="BV15" s="705"/>
      <c r="BW15" s="705"/>
      <c r="BX15" s="797"/>
      <c r="BY15" s="705"/>
      <c r="BZ15" s="797"/>
      <c r="CA15" s="2499"/>
      <c r="CB15" s="2500"/>
      <c r="CC15" s="14"/>
      <c r="CD15" s="14"/>
    </row>
    <row r="16" spans="1:82" s="388" customFormat="1" ht="17.100000000000001" customHeight="1">
      <c r="A16" s="2797"/>
      <c r="B16" s="2797"/>
      <c r="C16" s="2798"/>
      <c r="D16" s="809"/>
      <c r="E16" s="805"/>
      <c r="F16" s="702" t="s">
        <v>1779</v>
      </c>
      <c r="G16" s="805"/>
      <c r="H16" s="702"/>
      <c r="I16" s="702" t="s">
        <v>2130</v>
      </c>
      <c r="J16" s="702" t="s">
        <v>720</v>
      </c>
      <c r="K16" s="702" t="s">
        <v>1414</v>
      </c>
      <c r="L16" s="809" t="s">
        <v>1883</v>
      </c>
      <c r="M16" s="750" t="s">
        <v>719</v>
      </c>
      <c r="N16" s="809" t="s">
        <v>1177</v>
      </c>
      <c r="O16" s="809" t="s">
        <v>1259</v>
      </c>
      <c r="P16" s="1757" t="s">
        <v>1695</v>
      </c>
      <c r="Q16" s="809" t="s">
        <v>361</v>
      </c>
      <c r="R16" s="809" t="s">
        <v>1379</v>
      </c>
      <c r="S16" s="2499"/>
      <c r="T16" s="2500"/>
      <c r="U16" s="2797"/>
      <c r="V16" s="2797"/>
      <c r="W16" s="2798"/>
      <c r="X16" s="809"/>
      <c r="Y16" s="805"/>
      <c r="Z16" s="702" t="s">
        <v>1779</v>
      </c>
      <c r="AA16" s="805"/>
      <c r="AB16" s="702"/>
      <c r="AC16" s="702" t="s">
        <v>2130</v>
      </c>
      <c r="AD16" s="702" t="s">
        <v>720</v>
      </c>
      <c r="AE16" s="702" t="s">
        <v>1414</v>
      </c>
      <c r="AF16" s="809" t="s">
        <v>1883</v>
      </c>
      <c r="AG16" s="702" t="s">
        <v>719</v>
      </c>
      <c r="AH16" s="809" t="s">
        <v>1177</v>
      </c>
      <c r="AI16" s="809" t="s">
        <v>1259</v>
      </c>
      <c r="AJ16" s="1757" t="s">
        <v>1695</v>
      </c>
      <c r="AK16" s="809" t="s">
        <v>361</v>
      </c>
      <c r="AL16" s="809" t="s">
        <v>1379</v>
      </c>
      <c r="AM16" s="2499"/>
      <c r="AN16" s="2500"/>
      <c r="AO16" s="2797"/>
      <c r="AP16" s="2797"/>
      <c r="AQ16" s="2798"/>
      <c r="AR16" s="809"/>
      <c r="AS16" s="805"/>
      <c r="AT16" s="702" t="s">
        <v>1779</v>
      </c>
      <c r="AU16" s="805"/>
      <c r="AV16" s="702"/>
      <c r="AW16" s="702" t="s">
        <v>2130</v>
      </c>
      <c r="AX16" s="702" t="s">
        <v>720</v>
      </c>
      <c r="AY16" s="702" t="s">
        <v>1414</v>
      </c>
      <c r="AZ16" s="809" t="s">
        <v>1883</v>
      </c>
      <c r="BA16" s="702" t="s">
        <v>719</v>
      </c>
      <c r="BB16" s="809" t="s">
        <v>1177</v>
      </c>
      <c r="BC16" s="809" t="s">
        <v>1259</v>
      </c>
      <c r="BD16" s="1757" t="s">
        <v>1695</v>
      </c>
      <c r="BE16" s="809" t="s">
        <v>361</v>
      </c>
      <c r="BF16" s="809" t="s">
        <v>1379</v>
      </c>
      <c r="BG16" s="2499"/>
      <c r="BH16" s="2500"/>
      <c r="BI16" s="2797"/>
      <c r="BJ16" s="2797"/>
      <c r="BK16" s="2798"/>
      <c r="BL16" s="809"/>
      <c r="BM16" s="805"/>
      <c r="BN16" s="702" t="s">
        <v>1779</v>
      </c>
      <c r="BO16" s="805"/>
      <c r="BP16" s="702"/>
      <c r="BQ16" s="702" t="s">
        <v>2130</v>
      </c>
      <c r="BR16" s="702" t="s">
        <v>720</v>
      </c>
      <c r="BS16" s="702" t="s">
        <v>1414</v>
      </c>
      <c r="BT16" s="809" t="s">
        <v>1883</v>
      </c>
      <c r="BU16" s="702" t="s">
        <v>719</v>
      </c>
      <c r="BV16" s="809" t="s">
        <v>1177</v>
      </c>
      <c r="BW16" s="809" t="s">
        <v>1259</v>
      </c>
      <c r="BX16" s="1757" t="s">
        <v>1695</v>
      </c>
      <c r="BY16" s="809" t="s">
        <v>361</v>
      </c>
      <c r="BZ16" s="809" t="s">
        <v>1379</v>
      </c>
      <c r="CA16" s="2499"/>
      <c r="CB16" s="2500"/>
      <c r="CC16" s="14"/>
      <c r="CD16" s="14"/>
    </row>
    <row r="17" spans="1:82" s="388" customFormat="1" ht="17.100000000000001" customHeight="1">
      <c r="A17" s="2797"/>
      <c r="B17" s="2797"/>
      <c r="C17" s="2798"/>
      <c r="D17" s="809" t="s">
        <v>1516</v>
      </c>
      <c r="E17" s="808" t="s">
        <v>1516</v>
      </c>
      <c r="F17" s="809" t="s">
        <v>1516</v>
      </c>
      <c r="G17" s="808" t="s">
        <v>1516</v>
      </c>
      <c r="H17" s="809" t="s">
        <v>1516</v>
      </c>
      <c r="I17" s="809" t="s">
        <v>1516</v>
      </c>
      <c r="J17" s="702"/>
      <c r="K17" s="702"/>
      <c r="L17" s="809" t="s">
        <v>2131</v>
      </c>
      <c r="M17" s="112"/>
      <c r="N17" s="705"/>
      <c r="O17" s="705"/>
      <c r="P17" s="112"/>
      <c r="Q17" s="705"/>
      <c r="R17" s="702" t="s">
        <v>1333</v>
      </c>
      <c r="S17" s="2499"/>
      <c r="T17" s="2500"/>
      <c r="U17" s="2797"/>
      <c r="V17" s="2797"/>
      <c r="W17" s="2798"/>
      <c r="X17" s="809" t="s">
        <v>1516</v>
      </c>
      <c r="Y17" s="808" t="s">
        <v>1516</v>
      </c>
      <c r="Z17" s="809" t="s">
        <v>1516</v>
      </c>
      <c r="AA17" s="808" t="s">
        <v>1516</v>
      </c>
      <c r="AB17" s="809" t="s">
        <v>1516</v>
      </c>
      <c r="AC17" s="809" t="s">
        <v>1516</v>
      </c>
      <c r="AD17" s="702"/>
      <c r="AE17" s="702"/>
      <c r="AF17" s="809" t="s">
        <v>2131</v>
      </c>
      <c r="AG17" s="112"/>
      <c r="AH17" s="705"/>
      <c r="AI17" s="705"/>
      <c r="AJ17" s="112"/>
      <c r="AK17" s="705"/>
      <c r="AL17" s="702" t="s">
        <v>1333</v>
      </c>
      <c r="AM17" s="2499"/>
      <c r="AN17" s="2500"/>
      <c r="AO17" s="2797"/>
      <c r="AP17" s="2797"/>
      <c r="AQ17" s="2798"/>
      <c r="AR17" s="809" t="s">
        <v>1516</v>
      </c>
      <c r="AS17" s="808" t="s">
        <v>1516</v>
      </c>
      <c r="AT17" s="809" t="s">
        <v>1516</v>
      </c>
      <c r="AU17" s="808" t="s">
        <v>1516</v>
      </c>
      <c r="AV17" s="809" t="s">
        <v>1516</v>
      </c>
      <c r="AW17" s="809" t="s">
        <v>1516</v>
      </c>
      <c r="AX17" s="702"/>
      <c r="AY17" s="702"/>
      <c r="AZ17" s="809" t="s">
        <v>2131</v>
      </c>
      <c r="BA17" s="112"/>
      <c r="BB17" s="705"/>
      <c r="BC17" s="705"/>
      <c r="BD17" s="112"/>
      <c r="BE17" s="705"/>
      <c r="BF17" s="702" t="s">
        <v>1333</v>
      </c>
      <c r="BG17" s="2499"/>
      <c r="BH17" s="2500"/>
      <c r="BI17" s="2797"/>
      <c r="BJ17" s="2797"/>
      <c r="BK17" s="2798"/>
      <c r="BL17" s="809" t="s">
        <v>1516</v>
      </c>
      <c r="BM17" s="808" t="s">
        <v>1516</v>
      </c>
      <c r="BN17" s="809" t="s">
        <v>1516</v>
      </c>
      <c r="BO17" s="808" t="s">
        <v>1516</v>
      </c>
      <c r="BP17" s="809" t="s">
        <v>1516</v>
      </c>
      <c r="BQ17" s="809" t="s">
        <v>1516</v>
      </c>
      <c r="BR17" s="702"/>
      <c r="BS17" s="702"/>
      <c r="BT17" s="809" t="s">
        <v>2131</v>
      </c>
      <c r="BU17" s="112"/>
      <c r="BV17" s="705"/>
      <c r="BW17" s="705"/>
      <c r="BX17" s="112"/>
      <c r="BY17" s="705"/>
      <c r="BZ17" s="702" t="s">
        <v>1333</v>
      </c>
      <c r="CA17" s="2499"/>
      <c r="CB17" s="2500"/>
      <c r="CC17" s="14"/>
      <c r="CD17" s="14"/>
    </row>
    <row r="18" spans="1:82" s="388" customFormat="1" ht="17.100000000000001" customHeight="1">
      <c r="A18" s="2797"/>
      <c r="B18" s="2797"/>
      <c r="C18" s="2798"/>
      <c r="D18" s="809" t="s">
        <v>2132</v>
      </c>
      <c r="E18" s="808" t="s">
        <v>2132</v>
      </c>
      <c r="F18" s="809" t="s">
        <v>2133</v>
      </c>
      <c r="G18" s="808" t="s">
        <v>2133</v>
      </c>
      <c r="H18" s="809" t="s">
        <v>2132</v>
      </c>
      <c r="I18" s="809" t="s">
        <v>2133</v>
      </c>
      <c r="J18" s="702"/>
      <c r="K18" s="702"/>
      <c r="L18" s="702"/>
      <c r="M18" s="112"/>
      <c r="N18" s="705"/>
      <c r="O18" s="705"/>
      <c r="P18" s="112"/>
      <c r="Q18" s="705"/>
      <c r="R18" s="705"/>
      <c r="S18" s="2499"/>
      <c r="T18" s="2500"/>
      <c r="U18" s="2797"/>
      <c r="V18" s="2797"/>
      <c r="W18" s="2798"/>
      <c r="X18" s="809" t="s">
        <v>2133</v>
      </c>
      <c r="Y18" s="808" t="s">
        <v>2133</v>
      </c>
      <c r="Z18" s="809" t="s">
        <v>2133</v>
      </c>
      <c r="AA18" s="808" t="s">
        <v>2133</v>
      </c>
      <c r="AB18" s="809" t="s">
        <v>2133</v>
      </c>
      <c r="AC18" s="809" t="s">
        <v>2132</v>
      </c>
      <c r="AD18" s="702"/>
      <c r="AE18" s="702"/>
      <c r="AF18" s="702"/>
      <c r="AG18" s="112"/>
      <c r="AH18" s="705"/>
      <c r="AI18" s="705"/>
      <c r="AJ18" s="112"/>
      <c r="AK18" s="705"/>
      <c r="AL18" s="112"/>
      <c r="AM18" s="2499"/>
      <c r="AN18" s="2500"/>
      <c r="AO18" s="2797"/>
      <c r="AP18" s="2797"/>
      <c r="AQ18" s="2798"/>
      <c r="AR18" s="809" t="s">
        <v>2133</v>
      </c>
      <c r="AS18" s="808" t="s">
        <v>2133</v>
      </c>
      <c r="AT18" s="809" t="s">
        <v>2133</v>
      </c>
      <c r="AU18" s="808" t="s">
        <v>2133</v>
      </c>
      <c r="AV18" s="809" t="s">
        <v>2133</v>
      </c>
      <c r="AW18" s="809" t="s">
        <v>2132</v>
      </c>
      <c r="AX18" s="702"/>
      <c r="AY18" s="702"/>
      <c r="AZ18" s="702"/>
      <c r="BA18" s="112"/>
      <c r="BB18" s="705"/>
      <c r="BC18" s="705"/>
      <c r="BD18" s="112"/>
      <c r="BE18" s="705"/>
      <c r="BF18" s="112"/>
      <c r="BG18" s="2499"/>
      <c r="BH18" s="2500"/>
      <c r="BI18" s="2797"/>
      <c r="BJ18" s="2797"/>
      <c r="BK18" s="2798"/>
      <c r="BL18" s="809" t="s">
        <v>2133</v>
      </c>
      <c r="BM18" s="808" t="s">
        <v>2133</v>
      </c>
      <c r="BN18" s="809" t="s">
        <v>2133</v>
      </c>
      <c r="BO18" s="808" t="s">
        <v>2133</v>
      </c>
      <c r="BP18" s="809" t="s">
        <v>2133</v>
      </c>
      <c r="BQ18" s="809" t="s">
        <v>2132</v>
      </c>
      <c r="BR18" s="702"/>
      <c r="BS18" s="702"/>
      <c r="BT18" s="702"/>
      <c r="BU18" s="112"/>
      <c r="BV18" s="705"/>
      <c r="BW18" s="705"/>
      <c r="BX18" s="112"/>
      <c r="BY18" s="705"/>
      <c r="BZ18" s="112"/>
      <c r="CA18" s="2499"/>
      <c r="CB18" s="2500"/>
      <c r="CC18" s="14"/>
      <c r="CD18" s="14"/>
    </row>
    <row r="19" spans="1:82" s="209" customFormat="1" ht="19.5" customHeight="1">
      <c r="A19" s="2799"/>
      <c r="B19" s="2799"/>
      <c r="C19" s="2800"/>
      <c r="D19" s="2356" t="s">
        <v>2134</v>
      </c>
      <c r="E19" s="2357" t="s">
        <v>2134</v>
      </c>
      <c r="F19" s="2356" t="s">
        <v>2134</v>
      </c>
      <c r="G19" s="2357" t="s">
        <v>2134</v>
      </c>
      <c r="H19" s="2356" t="s">
        <v>2134</v>
      </c>
      <c r="I19" s="2356" t="s">
        <v>2134</v>
      </c>
      <c r="J19" s="2356" t="s">
        <v>2134</v>
      </c>
      <c r="K19" s="2356" t="s">
        <v>2134</v>
      </c>
      <c r="L19" s="2356" t="s">
        <v>2134</v>
      </c>
      <c r="M19" s="2358" t="s">
        <v>2134</v>
      </c>
      <c r="N19" s="2356" t="s">
        <v>2134</v>
      </c>
      <c r="O19" s="2356" t="s">
        <v>2134</v>
      </c>
      <c r="P19" s="2357" t="s">
        <v>2134</v>
      </c>
      <c r="Q19" s="1921" t="s">
        <v>2134</v>
      </c>
      <c r="R19" s="1921" t="s">
        <v>2135</v>
      </c>
      <c r="S19" s="2501"/>
      <c r="T19" s="2502"/>
      <c r="U19" s="2799"/>
      <c r="V19" s="2799"/>
      <c r="W19" s="2800"/>
      <c r="X19" s="2356" t="s">
        <v>2134</v>
      </c>
      <c r="Y19" s="2357" t="s">
        <v>2134</v>
      </c>
      <c r="Z19" s="2356" t="s">
        <v>2134</v>
      </c>
      <c r="AA19" s="2357" t="s">
        <v>2134</v>
      </c>
      <c r="AB19" s="2356" t="s">
        <v>2134</v>
      </c>
      <c r="AC19" s="2356" t="s">
        <v>2134</v>
      </c>
      <c r="AD19" s="2356" t="s">
        <v>2134</v>
      </c>
      <c r="AE19" s="2356" t="s">
        <v>2134</v>
      </c>
      <c r="AF19" s="2356" t="s">
        <v>2134</v>
      </c>
      <c r="AG19" s="2356" t="s">
        <v>2134</v>
      </c>
      <c r="AH19" s="2356" t="s">
        <v>2134</v>
      </c>
      <c r="AI19" s="2356" t="s">
        <v>2134</v>
      </c>
      <c r="AJ19" s="2357" t="s">
        <v>2134</v>
      </c>
      <c r="AK19" s="1921" t="s">
        <v>2134</v>
      </c>
      <c r="AL19" s="2357" t="s">
        <v>2136</v>
      </c>
      <c r="AM19" s="2501"/>
      <c r="AN19" s="2502"/>
      <c r="AO19" s="2799"/>
      <c r="AP19" s="2799"/>
      <c r="AQ19" s="2800"/>
      <c r="AR19" s="2356" t="s">
        <v>2134</v>
      </c>
      <c r="AS19" s="2357" t="s">
        <v>2134</v>
      </c>
      <c r="AT19" s="2356" t="s">
        <v>2134</v>
      </c>
      <c r="AU19" s="2357" t="s">
        <v>2134</v>
      </c>
      <c r="AV19" s="2356" t="s">
        <v>2134</v>
      </c>
      <c r="AW19" s="2356" t="s">
        <v>2134</v>
      </c>
      <c r="AX19" s="2356" t="s">
        <v>2134</v>
      </c>
      <c r="AY19" s="2356" t="s">
        <v>2134</v>
      </c>
      <c r="AZ19" s="2356" t="s">
        <v>2134</v>
      </c>
      <c r="BA19" s="2356" t="s">
        <v>2134</v>
      </c>
      <c r="BB19" s="2356" t="s">
        <v>2134</v>
      </c>
      <c r="BC19" s="2356" t="s">
        <v>2134</v>
      </c>
      <c r="BD19" s="2357" t="s">
        <v>2134</v>
      </c>
      <c r="BE19" s="1921" t="s">
        <v>2134</v>
      </c>
      <c r="BF19" s="2357" t="s">
        <v>2136</v>
      </c>
      <c r="BG19" s="2501"/>
      <c r="BH19" s="2502"/>
      <c r="BI19" s="2799"/>
      <c r="BJ19" s="2799"/>
      <c r="BK19" s="2800"/>
      <c r="BL19" s="2356" t="s">
        <v>2134</v>
      </c>
      <c r="BM19" s="2357" t="s">
        <v>2134</v>
      </c>
      <c r="BN19" s="2356" t="s">
        <v>2134</v>
      </c>
      <c r="BO19" s="2357" t="s">
        <v>2134</v>
      </c>
      <c r="BP19" s="2356" t="s">
        <v>2134</v>
      </c>
      <c r="BQ19" s="2356" t="s">
        <v>2134</v>
      </c>
      <c r="BR19" s="2356" t="s">
        <v>2134</v>
      </c>
      <c r="BS19" s="2356" t="s">
        <v>2134</v>
      </c>
      <c r="BT19" s="2356" t="s">
        <v>2134</v>
      </c>
      <c r="BU19" s="2356" t="s">
        <v>2134</v>
      </c>
      <c r="BV19" s="2356" t="s">
        <v>2134</v>
      </c>
      <c r="BW19" s="2356" t="s">
        <v>2134</v>
      </c>
      <c r="BX19" s="2357" t="s">
        <v>2134</v>
      </c>
      <c r="BY19" s="1921" t="s">
        <v>2134</v>
      </c>
      <c r="BZ19" s="2357" t="s">
        <v>2135</v>
      </c>
      <c r="CA19" s="2501"/>
      <c r="CB19" s="2502"/>
      <c r="CC19" s="35"/>
      <c r="CD19" s="35"/>
    </row>
    <row r="20" spans="1:82" ht="19.5" customHeight="1">
      <c r="A20" s="1166">
        <v>42005</v>
      </c>
      <c r="B20" s="980">
        <v>42005</v>
      </c>
      <c r="C20" s="981">
        <v>42005</v>
      </c>
      <c r="D20" s="66">
        <v>8070494</v>
      </c>
      <c r="E20" s="2446">
        <v>6686693</v>
      </c>
      <c r="F20" s="2446">
        <v>6121505</v>
      </c>
      <c r="G20" s="2446">
        <v>7790603</v>
      </c>
      <c r="H20" s="2446">
        <v>6406802</v>
      </c>
      <c r="I20" s="2446">
        <v>2421377</v>
      </c>
      <c r="J20" s="2446">
        <v>71</v>
      </c>
      <c r="K20" s="2446">
        <v>17739</v>
      </c>
      <c r="L20" s="2446">
        <v>1243730</v>
      </c>
      <c r="M20" s="2446">
        <v>1945</v>
      </c>
      <c r="N20" s="2446">
        <v>1011</v>
      </c>
      <c r="O20" s="2446">
        <v>58252</v>
      </c>
      <c r="P20" s="2446">
        <v>196510</v>
      </c>
      <c r="Q20" s="2446" t="s">
        <v>21</v>
      </c>
      <c r="R20" s="2446">
        <v>78596</v>
      </c>
      <c r="S20" s="1038">
        <v>42005</v>
      </c>
      <c r="T20" s="1039">
        <v>42005</v>
      </c>
      <c r="U20" s="1166">
        <v>42005</v>
      </c>
      <c r="V20" s="980">
        <v>42005</v>
      </c>
      <c r="W20" s="981">
        <v>42005</v>
      </c>
      <c r="X20" s="66">
        <v>5044514</v>
      </c>
      <c r="Y20" s="2446">
        <v>5044514</v>
      </c>
      <c r="Z20" s="2446">
        <v>4642498</v>
      </c>
      <c r="AA20" s="2446">
        <v>4643652</v>
      </c>
      <c r="AB20" s="2446">
        <v>4643652</v>
      </c>
      <c r="AC20" s="2446">
        <v>1818940</v>
      </c>
      <c r="AD20" s="2446">
        <v>77</v>
      </c>
      <c r="AE20" s="2446">
        <v>2762</v>
      </c>
      <c r="AF20" s="2446">
        <v>802767</v>
      </c>
      <c r="AG20" s="2446">
        <v>16492</v>
      </c>
      <c r="AH20" s="2446">
        <v>2384</v>
      </c>
      <c r="AI20" s="2446">
        <v>90999</v>
      </c>
      <c r="AJ20" s="2446">
        <v>164453</v>
      </c>
      <c r="AK20" s="2447">
        <v>16172</v>
      </c>
      <c r="AL20" s="2446">
        <v>145979</v>
      </c>
      <c r="AM20" s="1038">
        <v>42005</v>
      </c>
      <c r="AN20" s="1039">
        <v>42005</v>
      </c>
      <c r="AO20" s="1166">
        <v>42005</v>
      </c>
      <c r="AP20" s="980">
        <v>42005</v>
      </c>
      <c r="AQ20" s="981">
        <v>42005</v>
      </c>
      <c r="AR20" s="66">
        <v>71937434</v>
      </c>
      <c r="AS20" s="2446">
        <v>59257027</v>
      </c>
      <c r="AT20" s="2446">
        <v>57494594</v>
      </c>
      <c r="AU20" s="2446">
        <v>67671755</v>
      </c>
      <c r="AV20" s="2446">
        <v>54991348</v>
      </c>
      <c r="AW20" s="2446">
        <v>37276047</v>
      </c>
      <c r="AX20" s="2446">
        <v>16319</v>
      </c>
      <c r="AY20" s="2446">
        <v>17818200</v>
      </c>
      <c r="AZ20" s="2446">
        <v>5195914</v>
      </c>
      <c r="BA20" s="2446">
        <v>365213</v>
      </c>
      <c r="BB20" s="2446">
        <v>292493</v>
      </c>
      <c r="BC20" s="2446">
        <v>145269</v>
      </c>
      <c r="BD20" s="2446">
        <v>1044027</v>
      </c>
      <c r="BE20" s="2447">
        <v>680974</v>
      </c>
      <c r="BF20" s="2446">
        <v>3571083</v>
      </c>
      <c r="BG20" s="1038">
        <v>42005</v>
      </c>
      <c r="BH20" s="1039">
        <v>42005</v>
      </c>
      <c r="BI20" s="1166">
        <v>42005</v>
      </c>
      <c r="BJ20" s="980">
        <v>42005</v>
      </c>
      <c r="BK20" s="981">
        <v>42005</v>
      </c>
      <c r="BL20" s="66">
        <v>21431051</v>
      </c>
      <c r="BM20" s="2446">
        <v>18438104</v>
      </c>
      <c r="BN20" s="2446">
        <v>17027614</v>
      </c>
      <c r="BO20" s="2446">
        <v>19457268</v>
      </c>
      <c r="BP20" s="2446">
        <v>16464321</v>
      </c>
      <c r="BQ20" s="2446">
        <v>9613898</v>
      </c>
      <c r="BR20" s="2446">
        <v>20865</v>
      </c>
      <c r="BS20" s="2446">
        <v>2401552</v>
      </c>
      <c r="BT20" s="2446">
        <v>2666113</v>
      </c>
      <c r="BU20" s="2446">
        <v>71446</v>
      </c>
      <c r="BV20" s="2446">
        <v>10357</v>
      </c>
      <c r="BW20" s="2446">
        <v>103381</v>
      </c>
      <c r="BX20" s="2446">
        <v>574078</v>
      </c>
      <c r="BY20" s="2447">
        <v>259217</v>
      </c>
      <c r="BZ20" s="2446">
        <v>602321</v>
      </c>
      <c r="CA20" s="1038">
        <v>42005</v>
      </c>
      <c r="CB20" s="1039">
        <v>42005</v>
      </c>
      <c r="CC20" s="500"/>
      <c r="CD20" s="4"/>
    </row>
    <row r="21" spans="1:82" ht="19.5" customHeight="1">
      <c r="A21" s="73"/>
      <c r="B21" s="1167">
        <v>42370</v>
      </c>
      <c r="C21" s="129"/>
      <c r="D21" s="75">
        <v>7731607</v>
      </c>
      <c r="E21" s="2447">
        <v>6447658</v>
      </c>
      <c r="F21" s="2447">
        <v>5836416</v>
      </c>
      <c r="G21" s="2447">
        <v>7486603</v>
      </c>
      <c r="H21" s="2447">
        <v>6202653</v>
      </c>
      <c r="I21" s="2447">
        <v>2264007</v>
      </c>
      <c r="J21" s="2447">
        <v>72</v>
      </c>
      <c r="K21" s="2447">
        <v>31543</v>
      </c>
      <c r="L21" s="2447">
        <v>1084829</v>
      </c>
      <c r="M21" s="2447">
        <v>2715</v>
      </c>
      <c r="N21" s="2447">
        <v>997</v>
      </c>
      <c r="O21" s="2447">
        <v>88045</v>
      </c>
      <c r="P21" s="2447">
        <v>244525</v>
      </c>
      <c r="Q21" s="2447" t="s">
        <v>21</v>
      </c>
      <c r="R21" s="2447">
        <v>73261</v>
      </c>
      <c r="S21" s="1038">
        <v>42370</v>
      </c>
      <c r="T21" s="1039">
        <v>42370</v>
      </c>
      <c r="U21" s="73"/>
      <c r="V21" s="1167">
        <v>42370</v>
      </c>
      <c r="W21" s="129"/>
      <c r="X21" s="75">
        <v>5614022</v>
      </c>
      <c r="Y21" s="2447">
        <v>5614022</v>
      </c>
      <c r="Z21" s="2447">
        <v>5145807</v>
      </c>
      <c r="AA21" s="2447">
        <v>5123625</v>
      </c>
      <c r="AB21" s="2447">
        <v>5123625</v>
      </c>
      <c r="AC21" s="2447">
        <v>2255361</v>
      </c>
      <c r="AD21" s="2447">
        <v>77</v>
      </c>
      <c r="AE21" s="2447">
        <v>1108</v>
      </c>
      <c r="AF21" s="2447">
        <v>1152563</v>
      </c>
      <c r="AG21" s="2447">
        <v>16493</v>
      </c>
      <c r="AH21" s="2447">
        <v>2522</v>
      </c>
      <c r="AI21" s="2447">
        <v>82145</v>
      </c>
      <c r="AJ21" s="2447">
        <v>172229</v>
      </c>
      <c r="AK21" s="2447">
        <v>16224</v>
      </c>
      <c r="AL21" s="2447">
        <v>152533</v>
      </c>
      <c r="AM21" s="1038">
        <v>42370</v>
      </c>
      <c r="AN21" s="1039">
        <v>42370</v>
      </c>
      <c r="AO21" s="73"/>
      <c r="AP21" s="1167">
        <v>42370</v>
      </c>
      <c r="AQ21" s="129"/>
      <c r="AR21" s="75">
        <v>69358334</v>
      </c>
      <c r="AS21" s="2447">
        <v>57036813</v>
      </c>
      <c r="AT21" s="2447">
        <v>55018545</v>
      </c>
      <c r="AU21" s="2447">
        <v>65187778</v>
      </c>
      <c r="AV21" s="2447">
        <v>52866257</v>
      </c>
      <c r="AW21" s="2447">
        <v>35189474</v>
      </c>
      <c r="AX21" s="2447">
        <v>16879</v>
      </c>
      <c r="AY21" s="2447">
        <v>16875020</v>
      </c>
      <c r="AZ21" s="2447">
        <v>5417153</v>
      </c>
      <c r="BA21" s="2447">
        <v>345936</v>
      </c>
      <c r="BB21" s="2447">
        <v>278428</v>
      </c>
      <c r="BC21" s="2447">
        <v>113904</v>
      </c>
      <c r="BD21" s="2447">
        <v>941390</v>
      </c>
      <c r="BE21" s="2447">
        <v>673032</v>
      </c>
      <c r="BF21" s="2447">
        <v>3042373</v>
      </c>
      <c r="BG21" s="1038">
        <v>42370</v>
      </c>
      <c r="BH21" s="1039">
        <v>42370</v>
      </c>
      <c r="BI21" s="73"/>
      <c r="BJ21" s="1167">
        <v>42370</v>
      </c>
      <c r="BK21" s="129"/>
      <c r="BL21" s="75">
        <v>21952686</v>
      </c>
      <c r="BM21" s="2447">
        <v>18419986</v>
      </c>
      <c r="BN21" s="2447">
        <v>17007206</v>
      </c>
      <c r="BO21" s="2447">
        <v>20020663</v>
      </c>
      <c r="BP21" s="2447">
        <v>16487963</v>
      </c>
      <c r="BQ21" s="2447">
        <v>9232261</v>
      </c>
      <c r="BR21" s="2447">
        <v>21817</v>
      </c>
      <c r="BS21" s="2447">
        <v>2221056</v>
      </c>
      <c r="BT21" s="2447">
        <v>2568026</v>
      </c>
      <c r="BU21" s="2447">
        <v>71470</v>
      </c>
      <c r="BV21" s="2447">
        <v>10565</v>
      </c>
      <c r="BW21" s="2447">
        <v>82727</v>
      </c>
      <c r="BX21" s="2447">
        <v>661616</v>
      </c>
      <c r="BY21" s="2447">
        <v>265939</v>
      </c>
      <c r="BZ21" s="2447">
        <v>549458</v>
      </c>
      <c r="CA21" s="1038">
        <v>42370</v>
      </c>
      <c r="CB21" s="1039">
        <v>42370</v>
      </c>
      <c r="CC21" s="1056"/>
      <c r="CD21" s="4"/>
    </row>
    <row r="22" spans="1:82" ht="19.5" customHeight="1">
      <c r="A22" s="73"/>
      <c r="B22" s="1167">
        <v>42736</v>
      </c>
      <c r="C22" s="129"/>
      <c r="D22" s="75">
        <v>8129434</v>
      </c>
      <c r="E22" s="2447">
        <v>6903191</v>
      </c>
      <c r="F22" s="2447">
        <v>6411343</v>
      </c>
      <c r="G22" s="2447">
        <v>7869453</v>
      </c>
      <c r="H22" s="2447">
        <v>6643210</v>
      </c>
      <c r="I22" s="2447">
        <v>2756573</v>
      </c>
      <c r="J22" s="2447">
        <v>84</v>
      </c>
      <c r="K22" s="2447">
        <v>21409</v>
      </c>
      <c r="L22" s="2447">
        <v>1453663</v>
      </c>
      <c r="M22" s="2447">
        <v>1526</v>
      </c>
      <c r="N22" s="2447">
        <v>1001</v>
      </c>
      <c r="O22" s="2447">
        <v>64419</v>
      </c>
      <c r="P22" s="2447">
        <v>237436</v>
      </c>
      <c r="Q22" s="2447" t="s">
        <v>21</v>
      </c>
      <c r="R22" s="2447">
        <v>78432</v>
      </c>
      <c r="S22" s="1038">
        <v>42736</v>
      </c>
      <c r="T22" s="1039">
        <v>42736</v>
      </c>
      <c r="U22" s="73"/>
      <c r="V22" s="1167">
        <v>42736</v>
      </c>
      <c r="W22" s="129"/>
      <c r="X22" s="75">
        <v>5472015</v>
      </c>
      <c r="Y22" s="2447">
        <v>5472015</v>
      </c>
      <c r="Z22" s="2447">
        <v>5035118</v>
      </c>
      <c r="AA22" s="2447">
        <v>4982895</v>
      </c>
      <c r="AB22" s="2447">
        <v>4982895</v>
      </c>
      <c r="AC22" s="2447">
        <v>2047991</v>
      </c>
      <c r="AD22" s="2447">
        <v>67</v>
      </c>
      <c r="AE22" s="2447">
        <v>19160</v>
      </c>
      <c r="AF22" s="2447">
        <v>1022839</v>
      </c>
      <c r="AG22" s="2447">
        <v>16203</v>
      </c>
      <c r="AH22" s="2447">
        <v>2188</v>
      </c>
      <c r="AI22" s="2447">
        <v>77659</v>
      </c>
      <c r="AJ22" s="2447">
        <v>160793</v>
      </c>
      <c r="AK22" s="2447">
        <v>15090</v>
      </c>
      <c r="AL22" s="2447">
        <v>135782</v>
      </c>
      <c r="AM22" s="1038">
        <v>42736</v>
      </c>
      <c r="AN22" s="1039">
        <v>42736</v>
      </c>
      <c r="AO22" s="73"/>
      <c r="AP22" s="1167">
        <v>42736</v>
      </c>
      <c r="AQ22" s="129"/>
      <c r="AR22" s="75">
        <v>70273701</v>
      </c>
      <c r="AS22" s="2447">
        <v>58242743</v>
      </c>
      <c r="AT22" s="2447">
        <v>55955855</v>
      </c>
      <c r="AU22" s="2447">
        <v>66075003</v>
      </c>
      <c r="AV22" s="2447">
        <v>54044044</v>
      </c>
      <c r="AW22" s="2447">
        <v>37035669</v>
      </c>
      <c r="AX22" s="2447">
        <v>17193</v>
      </c>
      <c r="AY22" s="2447">
        <v>17872473</v>
      </c>
      <c r="AZ22" s="2447">
        <v>5643384</v>
      </c>
      <c r="BA22" s="2447">
        <v>405490</v>
      </c>
      <c r="BB22" s="2447">
        <v>204314</v>
      </c>
      <c r="BC22" s="2447">
        <v>103578</v>
      </c>
      <c r="BD22" s="2447">
        <v>946201</v>
      </c>
      <c r="BE22" s="2447">
        <v>672446</v>
      </c>
      <c r="BF22" s="2447">
        <v>3358696</v>
      </c>
      <c r="BG22" s="1038">
        <v>42736</v>
      </c>
      <c r="BH22" s="1039">
        <v>42736</v>
      </c>
      <c r="BI22" s="73"/>
      <c r="BJ22" s="1167">
        <v>42736</v>
      </c>
      <c r="BK22" s="129"/>
      <c r="BL22" s="75">
        <v>21975267</v>
      </c>
      <c r="BM22" s="2447">
        <v>18551857</v>
      </c>
      <c r="BN22" s="2447">
        <v>17191895</v>
      </c>
      <c r="BO22" s="2447">
        <v>19923533</v>
      </c>
      <c r="BP22" s="2447">
        <v>16500123</v>
      </c>
      <c r="BQ22" s="2447">
        <v>9215553</v>
      </c>
      <c r="BR22" s="2447">
        <v>22069</v>
      </c>
      <c r="BS22" s="2447">
        <v>2372524</v>
      </c>
      <c r="BT22" s="2447">
        <v>2441742</v>
      </c>
      <c r="BU22" s="2447">
        <v>64882</v>
      </c>
      <c r="BV22" s="2447">
        <v>13295</v>
      </c>
      <c r="BW22" s="2447">
        <v>87467</v>
      </c>
      <c r="BX22" s="2447">
        <v>671382</v>
      </c>
      <c r="BY22" s="2447">
        <v>288532</v>
      </c>
      <c r="BZ22" s="2447">
        <v>577920</v>
      </c>
      <c r="CA22" s="1038">
        <v>42736</v>
      </c>
      <c r="CB22" s="1039">
        <v>42736</v>
      </c>
      <c r="CC22" s="1056"/>
      <c r="CD22" s="4"/>
    </row>
    <row r="23" spans="1:82" ht="19.5" customHeight="1">
      <c r="A23" s="73"/>
      <c r="B23" s="1167">
        <v>43101</v>
      </c>
      <c r="C23" s="129"/>
      <c r="D23" s="75">
        <v>7824477</v>
      </c>
      <c r="E23" s="2447">
        <v>6682998</v>
      </c>
      <c r="F23" s="2447">
        <v>6122488</v>
      </c>
      <c r="G23" s="2447">
        <v>7561759</v>
      </c>
      <c r="H23" s="2447">
        <v>6420280</v>
      </c>
      <c r="I23" s="2447">
        <v>2521392</v>
      </c>
      <c r="J23" s="2447">
        <v>65</v>
      </c>
      <c r="K23" s="2447">
        <v>12279</v>
      </c>
      <c r="L23" s="2447">
        <v>1327033</v>
      </c>
      <c r="M23" s="2447">
        <v>1636</v>
      </c>
      <c r="N23" s="2447">
        <v>1024</v>
      </c>
      <c r="O23" s="2447">
        <v>77520</v>
      </c>
      <c r="P23" s="2447">
        <v>238475</v>
      </c>
      <c r="Q23" s="2447" t="s">
        <v>21</v>
      </c>
      <c r="R23" s="2447">
        <v>71371</v>
      </c>
      <c r="S23" s="1038">
        <v>43101</v>
      </c>
      <c r="T23" s="1039">
        <v>43101</v>
      </c>
      <c r="U23" s="73"/>
      <c r="V23" s="1167">
        <v>43101</v>
      </c>
      <c r="W23" s="129"/>
      <c r="X23" s="75">
        <v>5628191</v>
      </c>
      <c r="Y23" s="2447">
        <v>5628191</v>
      </c>
      <c r="Z23" s="2447">
        <v>5161720</v>
      </c>
      <c r="AA23" s="2447">
        <v>5136175</v>
      </c>
      <c r="AB23" s="2447">
        <v>5136175</v>
      </c>
      <c r="AC23" s="2447">
        <v>2205864</v>
      </c>
      <c r="AD23" s="2447">
        <v>59</v>
      </c>
      <c r="AE23" s="2447">
        <v>17918</v>
      </c>
      <c r="AF23" s="2447">
        <v>1106274</v>
      </c>
      <c r="AG23" s="2447">
        <v>16188</v>
      </c>
      <c r="AH23" s="2447">
        <v>2447</v>
      </c>
      <c r="AI23" s="2447">
        <v>76299</v>
      </c>
      <c r="AJ23" s="2447">
        <v>161407</v>
      </c>
      <c r="AK23" s="2447">
        <v>16652</v>
      </c>
      <c r="AL23" s="2447">
        <v>162621</v>
      </c>
      <c r="AM23" s="1038">
        <v>43101</v>
      </c>
      <c r="AN23" s="1039">
        <v>43101</v>
      </c>
      <c r="AO23" s="73"/>
      <c r="AP23" s="1167">
        <v>43101</v>
      </c>
      <c r="AQ23" s="129"/>
      <c r="AR23" s="75">
        <v>68106002</v>
      </c>
      <c r="AS23" s="2447">
        <v>55767745</v>
      </c>
      <c r="AT23" s="2447">
        <v>53693770</v>
      </c>
      <c r="AU23" s="2447">
        <v>63985111</v>
      </c>
      <c r="AV23" s="2447">
        <v>51646854</v>
      </c>
      <c r="AW23" s="2447">
        <v>34011448</v>
      </c>
      <c r="AX23" s="2447">
        <v>15180</v>
      </c>
      <c r="AY23" s="2447">
        <v>16113390</v>
      </c>
      <c r="AZ23" s="2447">
        <v>5651477</v>
      </c>
      <c r="BA23" s="2447">
        <v>392217</v>
      </c>
      <c r="BB23" s="2447">
        <v>183428</v>
      </c>
      <c r="BC23" s="2447">
        <v>88375</v>
      </c>
      <c r="BD23" s="2447">
        <v>937142</v>
      </c>
      <c r="BE23" s="2447">
        <v>672911</v>
      </c>
      <c r="BF23" s="2447">
        <v>3184470</v>
      </c>
      <c r="BG23" s="1038">
        <v>43101</v>
      </c>
      <c r="BH23" s="1039">
        <v>43101</v>
      </c>
      <c r="BI23" s="73"/>
      <c r="BJ23" s="1167">
        <v>43101</v>
      </c>
      <c r="BK23" s="129"/>
      <c r="BL23" s="75">
        <v>21946075</v>
      </c>
      <c r="BM23" s="2447">
        <v>18567763</v>
      </c>
      <c r="BN23" s="2447">
        <v>17300558</v>
      </c>
      <c r="BO23" s="2447">
        <v>19805867</v>
      </c>
      <c r="BP23" s="2447">
        <v>16427554</v>
      </c>
      <c r="BQ23" s="2447">
        <v>9118003</v>
      </c>
      <c r="BR23" s="2447">
        <v>21650</v>
      </c>
      <c r="BS23" s="2447">
        <v>2085307</v>
      </c>
      <c r="BT23" s="2447">
        <v>2894666</v>
      </c>
      <c r="BU23" s="2447">
        <v>61701</v>
      </c>
      <c r="BV23" s="2447">
        <v>13357</v>
      </c>
      <c r="BW23" s="2447">
        <v>72765</v>
      </c>
      <c r="BX23" s="2447">
        <v>661957</v>
      </c>
      <c r="BY23" s="2447">
        <v>270822</v>
      </c>
      <c r="BZ23" s="2447">
        <v>582817</v>
      </c>
      <c r="CA23" s="1038">
        <v>43101</v>
      </c>
      <c r="CB23" s="1039">
        <v>43101</v>
      </c>
      <c r="CC23" s="1056"/>
      <c r="CD23" s="4"/>
    </row>
    <row r="24" spans="1:82" ht="19.5" customHeight="1">
      <c r="A24" s="1166">
        <v>43586</v>
      </c>
      <c r="B24" s="1167">
        <v>43586</v>
      </c>
      <c r="C24" s="129" t="s">
        <v>2159</v>
      </c>
      <c r="D24" s="75">
        <v>6674354</v>
      </c>
      <c r="E24" s="2447">
        <v>5406464</v>
      </c>
      <c r="F24" s="2447">
        <v>4933528</v>
      </c>
      <c r="G24" s="2447">
        <v>6422996</v>
      </c>
      <c r="H24" s="2447">
        <v>5155106</v>
      </c>
      <c r="I24" s="2447">
        <v>1257944</v>
      </c>
      <c r="J24" s="2447">
        <v>39</v>
      </c>
      <c r="K24" s="2447">
        <v>7918</v>
      </c>
      <c r="L24" s="2447">
        <v>246308</v>
      </c>
      <c r="M24" s="2447">
        <v>1589</v>
      </c>
      <c r="N24" s="2447">
        <v>1014</v>
      </c>
      <c r="O24" s="2447">
        <v>56670</v>
      </c>
      <c r="P24" s="2447">
        <v>217099</v>
      </c>
      <c r="Q24" s="2447">
        <v>918</v>
      </c>
      <c r="R24" s="2447">
        <v>68260</v>
      </c>
      <c r="S24" s="1038">
        <v>43466</v>
      </c>
      <c r="T24" s="1039">
        <v>43466</v>
      </c>
      <c r="U24" s="1166">
        <v>43586</v>
      </c>
      <c r="V24" s="1167">
        <v>43586</v>
      </c>
      <c r="W24" s="129" t="s">
        <v>2159</v>
      </c>
      <c r="X24" s="75">
        <v>5230465</v>
      </c>
      <c r="Y24" s="2447">
        <v>5230465</v>
      </c>
      <c r="Z24" s="2447">
        <v>4771346</v>
      </c>
      <c r="AA24" s="2447">
        <v>4747228</v>
      </c>
      <c r="AB24" s="2447">
        <v>4747228</v>
      </c>
      <c r="AC24" s="2447">
        <v>1831985</v>
      </c>
      <c r="AD24" s="2447">
        <v>57</v>
      </c>
      <c r="AE24" s="2447">
        <v>24110</v>
      </c>
      <c r="AF24" s="2447">
        <v>858836</v>
      </c>
      <c r="AG24" s="2447">
        <v>15299</v>
      </c>
      <c r="AH24" s="2447">
        <v>2823</v>
      </c>
      <c r="AI24" s="2447">
        <v>70588</v>
      </c>
      <c r="AJ24" s="2447">
        <v>137544</v>
      </c>
      <c r="AK24" s="2447">
        <v>16088</v>
      </c>
      <c r="AL24" s="2447">
        <v>136091</v>
      </c>
      <c r="AM24" s="1038">
        <v>43466</v>
      </c>
      <c r="AN24" s="1039">
        <v>43466</v>
      </c>
      <c r="AO24" s="1166">
        <v>43586</v>
      </c>
      <c r="AP24" s="1167">
        <v>43586</v>
      </c>
      <c r="AQ24" s="129" t="s">
        <v>2159</v>
      </c>
      <c r="AR24" s="75">
        <v>68164479</v>
      </c>
      <c r="AS24" s="2447">
        <v>55615390</v>
      </c>
      <c r="AT24" s="2447">
        <v>53481640</v>
      </c>
      <c r="AU24" s="2447">
        <v>64116390</v>
      </c>
      <c r="AV24" s="2447">
        <v>51567301</v>
      </c>
      <c r="AW24" s="2447">
        <v>35032904</v>
      </c>
      <c r="AX24" s="2447">
        <v>14552</v>
      </c>
      <c r="AY24" s="2447">
        <v>17317333</v>
      </c>
      <c r="AZ24" s="2447">
        <v>5309574</v>
      </c>
      <c r="BA24" s="2447">
        <v>366473</v>
      </c>
      <c r="BB24" s="2447">
        <v>204713</v>
      </c>
      <c r="BC24" s="2447">
        <v>89444</v>
      </c>
      <c r="BD24" s="2447">
        <v>995892</v>
      </c>
      <c r="BE24" s="2447">
        <v>681074</v>
      </c>
      <c r="BF24" s="2447">
        <v>3266438</v>
      </c>
      <c r="BG24" s="1038">
        <v>43466</v>
      </c>
      <c r="BH24" s="1039">
        <v>43466</v>
      </c>
      <c r="BI24" s="1166">
        <v>43586</v>
      </c>
      <c r="BJ24" s="1167">
        <v>43586</v>
      </c>
      <c r="BK24" s="129" t="s">
        <v>2159</v>
      </c>
      <c r="BL24" s="75">
        <v>22117839</v>
      </c>
      <c r="BM24" s="2447">
        <v>18738315</v>
      </c>
      <c r="BN24" s="2447">
        <v>17357688</v>
      </c>
      <c r="BO24" s="2447">
        <v>19975553</v>
      </c>
      <c r="BP24" s="2447">
        <v>16596028</v>
      </c>
      <c r="BQ24" s="2447">
        <v>9444975</v>
      </c>
      <c r="BR24" s="2447">
        <v>22040</v>
      </c>
      <c r="BS24" s="2447">
        <v>2336037</v>
      </c>
      <c r="BT24" s="2447">
        <v>2949754</v>
      </c>
      <c r="BU24" s="2447">
        <v>56846</v>
      </c>
      <c r="BV24" s="2447">
        <v>12551</v>
      </c>
      <c r="BW24" s="2447">
        <v>59225</v>
      </c>
      <c r="BX24" s="2447">
        <v>648550</v>
      </c>
      <c r="BY24" s="2447">
        <v>267620</v>
      </c>
      <c r="BZ24" s="2447">
        <v>571570</v>
      </c>
      <c r="CA24" s="1038">
        <v>43466</v>
      </c>
      <c r="CB24" s="1039">
        <v>43466</v>
      </c>
      <c r="CC24" s="1056"/>
      <c r="CD24" s="4"/>
    </row>
    <row r="25" spans="1:82" ht="15" customHeight="1">
      <c r="A25" s="73"/>
      <c r="B25" s="76"/>
      <c r="C25" s="129"/>
      <c r="D25" s="1002"/>
      <c r="E25" s="663"/>
      <c r="F25" s="663"/>
      <c r="G25" s="663"/>
      <c r="H25" s="663"/>
      <c r="I25" s="663"/>
      <c r="J25" s="663"/>
      <c r="K25" s="663"/>
      <c r="L25" s="663"/>
      <c r="M25" s="663"/>
      <c r="N25" s="663"/>
      <c r="O25" s="663"/>
      <c r="P25" s="663"/>
      <c r="Q25" s="663"/>
      <c r="R25" s="663"/>
      <c r="S25" s="77"/>
      <c r="T25" s="505"/>
      <c r="U25" s="73"/>
      <c r="V25" s="76"/>
      <c r="W25" s="129"/>
      <c r="X25" s="663"/>
      <c r="Y25" s="663"/>
      <c r="Z25" s="663"/>
      <c r="AA25" s="663"/>
      <c r="AB25" s="663"/>
      <c r="AC25" s="663"/>
      <c r="AD25" s="663"/>
      <c r="AE25" s="663"/>
      <c r="AF25" s="663"/>
      <c r="AG25" s="663"/>
      <c r="AH25" s="663"/>
      <c r="AI25" s="663"/>
      <c r="AJ25" s="663"/>
      <c r="AK25" s="2447"/>
      <c r="AL25" s="663"/>
      <c r="AM25" s="77"/>
      <c r="AN25" s="505"/>
      <c r="AO25" s="73"/>
      <c r="AP25" s="76"/>
      <c r="AQ25" s="129"/>
      <c r="AR25" s="663"/>
      <c r="AS25" s="663"/>
      <c r="AT25" s="663"/>
      <c r="AU25" s="663"/>
      <c r="AV25" s="663"/>
      <c r="AW25" s="663"/>
      <c r="AX25" s="663"/>
      <c r="AY25" s="663"/>
      <c r="AZ25" s="663"/>
      <c r="BA25" s="663"/>
      <c r="BB25" s="663"/>
      <c r="BC25" s="663"/>
      <c r="BD25" s="663"/>
      <c r="BE25" s="2447"/>
      <c r="BF25" s="663"/>
      <c r="BG25" s="77"/>
      <c r="BH25" s="505"/>
      <c r="BI25" s="73"/>
      <c r="BJ25" s="76"/>
      <c r="BK25" s="129"/>
      <c r="BL25" s="663"/>
      <c r="BM25" s="663"/>
      <c r="BN25" s="663"/>
      <c r="BO25" s="663"/>
      <c r="BP25" s="663"/>
      <c r="BQ25" s="663"/>
      <c r="BR25" s="663"/>
      <c r="BS25" s="663"/>
      <c r="BT25" s="663"/>
      <c r="BU25" s="663"/>
      <c r="BV25" s="663"/>
      <c r="BW25" s="663"/>
      <c r="BX25" s="663"/>
      <c r="BY25" s="2447"/>
      <c r="BZ25" s="663"/>
      <c r="CA25" s="1168"/>
      <c r="CB25" s="497"/>
      <c r="CC25" s="1056"/>
      <c r="CD25" s="4"/>
    </row>
    <row r="26" spans="1:82" ht="19.5" customHeight="1">
      <c r="A26" s="1169">
        <v>42826</v>
      </c>
      <c r="B26" s="1170">
        <v>42826</v>
      </c>
      <c r="C26" s="1171">
        <v>42826</v>
      </c>
      <c r="D26" s="82">
        <v>8105868</v>
      </c>
      <c r="E26" s="2448">
        <v>6914802</v>
      </c>
      <c r="F26" s="2448">
        <v>6421687</v>
      </c>
      <c r="G26" s="2448">
        <v>7846253</v>
      </c>
      <c r="H26" s="2448">
        <v>6655188</v>
      </c>
      <c r="I26" s="2448">
        <v>2781726</v>
      </c>
      <c r="J26" s="2448">
        <v>87</v>
      </c>
      <c r="K26" s="2448">
        <v>21409</v>
      </c>
      <c r="L26" s="2448">
        <v>1463514</v>
      </c>
      <c r="M26" s="2448">
        <v>1565</v>
      </c>
      <c r="N26" s="2448">
        <v>1019</v>
      </c>
      <c r="O26" s="2448">
        <v>66971</v>
      </c>
      <c r="P26" s="2448">
        <v>245452</v>
      </c>
      <c r="Q26" s="2448" t="s">
        <v>21</v>
      </c>
      <c r="R26" s="2448">
        <v>84110</v>
      </c>
      <c r="S26" s="1040">
        <v>42826</v>
      </c>
      <c r="T26" s="1041">
        <v>42826</v>
      </c>
      <c r="U26" s="1169">
        <v>42826</v>
      </c>
      <c r="V26" s="1170">
        <v>42826</v>
      </c>
      <c r="W26" s="1171">
        <v>42826</v>
      </c>
      <c r="X26" s="2448">
        <v>5435286</v>
      </c>
      <c r="Y26" s="2448">
        <v>5435286</v>
      </c>
      <c r="Z26" s="2448">
        <v>4999821</v>
      </c>
      <c r="AA26" s="2448">
        <v>4949003</v>
      </c>
      <c r="AB26" s="2448">
        <v>4949003</v>
      </c>
      <c r="AC26" s="2448">
        <v>2014456</v>
      </c>
      <c r="AD26" s="2448">
        <v>60</v>
      </c>
      <c r="AE26" s="2448">
        <v>24874</v>
      </c>
      <c r="AF26" s="2448">
        <v>970500</v>
      </c>
      <c r="AG26" s="2448">
        <v>16270</v>
      </c>
      <c r="AH26" s="2448">
        <v>2164</v>
      </c>
      <c r="AI26" s="2448">
        <v>78570</v>
      </c>
      <c r="AJ26" s="2448">
        <v>160489</v>
      </c>
      <c r="AK26" s="2448">
        <v>15239</v>
      </c>
      <c r="AL26" s="2448">
        <v>143372</v>
      </c>
      <c r="AM26" s="1040">
        <v>42826</v>
      </c>
      <c r="AN26" s="1041">
        <v>42826</v>
      </c>
      <c r="AO26" s="1169">
        <v>42826</v>
      </c>
      <c r="AP26" s="1170">
        <v>42826</v>
      </c>
      <c r="AQ26" s="1171">
        <v>42826</v>
      </c>
      <c r="AR26" s="2448">
        <v>69826395</v>
      </c>
      <c r="AS26" s="2448">
        <v>57968626</v>
      </c>
      <c r="AT26" s="2448">
        <v>55708193</v>
      </c>
      <c r="AU26" s="2448">
        <v>65637319</v>
      </c>
      <c r="AV26" s="2448">
        <v>53779550</v>
      </c>
      <c r="AW26" s="2448">
        <v>36683432</v>
      </c>
      <c r="AX26" s="2448">
        <v>16764</v>
      </c>
      <c r="AY26" s="2448">
        <v>17697214</v>
      </c>
      <c r="AZ26" s="2448">
        <v>5638089</v>
      </c>
      <c r="BA26" s="2448">
        <v>401498</v>
      </c>
      <c r="BB26" s="2448">
        <v>208536</v>
      </c>
      <c r="BC26" s="2448">
        <v>98576</v>
      </c>
      <c r="BD26" s="2448">
        <v>955493</v>
      </c>
      <c r="BE26" s="2448">
        <v>676838</v>
      </c>
      <c r="BF26" s="2448">
        <v>3387760</v>
      </c>
      <c r="BG26" s="1040">
        <v>42826</v>
      </c>
      <c r="BH26" s="1041">
        <v>42826</v>
      </c>
      <c r="BI26" s="1169">
        <v>42826</v>
      </c>
      <c r="BJ26" s="1170">
        <v>42826</v>
      </c>
      <c r="BK26" s="1171">
        <v>42826</v>
      </c>
      <c r="BL26" s="2448">
        <v>21710355</v>
      </c>
      <c r="BM26" s="2448">
        <v>18310218</v>
      </c>
      <c r="BN26" s="2448">
        <v>16957966</v>
      </c>
      <c r="BO26" s="2448">
        <v>19632427</v>
      </c>
      <c r="BP26" s="2448">
        <v>16232291</v>
      </c>
      <c r="BQ26" s="2448">
        <v>8971323</v>
      </c>
      <c r="BR26" s="2448">
        <v>22421</v>
      </c>
      <c r="BS26" s="2448">
        <v>2263325</v>
      </c>
      <c r="BT26" s="2448">
        <v>2381385</v>
      </c>
      <c r="BU26" s="2448">
        <v>64633</v>
      </c>
      <c r="BV26" s="2448">
        <v>13519</v>
      </c>
      <c r="BW26" s="2448">
        <v>83610</v>
      </c>
      <c r="BX26" s="2448">
        <v>698248</v>
      </c>
      <c r="BY26" s="2448">
        <v>279348</v>
      </c>
      <c r="BZ26" s="2448">
        <v>577834</v>
      </c>
      <c r="CA26" s="1040">
        <v>42826</v>
      </c>
      <c r="CB26" s="1041">
        <v>42826</v>
      </c>
      <c r="CC26" s="74"/>
      <c r="CD26" s="4"/>
    </row>
    <row r="27" spans="1:82" ht="19.5" customHeight="1">
      <c r="A27" s="85"/>
      <c r="B27" s="1170">
        <v>43191</v>
      </c>
      <c r="C27" s="132"/>
      <c r="D27" s="82">
        <v>7720437</v>
      </c>
      <c r="E27" s="2448">
        <v>6576804</v>
      </c>
      <c r="F27" s="2448">
        <v>6016003</v>
      </c>
      <c r="G27" s="2448">
        <v>7453134</v>
      </c>
      <c r="H27" s="2448">
        <v>6309500</v>
      </c>
      <c r="I27" s="2448">
        <v>2394561</v>
      </c>
      <c r="J27" s="2448">
        <v>58</v>
      </c>
      <c r="K27" s="2448">
        <v>12279</v>
      </c>
      <c r="L27" s="2448">
        <v>1228319</v>
      </c>
      <c r="M27" s="2448">
        <v>1607</v>
      </c>
      <c r="N27" s="2448">
        <v>1027</v>
      </c>
      <c r="O27" s="2448">
        <v>80039</v>
      </c>
      <c r="P27" s="2448">
        <v>231754</v>
      </c>
      <c r="Q27" s="2448" t="s">
        <v>21</v>
      </c>
      <c r="R27" s="2448">
        <v>66876</v>
      </c>
      <c r="S27" s="1040">
        <v>43191</v>
      </c>
      <c r="T27" s="1041">
        <v>43191</v>
      </c>
      <c r="U27" s="85"/>
      <c r="V27" s="1170">
        <v>43191</v>
      </c>
      <c r="W27" s="132"/>
      <c r="X27" s="2448">
        <v>5579517</v>
      </c>
      <c r="Y27" s="2448">
        <v>5579517</v>
      </c>
      <c r="Z27" s="2448">
        <v>5110192</v>
      </c>
      <c r="AA27" s="2448">
        <v>5088148</v>
      </c>
      <c r="AB27" s="2448">
        <v>5088148</v>
      </c>
      <c r="AC27" s="2448">
        <v>2153232</v>
      </c>
      <c r="AD27" s="2448">
        <v>61</v>
      </c>
      <c r="AE27" s="2448">
        <v>23544</v>
      </c>
      <c r="AF27" s="2448">
        <v>1069491</v>
      </c>
      <c r="AG27" s="2448">
        <v>15918</v>
      </c>
      <c r="AH27" s="2448">
        <v>2549</v>
      </c>
      <c r="AI27" s="2448">
        <v>76404</v>
      </c>
      <c r="AJ27" s="2448">
        <v>149986</v>
      </c>
      <c r="AK27" s="2448">
        <v>16821</v>
      </c>
      <c r="AL27" s="2448">
        <v>157158</v>
      </c>
      <c r="AM27" s="1040">
        <v>43191</v>
      </c>
      <c r="AN27" s="1041">
        <v>43191</v>
      </c>
      <c r="AO27" s="85"/>
      <c r="AP27" s="1170">
        <v>43191</v>
      </c>
      <c r="AQ27" s="132"/>
      <c r="AR27" s="2448">
        <v>67803033</v>
      </c>
      <c r="AS27" s="2448">
        <v>55280961</v>
      </c>
      <c r="AT27" s="2448">
        <v>53228348</v>
      </c>
      <c r="AU27" s="2448">
        <v>63721690</v>
      </c>
      <c r="AV27" s="2448">
        <v>51199618</v>
      </c>
      <c r="AW27" s="2448">
        <v>33738698</v>
      </c>
      <c r="AX27" s="2448">
        <v>14755</v>
      </c>
      <c r="AY27" s="2448">
        <v>15992643</v>
      </c>
      <c r="AZ27" s="2448">
        <v>5569559</v>
      </c>
      <c r="BA27" s="2448">
        <v>391855</v>
      </c>
      <c r="BB27" s="2448">
        <v>187816</v>
      </c>
      <c r="BC27" s="2448">
        <v>91869</v>
      </c>
      <c r="BD27" s="2448">
        <v>942829</v>
      </c>
      <c r="BE27" s="2448">
        <v>674080</v>
      </c>
      <c r="BF27" s="2448">
        <v>3132074</v>
      </c>
      <c r="BG27" s="1040">
        <v>43191</v>
      </c>
      <c r="BH27" s="1041">
        <v>43191</v>
      </c>
      <c r="BI27" s="85"/>
      <c r="BJ27" s="1170">
        <v>43191</v>
      </c>
      <c r="BK27" s="132"/>
      <c r="BL27" s="2448">
        <v>22192467</v>
      </c>
      <c r="BM27" s="2448">
        <v>18824979</v>
      </c>
      <c r="BN27" s="2448">
        <v>17539259</v>
      </c>
      <c r="BO27" s="2448">
        <v>20045479</v>
      </c>
      <c r="BP27" s="2448">
        <v>16677991</v>
      </c>
      <c r="BQ27" s="2448">
        <v>9393246</v>
      </c>
      <c r="BR27" s="2448">
        <v>21696</v>
      </c>
      <c r="BS27" s="2448">
        <v>2164028</v>
      </c>
      <c r="BT27" s="2448">
        <v>3037362</v>
      </c>
      <c r="BU27" s="2448">
        <v>60720</v>
      </c>
      <c r="BV27" s="2448">
        <v>13135</v>
      </c>
      <c r="BW27" s="2448">
        <v>68489</v>
      </c>
      <c r="BX27" s="2448">
        <v>659403</v>
      </c>
      <c r="BY27" s="2448">
        <v>278861</v>
      </c>
      <c r="BZ27" s="2448">
        <v>594145</v>
      </c>
      <c r="CA27" s="1040">
        <v>43191</v>
      </c>
      <c r="CB27" s="1041">
        <v>43191</v>
      </c>
      <c r="CC27" s="74"/>
      <c r="CD27" s="4"/>
    </row>
    <row r="28" spans="1:82" ht="15" customHeight="1">
      <c r="A28" s="85"/>
      <c r="B28" s="87"/>
      <c r="C28" s="132"/>
      <c r="D28" s="82"/>
      <c r="E28" s="2448"/>
      <c r="F28" s="2448"/>
      <c r="G28" s="2448"/>
      <c r="H28" s="2448"/>
      <c r="I28" s="2448"/>
      <c r="J28" s="2448"/>
      <c r="K28" s="2448"/>
      <c r="L28" s="2448"/>
      <c r="M28" s="2448"/>
      <c r="N28" s="2448"/>
      <c r="O28" s="2448"/>
      <c r="P28" s="2448"/>
      <c r="Q28" s="2448"/>
      <c r="R28" s="2448"/>
      <c r="S28" s="77"/>
      <c r="T28" s="505"/>
      <c r="U28" s="85"/>
      <c r="V28" s="87"/>
      <c r="W28" s="132"/>
      <c r="X28" s="2448"/>
      <c r="Y28" s="2448"/>
      <c r="Z28" s="2448"/>
      <c r="AA28" s="2448"/>
      <c r="AB28" s="2448"/>
      <c r="AC28" s="2448"/>
      <c r="AD28" s="2448"/>
      <c r="AE28" s="2448"/>
      <c r="AF28" s="2448"/>
      <c r="AG28" s="2448"/>
      <c r="AH28" s="2448"/>
      <c r="AI28" s="2448"/>
      <c r="AJ28" s="2448"/>
      <c r="AK28" s="2448"/>
      <c r="AL28" s="2448"/>
      <c r="AM28" s="77"/>
      <c r="AN28" s="505"/>
      <c r="AO28" s="85"/>
      <c r="AP28" s="87"/>
      <c r="AQ28" s="132"/>
      <c r="AR28" s="2448"/>
      <c r="AS28" s="2448"/>
      <c r="AT28" s="2448"/>
      <c r="AU28" s="2448"/>
      <c r="AV28" s="2448"/>
      <c r="AW28" s="2448"/>
      <c r="AX28" s="2448"/>
      <c r="AY28" s="2448"/>
      <c r="AZ28" s="2448"/>
      <c r="BA28" s="2448"/>
      <c r="BB28" s="2448"/>
      <c r="BC28" s="2448"/>
      <c r="BD28" s="2448"/>
      <c r="BE28" s="2448"/>
      <c r="BF28" s="2448"/>
      <c r="BG28" s="77"/>
      <c r="BH28" s="505"/>
      <c r="BI28" s="85"/>
      <c r="BJ28" s="87"/>
      <c r="BK28" s="132"/>
      <c r="BL28" s="2448"/>
      <c r="BM28" s="2448"/>
      <c r="BN28" s="2448"/>
      <c r="BO28" s="2448"/>
      <c r="BP28" s="2448"/>
      <c r="BQ28" s="2448"/>
      <c r="BR28" s="2448"/>
      <c r="BS28" s="2448"/>
      <c r="BT28" s="2448"/>
      <c r="BU28" s="2448"/>
      <c r="BV28" s="2448"/>
      <c r="BW28" s="2448"/>
      <c r="BX28" s="2448"/>
      <c r="BY28" s="2448"/>
      <c r="BZ28" s="2448"/>
      <c r="CA28" s="77"/>
      <c r="CB28" s="505"/>
      <c r="CC28" s="74"/>
      <c r="CD28" s="4"/>
    </row>
    <row r="29" spans="1:82" ht="19.5" customHeight="1">
      <c r="A29" s="93">
        <v>31</v>
      </c>
      <c r="B29" s="94" t="s">
        <v>23</v>
      </c>
      <c r="C29" s="134" t="s">
        <v>24</v>
      </c>
      <c r="D29" s="82">
        <v>1970250</v>
      </c>
      <c r="E29" s="2448">
        <v>1680486</v>
      </c>
      <c r="F29" s="2448">
        <v>1518116</v>
      </c>
      <c r="G29" s="2448">
        <v>1901849</v>
      </c>
      <c r="H29" s="2448">
        <v>1612085</v>
      </c>
      <c r="I29" s="2448">
        <v>569124</v>
      </c>
      <c r="J29" s="2448">
        <v>17</v>
      </c>
      <c r="K29" s="2448" t="s">
        <v>21</v>
      </c>
      <c r="L29" s="2448">
        <v>246308</v>
      </c>
      <c r="M29" s="2448">
        <v>461</v>
      </c>
      <c r="N29" s="2448">
        <v>286</v>
      </c>
      <c r="O29" s="2448">
        <v>23276</v>
      </c>
      <c r="P29" s="2448">
        <v>58434</v>
      </c>
      <c r="Q29" s="2448" t="s">
        <v>21</v>
      </c>
      <c r="R29" s="2448">
        <v>18121</v>
      </c>
      <c r="S29" s="91" t="s">
        <v>25</v>
      </c>
      <c r="T29" s="670" t="s">
        <v>2160</v>
      </c>
      <c r="U29" s="93">
        <v>31</v>
      </c>
      <c r="V29" s="94" t="s">
        <v>23</v>
      </c>
      <c r="W29" s="134" t="s">
        <v>24</v>
      </c>
      <c r="X29" s="2448">
        <v>1401299</v>
      </c>
      <c r="Y29" s="2448">
        <v>1401299</v>
      </c>
      <c r="Z29" s="2448">
        <v>1283752</v>
      </c>
      <c r="AA29" s="2448">
        <v>1280069</v>
      </c>
      <c r="AB29" s="2448">
        <v>1280069</v>
      </c>
      <c r="AC29" s="2448">
        <v>506426</v>
      </c>
      <c r="AD29" s="2448">
        <v>18</v>
      </c>
      <c r="AE29" s="2448">
        <v>11340</v>
      </c>
      <c r="AF29" s="2448">
        <v>240301</v>
      </c>
      <c r="AG29" s="2448">
        <v>4589</v>
      </c>
      <c r="AH29" s="2448">
        <v>620</v>
      </c>
      <c r="AI29" s="2448">
        <v>21368</v>
      </c>
      <c r="AJ29" s="2448">
        <v>30236</v>
      </c>
      <c r="AK29" s="2448">
        <v>3599</v>
      </c>
      <c r="AL29" s="2448">
        <v>35601</v>
      </c>
      <c r="AM29" s="91" t="s">
        <v>25</v>
      </c>
      <c r="AN29" s="670" t="s">
        <v>2160</v>
      </c>
      <c r="AO29" s="93">
        <v>31</v>
      </c>
      <c r="AP29" s="94" t="s">
        <v>23</v>
      </c>
      <c r="AQ29" s="134" t="s">
        <v>24</v>
      </c>
      <c r="AR29" s="2448">
        <v>17414879</v>
      </c>
      <c r="AS29" s="2448">
        <v>14268736</v>
      </c>
      <c r="AT29" s="2448">
        <v>13724540</v>
      </c>
      <c r="AU29" s="2448">
        <v>16405976</v>
      </c>
      <c r="AV29" s="2448">
        <v>13259834</v>
      </c>
      <c r="AW29" s="2448">
        <v>8987290</v>
      </c>
      <c r="AX29" s="2448">
        <v>3536</v>
      </c>
      <c r="AY29" s="2448">
        <v>4357116</v>
      </c>
      <c r="AZ29" s="2448">
        <v>1405921</v>
      </c>
      <c r="BA29" s="2448">
        <v>94602</v>
      </c>
      <c r="BB29" s="2448">
        <v>55434</v>
      </c>
      <c r="BC29" s="2448">
        <v>25600</v>
      </c>
      <c r="BD29" s="2448">
        <v>279518</v>
      </c>
      <c r="BE29" s="2448">
        <v>175320</v>
      </c>
      <c r="BF29" s="2448">
        <v>816328</v>
      </c>
      <c r="BG29" s="91" t="s">
        <v>25</v>
      </c>
      <c r="BH29" s="670" t="s">
        <v>2160</v>
      </c>
      <c r="BI29" s="93">
        <v>31</v>
      </c>
      <c r="BJ29" s="94" t="s">
        <v>23</v>
      </c>
      <c r="BK29" s="134" t="s">
        <v>24</v>
      </c>
      <c r="BL29" s="2448">
        <v>5589981</v>
      </c>
      <c r="BM29" s="2448">
        <v>4742818</v>
      </c>
      <c r="BN29" s="2448">
        <v>4349755</v>
      </c>
      <c r="BO29" s="2448">
        <v>5064864</v>
      </c>
      <c r="BP29" s="2448">
        <v>4217700</v>
      </c>
      <c r="BQ29" s="2448">
        <v>2386291</v>
      </c>
      <c r="BR29" s="2448">
        <v>5689</v>
      </c>
      <c r="BS29" s="2448">
        <v>531437</v>
      </c>
      <c r="BT29" s="2448">
        <v>743692</v>
      </c>
      <c r="BU29" s="2448">
        <v>16067</v>
      </c>
      <c r="BV29" s="2448">
        <v>3290</v>
      </c>
      <c r="BW29" s="2448">
        <v>18375</v>
      </c>
      <c r="BX29" s="2448">
        <v>202989</v>
      </c>
      <c r="BY29" s="2448">
        <v>63441</v>
      </c>
      <c r="BZ29" s="2448">
        <v>123339</v>
      </c>
      <c r="CA29" s="91" t="s">
        <v>25</v>
      </c>
      <c r="CB29" s="670" t="s">
        <v>2160</v>
      </c>
      <c r="CC29" s="74"/>
      <c r="CD29" s="4"/>
    </row>
    <row r="30" spans="1:82" ht="19.5" customHeight="1">
      <c r="A30" s="93" t="s">
        <v>26</v>
      </c>
      <c r="B30" s="94" t="s">
        <v>26</v>
      </c>
      <c r="C30" s="134" t="s">
        <v>2099</v>
      </c>
      <c r="D30" s="82">
        <v>1484026</v>
      </c>
      <c r="E30" s="2448">
        <v>1183328</v>
      </c>
      <c r="F30" s="2448">
        <v>1109367</v>
      </c>
      <c r="G30" s="2448">
        <v>1420705</v>
      </c>
      <c r="H30" s="2448">
        <v>1120007</v>
      </c>
      <c r="I30" s="2448">
        <v>227939</v>
      </c>
      <c r="J30" s="2448">
        <v>9</v>
      </c>
      <c r="K30" s="2448">
        <v>3654</v>
      </c>
      <c r="L30" s="2448" t="s">
        <v>21</v>
      </c>
      <c r="M30" s="2448">
        <v>345</v>
      </c>
      <c r="N30" s="2448">
        <v>238</v>
      </c>
      <c r="O30" s="2448">
        <v>13651</v>
      </c>
      <c r="P30" s="2448">
        <v>59056</v>
      </c>
      <c r="Q30" s="2448" t="s">
        <v>21</v>
      </c>
      <c r="R30" s="2448">
        <v>15189</v>
      </c>
      <c r="S30" s="91" t="s">
        <v>27</v>
      </c>
      <c r="T30" s="670" t="s">
        <v>26</v>
      </c>
      <c r="U30" s="93" t="s">
        <v>26</v>
      </c>
      <c r="V30" s="94" t="s">
        <v>26</v>
      </c>
      <c r="W30" s="134" t="s">
        <v>2099</v>
      </c>
      <c r="X30" s="2448">
        <v>1176901</v>
      </c>
      <c r="Y30" s="2448">
        <v>1176901</v>
      </c>
      <c r="Z30" s="2448">
        <v>1079294</v>
      </c>
      <c r="AA30" s="2448">
        <v>1050263</v>
      </c>
      <c r="AB30" s="2448">
        <v>1050263</v>
      </c>
      <c r="AC30" s="2448">
        <v>412431</v>
      </c>
      <c r="AD30" s="2448">
        <v>11</v>
      </c>
      <c r="AE30" s="2448">
        <v>6236</v>
      </c>
      <c r="AF30" s="2448">
        <v>174984</v>
      </c>
      <c r="AG30" s="2448">
        <v>3518</v>
      </c>
      <c r="AH30" s="2448">
        <v>740</v>
      </c>
      <c r="AI30" s="2448">
        <v>17988</v>
      </c>
      <c r="AJ30" s="2448">
        <v>37865</v>
      </c>
      <c r="AK30" s="2448">
        <v>3525</v>
      </c>
      <c r="AL30" s="2448">
        <v>31559</v>
      </c>
      <c r="AM30" s="91" t="s">
        <v>27</v>
      </c>
      <c r="AN30" s="670" t="s">
        <v>26</v>
      </c>
      <c r="AO30" s="93" t="s">
        <v>26</v>
      </c>
      <c r="AP30" s="94" t="s">
        <v>26</v>
      </c>
      <c r="AQ30" s="134" t="s">
        <v>2099</v>
      </c>
      <c r="AR30" s="2448">
        <v>16912322</v>
      </c>
      <c r="AS30" s="2448">
        <v>13679450</v>
      </c>
      <c r="AT30" s="2448">
        <v>13189697</v>
      </c>
      <c r="AU30" s="2448">
        <v>15925125</v>
      </c>
      <c r="AV30" s="2448">
        <v>12692253</v>
      </c>
      <c r="AW30" s="2448">
        <v>8514846</v>
      </c>
      <c r="AX30" s="2448">
        <v>3715</v>
      </c>
      <c r="AY30" s="2448">
        <v>4286086</v>
      </c>
      <c r="AZ30" s="2448">
        <v>1188246</v>
      </c>
      <c r="BA30" s="2448">
        <v>91590</v>
      </c>
      <c r="BB30" s="2448">
        <v>50010</v>
      </c>
      <c r="BC30" s="2448">
        <v>23935</v>
      </c>
      <c r="BD30" s="2448">
        <v>225401</v>
      </c>
      <c r="BE30" s="2448">
        <v>155213</v>
      </c>
      <c r="BF30" s="2448">
        <v>822697</v>
      </c>
      <c r="BG30" s="91" t="s">
        <v>27</v>
      </c>
      <c r="BH30" s="670" t="s">
        <v>26</v>
      </c>
      <c r="BI30" s="93" t="s">
        <v>26</v>
      </c>
      <c r="BJ30" s="94" t="s">
        <v>26</v>
      </c>
      <c r="BK30" s="134" t="s">
        <v>2099</v>
      </c>
      <c r="BL30" s="2448">
        <v>5426086</v>
      </c>
      <c r="BM30" s="2448">
        <v>4545766</v>
      </c>
      <c r="BN30" s="2448">
        <v>4268473</v>
      </c>
      <c r="BO30" s="2448">
        <v>4882658</v>
      </c>
      <c r="BP30" s="2448">
        <v>4002338</v>
      </c>
      <c r="BQ30" s="2448">
        <v>2258319</v>
      </c>
      <c r="BR30" s="2448">
        <v>5516</v>
      </c>
      <c r="BS30" s="2448">
        <v>573042</v>
      </c>
      <c r="BT30" s="2448">
        <v>669695</v>
      </c>
      <c r="BU30" s="2448">
        <v>14297</v>
      </c>
      <c r="BV30" s="2448">
        <v>3082</v>
      </c>
      <c r="BW30" s="2448">
        <v>12764</v>
      </c>
      <c r="BX30" s="2448">
        <v>158443</v>
      </c>
      <c r="BY30" s="2448">
        <v>64793</v>
      </c>
      <c r="BZ30" s="2448">
        <v>149861</v>
      </c>
      <c r="CA30" s="91" t="s">
        <v>27</v>
      </c>
      <c r="CB30" s="670" t="s">
        <v>26</v>
      </c>
      <c r="CC30" s="1057"/>
      <c r="CD30" s="4"/>
    </row>
    <row r="31" spans="1:82" ht="19.5" customHeight="1">
      <c r="A31" s="93">
        <v>1</v>
      </c>
      <c r="B31" s="94" t="s">
        <v>2159</v>
      </c>
      <c r="C31" s="134" t="s">
        <v>2170</v>
      </c>
      <c r="D31" s="82">
        <v>1571545</v>
      </c>
      <c r="E31" s="2448">
        <v>1255084</v>
      </c>
      <c r="F31" s="2448">
        <v>1147083</v>
      </c>
      <c r="G31" s="2448">
        <v>1512706</v>
      </c>
      <c r="H31" s="2448">
        <v>1196245</v>
      </c>
      <c r="I31" s="2448">
        <v>231219</v>
      </c>
      <c r="J31" s="2448">
        <v>6</v>
      </c>
      <c r="K31" s="2448">
        <v>4264</v>
      </c>
      <c r="L31" s="2448" t="s">
        <v>21</v>
      </c>
      <c r="M31" s="2448">
        <v>218</v>
      </c>
      <c r="N31" s="2448">
        <v>231</v>
      </c>
      <c r="O31" s="2448">
        <v>10667</v>
      </c>
      <c r="P31" s="2448">
        <v>58841</v>
      </c>
      <c r="Q31" s="2448">
        <v>405</v>
      </c>
      <c r="R31" s="2448">
        <v>15611</v>
      </c>
      <c r="S31" s="91" t="s">
        <v>28</v>
      </c>
      <c r="T31" s="670" t="s">
        <v>26</v>
      </c>
      <c r="U31" s="93">
        <v>1</v>
      </c>
      <c r="V31" s="94" t="s">
        <v>2159</v>
      </c>
      <c r="W31" s="134" t="s">
        <v>2170</v>
      </c>
      <c r="X31" s="2448">
        <v>1258146</v>
      </c>
      <c r="Y31" s="2448">
        <v>1258146</v>
      </c>
      <c r="Z31" s="2448">
        <v>1138835</v>
      </c>
      <c r="AA31" s="2448">
        <v>1146000</v>
      </c>
      <c r="AB31" s="2448">
        <v>1146000</v>
      </c>
      <c r="AC31" s="2448">
        <v>362895</v>
      </c>
      <c r="AD31" s="2448">
        <v>13</v>
      </c>
      <c r="AE31" s="2448" t="s">
        <v>21</v>
      </c>
      <c r="AF31" s="2448">
        <v>171173</v>
      </c>
      <c r="AG31" s="2448">
        <v>3288</v>
      </c>
      <c r="AH31" s="2448">
        <v>755</v>
      </c>
      <c r="AI31" s="2448">
        <v>14331</v>
      </c>
      <c r="AJ31" s="2448">
        <v>28632</v>
      </c>
      <c r="AK31" s="2448">
        <v>4009</v>
      </c>
      <c r="AL31" s="2448">
        <v>28315</v>
      </c>
      <c r="AM31" s="91" t="s">
        <v>28</v>
      </c>
      <c r="AN31" s="670" t="s">
        <v>26</v>
      </c>
      <c r="AO31" s="93">
        <v>1</v>
      </c>
      <c r="AP31" s="94" t="s">
        <v>2159</v>
      </c>
      <c r="AQ31" s="134" t="s">
        <v>2170</v>
      </c>
      <c r="AR31" s="2448">
        <v>16973583</v>
      </c>
      <c r="AS31" s="2448">
        <v>13801022</v>
      </c>
      <c r="AT31" s="2448">
        <v>13249851</v>
      </c>
      <c r="AU31" s="2448">
        <v>15945519</v>
      </c>
      <c r="AV31" s="2448">
        <v>12772958</v>
      </c>
      <c r="AW31" s="2448">
        <v>8643752</v>
      </c>
      <c r="AX31" s="2448">
        <v>3796</v>
      </c>
      <c r="AY31" s="2448">
        <v>4100831</v>
      </c>
      <c r="AZ31" s="2448">
        <v>1365843</v>
      </c>
      <c r="BA31" s="2448">
        <v>97549</v>
      </c>
      <c r="BB31" s="2448">
        <v>46245</v>
      </c>
      <c r="BC31" s="2448">
        <v>17244</v>
      </c>
      <c r="BD31" s="2448">
        <v>241009</v>
      </c>
      <c r="BE31" s="2448">
        <v>175423</v>
      </c>
      <c r="BF31" s="2448">
        <v>830558</v>
      </c>
      <c r="BG31" s="91" t="s">
        <v>28</v>
      </c>
      <c r="BH31" s="670" t="s">
        <v>26</v>
      </c>
      <c r="BI31" s="93">
        <v>1</v>
      </c>
      <c r="BJ31" s="94" t="s">
        <v>2159</v>
      </c>
      <c r="BK31" s="134" t="s">
        <v>2170</v>
      </c>
      <c r="BL31" s="2448">
        <v>5687906</v>
      </c>
      <c r="BM31" s="2448">
        <v>4825666</v>
      </c>
      <c r="BN31" s="2448">
        <v>4457326</v>
      </c>
      <c r="BO31" s="2448">
        <v>5135406</v>
      </c>
      <c r="BP31" s="2448">
        <v>4273166</v>
      </c>
      <c r="BQ31" s="2448">
        <v>2417960</v>
      </c>
      <c r="BR31" s="2448">
        <v>5609</v>
      </c>
      <c r="BS31" s="2448">
        <v>603847</v>
      </c>
      <c r="BT31" s="2448">
        <v>755966</v>
      </c>
      <c r="BU31" s="2448">
        <v>13389</v>
      </c>
      <c r="BV31" s="2448">
        <v>3168</v>
      </c>
      <c r="BW31" s="2448">
        <v>14884</v>
      </c>
      <c r="BX31" s="2448">
        <v>135448</v>
      </c>
      <c r="BY31" s="2448">
        <v>66159</v>
      </c>
      <c r="BZ31" s="2448">
        <v>153359</v>
      </c>
      <c r="CA31" s="91" t="s">
        <v>28</v>
      </c>
      <c r="CB31" s="670" t="s">
        <v>26</v>
      </c>
      <c r="CC31" s="74"/>
      <c r="CD31" s="4"/>
    </row>
    <row r="32" spans="1:82" ht="19.5" customHeight="1">
      <c r="A32" s="93" t="s">
        <v>26</v>
      </c>
      <c r="B32" s="94" t="s">
        <v>26</v>
      </c>
      <c r="C32" s="134" t="s">
        <v>2100</v>
      </c>
      <c r="D32" s="82">
        <v>1648532</v>
      </c>
      <c r="E32" s="2448">
        <v>1287566</v>
      </c>
      <c r="F32" s="2448">
        <v>1158962</v>
      </c>
      <c r="G32" s="2448">
        <v>1587735</v>
      </c>
      <c r="H32" s="2448">
        <v>1226769</v>
      </c>
      <c r="I32" s="2448">
        <v>229663</v>
      </c>
      <c r="J32" s="2448">
        <v>7</v>
      </c>
      <c r="K32" s="2448" t="s">
        <v>21</v>
      </c>
      <c r="L32" s="2448" t="s">
        <v>21</v>
      </c>
      <c r="M32" s="2448">
        <v>565</v>
      </c>
      <c r="N32" s="2448">
        <v>259</v>
      </c>
      <c r="O32" s="2448">
        <v>9076</v>
      </c>
      <c r="P32" s="2448">
        <v>40768</v>
      </c>
      <c r="Q32" s="2448">
        <v>513</v>
      </c>
      <c r="R32" s="2448">
        <v>19339</v>
      </c>
      <c r="S32" s="91" t="s">
        <v>29</v>
      </c>
      <c r="T32" s="670" t="s">
        <v>26</v>
      </c>
      <c r="U32" s="93" t="s">
        <v>26</v>
      </c>
      <c r="V32" s="94" t="s">
        <v>26</v>
      </c>
      <c r="W32" s="134" t="s">
        <v>2100</v>
      </c>
      <c r="X32" s="2448">
        <v>1394119</v>
      </c>
      <c r="Y32" s="2448">
        <v>1394119</v>
      </c>
      <c r="Z32" s="2448">
        <v>1269465</v>
      </c>
      <c r="AA32" s="2448">
        <v>1270895</v>
      </c>
      <c r="AB32" s="2448">
        <v>1270895</v>
      </c>
      <c r="AC32" s="2448">
        <v>550232</v>
      </c>
      <c r="AD32" s="2448">
        <v>15</v>
      </c>
      <c r="AE32" s="2448">
        <v>6534</v>
      </c>
      <c r="AF32" s="2448">
        <v>272378</v>
      </c>
      <c r="AG32" s="2448">
        <v>3904</v>
      </c>
      <c r="AH32" s="2448">
        <v>708</v>
      </c>
      <c r="AI32" s="2448">
        <v>16901</v>
      </c>
      <c r="AJ32" s="2448">
        <v>40811</v>
      </c>
      <c r="AK32" s="2448">
        <v>4955</v>
      </c>
      <c r="AL32" s="2448">
        <v>40616</v>
      </c>
      <c r="AM32" s="91" t="s">
        <v>29</v>
      </c>
      <c r="AN32" s="670" t="s">
        <v>26</v>
      </c>
      <c r="AO32" s="93" t="s">
        <v>26</v>
      </c>
      <c r="AP32" s="94" t="s">
        <v>26</v>
      </c>
      <c r="AQ32" s="134" t="s">
        <v>2100</v>
      </c>
      <c r="AR32" s="2448">
        <v>16863696</v>
      </c>
      <c r="AS32" s="2448">
        <v>13866183</v>
      </c>
      <c r="AT32" s="2448">
        <v>13317552</v>
      </c>
      <c r="AU32" s="2448">
        <v>15839769</v>
      </c>
      <c r="AV32" s="2448">
        <v>12842256</v>
      </c>
      <c r="AW32" s="2448">
        <v>8887016</v>
      </c>
      <c r="AX32" s="2448">
        <v>3505</v>
      </c>
      <c r="AY32" s="2448">
        <v>4573300</v>
      </c>
      <c r="AZ32" s="2448">
        <v>1349564</v>
      </c>
      <c r="BA32" s="2448">
        <v>82732</v>
      </c>
      <c r="BB32" s="2448">
        <v>53024</v>
      </c>
      <c r="BC32" s="2448">
        <v>22665</v>
      </c>
      <c r="BD32" s="2448">
        <v>249964</v>
      </c>
      <c r="BE32" s="2448">
        <v>175118</v>
      </c>
      <c r="BF32" s="2448">
        <v>796855</v>
      </c>
      <c r="BG32" s="91" t="s">
        <v>29</v>
      </c>
      <c r="BH32" s="670" t="s">
        <v>26</v>
      </c>
      <c r="BI32" s="93" t="s">
        <v>26</v>
      </c>
      <c r="BJ32" s="94" t="s">
        <v>26</v>
      </c>
      <c r="BK32" s="134" t="s">
        <v>2100</v>
      </c>
      <c r="BL32" s="2448">
        <v>5413866</v>
      </c>
      <c r="BM32" s="2448">
        <v>4624065</v>
      </c>
      <c r="BN32" s="2448">
        <v>4282135</v>
      </c>
      <c r="BO32" s="2448">
        <v>4892625</v>
      </c>
      <c r="BP32" s="2448">
        <v>4102824</v>
      </c>
      <c r="BQ32" s="2448">
        <v>2382406</v>
      </c>
      <c r="BR32" s="2448">
        <v>5226</v>
      </c>
      <c r="BS32" s="2448">
        <v>627711</v>
      </c>
      <c r="BT32" s="2448">
        <v>780401</v>
      </c>
      <c r="BU32" s="2448">
        <v>13093</v>
      </c>
      <c r="BV32" s="2448">
        <v>3011</v>
      </c>
      <c r="BW32" s="2448">
        <v>13202</v>
      </c>
      <c r="BX32" s="2448">
        <v>151670</v>
      </c>
      <c r="BY32" s="2448">
        <v>73227</v>
      </c>
      <c r="BZ32" s="2448">
        <v>145011</v>
      </c>
      <c r="CA32" s="91" t="s">
        <v>29</v>
      </c>
      <c r="CB32" s="670" t="s">
        <v>26</v>
      </c>
      <c r="CC32" s="74"/>
      <c r="CD32" s="4"/>
    </row>
    <row r="33" spans="1:82" ht="15" customHeight="1">
      <c r="A33" s="97"/>
      <c r="B33" s="98"/>
      <c r="C33" s="136"/>
      <c r="D33" s="82"/>
      <c r="E33" s="2448"/>
      <c r="F33" s="2448"/>
      <c r="G33" s="2448"/>
      <c r="H33" s="2448"/>
      <c r="I33" s="2448"/>
      <c r="J33" s="2448"/>
      <c r="K33" s="2448"/>
      <c r="L33" s="2448"/>
      <c r="M33" s="2448"/>
      <c r="N33" s="2448"/>
      <c r="O33" s="2448"/>
      <c r="P33" s="2448"/>
      <c r="Q33" s="2448"/>
      <c r="R33" s="2448"/>
      <c r="S33" s="100"/>
      <c r="T33" s="509"/>
      <c r="U33" s="97"/>
      <c r="V33" s="98"/>
      <c r="W33" s="136"/>
      <c r="X33" s="2448"/>
      <c r="Y33" s="2448"/>
      <c r="Z33" s="2448"/>
      <c r="AA33" s="2448"/>
      <c r="AB33" s="2448"/>
      <c r="AC33" s="2448"/>
      <c r="AD33" s="2448"/>
      <c r="AE33" s="2448"/>
      <c r="AF33" s="2448"/>
      <c r="AG33" s="2448"/>
      <c r="AH33" s="2448"/>
      <c r="AI33" s="2448"/>
      <c r="AJ33" s="2448"/>
      <c r="AK33" s="2448"/>
      <c r="AL33" s="2448"/>
      <c r="AM33" s="100"/>
      <c r="AN33" s="509"/>
      <c r="AO33" s="97"/>
      <c r="AP33" s="98"/>
      <c r="AQ33" s="136"/>
      <c r="AR33" s="2448"/>
      <c r="AS33" s="2448"/>
      <c r="AT33" s="2448"/>
      <c r="AU33" s="2448"/>
      <c r="AV33" s="2448"/>
      <c r="AW33" s="2448"/>
      <c r="AX33" s="2448"/>
      <c r="AY33" s="2448"/>
      <c r="AZ33" s="2448"/>
      <c r="BA33" s="2448"/>
      <c r="BB33" s="2448"/>
      <c r="BC33" s="2448"/>
      <c r="BD33" s="2448"/>
      <c r="BE33" s="2448"/>
      <c r="BF33" s="2448"/>
      <c r="BG33" s="100"/>
      <c r="BH33" s="509"/>
      <c r="BI33" s="97"/>
      <c r="BJ33" s="98"/>
      <c r="BK33" s="136"/>
      <c r="BL33" s="2448"/>
      <c r="BM33" s="2448"/>
      <c r="BN33" s="2448"/>
      <c r="BO33" s="2448"/>
      <c r="BP33" s="2448"/>
      <c r="BQ33" s="2448"/>
      <c r="BR33" s="2448"/>
      <c r="BS33" s="2448"/>
      <c r="BT33" s="2448"/>
      <c r="BU33" s="2448"/>
      <c r="BV33" s="2448"/>
      <c r="BW33" s="2448"/>
      <c r="BX33" s="2448"/>
      <c r="BY33" s="2448"/>
      <c r="BZ33" s="2448"/>
      <c r="CA33" s="100"/>
      <c r="CB33" s="509"/>
      <c r="CC33" s="74"/>
      <c r="CD33" s="4"/>
    </row>
    <row r="34" spans="1:82" ht="19.5" customHeight="1">
      <c r="A34" s="93" t="s">
        <v>2162</v>
      </c>
      <c r="B34" s="94" t="s">
        <v>23</v>
      </c>
      <c r="C34" s="137">
        <v>43466</v>
      </c>
      <c r="D34" s="82">
        <v>687948</v>
      </c>
      <c r="E34" s="2448">
        <v>588609</v>
      </c>
      <c r="F34" s="2448">
        <v>530920</v>
      </c>
      <c r="G34" s="2448">
        <v>664584</v>
      </c>
      <c r="H34" s="2448">
        <v>565245</v>
      </c>
      <c r="I34" s="2448">
        <v>208396</v>
      </c>
      <c r="J34" s="2448">
        <v>5</v>
      </c>
      <c r="K34" s="2448" t="s">
        <v>21</v>
      </c>
      <c r="L34" s="2448">
        <v>94459</v>
      </c>
      <c r="M34" s="2448">
        <v>189</v>
      </c>
      <c r="N34" s="2448">
        <v>93</v>
      </c>
      <c r="O34" s="2448">
        <v>7768</v>
      </c>
      <c r="P34" s="2448">
        <v>17992</v>
      </c>
      <c r="Q34" s="2448" t="s">
        <v>21</v>
      </c>
      <c r="R34" s="2448">
        <v>5795</v>
      </c>
      <c r="S34" s="91" t="s">
        <v>30</v>
      </c>
      <c r="T34" s="670" t="s">
        <v>2160</v>
      </c>
      <c r="U34" s="93" t="s">
        <v>2162</v>
      </c>
      <c r="V34" s="94" t="s">
        <v>23</v>
      </c>
      <c r="W34" s="137">
        <v>43466</v>
      </c>
      <c r="X34" s="2448">
        <v>463847</v>
      </c>
      <c r="Y34" s="2448">
        <v>463847</v>
      </c>
      <c r="Z34" s="2448">
        <v>429593</v>
      </c>
      <c r="AA34" s="2448">
        <v>421537</v>
      </c>
      <c r="AB34" s="2448">
        <v>421537</v>
      </c>
      <c r="AC34" s="2448">
        <v>164177</v>
      </c>
      <c r="AD34" s="2448">
        <v>5</v>
      </c>
      <c r="AE34" s="2448">
        <v>5694</v>
      </c>
      <c r="AF34" s="2448">
        <v>74071</v>
      </c>
      <c r="AG34" s="2448">
        <v>1597</v>
      </c>
      <c r="AH34" s="2448">
        <v>190</v>
      </c>
      <c r="AI34" s="2448">
        <v>6469</v>
      </c>
      <c r="AJ34" s="2448">
        <v>10168</v>
      </c>
      <c r="AK34" s="2448">
        <v>1333</v>
      </c>
      <c r="AL34" s="2448">
        <v>10608</v>
      </c>
      <c r="AM34" s="91" t="s">
        <v>30</v>
      </c>
      <c r="AN34" s="670" t="s">
        <v>2160</v>
      </c>
      <c r="AO34" s="93" t="s">
        <v>2162</v>
      </c>
      <c r="AP34" s="94" t="s">
        <v>23</v>
      </c>
      <c r="AQ34" s="137">
        <v>43466</v>
      </c>
      <c r="AR34" s="2448">
        <v>6001557</v>
      </c>
      <c r="AS34" s="2448">
        <v>4949356</v>
      </c>
      <c r="AT34" s="2448">
        <v>4748847</v>
      </c>
      <c r="AU34" s="2448">
        <v>5650132</v>
      </c>
      <c r="AV34" s="2448">
        <v>4597930</v>
      </c>
      <c r="AW34" s="2448">
        <v>3181298</v>
      </c>
      <c r="AX34" s="2448">
        <v>1055</v>
      </c>
      <c r="AY34" s="2448">
        <v>1527465</v>
      </c>
      <c r="AZ34" s="2448">
        <v>534067</v>
      </c>
      <c r="BA34" s="2448">
        <v>30434</v>
      </c>
      <c r="BB34" s="2448">
        <v>20949</v>
      </c>
      <c r="BC34" s="2448">
        <v>7457</v>
      </c>
      <c r="BD34" s="2448">
        <v>96818</v>
      </c>
      <c r="BE34" s="2448">
        <v>57947</v>
      </c>
      <c r="BF34" s="2448">
        <v>278070</v>
      </c>
      <c r="BG34" s="91" t="s">
        <v>30</v>
      </c>
      <c r="BH34" s="670" t="s">
        <v>2160</v>
      </c>
      <c r="BI34" s="93" t="s">
        <v>2162</v>
      </c>
      <c r="BJ34" s="94" t="s">
        <v>23</v>
      </c>
      <c r="BK34" s="137">
        <v>43466</v>
      </c>
      <c r="BL34" s="2448">
        <v>1975515</v>
      </c>
      <c r="BM34" s="2448">
        <v>1680617</v>
      </c>
      <c r="BN34" s="2448">
        <v>1543038</v>
      </c>
      <c r="BO34" s="2448">
        <v>1798839</v>
      </c>
      <c r="BP34" s="2448">
        <v>1503941</v>
      </c>
      <c r="BQ34" s="2448">
        <v>860797</v>
      </c>
      <c r="BR34" s="2448">
        <v>1683</v>
      </c>
      <c r="BS34" s="2448">
        <v>204105</v>
      </c>
      <c r="BT34" s="2448">
        <v>251131</v>
      </c>
      <c r="BU34" s="2448">
        <v>5434</v>
      </c>
      <c r="BV34" s="2448">
        <v>1076</v>
      </c>
      <c r="BW34" s="2448">
        <v>7027</v>
      </c>
      <c r="BX34" s="2448">
        <v>61422</v>
      </c>
      <c r="BY34" s="2448">
        <v>25004</v>
      </c>
      <c r="BZ34" s="2448">
        <v>51920</v>
      </c>
      <c r="CA34" s="91" t="s">
        <v>30</v>
      </c>
      <c r="CB34" s="670" t="s">
        <v>2160</v>
      </c>
      <c r="CC34" s="1057"/>
      <c r="CD34" s="4"/>
    </row>
    <row r="35" spans="1:82" ht="19.5" customHeight="1">
      <c r="A35" s="93" t="s">
        <v>26</v>
      </c>
      <c r="B35" s="94" t="s">
        <v>26</v>
      </c>
      <c r="C35" s="1390">
        <v>43497</v>
      </c>
      <c r="D35" s="82">
        <v>660585</v>
      </c>
      <c r="E35" s="2448">
        <v>570706</v>
      </c>
      <c r="F35" s="2448">
        <v>518723</v>
      </c>
      <c r="G35" s="2448">
        <v>639108</v>
      </c>
      <c r="H35" s="2448">
        <v>549228</v>
      </c>
      <c r="I35" s="2448">
        <v>220515</v>
      </c>
      <c r="J35" s="2448">
        <v>8</v>
      </c>
      <c r="K35" s="2448" t="s">
        <v>21</v>
      </c>
      <c r="L35" s="2448">
        <v>109230</v>
      </c>
      <c r="M35" s="2448">
        <v>138</v>
      </c>
      <c r="N35" s="2448">
        <v>102</v>
      </c>
      <c r="O35" s="2448">
        <v>8474</v>
      </c>
      <c r="P35" s="2448">
        <v>15531</v>
      </c>
      <c r="Q35" s="2448" t="s">
        <v>21</v>
      </c>
      <c r="R35" s="2448">
        <v>5883</v>
      </c>
      <c r="S35" s="91" t="s">
        <v>31</v>
      </c>
      <c r="T35" s="670" t="s">
        <v>26</v>
      </c>
      <c r="U35" s="93" t="s">
        <v>26</v>
      </c>
      <c r="V35" s="94" t="s">
        <v>26</v>
      </c>
      <c r="W35" s="1390">
        <v>43497</v>
      </c>
      <c r="X35" s="2448">
        <v>438790</v>
      </c>
      <c r="Y35" s="2448">
        <v>438790</v>
      </c>
      <c r="Z35" s="2448">
        <v>396348</v>
      </c>
      <c r="AA35" s="2448">
        <v>401212</v>
      </c>
      <c r="AB35" s="2448">
        <v>401212</v>
      </c>
      <c r="AC35" s="2448">
        <v>153883</v>
      </c>
      <c r="AD35" s="2448">
        <v>7</v>
      </c>
      <c r="AE35" s="2448">
        <v>4752</v>
      </c>
      <c r="AF35" s="2448">
        <v>69961</v>
      </c>
      <c r="AG35" s="2448">
        <v>1489</v>
      </c>
      <c r="AH35" s="2448">
        <v>212</v>
      </c>
      <c r="AI35" s="2448">
        <v>6290</v>
      </c>
      <c r="AJ35" s="2448">
        <v>10247</v>
      </c>
      <c r="AK35" s="2448">
        <v>1059</v>
      </c>
      <c r="AL35" s="2448">
        <v>10170</v>
      </c>
      <c r="AM35" s="91" t="s">
        <v>31</v>
      </c>
      <c r="AN35" s="670" t="s">
        <v>26</v>
      </c>
      <c r="AO35" s="93" t="s">
        <v>26</v>
      </c>
      <c r="AP35" s="94" t="s">
        <v>26</v>
      </c>
      <c r="AQ35" s="1390">
        <v>43497</v>
      </c>
      <c r="AR35" s="2448">
        <v>5299082</v>
      </c>
      <c r="AS35" s="2448">
        <v>4337138</v>
      </c>
      <c r="AT35" s="2448">
        <v>4179696</v>
      </c>
      <c r="AU35" s="2448">
        <v>4983885</v>
      </c>
      <c r="AV35" s="2448">
        <v>4021942</v>
      </c>
      <c r="AW35" s="2448">
        <v>2711903</v>
      </c>
      <c r="AX35" s="2448">
        <v>1209</v>
      </c>
      <c r="AY35" s="2448">
        <v>1261920</v>
      </c>
      <c r="AZ35" s="2448">
        <v>439664</v>
      </c>
      <c r="BA35" s="2448">
        <v>29886</v>
      </c>
      <c r="BB35" s="2448">
        <v>19991</v>
      </c>
      <c r="BC35" s="2448">
        <v>8680</v>
      </c>
      <c r="BD35" s="2448">
        <v>91014</v>
      </c>
      <c r="BE35" s="2448">
        <v>58977</v>
      </c>
      <c r="BF35" s="2448">
        <v>253563</v>
      </c>
      <c r="BG35" s="91" t="s">
        <v>31</v>
      </c>
      <c r="BH35" s="670" t="s">
        <v>26</v>
      </c>
      <c r="BI35" s="93" t="s">
        <v>26</v>
      </c>
      <c r="BJ35" s="94" t="s">
        <v>26</v>
      </c>
      <c r="BK35" s="1390">
        <v>43497</v>
      </c>
      <c r="BL35" s="2448">
        <v>1725389</v>
      </c>
      <c r="BM35" s="2448">
        <v>1466973</v>
      </c>
      <c r="BN35" s="2448">
        <v>1335489</v>
      </c>
      <c r="BO35" s="2448">
        <v>1556995</v>
      </c>
      <c r="BP35" s="2448">
        <v>1298579</v>
      </c>
      <c r="BQ35" s="2448">
        <v>728918</v>
      </c>
      <c r="BR35" s="2448">
        <v>1967</v>
      </c>
      <c r="BS35" s="2448">
        <v>149814</v>
      </c>
      <c r="BT35" s="2448">
        <v>223810</v>
      </c>
      <c r="BU35" s="2448">
        <v>5560</v>
      </c>
      <c r="BV35" s="2448">
        <v>1087</v>
      </c>
      <c r="BW35" s="2448">
        <v>6183</v>
      </c>
      <c r="BX35" s="2448">
        <v>65868</v>
      </c>
      <c r="BY35" s="2448">
        <v>19846</v>
      </c>
      <c r="BZ35" s="2448">
        <v>43274</v>
      </c>
      <c r="CA35" s="91" t="s">
        <v>31</v>
      </c>
      <c r="CB35" s="670" t="s">
        <v>26</v>
      </c>
      <c r="CC35" s="74"/>
      <c r="CD35" s="4"/>
    </row>
    <row r="36" spans="1:82" ht="19.5" customHeight="1">
      <c r="A36" s="93" t="s">
        <v>26</v>
      </c>
      <c r="B36" s="94" t="s">
        <v>26</v>
      </c>
      <c r="C36" s="1390">
        <v>43525</v>
      </c>
      <c r="D36" s="82">
        <v>621717</v>
      </c>
      <c r="E36" s="2448">
        <v>521171</v>
      </c>
      <c r="F36" s="2448">
        <v>468473</v>
      </c>
      <c r="G36" s="2448">
        <v>598157</v>
      </c>
      <c r="H36" s="2448">
        <v>497612</v>
      </c>
      <c r="I36" s="2448">
        <v>140212</v>
      </c>
      <c r="J36" s="2448">
        <v>4</v>
      </c>
      <c r="K36" s="2448" t="s">
        <v>21</v>
      </c>
      <c r="L36" s="2448">
        <v>42619</v>
      </c>
      <c r="M36" s="2448">
        <v>134</v>
      </c>
      <c r="N36" s="2448">
        <v>91</v>
      </c>
      <c r="O36" s="2448">
        <v>7034</v>
      </c>
      <c r="P36" s="2448">
        <v>24911</v>
      </c>
      <c r="Q36" s="2448" t="s">
        <v>21</v>
      </c>
      <c r="R36" s="2448">
        <v>6443</v>
      </c>
      <c r="S36" s="91" t="s">
        <v>32</v>
      </c>
      <c r="T36" s="670" t="s">
        <v>26</v>
      </c>
      <c r="U36" s="93" t="s">
        <v>26</v>
      </c>
      <c r="V36" s="94" t="s">
        <v>26</v>
      </c>
      <c r="W36" s="1390">
        <v>43525</v>
      </c>
      <c r="X36" s="2448">
        <v>498662</v>
      </c>
      <c r="Y36" s="2448">
        <v>498662</v>
      </c>
      <c r="Z36" s="2448">
        <v>457811</v>
      </c>
      <c r="AA36" s="2448">
        <v>457320</v>
      </c>
      <c r="AB36" s="2448">
        <v>457320</v>
      </c>
      <c r="AC36" s="2448">
        <v>188366</v>
      </c>
      <c r="AD36" s="2448">
        <v>6</v>
      </c>
      <c r="AE36" s="2448">
        <v>894</v>
      </c>
      <c r="AF36" s="2448">
        <v>96269</v>
      </c>
      <c r="AG36" s="2448">
        <v>1503</v>
      </c>
      <c r="AH36" s="2448">
        <v>218</v>
      </c>
      <c r="AI36" s="2448">
        <v>8609</v>
      </c>
      <c r="AJ36" s="2448">
        <v>9821</v>
      </c>
      <c r="AK36" s="2448">
        <v>1207</v>
      </c>
      <c r="AL36" s="2448">
        <v>14823</v>
      </c>
      <c r="AM36" s="91" t="s">
        <v>32</v>
      </c>
      <c r="AN36" s="670" t="s">
        <v>26</v>
      </c>
      <c r="AO36" s="93" t="s">
        <v>26</v>
      </c>
      <c r="AP36" s="94" t="s">
        <v>26</v>
      </c>
      <c r="AQ36" s="1390">
        <v>43525</v>
      </c>
      <c r="AR36" s="2448">
        <v>6114239</v>
      </c>
      <c r="AS36" s="2448">
        <v>4982242</v>
      </c>
      <c r="AT36" s="2448">
        <v>4795997</v>
      </c>
      <c r="AU36" s="2448">
        <v>5771959</v>
      </c>
      <c r="AV36" s="2448">
        <v>4639962</v>
      </c>
      <c r="AW36" s="2448">
        <v>3094088</v>
      </c>
      <c r="AX36" s="2448">
        <v>1272</v>
      </c>
      <c r="AY36" s="2448">
        <v>1567731</v>
      </c>
      <c r="AZ36" s="2448">
        <v>432190</v>
      </c>
      <c r="BA36" s="2448">
        <v>34282</v>
      </c>
      <c r="BB36" s="2448">
        <v>14494</v>
      </c>
      <c r="BC36" s="2448">
        <v>9463</v>
      </c>
      <c r="BD36" s="2448">
        <v>91686</v>
      </c>
      <c r="BE36" s="2448">
        <v>58396</v>
      </c>
      <c r="BF36" s="2448">
        <v>284695</v>
      </c>
      <c r="BG36" s="91" t="s">
        <v>32</v>
      </c>
      <c r="BH36" s="670" t="s">
        <v>26</v>
      </c>
      <c r="BI36" s="93" t="s">
        <v>26</v>
      </c>
      <c r="BJ36" s="94" t="s">
        <v>26</v>
      </c>
      <c r="BK36" s="1390">
        <v>43525</v>
      </c>
      <c r="BL36" s="2448">
        <v>1889077</v>
      </c>
      <c r="BM36" s="2448">
        <v>1595229</v>
      </c>
      <c r="BN36" s="2448">
        <v>1471228</v>
      </c>
      <c r="BO36" s="2448">
        <v>1709030</v>
      </c>
      <c r="BP36" s="2448">
        <v>1415181</v>
      </c>
      <c r="BQ36" s="2448">
        <v>796576</v>
      </c>
      <c r="BR36" s="2448">
        <v>2039</v>
      </c>
      <c r="BS36" s="2448">
        <v>177518</v>
      </c>
      <c r="BT36" s="2448">
        <v>268751</v>
      </c>
      <c r="BU36" s="2448">
        <v>5073</v>
      </c>
      <c r="BV36" s="2448">
        <v>1127</v>
      </c>
      <c r="BW36" s="2448">
        <v>5165</v>
      </c>
      <c r="BX36" s="2448">
        <v>75699</v>
      </c>
      <c r="BY36" s="2448">
        <v>18591</v>
      </c>
      <c r="BZ36" s="2448">
        <v>28145</v>
      </c>
      <c r="CA36" s="91" t="s">
        <v>32</v>
      </c>
      <c r="CB36" s="670" t="s">
        <v>26</v>
      </c>
      <c r="CC36" s="74"/>
      <c r="CD36" s="4"/>
    </row>
    <row r="37" spans="1:82" ht="19.5" customHeight="1">
      <c r="A37" s="93" t="s">
        <v>26</v>
      </c>
      <c r="B37" s="94" t="s">
        <v>26</v>
      </c>
      <c r="C37" s="1390">
        <v>43556</v>
      </c>
      <c r="D37" s="82">
        <v>477872</v>
      </c>
      <c r="E37" s="2448">
        <v>378682</v>
      </c>
      <c r="F37" s="2448">
        <v>354648</v>
      </c>
      <c r="G37" s="2448">
        <v>455804</v>
      </c>
      <c r="H37" s="2448">
        <v>356615</v>
      </c>
      <c r="I37" s="2448">
        <v>81540</v>
      </c>
      <c r="J37" s="2448">
        <v>5</v>
      </c>
      <c r="K37" s="2448">
        <v>2053</v>
      </c>
      <c r="L37" s="2448" t="s">
        <v>21</v>
      </c>
      <c r="M37" s="2448">
        <v>87</v>
      </c>
      <c r="N37" s="2448">
        <v>77</v>
      </c>
      <c r="O37" s="2448">
        <v>6472</v>
      </c>
      <c r="P37" s="2448">
        <v>20524</v>
      </c>
      <c r="Q37" s="2448" t="s">
        <v>21</v>
      </c>
      <c r="R37" s="2448">
        <v>6198</v>
      </c>
      <c r="S37" s="91" t="s">
        <v>33</v>
      </c>
      <c r="T37" s="670" t="s">
        <v>26</v>
      </c>
      <c r="U37" s="93" t="s">
        <v>26</v>
      </c>
      <c r="V37" s="94" t="s">
        <v>26</v>
      </c>
      <c r="W37" s="1390">
        <v>43556</v>
      </c>
      <c r="X37" s="2448">
        <v>437966</v>
      </c>
      <c r="Y37" s="2448">
        <v>437966</v>
      </c>
      <c r="Z37" s="2448">
        <v>413423</v>
      </c>
      <c r="AA37" s="2448">
        <v>395935</v>
      </c>
      <c r="AB37" s="2448">
        <v>395935</v>
      </c>
      <c r="AC37" s="2448">
        <v>172790</v>
      </c>
      <c r="AD37" s="2448">
        <v>3</v>
      </c>
      <c r="AE37" s="2448">
        <v>2770</v>
      </c>
      <c r="AF37" s="2448">
        <v>82213</v>
      </c>
      <c r="AG37" s="2448">
        <v>1295</v>
      </c>
      <c r="AH37" s="2448">
        <v>268</v>
      </c>
      <c r="AI37" s="2448">
        <v>6055</v>
      </c>
      <c r="AJ37" s="2448">
        <v>13701</v>
      </c>
      <c r="AK37" s="2448">
        <v>1237</v>
      </c>
      <c r="AL37" s="2448">
        <v>11639</v>
      </c>
      <c r="AM37" s="91" t="s">
        <v>33</v>
      </c>
      <c r="AN37" s="670" t="s">
        <v>26</v>
      </c>
      <c r="AO37" s="93" t="s">
        <v>26</v>
      </c>
      <c r="AP37" s="94" t="s">
        <v>26</v>
      </c>
      <c r="AQ37" s="1390">
        <v>43556</v>
      </c>
      <c r="AR37" s="2448">
        <v>5650318</v>
      </c>
      <c r="AS37" s="2448">
        <v>4568130</v>
      </c>
      <c r="AT37" s="2448">
        <v>4419704</v>
      </c>
      <c r="AU37" s="2448">
        <v>5318895</v>
      </c>
      <c r="AV37" s="2448">
        <v>4236706</v>
      </c>
      <c r="AW37" s="2448">
        <v>2836284</v>
      </c>
      <c r="AX37" s="2448">
        <v>1220</v>
      </c>
      <c r="AY37" s="2448">
        <v>1425811</v>
      </c>
      <c r="AZ37" s="2448">
        <v>392050</v>
      </c>
      <c r="BA37" s="2448">
        <v>31129</v>
      </c>
      <c r="BB37" s="2448">
        <v>13187</v>
      </c>
      <c r="BC37" s="2448">
        <v>9943</v>
      </c>
      <c r="BD37" s="2448">
        <v>80482</v>
      </c>
      <c r="BE37" s="2448">
        <v>58827</v>
      </c>
      <c r="BF37" s="2448">
        <v>266945</v>
      </c>
      <c r="BG37" s="91" t="s">
        <v>33</v>
      </c>
      <c r="BH37" s="670" t="s">
        <v>26</v>
      </c>
      <c r="BI37" s="93" t="s">
        <v>26</v>
      </c>
      <c r="BJ37" s="94" t="s">
        <v>26</v>
      </c>
      <c r="BK37" s="1390">
        <v>43556</v>
      </c>
      <c r="BL37" s="2448">
        <v>1760092</v>
      </c>
      <c r="BM37" s="2448">
        <v>1478198</v>
      </c>
      <c r="BN37" s="2448">
        <v>1373781</v>
      </c>
      <c r="BO37" s="2448">
        <v>1587099</v>
      </c>
      <c r="BP37" s="2448">
        <v>1305205</v>
      </c>
      <c r="BQ37" s="2448">
        <v>748727</v>
      </c>
      <c r="BR37" s="2448">
        <v>1922</v>
      </c>
      <c r="BS37" s="2448">
        <v>164778</v>
      </c>
      <c r="BT37" s="2448">
        <v>226253</v>
      </c>
      <c r="BU37" s="2448">
        <v>4715</v>
      </c>
      <c r="BV37" s="2448">
        <v>1028</v>
      </c>
      <c r="BW37" s="2448">
        <v>4095</v>
      </c>
      <c r="BX37" s="2448">
        <v>55792</v>
      </c>
      <c r="BY37" s="2448">
        <v>19935</v>
      </c>
      <c r="BZ37" s="2448">
        <v>49889</v>
      </c>
      <c r="CA37" s="91" t="s">
        <v>33</v>
      </c>
      <c r="CB37" s="670" t="s">
        <v>26</v>
      </c>
      <c r="CC37" s="74"/>
      <c r="CD37" s="4"/>
    </row>
    <row r="38" spans="1:82" ht="19.5" customHeight="1">
      <c r="A38" s="93">
        <v>1</v>
      </c>
      <c r="B38" s="94" t="s">
        <v>2159</v>
      </c>
      <c r="C38" s="137">
        <v>43586</v>
      </c>
      <c r="D38" s="82">
        <v>504810</v>
      </c>
      <c r="E38" s="2448">
        <v>399150</v>
      </c>
      <c r="F38" s="2448">
        <v>383679</v>
      </c>
      <c r="G38" s="2448">
        <v>483030</v>
      </c>
      <c r="H38" s="2448">
        <v>377370</v>
      </c>
      <c r="I38" s="2448">
        <v>80732</v>
      </c>
      <c r="J38" s="2448">
        <v>2</v>
      </c>
      <c r="K38" s="2448" t="s">
        <v>21</v>
      </c>
      <c r="L38" s="2448" t="s">
        <v>21</v>
      </c>
      <c r="M38" s="2448">
        <v>133</v>
      </c>
      <c r="N38" s="2448">
        <v>84</v>
      </c>
      <c r="O38" s="2448">
        <v>3531</v>
      </c>
      <c r="P38" s="2448">
        <v>15628</v>
      </c>
      <c r="Q38" s="2448" t="s">
        <v>21</v>
      </c>
      <c r="R38" s="2448">
        <v>6373</v>
      </c>
      <c r="S38" s="91" t="s">
        <v>34</v>
      </c>
      <c r="T38" s="670" t="s">
        <v>26</v>
      </c>
      <c r="U38" s="93">
        <v>1</v>
      </c>
      <c r="V38" s="94" t="s">
        <v>2159</v>
      </c>
      <c r="W38" s="137">
        <v>43586</v>
      </c>
      <c r="X38" s="2448">
        <v>432362</v>
      </c>
      <c r="Y38" s="2448">
        <v>432362</v>
      </c>
      <c r="Z38" s="2448">
        <v>393926</v>
      </c>
      <c r="AA38" s="2448">
        <v>387960</v>
      </c>
      <c r="AB38" s="2448">
        <v>387960</v>
      </c>
      <c r="AC38" s="2448">
        <v>178405</v>
      </c>
      <c r="AD38" s="2448">
        <v>3</v>
      </c>
      <c r="AE38" s="2448">
        <v>705</v>
      </c>
      <c r="AF38" s="2448">
        <v>92075</v>
      </c>
      <c r="AG38" s="2448">
        <v>1159</v>
      </c>
      <c r="AH38" s="2448">
        <v>218</v>
      </c>
      <c r="AI38" s="2448">
        <v>5899</v>
      </c>
      <c r="AJ38" s="2448">
        <v>10116</v>
      </c>
      <c r="AK38" s="2448">
        <v>1040</v>
      </c>
      <c r="AL38" s="2448">
        <v>13459</v>
      </c>
      <c r="AM38" s="91" t="s">
        <v>34</v>
      </c>
      <c r="AN38" s="670" t="s">
        <v>26</v>
      </c>
      <c r="AO38" s="93">
        <v>1</v>
      </c>
      <c r="AP38" s="94" t="s">
        <v>2159</v>
      </c>
      <c r="AQ38" s="137">
        <v>43586</v>
      </c>
      <c r="AR38" s="2448">
        <v>5516499</v>
      </c>
      <c r="AS38" s="2448">
        <v>4465771</v>
      </c>
      <c r="AT38" s="2448">
        <v>4276135</v>
      </c>
      <c r="AU38" s="2448">
        <v>5193421</v>
      </c>
      <c r="AV38" s="2448">
        <v>4142693</v>
      </c>
      <c r="AW38" s="2448">
        <v>2769918</v>
      </c>
      <c r="AX38" s="2448">
        <v>1200</v>
      </c>
      <c r="AY38" s="2448">
        <v>1378681</v>
      </c>
      <c r="AZ38" s="2448">
        <v>368054</v>
      </c>
      <c r="BA38" s="2448">
        <v>30746</v>
      </c>
      <c r="BB38" s="2448">
        <v>18156</v>
      </c>
      <c r="BC38" s="2448">
        <v>7525</v>
      </c>
      <c r="BD38" s="2448">
        <v>72883</v>
      </c>
      <c r="BE38" s="2448">
        <v>49835</v>
      </c>
      <c r="BF38" s="2448">
        <v>282745</v>
      </c>
      <c r="BG38" s="91" t="s">
        <v>34</v>
      </c>
      <c r="BH38" s="670" t="s">
        <v>26</v>
      </c>
      <c r="BI38" s="93">
        <v>1</v>
      </c>
      <c r="BJ38" s="94" t="s">
        <v>2159</v>
      </c>
      <c r="BK38" s="137">
        <v>43586</v>
      </c>
      <c r="BL38" s="2448">
        <v>1883108</v>
      </c>
      <c r="BM38" s="2448">
        <v>1570095</v>
      </c>
      <c r="BN38" s="2448">
        <v>1489027</v>
      </c>
      <c r="BO38" s="2448">
        <v>1699749</v>
      </c>
      <c r="BP38" s="2448">
        <v>1386736</v>
      </c>
      <c r="BQ38" s="2448">
        <v>774908</v>
      </c>
      <c r="BR38" s="2448">
        <v>1777</v>
      </c>
      <c r="BS38" s="2448">
        <v>214448</v>
      </c>
      <c r="BT38" s="2448">
        <v>229340</v>
      </c>
      <c r="BU38" s="2448">
        <v>4719</v>
      </c>
      <c r="BV38" s="2448">
        <v>997</v>
      </c>
      <c r="BW38" s="2448">
        <v>3810</v>
      </c>
      <c r="BX38" s="2448">
        <v>56514</v>
      </c>
      <c r="BY38" s="2448">
        <v>22230</v>
      </c>
      <c r="BZ38" s="2448">
        <v>52377</v>
      </c>
      <c r="CA38" s="91" t="s">
        <v>34</v>
      </c>
      <c r="CB38" s="670" t="s">
        <v>26</v>
      </c>
      <c r="CC38" s="74"/>
      <c r="CD38" s="4"/>
    </row>
    <row r="39" spans="1:82" ht="19.5" customHeight="1">
      <c r="A39" s="93" t="s">
        <v>26</v>
      </c>
      <c r="B39" s="94" t="s">
        <v>26</v>
      </c>
      <c r="C39" s="1390">
        <v>43617</v>
      </c>
      <c r="D39" s="82">
        <v>501344</v>
      </c>
      <c r="E39" s="2448">
        <v>405496</v>
      </c>
      <c r="F39" s="2448">
        <v>371040</v>
      </c>
      <c r="G39" s="2448">
        <v>481871</v>
      </c>
      <c r="H39" s="2448">
        <v>386022</v>
      </c>
      <c r="I39" s="2448">
        <v>65666</v>
      </c>
      <c r="J39" s="2448">
        <v>2</v>
      </c>
      <c r="K39" s="2448">
        <v>1601</v>
      </c>
      <c r="L39" s="2448" t="s">
        <v>21</v>
      </c>
      <c r="M39" s="2448">
        <v>125</v>
      </c>
      <c r="N39" s="2448">
        <v>77</v>
      </c>
      <c r="O39" s="2448">
        <v>3648</v>
      </c>
      <c r="P39" s="2448">
        <v>22904</v>
      </c>
      <c r="Q39" s="2448" t="s">
        <v>21</v>
      </c>
      <c r="R39" s="2448">
        <v>2618</v>
      </c>
      <c r="S39" s="91" t="s">
        <v>35</v>
      </c>
      <c r="T39" s="670" t="s">
        <v>26</v>
      </c>
      <c r="U39" s="93" t="s">
        <v>26</v>
      </c>
      <c r="V39" s="94" t="s">
        <v>26</v>
      </c>
      <c r="W39" s="1390">
        <v>43617</v>
      </c>
      <c r="X39" s="2448">
        <v>306573</v>
      </c>
      <c r="Y39" s="2448">
        <v>306573</v>
      </c>
      <c r="Z39" s="2448">
        <v>271944</v>
      </c>
      <c r="AA39" s="2448">
        <v>266368</v>
      </c>
      <c r="AB39" s="2448">
        <v>266368</v>
      </c>
      <c r="AC39" s="2448">
        <v>61236</v>
      </c>
      <c r="AD39" s="2448">
        <v>5</v>
      </c>
      <c r="AE39" s="2448">
        <v>2761</v>
      </c>
      <c r="AF39" s="2448">
        <v>696</v>
      </c>
      <c r="AG39" s="2448">
        <v>1064</v>
      </c>
      <c r="AH39" s="2448">
        <v>254</v>
      </c>
      <c r="AI39" s="2448">
        <v>6034</v>
      </c>
      <c r="AJ39" s="2448">
        <v>14048</v>
      </c>
      <c r="AK39" s="2448">
        <v>1248</v>
      </c>
      <c r="AL39" s="2448">
        <v>6461</v>
      </c>
      <c r="AM39" s="91" t="s">
        <v>35</v>
      </c>
      <c r="AN39" s="670" t="s">
        <v>26</v>
      </c>
      <c r="AO39" s="93" t="s">
        <v>26</v>
      </c>
      <c r="AP39" s="94" t="s">
        <v>26</v>
      </c>
      <c r="AQ39" s="1390">
        <v>43617</v>
      </c>
      <c r="AR39" s="2448">
        <v>5745505</v>
      </c>
      <c r="AS39" s="2448">
        <v>4645550</v>
      </c>
      <c r="AT39" s="2448">
        <v>4493858</v>
      </c>
      <c r="AU39" s="2448">
        <v>5412810</v>
      </c>
      <c r="AV39" s="2448">
        <v>4312855</v>
      </c>
      <c r="AW39" s="2448">
        <v>2908645</v>
      </c>
      <c r="AX39" s="2448">
        <v>1295</v>
      </c>
      <c r="AY39" s="2448">
        <v>1481594</v>
      </c>
      <c r="AZ39" s="2448">
        <v>428142</v>
      </c>
      <c r="BA39" s="2448">
        <v>29715</v>
      </c>
      <c r="BB39" s="2448">
        <v>18667</v>
      </c>
      <c r="BC39" s="2448">
        <v>6467</v>
      </c>
      <c r="BD39" s="2448">
        <v>72036</v>
      </c>
      <c r="BE39" s="2448">
        <v>46551</v>
      </c>
      <c r="BF39" s="2448">
        <v>273007</v>
      </c>
      <c r="BG39" s="91" t="s">
        <v>35</v>
      </c>
      <c r="BH39" s="670" t="s">
        <v>26</v>
      </c>
      <c r="BI39" s="93" t="s">
        <v>26</v>
      </c>
      <c r="BJ39" s="94" t="s">
        <v>26</v>
      </c>
      <c r="BK39" s="1390">
        <v>43617</v>
      </c>
      <c r="BL39" s="2448">
        <v>1782887</v>
      </c>
      <c r="BM39" s="2448">
        <v>1497474</v>
      </c>
      <c r="BN39" s="2448">
        <v>1405665</v>
      </c>
      <c r="BO39" s="2448">
        <v>1595809</v>
      </c>
      <c r="BP39" s="2448">
        <v>1310396</v>
      </c>
      <c r="BQ39" s="2448">
        <v>734684</v>
      </c>
      <c r="BR39" s="2448">
        <v>1817</v>
      </c>
      <c r="BS39" s="2448">
        <v>193816</v>
      </c>
      <c r="BT39" s="2448">
        <v>214102</v>
      </c>
      <c r="BU39" s="2448">
        <v>4863</v>
      </c>
      <c r="BV39" s="2448">
        <v>1057</v>
      </c>
      <c r="BW39" s="2448">
        <v>4859</v>
      </c>
      <c r="BX39" s="2448">
        <v>46137</v>
      </c>
      <c r="BY39" s="2448">
        <v>22628</v>
      </c>
      <c r="BZ39" s="2448">
        <v>47595</v>
      </c>
      <c r="CA39" s="91" t="s">
        <v>35</v>
      </c>
      <c r="CB39" s="670" t="s">
        <v>26</v>
      </c>
      <c r="CC39" s="74"/>
      <c r="CD39" s="4"/>
    </row>
    <row r="40" spans="1:82" ht="19.5" customHeight="1">
      <c r="A40" s="93" t="s">
        <v>26</v>
      </c>
      <c r="B40" s="94" t="s">
        <v>26</v>
      </c>
      <c r="C40" s="1390">
        <v>43647</v>
      </c>
      <c r="D40" s="82">
        <v>524900</v>
      </c>
      <c r="E40" s="2448">
        <v>422462</v>
      </c>
      <c r="F40" s="2448">
        <v>385352</v>
      </c>
      <c r="G40" s="2448">
        <v>505754</v>
      </c>
      <c r="H40" s="2448">
        <v>403316</v>
      </c>
      <c r="I40" s="2448">
        <v>77976</v>
      </c>
      <c r="J40" s="2448">
        <v>2</v>
      </c>
      <c r="K40" s="2448">
        <v>2537</v>
      </c>
      <c r="L40" s="2448" t="s">
        <v>21</v>
      </c>
      <c r="M40" s="2448">
        <v>64</v>
      </c>
      <c r="N40" s="2448">
        <v>75</v>
      </c>
      <c r="O40" s="2448">
        <v>4162</v>
      </c>
      <c r="P40" s="2448">
        <v>23615</v>
      </c>
      <c r="Q40" s="2448" t="s">
        <v>21</v>
      </c>
      <c r="R40" s="2448">
        <v>3627</v>
      </c>
      <c r="S40" s="91" t="s">
        <v>36</v>
      </c>
      <c r="T40" s="670" t="s">
        <v>26</v>
      </c>
      <c r="U40" s="93" t="s">
        <v>26</v>
      </c>
      <c r="V40" s="94" t="s">
        <v>26</v>
      </c>
      <c r="W40" s="1390">
        <v>43647</v>
      </c>
      <c r="X40" s="2448">
        <v>339501</v>
      </c>
      <c r="Y40" s="2448">
        <v>339501</v>
      </c>
      <c r="Z40" s="2448">
        <v>302524</v>
      </c>
      <c r="AA40" s="2448">
        <v>303978</v>
      </c>
      <c r="AB40" s="2448">
        <v>303978</v>
      </c>
      <c r="AC40" s="2448">
        <v>38170</v>
      </c>
      <c r="AD40" s="2448">
        <v>4</v>
      </c>
      <c r="AE40" s="2448" t="s">
        <v>21</v>
      </c>
      <c r="AF40" s="2448">
        <v>5985</v>
      </c>
      <c r="AG40" s="2448">
        <v>1142</v>
      </c>
      <c r="AH40" s="2448">
        <v>252</v>
      </c>
      <c r="AI40" s="2448">
        <v>5410</v>
      </c>
      <c r="AJ40" s="2448">
        <v>10261</v>
      </c>
      <c r="AK40" s="2448">
        <v>1482</v>
      </c>
      <c r="AL40" s="2448">
        <v>804</v>
      </c>
      <c r="AM40" s="91" t="s">
        <v>36</v>
      </c>
      <c r="AN40" s="670" t="s">
        <v>26</v>
      </c>
      <c r="AO40" s="93" t="s">
        <v>26</v>
      </c>
      <c r="AP40" s="94" t="s">
        <v>26</v>
      </c>
      <c r="AQ40" s="1390">
        <v>43647</v>
      </c>
      <c r="AR40" s="2448">
        <v>5732937</v>
      </c>
      <c r="AS40" s="2448">
        <v>4641826</v>
      </c>
      <c r="AT40" s="2448">
        <v>4451190</v>
      </c>
      <c r="AU40" s="2448">
        <v>5384061</v>
      </c>
      <c r="AV40" s="2448">
        <v>4292951</v>
      </c>
      <c r="AW40" s="2448">
        <v>2866212</v>
      </c>
      <c r="AX40" s="2448">
        <v>1447</v>
      </c>
      <c r="AY40" s="2448">
        <v>1318595</v>
      </c>
      <c r="AZ40" s="2448">
        <v>496485</v>
      </c>
      <c r="BA40" s="2448">
        <v>42872</v>
      </c>
      <c r="BB40" s="2448">
        <v>17293</v>
      </c>
      <c r="BC40" s="2448">
        <v>6160</v>
      </c>
      <c r="BD40" s="2448">
        <v>79550</v>
      </c>
      <c r="BE40" s="2448">
        <v>53951</v>
      </c>
      <c r="BF40" s="2448">
        <v>266612</v>
      </c>
      <c r="BG40" s="91" t="s">
        <v>36</v>
      </c>
      <c r="BH40" s="670" t="s">
        <v>26</v>
      </c>
      <c r="BI40" s="93" t="s">
        <v>26</v>
      </c>
      <c r="BJ40" s="94" t="s">
        <v>26</v>
      </c>
      <c r="BK40" s="1390">
        <v>43647</v>
      </c>
      <c r="BL40" s="2448">
        <v>1927159</v>
      </c>
      <c r="BM40" s="2448">
        <v>1635809</v>
      </c>
      <c r="BN40" s="2448">
        <v>1503211</v>
      </c>
      <c r="BO40" s="2448">
        <v>1738092</v>
      </c>
      <c r="BP40" s="2448">
        <v>1446741</v>
      </c>
      <c r="BQ40" s="2448">
        <v>823247</v>
      </c>
      <c r="BR40" s="2448">
        <v>2100</v>
      </c>
      <c r="BS40" s="2448">
        <v>208198</v>
      </c>
      <c r="BT40" s="2448">
        <v>248039</v>
      </c>
      <c r="BU40" s="2448">
        <v>4739</v>
      </c>
      <c r="BV40" s="2448">
        <v>1160</v>
      </c>
      <c r="BW40" s="2448">
        <v>4819</v>
      </c>
      <c r="BX40" s="2448">
        <v>44647</v>
      </c>
      <c r="BY40" s="2448">
        <v>21403</v>
      </c>
      <c r="BZ40" s="2448">
        <v>55601</v>
      </c>
      <c r="CA40" s="91" t="s">
        <v>36</v>
      </c>
      <c r="CB40" s="670" t="s">
        <v>26</v>
      </c>
      <c r="CC40" s="74"/>
      <c r="CD40" s="4"/>
    </row>
    <row r="41" spans="1:82" ht="19.5" customHeight="1">
      <c r="A41" s="93" t="s">
        <v>26</v>
      </c>
      <c r="B41" s="94" t="s">
        <v>26</v>
      </c>
      <c r="C41" s="1390">
        <v>43678</v>
      </c>
      <c r="D41" s="82">
        <v>525540</v>
      </c>
      <c r="E41" s="2448">
        <v>425040</v>
      </c>
      <c r="F41" s="2448">
        <v>386698</v>
      </c>
      <c r="G41" s="2448">
        <v>505110</v>
      </c>
      <c r="H41" s="2448">
        <v>404611</v>
      </c>
      <c r="I41" s="2448">
        <v>80795</v>
      </c>
      <c r="J41" s="2448">
        <v>2</v>
      </c>
      <c r="K41" s="2448" t="s">
        <v>21</v>
      </c>
      <c r="L41" s="2448" t="s">
        <v>21</v>
      </c>
      <c r="M41" s="2448">
        <v>91</v>
      </c>
      <c r="N41" s="2448">
        <v>83</v>
      </c>
      <c r="O41" s="2448">
        <v>4019</v>
      </c>
      <c r="P41" s="2448">
        <v>21552</v>
      </c>
      <c r="Q41" s="2448">
        <v>243</v>
      </c>
      <c r="R41" s="2448">
        <v>6366</v>
      </c>
      <c r="S41" s="91" t="s">
        <v>37</v>
      </c>
      <c r="T41" s="670" t="s">
        <v>26</v>
      </c>
      <c r="U41" s="93" t="s">
        <v>26</v>
      </c>
      <c r="V41" s="94" t="s">
        <v>26</v>
      </c>
      <c r="W41" s="1390">
        <v>43678</v>
      </c>
      <c r="X41" s="2448">
        <v>449610</v>
      </c>
      <c r="Y41" s="2448">
        <v>449610</v>
      </c>
      <c r="Z41" s="2448">
        <v>409274</v>
      </c>
      <c r="AA41" s="2448">
        <v>409981</v>
      </c>
      <c r="AB41" s="2448">
        <v>409981</v>
      </c>
      <c r="AC41" s="2448">
        <v>149332</v>
      </c>
      <c r="AD41" s="2448">
        <v>4</v>
      </c>
      <c r="AE41" s="2448" t="s">
        <v>21</v>
      </c>
      <c r="AF41" s="2448">
        <v>70935</v>
      </c>
      <c r="AG41" s="2448">
        <v>1041</v>
      </c>
      <c r="AH41" s="2448">
        <v>268</v>
      </c>
      <c r="AI41" s="2448">
        <v>4247</v>
      </c>
      <c r="AJ41" s="2448">
        <v>9260</v>
      </c>
      <c r="AK41" s="2448">
        <v>1124</v>
      </c>
      <c r="AL41" s="2448">
        <v>14607</v>
      </c>
      <c r="AM41" s="91" t="s">
        <v>37</v>
      </c>
      <c r="AN41" s="670" t="s">
        <v>26</v>
      </c>
      <c r="AO41" s="93" t="s">
        <v>26</v>
      </c>
      <c r="AP41" s="94" t="s">
        <v>26</v>
      </c>
      <c r="AQ41" s="1390">
        <v>43678</v>
      </c>
      <c r="AR41" s="2448">
        <v>5832562</v>
      </c>
      <c r="AS41" s="2448">
        <v>4735300</v>
      </c>
      <c r="AT41" s="2448">
        <v>4569146</v>
      </c>
      <c r="AU41" s="2448">
        <v>5488886</v>
      </c>
      <c r="AV41" s="2448">
        <v>4391624</v>
      </c>
      <c r="AW41" s="2448">
        <v>2996041</v>
      </c>
      <c r="AX41" s="2448">
        <v>1107</v>
      </c>
      <c r="AY41" s="2448">
        <v>1414998</v>
      </c>
      <c r="AZ41" s="2448">
        <v>486795</v>
      </c>
      <c r="BA41" s="2448">
        <v>26854</v>
      </c>
      <c r="BB41" s="2448">
        <v>12660</v>
      </c>
      <c r="BC41" s="2448">
        <v>5150</v>
      </c>
      <c r="BD41" s="2448">
        <v>79245</v>
      </c>
      <c r="BE41" s="2448">
        <v>59649</v>
      </c>
      <c r="BF41" s="2448">
        <v>284253</v>
      </c>
      <c r="BG41" s="91" t="s">
        <v>37</v>
      </c>
      <c r="BH41" s="670" t="s">
        <v>26</v>
      </c>
      <c r="BI41" s="93" t="s">
        <v>26</v>
      </c>
      <c r="BJ41" s="94" t="s">
        <v>26</v>
      </c>
      <c r="BK41" s="1390">
        <v>43678</v>
      </c>
      <c r="BL41" s="2448">
        <v>1878283</v>
      </c>
      <c r="BM41" s="2448">
        <v>1594057</v>
      </c>
      <c r="BN41" s="2448">
        <v>1456123</v>
      </c>
      <c r="BO41" s="2448">
        <v>1699780</v>
      </c>
      <c r="BP41" s="2448">
        <v>1415555</v>
      </c>
      <c r="BQ41" s="2448">
        <v>796681</v>
      </c>
      <c r="BR41" s="2448">
        <v>1619</v>
      </c>
      <c r="BS41" s="2448">
        <v>197799</v>
      </c>
      <c r="BT41" s="2448">
        <v>243422</v>
      </c>
      <c r="BU41" s="2448">
        <v>3877</v>
      </c>
      <c r="BV41" s="2448">
        <v>970</v>
      </c>
      <c r="BW41" s="2448">
        <v>5256</v>
      </c>
      <c r="BX41" s="2448">
        <v>45689</v>
      </c>
      <c r="BY41" s="2448">
        <v>22856</v>
      </c>
      <c r="BZ41" s="2448">
        <v>48267</v>
      </c>
      <c r="CA41" s="91" t="s">
        <v>37</v>
      </c>
      <c r="CB41" s="670" t="s">
        <v>26</v>
      </c>
      <c r="CC41" s="74"/>
      <c r="CD41" s="4"/>
    </row>
    <row r="42" spans="1:82" ht="19.5" customHeight="1">
      <c r="A42" s="93" t="s">
        <v>26</v>
      </c>
      <c r="B42" s="94" t="s">
        <v>26</v>
      </c>
      <c r="C42" s="1390">
        <v>43709</v>
      </c>
      <c r="D42" s="82">
        <v>521105</v>
      </c>
      <c r="E42" s="2448">
        <v>407582</v>
      </c>
      <c r="F42" s="2448">
        <v>375032</v>
      </c>
      <c r="G42" s="2448">
        <v>501842</v>
      </c>
      <c r="H42" s="2448">
        <v>388319</v>
      </c>
      <c r="I42" s="2448">
        <v>72448</v>
      </c>
      <c r="J42" s="2448">
        <v>2</v>
      </c>
      <c r="K42" s="2448">
        <v>1727</v>
      </c>
      <c r="L42" s="2448" t="s">
        <v>21</v>
      </c>
      <c r="M42" s="2448">
        <v>63</v>
      </c>
      <c r="N42" s="2448">
        <v>73</v>
      </c>
      <c r="O42" s="2448">
        <v>2486</v>
      </c>
      <c r="P42" s="2448">
        <v>13674</v>
      </c>
      <c r="Q42" s="2448">
        <v>162</v>
      </c>
      <c r="R42" s="2448">
        <v>5618</v>
      </c>
      <c r="S42" s="91" t="s">
        <v>38</v>
      </c>
      <c r="T42" s="670" t="s">
        <v>26</v>
      </c>
      <c r="U42" s="93" t="s">
        <v>26</v>
      </c>
      <c r="V42" s="94" t="s">
        <v>26</v>
      </c>
      <c r="W42" s="1390">
        <v>43709</v>
      </c>
      <c r="X42" s="2448">
        <v>469035</v>
      </c>
      <c r="Y42" s="2448">
        <v>469035</v>
      </c>
      <c r="Z42" s="2448">
        <v>427037</v>
      </c>
      <c r="AA42" s="2448">
        <v>432041</v>
      </c>
      <c r="AB42" s="2448">
        <v>432041</v>
      </c>
      <c r="AC42" s="2448">
        <v>175393</v>
      </c>
      <c r="AD42" s="2448">
        <v>5</v>
      </c>
      <c r="AE42" s="2448" t="s">
        <v>21</v>
      </c>
      <c r="AF42" s="2448">
        <v>94253</v>
      </c>
      <c r="AG42" s="2448">
        <v>1105</v>
      </c>
      <c r="AH42" s="2448">
        <v>235</v>
      </c>
      <c r="AI42" s="2448">
        <v>4674</v>
      </c>
      <c r="AJ42" s="2448">
        <v>9111</v>
      </c>
      <c r="AK42" s="2448">
        <v>1403</v>
      </c>
      <c r="AL42" s="2448">
        <v>12904</v>
      </c>
      <c r="AM42" s="91" t="s">
        <v>38</v>
      </c>
      <c r="AN42" s="670" t="s">
        <v>26</v>
      </c>
      <c r="AO42" s="93" t="s">
        <v>26</v>
      </c>
      <c r="AP42" s="94" t="s">
        <v>26</v>
      </c>
      <c r="AQ42" s="1390">
        <v>43709</v>
      </c>
      <c r="AR42" s="2448">
        <v>5408084</v>
      </c>
      <c r="AS42" s="2448">
        <v>4423895</v>
      </c>
      <c r="AT42" s="2448">
        <v>4229516</v>
      </c>
      <c r="AU42" s="2448">
        <v>5072573</v>
      </c>
      <c r="AV42" s="2448">
        <v>4088384</v>
      </c>
      <c r="AW42" s="2448">
        <v>2781499</v>
      </c>
      <c r="AX42" s="2448">
        <v>1242</v>
      </c>
      <c r="AY42" s="2448">
        <v>1367238</v>
      </c>
      <c r="AZ42" s="2448">
        <v>382563</v>
      </c>
      <c r="BA42" s="2448">
        <v>27823</v>
      </c>
      <c r="BB42" s="2448">
        <v>16292</v>
      </c>
      <c r="BC42" s="2448">
        <v>5934</v>
      </c>
      <c r="BD42" s="2448">
        <v>82214</v>
      </c>
      <c r="BE42" s="2448">
        <v>61823</v>
      </c>
      <c r="BF42" s="2448">
        <v>279693</v>
      </c>
      <c r="BG42" s="91" t="s">
        <v>38</v>
      </c>
      <c r="BH42" s="670" t="s">
        <v>26</v>
      </c>
      <c r="BI42" s="93" t="s">
        <v>26</v>
      </c>
      <c r="BJ42" s="94" t="s">
        <v>26</v>
      </c>
      <c r="BK42" s="1390">
        <v>43709</v>
      </c>
      <c r="BL42" s="2448">
        <v>1882464</v>
      </c>
      <c r="BM42" s="2448">
        <v>1595800</v>
      </c>
      <c r="BN42" s="2448">
        <v>1497991</v>
      </c>
      <c r="BO42" s="2448">
        <v>1697535</v>
      </c>
      <c r="BP42" s="2448">
        <v>1410870</v>
      </c>
      <c r="BQ42" s="2448">
        <v>798032</v>
      </c>
      <c r="BR42" s="2448">
        <v>1890</v>
      </c>
      <c r="BS42" s="2448">
        <v>197850</v>
      </c>
      <c r="BT42" s="2448">
        <v>264505</v>
      </c>
      <c r="BU42" s="2448">
        <v>4773</v>
      </c>
      <c r="BV42" s="2448">
        <v>1038</v>
      </c>
      <c r="BW42" s="2448">
        <v>4809</v>
      </c>
      <c r="BX42" s="2448">
        <v>45112</v>
      </c>
      <c r="BY42" s="2448">
        <v>21900</v>
      </c>
      <c r="BZ42" s="2448">
        <v>49491</v>
      </c>
      <c r="CA42" s="91" t="s">
        <v>38</v>
      </c>
      <c r="CB42" s="670" t="s">
        <v>26</v>
      </c>
      <c r="CC42" s="74"/>
      <c r="CD42" s="4"/>
    </row>
    <row r="43" spans="1:82" ht="19.5" customHeight="1">
      <c r="A43" s="93" t="s">
        <v>26</v>
      </c>
      <c r="B43" s="94" t="s">
        <v>26</v>
      </c>
      <c r="C43" s="1390">
        <v>43739</v>
      </c>
      <c r="D43" s="82">
        <v>542177</v>
      </c>
      <c r="E43" s="2448">
        <v>420328</v>
      </c>
      <c r="F43" s="2448">
        <v>380157</v>
      </c>
      <c r="G43" s="2448">
        <v>521197</v>
      </c>
      <c r="H43" s="2448">
        <v>399349</v>
      </c>
      <c r="I43" s="2448">
        <v>73485</v>
      </c>
      <c r="J43" s="2448">
        <v>2</v>
      </c>
      <c r="K43" s="2448" t="s">
        <v>21</v>
      </c>
      <c r="L43" s="2448" t="s">
        <v>21</v>
      </c>
      <c r="M43" s="2448">
        <v>91</v>
      </c>
      <c r="N43" s="2448">
        <v>76</v>
      </c>
      <c r="O43" s="2448">
        <v>3222</v>
      </c>
      <c r="P43" s="2448">
        <v>11641</v>
      </c>
      <c r="Q43" s="2448">
        <v>189</v>
      </c>
      <c r="R43" s="2448">
        <v>6334</v>
      </c>
      <c r="S43" s="91" t="s">
        <v>39</v>
      </c>
      <c r="T43" s="670" t="s">
        <v>26</v>
      </c>
      <c r="U43" s="93" t="s">
        <v>26</v>
      </c>
      <c r="V43" s="94" t="s">
        <v>26</v>
      </c>
      <c r="W43" s="1390">
        <v>43739</v>
      </c>
      <c r="X43" s="2448">
        <v>431254</v>
      </c>
      <c r="Y43" s="2448">
        <v>431254</v>
      </c>
      <c r="Z43" s="2448">
        <v>393266</v>
      </c>
      <c r="AA43" s="2448">
        <v>390372</v>
      </c>
      <c r="AB43" s="2448">
        <v>390372</v>
      </c>
      <c r="AC43" s="2448">
        <v>156641</v>
      </c>
      <c r="AD43" s="2448">
        <v>6</v>
      </c>
      <c r="AE43" s="2448">
        <v>4011</v>
      </c>
      <c r="AF43" s="2448">
        <v>59498</v>
      </c>
      <c r="AG43" s="2448">
        <v>1127</v>
      </c>
      <c r="AH43" s="2448">
        <v>236</v>
      </c>
      <c r="AI43" s="2448">
        <v>5907</v>
      </c>
      <c r="AJ43" s="2448">
        <v>15498</v>
      </c>
      <c r="AK43" s="2448">
        <v>2114</v>
      </c>
      <c r="AL43" s="2448">
        <v>15524</v>
      </c>
      <c r="AM43" s="91" t="s">
        <v>39</v>
      </c>
      <c r="AN43" s="670" t="s">
        <v>26</v>
      </c>
      <c r="AO43" s="93" t="s">
        <v>26</v>
      </c>
      <c r="AP43" s="94" t="s">
        <v>26</v>
      </c>
      <c r="AQ43" s="1390">
        <v>43739</v>
      </c>
      <c r="AR43" s="2448">
        <v>5511260</v>
      </c>
      <c r="AS43" s="2448">
        <v>4520768</v>
      </c>
      <c r="AT43" s="2448">
        <v>4342576</v>
      </c>
      <c r="AU43" s="2448">
        <v>5172351</v>
      </c>
      <c r="AV43" s="2448">
        <v>4181858</v>
      </c>
      <c r="AW43" s="2448">
        <v>2886149</v>
      </c>
      <c r="AX43" s="2448">
        <v>1149</v>
      </c>
      <c r="AY43" s="2448">
        <v>1459645</v>
      </c>
      <c r="AZ43" s="2448">
        <v>416670</v>
      </c>
      <c r="BA43" s="2448">
        <v>31226</v>
      </c>
      <c r="BB43" s="2448">
        <v>17513</v>
      </c>
      <c r="BC43" s="2448">
        <v>7218</v>
      </c>
      <c r="BD43" s="2448">
        <v>82464</v>
      </c>
      <c r="BE43" s="2448">
        <v>59381</v>
      </c>
      <c r="BF43" s="2448">
        <v>279410</v>
      </c>
      <c r="BG43" s="91" t="s">
        <v>39</v>
      </c>
      <c r="BH43" s="670" t="s">
        <v>26</v>
      </c>
      <c r="BI43" s="93" t="s">
        <v>26</v>
      </c>
      <c r="BJ43" s="94" t="s">
        <v>26</v>
      </c>
      <c r="BK43" s="1390">
        <v>43739</v>
      </c>
      <c r="BL43" s="2448">
        <v>1814276</v>
      </c>
      <c r="BM43" s="2448">
        <v>1536967</v>
      </c>
      <c r="BN43" s="2448">
        <v>1431769</v>
      </c>
      <c r="BO43" s="2448">
        <v>1633564</v>
      </c>
      <c r="BP43" s="2448">
        <v>1356255</v>
      </c>
      <c r="BQ43" s="2448">
        <v>787629</v>
      </c>
      <c r="BR43" s="2448">
        <v>1802</v>
      </c>
      <c r="BS43" s="2448">
        <v>205828</v>
      </c>
      <c r="BT43" s="2448">
        <v>261818</v>
      </c>
      <c r="BU43" s="2448">
        <v>4446</v>
      </c>
      <c r="BV43" s="2448">
        <v>1039</v>
      </c>
      <c r="BW43" s="2448">
        <v>4158</v>
      </c>
      <c r="BX43" s="2448">
        <v>52314</v>
      </c>
      <c r="BY43" s="2448">
        <v>23886</v>
      </c>
      <c r="BZ43" s="2448">
        <v>47423</v>
      </c>
      <c r="CA43" s="91" t="s">
        <v>39</v>
      </c>
      <c r="CB43" s="670" t="s">
        <v>26</v>
      </c>
      <c r="CC43" s="74"/>
      <c r="CD43" s="4"/>
    </row>
    <row r="44" spans="1:82" ht="19.5" customHeight="1">
      <c r="A44" s="93" t="s">
        <v>26</v>
      </c>
      <c r="B44" s="94" t="s">
        <v>26</v>
      </c>
      <c r="C44" s="1390">
        <v>43770</v>
      </c>
      <c r="D44" s="82">
        <v>539127</v>
      </c>
      <c r="E44" s="2448">
        <v>417451</v>
      </c>
      <c r="F44" s="2448">
        <v>376643</v>
      </c>
      <c r="G44" s="2448">
        <v>520037</v>
      </c>
      <c r="H44" s="2448">
        <v>398362</v>
      </c>
      <c r="I44" s="2448">
        <v>77429</v>
      </c>
      <c r="J44" s="2448">
        <v>2</v>
      </c>
      <c r="K44" s="2448" t="s">
        <v>21</v>
      </c>
      <c r="L44" s="2448" t="s">
        <v>21</v>
      </c>
      <c r="M44" s="2448">
        <v>158</v>
      </c>
      <c r="N44" s="2448">
        <v>99</v>
      </c>
      <c r="O44" s="2448">
        <v>2012</v>
      </c>
      <c r="P44" s="2448">
        <v>15689</v>
      </c>
      <c r="Q44" s="2448">
        <v>216</v>
      </c>
      <c r="R44" s="2448">
        <v>6355</v>
      </c>
      <c r="S44" s="91" t="s">
        <v>40</v>
      </c>
      <c r="T44" s="670" t="s">
        <v>26</v>
      </c>
      <c r="U44" s="93" t="s">
        <v>26</v>
      </c>
      <c r="V44" s="94" t="s">
        <v>26</v>
      </c>
      <c r="W44" s="1390">
        <v>43770</v>
      </c>
      <c r="X44" s="2448">
        <v>474810</v>
      </c>
      <c r="Y44" s="2448">
        <v>474810</v>
      </c>
      <c r="Z44" s="2448">
        <v>433260</v>
      </c>
      <c r="AA44" s="2448">
        <v>433413</v>
      </c>
      <c r="AB44" s="2448">
        <v>433413</v>
      </c>
      <c r="AC44" s="2448">
        <v>201650</v>
      </c>
      <c r="AD44" s="2448">
        <v>5</v>
      </c>
      <c r="AE44" s="2448" t="s">
        <v>21</v>
      </c>
      <c r="AF44" s="2448">
        <v>112091</v>
      </c>
      <c r="AG44" s="2448">
        <v>1341</v>
      </c>
      <c r="AH44" s="2448">
        <v>220</v>
      </c>
      <c r="AI44" s="2448">
        <v>5361</v>
      </c>
      <c r="AJ44" s="2448">
        <v>13659</v>
      </c>
      <c r="AK44" s="2448">
        <v>1257</v>
      </c>
      <c r="AL44" s="2448">
        <v>12901</v>
      </c>
      <c r="AM44" s="91" t="s">
        <v>40</v>
      </c>
      <c r="AN44" s="670" t="s">
        <v>26</v>
      </c>
      <c r="AO44" s="93" t="s">
        <v>26</v>
      </c>
      <c r="AP44" s="94" t="s">
        <v>26</v>
      </c>
      <c r="AQ44" s="1390">
        <v>43770</v>
      </c>
      <c r="AR44" s="2448">
        <v>5539904</v>
      </c>
      <c r="AS44" s="2448">
        <v>4560237</v>
      </c>
      <c r="AT44" s="2448">
        <v>4394275</v>
      </c>
      <c r="AU44" s="2448">
        <v>5197747</v>
      </c>
      <c r="AV44" s="2448">
        <v>4218081</v>
      </c>
      <c r="AW44" s="2448">
        <v>2931053</v>
      </c>
      <c r="AX44" s="2448">
        <v>1250</v>
      </c>
      <c r="AY44" s="2448">
        <v>1521240</v>
      </c>
      <c r="AZ44" s="2448">
        <v>444337</v>
      </c>
      <c r="BA44" s="2448">
        <v>23216</v>
      </c>
      <c r="BB44" s="2448">
        <v>21231</v>
      </c>
      <c r="BC44" s="2448">
        <v>7768</v>
      </c>
      <c r="BD44" s="2448">
        <v>75945</v>
      </c>
      <c r="BE44" s="2448">
        <v>57456</v>
      </c>
      <c r="BF44" s="2448">
        <v>255476</v>
      </c>
      <c r="BG44" s="91" t="s">
        <v>40</v>
      </c>
      <c r="BH44" s="670" t="s">
        <v>26</v>
      </c>
      <c r="BI44" s="93" t="s">
        <v>26</v>
      </c>
      <c r="BJ44" s="94" t="s">
        <v>26</v>
      </c>
      <c r="BK44" s="1390">
        <v>43770</v>
      </c>
      <c r="BL44" s="2448">
        <v>1778049</v>
      </c>
      <c r="BM44" s="2448">
        <v>1531953</v>
      </c>
      <c r="BN44" s="2448">
        <v>1424661</v>
      </c>
      <c r="BO44" s="2448">
        <v>1605873</v>
      </c>
      <c r="BP44" s="2448">
        <v>1359777</v>
      </c>
      <c r="BQ44" s="2448">
        <v>775258</v>
      </c>
      <c r="BR44" s="2448">
        <v>1794</v>
      </c>
      <c r="BS44" s="2448">
        <v>206798</v>
      </c>
      <c r="BT44" s="2448">
        <v>252797</v>
      </c>
      <c r="BU44" s="2448">
        <v>4326</v>
      </c>
      <c r="BV44" s="2448">
        <v>1001</v>
      </c>
      <c r="BW44" s="2448">
        <v>3657</v>
      </c>
      <c r="BX44" s="2448">
        <v>47815</v>
      </c>
      <c r="BY44" s="2448">
        <v>24582</v>
      </c>
      <c r="BZ44" s="2448">
        <v>48847</v>
      </c>
      <c r="CA44" s="91" t="s">
        <v>40</v>
      </c>
      <c r="CB44" s="670" t="s">
        <v>26</v>
      </c>
      <c r="CC44" s="74"/>
      <c r="CD44" s="4"/>
    </row>
    <row r="45" spans="1:82" ht="19.5" customHeight="1">
      <c r="A45" s="1172" t="s">
        <v>26</v>
      </c>
      <c r="B45" s="1173" t="s">
        <v>26</v>
      </c>
      <c r="C45" s="1391">
        <v>43800</v>
      </c>
      <c r="D45" s="107">
        <v>567229</v>
      </c>
      <c r="E45" s="2449">
        <v>449786</v>
      </c>
      <c r="F45" s="2449">
        <v>402162</v>
      </c>
      <c r="G45" s="2449">
        <v>546501</v>
      </c>
      <c r="H45" s="2449">
        <v>429058</v>
      </c>
      <c r="I45" s="2449">
        <v>78749</v>
      </c>
      <c r="J45" s="2449">
        <v>3</v>
      </c>
      <c r="K45" s="2449" t="s">
        <v>21</v>
      </c>
      <c r="L45" s="2449" t="s">
        <v>21</v>
      </c>
      <c r="M45" s="2449">
        <v>316</v>
      </c>
      <c r="N45" s="2449">
        <v>84</v>
      </c>
      <c r="O45" s="2449">
        <v>3842</v>
      </c>
      <c r="P45" s="2449">
        <v>13438</v>
      </c>
      <c r="Q45" s="2449">
        <v>108</v>
      </c>
      <c r="R45" s="2449">
        <v>6650</v>
      </c>
      <c r="S45" s="108" t="s">
        <v>41</v>
      </c>
      <c r="T45" s="673" t="s">
        <v>26</v>
      </c>
      <c r="U45" s="1172" t="s">
        <v>26</v>
      </c>
      <c r="V45" s="1173" t="s">
        <v>26</v>
      </c>
      <c r="W45" s="1391">
        <v>43800</v>
      </c>
      <c r="X45" s="2449">
        <v>488055</v>
      </c>
      <c r="Y45" s="2449">
        <v>488055</v>
      </c>
      <c r="Z45" s="2449">
        <v>442939</v>
      </c>
      <c r="AA45" s="2449">
        <v>447110</v>
      </c>
      <c r="AB45" s="2449">
        <v>447110</v>
      </c>
      <c r="AC45" s="2449">
        <v>191941</v>
      </c>
      <c r="AD45" s="2449">
        <v>4</v>
      </c>
      <c r="AE45" s="2449">
        <v>2523</v>
      </c>
      <c r="AF45" s="2449">
        <v>100789</v>
      </c>
      <c r="AG45" s="2449">
        <v>1436</v>
      </c>
      <c r="AH45" s="2449">
        <v>252</v>
      </c>
      <c r="AI45" s="2449">
        <v>5633</v>
      </c>
      <c r="AJ45" s="2449">
        <v>11654</v>
      </c>
      <c r="AK45" s="2449">
        <v>1584</v>
      </c>
      <c r="AL45" s="2449">
        <v>12191</v>
      </c>
      <c r="AM45" s="108" t="s">
        <v>41</v>
      </c>
      <c r="AN45" s="673" t="s">
        <v>26</v>
      </c>
      <c r="AO45" s="1172" t="s">
        <v>26</v>
      </c>
      <c r="AP45" s="1173" t="s">
        <v>26</v>
      </c>
      <c r="AQ45" s="1391">
        <v>43800</v>
      </c>
      <c r="AR45" s="2449">
        <v>5812532</v>
      </c>
      <c r="AS45" s="2449">
        <v>4785178</v>
      </c>
      <c r="AT45" s="2449">
        <v>4580701</v>
      </c>
      <c r="AU45" s="2449">
        <v>5469671</v>
      </c>
      <c r="AV45" s="2449">
        <v>4442317</v>
      </c>
      <c r="AW45" s="2449">
        <v>3069814</v>
      </c>
      <c r="AX45" s="2449">
        <v>1106</v>
      </c>
      <c r="AY45" s="2449">
        <v>1592415</v>
      </c>
      <c r="AZ45" s="2449">
        <v>488557</v>
      </c>
      <c r="BA45" s="2449">
        <v>28290</v>
      </c>
      <c r="BB45" s="2449">
        <v>14280</v>
      </c>
      <c r="BC45" s="2449">
        <v>7679</v>
      </c>
      <c r="BD45" s="2449">
        <v>91555</v>
      </c>
      <c r="BE45" s="2449">
        <v>58281</v>
      </c>
      <c r="BF45" s="2449">
        <v>261969</v>
      </c>
      <c r="BG45" s="108" t="s">
        <v>41</v>
      </c>
      <c r="BH45" s="673" t="s">
        <v>26</v>
      </c>
      <c r="BI45" s="1172" t="s">
        <v>26</v>
      </c>
      <c r="BJ45" s="1173" t="s">
        <v>26</v>
      </c>
      <c r="BK45" s="1391">
        <v>43800</v>
      </c>
      <c r="BL45" s="2449">
        <v>1821540</v>
      </c>
      <c r="BM45" s="2449">
        <v>1555145</v>
      </c>
      <c r="BN45" s="2449">
        <v>1425704</v>
      </c>
      <c r="BO45" s="2449">
        <v>1653188</v>
      </c>
      <c r="BP45" s="2449">
        <v>1386792</v>
      </c>
      <c r="BQ45" s="2449">
        <v>819519</v>
      </c>
      <c r="BR45" s="2449">
        <v>1630</v>
      </c>
      <c r="BS45" s="2449">
        <v>215085</v>
      </c>
      <c r="BT45" s="2449">
        <v>265786</v>
      </c>
      <c r="BU45" s="2449">
        <v>4321</v>
      </c>
      <c r="BV45" s="2449">
        <v>971</v>
      </c>
      <c r="BW45" s="2449">
        <v>5387</v>
      </c>
      <c r="BX45" s="2449">
        <v>51541</v>
      </c>
      <c r="BY45" s="2449">
        <v>24759</v>
      </c>
      <c r="BZ45" s="2449">
        <v>48741</v>
      </c>
      <c r="CA45" s="108" t="s">
        <v>41</v>
      </c>
      <c r="CB45" s="673" t="s">
        <v>26</v>
      </c>
      <c r="CC45" s="74"/>
      <c r="CD45" s="4"/>
    </row>
    <row r="46" spans="1:82" ht="18.75" customHeight="1">
      <c r="A46" s="1917"/>
      <c r="B46" s="1917"/>
      <c r="C46" s="1917"/>
      <c r="D46" s="1915"/>
      <c r="E46" s="1915"/>
      <c r="F46" s="1915"/>
      <c r="G46" s="1915"/>
      <c r="H46" s="1915"/>
      <c r="I46" s="1915"/>
      <c r="J46" s="1915"/>
      <c r="K46" s="1915"/>
      <c r="L46" s="1915"/>
      <c r="M46" s="1915"/>
      <c r="N46" s="1915"/>
      <c r="O46" s="1915"/>
      <c r="P46" s="1915"/>
      <c r="Q46" s="1918"/>
      <c r="R46" s="1918"/>
      <c r="S46" s="1917"/>
      <c r="T46" s="1917"/>
      <c r="U46" s="1917"/>
      <c r="V46" s="1915"/>
      <c r="W46" s="1915"/>
      <c r="X46" s="1915"/>
      <c r="Y46" s="1915"/>
      <c r="Z46" s="1915"/>
      <c r="AA46" s="1915"/>
      <c r="AB46" s="1915"/>
      <c r="AC46" s="1915"/>
      <c r="AD46" s="1915"/>
      <c r="AE46" s="1915"/>
      <c r="AF46" s="1915"/>
      <c r="AG46" s="1915"/>
      <c r="AH46" s="1915"/>
      <c r="AI46" s="1918"/>
      <c r="AJ46" s="1918"/>
      <c r="AK46" s="1917"/>
      <c r="AL46" s="1917"/>
      <c r="AM46" s="1917"/>
      <c r="AN46" s="1917"/>
      <c r="AO46" s="1915"/>
      <c r="AP46" s="1915"/>
      <c r="AQ46" s="1915"/>
      <c r="AR46" s="1915"/>
      <c r="AS46" s="1915"/>
      <c r="AT46" s="1915"/>
      <c r="AU46" s="1915"/>
      <c r="AV46" s="1915"/>
      <c r="AW46" s="1915"/>
      <c r="AX46" s="1915"/>
      <c r="AY46" s="1915"/>
      <c r="AZ46" s="1915"/>
      <c r="BA46" s="1918"/>
      <c r="BB46" s="1918"/>
      <c r="BC46" s="1917"/>
      <c r="BD46" s="1917"/>
      <c r="BE46" s="1917"/>
      <c r="BF46" s="1915"/>
      <c r="BG46" s="1919"/>
      <c r="BH46" s="1919"/>
      <c r="BI46" s="1915"/>
      <c r="BJ46" s="1915"/>
      <c r="BK46" s="1915"/>
      <c r="BL46" s="1915"/>
      <c r="BM46" s="1915"/>
      <c r="BN46" s="1915"/>
      <c r="BO46" s="1915"/>
      <c r="BP46" s="1915"/>
      <c r="BQ46" s="1915"/>
      <c r="BR46" s="1915"/>
      <c r="BS46" s="1918"/>
      <c r="BT46" s="1918"/>
      <c r="BU46" s="4"/>
      <c r="BV46" s="4"/>
      <c r="CA46" s="1917"/>
      <c r="CB46" s="1917"/>
    </row>
    <row r="47" spans="1:82" s="388" customFormat="1" ht="21" customHeight="1">
      <c r="A47" s="2575" t="s">
        <v>737</v>
      </c>
      <c r="B47" s="2575"/>
      <c r="C47" s="2796"/>
      <c r="D47" s="2811" t="s">
        <v>1168</v>
      </c>
      <c r="E47" s="2812"/>
      <c r="F47" s="2812"/>
      <c r="G47" s="1159" t="s">
        <v>717</v>
      </c>
      <c r="H47" s="1159" t="s">
        <v>717</v>
      </c>
      <c r="I47" s="1159" t="s">
        <v>717</v>
      </c>
      <c r="J47" s="2355" t="s">
        <v>1315</v>
      </c>
      <c r="K47" s="114"/>
      <c r="L47" s="1159" t="s">
        <v>717</v>
      </c>
      <c r="M47" s="114"/>
      <c r="N47" s="1175" t="s">
        <v>717</v>
      </c>
      <c r="O47" s="114"/>
      <c r="P47" s="1175"/>
      <c r="Q47" s="114"/>
      <c r="R47" s="1176"/>
      <c r="S47" s="2497" t="s">
        <v>697</v>
      </c>
      <c r="T47" s="2498"/>
      <c r="U47" s="2575" t="s">
        <v>737</v>
      </c>
      <c r="V47" s="2575"/>
      <c r="W47" s="2796"/>
      <c r="X47" s="2811" t="s">
        <v>1168</v>
      </c>
      <c r="Y47" s="2812"/>
      <c r="Z47" s="2812"/>
      <c r="AA47" s="1159" t="s">
        <v>717</v>
      </c>
      <c r="AB47" s="1159" t="s">
        <v>717</v>
      </c>
      <c r="AC47" s="1159" t="s">
        <v>717</v>
      </c>
      <c r="AD47" s="1756" t="s">
        <v>1315</v>
      </c>
      <c r="AE47" s="114"/>
      <c r="AF47" s="1159" t="s">
        <v>717</v>
      </c>
      <c r="AG47" s="114"/>
      <c r="AH47" s="1177" t="s">
        <v>1186</v>
      </c>
      <c r="AI47" s="1163"/>
      <c r="AJ47" s="1177"/>
      <c r="AK47" s="1163"/>
      <c r="AL47" s="1178"/>
      <c r="AM47" s="2497" t="s">
        <v>697</v>
      </c>
      <c r="AN47" s="2498"/>
      <c r="AO47" s="2575" t="s">
        <v>737</v>
      </c>
      <c r="AP47" s="2575"/>
      <c r="AQ47" s="2796"/>
      <c r="AR47" s="2811" t="s">
        <v>1168</v>
      </c>
      <c r="AS47" s="2812"/>
      <c r="AT47" s="2812"/>
      <c r="AU47" s="1159" t="s">
        <v>717</v>
      </c>
      <c r="AV47" s="1159" t="s">
        <v>717</v>
      </c>
      <c r="AW47" s="1159" t="s">
        <v>717</v>
      </c>
      <c r="AX47" s="2355" t="s">
        <v>1315</v>
      </c>
      <c r="AY47" s="114"/>
      <c r="AZ47" s="1159" t="s">
        <v>717</v>
      </c>
      <c r="BA47" s="114"/>
      <c r="BB47" s="1175" t="s">
        <v>717</v>
      </c>
      <c r="BC47" s="114"/>
      <c r="BD47" s="1175"/>
      <c r="BE47" s="114"/>
      <c r="BF47" s="1176"/>
      <c r="BG47" s="2497" t="s">
        <v>697</v>
      </c>
      <c r="BH47" s="2498"/>
      <c r="BI47" s="2575" t="s">
        <v>737</v>
      </c>
      <c r="BJ47" s="2575"/>
      <c r="BK47" s="2796"/>
      <c r="BL47" s="2811" t="s">
        <v>1168</v>
      </c>
      <c r="BM47" s="2812"/>
      <c r="BN47" s="2812"/>
      <c r="BO47" s="1159" t="s">
        <v>717</v>
      </c>
      <c r="BP47" s="1159" t="s">
        <v>717</v>
      </c>
      <c r="BQ47" s="1159" t="s">
        <v>717</v>
      </c>
      <c r="BR47" s="2355" t="s">
        <v>1315</v>
      </c>
      <c r="BS47" s="114"/>
      <c r="BT47" s="1159" t="s">
        <v>717</v>
      </c>
      <c r="BU47" s="114"/>
      <c r="BV47" s="1175" t="s">
        <v>717</v>
      </c>
      <c r="BW47" s="114"/>
      <c r="BX47" s="1175"/>
      <c r="BY47" s="1179"/>
      <c r="BZ47" s="1180"/>
      <c r="CA47" s="2497" t="s">
        <v>697</v>
      </c>
      <c r="CB47" s="2498"/>
      <c r="CC47" s="14"/>
      <c r="CD47" s="14"/>
    </row>
    <row r="48" spans="1:82" s="388" customFormat="1" ht="18.75" customHeight="1">
      <c r="A48" s="2797"/>
      <c r="B48" s="2797"/>
      <c r="C48" s="2798"/>
      <c r="D48" s="2811" t="s">
        <v>1169</v>
      </c>
      <c r="E48" s="2812"/>
      <c r="F48" s="2812"/>
      <c r="G48" s="2813"/>
      <c r="H48" s="1156" t="s">
        <v>428</v>
      </c>
      <c r="I48" s="743" t="s">
        <v>1186</v>
      </c>
      <c r="J48" s="1157" t="s">
        <v>429</v>
      </c>
      <c r="K48" s="744" t="s">
        <v>2137</v>
      </c>
      <c r="L48" s="1161"/>
      <c r="M48" s="744" t="s">
        <v>717</v>
      </c>
      <c r="N48" s="747" t="s">
        <v>430</v>
      </c>
      <c r="O48" s="748" t="s">
        <v>1186</v>
      </c>
      <c r="P48" s="747" t="s">
        <v>431</v>
      </c>
      <c r="Q48" s="1181"/>
      <c r="R48" s="1763"/>
      <c r="S48" s="2499"/>
      <c r="T48" s="2500"/>
      <c r="U48" s="2797"/>
      <c r="V48" s="2797"/>
      <c r="W48" s="2798"/>
      <c r="X48" s="2811" t="s">
        <v>1169</v>
      </c>
      <c r="Y48" s="2812"/>
      <c r="Z48" s="2812"/>
      <c r="AA48" s="2813"/>
      <c r="AB48" s="1156" t="s">
        <v>428</v>
      </c>
      <c r="AC48" s="743" t="s">
        <v>1186</v>
      </c>
      <c r="AD48" s="1157" t="s">
        <v>429</v>
      </c>
      <c r="AE48" s="744" t="s">
        <v>2137</v>
      </c>
      <c r="AF48" s="1161"/>
      <c r="AG48" s="744" t="s">
        <v>717</v>
      </c>
      <c r="AH48" s="747" t="s">
        <v>430</v>
      </c>
      <c r="AI48" s="748" t="s">
        <v>1186</v>
      </c>
      <c r="AJ48" s="747" t="s">
        <v>431</v>
      </c>
      <c r="AK48" s="1181"/>
      <c r="AL48" s="1763"/>
      <c r="AM48" s="2499"/>
      <c r="AN48" s="2500"/>
      <c r="AO48" s="2797"/>
      <c r="AP48" s="2797"/>
      <c r="AQ48" s="2798"/>
      <c r="AR48" s="2811" t="s">
        <v>1169</v>
      </c>
      <c r="AS48" s="2812"/>
      <c r="AT48" s="2812"/>
      <c r="AU48" s="2813"/>
      <c r="AV48" s="1156" t="s">
        <v>428</v>
      </c>
      <c r="AW48" s="743" t="s">
        <v>1186</v>
      </c>
      <c r="AX48" s="1157" t="s">
        <v>429</v>
      </c>
      <c r="AY48" s="744" t="s">
        <v>2137</v>
      </c>
      <c r="AZ48" s="1161"/>
      <c r="BA48" s="744" t="s">
        <v>717</v>
      </c>
      <c r="BB48" s="747" t="s">
        <v>430</v>
      </c>
      <c r="BC48" s="748" t="s">
        <v>1186</v>
      </c>
      <c r="BD48" s="747" t="s">
        <v>431</v>
      </c>
      <c r="BE48" s="1182"/>
      <c r="BF48" s="1764"/>
      <c r="BG48" s="2499"/>
      <c r="BH48" s="2500"/>
      <c r="BI48" s="2797"/>
      <c r="BJ48" s="2797"/>
      <c r="BK48" s="2798"/>
      <c r="BL48" s="2811" t="s">
        <v>1169</v>
      </c>
      <c r="BM48" s="2812"/>
      <c r="BN48" s="2812"/>
      <c r="BO48" s="2813"/>
      <c r="BP48" s="1156" t="s">
        <v>428</v>
      </c>
      <c r="BQ48" s="743" t="s">
        <v>1186</v>
      </c>
      <c r="BR48" s="1157" t="s">
        <v>429</v>
      </c>
      <c r="BS48" s="744" t="s">
        <v>2137</v>
      </c>
      <c r="BT48" s="1161"/>
      <c r="BU48" s="744" t="s">
        <v>717</v>
      </c>
      <c r="BV48" s="747" t="s">
        <v>430</v>
      </c>
      <c r="BW48" s="748" t="s">
        <v>1186</v>
      </c>
      <c r="BX48" s="747" t="s">
        <v>431</v>
      </c>
      <c r="BY48" s="1183"/>
      <c r="BZ48" s="1184"/>
      <c r="CA48" s="2499"/>
      <c r="CB48" s="2500"/>
      <c r="CC48" s="14"/>
      <c r="CD48" s="14"/>
    </row>
    <row r="49" spans="1:82" s="388" customFormat="1" ht="17.100000000000001" customHeight="1">
      <c r="A49" s="2797"/>
      <c r="B49" s="2797"/>
      <c r="C49" s="2798"/>
      <c r="D49" s="803" t="s">
        <v>432</v>
      </c>
      <c r="E49" s="752" t="s">
        <v>2138</v>
      </c>
      <c r="F49" s="803" t="s">
        <v>1200</v>
      </c>
      <c r="G49" s="752" t="s">
        <v>351</v>
      </c>
      <c r="H49" s="749" t="s">
        <v>357</v>
      </c>
      <c r="I49" s="749" t="s">
        <v>433</v>
      </c>
      <c r="J49" s="752" t="s">
        <v>434</v>
      </c>
      <c r="K49" s="752" t="s">
        <v>435</v>
      </c>
      <c r="L49" s="752" t="s">
        <v>436</v>
      </c>
      <c r="M49" s="749" t="s">
        <v>1510</v>
      </c>
      <c r="N49" s="747" t="s">
        <v>1186</v>
      </c>
      <c r="O49" s="752" t="s">
        <v>437</v>
      </c>
      <c r="P49" s="803" t="s">
        <v>1186</v>
      </c>
      <c r="Q49" s="2814" t="s">
        <v>724</v>
      </c>
      <c r="R49" s="2574"/>
      <c r="S49" s="2499"/>
      <c r="T49" s="2500"/>
      <c r="U49" s="2797"/>
      <c r="V49" s="2797"/>
      <c r="W49" s="2798"/>
      <c r="X49" s="803" t="s">
        <v>432</v>
      </c>
      <c r="Y49" s="752" t="s">
        <v>2138</v>
      </c>
      <c r="Z49" s="803" t="s">
        <v>1200</v>
      </c>
      <c r="AA49" s="752" t="s">
        <v>351</v>
      </c>
      <c r="AB49" s="749" t="s">
        <v>357</v>
      </c>
      <c r="AC49" s="749" t="s">
        <v>433</v>
      </c>
      <c r="AD49" s="752" t="s">
        <v>434</v>
      </c>
      <c r="AE49" s="752" t="s">
        <v>435</v>
      </c>
      <c r="AF49" s="752" t="s">
        <v>436</v>
      </c>
      <c r="AG49" s="749" t="s">
        <v>1510</v>
      </c>
      <c r="AH49" s="747" t="s">
        <v>1186</v>
      </c>
      <c r="AI49" s="752" t="s">
        <v>437</v>
      </c>
      <c r="AJ49" s="803" t="s">
        <v>1186</v>
      </c>
      <c r="AK49" s="2814" t="s">
        <v>724</v>
      </c>
      <c r="AL49" s="2574"/>
      <c r="AM49" s="2499"/>
      <c r="AN49" s="2500"/>
      <c r="AO49" s="2797"/>
      <c r="AP49" s="2797"/>
      <c r="AQ49" s="2798"/>
      <c r="AR49" s="803" t="s">
        <v>432</v>
      </c>
      <c r="AS49" s="752" t="s">
        <v>2138</v>
      </c>
      <c r="AT49" s="803" t="s">
        <v>1200</v>
      </c>
      <c r="AU49" s="752" t="s">
        <v>351</v>
      </c>
      <c r="AV49" s="749" t="s">
        <v>357</v>
      </c>
      <c r="AW49" s="749" t="s">
        <v>433</v>
      </c>
      <c r="AX49" s="752" t="s">
        <v>434</v>
      </c>
      <c r="AY49" s="752" t="s">
        <v>435</v>
      </c>
      <c r="AZ49" s="752" t="s">
        <v>436</v>
      </c>
      <c r="BA49" s="749" t="s">
        <v>1510</v>
      </c>
      <c r="BB49" s="747" t="s">
        <v>1186</v>
      </c>
      <c r="BC49" s="752" t="s">
        <v>437</v>
      </c>
      <c r="BD49" s="803" t="s">
        <v>1186</v>
      </c>
      <c r="BE49" s="2814" t="s">
        <v>724</v>
      </c>
      <c r="BF49" s="2574"/>
      <c r="BG49" s="2499"/>
      <c r="BH49" s="2500"/>
      <c r="BI49" s="2797"/>
      <c r="BJ49" s="2797"/>
      <c r="BK49" s="2798"/>
      <c r="BL49" s="803" t="s">
        <v>432</v>
      </c>
      <c r="BM49" s="752" t="s">
        <v>2138</v>
      </c>
      <c r="BN49" s="803" t="s">
        <v>1200</v>
      </c>
      <c r="BO49" s="752" t="s">
        <v>351</v>
      </c>
      <c r="BP49" s="749" t="s">
        <v>357</v>
      </c>
      <c r="BQ49" s="749" t="s">
        <v>433</v>
      </c>
      <c r="BR49" s="752" t="s">
        <v>434</v>
      </c>
      <c r="BS49" s="752" t="s">
        <v>435</v>
      </c>
      <c r="BT49" s="752" t="s">
        <v>436</v>
      </c>
      <c r="BU49" s="749" t="s">
        <v>1510</v>
      </c>
      <c r="BV49" s="747" t="s">
        <v>1186</v>
      </c>
      <c r="BW49" s="752" t="s">
        <v>437</v>
      </c>
      <c r="BX49" s="803" t="s">
        <v>1186</v>
      </c>
      <c r="BY49" s="2814" t="s">
        <v>724</v>
      </c>
      <c r="BZ49" s="2574"/>
      <c r="CA49" s="2499"/>
      <c r="CB49" s="2500"/>
      <c r="CC49" s="14"/>
      <c r="CD49" s="14"/>
    </row>
    <row r="50" spans="1:82" s="388" customFormat="1" ht="18.75" customHeight="1">
      <c r="A50" s="2797"/>
      <c r="B50" s="2797"/>
      <c r="C50" s="2798"/>
      <c r="D50" s="803" t="s">
        <v>438</v>
      </c>
      <c r="E50" s="749"/>
      <c r="F50" s="803"/>
      <c r="G50" s="749" t="s">
        <v>356</v>
      </c>
      <c r="H50" s="2359" t="s">
        <v>1197</v>
      </c>
      <c r="I50" s="702"/>
      <c r="J50" s="702"/>
      <c r="K50" s="702"/>
      <c r="L50" s="702"/>
      <c r="M50" s="702"/>
      <c r="N50" s="747"/>
      <c r="O50" s="749"/>
      <c r="P50" s="803"/>
      <c r="Q50" s="747"/>
      <c r="R50" s="1762"/>
      <c r="S50" s="2499"/>
      <c r="T50" s="2500"/>
      <c r="U50" s="2797"/>
      <c r="V50" s="2797"/>
      <c r="W50" s="2798"/>
      <c r="X50" s="803" t="s">
        <v>438</v>
      </c>
      <c r="Y50" s="749"/>
      <c r="Z50" s="803"/>
      <c r="AA50" s="749" t="s">
        <v>356</v>
      </c>
      <c r="AB50" s="2359" t="s">
        <v>1197</v>
      </c>
      <c r="AC50" s="702"/>
      <c r="AD50" s="702"/>
      <c r="AE50" s="702"/>
      <c r="AF50" s="702"/>
      <c r="AG50" s="702"/>
      <c r="AH50" s="750"/>
      <c r="AI50" s="702"/>
      <c r="AJ50" s="805"/>
      <c r="AK50" s="747"/>
      <c r="AL50" s="1762"/>
      <c r="AM50" s="2499"/>
      <c r="AN50" s="2500"/>
      <c r="AO50" s="2797"/>
      <c r="AP50" s="2797"/>
      <c r="AQ50" s="2798"/>
      <c r="AR50" s="803" t="s">
        <v>438</v>
      </c>
      <c r="AS50" s="749"/>
      <c r="AT50" s="803"/>
      <c r="AU50" s="749" t="s">
        <v>356</v>
      </c>
      <c r="AV50" s="2359" t="s">
        <v>1197</v>
      </c>
      <c r="AW50" s="702"/>
      <c r="AX50" s="702"/>
      <c r="AY50" s="749"/>
      <c r="AZ50" s="749"/>
      <c r="BA50" s="749"/>
      <c r="BB50" s="747"/>
      <c r="BC50" s="749"/>
      <c r="BD50" s="803"/>
      <c r="BE50" s="747"/>
      <c r="BF50" s="1762"/>
      <c r="BG50" s="2499"/>
      <c r="BH50" s="2500"/>
      <c r="BI50" s="2797"/>
      <c r="BJ50" s="2797"/>
      <c r="BK50" s="2798"/>
      <c r="BL50" s="803" t="s">
        <v>438</v>
      </c>
      <c r="BM50" s="749"/>
      <c r="BN50" s="803"/>
      <c r="BO50" s="749" t="s">
        <v>356</v>
      </c>
      <c r="BP50" s="2359" t="s">
        <v>1197</v>
      </c>
      <c r="BQ50" s="702"/>
      <c r="BR50" s="702"/>
      <c r="BS50" s="749"/>
      <c r="BT50" s="749"/>
      <c r="BU50" s="749"/>
      <c r="BV50" s="747"/>
      <c r="BW50" s="749"/>
      <c r="BX50" s="803"/>
      <c r="BY50" s="747"/>
      <c r="BZ50" s="1762"/>
      <c r="CA50" s="2499"/>
      <c r="CB50" s="2500"/>
      <c r="CC50" s="14"/>
      <c r="CD50" s="14"/>
    </row>
    <row r="51" spans="1:82" s="388" customFormat="1" ht="18.75" customHeight="1">
      <c r="A51" s="2797"/>
      <c r="B51" s="2797"/>
      <c r="C51" s="2798"/>
      <c r="D51" s="808" t="s">
        <v>1235</v>
      </c>
      <c r="E51" s="702" t="s">
        <v>727</v>
      </c>
      <c r="F51" s="805" t="s">
        <v>1201</v>
      </c>
      <c r="G51" s="702" t="s">
        <v>1202</v>
      </c>
      <c r="H51" s="809" t="s">
        <v>2139</v>
      </c>
      <c r="I51" s="702" t="s">
        <v>1203</v>
      </c>
      <c r="J51" s="702" t="s">
        <v>1204</v>
      </c>
      <c r="K51" s="809" t="s">
        <v>1206</v>
      </c>
      <c r="L51" s="702" t="s">
        <v>1178</v>
      </c>
      <c r="M51" s="702" t="s">
        <v>2112</v>
      </c>
      <c r="N51" s="750" t="s">
        <v>1209</v>
      </c>
      <c r="O51" s="809" t="s">
        <v>2113</v>
      </c>
      <c r="P51" s="805" t="s">
        <v>1210</v>
      </c>
      <c r="Q51" s="2815" t="s">
        <v>2113</v>
      </c>
      <c r="R51" s="2579"/>
      <c r="S51" s="2499"/>
      <c r="T51" s="2500"/>
      <c r="U51" s="2797"/>
      <c r="V51" s="2797"/>
      <c r="W51" s="2798"/>
      <c r="X51" s="808" t="s">
        <v>1235</v>
      </c>
      <c r="Y51" s="702" t="s">
        <v>727</v>
      </c>
      <c r="Z51" s="805" t="s">
        <v>1201</v>
      </c>
      <c r="AA51" s="702" t="s">
        <v>1202</v>
      </c>
      <c r="AB51" s="809" t="s">
        <v>2140</v>
      </c>
      <c r="AC51" s="702" t="s">
        <v>1203</v>
      </c>
      <c r="AD51" s="702" t="s">
        <v>1204</v>
      </c>
      <c r="AE51" s="809" t="s">
        <v>1206</v>
      </c>
      <c r="AF51" s="702" t="s">
        <v>1178</v>
      </c>
      <c r="AG51" s="702" t="s">
        <v>2112</v>
      </c>
      <c r="AH51" s="750" t="s">
        <v>1209</v>
      </c>
      <c r="AI51" s="809" t="s">
        <v>2113</v>
      </c>
      <c r="AJ51" s="805" t="s">
        <v>1210</v>
      </c>
      <c r="AK51" s="2815" t="s">
        <v>2113</v>
      </c>
      <c r="AL51" s="2579"/>
      <c r="AM51" s="2499"/>
      <c r="AN51" s="2500"/>
      <c r="AO51" s="2797"/>
      <c r="AP51" s="2797"/>
      <c r="AQ51" s="2798"/>
      <c r="AR51" s="808" t="s">
        <v>1235</v>
      </c>
      <c r="AS51" s="702" t="s">
        <v>727</v>
      </c>
      <c r="AT51" s="805" t="s">
        <v>1201</v>
      </c>
      <c r="AU51" s="702" t="s">
        <v>1202</v>
      </c>
      <c r="AV51" s="809" t="s">
        <v>2141</v>
      </c>
      <c r="AW51" s="702" t="s">
        <v>1203</v>
      </c>
      <c r="AX51" s="702" t="s">
        <v>1204</v>
      </c>
      <c r="AY51" s="809" t="s">
        <v>1206</v>
      </c>
      <c r="AZ51" s="702" t="s">
        <v>1178</v>
      </c>
      <c r="BA51" s="702" t="s">
        <v>2112</v>
      </c>
      <c r="BB51" s="750" t="s">
        <v>1209</v>
      </c>
      <c r="BC51" s="809" t="s">
        <v>2113</v>
      </c>
      <c r="BD51" s="805" t="s">
        <v>1210</v>
      </c>
      <c r="BE51" s="2815" t="s">
        <v>2113</v>
      </c>
      <c r="BF51" s="2579"/>
      <c r="BG51" s="2499"/>
      <c r="BH51" s="2500"/>
      <c r="BI51" s="2797"/>
      <c r="BJ51" s="2797"/>
      <c r="BK51" s="2798"/>
      <c r="BL51" s="808" t="s">
        <v>1235</v>
      </c>
      <c r="BM51" s="702" t="s">
        <v>727</v>
      </c>
      <c r="BN51" s="805" t="s">
        <v>1201</v>
      </c>
      <c r="BO51" s="702" t="s">
        <v>1202</v>
      </c>
      <c r="BP51" s="809" t="s">
        <v>2141</v>
      </c>
      <c r="BQ51" s="702" t="s">
        <v>1203</v>
      </c>
      <c r="BR51" s="702" t="s">
        <v>1204</v>
      </c>
      <c r="BS51" s="809" t="s">
        <v>1206</v>
      </c>
      <c r="BT51" s="702" t="s">
        <v>1178</v>
      </c>
      <c r="BU51" s="702" t="s">
        <v>2112</v>
      </c>
      <c r="BV51" s="750" t="s">
        <v>1209</v>
      </c>
      <c r="BW51" s="809" t="s">
        <v>2113</v>
      </c>
      <c r="BX51" s="805" t="s">
        <v>1210</v>
      </c>
      <c r="BY51" s="2815" t="s">
        <v>2113</v>
      </c>
      <c r="BZ51" s="2579"/>
      <c r="CA51" s="2499"/>
      <c r="CB51" s="2500"/>
      <c r="CC51" s="14"/>
      <c r="CD51" s="14"/>
    </row>
    <row r="52" spans="1:82" s="388" customFormat="1" ht="18.95" customHeight="1">
      <c r="A52" s="2797"/>
      <c r="B52" s="2797"/>
      <c r="C52" s="2798"/>
      <c r="D52" s="805" t="s">
        <v>717</v>
      </c>
      <c r="E52" s="702"/>
      <c r="F52" s="805" t="s">
        <v>717</v>
      </c>
      <c r="G52" s="702" t="s">
        <v>1211</v>
      </c>
      <c r="H52" s="809" t="s">
        <v>2133</v>
      </c>
      <c r="I52" s="702"/>
      <c r="J52" s="702"/>
      <c r="K52" s="702"/>
      <c r="L52" s="702"/>
      <c r="M52" s="702" t="s">
        <v>2116</v>
      </c>
      <c r="N52" s="750"/>
      <c r="O52" s="809" t="s">
        <v>2142</v>
      </c>
      <c r="P52" s="805"/>
      <c r="Q52" s="2815" t="s">
        <v>2143</v>
      </c>
      <c r="R52" s="2579"/>
      <c r="S52" s="2499"/>
      <c r="T52" s="2500"/>
      <c r="U52" s="2797"/>
      <c r="V52" s="2797"/>
      <c r="W52" s="2798"/>
      <c r="X52" s="805" t="s">
        <v>717</v>
      </c>
      <c r="Y52" s="702"/>
      <c r="Z52" s="805" t="s">
        <v>717</v>
      </c>
      <c r="AA52" s="702" t="s">
        <v>1211</v>
      </c>
      <c r="AB52" s="809" t="s">
        <v>2144</v>
      </c>
      <c r="AC52" s="702"/>
      <c r="AD52" s="702"/>
      <c r="AE52" s="702"/>
      <c r="AF52" s="702"/>
      <c r="AG52" s="702" t="s">
        <v>695</v>
      </c>
      <c r="AH52" s="750"/>
      <c r="AI52" s="809" t="s">
        <v>2142</v>
      </c>
      <c r="AJ52" s="805"/>
      <c r="AK52" s="2815" t="s">
        <v>2143</v>
      </c>
      <c r="AL52" s="2579"/>
      <c r="AM52" s="2499"/>
      <c r="AN52" s="2500"/>
      <c r="AO52" s="2797"/>
      <c r="AP52" s="2797"/>
      <c r="AQ52" s="2798"/>
      <c r="AR52" s="805" t="s">
        <v>717</v>
      </c>
      <c r="AS52" s="702"/>
      <c r="AT52" s="805" t="s">
        <v>717</v>
      </c>
      <c r="AU52" s="702" t="s">
        <v>1211</v>
      </c>
      <c r="AV52" s="809" t="s">
        <v>2133</v>
      </c>
      <c r="AW52" s="702"/>
      <c r="AX52" s="702"/>
      <c r="AY52" s="702"/>
      <c r="AZ52" s="702"/>
      <c r="BA52" s="702" t="s">
        <v>695</v>
      </c>
      <c r="BB52" s="750"/>
      <c r="BC52" s="809" t="s">
        <v>2142</v>
      </c>
      <c r="BD52" s="805"/>
      <c r="BE52" s="2815" t="s">
        <v>2143</v>
      </c>
      <c r="BF52" s="2579"/>
      <c r="BG52" s="2499"/>
      <c r="BH52" s="2500"/>
      <c r="BI52" s="2797"/>
      <c r="BJ52" s="2797"/>
      <c r="BK52" s="2798"/>
      <c r="BL52" s="805" t="s">
        <v>717</v>
      </c>
      <c r="BM52" s="702"/>
      <c r="BN52" s="805" t="s">
        <v>717</v>
      </c>
      <c r="BO52" s="702" t="s">
        <v>1211</v>
      </c>
      <c r="BP52" s="809" t="s">
        <v>2132</v>
      </c>
      <c r="BQ52" s="702"/>
      <c r="BR52" s="702"/>
      <c r="BS52" s="702"/>
      <c r="BT52" s="702"/>
      <c r="BU52" s="702" t="s">
        <v>695</v>
      </c>
      <c r="BV52" s="750"/>
      <c r="BW52" s="809" t="s">
        <v>2142</v>
      </c>
      <c r="BX52" s="805"/>
      <c r="BY52" s="2815" t="s">
        <v>2143</v>
      </c>
      <c r="BZ52" s="2579"/>
      <c r="CA52" s="2499"/>
      <c r="CB52" s="2500"/>
      <c r="CC52" s="14"/>
      <c r="CD52" s="14"/>
    </row>
    <row r="53" spans="1:82" s="388" customFormat="1" ht="18.95" customHeight="1">
      <c r="A53" s="2799"/>
      <c r="B53" s="2799"/>
      <c r="C53" s="2800"/>
      <c r="D53" s="1920" t="s">
        <v>2145</v>
      </c>
      <c r="E53" s="1921" t="s">
        <v>2135</v>
      </c>
      <c r="F53" s="1922" t="s">
        <v>1213</v>
      </c>
      <c r="G53" s="1921" t="s">
        <v>2108</v>
      </c>
      <c r="H53" s="1921" t="s">
        <v>2134</v>
      </c>
      <c r="I53" s="1921" t="s">
        <v>2135</v>
      </c>
      <c r="J53" s="1921" t="s">
        <v>2135</v>
      </c>
      <c r="K53" s="1923" t="s">
        <v>2145</v>
      </c>
      <c r="L53" s="1921" t="s">
        <v>2135</v>
      </c>
      <c r="M53" s="1921" t="s">
        <v>1213</v>
      </c>
      <c r="N53" s="1924" t="s">
        <v>2146</v>
      </c>
      <c r="O53" s="1921" t="s">
        <v>2146</v>
      </c>
      <c r="P53" s="1922" t="s">
        <v>2135</v>
      </c>
      <c r="Q53" s="2816" t="s">
        <v>2135</v>
      </c>
      <c r="R53" s="2565"/>
      <c r="S53" s="2501"/>
      <c r="T53" s="2502"/>
      <c r="U53" s="2799"/>
      <c r="V53" s="2799"/>
      <c r="W53" s="2800"/>
      <c r="X53" s="1920" t="s">
        <v>2145</v>
      </c>
      <c r="Y53" s="1921" t="s">
        <v>2135</v>
      </c>
      <c r="Z53" s="1922" t="s">
        <v>1213</v>
      </c>
      <c r="AA53" s="1921" t="s">
        <v>2108</v>
      </c>
      <c r="AB53" s="1921" t="s">
        <v>2134</v>
      </c>
      <c r="AC53" s="1921" t="s">
        <v>2135</v>
      </c>
      <c r="AD53" s="1921" t="s">
        <v>2135</v>
      </c>
      <c r="AE53" s="1923" t="s">
        <v>2145</v>
      </c>
      <c r="AF53" s="1921" t="s">
        <v>2135</v>
      </c>
      <c r="AG53" s="1921" t="s">
        <v>1213</v>
      </c>
      <c r="AH53" s="1924" t="s">
        <v>2146</v>
      </c>
      <c r="AI53" s="1921" t="s">
        <v>2146</v>
      </c>
      <c r="AJ53" s="1922" t="s">
        <v>2135</v>
      </c>
      <c r="AK53" s="2816" t="s">
        <v>2135</v>
      </c>
      <c r="AL53" s="2565"/>
      <c r="AM53" s="2501"/>
      <c r="AN53" s="2502"/>
      <c r="AO53" s="2799"/>
      <c r="AP53" s="2799"/>
      <c r="AQ53" s="2800"/>
      <c r="AR53" s="1920" t="s">
        <v>2145</v>
      </c>
      <c r="AS53" s="1921" t="s">
        <v>2135</v>
      </c>
      <c r="AT53" s="1922" t="s">
        <v>1213</v>
      </c>
      <c r="AU53" s="1921" t="s">
        <v>2108</v>
      </c>
      <c r="AV53" s="1921" t="s">
        <v>2134</v>
      </c>
      <c r="AW53" s="1921" t="s">
        <v>2135</v>
      </c>
      <c r="AX53" s="1921" t="s">
        <v>2135</v>
      </c>
      <c r="AY53" s="1923" t="s">
        <v>2145</v>
      </c>
      <c r="AZ53" s="1921" t="s">
        <v>2135</v>
      </c>
      <c r="BA53" s="1921" t="s">
        <v>1213</v>
      </c>
      <c r="BB53" s="1924" t="s">
        <v>2146</v>
      </c>
      <c r="BC53" s="1921" t="s">
        <v>2146</v>
      </c>
      <c r="BD53" s="1922" t="s">
        <v>2135</v>
      </c>
      <c r="BE53" s="2816" t="s">
        <v>2135</v>
      </c>
      <c r="BF53" s="2565"/>
      <c r="BG53" s="2501"/>
      <c r="BH53" s="2502"/>
      <c r="BI53" s="2799"/>
      <c r="BJ53" s="2799"/>
      <c r="BK53" s="2800"/>
      <c r="BL53" s="1920" t="s">
        <v>2145</v>
      </c>
      <c r="BM53" s="1921" t="s">
        <v>2135</v>
      </c>
      <c r="BN53" s="1922" t="s">
        <v>1213</v>
      </c>
      <c r="BO53" s="1921" t="s">
        <v>2108</v>
      </c>
      <c r="BP53" s="1921" t="s">
        <v>2134</v>
      </c>
      <c r="BQ53" s="1921" t="s">
        <v>2135</v>
      </c>
      <c r="BR53" s="1921" t="s">
        <v>2135</v>
      </c>
      <c r="BS53" s="1923" t="s">
        <v>2145</v>
      </c>
      <c r="BT53" s="1921" t="s">
        <v>2135</v>
      </c>
      <c r="BU53" s="1921" t="s">
        <v>1213</v>
      </c>
      <c r="BV53" s="1924" t="s">
        <v>2146</v>
      </c>
      <c r="BW53" s="1921" t="s">
        <v>2146</v>
      </c>
      <c r="BX53" s="1922" t="s">
        <v>2135</v>
      </c>
      <c r="BY53" s="2816" t="s">
        <v>2135</v>
      </c>
      <c r="BZ53" s="2565"/>
      <c r="CA53" s="2501"/>
      <c r="CB53" s="2502"/>
      <c r="CC53" s="14"/>
      <c r="CD53" s="14"/>
    </row>
    <row r="54" spans="1:82" ht="19.5" customHeight="1">
      <c r="A54" s="1166">
        <v>42005</v>
      </c>
      <c r="B54" s="980">
        <v>42005</v>
      </c>
      <c r="C54" s="981">
        <v>42005</v>
      </c>
      <c r="D54" s="66">
        <v>665038</v>
      </c>
      <c r="E54" s="2446">
        <v>33725</v>
      </c>
      <c r="F54" s="2446">
        <v>91344</v>
      </c>
      <c r="G54" s="2446">
        <v>3078</v>
      </c>
      <c r="H54" s="2446">
        <v>5369226</v>
      </c>
      <c r="I54" s="2446">
        <v>4751464</v>
      </c>
      <c r="J54" s="2446">
        <v>864086</v>
      </c>
      <c r="K54" s="2446">
        <v>1877</v>
      </c>
      <c r="L54" s="2446">
        <v>50622</v>
      </c>
      <c r="M54" s="2446">
        <v>16139</v>
      </c>
      <c r="N54" s="2446">
        <v>7120093</v>
      </c>
      <c r="O54" s="2447">
        <v>1884195</v>
      </c>
      <c r="P54" s="2446">
        <v>39961213</v>
      </c>
      <c r="Q54" s="209"/>
      <c r="R54" s="2446">
        <v>1140173</v>
      </c>
      <c r="S54" s="1038">
        <v>42005</v>
      </c>
      <c r="T54" s="1039">
        <v>42005</v>
      </c>
      <c r="U54" s="1166">
        <v>42005</v>
      </c>
      <c r="V54" s="980">
        <v>42005</v>
      </c>
      <c r="W54" s="981">
        <v>42005</v>
      </c>
      <c r="X54" s="66">
        <v>440032</v>
      </c>
      <c r="Y54" s="2446">
        <v>80622</v>
      </c>
      <c r="Z54" s="2446" t="s">
        <v>21</v>
      </c>
      <c r="AA54" s="2446">
        <v>17793</v>
      </c>
      <c r="AB54" s="2446">
        <v>2824712</v>
      </c>
      <c r="AC54" s="2446">
        <v>2352144</v>
      </c>
      <c r="AD54" s="2446">
        <v>111730</v>
      </c>
      <c r="AE54" s="2446">
        <v>13787</v>
      </c>
      <c r="AF54" s="2446">
        <v>21195</v>
      </c>
      <c r="AG54" s="2446">
        <v>101861</v>
      </c>
      <c r="AH54" s="2446">
        <v>8822316</v>
      </c>
      <c r="AI54" s="2446">
        <v>3852502</v>
      </c>
      <c r="AJ54" s="2446">
        <v>31365358</v>
      </c>
      <c r="AK54" s="209"/>
      <c r="AL54" s="2446">
        <v>403628</v>
      </c>
      <c r="AM54" s="1038">
        <v>42005</v>
      </c>
      <c r="AN54" s="1039">
        <v>42005</v>
      </c>
      <c r="AO54" s="1166">
        <v>42005</v>
      </c>
      <c r="AP54" s="980">
        <v>42005</v>
      </c>
      <c r="AQ54" s="981">
        <v>42005</v>
      </c>
      <c r="AR54" s="66">
        <v>7448764</v>
      </c>
      <c r="AS54" s="2446">
        <v>752027</v>
      </c>
      <c r="AT54" s="2446">
        <v>402786</v>
      </c>
      <c r="AU54" s="2446">
        <v>93095</v>
      </c>
      <c r="AV54" s="2446">
        <v>30395708</v>
      </c>
      <c r="AW54" s="2446">
        <v>17737627</v>
      </c>
      <c r="AX54" s="2446">
        <v>10120070</v>
      </c>
      <c r="AY54" s="2446">
        <v>2087958</v>
      </c>
      <c r="AZ54" s="2446">
        <v>224293</v>
      </c>
      <c r="BA54" s="2446">
        <v>246242</v>
      </c>
      <c r="BB54" s="2446">
        <v>50147594</v>
      </c>
      <c r="BC54" s="2446">
        <v>31453648</v>
      </c>
      <c r="BD54" s="2446">
        <v>136252200</v>
      </c>
      <c r="BE54" s="209"/>
      <c r="BF54" s="2446">
        <v>17462959</v>
      </c>
      <c r="BG54" s="1038">
        <v>42005</v>
      </c>
      <c r="BH54" s="1039">
        <v>42005</v>
      </c>
      <c r="BI54" s="1166">
        <v>42005</v>
      </c>
      <c r="BJ54" s="980">
        <v>42005</v>
      </c>
      <c r="BK54" s="981">
        <v>42005</v>
      </c>
      <c r="BL54" s="66">
        <v>1728450</v>
      </c>
      <c r="BM54" s="2446">
        <v>949760</v>
      </c>
      <c r="BN54" s="2446">
        <v>363586</v>
      </c>
      <c r="BO54" s="2446">
        <v>90042</v>
      </c>
      <c r="BP54" s="2446">
        <v>9843370</v>
      </c>
      <c r="BQ54" s="2446">
        <v>4958918</v>
      </c>
      <c r="BR54" s="2446">
        <v>2531387</v>
      </c>
      <c r="BS54" s="2446">
        <v>1173275</v>
      </c>
      <c r="BT54" s="2446">
        <v>89692</v>
      </c>
      <c r="BU54" s="2446">
        <v>90312</v>
      </c>
      <c r="BV54" s="2446">
        <v>28106629</v>
      </c>
      <c r="BW54" s="2446">
        <v>18623922</v>
      </c>
      <c r="BX54" s="2446">
        <v>52776976</v>
      </c>
      <c r="BY54" s="209"/>
      <c r="BZ54" s="2446">
        <v>2971978</v>
      </c>
      <c r="CA54" s="1038">
        <v>42005</v>
      </c>
      <c r="CB54" s="1039">
        <v>42005</v>
      </c>
      <c r="CC54" s="500"/>
      <c r="CD54" s="4"/>
    </row>
    <row r="55" spans="1:82" ht="19.5" customHeight="1">
      <c r="A55" s="73"/>
      <c r="B55" s="1167">
        <v>42370</v>
      </c>
      <c r="C55" s="129"/>
      <c r="D55" s="75">
        <v>553839</v>
      </c>
      <c r="E55" s="2447">
        <v>59110</v>
      </c>
      <c r="F55" s="2447">
        <v>97116</v>
      </c>
      <c r="G55" s="2447">
        <v>4672</v>
      </c>
      <c r="H55" s="2447">
        <v>5222595</v>
      </c>
      <c r="I55" s="2447">
        <v>4656776</v>
      </c>
      <c r="J55" s="2447">
        <v>824506</v>
      </c>
      <c r="K55" s="2447">
        <v>1811</v>
      </c>
      <c r="L55" s="2447">
        <v>58166</v>
      </c>
      <c r="M55" s="2447">
        <v>18706</v>
      </c>
      <c r="N55" s="2447">
        <v>7052130</v>
      </c>
      <c r="O55" s="2447">
        <v>1608396</v>
      </c>
      <c r="P55" s="2447">
        <v>41394357</v>
      </c>
      <c r="Q55" s="209"/>
      <c r="R55" s="2447">
        <v>1006996</v>
      </c>
      <c r="S55" s="1038">
        <v>42370</v>
      </c>
      <c r="T55" s="1039">
        <v>42370</v>
      </c>
      <c r="U55" s="73"/>
      <c r="V55" s="1167">
        <v>42370</v>
      </c>
      <c r="W55" s="129"/>
      <c r="X55" s="75">
        <v>542026</v>
      </c>
      <c r="Y55" s="2447">
        <v>74581</v>
      </c>
      <c r="Z55" s="2447" t="s">
        <v>21</v>
      </c>
      <c r="AA55" s="2447">
        <v>16508</v>
      </c>
      <c r="AB55" s="2447">
        <v>2868264</v>
      </c>
      <c r="AC55" s="2447">
        <v>2375230</v>
      </c>
      <c r="AD55" s="2447">
        <v>140766</v>
      </c>
      <c r="AE55" s="2447">
        <v>13963</v>
      </c>
      <c r="AF55" s="2447">
        <v>26462</v>
      </c>
      <c r="AG55" s="2447">
        <v>101291</v>
      </c>
      <c r="AH55" s="2447">
        <v>9722674</v>
      </c>
      <c r="AI55" s="2447">
        <v>4777049</v>
      </c>
      <c r="AJ55" s="2447">
        <v>30955170</v>
      </c>
      <c r="AK55" s="209"/>
      <c r="AL55" s="2447">
        <v>459618</v>
      </c>
      <c r="AM55" s="1038">
        <v>42370</v>
      </c>
      <c r="AN55" s="1039">
        <v>42370</v>
      </c>
      <c r="AO55" s="73"/>
      <c r="AP55" s="1167">
        <v>42370</v>
      </c>
      <c r="AQ55" s="129"/>
      <c r="AR55" s="75">
        <v>6955350</v>
      </c>
      <c r="AS55" s="2447">
        <v>666883</v>
      </c>
      <c r="AT55" s="2447">
        <v>433549</v>
      </c>
      <c r="AU55" s="2447">
        <v>106859</v>
      </c>
      <c r="AV55" s="2447">
        <v>29998303</v>
      </c>
      <c r="AW55" s="2447">
        <v>17542825</v>
      </c>
      <c r="AX55" s="2447">
        <v>9652084</v>
      </c>
      <c r="AY55" s="2447">
        <v>2205716</v>
      </c>
      <c r="AZ55" s="2447">
        <v>224999</v>
      </c>
      <c r="BA55" s="2447">
        <v>260255</v>
      </c>
      <c r="BB55" s="2447">
        <v>49641812</v>
      </c>
      <c r="BC55" s="2447">
        <v>30867487</v>
      </c>
      <c r="BD55" s="2447">
        <v>131880812</v>
      </c>
      <c r="BE55" s="209"/>
      <c r="BF55" s="2447">
        <v>16837387</v>
      </c>
      <c r="BG55" s="1038">
        <v>42370</v>
      </c>
      <c r="BH55" s="1039">
        <v>42370</v>
      </c>
      <c r="BI55" s="73"/>
      <c r="BJ55" s="1167">
        <v>42370</v>
      </c>
      <c r="BK55" s="129"/>
      <c r="BL55" s="75">
        <v>1640906</v>
      </c>
      <c r="BM55" s="2447">
        <v>985155</v>
      </c>
      <c r="BN55" s="2447">
        <v>289065</v>
      </c>
      <c r="BO55" s="2447">
        <v>94030</v>
      </c>
      <c r="BP55" s="2447">
        <v>10788402</v>
      </c>
      <c r="BQ55" s="2447">
        <v>5801101</v>
      </c>
      <c r="BR55" s="2447">
        <v>2699149</v>
      </c>
      <c r="BS55" s="2447">
        <v>1191222</v>
      </c>
      <c r="BT55" s="2447">
        <v>84227</v>
      </c>
      <c r="BU55" s="2447">
        <v>90795</v>
      </c>
      <c r="BV55" s="2447">
        <v>28289727</v>
      </c>
      <c r="BW55" s="2447">
        <v>18335336</v>
      </c>
      <c r="BX55" s="2447">
        <v>52986033</v>
      </c>
      <c r="BY55" s="209"/>
      <c r="BZ55" s="2447">
        <v>2946220</v>
      </c>
      <c r="CA55" s="1038">
        <v>42370</v>
      </c>
      <c r="CB55" s="1039">
        <v>42370</v>
      </c>
      <c r="CC55" s="1056"/>
      <c r="CD55" s="4"/>
    </row>
    <row r="56" spans="1:82" ht="19.5" customHeight="1">
      <c r="A56" s="73"/>
      <c r="B56" s="1167">
        <v>42736</v>
      </c>
      <c r="C56" s="129"/>
      <c r="D56" s="75">
        <v>644660</v>
      </c>
      <c r="E56" s="2447">
        <v>135343</v>
      </c>
      <c r="F56" s="2447">
        <v>123569</v>
      </c>
      <c r="G56" s="2447">
        <v>5117</v>
      </c>
      <c r="H56" s="2447">
        <v>5112881</v>
      </c>
      <c r="I56" s="2447">
        <v>4354080</v>
      </c>
      <c r="J56" s="2447">
        <v>902422</v>
      </c>
      <c r="K56" s="2447">
        <v>1733</v>
      </c>
      <c r="L56" s="2447">
        <v>56678</v>
      </c>
      <c r="M56" s="2447">
        <v>18616</v>
      </c>
      <c r="N56" s="2447">
        <v>7128981</v>
      </c>
      <c r="O56" s="2447">
        <v>1690062</v>
      </c>
      <c r="P56" s="2447">
        <v>40380134</v>
      </c>
      <c r="Q56" s="209"/>
      <c r="R56" s="2447">
        <v>1130739</v>
      </c>
      <c r="S56" s="1038">
        <v>42736</v>
      </c>
      <c r="T56" s="1039">
        <v>42736</v>
      </c>
      <c r="U56" s="73"/>
      <c r="V56" s="1167">
        <v>42736</v>
      </c>
      <c r="W56" s="129"/>
      <c r="X56" s="75">
        <v>489941</v>
      </c>
      <c r="Y56" s="2447">
        <v>73746</v>
      </c>
      <c r="Z56" s="2447" t="s">
        <v>21</v>
      </c>
      <c r="AA56" s="2447">
        <v>13069</v>
      </c>
      <c r="AB56" s="2447">
        <v>2934904</v>
      </c>
      <c r="AC56" s="2447">
        <v>2430159</v>
      </c>
      <c r="AD56" s="2447">
        <v>127511</v>
      </c>
      <c r="AE56" s="2447">
        <v>13894</v>
      </c>
      <c r="AF56" s="2447">
        <v>36209</v>
      </c>
      <c r="AG56" s="2447">
        <v>105403</v>
      </c>
      <c r="AH56" s="2447">
        <v>9826885</v>
      </c>
      <c r="AI56" s="2447">
        <v>4775482</v>
      </c>
      <c r="AJ56" s="2447">
        <v>31540145</v>
      </c>
      <c r="AK56" s="209"/>
      <c r="AL56" s="2447">
        <v>431756</v>
      </c>
      <c r="AM56" s="1038">
        <v>42736</v>
      </c>
      <c r="AN56" s="1039">
        <v>42736</v>
      </c>
      <c r="AO56" s="73"/>
      <c r="AP56" s="1167">
        <v>42736</v>
      </c>
      <c r="AQ56" s="129"/>
      <c r="AR56" s="75">
        <v>7276841</v>
      </c>
      <c r="AS56" s="2447">
        <v>651052</v>
      </c>
      <c r="AT56" s="2447">
        <v>454464</v>
      </c>
      <c r="AU56" s="2447">
        <v>105136</v>
      </c>
      <c r="AV56" s="2447">
        <v>29039333</v>
      </c>
      <c r="AW56" s="2447">
        <v>17286334</v>
      </c>
      <c r="AX56" s="2447">
        <v>8829774</v>
      </c>
      <c r="AY56" s="2447">
        <v>2260120</v>
      </c>
      <c r="AZ56" s="2447">
        <v>250406</v>
      </c>
      <c r="BA56" s="2447">
        <v>275852</v>
      </c>
      <c r="BB56" s="2447">
        <v>49842026</v>
      </c>
      <c r="BC56" s="2447">
        <v>31307864</v>
      </c>
      <c r="BD56" s="2447">
        <v>133017490</v>
      </c>
      <c r="BE56" s="209"/>
      <c r="BF56" s="2447">
        <v>16727165</v>
      </c>
      <c r="BG56" s="1038">
        <v>42736</v>
      </c>
      <c r="BH56" s="1039">
        <v>42736</v>
      </c>
      <c r="BI56" s="73"/>
      <c r="BJ56" s="1167">
        <v>42736</v>
      </c>
      <c r="BK56" s="129"/>
      <c r="BL56" s="75">
        <v>1567132</v>
      </c>
      <c r="BM56" s="2447">
        <v>927082</v>
      </c>
      <c r="BN56" s="2447">
        <v>310427</v>
      </c>
      <c r="BO56" s="2447">
        <v>94401</v>
      </c>
      <c r="BP56" s="2447">
        <v>10707980</v>
      </c>
      <c r="BQ56" s="2447">
        <v>5806133</v>
      </c>
      <c r="BR56" s="2447">
        <v>2602761</v>
      </c>
      <c r="BS56" s="2447">
        <v>1230617</v>
      </c>
      <c r="BT56" s="2447">
        <v>82127</v>
      </c>
      <c r="BU56" s="2447">
        <v>90081</v>
      </c>
      <c r="BV56" s="2447">
        <v>29138699</v>
      </c>
      <c r="BW56" s="2447">
        <v>19465186</v>
      </c>
      <c r="BX56" s="2447">
        <v>54022094</v>
      </c>
      <c r="BY56" s="209"/>
      <c r="BZ56" s="2447">
        <v>3223852</v>
      </c>
      <c r="CA56" s="1038">
        <v>42736</v>
      </c>
      <c r="CB56" s="1039">
        <v>42736</v>
      </c>
      <c r="CC56" s="1056"/>
      <c r="CD56" s="4"/>
    </row>
    <row r="57" spans="1:82" ht="19.5" customHeight="1">
      <c r="A57" s="73"/>
      <c r="B57" s="1167">
        <v>43101</v>
      </c>
      <c r="C57" s="129"/>
      <c r="D57" s="75">
        <v>568234</v>
      </c>
      <c r="E57" s="2447">
        <v>82983</v>
      </c>
      <c r="F57" s="2447">
        <v>135584</v>
      </c>
      <c r="G57" s="2447">
        <v>4188</v>
      </c>
      <c r="H57" s="2447">
        <v>5040366</v>
      </c>
      <c r="I57" s="2447">
        <v>4266546</v>
      </c>
      <c r="J57" s="2447">
        <v>948493</v>
      </c>
      <c r="K57" s="2447">
        <v>1693</v>
      </c>
      <c r="L57" s="2447">
        <v>59028</v>
      </c>
      <c r="M57" s="2447">
        <v>21799</v>
      </c>
      <c r="N57" s="2447">
        <v>6945129</v>
      </c>
      <c r="O57" s="2447">
        <v>1786124</v>
      </c>
      <c r="P57" s="2447">
        <v>40435596</v>
      </c>
      <c r="Q57" s="209"/>
      <c r="R57" s="2447">
        <v>1008527</v>
      </c>
      <c r="S57" s="1038">
        <v>43101</v>
      </c>
      <c r="T57" s="1039">
        <v>43101</v>
      </c>
      <c r="U57" s="73"/>
      <c r="V57" s="1167">
        <v>43101</v>
      </c>
      <c r="W57" s="129"/>
      <c r="X57" s="75">
        <v>525665</v>
      </c>
      <c r="Y57" s="2447">
        <v>81239</v>
      </c>
      <c r="Z57" s="2447" t="s">
        <v>21</v>
      </c>
      <c r="AA57" s="2447">
        <v>12682</v>
      </c>
      <c r="AB57" s="2447">
        <v>2930310</v>
      </c>
      <c r="AC57" s="2447">
        <v>2410299</v>
      </c>
      <c r="AD57" s="2447">
        <v>126516</v>
      </c>
      <c r="AE57" s="2447">
        <v>13860</v>
      </c>
      <c r="AF57" s="2447">
        <v>40262</v>
      </c>
      <c r="AG57" s="2447">
        <v>105828</v>
      </c>
      <c r="AH57" s="2447">
        <v>9796612</v>
      </c>
      <c r="AI57" s="2447">
        <v>4822143</v>
      </c>
      <c r="AJ57" s="2447">
        <v>31113419</v>
      </c>
      <c r="AK57" s="209"/>
      <c r="AL57" s="2447">
        <v>436510</v>
      </c>
      <c r="AM57" s="1038">
        <v>43101</v>
      </c>
      <c r="AN57" s="1039">
        <v>43101</v>
      </c>
      <c r="AO57" s="73"/>
      <c r="AP57" s="1167">
        <v>43101</v>
      </c>
      <c r="AQ57" s="129"/>
      <c r="AR57" s="75">
        <v>6343301</v>
      </c>
      <c r="AS57" s="2447">
        <v>625382</v>
      </c>
      <c r="AT57" s="2447">
        <v>352606</v>
      </c>
      <c r="AU57" s="2447">
        <v>99728</v>
      </c>
      <c r="AV57" s="2447">
        <v>29973664</v>
      </c>
      <c r="AW57" s="2447">
        <v>17934432</v>
      </c>
      <c r="AX57" s="2447">
        <v>9000649</v>
      </c>
      <c r="AY57" s="2447">
        <v>2317909</v>
      </c>
      <c r="AZ57" s="2447">
        <v>271331</v>
      </c>
      <c r="BA57" s="2447">
        <v>281867</v>
      </c>
      <c r="BB57" s="2447">
        <v>49800675</v>
      </c>
      <c r="BC57" s="2447">
        <v>30964027</v>
      </c>
      <c r="BD57" s="2447">
        <v>134152086</v>
      </c>
      <c r="BE57" s="209"/>
      <c r="BF57" s="2447">
        <v>16227518</v>
      </c>
      <c r="BG57" s="1038">
        <v>43101</v>
      </c>
      <c r="BH57" s="1039">
        <v>43101</v>
      </c>
      <c r="BI57" s="73"/>
      <c r="BJ57" s="1167">
        <v>43101</v>
      </c>
      <c r="BK57" s="129"/>
      <c r="BL57" s="75">
        <v>1532984</v>
      </c>
      <c r="BM57" s="2447">
        <v>887602</v>
      </c>
      <c r="BN57" s="2447">
        <v>164555</v>
      </c>
      <c r="BO57" s="2447">
        <v>100606</v>
      </c>
      <c r="BP57" s="2447">
        <v>10687864</v>
      </c>
      <c r="BQ57" s="2447">
        <v>5691511</v>
      </c>
      <c r="BR57" s="2447">
        <v>2611584</v>
      </c>
      <c r="BS57" s="2447">
        <v>1233997</v>
      </c>
      <c r="BT57" s="2447">
        <v>84118</v>
      </c>
      <c r="BU57" s="2447">
        <v>96080</v>
      </c>
      <c r="BV57" s="2447">
        <v>30021117</v>
      </c>
      <c r="BW57" s="2447">
        <v>20354111</v>
      </c>
      <c r="BX57" s="2447">
        <v>54762469</v>
      </c>
      <c r="BY57" s="209"/>
      <c r="BZ57" s="2447">
        <v>3212972</v>
      </c>
      <c r="CA57" s="1038">
        <v>43101</v>
      </c>
      <c r="CB57" s="1039">
        <v>43101</v>
      </c>
      <c r="CC57" s="1056"/>
      <c r="CD57" s="4"/>
    </row>
    <row r="58" spans="1:82" ht="19.5" customHeight="1">
      <c r="A58" s="1166">
        <v>43586</v>
      </c>
      <c r="B58" s="1167">
        <v>43586</v>
      </c>
      <c r="C58" s="129" t="s">
        <v>2159</v>
      </c>
      <c r="D58" s="75">
        <v>473769</v>
      </c>
      <c r="E58" s="2447">
        <v>76848</v>
      </c>
      <c r="F58" s="2447">
        <v>25313</v>
      </c>
      <c r="G58" s="2447">
        <v>3474</v>
      </c>
      <c r="H58" s="2447">
        <v>5165051</v>
      </c>
      <c r="I58" s="2447">
        <v>4368422</v>
      </c>
      <c r="J58" s="2447">
        <v>926337</v>
      </c>
      <c r="K58" s="2447">
        <v>1613</v>
      </c>
      <c r="L58" s="2447">
        <v>61155</v>
      </c>
      <c r="M58" s="2447">
        <v>22514</v>
      </c>
      <c r="N58" s="2447">
        <v>6659025</v>
      </c>
      <c r="O58" s="2447">
        <v>1643126</v>
      </c>
      <c r="P58" s="2447">
        <v>37914338</v>
      </c>
      <c r="Q58" s="209"/>
      <c r="R58" s="2447">
        <v>1080872</v>
      </c>
      <c r="S58" s="1038">
        <v>43466</v>
      </c>
      <c r="T58" s="1039">
        <v>43466</v>
      </c>
      <c r="U58" s="1166">
        <v>43586</v>
      </c>
      <c r="V58" s="1167">
        <v>43586</v>
      </c>
      <c r="W58" s="129" t="s">
        <v>2159</v>
      </c>
      <c r="X58" s="75">
        <v>460906</v>
      </c>
      <c r="Y58" s="2447">
        <v>64678</v>
      </c>
      <c r="Z58" s="2447" t="s">
        <v>21</v>
      </c>
      <c r="AA58" s="2447">
        <v>13273</v>
      </c>
      <c r="AB58" s="2447">
        <v>2915243</v>
      </c>
      <c r="AC58" s="2447">
        <v>2345965</v>
      </c>
      <c r="AD58" s="2447">
        <v>143702</v>
      </c>
      <c r="AE58" s="2447">
        <v>14127</v>
      </c>
      <c r="AF58" s="2447">
        <v>50610</v>
      </c>
      <c r="AG58" s="2447">
        <v>108458</v>
      </c>
      <c r="AH58" s="2447">
        <v>9669802</v>
      </c>
      <c r="AI58" s="2447">
        <v>4758434</v>
      </c>
      <c r="AJ58" s="2447">
        <v>30466814</v>
      </c>
      <c r="AK58" s="209"/>
      <c r="AL58" s="2447">
        <v>397368</v>
      </c>
      <c r="AM58" s="1038">
        <v>43466</v>
      </c>
      <c r="AN58" s="1039">
        <v>43466</v>
      </c>
      <c r="AO58" s="1166">
        <v>43586</v>
      </c>
      <c r="AP58" s="1167">
        <v>43586</v>
      </c>
      <c r="AQ58" s="129" t="s">
        <v>2159</v>
      </c>
      <c r="AR58" s="75">
        <v>6287355</v>
      </c>
      <c r="AS58" s="2447">
        <v>691183</v>
      </c>
      <c r="AT58" s="2447">
        <v>466379</v>
      </c>
      <c r="AU58" s="2447">
        <v>102826</v>
      </c>
      <c r="AV58" s="2447">
        <v>29083486</v>
      </c>
      <c r="AW58" s="2447">
        <v>17646529</v>
      </c>
      <c r="AX58" s="2447">
        <v>8577909</v>
      </c>
      <c r="AY58" s="2447">
        <v>2205993</v>
      </c>
      <c r="AZ58" s="2447">
        <v>266842</v>
      </c>
      <c r="BA58" s="2447">
        <v>274896</v>
      </c>
      <c r="BB58" s="2447">
        <v>48532558</v>
      </c>
      <c r="BC58" s="2447">
        <v>29984730</v>
      </c>
      <c r="BD58" s="2447">
        <v>133290627</v>
      </c>
      <c r="BE58" s="209"/>
      <c r="BF58" s="2447">
        <v>16457163</v>
      </c>
      <c r="BG58" s="1038">
        <v>43466</v>
      </c>
      <c r="BH58" s="1039">
        <v>43466</v>
      </c>
      <c r="BI58" s="1166">
        <v>43586</v>
      </c>
      <c r="BJ58" s="1167">
        <v>43586</v>
      </c>
      <c r="BK58" s="129" t="s">
        <v>2159</v>
      </c>
      <c r="BL58" s="75">
        <v>1586823</v>
      </c>
      <c r="BM58" s="2447">
        <v>754823</v>
      </c>
      <c r="BN58" s="2447">
        <v>299728</v>
      </c>
      <c r="BO58" s="2447">
        <v>108358</v>
      </c>
      <c r="BP58" s="2447">
        <v>10530577</v>
      </c>
      <c r="BQ58" s="2447">
        <v>5606437</v>
      </c>
      <c r="BR58" s="2447">
        <v>2614704</v>
      </c>
      <c r="BS58" s="2447">
        <v>1255009</v>
      </c>
      <c r="BT58" s="2447">
        <v>83687</v>
      </c>
      <c r="BU58" s="2447">
        <v>94372</v>
      </c>
      <c r="BV58" s="2447">
        <v>30048888</v>
      </c>
      <c r="BW58" s="2447">
        <v>20399929</v>
      </c>
      <c r="BX58" s="2447">
        <v>56831224</v>
      </c>
      <c r="BY58" s="209"/>
      <c r="BZ58" s="2447">
        <v>3108943</v>
      </c>
      <c r="CA58" s="1038">
        <v>43466</v>
      </c>
      <c r="CB58" s="1039">
        <v>43466</v>
      </c>
      <c r="CC58" s="1056"/>
      <c r="CD58" s="4"/>
    </row>
    <row r="59" spans="1:82" ht="15" customHeight="1">
      <c r="A59" s="73"/>
      <c r="B59" s="76"/>
      <c r="C59" s="129"/>
      <c r="D59" s="663"/>
      <c r="E59" s="663"/>
      <c r="F59" s="663"/>
      <c r="G59" s="663"/>
      <c r="H59" s="663"/>
      <c r="I59" s="663"/>
      <c r="J59" s="663"/>
      <c r="K59" s="663"/>
      <c r="L59" s="663"/>
      <c r="M59" s="663"/>
      <c r="N59" s="663"/>
      <c r="O59" s="663"/>
      <c r="P59" s="663"/>
      <c r="Q59" s="115"/>
      <c r="R59" s="663"/>
      <c r="S59" s="77"/>
      <c r="T59" s="505"/>
      <c r="U59" s="73"/>
      <c r="V59" s="76"/>
      <c r="W59" s="129"/>
      <c r="X59" s="663"/>
      <c r="Y59" s="663"/>
      <c r="Z59" s="663"/>
      <c r="AA59" s="663"/>
      <c r="AB59" s="663"/>
      <c r="AC59" s="663"/>
      <c r="AD59" s="663"/>
      <c r="AE59" s="663"/>
      <c r="AF59" s="663"/>
      <c r="AG59" s="663"/>
      <c r="AH59" s="663"/>
      <c r="AI59" s="663"/>
      <c r="AJ59" s="663"/>
      <c r="AK59" s="115"/>
      <c r="AL59" s="663"/>
      <c r="AM59" s="77"/>
      <c r="AN59" s="505"/>
      <c r="AO59" s="73"/>
      <c r="AP59" s="76"/>
      <c r="AQ59" s="129"/>
      <c r="AR59" s="663"/>
      <c r="AS59" s="663"/>
      <c r="AT59" s="663"/>
      <c r="AU59" s="663"/>
      <c r="AV59" s="663"/>
      <c r="AW59" s="663"/>
      <c r="AX59" s="663"/>
      <c r="AY59" s="663"/>
      <c r="AZ59" s="663"/>
      <c r="BA59" s="663"/>
      <c r="BB59" s="663"/>
      <c r="BC59" s="663"/>
      <c r="BD59" s="663"/>
      <c r="BE59" s="115"/>
      <c r="BF59" s="663"/>
      <c r="BG59" s="77"/>
      <c r="BH59" s="505"/>
      <c r="BI59" s="73"/>
      <c r="BJ59" s="76"/>
      <c r="BK59" s="129"/>
      <c r="BL59" s="663"/>
      <c r="BM59" s="663"/>
      <c r="BN59" s="663"/>
      <c r="BO59" s="663"/>
      <c r="BP59" s="663"/>
      <c r="BQ59" s="663"/>
      <c r="BR59" s="663"/>
      <c r="BS59" s="663"/>
      <c r="BT59" s="663"/>
      <c r="BU59" s="663"/>
      <c r="BV59" s="663"/>
      <c r="BW59" s="663"/>
      <c r="BX59" s="663"/>
      <c r="BZ59" s="663"/>
      <c r="CA59" s="77"/>
      <c r="CB59" s="505"/>
      <c r="CC59" s="1056"/>
      <c r="CD59" s="4"/>
    </row>
    <row r="60" spans="1:82" ht="19.5" customHeight="1">
      <c r="A60" s="1169">
        <v>42826</v>
      </c>
      <c r="B60" s="1170">
        <v>42826</v>
      </c>
      <c r="C60" s="1171">
        <v>42826</v>
      </c>
      <c r="D60" s="2448">
        <v>645042</v>
      </c>
      <c r="E60" s="2448">
        <v>122362</v>
      </c>
      <c r="F60" s="2448">
        <v>130788</v>
      </c>
      <c r="G60" s="2448">
        <v>4600</v>
      </c>
      <c r="H60" s="2448">
        <v>5064527</v>
      </c>
      <c r="I60" s="2448">
        <v>4288578</v>
      </c>
      <c r="J60" s="2448">
        <v>917649</v>
      </c>
      <c r="K60" s="2448">
        <v>1744</v>
      </c>
      <c r="L60" s="2448">
        <v>57188</v>
      </c>
      <c r="M60" s="2448">
        <v>19337</v>
      </c>
      <c r="N60" s="2448">
        <v>7074774</v>
      </c>
      <c r="O60" s="2448">
        <v>1680872</v>
      </c>
      <c r="P60" s="2448">
        <v>40399933</v>
      </c>
      <c r="Q60" s="115"/>
      <c r="R60" s="2448">
        <v>1144385</v>
      </c>
      <c r="S60" s="1040">
        <v>42826</v>
      </c>
      <c r="T60" s="1041">
        <v>42826</v>
      </c>
      <c r="U60" s="1169">
        <v>42826</v>
      </c>
      <c r="V60" s="1170">
        <v>42826</v>
      </c>
      <c r="W60" s="1171">
        <v>42826</v>
      </c>
      <c r="X60" s="2448">
        <v>484580</v>
      </c>
      <c r="Y60" s="2448">
        <v>77977</v>
      </c>
      <c r="Z60" s="2448" t="s">
        <v>21</v>
      </c>
      <c r="AA60" s="2448">
        <v>14200</v>
      </c>
      <c r="AB60" s="2448">
        <v>2934547</v>
      </c>
      <c r="AC60" s="2448">
        <v>2418509</v>
      </c>
      <c r="AD60" s="2448">
        <v>133745</v>
      </c>
      <c r="AE60" s="2448">
        <v>13950</v>
      </c>
      <c r="AF60" s="2448">
        <v>38471</v>
      </c>
      <c r="AG60" s="2448">
        <v>103793</v>
      </c>
      <c r="AH60" s="2448">
        <v>9791637</v>
      </c>
      <c r="AI60" s="2448">
        <v>4755586</v>
      </c>
      <c r="AJ60" s="2448">
        <v>31357352</v>
      </c>
      <c r="AK60" s="115"/>
      <c r="AL60" s="2448">
        <v>419020</v>
      </c>
      <c r="AM60" s="1040">
        <v>42826</v>
      </c>
      <c r="AN60" s="1041">
        <v>42826</v>
      </c>
      <c r="AO60" s="1169">
        <v>42826</v>
      </c>
      <c r="AP60" s="1170">
        <v>42826</v>
      </c>
      <c r="AQ60" s="1171">
        <v>42826</v>
      </c>
      <c r="AR60" s="2448">
        <v>7102709</v>
      </c>
      <c r="AS60" s="2448">
        <v>649914</v>
      </c>
      <c r="AT60" s="2448">
        <v>420164</v>
      </c>
      <c r="AU60" s="2448">
        <v>101314</v>
      </c>
      <c r="AV60" s="2448">
        <v>28953886</v>
      </c>
      <c r="AW60" s="2448">
        <v>17078624</v>
      </c>
      <c r="AX60" s="2448">
        <v>8881648</v>
      </c>
      <c r="AY60" s="2448">
        <v>2267805</v>
      </c>
      <c r="AZ60" s="2448">
        <v>253578</v>
      </c>
      <c r="BA60" s="2448">
        <v>274631</v>
      </c>
      <c r="BB60" s="2448">
        <v>49982212</v>
      </c>
      <c r="BC60" s="2448">
        <v>31298179</v>
      </c>
      <c r="BD60" s="2448">
        <v>134683056</v>
      </c>
      <c r="BE60" s="115"/>
      <c r="BF60" s="2448">
        <v>16639542</v>
      </c>
      <c r="BG60" s="1040">
        <v>42826</v>
      </c>
      <c r="BH60" s="1041">
        <v>42826</v>
      </c>
      <c r="BI60" s="1169">
        <v>42826</v>
      </c>
      <c r="BJ60" s="1170">
        <v>42826</v>
      </c>
      <c r="BK60" s="1171">
        <v>42826</v>
      </c>
      <c r="BL60" s="2448">
        <v>1494450</v>
      </c>
      <c r="BM60" s="2448">
        <v>912534</v>
      </c>
      <c r="BN60" s="2448">
        <v>296151</v>
      </c>
      <c r="BO60" s="2448">
        <v>94924</v>
      </c>
      <c r="BP60" s="2448">
        <v>10661104</v>
      </c>
      <c r="BQ60" s="2448">
        <v>5740138</v>
      </c>
      <c r="BR60" s="2448">
        <v>2605496</v>
      </c>
      <c r="BS60" s="2448">
        <v>1226527</v>
      </c>
      <c r="BT60" s="2448">
        <v>82001</v>
      </c>
      <c r="BU60" s="2448">
        <v>92167</v>
      </c>
      <c r="BV60" s="2448">
        <v>29294979</v>
      </c>
      <c r="BW60" s="2448">
        <v>19745993</v>
      </c>
      <c r="BX60" s="2448">
        <v>54570949</v>
      </c>
      <c r="BZ60" s="2448">
        <v>3233700</v>
      </c>
      <c r="CA60" s="1040">
        <v>42826</v>
      </c>
      <c r="CB60" s="1041">
        <v>42826</v>
      </c>
      <c r="CC60" s="74"/>
      <c r="CD60" s="4"/>
    </row>
    <row r="61" spans="1:82" ht="19.5" customHeight="1">
      <c r="A61" s="85"/>
      <c r="B61" s="1170">
        <v>43191</v>
      </c>
      <c r="C61" s="132"/>
      <c r="D61" s="2448">
        <v>566246</v>
      </c>
      <c r="E61" s="2448">
        <v>77308</v>
      </c>
      <c r="F61" s="2448">
        <v>116637</v>
      </c>
      <c r="G61" s="2448">
        <v>4426</v>
      </c>
      <c r="H61" s="2448">
        <v>5058572</v>
      </c>
      <c r="I61" s="2448">
        <v>4278519</v>
      </c>
      <c r="J61" s="2448">
        <v>950210</v>
      </c>
      <c r="K61" s="2448">
        <v>1676</v>
      </c>
      <c r="L61" s="2448">
        <v>59429</v>
      </c>
      <c r="M61" s="2448">
        <v>22548</v>
      </c>
      <c r="N61" s="2448">
        <v>6953595</v>
      </c>
      <c r="O61" s="2448">
        <v>1840976</v>
      </c>
      <c r="P61" s="2448">
        <v>40350525</v>
      </c>
      <c r="Q61" s="115"/>
      <c r="R61" s="2448">
        <v>994197</v>
      </c>
      <c r="S61" s="1040">
        <v>43191</v>
      </c>
      <c r="T61" s="1041">
        <v>43191</v>
      </c>
      <c r="U61" s="85"/>
      <c r="V61" s="1170">
        <v>43191</v>
      </c>
      <c r="W61" s="132"/>
      <c r="X61" s="2448">
        <v>521778</v>
      </c>
      <c r="Y61" s="2448">
        <v>81527</v>
      </c>
      <c r="Z61" s="2448" t="s">
        <v>21</v>
      </c>
      <c r="AA61" s="2448">
        <v>12233</v>
      </c>
      <c r="AB61" s="2448">
        <v>2934916</v>
      </c>
      <c r="AC61" s="2448">
        <v>2393435</v>
      </c>
      <c r="AD61" s="2448">
        <v>127457</v>
      </c>
      <c r="AE61" s="2448">
        <v>13756</v>
      </c>
      <c r="AF61" s="2448">
        <v>43441</v>
      </c>
      <c r="AG61" s="2448">
        <v>109331</v>
      </c>
      <c r="AH61" s="2448">
        <v>9810106</v>
      </c>
      <c r="AI61" s="2448">
        <v>4818424</v>
      </c>
      <c r="AJ61" s="2448">
        <v>31142967</v>
      </c>
      <c r="AK61" s="115"/>
      <c r="AL61" s="2448">
        <v>429506</v>
      </c>
      <c r="AM61" s="1040">
        <v>43191</v>
      </c>
      <c r="AN61" s="1041">
        <v>43191</v>
      </c>
      <c r="AO61" s="85"/>
      <c r="AP61" s="1170">
        <v>43191</v>
      </c>
      <c r="AQ61" s="132"/>
      <c r="AR61" s="2448">
        <v>6249142</v>
      </c>
      <c r="AS61" s="2448">
        <v>641443</v>
      </c>
      <c r="AT61" s="2448">
        <v>405451</v>
      </c>
      <c r="AU61" s="2448">
        <v>101309</v>
      </c>
      <c r="AV61" s="2448">
        <v>29982992</v>
      </c>
      <c r="AW61" s="2448">
        <v>18007870</v>
      </c>
      <c r="AX61" s="2448">
        <v>8937853</v>
      </c>
      <c r="AY61" s="2448">
        <v>2328152</v>
      </c>
      <c r="AZ61" s="2448">
        <v>275453</v>
      </c>
      <c r="BA61" s="2448">
        <v>286353</v>
      </c>
      <c r="BB61" s="2448">
        <v>49432879</v>
      </c>
      <c r="BC61" s="2448">
        <v>30657665</v>
      </c>
      <c r="BD61" s="2448">
        <v>133957385</v>
      </c>
      <c r="BE61" s="115"/>
      <c r="BF61" s="2448">
        <v>16112213</v>
      </c>
      <c r="BG61" s="1040">
        <v>43191</v>
      </c>
      <c r="BH61" s="1041">
        <v>43191</v>
      </c>
      <c r="BI61" s="85"/>
      <c r="BJ61" s="1170">
        <v>43191</v>
      </c>
      <c r="BK61" s="132"/>
      <c r="BL61" s="2448">
        <v>1566620</v>
      </c>
      <c r="BM61" s="2448">
        <v>881764</v>
      </c>
      <c r="BN61" s="2448">
        <v>189291</v>
      </c>
      <c r="BO61" s="2448">
        <v>101988</v>
      </c>
      <c r="BP61" s="2448">
        <v>10652232</v>
      </c>
      <c r="BQ61" s="2448">
        <v>5651903</v>
      </c>
      <c r="BR61" s="2448">
        <v>2607811</v>
      </c>
      <c r="BS61" s="2448">
        <v>1241062</v>
      </c>
      <c r="BT61" s="2448">
        <v>81942</v>
      </c>
      <c r="BU61" s="2448">
        <v>96677</v>
      </c>
      <c r="BV61" s="2448">
        <v>30236107</v>
      </c>
      <c r="BW61" s="2448">
        <v>20448226</v>
      </c>
      <c r="BX61" s="2448">
        <v>55864650</v>
      </c>
      <c r="BZ61" s="2448">
        <v>3171306</v>
      </c>
      <c r="CA61" s="1040">
        <v>43191</v>
      </c>
      <c r="CB61" s="1041">
        <v>43191</v>
      </c>
      <c r="CC61" s="74"/>
      <c r="CD61" s="4"/>
    </row>
    <row r="62" spans="1:82" ht="15" customHeight="1">
      <c r="A62" s="85"/>
      <c r="B62" s="87"/>
      <c r="C62" s="132"/>
      <c r="D62" s="2448"/>
      <c r="E62" s="2448"/>
      <c r="F62" s="2448"/>
      <c r="G62" s="2448"/>
      <c r="H62" s="2448"/>
      <c r="I62" s="2448"/>
      <c r="J62" s="2448"/>
      <c r="K62" s="2448"/>
      <c r="L62" s="2448"/>
      <c r="M62" s="2448"/>
      <c r="N62" s="2448"/>
      <c r="O62" s="2448"/>
      <c r="P62" s="2448"/>
      <c r="Q62" s="115"/>
      <c r="R62" s="2448"/>
      <c r="S62" s="77"/>
      <c r="T62" s="505"/>
      <c r="U62" s="85"/>
      <c r="V62" s="87"/>
      <c r="W62" s="132"/>
      <c r="X62" s="2448"/>
      <c r="Y62" s="2448"/>
      <c r="Z62" s="2448"/>
      <c r="AA62" s="2448"/>
      <c r="AB62" s="2448"/>
      <c r="AC62" s="2448"/>
      <c r="AD62" s="2448"/>
      <c r="AE62" s="2448"/>
      <c r="AF62" s="2448"/>
      <c r="AG62" s="2448"/>
      <c r="AH62" s="2448"/>
      <c r="AI62" s="2448"/>
      <c r="AJ62" s="2448"/>
      <c r="AK62" s="115"/>
      <c r="AL62" s="2448"/>
      <c r="AM62" s="77"/>
      <c r="AN62" s="505"/>
      <c r="AO62" s="85"/>
      <c r="AP62" s="87"/>
      <c r="AQ62" s="132"/>
      <c r="AR62" s="2448"/>
      <c r="AS62" s="2448"/>
      <c r="AT62" s="2448"/>
      <c r="AU62" s="2448"/>
      <c r="AV62" s="2448"/>
      <c r="AW62" s="2448"/>
      <c r="AX62" s="2448"/>
      <c r="AY62" s="2448"/>
      <c r="AZ62" s="2448"/>
      <c r="BA62" s="2448"/>
      <c r="BB62" s="2448"/>
      <c r="BC62" s="2448"/>
      <c r="BD62" s="2448"/>
      <c r="BE62" s="115"/>
      <c r="BF62" s="2448"/>
      <c r="BG62" s="77"/>
      <c r="BH62" s="505"/>
      <c r="BI62" s="85"/>
      <c r="BJ62" s="87"/>
      <c r="BK62" s="132"/>
      <c r="BL62" s="2448"/>
      <c r="BM62" s="2448"/>
      <c r="BN62" s="2448"/>
      <c r="BO62" s="2448"/>
      <c r="BP62" s="2448"/>
      <c r="BQ62" s="2448"/>
      <c r="BR62" s="2448"/>
      <c r="BS62" s="2448"/>
      <c r="BT62" s="2448"/>
      <c r="BU62" s="2448"/>
      <c r="BV62" s="2448"/>
      <c r="BW62" s="2448"/>
      <c r="BX62" s="2448"/>
      <c r="BZ62" s="2448"/>
      <c r="CA62" s="77"/>
      <c r="CB62" s="505"/>
      <c r="CC62" s="74"/>
      <c r="CD62" s="4"/>
    </row>
    <row r="63" spans="1:82" ht="19.5" customHeight="1">
      <c r="A63" s="93">
        <v>31</v>
      </c>
      <c r="B63" s="94" t="s">
        <v>23</v>
      </c>
      <c r="C63" s="134" t="s">
        <v>24</v>
      </c>
      <c r="D63" s="2448">
        <v>166130</v>
      </c>
      <c r="E63" s="2448">
        <v>17339</v>
      </c>
      <c r="F63" s="2448">
        <v>25313</v>
      </c>
      <c r="G63" s="2448">
        <v>572</v>
      </c>
      <c r="H63" s="2448">
        <v>1332725</v>
      </c>
      <c r="I63" s="2448">
        <v>1145742</v>
      </c>
      <c r="J63" s="2448">
        <v>239670</v>
      </c>
      <c r="K63" s="2448">
        <v>646</v>
      </c>
      <c r="L63" s="2448">
        <v>15185</v>
      </c>
      <c r="M63" s="2448">
        <v>5743</v>
      </c>
      <c r="N63" s="2448">
        <v>1789593</v>
      </c>
      <c r="O63" s="2448">
        <v>439313</v>
      </c>
      <c r="P63" s="2448">
        <v>10878027</v>
      </c>
      <c r="Q63" s="115"/>
      <c r="R63" s="2448">
        <v>315145</v>
      </c>
      <c r="S63" s="91" t="s">
        <v>25</v>
      </c>
      <c r="T63" s="670" t="s">
        <v>2160</v>
      </c>
      <c r="U63" s="93">
        <v>31</v>
      </c>
      <c r="V63" s="94" t="s">
        <v>23</v>
      </c>
      <c r="W63" s="134" t="s">
        <v>24</v>
      </c>
      <c r="X63" s="2448">
        <v>130065</v>
      </c>
      <c r="Y63" s="2448">
        <v>19279</v>
      </c>
      <c r="Z63" s="2448" t="s">
        <v>21</v>
      </c>
      <c r="AA63" s="2448">
        <v>2802</v>
      </c>
      <c r="AB63" s="2448">
        <v>773643</v>
      </c>
      <c r="AC63" s="2448">
        <v>605250</v>
      </c>
      <c r="AD63" s="2448">
        <v>36870</v>
      </c>
      <c r="AE63" s="2448">
        <v>4277</v>
      </c>
      <c r="AF63" s="2448">
        <v>12874</v>
      </c>
      <c r="AG63" s="2448">
        <v>30770</v>
      </c>
      <c r="AH63" s="2448">
        <v>2491152</v>
      </c>
      <c r="AI63" s="2448">
        <v>1189621</v>
      </c>
      <c r="AJ63" s="2448">
        <v>8227641</v>
      </c>
      <c r="AK63" s="115"/>
      <c r="AL63" s="2448">
        <v>108400</v>
      </c>
      <c r="AM63" s="91" t="s">
        <v>25</v>
      </c>
      <c r="AN63" s="670" t="s">
        <v>2160</v>
      </c>
      <c r="AO63" s="93">
        <v>31</v>
      </c>
      <c r="AP63" s="94" t="s">
        <v>23</v>
      </c>
      <c r="AQ63" s="134" t="s">
        <v>24</v>
      </c>
      <c r="AR63" s="2448">
        <v>1616083</v>
      </c>
      <c r="AS63" s="2448">
        <v>179100</v>
      </c>
      <c r="AT63" s="2448">
        <v>145625</v>
      </c>
      <c r="AU63" s="2448">
        <v>24271</v>
      </c>
      <c r="AV63" s="2448">
        <v>7418687</v>
      </c>
      <c r="AW63" s="2448">
        <v>4369123</v>
      </c>
      <c r="AX63" s="2448">
        <v>2208936</v>
      </c>
      <c r="AY63" s="2448">
        <v>617399</v>
      </c>
      <c r="AZ63" s="2448">
        <v>59880</v>
      </c>
      <c r="BA63" s="2448">
        <v>68254</v>
      </c>
      <c r="BB63" s="2448">
        <v>12110038</v>
      </c>
      <c r="BC63" s="2448">
        <v>7479509</v>
      </c>
      <c r="BD63" s="2448">
        <v>34618393</v>
      </c>
      <c r="BE63" s="115"/>
      <c r="BF63" s="2448">
        <v>4239238</v>
      </c>
      <c r="BG63" s="91" t="s">
        <v>25</v>
      </c>
      <c r="BH63" s="670" t="s">
        <v>2160</v>
      </c>
      <c r="BI63" s="93">
        <v>31</v>
      </c>
      <c r="BJ63" s="94" t="s">
        <v>23</v>
      </c>
      <c r="BK63" s="134" t="s">
        <v>24</v>
      </c>
      <c r="BL63" s="2448">
        <v>377454</v>
      </c>
      <c r="BM63" s="2448">
        <v>200599</v>
      </c>
      <c r="BN63" s="2448">
        <v>129105</v>
      </c>
      <c r="BO63" s="2448">
        <v>27502</v>
      </c>
      <c r="BP63" s="2448">
        <v>2678573</v>
      </c>
      <c r="BQ63" s="2448">
        <v>1373157</v>
      </c>
      <c r="BR63" s="2448">
        <v>658490</v>
      </c>
      <c r="BS63" s="2448">
        <v>338326</v>
      </c>
      <c r="BT63" s="2448">
        <v>21252</v>
      </c>
      <c r="BU63" s="2448">
        <v>26275</v>
      </c>
      <c r="BV63" s="2448">
        <v>7481245</v>
      </c>
      <c r="BW63" s="2448">
        <v>5013442</v>
      </c>
      <c r="BX63" s="2448">
        <v>15614986</v>
      </c>
      <c r="BZ63" s="2448">
        <v>780472</v>
      </c>
      <c r="CA63" s="91" t="s">
        <v>25</v>
      </c>
      <c r="CB63" s="670" t="s">
        <v>2160</v>
      </c>
      <c r="CC63" s="74"/>
      <c r="CD63" s="4"/>
    </row>
    <row r="64" spans="1:82" ht="19.5" customHeight="1">
      <c r="A64" s="93" t="s">
        <v>26</v>
      </c>
      <c r="B64" s="94" t="s">
        <v>26</v>
      </c>
      <c r="C64" s="134" t="s">
        <v>2099</v>
      </c>
      <c r="D64" s="2448">
        <v>96629</v>
      </c>
      <c r="E64" s="2448">
        <v>16878</v>
      </c>
      <c r="F64" s="2448" t="s">
        <v>21</v>
      </c>
      <c r="G64" s="2448">
        <v>692</v>
      </c>
      <c r="H64" s="2448">
        <v>1192767</v>
      </c>
      <c r="I64" s="2448">
        <v>966973</v>
      </c>
      <c r="J64" s="2448">
        <v>236294</v>
      </c>
      <c r="K64" s="2448">
        <v>301</v>
      </c>
      <c r="L64" s="2448">
        <v>12162</v>
      </c>
      <c r="M64" s="2448">
        <v>6191</v>
      </c>
      <c r="N64" s="2448">
        <v>1600888</v>
      </c>
      <c r="O64" s="2448">
        <v>429515</v>
      </c>
      <c r="P64" s="2448">
        <v>8438963</v>
      </c>
      <c r="Q64" s="115"/>
      <c r="R64" s="2448">
        <v>247872</v>
      </c>
      <c r="S64" s="91" t="s">
        <v>27</v>
      </c>
      <c r="T64" s="670" t="s">
        <v>26</v>
      </c>
      <c r="U64" s="93" t="s">
        <v>26</v>
      </c>
      <c r="V64" s="94" t="s">
        <v>26</v>
      </c>
      <c r="W64" s="134" t="s">
        <v>2099</v>
      </c>
      <c r="X64" s="2448">
        <v>108536</v>
      </c>
      <c r="Y64" s="2448">
        <v>13694</v>
      </c>
      <c r="Z64" s="2448" t="s">
        <v>21</v>
      </c>
      <c r="AA64" s="2448">
        <v>3203</v>
      </c>
      <c r="AB64" s="2448">
        <v>637832</v>
      </c>
      <c r="AC64" s="2448">
        <v>501247</v>
      </c>
      <c r="AD64" s="2448">
        <v>34983</v>
      </c>
      <c r="AE64" s="2448">
        <v>3237</v>
      </c>
      <c r="AF64" s="2448">
        <v>10802</v>
      </c>
      <c r="AG64" s="2448">
        <v>22244</v>
      </c>
      <c r="AH64" s="2448">
        <v>2368653</v>
      </c>
      <c r="AI64" s="2448">
        <v>1248267</v>
      </c>
      <c r="AJ64" s="2448">
        <v>6821352</v>
      </c>
      <c r="AK64" s="115"/>
      <c r="AL64" s="2448">
        <v>88548</v>
      </c>
      <c r="AM64" s="91" t="s">
        <v>27</v>
      </c>
      <c r="AN64" s="670" t="s">
        <v>26</v>
      </c>
      <c r="AO64" s="93" t="s">
        <v>26</v>
      </c>
      <c r="AP64" s="94" t="s">
        <v>26</v>
      </c>
      <c r="AQ64" s="134" t="s">
        <v>2099</v>
      </c>
      <c r="AR64" s="2448">
        <v>1515069</v>
      </c>
      <c r="AS64" s="2448">
        <v>152292</v>
      </c>
      <c r="AT64" s="2448">
        <v>150267</v>
      </c>
      <c r="AU64" s="2448">
        <v>25541</v>
      </c>
      <c r="AV64" s="2448">
        <v>7410279</v>
      </c>
      <c r="AW64" s="2448">
        <v>4497530</v>
      </c>
      <c r="AX64" s="2448">
        <v>2227647</v>
      </c>
      <c r="AY64" s="2448">
        <v>527794</v>
      </c>
      <c r="AZ64" s="2448">
        <v>71358</v>
      </c>
      <c r="BA64" s="2448">
        <v>70208</v>
      </c>
      <c r="BB64" s="2448">
        <v>12003496</v>
      </c>
      <c r="BC64" s="2448">
        <v>7379818</v>
      </c>
      <c r="BD64" s="2448">
        <v>32345792</v>
      </c>
      <c r="BE64" s="115"/>
      <c r="BF64" s="2448">
        <v>3837299</v>
      </c>
      <c r="BG64" s="91" t="s">
        <v>27</v>
      </c>
      <c r="BH64" s="670" t="s">
        <v>26</v>
      </c>
      <c r="BI64" s="93" t="s">
        <v>26</v>
      </c>
      <c r="BJ64" s="94" t="s">
        <v>26</v>
      </c>
      <c r="BK64" s="134" t="s">
        <v>2099</v>
      </c>
      <c r="BL64" s="2448">
        <v>400414</v>
      </c>
      <c r="BM64" s="2448">
        <v>168125</v>
      </c>
      <c r="BN64" s="2448">
        <v>57235</v>
      </c>
      <c r="BO64" s="2448">
        <v>24693</v>
      </c>
      <c r="BP64" s="2448">
        <v>2624339</v>
      </c>
      <c r="BQ64" s="2448">
        <v>1390294</v>
      </c>
      <c r="BR64" s="2448">
        <v>692732</v>
      </c>
      <c r="BS64" s="2448">
        <v>302038</v>
      </c>
      <c r="BT64" s="2448">
        <v>21335</v>
      </c>
      <c r="BU64" s="2448">
        <v>16544</v>
      </c>
      <c r="BV64" s="2448">
        <v>7363479</v>
      </c>
      <c r="BW64" s="2448">
        <v>5176109</v>
      </c>
      <c r="BX64" s="2448">
        <v>13121585</v>
      </c>
      <c r="BZ64" s="2448">
        <v>763519</v>
      </c>
      <c r="CA64" s="91" t="s">
        <v>27</v>
      </c>
      <c r="CB64" s="670" t="s">
        <v>26</v>
      </c>
      <c r="CC64" s="1057"/>
      <c r="CD64" s="4"/>
    </row>
    <row r="65" spans="1:82" ht="19.5" customHeight="1">
      <c r="A65" s="93">
        <v>1</v>
      </c>
      <c r="B65" s="94" t="s">
        <v>2159</v>
      </c>
      <c r="C65" s="134" t="s">
        <v>2170</v>
      </c>
      <c r="D65" s="2448">
        <v>97711</v>
      </c>
      <c r="E65" s="2448">
        <v>21867</v>
      </c>
      <c r="F65" s="2448" t="s">
        <v>21</v>
      </c>
      <c r="G65" s="2448">
        <v>989</v>
      </c>
      <c r="H65" s="2448">
        <v>1281487</v>
      </c>
      <c r="I65" s="2448">
        <v>1085153</v>
      </c>
      <c r="J65" s="2448">
        <v>229432</v>
      </c>
      <c r="K65" s="2448">
        <v>163</v>
      </c>
      <c r="L65" s="2448">
        <v>15035</v>
      </c>
      <c r="M65" s="2448">
        <v>4603</v>
      </c>
      <c r="N65" s="2448">
        <v>1589912</v>
      </c>
      <c r="O65" s="2448">
        <v>396832</v>
      </c>
      <c r="P65" s="2448">
        <v>9074625</v>
      </c>
      <c r="Q65" s="115"/>
      <c r="R65" s="2448">
        <v>231111</v>
      </c>
      <c r="S65" s="91" t="s">
        <v>28</v>
      </c>
      <c r="T65" s="670" t="s">
        <v>26</v>
      </c>
      <c r="U65" s="93">
        <v>1</v>
      </c>
      <c r="V65" s="94" t="s">
        <v>2159</v>
      </c>
      <c r="W65" s="134" t="s">
        <v>2170</v>
      </c>
      <c r="X65" s="2448">
        <v>87736</v>
      </c>
      <c r="Y65" s="2448">
        <v>14542</v>
      </c>
      <c r="Z65" s="2448" t="s">
        <v>21</v>
      </c>
      <c r="AA65" s="2448">
        <v>3625</v>
      </c>
      <c r="AB65" s="2448">
        <v>783106</v>
      </c>
      <c r="AC65" s="2448">
        <v>631052</v>
      </c>
      <c r="AD65" s="2448">
        <v>35447</v>
      </c>
      <c r="AE65" s="2448">
        <v>2993</v>
      </c>
      <c r="AF65" s="2448">
        <v>13026</v>
      </c>
      <c r="AG65" s="2448">
        <v>30346</v>
      </c>
      <c r="AH65" s="2448">
        <v>2408464</v>
      </c>
      <c r="AI65" s="2448">
        <v>1116236</v>
      </c>
      <c r="AJ65" s="2448">
        <v>7760964</v>
      </c>
      <c r="AK65" s="115"/>
      <c r="AL65" s="2448">
        <v>82021</v>
      </c>
      <c r="AM65" s="91" t="s">
        <v>28</v>
      </c>
      <c r="AN65" s="670" t="s">
        <v>26</v>
      </c>
      <c r="AO65" s="93">
        <v>1</v>
      </c>
      <c r="AP65" s="94" t="s">
        <v>2159</v>
      </c>
      <c r="AQ65" s="134" t="s">
        <v>2170</v>
      </c>
      <c r="AR65" s="2448">
        <v>1583008</v>
      </c>
      <c r="AS65" s="2448">
        <v>191080</v>
      </c>
      <c r="AT65" s="2448">
        <v>126203</v>
      </c>
      <c r="AU65" s="2448">
        <v>26424</v>
      </c>
      <c r="AV65" s="2448">
        <v>7301767</v>
      </c>
      <c r="AW65" s="2448">
        <v>4520413</v>
      </c>
      <c r="AX65" s="2448">
        <v>2138862</v>
      </c>
      <c r="AY65" s="2448">
        <v>516890</v>
      </c>
      <c r="AZ65" s="2448">
        <v>68163</v>
      </c>
      <c r="BA65" s="2448">
        <v>67695</v>
      </c>
      <c r="BB65" s="2448">
        <v>12520769</v>
      </c>
      <c r="BC65" s="2448">
        <v>7712216</v>
      </c>
      <c r="BD65" s="2448">
        <v>33530696</v>
      </c>
      <c r="BE65" s="115"/>
      <c r="BF65" s="2448">
        <v>3990352</v>
      </c>
      <c r="BG65" s="91" t="s">
        <v>28</v>
      </c>
      <c r="BH65" s="670" t="s">
        <v>26</v>
      </c>
      <c r="BI65" s="93">
        <v>1</v>
      </c>
      <c r="BJ65" s="94" t="s">
        <v>2159</v>
      </c>
      <c r="BK65" s="134" t="s">
        <v>2170</v>
      </c>
      <c r="BL65" s="2448">
        <v>420661</v>
      </c>
      <c r="BM65" s="2448">
        <v>177264</v>
      </c>
      <c r="BN65" s="2448">
        <v>92939</v>
      </c>
      <c r="BO65" s="2448">
        <v>28296</v>
      </c>
      <c r="BP65" s="2448">
        <v>2717447</v>
      </c>
      <c r="BQ65" s="2448">
        <v>1484666</v>
      </c>
      <c r="BR65" s="2448">
        <v>662031</v>
      </c>
      <c r="BS65" s="2448">
        <v>312830</v>
      </c>
      <c r="BT65" s="2448">
        <v>19512</v>
      </c>
      <c r="BU65" s="2448">
        <v>26922</v>
      </c>
      <c r="BV65" s="2448">
        <v>7838746</v>
      </c>
      <c r="BW65" s="2448">
        <v>5273553</v>
      </c>
      <c r="BX65" s="2448">
        <v>14963353</v>
      </c>
      <c r="BZ65" s="2448">
        <v>772854</v>
      </c>
      <c r="CA65" s="91" t="s">
        <v>28</v>
      </c>
      <c r="CB65" s="670" t="s">
        <v>26</v>
      </c>
      <c r="CC65" s="74"/>
      <c r="CD65" s="4"/>
    </row>
    <row r="66" spans="1:82" ht="19.5" customHeight="1">
      <c r="A66" s="93" t="s">
        <v>26</v>
      </c>
      <c r="B66" s="94" t="s">
        <v>26</v>
      </c>
      <c r="C66" s="134" t="s">
        <v>2100</v>
      </c>
      <c r="D66" s="2448">
        <v>113299</v>
      </c>
      <c r="E66" s="2448">
        <v>20764</v>
      </c>
      <c r="F66" s="2448" t="s">
        <v>21</v>
      </c>
      <c r="G66" s="2448">
        <v>1221</v>
      </c>
      <c r="H66" s="2448">
        <v>1358072</v>
      </c>
      <c r="I66" s="2448">
        <v>1170554</v>
      </c>
      <c r="J66" s="2448">
        <v>220941</v>
      </c>
      <c r="K66" s="2448">
        <v>503</v>
      </c>
      <c r="L66" s="2448">
        <v>18773</v>
      </c>
      <c r="M66" s="2448">
        <v>5977</v>
      </c>
      <c r="N66" s="2448">
        <v>1678632</v>
      </c>
      <c r="O66" s="2448">
        <v>377466</v>
      </c>
      <c r="P66" s="2448">
        <v>9522723</v>
      </c>
      <c r="Q66" s="115"/>
      <c r="R66" s="2448">
        <v>286744</v>
      </c>
      <c r="S66" s="91" t="s">
        <v>29</v>
      </c>
      <c r="T66" s="670" t="s">
        <v>26</v>
      </c>
      <c r="U66" s="93" t="s">
        <v>26</v>
      </c>
      <c r="V66" s="94" t="s">
        <v>26</v>
      </c>
      <c r="W66" s="134" t="s">
        <v>2100</v>
      </c>
      <c r="X66" s="2448">
        <v>134569</v>
      </c>
      <c r="Y66" s="2448">
        <v>17163</v>
      </c>
      <c r="Z66" s="2448" t="s">
        <v>21</v>
      </c>
      <c r="AA66" s="2448">
        <v>3643</v>
      </c>
      <c r="AB66" s="2448">
        <v>720663</v>
      </c>
      <c r="AC66" s="2448">
        <v>608416</v>
      </c>
      <c r="AD66" s="2448">
        <v>36402</v>
      </c>
      <c r="AE66" s="2448">
        <v>3620</v>
      </c>
      <c r="AF66" s="2448">
        <v>13908</v>
      </c>
      <c r="AG66" s="2448">
        <v>25098</v>
      </c>
      <c r="AH66" s="2448">
        <v>2401533</v>
      </c>
      <c r="AI66" s="2448">
        <v>1204310</v>
      </c>
      <c r="AJ66" s="2448">
        <v>7656857</v>
      </c>
      <c r="AK66" s="115"/>
      <c r="AL66" s="2448">
        <v>118399</v>
      </c>
      <c r="AM66" s="91" t="s">
        <v>29</v>
      </c>
      <c r="AN66" s="670" t="s">
        <v>26</v>
      </c>
      <c r="AO66" s="93" t="s">
        <v>26</v>
      </c>
      <c r="AP66" s="94" t="s">
        <v>26</v>
      </c>
      <c r="AQ66" s="134" t="s">
        <v>2100</v>
      </c>
      <c r="AR66" s="2448">
        <v>1573195</v>
      </c>
      <c r="AS66" s="2448">
        <v>168711</v>
      </c>
      <c r="AT66" s="2448">
        <v>44284</v>
      </c>
      <c r="AU66" s="2448">
        <v>26590</v>
      </c>
      <c r="AV66" s="2448">
        <v>6952753</v>
      </c>
      <c r="AW66" s="2448">
        <v>4259463</v>
      </c>
      <c r="AX66" s="2448">
        <v>2002464</v>
      </c>
      <c r="AY66" s="2448">
        <v>543910</v>
      </c>
      <c r="AZ66" s="2448">
        <v>67441</v>
      </c>
      <c r="BA66" s="2448">
        <v>68739</v>
      </c>
      <c r="BB66" s="2448">
        <v>11898255</v>
      </c>
      <c r="BC66" s="2448">
        <v>7413187</v>
      </c>
      <c r="BD66" s="2448">
        <v>32795746</v>
      </c>
      <c r="BE66" s="115"/>
      <c r="BF66" s="2448">
        <v>4390274</v>
      </c>
      <c r="BG66" s="91" t="s">
        <v>29</v>
      </c>
      <c r="BH66" s="670" t="s">
        <v>26</v>
      </c>
      <c r="BI66" s="93" t="s">
        <v>26</v>
      </c>
      <c r="BJ66" s="94" t="s">
        <v>26</v>
      </c>
      <c r="BK66" s="134" t="s">
        <v>2100</v>
      </c>
      <c r="BL66" s="2448">
        <v>388294</v>
      </c>
      <c r="BM66" s="2448">
        <v>208835</v>
      </c>
      <c r="BN66" s="2448">
        <v>20449</v>
      </c>
      <c r="BO66" s="2448">
        <v>27867</v>
      </c>
      <c r="BP66" s="2448">
        <v>2510219</v>
      </c>
      <c r="BQ66" s="2448">
        <v>1358320</v>
      </c>
      <c r="BR66" s="2448">
        <v>601451</v>
      </c>
      <c r="BS66" s="2448">
        <v>301815</v>
      </c>
      <c r="BT66" s="2448">
        <v>21588</v>
      </c>
      <c r="BU66" s="2448">
        <v>24631</v>
      </c>
      <c r="BV66" s="2448">
        <v>7365418</v>
      </c>
      <c r="BW66" s="2448">
        <v>4936825</v>
      </c>
      <c r="BX66" s="2448">
        <v>13131300</v>
      </c>
      <c r="BZ66" s="2448">
        <v>792098</v>
      </c>
      <c r="CA66" s="91" t="s">
        <v>29</v>
      </c>
      <c r="CB66" s="670" t="s">
        <v>26</v>
      </c>
      <c r="CC66" s="74"/>
      <c r="CD66" s="4"/>
    </row>
    <row r="67" spans="1:82" ht="15" customHeight="1">
      <c r="A67" s="97"/>
      <c r="B67" s="98"/>
      <c r="C67" s="136"/>
      <c r="D67" s="2448"/>
      <c r="E67" s="2448"/>
      <c r="F67" s="2448"/>
      <c r="G67" s="2448"/>
      <c r="H67" s="2448"/>
      <c r="I67" s="2448"/>
      <c r="J67" s="2448"/>
      <c r="K67" s="2448"/>
      <c r="L67" s="2448"/>
      <c r="M67" s="2448"/>
      <c r="N67" s="2448"/>
      <c r="O67" s="2448"/>
      <c r="P67" s="2448"/>
      <c r="Q67" s="115"/>
      <c r="R67" s="2448"/>
      <c r="S67" s="100"/>
      <c r="T67" s="509"/>
      <c r="U67" s="97"/>
      <c r="V67" s="98"/>
      <c r="W67" s="136"/>
      <c r="X67" s="2448"/>
      <c r="Y67" s="2448"/>
      <c r="Z67" s="2448"/>
      <c r="AA67" s="2448"/>
      <c r="AB67" s="2448"/>
      <c r="AC67" s="2448"/>
      <c r="AD67" s="2448"/>
      <c r="AE67" s="2448"/>
      <c r="AF67" s="2448"/>
      <c r="AG67" s="2448"/>
      <c r="AH67" s="2448"/>
      <c r="AI67" s="2448"/>
      <c r="AJ67" s="2448"/>
      <c r="AK67" s="115"/>
      <c r="AL67" s="2448"/>
      <c r="AM67" s="100"/>
      <c r="AN67" s="509"/>
      <c r="AO67" s="97"/>
      <c r="AP67" s="98"/>
      <c r="AQ67" s="136"/>
      <c r="AR67" s="2448"/>
      <c r="AS67" s="2448"/>
      <c r="AT67" s="2448"/>
      <c r="AU67" s="2448"/>
      <c r="AV67" s="2448"/>
      <c r="AW67" s="2448"/>
      <c r="AX67" s="2448"/>
      <c r="AY67" s="2448"/>
      <c r="AZ67" s="2448"/>
      <c r="BA67" s="2448"/>
      <c r="BB67" s="2448"/>
      <c r="BC67" s="2448"/>
      <c r="BD67" s="2448"/>
      <c r="BE67" s="115"/>
      <c r="BF67" s="2448"/>
      <c r="BG67" s="100"/>
      <c r="BH67" s="509"/>
      <c r="BI67" s="97"/>
      <c r="BJ67" s="98"/>
      <c r="BK67" s="136"/>
      <c r="BL67" s="2448"/>
      <c r="BM67" s="2448"/>
      <c r="BN67" s="2448"/>
      <c r="BO67" s="2448"/>
      <c r="BP67" s="2448"/>
      <c r="BQ67" s="2448"/>
      <c r="BR67" s="2448"/>
      <c r="BS67" s="2448"/>
      <c r="BT67" s="2448"/>
      <c r="BU67" s="2448"/>
      <c r="BV67" s="2448"/>
      <c r="BW67" s="2448"/>
      <c r="BX67" s="2448"/>
      <c r="BZ67" s="2448"/>
      <c r="CA67" s="100"/>
      <c r="CB67" s="509"/>
      <c r="CC67" s="74"/>
      <c r="CD67" s="4"/>
    </row>
    <row r="68" spans="1:82" ht="19.5" customHeight="1">
      <c r="A68" s="93" t="s">
        <v>2162</v>
      </c>
      <c r="B68" s="94" t="s">
        <v>23</v>
      </c>
      <c r="C68" s="137">
        <v>43466</v>
      </c>
      <c r="D68" s="2448">
        <v>58055</v>
      </c>
      <c r="E68" s="2448">
        <v>4900</v>
      </c>
      <c r="F68" s="2448">
        <v>14946</v>
      </c>
      <c r="G68" s="2448">
        <v>215</v>
      </c>
      <c r="H68" s="2448">
        <v>456188</v>
      </c>
      <c r="I68" s="2448">
        <v>385298</v>
      </c>
      <c r="J68" s="2448">
        <v>87432</v>
      </c>
      <c r="K68" s="2448">
        <v>233</v>
      </c>
      <c r="L68" s="2448">
        <v>4115</v>
      </c>
      <c r="M68" s="2448">
        <v>1798</v>
      </c>
      <c r="N68" s="2448">
        <v>608839</v>
      </c>
      <c r="O68" s="2448">
        <v>147586</v>
      </c>
      <c r="P68" s="2448">
        <v>3776725</v>
      </c>
      <c r="Q68" s="115"/>
      <c r="R68" s="2448">
        <v>110836</v>
      </c>
      <c r="S68" s="91" t="s">
        <v>30</v>
      </c>
      <c r="T68" s="670" t="s">
        <v>2160</v>
      </c>
      <c r="U68" s="93" t="s">
        <v>2162</v>
      </c>
      <c r="V68" s="94" t="s">
        <v>23</v>
      </c>
      <c r="W68" s="137">
        <v>43466</v>
      </c>
      <c r="X68" s="2448">
        <v>44964</v>
      </c>
      <c r="Y68" s="2448">
        <v>5559</v>
      </c>
      <c r="Z68" s="2448" t="s">
        <v>21</v>
      </c>
      <c r="AA68" s="2448">
        <v>937</v>
      </c>
      <c r="AB68" s="2448">
        <v>257361</v>
      </c>
      <c r="AC68" s="2448">
        <v>193662</v>
      </c>
      <c r="AD68" s="2448">
        <v>12664</v>
      </c>
      <c r="AE68" s="2448">
        <v>1477</v>
      </c>
      <c r="AF68" s="2448">
        <v>4155</v>
      </c>
      <c r="AG68" s="2448">
        <v>10055</v>
      </c>
      <c r="AH68" s="2448">
        <v>856941</v>
      </c>
      <c r="AI68" s="2448">
        <v>420580</v>
      </c>
      <c r="AJ68" s="2448">
        <v>2879339</v>
      </c>
      <c r="AK68" s="115"/>
      <c r="AL68" s="2448">
        <v>33658</v>
      </c>
      <c r="AM68" s="91" t="s">
        <v>30</v>
      </c>
      <c r="AN68" s="670" t="s">
        <v>2160</v>
      </c>
      <c r="AO68" s="93" t="s">
        <v>2162</v>
      </c>
      <c r="AP68" s="94" t="s">
        <v>23</v>
      </c>
      <c r="AQ68" s="137">
        <v>43466</v>
      </c>
      <c r="AR68" s="2448">
        <v>576568</v>
      </c>
      <c r="AS68" s="2448">
        <v>63748</v>
      </c>
      <c r="AT68" s="2448">
        <v>51306</v>
      </c>
      <c r="AU68" s="2448">
        <v>7709</v>
      </c>
      <c r="AV68" s="2448">
        <v>2468834</v>
      </c>
      <c r="AW68" s="2448">
        <v>1461416</v>
      </c>
      <c r="AX68" s="2448">
        <v>723408</v>
      </c>
      <c r="AY68" s="2448">
        <v>210480</v>
      </c>
      <c r="AZ68" s="2448">
        <v>21886</v>
      </c>
      <c r="BA68" s="2448">
        <v>21177</v>
      </c>
      <c r="BB68" s="2448">
        <v>4114728</v>
      </c>
      <c r="BC68" s="2448">
        <v>2611720</v>
      </c>
      <c r="BD68" s="2448">
        <v>11766021</v>
      </c>
      <c r="BE68" s="115"/>
      <c r="BF68" s="2448">
        <v>1486615</v>
      </c>
      <c r="BG68" s="91" t="s">
        <v>30</v>
      </c>
      <c r="BH68" s="670" t="s">
        <v>2160</v>
      </c>
      <c r="BI68" s="93" t="s">
        <v>2162</v>
      </c>
      <c r="BJ68" s="94" t="s">
        <v>23</v>
      </c>
      <c r="BK68" s="137">
        <v>43466</v>
      </c>
      <c r="BL68" s="2448">
        <v>138655</v>
      </c>
      <c r="BM68" s="2448">
        <v>80663</v>
      </c>
      <c r="BN68" s="2448">
        <v>44314</v>
      </c>
      <c r="BO68" s="2448">
        <v>8920</v>
      </c>
      <c r="BP68" s="2448">
        <v>938042</v>
      </c>
      <c r="BQ68" s="2448">
        <v>486576</v>
      </c>
      <c r="BR68" s="2448">
        <v>233196</v>
      </c>
      <c r="BS68" s="2448">
        <v>115353</v>
      </c>
      <c r="BT68" s="2448">
        <v>7664</v>
      </c>
      <c r="BU68" s="2448">
        <v>7956</v>
      </c>
      <c r="BV68" s="2448">
        <v>2522240</v>
      </c>
      <c r="BW68" s="2448">
        <v>1665611</v>
      </c>
      <c r="BX68" s="2448">
        <v>5378964</v>
      </c>
      <c r="BZ68" s="2448">
        <v>296234</v>
      </c>
      <c r="CA68" s="91" t="s">
        <v>30</v>
      </c>
      <c r="CB68" s="670" t="s">
        <v>2160</v>
      </c>
      <c r="CC68" s="1057"/>
      <c r="CD68" s="4"/>
    </row>
    <row r="69" spans="1:82" ht="19.5" customHeight="1">
      <c r="A69" s="93" t="s">
        <v>26</v>
      </c>
      <c r="B69" s="94" t="s">
        <v>26</v>
      </c>
      <c r="C69" s="1390">
        <v>43497</v>
      </c>
      <c r="D69" s="2448">
        <v>62449</v>
      </c>
      <c r="E69" s="2448">
        <v>5732</v>
      </c>
      <c r="F69" s="2448">
        <v>10194</v>
      </c>
      <c r="G69" s="2448">
        <v>149</v>
      </c>
      <c r="H69" s="2448">
        <v>418592</v>
      </c>
      <c r="I69" s="2448">
        <v>362952</v>
      </c>
      <c r="J69" s="2448">
        <v>74874</v>
      </c>
      <c r="K69" s="2448">
        <v>221</v>
      </c>
      <c r="L69" s="2448">
        <v>5751</v>
      </c>
      <c r="M69" s="2448">
        <v>1939</v>
      </c>
      <c r="N69" s="2448">
        <v>570847</v>
      </c>
      <c r="O69" s="2448">
        <v>137371</v>
      </c>
      <c r="P69" s="2448">
        <v>3487980</v>
      </c>
      <c r="Q69" s="115"/>
      <c r="R69" s="2448">
        <v>100487</v>
      </c>
      <c r="S69" s="91" t="s">
        <v>31</v>
      </c>
      <c r="T69" s="670" t="s">
        <v>26</v>
      </c>
      <c r="U69" s="93" t="s">
        <v>26</v>
      </c>
      <c r="V69" s="94" t="s">
        <v>26</v>
      </c>
      <c r="W69" s="1390">
        <v>43497</v>
      </c>
      <c r="X69" s="2448">
        <v>40453</v>
      </c>
      <c r="Y69" s="2448">
        <v>6448</v>
      </c>
      <c r="Z69" s="2448" t="s">
        <v>21</v>
      </c>
      <c r="AA69" s="2448">
        <v>788</v>
      </c>
      <c r="AB69" s="2448">
        <v>247329</v>
      </c>
      <c r="AC69" s="2448">
        <v>194849</v>
      </c>
      <c r="AD69" s="2448">
        <v>11327</v>
      </c>
      <c r="AE69" s="2448">
        <v>1458</v>
      </c>
      <c r="AF69" s="2448">
        <v>4048</v>
      </c>
      <c r="AG69" s="2448">
        <v>9455</v>
      </c>
      <c r="AH69" s="2448">
        <v>785149</v>
      </c>
      <c r="AI69" s="2448">
        <v>369491</v>
      </c>
      <c r="AJ69" s="2448">
        <v>2612363</v>
      </c>
      <c r="AK69" s="115"/>
      <c r="AL69" s="2448">
        <v>33615</v>
      </c>
      <c r="AM69" s="91" t="s">
        <v>31</v>
      </c>
      <c r="AN69" s="670" t="s">
        <v>26</v>
      </c>
      <c r="AO69" s="93" t="s">
        <v>26</v>
      </c>
      <c r="AP69" s="94" t="s">
        <v>26</v>
      </c>
      <c r="AQ69" s="1390">
        <v>43497</v>
      </c>
      <c r="AR69" s="2448">
        <v>484117</v>
      </c>
      <c r="AS69" s="2448">
        <v>58323</v>
      </c>
      <c r="AT69" s="2448">
        <v>46885</v>
      </c>
      <c r="AU69" s="2448">
        <v>8018</v>
      </c>
      <c r="AV69" s="2448">
        <v>2271982</v>
      </c>
      <c r="AW69" s="2448">
        <v>1297182</v>
      </c>
      <c r="AX69" s="2448">
        <v>688952</v>
      </c>
      <c r="AY69" s="2448">
        <v>198528</v>
      </c>
      <c r="AZ69" s="2448">
        <v>17628</v>
      </c>
      <c r="BA69" s="2448">
        <v>21269</v>
      </c>
      <c r="BB69" s="2448">
        <v>3795406</v>
      </c>
      <c r="BC69" s="2448">
        <v>2350680</v>
      </c>
      <c r="BD69" s="2448">
        <v>10919356</v>
      </c>
      <c r="BE69" s="115"/>
      <c r="BF69" s="2448">
        <v>1317225</v>
      </c>
      <c r="BG69" s="91" t="s">
        <v>31</v>
      </c>
      <c r="BH69" s="670" t="s">
        <v>26</v>
      </c>
      <c r="BI69" s="93" t="s">
        <v>26</v>
      </c>
      <c r="BJ69" s="94" t="s">
        <v>26</v>
      </c>
      <c r="BK69" s="1390">
        <v>43497</v>
      </c>
      <c r="BL69" s="2448">
        <v>116106</v>
      </c>
      <c r="BM69" s="2448">
        <v>62822</v>
      </c>
      <c r="BN69" s="2448">
        <v>38067</v>
      </c>
      <c r="BO69" s="2448">
        <v>8124</v>
      </c>
      <c r="BP69" s="2448">
        <v>828078</v>
      </c>
      <c r="BQ69" s="2448">
        <v>422441</v>
      </c>
      <c r="BR69" s="2448">
        <v>199566</v>
      </c>
      <c r="BS69" s="2448">
        <v>111792</v>
      </c>
      <c r="BT69" s="2448">
        <v>7334</v>
      </c>
      <c r="BU69" s="2448">
        <v>8605</v>
      </c>
      <c r="BV69" s="2448">
        <v>2394485</v>
      </c>
      <c r="BW69" s="2448">
        <v>1607624</v>
      </c>
      <c r="BX69" s="2448">
        <v>4919346</v>
      </c>
      <c r="BZ69" s="2448">
        <v>252864</v>
      </c>
      <c r="CA69" s="91" t="s">
        <v>31</v>
      </c>
      <c r="CB69" s="670" t="s">
        <v>26</v>
      </c>
      <c r="CC69" s="74"/>
      <c r="CD69" s="4"/>
    </row>
    <row r="70" spans="1:82" ht="19.5" customHeight="1">
      <c r="A70" s="93" t="s">
        <v>26</v>
      </c>
      <c r="B70" s="94" t="s">
        <v>26</v>
      </c>
      <c r="C70" s="1390">
        <v>43525</v>
      </c>
      <c r="D70" s="2448">
        <v>45626</v>
      </c>
      <c r="E70" s="2448">
        <v>6707</v>
      </c>
      <c r="F70" s="2448">
        <v>173</v>
      </c>
      <c r="G70" s="2448">
        <v>208</v>
      </c>
      <c r="H70" s="2448">
        <v>457945</v>
      </c>
      <c r="I70" s="2448">
        <v>397492</v>
      </c>
      <c r="J70" s="2448">
        <v>77364</v>
      </c>
      <c r="K70" s="2448">
        <v>192</v>
      </c>
      <c r="L70" s="2448">
        <v>5319</v>
      </c>
      <c r="M70" s="2448">
        <v>2006</v>
      </c>
      <c r="N70" s="2448">
        <v>609907</v>
      </c>
      <c r="O70" s="2448">
        <v>154356</v>
      </c>
      <c r="P70" s="2448">
        <v>3613322</v>
      </c>
      <c r="Q70" s="115"/>
      <c r="R70" s="2448">
        <v>103822</v>
      </c>
      <c r="S70" s="91" t="s">
        <v>32</v>
      </c>
      <c r="T70" s="670" t="s">
        <v>26</v>
      </c>
      <c r="U70" s="93" t="s">
        <v>26</v>
      </c>
      <c r="V70" s="94" t="s">
        <v>26</v>
      </c>
      <c r="W70" s="1390">
        <v>43525</v>
      </c>
      <c r="X70" s="2448">
        <v>44648</v>
      </c>
      <c r="Y70" s="2448">
        <v>7272</v>
      </c>
      <c r="Z70" s="2448" t="s">
        <v>21</v>
      </c>
      <c r="AA70" s="2448">
        <v>1077</v>
      </c>
      <c r="AB70" s="2448">
        <v>268954</v>
      </c>
      <c r="AC70" s="2448">
        <v>216739</v>
      </c>
      <c r="AD70" s="2448">
        <v>12879</v>
      </c>
      <c r="AE70" s="2448">
        <v>1343</v>
      </c>
      <c r="AF70" s="2448">
        <v>4671</v>
      </c>
      <c r="AG70" s="2448">
        <v>11260</v>
      </c>
      <c r="AH70" s="2448">
        <v>849062</v>
      </c>
      <c r="AI70" s="2448">
        <v>399550</v>
      </c>
      <c r="AJ70" s="2448">
        <v>2735939</v>
      </c>
      <c r="AK70" s="115"/>
      <c r="AL70" s="2448">
        <v>41127</v>
      </c>
      <c r="AM70" s="91" t="s">
        <v>32</v>
      </c>
      <c r="AN70" s="670" t="s">
        <v>26</v>
      </c>
      <c r="AO70" s="93" t="s">
        <v>26</v>
      </c>
      <c r="AP70" s="94" t="s">
        <v>26</v>
      </c>
      <c r="AQ70" s="1390">
        <v>43525</v>
      </c>
      <c r="AR70" s="2448">
        <v>555398</v>
      </c>
      <c r="AS70" s="2448">
        <v>57029</v>
      </c>
      <c r="AT70" s="2448">
        <v>47434</v>
      </c>
      <c r="AU70" s="2448">
        <v>8544</v>
      </c>
      <c r="AV70" s="2448">
        <v>2677871</v>
      </c>
      <c r="AW70" s="2448">
        <v>1610525</v>
      </c>
      <c r="AX70" s="2448">
        <v>796576</v>
      </c>
      <c r="AY70" s="2448">
        <v>208391</v>
      </c>
      <c r="AZ70" s="2448">
        <v>20366</v>
      </c>
      <c r="BA70" s="2448">
        <v>25808</v>
      </c>
      <c r="BB70" s="2448">
        <v>4199904</v>
      </c>
      <c r="BC70" s="2448">
        <v>2517109</v>
      </c>
      <c r="BD70" s="2448">
        <v>11933016</v>
      </c>
      <c r="BE70" s="115"/>
      <c r="BF70" s="2448">
        <v>1435398</v>
      </c>
      <c r="BG70" s="91" t="s">
        <v>32</v>
      </c>
      <c r="BH70" s="670" t="s">
        <v>26</v>
      </c>
      <c r="BI70" s="93" t="s">
        <v>26</v>
      </c>
      <c r="BJ70" s="94" t="s">
        <v>26</v>
      </c>
      <c r="BK70" s="1390">
        <v>43525</v>
      </c>
      <c r="BL70" s="2448">
        <v>122693</v>
      </c>
      <c r="BM70" s="2448">
        <v>57114</v>
      </c>
      <c r="BN70" s="2448">
        <v>46724</v>
      </c>
      <c r="BO70" s="2448">
        <v>10458</v>
      </c>
      <c r="BP70" s="2448">
        <v>912453</v>
      </c>
      <c r="BQ70" s="2448">
        <v>464140</v>
      </c>
      <c r="BR70" s="2448">
        <v>225728</v>
      </c>
      <c r="BS70" s="2448">
        <v>111181</v>
      </c>
      <c r="BT70" s="2448">
        <v>6254</v>
      </c>
      <c r="BU70" s="2448">
        <v>9714</v>
      </c>
      <c r="BV70" s="2448">
        <v>2564520</v>
      </c>
      <c r="BW70" s="2448">
        <v>1740207</v>
      </c>
      <c r="BX70" s="2448">
        <v>5316676</v>
      </c>
      <c r="BZ70" s="2448">
        <v>231374</v>
      </c>
      <c r="CA70" s="91" t="s">
        <v>32</v>
      </c>
      <c r="CB70" s="670" t="s">
        <v>26</v>
      </c>
      <c r="CC70" s="74"/>
      <c r="CD70" s="4"/>
    </row>
    <row r="71" spans="1:82" ht="19.5" customHeight="1">
      <c r="A71" s="93" t="s">
        <v>26</v>
      </c>
      <c r="B71" s="94" t="s">
        <v>26</v>
      </c>
      <c r="C71" s="1390">
        <v>43556</v>
      </c>
      <c r="D71" s="2448">
        <v>32202</v>
      </c>
      <c r="E71" s="2448">
        <v>6235</v>
      </c>
      <c r="F71" s="2448" t="s">
        <v>21</v>
      </c>
      <c r="G71" s="2448">
        <v>249</v>
      </c>
      <c r="H71" s="2448">
        <v>374265</v>
      </c>
      <c r="I71" s="2448">
        <v>285181</v>
      </c>
      <c r="J71" s="2448">
        <v>78985</v>
      </c>
      <c r="K71" s="2448">
        <v>165</v>
      </c>
      <c r="L71" s="2448">
        <v>1574</v>
      </c>
      <c r="M71" s="2448">
        <v>1805</v>
      </c>
      <c r="N71" s="2448">
        <v>511767</v>
      </c>
      <c r="O71" s="2448">
        <v>144591</v>
      </c>
      <c r="P71" s="2448">
        <v>2714243</v>
      </c>
      <c r="Q71" s="115"/>
      <c r="R71" s="2448">
        <v>91371</v>
      </c>
      <c r="S71" s="91" t="s">
        <v>33</v>
      </c>
      <c r="T71" s="670" t="s">
        <v>26</v>
      </c>
      <c r="U71" s="93" t="s">
        <v>26</v>
      </c>
      <c r="V71" s="94" t="s">
        <v>26</v>
      </c>
      <c r="W71" s="1390">
        <v>43556</v>
      </c>
      <c r="X71" s="2448">
        <v>43436</v>
      </c>
      <c r="Y71" s="2448">
        <v>6714</v>
      </c>
      <c r="Z71" s="2448" t="s">
        <v>21</v>
      </c>
      <c r="AA71" s="2448">
        <v>1133</v>
      </c>
      <c r="AB71" s="2448">
        <v>223146</v>
      </c>
      <c r="AC71" s="2448">
        <v>170258</v>
      </c>
      <c r="AD71" s="2448">
        <v>11385</v>
      </c>
      <c r="AE71" s="2448">
        <v>1203</v>
      </c>
      <c r="AF71" s="2448">
        <v>3854</v>
      </c>
      <c r="AG71" s="2448">
        <v>6688</v>
      </c>
      <c r="AH71" s="2448">
        <v>814104</v>
      </c>
      <c r="AI71" s="2448">
        <v>409588</v>
      </c>
      <c r="AJ71" s="2448">
        <v>2566493</v>
      </c>
      <c r="AK71" s="115"/>
      <c r="AL71" s="2448">
        <v>35778</v>
      </c>
      <c r="AM71" s="91" t="s">
        <v>33</v>
      </c>
      <c r="AN71" s="670" t="s">
        <v>26</v>
      </c>
      <c r="AO71" s="93" t="s">
        <v>26</v>
      </c>
      <c r="AP71" s="94" t="s">
        <v>26</v>
      </c>
      <c r="AQ71" s="1390">
        <v>43556</v>
      </c>
      <c r="AR71" s="2448">
        <v>505101</v>
      </c>
      <c r="AS71" s="2448">
        <v>50789</v>
      </c>
      <c r="AT71" s="2448">
        <v>51128</v>
      </c>
      <c r="AU71" s="2448">
        <v>8428</v>
      </c>
      <c r="AV71" s="2448">
        <v>2482611</v>
      </c>
      <c r="AW71" s="2448">
        <v>1497880</v>
      </c>
      <c r="AX71" s="2448">
        <v>736878</v>
      </c>
      <c r="AY71" s="2448">
        <v>189583</v>
      </c>
      <c r="AZ71" s="2448">
        <v>23964</v>
      </c>
      <c r="BA71" s="2448">
        <v>24088</v>
      </c>
      <c r="BB71" s="2448">
        <v>3998660</v>
      </c>
      <c r="BC71" s="2448">
        <v>2442616</v>
      </c>
      <c r="BD71" s="2448">
        <v>10976573</v>
      </c>
      <c r="BE71" s="115"/>
      <c r="BF71" s="2448">
        <v>1363089</v>
      </c>
      <c r="BG71" s="91" t="s">
        <v>33</v>
      </c>
      <c r="BH71" s="670" t="s">
        <v>26</v>
      </c>
      <c r="BI71" s="93" t="s">
        <v>26</v>
      </c>
      <c r="BJ71" s="94" t="s">
        <v>26</v>
      </c>
      <c r="BK71" s="1390">
        <v>43556</v>
      </c>
      <c r="BL71" s="2448">
        <v>134107</v>
      </c>
      <c r="BM71" s="2448">
        <v>60470</v>
      </c>
      <c r="BN71" s="2448">
        <v>27475</v>
      </c>
      <c r="BO71" s="2448">
        <v>9920</v>
      </c>
      <c r="BP71" s="2448">
        <v>838373</v>
      </c>
      <c r="BQ71" s="2448">
        <v>448942</v>
      </c>
      <c r="BR71" s="2448">
        <v>221945</v>
      </c>
      <c r="BS71" s="2448">
        <v>101366</v>
      </c>
      <c r="BT71" s="2448">
        <v>7148</v>
      </c>
      <c r="BU71" s="2448">
        <v>5376</v>
      </c>
      <c r="BV71" s="2448">
        <v>2384043</v>
      </c>
      <c r="BW71" s="2448">
        <v>1644422</v>
      </c>
      <c r="BX71" s="2448">
        <v>4491003</v>
      </c>
      <c r="BZ71" s="2448">
        <v>247883</v>
      </c>
      <c r="CA71" s="91" t="s">
        <v>33</v>
      </c>
      <c r="CB71" s="670" t="s">
        <v>26</v>
      </c>
      <c r="CC71" s="74"/>
      <c r="CD71" s="4"/>
    </row>
    <row r="72" spans="1:82" ht="19.5" customHeight="1">
      <c r="A72" s="93">
        <v>1</v>
      </c>
      <c r="B72" s="94" t="s">
        <v>2159</v>
      </c>
      <c r="C72" s="137">
        <v>43586</v>
      </c>
      <c r="D72" s="2448">
        <v>40940</v>
      </c>
      <c r="E72" s="2448">
        <v>4721</v>
      </c>
      <c r="F72" s="2448" t="s">
        <v>21</v>
      </c>
      <c r="G72" s="2448">
        <v>291</v>
      </c>
      <c r="H72" s="2448">
        <v>402298</v>
      </c>
      <c r="I72" s="2448">
        <v>321789</v>
      </c>
      <c r="J72" s="2448">
        <v>81602</v>
      </c>
      <c r="K72" s="2448">
        <v>73</v>
      </c>
      <c r="L72" s="2448">
        <v>6159</v>
      </c>
      <c r="M72" s="2448">
        <v>2014</v>
      </c>
      <c r="N72" s="2448">
        <v>540693</v>
      </c>
      <c r="O72" s="2448">
        <v>147256</v>
      </c>
      <c r="P72" s="2448">
        <v>2654274</v>
      </c>
      <c r="Q72" s="115"/>
      <c r="R72" s="2448">
        <v>83753</v>
      </c>
      <c r="S72" s="91" t="s">
        <v>34</v>
      </c>
      <c r="T72" s="670" t="s">
        <v>26</v>
      </c>
      <c r="U72" s="93">
        <v>1</v>
      </c>
      <c r="V72" s="94" t="s">
        <v>2159</v>
      </c>
      <c r="W72" s="137">
        <v>43586</v>
      </c>
      <c r="X72" s="2448">
        <v>46516</v>
      </c>
      <c r="Y72" s="2448">
        <v>3023</v>
      </c>
      <c r="Z72" s="2448" t="s">
        <v>21</v>
      </c>
      <c r="AA72" s="2448">
        <v>924</v>
      </c>
      <c r="AB72" s="2448">
        <v>209555</v>
      </c>
      <c r="AC72" s="2448">
        <v>170573</v>
      </c>
      <c r="AD72" s="2448">
        <v>12142</v>
      </c>
      <c r="AE72" s="2448">
        <v>1073</v>
      </c>
      <c r="AF72" s="2448">
        <v>5017</v>
      </c>
      <c r="AG72" s="2448">
        <v>6066</v>
      </c>
      <c r="AH72" s="2448">
        <v>815756</v>
      </c>
      <c r="AI72" s="2448">
        <v>434048</v>
      </c>
      <c r="AJ72" s="2448">
        <v>2314960</v>
      </c>
      <c r="AK72" s="115"/>
      <c r="AL72" s="2448">
        <v>34911</v>
      </c>
      <c r="AM72" s="91" t="s">
        <v>34</v>
      </c>
      <c r="AN72" s="670" t="s">
        <v>26</v>
      </c>
      <c r="AO72" s="93">
        <v>1</v>
      </c>
      <c r="AP72" s="94" t="s">
        <v>2159</v>
      </c>
      <c r="AQ72" s="137">
        <v>43586</v>
      </c>
      <c r="AR72" s="2448">
        <v>494302</v>
      </c>
      <c r="AS72" s="2448">
        <v>55501</v>
      </c>
      <c r="AT72" s="2448">
        <v>50974</v>
      </c>
      <c r="AU72" s="2448">
        <v>8981</v>
      </c>
      <c r="AV72" s="2448">
        <v>2423503</v>
      </c>
      <c r="AW72" s="2448">
        <v>1466151</v>
      </c>
      <c r="AX72" s="2448">
        <v>731542</v>
      </c>
      <c r="AY72" s="2448">
        <v>168962</v>
      </c>
      <c r="AZ72" s="2448">
        <v>23661</v>
      </c>
      <c r="BA72" s="2448">
        <v>24895</v>
      </c>
      <c r="BB72" s="2448">
        <v>3930769</v>
      </c>
      <c r="BC72" s="2448">
        <v>2413453</v>
      </c>
      <c r="BD72" s="2448">
        <v>10736556</v>
      </c>
      <c r="BE72" s="115"/>
      <c r="BF72" s="2448">
        <v>1242673</v>
      </c>
      <c r="BG72" s="91" t="s">
        <v>34</v>
      </c>
      <c r="BH72" s="670" t="s">
        <v>26</v>
      </c>
      <c r="BI72" s="93">
        <v>1</v>
      </c>
      <c r="BJ72" s="94" t="s">
        <v>2159</v>
      </c>
      <c r="BK72" s="137">
        <v>43586</v>
      </c>
      <c r="BL72" s="2448">
        <v>140362</v>
      </c>
      <c r="BM72" s="2448">
        <v>47126</v>
      </c>
      <c r="BN72" s="2448">
        <v>10996</v>
      </c>
      <c r="BO72" s="2448">
        <v>4757</v>
      </c>
      <c r="BP72" s="2448">
        <v>924841</v>
      </c>
      <c r="BQ72" s="2448">
        <v>482563</v>
      </c>
      <c r="BR72" s="2448">
        <v>239792</v>
      </c>
      <c r="BS72" s="2448">
        <v>100070</v>
      </c>
      <c r="BT72" s="2448">
        <v>6247</v>
      </c>
      <c r="BU72" s="2448">
        <v>6495</v>
      </c>
      <c r="BV72" s="2448">
        <v>2488490</v>
      </c>
      <c r="BW72" s="2448">
        <v>1737375</v>
      </c>
      <c r="BX72" s="2448">
        <v>4243523</v>
      </c>
      <c r="BZ72" s="2448">
        <v>266485</v>
      </c>
      <c r="CA72" s="91" t="s">
        <v>34</v>
      </c>
      <c r="CB72" s="670" t="s">
        <v>26</v>
      </c>
      <c r="CC72" s="74"/>
      <c r="CD72" s="4"/>
    </row>
    <row r="73" spans="1:82" ht="19.5" customHeight="1">
      <c r="A73" s="93" t="s">
        <v>26</v>
      </c>
      <c r="B73" s="94" t="s">
        <v>26</v>
      </c>
      <c r="C73" s="1390">
        <v>43617</v>
      </c>
      <c r="D73" s="2448">
        <v>23487</v>
      </c>
      <c r="E73" s="2448">
        <v>5922</v>
      </c>
      <c r="F73" s="2448" t="s">
        <v>21</v>
      </c>
      <c r="G73" s="2448">
        <v>152</v>
      </c>
      <c r="H73" s="2448">
        <v>416204</v>
      </c>
      <c r="I73" s="2448">
        <v>360003</v>
      </c>
      <c r="J73" s="2448">
        <v>75707</v>
      </c>
      <c r="K73" s="2448">
        <v>62</v>
      </c>
      <c r="L73" s="2448">
        <v>4429</v>
      </c>
      <c r="M73" s="2448">
        <v>2372</v>
      </c>
      <c r="N73" s="2448">
        <v>548428</v>
      </c>
      <c r="O73" s="2448">
        <v>137668</v>
      </c>
      <c r="P73" s="2448">
        <v>3070446</v>
      </c>
      <c r="Q73" s="115"/>
      <c r="R73" s="2448">
        <v>72748</v>
      </c>
      <c r="S73" s="91" t="s">
        <v>35</v>
      </c>
      <c r="T73" s="670" t="s">
        <v>26</v>
      </c>
      <c r="U73" s="93" t="s">
        <v>26</v>
      </c>
      <c r="V73" s="94" t="s">
        <v>26</v>
      </c>
      <c r="W73" s="1390">
        <v>43617</v>
      </c>
      <c r="X73" s="2448">
        <v>18584</v>
      </c>
      <c r="Y73" s="2448">
        <v>3957</v>
      </c>
      <c r="Z73" s="2448" t="s">
        <v>21</v>
      </c>
      <c r="AA73" s="2448">
        <v>1146</v>
      </c>
      <c r="AB73" s="2448">
        <v>205131</v>
      </c>
      <c r="AC73" s="2448">
        <v>160416</v>
      </c>
      <c r="AD73" s="2448">
        <v>11456</v>
      </c>
      <c r="AE73" s="2448">
        <v>960</v>
      </c>
      <c r="AF73" s="2448">
        <v>1931</v>
      </c>
      <c r="AG73" s="2448">
        <v>9490</v>
      </c>
      <c r="AH73" s="2448">
        <v>738793</v>
      </c>
      <c r="AI73" s="2448">
        <v>404631</v>
      </c>
      <c r="AJ73" s="2448">
        <v>1939899</v>
      </c>
      <c r="AK73" s="115"/>
      <c r="AL73" s="2448">
        <v>17859</v>
      </c>
      <c r="AM73" s="91" t="s">
        <v>35</v>
      </c>
      <c r="AN73" s="670" t="s">
        <v>26</v>
      </c>
      <c r="AO73" s="93" t="s">
        <v>26</v>
      </c>
      <c r="AP73" s="94" t="s">
        <v>26</v>
      </c>
      <c r="AQ73" s="1390">
        <v>43617</v>
      </c>
      <c r="AR73" s="2448">
        <v>515666</v>
      </c>
      <c r="AS73" s="2448">
        <v>46002</v>
      </c>
      <c r="AT73" s="2448">
        <v>48165</v>
      </c>
      <c r="AU73" s="2448">
        <v>8132</v>
      </c>
      <c r="AV73" s="2448">
        <v>2504165</v>
      </c>
      <c r="AW73" s="2448">
        <v>1533499</v>
      </c>
      <c r="AX73" s="2448">
        <v>759227</v>
      </c>
      <c r="AY73" s="2448">
        <v>169248</v>
      </c>
      <c r="AZ73" s="2448">
        <v>23733</v>
      </c>
      <c r="BA73" s="2448">
        <v>21225</v>
      </c>
      <c r="BB73" s="2448">
        <v>4074067</v>
      </c>
      <c r="BC73" s="2448">
        <v>2523749</v>
      </c>
      <c r="BD73" s="2448">
        <v>10632663</v>
      </c>
      <c r="BE73" s="115"/>
      <c r="BF73" s="2448">
        <v>1231537</v>
      </c>
      <c r="BG73" s="91" t="s">
        <v>35</v>
      </c>
      <c r="BH73" s="670" t="s">
        <v>26</v>
      </c>
      <c r="BI73" s="93" t="s">
        <v>26</v>
      </c>
      <c r="BJ73" s="94" t="s">
        <v>26</v>
      </c>
      <c r="BK73" s="1390">
        <v>43617</v>
      </c>
      <c r="BL73" s="2448">
        <v>125945</v>
      </c>
      <c r="BM73" s="2448">
        <v>60529</v>
      </c>
      <c r="BN73" s="2448">
        <v>18764</v>
      </c>
      <c r="BO73" s="2448">
        <v>10016</v>
      </c>
      <c r="BP73" s="2448">
        <v>861125</v>
      </c>
      <c r="BQ73" s="2448">
        <v>458789</v>
      </c>
      <c r="BR73" s="2448">
        <v>230995</v>
      </c>
      <c r="BS73" s="2448">
        <v>100602</v>
      </c>
      <c r="BT73" s="2448">
        <v>7940</v>
      </c>
      <c r="BU73" s="2448">
        <v>4673</v>
      </c>
      <c r="BV73" s="2448">
        <v>2490946</v>
      </c>
      <c r="BW73" s="2448">
        <v>1794312</v>
      </c>
      <c r="BX73" s="2448">
        <v>4387059</v>
      </c>
      <c r="BZ73" s="2448">
        <v>249151</v>
      </c>
      <c r="CA73" s="91" t="s">
        <v>35</v>
      </c>
      <c r="CB73" s="670" t="s">
        <v>26</v>
      </c>
      <c r="CC73" s="74"/>
      <c r="CD73" s="4"/>
    </row>
    <row r="74" spans="1:82" ht="19.5" customHeight="1">
      <c r="A74" s="93" t="s">
        <v>26</v>
      </c>
      <c r="B74" s="94" t="s">
        <v>26</v>
      </c>
      <c r="C74" s="1390">
        <v>43647</v>
      </c>
      <c r="D74" s="2448">
        <v>29078</v>
      </c>
      <c r="E74" s="2448">
        <v>8717</v>
      </c>
      <c r="F74" s="2448" t="s">
        <v>21</v>
      </c>
      <c r="G74" s="2448">
        <v>479</v>
      </c>
      <c r="H74" s="2448">
        <v>427778</v>
      </c>
      <c r="I74" s="2448">
        <v>365137</v>
      </c>
      <c r="J74" s="2448">
        <v>79376</v>
      </c>
      <c r="K74" s="2448">
        <v>49</v>
      </c>
      <c r="L74" s="2448">
        <v>4962</v>
      </c>
      <c r="M74" s="2448">
        <v>1839</v>
      </c>
      <c r="N74" s="2448">
        <v>526404</v>
      </c>
      <c r="O74" s="2448">
        <v>133492</v>
      </c>
      <c r="P74" s="2448">
        <v>3033669</v>
      </c>
      <c r="Q74" s="115"/>
      <c r="R74" s="2448">
        <v>69857</v>
      </c>
      <c r="S74" s="91" t="s">
        <v>36</v>
      </c>
      <c r="T74" s="670" t="s">
        <v>26</v>
      </c>
      <c r="U74" s="93" t="s">
        <v>26</v>
      </c>
      <c r="V74" s="94" t="s">
        <v>26</v>
      </c>
      <c r="W74" s="1390">
        <v>43647</v>
      </c>
      <c r="X74" s="2448">
        <v>5620</v>
      </c>
      <c r="Y74" s="2448">
        <v>5429</v>
      </c>
      <c r="Z74" s="2448" t="s">
        <v>21</v>
      </c>
      <c r="AA74" s="2448">
        <v>1405</v>
      </c>
      <c r="AB74" s="2448">
        <v>265808</v>
      </c>
      <c r="AC74" s="2448">
        <v>210907</v>
      </c>
      <c r="AD74" s="2448">
        <v>12429</v>
      </c>
      <c r="AE74" s="2448">
        <v>1046</v>
      </c>
      <c r="AF74" s="2448">
        <v>4667</v>
      </c>
      <c r="AG74" s="2448">
        <v>10632</v>
      </c>
      <c r="AH74" s="2448">
        <v>777936</v>
      </c>
      <c r="AI74" s="2448">
        <v>356149</v>
      </c>
      <c r="AJ74" s="2448">
        <v>2508891</v>
      </c>
      <c r="AK74" s="115"/>
      <c r="AL74" s="2448">
        <v>17660</v>
      </c>
      <c r="AM74" s="91" t="s">
        <v>36</v>
      </c>
      <c r="AN74" s="670" t="s">
        <v>26</v>
      </c>
      <c r="AO74" s="93" t="s">
        <v>26</v>
      </c>
      <c r="AP74" s="94" t="s">
        <v>26</v>
      </c>
      <c r="AQ74" s="1390">
        <v>43647</v>
      </c>
      <c r="AR74" s="2448">
        <v>532585</v>
      </c>
      <c r="AS74" s="2448">
        <v>68603</v>
      </c>
      <c r="AT74" s="2448">
        <v>29055</v>
      </c>
      <c r="AU74" s="2448">
        <v>9565</v>
      </c>
      <c r="AV74" s="2448">
        <v>2517849</v>
      </c>
      <c r="AW74" s="2448">
        <v>1548382</v>
      </c>
      <c r="AX74" s="2448">
        <v>742587</v>
      </c>
      <c r="AY74" s="2448">
        <v>191922</v>
      </c>
      <c r="AZ74" s="2448">
        <v>24965</v>
      </c>
      <c r="BA74" s="2448">
        <v>22902</v>
      </c>
      <c r="BB74" s="2448">
        <v>4273239</v>
      </c>
      <c r="BC74" s="2448">
        <v>2616626</v>
      </c>
      <c r="BD74" s="2448">
        <v>11165759</v>
      </c>
      <c r="BE74" s="115"/>
      <c r="BF74" s="2448">
        <v>1339283</v>
      </c>
      <c r="BG74" s="91" t="s">
        <v>36</v>
      </c>
      <c r="BH74" s="670" t="s">
        <v>26</v>
      </c>
      <c r="BI74" s="93" t="s">
        <v>26</v>
      </c>
      <c r="BJ74" s="94" t="s">
        <v>26</v>
      </c>
      <c r="BK74" s="1390">
        <v>43647</v>
      </c>
      <c r="BL74" s="2448">
        <v>143997</v>
      </c>
      <c r="BM74" s="2448">
        <v>57324</v>
      </c>
      <c r="BN74" s="2448">
        <v>37328</v>
      </c>
      <c r="BO74" s="2448">
        <v>9480</v>
      </c>
      <c r="BP74" s="2448">
        <v>914845</v>
      </c>
      <c r="BQ74" s="2448">
        <v>501526</v>
      </c>
      <c r="BR74" s="2448">
        <v>226317</v>
      </c>
      <c r="BS74" s="2448">
        <v>109787</v>
      </c>
      <c r="BT74" s="2448">
        <v>4660</v>
      </c>
      <c r="BU74" s="2448">
        <v>9322</v>
      </c>
      <c r="BV74" s="2448">
        <v>2648443</v>
      </c>
      <c r="BW74" s="2448">
        <v>1798353</v>
      </c>
      <c r="BX74" s="2448">
        <v>5180783</v>
      </c>
      <c r="BZ74" s="2448">
        <v>267236</v>
      </c>
      <c r="CA74" s="91" t="s">
        <v>36</v>
      </c>
      <c r="CB74" s="670" t="s">
        <v>26</v>
      </c>
      <c r="CC74" s="74"/>
      <c r="CD74" s="4"/>
    </row>
    <row r="75" spans="1:82" ht="19.5" customHeight="1">
      <c r="A75" s="93" t="s">
        <v>26</v>
      </c>
      <c r="B75" s="94" t="s">
        <v>26</v>
      </c>
      <c r="C75" s="1390">
        <v>43678</v>
      </c>
      <c r="D75" s="2448">
        <v>33684</v>
      </c>
      <c r="E75" s="2448">
        <v>6480</v>
      </c>
      <c r="F75" s="2448" t="s">
        <v>21</v>
      </c>
      <c r="G75" s="2448">
        <v>429</v>
      </c>
      <c r="H75" s="2448">
        <v>424315</v>
      </c>
      <c r="I75" s="2448">
        <v>356698</v>
      </c>
      <c r="J75" s="2448">
        <v>77015</v>
      </c>
      <c r="K75" s="2448">
        <v>50</v>
      </c>
      <c r="L75" s="2448">
        <v>4776</v>
      </c>
      <c r="M75" s="2448">
        <v>1011</v>
      </c>
      <c r="N75" s="2448">
        <v>535920</v>
      </c>
      <c r="O75" s="2448">
        <v>137704</v>
      </c>
      <c r="P75" s="2448">
        <v>3054803</v>
      </c>
      <c r="Q75" s="115"/>
      <c r="R75" s="2448">
        <v>80126</v>
      </c>
      <c r="S75" s="91" t="s">
        <v>37</v>
      </c>
      <c r="T75" s="670" t="s">
        <v>26</v>
      </c>
      <c r="U75" s="93" t="s">
        <v>26</v>
      </c>
      <c r="V75" s="94" t="s">
        <v>26</v>
      </c>
      <c r="W75" s="1390">
        <v>43678</v>
      </c>
      <c r="X75" s="2448">
        <v>37444</v>
      </c>
      <c r="Y75" s="2448">
        <v>5897</v>
      </c>
      <c r="Z75" s="2448" t="s">
        <v>21</v>
      </c>
      <c r="AA75" s="2448">
        <v>999</v>
      </c>
      <c r="AB75" s="2448">
        <v>260649</v>
      </c>
      <c r="AC75" s="2448">
        <v>210562</v>
      </c>
      <c r="AD75" s="2448">
        <v>11897</v>
      </c>
      <c r="AE75" s="2448">
        <v>956</v>
      </c>
      <c r="AF75" s="2448">
        <v>4597</v>
      </c>
      <c r="AG75" s="2448">
        <v>9507</v>
      </c>
      <c r="AH75" s="2448">
        <v>830380</v>
      </c>
      <c r="AI75" s="2448">
        <v>391886</v>
      </c>
      <c r="AJ75" s="2448">
        <v>2639518</v>
      </c>
      <c r="AK75" s="115"/>
      <c r="AL75" s="2448">
        <v>33427</v>
      </c>
      <c r="AM75" s="91" t="s">
        <v>37</v>
      </c>
      <c r="AN75" s="670" t="s">
        <v>26</v>
      </c>
      <c r="AO75" s="93" t="s">
        <v>26</v>
      </c>
      <c r="AP75" s="94" t="s">
        <v>26</v>
      </c>
      <c r="AQ75" s="1390">
        <v>43678</v>
      </c>
      <c r="AR75" s="2448">
        <v>559130</v>
      </c>
      <c r="AS75" s="2448">
        <v>64504</v>
      </c>
      <c r="AT75" s="2448">
        <v>48403</v>
      </c>
      <c r="AU75" s="2448">
        <v>8479</v>
      </c>
      <c r="AV75" s="2448">
        <v>2492845</v>
      </c>
      <c r="AW75" s="2448">
        <v>1562067</v>
      </c>
      <c r="AX75" s="2448">
        <v>736291</v>
      </c>
      <c r="AY75" s="2448">
        <v>162120</v>
      </c>
      <c r="AZ75" s="2448">
        <v>23483</v>
      </c>
      <c r="BA75" s="2448">
        <v>20231</v>
      </c>
      <c r="BB75" s="2448">
        <v>4206264</v>
      </c>
      <c r="BC75" s="2448">
        <v>2573091</v>
      </c>
      <c r="BD75" s="2448">
        <v>11590064</v>
      </c>
      <c r="BE75" s="115"/>
      <c r="BF75" s="2448">
        <v>1343575</v>
      </c>
      <c r="BG75" s="91" t="s">
        <v>37</v>
      </c>
      <c r="BH75" s="670" t="s">
        <v>26</v>
      </c>
      <c r="BI75" s="93" t="s">
        <v>26</v>
      </c>
      <c r="BJ75" s="94" t="s">
        <v>26</v>
      </c>
      <c r="BK75" s="1390">
        <v>43678</v>
      </c>
      <c r="BL75" s="2448">
        <v>138933</v>
      </c>
      <c r="BM75" s="2448">
        <v>59706</v>
      </c>
      <c r="BN75" s="2448">
        <v>36877</v>
      </c>
      <c r="BO75" s="2448">
        <v>8593</v>
      </c>
      <c r="BP75" s="2448">
        <v>903100</v>
      </c>
      <c r="BQ75" s="2448">
        <v>490722</v>
      </c>
      <c r="BR75" s="2448">
        <v>222583</v>
      </c>
      <c r="BS75" s="2448">
        <v>95714</v>
      </c>
      <c r="BT75" s="2448">
        <v>6981</v>
      </c>
      <c r="BU75" s="2448">
        <v>9239</v>
      </c>
      <c r="BV75" s="2448">
        <v>2587200</v>
      </c>
      <c r="BW75" s="2448">
        <v>1705947</v>
      </c>
      <c r="BX75" s="2448">
        <v>5062845</v>
      </c>
      <c r="BZ75" s="2448">
        <v>250592</v>
      </c>
      <c r="CA75" s="91" t="s">
        <v>37</v>
      </c>
      <c r="CB75" s="670" t="s">
        <v>26</v>
      </c>
      <c r="CC75" s="74"/>
      <c r="CD75" s="4"/>
    </row>
    <row r="76" spans="1:82" ht="19.5" customHeight="1">
      <c r="A76" s="93" t="s">
        <v>26</v>
      </c>
      <c r="B76" s="94" t="s">
        <v>26</v>
      </c>
      <c r="C76" s="1390">
        <v>43709</v>
      </c>
      <c r="D76" s="2448">
        <v>34949</v>
      </c>
      <c r="E76" s="2448">
        <v>6670</v>
      </c>
      <c r="F76" s="2448" t="s">
        <v>21</v>
      </c>
      <c r="G76" s="2448">
        <v>81</v>
      </c>
      <c r="H76" s="2448">
        <v>429394</v>
      </c>
      <c r="I76" s="2448">
        <v>363318</v>
      </c>
      <c r="J76" s="2448">
        <v>73041</v>
      </c>
      <c r="K76" s="2448">
        <v>64</v>
      </c>
      <c r="L76" s="2448">
        <v>5297</v>
      </c>
      <c r="M76" s="2448">
        <v>1753</v>
      </c>
      <c r="N76" s="2448">
        <v>527588</v>
      </c>
      <c r="O76" s="2448">
        <v>125636</v>
      </c>
      <c r="P76" s="2448">
        <v>2986153</v>
      </c>
      <c r="Q76" s="115"/>
      <c r="R76" s="2448">
        <v>81128</v>
      </c>
      <c r="S76" s="91" t="s">
        <v>38</v>
      </c>
      <c r="T76" s="670" t="s">
        <v>26</v>
      </c>
      <c r="U76" s="93" t="s">
        <v>26</v>
      </c>
      <c r="V76" s="94" t="s">
        <v>26</v>
      </c>
      <c r="W76" s="1390">
        <v>43709</v>
      </c>
      <c r="X76" s="2448">
        <v>44672</v>
      </c>
      <c r="Y76" s="2448">
        <v>3216</v>
      </c>
      <c r="Z76" s="2448" t="s">
        <v>21</v>
      </c>
      <c r="AA76" s="2448">
        <v>1221</v>
      </c>
      <c r="AB76" s="2448">
        <v>256649</v>
      </c>
      <c r="AC76" s="2448">
        <v>209583</v>
      </c>
      <c r="AD76" s="2448">
        <v>11121</v>
      </c>
      <c r="AE76" s="2448">
        <v>991</v>
      </c>
      <c r="AF76" s="2448">
        <v>3762</v>
      </c>
      <c r="AG76" s="2448">
        <v>10207</v>
      </c>
      <c r="AH76" s="2448">
        <v>800148</v>
      </c>
      <c r="AI76" s="2448">
        <v>368201</v>
      </c>
      <c r="AJ76" s="2448">
        <v>2612555</v>
      </c>
      <c r="AK76" s="115"/>
      <c r="AL76" s="2448">
        <v>30934</v>
      </c>
      <c r="AM76" s="91" t="s">
        <v>38</v>
      </c>
      <c r="AN76" s="670" t="s">
        <v>26</v>
      </c>
      <c r="AO76" s="93" t="s">
        <v>26</v>
      </c>
      <c r="AP76" s="94" t="s">
        <v>26</v>
      </c>
      <c r="AQ76" s="1390">
        <v>43709</v>
      </c>
      <c r="AR76" s="2448">
        <v>491293</v>
      </c>
      <c r="AS76" s="2448">
        <v>57973</v>
      </c>
      <c r="AT76" s="2448">
        <v>48745</v>
      </c>
      <c r="AU76" s="2448">
        <v>8380</v>
      </c>
      <c r="AV76" s="2448">
        <v>2291074</v>
      </c>
      <c r="AW76" s="2448">
        <v>1409964</v>
      </c>
      <c r="AX76" s="2448">
        <v>659984</v>
      </c>
      <c r="AY76" s="2448">
        <v>162848</v>
      </c>
      <c r="AZ76" s="2448">
        <v>19715</v>
      </c>
      <c r="BA76" s="2448">
        <v>24562</v>
      </c>
      <c r="BB76" s="2448">
        <v>4041266</v>
      </c>
      <c r="BC76" s="2448">
        <v>2522499</v>
      </c>
      <c r="BD76" s="2448">
        <v>10774873</v>
      </c>
      <c r="BE76" s="115"/>
      <c r="BF76" s="2448">
        <v>1307494</v>
      </c>
      <c r="BG76" s="91" t="s">
        <v>38</v>
      </c>
      <c r="BH76" s="670" t="s">
        <v>26</v>
      </c>
      <c r="BI76" s="93" t="s">
        <v>26</v>
      </c>
      <c r="BJ76" s="94" t="s">
        <v>26</v>
      </c>
      <c r="BK76" s="1390">
        <v>43709</v>
      </c>
      <c r="BL76" s="2448">
        <v>137731</v>
      </c>
      <c r="BM76" s="2448">
        <v>60234</v>
      </c>
      <c r="BN76" s="2448">
        <v>18734</v>
      </c>
      <c r="BO76" s="2448">
        <v>10223</v>
      </c>
      <c r="BP76" s="2448">
        <v>899502</v>
      </c>
      <c r="BQ76" s="2448">
        <v>492418</v>
      </c>
      <c r="BR76" s="2448">
        <v>213131</v>
      </c>
      <c r="BS76" s="2448">
        <v>107329</v>
      </c>
      <c r="BT76" s="2448">
        <v>7871</v>
      </c>
      <c r="BU76" s="2448">
        <v>8361</v>
      </c>
      <c r="BV76" s="2448">
        <v>2603103</v>
      </c>
      <c r="BW76" s="2448">
        <v>1769253</v>
      </c>
      <c r="BX76" s="2448">
        <v>4719725</v>
      </c>
      <c r="BZ76" s="2448">
        <v>255026</v>
      </c>
      <c r="CA76" s="91" t="s">
        <v>38</v>
      </c>
      <c r="CB76" s="670" t="s">
        <v>26</v>
      </c>
      <c r="CC76" s="74"/>
      <c r="CD76" s="4"/>
    </row>
    <row r="77" spans="1:82" ht="19.5" customHeight="1">
      <c r="A77" s="93" t="s">
        <v>26</v>
      </c>
      <c r="B77" s="94" t="s">
        <v>26</v>
      </c>
      <c r="C77" s="1390">
        <v>43739</v>
      </c>
      <c r="D77" s="2448">
        <v>37707</v>
      </c>
      <c r="E77" s="2448">
        <v>5798</v>
      </c>
      <c r="F77" s="2448" t="s">
        <v>21</v>
      </c>
      <c r="G77" s="2448">
        <v>449</v>
      </c>
      <c r="H77" s="2448">
        <v>447712</v>
      </c>
      <c r="I77" s="2448">
        <v>396112</v>
      </c>
      <c r="J77" s="2448">
        <v>68687</v>
      </c>
      <c r="K77" s="2448">
        <v>118</v>
      </c>
      <c r="L77" s="2448">
        <v>5044</v>
      </c>
      <c r="M77" s="2448">
        <v>1438</v>
      </c>
      <c r="N77" s="2448">
        <v>558980</v>
      </c>
      <c r="O77" s="2448">
        <v>141864</v>
      </c>
      <c r="P77" s="2448">
        <v>3076043</v>
      </c>
      <c r="Q77" s="115"/>
      <c r="R77" s="2448">
        <v>83932</v>
      </c>
      <c r="S77" s="91" t="s">
        <v>39</v>
      </c>
      <c r="T77" s="670" t="s">
        <v>26</v>
      </c>
      <c r="U77" s="93" t="s">
        <v>26</v>
      </c>
      <c r="V77" s="94" t="s">
        <v>26</v>
      </c>
      <c r="W77" s="1390">
        <v>43739</v>
      </c>
      <c r="X77" s="2448">
        <v>40609</v>
      </c>
      <c r="Y77" s="2448">
        <v>5440</v>
      </c>
      <c r="Z77" s="2448" t="s">
        <v>21</v>
      </c>
      <c r="AA77" s="2448">
        <v>1116</v>
      </c>
      <c r="AB77" s="2448">
        <v>233731</v>
      </c>
      <c r="AC77" s="2448">
        <v>189674</v>
      </c>
      <c r="AD77" s="2448">
        <v>12210</v>
      </c>
      <c r="AE77" s="2448">
        <v>1051</v>
      </c>
      <c r="AF77" s="2448">
        <v>4609</v>
      </c>
      <c r="AG77" s="2448">
        <v>7052</v>
      </c>
      <c r="AH77" s="2448">
        <v>787985</v>
      </c>
      <c r="AI77" s="2448">
        <v>404910</v>
      </c>
      <c r="AJ77" s="2448">
        <v>2556443</v>
      </c>
      <c r="AK77" s="115"/>
      <c r="AL77" s="2448">
        <v>34550</v>
      </c>
      <c r="AM77" s="91" t="s">
        <v>39</v>
      </c>
      <c r="AN77" s="670" t="s">
        <v>26</v>
      </c>
      <c r="AO77" s="93" t="s">
        <v>26</v>
      </c>
      <c r="AP77" s="94" t="s">
        <v>26</v>
      </c>
      <c r="AQ77" s="1390">
        <v>43739</v>
      </c>
      <c r="AR77" s="2448">
        <v>505050</v>
      </c>
      <c r="AS77" s="2448">
        <v>59245</v>
      </c>
      <c r="AT77" s="2448">
        <v>23726</v>
      </c>
      <c r="AU77" s="2448">
        <v>8474</v>
      </c>
      <c r="AV77" s="2448">
        <v>2286202</v>
      </c>
      <c r="AW77" s="2448">
        <v>1386871</v>
      </c>
      <c r="AX77" s="2448">
        <v>672275</v>
      </c>
      <c r="AY77" s="2448">
        <v>178451</v>
      </c>
      <c r="AZ77" s="2448">
        <v>21250</v>
      </c>
      <c r="BA77" s="2448">
        <v>21867</v>
      </c>
      <c r="BB77" s="2448">
        <v>3966187</v>
      </c>
      <c r="BC77" s="2448">
        <v>2491004</v>
      </c>
      <c r="BD77" s="2448">
        <v>10649344</v>
      </c>
      <c r="BE77" s="115"/>
      <c r="BF77" s="2448">
        <v>1407663</v>
      </c>
      <c r="BG77" s="91" t="s">
        <v>39</v>
      </c>
      <c r="BH77" s="670" t="s">
        <v>26</v>
      </c>
      <c r="BI77" s="93" t="s">
        <v>26</v>
      </c>
      <c r="BJ77" s="94" t="s">
        <v>26</v>
      </c>
      <c r="BK77" s="1390">
        <v>43739</v>
      </c>
      <c r="BL77" s="2448">
        <v>133782</v>
      </c>
      <c r="BM77" s="2448">
        <v>64208</v>
      </c>
      <c r="BN77" s="2448">
        <v>480</v>
      </c>
      <c r="BO77" s="2448">
        <v>9956</v>
      </c>
      <c r="BP77" s="2448">
        <v>845935</v>
      </c>
      <c r="BQ77" s="2448">
        <v>474916</v>
      </c>
      <c r="BR77" s="2448">
        <v>198047</v>
      </c>
      <c r="BS77" s="2448">
        <v>98472</v>
      </c>
      <c r="BT77" s="2448">
        <v>7765</v>
      </c>
      <c r="BU77" s="2448">
        <v>8157</v>
      </c>
      <c r="BV77" s="2448">
        <v>2505866</v>
      </c>
      <c r="BW77" s="2448">
        <v>1738762</v>
      </c>
      <c r="BX77" s="2448">
        <v>3909069</v>
      </c>
      <c r="BZ77" s="2448">
        <v>231979</v>
      </c>
      <c r="CA77" s="91" t="s">
        <v>39</v>
      </c>
      <c r="CB77" s="670" t="s">
        <v>26</v>
      </c>
      <c r="CC77" s="74"/>
      <c r="CD77" s="4"/>
    </row>
    <row r="78" spans="1:82" ht="19.5" customHeight="1">
      <c r="A78" s="93" t="s">
        <v>26</v>
      </c>
      <c r="B78" s="94" t="s">
        <v>26</v>
      </c>
      <c r="C78" s="1390">
        <v>43770</v>
      </c>
      <c r="D78" s="2448">
        <v>37923</v>
      </c>
      <c r="E78" s="2448">
        <v>6237</v>
      </c>
      <c r="F78" s="2448" t="s">
        <v>21</v>
      </c>
      <c r="G78" s="2448">
        <v>447</v>
      </c>
      <c r="H78" s="2448">
        <v>442608</v>
      </c>
      <c r="I78" s="2448">
        <v>372976</v>
      </c>
      <c r="J78" s="2448">
        <v>73432</v>
      </c>
      <c r="K78" s="2448">
        <v>171</v>
      </c>
      <c r="L78" s="2448">
        <v>5195</v>
      </c>
      <c r="M78" s="2448">
        <v>2330</v>
      </c>
      <c r="N78" s="2448">
        <v>551990</v>
      </c>
      <c r="O78" s="2448">
        <v>114128</v>
      </c>
      <c r="P78" s="2448">
        <v>3142639</v>
      </c>
      <c r="Q78" s="115"/>
      <c r="R78" s="2448">
        <v>95516</v>
      </c>
      <c r="S78" s="91" t="s">
        <v>40</v>
      </c>
      <c r="T78" s="670" t="s">
        <v>26</v>
      </c>
      <c r="U78" s="93" t="s">
        <v>26</v>
      </c>
      <c r="V78" s="94" t="s">
        <v>26</v>
      </c>
      <c r="W78" s="1390">
        <v>43770</v>
      </c>
      <c r="X78" s="2448">
        <v>46796</v>
      </c>
      <c r="Y78" s="2448">
        <v>5773</v>
      </c>
      <c r="Z78" s="2448" t="s">
        <v>21</v>
      </c>
      <c r="AA78" s="2448">
        <v>1196</v>
      </c>
      <c r="AB78" s="2448">
        <v>231763</v>
      </c>
      <c r="AC78" s="2448">
        <v>204999</v>
      </c>
      <c r="AD78" s="2448">
        <v>12279</v>
      </c>
      <c r="AE78" s="2448">
        <v>1237</v>
      </c>
      <c r="AF78" s="2448">
        <v>5389</v>
      </c>
      <c r="AG78" s="2448">
        <v>8457</v>
      </c>
      <c r="AH78" s="2448">
        <v>793141</v>
      </c>
      <c r="AI78" s="2448">
        <v>403860</v>
      </c>
      <c r="AJ78" s="2448">
        <v>2375720</v>
      </c>
      <c r="AK78" s="115"/>
      <c r="AL78" s="2448">
        <v>40800</v>
      </c>
      <c r="AM78" s="91" t="s">
        <v>40</v>
      </c>
      <c r="AN78" s="670" t="s">
        <v>26</v>
      </c>
      <c r="AO78" s="93" t="s">
        <v>26</v>
      </c>
      <c r="AP78" s="94" t="s">
        <v>26</v>
      </c>
      <c r="AQ78" s="1390">
        <v>43770</v>
      </c>
      <c r="AR78" s="2448">
        <v>536340</v>
      </c>
      <c r="AS78" s="2448">
        <v>57220</v>
      </c>
      <c r="AT78" s="2448" t="s">
        <v>21</v>
      </c>
      <c r="AU78" s="2448">
        <v>9011</v>
      </c>
      <c r="AV78" s="2448">
        <v>2266694</v>
      </c>
      <c r="AW78" s="2448">
        <v>1412013</v>
      </c>
      <c r="AX78" s="2448">
        <v>637163</v>
      </c>
      <c r="AY78" s="2448">
        <v>178873</v>
      </c>
      <c r="AZ78" s="2448">
        <v>22832</v>
      </c>
      <c r="BA78" s="2448">
        <v>22361</v>
      </c>
      <c r="BB78" s="2448">
        <v>3908752</v>
      </c>
      <c r="BC78" s="2448">
        <v>2465028</v>
      </c>
      <c r="BD78" s="2448">
        <v>10664725</v>
      </c>
      <c r="BE78" s="115"/>
      <c r="BF78" s="2448">
        <v>1476880</v>
      </c>
      <c r="BG78" s="91" t="s">
        <v>40</v>
      </c>
      <c r="BH78" s="670" t="s">
        <v>26</v>
      </c>
      <c r="BI78" s="93" t="s">
        <v>26</v>
      </c>
      <c r="BJ78" s="94" t="s">
        <v>26</v>
      </c>
      <c r="BK78" s="1390">
        <v>43770</v>
      </c>
      <c r="BL78" s="2448">
        <v>127053</v>
      </c>
      <c r="BM78" s="2448">
        <v>66541</v>
      </c>
      <c r="BN78" s="2448">
        <v>5125</v>
      </c>
      <c r="BO78" s="2448">
        <v>8970</v>
      </c>
      <c r="BP78" s="2448">
        <v>830616</v>
      </c>
      <c r="BQ78" s="2448">
        <v>437912</v>
      </c>
      <c r="BR78" s="2448">
        <v>200185</v>
      </c>
      <c r="BS78" s="2448">
        <v>102157</v>
      </c>
      <c r="BT78" s="2448">
        <v>7900</v>
      </c>
      <c r="BU78" s="2448">
        <v>8079</v>
      </c>
      <c r="BV78" s="2448">
        <v>2503674</v>
      </c>
      <c r="BW78" s="2448">
        <v>1631327</v>
      </c>
      <c r="BX78" s="2448">
        <v>4585966</v>
      </c>
      <c r="BZ78" s="2448">
        <v>262158</v>
      </c>
      <c r="CA78" s="91" t="s">
        <v>40</v>
      </c>
      <c r="CB78" s="670" t="s">
        <v>26</v>
      </c>
      <c r="CC78" s="74"/>
      <c r="CD78" s="4"/>
    </row>
    <row r="79" spans="1:82" ht="19.5" customHeight="1">
      <c r="A79" s="1172" t="s">
        <v>26</v>
      </c>
      <c r="B79" s="1173" t="s">
        <v>26</v>
      </c>
      <c r="C79" s="1391">
        <v>43800</v>
      </c>
      <c r="D79" s="2449">
        <v>37669</v>
      </c>
      <c r="E79" s="2449">
        <v>8729</v>
      </c>
      <c r="F79" s="2449" t="s">
        <v>21</v>
      </c>
      <c r="G79" s="2449">
        <v>325</v>
      </c>
      <c r="H79" s="2449">
        <v>467752</v>
      </c>
      <c r="I79" s="2449">
        <v>401466</v>
      </c>
      <c r="J79" s="2449">
        <v>78822</v>
      </c>
      <c r="K79" s="2449">
        <v>214</v>
      </c>
      <c r="L79" s="2449">
        <v>8534</v>
      </c>
      <c r="M79" s="2449">
        <v>2209</v>
      </c>
      <c r="N79" s="2449">
        <v>567662</v>
      </c>
      <c r="O79" s="2449">
        <v>121474</v>
      </c>
      <c r="P79" s="2449">
        <v>3304041</v>
      </c>
      <c r="Q79" s="125"/>
      <c r="R79" s="2449">
        <v>107296</v>
      </c>
      <c r="S79" s="108" t="s">
        <v>41</v>
      </c>
      <c r="T79" s="673" t="s">
        <v>26</v>
      </c>
      <c r="U79" s="1172" t="s">
        <v>26</v>
      </c>
      <c r="V79" s="1173" t="s">
        <v>26</v>
      </c>
      <c r="W79" s="1391">
        <v>43800</v>
      </c>
      <c r="X79" s="2449">
        <v>47164</v>
      </c>
      <c r="Y79" s="2449">
        <v>5950</v>
      </c>
      <c r="Z79" s="2449" t="s">
        <v>21</v>
      </c>
      <c r="AA79" s="2449">
        <v>1331</v>
      </c>
      <c r="AB79" s="2449">
        <v>255170</v>
      </c>
      <c r="AC79" s="2449">
        <v>213743</v>
      </c>
      <c r="AD79" s="2449">
        <v>11913</v>
      </c>
      <c r="AE79" s="2449">
        <v>1332</v>
      </c>
      <c r="AF79" s="2449">
        <v>3910</v>
      </c>
      <c r="AG79" s="2449">
        <v>9589</v>
      </c>
      <c r="AH79" s="2449">
        <v>820407</v>
      </c>
      <c r="AI79" s="2449">
        <v>395540</v>
      </c>
      <c r="AJ79" s="2449">
        <v>2724694</v>
      </c>
      <c r="AK79" s="125"/>
      <c r="AL79" s="2449">
        <v>43049</v>
      </c>
      <c r="AM79" s="108" t="s">
        <v>41</v>
      </c>
      <c r="AN79" s="673" t="s">
        <v>26</v>
      </c>
      <c r="AO79" s="1172" t="s">
        <v>26</v>
      </c>
      <c r="AP79" s="1173" t="s">
        <v>26</v>
      </c>
      <c r="AQ79" s="1391">
        <v>43800</v>
      </c>
      <c r="AR79" s="2449">
        <v>531805</v>
      </c>
      <c r="AS79" s="2449">
        <v>52246</v>
      </c>
      <c r="AT79" s="2449">
        <v>20558</v>
      </c>
      <c r="AU79" s="2449">
        <v>9105</v>
      </c>
      <c r="AV79" s="2449">
        <v>2399857</v>
      </c>
      <c r="AW79" s="2449">
        <v>1460579</v>
      </c>
      <c r="AX79" s="2449">
        <v>693026</v>
      </c>
      <c r="AY79" s="2449">
        <v>186586</v>
      </c>
      <c r="AZ79" s="2449">
        <v>23359</v>
      </c>
      <c r="BA79" s="2449">
        <v>24511</v>
      </c>
      <c r="BB79" s="2449">
        <v>4023316</v>
      </c>
      <c r="BC79" s="2449">
        <v>2457155</v>
      </c>
      <c r="BD79" s="2449">
        <v>11481677</v>
      </c>
      <c r="BE79" s="125"/>
      <c r="BF79" s="2449">
        <v>1505731</v>
      </c>
      <c r="BG79" s="108" t="s">
        <v>41</v>
      </c>
      <c r="BH79" s="673" t="s">
        <v>26</v>
      </c>
      <c r="BI79" s="1172" t="s">
        <v>26</v>
      </c>
      <c r="BJ79" s="1173" t="s">
        <v>26</v>
      </c>
      <c r="BK79" s="1391">
        <v>43800</v>
      </c>
      <c r="BL79" s="2449">
        <v>127459</v>
      </c>
      <c r="BM79" s="2449">
        <v>78086</v>
      </c>
      <c r="BN79" s="2449">
        <v>14844</v>
      </c>
      <c r="BO79" s="2449">
        <v>8941</v>
      </c>
      <c r="BP79" s="2449">
        <v>833668</v>
      </c>
      <c r="BQ79" s="2449">
        <v>445492</v>
      </c>
      <c r="BR79" s="2449">
        <v>203219</v>
      </c>
      <c r="BS79" s="2449">
        <v>101185</v>
      </c>
      <c r="BT79" s="2449">
        <v>5923</v>
      </c>
      <c r="BU79" s="2449">
        <v>8395</v>
      </c>
      <c r="BV79" s="2449">
        <v>2355878</v>
      </c>
      <c r="BW79" s="2449">
        <v>1566736</v>
      </c>
      <c r="BX79" s="2449">
        <v>4636265</v>
      </c>
      <c r="BY79" s="125"/>
      <c r="BZ79" s="2449">
        <v>297961</v>
      </c>
      <c r="CA79" s="108" t="s">
        <v>41</v>
      </c>
      <c r="CB79" s="673" t="s">
        <v>26</v>
      </c>
      <c r="CC79" s="74"/>
      <c r="CD79" s="4"/>
    </row>
    <row r="80" spans="1:82" ht="18.75" customHeight="1">
      <c r="BE80" s="115"/>
      <c r="BR80" s="115"/>
      <c r="BT80" s="4"/>
      <c r="BU80" s="4"/>
    </row>
  </sheetData>
  <mergeCells count="40">
    <mergeCell ref="Q52:R52"/>
    <mergeCell ref="AK52:AL52"/>
    <mergeCell ref="BE52:BF52"/>
    <mergeCell ref="BY52:BZ52"/>
    <mergeCell ref="Q53:R53"/>
    <mergeCell ref="AK53:AL53"/>
    <mergeCell ref="BE53:BF53"/>
    <mergeCell ref="BY53:BZ53"/>
    <mergeCell ref="CA47:CB53"/>
    <mergeCell ref="D48:G48"/>
    <mergeCell ref="X48:AA48"/>
    <mergeCell ref="AR48:AU48"/>
    <mergeCell ref="BL48:BO48"/>
    <mergeCell ref="Q49:R49"/>
    <mergeCell ref="AK49:AL49"/>
    <mergeCell ref="BE49:BF49"/>
    <mergeCell ref="BY49:BZ49"/>
    <mergeCell ref="Q51:R51"/>
    <mergeCell ref="AK51:AL51"/>
    <mergeCell ref="BE51:BF51"/>
    <mergeCell ref="BY51:BZ51"/>
    <mergeCell ref="BG47:BH53"/>
    <mergeCell ref="BI47:BK53"/>
    <mergeCell ref="BL47:BN47"/>
    <mergeCell ref="BI11:BK19"/>
    <mergeCell ref="CA11:CB19"/>
    <mergeCell ref="A47:C53"/>
    <mergeCell ref="D47:F47"/>
    <mergeCell ref="S47:T53"/>
    <mergeCell ref="U47:W53"/>
    <mergeCell ref="X47:Z47"/>
    <mergeCell ref="AM47:AN53"/>
    <mergeCell ref="AO47:AQ53"/>
    <mergeCell ref="AR47:AT47"/>
    <mergeCell ref="A11:C19"/>
    <mergeCell ref="S11:T19"/>
    <mergeCell ref="U11:W19"/>
    <mergeCell ref="AM11:AN19"/>
    <mergeCell ref="AO11:AQ19"/>
    <mergeCell ref="BG11:BH19"/>
  </mergeCells>
  <phoneticPr fontId="99"/>
  <printOptions horizontalCentered="1"/>
  <pageMargins left="0.59055118110236227" right="0.59055118110236227" top="0.31496062992125984" bottom="0.31496062992125984" header="0" footer="0"/>
  <pageSetup paperSize="9" scale="58" firstPageNumber="322" pageOrder="overThenDown" orientation="portrait" useFirstPageNumber="1" r:id="rId1"/>
  <headerFooter alignWithMargins="0">
    <oddFooter>&amp;C&amp;"ＭＳ Ｐ明朝,標準"&amp;18－&amp;P－</oddFooter>
  </headerFooter>
  <colBreaks count="7" manualBreakCount="7">
    <brk id="10" max="79" man="1"/>
    <brk id="20" max="79" man="1"/>
    <brk id="30" max="79" man="1"/>
    <brk id="40" max="79" man="1"/>
    <brk id="50" max="79" man="1"/>
    <brk id="60" max="79" man="1"/>
    <brk id="70" max="79"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39997558519241921"/>
  </sheetPr>
  <dimension ref="A1:CF80"/>
  <sheetViews>
    <sheetView zoomScaleNormal="100" zoomScaleSheetLayoutView="70" workbookViewId="0"/>
  </sheetViews>
  <sheetFormatPr defaultColWidth="9" defaultRowHeight="13.5"/>
  <cols>
    <col min="1" max="1" width="8.75" style="115" customWidth="1"/>
    <col min="2" max="2" width="6.25" style="115" customWidth="1"/>
    <col min="3" max="3" width="11.25" style="115" customWidth="1"/>
    <col min="4" max="7" width="18.125" style="147" customWidth="1"/>
    <col min="8" max="8" width="19.125" style="147" customWidth="1"/>
    <col min="9" max="10" width="18.125" style="147" customWidth="1"/>
    <col min="11" max="16" width="16.375" style="147" customWidth="1"/>
    <col min="17" max="17" width="16.375" style="115" customWidth="1"/>
    <col min="18" max="18" width="19.125" style="115" customWidth="1"/>
    <col min="19" max="20" width="10.625" style="115" customWidth="1"/>
    <col min="21" max="21" width="8.75" style="115" customWidth="1"/>
    <col min="22" max="22" width="6.25" style="147" customWidth="1"/>
    <col min="23" max="23" width="11.25" style="147" customWidth="1"/>
    <col min="24" max="27" width="18.125" style="147" customWidth="1"/>
    <col min="28" max="28" width="19.125" style="147" customWidth="1"/>
    <col min="29" max="30" width="18.125" style="147" customWidth="1"/>
    <col min="31" max="37" width="16.375" style="147" customWidth="1"/>
    <col min="38" max="38" width="19.125" style="147" customWidth="1"/>
    <col min="39" max="40" width="10.625" style="147" customWidth="1"/>
    <col min="41" max="41" width="8.75" style="147" customWidth="1"/>
    <col min="42" max="42" width="6.25" style="147" customWidth="1"/>
    <col min="43" max="43" width="11.25" style="147" customWidth="1"/>
    <col min="44" max="47" width="18.125" style="147" customWidth="1"/>
    <col min="48" max="48" width="19.125" style="147" customWidth="1"/>
    <col min="49" max="50" width="18.125" style="147" customWidth="1"/>
    <col min="51" max="52" width="16.375" style="147" customWidth="1"/>
    <col min="53" max="57" width="16.375" style="115" customWidth="1"/>
    <col min="58" max="58" width="19.125" style="147" customWidth="1"/>
    <col min="59" max="60" width="10.625" style="147" customWidth="1"/>
    <col min="61" max="61" width="8.75" style="147" customWidth="1"/>
    <col min="62" max="62" width="6.25" style="147" customWidth="1"/>
    <col min="63" max="63" width="11.25" style="147" customWidth="1"/>
    <col min="64" max="67" width="18.125" style="147" customWidth="1"/>
    <col min="68" max="68" width="19.125" style="147" customWidth="1"/>
    <col min="69" max="70" width="18.125" style="147" customWidth="1"/>
    <col min="71" max="75" width="16.375" style="115" customWidth="1"/>
    <col min="76" max="76" width="17.625" style="115" customWidth="1"/>
    <col min="77" max="77" width="16.375" style="115" customWidth="1"/>
    <col min="78" max="78" width="19.125" style="115" customWidth="1"/>
    <col min="79" max="80" width="10.625" style="115" customWidth="1"/>
    <col min="81" max="16384" width="9" style="115"/>
  </cols>
  <sheetData>
    <row r="1" spans="1:84" s="14" customFormat="1" ht="14.1" customHeight="1">
      <c r="A1" s="383" t="s">
        <v>1167</v>
      </c>
      <c r="B1" s="1765"/>
      <c r="C1" s="1765"/>
      <c r="D1" s="518"/>
      <c r="E1" s="518"/>
      <c r="F1" s="518"/>
      <c r="G1" s="518"/>
      <c r="H1" s="17"/>
      <c r="I1" s="17"/>
      <c r="J1" s="17"/>
      <c r="K1" s="17"/>
      <c r="L1" s="17"/>
      <c r="M1" s="17"/>
      <c r="N1" s="17"/>
      <c r="O1" s="17"/>
      <c r="P1" s="17"/>
      <c r="Q1" s="17"/>
      <c r="R1" s="1765"/>
      <c r="S1" s="388"/>
      <c r="T1" s="386" t="s">
        <v>1167</v>
      </c>
      <c r="U1" s="383" t="s">
        <v>1167</v>
      </c>
      <c r="V1" s="1765"/>
      <c r="W1" s="1765"/>
      <c r="X1" s="17"/>
      <c r="Y1" s="17"/>
      <c r="Z1" s="17"/>
      <c r="AA1" s="17"/>
      <c r="AB1" s="17"/>
      <c r="AC1" s="17"/>
      <c r="AD1" s="17"/>
      <c r="AE1" s="17"/>
      <c r="AF1" s="17"/>
      <c r="AG1" s="17"/>
      <c r="AH1" s="17"/>
      <c r="AI1" s="17"/>
      <c r="AJ1" s="17"/>
      <c r="AK1" s="17"/>
      <c r="AL1" s="1765"/>
      <c r="AM1" s="388"/>
      <c r="AN1" s="386" t="s">
        <v>1167</v>
      </c>
      <c r="AO1" s="383" t="s">
        <v>1167</v>
      </c>
      <c r="AP1" s="1765"/>
      <c r="AQ1" s="1765"/>
      <c r="AR1" s="17"/>
      <c r="AS1" s="17"/>
      <c r="AT1" s="17"/>
      <c r="AU1" s="17"/>
      <c r="AV1" s="17"/>
      <c r="AW1" s="17"/>
      <c r="AX1" s="17"/>
      <c r="AY1" s="17"/>
      <c r="AZ1" s="17"/>
      <c r="BA1" s="17"/>
      <c r="BB1" s="17"/>
      <c r="BC1" s="17"/>
      <c r="BD1" s="17"/>
      <c r="BE1" s="17"/>
      <c r="BF1" s="1765"/>
      <c r="BG1" s="388"/>
      <c r="BH1" s="386" t="s">
        <v>1167</v>
      </c>
      <c r="BI1" s="383" t="s">
        <v>1167</v>
      </c>
      <c r="BJ1" s="1765"/>
      <c r="BK1" s="1765"/>
      <c r="BL1" s="17"/>
      <c r="BM1" s="17"/>
      <c r="BN1" s="17"/>
      <c r="BO1" s="17"/>
      <c r="BP1" s="17"/>
      <c r="BQ1" s="17"/>
      <c r="BR1" s="17"/>
      <c r="BS1" s="17"/>
      <c r="BT1" s="17"/>
      <c r="BU1" s="17"/>
      <c r="BV1" s="17"/>
      <c r="BW1" s="17"/>
      <c r="BX1" s="17"/>
      <c r="BY1" s="17"/>
      <c r="BZ1" s="1765"/>
      <c r="CA1" s="388"/>
      <c r="CB1" s="386" t="s">
        <v>1167</v>
      </c>
      <c r="CC1" s="1765"/>
      <c r="CD1" s="1765"/>
      <c r="CE1" s="1765"/>
      <c r="CF1" s="17"/>
    </row>
    <row r="2" spans="1:84" s="4" customFormat="1" ht="14.1" customHeight="1">
      <c r="A2" s="383"/>
      <c r="B2" s="383"/>
      <c r="C2" s="383"/>
      <c r="D2" s="455"/>
      <c r="E2" s="455"/>
      <c r="F2" s="455"/>
      <c r="G2" s="455"/>
      <c r="H2" s="16"/>
      <c r="I2" s="16"/>
      <c r="J2" s="16"/>
      <c r="K2" s="16"/>
      <c r="L2" s="16"/>
      <c r="M2" s="16"/>
      <c r="N2" s="16"/>
      <c r="O2" s="16"/>
      <c r="P2" s="16"/>
      <c r="Q2" s="209"/>
      <c r="R2" s="209"/>
      <c r="S2" s="383"/>
      <c r="T2" s="383"/>
      <c r="U2" s="383"/>
      <c r="V2" s="16"/>
      <c r="W2" s="16"/>
      <c r="X2" s="16"/>
      <c r="Y2" s="16"/>
      <c r="Z2" s="16"/>
      <c r="AA2" s="16"/>
      <c r="AB2" s="16"/>
      <c r="AC2" s="16"/>
      <c r="AD2" s="16"/>
      <c r="AE2" s="16"/>
      <c r="AF2" s="16"/>
      <c r="AG2" s="16"/>
      <c r="AH2" s="16"/>
      <c r="AI2" s="16"/>
      <c r="AJ2" s="16"/>
      <c r="AK2" s="383"/>
      <c r="AL2" s="383"/>
      <c r="AM2" s="383"/>
      <c r="AN2" s="16"/>
      <c r="AO2" s="16"/>
      <c r="AP2" s="16"/>
      <c r="AQ2" s="16"/>
      <c r="AR2" s="16"/>
      <c r="AS2" s="16"/>
      <c r="AT2" s="16"/>
      <c r="AU2" s="16"/>
      <c r="AV2" s="16"/>
      <c r="AW2" s="16"/>
      <c r="AX2" s="16"/>
      <c r="AY2" s="16"/>
      <c r="AZ2" s="16"/>
      <c r="BA2" s="209"/>
      <c r="BB2" s="209"/>
      <c r="BC2" s="383"/>
      <c r="BD2" s="383"/>
      <c r="BE2" s="383"/>
      <c r="BF2" s="16"/>
      <c r="BG2" s="16"/>
      <c r="BH2" s="16"/>
      <c r="BI2" s="16"/>
      <c r="BJ2" s="16"/>
      <c r="BK2" s="16"/>
      <c r="BL2" s="16"/>
      <c r="BM2" s="16"/>
      <c r="BN2" s="16"/>
      <c r="BO2" s="16"/>
      <c r="BP2" s="16"/>
      <c r="BQ2" s="16"/>
      <c r="BR2" s="16"/>
      <c r="BS2" s="209"/>
      <c r="BT2" s="209"/>
    </row>
    <row r="3" spans="1:84" s="4" customFormat="1" ht="14.1" customHeight="1">
      <c r="A3" s="383"/>
      <c r="B3" s="383"/>
      <c r="C3" s="383"/>
      <c r="D3" s="455"/>
      <c r="E3" s="455"/>
      <c r="F3" s="455"/>
      <c r="G3" s="455"/>
      <c r="H3" s="16"/>
      <c r="I3" s="16"/>
      <c r="J3" s="16"/>
      <c r="K3" s="16"/>
      <c r="L3" s="16"/>
      <c r="M3" s="16"/>
      <c r="N3" s="16"/>
      <c r="O3" s="16"/>
      <c r="P3" s="16"/>
      <c r="Q3" s="209"/>
      <c r="R3" s="209"/>
      <c r="S3" s="383"/>
      <c r="T3" s="383"/>
      <c r="U3" s="383"/>
      <c r="V3" s="16"/>
      <c r="W3" s="16"/>
      <c r="X3" s="16"/>
      <c r="Y3" s="16"/>
      <c r="Z3" s="16"/>
      <c r="AA3" s="16"/>
      <c r="AB3" s="16"/>
      <c r="AC3" s="16"/>
      <c r="AD3" s="16"/>
      <c r="AE3" s="16"/>
      <c r="AF3" s="16"/>
      <c r="AG3" s="16"/>
      <c r="AH3" s="16"/>
      <c r="AI3" s="16"/>
      <c r="AJ3" s="16"/>
      <c r="AK3" s="383"/>
      <c r="AL3" s="383"/>
      <c r="AM3" s="383"/>
      <c r="AN3" s="16"/>
      <c r="AO3" s="16"/>
      <c r="AP3" s="16"/>
      <c r="AQ3" s="16"/>
      <c r="AR3" s="16"/>
      <c r="AS3" s="16"/>
      <c r="AT3" s="16"/>
      <c r="AU3" s="16"/>
      <c r="AV3" s="16"/>
      <c r="AW3" s="16"/>
      <c r="AX3" s="16"/>
      <c r="AY3" s="16"/>
      <c r="AZ3" s="16"/>
      <c r="BA3" s="209"/>
      <c r="BB3" s="209"/>
      <c r="BC3" s="383"/>
      <c r="BD3" s="383"/>
      <c r="BE3" s="383"/>
      <c r="BF3" s="16"/>
      <c r="BG3" s="16"/>
      <c r="BH3" s="16"/>
      <c r="BI3" s="16"/>
      <c r="BJ3" s="16"/>
      <c r="BK3" s="16"/>
      <c r="BL3" s="16"/>
      <c r="BM3" s="16"/>
      <c r="BN3" s="16"/>
      <c r="BO3" s="16"/>
      <c r="BP3" s="16"/>
      <c r="BQ3" s="16"/>
      <c r="BR3" s="16"/>
      <c r="BS3" s="209"/>
      <c r="BT3" s="209"/>
    </row>
    <row r="4" spans="1:84" s="4" customFormat="1" ht="14.1" customHeight="1">
      <c r="A4" s="383"/>
      <c r="B4" s="383"/>
      <c r="C4" s="383"/>
      <c r="D4" s="455"/>
      <c r="E4" s="455"/>
      <c r="F4" s="455"/>
      <c r="G4" s="455"/>
      <c r="H4" s="16"/>
      <c r="I4" s="16"/>
      <c r="J4" s="16"/>
      <c r="K4" s="16"/>
      <c r="L4" s="16"/>
      <c r="M4" s="16"/>
      <c r="N4" s="16"/>
      <c r="O4" s="16"/>
      <c r="P4" s="16"/>
      <c r="Q4" s="209"/>
      <c r="R4" s="209"/>
      <c r="S4" s="115"/>
      <c r="T4" s="115"/>
      <c r="U4" s="115"/>
      <c r="V4" s="16"/>
      <c r="W4" s="16"/>
      <c r="X4" s="16"/>
      <c r="Y4" s="16"/>
      <c r="Z4" s="16"/>
      <c r="AA4" s="16"/>
      <c r="AB4" s="16"/>
      <c r="AC4" s="16"/>
      <c r="AD4" s="16"/>
      <c r="AE4" s="16"/>
      <c r="AF4" s="16"/>
      <c r="AG4" s="16"/>
      <c r="AH4" s="16"/>
      <c r="AI4" s="16"/>
      <c r="AJ4" s="16"/>
      <c r="AK4" s="147"/>
      <c r="AL4" s="147"/>
      <c r="AM4" s="147"/>
      <c r="AN4" s="16"/>
      <c r="AO4" s="16"/>
      <c r="AP4" s="16"/>
      <c r="AQ4" s="16"/>
      <c r="AR4" s="16"/>
      <c r="AS4" s="16"/>
      <c r="AT4" s="16"/>
      <c r="AU4" s="16"/>
      <c r="AV4" s="16"/>
      <c r="AW4" s="16"/>
      <c r="AX4" s="16"/>
      <c r="AY4" s="16"/>
      <c r="AZ4" s="16"/>
      <c r="BA4" s="209"/>
      <c r="BB4" s="209"/>
      <c r="BC4" s="115"/>
      <c r="BD4" s="115"/>
      <c r="BE4" s="115"/>
      <c r="BF4" s="16"/>
      <c r="BG4" s="16"/>
      <c r="BH4" s="16"/>
      <c r="BI4" s="16"/>
      <c r="BJ4" s="16"/>
      <c r="BK4" s="16"/>
      <c r="BL4" s="16"/>
      <c r="BM4" s="16"/>
      <c r="BN4" s="16"/>
      <c r="BO4" s="16"/>
      <c r="BP4" s="16"/>
      <c r="BQ4" s="16"/>
      <c r="BR4" s="16"/>
      <c r="BS4" s="209"/>
      <c r="BT4" s="209"/>
    </row>
    <row r="5" spans="1:84" s="4" customFormat="1" ht="14.1" customHeight="1">
      <c r="A5" s="383"/>
      <c r="B5" s="383"/>
      <c r="C5" s="383"/>
      <c r="D5" s="455"/>
      <c r="E5" s="455"/>
      <c r="F5" s="455"/>
      <c r="G5" s="455"/>
      <c r="H5" s="16"/>
      <c r="I5" s="16"/>
      <c r="J5" s="16"/>
      <c r="K5" s="16"/>
      <c r="L5" s="16"/>
      <c r="M5" s="16"/>
      <c r="N5" s="16"/>
      <c r="O5" s="16"/>
      <c r="P5" s="16"/>
      <c r="Q5" s="209"/>
      <c r="R5" s="209"/>
      <c r="S5" s="115"/>
      <c r="T5" s="115"/>
      <c r="U5" s="115"/>
      <c r="V5" s="16"/>
      <c r="W5" s="16"/>
      <c r="X5" s="16"/>
      <c r="Y5" s="16"/>
      <c r="Z5" s="16"/>
      <c r="AA5" s="16"/>
      <c r="AB5" s="16"/>
      <c r="AC5" s="16"/>
      <c r="AD5" s="16"/>
      <c r="AE5" s="16"/>
      <c r="AF5" s="16"/>
      <c r="AG5" s="16"/>
      <c r="AH5" s="16"/>
      <c r="AI5" s="16"/>
      <c r="AJ5" s="16"/>
      <c r="AK5" s="147"/>
      <c r="AL5" s="147"/>
      <c r="AM5" s="147"/>
      <c r="AN5" s="16"/>
      <c r="AO5" s="16"/>
      <c r="AP5" s="16"/>
      <c r="AQ5" s="16"/>
      <c r="AR5" s="16"/>
      <c r="AS5" s="16"/>
      <c r="AT5" s="16"/>
      <c r="AU5" s="16"/>
      <c r="AV5" s="16"/>
      <c r="AW5" s="16"/>
      <c r="AX5" s="16"/>
      <c r="AY5" s="16"/>
      <c r="AZ5" s="16"/>
      <c r="BA5" s="209"/>
      <c r="BB5" s="209"/>
      <c r="BC5" s="115"/>
      <c r="BD5" s="115"/>
      <c r="BE5" s="115"/>
      <c r="BF5" s="16"/>
      <c r="BG5" s="16"/>
      <c r="BH5" s="16"/>
      <c r="BI5" s="16"/>
      <c r="BJ5" s="16"/>
      <c r="BK5" s="16"/>
      <c r="BL5" s="16"/>
      <c r="BM5" s="16"/>
      <c r="BN5" s="16"/>
      <c r="BO5" s="16"/>
      <c r="BP5" s="16"/>
      <c r="BQ5" s="16"/>
      <c r="BR5" s="16"/>
      <c r="BS5" s="209"/>
      <c r="BT5" s="209"/>
    </row>
    <row r="6" spans="1:84" s="4" customFormat="1" ht="14.1" customHeight="1">
      <c r="A6" s="209"/>
      <c r="B6" s="209"/>
      <c r="C6" s="209"/>
      <c r="D6" s="455"/>
      <c r="E6" s="455"/>
      <c r="F6" s="455"/>
      <c r="G6" s="455"/>
      <c r="H6" s="16"/>
      <c r="I6" s="16"/>
      <c r="J6" s="16"/>
      <c r="K6" s="16" t="s">
        <v>1186</v>
      </c>
      <c r="L6" s="16"/>
      <c r="M6" s="16"/>
      <c r="N6" s="16"/>
      <c r="O6" s="16"/>
      <c r="P6" s="16"/>
      <c r="Q6" s="209"/>
      <c r="R6" s="209"/>
      <c r="S6" s="209"/>
      <c r="T6" s="209"/>
      <c r="U6" s="209"/>
      <c r="V6" s="16"/>
      <c r="W6" s="147"/>
      <c r="X6" s="16"/>
      <c r="Y6" s="16"/>
      <c r="Z6" s="16"/>
      <c r="AA6" s="16"/>
      <c r="AB6" s="16"/>
      <c r="AC6" s="16" t="s">
        <v>1186</v>
      </c>
      <c r="AD6" s="16"/>
      <c r="AE6" s="16"/>
      <c r="AF6" s="16"/>
      <c r="AG6" s="16"/>
      <c r="AH6" s="16"/>
      <c r="AI6" s="16"/>
      <c r="AJ6" s="16"/>
      <c r="AK6" s="16"/>
      <c r="AL6" s="16"/>
      <c r="AM6" s="16"/>
      <c r="AN6" s="16"/>
      <c r="AO6" s="147"/>
      <c r="AP6" s="16"/>
      <c r="AQ6" s="16"/>
      <c r="AR6" s="16"/>
      <c r="AS6" s="16"/>
      <c r="AT6" s="16"/>
      <c r="AU6" s="16" t="s">
        <v>1186</v>
      </c>
      <c r="AV6" s="16"/>
      <c r="AW6" s="16"/>
      <c r="AX6" s="16"/>
      <c r="AY6" s="16"/>
      <c r="AZ6" s="16"/>
      <c r="BA6" s="209"/>
      <c r="BB6" s="209"/>
      <c r="BC6" s="209"/>
      <c r="BD6" s="209"/>
      <c r="BE6" s="209"/>
      <c r="BF6" s="16"/>
      <c r="BG6" s="147"/>
      <c r="BH6" s="16"/>
      <c r="BI6" s="16"/>
      <c r="BJ6" s="16"/>
      <c r="BK6" s="16"/>
      <c r="BL6" s="16"/>
      <c r="BM6" s="16" t="s">
        <v>1186</v>
      </c>
      <c r="BN6" s="16"/>
      <c r="BO6" s="16"/>
      <c r="BP6" s="16"/>
      <c r="BQ6" s="16"/>
      <c r="BR6" s="16"/>
      <c r="BS6" s="209"/>
      <c r="BT6" s="209"/>
    </row>
    <row r="7" spans="1:84" s="4" customFormat="1" ht="14.1" customHeight="1">
      <c r="A7" s="1185"/>
      <c r="B7" s="1185"/>
      <c r="C7" s="1185"/>
      <c r="D7" s="209"/>
      <c r="E7" s="209"/>
      <c r="F7" s="209"/>
      <c r="G7" s="209"/>
      <c r="H7" s="16"/>
      <c r="I7" s="16"/>
      <c r="J7" s="16"/>
      <c r="K7" s="16"/>
      <c r="L7" s="16"/>
      <c r="M7" s="16"/>
      <c r="N7" s="16"/>
      <c r="O7" s="16"/>
      <c r="P7" s="16"/>
      <c r="Q7" s="209"/>
      <c r="R7" s="209"/>
      <c r="S7" s="209"/>
      <c r="T7" s="209"/>
      <c r="U7" s="209"/>
      <c r="V7" s="16"/>
      <c r="W7" s="147"/>
      <c r="X7" s="16"/>
      <c r="Y7" s="16"/>
      <c r="Z7" s="16"/>
      <c r="AA7" s="16"/>
      <c r="AB7" s="16"/>
      <c r="AC7" s="16"/>
      <c r="AD7" s="16"/>
      <c r="AE7" s="16"/>
      <c r="AF7" s="16"/>
      <c r="AG7" s="16"/>
      <c r="AH7" s="16"/>
      <c r="AI7" s="16"/>
      <c r="AJ7" s="16"/>
      <c r="AK7" s="16"/>
      <c r="AL7" s="16"/>
      <c r="AM7" s="16"/>
      <c r="AN7" s="16"/>
      <c r="AO7" s="147"/>
      <c r="AP7" s="16"/>
      <c r="AQ7" s="16"/>
      <c r="AR7" s="16"/>
      <c r="AS7" s="16"/>
      <c r="AT7" s="16"/>
      <c r="AU7" s="16"/>
      <c r="AV7" s="16"/>
      <c r="AW7" s="16"/>
      <c r="AX7" s="16"/>
      <c r="AY7" s="16"/>
      <c r="AZ7" s="16"/>
      <c r="BA7" s="209"/>
      <c r="BB7" s="209"/>
      <c r="BC7" s="209"/>
      <c r="BD7" s="209"/>
      <c r="BE7" s="209"/>
      <c r="BF7" s="16"/>
      <c r="BG7" s="147"/>
      <c r="BH7" s="16"/>
      <c r="BI7" s="16"/>
      <c r="BJ7" s="16"/>
      <c r="BK7" s="16"/>
      <c r="BL7" s="16"/>
      <c r="BM7" s="16"/>
      <c r="BN7" s="16"/>
      <c r="BO7" s="16"/>
      <c r="BP7" s="16"/>
      <c r="BQ7" s="16"/>
      <c r="BR7" s="16"/>
      <c r="BS7" s="209"/>
      <c r="BT7" s="209"/>
    </row>
    <row r="8" spans="1:84" s="4" customFormat="1" ht="14.1" customHeight="1">
      <c r="A8" s="209"/>
      <c r="B8" s="209"/>
      <c r="C8" s="209"/>
      <c r="D8" s="647" t="s">
        <v>1226</v>
      </c>
      <c r="E8" s="647"/>
      <c r="F8" s="647"/>
      <c r="G8" s="647"/>
      <c r="H8" s="16"/>
      <c r="I8" s="16"/>
      <c r="J8" s="16"/>
      <c r="K8" s="16"/>
      <c r="L8" s="16"/>
      <c r="M8" s="16"/>
      <c r="N8" s="16"/>
      <c r="O8" s="16"/>
      <c r="P8" s="16"/>
      <c r="Q8" s="209"/>
      <c r="R8" s="209"/>
      <c r="S8" s="209"/>
      <c r="T8" s="209"/>
      <c r="U8" s="209"/>
      <c r="V8" s="16"/>
      <c r="W8" s="147"/>
      <c r="X8" s="16"/>
      <c r="Y8" s="16"/>
      <c r="Z8" s="16"/>
      <c r="AA8" s="16"/>
      <c r="AB8" s="16"/>
      <c r="AC8" s="16"/>
      <c r="AD8" s="16"/>
      <c r="AE8" s="16"/>
      <c r="AF8" s="16"/>
      <c r="AG8" s="16"/>
      <c r="AH8" s="16"/>
      <c r="AI8" s="16"/>
      <c r="AJ8" s="16"/>
      <c r="AK8" s="16"/>
      <c r="AL8" s="16"/>
      <c r="AM8" s="16"/>
      <c r="AN8" s="16"/>
      <c r="AO8" s="147"/>
      <c r="AP8" s="16"/>
      <c r="AQ8" s="16"/>
      <c r="AR8" s="16"/>
      <c r="AS8" s="16"/>
      <c r="AT8" s="16"/>
      <c r="AU8" s="16"/>
      <c r="AV8" s="16"/>
      <c r="AW8" s="16"/>
      <c r="AX8" s="16"/>
      <c r="AY8" s="16"/>
      <c r="AZ8" s="16"/>
      <c r="BA8" s="209"/>
      <c r="BB8" s="209"/>
      <c r="BC8" s="209"/>
      <c r="BD8" s="209"/>
      <c r="BE8" s="209"/>
      <c r="BF8" s="16"/>
      <c r="BG8" s="147"/>
      <c r="BH8" s="16"/>
      <c r="BI8" s="16"/>
      <c r="BJ8" s="16"/>
      <c r="BK8" s="16"/>
      <c r="BL8" s="16"/>
      <c r="BM8" s="16"/>
      <c r="BN8" s="16"/>
      <c r="BO8" s="16"/>
      <c r="BP8" s="16"/>
      <c r="BQ8" s="16"/>
      <c r="BR8" s="16"/>
      <c r="BS8" s="209"/>
      <c r="BT8" s="209"/>
    </row>
    <row r="9" spans="1:84" s="14" customFormat="1" ht="20.25" customHeight="1">
      <c r="A9" s="1142" t="s">
        <v>439</v>
      </c>
      <c r="B9" s="1186"/>
      <c r="C9" s="1186"/>
      <c r="D9" s="1186"/>
      <c r="E9" s="2466" t="s">
        <v>1329</v>
      </c>
      <c r="F9" s="1187"/>
      <c r="H9" s="992"/>
      <c r="I9" s="518"/>
      <c r="J9" s="17"/>
      <c r="K9" s="17"/>
      <c r="L9" s="17"/>
      <c r="M9" s="17" t="s">
        <v>743</v>
      </c>
      <c r="N9" s="17"/>
      <c r="O9" s="17"/>
      <c r="P9" s="17"/>
      <c r="Q9" s="17"/>
      <c r="R9" s="17"/>
      <c r="S9" s="388"/>
      <c r="T9" s="388"/>
      <c r="U9" s="1142" t="s">
        <v>440</v>
      </c>
      <c r="V9" s="1186"/>
      <c r="W9" s="1186"/>
      <c r="X9" s="1186"/>
      <c r="Y9" s="1760" t="s">
        <v>1330</v>
      </c>
      <c r="Z9" s="17"/>
      <c r="AA9" s="1760"/>
      <c r="AB9" s="1112"/>
      <c r="AC9" s="1112"/>
      <c r="AD9" s="1112"/>
      <c r="AE9" s="17"/>
      <c r="AF9" s="17"/>
      <c r="AG9" s="17" t="s">
        <v>743</v>
      </c>
      <c r="AH9" s="17"/>
      <c r="AI9" s="17"/>
      <c r="AJ9" s="17"/>
      <c r="AK9" s="17"/>
      <c r="AL9" s="17"/>
      <c r="AM9" s="17"/>
      <c r="AN9" s="17"/>
      <c r="AO9" s="1142" t="s">
        <v>441</v>
      </c>
      <c r="AP9" s="1186"/>
      <c r="AQ9" s="1186"/>
      <c r="AR9" s="1187"/>
      <c r="AS9" s="2466" t="s">
        <v>1194</v>
      </c>
      <c r="AT9" s="1187"/>
      <c r="AU9" s="1187"/>
      <c r="AV9" s="17"/>
      <c r="AW9" s="17"/>
      <c r="AX9" s="17"/>
      <c r="AY9" s="17" t="s">
        <v>743</v>
      </c>
      <c r="AZ9" s="17"/>
      <c r="BA9" s="17"/>
      <c r="BB9" s="17"/>
      <c r="BC9" s="17"/>
      <c r="BD9" s="17"/>
      <c r="BE9" s="388"/>
      <c r="BF9" s="388"/>
      <c r="BG9" s="1186"/>
      <c r="BH9" s="1186"/>
      <c r="BI9" s="1142" t="s">
        <v>442</v>
      </c>
      <c r="BJ9" s="1187"/>
      <c r="BK9" s="1187"/>
      <c r="BL9" s="1112"/>
      <c r="BM9" s="2466" t="s">
        <v>1331</v>
      </c>
      <c r="BN9" s="388"/>
      <c r="BO9" s="17"/>
      <c r="BP9" s="17"/>
      <c r="BQ9" s="17" t="s">
        <v>743</v>
      </c>
      <c r="BR9" s="17"/>
      <c r="BS9" s="17"/>
      <c r="BT9" s="17"/>
      <c r="BU9" s="17"/>
      <c r="BV9" s="17"/>
      <c r="BW9" s="388"/>
      <c r="BX9" s="388"/>
    </row>
    <row r="10" spans="1:84" s="14" customFormat="1" ht="14.1" customHeight="1">
      <c r="A10" s="518"/>
      <c r="B10" s="518"/>
      <c r="C10" s="518"/>
      <c r="D10" s="17"/>
      <c r="E10" s="17"/>
      <c r="F10" s="17"/>
      <c r="G10" s="17"/>
      <c r="H10" s="17"/>
      <c r="I10" s="17"/>
      <c r="J10" s="17"/>
      <c r="K10" s="17"/>
      <c r="L10" s="17"/>
      <c r="M10" s="17"/>
      <c r="N10" s="17"/>
      <c r="O10" s="17"/>
      <c r="P10" s="17"/>
      <c r="Q10" s="388"/>
      <c r="R10" s="388"/>
      <c r="S10" s="518"/>
      <c r="T10" s="518"/>
      <c r="U10" s="518"/>
      <c r="V10" s="17"/>
      <c r="W10" s="17"/>
      <c r="X10" s="17"/>
      <c r="Y10" s="17"/>
      <c r="Z10" s="17"/>
      <c r="AA10" s="17"/>
      <c r="AB10" s="17"/>
      <c r="AC10" s="17"/>
      <c r="AD10" s="17"/>
      <c r="AE10" s="17"/>
      <c r="AF10" s="17"/>
      <c r="AG10" s="17"/>
      <c r="AH10" s="17"/>
      <c r="AI10" s="17"/>
      <c r="AJ10" s="17"/>
      <c r="AK10" s="1188"/>
      <c r="AL10" s="1188"/>
      <c r="AM10" s="1188"/>
      <c r="AN10" s="17"/>
      <c r="AO10" s="17"/>
      <c r="AP10" s="17"/>
      <c r="AQ10" s="17"/>
      <c r="AR10" s="17"/>
      <c r="AS10" s="17"/>
      <c r="AT10" s="17"/>
      <c r="AU10" s="17"/>
      <c r="AV10" s="17"/>
      <c r="AW10" s="17"/>
      <c r="AX10" s="17"/>
      <c r="AY10" s="17"/>
      <c r="AZ10" s="17"/>
      <c r="BA10" s="388"/>
      <c r="BB10" s="388"/>
      <c r="BC10" s="518"/>
      <c r="BD10" s="518"/>
      <c r="BE10" s="518"/>
      <c r="BF10" s="17"/>
      <c r="BG10" s="17"/>
      <c r="BH10" s="17"/>
      <c r="BI10" s="17"/>
      <c r="BJ10" s="17"/>
      <c r="BK10" s="17"/>
      <c r="BL10" s="17"/>
      <c r="BM10" s="17"/>
      <c r="BN10" s="17"/>
      <c r="BO10" s="17"/>
      <c r="BP10" s="17"/>
      <c r="BQ10" s="17"/>
      <c r="BR10" s="17"/>
      <c r="BS10" s="388"/>
      <c r="BT10" s="388"/>
    </row>
    <row r="11" spans="1:84" s="14" customFormat="1" ht="19.5" customHeight="1">
      <c r="A11" s="2575" t="s">
        <v>737</v>
      </c>
      <c r="B11" s="2575"/>
      <c r="C11" s="2796"/>
      <c r="D11" s="2360" t="s">
        <v>416</v>
      </c>
      <c r="E11" s="1161" t="s">
        <v>717</v>
      </c>
      <c r="F11" s="1160" t="s">
        <v>717</v>
      </c>
      <c r="G11" s="2360" t="s">
        <v>417</v>
      </c>
      <c r="H11" s="1159" t="s">
        <v>717</v>
      </c>
      <c r="I11" s="1159" t="s">
        <v>717</v>
      </c>
      <c r="J11" s="2355" t="s">
        <v>1315</v>
      </c>
      <c r="K11" s="1159" t="s">
        <v>717</v>
      </c>
      <c r="L11" s="1159" t="s">
        <v>717</v>
      </c>
      <c r="M11" s="1159" t="s">
        <v>717</v>
      </c>
      <c r="N11" s="1159" t="s">
        <v>717</v>
      </c>
      <c r="O11" s="114" t="s">
        <v>717</v>
      </c>
      <c r="P11" s="1160"/>
      <c r="Q11" s="114" t="s">
        <v>717</v>
      </c>
      <c r="R11" s="1160"/>
      <c r="S11" s="2497" t="s">
        <v>697</v>
      </c>
      <c r="T11" s="2498"/>
      <c r="U11" s="2575" t="s">
        <v>737</v>
      </c>
      <c r="V11" s="2575"/>
      <c r="W11" s="2796"/>
      <c r="X11" s="1156" t="s">
        <v>416</v>
      </c>
      <c r="Y11" s="1161" t="s">
        <v>717</v>
      </c>
      <c r="Z11" s="1160" t="s">
        <v>717</v>
      </c>
      <c r="AA11" s="2360" t="s">
        <v>417</v>
      </c>
      <c r="AB11" s="1159" t="s">
        <v>717</v>
      </c>
      <c r="AC11" s="1159" t="s">
        <v>717</v>
      </c>
      <c r="AD11" s="2355" t="s">
        <v>1315</v>
      </c>
      <c r="AE11" s="1159" t="s">
        <v>717</v>
      </c>
      <c r="AF11" s="1159" t="s">
        <v>717</v>
      </c>
      <c r="AG11" s="1159" t="s">
        <v>717</v>
      </c>
      <c r="AH11" s="1159" t="s">
        <v>717</v>
      </c>
      <c r="AI11" s="114" t="s">
        <v>717</v>
      </c>
      <c r="AJ11" s="1160"/>
      <c r="AK11" s="114" t="s">
        <v>717</v>
      </c>
      <c r="AL11" s="1160"/>
      <c r="AM11" s="2497" t="s">
        <v>697</v>
      </c>
      <c r="AN11" s="2498"/>
      <c r="AO11" s="2575" t="s">
        <v>737</v>
      </c>
      <c r="AP11" s="2575"/>
      <c r="AQ11" s="2796"/>
      <c r="AR11" s="1156" t="s">
        <v>416</v>
      </c>
      <c r="AS11" s="1161" t="s">
        <v>717</v>
      </c>
      <c r="AT11" s="1160" t="s">
        <v>717</v>
      </c>
      <c r="AU11" s="1156" t="s">
        <v>417</v>
      </c>
      <c r="AV11" s="1159" t="s">
        <v>717</v>
      </c>
      <c r="AW11" s="1159" t="s">
        <v>717</v>
      </c>
      <c r="AX11" s="2355" t="s">
        <v>1315</v>
      </c>
      <c r="AY11" s="1159" t="s">
        <v>717</v>
      </c>
      <c r="AZ11" s="1159" t="s">
        <v>717</v>
      </c>
      <c r="BA11" s="1159" t="s">
        <v>717</v>
      </c>
      <c r="BB11" s="1159" t="s">
        <v>717</v>
      </c>
      <c r="BC11" s="114" t="s">
        <v>717</v>
      </c>
      <c r="BD11" s="1160"/>
      <c r="BE11" s="114" t="s">
        <v>717</v>
      </c>
      <c r="BF11" s="1160"/>
      <c r="BG11" s="2497" t="s">
        <v>697</v>
      </c>
      <c r="BH11" s="2498"/>
      <c r="BI11" s="2575" t="s">
        <v>737</v>
      </c>
      <c r="BJ11" s="2575"/>
      <c r="BK11" s="2796"/>
      <c r="BL11" s="1156" t="s">
        <v>416</v>
      </c>
      <c r="BM11" s="1161" t="s">
        <v>717</v>
      </c>
      <c r="BN11" s="1160" t="s">
        <v>717</v>
      </c>
      <c r="BO11" s="1156" t="s">
        <v>417</v>
      </c>
      <c r="BP11" s="1162" t="s">
        <v>1186</v>
      </c>
      <c r="BQ11" s="1162" t="s">
        <v>1186</v>
      </c>
      <c r="BR11" s="1756" t="s">
        <v>1315</v>
      </c>
      <c r="BS11" s="1756"/>
      <c r="BT11" s="1162" t="s">
        <v>1186</v>
      </c>
      <c r="BU11" s="1162" t="s">
        <v>1186</v>
      </c>
      <c r="BV11" s="1162" t="s">
        <v>1186</v>
      </c>
      <c r="BW11" s="1163" t="s">
        <v>1186</v>
      </c>
      <c r="BX11" s="1158"/>
      <c r="BY11" s="1163" t="s">
        <v>1186</v>
      </c>
      <c r="BZ11" s="1158"/>
      <c r="CA11" s="2497" t="s">
        <v>697</v>
      </c>
      <c r="CB11" s="2498"/>
    </row>
    <row r="12" spans="1:84" s="14" customFormat="1" ht="19.5" customHeight="1">
      <c r="A12" s="2797"/>
      <c r="B12" s="2797"/>
      <c r="C12" s="2798"/>
      <c r="D12" s="749" t="s">
        <v>357</v>
      </c>
      <c r="E12" s="1164" t="s">
        <v>1327</v>
      </c>
      <c r="F12" s="753" t="s">
        <v>418</v>
      </c>
      <c r="G12" s="803" t="s">
        <v>357</v>
      </c>
      <c r="H12" s="752" t="s">
        <v>1327</v>
      </c>
      <c r="I12" s="1156" t="s">
        <v>419</v>
      </c>
      <c r="J12" s="743" t="s">
        <v>1186</v>
      </c>
      <c r="K12" s="743" t="s">
        <v>1186</v>
      </c>
      <c r="L12" s="743" t="s">
        <v>1186</v>
      </c>
      <c r="M12" s="743" t="s">
        <v>1186</v>
      </c>
      <c r="N12" s="743" t="s">
        <v>1186</v>
      </c>
      <c r="O12" s="743"/>
      <c r="P12" s="743"/>
      <c r="Q12" s="743"/>
      <c r="R12" s="743"/>
      <c r="S12" s="2499"/>
      <c r="T12" s="2500"/>
      <c r="U12" s="2797"/>
      <c r="V12" s="2797"/>
      <c r="W12" s="2798"/>
      <c r="X12" s="749" t="s">
        <v>357</v>
      </c>
      <c r="Y12" s="1164" t="s">
        <v>1327</v>
      </c>
      <c r="Z12" s="753" t="s">
        <v>418</v>
      </c>
      <c r="AA12" s="803" t="s">
        <v>357</v>
      </c>
      <c r="AB12" s="752" t="s">
        <v>1327</v>
      </c>
      <c r="AC12" s="1156" t="s">
        <v>419</v>
      </c>
      <c r="AD12" s="743" t="s">
        <v>1186</v>
      </c>
      <c r="AE12" s="743" t="s">
        <v>1186</v>
      </c>
      <c r="AF12" s="743" t="s">
        <v>1186</v>
      </c>
      <c r="AG12" s="743" t="s">
        <v>1186</v>
      </c>
      <c r="AH12" s="743" t="s">
        <v>1186</v>
      </c>
      <c r="AI12" s="743"/>
      <c r="AJ12" s="743"/>
      <c r="AK12" s="743"/>
      <c r="AL12" s="743"/>
      <c r="AM12" s="2499"/>
      <c r="AN12" s="2500"/>
      <c r="AO12" s="2797"/>
      <c r="AP12" s="2797"/>
      <c r="AQ12" s="2798"/>
      <c r="AR12" s="749" t="s">
        <v>357</v>
      </c>
      <c r="AS12" s="2361" t="s">
        <v>1327</v>
      </c>
      <c r="AT12" s="2362" t="s">
        <v>418</v>
      </c>
      <c r="AU12" s="803" t="s">
        <v>357</v>
      </c>
      <c r="AV12" s="752" t="s">
        <v>1327</v>
      </c>
      <c r="AW12" s="1156" t="s">
        <v>419</v>
      </c>
      <c r="AX12" s="743" t="s">
        <v>1186</v>
      </c>
      <c r="AY12" s="743" t="s">
        <v>1186</v>
      </c>
      <c r="AZ12" s="743" t="s">
        <v>1186</v>
      </c>
      <c r="BA12" s="743" t="s">
        <v>1186</v>
      </c>
      <c r="BB12" s="743" t="s">
        <v>1186</v>
      </c>
      <c r="BC12" s="743"/>
      <c r="BD12" s="743"/>
      <c r="BE12" s="743"/>
      <c r="BF12" s="743"/>
      <c r="BG12" s="2499"/>
      <c r="BH12" s="2500"/>
      <c r="BI12" s="2797"/>
      <c r="BJ12" s="2797"/>
      <c r="BK12" s="2798"/>
      <c r="BL12" s="749" t="s">
        <v>357</v>
      </c>
      <c r="BM12" s="2361" t="s">
        <v>1327</v>
      </c>
      <c r="BN12" s="2362" t="s">
        <v>418</v>
      </c>
      <c r="BO12" s="803" t="s">
        <v>357</v>
      </c>
      <c r="BP12" s="752" t="s">
        <v>1327</v>
      </c>
      <c r="BQ12" s="1156" t="s">
        <v>419</v>
      </c>
      <c r="BR12" s="743" t="s">
        <v>1186</v>
      </c>
      <c r="BS12" s="743" t="s">
        <v>1186</v>
      </c>
      <c r="BT12" s="743" t="s">
        <v>1186</v>
      </c>
      <c r="BU12" s="743" t="s">
        <v>1186</v>
      </c>
      <c r="BV12" s="743" t="s">
        <v>1186</v>
      </c>
      <c r="BW12" s="743"/>
      <c r="BX12" s="743"/>
      <c r="BY12" s="743"/>
      <c r="BZ12" s="743"/>
      <c r="CA12" s="2499"/>
      <c r="CB12" s="2500"/>
    </row>
    <row r="13" spans="1:84" s="14" customFormat="1" ht="19.5" customHeight="1">
      <c r="A13" s="2797"/>
      <c r="B13" s="2797"/>
      <c r="C13" s="2798"/>
      <c r="D13" s="749" t="s">
        <v>1186</v>
      </c>
      <c r="E13" s="803" t="s">
        <v>357</v>
      </c>
      <c r="F13" s="749" t="s">
        <v>420</v>
      </c>
      <c r="G13" s="803"/>
      <c r="H13" s="749" t="s">
        <v>357</v>
      </c>
      <c r="I13" s="749" t="s">
        <v>357</v>
      </c>
      <c r="J13" s="752" t="s">
        <v>1232</v>
      </c>
      <c r="K13" s="752" t="s">
        <v>1328</v>
      </c>
      <c r="L13" s="752" t="s">
        <v>421</v>
      </c>
      <c r="M13" s="1156" t="s">
        <v>422</v>
      </c>
      <c r="N13" s="752" t="s">
        <v>423</v>
      </c>
      <c r="O13" s="752" t="s">
        <v>424</v>
      </c>
      <c r="P13" s="1158" t="s">
        <v>443</v>
      </c>
      <c r="Q13" s="752" t="s">
        <v>427</v>
      </c>
      <c r="R13" s="1158" t="s">
        <v>426</v>
      </c>
      <c r="S13" s="2499"/>
      <c r="T13" s="2500"/>
      <c r="U13" s="2797"/>
      <c r="V13" s="2797"/>
      <c r="W13" s="2798"/>
      <c r="X13" s="702" t="s">
        <v>717</v>
      </c>
      <c r="Y13" s="803" t="s">
        <v>357</v>
      </c>
      <c r="Z13" s="749" t="s">
        <v>420</v>
      </c>
      <c r="AA13" s="803"/>
      <c r="AB13" s="749" t="s">
        <v>357</v>
      </c>
      <c r="AC13" s="749" t="s">
        <v>357</v>
      </c>
      <c r="AD13" s="752" t="s">
        <v>1232</v>
      </c>
      <c r="AE13" s="752" t="s">
        <v>1328</v>
      </c>
      <c r="AF13" s="752" t="s">
        <v>421</v>
      </c>
      <c r="AG13" s="752" t="s">
        <v>422</v>
      </c>
      <c r="AH13" s="752" t="s">
        <v>423</v>
      </c>
      <c r="AI13" s="752" t="s">
        <v>424</v>
      </c>
      <c r="AJ13" s="1158" t="s">
        <v>443</v>
      </c>
      <c r="AK13" s="752" t="s">
        <v>427</v>
      </c>
      <c r="AL13" s="1158" t="s">
        <v>426</v>
      </c>
      <c r="AM13" s="2499"/>
      <c r="AN13" s="2500"/>
      <c r="AO13" s="2797"/>
      <c r="AP13" s="2797"/>
      <c r="AQ13" s="2798"/>
      <c r="AR13" s="702" t="s">
        <v>717</v>
      </c>
      <c r="AS13" s="2363" t="s">
        <v>357</v>
      </c>
      <c r="AT13" s="2364" t="s">
        <v>420</v>
      </c>
      <c r="AU13" s="803"/>
      <c r="AV13" s="749" t="s">
        <v>357</v>
      </c>
      <c r="AW13" s="749" t="s">
        <v>357</v>
      </c>
      <c r="AX13" s="752" t="s">
        <v>1232</v>
      </c>
      <c r="AY13" s="752" t="s">
        <v>1328</v>
      </c>
      <c r="AZ13" s="752" t="s">
        <v>421</v>
      </c>
      <c r="BA13" s="752" t="s">
        <v>422</v>
      </c>
      <c r="BB13" s="752" t="s">
        <v>423</v>
      </c>
      <c r="BC13" s="752" t="s">
        <v>424</v>
      </c>
      <c r="BD13" s="1158" t="s">
        <v>443</v>
      </c>
      <c r="BE13" s="752" t="s">
        <v>427</v>
      </c>
      <c r="BF13" s="1158" t="s">
        <v>426</v>
      </c>
      <c r="BG13" s="2499"/>
      <c r="BH13" s="2500"/>
      <c r="BI13" s="2797"/>
      <c r="BJ13" s="2797"/>
      <c r="BK13" s="2798"/>
      <c r="BL13" s="702" t="s">
        <v>717</v>
      </c>
      <c r="BM13" s="2363" t="s">
        <v>357</v>
      </c>
      <c r="BN13" s="2364" t="s">
        <v>420</v>
      </c>
      <c r="BO13" s="803"/>
      <c r="BP13" s="749" t="s">
        <v>357</v>
      </c>
      <c r="BQ13" s="749" t="s">
        <v>357</v>
      </c>
      <c r="BR13" s="752" t="s">
        <v>1232</v>
      </c>
      <c r="BS13" s="752" t="s">
        <v>1328</v>
      </c>
      <c r="BT13" s="752" t="s">
        <v>421</v>
      </c>
      <c r="BU13" s="752" t="s">
        <v>422</v>
      </c>
      <c r="BV13" s="752" t="s">
        <v>423</v>
      </c>
      <c r="BW13" s="752" t="s">
        <v>424</v>
      </c>
      <c r="BX13" s="1158" t="s">
        <v>443</v>
      </c>
      <c r="BY13" s="752" t="s">
        <v>427</v>
      </c>
      <c r="BZ13" s="1158" t="s">
        <v>426</v>
      </c>
      <c r="CA13" s="2499"/>
      <c r="CB13" s="2500"/>
    </row>
    <row r="14" spans="1:84" s="14" customFormat="1" ht="15.75" customHeight="1">
      <c r="A14" s="2797"/>
      <c r="B14" s="2797"/>
      <c r="C14" s="2798"/>
      <c r="D14" s="809" t="s">
        <v>2127</v>
      </c>
      <c r="E14" s="803"/>
      <c r="F14" s="749" t="s">
        <v>357</v>
      </c>
      <c r="G14" s="803"/>
      <c r="H14" s="749"/>
      <c r="I14" s="749"/>
      <c r="J14" s="749"/>
      <c r="K14" s="749"/>
      <c r="L14" s="749"/>
      <c r="M14" s="747"/>
      <c r="N14" s="749"/>
      <c r="O14" s="749"/>
      <c r="P14" s="803"/>
      <c r="Q14" s="749"/>
      <c r="R14" s="803"/>
      <c r="S14" s="2499"/>
      <c r="T14" s="2500"/>
      <c r="U14" s="2797"/>
      <c r="V14" s="2797"/>
      <c r="W14" s="2798"/>
      <c r="X14" s="809" t="s">
        <v>2127</v>
      </c>
      <c r="Y14" s="803"/>
      <c r="Z14" s="749" t="s">
        <v>357</v>
      </c>
      <c r="AA14" s="803"/>
      <c r="AB14" s="749"/>
      <c r="AC14" s="749"/>
      <c r="AD14" s="749"/>
      <c r="AE14" s="749"/>
      <c r="AF14" s="749"/>
      <c r="AG14" s="749"/>
      <c r="AH14" s="749"/>
      <c r="AI14" s="749"/>
      <c r="AJ14" s="803"/>
      <c r="AK14" s="749"/>
      <c r="AL14" s="803"/>
      <c r="AM14" s="2499"/>
      <c r="AN14" s="2500"/>
      <c r="AO14" s="2797"/>
      <c r="AP14" s="2797"/>
      <c r="AQ14" s="2798"/>
      <c r="AR14" s="809" t="s">
        <v>2127</v>
      </c>
      <c r="AS14" s="2363"/>
      <c r="AT14" s="2364" t="s">
        <v>357</v>
      </c>
      <c r="AU14" s="803"/>
      <c r="AV14" s="749"/>
      <c r="AW14" s="749"/>
      <c r="AX14" s="749"/>
      <c r="AY14" s="749"/>
      <c r="AZ14" s="749"/>
      <c r="BA14" s="749"/>
      <c r="BB14" s="749"/>
      <c r="BC14" s="749"/>
      <c r="BD14" s="803"/>
      <c r="BE14" s="749"/>
      <c r="BF14" s="803"/>
      <c r="BG14" s="2499"/>
      <c r="BH14" s="2500"/>
      <c r="BI14" s="2797"/>
      <c r="BJ14" s="2797"/>
      <c r="BK14" s="2798"/>
      <c r="BL14" s="809" t="s">
        <v>2127</v>
      </c>
      <c r="BM14" s="2363"/>
      <c r="BN14" s="2364" t="s">
        <v>357</v>
      </c>
      <c r="BO14" s="803"/>
      <c r="BP14" s="749"/>
      <c r="BQ14" s="749"/>
      <c r="BR14" s="749"/>
      <c r="BS14" s="749"/>
      <c r="BT14" s="749"/>
      <c r="BU14" s="749"/>
      <c r="BV14" s="749"/>
      <c r="BW14" s="749"/>
      <c r="BX14" s="803"/>
      <c r="BY14" s="749"/>
      <c r="BZ14" s="803"/>
      <c r="CA14" s="2499"/>
      <c r="CB14" s="2500"/>
    </row>
    <row r="15" spans="1:84" s="14" customFormat="1" ht="15.75" customHeight="1">
      <c r="A15" s="2797"/>
      <c r="B15" s="2797"/>
      <c r="C15" s="2798"/>
      <c r="D15" s="1165"/>
      <c r="E15" s="805" t="s">
        <v>1691</v>
      </c>
      <c r="F15" s="702" t="s">
        <v>2128</v>
      </c>
      <c r="G15" s="805" t="s">
        <v>1195</v>
      </c>
      <c r="H15" s="702" t="s">
        <v>1691</v>
      </c>
      <c r="I15" s="809" t="s">
        <v>2129</v>
      </c>
      <c r="J15" s="702"/>
      <c r="K15" s="702"/>
      <c r="L15" s="702"/>
      <c r="M15" s="797"/>
      <c r="N15" s="705"/>
      <c r="O15" s="705"/>
      <c r="P15" s="797"/>
      <c r="Q15" s="705"/>
      <c r="R15" s="797"/>
      <c r="S15" s="2499"/>
      <c r="T15" s="2500"/>
      <c r="U15" s="2797"/>
      <c r="V15" s="2797"/>
      <c r="W15" s="2798"/>
      <c r="X15" s="1165"/>
      <c r="Y15" s="805" t="s">
        <v>1691</v>
      </c>
      <c r="Z15" s="702" t="s">
        <v>2128</v>
      </c>
      <c r="AA15" s="805" t="s">
        <v>1195</v>
      </c>
      <c r="AB15" s="702" t="s">
        <v>1691</v>
      </c>
      <c r="AC15" s="809" t="s">
        <v>2129</v>
      </c>
      <c r="AD15" s="702"/>
      <c r="AE15" s="702"/>
      <c r="AF15" s="702"/>
      <c r="AG15" s="797"/>
      <c r="AH15" s="705"/>
      <c r="AI15" s="705"/>
      <c r="AJ15" s="797"/>
      <c r="AK15" s="705"/>
      <c r="AL15" s="797"/>
      <c r="AM15" s="2499"/>
      <c r="AN15" s="2500"/>
      <c r="AO15" s="2797"/>
      <c r="AP15" s="2797"/>
      <c r="AQ15" s="2798"/>
      <c r="AR15" s="1165"/>
      <c r="AS15" s="805" t="s">
        <v>1691</v>
      </c>
      <c r="AT15" s="702" t="s">
        <v>2128</v>
      </c>
      <c r="AU15" s="805" t="s">
        <v>1195</v>
      </c>
      <c r="AV15" s="702" t="s">
        <v>1691</v>
      </c>
      <c r="AW15" s="809" t="s">
        <v>2129</v>
      </c>
      <c r="AX15" s="702"/>
      <c r="AY15" s="702"/>
      <c r="AZ15" s="702"/>
      <c r="BA15" s="797"/>
      <c r="BB15" s="705"/>
      <c r="BC15" s="705"/>
      <c r="BD15" s="797"/>
      <c r="BE15" s="705"/>
      <c r="BF15" s="797"/>
      <c r="BG15" s="2499"/>
      <c r="BH15" s="2500"/>
      <c r="BI15" s="2797"/>
      <c r="BJ15" s="2797"/>
      <c r="BK15" s="2798"/>
      <c r="BL15" s="1165"/>
      <c r="BM15" s="805" t="s">
        <v>1691</v>
      </c>
      <c r="BN15" s="702" t="s">
        <v>2128</v>
      </c>
      <c r="BO15" s="805" t="s">
        <v>1195</v>
      </c>
      <c r="BP15" s="702" t="s">
        <v>1691</v>
      </c>
      <c r="BQ15" s="809" t="s">
        <v>2129</v>
      </c>
      <c r="BR15" s="702"/>
      <c r="BS15" s="702"/>
      <c r="BT15" s="702"/>
      <c r="BU15" s="797"/>
      <c r="BV15" s="705"/>
      <c r="BW15" s="705"/>
      <c r="BX15" s="797"/>
      <c r="BY15" s="705"/>
      <c r="BZ15" s="797"/>
      <c r="CA15" s="2499"/>
      <c r="CB15" s="2500"/>
    </row>
    <row r="16" spans="1:84" s="14" customFormat="1" ht="15.75" customHeight="1">
      <c r="A16" s="2797"/>
      <c r="B16" s="2797"/>
      <c r="C16" s="2798"/>
      <c r="D16" s="809"/>
      <c r="E16" s="805"/>
      <c r="F16" s="702" t="s">
        <v>1779</v>
      </c>
      <c r="G16" s="805" t="s">
        <v>2130</v>
      </c>
      <c r="H16" s="702"/>
      <c r="I16" s="702" t="s">
        <v>2130</v>
      </c>
      <c r="J16" s="702" t="s">
        <v>720</v>
      </c>
      <c r="K16" s="702" t="s">
        <v>1414</v>
      </c>
      <c r="L16" s="809" t="s">
        <v>1883</v>
      </c>
      <c r="M16" s="750" t="s">
        <v>719</v>
      </c>
      <c r="N16" s="702" t="s">
        <v>400</v>
      </c>
      <c r="O16" s="809" t="s">
        <v>1259</v>
      </c>
      <c r="P16" s="1757" t="s">
        <v>1695</v>
      </c>
      <c r="Q16" s="809" t="s">
        <v>361</v>
      </c>
      <c r="R16" s="808" t="s">
        <v>1379</v>
      </c>
      <c r="S16" s="2499"/>
      <c r="T16" s="2500"/>
      <c r="U16" s="2797"/>
      <c r="V16" s="2797"/>
      <c r="W16" s="2798"/>
      <c r="X16" s="809"/>
      <c r="Y16" s="805"/>
      <c r="Z16" s="702" t="s">
        <v>1779</v>
      </c>
      <c r="AA16" s="805"/>
      <c r="AB16" s="702"/>
      <c r="AC16" s="702" t="s">
        <v>2130</v>
      </c>
      <c r="AD16" s="702" t="s">
        <v>720</v>
      </c>
      <c r="AE16" s="702" t="s">
        <v>1414</v>
      </c>
      <c r="AF16" s="809" t="s">
        <v>1883</v>
      </c>
      <c r="AG16" s="702" t="s">
        <v>719</v>
      </c>
      <c r="AH16" s="702" t="s">
        <v>400</v>
      </c>
      <c r="AI16" s="809" t="s">
        <v>1259</v>
      </c>
      <c r="AJ16" s="1757" t="s">
        <v>1695</v>
      </c>
      <c r="AK16" s="809" t="s">
        <v>361</v>
      </c>
      <c r="AL16" s="808" t="s">
        <v>1379</v>
      </c>
      <c r="AM16" s="2499"/>
      <c r="AN16" s="2500"/>
      <c r="AO16" s="2797"/>
      <c r="AP16" s="2797"/>
      <c r="AQ16" s="2798"/>
      <c r="AR16" s="809"/>
      <c r="AS16" s="805"/>
      <c r="AT16" s="702" t="s">
        <v>1779</v>
      </c>
      <c r="AU16" s="805"/>
      <c r="AV16" s="702"/>
      <c r="AW16" s="702" t="s">
        <v>2130</v>
      </c>
      <c r="AX16" s="702" t="s">
        <v>720</v>
      </c>
      <c r="AY16" s="702" t="s">
        <v>1414</v>
      </c>
      <c r="AZ16" s="809" t="s">
        <v>1883</v>
      </c>
      <c r="BA16" s="702" t="s">
        <v>719</v>
      </c>
      <c r="BB16" s="702" t="s">
        <v>400</v>
      </c>
      <c r="BC16" s="809" t="s">
        <v>1259</v>
      </c>
      <c r="BD16" s="1757" t="s">
        <v>1695</v>
      </c>
      <c r="BE16" s="809" t="s">
        <v>361</v>
      </c>
      <c r="BF16" s="808" t="s">
        <v>1379</v>
      </c>
      <c r="BG16" s="2499"/>
      <c r="BH16" s="2500"/>
      <c r="BI16" s="2797"/>
      <c r="BJ16" s="2797"/>
      <c r="BK16" s="2798"/>
      <c r="BL16" s="809"/>
      <c r="BM16" s="805"/>
      <c r="BN16" s="702" t="s">
        <v>1779</v>
      </c>
      <c r="BO16" s="805"/>
      <c r="BP16" s="702"/>
      <c r="BQ16" s="702" t="s">
        <v>2130</v>
      </c>
      <c r="BR16" s="702" t="s">
        <v>720</v>
      </c>
      <c r="BS16" s="702" t="s">
        <v>1414</v>
      </c>
      <c r="BT16" s="809" t="s">
        <v>1883</v>
      </c>
      <c r="BU16" s="702" t="s">
        <v>719</v>
      </c>
      <c r="BV16" s="702" t="s">
        <v>400</v>
      </c>
      <c r="BW16" s="809" t="s">
        <v>1259</v>
      </c>
      <c r="BX16" s="808" t="s">
        <v>1695</v>
      </c>
      <c r="BY16" s="809" t="s">
        <v>361</v>
      </c>
      <c r="BZ16" s="808" t="s">
        <v>1379</v>
      </c>
      <c r="CA16" s="2499"/>
      <c r="CB16" s="2500"/>
    </row>
    <row r="17" spans="1:81" s="14" customFormat="1" ht="15.75" customHeight="1">
      <c r="A17" s="2797"/>
      <c r="B17" s="2797"/>
      <c r="C17" s="2798"/>
      <c r="D17" s="809" t="s">
        <v>1516</v>
      </c>
      <c r="E17" s="808" t="s">
        <v>1516</v>
      </c>
      <c r="F17" s="809" t="s">
        <v>1516</v>
      </c>
      <c r="G17" s="808" t="s">
        <v>1516</v>
      </c>
      <c r="H17" s="809" t="s">
        <v>1516</v>
      </c>
      <c r="I17" s="809" t="s">
        <v>1516</v>
      </c>
      <c r="J17" s="702"/>
      <c r="K17" s="702"/>
      <c r="L17" s="809" t="s">
        <v>2131</v>
      </c>
      <c r="M17" s="112"/>
      <c r="N17" s="705"/>
      <c r="O17" s="705"/>
      <c r="P17" s="112"/>
      <c r="Q17" s="705"/>
      <c r="R17" s="805" t="s">
        <v>1333</v>
      </c>
      <c r="S17" s="2499"/>
      <c r="T17" s="2500"/>
      <c r="U17" s="2797"/>
      <c r="V17" s="2797"/>
      <c r="W17" s="2798"/>
      <c r="X17" s="809" t="s">
        <v>1516</v>
      </c>
      <c r="Y17" s="808" t="s">
        <v>1516</v>
      </c>
      <c r="Z17" s="809" t="s">
        <v>1516</v>
      </c>
      <c r="AA17" s="808" t="s">
        <v>1516</v>
      </c>
      <c r="AB17" s="809" t="s">
        <v>1516</v>
      </c>
      <c r="AC17" s="809" t="s">
        <v>1516</v>
      </c>
      <c r="AD17" s="702"/>
      <c r="AE17" s="702"/>
      <c r="AF17" s="809" t="s">
        <v>2131</v>
      </c>
      <c r="AG17" s="112"/>
      <c r="AH17" s="705"/>
      <c r="AI17" s="705"/>
      <c r="AJ17" s="112"/>
      <c r="AK17" s="705"/>
      <c r="AL17" s="805" t="s">
        <v>1333</v>
      </c>
      <c r="AM17" s="2499"/>
      <c r="AN17" s="2500"/>
      <c r="AO17" s="2797"/>
      <c r="AP17" s="2797"/>
      <c r="AQ17" s="2798"/>
      <c r="AR17" s="809" t="s">
        <v>1516</v>
      </c>
      <c r="AS17" s="808" t="s">
        <v>1516</v>
      </c>
      <c r="AT17" s="809" t="s">
        <v>1516</v>
      </c>
      <c r="AU17" s="808" t="s">
        <v>1516</v>
      </c>
      <c r="AV17" s="809" t="s">
        <v>1516</v>
      </c>
      <c r="AW17" s="809" t="s">
        <v>1516</v>
      </c>
      <c r="AX17" s="702"/>
      <c r="AY17" s="702"/>
      <c r="AZ17" s="809" t="s">
        <v>2131</v>
      </c>
      <c r="BA17" s="112"/>
      <c r="BB17" s="705"/>
      <c r="BC17" s="705"/>
      <c r="BD17" s="112"/>
      <c r="BE17" s="705"/>
      <c r="BF17" s="805" t="s">
        <v>1333</v>
      </c>
      <c r="BG17" s="2499"/>
      <c r="BH17" s="2500"/>
      <c r="BI17" s="2797"/>
      <c r="BJ17" s="2797"/>
      <c r="BK17" s="2798"/>
      <c r="BL17" s="1758" t="s">
        <v>1516</v>
      </c>
      <c r="BM17" s="1757" t="s">
        <v>1516</v>
      </c>
      <c r="BN17" s="1758" t="s">
        <v>1516</v>
      </c>
      <c r="BO17" s="1757" t="s">
        <v>1516</v>
      </c>
      <c r="BP17" s="1758" t="s">
        <v>1516</v>
      </c>
      <c r="BQ17" s="1758" t="s">
        <v>1516</v>
      </c>
      <c r="BR17" s="702"/>
      <c r="BS17" s="702"/>
      <c r="BT17" s="809" t="s">
        <v>2131</v>
      </c>
      <c r="BU17" s="112"/>
      <c r="BV17" s="705"/>
      <c r="BW17" s="705"/>
      <c r="BX17" s="112"/>
      <c r="BY17" s="705"/>
      <c r="BZ17" s="805" t="s">
        <v>1333</v>
      </c>
      <c r="CA17" s="2499"/>
      <c r="CB17" s="2500"/>
    </row>
    <row r="18" spans="1:81" s="14" customFormat="1" ht="15.75" customHeight="1">
      <c r="A18" s="2797"/>
      <c r="B18" s="2797"/>
      <c r="C18" s="2798"/>
      <c r="D18" s="809" t="s">
        <v>2133</v>
      </c>
      <c r="E18" s="808" t="s">
        <v>2132</v>
      </c>
      <c r="F18" s="809" t="s">
        <v>2132</v>
      </c>
      <c r="G18" s="808" t="s">
        <v>2132</v>
      </c>
      <c r="H18" s="809" t="s">
        <v>2133</v>
      </c>
      <c r="I18" s="809" t="s">
        <v>2133</v>
      </c>
      <c r="J18" s="702"/>
      <c r="K18" s="702"/>
      <c r="L18" s="702"/>
      <c r="M18" s="112"/>
      <c r="N18" s="705"/>
      <c r="O18" s="705"/>
      <c r="P18" s="112"/>
      <c r="Q18" s="705"/>
      <c r="R18" s="112"/>
      <c r="S18" s="2499"/>
      <c r="T18" s="2500"/>
      <c r="U18" s="2797"/>
      <c r="V18" s="2797"/>
      <c r="W18" s="2798"/>
      <c r="X18" s="809" t="s">
        <v>2133</v>
      </c>
      <c r="Y18" s="808" t="s">
        <v>2133</v>
      </c>
      <c r="Z18" s="809" t="s">
        <v>2133</v>
      </c>
      <c r="AA18" s="808" t="s">
        <v>2133</v>
      </c>
      <c r="AB18" s="809" t="s">
        <v>2133</v>
      </c>
      <c r="AC18" s="809" t="s">
        <v>2132</v>
      </c>
      <c r="AD18" s="702"/>
      <c r="AE18" s="702"/>
      <c r="AF18" s="702"/>
      <c r="AG18" s="112"/>
      <c r="AH18" s="705"/>
      <c r="AI18" s="705"/>
      <c r="AJ18" s="112"/>
      <c r="AK18" s="705"/>
      <c r="AL18" s="112"/>
      <c r="AM18" s="2499"/>
      <c r="AN18" s="2500"/>
      <c r="AO18" s="2797"/>
      <c r="AP18" s="2797"/>
      <c r="AQ18" s="2798"/>
      <c r="AR18" s="809" t="s">
        <v>2133</v>
      </c>
      <c r="AS18" s="808" t="s">
        <v>2133</v>
      </c>
      <c r="AT18" s="809" t="s">
        <v>2132</v>
      </c>
      <c r="AU18" s="808" t="s">
        <v>2132</v>
      </c>
      <c r="AV18" s="809" t="s">
        <v>2133</v>
      </c>
      <c r="AW18" s="809" t="s">
        <v>2133</v>
      </c>
      <c r="AX18" s="702"/>
      <c r="AY18" s="702"/>
      <c r="AZ18" s="702"/>
      <c r="BA18" s="112"/>
      <c r="BB18" s="705"/>
      <c r="BC18" s="705"/>
      <c r="BD18" s="112"/>
      <c r="BE18" s="705"/>
      <c r="BF18" s="112"/>
      <c r="BG18" s="2499"/>
      <c r="BH18" s="2500"/>
      <c r="BI18" s="2797"/>
      <c r="BJ18" s="2797"/>
      <c r="BK18" s="2798"/>
      <c r="BL18" s="1758" t="s">
        <v>2133</v>
      </c>
      <c r="BM18" s="1757" t="s">
        <v>2133</v>
      </c>
      <c r="BN18" s="1758" t="s">
        <v>2133</v>
      </c>
      <c r="BO18" s="1757" t="s">
        <v>2133</v>
      </c>
      <c r="BP18" s="1758" t="s">
        <v>2133</v>
      </c>
      <c r="BQ18" s="1758" t="s">
        <v>2132</v>
      </c>
      <c r="BR18" s="702"/>
      <c r="BS18" s="702"/>
      <c r="BT18" s="702"/>
      <c r="BU18" s="112"/>
      <c r="BV18" s="705"/>
      <c r="BW18" s="705"/>
      <c r="BX18" s="112"/>
      <c r="BY18" s="705"/>
      <c r="BZ18" s="112"/>
      <c r="CA18" s="2499"/>
      <c r="CB18" s="2500"/>
    </row>
    <row r="19" spans="1:81" s="35" customFormat="1" ht="19.5" customHeight="1">
      <c r="A19" s="2799"/>
      <c r="B19" s="2799"/>
      <c r="C19" s="2800"/>
      <c r="D19" s="2356" t="s">
        <v>2134</v>
      </c>
      <c r="E19" s="2357" t="s">
        <v>2134</v>
      </c>
      <c r="F19" s="2356" t="s">
        <v>2134</v>
      </c>
      <c r="G19" s="2357" t="s">
        <v>2134</v>
      </c>
      <c r="H19" s="2356" t="s">
        <v>2134</v>
      </c>
      <c r="I19" s="2356" t="s">
        <v>2134</v>
      </c>
      <c r="J19" s="2356" t="s">
        <v>2134</v>
      </c>
      <c r="K19" s="2356" t="s">
        <v>2134</v>
      </c>
      <c r="L19" s="2356" t="s">
        <v>2134</v>
      </c>
      <c r="M19" s="2358" t="s">
        <v>2134</v>
      </c>
      <c r="N19" s="2356" t="s">
        <v>2134</v>
      </c>
      <c r="O19" s="2356" t="s">
        <v>2134</v>
      </c>
      <c r="P19" s="2357" t="s">
        <v>2134</v>
      </c>
      <c r="Q19" s="2356" t="s">
        <v>2134</v>
      </c>
      <c r="R19" s="2357" t="s">
        <v>2136</v>
      </c>
      <c r="S19" s="2501"/>
      <c r="T19" s="2502"/>
      <c r="U19" s="2799"/>
      <c r="V19" s="2799"/>
      <c r="W19" s="2800"/>
      <c r="X19" s="2356" t="s">
        <v>2134</v>
      </c>
      <c r="Y19" s="2357" t="s">
        <v>2134</v>
      </c>
      <c r="Z19" s="2356" t="s">
        <v>2134</v>
      </c>
      <c r="AA19" s="2357" t="s">
        <v>2134</v>
      </c>
      <c r="AB19" s="2356" t="s">
        <v>2134</v>
      </c>
      <c r="AC19" s="2356" t="s">
        <v>2134</v>
      </c>
      <c r="AD19" s="2356" t="s">
        <v>2134</v>
      </c>
      <c r="AE19" s="2356" t="s">
        <v>2134</v>
      </c>
      <c r="AF19" s="2356" t="s">
        <v>2134</v>
      </c>
      <c r="AG19" s="2356" t="s">
        <v>2134</v>
      </c>
      <c r="AH19" s="2356" t="s">
        <v>2134</v>
      </c>
      <c r="AI19" s="2356" t="s">
        <v>2134</v>
      </c>
      <c r="AJ19" s="2357" t="s">
        <v>2134</v>
      </c>
      <c r="AK19" s="2356" t="s">
        <v>2134</v>
      </c>
      <c r="AL19" s="2357" t="s">
        <v>2135</v>
      </c>
      <c r="AM19" s="2501"/>
      <c r="AN19" s="2502"/>
      <c r="AO19" s="2799"/>
      <c r="AP19" s="2799"/>
      <c r="AQ19" s="2800"/>
      <c r="AR19" s="2356" t="s">
        <v>2134</v>
      </c>
      <c r="AS19" s="2357" t="s">
        <v>2134</v>
      </c>
      <c r="AT19" s="2356" t="s">
        <v>2134</v>
      </c>
      <c r="AU19" s="2357" t="s">
        <v>2134</v>
      </c>
      <c r="AV19" s="2356" t="s">
        <v>2134</v>
      </c>
      <c r="AW19" s="2356" t="s">
        <v>2134</v>
      </c>
      <c r="AX19" s="2356" t="s">
        <v>2134</v>
      </c>
      <c r="AY19" s="2356" t="s">
        <v>2134</v>
      </c>
      <c r="AZ19" s="2356" t="s">
        <v>2134</v>
      </c>
      <c r="BA19" s="2356" t="s">
        <v>2134</v>
      </c>
      <c r="BB19" s="2356" t="s">
        <v>2134</v>
      </c>
      <c r="BC19" s="2356" t="s">
        <v>2134</v>
      </c>
      <c r="BD19" s="2357" t="s">
        <v>2134</v>
      </c>
      <c r="BE19" s="2356" t="s">
        <v>2134</v>
      </c>
      <c r="BF19" s="2357" t="s">
        <v>2134</v>
      </c>
      <c r="BG19" s="2501"/>
      <c r="BH19" s="2502"/>
      <c r="BI19" s="2799"/>
      <c r="BJ19" s="2799"/>
      <c r="BK19" s="2800"/>
      <c r="BL19" s="2356" t="s">
        <v>2134</v>
      </c>
      <c r="BM19" s="2357" t="s">
        <v>2134</v>
      </c>
      <c r="BN19" s="2356" t="s">
        <v>2134</v>
      </c>
      <c r="BO19" s="2357" t="s">
        <v>2134</v>
      </c>
      <c r="BP19" s="2356" t="s">
        <v>2134</v>
      </c>
      <c r="BQ19" s="2356" t="s">
        <v>2134</v>
      </c>
      <c r="BR19" s="2356" t="s">
        <v>2134</v>
      </c>
      <c r="BS19" s="2356" t="s">
        <v>2134</v>
      </c>
      <c r="BT19" s="2356" t="s">
        <v>2134</v>
      </c>
      <c r="BU19" s="2356" t="s">
        <v>2134</v>
      </c>
      <c r="BV19" s="2356" t="s">
        <v>2134</v>
      </c>
      <c r="BW19" s="2356" t="s">
        <v>2134</v>
      </c>
      <c r="BX19" s="2357" t="s">
        <v>2134</v>
      </c>
      <c r="BY19" s="2356" t="s">
        <v>2134</v>
      </c>
      <c r="BZ19" s="2357" t="s">
        <v>2135</v>
      </c>
      <c r="CA19" s="2501"/>
      <c r="CB19" s="2502"/>
    </row>
    <row r="20" spans="1:81" s="4" customFormat="1" ht="19.5" customHeight="1">
      <c r="A20" s="1166">
        <v>42005</v>
      </c>
      <c r="B20" s="980">
        <v>42005</v>
      </c>
      <c r="C20" s="981">
        <v>42005</v>
      </c>
      <c r="D20" s="66">
        <v>26367929</v>
      </c>
      <c r="E20" s="2446">
        <v>19762139</v>
      </c>
      <c r="F20" s="2446">
        <v>19382321</v>
      </c>
      <c r="G20" s="2446">
        <v>24791169</v>
      </c>
      <c r="H20" s="2446">
        <v>18185380</v>
      </c>
      <c r="I20" s="2446">
        <v>7217881</v>
      </c>
      <c r="J20" s="2446">
        <v>5186</v>
      </c>
      <c r="K20" s="2446">
        <v>1953319</v>
      </c>
      <c r="L20" s="2446">
        <v>2114029</v>
      </c>
      <c r="M20" s="2446">
        <v>15720</v>
      </c>
      <c r="N20" s="2446">
        <v>11141</v>
      </c>
      <c r="O20" s="2446">
        <v>52359</v>
      </c>
      <c r="P20" s="2446">
        <v>813340</v>
      </c>
      <c r="Q20" s="2446">
        <v>189410</v>
      </c>
      <c r="R20" s="207">
        <v>455894</v>
      </c>
      <c r="S20" s="67">
        <v>42005</v>
      </c>
      <c r="T20" s="662">
        <v>42005</v>
      </c>
      <c r="U20" s="1166">
        <v>42005</v>
      </c>
      <c r="V20" s="980">
        <v>42005</v>
      </c>
      <c r="W20" s="981">
        <v>42005</v>
      </c>
      <c r="X20" s="66">
        <v>47921950</v>
      </c>
      <c r="Y20" s="2446">
        <v>37102933</v>
      </c>
      <c r="Z20" s="2446">
        <v>36189742</v>
      </c>
      <c r="AA20" s="2446">
        <v>45824025</v>
      </c>
      <c r="AB20" s="2446">
        <v>35005008</v>
      </c>
      <c r="AC20" s="2446">
        <v>18188507</v>
      </c>
      <c r="AD20" s="2446">
        <v>1142</v>
      </c>
      <c r="AE20" s="2446">
        <v>8502182</v>
      </c>
      <c r="AF20" s="2446">
        <v>3276090</v>
      </c>
      <c r="AG20" s="2446">
        <v>561792</v>
      </c>
      <c r="AH20" s="2446">
        <v>7822</v>
      </c>
      <c r="AI20" s="2446">
        <v>143796</v>
      </c>
      <c r="AJ20" s="2446">
        <v>1059711</v>
      </c>
      <c r="AK20" s="2446">
        <v>371473</v>
      </c>
      <c r="AL20" s="207">
        <v>626928</v>
      </c>
      <c r="AM20" s="67">
        <v>42005</v>
      </c>
      <c r="AN20" s="662">
        <v>42005</v>
      </c>
      <c r="AO20" s="1166">
        <v>42005</v>
      </c>
      <c r="AP20" s="980">
        <v>42005</v>
      </c>
      <c r="AQ20" s="981">
        <v>42005</v>
      </c>
      <c r="AR20" s="66">
        <v>9846767</v>
      </c>
      <c r="AS20" s="2446">
        <v>6202847</v>
      </c>
      <c r="AT20" s="2446">
        <v>4911122</v>
      </c>
      <c r="AU20" s="2446">
        <v>9206243</v>
      </c>
      <c r="AV20" s="2446">
        <v>5562323</v>
      </c>
      <c r="AW20" s="2446">
        <v>2700984</v>
      </c>
      <c r="AX20" s="2446">
        <v>178</v>
      </c>
      <c r="AY20" s="2446">
        <v>1790</v>
      </c>
      <c r="AZ20" s="2446">
        <v>1752264</v>
      </c>
      <c r="BA20" s="2446">
        <v>17896</v>
      </c>
      <c r="BB20" s="2446">
        <v>3135</v>
      </c>
      <c r="BC20" s="2446">
        <v>47028</v>
      </c>
      <c r="BD20" s="2446">
        <v>295419</v>
      </c>
      <c r="BE20" s="2446">
        <v>25324</v>
      </c>
      <c r="BF20" s="207">
        <v>92163</v>
      </c>
      <c r="BG20" s="67">
        <v>42005</v>
      </c>
      <c r="BH20" s="662">
        <v>42005</v>
      </c>
      <c r="BI20" s="1166">
        <v>42005</v>
      </c>
      <c r="BJ20" s="980">
        <v>42005</v>
      </c>
      <c r="BK20" s="981">
        <v>42005</v>
      </c>
      <c r="BL20" s="66">
        <v>27310260</v>
      </c>
      <c r="BM20" s="2446">
        <v>18207806</v>
      </c>
      <c r="BN20" s="2446">
        <v>17527799</v>
      </c>
      <c r="BO20" s="2446">
        <v>25525395</v>
      </c>
      <c r="BP20" s="2446">
        <v>16422941</v>
      </c>
      <c r="BQ20" s="2446">
        <v>6684452</v>
      </c>
      <c r="BR20" s="2446">
        <v>10547</v>
      </c>
      <c r="BS20" s="2446">
        <v>3023462</v>
      </c>
      <c r="BT20" s="2446">
        <v>1270133</v>
      </c>
      <c r="BU20" s="2446">
        <v>37130</v>
      </c>
      <c r="BV20" s="2446">
        <v>4613</v>
      </c>
      <c r="BW20" s="2446">
        <v>54650</v>
      </c>
      <c r="BX20" s="2446">
        <v>236205</v>
      </c>
      <c r="BY20" s="2446">
        <v>55858</v>
      </c>
      <c r="BZ20" s="207">
        <v>228347</v>
      </c>
      <c r="CA20" s="67">
        <v>42005</v>
      </c>
      <c r="CB20" s="662">
        <v>42005</v>
      </c>
      <c r="CC20" s="500"/>
    </row>
    <row r="21" spans="1:81" s="4" customFormat="1" ht="19.5" customHeight="1">
      <c r="A21" s="73"/>
      <c r="B21" s="1167">
        <v>42370</v>
      </c>
      <c r="C21" s="129"/>
      <c r="D21" s="75">
        <v>26915019</v>
      </c>
      <c r="E21" s="2447">
        <v>20361697</v>
      </c>
      <c r="F21" s="2447">
        <v>19928707</v>
      </c>
      <c r="G21" s="2447">
        <v>25404904</v>
      </c>
      <c r="H21" s="2447">
        <v>18851582</v>
      </c>
      <c r="I21" s="2447">
        <v>7934955</v>
      </c>
      <c r="J21" s="2447">
        <v>5576</v>
      </c>
      <c r="K21" s="2447">
        <v>1775439</v>
      </c>
      <c r="L21" s="2447">
        <v>2686072</v>
      </c>
      <c r="M21" s="2447">
        <v>12317</v>
      </c>
      <c r="N21" s="2447">
        <v>8657</v>
      </c>
      <c r="O21" s="2447">
        <v>46499</v>
      </c>
      <c r="P21" s="2447">
        <v>925104</v>
      </c>
      <c r="Q21" s="2447">
        <v>179058</v>
      </c>
      <c r="R21" s="214">
        <v>483057</v>
      </c>
      <c r="S21" s="67">
        <v>42370</v>
      </c>
      <c r="T21" s="662">
        <v>42370</v>
      </c>
      <c r="U21" s="73"/>
      <c r="V21" s="1167">
        <v>42370</v>
      </c>
      <c r="W21" s="129"/>
      <c r="X21" s="75">
        <v>46901261</v>
      </c>
      <c r="Y21" s="2447">
        <v>35495594</v>
      </c>
      <c r="Z21" s="2447">
        <v>34613528</v>
      </c>
      <c r="AA21" s="2447">
        <v>44770721</v>
      </c>
      <c r="AB21" s="2447">
        <v>33365054</v>
      </c>
      <c r="AC21" s="2447">
        <v>16183987</v>
      </c>
      <c r="AD21" s="2447">
        <v>1494</v>
      </c>
      <c r="AE21" s="2447">
        <v>6160023</v>
      </c>
      <c r="AF21" s="2447">
        <v>3694066</v>
      </c>
      <c r="AG21" s="2447">
        <v>712132</v>
      </c>
      <c r="AH21" s="2447">
        <v>8740</v>
      </c>
      <c r="AI21" s="2447">
        <v>146783</v>
      </c>
      <c r="AJ21" s="2447">
        <v>1093562</v>
      </c>
      <c r="AK21" s="2447">
        <v>376054</v>
      </c>
      <c r="AL21" s="214">
        <v>677923</v>
      </c>
      <c r="AM21" s="67">
        <v>42370</v>
      </c>
      <c r="AN21" s="662">
        <v>42370</v>
      </c>
      <c r="AO21" s="73"/>
      <c r="AP21" s="1167">
        <v>42370</v>
      </c>
      <c r="AQ21" s="129"/>
      <c r="AR21" s="75">
        <v>9887201</v>
      </c>
      <c r="AS21" s="2447">
        <v>6216189</v>
      </c>
      <c r="AT21" s="2447">
        <v>4893194</v>
      </c>
      <c r="AU21" s="2447">
        <v>9243802</v>
      </c>
      <c r="AV21" s="2447">
        <v>5572790</v>
      </c>
      <c r="AW21" s="2447">
        <v>2664213</v>
      </c>
      <c r="AX21" s="2447">
        <v>160</v>
      </c>
      <c r="AY21" s="2447">
        <v>17253</v>
      </c>
      <c r="AZ21" s="2447">
        <v>1695648</v>
      </c>
      <c r="BA21" s="2447">
        <v>23536</v>
      </c>
      <c r="BB21" s="2447">
        <v>3136</v>
      </c>
      <c r="BC21" s="2447">
        <v>39508</v>
      </c>
      <c r="BD21" s="2447">
        <v>302521</v>
      </c>
      <c r="BE21" s="2447">
        <v>26059</v>
      </c>
      <c r="BF21" s="214">
        <v>80636</v>
      </c>
      <c r="BG21" s="67">
        <v>42370</v>
      </c>
      <c r="BH21" s="662">
        <v>42370</v>
      </c>
      <c r="BI21" s="73"/>
      <c r="BJ21" s="1167">
        <v>42370</v>
      </c>
      <c r="BK21" s="129"/>
      <c r="BL21" s="75">
        <v>26565454</v>
      </c>
      <c r="BM21" s="2447">
        <v>17498688</v>
      </c>
      <c r="BN21" s="2447">
        <v>16924801</v>
      </c>
      <c r="BO21" s="2447">
        <v>24850516</v>
      </c>
      <c r="BP21" s="2447">
        <v>15783750</v>
      </c>
      <c r="BQ21" s="2447">
        <v>6275059</v>
      </c>
      <c r="BR21" s="2447">
        <v>11701</v>
      </c>
      <c r="BS21" s="2447">
        <v>3059853</v>
      </c>
      <c r="BT21" s="2447">
        <v>1098810</v>
      </c>
      <c r="BU21" s="2447">
        <v>31249</v>
      </c>
      <c r="BV21" s="2447">
        <v>5231</v>
      </c>
      <c r="BW21" s="2447">
        <v>53395</v>
      </c>
      <c r="BX21" s="2447">
        <v>257844</v>
      </c>
      <c r="BY21" s="2447">
        <v>48711</v>
      </c>
      <c r="BZ21" s="214">
        <v>413664</v>
      </c>
      <c r="CA21" s="67">
        <v>42370</v>
      </c>
      <c r="CB21" s="662">
        <v>42370</v>
      </c>
      <c r="CC21" s="1056"/>
    </row>
    <row r="22" spans="1:81" s="4" customFormat="1" ht="19.5" customHeight="1">
      <c r="A22" s="73"/>
      <c r="B22" s="1167">
        <v>42736</v>
      </c>
      <c r="C22" s="129"/>
      <c r="D22" s="75">
        <v>26531992</v>
      </c>
      <c r="E22" s="2447">
        <v>19960558</v>
      </c>
      <c r="F22" s="2447">
        <v>19794153</v>
      </c>
      <c r="G22" s="2447">
        <v>24973120</v>
      </c>
      <c r="H22" s="2447">
        <v>18401686</v>
      </c>
      <c r="I22" s="2447">
        <v>7353991</v>
      </c>
      <c r="J22" s="2447">
        <v>6888</v>
      </c>
      <c r="K22" s="2447">
        <v>1939279</v>
      </c>
      <c r="L22" s="2447">
        <v>2277348</v>
      </c>
      <c r="M22" s="2447">
        <v>13842</v>
      </c>
      <c r="N22" s="2447">
        <v>11567</v>
      </c>
      <c r="O22" s="2447">
        <v>44324</v>
      </c>
      <c r="P22" s="2447">
        <v>840504</v>
      </c>
      <c r="Q22" s="2447">
        <v>173040</v>
      </c>
      <c r="R22" s="214">
        <v>504487</v>
      </c>
      <c r="S22" s="67">
        <v>42736</v>
      </c>
      <c r="T22" s="662">
        <v>42736</v>
      </c>
      <c r="U22" s="73"/>
      <c r="V22" s="1167">
        <v>42736</v>
      </c>
      <c r="W22" s="129"/>
      <c r="X22" s="75">
        <v>47524287</v>
      </c>
      <c r="Y22" s="2447">
        <v>35900046</v>
      </c>
      <c r="Z22" s="2447">
        <v>34646366</v>
      </c>
      <c r="AA22" s="2447">
        <v>45350055</v>
      </c>
      <c r="AB22" s="2447">
        <v>33725814</v>
      </c>
      <c r="AC22" s="2447">
        <v>16308691</v>
      </c>
      <c r="AD22" s="2447">
        <v>1414</v>
      </c>
      <c r="AE22" s="2447">
        <v>6307268</v>
      </c>
      <c r="AF22" s="2447">
        <v>3753044</v>
      </c>
      <c r="AG22" s="2447">
        <v>587196</v>
      </c>
      <c r="AH22" s="2447">
        <v>9808</v>
      </c>
      <c r="AI22" s="2447">
        <v>157050</v>
      </c>
      <c r="AJ22" s="2447">
        <v>1114002</v>
      </c>
      <c r="AK22" s="2447">
        <v>389230</v>
      </c>
      <c r="AL22" s="214">
        <v>720330</v>
      </c>
      <c r="AM22" s="67">
        <v>42736</v>
      </c>
      <c r="AN22" s="662">
        <v>42736</v>
      </c>
      <c r="AO22" s="73"/>
      <c r="AP22" s="1167">
        <v>42736</v>
      </c>
      <c r="AQ22" s="129"/>
      <c r="AR22" s="75">
        <v>9930717</v>
      </c>
      <c r="AS22" s="2447">
        <v>6326322</v>
      </c>
      <c r="AT22" s="2447">
        <v>4981613</v>
      </c>
      <c r="AU22" s="2447">
        <v>9285373</v>
      </c>
      <c r="AV22" s="2447">
        <v>5680978</v>
      </c>
      <c r="AW22" s="2447">
        <v>2752459</v>
      </c>
      <c r="AX22" s="2447">
        <v>120</v>
      </c>
      <c r="AY22" s="2447">
        <v>3446</v>
      </c>
      <c r="AZ22" s="2447">
        <v>1772673</v>
      </c>
      <c r="BA22" s="2447">
        <v>17077</v>
      </c>
      <c r="BB22" s="2447">
        <v>3081</v>
      </c>
      <c r="BC22" s="2447">
        <v>37570</v>
      </c>
      <c r="BD22" s="2447">
        <v>279333</v>
      </c>
      <c r="BE22" s="2447">
        <v>31183</v>
      </c>
      <c r="BF22" s="214">
        <v>85574</v>
      </c>
      <c r="BG22" s="67">
        <v>42736</v>
      </c>
      <c r="BH22" s="662">
        <v>42736</v>
      </c>
      <c r="BI22" s="73"/>
      <c r="BJ22" s="1167">
        <v>42736</v>
      </c>
      <c r="BK22" s="129"/>
      <c r="BL22" s="75">
        <v>26158969</v>
      </c>
      <c r="BM22" s="2447">
        <v>17597516</v>
      </c>
      <c r="BN22" s="2447">
        <v>16840812</v>
      </c>
      <c r="BO22" s="2447">
        <v>24458858</v>
      </c>
      <c r="BP22" s="2447">
        <v>15897406</v>
      </c>
      <c r="BQ22" s="2447">
        <v>6532188</v>
      </c>
      <c r="BR22" s="2447">
        <v>12533</v>
      </c>
      <c r="BS22" s="2447">
        <v>2965386</v>
      </c>
      <c r="BT22" s="2447">
        <v>1324307</v>
      </c>
      <c r="BU22" s="2447">
        <v>31640</v>
      </c>
      <c r="BV22" s="2447">
        <v>5305</v>
      </c>
      <c r="BW22" s="2447">
        <v>53690</v>
      </c>
      <c r="BX22" s="2447">
        <v>240217</v>
      </c>
      <c r="BY22" s="2447">
        <v>45163</v>
      </c>
      <c r="BZ22" s="214">
        <v>390012</v>
      </c>
      <c r="CA22" s="67">
        <v>42736</v>
      </c>
      <c r="CB22" s="662">
        <v>42736</v>
      </c>
      <c r="CC22" s="1056"/>
    </row>
    <row r="23" spans="1:81" s="4" customFormat="1" ht="19.5" customHeight="1">
      <c r="A23" s="73"/>
      <c r="B23" s="1167">
        <v>43101</v>
      </c>
      <c r="C23" s="129"/>
      <c r="D23" s="75">
        <v>25448153</v>
      </c>
      <c r="E23" s="2447">
        <v>19149931</v>
      </c>
      <c r="F23" s="2447">
        <v>18820752</v>
      </c>
      <c r="G23" s="2447">
        <v>23901129</v>
      </c>
      <c r="H23" s="2447">
        <v>17602906</v>
      </c>
      <c r="I23" s="2447">
        <v>6820246</v>
      </c>
      <c r="J23" s="2447">
        <v>6995</v>
      </c>
      <c r="K23" s="2447">
        <v>1563449</v>
      </c>
      <c r="L23" s="2447">
        <v>2283065</v>
      </c>
      <c r="M23" s="2447">
        <v>29344</v>
      </c>
      <c r="N23" s="2447">
        <v>12337</v>
      </c>
      <c r="O23" s="2447">
        <v>46927</v>
      </c>
      <c r="P23" s="2447">
        <v>695060</v>
      </c>
      <c r="Q23" s="2447">
        <v>173108</v>
      </c>
      <c r="R23" s="214">
        <v>484422</v>
      </c>
      <c r="S23" s="67">
        <v>43101</v>
      </c>
      <c r="T23" s="662">
        <v>43101</v>
      </c>
      <c r="U23" s="73"/>
      <c r="V23" s="1167">
        <v>43101</v>
      </c>
      <c r="W23" s="129"/>
      <c r="X23" s="75">
        <v>47250916</v>
      </c>
      <c r="Y23" s="2447">
        <v>36067973</v>
      </c>
      <c r="Z23" s="2447">
        <v>34544847</v>
      </c>
      <c r="AA23" s="2447">
        <v>44979237</v>
      </c>
      <c r="AB23" s="2447">
        <v>33796293</v>
      </c>
      <c r="AC23" s="2447">
        <v>16600092</v>
      </c>
      <c r="AD23" s="2447">
        <v>1530</v>
      </c>
      <c r="AE23" s="2447">
        <v>6520927</v>
      </c>
      <c r="AF23" s="2447">
        <v>4056620</v>
      </c>
      <c r="AG23" s="2447">
        <v>488088</v>
      </c>
      <c r="AH23" s="2447">
        <v>7660</v>
      </c>
      <c r="AI23" s="2447">
        <v>147761</v>
      </c>
      <c r="AJ23" s="2447">
        <v>1002607</v>
      </c>
      <c r="AK23" s="2447">
        <v>396055</v>
      </c>
      <c r="AL23" s="214">
        <v>694274</v>
      </c>
      <c r="AM23" s="67">
        <v>43101</v>
      </c>
      <c r="AN23" s="662">
        <v>43101</v>
      </c>
      <c r="AO23" s="73"/>
      <c r="AP23" s="1167">
        <v>43101</v>
      </c>
      <c r="AQ23" s="129"/>
      <c r="AR23" s="75">
        <v>9667913</v>
      </c>
      <c r="AS23" s="2447">
        <v>5975775</v>
      </c>
      <c r="AT23" s="2447">
        <v>4543883</v>
      </c>
      <c r="AU23" s="2447">
        <v>9001381</v>
      </c>
      <c r="AV23" s="2447">
        <v>5309242</v>
      </c>
      <c r="AW23" s="2447">
        <v>2292530</v>
      </c>
      <c r="AX23" s="2447">
        <v>146</v>
      </c>
      <c r="AY23" s="2447">
        <v>7852</v>
      </c>
      <c r="AZ23" s="2447">
        <v>1416988</v>
      </c>
      <c r="BA23" s="2447">
        <v>28036</v>
      </c>
      <c r="BB23" s="2447">
        <v>3284</v>
      </c>
      <c r="BC23" s="2447">
        <v>35315</v>
      </c>
      <c r="BD23" s="2447">
        <v>282883</v>
      </c>
      <c r="BE23" s="2447">
        <v>33766</v>
      </c>
      <c r="BF23" s="214">
        <v>84138</v>
      </c>
      <c r="BG23" s="67">
        <v>43101</v>
      </c>
      <c r="BH23" s="662">
        <v>43101</v>
      </c>
      <c r="BI23" s="73"/>
      <c r="BJ23" s="1167">
        <v>43101</v>
      </c>
      <c r="BK23" s="129"/>
      <c r="BL23" s="75">
        <v>25389105</v>
      </c>
      <c r="BM23" s="2447">
        <v>16857562</v>
      </c>
      <c r="BN23" s="2447">
        <v>16160767</v>
      </c>
      <c r="BO23" s="2447">
        <v>23665064</v>
      </c>
      <c r="BP23" s="2447">
        <v>15133521</v>
      </c>
      <c r="BQ23" s="2447">
        <v>5769413</v>
      </c>
      <c r="BR23" s="2447">
        <v>12932</v>
      </c>
      <c r="BS23" s="2447">
        <v>2523216</v>
      </c>
      <c r="BT23" s="2447">
        <v>1073329</v>
      </c>
      <c r="BU23" s="2447">
        <v>31454</v>
      </c>
      <c r="BV23" s="2447">
        <v>5332</v>
      </c>
      <c r="BW23" s="2447">
        <v>61217</v>
      </c>
      <c r="BX23" s="2447">
        <v>245111</v>
      </c>
      <c r="BY23" s="2447">
        <v>48764</v>
      </c>
      <c r="BZ23" s="214">
        <v>408931</v>
      </c>
      <c r="CA23" s="67">
        <v>43101</v>
      </c>
      <c r="CB23" s="662">
        <v>43101</v>
      </c>
      <c r="CC23" s="1056"/>
    </row>
    <row r="24" spans="1:81" s="4" customFormat="1" ht="19.5" customHeight="1">
      <c r="A24" s="1166">
        <v>43586</v>
      </c>
      <c r="B24" s="1167">
        <v>43586</v>
      </c>
      <c r="C24" s="129" t="s">
        <v>2159</v>
      </c>
      <c r="D24" s="75">
        <v>25116335</v>
      </c>
      <c r="E24" s="2447">
        <v>18912779</v>
      </c>
      <c r="F24" s="2447">
        <v>18606018</v>
      </c>
      <c r="G24" s="2447">
        <v>23614701</v>
      </c>
      <c r="H24" s="2447">
        <v>17411145</v>
      </c>
      <c r="I24" s="2447">
        <v>7052175</v>
      </c>
      <c r="J24" s="2447">
        <v>6456</v>
      </c>
      <c r="K24" s="2447">
        <v>1910587</v>
      </c>
      <c r="L24" s="2447">
        <v>2115958</v>
      </c>
      <c r="M24" s="2447">
        <v>20781</v>
      </c>
      <c r="N24" s="2447">
        <v>9717</v>
      </c>
      <c r="O24" s="2447">
        <v>43462</v>
      </c>
      <c r="P24" s="2447">
        <v>751252</v>
      </c>
      <c r="Q24" s="2447">
        <v>180321</v>
      </c>
      <c r="R24" s="214">
        <v>480323</v>
      </c>
      <c r="S24" s="67">
        <v>43466</v>
      </c>
      <c r="T24" s="662">
        <v>43466</v>
      </c>
      <c r="U24" s="1166">
        <v>43586</v>
      </c>
      <c r="V24" s="1167">
        <v>43586</v>
      </c>
      <c r="W24" s="129" t="s">
        <v>2159</v>
      </c>
      <c r="X24" s="75">
        <v>45194513</v>
      </c>
      <c r="Y24" s="2447">
        <v>34414759</v>
      </c>
      <c r="Z24" s="2447">
        <v>32937226</v>
      </c>
      <c r="AA24" s="2447">
        <v>43058545</v>
      </c>
      <c r="AB24" s="2447">
        <v>32278791</v>
      </c>
      <c r="AC24" s="2447">
        <v>15580794</v>
      </c>
      <c r="AD24" s="2447">
        <v>1421</v>
      </c>
      <c r="AE24" s="2447">
        <v>6218729</v>
      </c>
      <c r="AF24" s="2447">
        <v>3304469</v>
      </c>
      <c r="AG24" s="2447">
        <v>630463</v>
      </c>
      <c r="AH24" s="2447">
        <v>7426</v>
      </c>
      <c r="AI24" s="2447">
        <v>119497</v>
      </c>
      <c r="AJ24" s="2447">
        <v>927174</v>
      </c>
      <c r="AK24" s="2447">
        <v>362675</v>
      </c>
      <c r="AL24" s="214">
        <v>737712</v>
      </c>
      <c r="AM24" s="67">
        <v>43466</v>
      </c>
      <c r="AN24" s="662">
        <v>43466</v>
      </c>
      <c r="AO24" s="1166">
        <v>43586</v>
      </c>
      <c r="AP24" s="1167">
        <v>43586</v>
      </c>
      <c r="AQ24" s="129" t="s">
        <v>2159</v>
      </c>
      <c r="AR24" s="75">
        <v>9923060</v>
      </c>
      <c r="AS24" s="2447">
        <v>6232381</v>
      </c>
      <c r="AT24" s="2447">
        <v>4842346</v>
      </c>
      <c r="AU24" s="2447">
        <v>9266255</v>
      </c>
      <c r="AV24" s="2447">
        <v>5575575</v>
      </c>
      <c r="AW24" s="2447">
        <v>2760390</v>
      </c>
      <c r="AX24" s="2447">
        <v>169</v>
      </c>
      <c r="AY24" s="2447">
        <v>5154</v>
      </c>
      <c r="AZ24" s="2447">
        <v>1755982</v>
      </c>
      <c r="BA24" s="2447">
        <v>16602</v>
      </c>
      <c r="BB24" s="2447">
        <v>3300</v>
      </c>
      <c r="BC24" s="2447">
        <v>51009</v>
      </c>
      <c r="BD24" s="2447">
        <v>305037</v>
      </c>
      <c r="BE24" s="2447">
        <v>31550</v>
      </c>
      <c r="BF24" s="214">
        <v>95038</v>
      </c>
      <c r="BG24" s="67">
        <v>43466</v>
      </c>
      <c r="BH24" s="662">
        <v>43466</v>
      </c>
      <c r="BI24" s="1166">
        <v>43586</v>
      </c>
      <c r="BJ24" s="1167">
        <v>43586</v>
      </c>
      <c r="BK24" s="129" t="s">
        <v>2159</v>
      </c>
      <c r="BL24" s="75">
        <v>25711676</v>
      </c>
      <c r="BM24" s="2447">
        <v>17445968</v>
      </c>
      <c r="BN24" s="2447">
        <v>16859969</v>
      </c>
      <c r="BO24" s="2447">
        <v>24079946</v>
      </c>
      <c r="BP24" s="2447">
        <v>15814238</v>
      </c>
      <c r="BQ24" s="2447">
        <v>6419160</v>
      </c>
      <c r="BR24" s="2447">
        <v>12911</v>
      </c>
      <c r="BS24" s="2447">
        <v>3102311</v>
      </c>
      <c r="BT24" s="2447">
        <v>1331702</v>
      </c>
      <c r="BU24" s="2447">
        <v>27459</v>
      </c>
      <c r="BV24" s="2447">
        <v>5888</v>
      </c>
      <c r="BW24" s="2447">
        <v>49634</v>
      </c>
      <c r="BX24" s="2447">
        <v>225883</v>
      </c>
      <c r="BY24" s="2447">
        <v>64150</v>
      </c>
      <c r="BZ24" s="214">
        <v>441720</v>
      </c>
      <c r="CA24" s="67">
        <v>43466</v>
      </c>
      <c r="CB24" s="662">
        <v>43466</v>
      </c>
      <c r="CC24" s="1056"/>
    </row>
    <row r="25" spans="1:81" s="4" customFormat="1" ht="12" customHeight="1">
      <c r="A25" s="73"/>
      <c r="B25" s="76"/>
      <c r="C25" s="129"/>
      <c r="D25" s="1002"/>
      <c r="E25" s="663"/>
      <c r="F25" s="663"/>
      <c r="G25" s="663"/>
      <c r="H25" s="663"/>
      <c r="I25" s="663"/>
      <c r="J25" s="663"/>
      <c r="K25" s="663"/>
      <c r="L25" s="663"/>
      <c r="M25" s="663"/>
      <c r="N25" s="663"/>
      <c r="O25" s="663"/>
      <c r="P25" s="663"/>
      <c r="Q25" s="663"/>
      <c r="R25" s="664"/>
      <c r="S25" s="77"/>
      <c r="T25" s="505"/>
      <c r="U25" s="73"/>
      <c r="V25" s="76"/>
      <c r="W25" s="129"/>
      <c r="X25" s="1002"/>
      <c r="Y25" s="663"/>
      <c r="Z25" s="663"/>
      <c r="AA25" s="663"/>
      <c r="AB25" s="663"/>
      <c r="AC25" s="663"/>
      <c r="AD25" s="663"/>
      <c r="AE25" s="663"/>
      <c r="AF25" s="663"/>
      <c r="AG25" s="663"/>
      <c r="AH25" s="663"/>
      <c r="AI25" s="663"/>
      <c r="AJ25" s="663"/>
      <c r="AK25" s="663"/>
      <c r="AL25" s="664"/>
      <c r="AM25" s="77"/>
      <c r="AN25" s="505"/>
      <c r="AO25" s="73"/>
      <c r="AP25" s="76"/>
      <c r="AQ25" s="129"/>
      <c r="AR25" s="1002"/>
      <c r="AS25" s="663"/>
      <c r="AT25" s="663"/>
      <c r="AU25" s="663"/>
      <c r="AV25" s="663"/>
      <c r="AW25" s="663"/>
      <c r="AX25" s="663"/>
      <c r="AY25" s="663"/>
      <c r="AZ25" s="663"/>
      <c r="BA25" s="663"/>
      <c r="BB25" s="663"/>
      <c r="BC25" s="663"/>
      <c r="BD25" s="663"/>
      <c r="BE25" s="663"/>
      <c r="BF25" s="664"/>
      <c r="BG25" s="77"/>
      <c r="BH25" s="505"/>
      <c r="BI25" s="73"/>
      <c r="BJ25" s="76"/>
      <c r="BK25" s="129"/>
      <c r="BL25" s="1002"/>
      <c r="BM25" s="663"/>
      <c r="BN25" s="663"/>
      <c r="BO25" s="663"/>
      <c r="BP25" s="663"/>
      <c r="BQ25" s="663"/>
      <c r="BR25" s="663"/>
      <c r="BS25" s="663"/>
      <c r="BT25" s="663"/>
      <c r="BU25" s="663"/>
      <c r="BV25" s="663"/>
      <c r="BW25" s="663"/>
      <c r="BX25" s="663"/>
      <c r="BY25" s="663"/>
      <c r="BZ25" s="664"/>
      <c r="CA25" s="77"/>
      <c r="CB25" s="505"/>
      <c r="CC25" s="1056"/>
    </row>
    <row r="26" spans="1:81" s="4" customFormat="1" ht="19.5" customHeight="1">
      <c r="A26" s="1169">
        <v>42826</v>
      </c>
      <c r="B26" s="1170">
        <v>42826</v>
      </c>
      <c r="C26" s="1171">
        <v>42826</v>
      </c>
      <c r="D26" s="82">
        <v>26501422</v>
      </c>
      <c r="E26" s="2448">
        <v>19992778</v>
      </c>
      <c r="F26" s="2448">
        <v>19760102</v>
      </c>
      <c r="G26" s="2448">
        <v>24942676</v>
      </c>
      <c r="H26" s="2448">
        <v>18434032</v>
      </c>
      <c r="I26" s="2448">
        <v>7397306</v>
      </c>
      <c r="J26" s="2448">
        <v>6879</v>
      </c>
      <c r="K26" s="2448">
        <v>1909003</v>
      </c>
      <c r="L26" s="2448">
        <v>2340939</v>
      </c>
      <c r="M26" s="2448">
        <v>17432</v>
      </c>
      <c r="N26" s="2448">
        <v>11035</v>
      </c>
      <c r="O26" s="2448">
        <v>43381</v>
      </c>
      <c r="P26" s="2448">
        <v>831405</v>
      </c>
      <c r="Q26" s="2448">
        <v>167881</v>
      </c>
      <c r="R26" s="217">
        <v>515274</v>
      </c>
      <c r="S26" s="83">
        <v>42826</v>
      </c>
      <c r="T26" s="666">
        <v>42826</v>
      </c>
      <c r="U26" s="1169">
        <v>42826</v>
      </c>
      <c r="V26" s="1170">
        <v>42826</v>
      </c>
      <c r="W26" s="1171">
        <v>42826</v>
      </c>
      <c r="X26" s="82">
        <v>47685341</v>
      </c>
      <c r="Y26" s="2448">
        <v>35996573</v>
      </c>
      <c r="Z26" s="2448">
        <v>34609496</v>
      </c>
      <c r="AA26" s="2448">
        <v>45497700</v>
      </c>
      <c r="AB26" s="2448">
        <v>33808932</v>
      </c>
      <c r="AC26" s="2448">
        <v>16262941</v>
      </c>
      <c r="AD26" s="2448">
        <v>1469</v>
      </c>
      <c r="AE26" s="2448">
        <v>6344615</v>
      </c>
      <c r="AF26" s="2448">
        <v>3714770</v>
      </c>
      <c r="AG26" s="2448">
        <v>612627</v>
      </c>
      <c r="AH26" s="2448">
        <v>9800</v>
      </c>
      <c r="AI26" s="2448">
        <v>157786</v>
      </c>
      <c r="AJ26" s="2448">
        <v>1125175</v>
      </c>
      <c r="AK26" s="2448">
        <v>381769</v>
      </c>
      <c r="AL26" s="217">
        <v>718408</v>
      </c>
      <c r="AM26" s="83">
        <v>42826</v>
      </c>
      <c r="AN26" s="666">
        <v>42826</v>
      </c>
      <c r="AO26" s="1169">
        <v>42826</v>
      </c>
      <c r="AP26" s="1170">
        <v>42826</v>
      </c>
      <c r="AQ26" s="1171">
        <v>42826</v>
      </c>
      <c r="AR26" s="82">
        <v>9936291</v>
      </c>
      <c r="AS26" s="2448">
        <v>6328594</v>
      </c>
      <c r="AT26" s="2448">
        <v>4972222</v>
      </c>
      <c r="AU26" s="2448">
        <v>9283133</v>
      </c>
      <c r="AV26" s="2448">
        <v>5675436</v>
      </c>
      <c r="AW26" s="2448">
        <v>2724660</v>
      </c>
      <c r="AX26" s="2448">
        <v>119</v>
      </c>
      <c r="AY26" s="2448">
        <v>3675</v>
      </c>
      <c r="AZ26" s="2448">
        <v>1758444</v>
      </c>
      <c r="BA26" s="2448">
        <v>15902</v>
      </c>
      <c r="BB26" s="2448">
        <v>3105</v>
      </c>
      <c r="BC26" s="2448">
        <v>37242</v>
      </c>
      <c r="BD26" s="2448">
        <v>271371</v>
      </c>
      <c r="BE26" s="2448">
        <v>29151</v>
      </c>
      <c r="BF26" s="217">
        <v>87400</v>
      </c>
      <c r="BG26" s="83">
        <v>42826</v>
      </c>
      <c r="BH26" s="666">
        <v>42826</v>
      </c>
      <c r="BI26" s="1169">
        <v>42826</v>
      </c>
      <c r="BJ26" s="1170">
        <v>42826</v>
      </c>
      <c r="BK26" s="1171">
        <v>42826</v>
      </c>
      <c r="BL26" s="82">
        <v>25881511</v>
      </c>
      <c r="BM26" s="2448">
        <v>17330042</v>
      </c>
      <c r="BN26" s="2448">
        <v>16616427</v>
      </c>
      <c r="BO26" s="2448">
        <v>24169875</v>
      </c>
      <c r="BP26" s="2448">
        <v>15618406</v>
      </c>
      <c r="BQ26" s="2448">
        <v>6223365</v>
      </c>
      <c r="BR26" s="2448">
        <v>12843</v>
      </c>
      <c r="BS26" s="2448">
        <v>2619013</v>
      </c>
      <c r="BT26" s="2448">
        <v>1332281</v>
      </c>
      <c r="BU26" s="2448">
        <v>31719</v>
      </c>
      <c r="BV26" s="2448">
        <v>5384</v>
      </c>
      <c r="BW26" s="2448">
        <v>57284</v>
      </c>
      <c r="BX26" s="2448">
        <v>241262</v>
      </c>
      <c r="BY26" s="2448">
        <v>41438</v>
      </c>
      <c r="BZ26" s="217">
        <v>392832</v>
      </c>
      <c r="CA26" s="83">
        <v>42826</v>
      </c>
      <c r="CB26" s="666">
        <v>42826</v>
      </c>
      <c r="CC26" s="74"/>
    </row>
    <row r="27" spans="1:81" s="4" customFormat="1" ht="19.5" customHeight="1">
      <c r="A27" s="85"/>
      <c r="B27" s="1170">
        <v>43191</v>
      </c>
      <c r="C27" s="132"/>
      <c r="D27" s="82">
        <v>25084585</v>
      </c>
      <c r="E27" s="2448">
        <v>18846747</v>
      </c>
      <c r="F27" s="2448">
        <v>18533959</v>
      </c>
      <c r="G27" s="2448">
        <v>23536458</v>
      </c>
      <c r="H27" s="2448">
        <v>17298620</v>
      </c>
      <c r="I27" s="2448">
        <v>6668214</v>
      </c>
      <c r="J27" s="2448">
        <v>6856</v>
      </c>
      <c r="K27" s="2448">
        <v>1535792</v>
      </c>
      <c r="L27" s="2448">
        <v>2169686</v>
      </c>
      <c r="M27" s="2448">
        <v>26900</v>
      </c>
      <c r="N27" s="2448">
        <v>12640</v>
      </c>
      <c r="O27" s="2448">
        <v>48349</v>
      </c>
      <c r="P27" s="2448">
        <v>700605</v>
      </c>
      <c r="Q27" s="2448">
        <v>176683</v>
      </c>
      <c r="R27" s="217">
        <v>471412</v>
      </c>
      <c r="S27" s="83">
        <v>43191</v>
      </c>
      <c r="T27" s="666">
        <v>43191</v>
      </c>
      <c r="U27" s="85"/>
      <c r="V27" s="1170">
        <v>43191</v>
      </c>
      <c r="W27" s="132"/>
      <c r="X27" s="82">
        <v>46603878</v>
      </c>
      <c r="Y27" s="2448">
        <v>35638049</v>
      </c>
      <c r="Z27" s="2448">
        <v>34086708</v>
      </c>
      <c r="AA27" s="2448">
        <v>44345995</v>
      </c>
      <c r="AB27" s="2448">
        <v>33380167</v>
      </c>
      <c r="AC27" s="2448">
        <v>16501298</v>
      </c>
      <c r="AD27" s="2448">
        <v>1525</v>
      </c>
      <c r="AE27" s="2448">
        <v>6351930</v>
      </c>
      <c r="AF27" s="2448">
        <v>4097080</v>
      </c>
      <c r="AG27" s="2448">
        <v>498424</v>
      </c>
      <c r="AH27" s="2448">
        <v>7283</v>
      </c>
      <c r="AI27" s="2448">
        <v>138396</v>
      </c>
      <c r="AJ27" s="2448">
        <v>934377</v>
      </c>
      <c r="AK27" s="2448">
        <v>394419</v>
      </c>
      <c r="AL27" s="217">
        <v>705261</v>
      </c>
      <c r="AM27" s="83">
        <v>43191</v>
      </c>
      <c r="AN27" s="666">
        <v>43191</v>
      </c>
      <c r="AO27" s="85"/>
      <c r="AP27" s="1170">
        <v>43191</v>
      </c>
      <c r="AQ27" s="132"/>
      <c r="AR27" s="82">
        <v>9673585</v>
      </c>
      <c r="AS27" s="2448">
        <v>5932943</v>
      </c>
      <c r="AT27" s="2448">
        <v>4500791</v>
      </c>
      <c r="AU27" s="2448">
        <v>9009212</v>
      </c>
      <c r="AV27" s="2448">
        <v>5268570</v>
      </c>
      <c r="AW27" s="2448">
        <v>2297504</v>
      </c>
      <c r="AX27" s="2448">
        <v>141</v>
      </c>
      <c r="AY27" s="2448">
        <v>8039</v>
      </c>
      <c r="AZ27" s="2448">
        <v>1412255</v>
      </c>
      <c r="BA27" s="2448">
        <v>28444</v>
      </c>
      <c r="BB27" s="2448">
        <v>3209</v>
      </c>
      <c r="BC27" s="2448">
        <v>39135</v>
      </c>
      <c r="BD27" s="2448">
        <v>295618</v>
      </c>
      <c r="BE27" s="2448">
        <v>33073</v>
      </c>
      <c r="BF27" s="217">
        <v>86069</v>
      </c>
      <c r="BG27" s="83">
        <v>43191</v>
      </c>
      <c r="BH27" s="666">
        <v>43191</v>
      </c>
      <c r="BI27" s="85"/>
      <c r="BJ27" s="1170">
        <v>43191</v>
      </c>
      <c r="BK27" s="132"/>
      <c r="BL27" s="82">
        <v>25600943</v>
      </c>
      <c r="BM27" s="2448">
        <v>17088380</v>
      </c>
      <c r="BN27" s="2448">
        <v>16395737</v>
      </c>
      <c r="BO27" s="2448">
        <v>23897571</v>
      </c>
      <c r="BP27" s="2448">
        <v>15385008</v>
      </c>
      <c r="BQ27" s="2448">
        <v>6017752</v>
      </c>
      <c r="BR27" s="2448">
        <v>12945</v>
      </c>
      <c r="BS27" s="2448">
        <v>2889187</v>
      </c>
      <c r="BT27" s="2448">
        <v>1081698</v>
      </c>
      <c r="BU27" s="2448">
        <v>30931</v>
      </c>
      <c r="BV27" s="2448">
        <v>5329</v>
      </c>
      <c r="BW27" s="2448">
        <v>56249</v>
      </c>
      <c r="BX27" s="2448">
        <v>241032</v>
      </c>
      <c r="BY27" s="2448">
        <v>49773</v>
      </c>
      <c r="BZ27" s="217">
        <v>435654</v>
      </c>
      <c r="CA27" s="83">
        <v>43191</v>
      </c>
      <c r="CB27" s="666">
        <v>43191</v>
      </c>
      <c r="CC27" s="74"/>
    </row>
    <row r="28" spans="1:81" s="4" customFormat="1" ht="12" customHeight="1">
      <c r="A28" s="85"/>
      <c r="B28" s="87"/>
      <c r="C28" s="132"/>
      <c r="D28" s="82"/>
      <c r="E28" s="2448"/>
      <c r="F28" s="2448"/>
      <c r="G28" s="2448"/>
      <c r="H28" s="2448"/>
      <c r="I28" s="2448"/>
      <c r="J28" s="2448"/>
      <c r="K28" s="2448"/>
      <c r="L28" s="2448"/>
      <c r="M28" s="2448"/>
      <c r="N28" s="2448"/>
      <c r="O28" s="2448"/>
      <c r="P28" s="2448"/>
      <c r="Q28" s="2448"/>
      <c r="R28" s="217"/>
      <c r="S28" s="77"/>
      <c r="T28" s="505"/>
      <c r="U28" s="85"/>
      <c r="V28" s="87"/>
      <c r="W28" s="132"/>
      <c r="X28" s="82"/>
      <c r="Y28" s="2448"/>
      <c r="Z28" s="2448"/>
      <c r="AA28" s="2448"/>
      <c r="AB28" s="2448"/>
      <c r="AC28" s="2448"/>
      <c r="AD28" s="2448"/>
      <c r="AE28" s="2448"/>
      <c r="AF28" s="2448"/>
      <c r="AG28" s="2448"/>
      <c r="AH28" s="2448"/>
      <c r="AI28" s="2448"/>
      <c r="AJ28" s="2448"/>
      <c r="AK28" s="2448"/>
      <c r="AL28" s="217"/>
      <c r="AM28" s="77"/>
      <c r="AN28" s="505"/>
      <c r="AO28" s="85"/>
      <c r="AP28" s="87"/>
      <c r="AQ28" s="132"/>
      <c r="AR28" s="82"/>
      <c r="AS28" s="2448"/>
      <c r="AT28" s="2448"/>
      <c r="AU28" s="2448"/>
      <c r="AV28" s="2448"/>
      <c r="AW28" s="2448"/>
      <c r="AX28" s="2448"/>
      <c r="AY28" s="2448"/>
      <c r="AZ28" s="2448"/>
      <c r="BA28" s="2448"/>
      <c r="BB28" s="2448"/>
      <c r="BC28" s="2448"/>
      <c r="BD28" s="2448"/>
      <c r="BE28" s="2448"/>
      <c r="BF28" s="217"/>
      <c r="BG28" s="77"/>
      <c r="BH28" s="505"/>
      <c r="BI28" s="85"/>
      <c r="BJ28" s="87"/>
      <c r="BK28" s="132"/>
      <c r="BL28" s="82"/>
      <c r="BM28" s="2448"/>
      <c r="BN28" s="2448"/>
      <c r="BO28" s="2448"/>
      <c r="BP28" s="2448"/>
      <c r="BQ28" s="2448"/>
      <c r="BR28" s="2448"/>
      <c r="BS28" s="2448"/>
      <c r="BT28" s="2448"/>
      <c r="BU28" s="2448"/>
      <c r="BV28" s="2448"/>
      <c r="BW28" s="2448"/>
      <c r="BX28" s="2448"/>
      <c r="BY28" s="2448"/>
      <c r="BZ28" s="217"/>
      <c r="CA28" s="77"/>
      <c r="CB28" s="505"/>
      <c r="CC28" s="74"/>
    </row>
    <row r="29" spans="1:81" s="4" customFormat="1" ht="19.5" customHeight="1">
      <c r="A29" s="93">
        <v>31</v>
      </c>
      <c r="B29" s="94" t="s">
        <v>23</v>
      </c>
      <c r="C29" s="134" t="s">
        <v>24</v>
      </c>
      <c r="D29" s="82">
        <v>6232759</v>
      </c>
      <c r="E29" s="2448">
        <v>4712099</v>
      </c>
      <c r="F29" s="2448">
        <v>4604310</v>
      </c>
      <c r="G29" s="2448">
        <v>5851697</v>
      </c>
      <c r="H29" s="2448">
        <v>4331037</v>
      </c>
      <c r="I29" s="2448">
        <v>1717229</v>
      </c>
      <c r="J29" s="2448">
        <v>1691</v>
      </c>
      <c r="K29" s="2448">
        <v>462903</v>
      </c>
      <c r="L29" s="2448">
        <v>456374</v>
      </c>
      <c r="M29" s="2448">
        <v>3760</v>
      </c>
      <c r="N29" s="2448">
        <v>2337</v>
      </c>
      <c r="O29" s="2448">
        <v>14064</v>
      </c>
      <c r="P29" s="2448">
        <v>218273</v>
      </c>
      <c r="Q29" s="2448">
        <v>46800</v>
      </c>
      <c r="R29" s="217">
        <v>120669</v>
      </c>
      <c r="S29" s="91" t="s">
        <v>25</v>
      </c>
      <c r="T29" s="670" t="s">
        <v>2160</v>
      </c>
      <c r="U29" s="93">
        <v>31</v>
      </c>
      <c r="V29" s="94" t="s">
        <v>23</v>
      </c>
      <c r="W29" s="134" t="s">
        <v>24</v>
      </c>
      <c r="X29" s="82">
        <v>11398532</v>
      </c>
      <c r="Y29" s="2448">
        <v>8748271</v>
      </c>
      <c r="Z29" s="2448">
        <v>8300413</v>
      </c>
      <c r="AA29" s="2448">
        <v>10854029</v>
      </c>
      <c r="AB29" s="2448">
        <v>8203768</v>
      </c>
      <c r="AC29" s="2448">
        <v>4085738</v>
      </c>
      <c r="AD29" s="2448">
        <v>358</v>
      </c>
      <c r="AE29" s="2448">
        <v>1543610</v>
      </c>
      <c r="AF29" s="2448">
        <v>954276</v>
      </c>
      <c r="AG29" s="2448">
        <v>178166</v>
      </c>
      <c r="AH29" s="2448">
        <v>1794</v>
      </c>
      <c r="AI29" s="2448">
        <v>32279</v>
      </c>
      <c r="AJ29" s="2448">
        <v>223973</v>
      </c>
      <c r="AK29" s="2448">
        <v>96305</v>
      </c>
      <c r="AL29" s="217">
        <v>188719</v>
      </c>
      <c r="AM29" s="91" t="s">
        <v>25</v>
      </c>
      <c r="AN29" s="670" t="s">
        <v>2160</v>
      </c>
      <c r="AO29" s="93">
        <v>31</v>
      </c>
      <c r="AP29" s="94" t="s">
        <v>23</v>
      </c>
      <c r="AQ29" s="134" t="s">
        <v>24</v>
      </c>
      <c r="AR29" s="82">
        <v>2481933</v>
      </c>
      <c r="AS29" s="2448">
        <v>1552961</v>
      </c>
      <c r="AT29" s="2448">
        <v>1195654</v>
      </c>
      <c r="AU29" s="2448">
        <v>2316658</v>
      </c>
      <c r="AV29" s="2448">
        <v>1387686</v>
      </c>
      <c r="AW29" s="2448">
        <v>659534</v>
      </c>
      <c r="AX29" s="2448">
        <v>25</v>
      </c>
      <c r="AY29" s="2448">
        <v>704</v>
      </c>
      <c r="AZ29" s="2448">
        <v>421923</v>
      </c>
      <c r="BA29" s="2448">
        <v>3873</v>
      </c>
      <c r="BB29" s="2448">
        <v>723</v>
      </c>
      <c r="BC29" s="2448">
        <v>13290</v>
      </c>
      <c r="BD29" s="2448">
        <v>76905</v>
      </c>
      <c r="BE29" s="2448">
        <v>6750</v>
      </c>
      <c r="BF29" s="217">
        <v>24917</v>
      </c>
      <c r="BG29" s="91" t="s">
        <v>25</v>
      </c>
      <c r="BH29" s="670" t="s">
        <v>2160</v>
      </c>
      <c r="BI29" s="93">
        <v>31</v>
      </c>
      <c r="BJ29" s="94" t="s">
        <v>23</v>
      </c>
      <c r="BK29" s="134" t="s">
        <v>24</v>
      </c>
      <c r="BL29" s="82">
        <v>6516551</v>
      </c>
      <c r="BM29" s="2448">
        <v>4413105</v>
      </c>
      <c r="BN29" s="2448">
        <v>4245979</v>
      </c>
      <c r="BO29" s="2448">
        <v>6109150</v>
      </c>
      <c r="BP29" s="2448">
        <v>4005704</v>
      </c>
      <c r="BQ29" s="2448">
        <v>1575200</v>
      </c>
      <c r="BR29" s="2448">
        <v>3405</v>
      </c>
      <c r="BS29" s="2448">
        <v>791212</v>
      </c>
      <c r="BT29" s="2448">
        <v>335704</v>
      </c>
      <c r="BU29" s="2448">
        <v>7796</v>
      </c>
      <c r="BV29" s="2448">
        <v>1385</v>
      </c>
      <c r="BW29" s="2448">
        <v>11329</v>
      </c>
      <c r="BX29" s="2448">
        <v>55140</v>
      </c>
      <c r="BY29" s="2448">
        <v>11293</v>
      </c>
      <c r="BZ29" s="217">
        <v>108676</v>
      </c>
      <c r="CA29" s="91" t="s">
        <v>25</v>
      </c>
      <c r="CB29" s="670" t="s">
        <v>2160</v>
      </c>
      <c r="CC29" s="74"/>
    </row>
    <row r="30" spans="1:81" s="4" customFormat="1" ht="19.5" customHeight="1">
      <c r="A30" s="93" t="s">
        <v>26</v>
      </c>
      <c r="B30" s="94" t="s">
        <v>26</v>
      </c>
      <c r="C30" s="134" t="s">
        <v>2099</v>
      </c>
      <c r="D30" s="82">
        <v>6262950</v>
      </c>
      <c r="E30" s="2448">
        <v>4673666</v>
      </c>
      <c r="F30" s="2448">
        <v>4643059</v>
      </c>
      <c r="G30" s="2448">
        <v>5870427</v>
      </c>
      <c r="H30" s="2448">
        <v>4281143</v>
      </c>
      <c r="I30" s="2448">
        <v>1694476</v>
      </c>
      <c r="J30" s="2448">
        <v>1511</v>
      </c>
      <c r="K30" s="2448">
        <v>528378</v>
      </c>
      <c r="L30" s="2448">
        <v>481701</v>
      </c>
      <c r="M30" s="2448">
        <v>5492</v>
      </c>
      <c r="N30" s="2448">
        <v>2324</v>
      </c>
      <c r="O30" s="2448">
        <v>10681</v>
      </c>
      <c r="P30" s="2448">
        <v>146612</v>
      </c>
      <c r="Q30" s="2448">
        <v>39457</v>
      </c>
      <c r="R30" s="217">
        <v>115375</v>
      </c>
      <c r="S30" s="91" t="s">
        <v>27</v>
      </c>
      <c r="T30" s="670" t="s">
        <v>26</v>
      </c>
      <c r="U30" s="93" t="s">
        <v>26</v>
      </c>
      <c r="V30" s="94" t="s">
        <v>26</v>
      </c>
      <c r="W30" s="134" t="s">
        <v>2099</v>
      </c>
      <c r="X30" s="82">
        <v>11089355</v>
      </c>
      <c r="Y30" s="2448">
        <v>8308744</v>
      </c>
      <c r="Z30" s="2448">
        <v>8051898</v>
      </c>
      <c r="AA30" s="2448">
        <v>10583073</v>
      </c>
      <c r="AB30" s="2448">
        <v>7802462</v>
      </c>
      <c r="AC30" s="2448">
        <v>3588487</v>
      </c>
      <c r="AD30" s="2448">
        <v>372</v>
      </c>
      <c r="AE30" s="2448">
        <v>1320753</v>
      </c>
      <c r="AF30" s="2448">
        <v>820996</v>
      </c>
      <c r="AG30" s="2448">
        <v>153064</v>
      </c>
      <c r="AH30" s="2448">
        <v>1833</v>
      </c>
      <c r="AI30" s="2448">
        <v>29326</v>
      </c>
      <c r="AJ30" s="2448">
        <v>222624</v>
      </c>
      <c r="AK30" s="2448">
        <v>69870</v>
      </c>
      <c r="AL30" s="217">
        <v>172363</v>
      </c>
      <c r="AM30" s="91" t="s">
        <v>27</v>
      </c>
      <c r="AN30" s="670" t="s">
        <v>26</v>
      </c>
      <c r="AO30" s="93" t="s">
        <v>26</v>
      </c>
      <c r="AP30" s="94" t="s">
        <v>26</v>
      </c>
      <c r="AQ30" s="134" t="s">
        <v>2099</v>
      </c>
      <c r="AR30" s="82">
        <v>2523998</v>
      </c>
      <c r="AS30" s="2448">
        <v>1571814</v>
      </c>
      <c r="AT30" s="2448">
        <v>1225896</v>
      </c>
      <c r="AU30" s="2448">
        <v>2354841</v>
      </c>
      <c r="AV30" s="2448">
        <v>1402658</v>
      </c>
      <c r="AW30" s="2448">
        <v>696691</v>
      </c>
      <c r="AX30" s="2448">
        <v>33</v>
      </c>
      <c r="AY30" s="2448">
        <v>888</v>
      </c>
      <c r="AZ30" s="2448">
        <v>448979</v>
      </c>
      <c r="BA30" s="2448">
        <v>3389</v>
      </c>
      <c r="BB30" s="2448">
        <v>818</v>
      </c>
      <c r="BC30" s="2448">
        <v>13143</v>
      </c>
      <c r="BD30" s="2448">
        <v>72814</v>
      </c>
      <c r="BE30" s="2448">
        <v>9057</v>
      </c>
      <c r="BF30" s="217">
        <v>22737</v>
      </c>
      <c r="BG30" s="91" t="s">
        <v>27</v>
      </c>
      <c r="BH30" s="670" t="s">
        <v>26</v>
      </c>
      <c r="BI30" s="93" t="s">
        <v>26</v>
      </c>
      <c r="BJ30" s="94" t="s">
        <v>26</v>
      </c>
      <c r="BK30" s="134" t="s">
        <v>2099</v>
      </c>
      <c r="BL30" s="82">
        <v>6339675</v>
      </c>
      <c r="BM30" s="2448">
        <v>4269635</v>
      </c>
      <c r="BN30" s="2448">
        <v>4186107</v>
      </c>
      <c r="BO30" s="2448">
        <v>5938972</v>
      </c>
      <c r="BP30" s="2448">
        <v>3868933</v>
      </c>
      <c r="BQ30" s="2448">
        <v>1606431</v>
      </c>
      <c r="BR30" s="2448">
        <v>3163</v>
      </c>
      <c r="BS30" s="2448">
        <v>744846</v>
      </c>
      <c r="BT30" s="2448">
        <v>336255</v>
      </c>
      <c r="BU30" s="2448">
        <v>6709</v>
      </c>
      <c r="BV30" s="2448">
        <v>1503</v>
      </c>
      <c r="BW30" s="2448">
        <v>11759</v>
      </c>
      <c r="BX30" s="2448">
        <v>57994</v>
      </c>
      <c r="BY30" s="2448">
        <v>12687</v>
      </c>
      <c r="BZ30" s="217">
        <v>99158</v>
      </c>
      <c r="CA30" s="91" t="s">
        <v>27</v>
      </c>
      <c r="CB30" s="670" t="s">
        <v>26</v>
      </c>
      <c r="CC30" s="1057"/>
    </row>
    <row r="31" spans="1:81" s="4" customFormat="1" ht="19.5" customHeight="1">
      <c r="A31" s="93">
        <v>1</v>
      </c>
      <c r="B31" s="94" t="s">
        <v>2159</v>
      </c>
      <c r="C31" s="134" t="s">
        <v>2170</v>
      </c>
      <c r="D31" s="82">
        <v>6293551</v>
      </c>
      <c r="E31" s="2448">
        <v>4726638</v>
      </c>
      <c r="F31" s="2448">
        <v>4656465</v>
      </c>
      <c r="G31" s="2448">
        <v>5917501</v>
      </c>
      <c r="H31" s="2448">
        <v>4350589</v>
      </c>
      <c r="I31" s="2448">
        <v>1741517</v>
      </c>
      <c r="J31" s="2448">
        <v>1718</v>
      </c>
      <c r="K31" s="2448">
        <v>452092</v>
      </c>
      <c r="L31" s="2448">
        <v>562821</v>
      </c>
      <c r="M31" s="2448">
        <v>7727</v>
      </c>
      <c r="N31" s="2448">
        <v>3114</v>
      </c>
      <c r="O31" s="2448">
        <v>8500</v>
      </c>
      <c r="P31" s="2448">
        <v>163922</v>
      </c>
      <c r="Q31" s="2448">
        <v>46257</v>
      </c>
      <c r="R31" s="217">
        <v>121714</v>
      </c>
      <c r="S31" s="91" t="s">
        <v>28</v>
      </c>
      <c r="T31" s="670" t="s">
        <v>26</v>
      </c>
      <c r="U31" s="93">
        <v>1</v>
      </c>
      <c r="V31" s="94" t="s">
        <v>2159</v>
      </c>
      <c r="W31" s="134" t="s">
        <v>2170</v>
      </c>
      <c r="X31" s="82">
        <v>11548523</v>
      </c>
      <c r="Y31" s="2448">
        <v>8815256</v>
      </c>
      <c r="Z31" s="2448">
        <v>8471256</v>
      </c>
      <c r="AA31" s="2448">
        <v>10997546</v>
      </c>
      <c r="AB31" s="2448">
        <v>8264279</v>
      </c>
      <c r="AC31" s="2448">
        <v>4011202</v>
      </c>
      <c r="AD31" s="2448">
        <v>317</v>
      </c>
      <c r="AE31" s="2448">
        <v>1660143</v>
      </c>
      <c r="AF31" s="2448">
        <v>800915</v>
      </c>
      <c r="AG31" s="2448">
        <v>172648</v>
      </c>
      <c r="AH31" s="2448">
        <v>1865</v>
      </c>
      <c r="AI31" s="2448">
        <v>26849</v>
      </c>
      <c r="AJ31" s="2448">
        <v>214794</v>
      </c>
      <c r="AK31" s="2448">
        <v>96177</v>
      </c>
      <c r="AL31" s="217">
        <v>185203</v>
      </c>
      <c r="AM31" s="91" t="s">
        <v>28</v>
      </c>
      <c r="AN31" s="670" t="s">
        <v>26</v>
      </c>
      <c r="AO31" s="93">
        <v>1</v>
      </c>
      <c r="AP31" s="94" t="s">
        <v>2159</v>
      </c>
      <c r="AQ31" s="134" t="s">
        <v>2170</v>
      </c>
      <c r="AR31" s="82">
        <v>2510823</v>
      </c>
      <c r="AS31" s="2448">
        <v>1570537</v>
      </c>
      <c r="AT31" s="2448">
        <v>1228857</v>
      </c>
      <c r="AU31" s="2448">
        <v>2351711</v>
      </c>
      <c r="AV31" s="2448">
        <v>1411424</v>
      </c>
      <c r="AW31" s="2448">
        <v>702718</v>
      </c>
      <c r="AX31" s="2448">
        <v>66</v>
      </c>
      <c r="AY31" s="2448">
        <v>1430</v>
      </c>
      <c r="AZ31" s="2448">
        <v>451606</v>
      </c>
      <c r="BA31" s="2448">
        <v>4801</v>
      </c>
      <c r="BB31" s="2448">
        <v>873</v>
      </c>
      <c r="BC31" s="2448">
        <v>12521</v>
      </c>
      <c r="BD31" s="2448">
        <v>66665</v>
      </c>
      <c r="BE31" s="2448">
        <v>8704</v>
      </c>
      <c r="BF31" s="217">
        <v>22867</v>
      </c>
      <c r="BG31" s="91" t="s">
        <v>28</v>
      </c>
      <c r="BH31" s="670" t="s">
        <v>26</v>
      </c>
      <c r="BI31" s="93">
        <v>1</v>
      </c>
      <c r="BJ31" s="94" t="s">
        <v>2159</v>
      </c>
      <c r="BK31" s="134" t="s">
        <v>2170</v>
      </c>
      <c r="BL31" s="82">
        <v>6425348</v>
      </c>
      <c r="BM31" s="2448">
        <v>4368098</v>
      </c>
      <c r="BN31" s="2448">
        <v>4190371</v>
      </c>
      <c r="BO31" s="2448">
        <v>5995458</v>
      </c>
      <c r="BP31" s="2448">
        <v>3938208</v>
      </c>
      <c r="BQ31" s="2448">
        <v>1572398</v>
      </c>
      <c r="BR31" s="2448">
        <v>3091</v>
      </c>
      <c r="BS31" s="2448">
        <v>767711</v>
      </c>
      <c r="BT31" s="2448">
        <v>309261</v>
      </c>
      <c r="BU31" s="2448">
        <v>6384</v>
      </c>
      <c r="BV31" s="2448">
        <v>1375</v>
      </c>
      <c r="BW31" s="2448">
        <v>11989</v>
      </c>
      <c r="BX31" s="2448">
        <v>54295</v>
      </c>
      <c r="BY31" s="2448">
        <v>20466</v>
      </c>
      <c r="BZ31" s="217">
        <v>124286</v>
      </c>
      <c r="CA31" s="91" t="s">
        <v>28</v>
      </c>
      <c r="CB31" s="670" t="s">
        <v>26</v>
      </c>
      <c r="CC31" s="74"/>
    </row>
    <row r="32" spans="1:81" s="4" customFormat="1" ht="19.5" customHeight="1">
      <c r="A32" s="93" t="s">
        <v>26</v>
      </c>
      <c r="B32" s="94" t="s">
        <v>26</v>
      </c>
      <c r="C32" s="134" t="s">
        <v>2100</v>
      </c>
      <c r="D32" s="82">
        <v>6327076</v>
      </c>
      <c r="E32" s="2448">
        <v>4800376</v>
      </c>
      <c r="F32" s="2448">
        <v>4702184</v>
      </c>
      <c r="G32" s="2448">
        <v>5975076</v>
      </c>
      <c r="H32" s="2448">
        <v>4448376</v>
      </c>
      <c r="I32" s="2448">
        <v>1898953</v>
      </c>
      <c r="J32" s="2448">
        <v>1536</v>
      </c>
      <c r="K32" s="2448">
        <v>467214</v>
      </c>
      <c r="L32" s="2448">
        <v>615062</v>
      </c>
      <c r="M32" s="2448">
        <v>3802</v>
      </c>
      <c r="N32" s="2448">
        <v>1942</v>
      </c>
      <c r="O32" s="2448">
        <v>10217</v>
      </c>
      <c r="P32" s="2448">
        <v>222445</v>
      </c>
      <c r="Q32" s="2448">
        <v>47807</v>
      </c>
      <c r="R32" s="217">
        <v>122565</v>
      </c>
      <c r="S32" s="91" t="s">
        <v>29</v>
      </c>
      <c r="T32" s="670" t="s">
        <v>26</v>
      </c>
      <c r="U32" s="93" t="s">
        <v>26</v>
      </c>
      <c r="V32" s="94" t="s">
        <v>26</v>
      </c>
      <c r="W32" s="134" t="s">
        <v>2100</v>
      </c>
      <c r="X32" s="82">
        <v>11158102</v>
      </c>
      <c r="Y32" s="2448">
        <v>8542488</v>
      </c>
      <c r="Z32" s="2448">
        <v>8113660</v>
      </c>
      <c r="AA32" s="2448">
        <v>10623897</v>
      </c>
      <c r="AB32" s="2448">
        <v>8008283</v>
      </c>
      <c r="AC32" s="2448">
        <v>3895367</v>
      </c>
      <c r="AD32" s="2448">
        <v>374</v>
      </c>
      <c r="AE32" s="2448">
        <v>1694223</v>
      </c>
      <c r="AF32" s="2448">
        <v>728282</v>
      </c>
      <c r="AG32" s="2448">
        <v>126585</v>
      </c>
      <c r="AH32" s="2448">
        <v>1934</v>
      </c>
      <c r="AI32" s="2448">
        <v>31043</v>
      </c>
      <c r="AJ32" s="2448">
        <v>265783</v>
      </c>
      <c r="AK32" s="2448">
        <v>100323</v>
      </c>
      <c r="AL32" s="217">
        <v>191427</v>
      </c>
      <c r="AM32" s="91" t="s">
        <v>29</v>
      </c>
      <c r="AN32" s="670" t="s">
        <v>26</v>
      </c>
      <c r="AO32" s="93" t="s">
        <v>26</v>
      </c>
      <c r="AP32" s="94" t="s">
        <v>26</v>
      </c>
      <c r="AQ32" s="134" t="s">
        <v>2100</v>
      </c>
      <c r="AR32" s="82">
        <v>2406306</v>
      </c>
      <c r="AS32" s="2448">
        <v>1537068</v>
      </c>
      <c r="AT32" s="2448">
        <v>1191939</v>
      </c>
      <c r="AU32" s="2448">
        <v>2243045</v>
      </c>
      <c r="AV32" s="2448">
        <v>1373807</v>
      </c>
      <c r="AW32" s="2448">
        <v>701446</v>
      </c>
      <c r="AX32" s="2448">
        <v>45</v>
      </c>
      <c r="AY32" s="2448">
        <v>2132</v>
      </c>
      <c r="AZ32" s="2448">
        <v>433474</v>
      </c>
      <c r="BA32" s="2448">
        <v>4539</v>
      </c>
      <c r="BB32" s="2448">
        <v>886</v>
      </c>
      <c r="BC32" s="2448">
        <v>12055</v>
      </c>
      <c r="BD32" s="2448">
        <v>88653</v>
      </c>
      <c r="BE32" s="2448">
        <v>7039</v>
      </c>
      <c r="BF32" s="217">
        <v>24517</v>
      </c>
      <c r="BG32" s="91" t="s">
        <v>29</v>
      </c>
      <c r="BH32" s="670" t="s">
        <v>26</v>
      </c>
      <c r="BI32" s="93" t="s">
        <v>26</v>
      </c>
      <c r="BJ32" s="94" t="s">
        <v>26</v>
      </c>
      <c r="BK32" s="134" t="s">
        <v>2100</v>
      </c>
      <c r="BL32" s="82">
        <v>6430103</v>
      </c>
      <c r="BM32" s="2448">
        <v>4395130</v>
      </c>
      <c r="BN32" s="2448">
        <v>4237512</v>
      </c>
      <c r="BO32" s="2448">
        <v>6036366</v>
      </c>
      <c r="BP32" s="2448">
        <v>4001393</v>
      </c>
      <c r="BQ32" s="2448">
        <v>1665131</v>
      </c>
      <c r="BR32" s="2448">
        <v>3252</v>
      </c>
      <c r="BS32" s="2448">
        <v>798542</v>
      </c>
      <c r="BT32" s="2448">
        <v>350482</v>
      </c>
      <c r="BU32" s="2448">
        <v>6570</v>
      </c>
      <c r="BV32" s="2448">
        <v>1625</v>
      </c>
      <c r="BW32" s="2448">
        <v>14557</v>
      </c>
      <c r="BX32" s="2448">
        <v>58454</v>
      </c>
      <c r="BY32" s="2448">
        <v>19704</v>
      </c>
      <c r="BZ32" s="217">
        <v>109600</v>
      </c>
      <c r="CA32" s="91" t="s">
        <v>29</v>
      </c>
      <c r="CB32" s="670" t="s">
        <v>26</v>
      </c>
      <c r="CC32" s="74"/>
    </row>
    <row r="33" spans="1:82" s="4" customFormat="1" ht="12" customHeight="1">
      <c r="A33" s="97"/>
      <c r="B33" s="98"/>
      <c r="C33" s="136"/>
      <c r="D33" s="82"/>
      <c r="E33" s="2448"/>
      <c r="F33" s="2448"/>
      <c r="G33" s="2448"/>
      <c r="H33" s="2448"/>
      <c r="I33" s="2448"/>
      <c r="J33" s="2448"/>
      <c r="K33" s="2448"/>
      <c r="L33" s="2448"/>
      <c r="M33" s="2448"/>
      <c r="N33" s="2448"/>
      <c r="O33" s="2448"/>
      <c r="P33" s="2448"/>
      <c r="Q33" s="2448"/>
      <c r="R33" s="217"/>
      <c r="S33" s="100"/>
      <c r="T33" s="509"/>
      <c r="U33" s="97"/>
      <c r="V33" s="98"/>
      <c r="W33" s="136"/>
      <c r="X33" s="82"/>
      <c r="Y33" s="2448"/>
      <c r="Z33" s="2448"/>
      <c r="AA33" s="2448"/>
      <c r="AB33" s="2448"/>
      <c r="AC33" s="2448"/>
      <c r="AD33" s="2448"/>
      <c r="AE33" s="2448"/>
      <c r="AF33" s="2448"/>
      <c r="AG33" s="2448"/>
      <c r="AH33" s="2448"/>
      <c r="AI33" s="2448"/>
      <c r="AJ33" s="2448"/>
      <c r="AK33" s="2448"/>
      <c r="AL33" s="217"/>
      <c r="AM33" s="100"/>
      <c r="AN33" s="509"/>
      <c r="AO33" s="97"/>
      <c r="AP33" s="98"/>
      <c r="AQ33" s="136"/>
      <c r="AR33" s="82"/>
      <c r="AS33" s="2448"/>
      <c r="AT33" s="2448"/>
      <c r="AU33" s="2448"/>
      <c r="AV33" s="2448"/>
      <c r="AW33" s="2448"/>
      <c r="AX33" s="2448"/>
      <c r="AY33" s="2448"/>
      <c r="AZ33" s="2448"/>
      <c r="BA33" s="2448"/>
      <c r="BB33" s="2448"/>
      <c r="BC33" s="2448"/>
      <c r="BD33" s="2448"/>
      <c r="BE33" s="2448"/>
      <c r="BF33" s="217"/>
      <c r="BG33" s="100"/>
      <c r="BH33" s="509"/>
      <c r="BI33" s="97"/>
      <c r="BJ33" s="98"/>
      <c r="BK33" s="136"/>
      <c r="BL33" s="82"/>
      <c r="BM33" s="2448"/>
      <c r="BN33" s="2448"/>
      <c r="BO33" s="2448"/>
      <c r="BP33" s="2448"/>
      <c r="BQ33" s="2448"/>
      <c r="BR33" s="2448"/>
      <c r="BS33" s="2448"/>
      <c r="BT33" s="2448"/>
      <c r="BU33" s="2448"/>
      <c r="BV33" s="2448"/>
      <c r="BW33" s="2448"/>
      <c r="BX33" s="2448"/>
      <c r="BY33" s="2448"/>
      <c r="BZ33" s="217"/>
      <c r="CA33" s="100"/>
      <c r="CB33" s="509"/>
      <c r="CC33" s="74"/>
    </row>
    <row r="34" spans="1:82" s="4" customFormat="1" ht="19.5" customHeight="1">
      <c r="A34" s="93" t="s">
        <v>2162</v>
      </c>
      <c r="B34" s="94" t="s">
        <v>23</v>
      </c>
      <c r="C34" s="137">
        <v>43466</v>
      </c>
      <c r="D34" s="82">
        <v>2097526</v>
      </c>
      <c r="E34" s="2448">
        <v>1594367</v>
      </c>
      <c r="F34" s="2448">
        <v>1537610</v>
      </c>
      <c r="G34" s="2448">
        <v>1971605</v>
      </c>
      <c r="H34" s="2448">
        <v>1468445</v>
      </c>
      <c r="I34" s="2448">
        <v>620400</v>
      </c>
      <c r="J34" s="2448">
        <v>523</v>
      </c>
      <c r="K34" s="2448">
        <v>172472</v>
      </c>
      <c r="L34" s="2448">
        <v>169672</v>
      </c>
      <c r="M34" s="2448">
        <v>565</v>
      </c>
      <c r="N34" s="2448">
        <v>706</v>
      </c>
      <c r="O34" s="2448">
        <v>4130</v>
      </c>
      <c r="P34" s="2448">
        <v>76082</v>
      </c>
      <c r="Q34" s="2448">
        <v>16009</v>
      </c>
      <c r="R34" s="217">
        <v>43351</v>
      </c>
      <c r="S34" s="91" t="s">
        <v>30</v>
      </c>
      <c r="T34" s="670" t="s">
        <v>2160</v>
      </c>
      <c r="U34" s="93" t="s">
        <v>2162</v>
      </c>
      <c r="V34" s="94" t="s">
        <v>23</v>
      </c>
      <c r="W34" s="137">
        <v>43466</v>
      </c>
      <c r="X34" s="82">
        <v>3883995</v>
      </c>
      <c r="Y34" s="2448">
        <v>2983720</v>
      </c>
      <c r="Z34" s="2448">
        <v>2794800</v>
      </c>
      <c r="AA34" s="2448">
        <v>3693552</v>
      </c>
      <c r="AB34" s="2448">
        <v>2793277</v>
      </c>
      <c r="AC34" s="2448">
        <v>1443115</v>
      </c>
      <c r="AD34" s="2448">
        <v>130</v>
      </c>
      <c r="AE34" s="2448">
        <v>540441</v>
      </c>
      <c r="AF34" s="2448">
        <v>329180</v>
      </c>
      <c r="AG34" s="2448">
        <v>62154</v>
      </c>
      <c r="AH34" s="2448">
        <v>620</v>
      </c>
      <c r="AI34" s="2448">
        <v>10804</v>
      </c>
      <c r="AJ34" s="2448">
        <v>81296</v>
      </c>
      <c r="AK34" s="2448">
        <v>33903</v>
      </c>
      <c r="AL34" s="217">
        <v>66813</v>
      </c>
      <c r="AM34" s="91" t="s">
        <v>30</v>
      </c>
      <c r="AN34" s="670" t="s">
        <v>2160</v>
      </c>
      <c r="AO34" s="93" t="s">
        <v>2162</v>
      </c>
      <c r="AP34" s="94" t="s">
        <v>23</v>
      </c>
      <c r="AQ34" s="137">
        <v>43466</v>
      </c>
      <c r="AR34" s="82">
        <v>831423</v>
      </c>
      <c r="AS34" s="2448">
        <v>515160</v>
      </c>
      <c r="AT34" s="2448">
        <v>387536</v>
      </c>
      <c r="AU34" s="2448">
        <v>771853</v>
      </c>
      <c r="AV34" s="2448">
        <v>455590</v>
      </c>
      <c r="AW34" s="2448">
        <v>208204</v>
      </c>
      <c r="AX34" s="2448">
        <v>9</v>
      </c>
      <c r="AY34" s="2448">
        <v>202</v>
      </c>
      <c r="AZ34" s="2448">
        <v>127856</v>
      </c>
      <c r="BA34" s="2448">
        <v>1881</v>
      </c>
      <c r="BB34" s="2448">
        <v>253</v>
      </c>
      <c r="BC34" s="2448">
        <v>3468</v>
      </c>
      <c r="BD34" s="2448">
        <v>26866</v>
      </c>
      <c r="BE34" s="2448">
        <v>2450</v>
      </c>
      <c r="BF34" s="217">
        <v>8785</v>
      </c>
      <c r="BG34" s="91" t="s">
        <v>30</v>
      </c>
      <c r="BH34" s="670" t="s">
        <v>2160</v>
      </c>
      <c r="BI34" s="93" t="s">
        <v>2162</v>
      </c>
      <c r="BJ34" s="94" t="s">
        <v>23</v>
      </c>
      <c r="BK34" s="137">
        <v>43466</v>
      </c>
      <c r="BL34" s="82">
        <v>2279072</v>
      </c>
      <c r="BM34" s="2448">
        <v>1542586</v>
      </c>
      <c r="BN34" s="2448">
        <v>1472071</v>
      </c>
      <c r="BO34" s="2448">
        <v>2133755</v>
      </c>
      <c r="BP34" s="2448">
        <v>1397269</v>
      </c>
      <c r="BQ34" s="2448">
        <v>550712</v>
      </c>
      <c r="BR34" s="2448">
        <v>1088</v>
      </c>
      <c r="BS34" s="2448">
        <v>279830</v>
      </c>
      <c r="BT34" s="2448">
        <v>115132</v>
      </c>
      <c r="BU34" s="2448">
        <v>2879</v>
      </c>
      <c r="BV34" s="2448">
        <v>459</v>
      </c>
      <c r="BW34" s="2448">
        <v>4616</v>
      </c>
      <c r="BX34" s="2448">
        <v>21222</v>
      </c>
      <c r="BY34" s="2448">
        <v>4619</v>
      </c>
      <c r="BZ34" s="217">
        <v>40107</v>
      </c>
      <c r="CA34" s="91" t="s">
        <v>30</v>
      </c>
      <c r="CB34" s="670" t="s">
        <v>2160</v>
      </c>
      <c r="CC34" s="1057"/>
    </row>
    <row r="35" spans="1:82" s="4" customFormat="1" ht="19.5" customHeight="1">
      <c r="A35" s="93" t="s">
        <v>26</v>
      </c>
      <c r="B35" s="94" t="s">
        <v>26</v>
      </c>
      <c r="C35" s="1390">
        <v>43497</v>
      </c>
      <c r="D35" s="82">
        <v>1948299</v>
      </c>
      <c r="E35" s="2448">
        <v>1473785</v>
      </c>
      <c r="F35" s="2448">
        <v>1435957</v>
      </c>
      <c r="G35" s="2448">
        <v>1828701</v>
      </c>
      <c r="H35" s="2448">
        <v>1354188</v>
      </c>
      <c r="I35" s="2448">
        <v>531239</v>
      </c>
      <c r="J35" s="2448">
        <v>563</v>
      </c>
      <c r="K35" s="2448">
        <v>146080</v>
      </c>
      <c r="L35" s="2448">
        <v>134191</v>
      </c>
      <c r="M35" s="2448">
        <v>621</v>
      </c>
      <c r="N35" s="2448">
        <v>897</v>
      </c>
      <c r="O35" s="2448">
        <v>4875</v>
      </c>
      <c r="P35" s="2448">
        <v>68569</v>
      </c>
      <c r="Q35" s="2448">
        <v>14374</v>
      </c>
      <c r="R35" s="217">
        <v>38137</v>
      </c>
      <c r="S35" s="91" t="s">
        <v>31</v>
      </c>
      <c r="T35" s="670" t="s">
        <v>26</v>
      </c>
      <c r="U35" s="93" t="s">
        <v>26</v>
      </c>
      <c r="V35" s="94" t="s">
        <v>26</v>
      </c>
      <c r="W35" s="1390">
        <v>43497</v>
      </c>
      <c r="X35" s="82">
        <v>3525112</v>
      </c>
      <c r="Y35" s="2448">
        <v>2711238</v>
      </c>
      <c r="Z35" s="2448">
        <v>2572606</v>
      </c>
      <c r="AA35" s="2448">
        <v>3350317</v>
      </c>
      <c r="AB35" s="2448">
        <v>2536443</v>
      </c>
      <c r="AC35" s="2448">
        <v>1244720</v>
      </c>
      <c r="AD35" s="2448">
        <v>124</v>
      </c>
      <c r="AE35" s="2448">
        <v>470963</v>
      </c>
      <c r="AF35" s="2448">
        <v>285272</v>
      </c>
      <c r="AG35" s="2448">
        <v>55842</v>
      </c>
      <c r="AH35" s="2448">
        <v>579</v>
      </c>
      <c r="AI35" s="2448">
        <v>10231</v>
      </c>
      <c r="AJ35" s="2448">
        <v>75962</v>
      </c>
      <c r="AK35" s="2448">
        <v>30619</v>
      </c>
      <c r="AL35" s="217">
        <v>59733</v>
      </c>
      <c r="AM35" s="91" t="s">
        <v>31</v>
      </c>
      <c r="AN35" s="670" t="s">
        <v>26</v>
      </c>
      <c r="AO35" s="93" t="s">
        <v>26</v>
      </c>
      <c r="AP35" s="94" t="s">
        <v>26</v>
      </c>
      <c r="AQ35" s="1390">
        <v>43497</v>
      </c>
      <c r="AR35" s="82">
        <v>789817</v>
      </c>
      <c r="AS35" s="2448">
        <v>501348</v>
      </c>
      <c r="AT35" s="2448">
        <v>387133</v>
      </c>
      <c r="AU35" s="2448">
        <v>735627</v>
      </c>
      <c r="AV35" s="2448">
        <v>447157</v>
      </c>
      <c r="AW35" s="2448">
        <v>217935</v>
      </c>
      <c r="AX35" s="2448">
        <v>8</v>
      </c>
      <c r="AY35" s="2448">
        <v>287</v>
      </c>
      <c r="AZ35" s="2448">
        <v>141231</v>
      </c>
      <c r="BA35" s="2448">
        <v>1134</v>
      </c>
      <c r="BB35" s="2448">
        <v>219</v>
      </c>
      <c r="BC35" s="2448">
        <v>4924</v>
      </c>
      <c r="BD35" s="2448">
        <v>24312</v>
      </c>
      <c r="BE35" s="2448">
        <v>2036</v>
      </c>
      <c r="BF35" s="217">
        <v>7740</v>
      </c>
      <c r="BG35" s="91" t="s">
        <v>31</v>
      </c>
      <c r="BH35" s="670" t="s">
        <v>26</v>
      </c>
      <c r="BI35" s="93" t="s">
        <v>26</v>
      </c>
      <c r="BJ35" s="94" t="s">
        <v>26</v>
      </c>
      <c r="BK35" s="1390">
        <v>43497</v>
      </c>
      <c r="BL35" s="82">
        <v>2042271</v>
      </c>
      <c r="BM35" s="2448">
        <v>1395069</v>
      </c>
      <c r="BN35" s="2448">
        <v>1338215</v>
      </c>
      <c r="BO35" s="2448">
        <v>1914396</v>
      </c>
      <c r="BP35" s="2448">
        <v>1267195</v>
      </c>
      <c r="BQ35" s="2448">
        <v>509520</v>
      </c>
      <c r="BR35" s="2448">
        <v>1156</v>
      </c>
      <c r="BS35" s="2448">
        <v>247251</v>
      </c>
      <c r="BT35" s="2448">
        <v>104638</v>
      </c>
      <c r="BU35" s="2448">
        <v>2490</v>
      </c>
      <c r="BV35" s="2448">
        <v>435</v>
      </c>
      <c r="BW35" s="2448">
        <v>3201</v>
      </c>
      <c r="BX35" s="2448">
        <v>17169</v>
      </c>
      <c r="BY35" s="2448">
        <v>3951</v>
      </c>
      <c r="BZ35" s="217">
        <v>36877</v>
      </c>
      <c r="CA35" s="91" t="s">
        <v>31</v>
      </c>
      <c r="CB35" s="670" t="s">
        <v>26</v>
      </c>
      <c r="CC35" s="74"/>
    </row>
    <row r="36" spans="1:82" s="4" customFormat="1" ht="19.5" customHeight="1">
      <c r="A36" s="93" t="s">
        <v>26</v>
      </c>
      <c r="B36" s="94" t="s">
        <v>26</v>
      </c>
      <c r="C36" s="1390">
        <v>43525</v>
      </c>
      <c r="D36" s="82">
        <v>2186934</v>
      </c>
      <c r="E36" s="2448">
        <v>1643947</v>
      </c>
      <c r="F36" s="2448">
        <v>1630744</v>
      </c>
      <c r="G36" s="2448">
        <v>2051391</v>
      </c>
      <c r="H36" s="2448">
        <v>1508404</v>
      </c>
      <c r="I36" s="2448">
        <v>565590</v>
      </c>
      <c r="J36" s="2448">
        <v>605</v>
      </c>
      <c r="K36" s="2448">
        <v>144351</v>
      </c>
      <c r="L36" s="2448">
        <v>152511</v>
      </c>
      <c r="M36" s="2448">
        <v>2574</v>
      </c>
      <c r="N36" s="2448">
        <v>734</v>
      </c>
      <c r="O36" s="2448">
        <v>5059</v>
      </c>
      <c r="P36" s="2448">
        <v>73622</v>
      </c>
      <c r="Q36" s="2448">
        <v>16417</v>
      </c>
      <c r="R36" s="217">
        <v>39181</v>
      </c>
      <c r="S36" s="91" t="s">
        <v>32</v>
      </c>
      <c r="T36" s="670" t="s">
        <v>26</v>
      </c>
      <c r="U36" s="93" t="s">
        <v>26</v>
      </c>
      <c r="V36" s="94" t="s">
        <v>26</v>
      </c>
      <c r="W36" s="1390">
        <v>43525</v>
      </c>
      <c r="X36" s="82">
        <v>3989425</v>
      </c>
      <c r="Y36" s="2448">
        <v>3053313</v>
      </c>
      <c r="Z36" s="2448">
        <v>2933006</v>
      </c>
      <c r="AA36" s="2448">
        <v>3810160</v>
      </c>
      <c r="AB36" s="2448">
        <v>2874048</v>
      </c>
      <c r="AC36" s="2448">
        <v>1397902</v>
      </c>
      <c r="AD36" s="2448">
        <v>104</v>
      </c>
      <c r="AE36" s="2448">
        <v>532206</v>
      </c>
      <c r="AF36" s="2448">
        <v>339824</v>
      </c>
      <c r="AG36" s="2448">
        <v>60170</v>
      </c>
      <c r="AH36" s="2448">
        <v>595</v>
      </c>
      <c r="AI36" s="2448">
        <v>11244</v>
      </c>
      <c r="AJ36" s="2448">
        <v>66715</v>
      </c>
      <c r="AK36" s="2448">
        <v>31783</v>
      </c>
      <c r="AL36" s="217">
        <v>62173</v>
      </c>
      <c r="AM36" s="91" t="s">
        <v>32</v>
      </c>
      <c r="AN36" s="670" t="s">
        <v>26</v>
      </c>
      <c r="AO36" s="93" t="s">
        <v>26</v>
      </c>
      <c r="AP36" s="94" t="s">
        <v>26</v>
      </c>
      <c r="AQ36" s="1390">
        <v>43525</v>
      </c>
      <c r="AR36" s="82">
        <v>860693</v>
      </c>
      <c r="AS36" s="2448">
        <v>536454</v>
      </c>
      <c r="AT36" s="2448">
        <v>420985</v>
      </c>
      <c r="AU36" s="2448">
        <v>809178</v>
      </c>
      <c r="AV36" s="2448">
        <v>484939</v>
      </c>
      <c r="AW36" s="2448">
        <v>233396</v>
      </c>
      <c r="AX36" s="2448">
        <v>8</v>
      </c>
      <c r="AY36" s="2448">
        <v>215</v>
      </c>
      <c r="AZ36" s="2448">
        <v>152836</v>
      </c>
      <c r="BA36" s="2448">
        <v>858</v>
      </c>
      <c r="BB36" s="2448">
        <v>251</v>
      </c>
      <c r="BC36" s="2448">
        <v>4898</v>
      </c>
      <c r="BD36" s="2448">
        <v>25727</v>
      </c>
      <c r="BE36" s="2448">
        <v>2264</v>
      </c>
      <c r="BF36" s="217">
        <v>8392</v>
      </c>
      <c r="BG36" s="91" t="s">
        <v>32</v>
      </c>
      <c r="BH36" s="670" t="s">
        <v>26</v>
      </c>
      <c r="BI36" s="93" t="s">
        <v>26</v>
      </c>
      <c r="BJ36" s="94" t="s">
        <v>26</v>
      </c>
      <c r="BK36" s="1390">
        <v>43525</v>
      </c>
      <c r="BL36" s="82">
        <v>2195209</v>
      </c>
      <c r="BM36" s="2448">
        <v>1475450</v>
      </c>
      <c r="BN36" s="2448">
        <v>1435693</v>
      </c>
      <c r="BO36" s="2448">
        <v>2060999</v>
      </c>
      <c r="BP36" s="2448">
        <v>1341240</v>
      </c>
      <c r="BQ36" s="2448">
        <v>514969</v>
      </c>
      <c r="BR36" s="2448">
        <v>1161</v>
      </c>
      <c r="BS36" s="2448">
        <v>264131</v>
      </c>
      <c r="BT36" s="2448">
        <v>115934</v>
      </c>
      <c r="BU36" s="2448">
        <v>2427</v>
      </c>
      <c r="BV36" s="2448">
        <v>491</v>
      </c>
      <c r="BW36" s="2448">
        <v>3512</v>
      </c>
      <c r="BX36" s="2448">
        <v>16749</v>
      </c>
      <c r="BY36" s="2448">
        <v>2723</v>
      </c>
      <c r="BZ36" s="217">
        <v>31692</v>
      </c>
      <c r="CA36" s="91" t="s">
        <v>32</v>
      </c>
      <c r="CB36" s="670" t="s">
        <v>26</v>
      </c>
      <c r="CC36" s="74"/>
    </row>
    <row r="37" spans="1:82" s="4" customFormat="1" ht="19.5" customHeight="1">
      <c r="A37" s="93" t="s">
        <v>26</v>
      </c>
      <c r="B37" s="94" t="s">
        <v>26</v>
      </c>
      <c r="C37" s="1390">
        <v>43556</v>
      </c>
      <c r="D37" s="82">
        <v>2133755</v>
      </c>
      <c r="E37" s="2448">
        <v>1613358</v>
      </c>
      <c r="F37" s="2448">
        <v>1585524</v>
      </c>
      <c r="G37" s="2448">
        <v>2001623</v>
      </c>
      <c r="H37" s="2448">
        <v>1481226</v>
      </c>
      <c r="I37" s="2448">
        <v>614120</v>
      </c>
      <c r="J37" s="2448">
        <v>515</v>
      </c>
      <c r="K37" s="2448">
        <v>172265</v>
      </c>
      <c r="L37" s="2448">
        <v>175934</v>
      </c>
      <c r="M37" s="2448">
        <v>2093</v>
      </c>
      <c r="N37" s="2448">
        <v>728</v>
      </c>
      <c r="O37" s="2448">
        <v>3274</v>
      </c>
      <c r="P37" s="2448">
        <v>74121</v>
      </c>
      <c r="Q37" s="2448">
        <v>16610</v>
      </c>
      <c r="R37" s="217">
        <v>39381</v>
      </c>
      <c r="S37" s="91" t="s">
        <v>33</v>
      </c>
      <c r="T37" s="670" t="s">
        <v>26</v>
      </c>
      <c r="U37" s="93" t="s">
        <v>26</v>
      </c>
      <c r="V37" s="94" t="s">
        <v>26</v>
      </c>
      <c r="W37" s="1390">
        <v>43556</v>
      </c>
      <c r="X37" s="82">
        <v>3852874</v>
      </c>
      <c r="Y37" s="2448">
        <v>2923310</v>
      </c>
      <c r="Z37" s="2448">
        <v>2814776</v>
      </c>
      <c r="AA37" s="2448">
        <v>3678007</v>
      </c>
      <c r="AB37" s="2448">
        <v>2748443</v>
      </c>
      <c r="AC37" s="2448">
        <v>1307408</v>
      </c>
      <c r="AD37" s="2448">
        <v>120</v>
      </c>
      <c r="AE37" s="2448">
        <v>539543</v>
      </c>
      <c r="AF37" s="2448">
        <v>256611</v>
      </c>
      <c r="AG37" s="2448">
        <v>57306</v>
      </c>
      <c r="AH37" s="2448">
        <v>635</v>
      </c>
      <c r="AI37" s="2448">
        <v>11010</v>
      </c>
      <c r="AJ37" s="2448">
        <v>69880</v>
      </c>
      <c r="AK37" s="2448">
        <v>29785</v>
      </c>
      <c r="AL37" s="217">
        <v>57569</v>
      </c>
      <c r="AM37" s="91" t="s">
        <v>33</v>
      </c>
      <c r="AN37" s="670" t="s">
        <v>26</v>
      </c>
      <c r="AO37" s="93" t="s">
        <v>26</v>
      </c>
      <c r="AP37" s="94" t="s">
        <v>26</v>
      </c>
      <c r="AQ37" s="1390">
        <v>43556</v>
      </c>
      <c r="AR37" s="82">
        <v>811083</v>
      </c>
      <c r="AS37" s="2448">
        <v>496835</v>
      </c>
      <c r="AT37" s="2448">
        <v>379557</v>
      </c>
      <c r="AU37" s="2448">
        <v>756726</v>
      </c>
      <c r="AV37" s="2448">
        <v>442478</v>
      </c>
      <c r="AW37" s="2448">
        <v>225132</v>
      </c>
      <c r="AX37" s="2448">
        <v>11</v>
      </c>
      <c r="AY37" s="2448" t="s">
        <v>21</v>
      </c>
      <c r="AZ37" s="2448">
        <v>144331</v>
      </c>
      <c r="BA37" s="2448">
        <v>1157</v>
      </c>
      <c r="BB37" s="2448">
        <v>269</v>
      </c>
      <c r="BC37" s="2448">
        <v>4644</v>
      </c>
      <c r="BD37" s="2448">
        <v>25270</v>
      </c>
      <c r="BE37" s="2448">
        <v>2261</v>
      </c>
      <c r="BF37" s="217">
        <v>7757</v>
      </c>
      <c r="BG37" s="91" t="s">
        <v>33</v>
      </c>
      <c r="BH37" s="670" t="s">
        <v>26</v>
      </c>
      <c r="BI37" s="93" t="s">
        <v>26</v>
      </c>
      <c r="BJ37" s="94" t="s">
        <v>26</v>
      </c>
      <c r="BK37" s="1390">
        <v>43556</v>
      </c>
      <c r="BL37" s="82">
        <v>2133192</v>
      </c>
      <c r="BM37" s="2448">
        <v>1437015</v>
      </c>
      <c r="BN37" s="2448">
        <v>1406340</v>
      </c>
      <c r="BO37" s="2448">
        <v>2003455</v>
      </c>
      <c r="BP37" s="2448">
        <v>1307279</v>
      </c>
      <c r="BQ37" s="2448">
        <v>539615</v>
      </c>
      <c r="BR37" s="2448">
        <v>1048</v>
      </c>
      <c r="BS37" s="2448">
        <v>278736</v>
      </c>
      <c r="BT37" s="2448">
        <v>112637</v>
      </c>
      <c r="BU37" s="2448">
        <v>2239</v>
      </c>
      <c r="BV37" s="2448">
        <v>524</v>
      </c>
      <c r="BW37" s="2448">
        <v>4026</v>
      </c>
      <c r="BX37" s="2448">
        <v>18716</v>
      </c>
      <c r="BY37" s="2448">
        <v>3809</v>
      </c>
      <c r="BZ37" s="217">
        <v>29585</v>
      </c>
      <c r="CA37" s="91" t="s">
        <v>33</v>
      </c>
      <c r="CB37" s="670" t="s">
        <v>26</v>
      </c>
      <c r="CC37" s="74"/>
    </row>
    <row r="38" spans="1:82" s="4" customFormat="1" ht="19.5" customHeight="1">
      <c r="A38" s="93">
        <v>1</v>
      </c>
      <c r="B38" s="94" t="s">
        <v>2159</v>
      </c>
      <c r="C38" s="137">
        <v>43586</v>
      </c>
      <c r="D38" s="82">
        <v>2132653</v>
      </c>
      <c r="E38" s="2448">
        <v>1586847</v>
      </c>
      <c r="F38" s="2448">
        <v>1594618</v>
      </c>
      <c r="G38" s="2448">
        <v>1996055</v>
      </c>
      <c r="H38" s="2448">
        <v>1450249</v>
      </c>
      <c r="I38" s="2448">
        <v>595706</v>
      </c>
      <c r="J38" s="2448">
        <v>494</v>
      </c>
      <c r="K38" s="2448">
        <v>180766</v>
      </c>
      <c r="L38" s="2448">
        <v>185534</v>
      </c>
      <c r="M38" s="2448">
        <v>3029</v>
      </c>
      <c r="N38" s="2448">
        <v>840</v>
      </c>
      <c r="O38" s="2448">
        <v>3984</v>
      </c>
      <c r="P38" s="2448">
        <v>51682</v>
      </c>
      <c r="Q38" s="2448">
        <v>8978</v>
      </c>
      <c r="R38" s="217">
        <v>39045</v>
      </c>
      <c r="S38" s="91" t="s">
        <v>34</v>
      </c>
      <c r="T38" s="670" t="s">
        <v>26</v>
      </c>
      <c r="U38" s="93">
        <v>1</v>
      </c>
      <c r="V38" s="94" t="s">
        <v>2159</v>
      </c>
      <c r="W38" s="137">
        <v>43586</v>
      </c>
      <c r="X38" s="82">
        <v>3738018</v>
      </c>
      <c r="Y38" s="2448">
        <v>2799163</v>
      </c>
      <c r="Z38" s="2448">
        <v>2711448</v>
      </c>
      <c r="AA38" s="2448">
        <v>3569663</v>
      </c>
      <c r="AB38" s="2448">
        <v>2630808</v>
      </c>
      <c r="AC38" s="2448">
        <v>1221417</v>
      </c>
      <c r="AD38" s="2448">
        <v>134</v>
      </c>
      <c r="AE38" s="2448">
        <v>455488</v>
      </c>
      <c r="AF38" s="2448">
        <v>286015</v>
      </c>
      <c r="AG38" s="2448">
        <v>47129</v>
      </c>
      <c r="AH38" s="2448">
        <v>617</v>
      </c>
      <c r="AI38" s="2448">
        <v>8901</v>
      </c>
      <c r="AJ38" s="2448">
        <v>83529</v>
      </c>
      <c r="AK38" s="2448">
        <v>23612</v>
      </c>
      <c r="AL38" s="217">
        <v>60949</v>
      </c>
      <c r="AM38" s="91" t="s">
        <v>34</v>
      </c>
      <c r="AN38" s="670" t="s">
        <v>26</v>
      </c>
      <c r="AO38" s="93">
        <v>1</v>
      </c>
      <c r="AP38" s="94" t="s">
        <v>2159</v>
      </c>
      <c r="AQ38" s="137">
        <v>43586</v>
      </c>
      <c r="AR38" s="82">
        <v>872343</v>
      </c>
      <c r="AS38" s="2448">
        <v>546662</v>
      </c>
      <c r="AT38" s="2448">
        <v>427528</v>
      </c>
      <c r="AU38" s="2448">
        <v>813796</v>
      </c>
      <c r="AV38" s="2448">
        <v>488115</v>
      </c>
      <c r="AW38" s="2448">
        <v>244053</v>
      </c>
      <c r="AX38" s="2448">
        <v>11</v>
      </c>
      <c r="AY38" s="2448">
        <v>293</v>
      </c>
      <c r="AZ38" s="2448">
        <v>156229</v>
      </c>
      <c r="BA38" s="2448">
        <v>1228</v>
      </c>
      <c r="BB38" s="2448">
        <v>278</v>
      </c>
      <c r="BC38" s="2448">
        <v>4197</v>
      </c>
      <c r="BD38" s="2448">
        <v>27883</v>
      </c>
      <c r="BE38" s="2448">
        <v>3487</v>
      </c>
      <c r="BF38" s="217">
        <v>7782</v>
      </c>
      <c r="BG38" s="91" t="s">
        <v>34</v>
      </c>
      <c r="BH38" s="670" t="s">
        <v>26</v>
      </c>
      <c r="BI38" s="93">
        <v>1</v>
      </c>
      <c r="BJ38" s="94" t="s">
        <v>2159</v>
      </c>
      <c r="BK38" s="137">
        <v>43586</v>
      </c>
      <c r="BL38" s="82">
        <v>2135872</v>
      </c>
      <c r="BM38" s="2448">
        <v>1442523</v>
      </c>
      <c r="BN38" s="2448">
        <v>1406006</v>
      </c>
      <c r="BO38" s="2448">
        <v>1999933</v>
      </c>
      <c r="BP38" s="2448">
        <v>1306584</v>
      </c>
      <c r="BQ38" s="2448">
        <v>552267</v>
      </c>
      <c r="BR38" s="2448">
        <v>1055</v>
      </c>
      <c r="BS38" s="2448">
        <v>221413</v>
      </c>
      <c r="BT38" s="2448">
        <v>116126</v>
      </c>
      <c r="BU38" s="2448">
        <v>2438</v>
      </c>
      <c r="BV38" s="2448">
        <v>494</v>
      </c>
      <c r="BW38" s="2448">
        <v>3801</v>
      </c>
      <c r="BX38" s="2448">
        <v>18927</v>
      </c>
      <c r="BY38" s="2448">
        <v>4397</v>
      </c>
      <c r="BZ38" s="217">
        <v>30643</v>
      </c>
      <c r="CA38" s="91" t="s">
        <v>34</v>
      </c>
      <c r="CB38" s="670" t="s">
        <v>26</v>
      </c>
      <c r="CC38" s="74"/>
    </row>
    <row r="39" spans="1:82" s="4" customFormat="1" ht="19.5" customHeight="1">
      <c r="A39" s="93" t="s">
        <v>26</v>
      </c>
      <c r="B39" s="94" t="s">
        <v>26</v>
      </c>
      <c r="C39" s="1390">
        <v>43617</v>
      </c>
      <c r="D39" s="82">
        <v>1996542</v>
      </c>
      <c r="E39" s="2448">
        <v>1473462</v>
      </c>
      <c r="F39" s="2448">
        <v>1462917</v>
      </c>
      <c r="G39" s="2448">
        <v>1872749</v>
      </c>
      <c r="H39" s="2448">
        <v>1349668</v>
      </c>
      <c r="I39" s="2448">
        <v>484650</v>
      </c>
      <c r="J39" s="2448">
        <v>502</v>
      </c>
      <c r="K39" s="2448">
        <v>175347</v>
      </c>
      <c r="L39" s="2448">
        <v>120233</v>
      </c>
      <c r="M39" s="2448">
        <v>370</v>
      </c>
      <c r="N39" s="2448">
        <v>756</v>
      </c>
      <c r="O39" s="2448">
        <v>3423</v>
      </c>
      <c r="P39" s="2448">
        <v>20809</v>
      </c>
      <c r="Q39" s="2448">
        <v>13869</v>
      </c>
      <c r="R39" s="217">
        <v>36949</v>
      </c>
      <c r="S39" s="91" t="s">
        <v>35</v>
      </c>
      <c r="T39" s="670" t="s">
        <v>26</v>
      </c>
      <c r="U39" s="93" t="s">
        <v>26</v>
      </c>
      <c r="V39" s="94" t="s">
        <v>26</v>
      </c>
      <c r="W39" s="1390">
        <v>43617</v>
      </c>
      <c r="X39" s="82">
        <v>3498463</v>
      </c>
      <c r="Y39" s="2448">
        <v>2586271</v>
      </c>
      <c r="Z39" s="2448">
        <v>2525674</v>
      </c>
      <c r="AA39" s="2448">
        <v>3335402</v>
      </c>
      <c r="AB39" s="2448">
        <v>2423210</v>
      </c>
      <c r="AC39" s="2448">
        <v>1059662</v>
      </c>
      <c r="AD39" s="2448">
        <v>118</v>
      </c>
      <c r="AE39" s="2448">
        <v>325722</v>
      </c>
      <c r="AF39" s="2448">
        <v>278370</v>
      </c>
      <c r="AG39" s="2448">
        <v>48629</v>
      </c>
      <c r="AH39" s="2448">
        <v>581</v>
      </c>
      <c r="AI39" s="2448">
        <v>9415</v>
      </c>
      <c r="AJ39" s="2448">
        <v>69215</v>
      </c>
      <c r="AK39" s="2448">
        <v>16473</v>
      </c>
      <c r="AL39" s="217">
        <v>53845</v>
      </c>
      <c r="AM39" s="91" t="s">
        <v>35</v>
      </c>
      <c r="AN39" s="670" t="s">
        <v>26</v>
      </c>
      <c r="AO39" s="93" t="s">
        <v>26</v>
      </c>
      <c r="AP39" s="94" t="s">
        <v>26</v>
      </c>
      <c r="AQ39" s="1390">
        <v>43617</v>
      </c>
      <c r="AR39" s="82">
        <v>840571</v>
      </c>
      <c r="AS39" s="2448">
        <v>528318</v>
      </c>
      <c r="AT39" s="2448">
        <v>418811</v>
      </c>
      <c r="AU39" s="2448">
        <v>784320</v>
      </c>
      <c r="AV39" s="2448">
        <v>472066</v>
      </c>
      <c r="AW39" s="2448">
        <v>227506</v>
      </c>
      <c r="AX39" s="2448">
        <v>11</v>
      </c>
      <c r="AY39" s="2448">
        <v>595</v>
      </c>
      <c r="AZ39" s="2448">
        <v>148419</v>
      </c>
      <c r="BA39" s="2448">
        <v>1004</v>
      </c>
      <c r="BB39" s="2448">
        <v>271</v>
      </c>
      <c r="BC39" s="2448">
        <v>4302</v>
      </c>
      <c r="BD39" s="2448">
        <v>19661</v>
      </c>
      <c r="BE39" s="2448">
        <v>3309</v>
      </c>
      <c r="BF39" s="217">
        <v>7198</v>
      </c>
      <c r="BG39" s="91" t="s">
        <v>35</v>
      </c>
      <c r="BH39" s="670" t="s">
        <v>26</v>
      </c>
      <c r="BI39" s="93" t="s">
        <v>26</v>
      </c>
      <c r="BJ39" s="94" t="s">
        <v>26</v>
      </c>
      <c r="BK39" s="1390">
        <v>43617</v>
      </c>
      <c r="BL39" s="82">
        <v>2070612</v>
      </c>
      <c r="BM39" s="2448">
        <v>1390097</v>
      </c>
      <c r="BN39" s="2448">
        <v>1373761</v>
      </c>
      <c r="BO39" s="2448">
        <v>1935584</v>
      </c>
      <c r="BP39" s="2448">
        <v>1255070</v>
      </c>
      <c r="BQ39" s="2448">
        <v>514549</v>
      </c>
      <c r="BR39" s="2448">
        <v>1060</v>
      </c>
      <c r="BS39" s="2448">
        <v>244697</v>
      </c>
      <c r="BT39" s="2448">
        <v>107492</v>
      </c>
      <c r="BU39" s="2448">
        <v>2032</v>
      </c>
      <c r="BV39" s="2448">
        <v>485</v>
      </c>
      <c r="BW39" s="2448">
        <v>3932</v>
      </c>
      <c r="BX39" s="2448">
        <v>20351</v>
      </c>
      <c r="BY39" s="2448">
        <v>4481</v>
      </c>
      <c r="BZ39" s="217">
        <v>38930</v>
      </c>
      <c r="CA39" s="91" t="s">
        <v>35</v>
      </c>
      <c r="CB39" s="670" t="s">
        <v>26</v>
      </c>
      <c r="CC39" s="74"/>
    </row>
    <row r="40" spans="1:82" s="4" customFormat="1" ht="19.5" customHeight="1">
      <c r="A40" s="93" t="s">
        <v>26</v>
      </c>
      <c r="B40" s="94" t="s">
        <v>26</v>
      </c>
      <c r="C40" s="1390">
        <v>43647</v>
      </c>
      <c r="D40" s="82">
        <v>2098591</v>
      </c>
      <c r="E40" s="2448">
        <v>1552862</v>
      </c>
      <c r="F40" s="2448">
        <v>1548830</v>
      </c>
      <c r="G40" s="2448">
        <v>1963697</v>
      </c>
      <c r="H40" s="2448">
        <v>1417968</v>
      </c>
      <c r="I40" s="2448">
        <v>522054</v>
      </c>
      <c r="J40" s="2448">
        <v>710</v>
      </c>
      <c r="K40" s="2448">
        <v>157286</v>
      </c>
      <c r="L40" s="2448">
        <v>145121</v>
      </c>
      <c r="M40" s="2448">
        <v>5136</v>
      </c>
      <c r="N40" s="2448">
        <v>1217</v>
      </c>
      <c r="O40" s="2448">
        <v>3581</v>
      </c>
      <c r="P40" s="2448">
        <v>20942</v>
      </c>
      <c r="Q40" s="2448">
        <v>18031</v>
      </c>
      <c r="R40" s="217">
        <v>39726</v>
      </c>
      <c r="S40" s="91" t="s">
        <v>36</v>
      </c>
      <c r="T40" s="670" t="s">
        <v>26</v>
      </c>
      <c r="U40" s="93" t="s">
        <v>26</v>
      </c>
      <c r="V40" s="94" t="s">
        <v>26</v>
      </c>
      <c r="W40" s="1390">
        <v>43647</v>
      </c>
      <c r="X40" s="82">
        <v>3918396</v>
      </c>
      <c r="Y40" s="2448">
        <v>3000769</v>
      </c>
      <c r="Z40" s="2448">
        <v>2886984</v>
      </c>
      <c r="AA40" s="2448">
        <v>3737143</v>
      </c>
      <c r="AB40" s="2448">
        <v>2819516</v>
      </c>
      <c r="AC40" s="2448">
        <v>1395111</v>
      </c>
      <c r="AD40" s="2448">
        <v>138</v>
      </c>
      <c r="AE40" s="2448">
        <v>561125</v>
      </c>
      <c r="AF40" s="2448">
        <v>306537</v>
      </c>
      <c r="AG40" s="2448">
        <v>56387</v>
      </c>
      <c r="AH40" s="2448">
        <v>648</v>
      </c>
      <c r="AI40" s="2448">
        <v>8907</v>
      </c>
      <c r="AJ40" s="2448">
        <v>70525</v>
      </c>
      <c r="AK40" s="2448">
        <v>28878</v>
      </c>
      <c r="AL40" s="217">
        <v>61053</v>
      </c>
      <c r="AM40" s="91" t="s">
        <v>36</v>
      </c>
      <c r="AN40" s="670" t="s">
        <v>26</v>
      </c>
      <c r="AO40" s="93" t="s">
        <v>26</v>
      </c>
      <c r="AP40" s="94" t="s">
        <v>26</v>
      </c>
      <c r="AQ40" s="1390">
        <v>43647</v>
      </c>
      <c r="AR40" s="82">
        <v>834513</v>
      </c>
      <c r="AS40" s="2448">
        <v>520685</v>
      </c>
      <c r="AT40" s="2448">
        <v>419679</v>
      </c>
      <c r="AU40" s="2448">
        <v>779570</v>
      </c>
      <c r="AV40" s="2448">
        <v>465743</v>
      </c>
      <c r="AW40" s="2448">
        <v>233191</v>
      </c>
      <c r="AX40" s="2448">
        <v>38</v>
      </c>
      <c r="AY40" s="2448">
        <v>279</v>
      </c>
      <c r="AZ40" s="2448">
        <v>153109</v>
      </c>
      <c r="BA40" s="2448">
        <v>946</v>
      </c>
      <c r="BB40" s="2448">
        <v>278</v>
      </c>
      <c r="BC40" s="2448">
        <v>4220</v>
      </c>
      <c r="BD40" s="2448">
        <v>20997</v>
      </c>
      <c r="BE40" s="2448">
        <v>2848</v>
      </c>
      <c r="BF40" s="217">
        <v>8157</v>
      </c>
      <c r="BG40" s="91" t="s">
        <v>36</v>
      </c>
      <c r="BH40" s="670" t="s">
        <v>26</v>
      </c>
      <c r="BI40" s="93" t="s">
        <v>26</v>
      </c>
      <c r="BJ40" s="94" t="s">
        <v>26</v>
      </c>
      <c r="BK40" s="1390">
        <v>43647</v>
      </c>
      <c r="BL40" s="82">
        <v>2175846</v>
      </c>
      <c r="BM40" s="2448">
        <v>1464138</v>
      </c>
      <c r="BN40" s="2448">
        <v>1411181</v>
      </c>
      <c r="BO40" s="2448">
        <v>2028607</v>
      </c>
      <c r="BP40" s="2448">
        <v>1316900</v>
      </c>
      <c r="BQ40" s="2448">
        <v>500113</v>
      </c>
      <c r="BR40" s="2448">
        <v>1185</v>
      </c>
      <c r="BS40" s="2448">
        <v>251037</v>
      </c>
      <c r="BT40" s="2448">
        <v>75845</v>
      </c>
      <c r="BU40" s="2448">
        <v>2496</v>
      </c>
      <c r="BV40" s="2448">
        <v>499</v>
      </c>
      <c r="BW40" s="2448">
        <v>3949</v>
      </c>
      <c r="BX40" s="2448">
        <v>19488</v>
      </c>
      <c r="BY40" s="2448">
        <v>6794</v>
      </c>
      <c r="BZ40" s="217">
        <v>44608</v>
      </c>
      <c r="CA40" s="91" t="s">
        <v>36</v>
      </c>
      <c r="CB40" s="670" t="s">
        <v>26</v>
      </c>
      <c r="CC40" s="74"/>
    </row>
    <row r="41" spans="1:82" ht="19.5" customHeight="1">
      <c r="A41" s="93" t="s">
        <v>26</v>
      </c>
      <c r="B41" s="94" t="s">
        <v>26</v>
      </c>
      <c r="C41" s="1390">
        <v>43678</v>
      </c>
      <c r="D41" s="82">
        <v>2138771</v>
      </c>
      <c r="E41" s="2448">
        <v>1620481</v>
      </c>
      <c r="F41" s="2448">
        <v>1589615</v>
      </c>
      <c r="G41" s="2448">
        <v>2018214</v>
      </c>
      <c r="H41" s="2448">
        <v>1499925</v>
      </c>
      <c r="I41" s="2448">
        <v>639285</v>
      </c>
      <c r="J41" s="2448">
        <v>408</v>
      </c>
      <c r="K41" s="2448">
        <v>145499</v>
      </c>
      <c r="L41" s="2448">
        <v>228281</v>
      </c>
      <c r="M41" s="2448">
        <v>2024</v>
      </c>
      <c r="N41" s="2448">
        <v>1062</v>
      </c>
      <c r="O41" s="2448">
        <v>2344</v>
      </c>
      <c r="P41" s="2448">
        <v>67116</v>
      </c>
      <c r="Q41" s="2448">
        <v>14706</v>
      </c>
      <c r="R41" s="217">
        <v>43989</v>
      </c>
      <c r="S41" s="91" t="s">
        <v>37</v>
      </c>
      <c r="T41" s="670" t="s">
        <v>26</v>
      </c>
      <c r="U41" s="93" t="s">
        <v>26</v>
      </c>
      <c r="V41" s="94" t="s">
        <v>26</v>
      </c>
      <c r="W41" s="1390">
        <v>43678</v>
      </c>
      <c r="X41" s="82">
        <v>3973388</v>
      </c>
      <c r="Y41" s="2448">
        <v>3038753</v>
      </c>
      <c r="Z41" s="2448">
        <v>2918746</v>
      </c>
      <c r="AA41" s="2448">
        <v>3786008</v>
      </c>
      <c r="AB41" s="2448">
        <v>2851374</v>
      </c>
      <c r="AC41" s="2448">
        <v>1397408</v>
      </c>
      <c r="AD41" s="2448">
        <v>79</v>
      </c>
      <c r="AE41" s="2448">
        <v>562444</v>
      </c>
      <c r="AF41" s="2448">
        <v>301116</v>
      </c>
      <c r="AG41" s="2448">
        <v>56840</v>
      </c>
      <c r="AH41" s="2448">
        <v>621</v>
      </c>
      <c r="AI41" s="2448">
        <v>9071</v>
      </c>
      <c r="AJ41" s="2448">
        <v>71996</v>
      </c>
      <c r="AK41" s="2448">
        <v>34285</v>
      </c>
      <c r="AL41" s="217">
        <v>63085</v>
      </c>
      <c r="AM41" s="91" t="s">
        <v>37</v>
      </c>
      <c r="AN41" s="670" t="s">
        <v>26</v>
      </c>
      <c r="AO41" s="93" t="s">
        <v>26</v>
      </c>
      <c r="AP41" s="94" t="s">
        <v>26</v>
      </c>
      <c r="AQ41" s="1390">
        <v>43678</v>
      </c>
      <c r="AR41" s="82">
        <v>849442</v>
      </c>
      <c r="AS41" s="2448">
        <v>527126</v>
      </c>
      <c r="AT41" s="2448">
        <v>407627</v>
      </c>
      <c r="AU41" s="2448">
        <v>795980</v>
      </c>
      <c r="AV41" s="2448">
        <v>473664</v>
      </c>
      <c r="AW41" s="2448">
        <v>232485</v>
      </c>
      <c r="AX41" s="2448">
        <v>15</v>
      </c>
      <c r="AY41" s="2448">
        <v>416</v>
      </c>
      <c r="AZ41" s="2448">
        <v>149948</v>
      </c>
      <c r="BA41" s="2448">
        <v>2875</v>
      </c>
      <c r="BB41" s="2448">
        <v>290</v>
      </c>
      <c r="BC41" s="2448">
        <v>4045</v>
      </c>
      <c r="BD41" s="2448">
        <v>22390</v>
      </c>
      <c r="BE41" s="2448">
        <v>2719</v>
      </c>
      <c r="BF41" s="217">
        <v>7860</v>
      </c>
      <c r="BG41" s="91" t="s">
        <v>37</v>
      </c>
      <c r="BH41" s="670" t="s">
        <v>26</v>
      </c>
      <c r="BI41" s="93" t="s">
        <v>26</v>
      </c>
      <c r="BJ41" s="94" t="s">
        <v>26</v>
      </c>
      <c r="BK41" s="1390">
        <v>43678</v>
      </c>
      <c r="BL41" s="82">
        <v>2152234</v>
      </c>
      <c r="BM41" s="2448">
        <v>1473002</v>
      </c>
      <c r="BN41" s="2448">
        <v>1396924</v>
      </c>
      <c r="BO41" s="2448">
        <v>2009001</v>
      </c>
      <c r="BP41" s="2448">
        <v>1329769</v>
      </c>
      <c r="BQ41" s="2448">
        <v>544381</v>
      </c>
      <c r="BR41" s="2448">
        <v>842</v>
      </c>
      <c r="BS41" s="2448">
        <v>261952</v>
      </c>
      <c r="BT41" s="2448">
        <v>118269</v>
      </c>
      <c r="BU41" s="2448">
        <v>1859</v>
      </c>
      <c r="BV41" s="2448">
        <v>460</v>
      </c>
      <c r="BW41" s="2448">
        <v>3946</v>
      </c>
      <c r="BX41" s="2448">
        <v>17650</v>
      </c>
      <c r="BY41" s="2448">
        <v>6871</v>
      </c>
      <c r="BZ41" s="217">
        <v>39979</v>
      </c>
      <c r="CA41" s="91" t="s">
        <v>37</v>
      </c>
      <c r="CB41" s="670" t="s">
        <v>26</v>
      </c>
      <c r="CC41" s="74"/>
      <c r="CD41" s="4"/>
    </row>
    <row r="42" spans="1:82" ht="19.5" customHeight="1">
      <c r="A42" s="93" t="s">
        <v>26</v>
      </c>
      <c r="B42" s="94" t="s">
        <v>26</v>
      </c>
      <c r="C42" s="1390">
        <v>43709</v>
      </c>
      <c r="D42" s="82">
        <v>2056189</v>
      </c>
      <c r="E42" s="2448">
        <v>1553295</v>
      </c>
      <c r="F42" s="2448">
        <v>1518020</v>
      </c>
      <c r="G42" s="2448">
        <v>1935590</v>
      </c>
      <c r="H42" s="2448">
        <v>1432696</v>
      </c>
      <c r="I42" s="2448">
        <v>580178</v>
      </c>
      <c r="J42" s="2448">
        <v>600</v>
      </c>
      <c r="K42" s="2448">
        <v>149307</v>
      </c>
      <c r="L42" s="2448">
        <v>189419</v>
      </c>
      <c r="M42" s="2448">
        <v>567</v>
      </c>
      <c r="N42" s="2448">
        <v>835</v>
      </c>
      <c r="O42" s="2448">
        <v>2575</v>
      </c>
      <c r="P42" s="2448">
        <v>75864</v>
      </c>
      <c r="Q42" s="2448">
        <v>13520</v>
      </c>
      <c r="R42" s="217">
        <v>37999</v>
      </c>
      <c r="S42" s="91" t="s">
        <v>38</v>
      </c>
      <c r="T42" s="670" t="s">
        <v>26</v>
      </c>
      <c r="U42" s="93" t="s">
        <v>26</v>
      </c>
      <c r="V42" s="94" t="s">
        <v>26</v>
      </c>
      <c r="W42" s="1390">
        <v>43709</v>
      </c>
      <c r="X42" s="82">
        <v>3656739</v>
      </c>
      <c r="Y42" s="2448">
        <v>2775734</v>
      </c>
      <c r="Z42" s="2448">
        <v>2665526</v>
      </c>
      <c r="AA42" s="2448">
        <v>3474395</v>
      </c>
      <c r="AB42" s="2448">
        <v>2593389</v>
      </c>
      <c r="AC42" s="2448">
        <v>1218683</v>
      </c>
      <c r="AD42" s="2448">
        <v>100</v>
      </c>
      <c r="AE42" s="2448">
        <v>536574</v>
      </c>
      <c r="AF42" s="2448">
        <v>193262</v>
      </c>
      <c r="AG42" s="2448">
        <v>59421</v>
      </c>
      <c r="AH42" s="2448">
        <v>596</v>
      </c>
      <c r="AI42" s="2448">
        <v>8871</v>
      </c>
      <c r="AJ42" s="2448">
        <v>72273</v>
      </c>
      <c r="AK42" s="2448">
        <v>33014</v>
      </c>
      <c r="AL42" s="217">
        <v>61065</v>
      </c>
      <c r="AM42" s="91" t="s">
        <v>38</v>
      </c>
      <c r="AN42" s="670" t="s">
        <v>26</v>
      </c>
      <c r="AO42" s="93" t="s">
        <v>26</v>
      </c>
      <c r="AP42" s="94" t="s">
        <v>26</v>
      </c>
      <c r="AQ42" s="1390">
        <v>43709</v>
      </c>
      <c r="AR42" s="82">
        <v>826869</v>
      </c>
      <c r="AS42" s="2448">
        <v>522726</v>
      </c>
      <c r="AT42" s="2448">
        <v>401550</v>
      </c>
      <c r="AU42" s="2448">
        <v>776160</v>
      </c>
      <c r="AV42" s="2448">
        <v>472018</v>
      </c>
      <c r="AW42" s="2448">
        <v>237042</v>
      </c>
      <c r="AX42" s="2448">
        <v>13</v>
      </c>
      <c r="AY42" s="2448">
        <v>735</v>
      </c>
      <c r="AZ42" s="2448">
        <v>148549</v>
      </c>
      <c r="BA42" s="2448">
        <v>980</v>
      </c>
      <c r="BB42" s="2448">
        <v>305</v>
      </c>
      <c r="BC42" s="2448">
        <v>4256</v>
      </c>
      <c r="BD42" s="2448">
        <v>23278</v>
      </c>
      <c r="BE42" s="2448">
        <v>3137</v>
      </c>
      <c r="BF42" s="217">
        <v>6850</v>
      </c>
      <c r="BG42" s="91" t="s">
        <v>38</v>
      </c>
      <c r="BH42" s="670" t="s">
        <v>26</v>
      </c>
      <c r="BI42" s="93" t="s">
        <v>26</v>
      </c>
      <c r="BJ42" s="94" t="s">
        <v>26</v>
      </c>
      <c r="BK42" s="1390">
        <v>43709</v>
      </c>
      <c r="BL42" s="82">
        <v>2097268</v>
      </c>
      <c r="BM42" s="2448">
        <v>1430957</v>
      </c>
      <c r="BN42" s="2448">
        <v>1382265</v>
      </c>
      <c r="BO42" s="2448">
        <v>1957851</v>
      </c>
      <c r="BP42" s="2448">
        <v>1291540</v>
      </c>
      <c r="BQ42" s="2448">
        <v>527903</v>
      </c>
      <c r="BR42" s="2448">
        <v>1064</v>
      </c>
      <c r="BS42" s="2448">
        <v>254722</v>
      </c>
      <c r="BT42" s="2448">
        <v>115147</v>
      </c>
      <c r="BU42" s="2448">
        <v>2029</v>
      </c>
      <c r="BV42" s="2448">
        <v>416</v>
      </c>
      <c r="BW42" s="2448">
        <v>4094</v>
      </c>
      <c r="BX42" s="2448">
        <v>17157</v>
      </c>
      <c r="BY42" s="2448">
        <v>6801</v>
      </c>
      <c r="BZ42" s="217">
        <v>39699</v>
      </c>
      <c r="CA42" s="91" t="s">
        <v>38</v>
      </c>
      <c r="CB42" s="670" t="s">
        <v>26</v>
      </c>
      <c r="CC42" s="74"/>
      <c r="CD42" s="4"/>
    </row>
    <row r="43" spans="1:82" ht="19.5" customHeight="1">
      <c r="A43" s="93" t="s">
        <v>26</v>
      </c>
      <c r="B43" s="94" t="s">
        <v>26</v>
      </c>
      <c r="C43" s="1390">
        <v>43739</v>
      </c>
      <c r="D43" s="82">
        <v>2136652</v>
      </c>
      <c r="E43" s="2448">
        <v>1613781</v>
      </c>
      <c r="F43" s="2448">
        <v>1589809</v>
      </c>
      <c r="G43" s="2448">
        <v>2015102</v>
      </c>
      <c r="H43" s="2448">
        <v>1492231</v>
      </c>
      <c r="I43" s="2448">
        <v>635403</v>
      </c>
      <c r="J43" s="2448">
        <v>536</v>
      </c>
      <c r="K43" s="2448">
        <v>167685</v>
      </c>
      <c r="L43" s="2448">
        <v>217567</v>
      </c>
      <c r="M43" s="2448">
        <v>1608</v>
      </c>
      <c r="N43" s="2448">
        <v>701</v>
      </c>
      <c r="O43" s="2448">
        <v>4044</v>
      </c>
      <c r="P43" s="2448">
        <v>74267</v>
      </c>
      <c r="Q43" s="2448">
        <v>17168</v>
      </c>
      <c r="R43" s="217">
        <v>45397</v>
      </c>
      <c r="S43" s="91" t="s">
        <v>39</v>
      </c>
      <c r="T43" s="670" t="s">
        <v>26</v>
      </c>
      <c r="U43" s="93" t="s">
        <v>26</v>
      </c>
      <c r="V43" s="94" t="s">
        <v>26</v>
      </c>
      <c r="W43" s="1390">
        <v>43739</v>
      </c>
      <c r="X43" s="82">
        <v>3677515</v>
      </c>
      <c r="Y43" s="2448">
        <v>2773270</v>
      </c>
      <c r="Z43" s="2448">
        <v>2646524</v>
      </c>
      <c r="AA43" s="2448">
        <v>3496474</v>
      </c>
      <c r="AB43" s="2448">
        <v>2592229</v>
      </c>
      <c r="AC43" s="2448">
        <v>1208338</v>
      </c>
      <c r="AD43" s="2448">
        <v>133</v>
      </c>
      <c r="AE43" s="2448">
        <v>550915</v>
      </c>
      <c r="AF43" s="2448">
        <v>187133</v>
      </c>
      <c r="AG43" s="2448">
        <v>35966</v>
      </c>
      <c r="AH43" s="2448">
        <v>663</v>
      </c>
      <c r="AI43" s="2448">
        <v>10520</v>
      </c>
      <c r="AJ43" s="2448">
        <v>81109</v>
      </c>
      <c r="AK43" s="2448">
        <v>35468</v>
      </c>
      <c r="AL43" s="217">
        <v>64475</v>
      </c>
      <c r="AM43" s="91" t="s">
        <v>39</v>
      </c>
      <c r="AN43" s="670" t="s">
        <v>26</v>
      </c>
      <c r="AO43" s="93" t="s">
        <v>26</v>
      </c>
      <c r="AP43" s="94" t="s">
        <v>26</v>
      </c>
      <c r="AQ43" s="1390">
        <v>43739</v>
      </c>
      <c r="AR43" s="82">
        <v>800100</v>
      </c>
      <c r="AS43" s="2448">
        <v>492610</v>
      </c>
      <c r="AT43" s="2448">
        <v>377811</v>
      </c>
      <c r="AU43" s="2448">
        <v>743875</v>
      </c>
      <c r="AV43" s="2448">
        <v>436385</v>
      </c>
      <c r="AW43" s="2448">
        <v>223183</v>
      </c>
      <c r="AX43" s="2448">
        <v>14</v>
      </c>
      <c r="AY43" s="2448">
        <v>1160</v>
      </c>
      <c r="AZ43" s="2448">
        <v>132668</v>
      </c>
      <c r="BA43" s="2448">
        <v>2716</v>
      </c>
      <c r="BB43" s="2448">
        <v>303</v>
      </c>
      <c r="BC43" s="2448">
        <v>3924</v>
      </c>
      <c r="BD43" s="2448">
        <v>29868</v>
      </c>
      <c r="BE43" s="2448">
        <v>2313</v>
      </c>
      <c r="BF43" s="217">
        <v>8362</v>
      </c>
      <c r="BG43" s="91" t="s">
        <v>39</v>
      </c>
      <c r="BH43" s="670" t="s">
        <v>26</v>
      </c>
      <c r="BI43" s="93" t="s">
        <v>26</v>
      </c>
      <c r="BJ43" s="94" t="s">
        <v>26</v>
      </c>
      <c r="BK43" s="1390">
        <v>43739</v>
      </c>
      <c r="BL43" s="82">
        <v>2185214</v>
      </c>
      <c r="BM43" s="2448">
        <v>1507117</v>
      </c>
      <c r="BN43" s="2448">
        <v>1461759</v>
      </c>
      <c r="BO43" s="2448">
        <v>2045094</v>
      </c>
      <c r="BP43" s="2448">
        <v>1366997</v>
      </c>
      <c r="BQ43" s="2448">
        <v>567971</v>
      </c>
      <c r="BR43" s="2448">
        <v>1190</v>
      </c>
      <c r="BS43" s="2448">
        <v>271963</v>
      </c>
      <c r="BT43" s="2448">
        <v>118495</v>
      </c>
      <c r="BU43" s="2448">
        <v>2067</v>
      </c>
      <c r="BV43" s="2448">
        <v>560</v>
      </c>
      <c r="BW43" s="2448">
        <v>5209</v>
      </c>
      <c r="BX43" s="2448">
        <v>16458</v>
      </c>
      <c r="BY43" s="2448">
        <v>5999</v>
      </c>
      <c r="BZ43" s="217">
        <v>34044</v>
      </c>
      <c r="CA43" s="91" t="s">
        <v>39</v>
      </c>
      <c r="CB43" s="670" t="s">
        <v>26</v>
      </c>
      <c r="CC43" s="74"/>
      <c r="CD43" s="4"/>
    </row>
    <row r="44" spans="1:82" ht="19.5" customHeight="1">
      <c r="A44" s="93" t="s">
        <v>26</v>
      </c>
      <c r="B44" s="94" t="s">
        <v>26</v>
      </c>
      <c r="C44" s="1390">
        <v>43770</v>
      </c>
      <c r="D44" s="82">
        <v>2053235</v>
      </c>
      <c r="E44" s="2448">
        <v>1556126</v>
      </c>
      <c r="F44" s="2448">
        <v>1523766</v>
      </c>
      <c r="G44" s="2448">
        <v>1937174</v>
      </c>
      <c r="H44" s="2448">
        <v>1440065</v>
      </c>
      <c r="I44" s="2448">
        <v>625820</v>
      </c>
      <c r="J44" s="2448">
        <v>504</v>
      </c>
      <c r="K44" s="2448">
        <v>138160</v>
      </c>
      <c r="L44" s="2448">
        <v>215979</v>
      </c>
      <c r="M44" s="2448">
        <v>1425</v>
      </c>
      <c r="N44" s="2448">
        <v>592</v>
      </c>
      <c r="O44" s="2448">
        <v>3419</v>
      </c>
      <c r="P44" s="2448">
        <v>72093</v>
      </c>
      <c r="Q44" s="2448">
        <v>14476</v>
      </c>
      <c r="R44" s="217">
        <v>33732</v>
      </c>
      <c r="S44" s="91" t="s">
        <v>40</v>
      </c>
      <c r="T44" s="670" t="s">
        <v>26</v>
      </c>
      <c r="U44" s="93" t="s">
        <v>26</v>
      </c>
      <c r="V44" s="94" t="s">
        <v>26</v>
      </c>
      <c r="W44" s="1390">
        <v>43770</v>
      </c>
      <c r="X44" s="82">
        <v>3601776</v>
      </c>
      <c r="Y44" s="2448">
        <v>2779021</v>
      </c>
      <c r="Z44" s="2448">
        <v>2630310</v>
      </c>
      <c r="AA44" s="2448">
        <v>3428987</v>
      </c>
      <c r="AB44" s="2448">
        <v>2606232</v>
      </c>
      <c r="AC44" s="2448">
        <v>1289142</v>
      </c>
      <c r="AD44" s="2448">
        <v>142</v>
      </c>
      <c r="AE44" s="2448">
        <v>559424</v>
      </c>
      <c r="AF44" s="2448">
        <v>232521</v>
      </c>
      <c r="AG44" s="2448">
        <v>51207</v>
      </c>
      <c r="AH44" s="2448">
        <v>614</v>
      </c>
      <c r="AI44" s="2448">
        <v>10532</v>
      </c>
      <c r="AJ44" s="2448">
        <v>98896</v>
      </c>
      <c r="AK44" s="2448">
        <v>31228</v>
      </c>
      <c r="AL44" s="217">
        <v>64087</v>
      </c>
      <c r="AM44" s="91" t="s">
        <v>40</v>
      </c>
      <c r="AN44" s="670" t="s">
        <v>26</v>
      </c>
      <c r="AO44" s="93" t="s">
        <v>26</v>
      </c>
      <c r="AP44" s="94" t="s">
        <v>26</v>
      </c>
      <c r="AQ44" s="1390">
        <v>43770</v>
      </c>
      <c r="AR44" s="82">
        <v>809031</v>
      </c>
      <c r="AS44" s="2448">
        <v>518350</v>
      </c>
      <c r="AT44" s="2448">
        <v>400551</v>
      </c>
      <c r="AU44" s="2448">
        <v>756792</v>
      </c>
      <c r="AV44" s="2448">
        <v>466111</v>
      </c>
      <c r="AW44" s="2448">
        <v>241182</v>
      </c>
      <c r="AX44" s="2448">
        <v>15</v>
      </c>
      <c r="AY44" s="2448">
        <v>468</v>
      </c>
      <c r="AZ44" s="2448">
        <v>148150</v>
      </c>
      <c r="BA44" s="2448">
        <v>783</v>
      </c>
      <c r="BB44" s="2448">
        <v>287</v>
      </c>
      <c r="BC44" s="2448">
        <v>4262</v>
      </c>
      <c r="BD44" s="2448">
        <v>33824</v>
      </c>
      <c r="BE44" s="2448">
        <v>2339</v>
      </c>
      <c r="BF44" s="217">
        <v>8254</v>
      </c>
      <c r="BG44" s="91" t="s">
        <v>40</v>
      </c>
      <c r="BH44" s="670" t="s">
        <v>26</v>
      </c>
      <c r="BI44" s="93" t="s">
        <v>26</v>
      </c>
      <c r="BJ44" s="94" t="s">
        <v>26</v>
      </c>
      <c r="BK44" s="1390">
        <v>43770</v>
      </c>
      <c r="BL44" s="82">
        <v>2113625</v>
      </c>
      <c r="BM44" s="2448">
        <v>1440707</v>
      </c>
      <c r="BN44" s="2448">
        <v>1397336</v>
      </c>
      <c r="BO44" s="2448">
        <v>1987696</v>
      </c>
      <c r="BP44" s="2448">
        <v>1314778</v>
      </c>
      <c r="BQ44" s="2448">
        <v>547312</v>
      </c>
      <c r="BR44" s="2448">
        <v>1096</v>
      </c>
      <c r="BS44" s="2448">
        <v>269833</v>
      </c>
      <c r="BT44" s="2448">
        <v>113859</v>
      </c>
      <c r="BU44" s="2448">
        <v>2272</v>
      </c>
      <c r="BV44" s="2448">
        <v>540</v>
      </c>
      <c r="BW44" s="2448">
        <v>4945</v>
      </c>
      <c r="BX44" s="2448">
        <v>20721</v>
      </c>
      <c r="BY44" s="2448">
        <v>4730</v>
      </c>
      <c r="BZ44" s="217">
        <v>35193</v>
      </c>
      <c r="CA44" s="91" t="s">
        <v>40</v>
      </c>
      <c r="CB44" s="670" t="s">
        <v>26</v>
      </c>
      <c r="CC44" s="74"/>
      <c r="CD44" s="4"/>
    </row>
    <row r="45" spans="1:82" ht="19.5" customHeight="1">
      <c r="A45" s="1172" t="s">
        <v>26</v>
      </c>
      <c r="B45" s="1173" t="s">
        <v>26</v>
      </c>
      <c r="C45" s="1391">
        <v>43800</v>
      </c>
      <c r="D45" s="107">
        <v>2137189</v>
      </c>
      <c r="E45" s="2449">
        <v>1630469</v>
      </c>
      <c r="F45" s="2449">
        <v>1588609</v>
      </c>
      <c r="G45" s="2449">
        <v>2022800</v>
      </c>
      <c r="H45" s="2449">
        <v>1516080</v>
      </c>
      <c r="I45" s="2449">
        <v>637731</v>
      </c>
      <c r="J45" s="2449">
        <v>496</v>
      </c>
      <c r="K45" s="2449">
        <v>161369</v>
      </c>
      <c r="L45" s="2449">
        <v>181516</v>
      </c>
      <c r="M45" s="2449">
        <v>769</v>
      </c>
      <c r="N45" s="2449">
        <v>649</v>
      </c>
      <c r="O45" s="2449">
        <v>2754</v>
      </c>
      <c r="P45" s="2449">
        <v>76085</v>
      </c>
      <c r="Q45" s="2449">
        <v>16163</v>
      </c>
      <c r="R45" s="512">
        <v>43436</v>
      </c>
      <c r="S45" s="108" t="s">
        <v>41</v>
      </c>
      <c r="T45" s="673" t="s">
        <v>26</v>
      </c>
      <c r="U45" s="1172" t="s">
        <v>26</v>
      </c>
      <c r="V45" s="1173" t="s">
        <v>26</v>
      </c>
      <c r="W45" s="1391">
        <v>43800</v>
      </c>
      <c r="X45" s="107">
        <v>3878811</v>
      </c>
      <c r="Y45" s="2449">
        <v>2990197</v>
      </c>
      <c r="Z45" s="2449">
        <v>2836826</v>
      </c>
      <c r="AA45" s="2449">
        <v>3698435</v>
      </c>
      <c r="AB45" s="2449">
        <v>2809822</v>
      </c>
      <c r="AC45" s="2449">
        <v>1397886</v>
      </c>
      <c r="AD45" s="2449">
        <v>99</v>
      </c>
      <c r="AE45" s="2449">
        <v>583884</v>
      </c>
      <c r="AF45" s="2449">
        <v>308628</v>
      </c>
      <c r="AG45" s="2449">
        <v>39412</v>
      </c>
      <c r="AH45" s="2449">
        <v>657</v>
      </c>
      <c r="AI45" s="2449">
        <v>9991</v>
      </c>
      <c r="AJ45" s="2449">
        <v>85778</v>
      </c>
      <c r="AK45" s="2449">
        <v>33627</v>
      </c>
      <c r="AL45" s="512">
        <v>62865</v>
      </c>
      <c r="AM45" s="108" t="s">
        <v>41</v>
      </c>
      <c r="AN45" s="673" t="s">
        <v>26</v>
      </c>
      <c r="AO45" s="1172" t="s">
        <v>26</v>
      </c>
      <c r="AP45" s="1173" t="s">
        <v>26</v>
      </c>
      <c r="AQ45" s="1391">
        <v>43800</v>
      </c>
      <c r="AR45" s="107">
        <v>797175</v>
      </c>
      <c r="AS45" s="2449">
        <v>526108</v>
      </c>
      <c r="AT45" s="2449">
        <v>413577</v>
      </c>
      <c r="AU45" s="2449">
        <v>742378</v>
      </c>
      <c r="AV45" s="2449">
        <v>471311</v>
      </c>
      <c r="AW45" s="2449">
        <v>237081</v>
      </c>
      <c r="AX45" s="2449">
        <v>16</v>
      </c>
      <c r="AY45" s="2449">
        <v>504</v>
      </c>
      <c r="AZ45" s="2449">
        <v>152656</v>
      </c>
      <c r="BA45" s="2449">
        <v>1040</v>
      </c>
      <c r="BB45" s="2449">
        <v>296</v>
      </c>
      <c r="BC45" s="2449">
        <v>3869</v>
      </c>
      <c r="BD45" s="2449">
        <v>24961</v>
      </c>
      <c r="BE45" s="2449">
        <v>2387</v>
      </c>
      <c r="BF45" s="512">
        <v>7901</v>
      </c>
      <c r="BG45" s="108" t="s">
        <v>41</v>
      </c>
      <c r="BH45" s="673" t="s">
        <v>26</v>
      </c>
      <c r="BI45" s="1172" t="s">
        <v>26</v>
      </c>
      <c r="BJ45" s="1173" t="s">
        <v>26</v>
      </c>
      <c r="BK45" s="1391">
        <v>43800</v>
      </c>
      <c r="BL45" s="107">
        <v>2131264</v>
      </c>
      <c r="BM45" s="2449">
        <v>1447307</v>
      </c>
      <c r="BN45" s="2449">
        <v>1378417</v>
      </c>
      <c r="BO45" s="2449">
        <v>2003575</v>
      </c>
      <c r="BP45" s="2449">
        <v>1319618</v>
      </c>
      <c r="BQ45" s="2449">
        <v>549849</v>
      </c>
      <c r="BR45" s="2449">
        <v>966</v>
      </c>
      <c r="BS45" s="2449">
        <v>256746</v>
      </c>
      <c r="BT45" s="2449">
        <v>118128</v>
      </c>
      <c r="BU45" s="2449">
        <v>2231</v>
      </c>
      <c r="BV45" s="2449">
        <v>525</v>
      </c>
      <c r="BW45" s="2449">
        <v>4403</v>
      </c>
      <c r="BX45" s="2449">
        <v>21275</v>
      </c>
      <c r="BY45" s="2449">
        <v>8975</v>
      </c>
      <c r="BZ45" s="512">
        <v>40363</v>
      </c>
      <c r="CA45" s="108" t="s">
        <v>41</v>
      </c>
      <c r="CB45" s="673" t="s">
        <v>26</v>
      </c>
      <c r="CC45" s="74"/>
      <c r="CD45" s="4"/>
    </row>
    <row r="46" spans="1:82" ht="19.5" customHeight="1">
      <c r="A46" s="1267"/>
      <c r="B46" s="1267"/>
      <c r="C46" s="1267"/>
      <c r="D46" s="16"/>
      <c r="E46" s="16"/>
      <c r="F46" s="16"/>
      <c r="G46" s="16"/>
      <c r="H46" s="16"/>
      <c r="I46" s="16"/>
      <c r="J46" s="16"/>
      <c r="K46" s="16"/>
      <c r="L46" s="16"/>
      <c r="M46" s="16"/>
      <c r="N46" s="16"/>
      <c r="O46" s="16"/>
      <c r="P46" s="16"/>
      <c r="Q46" s="35"/>
      <c r="R46" s="35"/>
      <c r="S46" s="1267"/>
      <c r="T46" s="1267"/>
      <c r="U46" s="1267"/>
      <c r="V46" s="16"/>
      <c r="W46" s="16"/>
      <c r="X46" s="16"/>
      <c r="Y46" s="16"/>
      <c r="Z46" s="16"/>
      <c r="AA46" s="16"/>
      <c r="AB46" s="16"/>
      <c r="AC46" s="16"/>
      <c r="AD46" s="16"/>
      <c r="AE46" s="16"/>
      <c r="AF46" s="16"/>
      <c r="AG46" s="16"/>
      <c r="AH46" s="16"/>
      <c r="AI46" s="35"/>
      <c r="AJ46" s="35"/>
      <c r="AK46" s="1267"/>
      <c r="AL46" s="1267"/>
      <c r="AM46" s="1267"/>
      <c r="AN46" s="1267"/>
      <c r="AO46" s="16"/>
      <c r="AP46" s="16"/>
      <c r="AQ46" s="16"/>
      <c r="AR46" s="16"/>
      <c r="AS46" s="16"/>
      <c r="AT46" s="16"/>
      <c r="AU46" s="16"/>
      <c r="AV46" s="16"/>
      <c r="AW46" s="16"/>
      <c r="AX46" s="16"/>
      <c r="AY46" s="16"/>
      <c r="AZ46" s="16"/>
      <c r="BA46" s="35"/>
      <c r="BB46" s="35"/>
      <c r="BC46" s="1267"/>
      <c r="BD46" s="1267"/>
      <c r="BE46" s="1267"/>
      <c r="BF46" s="16"/>
      <c r="BG46" s="1267"/>
      <c r="BH46" s="1267"/>
      <c r="BI46" s="16"/>
      <c r="BJ46" s="16"/>
      <c r="BK46" s="16"/>
      <c r="BL46" s="16"/>
      <c r="BM46" s="16"/>
      <c r="BN46" s="16"/>
      <c r="BO46" s="16"/>
      <c r="BP46" s="16"/>
      <c r="BQ46" s="16"/>
      <c r="BR46" s="35"/>
      <c r="BU46" s="4"/>
      <c r="BV46" s="4"/>
      <c r="CA46" s="1267"/>
      <c r="CB46" s="1267"/>
    </row>
    <row r="47" spans="1:82" s="388" customFormat="1" ht="19.5" customHeight="1">
      <c r="A47" s="2575" t="s">
        <v>737</v>
      </c>
      <c r="B47" s="2575"/>
      <c r="C47" s="2796"/>
      <c r="D47" s="2811" t="s">
        <v>1170</v>
      </c>
      <c r="E47" s="2812"/>
      <c r="F47" s="2812"/>
      <c r="G47" s="1159" t="s">
        <v>717</v>
      </c>
      <c r="H47" s="1159" t="s">
        <v>717</v>
      </c>
      <c r="I47" s="1159" t="s">
        <v>717</v>
      </c>
      <c r="J47" s="2355" t="s">
        <v>1315</v>
      </c>
      <c r="K47" s="114"/>
      <c r="L47" s="1159" t="s">
        <v>717</v>
      </c>
      <c r="M47" s="114"/>
      <c r="N47" s="1177" t="s">
        <v>1186</v>
      </c>
      <c r="O47" s="1163"/>
      <c r="P47" s="1177"/>
      <c r="Q47" s="1163"/>
      <c r="R47" s="1178"/>
      <c r="S47" s="2497" t="s">
        <v>716</v>
      </c>
      <c r="T47" s="2498"/>
      <c r="U47" s="2575" t="s">
        <v>737</v>
      </c>
      <c r="V47" s="2575"/>
      <c r="W47" s="2796"/>
      <c r="X47" s="2811" t="s">
        <v>1170</v>
      </c>
      <c r="Y47" s="2812"/>
      <c r="Z47" s="2812"/>
      <c r="AA47" s="1159" t="s">
        <v>717</v>
      </c>
      <c r="AB47" s="1159" t="s">
        <v>444</v>
      </c>
      <c r="AC47" s="1159" t="s">
        <v>444</v>
      </c>
      <c r="AD47" s="2355" t="s">
        <v>1315</v>
      </c>
      <c r="AE47" s="114"/>
      <c r="AF47" s="1159" t="s">
        <v>444</v>
      </c>
      <c r="AG47" s="114"/>
      <c r="AH47" s="1175" t="s">
        <v>444</v>
      </c>
      <c r="AI47" s="1163"/>
      <c r="AJ47" s="1177"/>
      <c r="AK47" s="1163"/>
      <c r="AL47" s="1178"/>
      <c r="AM47" s="2497" t="s">
        <v>716</v>
      </c>
      <c r="AN47" s="2498"/>
      <c r="AO47" s="2575" t="s">
        <v>737</v>
      </c>
      <c r="AP47" s="2575"/>
      <c r="AQ47" s="2796"/>
      <c r="AR47" s="2811" t="s">
        <v>1170</v>
      </c>
      <c r="AS47" s="2812"/>
      <c r="AT47" s="2812"/>
      <c r="AU47" s="1159" t="s">
        <v>717</v>
      </c>
      <c r="AV47" s="1159" t="s">
        <v>717</v>
      </c>
      <c r="AW47" s="1159" t="s">
        <v>717</v>
      </c>
      <c r="AX47" s="2355" t="s">
        <v>1315</v>
      </c>
      <c r="AY47" s="114"/>
      <c r="AZ47" s="1159" t="s">
        <v>717</v>
      </c>
      <c r="BA47" s="114"/>
      <c r="BB47" s="1175" t="s">
        <v>717</v>
      </c>
      <c r="BC47" s="114"/>
      <c r="BD47" s="1175"/>
      <c r="BE47" s="114"/>
      <c r="BF47" s="1176"/>
      <c r="BG47" s="2497" t="s">
        <v>716</v>
      </c>
      <c r="BH47" s="2498"/>
      <c r="BI47" s="2575" t="s">
        <v>737</v>
      </c>
      <c r="BJ47" s="2575"/>
      <c r="BK47" s="2796"/>
      <c r="BL47" s="2811" t="s">
        <v>1170</v>
      </c>
      <c r="BM47" s="2812"/>
      <c r="BN47" s="2812"/>
      <c r="BO47" s="1159" t="s">
        <v>717</v>
      </c>
      <c r="BP47" s="1159" t="s">
        <v>717</v>
      </c>
      <c r="BQ47" s="1159" t="s">
        <v>717</v>
      </c>
      <c r="BR47" s="1756" t="s">
        <v>1315</v>
      </c>
      <c r="BS47" s="1755"/>
      <c r="BT47" s="1159" t="s">
        <v>717</v>
      </c>
      <c r="BU47" s="114"/>
      <c r="BV47" s="1177" t="s">
        <v>1186</v>
      </c>
      <c r="BW47" s="1163"/>
      <c r="BX47" s="1177"/>
      <c r="BY47" s="1163"/>
      <c r="BZ47" s="1178"/>
      <c r="CA47" s="2497" t="s">
        <v>716</v>
      </c>
      <c r="CB47" s="2498"/>
      <c r="CC47" s="14"/>
      <c r="CD47" s="14"/>
    </row>
    <row r="48" spans="1:82" s="388" customFormat="1" ht="19.5" customHeight="1">
      <c r="A48" s="2797"/>
      <c r="B48" s="2797"/>
      <c r="C48" s="2798"/>
      <c r="D48" s="2811" t="s">
        <v>1171</v>
      </c>
      <c r="E48" s="2812"/>
      <c r="F48" s="2812"/>
      <c r="G48" s="2813"/>
      <c r="H48" s="1156" t="s">
        <v>428</v>
      </c>
      <c r="I48" s="744" t="s">
        <v>717</v>
      </c>
      <c r="J48" s="1157" t="s">
        <v>429</v>
      </c>
      <c r="K48" s="744" t="s">
        <v>2147</v>
      </c>
      <c r="L48" s="1161"/>
      <c r="M48" s="744" t="s">
        <v>717</v>
      </c>
      <c r="N48" s="747" t="s">
        <v>430</v>
      </c>
      <c r="O48" s="748" t="s">
        <v>1186</v>
      </c>
      <c r="P48" s="747" t="s">
        <v>431</v>
      </c>
      <c r="Q48" s="1181"/>
      <c r="R48" s="1763"/>
      <c r="S48" s="2499"/>
      <c r="T48" s="2500"/>
      <c r="U48" s="2797"/>
      <c r="V48" s="2797"/>
      <c r="W48" s="2798"/>
      <c r="X48" s="2811" t="s">
        <v>1171</v>
      </c>
      <c r="Y48" s="2812"/>
      <c r="Z48" s="2812"/>
      <c r="AA48" s="2813"/>
      <c r="AB48" s="2360" t="s">
        <v>1172</v>
      </c>
      <c r="AC48" s="744" t="s">
        <v>444</v>
      </c>
      <c r="AD48" s="2365" t="s">
        <v>429</v>
      </c>
      <c r="AE48" s="744" t="s">
        <v>2137</v>
      </c>
      <c r="AF48" s="1161"/>
      <c r="AG48" s="744" t="s">
        <v>444</v>
      </c>
      <c r="AH48" s="747" t="s">
        <v>445</v>
      </c>
      <c r="AI48" s="748" t="s">
        <v>126</v>
      </c>
      <c r="AJ48" s="747" t="s">
        <v>446</v>
      </c>
      <c r="AK48" s="1181"/>
      <c r="AL48" s="1763"/>
      <c r="AM48" s="2499"/>
      <c r="AN48" s="2500"/>
      <c r="AO48" s="2797"/>
      <c r="AP48" s="2797"/>
      <c r="AQ48" s="2798"/>
      <c r="AR48" s="2811" t="s">
        <v>1171</v>
      </c>
      <c r="AS48" s="2812"/>
      <c r="AT48" s="2812"/>
      <c r="AU48" s="2813"/>
      <c r="AV48" s="1156" t="s">
        <v>428</v>
      </c>
      <c r="AW48" s="743" t="s">
        <v>1186</v>
      </c>
      <c r="AX48" s="1157" t="s">
        <v>429</v>
      </c>
      <c r="AY48" s="744" t="s">
        <v>2137</v>
      </c>
      <c r="AZ48" s="1161"/>
      <c r="BA48" s="744" t="s">
        <v>717</v>
      </c>
      <c r="BB48" s="747" t="s">
        <v>430</v>
      </c>
      <c r="BC48" s="748" t="s">
        <v>1186</v>
      </c>
      <c r="BD48" s="747" t="s">
        <v>431</v>
      </c>
      <c r="BE48" s="1181"/>
      <c r="BF48" s="1763"/>
      <c r="BG48" s="2499"/>
      <c r="BH48" s="2500"/>
      <c r="BI48" s="2797"/>
      <c r="BJ48" s="2797"/>
      <c r="BK48" s="2798"/>
      <c r="BL48" s="2811" t="s">
        <v>1171</v>
      </c>
      <c r="BM48" s="2812"/>
      <c r="BN48" s="2812"/>
      <c r="BO48" s="2813"/>
      <c r="BP48" s="1156" t="s">
        <v>428</v>
      </c>
      <c r="BQ48" s="743" t="s">
        <v>1186</v>
      </c>
      <c r="BR48" s="1157" t="s">
        <v>429</v>
      </c>
      <c r="BS48" s="744" t="s">
        <v>2137</v>
      </c>
      <c r="BT48" s="1157"/>
      <c r="BU48" s="744" t="s">
        <v>717</v>
      </c>
      <c r="BV48" s="747" t="s">
        <v>430</v>
      </c>
      <c r="BW48" s="748" t="s">
        <v>1186</v>
      </c>
      <c r="BX48" s="747" t="s">
        <v>431</v>
      </c>
      <c r="BY48" s="1181"/>
      <c r="BZ48" s="1763"/>
      <c r="CA48" s="2499"/>
      <c r="CB48" s="2500"/>
      <c r="CC48" s="14"/>
      <c r="CD48" s="14"/>
    </row>
    <row r="49" spans="1:82" s="388" customFormat="1" ht="19.5" customHeight="1">
      <c r="A49" s="2797"/>
      <c r="B49" s="2797"/>
      <c r="C49" s="2798"/>
      <c r="D49" s="803" t="s">
        <v>432</v>
      </c>
      <c r="E49" s="752" t="s">
        <v>2138</v>
      </c>
      <c r="F49" s="803" t="s">
        <v>1200</v>
      </c>
      <c r="G49" s="752" t="s">
        <v>351</v>
      </c>
      <c r="H49" s="749" t="s">
        <v>357</v>
      </c>
      <c r="I49" s="749" t="s">
        <v>433</v>
      </c>
      <c r="J49" s="752" t="s">
        <v>434</v>
      </c>
      <c r="K49" s="752" t="s">
        <v>435</v>
      </c>
      <c r="L49" s="752" t="s">
        <v>436</v>
      </c>
      <c r="M49" s="749" t="s">
        <v>1510</v>
      </c>
      <c r="N49" s="747" t="s">
        <v>1186</v>
      </c>
      <c r="O49" s="752" t="s">
        <v>437</v>
      </c>
      <c r="P49" s="803" t="s">
        <v>1186</v>
      </c>
      <c r="Q49" s="2814" t="s">
        <v>724</v>
      </c>
      <c r="R49" s="2574"/>
      <c r="S49" s="2499"/>
      <c r="T49" s="2500"/>
      <c r="U49" s="2797"/>
      <c r="V49" s="2797"/>
      <c r="W49" s="2798"/>
      <c r="X49" s="803" t="s">
        <v>447</v>
      </c>
      <c r="Y49" s="752" t="s">
        <v>1199</v>
      </c>
      <c r="Z49" s="803" t="s">
        <v>1200</v>
      </c>
      <c r="AA49" s="752" t="s">
        <v>351</v>
      </c>
      <c r="AB49" s="749" t="s">
        <v>448</v>
      </c>
      <c r="AC49" s="749" t="s">
        <v>449</v>
      </c>
      <c r="AD49" s="752" t="s">
        <v>450</v>
      </c>
      <c r="AE49" s="752" t="s">
        <v>2148</v>
      </c>
      <c r="AF49" s="752" t="s">
        <v>436</v>
      </c>
      <c r="AG49" s="749" t="s">
        <v>1510</v>
      </c>
      <c r="AH49" s="750" t="s">
        <v>444</v>
      </c>
      <c r="AI49" s="752" t="s">
        <v>451</v>
      </c>
      <c r="AJ49" s="803" t="s">
        <v>126</v>
      </c>
      <c r="AK49" s="2814" t="s">
        <v>724</v>
      </c>
      <c r="AL49" s="2574"/>
      <c r="AM49" s="2499"/>
      <c r="AN49" s="2500"/>
      <c r="AO49" s="2797"/>
      <c r="AP49" s="2797"/>
      <c r="AQ49" s="2798"/>
      <c r="AR49" s="803" t="s">
        <v>432</v>
      </c>
      <c r="AS49" s="752" t="s">
        <v>2138</v>
      </c>
      <c r="AT49" s="803" t="s">
        <v>1200</v>
      </c>
      <c r="AU49" s="752" t="s">
        <v>351</v>
      </c>
      <c r="AV49" s="749" t="s">
        <v>357</v>
      </c>
      <c r="AW49" s="749" t="s">
        <v>433</v>
      </c>
      <c r="AX49" s="752" t="s">
        <v>434</v>
      </c>
      <c r="AY49" s="752" t="s">
        <v>435</v>
      </c>
      <c r="AZ49" s="752" t="s">
        <v>436</v>
      </c>
      <c r="BA49" s="749" t="s">
        <v>1510</v>
      </c>
      <c r="BB49" s="747" t="s">
        <v>1186</v>
      </c>
      <c r="BC49" s="752" t="s">
        <v>437</v>
      </c>
      <c r="BD49" s="803" t="s">
        <v>1186</v>
      </c>
      <c r="BE49" s="2814" t="s">
        <v>724</v>
      </c>
      <c r="BF49" s="2574"/>
      <c r="BG49" s="2499"/>
      <c r="BH49" s="2500"/>
      <c r="BI49" s="2797"/>
      <c r="BJ49" s="2797"/>
      <c r="BK49" s="2798"/>
      <c r="BL49" s="803" t="s">
        <v>432</v>
      </c>
      <c r="BM49" s="752" t="s">
        <v>2138</v>
      </c>
      <c r="BN49" s="803" t="s">
        <v>1200</v>
      </c>
      <c r="BO49" s="752" t="s">
        <v>351</v>
      </c>
      <c r="BP49" s="749" t="s">
        <v>357</v>
      </c>
      <c r="BQ49" s="749" t="s">
        <v>433</v>
      </c>
      <c r="BR49" s="752" t="s">
        <v>434</v>
      </c>
      <c r="BS49" s="752" t="s">
        <v>435</v>
      </c>
      <c r="BT49" s="752" t="s">
        <v>436</v>
      </c>
      <c r="BU49" s="749" t="s">
        <v>1510</v>
      </c>
      <c r="BV49" s="747" t="s">
        <v>1186</v>
      </c>
      <c r="BW49" s="752" t="s">
        <v>437</v>
      </c>
      <c r="BX49" s="803" t="s">
        <v>1186</v>
      </c>
      <c r="BY49" s="2814" t="s">
        <v>724</v>
      </c>
      <c r="BZ49" s="2574"/>
      <c r="CA49" s="2499"/>
      <c r="CB49" s="2500"/>
      <c r="CC49" s="14"/>
      <c r="CD49" s="14"/>
    </row>
    <row r="50" spans="1:82" s="388" customFormat="1" ht="15.75" customHeight="1">
      <c r="A50" s="2797"/>
      <c r="B50" s="2797"/>
      <c r="C50" s="2798"/>
      <c r="D50" s="803" t="s">
        <v>438</v>
      </c>
      <c r="E50" s="749"/>
      <c r="F50" s="803"/>
      <c r="G50" s="749" t="s">
        <v>356</v>
      </c>
      <c r="H50" s="1759" t="s">
        <v>1197</v>
      </c>
      <c r="I50" s="749"/>
      <c r="J50" s="749"/>
      <c r="K50" s="749"/>
      <c r="L50" s="749"/>
      <c r="M50" s="749"/>
      <c r="N50" s="750"/>
      <c r="O50" s="702"/>
      <c r="P50" s="805"/>
      <c r="Q50" s="747"/>
      <c r="R50" s="1762"/>
      <c r="S50" s="2499"/>
      <c r="T50" s="2500"/>
      <c r="U50" s="2797"/>
      <c r="V50" s="2797"/>
      <c r="W50" s="2798"/>
      <c r="X50" s="803" t="s">
        <v>452</v>
      </c>
      <c r="Y50" s="702"/>
      <c r="Z50" s="805"/>
      <c r="AA50" s="749" t="s">
        <v>356</v>
      </c>
      <c r="AB50" s="1759" t="s">
        <v>1197</v>
      </c>
      <c r="AC50" s="702"/>
      <c r="AD50" s="702"/>
      <c r="AE50" s="702"/>
      <c r="AF50" s="702"/>
      <c r="AG50" s="702"/>
      <c r="AH50" s="750"/>
      <c r="AI50" s="702"/>
      <c r="AJ50" s="805"/>
      <c r="AK50" s="747"/>
      <c r="AL50" s="1762"/>
      <c r="AM50" s="2499"/>
      <c r="AN50" s="2500"/>
      <c r="AO50" s="2797"/>
      <c r="AP50" s="2797"/>
      <c r="AQ50" s="2798"/>
      <c r="AR50" s="803" t="s">
        <v>438</v>
      </c>
      <c r="AS50" s="749"/>
      <c r="AT50" s="803"/>
      <c r="AU50" s="749" t="s">
        <v>356</v>
      </c>
      <c r="AV50" s="1759" t="s">
        <v>1197</v>
      </c>
      <c r="AW50" s="702"/>
      <c r="AX50" s="702"/>
      <c r="AY50" s="749"/>
      <c r="AZ50" s="749"/>
      <c r="BA50" s="749"/>
      <c r="BB50" s="750"/>
      <c r="BC50" s="702"/>
      <c r="BD50" s="805"/>
      <c r="BE50" s="747"/>
      <c r="BF50" s="1762"/>
      <c r="BG50" s="2499"/>
      <c r="BH50" s="2500"/>
      <c r="BI50" s="2797"/>
      <c r="BJ50" s="2797"/>
      <c r="BK50" s="2798"/>
      <c r="BL50" s="803" t="s">
        <v>438</v>
      </c>
      <c r="BM50" s="749"/>
      <c r="BN50" s="803"/>
      <c r="BO50" s="749" t="s">
        <v>356</v>
      </c>
      <c r="BP50" s="1759" t="s">
        <v>1197</v>
      </c>
      <c r="BQ50" s="702"/>
      <c r="BR50" s="702"/>
      <c r="BS50" s="702"/>
      <c r="BT50" s="702"/>
      <c r="BU50" s="702"/>
      <c r="BV50" s="750"/>
      <c r="BW50" s="702"/>
      <c r="BX50" s="805"/>
      <c r="BY50" s="747"/>
      <c r="BZ50" s="1762"/>
      <c r="CA50" s="2499"/>
      <c r="CB50" s="2500"/>
      <c r="CC50" s="14"/>
      <c r="CD50" s="14"/>
    </row>
    <row r="51" spans="1:82" s="388" customFormat="1" ht="15.75" customHeight="1">
      <c r="A51" s="2797"/>
      <c r="B51" s="2797"/>
      <c r="C51" s="2798"/>
      <c r="D51" s="808" t="s">
        <v>1235</v>
      </c>
      <c r="E51" s="702" t="s">
        <v>727</v>
      </c>
      <c r="F51" s="805" t="s">
        <v>1201</v>
      </c>
      <c r="G51" s="702" t="s">
        <v>1202</v>
      </c>
      <c r="H51" s="809" t="s">
        <v>2141</v>
      </c>
      <c r="I51" s="702" t="s">
        <v>1203</v>
      </c>
      <c r="J51" s="702" t="s">
        <v>1204</v>
      </c>
      <c r="K51" s="809" t="s">
        <v>1206</v>
      </c>
      <c r="L51" s="702" t="s">
        <v>1178</v>
      </c>
      <c r="M51" s="702" t="s">
        <v>2112</v>
      </c>
      <c r="N51" s="750" t="s">
        <v>1209</v>
      </c>
      <c r="O51" s="809" t="s">
        <v>2113</v>
      </c>
      <c r="P51" s="805" t="s">
        <v>1210</v>
      </c>
      <c r="Q51" s="2815" t="s">
        <v>2113</v>
      </c>
      <c r="R51" s="2579"/>
      <c r="S51" s="2499"/>
      <c r="T51" s="2500"/>
      <c r="U51" s="2797"/>
      <c r="V51" s="2797"/>
      <c r="W51" s="2798"/>
      <c r="X51" s="808" t="s">
        <v>453</v>
      </c>
      <c r="Y51" s="702" t="s">
        <v>454</v>
      </c>
      <c r="Z51" s="805" t="s">
        <v>1201</v>
      </c>
      <c r="AA51" s="702" t="s">
        <v>1202</v>
      </c>
      <c r="AB51" s="809" t="s">
        <v>2141</v>
      </c>
      <c r="AC51" s="702" t="s">
        <v>455</v>
      </c>
      <c r="AD51" s="702" t="s">
        <v>456</v>
      </c>
      <c r="AE51" s="809" t="s">
        <v>457</v>
      </c>
      <c r="AF51" s="702" t="s">
        <v>1178</v>
      </c>
      <c r="AG51" s="702" t="s">
        <v>2112</v>
      </c>
      <c r="AH51" s="750" t="s">
        <v>458</v>
      </c>
      <c r="AI51" s="809" t="s">
        <v>459</v>
      </c>
      <c r="AJ51" s="805" t="s">
        <v>460</v>
      </c>
      <c r="AK51" s="2815" t="s">
        <v>2113</v>
      </c>
      <c r="AL51" s="2579"/>
      <c r="AM51" s="2499"/>
      <c r="AN51" s="2500"/>
      <c r="AO51" s="2797"/>
      <c r="AP51" s="2797"/>
      <c r="AQ51" s="2798"/>
      <c r="AR51" s="808" t="s">
        <v>1235</v>
      </c>
      <c r="AS51" s="702" t="s">
        <v>727</v>
      </c>
      <c r="AT51" s="805" t="s">
        <v>1201</v>
      </c>
      <c r="AU51" s="702" t="s">
        <v>1202</v>
      </c>
      <c r="AV51" s="809" t="s">
        <v>2141</v>
      </c>
      <c r="AW51" s="702" t="s">
        <v>1203</v>
      </c>
      <c r="AX51" s="702" t="s">
        <v>1204</v>
      </c>
      <c r="AY51" s="809" t="s">
        <v>1206</v>
      </c>
      <c r="AZ51" s="702" t="s">
        <v>1178</v>
      </c>
      <c r="BA51" s="702" t="s">
        <v>2112</v>
      </c>
      <c r="BB51" s="750" t="s">
        <v>1209</v>
      </c>
      <c r="BC51" s="809" t="s">
        <v>2113</v>
      </c>
      <c r="BD51" s="805" t="s">
        <v>1210</v>
      </c>
      <c r="BE51" s="2815" t="s">
        <v>2113</v>
      </c>
      <c r="BF51" s="2579"/>
      <c r="BG51" s="2499"/>
      <c r="BH51" s="2500"/>
      <c r="BI51" s="2797"/>
      <c r="BJ51" s="2797"/>
      <c r="BK51" s="2798"/>
      <c r="BL51" s="808" t="s">
        <v>1235</v>
      </c>
      <c r="BM51" s="702" t="s">
        <v>727</v>
      </c>
      <c r="BN51" s="805" t="s">
        <v>1201</v>
      </c>
      <c r="BO51" s="702" t="s">
        <v>1202</v>
      </c>
      <c r="BP51" s="1758" t="s">
        <v>2149</v>
      </c>
      <c r="BQ51" s="702" t="s">
        <v>1203</v>
      </c>
      <c r="BR51" s="702" t="s">
        <v>1204</v>
      </c>
      <c r="BS51" s="809" t="s">
        <v>1206</v>
      </c>
      <c r="BT51" s="702" t="s">
        <v>1178</v>
      </c>
      <c r="BU51" s="702" t="s">
        <v>2112</v>
      </c>
      <c r="BV51" s="750" t="s">
        <v>1209</v>
      </c>
      <c r="BW51" s="809" t="s">
        <v>2113</v>
      </c>
      <c r="BX51" s="805" t="s">
        <v>1210</v>
      </c>
      <c r="BY51" s="2815" t="s">
        <v>2113</v>
      </c>
      <c r="BZ51" s="2579"/>
      <c r="CA51" s="2499"/>
      <c r="CB51" s="2500"/>
      <c r="CC51" s="14"/>
      <c r="CD51" s="14"/>
    </row>
    <row r="52" spans="1:82" s="388" customFormat="1" ht="15.75" customHeight="1">
      <c r="A52" s="2797"/>
      <c r="B52" s="2797"/>
      <c r="C52" s="2798"/>
      <c r="D52" s="805" t="s">
        <v>717</v>
      </c>
      <c r="E52" s="702"/>
      <c r="F52" s="805" t="s">
        <v>717</v>
      </c>
      <c r="G52" s="702" t="s">
        <v>1211</v>
      </c>
      <c r="H52" s="809" t="s">
        <v>2132</v>
      </c>
      <c r="I52" s="702"/>
      <c r="J52" s="702"/>
      <c r="K52" s="702"/>
      <c r="L52" s="702"/>
      <c r="M52" s="702" t="s">
        <v>2116</v>
      </c>
      <c r="N52" s="750"/>
      <c r="O52" s="809" t="s">
        <v>2142</v>
      </c>
      <c r="P52" s="805"/>
      <c r="Q52" s="2815" t="s">
        <v>2143</v>
      </c>
      <c r="R52" s="2579"/>
      <c r="S52" s="2499"/>
      <c r="T52" s="2500"/>
      <c r="U52" s="2797"/>
      <c r="V52" s="2797"/>
      <c r="W52" s="2798"/>
      <c r="X52" s="805" t="s">
        <v>444</v>
      </c>
      <c r="Y52" s="702"/>
      <c r="Z52" s="805" t="s">
        <v>717</v>
      </c>
      <c r="AA52" s="702" t="s">
        <v>1211</v>
      </c>
      <c r="AB52" s="809" t="s">
        <v>2132</v>
      </c>
      <c r="AC52" s="702"/>
      <c r="AD52" s="702"/>
      <c r="AE52" s="702"/>
      <c r="AF52" s="702"/>
      <c r="AG52" s="702" t="s">
        <v>695</v>
      </c>
      <c r="AH52" s="750"/>
      <c r="AI52" s="809" t="s">
        <v>461</v>
      </c>
      <c r="AJ52" s="805"/>
      <c r="AK52" s="2815" t="s">
        <v>2143</v>
      </c>
      <c r="AL52" s="2579"/>
      <c r="AM52" s="2499"/>
      <c r="AN52" s="2500"/>
      <c r="AO52" s="2797"/>
      <c r="AP52" s="2797"/>
      <c r="AQ52" s="2798"/>
      <c r="AR52" s="805" t="s">
        <v>717</v>
      </c>
      <c r="AS52" s="702"/>
      <c r="AT52" s="805" t="s">
        <v>717</v>
      </c>
      <c r="AU52" s="702" t="s">
        <v>1211</v>
      </c>
      <c r="AV52" s="809" t="s">
        <v>2133</v>
      </c>
      <c r="AW52" s="702"/>
      <c r="AX52" s="702"/>
      <c r="AY52" s="702"/>
      <c r="AZ52" s="702"/>
      <c r="BA52" s="702" t="s">
        <v>695</v>
      </c>
      <c r="BB52" s="750"/>
      <c r="BC52" s="809" t="s">
        <v>2142</v>
      </c>
      <c r="BD52" s="805"/>
      <c r="BE52" s="2815" t="s">
        <v>2143</v>
      </c>
      <c r="BF52" s="2579"/>
      <c r="BG52" s="2499"/>
      <c r="BH52" s="2500"/>
      <c r="BI52" s="2797"/>
      <c r="BJ52" s="2797"/>
      <c r="BK52" s="2798"/>
      <c r="BL52" s="805" t="s">
        <v>717</v>
      </c>
      <c r="BM52" s="702"/>
      <c r="BN52" s="805" t="s">
        <v>717</v>
      </c>
      <c r="BO52" s="702" t="s">
        <v>1211</v>
      </c>
      <c r="BP52" s="1758" t="s">
        <v>2144</v>
      </c>
      <c r="BQ52" s="702"/>
      <c r="BR52" s="702"/>
      <c r="BS52" s="702"/>
      <c r="BT52" s="702"/>
      <c r="BU52" s="702" t="s">
        <v>695</v>
      </c>
      <c r="BV52" s="750"/>
      <c r="BW52" s="809" t="s">
        <v>2142</v>
      </c>
      <c r="BX52" s="805"/>
      <c r="BY52" s="2815" t="s">
        <v>2143</v>
      </c>
      <c r="BZ52" s="2579"/>
      <c r="CA52" s="2499"/>
      <c r="CB52" s="2500"/>
      <c r="CC52" s="14"/>
      <c r="CD52" s="14"/>
    </row>
    <row r="53" spans="1:82" s="209" customFormat="1" ht="19.5" customHeight="1">
      <c r="A53" s="2799"/>
      <c r="B53" s="2799"/>
      <c r="C53" s="2800"/>
      <c r="D53" s="1920" t="s">
        <v>2145</v>
      </c>
      <c r="E53" s="2356" t="s">
        <v>2135</v>
      </c>
      <c r="F53" s="1922" t="s">
        <v>1213</v>
      </c>
      <c r="G53" s="1921" t="s">
        <v>2108</v>
      </c>
      <c r="H53" s="2356" t="s">
        <v>2134</v>
      </c>
      <c r="I53" s="2356" t="s">
        <v>2135</v>
      </c>
      <c r="J53" s="2356" t="s">
        <v>2135</v>
      </c>
      <c r="K53" s="1923" t="s">
        <v>2145</v>
      </c>
      <c r="L53" s="1921" t="s">
        <v>2135</v>
      </c>
      <c r="M53" s="1921" t="s">
        <v>1213</v>
      </c>
      <c r="N53" s="1924" t="s">
        <v>2146</v>
      </c>
      <c r="O53" s="1921" t="s">
        <v>2146</v>
      </c>
      <c r="P53" s="2357" t="s">
        <v>2135</v>
      </c>
      <c r="Q53" s="2816" t="s">
        <v>2135</v>
      </c>
      <c r="R53" s="2565"/>
      <c r="S53" s="2501"/>
      <c r="T53" s="2502"/>
      <c r="U53" s="2799"/>
      <c r="V53" s="2799"/>
      <c r="W53" s="2800"/>
      <c r="X53" s="1920" t="s">
        <v>2145</v>
      </c>
      <c r="Y53" s="2356" t="s">
        <v>322</v>
      </c>
      <c r="Z53" s="1922" t="s">
        <v>1213</v>
      </c>
      <c r="AA53" s="1921" t="s">
        <v>2108</v>
      </c>
      <c r="AB53" s="2356" t="s">
        <v>343</v>
      </c>
      <c r="AC53" s="2356" t="s">
        <v>322</v>
      </c>
      <c r="AD53" s="2356" t="s">
        <v>322</v>
      </c>
      <c r="AE53" s="1923" t="s">
        <v>2145</v>
      </c>
      <c r="AF53" s="1921" t="s">
        <v>2135</v>
      </c>
      <c r="AG53" s="1921" t="s">
        <v>1213</v>
      </c>
      <c r="AH53" s="1924" t="s">
        <v>2146</v>
      </c>
      <c r="AI53" s="1921" t="s">
        <v>2146</v>
      </c>
      <c r="AJ53" s="2357" t="s">
        <v>322</v>
      </c>
      <c r="AK53" s="2816" t="s">
        <v>2135</v>
      </c>
      <c r="AL53" s="2565"/>
      <c r="AM53" s="2501"/>
      <c r="AN53" s="2502"/>
      <c r="AO53" s="2799"/>
      <c r="AP53" s="2799"/>
      <c r="AQ53" s="2800"/>
      <c r="AR53" s="1920" t="s">
        <v>2145</v>
      </c>
      <c r="AS53" s="2356" t="s">
        <v>2135</v>
      </c>
      <c r="AT53" s="1922" t="s">
        <v>1213</v>
      </c>
      <c r="AU53" s="1921" t="s">
        <v>2108</v>
      </c>
      <c r="AV53" s="2356" t="s">
        <v>2134</v>
      </c>
      <c r="AW53" s="2356" t="s">
        <v>2135</v>
      </c>
      <c r="AX53" s="2356" t="s">
        <v>2135</v>
      </c>
      <c r="AY53" s="1923" t="s">
        <v>2145</v>
      </c>
      <c r="AZ53" s="1921" t="s">
        <v>2135</v>
      </c>
      <c r="BA53" s="1921" t="s">
        <v>1213</v>
      </c>
      <c r="BB53" s="1924" t="s">
        <v>2146</v>
      </c>
      <c r="BC53" s="1921" t="s">
        <v>2146</v>
      </c>
      <c r="BD53" s="2357" t="s">
        <v>2135</v>
      </c>
      <c r="BE53" s="2816" t="s">
        <v>2135</v>
      </c>
      <c r="BF53" s="2565"/>
      <c r="BG53" s="2501"/>
      <c r="BH53" s="2502"/>
      <c r="BI53" s="2799"/>
      <c r="BJ53" s="2799"/>
      <c r="BK53" s="2800"/>
      <c r="BL53" s="1920" t="s">
        <v>2145</v>
      </c>
      <c r="BM53" s="2356" t="s">
        <v>2135</v>
      </c>
      <c r="BN53" s="1922" t="s">
        <v>1213</v>
      </c>
      <c r="BO53" s="1921" t="s">
        <v>2108</v>
      </c>
      <c r="BP53" s="2356" t="s">
        <v>2134</v>
      </c>
      <c r="BQ53" s="2356" t="s">
        <v>2135</v>
      </c>
      <c r="BR53" s="2356" t="s">
        <v>2135</v>
      </c>
      <c r="BS53" s="1923" t="s">
        <v>2145</v>
      </c>
      <c r="BT53" s="1921" t="s">
        <v>2135</v>
      </c>
      <c r="BU53" s="1921" t="s">
        <v>1213</v>
      </c>
      <c r="BV53" s="1924" t="s">
        <v>2146</v>
      </c>
      <c r="BW53" s="1921" t="s">
        <v>2146</v>
      </c>
      <c r="BX53" s="2357" t="s">
        <v>2135</v>
      </c>
      <c r="BY53" s="2816" t="s">
        <v>2135</v>
      </c>
      <c r="BZ53" s="2565"/>
      <c r="CA53" s="2501"/>
      <c r="CB53" s="2502"/>
      <c r="CC53" s="35"/>
      <c r="CD53" s="35"/>
    </row>
    <row r="54" spans="1:82" ht="19.5" customHeight="1">
      <c r="A54" s="1166">
        <v>42005</v>
      </c>
      <c r="B54" s="980">
        <v>42005</v>
      </c>
      <c r="C54" s="981">
        <v>42005</v>
      </c>
      <c r="D54" s="66">
        <v>1343174</v>
      </c>
      <c r="E54" s="2446">
        <v>103398</v>
      </c>
      <c r="F54" s="2446">
        <v>154975</v>
      </c>
      <c r="G54" s="2446">
        <v>33862</v>
      </c>
      <c r="H54" s="2446">
        <v>17573288</v>
      </c>
      <c r="I54" s="2446">
        <v>12227221</v>
      </c>
      <c r="J54" s="2446">
        <v>4608358</v>
      </c>
      <c r="K54" s="2446">
        <v>1770519</v>
      </c>
      <c r="L54" s="2446">
        <v>6489</v>
      </c>
      <c r="M54" s="2446">
        <v>19906</v>
      </c>
      <c r="N54" s="2446">
        <v>24210177</v>
      </c>
      <c r="O54" s="2446">
        <v>13935091</v>
      </c>
      <c r="P54" s="2446">
        <v>53274029</v>
      </c>
      <c r="Q54" s="2446"/>
      <c r="R54" s="207">
        <v>4056104</v>
      </c>
      <c r="S54" s="67">
        <v>42005</v>
      </c>
      <c r="T54" s="662">
        <v>42005</v>
      </c>
      <c r="U54" s="1166">
        <v>42005</v>
      </c>
      <c r="V54" s="980">
        <v>42005</v>
      </c>
      <c r="W54" s="981">
        <v>42005</v>
      </c>
      <c r="X54" s="66">
        <v>3149258</v>
      </c>
      <c r="Y54" s="2446">
        <v>1449001</v>
      </c>
      <c r="Z54" s="2446" t="s">
        <v>21</v>
      </c>
      <c r="AA54" s="2446">
        <v>2866</v>
      </c>
      <c r="AB54" s="2446">
        <v>27635518</v>
      </c>
      <c r="AC54" s="2446">
        <v>20684808</v>
      </c>
      <c r="AD54" s="2446">
        <v>9705270</v>
      </c>
      <c r="AE54" s="2446">
        <v>318915</v>
      </c>
      <c r="AF54" s="2446">
        <v>25884</v>
      </c>
      <c r="AG54" s="2446">
        <v>2974</v>
      </c>
      <c r="AH54" s="2446">
        <v>35993903</v>
      </c>
      <c r="AI54" s="2446">
        <v>17949512</v>
      </c>
      <c r="AJ54" s="2446">
        <v>116434320</v>
      </c>
      <c r="AK54" s="2446"/>
      <c r="AL54" s="207">
        <v>6194935</v>
      </c>
      <c r="AM54" s="67">
        <v>42005</v>
      </c>
      <c r="AN54" s="662">
        <v>42005</v>
      </c>
      <c r="AO54" s="1166">
        <v>42005</v>
      </c>
      <c r="AP54" s="980">
        <v>42005</v>
      </c>
      <c r="AQ54" s="981">
        <v>42005</v>
      </c>
      <c r="AR54" s="66">
        <v>393545</v>
      </c>
      <c r="AS54" s="2446">
        <v>149818</v>
      </c>
      <c r="AT54" s="2446" t="s">
        <v>21</v>
      </c>
      <c r="AU54" s="2446">
        <v>1811</v>
      </c>
      <c r="AV54" s="2446">
        <v>6505259</v>
      </c>
      <c r="AW54" s="2446">
        <v>7598650</v>
      </c>
      <c r="AX54" s="2446">
        <v>129221</v>
      </c>
      <c r="AY54" s="2446">
        <v>22647</v>
      </c>
      <c r="AZ54" s="2446">
        <v>2503</v>
      </c>
      <c r="BA54" s="2446">
        <v>85632</v>
      </c>
      <c r="BB54" s="2446">
        <v>11117872</v>
      </c>
      <c r="BC54" s="2446">
        <v>4937493</v>
      </c>
      <c r="BD54" s="2446">
        <v>47549830</v>
      </c>
      <c r="BE54" s="2446"/>
      <c r="BF54" s="207">
        <v>2621794</v>
      </c>
      <c r="BG54" s="67">
        <v>42005</v>
      </c>
      <c r="BH54" s="662">
        <v>42005</v>
      </c>
      <c r="BI54" s="1166">
        <v>42005</v>
      </c>
      <c r="BJ54" s="980">
        <v>42005</v>
      </c>
      <c r="BK54" s="981">
        <v>42005</v>
      </c>
      <c r="BL54" s="66">
        <v>695868</v>
      </c>
      <c r="BM54" s="2446">
        <v>1071987</v>
      </c>
      <c r="BN54" s="2446">
        <v>200952</v>
      </c>
      <c r="BO54" s="2446">
        <v>55281</v>
      </c>
      <c r="BP54" s="2446">
        <v>18840943</v>
      </c>
      <c r="BQ54" s="2446">
        <v>16226631</v>
      </c>
      <c r="BR54" s="2446">
        <v>5091352</v>
      </c>
      <c r="BS54" s="2446">
        <v>110140</v>
      </c>
      <c r="BT54" s="2446">
        <v>158897</v>
      </c>
      <c r="BU54" s="2446" t="s">
        <v>21</v>
      </c>
      <c r="BV54" s="2446">
        <v>19467956</v>
      </c>
      <c r="BW54" s="2446">
        <v>14523804</v>
      </c>
      <c r="BX54" s="2446">
        <v>40402770</v>
      </c>
      <c r="BY54" s="2446"/>
      <c r="BZ54" s="207">
        <v>5839823</v>
      </c>
      <c r="CA54" s="67">
        <v>42005</v>
      </c>
      <c r="CB54" s="662">
        <v>42005</v>
      </c>
      <c r="CC54" s="500"/>
      <c r="CD54" s="4"/>
    </row>
    <row r="55" spans="1:82" ht="19.5" customHeight="1">
      <c r="A55" s="73"/>
      <c r="B55" s="1167">
        <v>42370</v>
      </c>
      <c r="C55" s="129"/>
      <c r="D55" s="75">
        <v>1562836</v>
      </c>
      <c r="E55" s="2447">
        <v>108036</v>
      </c>
      <c r="F55" s="2447">
        <v>114951</v>
      </c>
      <c r="G55" s="2447">
        <v>36087</v>
      </c>
      <c r="H55" s="2447">
        <v>17469949</v>
      </c>
      <c r="I55" s="2447">
        <v>12151807</v>
      </c>
      <c r="J55" s="2447">
        <v>4543533</v>
      </c>
      <c r="K55" s="2447">
        <v>1784847</v>
      </c>
      <c r="L55" s="2447">
        <v>5900</v>
      </c>
      <c r="M55" s="2447">
        <v>20360</v>
      </c>
      <c r="N55" s="2447">
        <v>24081262</v>
      </c>
      <c r="O55" s="2447">
        <v>13222558</v>
      </c>
      <c r="P55" s="2447">
        <v>54668644</v>
      </c>
      <c r="Q55" s="2447"/>
      <c r="R55" s="214">
        <v>4051160</v>
      </c>
      <c r="S55" s="67">
        <v>42370</v>
      </c>
      <c r="T55" s="662">
        <v>42370</v>
      </c>
      <c r="U55" s="73"/>
      <c r="V55" s="1167">
        <v>42370</v>
      </c>
      <c r="W55" s="129"/>
      <c r="X55" s="75">
        <v>2771032</v>
      </c>
      <c r="Y55" s="2447">
        <v>1236428</v>
      </c>
      <c r="Z55" s="2447">
        <v>481</v>
      </c>
      <c r="AA55" s="2447">
        <v>64</v>
      </c>
      <c r="AB55" s="2447">
        <v>28586734</v>
      </c>
      <c r="AC55" s="2447">
        <v>21609872</v>
      </c>
      <c r="AD55" s="2447">
        <v>9869268</v>
      </c>
      <c r="AE55" s="2447">
        <v>335659</v>
      </c>
      <c r="AF55" s="2447">
        <v>26566</v>
      </c>
      <c r="AG55" s="2447">
        <v>5615</v>
      </c>
      <c r="AH55" s="2447">
        <v>36633058</v>
      </c>
      <c r="AI55" s="2447">
        <v>17908030</v>
      </c>
      <c r="AJ55" s="2447">
        <v>118087383</v>
      </c>
      <c r="AK55" s="2447"/>
      <c r="AL55" s="214">
        <v>6722608</v>
      </c>
      <c r="AM55" s="67">
        <v>42370</v>
      </c>
      <c r="AN55" s="662">
        <v>42370</v>
      </c>
      <c r="AO55" s="73"/>
      <c r="AP55" s="1167">
        <v>42370</v>
      </c>
      <c r="AQ55" s="129"/>
      <c r="AR55" s="75">
        <v>403549</v>
      </c>
      <c r="AS55" s="2447">
        <v>147621</v>
      </c>
      <c r="AT55" s="2447" t="s">
        <v>21</v>
      </c>
      <c r="AU55" s="2447">
        <v>1960</v>
      </c>
      <c r="AV55" s="2447">
        <v>6579589</v>
      </c>
      <c r="AW55" s="2447">
        <v>7625293</v>
      </c>
      <c r="AX55" s="2447">
        <v>156852</v>
      </c>
      <c r="AY55" s="2447">
        <v>20643</v>
      </c>
      <c r="AZ55" s="2447">
        <v>2126</v>
      </c>
      <c r="BA55" s="2447">
        <v>85937</v>
      </c>
      <c r="BB55" s="2447">
        <v>11177298</v>
      </c>
      <c r="BC55" s="2447">
        <v>4874050</v>
      </c>
      <c r="BD55" s="2447">
        <v>48478643</v>
      </c>
      <c r="BE55" s="2447"/>
      <c r="BF55" s="214">
        <v>2748768</v>
      </c>
      <c r="BG55" s="67">
        <v>42370</v>
      </c>
      <c r="BH55" s="662">
        <v>42370</v>
      </c>
      <c r="BI55" s="73"/>
      <c r="BJ55" s="1167">
        <v>42370</v>
      </c>
      <c r="BK55" s="129"/>
      <c r="BL55" s="75">
        <v>408105</v>
      </c>
      <c r="BM55" s="2447">
        <v>991928</v>
      </c>
      <c r="BN55" s="2447">
        <v>198704</v>
      </c>
      <c r="BO55" s="2447">
        <v>70970</v>
      </c>
      <c r="BP55" s="2447">
        <v>18575457</v>
      </c>
      <c r="BQ55" s="2447">
        <v>15764454</v>
      </c>
      <c r="BR55" s="2447">
        <v>5133594</v>
      </c>
      <c r="BS55" s="2447">
        <v>108172</v>
      </c>
      <c r="BT55" s="2447">
        <v>178042</v>
      </c>
      <c r="BU55" s="2447" t="s">
        <v>21</v>
      </c>
      <c r="BV55" s="2447">
        <v>18732715</v>
      </c>
      <c r="BW55" s="2447">
        <v>13859437</v>
      </c>
      <c r="BX55" s="2447">
        <v>40097621</v>
      </c>
      <c r="BY55" s="2447"/>
      <c r="BZ55" s="214">
        <v>5737975</v>
      </c>
      <c r="CA55" s="67">
        <v>42370</v>
      </c>
      <c r="CB55" s="662">
        <v>42370</v>
      </c>
      <c r="CC55" s="1056"/>
      <c r="CD55" s="4"/>
    </row>
    <row r="56" spans="1:82" ht="19.5" customHeight="1">
      <c r="A56" s="73"/>
      <c r="B56" s="1167">
        <v>42736</v>
      </c>
      <c r="C56" s="129"/>
      <c r="D56" s="75">
        <v>1404099</v>
      </c>
      <c r="E56" s="2447">
        <v>134581</v>
      </c>
      <c r="F56" s="2447" t="s">
        <v>21</v>
      </c>
      <c r="G56" s="2447">
        <v>35470</v>
      </c>
      <c r="H56" s="2447">
        <v>17619129</v>
      </c>
      <c r="I56" s="2447">
        <v>12030903</v>
      </c>
      <c r="J56" s="2447">
        <v>4603313</v>
      </c>
      <c r="K56" s="2447">
        <v>1873735</v>
      </c>
      <c r="L56" s="2447">
        <v>4915</v>
      </c>
      <c r="M56" s="2447">
        <v>21366</v>
      </c>
      <c r="N56" s="2447">
        <v>24374935</v>
      </c>
      <c r="O56" s="2447">
        <v>13797577</v>
      </c>
      <c r="P56" s="2447">
        <v>51012755</v>
      </c>
      <c r="Q56" s="2447"/>
      <c r="R56" s="214">
        <v>3982306</v>
      </c>
      <c r="S56" s="67">
        <v>42736</v>
      </c>
      <c r="T56" s="662">
        <v>42736</v>
      </c>
      <c r="U56" s="73"/>
      <c r="V56" s="1167">
        <v>42736</v>
      </c>
      <c r="W56" s="129"/>
      <c r="X56" s="75">
        <v>2746691</v>
      </c>
      <c r="Y56" s="2447">
        <v>1219422</v>
      </c>
      <c r="Z56" s="2447" t="s">
        <v>21</v>
      </c>
      <c r="AA56" s="2447">
        <v>387</v>
      </c>
      <c r="AB56" s="2447">
        <v>29041364</v>
      </c>
      <c r="AC56" s="2447">
        <v>22432345</v>
      </c>
      <c r="AD56" s="2447">
        <v>9536028</v>
      </c>
      <c r="AE56" s="2447">
        <v>341552</v>
      </c>
      <c r="AF56" s="2447">
        <v>26382</v>
      </c>
      <c r="AG56" s="2447">
        <v>8804</v>
      </c>
      <c r="AH56" s="2447">
        <v>36962635</v>
      </c>
      <c r="AI56" s="2447">
        <v>18307365</v>
      </c>
      <c r="AJ56" s="2447">
        <v>120561773</v>
      </c>
      <c r="AK56" s="2447"/>
      <c r="AL56" s="214">
        <v>6817291</v>
      </c>
      <c r="AM56" s="67">
        <v>42736</v>
      </c>
      <c r="AN56" s="662">
        <v>42736</v>
      </c>
      <c r="AO56" s="73"/>
      <c r="AP56" s="1167">
        <v>42736</v>
      </c>
      <c r="AQ56" s="129"/>
      <c r="AR56" s="75">
        <v>447409</v>
      </c>
      <c r="AS56" s="2447">
        <v>148474</v>
      </c>
      <c r="AT56" s="2447" t="s">
        <v>21</v>
      </c>
      <c r="AU56" s="2447">
        <v>2033</v>
      </c>
      <c r="AV56" s="2447">
        <v>6532914</v>
      </c>
      <c r="AW56" s="2447">
        <v>7549672</v>
      </c>
      <c r="AX56" s="2447">
        <v>140912</v>
      </c>
      <c r="AY56" s="2447">
        <v>16633</v>
      </c>
      <c r="AZ56" s="2447">
        <v>2251</v>
      </c>
      <c r="BA56" s="2447">
        <v>85933</v>
      </c>
      <c r="BB56" s="2447">
        <v>11043071</v>
      </c>
      <c r="BC56" s="2447">
        <v>4807892</v>
      </c>
      <c r="BD56" s="2447">
        <v>48695551</v>
      </c>
      <c r="BE56" s="2447"/>
      <c r="BF56" s="214">
        <v>2865955</v>
      </c>
      <c r="BG56" s="67">
        <v>42736</v>
      </c>
      <c r="BH56" s="662">
        <v>42736</v>
      </c>
      <c r="BI56" s="73"/>
      <c r="BJ56" s="1167">
        <v>42736</v>
      </c>
      <c r="BK56" s="129"/>
      <c r="BL56" s="75">
        <v>470221</v>
      </c>
      <c r="BM56" s="2447">
        <v>915804</v>
      </c>
      <c r="BN56" s="2447">
        <v>219570</v>
      </c>
      <c r="BO56" s="2447">
        <v>70432</v>
      </c>
      <c r="BP56" s="2447">
        <v>17926670</v>
      </c>
      <c r="BQ56" s="2447">
        <v>15132234</v>
      </c>
      <c r="BR56" s="2447">
        <v>5001319</v>
      </c>
      <c r="BS56" s="2447">
        <v>112304</v>
      </c>
      <c r="BT56" s="2447">
        <v>173679</v>
      </c>
      <c r="BU56" s="2447" t="s">
        <v>21</v>
      </c>
      <c r="BV56" s="2447">
        <v>18517301</v>
      </c>
      <c r="BW56" s="2447">
        <v>13683810</v>
      </c>
      <c r="BX56" s="2447">
        <v>39983141</v>
      </c>
      <c r="BY56" s="2447"/>
      <c r="BZ56" s="214">
        <v>5786655</v>
      </c>
      <c r="CA56" s="67">
        <v>42736</v>
      </c>
      <c r="CB56" s="662">
        <v>42736</v>
      </c>
      <c r="CC56" s="1056"/>
      <c r="CD56" s="4"/>
    </row>
    <row r="57" spans="1:82" ht="19.5" customHeight="1">
      <c r="A57" s="73"/>
      <c r="B57" s="1167">
        <v>43101</v>
      </c>
      <c r="C57" s="129"/>
      <c r="D57" s="75">
        <v>1406758</v>
      </c>
      <c r="E57" s="2447">
        <v>72479</v>
      </c>
      <c r="F57" s="2447" t="s">
        <v>21</v>
      </c>
      <c r="G57" s="2447">
        <v>33377</v>
      </c>
      <c r="H57" s="2447">
        <v>17080883</v>
      </c>
      <c r="I57" s="2447">
        <v>12035278</v>
      </c>
      <c r="J57" s="2447">
        <v>4204646</v>
      </c>
      <c r="K57" s="2447">
        <v>1835159</v>
      </c>
      <c r="L57" s="2447">
        <v>5437</v>
      </c>
      <c r="M57" s="2447">
        <v>21149</v>
      </c>
      <c r="N57" s="2447">
        <v>23889907</v>
      </c>
      <c r="O57" s="2447">
        <v>13770989</v>
      </c>
      <c r="P57" s="2447">
        <v>48365107</v>
      </c>
      <c r="Q57" s="2447"/>
      <c r="R57" s="214">
        <v>3847070</v>
      </c>
      <c r="S57" s="67">
        <v>43101</v>
      </c>
      <c r="T57" s="662">
        <v>43101</v>
      </c>
      <c r="U57" s="73"/>
      <c r="V57" s="1167">
        <v>43101</v>
      </c>
      <c r="W57" s="129"/>
      <c r="X57" s="75">
        <v>2761231</v>
      </c>
      <c r="Y57" s="2447">
        <v>1301546</v>
      </c>
      <c r="Z57" s="2447" t="s">
        <v>21</v>
      </c>
      <c r="AA57" s="2447">
        <v>3297</v>
      </c>
      <c r="AB57" s="2447">
        <v>28379144</v>
      </c>
      <c r="AC57" s="2447">
        <v>21897781</v>
      </c>
      <c r="AD57" s="2447">
        <v>9342348</v>
      </c>
      <c r="AE57" s="2447">
        <v>436643</v>
      </c>
      <c r="AF57" s="2447">
        <v>27342</v>
      </c>
      <c r="AG57" s="2447">
        <v>12744</v>
      </c>
      <c r="AH57" s="2447">
        <v>36137139</v>
      </c>
      <c r="AI57" s="2447">
        <v>19089351</v>
      </c>
      <c r="AJ57" s="2447">
        <v>118544644</v>
      </c>
      <c r="AK57" s="2447"/>
      <c r="AL57" s="214">
        <v>7174703</v>
      </c>
      <c r="AM57" s="67">
        <v>43101</v>
      </c>
      <c r="AN57" s="662">
        <v>43101</v>
      </c>
      <c r="AO57" s="73"/>
      <c r="AP57" s="1167">
        <v>43101</v>
      </c>
      <c r="AQ57" s="129"/>
      <c r="AR57" s="75">
        <v>321020</v>
      </c>
      <c r="AS57" s="2447">
        <v>137522</v>
      </c>
      <c r="AT57" s="2447" t="s">
        <v>21</v>
      </c>
      <c r="AU57" s="2447">
        <v>2854</v>
      </c>
      <c r="AV57" s="2447">
        <v>6708851</v>
      </c>
      <c r="AW57" s="2447">
        <v>7728046</v>
      </c>
      <c r="AX57" s="2447">
        <v>148308</v>
      </c>
      <c r="AY57" s="2447">
        <v>15367</v>
      </c>
      <c r="AZ57" s="2447">
        <v>2076</v>
      </c>
      <c r="BA57" s="2447">
        <v>89400</v>
      </c>
      <c r="BB57" s="2447">
        <v>11017524</v>
      </c>
      <c r="BC57" s="2447">
        <v>5016006</v>
      </c>
      <c r="BD57" s="2447">
        <v>48292996</v>
      </c>
      <c r="BE57" s="2447"/>
      <c r="BF57" s="214">
        <v>2892403</v>
      </c>
      <c r="BG57" s="67">
        <v>43101</v>
      </c>
      <c r="BH57" s="662">
        <v>43101</v>
      </c>
      <c r="BI57" s="73"/>
      <c r="BJ57" s="1167">
        <v>43101</v>
      </c>
      <c r="BK57" s="129"/>
      <c r="BL57" s="75">
        <v>379335</v>
      </c>
      <c r="BM57" s="2447">
        <v>923581</v>
      </c>
      <c r="BN57" s="2447">
        <v>172930</v>
      </c>
      <c r="BO57" s="2447">
        <v>74254</v>
      </c>
      <c r="BP57" s="2447">
        <v>17895651</v>
      </c>
      <c r="BQ57" s="2447">
        <v>14901435</v>
      </c>
      <c r="BR57" s="2447">
        <v>5141399</v>
      </c>
      <c r="BS57" s="2447">
        <v>114305</v>
      </c>
      <c r="BT57" s="2447">
        <v>190593</v>
      </c>
      <c r="BU57" s="2447" t="s">
        <v>21</v>
      </c>
      <c r="BV57" s="2447">
        <v>18749830</v>
      </c>
      <c r="BW57" s="2447">
        <v>13794445</v>
      </c>
      <c r="BX57" s="2447">
        <v>39295576</v>
      </c>
      <c r="BY57" s="2447"/>
      <c r="BZ57" s="214">
        <v>5954900</v>
      </c>
      <c r="CA57" s="67">
        <v>43101</v>
      </c>
      <c r="CB57" s="662">
        <v>43101</v>
      </c>
      <c r="CC57" s="1056"/>
      <c r="CD57" s="4"/>
    </row>
    <row r="58" spans="1:82" ht="19.5" customHeight="1">
      <c r="A58" s="1166">
        <v>43586</v>
      </c>
      <c r="B58" s="1167">
        <v>43586</v>
      </c>
      <c r="C58" s="129" t="s">
        <v>2159</v>
      </c>
      <c r="D58" s="75">
        <v>1389450</v>
      </c>
      <c r="E58" s="2447">
        <v>120647</v>
      </c>
      <c r="F58" s="2447">
        <v>14629</v>
      </c>
      <c r="G58" s="2447">
        <v>34237</v>
      </c>
      <c r="H58" s="2447">
        <v>16562526</v>
      </c>
      <c r="I58" s="2447">
        <v>11591954</v>
      </c>
      <c r="J58" s="2447">
        <v>4233130</v>
      </c>
      <c r="K58" s="2447">
        <v>1742163</v>
      </c>
      <c r="L58" s="2447">
        <v>5687</v>
      </c>
      <c r="M58" s="2447">
        <v>21613</v>
      </c>
      <c r="N58" s="2447">
        <v>22987819</v>
      </c>
      <c r="O58" s="2447">
        <v>13248279</v>
      </c>
      <c r="P58" s="2447">
        <v>47897944</v>
      </c>
      <c r="Q58" s="2447"/>
      <c r="R58" s="214">
        <v>3894086</v>
      </c>
      <c r="S58" s="67">
        <v>43466</v>
      </c>
      <c r="T58" s="662">
        <v>43466</v>
      </c>
      <c r="U58" s="1166">
        <v>43586</v>
      </c>
      <c r="V58" s="1167">
        <v>43586</v>
      </c>
      <c r="W58" s="129" t="s">
        <v>2159</v>
      </c>
      <c r="X58" s="75">
        <v>2572737</v>
      </c>
      <c r="Y58" s="2447">
        <v>1426585</v>
      </c>
      <c r="Z58" s="2447" t="s">
        <v>21</v>
      </c>
      <c r="AA58" s="2447">
        <v>5222</v>
      </c>
      <c r="AB58" s="2447">
        <v>27477752</v>
      </c>
      <c r="AC58" s="2447">
        <v>20972755</v>
      </c>
      <c r="AD58" s="2447">
        <v>9180823</v>
      </c>
      <c r="AE58" s="2447">
        <v>472848</v>
      </c>
      <c r="AF58" s="2447">
        <v>26920</v>
      </c>
      <c r="AG58" s="2447">
        <v>9800</v>
      </c>
      <c r="AH58" s="2447">
        <v>35643386</v>
      </c>
      <c r="AI58" s="2447">
        <v>18559606</v>
      </c>
      <c r="AJ58" s="2447">
        <v>118170129</v>
      </c>
      <c r="AK58" s="2447"/>
      <c r="AL58" s="214">
        <v>5924247</v>
      </c>
      <c r="AM58" s="67">
        <v>43466</v>
      </c>
      <c r="AN58" s="662">
        <v>43466</v>
      </c>
      <c r="AO58" s="1166">
        <v>43586</v>
      </c>
      <c r="AP58" s="1167">
        <v>43586</v>
      </c>
      <c r="AQ58" s="129" t="s">
        <v>2159</v>
      </c>
      <c r="AR58" s="75">
        <v>409368</v>
      </c>
      <c r="AS58" s="2447">
        <v>160899</v>
      </c>
      <c r="AT58" s="2447" t="s">
        <v>21</v>
      </c>
      <c r="AU58" s="2447">
        <v>4043</v>
      </c>
      <c r="AV58" s="2447">
        <v>6505865</v>
      </c>
      <c r="AW58" s="2447">
        <v>7584542</v>
      </c>
      <c r="AX58" s="2447">
        <v>133808</v>
      </c>
      <c r="AY58" s="2447">
        <v>18863</v>
      </c>
      <c r="AZ58" s="2447">
        <v>1430</v>
      </c>
      <c r="BA58" s="2447">
        <v>75335</v>
      </c>
      <c r="BB58" s="2447">
        <v>10945056</v>
      </c>
      <c r="BC58" s="2447">
        <v>4875434</v>
      </c>
      <c r="BD58" s="2447">
        <v>47749260</v>
      </c>
      <c r="BE58" s="2447"/>
      <c r="BF58" s="214">
        <v>2940865</v>
      </c>
      <c r="BG58" s="67">
        <v>43466</v>
      </c>
      <c r="BH58" s="662">
        <v>43466</v>
      </c>
      <c r="BI58" s="1166">
        <v>43586</v>
      </c>
      <c r="BJ58" s="1167">
        <v>43586</v>
      </c>
      <c r="BK58" s="129" t="s">
        <v>2159</v>
      </c>
      <c r="BL58" s="75">
        <v>449589</v>
      </c>
      <c r="BM58" s="2447">
        <v>908513</v>
      </c>
      <c r="BN58" s="2447">
        <v>161654</v>
      </c>
      <c r="BO58" s="2447">
        <v>74483</v>
      </c>
      <c r="BP58" s="2447">
        <v>17660786</v>
      </c>
      <c r="BQ58" s="2447">
        <v>14451297</v>
      </c>
      <c r="BR58" s="2447">
        <v>5155647</v>
      </c>
      <c r="BS58" s="2447">
        <v>116105</v>
      </c>
      <c r="BT58" s="2447">
        <v>200322</v>
      </c>
      <c r="BU58" s="2447" t="s">
        <v>21</v>
      </c>
      <c r="BV58" s="2447">
        <v>18509753</v>
      </c>
      <c r="BW58" s="2447">
        <v>13249661</v>
      </c>
      <c r="BX58" s="2447">
        <v>38376874</v>
      </c>
      <c r="BY58" s="2447"/>
      <c r="BZ58" s="214">
        <v>5397285</v>
      </c>
      <c r="CA58" s="67">
        <v>43466</v>
      </c>
      <c r="CB58" s="662">
        <v>43466</v>
      </c>
      <c r="CC58" s="1056"/>
      <c r="CD58" s="4"/>
    </row>
    <row r="59" spans="1:82" ht="12.75" customHeight="1">
      <c r="A59" s="73"/>
      <c r="B59" s="76"/>
      <c r="C59" s="129"/>
      <c r="D59" s="1002"/>
      <c r="E59" s="663"/>
      <c r="F59" s="663"/>
      <c r="G59" s="663"/>
      <c r="H59" s="663"/>
      <c r="I59" s="663"/>
      <c r="J59" s="663"/>
      <c r="K59" s="663"/>
      <c r="L59" s="663"/>
      <c r="M59" s="663"/>
      <c r="N59" s="663"/>
      <c r="O59" s="663"/>
      <c r="P59" s="663"/>
      <c r="Q59" s="663"/>
      <c r="R59" s="664"/>
      <c r="S59" s="77"/>
      <c r="T59" s="505"/>
      <c r="U59" s="73"/>
      <c r="V59" s="76"/>
      <c r="W59" s="129"/>
      <c r="X59" s="1002"/>
      <c r="Y59" s="663"/>
      <c r="Z59" s="663"/>
      <c r="AA59" s="663"/>
      <c r="AB59" s="663"/>
      <c r="AC59" s="663"/>
      <c r="AD59" s="663"/>
      <c r="AE59" s="663"/>
      <c r="AF59" s="663"/>
      <c r="AG59" s="663"/>
      <c r="AH59" s="663"/>
      <c r="AI59" s="663"/>
      <c r="AJ59" s="663"/>
      <c r="AK59" s="663"/>
      <c r="AL59" s="664"/>
      <c r="AM59" s="77"/>
      <c r="AN59" s="505"/>
      <c r="AO59" s="73"/>
      <c r="AP59" s="76"/>
      <c r="AQ59" s="129"/>
      <c r="AR59" s="1002"/>
      <c r="AS59" s="663"/>
      <c r="AT59" s="663"/>
      <c r="AU59" s="663"/>
      <c r="AV59" s="663"/>
      <c r="AW59" s="663"/>
      <c r="AX59" s="663"/>
      <c r="AY59" s="663"/>
      <c r="AZ59" s="663"/>
      <c r="BA59" s="663"/>
      <c r="BB59" s="663"/>
      <c r="BC59" s="663"/>
      <c r="BD59" s="663"/>
      <c r="BE59" s="663"/>
      <c r="BF59" s="664"/>
      <c r="BG59" s="77"/>
      <c r="BH59" s="505"/>
      <c r="BI59" s="73"/>
      <c r="BJ59" s="76"/>
      <c r="BK59" s="129"/>
      <c r="BL59" s="1002"/>
      <c r="BM59" s="663"/>
      <c r="BN59" s="663"/>
      <c r="BO59" s="663"/>
      <c r="BP59" s="663"/>
      <c r="BQ59" s="663"/>
      <c r="BR59" s="663"/>
      <c r="BS59" s="663"/>
      <c r="BT59" s="663"/>
      <c r="BU59" s="663"/>
      <c r="BV59" s="663"/>
      <c r="BW59" s="663"/>
      <c r="BX59" s="663"/>
      <c r="BY59" s="663"/>
      <c r="BZ59" s="664"/>
      <c r="CA59" s="77"/>
      <c r="CB59" s="505"/>
      <c r="CC59" s="1056"/>
      <c r="CD59" s="4"/>
    </row>
    <row r="60" spans="1:82" ht="19.5" customHeight="1">
      <c r="A60" s="1169">
        <v>42826</v>
      </c>
      <c r="B60" s="1170">
        <v>42826</v>
      </c>
      <c r="C60" s="1171">
        <v>42826</v>
      </c>
      <c r="D60" s="82">
        <v>1423329</v>
      </c>
      <c r="E60" s="2448">
        <v>119867</v>
      </c>
      <c r="F60" s="2448" t="s">
        <v>21</v>
      </c>
      <c r="G60" s="2448">
        <v>35792</v>
      </c>
      <c r="H60" s="2448">
        <v>17545370</v>
      </c>
      <c r="I60" s="2448">
        <v>12157074</v>
      </c>
      <c r="J60" s="2448">
        <v>4467032</v>
      </c>
      <c r="K60" s="2448">
        <v>1871887</v>
      </c>
      <c r="L60" s="2448">
        <v>4990</v>
      </c>
      <c r="M60" s="2448">
        <v>21715</v>
      </c>
      <c r="N60" s="2448">
        <v>24253138</v>
      </c>
      <c r="O60" s="2448">
        <v>13813457</v>
      </c>
      <c r="P60" s="2448">
        <v>50751634</v>
      </c>
      <c r="Q60" s="2448"/>
      <c r="R60" s="217">
        <v>3959130</v>
      </c>
      <c r="S60" s="83">
        <v>42826</v>
      </c>
      <c r="T60" s="666">
        <v>42826</v>
      </c>
      <c r="U60" s="1169">
        <v>42826</v>
      </c>
      <c r="V60" s="1170">
        <v>42826</v>
      </c>
      <c r="W60" s="1171">
        <v>42826</v>
      </c>
      <c r="X60" s="82">
        <v>2691269</v>
      </c>
      <c r="Y60" s="2448">
        <v>1211546</v>
      </c>
      <c r="Z60" s="2448" t="s">
        <v>21</v>
      </c>
      <c r="AA60" s="2448">
        <v>894</v>
      </c>
      <c r="AB60" s="2448">
        <v>29234758</v>
      </c>
      <c r="AC60" s="2448">
        <v>22716898</v>
      </c>
      <c r="AD60" s="2448">
        <v>9474094</v>
      </c>
      <c r="AE60" s="2448">
        <v>360244</v>
      </c>
      <c r="AF60" s="2448">
        <v>25600</v>
      </c>
      <c r="AG60" s="2448">
        <v>10796</v>
      </c>
      <c r="AH60" s="2448">
        <v>36781508</v>
      </c>
      <c r="AI60" s="2448">
        <v>18400405</v>
      </c>
      <c r="AJ60" s="2448">
        <v>120013666</v>
      </c>
      <c r="AK60" s="2448"/>
      <c r="AL60" s="217">
        <v>6886077</v>
      </c>
      <c r="AM60" s="83">
        <v>42826</v>
      </c>
      <c r="AN60" s="666">
        <v>42826</v>
      </c>
      <c r="AO60" s="1169">
        <v>42826</v>
      </c>
      <c r="AP60" s="1170">
        <v>42826</v>
      </c>
      <c r="AQ60" s="1171">
        <v>42826</v>
      </c>
      <c r="AR60" s="82">
        <v>442942</v>
      </c>
      <c r="AS60" s="2448">
        <v>148371</v>
      </c>
      <c r="AT60" s="2448" t="s">
        <v>21</v>
      </c>
      <c r="AU60" s="2448">
        <v>2049</v>
      </c>
      <c r="AV60" s="2448">
        <v>6558473</v>
      </c>
      <c r="AW60" s="2448">
        <v>7550920</v>
      </c>
      <c r="AX60" s="2448">
        <v>147745</v>
      </c>
      <c r="AY60" s="2448">
        <v>17603</v>
      </c>
      <c r="AZ60" s="2448">
        <v>2309</v>
      </c>
      <c r="BA60" s="2448">
        <v>88181</v>
      </c>
      <c r="BB60" s="2448">
        <v>11063912</v>
      </c>
      <c r="BC60" s="2448">
        <v>4888416</v>
      </c>
      <c r="BD60" s="2448">
        <v>48652571</v>
      </c>
      <c r="BE60" s="2448"/>
      <c r="BF60" s="217">
        <v>2870624</v>
      </c>
      <c r="BG60" s="83">
        <v>42826</v>
      </c>
      <c r="BH60" s="666">
        <v>42826</v>
      </c>
      <c r="BI60" s="1169">
        <v>42826</v>
      </c>
      <c r="BJ60" s="1170">
        <v>42826</v>
      </c>
      <c r="BK60" s="1171">
        <v>42826</v>
      </c>
      <c r="BL60" s="82">
        <v>464198</v>
      </c>
      <c r="BM60" s="2448">
        <v>874786</v>
      </c>
      <c r="BN60" s="2448">
        <v>193089</v>
      </c>
      <c r="BO60" s="2448">
        <v>72211</v>
      </c>
      <c r="BP60" s="2448">
        <v>17946510</v>
      </c>
      <c r="BQ60" s="2448">
        <v>15080871</v>
      </c>
      <c r="BR60" s="2448">
        <v>5087203</v>
      </c>
      <c r="BS60" s="2448">
        <v>114160</v>
      </c>
      <c r="BT60" s="2448">
        <v>179039</v>
      </c>
      <c r="BU60" s="2448" t="s">
        <v>21</v>
      </c>
      <c r="BV60" s="2448">
        <v>18573951</v>
      </c>
      <c r="BW60" s="2448">
        <v>13771733</v>
      </c>
      <c r="BX60" s="2448">
        <v>39513959</v>
      </c>
      <c r="BY60" s="2448"/>
      <c r="BZ60" s="217">
        <v>5801431</v>
      </c>
      <c r="CA60" s="83">
        <v>42826</v>
      </c>
      <c r="CB60" s="666">
        <v>42826</v>
      </c>
      <c r="CC60" s="74"/>
      <c r="CD60" s="4"/>
    </row>
    <row r="61" spans="1:82" ht="19.5" customHeight="1">
      <c r="A61" s="85"/>
      <c r="B61" s="1170">
        <v>43191</v>
      </c>
      <c r="C61" s="132"/>
      <c r="D61" s="82">
        <v>1395621</v>
      </c>
      <c r="E61" s="2448">
        <v>67300</v>
      </c>
      <c r="F61" s="2448" t="s">
        <v>21</v>
      </c>
      <c r="G61" s="2448">
        <v>33039</v>
      </c>
      <c r="H61" s="2448">
        <v>16868244</v>
      </c>
      <c r="I61" s="2448">
        <v>11817386</v>
      </c>
      <c r="J61" s="2448">
        <v>4191471</v>
      </c>
      <c r="K61" s="2448">
        <v>1819438</v>
      </c>
      <c r="L61" s="2448">
        <v>5410</v>
      </c>
      <c r="M61" s="2448">
        <v>21574</v>
      </c>
      <c r="N61" s="2448">
        <v>23860992</v>
      </c>
      <c r="O61" s="2448">
        <v>13815750</v>
      </c>
      <c r="P61" s="2448">
        <v>47497443</v>
      </c>
      <c r="Q61" s="2448"/>
      <c r="R61" s="217">
        <v>3803128</v>
      </c>
      <c r="S61" s="83">
        <v>43191</v>
      </c>
      <c r="T61" s="666">
        <v>43191</v>
      </c>
      <c r="U61" s="85"/>
      <c r="V61" s="1170">
        <v>43191</v>
      </c>
      <c r="W61" s="132"/>
      <c r="X61" s="82">
        <v>2772649</v>
      </c>
      <c r="Y61" s="2448">
        <v>1377188</v>
      </c>
      <c r="Z61" s="2448" t="s">
        <v>21</v>
      </c>
      <c r="AA61" s="2448">
        <v>4066</v>
      </c>
      <c r="AB61" s="2448">
        <v>27844697</v>
      </c>
      <c r="AC61" s="2448">
        <v>21271837</v>
      </c>
      <c r="AD61" s="2448">
        <v>9300331</v>
      </c>
      <c r="AE61" s="2448">
        <v>451452</v>
      </c>
      <c r="AF61" s="2448">
        <v>24438</v>
      </c>
      <c r="AG61" s="2448">
        <v>13936</v>
      </c>
      <c r="AH61" s="2448">
        <v>35985497</v>
      </c>
      <c r="AI61" s="2448">
        <v>19060858</v>
      </c>
      <c r="AJ61" s="2448">
        <v>118387099</v>
      </c>
      <c r="AK61" s="2448"/>
      <c r="AL61" s="217">
        <v>7013446</v>
      </c>
      <c r="AM61" s="83">
        <v>43191</v>
      </c>
      <c r="AN61" s="666">
        <v>43191</v>
      </c>
      <c r="AO61" s="85"/>
      <c r="AP61" s="1170">
        <v>43191</v>
      </c>
      <c r="AQ61" s="132"/>
      <c r="AR61" s="82">
        <v>314356</v>
      </c>
      <c r="AS61" s="2448">
        <v>133481</v>
      </c>
      <c r="AT61" s="2448" t="s">
        <v>21</v>
      </c>
      <c r="AU61" s="2448">
        <v>3062</v>
      </c>
      <c r="AV61" s="2448">
        <v>6711709</v>
      </c>
      <c r="AW61" s="2448">
        <v>7792044</v>
      </c>
      <c r="AX61" s="2448">
        <v>143408</v>
      </c>
      <c r="AY61" s="2448">
        <v>15777</v>
      </c>
      <c r="AZ61" s="2448">
        <v>1813</v>
      </c>
      <c r="BA61" s="2448">
        <v>88327</v>
      </c>
      <c r="BB61" s="2448">
        <v>10972417</v>
      </c>
      <c r="BC61" s="2448">
        <v>4970030</v>
      </c>
      <c r="BD61" s="2448">
        <v>48062803</v>
      </c>
      <c r="BE61" s="2448"/>
      <c r="BF61" s="217">
        <v>2923040</v>
      </c>
      <c r="BG61" s="83">
        <v>43191</v>
      </c>
      <c r="BH61" s="666">
        <v>43191</v>
      </c>
      <c r="BI61" s="85"/>
      <c r="BJ61" s="1170">
        <v>43191</v>
      </c>
      <c r="BK61" s="132"/>
      <c r="BL61" s="82">
        <v>383083</v>
      </c>
      <c r="BM61" s="2448">
        <v>924968</v>
      </c>
      <c r="BN61" s="2448">
        <v>182236</v>
      </c>
      <c r="BO61" s="2448">
        <v>73844</v>
      </c>
      <c r="BP61" s="2448">
        <v>17879819</v>
      </c>
      <c r="BQ61" s="2448">
        <v>14772011</v>
      </c>
      <c r="BR61" s="2448">
        <v>5156907</v>
      </c>
      <c r="BS61" s="2448">
        <v>113352</v>
      </c>
      <c r="BT61" s="2448">
        <v>189758</v>
      </c>
      <c r="BU61" s="2448" t="s">
        <v>21</v>
      </c>
      <c r="BV61" s="2448">
        <v>18751870</v>
      </c>
      <c r="BW61" s="2448">
        <v>13614790</v>
      </c>
      <c r="BX61" s="2448">
        <v>39224878</v>
      </c>
      <c r="BY61" s="2448"/>
      <c r="BZ61" s="217">
        <v>5890566</v>
      </c>
      <c r="CA61" s="83">
        <v>43191</v>
      </c>
      <c r="CB61" s="666">
        <v>43191</v>
      </c>
      <c r="CC61" s="74"/>
      <c r="CD61" s="4"/>
    </row>
    <row r="62" spans="1:82" ht="12.75" customHeight="1">
      <c r="A62" s="85"/>
      <c r="B62" s="87"/>
      <c r="C62" s="132"/>
      <c r="D62" s="82"/>
      <c r="E62" s="2448"/>
      <c r="F62" s="2448"/>
      <c r="G62" s="2448"/>
      <c r="H62" s="2448"/>
      <c r="I62" s="2448"/>
      <c r="J62" s="2448"/>
      <c r="K62" s="2448"/>
      <c r="L62" s="2448"/>
      <c r="M62" s="2448"/>
      <c r="N62" s="2448"/>
      <c r="O62" s="2448"/>
      <c r="P62" s="2448"/>
      <c r="Q62" s="2448"/>
      <c r="R62" s="217"/>
      <c r="S62" s="77"/>
      <c r="T62" s="505"/>
      <c r="U62" s="85"/>
      <c r="V62" s="87"/>
      <c r="W62" s="132"/>
      <c r="X62" s="82"/>
      <c r="Y62" s="2448"/>
      <c r="Z62" s="2448"/>
      <c r="AA62" s="2448"/>
      <c r="AB62" s="2448"/>
      <c r="AC62" s="2448"/>
      <c r="AD62" s="2448"/>
      <c r="AE62" s="2448"/>
      <c r="AF62" s="2448"/>
      <c r="AG62" s="2448"/>
      <c r="AH62" s="2448"/>
      <c r="AI62" s="2448"/>
      <c r="AJ62" s="2448"/>
      <c r="AK62" s="2448"/>
      <c r="AL62" s="217"/>
      <c r="AM62" s="77"/>
      <c r="AN62" s="505"/>
      <c r="AO62" s="85"/>
      <c r="AP62" s="87"/>
      <c r="AQ62" s="132"/>
      <c r="AR62" s="82"/>
      <c r="AS62" s="2448"/>
      <c r="AT62" s="2448"/>
      <c r="AU62" s="2448"/>
      <c r="AV62" s="2448"/>
      <c r="AW62" s="2448"/>
      <c r="AX62" s="2448"/>
      <c r="AY62" s="2448"/>
      <c r="AZ62" s="2448"/>
      <c r="BA62" s="2448"/>
      <c r="BB62" s="2448"/>
      <c r="BC62" s="2448"/>
      <c r="BD62" s="2448"/>
      <c r="BE62" s="2448"/>
      <c r="BF62" s="217"/>
      <c r="BG62" s="77"/>
      <c r="BH62" s="505"/>
      <c r="BI62" s="85"/>
      <c r="BJ62" s="87"/>
      <c r="BK62" s="132"/>
      <c r="BL62" s="82"/>
      <c r="BM62" s="2448"/>
      <c r="BN62" s="2448"/>
      <c r="BO62" s="2448"/>
      <c r="BP62" s="2448"/>
      <c r="BQ62" s="2448"/>
      <c r="BR62" s="2448"/>
      <c r="BS62" s="2448"/>
      <c r="BT62" s="2448"/>
      <c r="BU62" s="2448"/>
      <c r="BV62" s="2448"/>
      <c r="BW62" s="2448"/>
      <c r="BX62" s="2448"/>
      <c r="BY62" s="2448"/>
      <c r="BZ62" s="217"/>
      <c r="CA62" s="77"/>
      <c r="CB62" s="505"/>
      <c r="CC62" s="74"/>
      <c r="CD62" s="4"/>
    </row>
    <row r="63" spans="1:82" ht="19.5" customHeight="1">
      <c r="A63" s="93">
        <v>31</v>
      </c>
      <c r="B63" s="94" t="s">
        <v>23</v>
      </c>
      <c r="C63" s="134" t="s">
        <v>24</v>
      </c>
      <c r="D63" s="82">
        <v>353130</v>
      </c>
      <c r="E63" s="2448">
        <v>21567</v>
      </c>
      <c r="F63" s="2448" t="s">
        <v>21</v>
      </c>
      <c r="G63" s="2448">
        <v>7788</v>
      </c>
      <c r="H63" s="2448">
        <v>4134468</v>
      </c>
      <c r="I63" s="2448">
        <v>2863418</v>
      </c>
      <c r="J63" s="2448">
        <v>1038206</v>
      </c>
      <c r="K63" s="2448">
        <v>461683</v>
      </c>
      <c r="L63" s="2448">
        <v>1034</v>
      </c>
      <c r="M63" s="2448">
        <v>5986</v>
      </c>
      <c r="N63" s="2448">
        <v>5894822</v>
      </c>
      <c r="O63" s="2448">
        <v>3432623</v>
      </c>
      <c r="P63" s="2448">
        <v>11918672</v>
      </c>
      <c r="Q63" s="2448"/>
      <c r="R63" s="217">
        <v>893280</v>
      </c>
      <c r="S63" s="91" t="s">
        <v>25</v>
      </c>
      <c r="T63" s="670" t="s">
        <v>2160</v>
      </c>
      <c r="U63" s="93">
        <v>31</v>
      </c>
      <c r="V63" s="94" t="s">
        <v>23</v>
      </c>
      <c r="W63" s="134" t="s">
        <v>24</v>
      </c>
      <c r="X63" s="82">
        <v>683911</v>
      </c>
      <c r="Y63" s="2448">
        <v>371618</v>
      </c>
      <c r="Z63" s="2448" t="s">
        <v>21</v>
      </c>
      <c r="AA63" s="2448">
        <v>1276</v>
      </c>
      <c r="AB63" s="2448">
        <v>6768292</v>
      </c>
      <c r="AC63" s="2448">
        <v>5111306</v>
      </c>
      <c r="AD63" s="2448">
        <v>2277012</v>
      </c>
      <c r="AE63" s="2448">
        <v>118770</v>
      </c>
      <c r="AF63" s="2448">
        <v>4167</v>
      </c>
      <c r="AG63" s="2448">
        <v>3887</v>
      </c>
      <c r="AH63" s="2448">
        <v>8975777</v>
      </c>
      <c r="AI63" s="2448">
        <v>4532386</v>
      </c>
      <c r="AJ63" s="2448">
        <v>29990320</v>
      </c>
      <c r="AK63" s="2448"/>
      <c r="AL63" s="217">
        <v>1777824</v>
      </c>
      <c r="AM63" s="91" t="s">
        <v>25</v>
      </c>
      <c r="AN63" s="670" t="s">
        <v>2160</v>
      </c>
      <c r="AO63" s="93">
        <v>31</v>
      </c>
      <c r="AP63" s="94" t="s">
        <v>23</v>
      </c>
      <c r="AQ63" s="134" t="s">
        <v>24</v>
      </c>
      <c r="AR63" s="82">
        <v>95565</v>
      </c>
      <c r="AS63" s="2448">
        <v>30499</v>
      </c>
      <c r="AT63" s="2448" t="s">
        <v>21</v>
      </c>
      <c r="AU63" s="2448">
        <v>677</v>
      </c>
      <c r="AV63" s="2448">
        <v>1657123</v>
      </c>
      <c r="AW63" s="2448">
        <v>1937435</v>
      </c>
      <c r="AX63" s="2448">
        <v>36414</v>
      </c>
      <c r="AY63" s="2448">
        <v>4398</v>
      </c>
      <c r="AZ63" s="2448">
        <v>331</v>
      </c>
      <c r="BA63" s="2448">
        <v>21602</v>
      </c>
      <c r="BB63" s="2448">
        <v>2698813</v>
      </c>
      <c r="BC63" s="2448">
        <v>1205838</v>
      </c>
      <c r="BD63" s="2448">
        <v>12020154</v>
      </c>
      <c r="BE63" s="2448"/>
      <c r="BF63" s="217">
        <v>768283</v>
      </c>
      <c r="BG63" s="91" t="s">
        <v>25</v>
      </c>
      <c r="BH63" s="670" t="s">
        <v>2160</v>
      </c>
      <c r="BI63" s="93">
        <v>31</v>
      </c>
      <c r="BJ63" s="94" t="s">
        <v>23</v>
      </c>
      <c r="BK63" s="134" t="s">
        <v>24</v>
      </c>
      <c r="BL63" s="82">
        <v>109298</v>
      </c>
      <c r="BM63" s="2448">
        <v>207132</v>
      </c>
      <c r="BN63" s="2448">
        <v>32125</v>
      </c>
      <c r="BO63" s="2448">
        <v>17861</v>
      </c>
      <c r="BP63" s="2448">
        <v>4533950</v>
      </c>
      <c r="BQ63" s="2448">
        <v>3690448</v>
      </c>
      <c r="BR63" s="2448">
        <v>1311831</v>
      </c>
      <c r="BS63" s="2448">
        <v>34803</v>
      </c>
      <c r="BT63" s="2448">
        <v>46967</v>
      </c>
      <c r="BU63" s="2448" t="s">
        <v>21</v>
      </c>
      <c r="BV63" s="2448">
        <v>4574444</v>
      </c>
      <c r="BW63" s="2448">
        <v>3211924</v>
      </c>
      <c r="BX63" s="2448">
        <v>9619346</v>
      </c>
      <c r="BY63" s="2448"/>
      <c r="BZ63" s="217">
        <v>1486214</v>
      </c>
      <c r="CA63" s="91" t="s">
        <v>25</v>
      </c>
      <c r="CB63" s="670" t="s">
        <v>2160</v>
      </c>
      <c r="CC63" s="74"/>
      <c r="CD63" s="4"/>
    </row>
    <row r="64" spans="1:82" ht="19.5" customHeight="1">
      <c r="A64" s="93" t="s">
        <v>26</v>
      </c>
      <c r="B64" s="94" t="s">
        <v>26</v>
      </c>
      <c r="C64" s="134" t="s">
        <v>2099</v>
      </c>
      <c r="D64" s="82">
        <v>344205</v>
      </c>
      <c r="E64" s="2448">
        <v>22746</v>
      </c>
      <c r="F64" s="2448" t="s">
        <v>21</v>
      </c>
      <c r="G64" s="2448">
        <v>9047</v>
      </c>
      <c r="H64" s="2448">
        <v>4175951</v>
      </c>
      <c r="I64" s="2448">
        <v>2907077</v>
      </c>
      <c r="J64" s="2448">
        <v>1097776</v>
      </c>
      <c r="K64" s="2448">
        <v>424043</v>
      </c>
      <c r="L64" s="2448">
        <v>1643</v>
      </c>
      <c r="M64" s="2448">
        <v>4484</v>
      </c>
      <c r="N64" s="2448">
        <v>5733443</v>
      </c>
      <c r="O64" s="2448">
        <v>3499421</v>
      </c>
      <c r="P64" s="2448">
        <v>11766290</v>
      </c>
      <c r="Q64" s="2448"/>
      <c r="R64" s="217">
        <v>968823</v>
      </c>
      <c r="S64" s="91" t="s">
        <v>27</v>
      </c>
      <c r="T64" s="670" t="s">
        <v>26</v>
      </c>
      <c r="U64" s="93" t="s">
        <v>26</v>
      </c>
      <c r="V64" s="94" t="s">
        <v>26</v>
      </c>
      <c r="W64" s="134" t="s">
        <v>2099</v>
      </c>
      <c r="X64" s="82">
        <v>609017</v>
      </c>
      <c r="Y64" s="2448">
        <v>348830</v>
      </c>
      <c r="Z64" s="2448" t="s">
        <v>21</v>
      </c>
      <c r="AA64" s="2448">
        <v>1187</v>
      </c>
      <c r="AB64" s="2448">
        <v>6994585</v>
      </c>
      <c r="AC64" s="2448">
        <v>5210534</v>
      </c>
      <c r="AD64" s="2448">
        <v>2421079</v>
      </c>
      <c r="AE64" s="2448">
        <v>117579</v>
      </c>
      <c r="AF64" s="2448">
        <v>7019</v>
      </c>
      <c r="AG64" s="2448">
        <v>2090</v>
      </c>
      <c r="AH64" s="2448">
        <v>8546900</v>
      </c>
      <c r="AI64" s="2448">
        <v>4590404</v>
      </c>
      <c r="AJ64" s="2448">
        <v>27972906</v>
      </c>
      <c r="AK64" s="2448"/>
      <c r="AL64" s="217">
        <v>1146800</v>
      </c>
      <c r="AM64" s="91" t="s">
        <v>27</v>
      </c>
      <c r="AN64" s="670" t="s">
        <v>26</v>
      </c>
      <c r="AO64" s="93" t="s">
        <v>26</v>
      </c>
      <c r="AP64" s="94" t="s">
        <v>26</v>
      </c>
      <c r="AQ64" s="134" t="s">
        <v>2099</v>
      </c>
      <c r="AR64" s="82">
        <v>101962</v>
      </c>
      <c r="AS64" s="2448">
        <v>43387</v>
      </c>
      <c r="AT64" s="2448" t="s">
        <v>21</v>
      </c>
      <c r="AU64" s="2448">
        <v>1042</v>
      </c>
      <c r="AV64" s="2448">
        <v>1658151</v>
      </c>
      <c r="AW64" s="2448">
        <v>1929008</v>
      </c>
      <c r="AX64" s="2448">
        <v>36602</v>
      </c>
      <c r="AY64" s="2448">
        <v>5731</v>
      </c>
      <c r="AZ64" s="2448">
        <v>376</v>
      </c>
      <c r="BA64" s="2448">
        <v>16716</v>
      </c>
      <c r="BB64" s="2448">
        <v>2786327</v>
      </c>
      <c r="BC64" s="2448">
        <v>1260426</v>
      </c>
      <c r="BD64" s="2448">
        <v>11989972</v>
      </c>
      <c r="BE64" s="2448"/>
      <c r="BF64" s="217">
        <v>750957</v>
      </c>
      <c r="BG64" s="91" t="s">
        <v>27</v>
      </c>
      <c r="BH64" s="670" t="s">
        <v>26</v>
      </c>
      <c r="BI64" s="93" t="s">
        <v>26</v>
      </c>
      <c r="BJ64" s="94" t="s">
        <v>26</v>
      </c>
      <c r="BK64" s="134" t="s">
        <v>2099</v>
      </c>
      <c r="BL64" s="82">
        <v>115829</v>
      </c>
      <c r="BM64" s="2448">
        <v>242685</v>
      </c>
      <c r="BN64" s="2448">
        <v>30793</v>
      </c>
      <c r="BO64" s="2448">
        <v>18239</v>
      </c>
      <c r="BP64" s="2448">
        <v>4332541</v>
      </c>
      <c r="BQ64" s="2448">
        <v>3511139</v>
      </c>
      <c r="BR64" s="2448">
        <v>1301054</v>
      </c>
      <c r="BS64" s="2448">
        <v>25008</v>
      </c>
      <c r="BT64" s="2448">
        <v>45962</v>
      </c>
      <c r="BU64" s="2448" t="s">
        <v>21</v>
      </c>
      <c r="BV64" s="2448">
        <v>4547321</v>
      </c>
      <c r="BW64" s="2448">
        <v>3387276</v>
      </c>
      <c r="BX64" s="2448">
        <v>8603495</v>
      </c>
      <c r="BY64" s="2448"/>
      <c r="BZ64" s="217">
        <v>1157088</v>
      </c>
      <c r="CA64" s="91" t="s">
        <v>27</v>
      </c>
      <c r="CB64" s="670" t="s">
        <v>26</v>
      </c>
      <c r="CC64" s="1057"/>
      <c r="CD64" s="4"/>
    </row>
    <row r="65" spans="1:82" ht="19.5" customHeight="1">
      <c r="A65" s="93">
        <v>1</v>
      </c>
      <c r="B65" s="94" t="s">
        <v>2159</v>
      </c>
      <c r="C65" s="134" t="s">
        <v>2170</v>
      </c>
      <c r="D65" s="82">
        <v>337045</v>
      </c>
      <c r="E65" s="2448">
        <v>40608</v>
      </c>
      <c r="F65" s="2448" t="s">
        <v>21</v>
      </c>
      <c r="G65" s="2448">
        <v>7999</v>
      </c>
      <c r="H65" s="2448">
        <v>4175984</v>
      </c>
      <c r="I65" s="2448">
        <v>2969798</v>
      </c>
      <c r="J65" s="2448">
        <v>1061692</v>
      </c>
      <c r="K65" s="2448">
        <v>418516</v>
      </c>
      <c r="L65" s="2448">
        <v>1380</v>
      </c>
      <c r="M65" s="2448">
        <v>5692</v>
      </c>
      <c r="N65" s="2448">
        <v>5790857</v>
      </c>
      <c r="O65" s="2448">
        <v>3178153</v>
      </c>
      <c r="P65" s="2448">
        <v>11790159</v>
      </c>
      <c r="Q65" s="2448"/>
      <c r="R65" s="217">
        <v>1163049</v>
      </c>
      <c r="S65" s="91" t="s">
        <v>28</v>
      </c>
      <c r="T65" s="670" t="s">
        <v>26</v>
      </c>
      <c r="U65" s="93">
        <v>1</v>
      </c>
      <c r="V65" s="94" t="s">
        <v>2159</v>
      </c>
      <c r="W65" s="134" t="s">
        <v>2170</v>
      </c>
      <c r="X65" s="82">
        <v>659318</v>
      </c>
      <c r="Y65" s="2448">
        <v>393948</v>
      </c>
      <c r="Z65" s="2448" t="s">
        <v>21</v>
      </c>
      <c r="AA65" s="2448">
        <v>1317</v>
      </c>
      <c r="AB65" s="2448">
        <v>6986344</v>
      </c>
      <c r="AC65" s="2448">
        <v>5392640</v>
      </c>
      <c r="AD65" s="2448">
        <v>2313661</v>
      </c>
      <c r="AE65" s="2448">
        <v>113807</v>
      </c>
      <c r="AF65" s="2448">
        <v>8775</v>
      </c>
      <c r="AG65" s="2448">
        <v>2308</v>
      </c>
      <c r="AH65" s="2448">
        <v>9268784</v>
      </c>
      <c r="AI65" s="2448">
        <v>4836578</v>
      </c>
      <c r="AJ65" s="2448">
        <v>30526736</v>
      </c>
      <c r="AK65" s="2448"/>
      <c r="AL65" s="217">
        <v>1462097</v>
      </c>
      <c r="AM65" s="91" t="s">
        <v>28</v>
      </c>
      <c r="AN65" s="670" t="s">
        <v>26</v>
      </c>
      <c r="AO65" s="93">
        <v>1</v>
      </c>
      <c r="AP65" s="94" t="s">
        <v>2159</v>
      </c>
      <c r="AQ65" s="134" t="s">
        <v>2170</v>
      </c>
      <c r="AR65" s="82">
        <v>107377</v>
      </c>
      <c r="AS65" s="2448">
        <v>47023</v>
      </c>
      <c r="AT65" s="2448" t="s">
        <v>21</v>
      </c>
      <c r="AU65" s="2448">
        <v>1194</v>
      </c>
      <c r="AV65" s="2448">
        <v>1648992</v>
      </c>
      <c r="AW65" s="2448">
        <v>1947857</v>
      </c>
      <c r="AX65" s="2448">
        <v>25598</v>
      </c>
      <c r="AY65" s="2448">
        <v>4051</v>
      </c>
      <c r="AZ65" s="2448">
        <v>316</v>
      </c>
      <c r="BA65" s="2448">
        <v>19327</v>
      </c>
      <c r="BB65" s="2448">
        <v>2780390</v>
      </c>
      <c r="BC65" s="2448">
        <v>1193955</v>
      </c>
      <c r="BD65" s="2448">
        <v>12306746</v>
      </c>
      <c r="BE65" s="2448"/>
      <c r="BF65" s="217">
        <v>695110</v>
      </c>
      <c r="BG65" s="91" t="s">
        <v>28</v>
      </c>
      <c r="BH65" s="670" t="s">
        <v>26</v>
      </c>
      <c r="BI65" s="93">
        <v>1</v>
      </c>
      <c r="BJ65" s="94" t="s">
        <v>2159</v>
      </c>
      <c r="BK65" s="134" t="s">
        <v>2170</v>
      </c>
      <c r="BL65" s="82">
        <v>111674</v>
      </c>
      <c r="BM65" s="2448">
        <v>213563</v>
      </c>
      <c r="BN65" s="2448">
        <v>44037</v>
      </c>
      <c r="BO65" s="2448">
        <v>17233</v>
      </c>
      <c r="BP65" s="2448">
        <v>4423061</v>
      </c>
      <c r="BQ65" s="2448">
        <v>3691019</v>
      </c>
      <c r="BR65" s="2448">
        <v>1263890</v>
      </c>
      <c r="BS65" s="2448">
        <v>27955</v>
      </c>
      <c r="BT65" s="2448">
        <v>51859</v>
      </c>
      <c r="BU65" s="2448" t="s">
        <v>21</v>
      </c>
      <c r="BV65" s="2448">
        <v>4727526</v>
      </c>
      <c r="BW65" s="2448">
        <v>3438663</v>
      </c>
      <c r="BX65" s="2448">
        <v>10192784</v>
      </c>
      <c r="BY65" s="2448"/>
      <c r="BZ65" s="217">
        <v>1448788</v>
      </c>
      <c r="CA65" s="91" t="s">
        <v>28</v>
      </c>
      <c r="CB65" s="670" t="s">
        <v>26</v>
      </c>
      <c r="CC65" s="74"/>
      <c r="CD65" s="4"/>
    </row>
    <row r="66" spans="1:82" ht="19.5" customHeight="1">
      <c r="A66" s="93" t="s">
        <v>26</v>
      </c>
      <c r="B66" s="94" t="s">
        <v>26</v>
      </c>
      <c r="C66" s="134" t="s">
        <v>2100</v>
      </c>
      <c r="D66" s="82">
        <v>355070</v>
      </c>
      <c r="E66" s="2448">
        <v>35726</v>
      </c>
      <c r="F66" s="2448">
        <v>14629</v>
      </c>
      <c r="G66" s="2448">
        <v>9403</v>
      </c>
      <c r="H66" s="2448">
        <v>4076123</v>
      </c>
      <c r="I66" s="2448">
        <v>2851661</v>
      </c>
      <c r="J66" s="2448">
        <v>1035456</v>
      </c>
      <c r="K66" s="2448">
        <v>437921</v>
      </c>
      <c r="L66" s="2448">
        <v>1630</v>
      </c>
      <c r="M66" s="2448">
        <v>5451</v>
      </c>
      <c r="N66" s="2448">
        <v>5568697</v>
      </c>
      <c r="O66" s="2448">
        <v>3138082</v>
      </c>
      <c r="P66" s="2448">
        <v>12422823</v>
      </c>
      <c r="Q66" s="2448"/>
      <c r="R66" s="217">
        <v>868934</v>
      </c>
      <c r="S66" s="91" t="s">
        <v>29</v>
      </c>
      <c r="T66" s="670" t="s">
        <v>26</v>
      </c>
      <c r="U66" s="93" t="s">
        <v>26</v>
      </c>
      <c r="V66" s="94" t="s">
        <v>26</v>
      </c>
      <c r="W66" s="134" t="s">
        <v>2100</v>
      </c>
      <c r="X66" s="82">
        <v>620491</v>
      </c>
      <c r="Y66" s="2448">
        <v>312189</v>
      </c>
      <c r="Z66" s="2448" t="s">
        <v>21</v>
      </c>
      <c r="AA66" s="2448">
        <v>1442</v>
      </c>
      <c r="AB66" s="2448">
        <v>6728531</v>
      </c>
      <c r="AC66" s="2448">
        <v>5258275</v>
      </c>
      <c r="AD66" s="2448">
        <v>2169071</v>
      </c>
      <c r="AE66" s="2448">
        <v>122692</v>
      </c>
      <c r="AF66" s="2448">
        <v>6959</v>
      </c>
      <c r="AG66" s="2448">
        <v>1515</v>
      </c>
      <c r="AH66" s="2448">
        <v>8851925</v>
      </c>
      <c r="AI66" s="2448">
        <v>4600238</v>
      </c>
      <c r="AJ66" s="2448">
        <v>29680167</v>
      </c>
      <c r="AK66" s="2448"/>
      <c r="AL66" s="217">
        <v>1537526</v>
      </c>
      <c r="AM66" s="91" t="s">
        <v>29</v>
      </c>
      <c r="AN66" s="670" t="s">
        <v>26</v>
      </c>
      <c r="AO66" s="93" t="s">
        <v>26</v>
      </c>
      <c r="AP66" s="94" t="s">
        <v>26</v>
      </c>
      <c r="AQ66" s="134" t="s">
        <v>2100</v>
      </c>
      <c r="AR66" s="82">
        <v>104464</v>
      </c>
      <c r="AS66" s="2448">
        <v>39990</v>
      </c>
      <c r="AT66" s="2448" t="s">
        <v>21</v>
      </c>
      <c r="AU66" s="2448">
        <v>1130</v>
      </c>
      <c r="AV66" s="2448">
        <v>1541599</v>
      </c>
      <c r="AW66" s="2448">
        <v>1770242</v>
      </c>
      <c r="AX66" s="2448">
        <v>35194</v>
      </c>
      <c r="AY66" s="2448">
        <v>4683</v>
      </c>
      <c r="AZ66" s="2448">
        <v>407</v>
      </c>
      <c r="BA66" s="2448">
        <v>17690</v>
      </c>
      <c r="BB66" s="2448">
        <v>2679526</v>
      </c>
      <c r="BC66" s="2448">
        <v>1215215</v>
      </c>
      <c r="BD66" s="2448">
        <v>11432388</v>
      </c>
      <c r="BE66" s="2448"/>
      <c r="BF66" s="217">
        <v>726515</v>
      </c>
      <c r="BG66" s="91" t="s">
        <v>29</v>
      </c>
      <c r="BH66" s="670" t="s">
        <v>26</v>
      </c>
      <c r="BI66" s="93" t="s">
        <v>26</v>
      </c>
      <c r="BJ66" s="94" t="s">
        <v>26</v>
      </c>
      <c r="BK66" s="134" t="s">
        <v>2100</v>
      </c>
      <c r="BL66" s="82">
        <v>112788</v>
      </c>
      <c r="BM66" s="2448">
        <v>245133</v>
      </c>
      <c r="BN66" s="2448">
        <v>54699</v>
      </c>
      <c r="BO66" s="2448">
        <v>21150</v>
      </c>
      <c r="BP66" s="2448">
        <v>4371234</v>
      </c>
      <c r="BQ66" s="2448">
        <v>3558691</v>
      </c>
      <c r="BR66" s="2448">
        <v>1278872</v>
      </c>
      <c r="BS66" s="2448">
        <v>28339</v>
      </c>
      <c r="BT66" s="2448">
        <v>55534</v>
      </c>
      <c r="BU66" s="2448" t="s">
        <v>21</v>
      </c>
      <c r="BV66" s="2448">
        <v>4660462</v>
      </c>
      <c r="BW66" s="2448">
        <v>3211798</v>
      </c>
      <c r="BX66" s="2448">
        <v>9961249</v>
      </c>
      <c r="BY66" s="2448"/>
      <c r="BZ66" s="217">
        <v>1305195</v>
      </c>
      <c r="CA66" s="91" t="s">
        <v>29</v>
      </c>
      <c r="CB66" s="670" t="s">
        <v>26</v>
      </c>
      <c r="CC66" s="74"/>
      <c r="CD66" s="4"/>
    </row>
    <row r="67" spans="1:82" ht="12.75" customHeight="1">
      <c r="A67" s="97"/>
      <c r="B67" s="98"/>
      <c r="C67" s="136"/>
      <c r="D67" s="82"/>
      <c r="E67" s="2448"/>
      <c r="F67" s="2448"/>
      <c r="G67" s="2448"/>
      <c r="H67" s="2448"/>
      <c r="I67" s="2448"/>
      <c r="J67" s="2448"/>
      <c r="K67" s="2448"/>
      <c r="L67" s="2448"/>
      <c r="M67" s="2448"/>
      <c r="N67" s="2448"/>
      <c r="O67" s="2448"/>
      <c r="P67" s="2448"/>
      <c r="Q67" s="2448"/>
      <c r="R67" s="217"/>
      <c r="S67" s="100"/>
      <c r="T67" s="509"/>
      <c r="U67" s="97"/>
      <c r="V67" s="98"/>
      <c r="W67" s="136"/>
      <c r="X67" s="82"/>
      <c r="Y67" s="2448"/>
      <c r="Z67" s="2448"/>
      <c r="AA67" s="2448"/>
      <c r="AB67" s="2448"/>
      <c r="AC67" s="2448"/>
      <c r="AD67" s="2448"/>
      <c r="AE67" s="2448"/>
      <c r="AF67" s="2448"/>
      <c r="AG67" s="2448"/>
      <c r="AH67" s="2448"/>
      <c r="AI67" s="2448"/>
      <c r="AJ67" s="2448"/>
      <c r="AK67" s="2448"/>
      <c r="AL67" s="217"/>
      <c r="AM67" s="100"/>
      <c r="AN67" s="509"/>
      <c r="AO67" s="97"/>
      <c r="AP67" s="98"/>
      <c r="AQ67" s="136"/>
      <c r="AR67" s="82"/>
      <c r="AS67" s="2448"/>
      <c r="AT67" s="2448"/>
      <c r="AU67" s="2448"/>
      <c r="AV67" s="2448"/>
      <c r="AW67" s="2448"/>
      <c r="AX67" s="2448"/>
      <c r="AY67" s="2448"/>
      <c r="AZ67" s="2448"/>
      <c r="BA67" s="2448"/>
      <c r="BB67" s="2448"/>
      <c r="BC67" s="2448"/>
      <c r="BD67" s="2448"/>
      <c r="BE67" s="2448"/>
      <c r="BF67" s="217"/>
      <c r="BG67" s="100"/>
      <c r="BH67" s="509"/>
      <c r="BI67" s="97"/>
      <c r="BJ67" s="98"/>
      <c r="BK67" s="136"/>
      <c r="BL67" s="82"/>
      <c r="BM67" s="2448"/>
      <c r="BN67" s="2448"/>
      <c r="BO67" s="2448"/>
      <c r="BP67" s="2448"/>
      <c r="BQ67" s="2448"/>
      <c r="BR67" s="2448"/>
      <c r="BS67" s="2448"/>
      <c r="BT67" s="2448"/>
      <c r="BU67" s="2448"/>
      <c r="BV67" s="2448"/>
      <c r="BW67" s="2448"/>
      <c r="BX67" s="2448"/>
      <c r="BY67" s="2448"/>
      <c r="BZ67" s="217"/>
      <c r="CA67" s="100"/>
      <c r="CB67" s="509"/>
      <c r="CC67" s="74"/>
      <c r="CD67" s="4"/>
    </row>
    <row r="68" spans="1:82" ht="19.5" customHeight="1">
      <c r="A68" s="93" t="s">
        <v>2162</v>
      </c>
      <c r="B68" s="94" t="s">
        <v>23</v>
      </c>
      <c r="C68" s="137">
        <v>43466</v>
      </c>
      <c r="D68" s="82">
        <v>128003</v>
      </c>
      <c r="E68" s="2448">
        <v>5316</v>
      </c>
      <c r="F68" s="2448" t="s">
        <v>21</v>
      </c>
      <c r="G68" s="2448">
        <v>1614</v>
      </c>
      <c r="H68" s="2448">
        <v>1351205</v>
      </c>
      <c r="I68" s="2448">
        <v>940205</v>
      </c>
      <c r="J68" s="2448">
        <v>325717</v>
      </c>
      <c r="K68" s="2448">
        <v>158491</v>
      </c>
      <c r="L68" s="2448">
        <v>47</v>
      </c>
      <c r="M68" s="2448">
        <v>2008</v>
      </c>
      <c r="N68" s="2448">
        <v>1962475</v>
      </c>
      <c r="O68" s="2448">
        <v>1135597</v>
      </c>
      <c r="P68" s="2448">
        <v>4100147</v>
      </c>
      <c r="Q68" s="2448"/>
      <c r="R68" s="217">
        <v>293432</v>
      </c>
      <c r="S68" s="91" t="s">
        <v>30</v>
      </c>
      <c r="T68" s="670" t="s">
        <v>2160</v>
      </c>
      <c r="U68" s="93" t="s">
        <v>2162</v>
      </c>
      <c r="V68" s="94" t="s">
        <v>23</v>
      </c>
      <c r="W68" s="137">
        <v>43466</v>
      </c>
      <c r="X68" s="82">
        <v>239282</v>
      </c>
      <c r="Y68" s="2448">
        <v>147927</v>
      </c>
      <c r="Z68" s="2448" t="s">
        <v>21</v>
      </c>
      <c r="AA68" s="2448">
        <v>409</v>
      </c>
      <c r="AB68" s="2448">
        <v>2250437</v>
      </c>
      <c r="AC68" s="2448">
        <v>1707976</v>
      </c>
      <c r="AD68" s="2448">
        <v>750995</v>
      </c>
      <c r="AE68" s="2448">
        <v>42902</v>
      </c>
      <c r="AF68" s="2448">
        <v>1172</v>
      </c>
      <c r="AG68" s="2448">
        <v>1615</v>
      </c>
      <c r="AH68" s="2448">
        <v>3067810</v>
      </c>
      <c r="AI68" s="2448">
        <v>1561706</v>
      </c>
      <c r="AJ68" s="2448">
        <v>10509683</v>
      </c>
      <c r="AK68" s="2448"/>
      <c r="AL68" s="217">
        <v>653454</v>
      </c>
      <c r="AM68" s="91" t="s">
        <v>30</v>
      </c>
      <c r="AN68" s="670" t="s">
        <v>2160</v>
      </c>
      <c r="AO68" s="93" t="s">
        <v>2162</v>
      </c>
      <c r="AP68" s="94" t="s">
        <v>23</v>
      </c>
      <c r="AQ68" s="137">
        <v>43466</v>
      </c>
      <c r="AR68" s="82">
        <v>30526</v>
      </c>
      <c r="AS68" s="2448">
        <v>9904</v>
      </c>
      <c r="AT68" s="2448" t="s">
        <v>21</v>
      </c>
      <c r="AU68" s="2448">
        <v>177</v>
      </c>
      <c r="AV68" s="2448">
        <v>563649</v>
      </c>
      <c r="AW68" s="2448">
        <v>656948</v>
      </c>
      <c r="AX68" s="2448">
        <v>11610</v>
      </c>
      <c r="AY68" s="2448">
        <v>1421</v>
      </c>
      <c r="AZ68" s="2448">
        <v>61</v>
      </c>
      <c r="BA68" s="2448">
        <v>6687</v>
      </c>
      <c r="BB68" s="2448">
        <v>917470</v>
      </c>
      <c r="BC68" s="2448">
        <v>425449</v>
      </c>
      <c r="BD68" s="2448">
        <v>4043705</v>
      </c>
      <c r="BE68" s="2448"/>
      <c r="BF68" s="217">
        <v>289256</v>
      </c>
      <c r="BG68" s="91" t="s">
        <v>30</v>
      </c>
      <c r="BH68" s="670" t="s">
        <v>2160</v>
      </c>
      <c r="BI68" s="93" t="s">
        <v>2162</v>
      </c>
      <c r="BJ68" s="94" t="s">
        <v>23</v>
      </c>
      <c r="BK68" s="137">
        <v>43466</v>
      </c>
      <c r="BL68" s="82">
        <v>38477</v>
      </c>
      <c r="BM68" s="2448">
        <v>57733</v>
      </c>
      <c r="BN68" s="2448">
        <v>16361</v>
      </c>
      <c r="BO68" s="2448">
        <v>4790</v>
      </c>
      <c r="BP68" s="2448">
        <v>1583044</v>
      </c>
      <c r="BQ68" s="2448">
        <v>1300035</v>
      </c>
      <c r="BR68" s="2448">
        <v>451077</v>
      </c>
      <c r="BS68" s="2448">
        <v>11904</v>
      </c>
      <c r="BT68" s="2448">
        <v>14963</v>
      </c>
      <c r="BU68" s="2448" t="s">
        <v>21</v>
      </c>
      <c r="BV68" s="2448">
        <v>1563328</v>
      </c>
      <c r="BW68" s="2448">
        <v>1111373</v>
      </c>
      <c r="BX68" s="2448">
        <v>3300966</v>
      </c>
      <c r="BY68" s="2448"/>
      <c r="BZ68" s="217">
        <v>582864</v>
      </c>
      <c r="CA68" s="91" t="s">
        <v>30</v>
      </c>
      <c r="CB68" s="670" t="s">
        <v>2160</v>
      </c>
      <c r="CC68" s="1057"/>
      <c r="CD68" s="4"/>
    </row>
    <row r="69" spans="1:82" ht="19.5" customHeight="1">
      <c r="A69" s="93" t="s">
        <v>26</v>
      </c>
      <c r="B69" s="94" t="s">
        <v>26</v>
      </c>
      <c r="C69" s="1390">
        <v>43497</v>
      </c>
      <c r="D69" s="82">
        <v>110220</v>
      </c>
      <c r="E69" s="2448">
        <v>6532</v>
      </c>
      <c r="F69" s="2448" t="s">
        <v>21</v>
      </c>
      <c r="G69" s="2448">
        <v>2911</v>
      </c>
      <c r="H69" s="2448">
        <v>1297462</v>
      </c>
      <c r="I69" s="2448">
        <v>895616</v>
      </c>
      <c r="J69" s="2448">
        <v>321240</v>
      </c>
      <c r="K69" s="2448">
        <v>148524</v>
      </c>
      <c r="L69" s="2448">
        <v>475</v>
      </c>
      <c r="M69" s="2448">
        <v>1918</v>
      </c>
      <c r="N69" s="2448">
        <v>1864344</v>
      </c>
      <c r="O69" s="2448">
        <v>1101218</v>
      </c>
      <c r="P69" s="2448">
        <v>3763297</v>
      </c>
      <c r="Q69" s="2448"/>
      <c r="R69" s="217">
        <v>248234</v>
      </c>
      <c r="S69" s="91" t="s">
        <v>31</v>
      </c>
      <c r="T69" s="670" t="s">
        <v>26</v>
      </c>
      <c r="U69" s="93" t="s">
        <v>26</v>
      </c>
      <c r="V69" s="94" t="s">
        <v>26</v>
      </c>
      <c r="W69" s="1390">
        <v>43497</v>
      </c>
      <c r="X69" s="82">
        <v>209016</v>
      </c>
      <c r="Y69" s="2448">
        <v>98844</v>
      </c>
      <c r="Z69" s="2448" t="s">
        <v>21</v>
      </c>
      <c r="AA69" s="2448">
        <v>430</v>
      </c>
      <c r="AB69" s="2448">
        <v>2105597</v>
      </c>
      <c r="AC69" s="2448">
        <v>1603004</v>
      </c>
      <c r="AD69" s="2448">
        <v>703941</v>
      </c>
      <c r="AE69" s="2448">
        <v>35873</v>
      </c>
      <c r="AF69" s="2448">
        <v>1490</v>
      </c>
      <c r="AG69" s="2448">
        <v>1251</v>
      </c>
      <c r="AH69" s="2448">
        <v>2821250</v>
      </c>
      <c r="AI69" s="2448">
        <v>1447992</v>
      </c>
      <c r="AJ69" s="2448">
        <v>9215856</v>
      </c>
      <c r="AK69" s="2448"/>
      <c r="AL69" s="217">
        <v>580112</v>
      </c>
      <c r="AM69" s="91" t="s">
        <v>31</v>
      </c>
      <c r="AN69" s="670" t="s">
        <v>26</v>
      </c>
      <c r="AO69" s="93" t="s">
        <v>26</v>
      </c>
      <c r="AP69" s="94" t="s">
        <v>26</v>
      </c>
      <c r="AQ69" s="1390">
        <v>43497</v>
      </c>
      <c r="AR69" s="82">
        <v>31904</v>
      </c>
      <c r="AS69" s="2448">
        <v>9565</v>
      </c>
      <c r="AT69" s="2448" t="s">
        <v>21</v>
      </c>
      <c r="AU69" s="2448">
        <v>221</v>
      </c>
      <c r="AV69" s="2448">
        <v>517692</v>
      </c>
      <c r="AW69" s="2448">
        <v>609567</v>
      </c>
      <c r="AX69" s="2448">
        <v>12860</v>
      </c>
      <c r="AY69" s="2448">
        <v>1433</v>
      </c>
      <c r="AZ69" s="2448">
        <v>139</v>
      </c>
      <c r="BA69" s="2448">
        <v>7320</v>
      </c>
      <c r="BB69" s="2448">
        <v>861041</v>
      </c>
      <c r="BC69" s="2448">
        <v>385747</v>
      </c>
      <c r="BD69" s="2448">
        <v>3812150</v>
      </c>
      <c r="BE69" s="2448"/>
      <c r="BF69" s="217">
        <v>264850</v>
      </c>
      <c r="BG69" s="91" t="s">
        <v>31</v>
      </c>
      <c r="BH69" s="670" t="s">
        <v>26</v>
      </c>
      <c r="BI69" s="93" t="s">
        <v>26</v>
      </c>
      <c r="BJ69" s="94" t="s">
        <v>26</v>
      </c>
      <c r="BK69" s="1390">
        <v>43497</v>
      </c>
      <c r="BL69" s="82">
        <v>35202</v>
      </c>
      <c r="BM69" s="2448">
        <v>74229</v>
      </c>
      <c r="BN69" s="2448">
        <v>14261</v>
      </c>
      <c r="BO69" s="2448">
        <v>6052</v>
      </c>
      <c r="BP69" s="2448">
        <v>1404877</v>
      </c>
      <c r="BQ69" s="2448">
        <v>1135180</v>
      </c>
      <c r="BR69" s="2448">
        <v>411436</v>
      </c>
      <c r="BS69" s="2448">
        <v>11890</v>
      </c>
      <c r="BT69" s="2448">
        <v>16049</v>
      </c>
      <c r="BU69" s="2448" t="s">
        <v>21</v>
      </c>
      <c r="BV69" s="2448">
        <v>1438652</v>
      </c>
      <c r="BW69" s="2448">
        <v>1011482</v>
      </c>
      <c r="BX69" s="2448">
        <v>3112633</v>
      </c>
      <c r="BY69" s="2448"/>
      <c r="BZ69" s="217">
        <v>462645</v>
      </c>
      <c r="CA69" s="91" t="s">
        <v>31</v>
      </c>
      <c r="CB69" s="670" t="s">
        <v>26</v>
      </c>
      <c r="CC69" s="74"/>
      <c r="CD69" s="4"/>
    </row>
    <row r="70" spans="1:82" ht="19.5" customHeight="1">
      <c r="A70" s="93" t="s">
        <v>26</v>
      </c>
      <c r="B70" s="94" t="s">
        <v>26</v>
      </c>
      <c r="C70" s="1390">
        <v>43525</v>
      </c>
      <c r="D70" s="82">
        <v>114907</v>
      </c>
      <c r="E70" s="2448">
        <v>9719</v>
      </c>
      <c r="F70" s="2448" t="s">
        <v>21</v>
      </c>
      <c r="G70" s="2448">
        <v>3263</v>
      </c>
      <c r="H70" s="2448">
        <v>1485802</v>
      </c>
      <c r="I70" s="2448">
        <v>1027597</v>
      </c>
      <c r="J70" s="2448">
        <v>391249</v>
      </c>
      <c r="K70" s="2448">
        <v>154668</v>
      </c>
      <c r="L70" s="2448">
        <v>512</v>
      </c>
      <c r="M70" s="2448">
        <v>2060</v>
      </c>
      <c r="N70" s="2448">
        <v>2068003</v>
      </c>
      <c r="O70" s="2448">
        <v>1195808</v>
      </c>
      <c r="P70" s="2448">
        <v>4055228</v>
      </c>
      <c r="Q70" s="2448"/>
      <c r="R70" s="217">
        <v>351614</v>
      </c>
      <c r="S70" s="91" t="s">
        <v>32</v>
      </c>
      <c r="T70" s="670" t="s">
        <v>26</v>
      </c>
      <c r="U70" s="93" t="s">
        <v>26</v>
      </c>
      <c r="V70" s="94" t="s">
        <v>26</v>
      </c>
      <c r="W70" s="1390">
        <v>43525</v>
      </c>
      <c r="X70" s="82">
        <v>235613</v>
      </c>
      <c r="Y70" s="2448">
        <v>124847</v>
      </c>
      <c r="Z70" s="2448" t="s">
        <v>21</v>
      </c>
      <c r="AA70" s="2448">
        <v>437</v>
      </c>
      <c r="AB70" s="2448">
        <v>2412258</v>
      </c>
      <c r="AC70" s="2448">
        <v>1800326</v>
      </c>
      <c r="AD70" s="2448">
        <v>822076</v>
      </c>
      <c r="AE70" s="2448">
        <v>39995</v>
      </c>
      <c r="AF70" s="2448">
        <v>1505</v>
      </c>
      <c r="AG70" s="2448">
        <v>1021</v>
      </c>
      <c r="AH70" s="2448">
        <v>3086717</v>
      </c>
      <c r="AI70" s="2448">
        <v>1522688</v>
      </c>
      <c r="AJ70" s="2448">
        <v>10264781</v>
      </c>
      <c r="AK70" s="2448"/>
      <c r="AL70" s="217">
        <v>544258</v>
      </c>
      <c r="AM70" s="91" t="s">
        <v>32</v>
      </c>
      <c r="AN70" s="670" t="s">
        <v>26</v>
      </c>
      <c r="AO70" s="93" t="s">
        <v>26</v>
      </c>
      <c r="AP70" s="94" t="s">
        <v>26</v>
      </c>
      <c r="AQ70" s="1390">
        <v>43525</v>
      </c>
      <c r="AR70" s="82">
        <v>33135</v>
      </c>
      <c r="AS70" s="2448">
        <v>11030</v>
      </c>
      <c r="AT70" s="2448" t="s">
        <v>21</v>
      </c>
      <c r="AU70" s="2448">
        <v>279</v>
      </c>
      <c r="AV70" s="2448">
        <v>575782</v>
      </c>
      <c r="AW70" s="2448">
        <v>670920</v>
      </c>
      <c r="AX70" s="2448">
        <v>11944</v>
      </c>
      <c r="AY70" s="2448">
        <v>1544</v>
      </c>
      <c r="AZ70" s="2448">
        <v>131</v>
      </c>
      <c r="BA70" s="2448">
        <v>7595</v>
      </c>
      <c r="BB70" s="2448">
        <v>920302</v>
      </c>
      <c r="BC70" s="2448">
        <v>394642</v>
      </c>
      <c r="BD70" s="2448">
        <v>4164299</v>
      </c>
      <c r="BE70" s="2448"/>
      <c r="BF70" s="217">
        <v>214177</v>
      </c>
      <c r="BG70" s="91" t="s">
        <v>32</v>
      </c>
      <c r="BH70" s="670" t="s">
        <v>26</v>
      </c>
      <c r="BI70" s="93" t="s">
        <v>26</v>
      </c>
      <c r="BJ70" s="94" t="s">
        <v>26</v>
      </c>
      <c r="BK70" s="1390">
        <v>43525</v>
      </c>
      <c r="BL70" s="82">
        <v>35619</v>
      </c>
      <c r="BM70" s="2448">
        <v>75170</v>
      </c>
      <c r="BN70" s="2448">
        <v>1503</v>
      </c>
      <c r="BO70" s="2448">
        <v>7019</v>
      </c>
      <c r="BP70" s="2448">
        <v>1546030</v>
      </c>
      <c r="BQ70" s="2448">
        <v>1255233</v>
      </c>
      <c r="BR70" s="2448">
        <v>449318</v>
      </c>
      <c r="BS70" s="2448">
        <v>11009</v>
      </c>
      <c r="BT70" s="2448">
        <v>15955</v>
      </c>
      <c r="BU70" s="2448" t="s">
        <v>21</v>
      </c>
      <c r="BV70" s="2448">
        <v>1572464</v>
      </c>
      <c r="BW70" s="2448">
        <v>1089069</v>
      </c>
      <c r="BX70" s="2448">
        <v>3205747</v>
      </c>
      <c r="BY70" s="2448"/>
      <c r="BZ70" s="217">
        <v>440705</v>
      </c>
      <c r="CA70" s="91" t="s">
        <v>32</v>
      </c>
      <c r="CB70" s="670" t="s">
        <v>26</v>
      </c>
      <c r="CC70" s="74"/>
      <c r="CD70" s="4"/>
    </row>
    <row r="71" spans="1:82" ht="19.5" customHeight="1">
      <c r="A71" s="93" t="s">
        <v>26</v>
      </c>
      <c r="B71" s="94" t="s">
        <v>26</v>
      </c>
      <c r="C71" s="1390">
        <v>43556</v>
      </c>
      <c r="D71" s="82">
        <v>120901</v>
      </c>
      <c r="E71" s="2448">
        <v>6521</v>
      </c>
      <c r="F71" s="2448" t="s">
        <v>21</v>
      </c>
      <c r="G71" s="2448">
        <v>3168</v>
      </c>
      <c r="H71" s="2448">
        <v>1387503</v>
      </c>
      <c r="I71" s="2448">
        <v>969701</v>
      </c>
      <c r="J71" s="2448">
        <v>352297</v>
      </c>
      <c r="K71" s="2448">
        <v>148361</v>
      </c>
      <c r="L71" s="2448">
        <v>616</v>
      </c>
      <c r="M71" s="2448">
        <v>886</v>
      </c>
      <c r="N71" s="2448">
        <v>1937003</v>
      </c>
      <c r="O71" s="2448">
        <v>1167741</v>
      </c>
      <c r="P71" s="2448">
        <v>4020400</v>
      </c>
      <c r="Q71" s="2448"/>
      <c r="R71" s="217">
        <v>339931</v>
      </c>
      <c r="S71" s="91" t="s">
        <v>33</v>
      </c>
      <c r="T71" s="670" t="s">
        <v>26</v>
      </c>
      <c r="U71" s="93" t="s">
        <v>26</v>
      </c>
      <c r="V71" s="94" t="s">
        <v>26</v>
      </c>
      <c r="W71" s="1390">
        <v>43556</v>
      </c>
      <c r="X71" s="82">
        <v>219145</v>
      </c>
      <c r="Y71" s="2448">
        <v>131827</v>
      </c>
      <c r="Z71" s="2448" t="s">
        <v>21</v>
      </c>
      <c r="AA71" s="2448">
        <v>437</v>
      </c>
      <c r="AB71" s="2448">
        <v>2370599</v>
      </c>
      <c r="AC71" s="2448">
        <v>1753087</v>
      </c>
      <c r="AD71" s="2448">
        <v>846374</v>
      </c>
      <c r="AE71" s="2448">
        <v>38986</v>
      </c>
      <c r="AF71" s="2448">
        <v>2766</v>
      </c>
      <c r="AG71" s="2448">
        <v>1085</v>
      </c>
      <c r="AH71" s="2448">
        <v>2948077</v>
      </c>
      <c r="AI71" s="2448">
        <v>1509101</v>
      </c>
      <c r="AJ71" s="2448">
        <v>9599661</v>
      </c>
      <c r="AK71" s="2448"/>
      <c r="AL71" s="217">
        <v>498908</v>
      </c>
      <c r="AM71" s="91" t="s">
        <v>33</v>
      </c>
      <c r="AN71" s="670" t="s">
        <v>26</v>
      </c>
      <c r="AO71" s="93" t="s">
        <v>26</v>
      </c>
      <c r="AP71" s="94" t="s">
        <v>26</v>
      </c>
      <c r="AQ71" s="1390">
        <v>43556</v>
      </c>
      <c r="AR71" s="82">
        <v>32511</v>
      </c>
      <c r="AS71" s="2448">
        <v>13082</v>
      </c>
      <c r="AT71" s="2448" t="s">
        <v>21</v>
      </c>
      <c r="AU71" s="2448">
        <v>336</v>
      </c>
      <c r="AV71" s="2448">
        <v>531595</v>
      </c>
      <c r="AW71" s="2448">
        <v>617805</v>
      </c>
      <c r="AX71" s="2448">
        <v>10128</v>
      </c>
      <c r="AY71" s="2448">
        <v>1637</v>
      </c>
      <c r="AZ71" s="2448">
        <v>112</v>
      </c>
      <c r="BA71" s="2448">
        <v>6028</v>
      </c>
      <c r="BB71" s="2448">
        <v>885613</v>
      </c>
      <c r="BC71" s="2448">
        <v>403854</v>
      </c>
      <c r="BD71" s="2448">
        <v>3859322</v>
      </c>
      <c r="BE71" s="2448"/>
      <c r="BF71" s="217">
        <v>242897</v>
      </c>
      <c r="BG71" s="91" t="s">
        <v>33</v>
      </c>
      <c r="BH71" s="670" t="s">
        <v>26</v>
      </c>
      <c r="BI71" s="93" t="s">
        <v>26</v>
      </c>
      <c r="BJ71" s="94" t="s">
        <v>26</v>
      </c>
      <c r="BK71" s="1390">
        <v>43556</v>
      </c>
      <c r="BL71" s="82">
        <v>38348</v>
      </c>
      <c r="BM71" s="2448">
        <v>89335</v>
      </c>
      <c r="BN71" s="2448">
        <v>2801</v>
      </c>
      <c r="BO71" s="2448">
        <v>5818</v>
      </c>
      <c r="BP71" s="2448">
        <v>1463841</v>
      </c>
      <c r="BQ71" s="2448">
        <v>1191932</v>
      </c>
      <c r="BR71" s="2448">
        <v>427695</v>
      </c>
      <c r="BS71" s="2448">
        <v>8750</v>
      </c>
      <c r="BT71" s="2448">
        <v>15158</v>
      </c>
      <c r="BU71" s="2448" t="s">
        <v>21</v>
      </c>
      <c r="BV71" s="2448">
        <v>1530232</v>
      </c>
      <c r="BW71" s="2448">
        <v>1098721</v>
      </c>
      <c r="BX71" s="2448">
        <v>3003996</v>
      </c>
      <c r="BY71" s="2448"/>
      <c r="BZ71" s="217">
        <v>373120</v>
      </c>
      <c r="CA71" s="91" t="s">
        <v>33</v>
      </c>
      <c r="CB71" s="670" t="s">
        <v>26</v>
      </c>
      <c r="CC71" s="74"/>
      <c r="CD71" s="4"/>
    </row>
    <row r="72" spans="1:82" ht="19.5" customHeight="1">
      <c r="A72" s="93">
        <v>1</v>
      </c>
      <c r="B72" s="94" t="s">
        <v>2159</v>
      </c>
      <c r="C72" s="137">
        <v>43586</v>
      </c>
      <c r="D72" s="82">
        <v>118838</v>
      </c>
      <c r="E72" s="2448">
        <v>6003</v>
      </c>
      <c r="F72" s="2448" t="s">
        <v>21</v>
      </c>
      <c r="G72" s="2448">
        <v>2778</v>
      </c>
      <c r="H72" s="2448">
        <v>1400349</v>
      </c>
      <c r="I72" s="2448">
        <v>953175</v>
      </c>
      <c r="J72" s="2448">
        <v>380826</v>
      </c>
      <c r="K72" s="2448">
        <v>137812</v>
      </c>
      <c r="L72" s="2448">
        <v>510</v>
      </c>
      <c r="M72" s="2448">
        <v>1801</v>
      </c>
      <c r="N72" s="2448">
        <v>1906581</v>
      </c>
      <c r="O72" s="2448">
        <v>1223059</v>
      </c>
      <c r="P72" s="2448">
        <v>3953168</v>
      </c>
      <c r="Q72" s="2448"/>
      <c r="R72" s="217">
        <v>330056</v>
      </c>
      <c r="S72" s="91" t="s">
        <v>34</v>
      </c>
      <c r="T72" s="670" t="s">
        <v>26</v>
      </c>
      <c r="U72" s="93">
        <v>1</v>
      </c>
      <c r="V72" s="94" t="s">
        <v>2159</v>
      </c>
      <c r="W72" s="137">
        <v>43586</v>
      </c>
      <c r="X72" s="82">
        <v>205761</v>
      </c>
      <c r="Y72" s="2448">
        <v>99655</v>
      </c>
      <c r="Z72" s="2448" t="s">
        <v>21</v>
      </c>
      <c r="AA72" s="2448">
        <v>398</v>
      </c>
      <c r="AB72" s="2448">
        <v>2348246</v>
      </c>
      <c r="AC72" s="2448">
        <v>1769452</v>
      </c>
      <c r="AD72" s="2448">
        <v>795712</v>
      </c>
      <c r="AE72" s="2448">
        <v>38647</v>
      </c>
      <c r="AF72" s="2448">
        <v>2420</v>
      </c>
      <c r="AG72" s="2448">
        <v>1005</v>
      </c>
      <c r="AH72" s="2448">
        <v>2811415</v>
      </c>
      <c r="AI72" s="2448">
        <v>1536686</v>
      </c>
      <c r="AJ72" s="2448">
        <v>9428342</v>
      </c>
      <c r="AK72" s="2448"/>
      <c r="AL72" s="217">
        <v>367577</v>
      </c>
      <c r="AM72" s="91" t="s">
        <v>34</v>
      </c>
      <c r="AN72" s="670" t="s">
        <v>26</v>
      </c>
      <c r="AO72" s="93">
        <v>1</v>
      </c>
      <c r="AP72" s="94" t="s">
        <v>2159</v>
      </c>
      <c r="AQ72" s="137">
        <v>43586</v>
      </c>
      <c r="AR72" s="82">
        <v>34158</v>
      </c>
      <c r="AS72" s="2448">
        <v>15908</v>
      </c>
      <c r="AT72" s="2448" t="s">
        <v>21</v>
      </c>
      <c r="AU72" s="2448">
        <v>305</v>
      </c>
      <c r="AV72" s="2448">
        <v>569743</v>
      </c>
      <c r="AW72" s="2448">
        <v>660992</v>
      </c>
      <c r="AX72" s="2448">
        <v>12634</v>
      </c>
      <c r="AY72" s="2448">
        <v>1862</v>
      </c>
      <c r="AZ72" s="2448">
        <v>106</v>
      </c>
      <c r="BA72" s="2448">
        <v>6193</v>
      </c>
      <c r="BB72" s="2448">
        <v>971122</v>
      </c>
      <c r="BC72" s="2448">
        <v>435426</v>
      </c>
      <c r="BD72" s="2448">
        <v>4147500</v>
      </c>
      <c r="BE72" s="2448"/>
      <c r="BF72" s="217">
        <v>261027</v>
      </c>
      <c r="BG72" s="91" t="s">
        <v>34</v>
      </c>
      <c r="BH72" s="670" t="s">
        <v>26</v>
      </c>
      <c r="BI72" s="93">
        <v>1</v>
      </c>
      <c r="BJ72" s="94" t="s">
        <v>2159</v>
      </c>
      <c r="BK72" s="137">
        <v>43586</v>
      </c>
      <c r="BL72" s="82">
        <v>39168</v>
      </c>
      <c r="BM72" s="2448">
        <v>85289</v>
      </c>
      <c r="BN72" s="2448">
        <v>16565</v>
      </c>
      <c r="BO72" s="2448">
        <v>6115</v>
      </c>
      <c r="BP72" s="2448">
        <v>1447666</v>
      </c>
      <c r="BQ72" s="2448">
        <v>1168243</v>
      </c>
      <c r="BR72" s="2448">
        <v>442144</v>
      </c>
      <c r="BS72" s="2448">
        <v>8270</v>
      </c>
      <c r="BT72" s="2448">
        <v>15565</v>
      </c>
      <c r="BU72" s="2448" t="s">
        <v>21</v>
      </c>
      <c r="BV72" s="2448">
        <v>1514663</v>
      </c>
      <c r="BW72" s="2448">
        <v>1146462</v>
      </c>
      <c r="BX72" s="2448">
        <v>2868730</v>
      </c>
      <c r="BY72" s="2448"/>
      <c r="BZ72" s="217">
        <v>395741</v>
      </c>
      <c r="CA72" s="91" t="s">
        <v>34</v>
      </c>
      <c r="CB72" s="670" t="s">
        <v>26</v>
      </c>
      <c r="CC72" s="74"/>
      <c r="CD72" s="4"/>
    </row>
    <row r="73" spans="1:82" ht="19.5" customHeight="1">
      <c r="A73" s="93" t="s">
        <v>26</v>
      </c>
      <c r="B73" s="94" t="s">
        <v>26</v>
      </c>
      <c r="C73" s="1390">
        <v>43617</v>
      </c>
      <c r="D73" s="82">
        <v>104466</v>
      </c>
      <c r="E73" s="2448">
        <v>10222</v>
      </c>
      <c r="F73" s="2448" t="s">
        <v>21</v>
      </c>
      <c r="G73" s="2448">
        <v>3101</v>
      </c>
      <c r="H73" s="2448">
        <v>1388099</v>
      </c>
      <c r="I73" s="2448">
        <v>984201</v>
      </c>
      <c r="J73" s="2448">
        <v>364653</v>
      </c>
      <c r="K73" s="2448">
        <v>137870</v>
      </c>
      <c r="L73" s="2448">
        <v>517</v>
      </c>
      <c r="M73" s="2448">
        <v>1797</v>
      </c>
      <c r="N73" s="2448">
        <v>1889859</v>
      </c>
      <c r="O73" s="2448">
        <v>1108621</v>
      </c>
      <c r="P73" s="2448">
        <v>3792722</v>
      </c>
      <c r="Q73" s="2448"/>
      <c r="R73" s="217">
        <v>298836</v>
      </c>
      <c r="S73" s="91" t="s">
        <v>35</v>
      </c>
      <c r="T73" s="670" t="s">
        <v>26</v>
      </c>
      <c r="U73" s="93" t="s">
        <v>26</v>
      </c>
      <c r="V73" s="94" t="s">
        <v>26</v>
      </c>
      <c r="W73" s="1390">
        <v>43617</v>
      </c>
      <c r="X73" s="82">
        <v>184111</v>
      </c>
      <c r="Y73" s="2448">
        <v>117348</v>
      </c>
      <c r="Z73" s="2448" t="s">
        <v>21</v>
      </c>
      <c r="AA73" s="2448">
        <v>352</v>
      </c>
      <c r="AB73" s="2448">
        <v>2275740</v>
      </c>
      <c r="AC73" s="2448">
        <v>1687995</v>
      </c>
      <c r="AD73" s="2448">
        <v>778993</v>
      </c>
      <c r="AE73" s="2448">
        <v>39946</v>
      </c>
      <c r="AF73" s="2448">
        <v>1833</v>
      </c>
      <c r="AG73" s="2448" t="s">
        <v>21</v>
      </c>
      <c r="AH73" s="2448">
        <v>2787408</v>
      </c>
      <c r="AI73" s="2448">
        <v>1544617</v>
      </c>
      <c r="AJ73" s="2448">
        <v>8944903</v>
      </c>
      <c r="AK73" s="2448"/>
      <c r="AL73" s="217">
        <v>280315</v>
      </c>
      <c r="AM73" s="91" t="s">
        <v>35</v>
      </c>
      <c r="AN73" s="670" t="s">
        <v>26</v>
      </c>
      <c r="AO73" s="93" t="s">
        <v>26</v>
      </c>
      <c r="AP73" s="94" t="s">
        <v>26</v>
      </c>
      <c r="AQ73" s="1390">
        <v>43617</v>
      </c>
      <c r="AR73" s="82">
        <v>35293</v>
      </c>
      <c r="AS73" s="2448">
        <v>14397</v>
      </c>
      <c r="AT73" s="2448" t="s">
        <v>21</v>
      </c>
      <c r="AU73" s="2448">
        <v>401</v>
      </c>
      <c r="AV73" s="2448">
        <v>556813</v>
      </c>
      <c r="AW73" s="2448">
        <v>650211</v>
      </c>
      <c r="AX73" s="2448">
        <v>13840</v>
      </c>
      <c r="AY73" s="2448">
        <v>2232</v>
      </c>
      <c r="AZ73" s="2448">
        <v>158</v>
      </c>
      <c r="BA73" s="2448">
        <v>4495</v>
      </c>
      <c r="BB73" s="2448">
        <v>929592</v>
      </c>
      <c r="BC73" s="2448">
        <v>421146</v>
      </c>
      <c r="BD73" s="2448">
        <v>3983150</v>
      </c>
      <c r="BE73" s="2448"/>
      <c r="BF73" s="217">
        <v>247033</v>
      </c>
      <c r="BG73" s="91" t="s">
        <v>35</v>
      </c>
      <c r="BH73" s="670" t="s">
        <v>26</v>
      </c>
      <c r="BI73" s="93" t="s">
        <v>26</v>
      </c>
      <c r="BJ73" s="94" t="s">
        <v>26</v>
      </c>
      <c r="BK73" s="1390">
        <v>43617</v>
      </c>
      <c r="BL73" s="82">
        <v>38313</v>
      </c>
      <c r="BM73" s="2448">
        <v>68061</v>
      </c>
      <c r="BN73" s="2448">
        <v>11427</v>
      </c>
      <c r="BO73" s="2448">
        <v>6306</v>
      </c>
      <c r="BP73" s="2448">
        <v>1421035</v>
      </c>
      <c r="BQ73" s="2448">
        <v>1150964</v>
      </c>
      <c r="BR73" s="2448">
        <v>431215</v>
      </c>
      <c r="BS73" s="2448">
        <v>7988</v>
      </c>
      <c r="BT73" s="2448">
        <v>15239</v>
      </c>
      <c r="BU73" s="2448" t="s">
        <v>21</v>
      </c>
      <c r="BV73" s="2448">
        <v>1502426</v>
      </c>
      <c r="BW73" s="2448">
        <v>1142093</v>
      </c>
      <c r="BX73" s="2448">
        <v>2730769</v>
      </c>
      <c r="BY73" s="2448"/>
      <c r="BZ73" s="217">
        <v>388227</v>
      </c>
      <c r="CA73" s="91" t="s">
        <v>35</v>
      </c>
      <c r="CB73" s="670" t="s">
        <v>26</v>
      </c>
      <c r="CC73" s="74"/>
      <c r="CD73" s="4"/>
    </row>
    <row r="74" spans="1:82" ht="19.5" customHeight="1">
      <c r="A74" s="93" t="s">
        <v>26</v>
      </c>
      <c r="B74" s="94" t="s">
        <v>26</v>
      </c>
      <c r="C74" s="1390">
        <v>43647</v>
      </c>
      <c r="D74" s="82">
        <v>116247</v>
      </c>
      <c r="E74" s="2448">
        <v>14188</v>
      </c>
      <c r="F74" s="2448" t="s">
        <v>21</v>
      </c>
      <c r="G74" s="2448">
        <v>3264</v>
      </c>
      <c r="H74" s="2448">
        <v>1441643</v>
      </c>
      <c r="I74" s="2448">
        <v>1008912</v>
      </c>
      <c r="J74" s="2448">
        <v>366563</v>
      </c>
      <c r="K74" s="2448">
        <v>142415</v>
      </c>
      <c r="L74" s="2448">
        <v>550</v>
      </c>
      <c r="M74" s="2448">
        <v>1963</v>
      </c>
      <c r="N74" s="2448">
        <v>1949261</v>
      </c>
      <c r="O74" s="2448">
        <v>1062531</v>
      </c>
      <c r="P74" s="2448">
        <v>4045864</v>
      </c>
      <c r="Q74" s="2448"/>
      <c r="R74" s="217">
        <v>521572</v>
      </c>
      <c r="S74" s="91" t="s">
        <v>36</v>
      </c>
      <c r="T74" s="670" t="s">
        <v>26</v>
      </c>
      <c r="U74" s="93" t="s">
        <v>26</v>
      </c>
      <c r="V74" s="94" t="s">
        <v>26</v>
      </c>
      <c r="W74" s="1390">
        <v>43647</v>
      </c>
      <c r="X74" s="82">
        <v>234924</v>
      </c>
      <c r="Y74" s="2448">
        <v>137071</v>
      </c>
      <c r="Z74" s="2448" t="s">
        <v>21</v>
      </c>
      <c r="AA74" s="2448">
        <v>440</v>
      </c>
      <c r="AB74" s="2448">
        <v>2342033</v>
      </c>
      <c r="AC74" s="2448">
        <v>1814073</v>
      </c>
      <c r="AD74" s="2448">
        <v>762058</v>
      </c>
      <c r="AE74" s="2448">
        <v>36868</v>
      </c>
      <c r="AF74" s="2448">
        <v>2793</v>
      </c>
      <c r="AG74" s="2448">
        <v>840</v>
      </c>
      <c r="AH74" s="2448">
        <v>3114970</v>
      </c>
      <c r="AI74" s="2448">
        <v>1617076</v>
      </c>
      <c r="AJ74" s="2448">
        <v>10155733</v>
      </c>
      <c r="AK74" s="2448"/>
      <c r="AL74" s="217">
        <v>445976</v>
      </c>
      <c r="AM74" s="91" t="s">
        <v>36</v>
      </c>
      <c r="AN74" s="670" t="s">
        <v>26</v>
      </c>
      <c r="AO74" s="93" t="s">
        <v>26</v>
      </c>
      <c r="AP74" s="94" t="s">
        <v>26</v>
      </c>
      <c r="AQ74" s="1390">
        <v>43647</v>
      </c>
      <c r="AR74" s="82">
        <v>36507</v>
      </c>
      <c r="AS74" s="2448">
        <v>12024</v>
      </c>
      <c r="AT74" s="2448" t="s">
        <v>21</v>
      </c>
      <c r="AU74" s="2448">
        <v>431</v>
      </c>
      <c r="AV74" s="2448">
        <v>546379</v>
      </c>
      <c r="AW74" s="2448">
        <v>659096</v>
      </c>
      <c r="AX74" s="2448">
        <v>8783</v>
      </c>
      <c r="AY74" s="2448">
        <v>1296</v>
      </c>
      <c r="AZ74" s="2448">
        <v>120</v>
      </c>
      <c r="BA74" s="2448">
        <v>6952</v>
      </c>
      <c r="BB74" s="2448">
        <v>954255</v>
      </c>
      <c r="BC74" s="2448">
        <v>415593</v>
      </c>
      <c r="BD74" s="2448">
        <v>4218896</v>
      </c>
      <c r="BE74" s="2448"/>
      <c r="BF74" s="217">
        <v>235561</v>
      </c>
      <c r="BG74" s="91" t="s">
        <v>36</v>
      </c>
      <c r="BH74" s="670" t="s">
        <v>26</v>
      </c>
      <c r="BI74" s="93" t="s">
        <v>26</v>
      </c>
      <c r="BJ74" s="94" t="s">
        <v>26</v>
      </c>
      <c r="BK74" s="1390">
        <v>43647</v>
      </c>
      <c r="BL74" s="82">
        <v>32895</v>
      </c>
      <c r="BM74" s="2448">
        <v>74128</v>
      </c>
      <c r="BN74" s="2448">
        <v>15755</v>
      </c>
      <c r="BO74" s="2448">
        <v>6131</v>
      </c>
      <c r="BP74" s="2448">
        <v>1528494</v>
      </c>
      <c r="BQ74" s="2448">
        <v>1259992</v>
      </c>
      <c r="BR74" s="2448">
        <v>445821</v>
      </c>
      <c r="BS74" s="2448">
        <v>9963</v>
      </c>
      <c r="BT74" s="2448">
        <v>17563</v>
      </c>
      <c r="BU74" s="2448" t="s">
        <v>21</v>
      </c>
      <c r="BV74" s="2448">
        <v>1626096</v>
      </c>
      <c r="BW74" s="2448">
        <v>1170534</v>
      </c>
      <c r="BX74" s="2448">
        <v>3457894</v>
      </c>
      <c r="BY74" s="2448"/>
      <c r="BZ74" s="217">
        <v>503072</v>
      </c>
      <c r="CA74" s="91" t="s">
        <v>36</v>
      </c>
      <c r="CB74" s="670" t="s">
        <v>26</v>
      </c>
      <c r="CC74" s="74"/>
      <c r="CD74" s="4"/>
    </row>
    <row r="75" spans="1:82" ht="19.5" customHeight="1">
      <c r="A75" s="93" t="s">
        <v>26</v>
      </c>
      <c r="B75" s="94" t="s">
        <v>26</v>
      </c>
      <c r="C75" s="1390">
        <v>43678</v>
      </c>
      <c r="D75" s="82">
        <v>123649</v>
      </c>
      <c r="E75" s="2448">
        <v>11384</v>
      </c>
      <c r="F75" s="2448" t="s">
        <v>21</v>
      </c>
      <c r="G75" s="2448">
        <v>1582</v>
      </c>
      <c r="H75" s="2448">
        <v>1378930</v>
      </c>
      <c r="I75" s="2448">
        <v>990201</v>
      </c>
      <c r="J75" s="2448">
        <v>349281</v>
      </c>
      <c r="K75" s="2448">
        <v>134929</v>
      </c>
      <c r="L75" s="2448">
        <v>259</v>
      </c>
      <c r="M75" s="2448">
        <v>1889</v>
      </c>
      <c r="N75" s="2448">
        <v>1925163</v>
      </c>
      <c r="O75" s="2448">
        <v>1053909</v>
      </c>
      <c r="P75" s="2448">
        <v>4000625</v>
      </c>
      <c r="Q75" s="2448"/>
      <c r="R75" s="217">
        <v>325701</v>
      </c>
      <c r="S75" s="91" t="s">
        <v>37</v>
      </c>
      <c r="T75" s="670" t="s">
        <v>26</v>
      </c>
      <c r="U75" s="93" t="s">
        <v>26</v>
      </c>
      <c r="V75" s="94" t="s">
        <v>26</v>
      </c>
      <c r="W75" s="1390">
        <v>43678</v>
      </c>
      <c r="X75" s="82">
        <v>235025</v>
      </c>
      <c r="Y75" s="2448">
        <v>131021</v>
      </c>
      <c r="Z75" s="2448" t="s">
        <v>21</v>
      </c>
      <c r="AA75" s="2448">
        <v>436</v>
      </c>
      <c r="AB75" s="2448">
        <v>2388600</v>
      </c>
      <c r="AC75" s="2448">
        <v>1841402</v>
      </c>
      <c r="AD75" s="2448">
        <v>791108</v>
      </c>
      <c r="AE75" s="2448">
        <v>37353</v>
      </c>
      <c r="AF75" s="2448">
        <v>2972</v>
      </c>
      <c r="AG75" s="2448">
        <v>783</v>
      </c>
      <c r="AH75" s="2448">
        <v>3179990</v>
      </c>
      <c r="AI75" s="2448">
        <v>1622837</v>
      </c>
      <c r="AJ75" s="2448">
        <v>10626667</v>
      </c>
      <c r="AK75" s="2448"/>
      <c r="AL75" s="217">
        <v>526870</v>
      </c>
      <c r="AM75" s="91" t="s">
        <v>37</v>
      </c>
      <c r="AN75" s="670" t="s">
        <v>26</v>
      </c>
      <c r="AO75" s="93" t="s">
        <v>26</v>
      </c>
      <c r="AP75" s="94" t="s">
        <v>26</v>
      </c>
      <c r="AQ75" s="1390">
        <v>43678</v>
      </c>
      <c r="AR75" s="82">
        <v>35945</v>
      </c>
      <c r="AS75" s="2448">
        <v>12186</v>
      </c>
      <c r="AT75" s="2448" t="s">
        <v>21</v>
      </c>
      <c r="AU75" s="2448">
        <v>379</v>
      </c>
      <c r="AV75" s="2448">
        <v>563496</v>
      </c>
      <c r="AW75" s="2448">
        <v>659388</v>
      </c>
      <c r="AX75" s="2448">
        <v>7657</v>
      </c>
      <c r="AY75" s="2448">
        <v>1570</v>
      </c>
      <c r="AZ75" s="2448">
        <v>91</v>
      </c>
      <c r="BA75" s="2448">
        <v>6587</v>
      </c>
      <c r="BB75" s="2448">
        <v>932440</v>
      </c>
      <c r="BC75" s="2448">
        <v>398248</v>
      </c>
      <c r="BD75" s="2448">
        <v>4138793</v>
      </c>
      <c r="BE75" s="2448"/>
      <c r="BF75" s="217">
        <v>237491</v>
      </c>
      <c r="BG75" s="91" t="s">
        <v>37</v>
      </c>
      <c r="BH75" s="670" t="s">
        <v>26</v>
      </c>
      <c r="BI75" s="93" t="s">
        <v>26</v>
      </c>
      <c r="BJ75" s="94" t="s">
        <v>26</v>
      </c>
      <c r="BK75" s="1390">
        <v>43678</v>
      </c>
      <c r="BL75" s="82">
        <v>40248</v>
      </c>
      <c r="BM75" s="2448">
        <v>66075</v>
      </c>
      <c r="BN75" s="2448">
        <v>18869</v>
      </c>
      <c r="BO75" s="2448">
        <v>5792</v>
      </c>
      <c r="BP75" s="2448">
        <v>1464620</v>
      </c>
      <c r="BQ75" s="2448">
        <v>1228987</v>
      </c>
      <c r="BR75" s="2448">
        <v>417851</v>
      </c>
      <c r="BS75" s="2448">
        <v>8754</v>
      </c>
      <c r="BT75" s="2448">
        <v>16348</v>
      </c>
      <c r="BU75" s="2448" t="s">
        <v>21</v>
      </c>
      <c r="BV75" s="2448">
        <v>1574793</v>
      </c>
      <c r="BW75" s="2448">
        <v>1145592</v>
      </c>
      <c r="BX75" s="2448">
        <v>3473108</v>
      </c>
      <c r="BY75" s="2448"/>
      <c r="BZ75" s="217">
        <v>480855</v>
      </c>
      <c r="CA75" s="91" t="s">
        <v>37</v>
      </c>
      <c r="CB75" s="670" t="s">
        <v>26</v>
      </c>
      <c r="CC75" s="74"/>
      <c r="CD75" s="4"/>
    </row>
    <row r="76" spans="1:82" ht="19.5" customHeight="1">
      <c r="A76" s="93" t="s">
        <v>26</v>
      </c>
      <c r="B76" s="94" t="s">
        <v>26</v>
      </c>
      <c r="C76" s="1390">
        <v>43709</v>
      </c>
      <c r="D76" s="82">
        <v>97149</v>
      </c>
      <c r="E76" s="2448">
        <v>15036</v>
      </c>
      <c r="F76" s="2448" t="s">
        <v>21</v>
      </c>
      <c r="G76" s="2448">
        <v>3153</v>
      </c>
      <c r="H76" s="2448">
        <v>1355411</v>
      </c>
      <c r="I76" s="2448">
        <v>970685</v>
      </c>
      <c r="J76" s="2448">
        <v>345848</v>
      </c>
      <c r="K76" s="2448">
        <v>141173</v>
      </c>
      <c r="L76" s="2448">
        <v>571</v>
      </c>
      <c r="M76" s="2448">
        <v>1840</v>
      </c>
      <c r="N76" s="2448">
        <v>1916433</v>
      </c>
      <c r="O76" s="2448">
        <v>1061713</v>
      </c>
      <c r="P76" s="2448">
        <v>3743670</v>
      </c>
      <c r="Q76" s="2448"/>
      <c r="R76" s="217">
        <v>315776</v>
      </c>
      <c r="S76" s="91" t="s">
        <v>38</v>
      </c>
      <c r="T76" s="670" t="s">
        <v>26</v>
      </c>
      <c r="U76" s="93" t="s">
        <v>26</v>
      </c>
      <c r="V76" s="94" t="s">
        <v>26</v>
      </c>
      <c r="W76" s="1390">
        <v>43709</v>
      </c>
      <c r="X76" s="82">
        <v>189369</v>
      </c>
      <c r="Y76" s="2448">
        <v>125856</v>
      </c>
      <c r="Z76" s="2448" t="s">
        <v>21</v>
      </c>
      <c r="AA76" s="2448">
        <v>441</v>
      </c>
      <c r="AB76" s="2448">
        <v>2255712</v>
      </c>
      <c r="AC76" s="2448">
        <v>1737165</v>
      </c>
      <c r="AD76" s="2448">
        <v>760495</v>
      </c>
      <c r="AE76" s="2448">
        <v>39587</v>
      </c>
      <c r="AF76" s="2448">
        <v>3010</v>
      </c>
      <c r="AG76" s="2448">
        <v>685</v>
      </c>
      <c r="AH76" s="2448">
        <v>2973824</v>
      </c>
      <c r="AI76" s="2448">
        <v>1596665</v>
      </c>
      <c r="AJ76" s="2448">
        <v>9744336</v>
      </c>
      <c r="AK76" s="2448"/>
      <c r="AL76" s="217">
        <v>489251</v>
      </c>
      <c r="AM76" s="91" t="s">
        <v>38</v>
      </c>
      <c r="AN76" s="670" t="s">
        <v>26</v>
      </c>
      <c r="AO76" s="93" t="s">
        <v>26</v>
      </c>
      <c r="AP76" s="94" t="s">
        <v>26</v>
      </c>
      <c r="AQ76" s="1390">
        <v>43709</v>
      </c>
      <c r="AR76" s="82">
        <v>34925</v>
      </c>
      <c r="AS76" s="2448">
        <v>22813</v>
      </c>
      <c r="AT76" s="2448" t="s">
        <v>21</v>
      </c>
      <c r="AU76" s="2448">
        <v>384</v>
      </c>
      <c r="AV76" s="2448">
        <v>539118</v>
      </c>
      <c r="AW76" s="2448">
        <v>629373</v>
      </c>
      <c r="AX76" s="2448">
        <v>9158</v>
      </c>
      <c r="AY76" s="2448">
        <v>1185</v>
      </c>
      <c r="AZ76" s="2448">
        <v>105</v>
      </c>
      <c r="BA76" s="2448">
        <v>5788</v>
      </c>
      <c r="BB76" s="2448">
        <v>893695</v>
      </c>
      <c r="BC76" s="2448">
        <v>380114</v>
      </c>
      <c r="BD76" s="2448">
        <v>3949057</v>
      </c>
      <c r="BE76" s="2448"/>
      <c r="BF76" s="217">
        <v>222058</v>
      </c>
      <c r="BG76" s="91" t="s">
        <v>38</v>
      </c>
      <c r="BH76" s="670" t="s">
        <v>26</v>
      </c>
      <c r="BI76" s="93" t="s">
        <v>26</v>
      </c>
      <c r="BJ76" s="94" t="s">
        <v>26</v>
      </c>
      <c r="BK76" s="1390">
        <v>43709</v>
      </c>
      <c r="BL76" s="82">
        <v>38531</v>
      </c>
      <c r="BM76" s="2448">
        <v>73360</v>
      </c>
      <c r="BN76" s="2448">
        <v>9413</v>
      </c>
      <c r="BO76" s="2448">
        <v>5310</v>
      </c>
      <c r="BP76" s="2448">
        <v>1429947</v>
      </c>
      <c r="BQ76" s="2448">
        <v>1202040</v>
      </c>
      <c r="BR76" s="2448">
        <v>400218</v>
      </c>
      <c r="BS76" s="2448">
        <v>9238</v>
      </c>
      <c r="BT76" s="2448">
        <v>17948</v>
      </c>
      <c r="BU76" s="2448" t="s">
        <v>21</v>
      </c>
      <c r="BV76" s="2448">
        <v>1526637</v>
      </c>
      <c r="BW76" s="2448">
        <v>1122537</v>
      </c>
      <c r="BX76" s="2448">
        <v>3261782</v>
      </c>
      <c r="BY76" s="2448"/>
      <c r="BZ76" s="217">
        <v>464861</v>
      </c>
      <c r="CA76" s="91" t="s">
        <v>38</v>
      </c>
      <c r="CB76" s="670" t="s">
        <v>26</v>
      </c>
      <c r="CC76" s="74"/>
      <c r="CD76" s="4"/>
    </row>
    <row r="77" spans="1:82" ht="19.5" customHeight="1">
      <c r="A77" s="93" t="s">
        <v>26</v>
      </c>
      <c r="B77" s="94" t="s">
        <v>26</v>
      </c>
      <c r="C77" s="1390">
        <v>43739</v>
      </c>
      <c r="D77" s="82">
        <v>99585</v>
      </c>
      <c r="E77" s="2448">
        <v>10613</v>
      </c>
      <c r="F77" s="2448" t="s">
        <v>21</v>
      </c>
      <c r="G77" s="2448">
        <v>3263</v>
      </c>
      <c r="H77" s="2448">
        <v>1379699</v>
      </c>
      <c r="I77" s="2448">
        <v>962633</v>
      </c>
      <c r="J77" s="2448">
        <v>345636</v>
      </c>
      <c r="K77" s="2448">
        <v>148939</v>
      </c>
      <c r="L77" s="2448">
        <v>599</v>
      </c>
      <c r="M77" s="2448">
        <v>1644</v>
      </c>
      <c r="N77" s="2448">
        <v>1899579</v>
      </c>
      <c r="O77" s="2448">
        <v>1095056</v>
      </c>
      <c r="P77" s="2448">
        <v>3988288</v>
      </c>
      <c r="Q77" s="2448"/>
      <c r="R77" s="217">
        <v>284682</v>
      </c>
      <c r="S77" s="91" t="s">
        <v>39</v>
      </c>
      <c r="T77" s="670" t="s">
        <v>26</v>
      </c>
      <c r="U77" s="93" t="s">
        <v>26</v>
      </c>
      <c r="V77" s="94" t="s">
        <v>26</v>
      </c>
      <c r="W77" s="1390">
        <v>43739</v>
      </c>
      <c r="X77" s="82">
        <v>182155</v>
      </c>
      <c r="Y77" s="2448">
        <v>119253</v>
      </c>
      <c r="Z77" s="2448" t="s">
        <v>21</v>
      </c>
      <c r="AA77" s="2448">
        <v>457</v>
      </c>
      <c r="AB77" s="2448">
        <v>2288136</v>
      </c>
      <c r="AC77" s="2448">
        <v>1772622</v>
      </c>
      <c r="AD77" s="2448">
        <v>770616</v>
      </c>
      <c r="AE77" s="2448">
        <v>42794</v>
      </c>
      <c r="AF77" s="2448">
        <v>3141</v>
      </c>
      <c r="AG77" s="2448">
        <v>322</v>
      </c>
      <c r="AH77" s="2448">
        <v>2943337</v>
      </c>
      <c r="AI77" s="2448">
        <v>1596707</v>
      </c>
      <c r="AJ77" s="2448">
        <v>9350643</v>
      </c>
      <c r="AK77" s="2448"/>
      <c r="AL77" s="217">
        <v>470333</v>
      </c>
      <c r="AM77" s="91" t="s">
        <v>39</v>
      </c>
      <c r="AN77" s="670" t="s">
        <v>26</v>
      </c>
      <c r="AO77" s="93" t="s">
        <v>26</v>
      </c>
      <c r="AP77" s="94" t="s">
        <v>26</v>
      </c>
      <c r="AQ77" s="1390">
        <v>43739</v>
      </c>
      <c r="AR77" s="82">
        <v>33658</v>
      </c>
      <c r="AS77" s="2448">
        <v>12585</v>
      </c>
      <c r="AT77" s="2448" t="s">
        <v>21</v>
      </c>
      <c r="AU77" s="2448">
        <v>394</v>
      </c>
      <c r="AV77" s="2448">
        <v>520692</v>
      </c>
      <c r="AW77" s="2448">
        <v>593017</v>
      </c>
      <c r="AX77" s="2448">
        <v>12489</v>
      </c>
      <c r="AY77" s="2448">
        <v>1420</v>
      </c>
      <c r="AZ77" s="2448">
        <v>120</v>
      </c>
      <c r="BA77" s="2448">
        <v>6217</v>
      </c>
      <c r="BB77" s="2448">
        <v>906783</v>
      </c>
      <c r="BC77" s="2448">
        <v>423625</v>
      </c>
      <c r="BD77" s="2448">
        <v>3780076</v>
      </c>
      <c r="BE77" s="2448"/>
      <c r="BF77" s="217">
        <v>243315</v>
      </c>
      <c r="BG77" s="91" t="s">
        <v>39</v>
      </c>
      <c r="BH77" s="670" t="s">
        <v>26</v>
      </c>
      <c r="BI77" s="93" t="s">
        <v>26</v>
      </c>
      <c r="BJ77" s="94" t="s">
        <v>26</v>
      </c>
      <c r="BK77" s="1390">
        <v>43739</v>
      </c>
      <c r="BL77" s="82">
        <v>39755</v>
      </c>
      <c r="BM77" s="2448">
        <v>92066</v>
      </c>
      <c r="BN77" s="2448">
        <v>20390</v>
      </c>
      <c r="BO77" s="2448">
        <v>7448</v>
      </c>
      <c r="BP77" s="2448">
        <v>1477124</v>
      </c>
      <c r="BQ77" s="2448">
        <v>1199610</v>
      </c>
      <c r="BR77" s="2448">
        <v>444458</v>
      </c>
      <c r="BS77" s="2448">
        <v>8385</v>
      </c>
      <c r="BT77" s="2448">
        <v>18966</v>
      </c>
      <c r="BU77" s="2448" t="s">
        <v>21</v>
      </c>
      <c r="BV77" s="2448">
        <v>1607084</v>
      </c>
      <c r="BW77" s="2448">
        <v>1148913</v>
      </c>
      <c r="BX77" s="2448">
        <v>3449522</v>
      </c>
      <c r="BY77" s="2448"/>
      <c r="BZ77" s="217">
        <v>452855</v>
      </c>
      <c r="CA77" s="91" t="s">
        <v>39</v>
      </c>
      <c r="CB77" s="670" t="s">
        <v>26</v>
      </c>
      <c r="CC77" s="74"/>
      <c r="CD77" s="4"/>
    </row>
    <row r="78" spans="1:82" ht="19.5" customHeight="1">
      <c r="A78" s="93" t="s">
        <v>26</v>
      </c>
      <c r="B78" s="94" t="s">
        <v>26</v>
      </c>
      <c r="C78" s="1390">
        <v>43770</v>
      </c>
      <c r="D78" s="82">
        <v>127401</v>
      </c>
      <c r="E78" s="2448">
        <v>13627</v>
      </c>
      <c r="F78" s="2448">
        <v>4307</v>
      </c>
      <c r="G78" s="2448">
        <v>3127</v>
      </c>
      <c r="H78" s="2448">
        <v>1311354</v>
      </c>
      <c r="I78" s="2448">
        <v>914740</v>
      </c>
      <c r="J78" s="2448">
        <v>337364</v>
      </c>
      <c r="K78" s="2448">
        <v>144780</v>
      </c>
      <c r="L78" s="2448">
        <v>449</v>
      </c>
      <c r="M78" s="2448">
        <v>1882</v>
      </c>
      <c r="N78" s="2448">
        <v>1799849</v>
      </c>
      <c r="O78" s="2448">
        <v>1042237</v>
      </c>
      <c r="P78" s="2448">
        <v>4080090</v>
      </c>
      <c r="Q78" s="2448"/>
      <c r="R78" s="217">
        <v>276317</v>
      </c>
      <c r="S78" s="91" t="s">
        <v>40</v>
      </c>
      <c r="T78" s="670" t="s">
        <v>26</v>
      </c>
      <c r="U78" s="93" t="s">
        <v>26</v>
      </c>
      <c r="V78" s="94" t="s">
        <v>26</v>
      </c>
      <c r="W78" s="1390">
        <v>43770</v>
      </c>
      <c r="X78" s="82">
        <v>199129</v>
      </c>
      <c r="Y78" s="2448">
        <v>98501</v>
      </c>
      <c r="Z78" s="2448" t="s">
        <v>21</v>
      </c>
      <c r="AA78" s="2448">
        <v>463</v>
      </c>
      <c r="AB78" s="2448">
        <v>2139846</v>
      </c>
      <c r="AC78" s="2448">
        <v>1694263</v>
      </c>
      <c r="AD78" s="2448">
        <v>677227</v>
      </c>
      <c r="AE78" s="2448">
        <v>39394</v>
      </c>
      <c r="AF78" s="2448">
        <v>2196</v>
      </c>
      <c r="AG78" s="2448">
        <v>578</v>
      </c>
      <c r="AH78" s="2448">
        <v>2875836</v>
      </c>
      <c r="AI78" s="2448">
        <v>1471442</v>
      </c>
      <c r="AJ78" s="2448">
        <v>9847120</v>
      </c>
      <c r="AK78" s="2448"/>
      <c r="AL78" s="217">
        <v>519528</v>
      </c>
      <c r="AM78" s="91" t="s">
        <v>40</v>
      </c>
      <c r="AN78" s="670" t="s">
        <v>26</v>
      </c>
      <c r="AO78" s="93" t="s">
        <v>26</v>
      </c>
      <c r="AP78" s="94" t="s">
        <v>26</v>
      </c>
      <c r="AQ78" s="1390">
        <v>43770</v>
      </c>
      <c r="AR78" s="82">
        <v>34937</v>
      </c>
      <c r="AS78" s="2448">
        <v>13112</v>
      </c>
      <c r="AT78" s="2448" t="s">
        <v>21</v>
      </c>
      <c r="AU78" s="2448">
        <v>398</v>
      </c>
      <c r="AV78" s="2448">
        <v>515610</v>
      </c>
      <c r="AW78" s="2448">
        <v>584030</v>
      </c>
      <c r="AX78" s="2448">
        <v>10159</v>
      </c>
      <c r="AY78" s="2448">
        <v>1551</v>
      </c>
      <c r="AZ78" s="2448">
        <v>147</v>
      </c>
      <c r="BA78" s="2448">
        <v>6287</v>
      </c>
      <c r="BB78" s="2448">
        <v>882867</v>
      </c>
      <c r="BC78" s="2448">
        <v>383408</v>
      </c>
      <c r="BD78" s="2448">
        <v>3810620</v>
      </c>
      <c r="BE78" s="2448"/>
      <c r="BF78" s="217">
        <v>239767</v>
      </c>
      <c r="BG78" s="91" t="s">
        <v>40</v>
      </c>
      <c r="BH78" s="670" t="s">
        <v>26</v>
      </c>
      <c r="BI78" s="93" t="s">
        <v>26</v>
      </c>
      <c r="BJ78" s="94" t="s">
        <v>26</v>
      </c>
      <c r="BK78" s="1390">
        <v>43770</v>
      </c>
      <c r="BL78" s="82">
        <v>35192</v>
      </c>
      <c r="BM78" s="2448">
        <v>80246</v>
      </c>
      <c r="BN78" s="2448">
        <v>16038</v>
      </c>
      <c r="BO78" s="2448">
        <v>7301</v>
      </c>
      <c r="BP78" s="2448">
        <v>1440384</v>
      </c>
      <c r="BQ78" s="2448">
        <v>1158875</v>
      </c>
      <c r="BR78" s="2448">
        <v>425596</v>
      </c>
      <c r="BS78" s="2448">
        <v>9388</v>
      </c>
      <c r="BT78" s="2448">
        <v>18368</v>
      </c>
      <c r="BU78" s="2448" t="s">
        <v>21</v>
      </c>
      <c r="BV78" s="2448">
        <v>1502008</v>
      </c>
      <c r="BW78" s="2448">
        <v>1021673</v>
      </c>
      <c r="BX78" s="2448">
        <v>3076338</v>
      </c>
      <c r="BY78" s="2448"/>
      <c r="BZ78" s="217">
        <v>426941</v>
      </c>
      <c r="CA78" s="91" t="s">
        <v>40</v>
      </c>
      <c r="CB78" s="670" t="s">
        <v>26</v>
      </c>
      <c r="CC78" s="74"/>
      <c r="CD78" s="4"/>
    </row>
    <row r="79" spans="1:82" ht="19.5" customHeight="1">
      <c r="A79" s="1172" t="s">
        <v>26</v>
      </c>
      <c r="B79" s="1173" t="s">
        <v>26</v>
      </c>
      <c r="C79" s="1391">
        <v>43800</v>
      </c>
      <c r="D79" s="107">
        <v>128084</v>
      </c>
      <c r="E79" s="2449">
        <v>11486</v>
      </c>
      <c r="F79" s="2449">
        <v>10322</v>
      </c>
      <c r="G79" s="2449">
        <v>3013</v>
      </c>
      <c r="H79" s="2449">
        <v>1385069</v>
      </c>
      <c r="I79" s="2449">
        <v>974288</v>
      </c>
      <c r="J79" s="2449">
        <v>352456</v>
      </c>
      <c r="K79" s="2449">
        <v>144202</v>
      </c>
      <c r="L79" s="2449">
        <v>582</v>
      </c>
      <c r="M79" s="2449">
        <v>1925</v>
      </c>
      <c r="N79" s="2449">
        <v>1869269</v>
      </c>
      <c r="O79" s="2449">
        <v>1000789</v>
      </c>
      <c r="P79" s="2449">
        <v>4354445</v>
      </c>
      <c r="Q79" s="2449"/>
      <c r="R79" s="512">
        <v>307935</v>
      </c>
      <c r="S79" s="108" t="s">
        <v>41</v>
      </c>
      <c r="T79" s="673" t="s">
        <v>26</v>
      </c>
      <c r="U79" s="1172" t="s">
        <v>26</v>
      </c>
      <c r="V79" s="1173" t="s">
        <v>26</v>
      </c>
      <c r="W79" s="1391">
        <v>43800</v>
      </c>
      <c r="X79" s="107">
        <v>239207</v>
      </c>
      <c r="Y79" s="2449">
        <v>94435</v>
      </c>
      <c r="Z79" s="2449" t="s">
        <v>21</v>
      </c>
      <c r="AA79" s="2449">
        <v>522</v>
      </c>
      <c r="AB79" s="2449">
        <v>2300549</v>
      </c>
      <c r="AC79" s="2449">
        <v>1791390</v>
      </c>
      <c r="AD79" s="2449">
        <v>721228</v>
      </c>
      <c r="AE79" s="2449">
        <v>40505</v>
      </c>
      <c r="AF79" s="2449">
        <v>1622</v>
      </c>
      <c r="AG79" s="2449">
        <v>615</v>
      </c>
      <c r="AH79" s="2449">
        <v>3032752</v>
      </c>
      <c r="AI79" s="2449">
        <v>1532089</v>
      </c>
      <c r="AJ79" s="2449">
        <v>10482404</v>
      </c>
      <c r="AK79" s="2449"/>
      <c r="AL79" s="512">
        <v>547665</v>
      </c>
      <c r="AM79" s="108" t="s">
        <v>41</v>
      </c>
      <c r="AN79" s="673" t="s">
        <v>26</v>
      </c>
      <c r="AO79" s="1172" t="s">
        <v>26</v>
      </c>
      <c r="AP79" s="1173" t="s">
        <v>26</v>
      </c>
      <c r="AQ79" s="1391">
        <v>43800</v>
      </c>
      <c r="AR79" s="107">
        <v>35869</v>
      </c>
      <c r="AS79" s="2449">
        <v>14293</v>
      </c>
      <c r="AT79" s="2449" t="s">
        <v>21</v>
      </c>
      <c r="AU79" s="2449">
        <v>338</v>
      </c>
      <c r="AV79" s="2449">
        <v>505297</v>
      </c>
      <c r="AW79" s="2449">
        <v>593195</v>
      </c>
      <c r="AX79" s="2449">
        <v>12546</v>
      </c>
      <c r="AY79" s="2449">
        <v>1712</v>
      </c>
      <c r="AZ79" s="2449">
        <v>140</v>
      </c>
      <c r="BA79" s="2449">
        <v>5186</v>
      </c>
      <c r="BB79" s="2449">
        <v>889876</v>
      </c>
      <c r="BC79" s="2449">
        <v>408182</v>
      </c>
      <c r="BD79" s="2449">
        <v>3841692</v>
      </c>
      <c r="BE79" s="2449"/>
      <c r="BF79" s="512">
        <v>243433</v>
      </c>
      <c r="BG79" s="108" t="s">
        <v>41</v>
      </c>
      <c r="BH79" s="673" t="s">
        <v>26</v>
      </c>
      <c r="BI79" s="1172" t="s">
        <v>26</v>
      </c>
      <c r="BJ79" s="1173" t="s">
        <v>26</v>
      </c>
      <c r="BK79" s="1391">
        <v>43800</v>
      </c>
      <c r="BL79" s="107">
        <v>37841</v>
      </c>
      <c r="BM79" s="2449">
        <v>72821</v>
      </c>
      <c r="BN79" s="2449">
        <v>18271</v>
      </c>
      <c r="BO79" s="2449">
        <v>6401</v>
      </c>
      <c r="BP79" s="2449">
        <v>1453727</v>
      </c>
      <c r="BQ79" s="2449">
        <v>1200206</v>
      </c>
      <c r="BR79" s="2449">
        <v>408818</v>
      </c>
      <c r="BS79" s="2449">
        <v>10567</v>
      </c>
      <c r="BT79" s="2449">
        <v>18200</v>
      </c>
      <c r="BU79" s="2449" t="s">
        <v>21</v>
      </c>
      <c r="BV79" s="2449">
        <v>1551370</v>
      </c>
      <c r="BW79" s="2449">
        <v>1041212</v>
      </c>
      <c r="BX79" s="2449">
        <v>3435389</v>
      </c>
      <c r="BY79" s="2449"/>
      <c r="BZ79" s="512">
        <v>425399</v>
      </c>
      <c r="CA79" s="108" t="s">
        <v>41</v>
      </c>
      <c r="CB79" s="673" t="s">
        <v>26</v>
      </c>
      <c r="CC79" s="74"/>
      <c r="CD79" s="4"/>
    </row>
    <row r="80" spans="1:82">
      <c r="BA80" s="147"/>
      <c r="BB80" s="147"/>
      <c r="BF80" s="115"/>
      <c r="BG80" s="115"/>
      <c r="BS80" s="147"/>
      <c r="BT80" s="147"/>
      <c r="BU80" s="147"/>
      <c r="BV80" s="147"/>
      <c r="BY80" s="4"/>
      <c r="BZ80" s="4"/>
    </row>
  </sheetData>
  <mergeCells count="40">
    <mergeCell ref="Q52:R52"/>
    <mergeCell ref="AK52:AL52"/>
    <mergeCell ref="BE52:BF52"/>
    <mergeCell ref="BY52:BZ52"/>
    <mergeCell ref="Q53:R53"/>
    <mergeCell ref="AK53:AL53"/>
    <mergeCell ref="BE53:BF53"/>
    <mergeCell ref="BY53:BZ53"/>
    <mergeCell ref="CA47:CB53"/>
    <mergeCell ref="D48:G48"/>
    <mergeCell ref="X48:AA48"/>
    <mergeCell ref="AR48:AU48"/>
    <mergeCell ref="BL48:BO48"/>
    <mergeCell ref="Q49:R49"/>
    <mergeCell ref="AK49:AL49"/>
    <mergeCell ref="BE49:BF49"/>
    <mergeCell ref="BY49:BZ49"/>
    <mergeCell ref="Q51:R51"/>
    <mergeCell ref="AK51:AL51"/>
    <mergeCell ref="BE51:BF51"/>
    <mergeCell ref="BY51:BZ51"/>
    <mergeCell ref="BG47:BH53"/>
    <mergeCell ref="BI47:BK53"/>
    <mergeCell ref="BL47:BN47"/>
    <mergeCell ref="BI11:BK19"/>
    <mergeCell ref="CA11:CB19"/>
    <mergeCell ref="A47:C53"/>
    <mergeCell ref="D47:F47"/>
    <mergeCell ref="S47:T53"/>
    <mergeCell ref="U47:W53"/>
    <mergeCell ref="X47:Z47"/>
    <mergeCell ref="AM47:AN53"/>
    <mergeCell ref="AO47:AQ53"/>
    <mergeCell ref="AR47:AT47"/>
    <mergeCell ref="A11:C19"/>
    <mergeCell ref="S11:T19"/>
    <mergeCell ref="U11:W19"/>
    <mergeCell ref="AM11:AN19"/>
    <mergeCell ref="AO11:AQ19"/>
    <mergeCell ref="BG11:BH19"/>
  </mergeCells>
  <phoneticPr fontId="99"/>
  <printOptions horizontalCentered="1"/>
  <pageMargins left="0.59055118110236227" right="0.59055118110236227" top="0.31496062992125984" bottom="0.31496062992125984" header="0" footer="0"/>
  <pageSetup paperSize="9" scale="58" firstPageNumber="330" pageOrder="overThenDown" orientation="portrait" useFirstPageNumber="1" r:id="rId1"/>
  <headerFooter alignWithMargins="0">
    <oddFooter>&amp;C－&amp;"ＭＳ Ｐ明朝,標準"&amp;18&amp;P&amp;"ＭＳ Ｐゴシック,標準"&amp;11－</oddFooter>
  </headerFooter>
  <colBreaks count="7" manualBreakCount="7">
    <brk id="10" max="79" man="1"/>
    <brk id="20" max="79" man="1"/>
    <brk id="30" max="79" man="1"/>
    <brk id="40" max="79" man="1"/>
    <brk id="50" max="79" man="1"/>
    <brk id="60" max="79" man="1"/>
    <brk id="70" max="79"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B1:AM279"/>
  <sheetViews>
    <sheetView zoomScaleNormal="100" zoomScaleSheetLayoutView="100" workbookViewId="0"/>
  </sheetViews>
  <sheetFormatPr defaultColWidth="9" defaultRowHeight="13.5"/>
  <cols>
    <col min="1" max="1" width="1.25" style="16" customWidth="1"/>
    <col min="2" max="2" width="16.375" style="16" customWidth="1"/>
    <col min="3" max="8" width="13.875" style="16" customWidth="1"/>
    <col min="9" max="9" width="4.25" style="16" customWidth="1"/>
    <col min="10" max="10" width="0.875" style="23" customWidth="1"/>
    <col min="11" max="11" width="10" style="115" bestFit="1" customWidth="1"/>
    <col min="12" max="39" width="9" style="115"/>
    <col min="40" max="16384" width="9" style="16"/>
  </cols>
  <sheetData>
    <row r="1" spans="2:27" ht="34.5" customHeight="1">
      <c r="B1" s="2817" t="s">
        <v>462</v>
      </c>
      <c r="C1" s="2817"/>
      <c r="D1" s="2817"/>
      <c r="E1" s="2817"/>
      <c r="F1" s="2817"/>
      <c r="G1" s="2817"/>
      <c r="H1" s="2817"/>
      <c r="I1" s="1189"/>
    </row>
    <row r="2" spans="2:27" ht="16.5" customHeight="1" thickBot="1">
      <c r="I2" s="23"/>
    </row>
    <row r="3" spans="2:27" ht="20.25" customHeight="1">
      <c r="B3" s="2818" t="s">
        <v>463</v>
      </c>
      <c r="C3" s="2821" t="s">
        <v>464</v>
      </c>
      <c r="D3" s="2822"/>
      <c r="E3" s="2822"/>
      <c r="F3" s="2822"/>
      <c r="G3" s="2822"/>
      <c r="H3" s="2822"/>
      <c r="I3" s="1190"/>
    </row>
    <row r="4" spans="2:27" ht="20.25" customHeight="1">
      <c r="B4" s="2819"/>
      <c r="C4" s="2823">
        <v>43405</v>
      </c>
      <c r="D4" s="2824"/>
      <c r="E4" s="2824"/>
      <c r="F4" s="2825">
        <v>43586</v>
      </c>
      <c r="G4" s="2826"/>
      <c r="H4" s="2826"/>
      <c r="I4" s="1191"/>
      <c r="M4" s="16"/>
    </row>
    <row r="5" spans="2:27" ht="18.75" customHeight="1" thickBot="1">
      <c r="B5" s="2820"/>
      <c r="C5" s="1192" t="s">
        <v>465</v>
      </c>
      <c r="D5" s="1193" t="s">
        <v>466</v>
      </c>
      <c r="E5" s="1194" t="s">
        <v>467</v>
      </c>
      <c r="F5" s="1192" t="s">
        <v>465</v>
      </c>
      <c r="G5" s="1193" t="s">
        <v>466</v>
      </c>
      <c r="H5" s="1195" t="s">
        <v>467</v>
      </c>
      <c r="I5" s="1196"/>
      <c r="M5" s="1205"/>
      <c r="N5" s="1205"/>
      <c r="O5" s="1205"/>
      <c r="Q5" s="16"/>
      <c r="U5" s="16"/>
    </row>
    <row r="6" spans="2:27" ht="16.5" customHeight="1">
      <c r="B6" s="1197" t="s">
        <v>468</v>
      </c>
      <c r="C6" s="1198">
        <v>211262</v>
      </c>
      <c r="D6" s="1199">
        <v>198033</v>
      </c>
      <c r="E6" s="1200">
        <v>10957</v>
      </c>
      <c r="F6" s="1201">
        <v>208135</v>
      </c>
      <c r="G6" s="1202">
        <v>195285</v>
      </c>
      <c r="H6" s="1203">
        <v>10658</v>
      </c>
      <c r="I6" s="1204"/>
      <c r="J6" s="44"/>
      <c r="Q6" s="1205"/>
      <c r="R6" s="1205"/>
      <c r="S6" s="1205"/>
      <c r="U6" s="1205"/>
      <c r="V6" s="1205"/>
      <c r="W6" s="1205"/>
      <c r="Y6" s="1205"/>
      <c r="Z6" s="1205"/>
      <c r="AA6" s="1205"/>
    </row>
    <row r="7" spans="2:27" ht="16.5" customHeight="1">
      <c r="B7" s="1206" t="s">
        <v>469</v>
      </c>
      <c r="C7" s="1207">
        <v>7824</v>
      </c>
      <c r="D7" s="1208">
        <v>7562</v>
      </c>
      <c r="E7" s="1209">
        <v>180</v>
      </c>
      <c r="F7" s="1210">
        <v>6674</v>
      </c>
      <c r="G7" s="1208">
        <v>6423</v>
      </c>
      <c r="H7" s="1211">
        <v>166</v>
      </c>
      <c r="I7" s="1212">
        <v>1</v>
      </c>
      <c r="J7" s="44"/>
    </row>
    <row r="8" spans="2:27" ht="16.5" customHeight="1">
      <c r="B8" s="1213" t="s">
        <v>470</v>
      </c>
      <c r="C8" s="1214">
        <v>1126</v>
      </c>
      <c r="D8" s="1215">
        <v>1016</v>
      </c>
      <c r="E8" s="1216">
        <v>114</v>
      </c>
      <c r="F8" s="1217">
        <v>1138</v>
      </c>
      <c r="G8" s="1218">
        <v>1024</v>
      </c>
      <c r="H8" s="1219">
        <v>118</v>
      </c>
      <c r="I8" s="1212">
        <v>2</v>
      </c>
      <c r="J8" s="1220"/>
    </row>
    <row r="9" spans="2:27" ht="16.5" customHeight="1">
      <c r="B9" s="1213" t="s">
        <v>471</v>
      </c>
      <c r="C9" s="1214">
        <v>665</v>
      </c>
      <c r="D9" s="1215">
        <v>623</v>
      </c>
      <c r="E9" s="1216">
        <v>49</v>
      </c>
      <c r="F9" s="1217">
        <v>618</v>
      </c>
      <c r="G9" s="1218">
        <v>577</v>
      </c>
      <c r="H9" s="1219">
        <v>48</v>
      </c>
      <c r="I9" s="1212">
        <v>3</v>
      </c>
    </row>
    <row r="10" spans="2:27" ht="16.5" customHeight="1">
      <c r="B10" s="1213" t="s">
        <v>472</v>
      </c>
      <c r="C10" s="1214">
        <v>2934</v>
      </c>
      <c r="D10" s="1215">
        <v>2841</v>
      </c>
      <c r="E10" s="1216">
        <v>80</v>
      </c>
      <c r="F10" s="1217">
        <v>2596</v>
      </c>
      <c r="G10" s="1215">
        <v>2508</v>
      </c>
      <c r="H10" s="1219">
        <v>77</v>
      </c>
      <c r="I10" s="1212">
        <v>4</v>
      </c>
    </row>
    <row r="11" spans="2:27" ht="16.5" customHeight="1">
      <c r="B11" s="1221" t="s">
        <v>473</v>
      </c>
      <c r="C11" s="1222">
        <v>432</v>
      </c>
      <c r="D11" s="1223">
        <v>296</v>
      </c>
      <c r="E11" s="1224">
        <v>118</v>
      </c>
      <c r="F11" s="1217">
        <v>410</v>
      </c>
      <c r="G11" s="1223">
        <v>276</v>
      </c>
      <c r="H11" s="1225">
        <v>116</v>
      </c>
      <c r="I11" s="1226">
        <v>5</v>
      </c>
    </row>
    <row r="12" spans="2:27" ht="16.5" customHeight="1">
      <c r="B12" s="1206" t="s">
        <v>474</v>
      </c>
      <c r="C12" s="1214">
        <v>50</v>
      </c>
      <c r="D12" s="1215">
        <v>13</v>
      </c>
      <c r="E12" s="1219">
        <v>32</v>
      </c>
      <c r="F12" s="1227">
        <v>49</v>
      </c>
      <c r="G12" s="1215">
        <v>13</v>
      </c>
      <c r="H12" s="1219">
        <v>31</v>
      </c>
      <c r="I12" s="1212">
        <v>6</v>
      </c>
    </row>
    <row r="13" spans="2:27" ht="16.5" customHeight="1">
      <c r="B13" s="1213" t="s">
        <v>475</v>
      </c>
      <c r="C13" s="1214">
        <v>421</v>
      </c>
      <c r="D13" s="1215">
        <v>347</v>
      </c>
      <c r="E13" s="1219">
        <v>80</v>
      </c>
      <c r="F13" s="1217">
        <v>420</v>
      </c>
      <c r="G13" s="1215">
        <v>350</v>
      </c>
      <c r="H13" s="1219">
        <v>77</v>
      </c>
      <c r="I13" s="1212">
        <v>7</v>
      </c>
    </row>
    <row r="14" spans="2:27" ht="16.5" customHeight="1">
      <c r="B14" s="1213" t="s">
        <v>476</v>
      </c>
      <c r="C14" s="1214">
        <v>12386</v>
      </c>
      <c r="D14" s="1215">
        <v>11342</v>
      </c>
      <c r="E14" s="1219">
        <v>721</v>
      </c>
      <c r="F14" s="1217">
        <v>13245</v>
      </c>
      <c r="G14" s="1215">
        <v>12166</v>
      </c>
      <c r="H14" s="1219">
        <v>733</v>
      </c>
      <c r="I14" s="1212">
        <v>8</v>
      </c>
    </row>
    <row r="15" spans="2:27" ht="16.5" customHeight="1">
      <c r="B15" s="1213" t="s">
        <v>477</v>
      </c>
      <c r="C15" s="1214">
        <v>470</v>
      </c>
      <c r="D15" s="1215">
        <v>331</v>
      </c>
      <c r="E15" s="1219">
        <v>138</v>
      </c>
      <c r="F15" s="1217">
        <v>443</v>
      </c>
      <c r="G15" s="1215">
        <v>315</v>
      </c>
      <c r="H15" s="1219">
        <v>128</v>
      </c>
      <c r="I15" s="1212">
        <v>9</v>
      </c>
    </row>
    <row r="16" spans="2:27" ht="16.5" customHeight="1">
      <c r="B16" s="1221" t="s">
        <v>478</v>
      </c>
      <c r="C16" s="1214">
        <v>300</v>
      </c>
      <c r="D16" s="1215">
        <v>142</v>
      </c>
      <c r="E16" s="1219">
        <v>158</v>
      </c>
      <c r="F16" s="1217">
        <v>280</v>
      </c>
      <c r="G16" s="1215">
        <v>131</v>
      </c>
      <c r="H16" s="1219">
        <v>149</v>
      </c>
      <c r="I16" s="1226">
        <v>10</v>
      </c>
    </row>
    <row r="17" spans="2:9" ht="16.5" customHeight="1">
      <c r="B17" s="1206" t="s">
        <v>479</v>
      </c>
      <c r="C17" s="1207">
        <v>875</v>
      </c>
      <c r="D17" s="1228">
        <v>725</v>
      </c>
      <c r="E17" s="1209">
        <v>161</v>
      </c>
      <c r="F17" s="1227">
        <v>861</v>
      </c>
      <c r="G17" s="1228">
        <v>718</v>
      </c>
      <c r="H17" s="1209">
        <v>153</v>
      </c>
      <c r="I17" s="1212">
        <v>11</v>
      </c>
    </row>
    <row r="18" spans="2:9" ht="16.5" customHeight="1">
      <c r="B18" s="1213" t="s">
        <v>480</v>
      </c>
      <c r="C18" s="1214">
        <v>31586</v>
      </c>
      <c r="D18" s="1215">
        <v>30312</v>
      </c>
      <c r="E18" s="1216">
        <v>976</v>
      </c>
      <c r="F18" s="1217">
        <v>30870</v>
      </c>
      <c r="G18" s="1215">
        <v>29622</v>
      </c>
      <c r="H18" s="1216">
        <v>948</v>
      </c>
      <c r="I18" s="1212">
        <v>12</v>
      </c>
    </row>
    <row r="19" spans="2:9" ht="16.5" customHeight="1">
      <c r="B19" s="1213" t="s">
        <v>481</v>
      </c>
      <c r="C19" s="1214">
        <v>184</v>
      </c>
      <c r="D19" s="1215">
        <v>131</v>
      </c>
      <c r="E19" s="1216">
        <v>53</v>
      </c>
      <c r="F19" s="1217">
        <v>178</v>
      </c>
      <c r="G19" s="1215">
        <v>128</v>
      </c>
      <c r="H19" s="1216">
        <v>49</v>
      </c>
      <c r="I19" s="1212">
        <v>13</v>
      </c>
    </row>
    <row r="20" spans="2:9" ht="16.5" customHeight="1">
      <c r="B20" s="1213" t="s">
        <v>482</v>
      </c>
      <c r="C20" s="1214">
        <v>18481</v>
      </c>
      <c r="D20" s="1215">
        <v>17776</v>
      </c>
      <c r="E20" s="1216">
        <v>421</v>
      </c>
      <c r="F20" s="1217">
        <v>18615</v>
      </c>
      <c r="G20" s="1215">
        <v>17945</v>
      </c>
      <c r="H20" s="1216">
        <v>393</v>
      </c>
      <c r="I20" s="1212">
        <v>14</v>
      </c>
    </row>
    <row r="21" spans="2:9" ht="16.5" customHeight="1">
      <c r="B21" s="1221" t="s">
        <v>483</v>
      </c>
      <c r="C21" s="1222">
        <v>1901</v>
      </c>
      <c r="D21" s="1223">
        <v>1684</v>
      </c>
      <c r="E21" s="1224">
        <v>244</v>
      </c>
      <c r="F21" s="1217">
        <v>1873</v>
      </c>
      <c r="G21" s="1223">
        <v>1662</v>
      </c>
      <c r="H21" s="1224">
        <v>241</v>
      </c>
      <c r="I21" s="1226">
        <v>15</v>
      </c>
    </row>
    <row r="22" spans="2:9" ht="16.5" customHeight="1">
      <c r="B22" s="1213" t="s">
        <v>484</v>
      </c>
      <c r="C22" s="1214">
        <v>617</v>
      </c>
      <c r="D22" s="1215">
        <v>466</v>
      </c>
      <c r="E22" s="1219">
        <v>145</v>
      </c>
      <c r="F22" s="1227">
        <v>610</v>
      </c>
      <c r="G22" s="1215">
        <v>466</v>
      </c>
      <c r="H22" s="1219">
        <v>138</v>
      </c>
      <c r="I22" s="1212">
        <v>16</v>
      </c>
    </row>
    <row r="23" spans="2:9" ht="16.5" customHeight="1">
      <c r="B23" s="1213" t="s">
        <v>485</v>
      </c>
      <c r="C23" s="1214">
        <v>53</v>
      </c>
      <c r="D23" s="1215">
        <v>21</v>
      </c>
      <c r="E23" s="1219">
        <v>32</v>
      </c>
      <c r="F23" s="1217">
        <v>51</v>
      </c>
      <c r="G23" s="1215">
        <v>20</v>
      </c>
      <c r="H23" s="1219">
        <v>31</v>
      </c>
      <c r="I23" s="1212">
        <v>17</v>
      </c>
    </row>
    <row r="24" spans="2:9" ht="16.5" customHeight="1">
      <c r="B24" s="1213" t="s">
        <v>486</v>
      </c>
      <c r="C24" s="1214">
        <v>333</v>
      </c>
      <c r="D24" s="1215">
        <v>273</v>
      </c>
      <c r="E24" s="1219">
        <v>60</v>
      </c>
      <c r="F24" s="1217">
        <v>330</v>
      </c>
      <c r="G24" s="1215">
        <v>274</v>
      </c>
      <c r="H24" s="1219">
        <v>56</v>
      </c>
      <c r="I24" s="1212">
        <v>18</v>
      </c>
    </row>
    <row r="25" spans="2:9" ht="16.5" customHeight="1">
      <c r="B25" s="1213" t="s">
        <v>487</v>
      </c>
      <c r="C25" s="1214">
        <v>41</v>
      </c>
      <c r="D25" s="1215">
        <v>14</v>
      </c>
      <c r="E25" s="1219">
        <v>27</v>
      </c>
      <c r="F25" s="1217">
        <v>42</v>
      </c>
      <c r="G25" s="1215">
        <v>18</v>
      </c>
      <c r="H25" s="1219">
        <v>24</v>
      </c>
      <c r="I25" s="1212">
        <v>19</v>
      </c>
    </row>
    <row r="26" spans="2:9" ht="16.5" customHeight="1">
      <c r="B26" s="1213" t="s">
        <v>488</v>
      </c>
      <c r="C26" s="1214">
        <v>144</v>
      </c>
      <c r="D26" s="1215">
        <v>105</v>
      </c>
      <c r="E26" s="1219">
        <v>39</v>
      </c>
      <c r="F26" s="1217">
        <v>143</v>
      </c>
      <c r="G26" s="1215">
        <v>104</v>
      </c>
      <c r="H26" s="1219">
        <v>40</v>
      </c>
      <c r="I26" s="1226">
        <v>20</v>
      </c>
    </row>
    <row r="27" spans="2:9" ht="16.5" customHeight="1">
      <c r="B27" s="1206" t="s">
        <v>489</v>
      </c>
      <c r="C27" s="1207">
        <v>794</v>
      </c>
      <c r="D27" s="1228">
        <v>659</v>
      </c>
      <c r="E27" s="1209">
        <v>116</v>
      </c>
      <c r="F27" s="1227">
        <v>808</v>
      </c>
      <c r="G27" s="1228">
        <v>651</v>
      </c>
      <c r="H27" s="1209">
        <v>120</v>
      </c>
      <c r="I27" s="1212">
        <v>21</v>
      </c>
    </row>
    <row r="28" spans="2:9" ht="16.5" customHeight="1">
      <c r="B28" s="1213" t="s">
        <v>490</v>
      </c>
      <c r="C28" s="1214">
        <v>1738</v>
      </c>
      <c r="D28" s="1215">
        <v>1422</v>
      </c>
      <c r="E28" s="1216">
        <v>227</v>
      </c>
      <c r="F28" s="1217">
        <v>1615</v>
      </c>
      <c r="G28" s="1215">
        <v>1309</v>
      </c>
      <c r="H28" s="1216">
        <v>210</v>
      </c>
      <c r="I28" s="1212">
        <v>22</v>
      </c>
    </row>
    <row r="29" spans="2:9" ht="16.5" customHeight="1">
      <c r="B29" s="1213" t="s">
        <v>491</v>
      </c>
      <c r="C29" s="1214">
        <v>12428</v>
      </c>
      <c r="D29" s="1215">
        <v>11261</v>
      </c>
      <c r="E29" s="1216">
        <v>1115</v>
      </c>
      <c r="F29" s="1217">
        <v>12293</v>
      </c>
      <c r="G29" s="1215">
        <v>11159</v>
      </c>
      <c r="H29" s="1216">
        <v>1090</v>
      </c>
      <c r="I29" s="1212">
        <v>23</v>
      </c>
    </row>
    <row r="30" spans="2:9" ht="16.5" customHeight="1">
      <c r="B30" s="1213" t="s">
        <v>492</v>
      </c>
      <c r="C30" s="1214">
        <v>8055</v>
      </c>
      <c r="D30" s="1215">
        <v>7398</v>
      </c>
      <c r="E30" s="1216">
        <v>512</v>
      </c>
      <c r="F30" s="1217">
        <v>8357</v>
      </c>
      <c r="G30" s="1215">
        <v>7679</v>
      </c>
      <c r="H30" s="1216">
        <v>545</v>
      </c>
      <c r="I30" s="1212">
        <v>24</v>
      </c>
    </row>
    <row r="31" spans="2:9" ht="16.5" customHeight="1">
      <c r="B31" s="1221" t="s">
        <v>493</v>
      </c>
      <c r="C31" s="1222">
        <v>488</v>
      </c>
      <c r="D31" s="1223">
        <v>381</v>
      </c>
      <c r="E31" s="1224">
        <v>95</v>
      </c>
      <c r="F31" s="1217">
        <v>436</v>
      </c>
      <c r="G31" s="1223">
        <v>332</v>
      </c>
      <c r="H31" s="1224">
        <v>93</v>
      </c>
      <c r="I31" s="1226">
        <v>25</v>
      </c>
    </row>
    <row r="32" spans="2:9" ht="16.5" customHeight="1">
      <c r="B32" s="1213" t="s">
        <v>494</v>
      </c>
      <c r="C32" s="1214">
        <v>402</v>
      </c>
      <c r="D32" s="1215">
        <v>338</v>
      </c>
      <c r="E32" s="1219">
        <v>63</v>
      </c>
      <c r="F32" s="1227">
        <v>350</v>
      </c>
      <c r="G32" s="1215">
        <v>292</v>
      </c>
      <c r="H32" s="1219">
        <v>57</v>
      </c>
      <c r="I32" s="1212">
        <v>26</v>
      </c>
    </row>
    <row r="33" spans="2:9" ht="16.5" customHeight="1">
      <c r="B33" s="1213" t="s">
        <v>495</v>
      </c>
      <c r="C33" s="1214">
        <v>5745</v>
      </c>
      <c r="D33" s="1215">
        <v>5312</v>
      </c>
      <c r="E33" s="1219">
        <v>438</v>
      </c>
      <c r="F33" s="1217">
        <v>5764</v>
      </c>
      <c r="G33" s="1215">
        <v>5347</v>
      </c>
      <c r="H33" s="1219">
        <v>419</v>
      </c>
      <c r="I33" s="1212">
        <v>27</v>
      </c>
    </row>
    <row r="34" spans="2:9" ht="16.5" customHeight="1">
      <c r="B34" s="1213" t="s">
        <v>496</v>
      </c>
      <c r="C34" s="1214">
        <v>11848</v>
      </c>
      <c r="D34" s="1215">
        <v>11141</v>
      </c>
      <c r="E34" s="1219">
        <v>599</v>
      </c>
      <c r="F34" s="1217">
        <v>11523</v>
      </c>
      <c r="G34" s="1215">
        <v>10841</v>
      </c>
      <c r="H34" s="1219">
        <v>589</v>
      </c>
      <c r="I34" s="1212">
        <v>28</v>
      </c>
    </row>
    <row r="35" spans="2:9" ht="16.5" customHeight="1">
      <c r="B35" s="1213" t="s">
        <v>497</v>
      </c>
      <c r="C35" s="1214">
        <v>3</v>
      </c>
      <c r="D35" s="1215">
        <v>0</v>
      </c>
      <c r="E35" s="1219">
        <v>3</v>
      </c>
      <c r="F35" s="1217">
        <v>3</v>
      </c>
      <c r="G35" s="1215">
        <v>0</v>
      </c>
      <c r="H35" s="1219">
        <v>2</v>
      </c>
      <c r="I35" s="1212">
        <v>29</v>
      </c>
    </row>
    <row r="36" spans="2:9" ht="16.5" customHeight="1">
      <c r="B36" s="1213" t="s">
        <v>498</v>
      </c>
      <c r="C36" s="1214">
        <v>6630</v>
      </c>
      <c r="D36" s="1215">
        <v>6456</v>
      </c>
      <c r="E36" s="1219">
        <v>150</v>
      </c>
      <c r="F36" s="1217">
        <v>6711</v>
      </c>
      <c r="G36" s="1215">
        <v>6529</v>
      </c>
      <c r="H36" s="1219">
        <v>144</v>
      </c>
      <c r="I36" s="1226">
        <v>30</v>
      </c>
    </row>
    <row r="37" spans="2:9" ht="16.5" customHeight="1">
      <c r="B37" s="1206" t="s">
        <v>499</v>
      </c>
      <c r="C37" s="1207">
        <v>344</v>
      </c>
      <c r="D37" s="1228">
        <v>322</v>
      </c>
      <c r="E37" s="1209">
        <v>23</v>
      </c>
      <c r="F37" s="1227">
        <v>350</v>
      </c>
      <c r="G37" s="1228">
        <v>330</v>
      </c>
      <c r="H37" s="1209">
        <v>20</v>
      </c>
      <c r="I37" s="1212">
        <v>31</v>
      </c>
    </row>
    <row r="38" spans="2:9" ht="16.5" customHeight="1">
      <c r="B38" s="1213" t="s">
        <v>500</v>
      </c>
      <c r="C38" s="1214">
        <v>197</v>
      </c>
      <c r="D38" s="1215">
        <v>101</v>
      </c>
      <c r="E38" s="1216">
        <v>96</v>
      </c>
      <c r="F38" s="1217">
        <v>174</v>
      </c>
      <c r="G38" s="1215">
        <v>87</v>
      </c>
      <c r="H38" s="1216">
        <v>87</v>
      </c>
      <c r="I38" s="1212">
        <v>32</v>
      </c>
    </row>
    <row r="39" spans="2:9" ht="16.5" customHeight="1">
      <c r="B39" s="1213" t="s">
        <v>501</v>
      </c>
      <c r="C39" s="1214">
        <v>19504</v>
      </c>
      <c r="D39" s="1215">
        <v>18473</v>
      </c>
      <c r="E39" s="1216">
        <v>701</v>
      </c>
      <c r="F39" s="1217">
        <v>18340</v>
      </c>
      <c r="G39" s="1215">
        <v>17418</v>
      </c>
      <c r="H39" s="1216">
        <v>675</v>
      </c>
      <c r="I39" s="1212">
        <v>33</v>
      </c>
    </row>
    <row r="40" spans="2:9" ht="16.5" customHeight="1">
      <c r="B40" s="1213" t="s">
        <v>502</v>
      </c>
      <c r="C40" s="1214">
        <v>14371</v>
      </c>
      <c r="D40" s="1215">
        <v>13767</v>
      </c>
      <c r="E40" s="1216">
        <v>633</v>
      </c>
      <c r="F40" s="1217">
        <v>13555</v>
      </c>
      <c r="G40" s="1215">
        <v>12948</v>
      </c>
      <c r="H40" s="1216">
        <v>623</v>
      </c>
      <c r="I40" s="1212">
        <v>34</v>
      </c>
    </row>
    <row r="41" spans="2:9" ht="16.5" customHeight="1">
      <c r="B41" s="1221" t="s">
        <v>503</v>
      </c>
      <c r="C41" s="1222">
        <v>12835</v>
      </c>
      <c r="D41" s="1223">
        <v>12316</v>
      </c>
      <c r="E41" s="1224">
        <v>429</v>
      </c>
      <c r="F41" s="1217">
        <v>12776</v>
      </c>
      <c r="G41" s="1223">
        <v>12276</v>
      </c>
      <c r="H41" s="1224">
        <v>412</v>
      </c>
      <c r="I41" s="1226">
        <v>35</v>
      </c>
    </row>
    <row r="42" spans="2:9" ht="16.5" customHeight="1">
      <c r="B42" s="1213" t="s">
        <v>504</v>
      </c>
      <c r="C42" s="1214">
        <v>251</v>
      </c>
      <c r="D42" s="1215">
        <v>146</v>
      </c>
      <c r="E42" s="1219">
        <v>104</v>
      </c>
      <c r="F42" s="1227">
        <v>227</v>
      </c>
      <c r="G42" s="1215">
        <v>124</v>
      </c>
      <c r="H42" s="1219">
        <v>103</v>
      </c>
      <c r="I42" s="1212">
        <v>36</v>
      </c>
    </row>
    <row r="43" spans="2:9" ht="16.5" customHeight="1">
      <c r="B43" s="1213" t="s">
        <v>505</v>
      </c>
      <c r="C43" s="1214">
        <v>4087</v>
      </c>
      <c r="D43" s="1215">
        <v>3975</v>
      </c>
      <c r="E43" s="1219">
        <v>77</v>
      </c>
      <c r="F43" s="1217">
        <v>4010</v>
      </c>
      <c r="G43" s="1215">
        <v>3902</v>
      </c>
      <c r="H43" s="1219">
        <v>74</v>
      </c>
      <c r="I43" s="1212">
        <v>37</v>
      </c>
    </row>
    <row r="44" spans="2:9" ht="16.5" customHeight="1">
      <c r="B44" s="1213" t="s">
        <v>506</v>
      </c>
      <c r="C44" s="1214">
        <v>4785</v>
      </c>
      <c r="D44" s="1215">
        <v>4358</v>
      </c>
      <c r="E44" s="1219">
        <v>277</v>
      </c>
      <c r="F44" s="1217">
        <v>5172</v>
      </c>
      <c r="G44" s="1215">
        <v>4748</v>
      </c>
      <c r="H44" s="1219">
        <v>266</v>
      </c>
      <c r="I44" s="1212">
        <v>38</v>
      </c>
    </row>
    <row r="45" spans="2:9" ht="16.5" customHeight="1">
      <c r="B45" s="1213" t="s">
        <v>507</v>
      </c>
      <c r="C45" s="1214">
        <v>545</v>
      </c>
      <c r="D45" s="1215">
        <v>522</v>
      </c>
      <c r="E45" s="1219">
        <v>28</v>
      </c>
      <c r="F45" s="1217">
        <v>514</v>
      </c>
      <c r="G45" s="1215">
        <v>493</v>
      </c>
      <c r="H45" s="1219">
        <v>26</v>
      </c>
      <c r="I45" s="1212">
        <v>39</v>
      </c>
    </row>
    <row r="46" spans="2:9" ht="16.5" customHeight="1">
      <c r="B46" s="1213" t="s">
        <v>508</v>
      </c>
      <c r="C46" s="1214">
        <v>8786</v>
      </c>
      <c r="D46" s="1215">
        <v>8223</v>
      </c>
      <c r="E46" s="1219">
        <v>588</v>
      </c>
      <c r="F46" s="1217">
        <v>8495</v>
      </c>
      <c r="G46" s="1215">
        <v>7954</v>
      </c>
      <c r="H46" s="1219">
        <v>574</v>
      </c>
      <c r="I46" s="1226">
        <v>40</v>
      </c>
    </row>
    <row r="47" spans="2:9" ht="16.5" customHeight="1">
      <c r="B47" s="1206" t="s">
        <v>509</v>
      </c>
      <c r="C47" s="1207">
        <v>95</v>
      </c>
      <c r="D47" s="1228">
        <v>79</v>
      </c>
      <c r="E47" s="1209">
        <v>16</v>
      </c>
      <c r="F47" s="1227">
        <v>93</v>
      </c>
      <c r="G47" s="1228">
        <v>78</v>
      </c>
      <c r="H47" s="1209">
        <v>15</v>
      </c>
      <c r="I47" s="1212">
        <v>41</v>
      </c>
    </row>
    <row r="48" spans="2:9" ht="16.5" customHeight="1">
      <c r="B48" s="1213" t="s">
        <v>510</v>
      </c>
      <c r="C48" s="1214">
        <v>52</v>
      </c>
      <c r="D48" s="1215">
        <v>7</v>
      </c>
      <c r="E48" s="1216">
        <v>44</v>
      </c>
      <c r="F48" s="1217">
        <v>53</v>
      </c>
      <c r="G48" s="1215">
        <v>6</v>
      </c>
      <c r="H48" s="1216">
        <v>46</v>
      </c>
      <c r="I48" s="1212">
        <v>42</v>
      </c>
    </row>
    <row r="49" spans="2:9" ht="16.5" customHeight="1">
      <c r="B49" s="1213" t="s">
        <v>511</v>
      </c>
      <c r="C49" s="1214">
        <v>470</v>
      </c>
      <c r="D49" s="1215">
        <v>402</v>
      </c>
      <c r="E49" s="1216">
        <v>69</v>
      </c>
      <c r="F49" s="1217">
        <v>470</v>
      </c>
      <c r="G49" s="1215">
        <v>402</v>
      </c>
      <c r="H49" s="1216">
        <v>69</v>
      </c>
      <c r="I49" s="1212">
        <v>43</v>
      </c>
    </row>
    <row r="50" spans="2:9" ht="16.5" customHeight="1">
      <c r="B50" s="1213" t="s">
        <v>512</v>
      </c>
      <c r="C50" s="1214">
        <v>14773</v>
      </c>
      <c r="D50" s="1215">
        <v>14110</v>
      </c>
      <c r="E50" s="1216">
        <v>547</v>
      </c>
      <c r="F50" s="1217">
        <v>15502</v>
      </c>
      <c r="G50" s="1215">
        <v>14860</v>
      </c>
      <c r="H50" s="1216">
        <v>505</v>
      </c>
      <c r="I50" s="1212">
        <v>44</v>
      </c>
    </row>
    <row r="51" spans="2:9" ht="16.5" customHeight="1">
      <c r="B51" s="1221" t="s">
        <v>513</v>
      </c>
      <c r="C51" s="1222">
        <v>889</v>
      </c>
      <c r="D51" s="1223">
        <v>605</v>
      </c>
      <c r="E51" s="1224">
        <v>93</v>
      </c>
      <c r="F51" s="1217">
        <v>784</v>
      </c>
      <c r="G51" s="1223">
        <v>551</v>
      </c>
      <c r="H51" s="1224">
        <v>92</v>
      </c>
      <c r="I51" s="1226">
        <v>45</v>
      </c>
    </row>
    <row r="52" spans="2:9" ht="16.5" customHeight="1">
      <c r="B52" s="1213" t="s">
        <v>514</v>
      </c>
      <c r="C52" s="1214">
        <v>234</v>
      </c>
      <c r="D52" s="1215">
        <v>180</v>
      </c>
      <c r="E52" s="1219">
        <v>55</v>
      </c>
      <c r="F52" s="1227">
        <v>227</v>
      </c>
      <c r="G52" s="1215">
        <v>173</v>
      </c>
      <c r="H52" s="1219">
        <v>55</v>
      </c>
      <c r="I52" s="1212">
        <v>46</v>
      </c>
    </row>
    <row r="53" spans="2:9" ht="16.5" customHeight="1" thickBot="1">
      <c r="B53" s="1229" t="s">
        <v>515</v>
      </c>
      <c r="C53" s="1230">
        <v>90</v>
      </c>
      <c r="D53" s="1231">
        <v>59</v>
      </c>
      <c r="E53" s="1232">
        <v>31</v>
      </c>
      <c r="F53" s="1233">
        <v>87</v>
      </c>
      <c r="G53" s="1231">
        <v>56</v>
      </c>
      <c r="H53" s="1232">
        <v>31</v>
      </c>
      <c r="I53" s="1234">
        <v>47</v>
      </c>
    </row>
    <row r="54" spans="2:9">
      <c r="B54" s="147" t="s">
        <v>516</v>
      </c>
      <c r="C54" s="147"/>
      <c r="G54" s="1235"/>
    </row>
    <row r="55" spans="2:9">
      <c r="B55" s="147" t="s">
        <v>517</v>
      </c>
      <c r="C55" s="147"/>
      <c r="G55" s="1235"/>
    </row>
    <row r="56" spans="2:9">
      <c r="B56" s="147" t="s">
        <v>518</v>
      </c>
      <c r="C56" s="147"/>
      <c r="G56" s="1235"/>
    </row>
    <row r="57" spans="2:9">
      <c r="G57" s="1235"/>
    </row>
    <row r="58" spans="2:9">
      <c r="G58" s="1235"/>
    </row>
    <row r="59" spans="2:9">
      <c r="G59" s="1235"/>
    </row>
    <row r="60" spans="2:9">
      <c r="G60" s="1235"/>
    </row>
    <row r="61" spans="2:9">
      <c r="G61" s="1235"/>
    </row>
    <row r="62" spans="2:9">
      <c r="G62" s="1235"/>
    </row>
    <row r="63" spans="2:9">
      <c r="G63" s="1235"/>
    </row>
    <row r="64" spans="2:9">
      <c r="G64" s="1235"/>
    </row>
    <row r="65" spans="7:7">
      <c r="G65" s="1235"/>
    </row>
    <row r="66" spans="7:7">
      <c r="G66" s="1235"/>
    </row>
    <row r="67" spans="7:7">
      <c r="G67" s="1235"/>
    </row>
    <row r="68" spans="7:7">
      <c r="G68" s="1235"/>
    </row>
    <row r="69" spans="7:7">
      <c r="G69" s="1235"/>
    </row>
    <row r="70" spans="7:7">
      <c r="G70" s="1235"/>
    </row>
    <row r="71" spans="7:7">
      <c r="G71" s="1235"/>
    </row>
    <row r="72" spans="7:7">
      <c r="G72" s="1235"/>
    </row>
    <row r="73" spans="7:7">
      <c r="G73" s="1235"/>
    </row>
    <row r="74" spans="7:7">
      <c r="G74" s="1235"/>
    </row>
    <row r="75" spans="7:7">
      <c r="G75" s="1235"/>
    </row>
    <row r="76" spans="7:7">
      <c r="G76" s="1235"/>
    </row>
    <row r="77" spans="7:7">
      <c r="G77" s="1235"/>
    </row>
    <row r="78" spans="7:7">
      <c r="G78" s="1235"/>
    </row>
    <row r="79" spans="7:7">
      <c r="G79" s="1235"/>
    </row>
    <row r="80" spans="7:7">
      <c r="G80" s="1235"/>
    </row>
    <row r="81" spans="7:7">
      <c r="G81" s="1235"/>
    </row>
    <row r="82" spans="7:7">
      <c r="G82" s="1235"/>
    </row>
    <row r="83" spans="7:7">
      <c r="G83" s="1235"/>
    </row>
    <row r="84" spans="7:7">
      <c r="G84" s="1235"/>
    </row>
    <row r="85" spans="7:7">
      <c r="G85" s="1235"/>
    </row>
    <row r="86" spans="7:7">
      <c r="G86" s="1235"/>
    </row>
    <row r="87" spans="7:7">
      <c r="G87" s="1235"/>
    </row>
    <row r="88" spans="7:7">
      <c r="G88" s="1235"/>
    </row>
    <row r="89" spans="7:7">
      <c r="G89" s="1235"/>
    </row>
    <row r="90" spans="7:7">
      <c r="G90" s="1235"/>
    </row>
    <row r="91" spans="7:7">
      <c r="G91" s="1235"/>
    </row>
    <row r="92" spans="7:7">
      <c r="G92" s="1235"/>
    </row>
    <row r="93" spans="7:7">
      <c r="G93" s="1235"/>
    </row>
    <row r="94" spans="7:7">
      <c r="G94" s="1235"/>
    </row>
    <row r="95" spans="7:7">
      <c r="G95" s="1235"/>
    </row>
    <row r="96" spans="7:7">
      <c r="G96" s="1235"/>
    </row>
    <row r="97" spans="7:7">
      <c r="G97" s="1235"/>
    </row>
    <row r="98" spans="7:7">
      <c r="G98" s="1235"/>
    </row>
    <row r="99" spans="7:7">
      <c r="G99" s="1235"/>
    </row>
    <row r="100" spans="7:7">
      <c r="G100" s="1235"/>
    </row>
    <row r="101" spans="7:7">
      <c r="G101" s="1235"/>
    </row>
    <row r="102" spans="7:7">
      <c r="G102" s="1235"/>
    </row>
    <row r="103" spans="7:7">
      <c r="G103" s="1235"/>
    </row>
    <row r="104" spans="7:7">
      <c r="G104" s="1235"/>
    </row>
    <row r="105" spans="7:7">
      <c r="G105" s="1235"/>
    </row>
    <row r="106" spans="7:7">
      <c r="G106" s="1235"/>
    </row>
    <row r="107" spans="7:7">
      <c r="G107" s="1235"/>
    </row>
    <row r="108" spans="7:7">
      <c r="G108" s="1235"/>
    </row>
    <row r="109" spans="7:7">
      <c r="G109" s="1235"/>
    </row>
    <row r="110" spans="7:7">
      <c r="G110" s="1235"/>
    </row>
    <row r="111" spans="7:7">
      <c r="G111" s="1235"/>
    </row>
    <row r="112" spans="7:7">
      <c r="G112" s="1235"/>
    </row>
    <row r="113" spans="7:7">
      <c r="G113" s="1235"/>
    </row>
    <row r="114" spans="7:7">
      <c r="G114" s="1235"/>
    </row>
    <row r="115" spans="7:7">
      <c r="G115" s="1235"/>
    </row>
    <row r="116" spans="7:7">
      <c r="G116" s="1235"/>
    </row>
    <row r="117" spans="7:7">
      <c r="G117" s="1235"/>
    </row>
    <row r="118" spans="7:7">
      <c r="G118" s="1235"/>
    </row>
    <row r="119" spans="7:7">
      <c r="G119" s="1235"/>
    </row>
    <row r="120" spans="7:7">
      <c r="G120" s="1235"/>
    </row>
    <row r="121" spans="7:7">
      <c r="G121" s="1235"/>
    </row>
    <row r="122" spans="7:7">
      <c r="G122" s="1235"/>
    </row>
    <row r="123" spans="7:7">
      <c r="G123" s="1235"/>
    </row>
    <row r="124" spans="7:7">
      <c r="G124" s="1235"/>
    </row>
    <row r="125" spans="7:7">
      <c r="G125" s="1235"/>
    </row>
    <row r="126" spans="7:7">
      <c r="G126" s="1235"/>
    </row>
    <row r="127" spans="7:7">
      <c r="G127" s="1235"/>
    </row>
    <row r="128" spans="7:7">
      <c r="G128" s="1235"/>
    </row>
    <row r="129" spans="7:7">
      <c r="G129" s="1235"/>
    </row>
    <row r="130" spans="7:7">
      <c r="G130" s="1235"/>
    </row>
    <row r="131" spans="7:7">
      <c r="G131" s="1235"/>
    </row>
    <row r="132" spans="7:7">
      <c r="G132" s="1235"/>
    </row>
    <row r="133" spans="7:7">
      <c r="G133" s="1235"/>
    </row>
    <row r="134" spans="7:7">
      <c r="G134" s="1235"/>
    </row>
    <row r="135" spans="7:7">
      <c r="G135" s="1235"/>
    </row>
    <row r="136" spans="7:7">
      <c r="G136" s="1235"/>
    </row>
    <row r="137" spans="7:7">
      <c r="G137" s="1235"/>
    </row>
    <row r="138" spans="7:7">
      <c r="G138" s="1235"/>
    </row>
    <row r="139" spans="7:7">
      <c r="G139" s="1235"/>
    </row>
    <row r="140" spans="7:7">
      <c r="G140" s="1235"/>
    </row>
    <row r="141" spans="7:7">
      <c r="G141" s="1235"/>
    </row>
    <row r="142" spans="7:7">
      <c r="G142" s="1235"/>
    </row>
    <row r="143" spans="7:7">
      <c r="G143" s="1235"/>
    </row>
    <row r="144" spans="7:7">
      <c r="G144" s="1235"/>
    </row>
    <row r="145" spans="7:7">
      <c r="G145" s="1235"/>
    </row>
    <row r="146" spans="7:7">
      <c r="G146" s="1235"/>
    </row>
    <row r="147" spans="7:7">
      <c r="G147" s="1235"/>
    </row>
    <row r="148" spans="7:7">
      <c r="G148" s="1235"/>
    </row>
    <row r="149" spans="7:7">
      <c r="G149" s="1235"/>
    </row>
    <row r="150" spans="7:7">
      <c r="G150" s="1235"/>
    </row>
    <row r="151" spans="7:7">
      <c r="G151" s="1235"/>
    </row>
    <row r="152" spans="7:7">
      <c r="G152" s="1235"/>
    </row>
    <row r="153" spans="7:7">
      <c r="G153" s="1235"/>
    </row>
    <row r="154" spans="7:7">
      <c r="G154" s="1235"/>
    </row>
    <row r="155" spans="7:7">
      <c r="G155" s="1235"/>
    </row>
    <row r="156" spans="7:7">
      <c r="G156" s="1235"/>
    </row>
    <row r="157" spans="7:7">
      <c r="G157" s="1235"/>
    </row>
    <row r="158" spans="7:7">
      <c r="G158" s="1235"/>
    </row>
    <row r="159" spans="7:7">
      <c r="G159" s="1235"/>
    </row>
    <row r="160" spans="7:7">
      <c r="G160" s="1235"/>
    </row>
    <row r="161" spans="7:7">
      <c r="G161" s="1235"/>
    </row>
    <row r="162" spans="7:7">
      <c r="G162" s="1235"/>
    </row>
    <row r="163" spans="7:7">
      <c r="G163" s="1235"/>
    </row>
    <row r="164" spans="7:7">
      <c r="G164" s="1235"/>
    </row>
    <row r="165" spans="7:7">
      <c r="G165" s="1235"/>
    </row>
    <row r="166" spans="7:7">
      <c r="G166" s="1235"/>
    </row>
    <row r="167" spans="7:7">
      <c r="G167" s="1235"/>
    </row>
    <row r="168" spans="7:7">
      <c r="G168" s="1235"/>
    </row>
    <row r="169" spans="7:7">
      <c r="G169" s="1235"/>
    </row>
    <row r="170" spans="7:7">
      <c r="G170" s="1235"/>
    </row>
    <row r="171" spans="7:7">
      <c r="G171" s="1235"/>
    </row>
    <row r="172" spans="7:7">
      <c r="G172" s="1235"/>
    </row>
    <row r="173" spans="7:7">
      <c r="G173" s="1235"/>
    </row>
    <row r="174" spans="7:7">
      <c r="G174" s="1235"/>
    </row>
    <row r="175" spans="7:7">
      <c r="G175" s="1235"/>
    </row>
    <row r="176" spans="7:7">
      <c r="G176" s="1235"/>
    </row>
    <row r="177" spans="7:7">
      <c r="G177" s="1235"/>
    </row>
    <row r="178" spans="7:7">
      <c r="G178" s="1235"/>
    </row>
    <row r="179" spans="7:7">
      <c r="G179" s="1235"/>
    </row>
    <row r="180" spans="7:7">
      <c r="G180" s="1235"/>
    </row>
    <row r="181" spans="7:7">
      <c r="G181" s="1235"/>
    </row>
    <row r="182" spans="7:7">
      <c r="G182" s="1235"/>
    </row>
    <row r="183" spans="7:7">
      <c r="G183" s="1235"/>
    </row>
    <row r="184" spans="7:7">
      <c r="G184" s="1235"/>
    </row>
    <row r="185" spans="7:7">
      <c r="G185" s="1235"/>
    </row>
    <row r="186" spans="7:7">
      <c r="G186" s="1235"/>
    </row>
    <row r="187" spans="7:7">
      <c r="G187" s="1235"/>
    </row>
    <row r="188" spans="7:7">
      <c r="G188" s="1235"/>
    </row>
    <row r="189" spans="7:7">
      <c r="G189" s="1235"/>
    </row>
    <row r="190" spans="7:7">
      <c r="G190" s="1235"/>
    </row>
    <row r="191" spans="7:7">
      <c r="G191" s="1235"/>
    </row>
    <row r="192" spans="7:7">
      <c r="G192" s="1235"/>
    </row>
    <row r="193" spans="7:7">
      <c r="G193" s="1235"/>
    </row>
    <row r="194" spans="7:7">
      <c r="G194" s="1235"/>
    </row>
    <row r="195" spans="7:7">
      <c r="G195" s="1235"/>
    </row>
    <row r="196" spans="7:7">
      <c r="G196" s="1235"/>
    </row>
    <row r="197" spans="7:7">
      <c r="G197" s="1235"/>
    </row>
    <row r="198" spans="7:7">
      <c r="G198" s="1235"/>
    </row>
    <row r="199" spans="7:7">
      <c r="G199" s="1235"/>
    </row>
    <row r="200" spans="7:7">
      <c r="G200" s="1235"/>
    </row>
    <row r="201" spans="7:7">
      <c r="G201" s="1235"/>
    </row>
    <row r="202" spans="7:7">
      <c r="G202" s="1235"/>
    </row>
    <row r="203" spans="7:7">
      <c r="G203" s="1235"/>
    </row>
    <row r="204" spans="7:7">
      <c r="G204" s="1235"/>
    </row>
    <row r="205" spans="7:7">
      <c r="G205" s="1235"/>
    </row>
    <row r="206" spans="7:7">
      <c r="G206" s="1235"/>
    </row>
    <row r="207" spans="7:7">
      <c r="G207" s="1235"/>
    </row>
    <row r="208" spans="7:7">
      <c r="G208" s="1235"/>
    </row>
    <row r="209" spans="7:7">
      <c r="G209" s="1235"/>
    </row>
    <row r="210" spans="7:7">
      <c r="G210" s="1235"/>
    </row>
    <row r="211" spans="7:7">
      <c r="G211" s="1235"/>
    </row>
    <row r="212" spans="7:7">
      <c r="G212" s="1235"/>
    </row>
    <row r="213" spans="7:7">
      <c r="G213" s="1235"/>
    </row>
    <row r="214" spans="7:7">
      <c r="G214" s="1235"/>
    </row>
    <row r="215" spans="7:7">
      <c r="G215" s="1235"/>
    </row>
    <row r="216" spans="7:7">
      <c r="G216" s="1235"/>
    </row>
    <row r="217" spans="7:7">
      <c r="G217" s="1235"/>
    </row>
    <row r="218" spans="7:7">
      <c r="G218" s="1235"/>
    </row>
    <row r="219" spans="7:7">
      <c r="G219" s="1235"/>
    </row>
    <row r="220" spans="7:7">
      <c r="G220" s="1235"/>
    </row>
    <row r="221" spans="7:7">
      <c r="G221" s="1235"/>
    </row>
    <row r="222" spans="7:7">
      <c r="G222" s="1235"/>
    </row>
    <row r="223" spans="7:7">
      <c r="G223" s="1235"/>
    </row>
    <row r="224" spans="7:7">
      <c r="G224" s="1235"/>
    </row>
    <row r="225" spans="7:7">
      <c r="G225" s="1235"/>
    </row>
    <row r="226" spans="7:7">
      <c r="G226" s="1235"/>
    </row>
    <row r="227" spans="7:7">
      <c r="G227" s="1235"/>
    </row>
    <row r="228" spans="7:7">
      <c r="G228" s="1235"/>
    </row>
    <row r="229" spans="7:7">
      <c r="G229" s="1235"/>
    </row>
    <row r="230" spans="7:7">
      <c r="G230" s="1235"/>
    </row>
    <row r="231" spans="7:7">
      <c r="G231" s="1235"/>
    </row>
    <row r="232" spans="7:7">
      <c r="G232" s="1235"/>
    </row>
    <row r="233" spans="7:7">
      <c r="G233" s="1235"/>
    </row>
    <row r="234" spans="7:7">
      <c r="G234" s="1235"/>
    </row>
    <row r="235" spans="7:7">
      <c r="G235" s="1235"/>
    </row>
    <row r="236" spans="7:7">
      <c r="G236" s="1235"/>
    </row>
    <row r="237" spans="7:7">
      <c r="G237" s="1235"/>
    </row>
    <row r="238" spans="7:7">
      <c r="G238" s="1235"/>
    </row>
    <row r="239" spans="7:7">
      <c r="G239" s="1235"/>
    </row>
    <row r="240" spans="7:7">
      <c r="G240" s="1235"/>
    </row>
    <row r="241" spans="7:7">
      <c r="G241" s="1235"/>
    </row>
    <row r="242" spans="7:7">
      <c r="G242" s="1235"/>
    </row>
    <row r="243" spans="7:7">
      <c r="G243" s="1235"/>
    </row>
    <row r="244" spans="7:7">
      <c r="G244" s="1235"/>
    </row>
    <row r="245" spans="7:7">
      <c r="G245" s="1235"/>
    </row>
    <row r="246" spans="7:7">
      <c r="G246" s="1235"/>
    </row>
    <row r="247" spans="7:7">
      <c r="G247" s="1235"/>
    </row>
    <row r="248" spans="7:7">
      <c r="G248" s="1235"/>
    </row>
    <row r="249" spans="7:7">
      <c r="G249" s="1235"/>
    </row>
    <row r="250" spans="7:7">
      <c r="G250" s="1235"/>
    </row>
    <row r="251" spans="7:7">
      <c r="G251" s="1235"/>
    </row>
    <row r="252" spans="7:7">
      <c r="G252" s="1235"/>
    </row>
    <row r="253" spans="7:7">
      <c r="G253" s="1235"/>
    </row>
    <row r="254" spans="7:7">
      <c r="G254" s="1235"/>
    </row>
    <row r="255" spans="7:7">
      <c r="G255" s="1235"/>
    </row>
    <row r="256" spans="7:7">
      <c r="G256" s="1235"/>
    </row>
    <row r="257" spans="7:7">
      <c r="G257" s="1235"/>
    </row>
    <row r="258" spans="7:7">
      <c r="G258" s="1235"/>
    </row>
    <row r="259" spans="7:7">
      <c r="G259" s="1235"/>
    </row>
    <row r="260" spans="7:7">
      <c r="G260" s="1235"/>
    </row>
    <row r="261" spans="7:7">
      <c r="G261" s="1235"/>
    </row>
    <row r="262" spans="7:7">
      <c r="G262" s="1235"/>
    </row>
    <row r="263" spans="7:7">
      <c r="G263" s="1235"/>
    </row>
    <row r="264" spans="7:7">
      <c r="G264" s="1235"/>
    </row>
    <row r="265" spans="7:7">
      <c r="G265" s="1235"/>
    </row>
    <row r="266" spans="7:7">
      <c r="G266" s="1235"/>
    </row>
    <row r="267" spans="7:7">
      <c r="G267" s="1235"/>
    </row>
    <row r="268" spans="7:7">
      <c r="G268" s="1235"/>
    </row>
    <row r="269" spans="7:7">
      <c r="G269" s="1235"/>
    </row>
    <row r="270" spans="7:7">
      <c r="G270" s="1235"/>
    </row>
    <row r="271" spans="7:7">
      <c r="G271" s="1235"/>
    </row>
    <row r="272" spans="7:7">
      <c r="G272" s="1235"/>
    </row>
    <row r="273" spans="7:7">
      <c r="G273" s="1235"/>
    </row>
    <row r="274" spans="7:7">
      <c r="G274" s="1235"/>
    </row>
    <row r="275" spans="7:7">
      <c r="G275" s="1235"/>
    </row>
    <row r="276" spans="7:7">
      <c r="G276" s="1235"/>
    </row>
    <row r="277" spans="7:7">
      <c r="G277" s="1235"/>
    </row>
    <row r="278" spans="7:7">
      <c r="G278" s="1235"/>
    </row>
    <row r="279" spans="7:7">
      <c r="G279" s="1235"/>
    </row>
  </sheetData>
  <mergeCells count="5">
    <mergeCell ref="B1:H1"/>
    <mergeCell ref="B3:B5"/>
    <mergeCell ref="C3:H3"/>
    <mergeCell ref="C4:E4"/>
    <mergeCell ref="F4:H4"/>
  </mergeCells>
  <phoneticPr fontId="99"/>
  <printOptions horizontalCentered="1"/>
  <pageMargins left="0.59055118110236227" right="0.59055118110236227" top="0.39370078740157483" bottom="0.39370078740157483" header="0" footer="0"/>
  <pageSetup paperSize="9" scale="87" firstPageNumber="338" pageOrder="overThenDown" orientation="portrait" useFirstPageNumber="1" r:id="rId1"/>
  <headerFooter alignWithMargins="0">
    <oddFooter>&amp;C&amp;"ＭＳ Ｐ明朝,標準"&amp;16－&amp;P－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P121"/>
  <sheetViews>
    <sheetView zoomScaleNormal="100" zoomScaleSheetLayoutView="70" workbookViewId="0">
      <selection activeCell="J16" sqref="J16"/>
    </sheetView>
  </sheetViews>
  <sheetFormatPr defaultColWidth="8" defaultRowHeight="12"/>
  <cols>
    <col min="1" max="1" width="39.625" style="249" customWidth="1"/>
    <col min="2" max="2" width="13.125" style="249" customWidth="1"/>
    <col min="3" max="5" width="21.625" style="249" customWidth="1"/>
    <col min="6" max="6" width="21.875" style="249" customWidth="1"/>
    <col min="7" max="7" width="20.75" style="249" customWidth="1"/>
    <col min="8" max="13" width="19.625" style="249" customWidth="1"/>
    <col min="14" max="14" width="42.625" style="249" customWidth="1"/>
    <col min="15" max="16384" width="8" style="249"/>
  </cols>
  <sheetData>
    <row r="1" spans="1:16" s="1262" customFormat="1" ht="15" customHeight="1">
      <c r="A1" s="2121" t="s">
        <v>765</v>
      </c>
      <c r="B1" s="1261"/>
      <c r="M1" s="1263"/>
      <c r="N1" s="2122" t="s">
        <v>765</v>
      </c>
    </row>
    <row r="2" spans="1:16" ht="13.5" customHeight="1">
      <c r="C2" s="248"/>
    </row>
    <row r="3" spans="1:16" ht="12" customHeight="1">
      <c r="A3" s="250"/>
      <c r="C3" s="248"/>
    </row>
    <row r="4" spans="1:16" ht="12.75" customHeight="1">
      <c r="A4" s="250"/>
    </row>
    <row r="5" spans="1:16" ht="27" customHeight="1">
      <c r="A5" s="250" t="s">
        <v>54</v>
      </c>
      <c r="C5" s="251" t="s">
        <v>1571</v>
      </c>
      <c r="F5" s="1400"/>
      <c r="H5" s="2513"/>
      <c r="I5" s="2513"/>
      <c r="J5" s="2513"/>
      <c r="K5" s="2513"/>
      <c r="L5" s="2513"/>
    </row>
    <row r="6" spans="1:16" ht="14.1" customHeight="1">
      <c r="B6" s="252" t="s">
        <v>1226</v>
      </c>
      <c r="G6" s="252" t="s">
        <v>1226</v>
      </c>
      <c r="L6" s="249" t="s">
        <v>1226</v>
      </c>
    </row>
    <row r="7" spans="1:16" ht="22.5" customHeight="1">
      <c r="A7" s="2517">
        <v>43800</v>
      </c>
      <c r="B7" s="2517"/>
      <c r="C7" s="2517"/>
      <c r="D7" s="2517"/>
      <c r="E7" s="2518">
        <v>43800</v>
      </c>
      <c r="F7" s="2518"/>
      <c r="G7" s="2518"/>
      <c r="H7" s="1401"/>
      <c r="L7" s="249" t="s">
        <v>1226</v>
      </c>
    </row>
    <row r="8" spans="1:16" ht="12" customHeight="1">
      <c r="A8" s="252" t="s">
        <v>1572</v>
      </c>
      <c r="B8" s="253"/>
      <c r="C8" s="253"/>
      <c r="O8" s="254"/>
      <c r="P8" s="254"/>
    </row>
    <row r="9" spans="1:16" ht="21.75" customHeight="1">
      <c r="A9" s="2123" t="s">
        <v>55</v>
      </c>
      <c r="B9" s="255" t="s">
        <v>1573</v>
      </c>
      <c r="C9" s="256"/>
      <c r="D9" s="1402"/>
      <c r="E9" s="1402"/>
      <c r="F9" s="1402"/>
      <c r="G9" s="1402"/>
      <c r="H9" s="1402"/>
      <c r="I9" s="257"/>
      <c r="J9" s="257"/>
      <c r="K9" s="257"/>
      <c r="L9" s="257"/>
      <c r="M9" s="257"/>
      <c r="N9" s="257"/>
      <c r="O9" s="254"/>
      <c r="P9" s="254"/>
    </row>
    <row r="10" spans="1:16" s="264" customFormat="1" ht="18" customHeight="1">
      <c r="A10" s="2519" t="s">
        <v>1227</v>
      </c>
      <c r="B10" s="258"/>
      <c r="C10" s="259"/>
      <c r="D10" s="2124" t="s">
        <v>56</v>
      </c>
      <c r="E10" s="260"/>
      <c r="F10" s="2125" t="s">
        <v>114</v>
      </c>
      <c r="G10" s="2125" t="s">
        <v>189</v>
      </c>
      <c r="H10" s="260" t="s">
        <v>1228</v>
      </c>
      <c r="I10" s="260"/>
      <c r="J10" s="260" t="s">
        <v>1574</v>
      </c>
      <c r="K10" s="260"/>
      <c r="L10" s="261"/>
      <c r="M10" s="259"/>
      <c r="N10" s="262"/>
      <c r="O10" s="263"/>
      <c r="P10" s="263"/>
    </row>
    <row r="11" spans="1:16" s="264" customFormat="1" ht="18" customHeight="1">
      <c r="A11" s="2520"/>
      <c r="B11" s="2126" t="s">
        <v>1229</v>
      </c>
      <c r="C11" s="2127" t="s">
        <v>59</v>
      </c>
      <c r="D11" s="2128" t="s">
        <v>575</v>
      </c>
      <c r="E11" s="2127" t="s">
        <v>97</v>
      </c>
      <c r="F11" s="2124" t="s">
        <v>60</v>
      </c>
      <c r="G11" s="2124" t="s">
        <v>735</v>
      </c>
      <c r="H11" s="2129" t="s">
        <v>766</v>
      </c>
      <c r="I11" s="2130"/>
      <c r="J11" s="2130"/>
      <c r="K11" s="266"/>
      <c r="L11" s="2128" t="s">
        <v>99</v>
      </c>
      <c r="M11" s="2127" t="s">
        <v>100</v>
      </c>
      <c r="N11" s="267"/>
      <c r="O11" s="268"/>
      <c r="P11" s="268"/>
    </row>
    <row r="12" spans="1:16" s="264" customFormat="1" ht="18" customHeight="1">
      <c r="A12" s="2520"/>
      <c r="B12" s="265"/>
      <c r="C12" s="269"/>
      <c r="D12" s="270" t="s">
        <v>1335</v>
      </c>
      <c r="E12" s="269"/>
      <c r="F12" s="271"/>
      <c r="G12" s="2128" t="s">
        <v>61</v>
      </c>
      <c r="H12" s="272" t="s">
        <v>1575</v>
      </c>
      <c r="I12" s="273"/>
      <c r="J12" s="273"/>
      <c r="K12" s="274"/>
      <c r="L12" s="275"/>
      <c r="M12" s="276"/>
      <c r="N12" s="2522" t="s">
        <v>1230</v>
      </c>
      <c r="O12" s="268"/>
      <c r="P12" s="268"/>
    </row>
    <row r="13" spans="1:16" s="264" customFormat="1" ht="16.5" customHeight="1">
      <c r="A13" s="2520"/>
      <c r="B13" s="265" t="s">
        <v>1576</v>
      </c>
      <c r="C13" s="277" t="s">
        <v>1577</v>
      </c>
      <c r="D13" s="271" t="s">
        <v>1336</v>
      </c>
      <c r="E13" s="269" t="s">
        <v>1578</v>
      </c>
      <c r="F13" s="271" t="s">
        <v>1579</v>
      </c>
      <c r="G13" s="271" t="s">
        <v>725</v>
      </c>
      <c r="H13" s="2124" t="s">
        <v>767</v>
      </c>
      <c r="I13" s="2127" t="s">
        <v>768</v>
      </c>
      <c r="J13" s="2124" t="s">
        <v>119</v>
      </c>
      <c r="K13" s="2127" t="s">
        <v>769</v>
      </c>
      <c r="L13" s="271" t="s">
        <v>1580</v>
      </c>
      <c r="M13" s="269" t="s">
        <v>1581</v>
      </c>
      <c r="N13" s="2522"/>
      <c r="O13" s="268"/>
      <c r="P13" s="268"/>
    </row>
    <row r="14" spans="1:16" s="264" customFormat="1" ht="15.75" customHeight="1">
      <c r="A14" s="2520"/>
      <c r="B14" s="265"/>
      <c r="C14" s="269"/>
      <c r="D14" s="271" t="s">
        <v>1582</v>
      </c>
      <c r="E14" s="269"/>
      <c r="F14" s="271"/>
      <c r="G14" s="270" t="s">
        <v>1583</v>
      </c>
      <c r="H14" s="271"/>
      <c r="I14" s="277"/>
      <c r="J14" s="270" t="s">
        <v>1584</v>
      </c>
      <c r="K14" s="277"/>
      <c r="L14" s="271"/>
      <c r="M14" s="269"/>
      <c r="N14" s="278"/>
      <c r="O14" s="268"/>
      <c r="P14" s="268"/>
    </row>
    <row r="15" spans="1:16" s="264" customFormat="1" ht="15.75" customHeight="1">
      <c r="A15" s="2521"/>
      <c r="B15" s="279"/>
      <c r="C15" s="269"/>
      <c r="D15" s="271" t="s">
        <v>1585</v>
      </c>
      <c r="E15" s="269"/>
      <c r="F15" s="271"/>
      <c r="G15" s="271"/>
      <c r="H15" s="271" t="s">
        <v>1578</v>
      </c>
      <c r="I15" s="277" t="s">
        <v>1586</v>
      </c>
      <c r="J15" s="271" t="s">
        <v>1587</v>
      </c>
      <c r="K15" s="277" t="s">
        <v>1588</v>
      </c>
      <c r="L15" s="275"/>
      <c r="M15" s="276"/>
      <c r="N15" s="280"/>
      <c r="O15" s="268"/>
      <c r="P15" s="268"/>
    </row>
    <row r="16" spans="1:16" ht="15.75" customHeight="1">
      <c r="A16" s="2131" t="s">
        <v>1589</v>
      </c>
      <c r="B16" s="281" t="s">
        <v>1337</v>
      </c>
      <c r="C16" s="66">
        <v>149835019</v>
      </c>
      <c r="D16" s="2446">
        <v>46277904</v>
      </c>
      <c r="E16" s="2446">
        <v>195281615</v>
      </c>
      <c r="F16" s="2446">
        <v>31441821</v>
      </c>
      <c r="G16" s="2446">
        <v>5095828</v>
      </c>
      <c r="H16" s="2446">
        <v>158743966</v>
      </c>
      <c r="I16" s="2446">
        <v>88424774</v>
      </c>
      <c r="J16" s="2446">
        <v>67531123</v>
      </c>
      <c r="K16" s="2446">
        <v>2788070</v>
      </c>
      <c r="L16" s="2446">
        <v>20878497</v>
      </c>
      <c r="M16" s="2446">
        <v>10333749</v>
      </c>
      <c r="N16" s="282" t="s">
        <v>1590</v>
      </c>
      <c r="O16" s="257"/>
      <c r="P16" s="257"/>
    </row>
    <row r="17" spans="1:16" ht="15.75" customHeight="1">
      <c r="A17" s="2132" t="s">
        <v>1591</v>
      </c>
      <c r="B17" s="281" t="s">
        <v>1231</v>
      </c>
      <c r="C17" s="213"/>
      <c r="D17" s="284"/>
      <c r="E17" s="2447">
        <v>149145413</v>
      </c>
      <c r="F17" s="284"/>
      <c r="G17" s="284"/>
      <c r="H17" s="284"/>
      <c r="I17" s="284"/>
      <c r="J17" s="284"/>
      <c r="K17" s="284"/>
      <c r="L17" s="211"/>
      <c r="M17" s="211"/>
      <c r="N17" s="285" t="s">
        <v>1592</v>
      </c>
      <c r="O17" s="257"/>
      <c r="P17" s="257"/>
    </row>
    <row r="18" spans="1:16" ht="4.5" customHeight="1">
      <c r="A18" s="283"/>
      <c r="B18" s="281"/>
      <c r="C18" s="213"/>
      <c r="D18" s="284"/>
      <c r="E18" s="284"/>
      <c r="F18" s="284"/>
      <c r="G18" s="284"/>
      <c r="H18" s="284"/>
      <c r="I18" s="284"/>
      <c r="J18" s="284"/>
      <c r="K18" s="284"/>
      <c r="L18" s="211"/>
      <c r="M18" s="211"/>
      <c r="N18" s="286"/>
      <c r="O18" s="257"/>
      <c r="P18" s="257"/>
    </row>
    <row r="19" spans="1:16" ht="15.75" customHeight="1">
      <c r="A19" s="2131" t="s">
        <v>66</v>
      </c>
      <c r="B19" s="281" t="s">
        <v>1231</v>
      </c>
      <c r="C19" s="75">
        <v>59852084</v>
      </c>
      <c r="D19" s="2447" t="s">
        <v>21</v>
      </c>
      <c r="E19" s="2447">
        <v>79380328</v>
      </c>
      <c r="F19" s="2447">
        <v>8379730</v>
      </c>
      <c r="G19" s="2447">
        <v>2547805</v>
      </c>
      <c r="H19" s="2447">
        <v>68452792</v>
      </c>
      <c r="I19" s="2447">
        <v>52222710</v>
      </c>
      <c r="J19" s="2447">
        <v>14960006</v>
      </c>
      <c r="K19" s="2447">
        <v>1270077</v>
      </c>
      <c r="L19" s="2447">
        <v>1059953</v>
      </c>
      <c r="M19" s="2447">
        <v>1596961</v>
      </c>
      <c r="N19" s="287" t="s">
        <v>1593</v>
      </c>
      <c r="O19" s="257"/>
      <c r="P19" s="257"/>
    </row>
    <row r="20" spans="1:16" ht="15.75" customHeight="1">
      <c r="A20" s="288"/>
      <c r="B20" s="281"/>
      <c r="C20" s="213"/>
      <c r="D20" s="211"/>
      <c r="E20" s="211"/>
      <c r="F20" s="211"/>
      <c r="G20" s="211"/>
      <c r="H20" s="211"/>
      <c r="I20" s="211"/>
      <c r="J20" s="211"/>
      <c r="K20" s="211"/>
      <c r="L20" s="211"/>
      <c r="M20" s="211"/>
      <c r="N20" s="287" t="s">
        <v>1421</v>
      </c>
      <c r="O20" s="257"/>
      <c r="P20" s="257"/>
    </row>
    <row r="21" spans="1:16" ht="15.75" customHeight="1">
      <c r="A21" s="289" t="s">
        <v>770</v>
      </c>
      <c r="B21" s="281" t="s">
        <v>1231</v>
      </c>
      <c r="C21" s="82">
        <v>65691</v>
      </c>
      <c r="D21" s="2448" t="s">
        <v>22</v>
      </c>
      <c r="E21" s="2448">
        <v>66775</v>
      </c>
      <c r="F21" s="2448">
        <v>3112</v>
      </c>
      <c r="G21" s="2448" t="s">
        <v>21</v>
      </c>
      <c r="H21" s="2448">
        <v>63663</v>
      </c>
      <c r="I21" s="2448">
        <v>63663</v>
      </c>
      <c r="J21" s="2448" t="s">
        <v>21</v>
      </c>
      <c r="K21" s="2448" t="s">
        <v>21</v>
      </c>
      <c r="L21" s="2448">
        <v>32478</v>
      </c>
      <c r="M21" s="2448">
        <v>390</v>
      </c>
      <c r="N21" s="286" t="s">
        <v>1594</v>
      </c>
      <c r="O21" s="257"/>
      <c r="P21" s="257"/>
    </row>
    <row r="22" spans="1:16" ht="15.75" customHeight="1">
      <c r="A22" s="290" t="s">
        <v>1232</v>
      </c>
      <c r="B22" s="281" t="s">
        <v>1231</v>
      </c>
      <c r="C22" s="82">
        <v>57590</v>
      </c>
      <c r="D22" s="2448" t="s">
        <v>22</v>
      </c>
      <c r="E22" s="2448">
        <v>57645</v>
      </c>
      <c r="F22" s="2448" t="s">
        <v>22</v>
      </c>
      <c r="G22" s="2448" t="s">
        <v>22</v>
      </c>
      <c r="H22" s="2448">
        <v>57645</v>
      </c>
      <c r="I22" s="2448" t="s">
        <v>22</v>
      </c>
      <c r="J22" s="2448">
        <v>60</v>
      </c>
      <c r="K22" s="2448">
        <v>57585</v>
      </c>
      <c r="L22" s="2448">
        <v>53</v>
      </c>
      <c r="M22" s="2448">
        <v>1773</v>
      </c>
      <c r="N22" s="291" t="s">
        <v>720</v>
      </c>
      <c r="O22" s="257"/>
      <c r="P22" s="257"/>
    </row>
    <row r="23" spans="1:16" ht="15.75" customHeight="1">
      <c r="A23" s="290" t="s">
        <v>67</v>
      </c>
      <c r="B23" s="281" t="s">
        <v>1231</v>
      </c>
      <c r="C23" s="82">
        <v>30682843</v>
      </c>
      <c r="D23" s="2448" t="s">
        <v>22</v>
      </c>
      <c r="E23" s="2448">
        <v>30922179</v>
      </c>
      <c r="F23" s="2448" t="s">
        <v>21</v>
      </c>
      <c r="G23" s="2448">
        <v>2909</v>
      </c>
      <c r="H23" s="2448">
        <v>30919270</v>
      </c>
      <c r="I23" s="2448">
        <v>30897888</v>
      </c>
      <c r="J23" s="2448">
        <v>21199</v>
      </c>
      <c r="K23" s="2448">
        <v>183</v>
      </c>
      <c r="L23" s="2448">
        <v>64736</v>
      </c>
      <c r="M23" s="2448">
        <v>644820</v>
      </c>
      <c r="N23" s="291" t="s">
        <v>1414</v>
      </c>
      <c r="O23" s="257"/>
      <c r="P23" s="257"/>
    </row>
    <row r="24" spans="1:16" ht="15.75" customHeight="1">
      <c r="A24" s="290" t="s">
        <v>68</v>
      </c>
      <c r="B24" s="281" t="s">
        <v>1231</v>
      </c>
      <c r="C24" s="82">
        <v>17986980</v>
      </c>
      <c r="D24" s="2448" t="s">
        <v>22</v>
      </c>
      <c r="E24" s="2448">
        <v>17872583</v>
      </c>
      <c r="F24" s="2448" t="s">
        <v>21</v>
      </c>
      <c r="G24" s="2448" t="s">
        <v>21</v>
      </c>
      <c r="H24" s="2448">
        <v>17872583</v>
      </c>
      <c r="I24" s="2448">
        <v>17872583</v>
      </c>
      <c r="J24" s="2448" t="s">
        <v>21</v>
      </c>
      <c r="K24" s="2448" t="s">
        <v>21</v>
      </c>
      <c r="L24" s="2448">
        <v>109044</v>
      </c>
      <c r="M24" s="2448">
        <v>10869</v>
      </c>
      <c r="N24" s="286" t="s">
        <v>1595</v>
      </c>
      <c r="O24" s="257"/>
      <c r="P24" s="257"/>
    </row>
    <row r="25" spans="1:16" ht="15.75" customHeight="1">
      <c r="A25" s="290" t="s">
        <v>69</v>
      </c>
      <c r="B25" s="281" t="s">
        <v>1231</v>
      </c>
      <c r="C25" s="82">
        <v>1083983</v>
      </c>
      <c r="D25" s="2448" t="s">
        <v>22</v>
      </c>
      <c r="E25" s="2448">
        <v>1135512</v>
      </c>
      <c r="F25" s="2448">
        <v>28146</v>
      </c>
      <c r="G25" s="2448">
        <v>45755</v>
      </c>
      <c r="H25" s="2448">
        <v>1061611</v>
      </c>
      <c r="I25" s="2448">
        <v>880631</v>
      </c>
      <c r="J25" s="2448">
        <v>138861</v>
      </c>
      <c r="K25" s="2448">
        <v>42119</v>
      </c>
      <c r="L25" s="2448">
        <v>1359</v>
      </c>
      <c r="M25" s="2448">
        <v>19608</v>
      </c>
      <c r="N25" s="291" t="s">
        <v>719</v>
      </c>
    </row>
    <row r="26" spans="1:16" ht="15.75" customHeight="1">
      <c r="A26" s="290" t="s">
        <v>70</v>
      </c>
      <c r="B26" s="281" t="s">
        <v>1231</v>
      </c>
      <c r="C26" s="82">
        <v>233716</v>
      </c>
      <c r="D26" s="2448" t="s">
        <v>22</v>
      </c>
      <c r="E26" s="2448">
        <v>247432</v>
      </c>
      <c r="F26" s="2448">
        <v>106</v>
      </c>
      <c r="G26" s="2448">
        <v>588</v>
      </c>
      <c r="H26" s="2448">
        <v>246738</v>
      </c>
      <c r="I26" s="2448">
        <v>172517</v>
      </c>
      <c r="J26" s="2448">
        <v>4403</v>
      </c>
      <c r="K26" s="2448">
        <v>69818</v>
      </c>
      <c r="L26" s="2448">
        <v>396</v>
      </c>
      <c r="M26" s="2448">
        <v>10785</v>
      </c>
      <c r="N26" s="291" t="s">
        <v>1177</v>
      </c>
    </row>
    <row r="27" spans="1:16" ht="15.75" customHeight="1">
      <c r="A27" s="290" t="s">
        <v>71</v>
      </c>
      <c r="B27" s="281" t="s">
        <v>1231</v>
      </c>
      <c r="C27" s="82">
        <v>3200300</v>
      </c>
      <c r="D27" s="2448" t="s">
        <v>22</v>
      </c>
      <c r="E27" s="2448">
        <v>4747960</v>
      </c>
      <c r="F27" s="2448">
        <v>2735757</v>
      </c>
      <c r="G27" s="2448">
        <v>117785</v>
      </c>
      <c r="H27" s="2448">
        <v>1894418</v>
      </c>
      <c r="I27" s="2448">
        <v>479695</v>
      </c>
      <c r="J27" s="2448">
        <v>1285174</v>
      </c>
      <c r="K27" s="2448">
        <v>129549</v>
      </c>
      <c r="L27" s="2448">
        <v>57806</v>
      </c>
      <c r="M27" s="2448">
        <v>269471</v>
      </c>
      <c r="N27" s="286" t="s">
        <v>1596</v>
      </c>
    </row>
    <row r="28" spans="1:16" ht="15.75" customHeight="1">
      <c r="A28" s="1403" t="s">
        <v>1597</v>
      </c>
      <c r="B28" s="281" t="s">
        <v>1231</v>
      </c>
      <c r="C28" s="82">
        <v>527339</v>
      </c>
      <c r="D28" s="2448" t="s">
        <v>22</v>
      </c>
      <c r="E28" s="2448">
        <v>539529</v>
      </c>
      <c r="F28" s="2448">
        <v>213064</v>
      </c>
      <c r="G28" s="2448">
        <v>34188</v>
      </c>
      <c r="H28" s="2448">
        <v>292277</v>
      </c>
      <c r="I28" s="2448" t="s">
        <v>21</v>
      </c>
      <c r="J28" s="2448">
        <v>229063</v>
      </c>
      <c r="K28" s="2448">
        <v>63214</v>
      </c>
      <c r="L28" s="2448">
        <v>10659</v>
      </c>
      <c r="M28" s="2448">
        <v>63775</v>
      </c>
      <c r="N28" s="286" t="s">
        <v>1598</v>
      </c>
    </row>
    <row r="29" spans="1:16" ht="15.75" customHeight="1">
      <c r="A29" s="290" t="s">
        <v>1599</v>
      </c>
      <c r="B29" s="281" t="s">
        <v>1231</v>
      </c>
      <c r="C29" s="82">
        <v>2672961</v>
      </c>
      <c r="D29" s="2448" t="s">
        <v>22</v>
      </c>
      <c r="E29" s="2448">
        <v>4208431</v>
      </c>
      <c r="F29" s="2448">
        <v>2522693</v>
      </c>
      <c r="G29" s="2448">
        <v>83597</v>
      </c>
      <c r="H29" s="2448">
        <v>1602141</v>
      </c>
      <c r="I29" s="2448">
        <v>479695</v>
      </c>
      <c r="J29" s="2448">
        <v>1056111</v>
      </c>
      <c r="K29" s="2448">
        <v>66335</v>
      </c>
      <c r="L29" s="2448">
        <v>47147</v>
      </c>
      <c r="M29" s="2448">
        <v>205696</v>
      </c>
      <c r="N29" s="286" t="s">
        <v>1600</v>
      </c>
    </row>
    <row r="30" spans="1:16" ht="15.75" customHeight="1">
      <c r="A30" s="290" t="s">
        <v>72</v>
      </c>
      <c r="B30" s="281" t="s">
        <v>1231</v>
      </c>
      <c r="C30" s="82">
        <v>585241</v>
      </c>
      <c r="D30" s="2448" t="s">
        <v>22</v>
      </c>
      <c r="E30" s="2448">
        <v>1604396</v>
      </c>
      <c r="F30" s="2448">
        <v>824878</v>
      </c>
      <c r="G30" s="2448" t="s">
        <v>21</v>
      </c>
      <c r="H30" s="2448">
        <v>779518</v>
      </c>
      <c r="I30" s="2448">
        <v>339767</v>
      </c>
      <c r="J30" s="2448">
        <v>434003</v>
      </c>
      <c r="K30" s="2448">
        <v>5748</v>
      </c>
      <c r="L30" s="2448">
        <v>4538</v>
      </c>
      <c r="M30" s="2448">
        <v>11060</v>
      </c>
      <c r="N30" s="286" t="s">
        <v>1181</v>
      </c>
    </row>
    <row r="31" spans="1:16" ht="15.75" customHeight="1">
      <c r="A31" s="290" t="s">
        <v>73</v>
      </c>
      <c r="B31" s="281" t="s">
        <v>1233</v>
      </c>
      <c r="C31" s="82">
        <v>5869132</v>
      </c>
      <c r="D31" s="2448" t="s">
        <v>22</v>
      </c>
      <c r="E31" s="2448">
        <v>5797152</v>
      </c>
      <c r="F31" s="2448">
        <v>110952</v>
      </c>
      <c r="G31" s="2448">
        <v>159901</v>
      </c>
      <c r="H31" s="2448">
        <v>5526299</v>
      </c>
      <c r="I31" s="2448">
        <v>4695590</v>
      </c>
      <c r="J31" s="2448">
        <v>488977</v>
      </c>
      <c r="K31" s="2448">
        <v>341732</v>
      </c>
      <c r="L31" s="2448">
        <v>473924</v>
      </c>
      <c r="M31" s="2448">
        <v>96848</v>
      </c>
      <c r="N31" s="291" t="s">
        <v>1234</v>
      </c>
    </row>
    <row r="32" spans="1:16" ht="17.25" customHeight="1">
      <c r="A32" s="290" t="s">
        <v>74</v>
      </c>
      <c r="B32" s="292" t="s">
        <v>738</v>
      </c>
      <c r="C32" s="82">
        <v>346643</v>
      </c>
      <c r="D32" s="2448" t="s">
        <v>22</v>
      </c>
      <c r="E32" s="2448">
        <v>13629997</v>
      </c>
      <c r="F32" s="2448">
        <v>1960295</v>
      </c>
      <c r="G32" s="2448">
        <v>1419339</v>
      </c>
      <c r="H32" s="2448">
        <v>10250363</v>
      </c>
      <c r="I32" s="2448">
        <v>364196</v>
      </c>
      <c r="J32" s="2448">
        <v>9463610</v>
      </c>
      <c r="K32" s="2448">
        <v>422557</v>
      </c>
      <c r="L32" s="2448" t="s">
        <v>22</v>
      </c>
      <c r="M32" s="2448" t="s">
        <v>22</v>
      </c>
      <c r="N32" s="286" t="s">
        <v>1235</v>
      </c>
    </row>
    <row r="33" spans="1:14" ht="15.75" customHeight="1">
      <c r="A33" s="290" t="s">
        <v>1601</v>
      </c>
      <c r="B33" s="281" t="s">
        <v>1233</v>
      </c>
      <c r="C33" s="82">
        <v>3888562</v>
      </c>
      <c r="D33" s="2448" t="s">
        <v>22</v>
      </c>
      <c r="E33" s="2448">
        <v>4204176</v>
      </c>
      <c r="F33" s="2448">
        <v>2026893</v>
      </c>
      <c r="G33" s="2448" t="s">
        <v>21</v>
      </c>
      <c r="H33" s="2448">
        <v>2177283</v>
      </c>
      <c r="I33" s="2448">
        <v>842809</v>
      </c>
      <c r="J33" s="2448">
        <v>1323188</v>
      </c>
      <c r="K33" s="2448">
        <v>11286</v>
      </c>
      <c r="L33" s="2448">
        <v>239023</v>
      </c>
      <c r="M33" s="2448">
        <v>726593</v>
      </c>
      <c r="N33" s="293" t="s">
        <v>727</v>
      </c>
    </row>
    <row r="34" spans="1:14" ht="15.75" customHeight="1">
      <c r="A34" s="290" t="s">
        <v>1200</v>
      </c>
      <c r="B34" s="281" t="s">
        <v>1231</v>
      </c>
      <c r="C34" s="82" t="s">
        <v>21</v>
      </c>
      <c r="D34" s="2448" t="s">
        <v>22</v>
      </c>
      <c r="E34" s="2448">
        <v>967703</v>
      </c>
      <c r="F34" s="2448">
        <v>476011</v>
      </c>
      <c r="G34" s="2448">
        <v>491692</v>
      </c>
      <c r="H34" s="2448" t="s">
        <v>21</v>
      </c>
      <c r="I34" s="2448" t="s">
        <v>21</v>
      </c>
      <c r="J34" s="2448" t="s">
        <v>21</v>
      </c>
      <c r="K34" s="2448" t="s">
        <v>21</v>
      </c>
      <c r="L34" s="2448" t="s">
        <v>21</v>
      </c>
      <c r="M34" s="2448" t="s">
        <v>21</v>
      </c>
      <c r="N34" s="293" t="s">
        <v>1201</v>
      </c>
    </row>
    <row r="35" spans="1:14" ht="15.75" customHeight="1">
      <c r="A35" s="290" t="s">
        <v>75</v>
      </c>
      <c r="B35" s="281" t="s">
        <v>750</v>
      </c>
      <c r="C35" s="82">
        <v>346715</v>
      </c>
      <c r="D35" s="2448" t="s">
        <v>21</v>
      </c>
      <c r="E35" s="2448">
        <v>345916</v>
      </c>
      <c r="F35" s="2448">
        <v>20602</v>
      </c>
      <c r="G35" s="2448" t="s">
        <v>21</v>
      </c>
      <c r="H35" s="2448">
        <v>325314</v>
      </c>
      <c r="I35" s="2448" t="s">
        <v>21</v>
      </c>
      <c r="J35" s="2448">
        <v>305078</v>
      </c>
      <c r="K35" s="2448">
        <v>20236</v>
      </c>
      <c r="L35" s="2448" t="s">
        <v>21</v>
      </c>
      <c r="M35" s="2448">
        <v>8262</v>
      </c>
      <c r="N35" s="293" t="s">
        <v>1236</v>
      </c>
    </row>
    <row r="36" spans="1:14" ht="4.5" customHeight="1">
      <c r="A36" s="2133"/>
      <c r="B36" s="281"/>
      <c r="C36" s="213"/>
      <c r="D36" s="211"/>
      <c r="E36" s="211"/>
      <c r="F36" s="211"/>
      <c r="G36" s="211"/>
      <c r="H36" s="211"/>
      <c r="I36" s="211"/>
      <c r="J36" s="211"/>
      <c r="K36" s="211"/>
      <c r="L36" s="211"/>
      <c r="M36" s="211"/>
      <c r="N36" s="293"/>
    </row>
    <row r="37" spans="1:14" ht="15.75" customHeight="1">
      <c r="A37" s="2134" t="s">
        <v>76</v>
      </c>
      <c r="B37" s="281" t="s">
        <v>1337</v>
      </c>
      <c r="C37" s="75">
        <v>89982935</v>
      </c>
      <c r="D37" s="2447">
        <v>46277904</v>
      </c>
      <c r="E37" s="2447">
        <v>115901287</v>
      </c>
      <c r="F37" s="2447">
        <v>23062091</v>
      </c>
      <c r="G37" s="2447">
        <v>2548022</v>
      </c>
      <c r="H37" s="2447">
        <v>90291174</v>
      </c>
      <c r="I37" s="2447">
        <v>36202064</v>
      </c>
      <c r="J37" s="2447">
        <v>52571117</v>
      </c>
      <c r="K37" s="2447">
        <v>1517993</v>
      </c>
      <c r="L37" s="2447">
        <v>19818544</v>
      </c>
      <c r="M37" s="2447">
        <v>8736788</v>
      </c>
      <c r="N37" s="287" t="s">
        <v>1237</v>
      </c>
    </row>
    <row r="38" spans="1:14" ht="15.75" customHeight="1">
      <c r="A38" s="288"/>
      <c r="B38" s="281"/>
      <c r="C38" s="213"/>
      <c r="D38" s="211"/>
      <c r="E38" s="211"/>
      <c r="F38" s="211"/>
      <c r="G38" s="211"/>
      <c r="H38" s="211"/>
      <c r="I38" s="211"/>
      <c r="J38" s="211"/>
      <c r="K38" s="211"/>
      <c r="L38" s="211"/>
      <c r="M38" s="211"/>
      <c r="N38" s="287" t="s">
        <v>1421</v>
      </c>
    </row>
    <row r="39" spans="1:14" ht="15.75" customHeight="1">
      <c r="A39" s="289" t="s">
        <v>771</v>
      </c>
      <c r="B39" s="281" t="s">
        <v>1233</v>
      </c>
      <c r="C39" s="82">
        <v>91354556</v>
      </c>
      <c r="D39" s="2448" t="s">
        <v>22</v>
      </c>
      <c r="E39" s="2448">
        <v>84567901</v>
      </c>
      <c r="F39" s="2448">
        <v>17442163</v>
      </c>
      <c r="G39" s="2448" t="s">
        <v>21</v>
      </c>
      <c r="H39" s="2448">
        <v>67125738</v>
      </c>
      <c r="I39" s="2448">
        <v>47640548</v>
      </c>
      <c r="J39" s="2448">
        <v>19473879</v>
      </c>
      <c r="K39" s="2448">
        <v>11311</v>
      </c>
      <c r="L39" s="2448">
        <v>6790788</v>
      </c>
      <c r="M39" s="2448">
        <v>9998212</v>
      </c>
      <c r="N39" s="291" t="s">
        <v>1203</v>
      </c>
    </row>
    <row r="40" spans="1:14" ht="15.75" customHeight="1">
      <c r="A40" s="289" t="s">
        <v>772</v>
      </c>
      <c r="B40" s="281" t="s">
        <v>1231</v>
      </c>
      <c r="C40" s="82">
        <v>8419665</v>
      </c>
      <c r="D40" s="2448">
        <v>32861588</v>
      </c>
      <c r="E40" s="2448">
        <v>30966060</v>
      </c>
      <c r="F40" s="2448" t="s">
        <v>21</v>
      </c>
      <c r="G40" s="2448" t="s">
        <v>21</v>
      </c>
      <c r="H40" s="2448">
        <v>30966060</v>
      </c>
      <c r="I40" s="2448">
        <v>512334</v>
      </c>
      <c r="J40" s="2448">
        <v>30376712</v>
      </c>
      <c r="K40" s="2448">
        <v>77014</v>
      </c>
      <c r="L40" s="2448">
        <v>10184094</v>
      </c>
      <c r="M40" s="2448">
        <v>1953867</v>
      </c>
      <c r="N40" s="291" t="s">
        <v>1204</v>
      </c>
    </row>
    <row r="41" spans="1:14" ht="15.75" customHeight="1">
      <c r="A41" s="290" t="s">
        <v>1338</v>
      </c>
      <c r="B41" s="281" t="s">
        <v>1231</v>
      </c>
      <c r="C41" s="82">
        <v>329706</v>
      </c>
      <c r="D41" s="2448">
        <v>923959</v>
      </c>
      <c r="E41" s="2448">
        <v>502577</v>
      </c>
      <c r="F41" s="2448" t="s">
        <v>21</v>
      </c>
      <c r="G41" s="2448" t="s">
        <v>21</v>
      </c>
      <c r="H41" s="2448">
        <v>502577</v>
      </c>
      <c r="I41" s="2448">
        <v>502577</v>
      </c>
      <c r="J41" s="2448" t="s">
        <v>21</v>
      </c>
      <c r="K41" s="2448" t="s">
        <v>21</v>
      </c>
      <c r="L41" s="2448">
        <v>717273</v>
      </c>
      <c r="M41" s="2448">
        <v>48989</v>
      </c>
      <c r="N41" s="291" t="s">
        <v>1205</v>
      </c>
    </row>
    <row r="42" spans="1:14" ht="17.25" customHeight="1">
      <c r="A42" s="290" t="s">
        <v>77</v>
      </c>
      <c r="B42" s="292" t="s">
        <v>738</v>
      </c>
      <c r="C42" s="82">
        <v>1980705</v>
      </c>
      <c r="D42" s="2448">
        <v>13957125</v>
      </c>
      <c r="E42" s="2448">
        <v>11290978</v>
      </c>
      <c r="F42" s="2448">
        <v>1463139</v>
      </c>
      <c r="G42" s="2448">
        <v>37</v>
      </c>
      <c r="H42" s="2448">
        <v>9827802</v>
      </c>
      <c r="I42" s="2448">
        <v>8641</v>
      </c>
      <c r="J42" s="2448">
        <v>9372699</v>
      </c>
      <c r="K42" s="2448">
        <v>446462</v>
      </c>
      <c r="L42" s="2448">
        <v>4437476</v>
      </c>
      <c r="M42" s="2448" t="s">
        <v>22</v>
      </c>
      <c r="N42" s="286" t="s">
        <v>1238</v>
      </c>
    </row>
    <row r="43" spans="1:14" ht="15.75" customHeight="1">
      <c r="A43" s="290" t="s">
        <v>78</v>
      </c>
      <c r="B43" s="281" t="s">
        <v>1231</v>
      </c>
      <c r="C43" s="82">
        <v>3058915</v>
      </c>
      <c r="D43" s="2448">
        <v>121652837</v>
      </c>
      <c r="E43" s="2448">
        <v>84358365</v>
      </c>
      <c r="F43" s="2448">
        <v>29749412</v>
      </c>
      <c r="G43" s="2448">
        <v>1011629</v>
      </c>
      <c r="H43" s="2448">
        <v>53597324</v>
      </c>
      <c r="I43" s="2448" t="s">
        <v>21</v>
      </c>
      <c r="J43" s="2448">
        <v>49149493</v>
      </c>
      <c r="K43" s="2448">
        <v>4447831</v>
      </c>
      <c r="L43" s="2448">
        <v>38687106</v>
      </c>
      <c r="M43" s="2448" t="s">
        <v>22</v>
      </c>
      <c r="N43" s="286" t="s">
        <v>1239</v>
      </c>
    </row>
    <row r="44" spans="1:14" ht="15.75" customHeight="1">
      <c r="A44" s="290" t="s">
        <v>79</v>
      </c>
      <c r="B44" s="281" t="s">
        <v>1231</v>
      </c>
      <c r="C44" s="82">
        <v>322900</v>
      </c>
      <c r="D44" s="2448">
        <v>6962702</v>
      </c>
      <c r="E44" s="2448">
        <v>5086317</v>
      </c>
      <c r="F44" s="2448">
        <v>1658963</v>
      </c>
      <c r="G44" s="2448">
        <v>13031</v>
      </c>
      <c r="H44" s="2448">
        <v>3414323</v>
      </c>
      <c r="I44" s="2448" t="s">
        <v>21</v>
      </c>
      <c r="J44" s="2448">
        <v>3129981</v>
      </c>
      <c r="K44" s="2448">
        <v>284342</v>
      </c>
      <c r="L44" s="2448">
        <v>1773745</v>
      </c>
      <c r="M44" s="2448" t="s">
        <v>22</v>
      </c>
      <c r="N44" s="286" t="s">
        <v>1240</v>
      </c>
    </row>
    <row r="45" spans="1:14" ht="15.75" customHeight="1">
      <c r="A45" s="290" t="s">
        <v>80</v>
      </c>
      <c r="B45" s="281" t="s">
        <v>1231</v>
      </c>
      <c r="C45" s="82">
        <v>7375</v>
      </c>
      <c r="D45" s="2448">
        <v>110084</v>
      </c>
      <c r="E45" s="2448">
        <v>83982</v>
      </c>
      <c r="F45" s="2448">
        <v>63262</v>
      </c>
      <c r="G45" s="2448" t="s">
        <v>21</v>
      </c>
      <c r="H45" s="2448">
        <v>20720</v>
      </c>
      <c r="I45" s="2448" t="s">
        <v>21</v>
      </c>
      <c r="J45" s="2448">
        <v>20720</v>
      </c>
      <c r="K45" s="2448" t="s">
        <v>21</v>
      </c>
      <c r="L45" s="2448">
        <v>33477</v>
      </c>
      <c r="M45" s="2448" t="s">
        <v>22</v>
      </c>
      <c r="N45" s="286" t="s">
        <v>1241</v>
      </c>
    </row>
    <row r="46" spans="1:14" ht="15.75" customHeight="1">
      <c r="A46" s="290" t="s">
        <v>81</v>
      </c>
      <c r="B46" s="281" t="s">
        <v>1231</v>
      </c>
      <c r="C46" s="82">
        <v>535832</v>
      </c>
      <c r="D46" s="2448">
        <v>71008</v>
      </c>
      <c r="E46" s="2448">
        <v>657190</v>
      </c>
      <c r="F46" s="2448">
        <v>238419</v>
      </c>
      <c r="G46" s="2448">
        <v>145920</v>
      </c>
      <c r="H46" s="2448">
        <v>272851</v>
      </c>
      <c r="I46" s="2448">
        <v>70645</v>
      </c>
      <c r="J46" s="2448">
        <v>178888</v>
      </c>
      <c r="K46" s="2448">
        <v>23318</v>
      </c>
      <c r="L46" s="2448">
        <v>11893</v>
      </c>
      <c r="M46" s="2448">
        <v>19</v>
      </c>
      <c r="N46" s="286" t="s">
        <v>1242</v>
      </c>
    </row>
    <row r="47" spans="1:14" ht="15.75" customHeight="1">
      <c r="A47" s="290" t="s">
        <v>82</v>
      </c>
      <c r="B47" s="281" t="s">
        <v>1233</v>
      </c>
      <c r="C47" s="82">
        <v>1703197</v>
      </c>
      <c r="D47" s="2448" t="s">
        <v>22</v>
      </c>
      <c r="E47" s="2448">
        <v>1507755</v>
      </c>
      <c r="F47" s="2448">
        <v>241876</v>
      </c>
      <c r="G47" s="2448">
        <v>354851</v>
      </c>
      <c r="H47" s="2448">
        <v>911028</v>
      </c>
      <c r="I47" s="2448">
        <v>188258</v>
      </c>
      <c r="J47" s="2448">
        <v>677785</v>
      </c>
      <c r="K47" s="2448">
        <v>44985</v>
      </c>
      <c r="L47" s="2448">
        <v>156689</v>
      </c>
      <c r="M47" s="2448">
        <v>83761</v>
      </c>
      <c r="N47" s="291" t="s">
        <v>1339</v>
      </c>
    </row>
    <row r="48" spans="1:14" ht="17.25" customHeight="1">
      <c r="A48" s="290" t="s">
        <v>1243</v>
      </c>
      <c r="B48" s="292" t="s">
        <v>738</v>
      </c>
      <c r="C48" s="82">
        <v>5368684</v>
      </c>
      <c r="D48" s="2448" t="s">
        <v>22</v>
      </c>
      <c r="E48" s="2448">
        <v>5368684</v>
      </c>
      <c r="F48" s="2448">
        <v>998418</v>
      </c>
      <c r="G48" s="2448">
        <v>1552656</v>
      </c>
      <c r="H48" s="2448">
        <v>2817610</v>
      </c>
      <c r="I48" s="2448" t="s">
        <v>21</v>
      </c>
      <c r="J48" s="2448">
        <v>2417573</v>
      </c>
      <c r="K48" s="2448">
        <v>400037</v>
      </c>
      <c r="L48" s="2448" t="s">
        <v>22</v>
      </c>
      <c r="M48" s="2448" t="s">
        <v>22</v>
      </c>
      <c r="N48" s="286" t="s">
        <v>1244</v>
      </c>
    </row>
    <row r="49" spans="1:14" ht="15.75" customHeight="1">
      <c r="A49" s="290" t="s">
        <v>1245</v>
      </c>
      <c r="B49" s="281" t="s">
        <v>1231</v>
      </c>
      <c r="C49" s="82">
        <v>5826742</v>
      </c>
      <c r="D49" s="2448" t="s">
        <v>22</v>
      </c>
      <c r="E49" s="2448">
        <v>5826721</v>
      </c>
      <c r="F49" s="2448">
        <v>1082656</v>
      </c>
      <c r="G49" s="2448">
        <v>1676027</v>
      </c>
      <c r="H49" s="2448">
        <v>3068038</v>
      </c>
      <c r="I49" s="2448" t="s">
        <v>21</v>
      </c>
      <c r="J49" s="2448">
        <v>2630819</v>
      </c>
      <c r="K49" s="2448">
        <v>437219</v>
      </c>
      <c r="L49" s="2448" t="s">
        <v>22</v>
      </c>
      <c r="M49" s="2448" t="s">
        <v>22</v>
      </c>
      <c r="N49" s="286" t="s">
        <v>1206</v>
      </c>
    </row>
    <row r="50" spans="1:14" ht="15.75" customHeight="1">
      <c r="A50" s="290" t="s">
        <v>83</v>
      </c>
      <c r="B50" s="281" t="s">
        <v>1340</v>
      </c>
      <c r="C50" s="82">
        <v>12022719</v>
      </c>
      <c r="D50" s="2448" t="s">
        <v>22</v>
      </c>
      <c r="E50" s="2448">
        <v>12023263</v>
      </c>
      <c r="F50" s="2448">
        <v>11989828</v>
      </c>
      <c r="G50" s="2448">
        <v>33435</v>
      </c>
      <c r="H50" s="2448" t="s">
        <v>21</v>
      </c>
      <c r="I50" s="2448" t="s">
        <v>21</v>
      </c>
      <c r="J50" s="2448" t="s">
        <v>21</v>
      </c>
      <c r="K50" s="2448" t="s">
        <v>21</v>
      </c>
      <c r="L50" s="2448" t="s">
        <v>21</v>
      </c>
      <c r="M50" s="2448">
        <v>3218</v>
      </c>
      <c r="N50" s="291" t="s">
        <v>1246</v>
      </c>
    </row>
    <row r="51" spans="1:14" ht="15.75" customHeight="1">
      <c r="A51" s="290" t="s">
        <v>84</v>
      </c>
      <c r="B51" s="294" t="s">
        <v>1602</v>
      </c>
      <c r="C51" s="82">
        <v>8769919</v>
      </c>
      <c r="D51" s="2448">
        <v>2256041</v>
      </c>
      <c r="E51" s="2448">
        <v>10428373</v>
      </c>
      <c r="F51" s="2448" t="s">
        <v>22</v>
      </c>
      <c r="G51" s="2448" t="s">
        <v>21</v>
      </c>
      <c r="H51" s="2448">
        <v>10428373</v>
      </c>
      <c r="I51" s="2448">
        <v>84</v>
      </c>
      <c r="J51" s="2448">
        <v>9453745</v>
      </c>
      <c r="K51" s="2448">
        <v>974544</v>
      </c>
      <c r="L51" s="2448">
        <v>374504</v>
      </c>
      <c r="M51" s="2448">
        <v>1389</v>
      </c>
      <c r="N51" s="291" t="s">
        <v>1422</v>
      </c>
    </row>
    <row r="52" spans="1:14" ht="15.75" customHeight="1">
      <c r="A52" s="290" t="s">
        <v>85</v>
      </c>
      <c r="B52" s="281" t="s">
        <v>1340</v>
      </c>
      <c r="C52" s="82">
        <v>2441977</v>
      </c>
      <c r="D52" s="2448" t="s">
        <v>21</v>
      </c>
      <c r="E52" s="2448">
        <v>2445432</v>
      </c>
      <c r="F52" s="2448">
        <v>2433082</v>
      </c>
      <c r="G52" s="2448" t="s">
        <v>21</v>
      </c>
      <c r="H52" s="2448">
        <v>12350</v>
      </c>
      <c r="I52" s="2448" t="s">
        <v>21</v>
      </c>
      <c r="J52" s="2448">
        <v>12061</v>
      </c>
      <c r="K52" s="2448">
        <v>289</v>
      </c>
      <c r="L52" s="2448">
        <v>1535</v>
      </c>
      <c r="M52" s="2448">
        <v>52541</v>
      </c>
      <c r="N52" s="291" t="s">
        <v>1247</v>
      </c>
    </row>
    <row r="53" spans="1:14" ht="15.75" customHeight="1">
      <c r="A53" s="290" t="s">
        <v>86</v>
      </c>
      <c r="B53" s="295" t="s">
        <v>1233</v>
      </c>
      <c r="C53" s="82">
        <v>476297</v>
      </c>
      <c r="D53" s="2448" t="s">
        <v>21</v>
      </c>
      <c r="E53" s="2448">
        <v>476059</v>
      </c>
      <c r="F53" s="2448">
        <v>399096</v>
      </c>
      <c r="G53" s="2448" t="s">
        <v>21</v>
      </c>
      <c r="H53" s="2448">
        <v>76963</v>
      </c>
      <c r="I53" s="2448">
        <v>11814</v>
      </c>
      <c r="J53" s="2448">
        <v>64800</v>
      </c>
      <c r="K53" s="2448">
        <v>349</v>
      </c>
      <c r="L53" s="2448" t="s">
        <v>21</v>
      </c>
      <c r="M53" s="2448">
        <v>22012</v>
      </c>
      <c r="N53" s="291" t="s">
        <v>87</v>
      </c>
    </row>
    <row r="54" spans="1:14" ht="15.75" customHeight="1">
      <c r="A54" s="290" t="s">
        <v>88</v>
      </c>
      <c r="B54" s="281" t="s">
        <v>1231</v>
      </c>
      <c r="C54" s="82">
        <v>682817</v>
      </c>
      <c r="D54" s="2448">
        <v>81741</v>
      </c>
      <c r="E54" s="2448">
        <v>696653</v>
      </c>
      <c r="F54" s="2448">
        <v>43864</v>
      </c>
      <c r="G54" s="2448" t="s">
        <v>21</v>
      </c>
      <c r="H54" s="2448">
        <v>652789</v>
      </c>
      <c r="I54" s="2448">
        <v>214257</v>
      </c>
      <c r="J54" s="2448">
        <v>410636</v>
      </c>
      <c r="K54" s="2448">
        <v>27896</v>
      </c>
      <c r="L54" s="2448">
        <v>36382</v>
      </c>
      <c r="M54" s="2448">
        <v>30299</v>
      </c>
      <c r="N54" s="291" t="s">
        <v>1341</v>
      </c>
    </row>
    <row r="55" spans="1:14" ht="15.75" customHeight="1">
      <c r="A55" s="296" t="s">
        <v>1603</v>
      </c>
      <c r="B55" s="297" t="s">
        <v>1231</v>
      </c>
      <c r="C55" s="107">
        <v>603743</v>
      </c>
      <c r="D55" s="2449" t="s">
        <v>21</v>
      </c>
      <c r="E55" s="2449">
        <v>606988</v>
      </c>
      <c r="F55" s="2449">
        <v>576885</v>
      </c>
      <c r="G55" s="2449" t="s">
        <v>21</v>
      </c>
      <c r="H55" s="2449">
        <v>30103</v>
      </c>
      <c r="I55" s="2449" t="s">
        <v>21</v>
      </c>
      <c r="J55" s="2449">
        <v>30103</v>
      </c>
      <c r="K55" s="2449" t="s">
        <v>21</v>
      </c>
      <c r="L55" s="2449" t="s">
        <v>21</v>
      </c>
      <c r="M55" s="2449">
        <v>14800</v>
      </c>
      <c r="N55" s="298" t="s">
        <v>1208</v>
      </c>
    </row>
    <row r="56" spans="1:14" ht="13.5" customHeight="1">
      <c r="A56" s="257"/>
      <c r="B56" s="299"/>
      <c r="C56" s="257"/>
      <c r="D56" s="257"/>
      <c r="E56" s="257"/>
      <c r="F56" s="257"/>
      <c r="G56" s="257"/>
      <c r="H56" s="257"/>
      <c r="I56" s="257"/>
      <c r="J56" s="257"/>
      <c r="K56" s="257"/>
      <c r="L56" s="257"/>
      <c r="M56" s="257"/>
      <c r="N56" s="268"/>
    </row>
    <row r="57" spans="1:14" ht="20.25" customHeight="1">
      <c r="A57" s="2135" t="s">
        <v>89</v>
      </c>
      <c r="B57" s="300" t="s">
        <v>90</v>
      </c>
      <c r="C57" s="257"/>
      <c r="D57" s="257"/>
      <c r="E57" s="257"/>
      <c r="F57" s="257"/>
      <c r="G57" s="257"/>
      <c r="H57" s="257"/>
      <c r="I57" s="257"/>
      <c r="J57" s="257"/>
      <c r="K57" s="301" t="s">
        <v>126</v>
      </c>
      <c r="L57" s="257"/>
      <c r="M57" s="257"/>
      <c r="N57" s="302"/>
    </row>
    <row r="58" spans="1:14" ht="15.75" customHeight="1">
      <c r="A58" s="2136" t="s">
        <v>1589</v>
      </c>
      <c r="B58" s="303" t="s">
        <v>1604</v>
      </c>
      <c r="C58" s="66">
        <v>5798615430</v>
      </c>
      <c r="D58" s="2446">
        <v>1790954871</v>
      </c>
      <c r="E58" s="2446">
        <v>7557398762</v>
      </c>
      <c r="F58" s="2446">
        <v>1216798533</v>
      </c>
      <c r="G58" s="2446">
        <v>197208534</v>
      </c>
      <c r="H58" s="2446">
        <v>6143391695</v>
      </c>
      <c r="I58" s="2446">
        <v>3422038726</v>
      </c>
      <c r="J58" s="2446">
        <v>2613454464</v>
      </c>
      <c r="K58" s="2446">
        <v>107898505</v>
      </c>
      <c r="L58" s="2446">
        <v>807997839</v>
      </c>
      <c r="M58" s="2446">
        <v>399916106</v>
      </c>
      <c r="N58" s="282" t="s">
        <v>1605</v>
      </c>
    </row>
    <row r="59" spans="1:14" ht="15.75" customHeight="1">
      <c r="A59" s="2132" t="s">
        <v>1591</v>
      </c>
      <c r="B59" s="304" t="s">
        <v>1231</v>
      </c>
      <c r="C59" s="213"/>
      <c r="D59" s="284"/>
      <c r="E59" s="2447">
        <v>5771927750</v>
      </c>
      <c r="F59" s="284"/>
      <c r="G59" s="284"/>
      <c r="H59" s="284"/>
      <c r="I59" s="284"/>
      <c r="J59" s="284"/>
      <c r="K59" s="284"/>
      <c r="L59" s="211"/>
      <c r="M59" s="211"/>
      <c r="N59" s="287" t="s">
        <v>1592</v>
      </c>
    </row>
    <row r="60" spans="1:14" ht="15.75" customHeight="1">
      <c r="A60" s="2137"/>
      <c r="B60" s="304"/>
      <c r="C60" s="213"/>
      <c r="D60" s="284"/>
      <c r="E60" s="284"/>
      <c r="F60" s="284"/>
      <c r="G60" s="284"/>
      <c r="H60" s="284"/>
      <c r="I60" s="284"/>
      <c r="J60" s="284"/>
      <c r="K60" s="284"/>
      <c r="L60" s="211"/>
      <c r="M60" s="211"/>
      <c r="N60" s="286"/>
    </row>
    <row r="61" spans="1:14" ht="15.75" customHeight="1">
      <c r="A61" s="2136" t="s">
        <v>66</v>
      </c>
      <c r="B61" s="304" t="s">
        <v>1231</v>
      </c>
      <c r="C61" s="75">
        <v>2316275850</v>
      </c>
      <c r="D61" s="2447" t="s">
        <v>21</v>
      </c>
      <c r="E61" s="2447">
        <v>3072018977</v>
      </c>
      <c r="F61" s="2447">
        <v>324295593</v>
      </c>
      <c r="G61" s="2447">
        <v>98600078</v>
      </c>
      <c r="H61" s="2447">
        <v>2649123306</v>
      </c>
      <c r="I61" s="2447">
        <v>2021018860</v>
      </c>
      <c r="J61" s="2447">
        <v>578952272</v>
      </c>
      <c r="K61" s="2447">
        <v>49152174</v>
      </c>
      <c r="L61" s="2447">
        <v>41020181</v>
      </c>
      <c r="M61" s="2447">
        <v>61802401</v>
      </c>
      <c r="N61" s="287" t="s">
        <v>1593</v>
      </c>
    </row>
    <row r="62" spans="1:14" ht="15.75" customHeight="1">
      <c r="A62" s="305"/>
      <c r="B62" s="304"/>
      <c r="C62" s="213"/>
      <c r="D62" s="211"/>
      <c r="E62" s="211"/>
      <c r="F62" s="211"/>
      <c r="G62" s="211"/>
      <c r="H62" s="211"/>
      <c r="I62" s="211"/>
      <c r="J62" s="211"/>
      <c r="K62" s="211"/>
      <c r="L62" s="211"/>
      <c r="M62" s="211"/>
      <c r="N62" s="287" t="s">
        <v>1421</v>
      </c>
    </row>
    <row r="63" spans="1:14" ht="15.75" customHeight="1">
      <c r="A63" s="289" t="s">
        <v>773</v>
      </c>
      <c r="B63" s="304" t="s">
        <v>1231</v>
      </c>
      <c r="C63" s="82">
        <v>2343702</v>
      </c>
      <c r="D63" s="2448" t="s">
        <v>22</v>
      </c>
      <c r="E63" s="2448">
        <v>2385145</v>
      </c>
      <c r="F63" s="2448">
        <v>109854</v>
      </c>
      <c r="G63" s="2448" t="s">
        <v>21</v>
      </c>
      <c r="H63" s="2448">
        <v>2275292</v>
      </c>
      <c r="I63" s="2448">
        <v>2275292</v>
      </c>
      <c r="J63" s="2448" t="s">
        <v>21</v>
      </c>
      <c r="K63" s="2448" t="s">
        <v>21</v>
      </c>
      <c r="L63" s="2448">
        <v>1146473</v>
      </c>
      <c r="M63" s="2448">
        <v>14573</v>
      </c>
      <c r="N63" s="286" t="s">
        <v>1594</v>
      </c>
    </row>
    <row r="64" spans="1:14" ht="15.75" customHeight="1">
      <c r="A64" s="290" t="s">
        <v>1232</v>
      </c>
      <c r="B64" s="304" t="s">
        <v>1231</v>
      </c>
      <c r="C64" s="82">
        <v>1992614</v>
      </c>
      <c r="D64" s="2448" t="s">
        <v>22</v>
      </c>
      <c r="E64" s="2448">
        <v>1994517</v>
      </c>
      <c r="F64" s="2448" t="s">
        <v>22</v>
      </c>
      <c r="G64" s="2448" t="s">
        <v>22</v>
      </c>
      <c r="H64" s="2448">
        <v>1994517</v>
      </c>
      <c r="I64" s="2448" t="s">
        <v>22</v>
      </c>
      <c r="J64" s="2448">
        <v>2076</v>
      </c>
      <c r="K64" s="2448">
        <v>1992441</v>
      </c>
      <c r="L64" s="2448">
        <v>1834</v>
      </c>
      <c r="M64" s="2448">
        <v>61346</v>
      </c>
      <c r="N64" s="291" t="s">
        <v>720</v>
      </c>
    </row>
    <row r="65" spans="1:14" ht="15.75" customHeight="1">
      <c r="A65" s="305" t="s">
        <v>67</v>
      </c>
      <c r="B65" s="304" t="s">
        <v>1231</v>
      </c>
      <c r="C65" s="82">
        <v>1030943525</v>
      </c>
      <c r="D65" s="2448" t="s">
        <v>22</v>
      </c>
      <c r="E65" s="2448">
        <v>1038985214</v>
      </c>
      <c r="F65" s="2448" t="s">
        <v>21</v>
      </c>
      <c r="G65" s="2448">
        <v>97742</v>
      </c>
      <c r="H65" s="2448">
        <v>1038887472</v>
      </c>
      <c r="I65" s="2448">
        <v>1038169037</v>
      </c>
      <c r="J65" s="2448">
        <v>712286</v>
      </c>
      <c r="K65" s="2448">
        <v>6149</v>
      </c>
      <c r="L65" s="2448">
        <v>2175130</v>
      </c>
      <c r="M65" s="2448">
        <v>21665952</v>
      </c>
      <c r="N65" s="291" t="s">
        <v>1414</v>
      </c>
    </row>
    <row r="66" spans="1:14" ht="15.75" customHeight="1">
      <c r="A66" s="305" t="s">
        <v>68</v>
      </c>
      <c r="B66" s="304" t="s">
        <v>1231</v>
      </c>
      <c r="C66" s="82">
        <v>631342998</v>
      </c>
      <c r="D66" s="2448" t="s">
        <v>22</v>
      </c>
      <c r="E66" s="2448">
        <v>627327663</v>
      </c>
      <c r="F66" s="2448" t="s">
        <v>21</v>
      </c>
      <c r="G66" s="2448" t="s">
        <v>21</v>
      </c>
      <c r="H66" s="2448">
        <v>627327663</v>
      </c>
      <c r="I66" s="2448">
        <v>627327663</v>
      </c>
      <c r="J66" s="2448" t="s">
        <v>21</v>
      </c>
      <c r="K66" s="2448" t="s">
        <v>21</v>
      </c>
      <c r="L66" s="2448">
        <v>3827444</v>
      </c>
      <c r="M66" s="2448">
        <v>381502</v>
      </c>
      <c r="N66" s="286" t="s">
        <v>1595</v>
      </c>
    </row>
    <row r="67" spans="1:14" ht="15.75" customHeight="1">
      <c r="A67" s="305" t="s">
        <v>69</v>
      </c>
      <c r="B67" s="304" t="s">
        <v>1231</v>
      </c>
      <c r="C67" s="82">
        <v>39782176</v>
      </c>
      <c r="D67" s="2448" t="s">
        <v>22</v>
      </c>
      <c r="E67" s="2448">
        <v>41673290</v>
      </c>
      <c r="F67" s="2448">
        <v>1032958</v>
      </c>
      <c r="G67" s="2448">
        <v>1679209</v>
      </c>
      <c r="H67" s="2448">
        <v>38961124</v>
      </c>
      <c r="I67" s="2448">
        <v>32319158</v>
      </c>
      <c r="J67" s="2448">
        <v>5096199</v>
      </c>
      <c r="K67" s="2448">
        <v>1545767</v>
      </c>
      <c r="L67" s="2448">
        <v>49875</v>
      </c>
      <c r="M67" s="2448">
        <v>719614</v>
      </c>
      <c r="N67" s="291" t="s">
        <v>719</v>
      </c>
    </row>
    <row r="68" spans="1:14" ht="15.75" customHeight="1">
      <c r="A68" s="305" t="s">
        <v>70</v>
      </c>
      <c r="B68" s="304" t="s">
        <v>1231</v>
      </c>
      <c r="C68" s="82">
        <v>8811093</v>
      </c>
      <c r="D68" s="2448" t="s">
        <v>22</v>
      </c>
      <c r="E68" s="2448">
        <v>9328186</v>
      </c>
      <c r="F68" s="2448">
        <v>3996</v>
      </c>
      <c r="G68" s="2448">
        <v>22168</v>
      </c>
      <c r="H68" s="2448">
        <v>9302023</v>
      </c>
      <c r="I68" s="2448">
        <v>6503891</v>
      </c>
      <c r="J68" s="2448">
        <v>165993</v>
      </c>
      <c r="K68" s="2448">
        <v>2632139</v>
      </c>
      <c r="L68" s="2448">
        <v>14929</v>
      </c>
      <c r="M68" s="2448">
        <v>406595</v>
      </c>
      <c r="N68" s="291" t="s">
        <v>1177</v>
      </c>
    </row>
    <row r="69" spans="1:14" ht="15.75" customHeight="1">
      <c r="A69" s="305" t="s">
        <v>71</v>
      </c>
      <c r="B69" s="304" t="s">
        <v>1231</v>
      </c>
      <c r="C69" s="82">
        <v>132616021</v>
      </c>
      <c r="D69" s="2448" t="s">
        <v>22</v>
      </c>
      <c r="E69" s="2448">
        <v>197428843</v>
      </c>
      <c r="F69" s="2448">
        <v>114031639</v>
      </c>
      <c r="G69" s="2448">
        <v>4839465</v>
      </c>
      <c r="H69" s="2448">
        <v>78557739</v>
      </c>
      <c r="I69" s="2448">
        <v>20099221</v>
      </c>
      <c r="J69" s="2448">
        <v>53207414</v>
      </c>
      <c r="K69" s="2448">
        <v>5251104</v>
      </c>
      <c r="L69" s="2448">
        <v>2392226</v>
      </c>
      <c r="M69" s="2448">
        <v>11112265</v>
      </c>
      <c r="N69" s="293" t="s">
        <v>1606</v>
      </c>
    </row>
    <row r="70" spans="1:14" ht="15.75" customHeight="1">
      <c r="A70" s="1403" t="s">
        <v>1597</v>
      </c>
      <c r="B70" s="304" t="s">
        <v>1231</v>
      </c>
      <c r="C70" s="82">
        <v>20618955</v>
      </c>
      <c r="D70" s="2448" t="s">
        <v>22</v>
      </c>
      <c r="E70" s="2448">
        <v>21095584</v>
      </c>
      <c r="F70" s="2448">
        <v>8330802</v>
      </c>
      <c r="G70" s="2448">
        <v>1336751</v>
      </c>
      <c r="H70" s="2448">
        <v>11428031</v>
      </c>
      <c r="I70" s="2448" t="s">
        <v>21</v>
      </c>
      <c r="J70" s="2448">
        <v>8956363</v>
      </c>
      <c r="K70" s="2448">
        <v>2471667</v>
      </c>
      <c r="L70" s="2448">
        <v>416767</v>
      </c>
      <c r="M70" s="2448">
        <v>2493603</v>
      </c>
      <c r="N70" s="286" t="s">
        <v>1607</v>
      </c>
    </row>
    <row r="71" spans="1:14" ht="15.75" customHeight="1">
      <c r="A71" s="290" t="s">
        <v>1599</v>
      </c>
      <c r="B71" s="304" t="s">
        <v>1231</v>
      </c>
      <c r="C71" s="82">
        <v>111997066</v>
      </c>
      <c r="D71" s="2448" t="s">
        <v>22</v>
      </c>
      <c r="E71" s="2448">
        <v>176333259</v>
      </c>
      <c r="F71" s="2448">
        <v>105700837</v>
      </c>
      <c r="G71" s="2448">
        <v>3502714</v>
      </c>
      <c r="H71" s="2448">
        <v>67129708</v>
      </c>
      <c r="I71" s="2448">
        <v>20099221</v>
      </c>
      <c r="J71" s="2448">
        <v>44251051</v>
      </c>
      <c r="K71" s="2448">
        <v>2779437</v>
      </c>
      <c r="L71" s="2448">
        <v>1975459</v>
      </c>
      <c r="M71" s="2448">
        <v>8618662</v>
      </c>
      <c r="N71" s="286" t="s">
        <v>1608</v>
      </c>
    </row>
    <row r="72" spans="1:14" ht="15.75" customHeight="1">
      <c r="A72" s="305" t="s">
        <v>72</v>
      </c>
      <c r="B72" s="304" t="s">
        <v>1231</v>
      </c>
      <c r="C72" s="82">
        <v>24521598</v>
      </c>
      <c r="D72" s="2448" t="s">
        <v>22</v>
      </c>
      <c r="E72" s="2448">
        <v>67224192</v>
      </c>
      <c r="F72" s="2448">
        <v>34562388</v>
      </c>
      <c r="G72" s="2448" t="s">
        <v>21</v>
      </c>
      <c r="H72" s="2448">
        <v>32661804</v>
      </c>
      <c r="I72" s="2448">
        <v>14236237</v>
      </c>
      <c r="J72" s="2448">
        <v>18184726</v>
      </c>
      <c r="K72" s="2448">
        <v>240841</v>
      </c>
      <c r="L72" s="2448">
        <v>190142</v>
      </c>
      <c r="M72" s="2448">
        <v>463414</v>
      </c>
      <c r="N72" s="286" t="s">
        <v>1181</v>
      </c>
    </row>
    <row r="73" spans="1:14" ht="15.75" customHeight="1">
      <c r="A73" s="305" t="s">
        <v>73</v>
      </c>
      <c r="B73" s="304" t="s">
        <v>1231</v>
      </c>
      <c r="C73" s="82">
        <v>298151906</v>
      </c>
      <c r="D73" s="2448" t="s">
        <v>22</v>
      </c>
      <c r="E73" s="2448">
        <v>294495322</v>
      </c>
      <c r="F73" s="2448">
        <v>5636362</v>
      </c>
      <c r="G73" s="2448">
        <v>8122971</v>
      </c>
      <c r="H73" s="2448">
        <v>280735989</v>
      </c>
      <c r="I73" s="2448">
        <v>238535972</v>
      </c>
      <c r="J73" s="2448">
        <v>24840032</v>
      </c>
      <c r="K73" s="2448">
        <v>17359986</v>
      </c>
      <c r="L73" s="2448">
        <v>24075339</v>
      </c>
      <c r="M73" s="2448">
        <v>4919878</v>
      </c>
      <c r="N73" s="291" t="s">
        <v>1234</v>
      </c>
    </row>
    <row r="74" spans="1:14" ht="15.75" customHeight="1">
      <c r="A74" s="305" t="s">
        <v>74</v>
      </c>
      <c r="B74" s="304" t="s">
        <v>1231</v>
      </c>
      <c r="C74" s="82">
        <v>15564271</v>
      </c>
      <c r="D74" s="2448" t="s">
        <v>22</v>
      </c>
      <c r="E74" s="2448">
        <v>611986865</v>
      </c>
      <c r="F74" s="2448">
        <v>88017246</v>
      </c>
      <c r="G74" s="2448">
        <v>63728321</v>
      </c>
      <c r="H74" s="2448">
        <v>460241299</v>
      </c>
      <c r="I74" s="2448">
        <v>16352400</v>
      </c>
      <c r="J74" s="2448">
        <v>424916089</v>
      </c>
      <c r="K74" s="2448">
        <v>18972809</v>
      </c>
      <c r="L74" s="2448" t="s">
        <v>22</v>
      </c>
      <c r="M74" s="2448" t="s">
        <v>22</v>
      </c>
      <c r="N74" s="286" t="s">
        <v>1235</v>
      </c>
    </row>
    <row r="75" spans="1:14" ht="15.75" customHeight="1">
      <c r="A75" s="290" t="s">
        <v>1601</v>
      </c>
      <c r="B75" s="304" t="s">
        <v>1231</v>
      </c>
      <c r="C75" s="82">
        <v>116268004</v>
      </c>
      <c r="D75" s="2448" t="s">
        <v>22</v>
      </c>
      <c r="E75" s="2448">
        <v>125704862</v>
      </c>
      <c r="F75" s="2448">
        <v>60604101</v>
      </c>
      <c r="G75" s="2448" t="s">
        <v>21</v>
      </c>
      <c r="H75" s="2448">
        <v>65100762</v>
      </c>
      <c r="I75" s="2448">
        <v>25199989</v>
      </c>
      <c r="J75" s="2448">
        <v>39563321</v>
      </c>
      <c r="K75" s="2448">
        <v>337451</v>
      </c>
      <c r="L75" s="2448">
        <v>7146788</v>
      </c>
      <c r="M75" s="2448">
        <v>21725131</v>
      </c>
      <c r="N75" s="293" t="s">
        <v>727</v>
      </c>
    </row>
    <row r="76" spans="1:14" ht="15.75" customHeight="1">
      <c r="A76" s="290" t="s">
        <v>1200</v>
      </c>
      <c r="B76" s="304" t="s">
        <v>1231</v>
      </c>
      <c r="C76" s="82" t="s">
        <v>21</v>
      </c>
      <c r="D76" s="2448" t="s">
        <v>22</v>
      </c>
      <c r="E76" s="2448">
        <v>39579053</v>
      </c>
      <c r="F76" s="2448">
        <v>19468850</v>
      </c>
      <c r="G76" s="2448">
        <v>20110203</v>
      </c>
      <c r="H76" s="2448" t="s">
        <v>21</v>
      </c>
      <c r="I76" s="2448" t="s">
        <v>21</v>
      </c>
      <c r="J76" s="2448" t="s">
        <v>21</v>
      </c>
      <c r="K76" s="2448" t="s">
        <v>21</v>
      </c>
      <c r="L76" s="2448" t="s">
        <v>21</v>
      </c>
      <c r="M76" s="2448" t="s">
        <v>21</v>
      </c>
      <c r="N76" s="293" t="s">
        <v>1201</v>
      </c>
    </row>
    <row r="77" spans="1:14" ht="15.75" customHeight="1">
      <c r="A77" s="290" t="s">
        <v>75</v>
      </c>
      <c r="B77" s="304" t="s">
        <v>1231</v>
      </c>
      <c r="C77" s="82">
        <v>13937943</v>
      </c>
      <c r="D77" s="2448" t="s">
        <v>21</v>
      </c>
      <c r="E77" s="2448">
        <v>13905823</v>
      </c>
      <c r="F77" s="2448">
        <v>828200</v>
      </c>
      <c r="G77" s="2448" t="s">
        <v>21</v>
      </c>
      <c r="H77" s="2448">
        <v>13077623</v>
      </c>
      <c r="I77" s="2448" t="s">
        <v>21</v>
      </c>
      <c r="J77" s="2448">
        <v>12264136</v>
      </c>
      <c r="K77" s="2448">
        <v>813487</v>
      </c>
      <c r="L77" s="2448" t="s">
        <v>21</v>
      </c>
      <c r="M77" s="2448">
        <v>332132</v>
      </c>
      <c r="N77" s="293" t="s">
        <v>1236</v>
      </c>
    </row>
    <row r="78" spans="1:14" ht="15.75" customHeight="1">
      <c r="A78" s="305"/>
      <c r="B78" s="304"/>
      <c r="C78" s="213"/>
      <c r="D78" s="211"/>
      <c r="E78" s="211"/>
      <c r="F78" s="211"/>
      <c r="G78" s="211"/>
      <c r="H78" s="211"/>
      <c r="I78" s="211"/>
      <c r="J78" s="211"/>
      <c r="K78" s="211"/>
      <c r="L78" s="211"/>
      <c r="M78" s="211"/>
      <c r="N78" s="293"/>
    </row>
    <row r="79" spans="1:14" ht="15.75" customHeight="1">
      <c r="A79" s="2136" t="s">
        <v>76</v>
      </c>
      <c r="B79" s="304" t="s">
        <v>1231</v>
      </c>
      <c r="C79" s="75">
        <v>3482339580</v>
      </c>
      <c r="D79" s="2447">
        <v>1790954871</v>
      </c>
      <c r="E79" s="2447">
        <v>4485379785</v>
      </c>
      <c r="F79" s="2447">
        <v>892502940</v>
      </c>
      <c r="G79" s="2447">
        <v>98608456</v>
      </c>
      <c r="H79" s="2447">
        <v>3494268389</v>
      </c>
      <c r="I79" s="2447">
        <v>1401019866</v>
      </c>
      <c r="J79" s="2447">
        <v>2034502192</v>
      </c>
      <c r="K79" s="2447">
        <v>58746330</v>
      </c>
      <c r="L79" s="2447">
        <v>766977658</v>
      </c>
      <c r="M79" s="2447">
        <v>338113704</v>
      </c>
      <c r="N79" s="287" t="s">
        <v>1237</v>
      </c>
    </row>
    <row r="80" spans="1:14" ht="15.75" customHeight="1">
      <c r="A80" s="305"/>
      <c r="B80" s="304"/>
      <c r="C80" s="213"/>
      <c r="D80" s="211"/>
      <c r="E80" s="211"/>
      <c r="F80" s="211"/>
      <c r="G80" s="211"/>
      <c r="H80" s="211"/>
      <c r="I80" s="211"/>
      <c r="J80" s="211"/>
      <c r="K80" s="211"/>
      <c r="L80" s="211"/>
      <c r="M80" s="211"/>
      <c r="N80" s="287" t="s">
        <v>1248</v>
      </c>
    </row>
    <row r="81" spans="1:16" ht="15.75" customHeight="1">
      <c r="A81" s="289" t="s">
        <v>774</v>
      </c>
      <c r="B81" s="304" t="s">
        <v>1231</v>
      </c>
      <c r="C81" s="82">
        <v>2497264468</v>
      </c>
      <c r="D81" s="2448" t="s">
        <v>22</v>
      </c>
      <c r="E81" s="2448">
        <v>2309638747</v>
      </c>
      <c r="F81" s="2448">
        <v>448263589</v>
      </c>
      <c r="G81" s="2448" t="s">
        <v>21</v>
      </c>
      <c r="H81" s="2448">
        <v>1861375158</v>
      </c>
      <c r="I81" s="2448">
        <v>1347006302</v>
      </c>
      <c r="J81" s="2448">
        <v>514078136</v>
      </c>
      <c r="K81" s="2448">
        <v>290720</v>
      </c>
      <c r="L81" s="2448">
        <v>187228453</v>
      </c>
      <c r="M81" s="2448">
        <v>271307563</v>
      </c>
      <c r="N81" s="291" t="s">
        <v>1203</v>
      </c>
    </row>
    <row r="82" spans="1:16" ht="15.75" customHeight="1">
      <c r="A82" s="289" t="s">
        <v>775</v>
      </c>
      <c r="B82" s="304" t="s">
        <v>1231</v>
      </c>
      <c r="C82" s="82">
        <v>247538151</v>
      </c>
      <c r="D82" s="2448">
        <v>966130687</v>
      </c>
      <c r="E82" s="2448">
        <v>910402164</v>
      </c>
      <c r="F82" s="2448" t="s">
        <v>21</v>
      </c>
      <c r="G82" s="2448" t="s">
        <v>21</v>
      </c>
      <c r="H82" s="2448">
        <v>910402164</v>
      </c>
      <c r="I82" s="2448">
        <v>15062620</v>
      </c>
      <c r="J82" s="2448">
        <v>893075333</v>
      </c>
      <c r="K82" s="2448">
        <v>2264212</v>
      </c>
      <c r="L82" s="2448">
        <v>299412364</v>
      </c>
      <c r="M82" s="2448">
        <v>57443690</v>
      </c>
      <c r="N82" s="291" t="s">
        <v>1204</v>
      </c>
    </row>
    <row r="83" spans="1:16" ht="15.75" customHeight="1">
      <c r="A83" s="305" t="s">
        <v>1338</v>
      </c>
      <c r="B83" s="304" t="s">
        <v>1231</v>
      </c>
      <c r="C83" s="82">
        <v>12298034</v>
      </c>
      <c r="D83" s="2448">
        <v>34463671</v>
      </c>
      <c r="E83" s="2448">
        <v>18746122</v>
      </c>
      <c r="F83" s="2448" t="s">
        <v>21</v>
      </c>
      <c r="G83" s="2448" t="s">
        <v>21</v>
      </c>
      <c r="H83" s="2448">
        <v>18746122</v>
      </c>
      <c r="I83" s="2448">
        <v>18746122</v>
      </c>
      <c r="J83" s="2448" t="s">
        <v>21</v>
      </c>
      <c r="K83" s="2448" t="s">
        <v>21</v>
      </c>
      <c r="L83" s="2448">
        <v>26754283</v>
      </c>
      <c r="M83" s="2448">
        <v>1827290</v>
      </c>
      <c r="N83" s="291" t="s">
        <v>1205</v>
      </c>
    </row>
    <row r="84" spans="1:16" ht="15.75" customHeight="1">
      <c r="A84" s="305" t="s">
        <v>77</v>
      </c>
      <c r="B84" s="304" t="s">
        <v>1231</v>
      </c>
      <c r="C84" s="82">
        <v>41792876</v>
      </c>
      <c r="D84" s="2448">
        <v>294495338</v>
      </c>
      <c r="E84" s="2448">
        <v>238239636</v>
      </c>
      <c r="F84" s="2448">
        <v>30872233</v>
      </c>
      <c r="G84" s="2448">
        <v>781</v>
      </c>
      <c r="H84" s="2448">
        <v>207366622</v>
      </c>
      <c r="I84" s="2448">
        <v>182325</v>
      </c>
      <c r="J84" s="2448">
        <v>197763949</v>
      </c>
      <c r="K84" s="2448">
        <v>9420348</v>
      </c>
      <c r="L84" s="2448">
        <v>93630744</v>
      </c>
      <c r="M84" s="2448" t="s">
        <v>22</v>
      </c>
      <c r="N84" s="286" t="s">
        <v>1238</v>
      </c>
    </row>
    <row r="85" spans="1:16" ht="15.75" customHeight="1">
      <c r="A85" s="305" t="s">
        <v>78</v>
      </c>
      <c r="B85" s="304" t="s">
        <v>1231</v>
      </c>
      <c r="C85" s="82">
        <v>10430900</v>
      </c>
      <c r="D85" s="2448">
        <v>414836174</v>
      </c>
      <c r="E85" s="2448">
        <v>287662025</v>
      </c>
      <c r="F85" s="2448">
        <v>101445495</v>
      </c>
      <c r="G85" s="2448">
        <v>3449655</v>
      </c>
      <c r="H85" s="2448">
        <v>182766875</v>
      </c>
      <c r="I85" s="2448" t="s">
        <v>21</v>
      </c>
      <c r="J85" s="2448">
        <v>167599771</v>
      </c>
      <c r="K85" s="2448">
        <v>15167104</v>
      </c>
      <c r="L85" s="2448">
        <v>131923031</v>
      </c>
      <c r="M85" s="2448" t="s">
        <v>22</v>
      </c>
      <c r="N85" s="286" t="s">
        <v>1239</v>
      </c>
    </row>
    <row r="86" spans="1:16" ht="15.75" customHeight="1">
      <c r="A86" s="305" t="s">
        <v>79</v>
      </c>
      <c r="B86" s="304" t="s">
        <v>1231</v>
      </c>
      <c r="C86" s="82">
        <v>2715589</v>
      </c>
      <c r="D86" s="2448">
        <v>58556324</v>
      </c>
      <c r="E86" s="2448">
        <v>42775926</v>
      </c>
      <c r="F86" s="2448">
        <v>13951879</v>
      </c>
      <c r="G86" s="2448">
        <v>109591</v>
      </c>
      <c r="H86" s="2448">
        <v>28714456</v>
      </c>
      <c r="I86" s="2448" t="s">
        <v>21</v>
      </c>
      <c r="J86" s="2448">
        <v>26323140</v>
      </c>
      <c r="K86" s="2448">
        <v>2391316</v>
      </c>
      <c r="L86" s="2448">
        <v>14917195</v>
      </c>
      <c r="M86" s="2448" t="s">
        <v>22</v>
      </c>
      <c r="N86" s="286" t="s">
        <v>1240</v>
      </c>
    </row>
    <row r="87" spans="1:16" ht="15.75" customHeight="1">
      <c r="A87" s="305" t="s">
        <v>80</v>
      </c>
      <c r="B87" s="304" t="s">
        <v>1231</v>
      </c>
      <c r="C87" s="82">
        <v>62024</v>
      </c>
      <c r="D87" s="2448">
        <v>925806</v>
      </c>
      <c r="E87" s="2448">
        <v>706289</v>
      </c>
      <c r="F87" s="2448">
        <v>532033</v>
      </c>
      <c r="G87" s="2448" t="s">
        <v>21</v>
      </c>
      <c r="H87" s="2448">
        <v>174255</v>
      </c>
      <c r="I87" s="2448" t="s">
        <v>21</v>
      </c>
      <c r="J87" s="2448">
        <v>174255</v>
      </c>
      <c r="K87" s="2448" t="s">
        <v>21</v>
      </c>
      <c r="L87" s="2448">
        <v>281542</v>
      </c>
      <c r="M87" s="2448" t="s">
        <v>22</v>
      </c>
      <c r="N87" s="286" t="s">
        <v>1241</v>
      </c>
    </row>
    <row r="88" spans="1:16" ht="15.75" customHeight="1">
      <c r="A88" s="305" t="s">
        <v>81</v>
      </c>
      <c r="B88" s="304" t="s">
        <v>1231</v>
      </c>
      <c r="C88" s="82">
        <v>23308692</v>
      </c>
      <c r="D88" s="2448">
        <v>3088848</v>
      </c>
      <c r="E88" s="2448">
        <v>28587765</v>
      </c>
      <c r="F88" s="2448">
        <v>10371227</v>
      </c>
      <c r="G88" s="2448">
        <v>6347520</v>
      </c>
      <c r="H88" s="2448">
        <v>11869019</v>
      </c>
      <c r="I88" s="2448">
        <v>3073058</v>
      </c>
      <c r="J88" s="2448">
        <v>7781628</v>
      </c>
      <c r="K88" s="2448">
        <v>1014333</v>
      </c>
      <c r="L88" s="2448">
        <v>517346</v>
      </c>
      <c r="M88" s="2448">
        <v>827</v>
      </c>
      <c r="N88" s="286" t="s">
        <v>1242</v>
      </c>
    </row>
    <row r="89" spans="1:16" ht="15.75" customHeight="1">
      <c r="A89" s="305" t="s">
        <v>82</v>
      </c>
      <c r="B89" s="304" t="s">
        <v>1231</v>
      </c>
      <c r="C89" s="82">
        <v>92994556</v>
      </c>
      <c r="D89" s="2448" t="s">
        <v>22</v>
      </c>
      <c r="E89" s="2448">
        <v>82323423</v>
      </c>
      <c r="F89" s="2448">
        <v>13206430</v>
      </c>
      <c r="G89" s="2448">
        <v>19374865</v>
      </c>
      <c r="H89" s="2448">
        <v>49742129</v>
      </c>
      <c r="I89" s="2448">
        <v>10278887</v>
      </c>
      <c r="J89" s="2448">
        <v>37007061</v>
      </c>
      <c r="K89" s="2448">
        <v>2456181</v>
      </c>
      <c r="L89" s="2448">
        <v>8555219</v>
      </c>
      <c r="M89" s="2448">
        <v>4573351</v>
      </c>
      <c r="N89" s="291" t="s">
        <v>1339</v>
      </c>
    </row>
    <row r="90" spans="1:16" ht="15.75" customHeight="1">
      <c r="A90" s="290" t="s">
        <v>1609</v>
      </c>
      <c r="B90" s="304" t="s">
        <v>1231</v>
      </c>
      <c r="C90" s="82">
        <v>239479083</v>
      </c>
      <c r="D90" s="2448" t="s">
        <v>22</v>
      </c>
      <c r="E90" s="2448">
        <v>239478219</v>
      </c>
      <c r="F90" s="2448">
        <v>44497155</v>
      </c>
      <c r="G90" s="2448">
        <v>68884703</v>
      </c>
      <c r="H90" s="2448">
        <v>126096361</v>
      </c>
      <c r="I90" s="2448" t="s">
        <v>21</v>
      </c>
      <c r="J90" s="2448">
        <v>108126648</v>
      </c>
      <c r="K90" s="2448">
        <v>17969713</v>
      </c>
      <c r="L90" s="2448" t="s">
        <v>22</v>
      </c>
      <c r="M90" s="2448" t="s">
        <v>22</v>
      </c>
      <c r="N90" s="286" t="s">
        <v>1610</v>
      </c>
    </row>
    <row r="91" spans="1:16" ht="15.75" customHeight="1">
      <c r="A91" s="305" t="s">
        <v>83</v>
      </c>
      <c r="B91" s="304" t="s">
        <v>1231</v>
      </c>
      <c r="C91" s="82">
        <v>158699891</v>
      </c>
      <c r="D91" s="2448" t="s">
        <v>22</v>
      </c>
      <c r="E91" s="2448">
        <v>158707072</v>
      </c>
      <c r="F91" s="2448">
        <v>158265730</v>
      </c>
      <c r="G91" s="2448">
        <v>441342</v>
      </c>
      <c r="H91" s="2448" t="s">
        <v>21</v>
      </c>
      <c r="I91" s="2448" t="s">
        <v>21</v>
      </c>
      <c r="J91" s="2448" t="s">
        <v>21</v>
      </c>
      <c r="K91" s="2448" t="s">
        <v>21</v>
      </c>
      <c r="L91" s="2448" t="s">
        <v>21</v>
      </c>
      <c r="M91" s="2448">
        <v>42478</v>
      </c>
      <c r="N91" s="291" t="s">
        <v>1246</v>
      </c>
    </row>
    <row r="92" spans="1:16" ht="15.75" customHeight="1">
      <c r="A92" s="305" t="s">
        <v>84</v>
      </c>
      <c r="B92" s="304" t="s">
        <v>1231</v>
      </c>
      <c r="C92" s="82">
        <v>62441823</v>
      </c>
      <c r="D92" s="2448">
        <v>16063012</v>
      </c>
      <c r="E92" s="2448">
        <v>74250016</v>
      </c>
      <c r="F92" s="2448" t="s">
        <v>22</v>
      </c>
      <c r="G92" s="2448" t="s">
        <v>21</v>
      </c>
      <c r="H92" s="2448">
        <v>74250016</v>
      </c>
      <c r="I92" s="2448">
        <v>598</v>
      </c>
      <c r="J92" s="2448">
        <v>67310664</v>
      </c>
      <c r="K92" s="2448">
        <v>6938753</v>
      </c>
      <c r="L92" s="2448">
        <v>2666468</v>
      </c>
      <c r="M92" s="2448">
        <v>9890</v>
      </c>
      <c r="N92" s="291" t="s">
        <v>1422</v>
      </c>
    </row>
    <row r="93" spans="1:16" ht="15.75" customHeight="1">
      <c r="A93" s="305" t="s">
        <v>85</v>
      </c>
      <c r="B93" s="304" t="s">
        <v>1231</v>
      </c>
      <c r="C93" s="82">
        <v>39804225</v>
      </c>
      <c r="D93" s="2448" t="s">
        <v>21</v>
      </c>
      <c r="E93" s="2448">
        <v>39860542</v>
      </c>
      <c r="F93" s="2448">
        <v>39659237</v>
      </c>
      <c r="G93" s="2448" t="s">
        <v>21</v>
      </c>
      <c r="H93" s="2448">
        <v>201305</v>
      </c>
      <c r="I93" s="2448" t="s">
        <v>21</v>
      </c>
      <c r="J93" s="2448">
        <v>196594</v>
      </c>
      <c r="K93" s="2448">
        <v>4711</v>
      </c>
      <c r="L93" s="2448">
        <v>25021</v>
      </c>
      <c r="M93" s="2448">
        <v>856418</v>
      </c>
      <c r="N93" s="291" t="s">
        <v>1247</v>
      </c>
    </row>
    <row r="94" spans="1:16" ht="15.75" customHeight="1">
      <c r="A94" s="305" t="s">
        <v>86</v>
      </c>
      <c r="B94" s="304" t="s">
        <v>1231</v>
      </c>
      <c r="C94" s="82">
        <v>15813060</v>
      </c>
      <c r="D94" s="2448" t="s">
        <v>21</v>
      </c>
      <c r="E94" s="2448">
        <v>15805159</v>
      </c>
      <c r="F94" s="2448">
        <v>13249987</v>
      </c>
      <c r="G94" s="2448" t="s">
        <v>21</v>
      </c>
      <c r="H94" s="2448">
        <v>2555172</v>
      </c>
      <c r="I94" s="2448">
        <v>392225</v>
      </c>
      <c r="J94" s="2448">
        <v>2151360</v>
      </c>
      <c r="K94" s="2448">
        <v>11587</v>
      </c>
      <c r="L94" s="2448" t="s">
        <v>21</v>
      </c>
      <c r="M94" s="2448">
        <v>730798</v>
      </c>
      <c r="N94" s="291" t="s">
        <v>87</v>
      </c>
      <c r="O94" s="254"/>
      <c r="P94" s="254"/>
    </row>
    <row r="95" spans="1:16" ht="15.75" customHeight="1">
      <c r="A95" s="290" t="s">
        <v>88</v>
      </c>
      <c r="B95" s="304" t="s">
        <v>1231</v>
      </c>
      <c r="C95" s="82">
        <v>20006538</v>
      </c>
      <c r="D95" s="2448">
        <v>2395011</v>
      </c>
      <c r="E95" s="2448">
        <v>20411933</v>
      </c>
      <c r="F95" s="2448">
        <v>1285215</v>
      </c>
      <c r="G95" s="2448" t="s">
        <v>21</v>
      </c>
      <c r="H95" s="2448">
        <v>19126718</v>
      </c>
      <c r="I95" s="2448">
        <v>6277730</v>
      </c>
      <c r="J95" s="2448">
        <v>12031635</v>
      </c>
      <c r="K95" s="2448">
        <v>817353</v>
      </c>
      <c r="L95" s="2448">
        <v>1065993</v>
      </c>
      <c r="M95" s="2448">
        <v>887761</v>
      </c>
      <c r="N95" s="291" t="s">
        <v>1341</v>
      </c>
      <c r="O95" s="254"/>
      <c r="P95" s="254"/>
    </row>
    <row r="96" spans="1:16" ht="15.75" customHeight="1">
      <c r="A96" s="296" t="s">
        <v>1603</v>
      </c>
      <c r="B96" s="306" t="s">
        <v>1231</v>
      </c>
      <c r="C96" s="107">
        <v>17689670</v>
      </c>
      <c r="D96" s="2449" t="s">
        <v>21</v>
      </c>
      <c r="E96" s="2449">
        <v>17784748</v>
      </c>
      <c r="F96" s="2449">
        <v>16902731</v>
      </c>
      <c r="G96" s="2449" t="s">
        <v>21</v>
      </c>
      <c r="H96" s="2449">
        <v>882018</v>
      </c>
      <c r="I96" s="2449" t="s">
        <v>21</v>
      </c>
      <c r="J96" s="2449">
        <v>882018</v>
      </c>
      <c r="K96" s="2449" t="s">
        <v>21</v>
      </c>
      <c r="L96" s="2449" t="s">
        <v>21</v>
      </c>
      <c r="M96" s="2449">
        <v>433640</v>
      </c>
      <c r="N96" s="298" t="s">
        <v>1208</v>
      </c>
    </row>
    <row r="97" spans="1:16" ht="15.75" customHeight="1">
      <c r="A97" s="307" t="s">
        <v>91</v>
      </c>
      <c r="B97" s="308"/>
      <c r="C97" s="211"/>
      <c r="H97" s="244" t="s">
        <v>1563</v>
      </c>
      <c r="I97" s="309" t="s">
        <v>1611</v>
      </c>
      <c r="N97" s="310"/>
      <c r="O97" s="254"/>
      <c r="P97" s="254"/>
    </row>
    <row r="98" spans="1:16" ht="15.75" customHeight="1">
      <c r="A98" s="307" t="s">
        <v>1612</v>
      </c>
      <c r="B98" s="308"/>
      <c r="H98" s="244" t="s">
        <v>1567</v>
      </c>
      <c r="I98" s="309" t="s">
        <v>1541</v>
      </c>
      <c r="O98" s="254"/>
      <c r="P98" s="254"/>
    </row>
    <row r="99" spans="1:16" ht="15.75" customHeight="1">
      <c r="A99" s="307" t="s">
        <v>1613</v>
      </c>
      <c r="B99" s="308"/>
      <c r="H99" s="244" t="s">
        <v>1614</v>
      </c>
      <c r="I99" s="309" t="s">
        <v>1570</v>
      </c>
      <c r="O99" s="257"/>
      <c r="P99" s="257"/>
    </row>
    <row r="100" spans="1:16" ht="15.75" customHeight="1">
      <c r="O100" s="257"/>
      <c r="P100" s="257"/>
    </row>
    <row r="101" spans="1:16" ht="15.75" customHeight="1">
      <c r="O101" s="257"/>
      <c r="P101" s="257"/>
    </row>
    <row r="102" spans="1:16" ht="15.75" customHeight="1">
      <c r="O102" s="257"/>
      <c r="P102" s="257"/>
    </row>
    <row r="103" spans="1:16" ht="15.75" customHeight="1">
      <c r="O103" s="257"/>
      <c r="P103" s="257"/>
    </row>
    <row r="104" spans="1:16" ht="15.75" customHeight="1">
      <c r="O104" s="257"/>
      <c r="P104" s="257"/>
    </row>
    <row r="105" spans="1:16" ht="15.75" customHeight="1">
      <c r="O105" s="257"/>
      <c r="P105" s="257"/>
    </row>
    <row r="106" spans="1:16" ht="15.75" customHeight="1">
      <c r="O106" s="257"/>
      <c r="P106" s="257"/>
    </row>
    <row r="107" spans="1:16" ht="15.75" customHeight="1">
      <c r="O107" s="257"/>
      <c r="P107" s="257"/>
    </row>
    <row r="108" spans="1:16" ht="15.75" customHeight="1">
      <c r="O108" s="257"/>
      <c r="P108" s="257"/>
    </row>
    <row r="109" spans="1:16" ht="15.75" customHeight="1">
      <c r="O109" s="257"/>
      <c r="P109" s="257"/>
    </row>
    <row r="110" spans="1:16" ht="15.75" customHeight="1">
      <c r="O110" s="257"/>
      <c r="P110" s="257"/>
    </row>
    <row r="111" spans="1:16" ht="15.75" customHeight="1">
      <c r="O111" s="257"/>
      <c r="P111" s="257"/>
    </row>
    <row r="112" spans="1:16"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sheetData>
  <mergeCells count="5">
    <mergeCell ref="H5:L5"/>
    <mergeCell ref="A7:D7"/>
    <mergeCell ref="E7:G7"/>
    <mergeCell ref="A10:A15"/>
    <mergeCell ref="N12:N13"/>
  </mergeCells>
  <phoneticPr fontId="99"/>
  <printOptions horizontalCentered="1"/>
  <pageMargins left="0.59055118110236227" right="0.59055118110236227" top="0.31496062992125984" bottom="0.31496062992125984" header="0" footer="0"/>
  <pageSetup paperSize="9" scale="56" firstPageNumber="10" orientation="portrait" useFirstPageNumber="1" r:id="rId1"/>
  <headerFooter alignWithMargins="0">
    <oddFooter>&amp;C&amp;"ＭＳ Ｐ明朝,標準"&amp;18－&amp;P－</oddFooter>
  </headerFooter>
  <colBreaks count="1" manualBreakCount="1">
    <brk id="7" max="9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V73"/>
  <sheetViews>
    <sheetView zoomScaleNormal="100" zoomScaleSheetLayoutView="70" workbookViewId="0"/>
  </sheetViews>
  <sheetFormatPr defaultColWidth="8" defaultRowHeight="12.75"/>
  <cols>
    <col min="1" max="1" width="35.125" style="314" customWidth="1"/>
    <col min="2" max="2" width="12.625" style="314" customWidth="1"/>
    <col min="3" max="11" width="17.625" style="314" customWidth="1"/>
    <col min="12" max="12" width="33.25" style="311" customWidth="1"/>
    <col min="13" max="22" width="8" style="314" customWidth="1"/>
    <col min="23" max="23" width="9" style="314" bestFit="1" customWidth="1"/>
    <col min="24" max="16384" width="8" style="314"/>
  </cols>
  <sheetData>
    <row r="1" spans="1:22" ht="13.5" customHeight="1">
      <c r="A1" s="2138" t="s">
        <v>776</v>
      </c>
      <c r="B1" s="1404"/>
      <c r="L1" s="2139" t="s">
        <v>776</v>
      </c>
    </row>
    <row r="2" spans="1:22">
      <c r="B2" s="1404"/>
    </row>
    <row r="3" spans="1:22" ht="18.75">
      <c r="B3" s="1404"/>
      <c r="G3" s="312"/>
    </row>
    <row r="4" spans="1:22">
      <c r="B4" s="1404"/>
    </row>
    <row r="6" spans="1:22" ht="21.95" customHeight="1">
      <c r="A6" s="2524">
        <v>43800</v>
      </c>
      <c r="B6" s="2524"/>
      <c r="C6" s="2524"/>
      <c r="D6" s="1405" t="s">
        <v>92</v>
      </c>
      <c r="G6" s="2525">
        <v>43800</v>
      </c>
      <c r="H6" s="2525"/>
      <c r="I6" s="2525"/>
    </row>
    <row r="7" spans="1:22" ht="9" customHeight="1"/>
    <row r="8" spans="1:22" ht="20.25" customHeight="1">
      <c r="A8" s="313" t="s">
        <v>93</v>
      </c>
      <c r="B8" s="312" t="s">
        <v>1249</v>
      </c>
      <c r="E8" s="315"/>
    </row>
    <row r="9" spans="1:22" ht="15.95" customHeight="1">
      <c r="A9" s="1406"/>
      <c r="B9" s="1407"/>
      <c r="C9" s="316"/>
      <c r="D9" s="317"/>
      <c r="E9" s="318" t="s">
        <v>94</v>
      </c>
      <c r="F9" s="319"/>
      <c r="G9" s="320" t="s">
        <v>95</v>
      </c>
      <c r="H9" s="321" t="s">
        <v>1228</v>
      </c>
      <c r="I9" s="322"/>
      <c r="J9" s="316"/>
      <c r="K9" s="323"/>
      <c r="L9" s="324"/>
      <c r="M9" s="1408"/>
    </row>
    <row r="10" spans="1:22" ht="15.95" customHeight="1">
      <c r="A10" s="1409"/>
      <c r="B10" s="1410" t="s">
        <v>1229</v>
      </c>
      <c r="C10" s="325" t="s">
        <v>96</v>
      </c>
      <c r="D10" s="326" t="s">
        <v>97</v>
      </c>
      <c r="E10" s="325" t="s">
        <v>60</v>
      </c>
      <c r="F10" s="326" t="s">
        <v>735</v>
      </c>
      <c r="G10" s="2526" t="s">
        <v>98</v>
      </c>
      <c r="H10" s="2527"/>
      <c r="I10" s="2528"/>
      <c r="J10" s="325" t="s">
        <v>99</v>
      </c>
      <c r="K10" s="327" t="s">
        <v>100</v>
      </c>
      <c r="L10" s="328"/>
      <c r="M10" s="1408"/>
    </row>
    <row r="11" spans="1:22" ht="15.95" customHeight="1">
      <c r="A11" s="2529" t="s">
        <v>1227</v>
      </c>
      <c r="B11" s="1410"/>
      <c r="C11" s="329"/>
      <c r="D11" s="330"/>
      <c r="E11" s="329"/>
      <c r="F11" s="331" t="s">
        <v>61</v>
      </c>
      <c r="G11" s="332" t="s">
        <v>1250</v>
      </c>
      <c r="H11" s="333"/>
      <c r="I11" s="334"/>
      <c r="J11" s="329"/>
      <c r="K11" s="330"/>
      <c r="L11" s="2523" t="s">
        <v>1230</v>
      </c>
      <c r="M11" s="1408"/>
    </row>
    <row r="12" spans="1:22" s="311" customFormat="1" ht="15.95" customHeight="1">
      <c r="A12" s="2529"/>
      <c r="B12" s="1411"/>
      <c r="C12" s="335"/>
      <c r="D12" s="336"/>
      <c r="E12" s="335"/>
      <c r="F12" s="336" t="s">
        <v>725</v>
      </c>
      <c r="G12" s="2140" t="s">
        <v>767</v>
      </c>
      <c r="H12" s="326" t="s">
        <v>119</v>
      </c>
      <c r="I12" s="2141" t="s">
        <v>769</v>
      </c>
      <c r="J12" s="335"/>
      <c r="K12" s="336"/>
      <c r="L12" s="2523"/>
      <c r="M12" s="328"/>
    </row>
    <row r="13" spans="1:22" s="311" customFormat="1" ht="15.95" customHeight="1">
      <c r="A13" s="1412"/>
      <c r="B13" s="1411" t="s">
        <v>1576</v>
      </c>
      <c r="C13" s="335" t="s">
        <v>101</v>
      </c>
      <c r="D13" s="336" t="s">
        <v>1578</v>
      </c>
      <c r="E13" s="335" t="s">
        <v>1615</v>
      </c>
      <c r="F13" s="336" t="s">
        <v>102</v>
      </c>
      <c r="G13" s="338"/>
      <c r="H13" s="339" t="s">
        <v>1584</v>
      </c>
      <c r="I13" s="340"/>
      <c r="J13" s="335" t="s">
        <v>1580</v>
      </c>
      <c r="K13" s="336" t="s">
        <v>1581</v>
      </c>
      <c r="L13" s="328"/>
      <c r="M13" s="328"/>
    </row>
    <row r="14" spans="1:22" s="311" customFormat="1" ht="15.95" customHeight="1">
      <c r="A14" s="1413"/>
      <c r="B14" s="1414"/>
      <c r="C14" s="328"/>
      <c r="D14" s="337"/>
      <c r="E14" s="328"/>
      <c r="F14" s="336"/>
      <c r="G14" s="338" t="s">
        <v>1578</v>
      </c>
      <c r="H14" s="336" t="s">
        <v>1587</v>
      </c>
      <c r="I14" s="341" t="s">
        <v>103</v>
      </c>
      <c r="J14" s="328"/>
      <c r="K14" s="337"/>
      <c r="L14" s="342"/>
      <c r="M14" s="328"/>
      <c r="P14" s="263"/>
      <c r="Q14" s="263"/>
      <c r="R14" s="263"/>
      <c r="S14" s="263"/>
      <c r="T14" s="263"/>
      <c r="U14" s="263"/>
    </row>
    <row r="15" spans="1:22" ht="15.95" customHeight="1">
      <c r="A15" s="1415" t="s">
        <v>65</v>
      </c>
      <c r="B15" s="292" t="s">
        <v>1337</v>
      </c>
      <c r="C15" s="343">
        <v>11755474</v>
      </c>
      <c r="D15" s="344">
        <v>11636601</v>
      </c>
      <c r="E15" s="344">
        <v>10663637</v>
      </c>
      <c r="F15" s="344">
        <v>555515</v>
      </c>
      <c r="G15" s="344">
        <v>417449</v>
      </c>
      <c r="H15" s="344">
        <v>363330</v>
      </c>
      <c r="I15" s="344">
        <v>54120</v>
      </c>
      <c r="J15" s="344">
        <v>207614</v>
      </c>
      <c r="K15" s="345">
        <v>470625</v>
      </c>
      <c r="L15" s="346" t="s">
        <v>1616</v>
      </c>
      <c r="M15" s="1408"/>
      <c r="P15" s="254"/>
      <c r="Q15" s="254"/>
      <c r="R15" s="254"/>
      <c r="S15" s="254"/>
      <c r="T15" s="254"/>
      <c r="U15" s="254"/>
    </row>
    <row r="16" spans="1:22" ht="14.1" customHeight="1">
      <c r="A16" s="1415"/>
      <c r="B16" s="292"/>
      <c r="C16" s="1416"/>
      <c r="D16" s="1417"/>
      <c r="E16" s="1417"/>
      <c r="F16" s="1417"/>
      <c r="G16" s="1417"/>
      <c r="H16" s="1417"/>
      <c r="I16" s="1417"/>
      <c r="J16" s="1417"/>
      <c r="K16" s="1418"/>
      <c r="L16" s="346" t="s">
        <v>1617</v>
      </c>
      <c r="M16" s="1408"/>
      <c r="O16" s="1408"/>
      <c r="P16" s="254"/>
      <c r="Q16" s="254"/>
      <c r="R16" s="254"/>
      <c r="S16" s="254"/>
      <c r="T16" s="254"/>
      <c r="U16" s="254"/>
      <c r="V16" s="1408"/>
    </row>
    <row r="17" spans="1:22" ht="15.95" customHeight="1">
      <c r="A17" s="1415" t="s">
        <v>1618</v>
      </c>
      <c r="B17" s="292" t="s">
        <v>1231</v>
      </c>
      <c r="C17" s="347">
        <v>963517</v>
      </c>
      <c r="D17" s="348">
        <v>965847</v>
      </c>
      <c r="E17" s="348">
        <v>627466</v>
      </c>
      <c r="F17" s="348">
        <v>713</v>
      </c>
      <c r="G17" s="348">
        <v>337668</v>
      </c>
      <c r="H17" s="348">
        <v>297294</v>
      </c>
      <c r="I17" s="348">
        <v>40373</v>
      </c>
      <c r="J17" s="348">
        <v>46510</v>
      </c>
      <c r="K17" s="349">
        <v>80009</v>
      </c>
      <c r="L17" s="346" t="s">
        <v>1619</v>
      </c>
      <c r="M17" s="1408"/>
      <c r="O17" s="1408"/>
      <c r="P17" s="1408"/>
      <c r="Q17" s="1408"/>
      <c r="R17" s="1408"/>
      <c r="S17" s="1408"/>
      <c r="T17" s="1408"/>
      <c r="U17" s="1408"/>
      <c r="V17" s="1408"/>
    </row>
    <row r="18" spans="1:22" ht="14.1" customHeight="1">
      <c r="A18" s="1415"/>
      <c r="B18" s="292"/>
      <c r="C18" s="1419"/>
      <c r="D18" s="1420"/>
      <c r="E18" s="1420"/>
      <c r="F18" s="1420"/>
      <c r="G18" s="1420"/>
      <c r="H18" s="1420"/>
      <c r="I18" s="1420"/>
      <c r="J18" s="1420"/>
      <c r="K18" s="1421"/>
      <c r="L18" s="346" t="s">
        <v>1617</v>
      </c>
      <c r="M18" s="1408"/>
      <c r="O18" s="1408"/>
      <c r="P18" s="1408"/>
      <c r="Q18" s="1408"/>
      <c r="R18" s="1408"/>
      <c r="S18" s="1408"/>
      <c r="T18" s="1408"/>
      <c r="U18" s="1408"/>
      <c r="V18" s="1408"/>
    </row>
    <row r="19" spans="1:22" ht="15.95" customHeight="1">
      <c r="A19" s="1422" t="s">
        <v>1232</v>
      </c>
      <c r="B19" s="292" t="s">
        <v>1231</v>
      </c>
      <c r="C19" s="350">
        <v>65</v>
      </c>
      <c r="D19" s="351">
        <v>68</v>
      </c>
      <c r="E19" s="351" t="s">
        <v>22</v>
      </c>
      <c r="F19" s="351" t="s">
        <v>22</v>
      </c>
      <c r="G19" s="351">
        <v>68</v>
      </c>
      <c r="H19" s="351" t="s">
        <v>22</v>
      </c>
      <c r="I19" s="351">
        <v>68</v>
      </c>
      <c r="J19" s="351">
        <v>5</v>
      </c>
      <c r="K19" s="352">
        <v>1</v>
      </c>
      <c r="L19" s="353" t="s">
        <v>720</v>
      </c>
      <c r="M19" s="1408"/>
      <c r="O19" s="1408"/>
      <c r="P19" s="1408"/>
      <c r="Q19" s="1408"/>
      <c r="R19" s="1408"/>
      <c r="S19" s="1408"/>
      <c r="T19" s="1408"/>
      <c r="U19" s="1408"/>
      <c r="V19" s="1408"/>
    </row>
    <row r="20" spans="1:22" ht="15.95" customHeight="1">
      <c r="A20" s="1422" t="s">
        <v>69</v>
      </c>
      <c r="B20" s="292" t="s">
        <v>1231</v>
      </c>
      <c r="C20" s="350">
        <v>7585</v>
      </c>
      <c r="D20" s="351">
        <v>7752</v>
      </c>
      <c r="E20" s="351">
        <v>2570</v>
      </c>
      <c r="F20" s="351" t="s">
        <v>21</v>
      </c>
      <c r="G20" s="351">
        <v>5182</v>
      </c>
      <c r="H20" s="351">
        <v>4332</v>
      </c>
      <c r="I20" s="351">
        <v>850</v>
      </c>
      <c r="J20" s="351">
        <v>332</v>
      </c>
      <c r="K20" s="352">
        <v>873</v>
      </c>
      <c r="L20" s="353" t="s">
        <v>719</v>
      </c>
      <c r="M20" s="1408"/>
      <c r="O20" s="1408"/>
      <c r="P20" s="1408"/>
      <c r="Q20" s="1408"/>
      <c r="R20" s="1408"/>
      <c r="S20" s="1408"/>
      <c r="T20" s="1408"/>
      <c r="U20" s="1408"/>
      <c r="V20" s="1408"/>
    </row>
    <row r="21" spans="1:22" ht="15.95" customHeight="1">
      <c r="A21" s="1422" t="s">
        <v>70</v>
      </c>
      <c r="B21" s="292" t="s">
        <v>1231</v>
      </c>
      <c r="C21" s="350">
        <v>3832</v>
      </c>
      <c r="D21" s="351">
        <v>3654</v>
      </c>
      <c r="E21" s="351">
        <v>106</v>
      </c>
      <c r="F21" s="351">
        <v>114</v>
      </c>
      <c r="G21" s="351">
        <v>3434</v>
      </c>
      <c r="H21" s="351">
        <v>29</v>
      </c>
      <c r="I21" s="351">
        <v>3405</v>
      </c>
      <c r="J21" s="351">
        <v>183</v>
      </c>
      <c r="K21" s="352">
        <v>17</v>
      </c>
      <c r="L21" s="353" t="s">
        <v>1177</v>
      </c>
      <c r="M21" s="1408"/>
      <c r="O21" s="1408"/>
      <c r="P21" s="1408"/>
      <c r="Q21" s="1408"/>
      <c r="R21" s="1408"/>
      <c r="S21" s="1408"/>
      <c r="T21" s="1408"/>
      <c r="U21" s="1408"/>
      <c r="V21" s="1408"/>
    </row>
    <row r="22" spans="1:22" ht="15.95" customHeight="1">
      <c r="A22" s="1422" t="s">
        <v>71</v>
      </c>
      <c r="B22" s="292" t="s">
        <v>1231</v>
      </c>
      <c r="C22" s="350">
        <v>717485</v>
      </c>
      <c r="D22" s="351">
        <v>719627</v>
      </c>
      <c r="E22" s="351">
        <v>481298</v>
      </c>
      <c r="F22" s="351">
        <v>596</v>
      </c>
      <c r="G22" s="351">
        <v>237733</v>
      </c>
      <c r="H22" s="351">
        <v>222379</v>
      </c>
      <c r="I22" s="351">
        <v>15354</v>
      </c>
      <c r="J22" s="351">
        <v>42545</v>
      </c>
      <c r="K22" s="352">
        <v>65839</v>
      </c>
      <c r="L22" s="354" t="s">
        <v>1620</v>
      </c>
      <c r="M22" s="1408"/>
      <c r="O22" s="1408"/>
      <c r="P22" s="1408"/>
      <c r="Q22" s="1408"/>
      <c r="R22" s="1408"/>
      <c r="S22" s="1408"/>
      <c r="T22" s="1408"/>
      <c r="U22" s="1408"/>
      <c r="V22" s="1408"/>
    </row>
    <row r="23" spans="1:22" ht="15.95" customHeight="1">
      <c r="A23" s="1422" t="s">
        <v>1342</v>
      </c>
      <c r="B23" s="292" t="s">
        <v>1231</v>
      </c>
      <c r="C23" s="350">
        <v>77484</v>
      </c>
      <c r="D23" s="351">
        <v>76301</v>
      </c>
      <c r="E23" s="351">
        <v>68512</v>
      </c>
      <c r="F23" s="351">
        <v>596</v>
      </c>
      <c r="G23" s="351">
        <v>7193</v>
      </c>
      <c r="H23" s="351">
        <v>5948</v>
      </c>
      <c r="I23" s="351">
        <v>1245</v>
      </c>
      <c r="J23" s="351">
        <v>1038</v>
      </c>
      <c r="K23" s="352">
        <v>6875</v>
      </c>
      <c r="L23" s="354" t="s">
        <v>1621</v>
      </c>
      <c r="M23" s="1408"/>
      <c r="O23" s="1408"/>
      <c r="P23" s="329"/>
      <c r="Q23" s="329"/>
      <c r="R23" s="329"/>
      <c r="S23" s="1408"/>
      <c r="T23" s="1408"/>
      <c r="U23" s="1408"/>
      <c r="V23" s="1408"/>
    </row>
    <row r="24" spans="1:22" ht="15.95" customHeight="1">
      <c r="A24" s="1422" t="s">
        <v>1622</v>
      </c>
      <c r="B24" s="292" t="s">
        <v>1231</v>
      </c>
      <c r="C24" s="350">
        <v>640001</v>
      </c>
      <c r="D24" s="351">
        <v>643326</v>
      </c>
      <c r="E24" s="351">
        <v>412786</v>
      </c>
      <c r="F24" s="351" t="s">
        <v>21</v>
      </c>
      <c r="G24" s="351">
        <v>230540</v>
      </c>
      <c r="H24" s="351">
        <v>216431</v>
      </c>
      <c r="I24" s="351">
        <v>14109</v>
      </c>
      <c r="J24" s="351">
        <v>41507</v>
      </c>
      <c r="K24" s="352">
        <v>58964</v>
      </c>
      <c r="L24" s="354" t="s">
        <v>1623</v>
      </c>
      <c r="M24" s="1408"/>
      <c r="O24" s="1408"/>
      <c r="P24" s="1423"/>
      <c r="Q24" s="329"/>
      <c r="R24" s="1423"/>
      <c r="S24" s="1408"/>
      <c r="T24" s="1408"/>
      <c r="U24" s="1408"/>
      <c r="V24" s="1408"/>
    </row>
    <row r="25" spans="1:22" ht="15.95" customHeight="1">
      <c r="A25" s="1422" t="s">
        <v>104</v>
      </c>
      <c r="B25" s="292" t="s">
        <v>1231</v>
      </c>
      <c r="C25" s="350">
        <v>30804</v>
      </c>
      <c r="D25" s="351">
        <v>32065</v>
      </c>
      <c r="E25" s="351">
        <v>19470</v>
      </c>
      <c r="F25" s="351" t="s">
        <v>21</v>
      </c>
      <c r="G25" s="351">
        <v>12595</v>
      </c>
      <c r="H25" s="351">
        <v>12555</v>
      </c>
      <c r="I25" s="351">
        <v>40</v>
      </c>
      <c r="J25" s="351" t="s">
        <v>21</v>
      </c>
      <c r="K25" s="352">
        <v>4020</v>
      </c>
      <c r="L25" s="355" t="s">
        <v>1624</v>
      </c>
      <c r="M25" s="1408"/>
      <c r="O25" s="1408"/>
      <c r="P25" s="1423"/>
      <c r="Q25" s="329"/>
      <c r="R25" s="1423"/>
      <c r="S25" s="1408"/>
      <c r="T25" s="1408"/>
      <c r="U25" s="1408"/>
      <c r="V25" s="1408"/>
    </row>
    <row r="26" spans="1:22" ht="15.95" customHeight="1">
      <c r="A26" s="1422" t="s">
        <v>73</v>
      </c>
      <c r="B26" s="292" t="s">
        <v>1233</v>
      </c>
      <c r="C26" s="350">
        <v>25400</v>
      </c>
      <c r="D26" s="351">
        <v>24775</v>
      </c>
      <c r="E26" s="351">
        <v>8074</v>
      </c>
      <c r="F26" s="351" t="s">
        <v>21</v>
      </c>
      <c r="G26" s="351">
        <v>16701</v>
      </c>
      <c r="H26" s="351">
        <v>9141</v>
      </c>
      <c r="I26" s="351">
        <v>7560</v>
      </c>
      <c r="J26" s="351">
        <v>19</v>
      </c>
      <c r="K26" s="352">
        <v>354</v>
      </c>
      <c r="L26" s="353" t="s">
        <v>1234</v>
      </c>
      <c r="M26" s="1408"/>
      <c r="O26" s="1408"/>
      <c r="P26" s="254"/>
      <c r="Q26" s="254"/>
      <c r="R26" s="254"/>
      <c r="S26" s="1424"/>
      <c r="T26" s="1408"/>
      <c r="U26" s="1408"/>
      <c r="V26" s="1408"/>
    </row>
    <row r="27" spans="1:22" ht="15.95" customHeight="1">
      <c r="A27" s="1422" t="s">
        <v>1625</v>
      </c>
      <c r="B27" s="292" t="s">
        <v>1231</v>
      </c>
      <c r="C27" s="350">
        <v>128535</v>
      </c>
      <c r="D27" s="351">
        <v>127705</v>
      </c>
      <c r="E27" s="351">
        <v>96673</v>
      </c>
      <c r="F27" s="351" t="s">
        <v>21</v>
      </c>
      <c r="G27" s="351">
        <v>31032</v>
      </c>
      <c r="H27" s="351">
        <v>24076</v>
      </c>
      <c r="I27" s="351">
        <v>6956</v>
      </c>
      <c r="J27" s="351" t="s">
        <v>21</v>
      </c>
      <c r="K27" s="352">
        <v>3774</v>
      </c>
      <c r="L27" s="355" t="s">
        <v>727</v>
      </c>
      <c r="M27" s="1408"/>
      <c r="O27" s="1408"/>
      <c r="P27" s="254"/>
      <c r="Q27" s="254"/>
      <c r="R27" s="254"/>
      <c r="S27" s="1424"/>
      <c r="T27" s="1408"/>
      <c r="U27" s="1408"/>
      <c r="V27" s="1408"/>
    </row>
    <row r="28" spans="1:22" ht="15.95" customHeight="1">
      <c r="A28" s="1422" t="s">
        <v>105</v>
      </c>
      <c r="B28" s="292" t="s">
        <v>1337</v>
      </c>
      <c r="C28" s="350">
        <v>14756</v>
      </c>
      <c r="D28" s="351">
        <v>14789</v>
      </c>
      <c r="E28" s="351">
        <v>2329</v>
      </c>
      <c r="F28" s="351" t="s">
        <v>21</v>
      </c>
      <c r="G28" s="351">
        <v>12460</v>
      </c>
      <c r="H28" s="351">
        <v>8306</v>
      </c>
      <c r="I28" s="351">
        <v>4154</v>
      </c>
      <c r="J28" s="351" t="s">
        <v>21</v>
      </c>
      <c r="K28" s="352">
        <v>621</v>
      </c>
      <c r="L28" s="356" t="s">
        <v>1626</v>
      </c>
      <c r="M28" s="1408"/>
      <c r="O28" s="1408"/>
      <c r="P28" s="254"/>
      <c r="Q28" s="254"/>
      <c r="R28" s="254"/>
      <c r="S28" s="1424"/>
      <c r="T28" s="1408"/>
      <c r="U28" s="1408"/>
      <c r="V28" s="1408"/>
    </row>
    <row r="29" spans="1:22" ht="12.95" customHeight="1">
      <c r="A29" s="1425"/>
      <c r="B29" s="292"/>
      <c r="C29" s="357"/>
      <c r="D29" s="358"/>
      <c r="E29" s="358"/>
      <c r="F29" s="358"/>
      <c r="G29" s="358"/>
      <c r="H29" s="358"/>
      <c r="I29" s="358"/>
      <c r="J29" s="358"/>
      <c r="K29" s="359"/>
      <c r="L29" s="355"/>
      <c r="M29" s="1408"/>
      <c r="O29" s="1408"/>
      <c r="P29" s="254"/>
      <c r="Q29" s="254"/>
      <c r="R29" s="254"/>
      <c r="S29" s="1424"/>
      <c r="T29" s="1408"/>
      <c r="U29" s="1408"/>
      <c r="V29" s="1408"/>
    </row>
    <row r="30" spans="1:22" ht="15.95" customHeight="1">
      <c r="A30" s="1415" t="s">
        <v>1627</v>
      </c>
      <c r="B30" s="292" t="s">
        <v>1337</v>
      </c>
      <c r="C30" s="347">
        <v>10791956</v>
      </c>
      <c r="D30" s="348">
        <v>10670754</v>
      </c>
      <c r="E30" s="348">
        <v>10036170</v>
      </c>
      <c r="F30" s="348">
        <v>554802</v>
      </c>
      <c r="G30" s="348">
        <v>79782</v>
      </c>
      <c r="H30" s="348">
        <v>66035</v>
      </c>
      <c r="I30" s="348">
        <v>13746</v>
      </c>
      <c r="J30" s="348">
        <v>161103</v>
      </c>
      <c r="K30" s="348">
        <v>390616</v>
      </c>
      <c r="L30" s="360" t="s">
        <v>1628</v>
      </c>
      <c r="M30" s="1408"/>
      <c r="O30" s="1408"/>
      <c r="P30" s="1408"/>
      <c r="Q30" s="1408"/>
      <c r="R30" s="1408"/>
      <c r="S30" s="1408"/>
      <c r="T30" s="1408"/>
      <c r="U30" s="1408"/>
      <c r="V30" s="1408"/>
    </row>
    <row r="31" spans="1:22" ht="14.1" customHeight="1">
      <c r="A31" s="1415"/>
      <c r="B31" s="292"/>
      <c r="C31" s="357"/>
      <c r="D31" s="1420"/>
      <c r="E31" s="1420"/>
      <c r="F31" s="1420"/>
      <c r="G31" s="1420"/>
      <c r="H31" s="1420"/>
      <c r="I31" s="1420"/>
      <c r="J31" s="1420"/>
      <c r="K31" s="1421"/>
      <c r="L31" s="346" t="s">
        <v>1248</v>
      </c>
      <c r="M31" s="1408"/>
      <c r="O31" s="1408"/>
      <c r="P31" s="1408"/>
      <c r="Q31" s="1408"/>
      <c r="R31" s="1408"/>
      <c r="S31" s="1408"/>
      <c r="T31" s="1408"/>
      <c r="U31" s="1408"/>
      <c r="V31" s="1408"/>
    </row>
    <row r="32" spans="1:22" ht="15.95" customHeight="1">
      <c r="A32" s="1422" t="s">
        <v>106</v>
      </c>
      <c r="B32" s="292" t="s">
        <v>1233</v>
      </c>
      <c r="C32" s="361">
        <v>5910708</v>
      </c>
      <c r="D32" s="362">
        <v>5721291</v>
      </c>
      <c r="E32" s="362">
        <v>5721291</v>
      </c>
      <c r="F32" s="362" t="s">
        <v>21</v>
      </c>
      <c r="G32" s="362" t="s">
        <v>21</v>
      </c>
      <c r="H32" s="362" t="s">
        <v>21</v>
      </c>
      <c r="I32" s="362" t="s">
        <v>21</v>
      </c>
      <c r="J32" s="362">
        <v>241622</v>
      </c>
      <c r="K32" s="363">
        <v>519632</v>
      </c>
      <c r="L32" s="353" t="s">
        <v>1203</v>
      </c>
      <c r="M32" s="1408"/>
    </row>
    <row r="33" spans="1:13" ht="15.95" customHeight="1">
      <c r="A33" s="1422" t="s">
        <v>149</v>
      </c>
      <c r="B33" s="292" t="s">
        <v>1231</v>
      </c>
      <c r="C33" s="361">
        <v>6000</v>
      </c>
      <c r="D33" s="362">
        <v>5199</v>
      </c>
      <c r="E33" s="362" t="s">
        <v>21</v>
      </c>
      <c r="F33" s="362" t="s">
        <v>21</v>
      </c>
      <c r="G33" s="362">
        <v>5199</v>
      </c>
      <c r="H33" s="362" t="s">
        <v>21</v>
      </c>
      <c r="I33" s="362">
        <v>5199</v>
      </c>
      <c r="J33" s="362" t="s">
        <v>21</v>
      </c>
      <c r="K33" s="363">
        <v>1740</v>
      </c>
      <c r="L33" s="353" t="s">
        <v>1204</v>
      </c>
      <c r="M33" s="1408"/>
    </row>
    <row r="34" spans="1:13" ht="18" customHeight="1">
      <c r="A34" s="1422" t="s">
        <v>107</v>
      </c>
      <c r="B34" s="281" t="s">
        <v>1629</v>
      </c>
      <c r="C34" s="361">
        <v>74467</v>
      </c>
      <c r="D34" s="362">
        <v>74467</v>
      </c>
      <c r="E34" s="362">
        <v>14997</v>
      </c>
      <c r="F34" s="362">
        <v>55122</v>
      </c>
      <c r="G34" s="362">
        <v>4348</v>
      </c>
      <c r="H34" s="362">
        <v>4154</v>
      </c>
      <c r="I34" s="362">
        <v>194</v>
      </c>
      <c r="J34" s="362" t="s">
        <v>21</v>
      </c>
      <c r="K34" s="363" t="s">
        <v>22</v>
      </c>
      <c r="L34" s="354" t="s">
        <v>1242</v>
      </c>
      <c r="M34" s="1408"/>
    </row>
    <row r="35" spans="1:13" ht="15.95" customHeight="1">
      <c r="A35" s="1422" t="s">
        <v>82</v>
      </c>
      <c r="B35" s="292" t="s">
        <v>1233</v>
      </c>
      <c r="C35" s="361">
        <v>106992</v>
      </c>
      <c r="D35" s="362">
        <v>107030</v>
      </c>
      <c r="E35" s="362">
        <v>64376</v>
      </c>
      <c r="F35" s="362">
        <v>37033</v>
      </c>
      <c r="G35" s="362">
        <v>5621</v>
      </c>
      <c r="H35" s="362">
        <v>3646</v>
      </c>
      <c r="I35" s="362">
        <v>1975</v>
      </c>
      <c r="J35" s="362" t="s">
        <v>21</v>
      </c>
      <c r="K35" s="363">
        <v>694</v>
      </c>
      <c r="L35" s="353" t="s">
        <v>1251</v>
      </c>
      <c r="M35" s="1408"/>
    </row>
    <row r="36" spans="1:13" ht="18" customHeight="1">
      <c r="A36" s="1422" t="s">
        <v>1243</v>
      </c>
      <c r="B36" s="281" t="s">
        <v>1629</v>
      </c>
      <c r="C36" s="361">
        <v>760202</v>
      </c>
      <c r="D36" s="362">
        <v>760202</v>
      </c>
      <c r="E36" s="362">
        <v>336365</v>
      </c>
      <c r="F36" s="362">
        <v>373066</v>
      </c>
      <c r="G36" s="362">
        <v>50771</v>
      </c>
      <c r="H36" s="362">
        <v>45016</v>
      </c>
      <c r="I36" s="362">
        <v>5755</v>
      </c>
      <c r="J36" s="362" t="s">
        <v>22</v>
      </c>
      <c r="K36" s="363" t="s">
        <v>22</v>
      </c>
      <c r="L36" s="354" t="s">
        <v>1244</v>
      </c>
      <c r="M36" s="1408"/>
    </row>
    <row r="37" spans="1:13" ht="15.95" customHeight="1">
      <c r="A37" s="1422" t="s">
        <v>1245</v>
      </c>
      <c r="B37" s="292" t="s">
        <v>1231</v>
      </c>
      <c r="C37" s="361">
        <v>822794</v>
      </c>
      <c r="D37" s="362">
        <v>822796</v>
      </c>
      <c r="E37" s="362">
        <v>363295</v>
      </c>
      <c r="F37" s="362">
        <v>404129</v>
      </c>
      <c r="G37" s="362">
        <v>55372</v>
      </c>
      <c r="H37" s="362">
        <v>49091</v>
      </c>
      <c r="I37" s="362">
        <v>6281</v>
      </c>
      <c r="J37" s="362" t="s">
        <v>22</v>
      </c>
      <c r="K37" s="363" t="s">
        <v>22</v>
      </c>
      <c r="L37" s="354" t="s">
        <v>1206</v>
      </c>
      <c r="M37" s="1408"/>
    </row>
    <row r="38" spans="1:13" ht="15.95" customHeight="1">
      <c r="A38" s="1422" t="s">
        <v>83</v>
      </c>
      <c r="B38" s="281" t="s">
        <v>1340</v>
      </c>
      <c r="C38" s="361">
        <v>12022719</v>
      </c>
      <c r="D38" s="362">
        <v>12023263</v>
      </c>
      <c r="E38" s="362">
        <v>11989828</v>
      </c>
      <c r="F38" s="362">
        <v>33435</v>
      </c>
      <c r="G38" s="362" t="s">
        <v>21</v>
      </c>
      <c r="H38" s="362" t="s">
        <v>21</v>
      </c>
      <c r="I38" s="362" t="s">
        <v>21</v>
      </c>
      <c r="J38" s="362" t="s">
        <v>21</v>
      </c>
      <c r="K38" s="363">
        <v>3218</v>
      </c>
      <c r="L38" s="353" t="s">
        <v>1246</v>
      </c>
      <c r="M38" s="1408"/>
    </row>
    <row r="39" spans="1:13" ht="15.95" customHeight="1">
      <c r="A39" s="1422" t="s">
        <v>85</v>
      </c>
      <c r="B39" s="292" t="s">
        <v>1231</v>
      </c>
      <c r="C39" s="361">
        <v>2411601</v>
      </c>
      <c r="D39" s="362">
        <v>2415056</v>
      </c>
      <c r="E39" s="362">
        <v>2405064</v>
      </c>
      <c r="F39" s="362" t="s">
        <v>21</v>
      </c>
      <c r="G39" s="362">
        <v>9992</v>
      </c>
      <c r="H39" s="362">
        <v>9703</v>
      </c>
      <c r="I39" s="362">
        <v>289</v>
      </c>
      <c r="J39" s="362">
        <v>1535</v>
      </c>
      <c r="K39" s="363">
        <v>52541</v>
      </c>
      <c r="L39" s="353" t="s">
        <v>1247</v>
      </c>
      <c r="M39" s="1408"/>
    </row>
    <row r="40" spans="1:13" ht="15.95" customHeight="1">
      <c r="A40" s="1422" t="s">
        <v>108</v>
      </c>
      <c r="B40" s="292" t="s">
        <v>1233</v>
      </c>
      <c r="C40" s="361">
        <v>223154</v>
      </c>
      <c r="D40" s="362">
        <v>224458</v>
      </c>
      <c r="E40" s="362">
        <v>224458</v>
      </c>
      <c r="F40" s="362" t="s">
        <v>21</v>
      </c>
      <c r="G40" s="362" t="s">
        <v>21</v>
      </c>
      <c r="H40" s="362" t="s">
        <v>21</v>
      </c>
      <c r="I40" s="362" t="s">
        <v>21</v>
      </c>
      <c r="J40" s="362" t="s">
        <v>21</v>
      </c>
      <c r="K40" s="363">
        <v>11227</v>
      </c>
      <c r="L40" s="353" t="s">
        <v>1343</v>
      </c>
      <c r="M40" s="1408"/>
    </row>
    <row r="41" spans="1:13" ht="15.95" customHeight="1">
      <c r="A41" s="421" t="s">
        <v>109</v>
      </c>
      <c r="B41" s="292" t="s">
        <v>1231</v>
      </c>
      <c r="C41" s="361">
        <v>43805</v>
      </c>
      <c r="D41" s="362">
        <v>43864</v>
      </c>
      <c r="E41" s="362">
        <v>43864</v>
      </c>
      <c r="F41" s="362" t="s">
        <v>21</v>
      </c>
      <c r="G41" s="362" t="s">
        <v>21</v>
      </c>
      <c r="H41" s="362" t="s">
        <v>21</v>
      </c>
      <c r="I41" s="362" t="s">
        <v>21</v>
      </c>
      <c r="J41" s="362" t="s">
        <v>21</v>
      </c>
      <c r="K41" s="363" t="s">
        <v>21</v>
      </c>
      <c r="L41" s="353" t="s">
        <v>1341</v>
      </c>
      <c r="M41" s="1408"/>
    </row>
    <row r="42" spans="1:13" ht="15.95" customHeight="1">
      <c r="A42" s="426" t="s">
        <v>1252</v>
      </c>
      <c r="B42" s="427" t="s">
        <v>1231</v>
      </c>
      <c r="C42" s="364">
        <v>544983</v>
      </c>
      <c r="D42" s="365">
        <v>548068</v>
      </c>
      <c r="E42" s="365">
        <v>548068</v>
      </c>
      <c r="F42" s="365" t="s">
        <v>21</v>
      </c>
      <c r="G42" s="365" t="s">
        <v>21</v>
      </c>
      <c r="H42" s="365" t="s">
        <v>21</v>
      </c>
      <c r="I42" s="365" t="s">
        <v>21</v>
      </c>
      <c r="J42" s="365" t="s">
        <v>21</v>
      </c>
      <c r="K42" s="366">
        <v>13707</v>
      </c>
      <c r="L42" s="298" t="s">
        <v>1208</v>
      </c>
      <c r="M42" s="1408"/>
    </row>
    <row r="43" spans="1:13" ht="15.75">
      <c r="A43" s="1422"/>
      <c r="B43" s="1426"/>
      <c r="C43" s="367"/>
      <c r="D43" s="367"/>
      <c r="E43" s="367"/>
      <c r="F43" s="367"/>
      <c r="G43" s="367"/>
      <c r="H43" s="367"/>
      <c r="I43" s="367"/>
      <c r="J43" s="367"/>
      <c r="K43" s="367"/>
      <c r="L43" s="353"/>
    </row>
    <row r="44" spans="1:13" ht="20.25" customHeight="1">
      <c r="A44" s="368" t="s">
        <v>110</v>
      </c>
      <c r="B44" s="1427" t="s">
        <v>1344</v>
      </c>
    </row>
    <row r="45" spans="1:13" ht="15">
      <c r="A45" s="1406"/>
      <c r="B45" s="1407"/>
      <c r="C45" s="316"/>
      <c r="D45" s="317"/>
      <c r="E45" s="318" t="s">
        <v>94</v>
      </c>
      <c r="F45" s="319"/>
      <c r="G45" s="320" t="s">
        <v>95</v>
      </c>
      <c r="H45" s="321" t="s">
        <v>1228</v>
      </c>
      <c r="I45" s="319"/>
      <c r="J45" s="323"/>
      <c r="K45" s="369"/>
      <c r="L45" s="324"/>
    </row>
    <row r="46" spans="1:13" s="311" customFormat="1" ht="15.75">
      <c r="A46" s="1428"/>
      <c r="B46" s="1410" t="s">
        <v>1229</v>
      </c>
      <c r="C46" s="325" t="s">
        <v>96</v>
      </c>
      <c r="D46" s="326" t="s">
        <v>97</v>
      </c>
      <c r="E46" s="325" t="s">
        <v>60</v>
      </c>
      <c r="F46" s="326" t="s">
        <v>735</v>
      </c>
      <c r="G46" s="2530" t="s">
        <v>599</v>
      </c>
      <c r="H46" s="2531"/>
      <c r="I46" s="2532"/>
      <c r="J46" s="327" t="s">
        <v>99</v>
      </c>
      <c r="K46" s="2142" t="s">
        <v>100</v>
      </c>
      <c r="L46" s="328"/>
    </row>
    <row r="47" spans="1:13" s="311" customFormat="1" ht="15.75">
      <c r="A47" s="1409" t="s">
        <v>1227</v>
      </c>
      <c r="B47" s="1411"/>
      <c r="C47" s="370"/>
      <c r="D47" s="371"/>
      <c r="E47" s="370"/>
      <c r="F47" s="331" t="s">
        <v>61</v>
      </c>
      <c r="G47" s="332" t="s">
        <v>1250</v>
      </c>
      <c r="H47" s="372"/>
      <c r="I47" s="373"/>
      <c r="J47" s="336"/>
      <c r="K47" s="340"/>
      <c r="L47" s="2523" t="s">
        <v>1230</v>
      </c>
    </row>
    <row r="48" spans="1:13" s="311" customFormat="1" ht="15.75">
      <c r="A48" s="1412" t="s">
        <v>1253</v>
      </c>
      <c r="B48" s="1411"/>
      <c r="C48" s="335"/>
      <c r="D48" s="336"/>
      <c r="E48" s="335"/>
      <c r="F48" s="336" t="s">
        <v>725</v>
      </c>
      <c r="G48" s="2140" t="s">
        <v>62</v>
      </c>
      <c r="H48" s="326" t="s">
        <v>63</v>
      </c>
      <c r="I48" s="2141" t="s">
        <v>64</v>
      </c>
      <c r="J48" s="336"/>
      <c r="K48" s="336"/>
      <c r="L48" s="2523"/>
    </row>
    <row r="49" spans="1:22" s="311" customFormat="1" ht="15.75">
      <c r="A49" s="1412"/>
      <c r="B49" s="1411" t="s">
        <v>1576</v>
      </c>
      <c r="C49" s="335" t="s">
        <v>101</v>
      </c>
      <c r="D49" s="336" t="s">
        <v>1578</v>
      </c>
      <c r="E49" s="335" t="s">
        <v>1615</v>
      </c>
      <c r="F49" s="336" t="s">
        <v>102</v>
      </c>
      <c r="G49" s="338"/>
      <c r="H49" s="339" t="s">
        <v>1584</v>
      </c>
      <c r="I49" s="335"/>
      <c r="J49" s="336" t="s">
        <v>1580</v>
      </c>
      <c r="K49" s="336" t="s">
        <v>1581</v>
      </c>
      <c r="L49" s="353"/>
    </row>
    <row r="50" spans="1:22" s="311" customFormat="1" ht="15.75">
      <c r="A50" s="1413"/>
      <c r="B50" s="1414"/>
      <c r="C50" s="328"/>
      <c r="D50" s="337"/>
      <c r="E50" s="328"/>
      <c r="F50" s="336"/>
      <c r="G50" s="338" t="s">
        <v>1578</v>
      </c>
      <c r="H50" s="336" t="s">
        <v>1587</v>
      </c>
      <c r="I50" s="374" t="s">
        <v>103</v>
      </c>
      <c r="J50" s="375"/>
      <c r="K50" s="375"/>
      <c r="L50" s="376"/>
    </row>
    <row r="51" spans="1:22" ht="15">
      <c r="A51" s="1415" t="s">
        <v>65</v>
      </c>
      <c r="B51" s="292" t="s">
        <v>1337</v>
      </c>
      <c r="C51" s="343">
        <v>1787048</v>
      </c>
      <c r="D51" s="344">
        <v>1783852</v>
      </c>
      <c r="E51" s="344">
        <v>1262790</v>
      </c>
      <c r="F51" s="344">
        <v>389269</v>
      </c>
      <c r="G51" s="344">
        <v>131793</v>
      </c>
      <c r="H51" s="344">
        <v>82598</v>
      </c>
      <c r="I51" s="344">
        <v>49195</v>
      </c>
      <c r="J51" s="348">
        <v>155</v>
      </c>
      <c r="K51" s="348">
        <v>203219</v>
      </c>
      <c r="L51" s="377" t="s">
        <v>1616</v>
      </c>
    </row>
    <row r="52" spans="1:22" ht="14.1" customHeight="1">
      <c r="A52" s="1429"/>
      <c r="B52" s="292"/>
      <c r="C52" s="378"/>
      <c r="D52" s="379"/>
      <c r="E52" s="379"/>
      <c r="F52" s="379"/>
      <c r="G52" s="379"/>
      <c r="H52" s="379"/>
      <c r="I52" s="379"/>
      <c r="J52" s="379"/>
      <c r="K52" s="379"/>
      <c r="L52" s="360" t="s">
        <v>1248</v>
      </c>
    </row>
    <row r="53" spans="1:22" ht="15">
      <c r="A53" s="1415" t="s">
        <v>66</v>
      </c>
      <c r="B53" s="292" t="s">
        <v>1231</v>
      </c>
      <c r="C53" s="347">
        <v>390784</v>
      </c>
      <c r="D53" s="348">
        <v>413207</v>
      </c>
      <c r="E53" s="348">
        <v>359095</v>
      </c>
      <c r="F53" s="348">
        <v>6836</v>
      </c>
      <c r="G53" s="348">
        <v>47276</v>
      </c>
      <c r="H53" s="348">
        <v>25284</v>
      </c>
      <c r="I53" s="348">
        <v>21991</v>
      </c>
      <c r="J53" s="348">
        <v>155</v>
      </c>
      <c r="K53" s="348">
        <v>96633</v>
      </c>
      <c r="L53" s="360" t="s">
        <v>1619</v>
      </c>
    </row>
    <row r="54" spans="1:22" ht="14.1" customHeight="1">
      <c r="A54" s="1415"/>
      <c r="B54" s="292"/>
      <c r="C54" s="378"/>
      <c r="D54" s="379"/>
      <c r="E54" s="379"/>
      <c r="F54" s="379"/>
      <c r="G54" s="379"/>
      <c r="H54" s="379"/>
      <c r="I54" s="379"/>
      <c r="J54" s="379"/>
      <c r="K54" s="379"/>
      <c r="L54" s="360" t="s">
        <v>1617</v>
      </c>
    </row>
    <row r="55" spans="1:22" ht="15.75">
      <c r="A55" s="421" t="s">
        <v>1232</v>
      </c>
      <c r="B55" s="292" t="s">
        <v>1231</v>
      </c>
      <c r="C55" s="361">
        <v>82</v>
      </c>
      <c r="D55" s="362">
        <v>84</v>
      </c>
      <c r="E55" s="362" t="s">
        <v>22</v>
      </c>
      <c r="F55" s="362" t="s">
        <v>22</v>
      </c>
      <c r="G55" s="362">
        <v>84</v>
      </c>
      <c r="H55" s="362" t="s">
        <v>22</v>
      </c>
      <c r="I55" s="362">
        <v>84</v>
      </c>
      <c r="J55" s="362" t="s">
        <v>21</v>
      </c>
      <c r="K55" s="362" t="s">
        <v>21</v>
      </c>
      <c r="L55" s="356" t="s">
        <v>720</v>
      </c>
    </row>
    <row r="56" spans="1:22" ht="15.75">
      <c r="A56" s="421" t="s">
        <v>69</v>
      </c>
      <c r="B56" s="292" t="s">
        <v>1231</v>
      </c>
      <c r="C56" s="361">
        <v>3098</v>
      </c>
      <c r="D56" s="362">
        <v>3114</v>
      </c>
      <c r="E56" s="362">
        <v>1318</v>
      </c>
      <c r="F56" s="362" t="s">
        <v>21</v>
      </c>
      <c r="G56" s="362">
        <v>1796</v>
      </c>
      <c r="H56" s="362">
        <v>302</v>
      </c>
      <c r="I56" s="362">
        <v>1494</v>
      </c>
      <c r="J56" s="362">
        <v>17</v>
      </c>
      <c r="K56" s="362">
        <v>106</v>
      </c>
      <c r="L56" s="356" t="s">
        <v>719</v>
      </c>
    </row>
    <row r="57" spans="1:22" ht="15.75">
      <c r="A57" s="421" t="s">
        <v>70</v>
      </c>
      <c r="B57" s="292" t="s">
        <v>1231</v>
      </c>
      <c r="C57" s="361">
        <v>155</v>
      </c>
      <c r="D57" s="362">
        <v>151</v>
      </c>
      <c r="E57" s="362" t="s">
        <v>21</v>
      </c>
      <c r="F57" s="362">
        <v>64</v>
      </c>
      <c r="G57" s="362">
        <v>87</v>
      </c>
      <c r="H57" s="362" t="s">
        <v>21</v>
      </c>
      <c r="I57" s="362">
        <v>87</v>
      </c>
      <c r="J57" s="362" t="s">
        <v>21</v>
      </c>
      <c r="K57" s="362">
        <v>10</v>
      </c>
      <c r="L57" s="356" t="s">
        <v>1177</v>
      </c>
    </row>
    <row r="58" spans="1:22" ht="15.75">
      <c r="A58" s="421" t="s">
        <v>71</v>
      </c>
      <c r="B58" s="292" t="s">
        <v>1231</v>
      </c>
      <c r="C58" s="361">
        <v>192453</v>
      </c>
      <c r="D58" s="362">
        <v>192380</v>
      </c>
      <c r="E58" s="362">
        <v>147468</v>
      </c>
      <c r="F58" s="362">
        <v>6704</v>
      </c>
      <c r="G58" s="362">
        <v>38208</v>
      </c>
      <c r="H58" s="362">
        <v>21217</v>
      </c>
      <c r="I58" s="362">
        <v>16991</v>
      </c>
      <c r="J58" s="362">
        <v>128</v>
      </c>
      <c r="K58" s="362">
        <v>26799</v>
      </c>
      <c r="L58" s="380" t="s">
        <v>1630</v>
      </c>
    </row>
    <row r="59" spans="1:22" ht="15.75">
      <c r="A59" s="1422" t="s">
        <v>1342</v>
      </c>
      <c r="B59" s="292" t="s">
        <v>1231</v>
      </c>
      <c r="C59" s="361">
        <v>25573</v>
      </c>
      <c r="D59" s="362">
        <v>24918</v>
      </c>
      <c r="E59" s="362">
        <v>12278</v>
      </c>
      <c r="F59" s="362">
        <v>6704</v>
      </c>
      <c r="G59" s="362">
        <v>5936</v>
      </c>
      <c r="H59" s="362">
        <v>1054</v>
      </c>
      <c r="I59" s="362">
        <v>4882</v>
      </c>
      <c r="J59" s="362" t="s">
        <v>21</v>
      </c>
      <c r="K59" s="362">
        <v>6844</v>
      </c>
      <c r="L59" s="380" t="s">
        <v>1621</v>
      </c>
    </row>
    <row r="60" spans="1:22" ht="15.75">
      <c r="A60" s="1422" t="s">
        <v>1622</v>
      </c>
      <c r="B60" s="292" t="s">
        <v>1231</v>
      </c>
      <c r="C60" s="361">
        <v>166880</v>
      </c>
      <c r="D60" s="362">
        <v>167462</v>
      </c>
      <c r="E60" s="362">
        <v>135190</v>
      </c>
      <c r="F60" s="362" t="s">
        <v>21</v>
      </c>
      <c r="G60" s="362">
        <v>32272</v>
      </c>
      <c r="H60" s="362">
        <v>20163</v>
      </c>
      <c r="I60" s="362">
        <v>12109</v>
      </c>
      <c r="J60" s="362">
        <v>128</v>
      </c>
      <c r="K60" s="362">
        <v>19955</v>
      </c>
      <c r="L60" s="380" t="s">
        <v>1623</v>
      </c>
    </row>
    <row r="61" spans="1:22" ht="15.75">
      <c r="A61" s="421" t="s">
        <v>112</v>
      </c>
      <c r="B61" s="292" t="s">
        <v>1231</v>
      </c>
      <c r="C61" s="361">
        <v>458</v>
      </c>
      <c r="D61" s="362">
        <v>458</v>
      </c>
      <c r="E61" s="362">
        <v>458</v>
      </c>
      <c r="F61" s="362" t="s">
        <v>21</v>
      </c>
      <c r="G61" s="362" t="s">
        <v>21</v>
      </c>
      <c r="H61" s="362" t="s">
        <v>21</v>
      </c>
      <c r="I61" s="362" t="s">
        <v>21</v>
      </c>
      <c r="J61" s="362" t="s">
        <v>21</v>
      </c>
      <c r="K61" s="362" t="s">
        <v>21</v>
      </c>
      <c r="L61" s="380" t="s">
        <v>1181</v>
      </c>
    </row>
    <row r="62" spans="1:22" ht="15.75">
      <c r="A62" s="421" t="s">
        <v>73</v>
      </c>
      <c r="B62" s="292" t="s">
        <v>1233</v>
      </c>
      <c r="C62" s="361">
        <v>3940</v>
      </c>
      <c r="D62" s="362">
        <v>3950</v>
      </c>
      <c r="E62" s="362">
        <v>541</v>
      </c>
      <c r="F62" s="362" t="s">
        <v>21</v>
      </c>
      <c r="G62" s="362">
        <v>3409</v>
      </c>
      <c r="H62" s="362">
        <v>1602</v>
      </c>
      <c r="I62" s="362">
        <v>1807</v>
      </c>
      <c r="J62" s="362" t="s">
        <v>21</v>
      </c>
      <c r="K62" s="362">
        <v>100</v>
      </c>
      <c r="L62" s="356" t="s">
        <v>1234</v>
      </c>
    </row>
    <row r="63" spans="1:22" ht="15.75">
      <c r="A63" s="421" t="s">
        <v>1625</v>
      </c>
      <c r="B63" s="292" t="s">
        <v>1231</v>
      </c>
      <c r="C63" s="361">
        <v>227072</v>
      </c>
      <c r="D63" s="362">
        <v>256101</v>
      </c>
      <c r="E63" s="362">
        <v>256101</v>
      </c>
      <c r="F63" s="362" t="s">
        <v>21</v>
      </c>
      <c r="G63" s="362" t="s">
        <v>21</v>
      </c>
      <c r="H63" s="362" t="s">
        <v>21</v>
      </c>
      <c r="I63" s="362" t="s">
        <v>21</v>
      </c>
      <c r="J63" s="362" t="s">
        <v>21</v>
      </c>
      <c r="K63" s="362">
        <v>87847</v>
      </c>
      <c r="L63" s="381" t="s">
        <v>727</v>
      </c>
    </row>
    <row r="64" spans="1:22" ht="15.95" customHeight="1">
      <c r="A64" s="1422" t="s">
        <v>105</v>
      </c>
      <c r="B64" s="292" t="s">
        <v>1337</v>
      </c>
      <c r="C64" s="361" t="s">
        <v>21</v>
      </c>
      <c r="D64" s="362" t="s">
        <v>21</v>
      </c>
      <c r="E64" s="362" t="s">
        <v>21</v>
      </c>
      <c r="F64" s="362" t="s">
        <v>21</v>
      </c>
      <c r="G64" s="362" t="s">
        <v>21</v>
      </c>
      <c r="H64" s="362" t="s">
        <v>21</v>
      </c>
      <c r="I64" s="362" t="s">
        <v>21</v>
      </c>
      <c r="J64" s="362" t="s">
        <v>21</v>
      </c>
      <c r="K64" s="362" t="s">
        <v>21</v>
      </c>
      <c r="L64" s="356" t="s">
        <v>1626</v>
      </c>
      <c r="M64" s="1408"/>
      <c r="O64" s="1408"/>
      <c r="P64" s="254"/>
      <c r="Q64" s="254"/>
      <c r="R64" s="254"/>
      <c r="S64" s="1424"/>
      <c r="T64" s="1408"/>
      <c r="U64" s="1408"/>
      <c r="V64" s="1408"/>
    </row>
    <row r="65" spans="1:12" ht="12.95" customHeight="1">
      <c r="A65" s="1425"/>
      <c r="B65" s="292"/>
      <c r="C65" s="382"/>
      <c r="D65" s="367"/>
      <c r="E65" s="367"/>
      <c r="F65" s="367"/>
      <c r="G65" s="367"/>
      <c r="H65" s="367"/>
      <c r="I65" s="367"/>
      <c r="J65" s="367"/>
      <c r="K65" s="367"/>
      <c r="L65" s="381"/>
    </row>
    <row r="66" spans="1:12" ht="15">
      <c r="A66" s="1415" t="s">
        <v>76</v>
      </c>
      <c r="B66" s="292" t="s">
        <v>1337</v>
      </c>
      <c r="C66" s="347">
        <v>1396264</v>
      </c>
      <c r="D66" s="348">
        <v>1370645</v>
      </c>
      <c r="E66" s="348">
        <v>903695</v>
      </c>
      <c r="F66" s="348">
        <v>382434</v>
      </c>
      <c r="G66" s="348">
        <v>84517</v>
      </c>
      <c r="H66" s="348">
        <v>57313</v>
      </c>
      <c r="I66" s="348">
        <v>27204</v>
      </c>
      <c r="J66" s="348" t="s">
        <v>21</v>
      </c>
      <c r="K66" s="348">
        <v>106587</v>
      </c>
      <c r="L66" s="360" t="s">
        <v>1237</v>
      </c>
    </row>
    <row r="67" spans="1:12" ht="14.1" customHeight="1">
      <c r="A67" s="1415"/>
      <c r="B67" s="292" t="s">
        <v>1226</v>
      </c>
      <c r="C67" s="378"/>
      <c r="D67" s="379"/>
      <c r="E67" s="379"/>
      <c r="F67" s="379"/>
      <c r="G67" s="379"/>
      <c r="H67" s="379"/>
      <c r="I67" s="379"/>
      <c r="J67" s="379"/>
      <c r="K67" s="379"/>
      <c r="L67" s="360" t="s">
        <v>1617</v>
      </c>
    </row>
    <row r="68" spans="1:12" ht="15.75">
      <c r="A68" s="421" t="s">
        <v>106</v>
      </c>
      <c r="B68" s="292" t="s">
        <v>1233</v>
      </c>
      <c r="C68" s="361">
        <v>1298361</v>
      </c>
      <c r="D68" s="362">
        <v>1259699</v>
      </c>
      <c r="E68" s="362">
        <v>1259699</v>
      </c>
      <c r="F68" s="362" t="s">
        <v>21</v>
      </c>
      <c r="G68" s="362" t="s">
        <v>21</v>
      </c>
      <c r="H68" s="362" t="s">
        <v>21</v>
      </c>
      <c r="I68" s="362" t="s">
        <v>21</v>
      </c>
      <c r="J68" s="362" t="s">
        <v>21</v>
      </c>
      <c r="K68" s="362">
        <v>159462</v>
      </c>
      <c r="L68" s="381" t="s">
        <v>1631</v>
      </c>
    </row>
    <row r="69" spans="1:12" ht="15.75">
      <c r="A69" s="421" t="s">
        <v>82</v>
      </c>
      <c r="B69" s="292" t="s">
        <v>1231</v>
      </c>
      <c r="C69" s="361">
        <v>14170</v>
      </c>
      <c r="D69" s="362">
        <v>14190</v>
      </c>
      <c r="E69" s="362">
        <v>11479</v>
      </c>
      <c r="F69" s="362">
        <v>1497</v>
      </c>
      <c r="G69" s="362">
        <v>1214</v>
      </c>
      <c r="H69" s="362">
        <v>1214</v>
      </c>
      <c r="I69" s="362" t="s">
        <v>21</v>
      </c>
      <c r="J69" s="362" t="s">
        <v>21</v>
      </c>
      <c r="K69" s="362">
        <v>262</v>
      </c>
      <c r="L69" s="356" t="s">
        <v>1251</v>
      </c>
    </row>
    <row r="70" spans="1:12" ht="15.75">
      <c r="A70" s="421" t="s">
        <v>1243</v>
      </c>
      <c r="B70" s="281" t="s">
        <v>1632</v>
      </c>
      <c r="C70" s="361">
        <v>437933</v>
      </c>
      <c r="D70" s="362">
        <v>437933</v>
      </c>
      <c r="E70" s="362">
        <v>37175</v>
      </c>
      <c r="F70" s="362">
        <v>329029</v>
      </c>
      <c r="G70" s="362">
        <v>71729</v>
      </c>
      <c r="H70" s="362">
        <v>48592</v>
      </c>
      <c r="I70" s="362">
        <v>23137</v>
      </c>
      <c r="J70" s="362" t="s">
        <v>22</v>
      </c>
      <c r="K70" s="362" t="s">
        <v>22</v>
      </c>
      <c r="L70" s="380" t="s">
        <v>1244</v>
      </c>
    </row>
    <row r="71" spans="1:12" ht="15.75">
      <c r="A71" s="421" t="s">
        <v>1245</v>
      </c>
      <c r="B71" s="292" t="s">
        <v>1231</v>
      </c>
      <c r="C71" s="361">
        <v>474387</v>
      </c>
      <c r="D71" s="362">
        <v>474385</v>
      </c>
      <c r="E71" s="362">
        <v>38303</v>
      </c>
      <c r="F71" s="362">
        <v>358113</v>
      </c>
      <c r="G71" s="362">
        <v>77969</v>
      </c>
      <c r="H71" s="362">
        <v>52354</v>
      </c>
      <c r="I71" s="362">
        <v>25615</v>
      </c>
      <c r="J71" s="362" t="s">
        <v>22</v>
      </c>
      <c r="K71" s="362" t="s">
        <v>22</v>
      </c>
      <c r="L71" s="380" t="s">
        <v>1206</v>
      </c>
    </row>
    <row r="72" spans="1:12" ht="15.75">
      <c r="A72" s="421" t="s">
        <v>109</v>
      </c>
      <c r="B72" s="292" t="s">
        <v>1233</v>
      </c>
      <c r="C72" s="361" t="s">
        <v>21</v>
      </c>
      <c r="D72" s="362" t="s">
        <v>21</v>
      </c>
      <c r="E72" s="362" t="s">
        <v>21</v>
      </c>
      <c r="F72" s="362" t="s">
        <v>21</v>
      </c>
      <c r="G72" s="362" t="s">
        <v>21</v>
      </c>
      <c r="H72" s="362" t="s">
        <v>21</v>
      </c>
      <c r="I72" s="362" t="s">
        <v>21</v>
      </c>
      <c r="J72" s="362" t="s">
        <v>21</v>
      </c>
      <c r="K72" s="362" t="s">
        <v>21</v>
      </c>
      <c r="L72" s="356" t="s">
        <v>1341</v>
      </c>
    </row>
    <row r="73" spans="1:12" ht="15.75">
      <c r="A73" s="1430" t="s">
        <v>1252</v>
      </c>
      <c r="B73" s="427" t="s">
        <v>1231</v>
      </c>
      <c r="C73" s="364">
        <v>13534</v>
      </c>
      <c r="D73" s="365">
        <v>13574</v>
      </c>
      <c r="E73" s="365">
        <v>13574</v>
      </c>
      <c r="F73" s="365" t="s">
        <v>21</v>
      </c>
      <c r="G73" s="365" t="s">
        <v>21</v>
      </c>
      <c r="H73" s="365" t="s">
        <v>21</v>
      </c>
      <c r="I73" s="365" t="s">
        <v>21</v>
      </c>
      <c r="J73" s="365" t="s">
        <v>21</v>
      </c>
      <c r="K73" s="365">
        <v>424</v>
      </c>
      <c r="L73" s="298" t="s">
        <v>1208</v>
      </c>
    </row>
  </sheetData>
  <mergeCells count="7">
    <mergeCell ref="L47:L48"/>
    <mergeCell ref="A6:C6"/>
    <mergeCell ref="G6:I6"/>
    <mergeCell ref="G10:I10"/>
    <mergeCell ref="A11:A12"/>
    <mergeCell ref="L11:L12"/>
    <mergeCell ref="G46:I46"/>
  </mergeCells>
  <phoneticPr fontId="99"/>
  <printOptions horizontalCentered="1"/>
  <pageMargins left="0.59055118110236227" right="0.59055118110236227" top="0.39370078740157483" bottom="0.39370078740157483" header="0" footer="0"/>
  <pageSetup paperSize="9" scale="75" firstPageNumber="12" orientation="portrait" useFirstPageNumber="1" r:id="rId1"/>
  <headerFooter alignWithMargins="0">
    <oddFooter>&amp;C&amp;"ＭＳ Ｐ明朝,標準"&amp;16－&amp;P－</oddFooter>
  </headerFooter>
  <colBreaks count="1" manualBreakCount="1">
    <brk id="6" max="7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M73"/>
  <sheetViews>
    <sheetView zoomScaleNormal="100" zoomScaleSheetLayoutView="85" workbookViewId="0"/>
  </sheetViews>
  <sheetFormatPr defaultColWidth="9" defaultRowHeight="13.5"/>
  <cols>
    <col min="1" max="1" width="30.625" style="209" customWidth="1"/>
    <col min="2" max="2" width="8.375" style="209" customWidth="1"/>
    <col min="3" max="6" width="17.75" style="209" customWidth="1"/>
    <col min="7" max="9" width="16.625" style="209" customWidth="1"/>
    <col min="10" max="11" width="15.75" style="209" customWidth="1"/>
    <col min="12" max="12" width="15" style="209" customWidth="1"/>
    <col min="13" max="13" width="16" style="209" customWidth="1"/>
    <col min="14" max="21" width="9" style="209"/>
    <col min="22" max="22" width="9.125" style="209" bestFit="1" customWidth="1"/>
    <col min="23" max="16384" width="9" style="209"/>
  </cols>
  <sheetData>
    <row r="1" spans="1:13" s="385" customFormat="1" ht="15" customHeight="1">
      <c r="A1" s="2138" t="s">
        <v>776</v>
      </c>
      <c r="B1" s="383"/>
      <c r="C1" s="384"/>
      <c r="K1" s="383"/>
      <c r="L1" s="383"/>
      <c r="M1" s="2139" t="s">
        <v>776</v>
      </c>
    </row>
    <row r="2" spans="1:13" ht="15">
      <c r="A2" s="387"/>
      <c r="B2" s="387"/>
      <c r="C2" s="115"/>
      <c r="L2" s="388"/>
    </row>
    <row r="3" spans="1:13" ht="15">
      <c r="L3" s="388"/>
    </row>
    <row r="4" spans="1:13" ht="15">
      <c r="J4" s="387"/>
      <c r="L4" s="388"/>
    </row>
    <row r="5" spans="1:13" ht="18.75">
      <c r="A5" s="2143" t="s">
        <v>113</v>
      </c>
      <c r="B5" s="390" t="s">
        <v>1345</v>
      </c>
      <c r="J5" s="35"/>
      <c r="K5" s="35"/>
      <c r="L5" s="14"/>
    </row>
    <row r="6" spans="1:13" ht="15.75">
      <c r="A6" s="2533" t="s">
        <v>1254</v>
      </c>
      <c r="B6" s="391"/>
      <c r="C6" s="392"/>
      <c r="D6" s="393"/>
      <c r="E6" s="1086" t="s">
        <v>114</v>
      </c>
      <c r="F6" s="395"/>
      <c r="G6" s="1086" t="s">
        <v>115</v>
      </c>
      <c r="H6" s="395" t="s">
        <v>1228</v>
      </c>
      <c r="I6" s="392"/>
      <c r="J6" s="392"/>
      <c r="K6" s="396"/>
      <c r="L6" s="2536" t="s">
        <v>1346</v>
      </c>
      <c r="M6" s="2537"/>
    </row>
    <row r="7" spans="1:13" ht="16.5" customHeight="1">
      <c r="A7" s="2534"/>
      <c r="B7" s="2144" t="s">
        <v>1229</v>
      </c>
      <c r="C7" s="2145" t="s">
        <v>96</v>
      </c>
      <c r="D7" s="1709" t="s">
        <v>97</v>
      </c>
      <c r="E7" s="1709" t="s">
        <v>60</v>
      </c>
      <c r="F7" s="1709" t="s">
        <v>735</v>
      </c>
      <c r="G7" s="2542" t="s">
        <v>1347</v>
      </c>
      <c r="H7" s="2543"/>
      <c r="I7" s="2543"/>
      <c r="J7" s="2543"/>
      <c r="K7" s="2544"/>
      <c r="L7" s="2538"/>
      <c r="M7" s="2539"/>
    </row>
    <row r="8" spans="1:13" s="388" customFormat="1" ht="15.75">
      <c r="A8" s="2534"/>
      <c r="B8" s="399"/>
      <c r="C8" s="400"/>
      <c r="D8" s="401"/>
      <c r="E8" s="402"/>
      <c r="F8" s="909" t="s">
        <v>61</v>
      </c>
      <c r="G8" s="2545" t="s">
        <v>718</v>
      </c>
      <c r="H8" s="2546"/>
      <c r="I8" s="2546"/>
      <c r="J8" s="2546"/>
      <c r="K8" s="2547"/>
      <c r="L8" s="2538"/>
      <c r="M8" s="2539"/>
    </row>
    <row r="9" spans="1:13" s="388" customFormat="1" ht="15.75">
      <c r="A9" s="2534"/>
      <c r="B9" s="399"/>
      <c r="C9" s="400"/>
      <c r="D9" s="401"/>
      <c r="E9" s="403"/>
      <c r="F9" s="401" t="s">
        <v>1348</v>
      </c>
      <c r="G9" s="1709" t="s">
        <v>767</v>
      </c>
      <c r="H9" s="909" t="s">
        <v>768</v>
      </c>
      <c r="I9" s="2145" t="s">
        <v>119</v>
      </c>
      <c r="J9" s="2146" t="s">
        <v>769</v>
      </c>
      <c r="K9" s="2428"/>
      <c r="L9" s="2538"/>
      <c r="M9" s="2539"/>
    </row>
    <row r="10" spans="1:13" s="388" customFormat="1" ht="15.75">
      <c r="A10" s="2534"/>
      <c r="B10" s="399" t="s">
        <v>1576</v>
      </c>
      <c r="C10" s="400" t="s">
        <v>101</v>
      </c>
      <c r="D10" s="401" t="s">
        <v>1578</v>
      </c>
      <c r="E10" s="403" t="s">
        <v>1615</v>
      </c>
      <c r="F10" s="401" t="s">
        <v>102</v>
      </c>
      <c r="G10" s="401"/>
      <c r="H10" s="406"/>
      <c r="I10" s="400" t="s">
        <v>1633</v>
      </c>
      <c r="J10" s="407"/>
      <c r="K10" s="14"/>
      <c r="L10" s="2538"/>
      <c r="M10" s="2539"/>
    </row>
    <row r="11" spans="1:13" s="388" customFormat="1" ht="15.75">
      <c r="A11" s="2535"/>
      <c r="B11" s="408"/>
      <c r="C11" s="14"/>
      <c r="D11" s="404"/>
      <c r="E11" s="409"/>
      <c r="F11" s="411"/>
      <c r="G11" s="411" t="s">
        <v>1578</v>
      </c>
      <c r="H11" s="406" t="s">
        <v>1634</v>
      </c>
      <c r="I11" s="400" t="s">
        <v>1635</v>
      </c>
      <c r="J11" s="2147" t="s">
        <v>1636</v>
      </c>
      <c r="K11" s="2148"/>
      <c r="L11" s="2540"/>
      <c r="M11" s="2541"/>
    </row>
    <row r="12" spans="1:13" ht="15">
      <c r="A12" s="2149" t="s">
        <v>65</v>
      </c>
      <c r="B12" s="413" t="s">
        <v>1337</v>
      </c>
      <c r="C12" s="414">
        <v>205893</v>
      </c>
      <c r="D12" s="415">
        <v>13820378</v>
      </c>
      <c r="E12" s="415">
        <v>4131169</v>
      </c>
      <c r="F12" s="415">
        <v>1906879</v>
      </c>
      <c r="G12" s="415">
        <v>7782331</v>
      </c>
      <c r="H12" s="415">
        <v>887221</v>
      </c>
      <c r="I12" s="415">
        <v>6539408</v>
      </c>
      <c r="J12" s="415">
        <v>355702</v>
      </c>
      <c r="K12" s="2150"/>
      <c r="L12" s="417" t="s">
        <v>1616</v>
      </c>
      <c r="M12" s="419"/>
    </row>
    <row r="13" spans="1:13" ht="15.75">
      <c r="A13" s="2151"/>
      <c r="B13" s="413"/>
      <c r="C13" s="418"/>
      <c r="D13" s="419"/>
      <c r="E13" s="419"/>
      <c r="F13" s="419"/>
      <c r="G13" s="419"/>
      <c r="H13" s="419"/>
      <c r="I13" s="419"/>
      <c r="J13" s="2152"/>
      <c r="K13" s="2153"/>
      <c r="L13" s="417" t="s">
        <v>1617</v>
      </c>
      <c r="M13" s="1431"/>
    </row>
    <row r="14" spans="1:13" ht="15">
      <c r="A14" s="2149" t="s">
        <v>66</v>
      </c>
      <c r="B14" s="413" t="s">
        <v>1231</v>
      </c>
      <c r="C14" s="420" t="s">
        <v>21</v>
      </c>
      <c r="D14" s="416">
        <v>13464996</v>
      </c>
      <c r="E14" s="416">
        <v>4033807</v>
      </c>
      <c r="F14" s="416">
        <v>1859104</v>
      </c>
      <c r="G14" s="416">
        <v>7572085</v>
      </c>
      <c r="H14" s="416">
        <v>790372</v>
      </c>
      <c r="I14" s="416">
        <v>6431334</v>
      </c>
      <c r="J14" s="416">
        <v>350378</v>
      </c>
      <c r="K14" s="2154"/>
      <c r="L14" s="417" t="s">
        <v>1619</v>
      </c>
      <c r="M14" s="419"/>
    </row>
    <row r="15" spans="1:13" ht="15">
      <c r="A15" s="2155"/>
      <c r="B15" s="413"/>
      <c r="C15" s="418"/>
      <c r="D15" s="419"/>
      <c r="E15" s="419"/>
      <c r="F15" s="419"/>
      <c r="G15" s="419"/>
      <c r="H15" s="419"/>
      <c r="I15" s="419"/>
      <c r="J15" s="416"/>
      <c r="K15" s="2156"/>
      <c r="L15" s="417" t="s">
        <v>1617</v>
      </c>
      <c r="M15" s="1431"/>
    </row>
    <row r="16" spans="1:13" ht="15.75">
      <c r="A16" s="1422" t="s">
        <v>1637</v>
      </c>
      <c r="B16" s="292" t="s">
        <v>1231</v>
      </c>
      <c r="C16" s="422" t="s">
        <v>22</v>
      </c>
      <c r="D16" s="423">
        <v>247</v>
      </c>
      <c r="E16" s="423" t="s">
        <v>22</v>
      </c>
      <c r="F16" s="423" t="s">
        <v>22</v>
      </c>
      <c r="G16" s="423">
        <v>247</v>
      </c>
      <c r="H16" s="423" t="s">
        <v>22</v>
      </c>
      <c r="I16" s="423" t="s">
        <v>22</v>
      </c>
      <c r="J16" s="423">
        <v>247</v>
      </c>
      <c r="K16" s="2157"/>
      <c r="L16" s="14" t="s">
        <v>720</v>
      </c>
      <c r="M16" s="419"/>
    </row>
    <row r="17" spans="1:13" ht="15.75">
      <c r="A17" s="1422" t="s">
        <v>1638</v>
      </c>
      <c r="B17" s="292" t="s">
        <v>1231</v>
      </c>
      <c r="C17" s="422" t="s">
        <v>22</v>
      </c>
      <c r="D17" s="423">
        <v>146646</v>
      </c>
      <c r="E17" s="423" t="s">
        <v>21</v>
      </c>
      <c r="F17" s="423">
        <v>2909</v>
      </c>
      <c r="G17" s="423">
        <v>143737</v>
      </c>
      <c r="H17" s="423">
        <v>122538</v>
      </c>
      <c r="I17" s="423">
        <v>21199</v>
      </c>
      <c r="J17" s="423" t="s">
        <v>21</v>
      </c>
      <c r="K17" s="2157"/>
      <c r="L17" s="14" t="s">
        <v>1414</v>
      </c>
      <c r="M17" s="419"/>
    </row>
    <row r="18" spans="1:13" ht="15.75">
      <c r="A18" s="1422" t="s">
        <v>1639</v>
      </c>
      <c r="B18" s="292" t="s">
        <v>1231</v>
      </c>
      <c r="C18" s="422" t="s">
        <v>22</v>
      </c>
      <c r="D18" s="423">
        <v>51805</v>
      </c>
      <c r="E18" s="423">
        <v>9053</v>
      </c>
      <c r="F18" s="423">
        <v>42199</v>
      </c>
      <c r="G18" s="423">
        <v>553</v>
      </c>
      <c r="H18" s="423" t="s">
        <v>21</v>
      </c>
      <c r="I18" s="423">
        <v>471</v>
      </c>
      <c r="J18" s="423">
        <v>82</v>
      </c>
      <c r="K18" s="2157"/>
      <c r="L18" s="14" t="s">
        <v>719</v>
      </c>
      <c r="M18" s="419"/>
    </row>
    <row r="19" spans="1:13" ht="15.75">
      <c r="A19" s="1422" t="s">
        <v>1640</v>
      </c>
      <c r="B19" s="292" t="s">
        <v>1231</v>
      </c>
      <c r="C19" s="422" t="s">
        <v>22</v>
      </c>
      <c r="D19" s="423">
        <v>1748</v>
      </c>
      <c r="E19" s="423" t="s">
        <v>21</v>
      </c>
      <c r="F19" s="423" t="s">
        <v>21</v>
      </c>
      <c r="G19" s="423">
        <v>1748</v>
      </c>
      <c r="H19" s="423" t="s">
        <v>21</v>
      </c>
      <c r="I19" s="423">
        <v>1081</v>
      </c>
      <c r="J19" s="423">
        <v>667</v>
      </c>
      <c r="K19" s="2157"/>
      <c r="L19" s="14" t="s">
        <v>1177</v>
      </c>
      <c r="M19" s="419"/>
    </row>
    <row r="20" spans="1:13" ht="15.75">
      <c r="A20" s="1422" t="s">
        <v>1641</v>
      </c>
      <c r="B20" s="292" t="s">
        <v>1231</v>
      </c>
      <c r="C20" s="422" t="s">
        <v>22</v>
      </c>
      <c r="D20" s="423">
        <v>1579068</v>
      </c>
      <c r="E20" s="423">
        <v>1312941</v>
      </c>
      <c r="F20" s="423">
        <v>27086</v>
      </c>
      <c r="G20" s="423">
        <v>239041</v>
      </c>
      <c r="H20" s="423" t="s">
        <v>21</v>
      </c>
      <c r="I20" s="423">
        <v>227948</v>
      </c>
      <c r="J20" s="423">
        <v>11093</v>
      </c>
      <c r="K20" s="2157"/>
      <c r="L20" s="424" t="s">
        <v>1349</v>
      </c>
      <c r="M20" s="35"/>
    </row>
    <row r="21" spans="1:13" ht="15.75">
      <c r="A21" s="1422" t="s">
        <v>1342</v>
      </c>
      <c r="B21" s="292" t="s">
        <v>1231</v>
      </c>
      <c r="C21" s="422" t="s">
        <v>22</v>
      </c>
      <c r="D21" s="423">
        <v>31822</v>
      </c>
      <c r="E21" s="423">
        <v>17386</v>
      </c>
      <c r="F21" s="423">
        <v>7669</v>
      </c>
      <c r="G21" s="423">
        <v>6767</v>
      </c>
      <c r="H21" s="423" t="s">
        <v>21</v>
      </c>
      <c r="I21" s="423">
        <v>5556</v>
      </c>
      <c r="J21" s="423">
        <v>1211</v>
      </c>
      <c r="K21" s="2157"/>
      <c r="L21" s="424" t="s">
        <v>1350</v>
      </c>
      <c r="M21" s="35"/>
    </row>
    <row r="22" spans="1:13" ht="15.75">
      <c r="A22" s="1422" t="s">
        <v>1642</v>
      </c>
      <c r="B22" s="292" t="s">
        <v>1231</v>
      </c>
      <c r="C22" s="422" t="s">
        <v>22</v>
      </c>
      <c r="D22" s="423">
        <v>1547246</v>
      </c>
      <c r="E22" s="423">
        <v>1295555</v>
      </c>
      <c r="F22" s="423">
        <v>19417</v>
      </c>
      <c r="G22" s="423">
        <v>232274</v>
      </c>
      <c r="H22" s="423" t="s">
        <v>21</v>
      </c>
      <c r="I22" s="423">
        <v>222392</v>
      </c>
      <c r="J22" s="423">
        <v>9882</v>
      </c>
      <c r="K22" s="2157"/>
      <c r="L22" s="424" t="s">
        <v>1643</v>
      </c>
      <c r="M22" s="35"/>
    </row>
    <row r="23" spans="1:13" ht="15.75">
      <c r="A23" s="1422" t="s">
        <v>112</v>
      </c>
      <c r="B23" s="292" t="s">
        <v>1231</v>
      </c>
      <c r="C23" s="422" t="s">
        <v>22</v>
      </c>
      <c r="D23" s="423">
        <v>136940</v>
      </c>
      <c r="E23" s="423">
        <v>136940</v>
      </c>
      <c r="F23" s="423" t="s">
        <v>21</v>
      </c>
      <c r="G23" s="423" t="s">
        <v>21</v>
      </c>
      <c r="H23" s="423" t="s">
        <v>21</v>
      </c>
      <c r="I23" s="423" t="s">
        <v>21</v>
      </c>
      <c r="J23" s="423" t="s">
        <v>21</v>
      </c>
      <c r="K23" s="2157"/>
      <c r="L23" s="424" t="s">
        <v>1181</v>
      </c>
      <c r="M23" s="419"/>
    </row>
    <row r="24" spans="1:13" ht="15.75">
      <c r="A24" s="1422" t="s">
        <v>1644</v>
      </c>
      <c r="B24" s="292" t="s">
        <v>1233</v>
      </c>
      <c r="C24" s="422" t="s">
        <v>22</v>
      </c>
      <c r="D24" s="423">
        <v>400800</v>
      </c>
      <c r="E24" s="423">
        <v>7725</v>
      </c>
      <c r="F24" s="423">
        <v>131289</v>
      </c>
      <c r="G24" s="423">
        <v>261786</v>
      </c>
      <c r="H24" s="423">
        <v>218100</v>
      </c>
      <c r="I24" s="423">
        <v>43632</v>
      </c>
      <c r="J24" s="423">
        <v>54</v>
      </c>
      <c r="K24" s="2157"/>
      <c r="L24" s="14" t="s">
        <v>1234</v>
      </c>
      <c r="M24" s="419"/>
    </row>
    <row r="25" spans="1:13" ht="18">
      <c r="A25" s="1422" t="s">
        <v>121</v>
      </c>
      <c r="B25" s="292" t="s">
        <v>738</v>
      </c>
      <c r="C25" s="422" t="s">
        <v>22</v>
      </c>
      <c r="D25" s="423">
        <v>8121235</v>
      </c>
      <c r="E25" s="423">
        <v>1278750</v>
      </c>
      <c r="F25" s="423">
        <v>944494</v>
      </c>
      <c r="G25" s="423">
        <v>5897991</v>
      </c>
      <c r="H25" s="423">
        <v>342776</v>
      </c>
      <c r="I25" s="423">
        <v>5264373</v>
      </c>
      <c r="J25" s="423">
        <v>290842</v>
      </c>
      <c r="K25" s="2157"/>
      <c r="L25" s="424" t="s">
        <v>1235</v>
      </c>
      <c r="M25" s="419"/>
    </row>
    <row r="26" spans="1:13" ht="15.75">
      <c r="A26" s="1422" t="s">
        <v>1645</v>
      </c>
      <c r="B26" s="292" t="s">
        <v>1233</v>
      </c>
      <c r="C26" s="422" t="s">
        <v>22</v>
      </c>
      <c r="D26" s="423">
        <v>595237</v>
      </c>
      <c r="E26" s="423">
        <v>595237</v>
      </c>
      <c r="F26" s="423" t="s">
        <v>21</v>
      </c>
      <c r="G26" s="423" t="s">
        <v>21</v>
      </c>
      <c r="H26" s="423" t="s">
        <v>21</v>
      </c>
      <c r="I26" s="423" t="s">
        <v>21</v>
      </c>
      <c r="J26" s="423" t="s">
        <v>21</v>
      </c>
      <c r="K26" s="2157"/>
      <c r="L26" s="78" t="s">
        <v>727</v>
      </c>
      <c r="M26" s="419"/>
    </row>
    <row r="27" spans="1:13" ht="15.75">
      <c r="A27" s="1422" t="s">
        <v>1646</v>
      </c>
      <c r="B27" s="292" t="s">
        <v>1231</v>
      </c>
      <c r="C27" s="422" t="s">
        <v>22</v>
      </c>
      <c r="D27" s="423">
        <v>967703</v>
      </c>
      <c r="E27" s="423">
        <v>476011</v>
      </c>
      <c r="F27" s="423">
        <v>491692</v>
      </c>
      <c r="G27" s="423" t="s">
        <v>21</v>
      </c>
      <c r="H27" s="423" t="s">
        <v>21</v>
      </c>
      <c r="I27" s="423" t="s">
        <v>21</v>
      </c>
      <c r="J27" s="423" t="s">
        <v>21</v>
      </c>
      <c r="K27" s="2157"/>
      <c r="L27" s="78" t="s">
        <v>1201</v>
      </c>
      <c r="M27" s="419"/>
    </row>
    <row r="28" spans="1:13" ht="15.75">
      <c r="A28" s="1422" t="s">
        <v>105</v>
      </c>
      <c r="B28" s="292" t="s">
        <v>1337</v>
      </c>
      <c r="C28" s="422" t="s">
        <v>21</v>
      </c>
      <c r="D28" s="423" t="s">
        <v>21</v>
      </c>
      <c r="E28" s="423" t="s">
        <v>21</v>
      </c>
      <c r="F28" s="423" t="s">
        <v>21</v>
      </c>
      <c r="G28" s="423" t="s">
        <v>21</v>
      </c>
      <c r="H28" s="423" t="s">
        <v>21</v>
      </c>
      <c r="I28" s="423" t="s">
        <v>21</v>
      </c>
      <c r="J28" s="423" t="s">
        <v>21</v>
      </c>
      <c r="K28" s="2157"/>
      <c r="L28" s="78" t="s">
        <v>1236</v>
      </c>
      <c r="M28" s="419"/>
    </row>
    <row r="29" spans="1:13" ht="15.75">
      <c r="A29" s="2158"/>
      <c r="B29" s="413"/>
      <c r="C29" s="418"/>
      <c r="D29" s="419"/>
      <c r="E29" s="419"/>
      <c r="F29" s="419"/>
      <c r="G29" s="419"/>
      <c r="H29" s="419"/>
      <c r="I29" s="419"/>
      <c r="J29" s="416"/>
      <c r="K29" s="2153"/>
      <c r="L29" s="424"/>
      <c r="M29" s="486"/>
    </row>
    <row r="30" spans="1:13" ht="15">
      <c r="A30" s="2149" t="s">
        <v>76</v>
      </c>
      <c r="B30" s="413" t="s">
        <v>1337</v>
      </c>
      <c r="C30" s="420">
        <v>205893</v>
      </c>
      <c r="D30" s="416">
        <v>355382</v>
      </c>
      <c r="E30" s="416">
        <v>97362</v>
      </c>
      <c r="F30" s="416">
        <v>47774</v>
      </c>
      <c r="G30" s="416">
        <v>210246</v>
      </c>
      <c r="H30" s="416">
        <v>96849</v>
      </c>
      <c r="I30" s="416">
        <v>108074</v>
      </c>
      <c r="J30" s="416">
        <v>5323</v>
      </c>
      <c r="K30" s="2154"/>
      <c r="L30" s="417" t="s">
        <v>1237</v>
      </c>
      <c r="M30" s="419"/>
    </row>
    <row r="31" spans="1:13" ht="15">
      <c r="A31" s="2155"/>
      <c r="B31" s="413"/>
      <c r="C31" s="418"/>
      <c r="D31" s="419"/>
      <c r="E31" s="419"/>
      <c r="F31" s="419"/>
      <c r="G31" s="419"/>
      <c r="H31" s="419"/>
      <c r="I31" s="419"/>
      <c r="J31" s="416"/>
      <c r="K31" s="2153"/>
      <c r="L31" s="417" t="s">
        <v>1248</v>
      </c>
      <c r="M31" s="1431"/>
    </row>
    <row r="32" spans="1:13" ht="15.75">
      <c r="A32" s="1422" t="s">
        <v>1423</v>
      </c>
      <c r="B32" s="292" t="s">
        <v>1233</v>
      </c>
      <c r="C32" s="422" t="s">
        <v>21</v>
      </c>
      <c r="D32" s="423">
        <v>120864</v>
      </c>
      <c r="E32" s="423">
        <v>120864</v>
      </c>
      <c r="F32" s="423" t="s">
        <v>21</v>
      </c>
      <c r="G32" s="423" t="s">
        <v>21</v>
      </c>
      <c r="H32" s="423" t="s">
        <v>21</v>
      </c>
      <c r="I32" s="423" t="s">
        <v>21</v>
      </c>
      <c r="J32" s="423" t="s">
        <v>21</v>
      </c>
      <c r="K32" s="2157"/>
      <c r="L32" s="14" t="s">
        <v>1203</v>
      </c>
      <c r="M32" s="419"/>
    </row>
    <row r="33" spans="1:13" ht="18">
      <c r="A33" s="1422" t="s">
        <v>107</v>
      </c>
      <c r="B33" s="292" t="s">
        <v>738</v>
      </c>
      <c r="C33" s="422" t="s">
        <v>21</v>
      </c>
      <c r="D33" s="423">
        <v>61588</v>
      </c>
      <c r="E33" s="423">
        <v>3851</v>
      </c>
      <c r="F33" s="423" t="s">
        <v>21</v>
      </c>
      <c r="G33" s="423">
        <v>57737</v>
      </c>
      <c r="H33" s="423">
        <v>19029</v>
      </c>
      <c r="I33" s="423">
        <v>35905</v>
      </c>
      <c r="J33" s="423">
        <v>2803</v>
      </c>
      <c r="K33" s="2157"/>
      <c r="L33" s="424" t="s">
        <v>1242</v>
      </c>
      <c r="M33" s="419"/>
    </row>
    <row r="34" spans="1:13" ht="15.75">
      <c r="A34" s="1422" t="s">
        <v>1424</v>
      </c>
      <c r="B34" s="292" t="s">
        <v>1233</v>
      </c>
      <c r="C34" s="422">
        <v>142486</v>
      </c>
      <c r="D34" s="423">
        <v>142485</v>
      </c>
      <c r="E34" s="423">
        <v>5675</v>
      </c>
      <c r="F34" s="423">
        <v>33862</v>
      </c>
      <c r="G34" s="423">
        <v>102948</v>
      </c>
      <c r="H34" s="423">
        <v>53485</v>
      </c>
      <c r="I34" s="423">
        <v>47996</v>
      </c>
      <c r="J34" s="423">
        <v>1467</v>
      </c>
      <c r="K34" s="2157"/>
      <c r="L34" s="14" t="s">
        <v>1251</v>
      </c>
      <c r="M34" s="419"/>
    </row>
    <row r="35" spans="1:13" ht="18">
      <c r="A35" s="1422" t="s">
        <v>1243</v>
      </c>
      <c r="B35" s="292" t="s">
        <v>738</v>
      </c>
      <c r="C35" s="422">
        <v>4184</v>
      </c>
      <c r="D35" s="423">
        <v>4184</v>
      </c>
      <c r="E35" s="423">
        <v>4096</v>
      </c>
      <c r="F35" s="423" t="s">
        <v>21</v>
      </c>
      <c r="G35" s="423">
        <v>88</v>
      </c>
      <c r="H35" s="423" t="s">
        <v>21</v>
      </c>
      <c r="I35" s="423" t="s">
        <v>21</v>
      </c>
      <c r="J35" s="423">
        <v>88</v>
      </c>
      <c r="K35" s="2157"/>
      <c r="L35" s="424" t="s">
        <v>1244</v>
      </c>
      <c r="M35" s="419"/>
    </row>
    <row r="36" spans="1:13" ht="15.75">
      <c r="A36" s="1422" t="s">
        <v>1245</v>
      </c>
      <c r="B36" s="292" t="s">
        <v>1231</v>
      </c>
      <c r="C36" s="422">
        <v>4582</v>
      </c>
      <c r="D36" s="423">
        <v>4582</v>
      </c>
      <c r="E36" s="423">
        <v>4485</v>
      </c>
      <c r="F36" s="423" t="s">
        <v>21</v>
      </c>
      <c r="G36" s="423">
        <v>97</v>
      </c>
      <c r="H36" s="423" t="s">
        <v>21</v>
      </c>
      <c r="I36" s="423" t="s">
        <v>21</v>
      </c>
      <c r="J36" s="423">
        <v>97</v>
      </c>
      <c r="K36" s="2157"/>
      <c r="L36" s="424" t="s">
        <v>1206</v>
      </c>
      <c r="M36" s="419"/>
    </row>
    <row r="37" spans="1:13" ht="15.75">
      <c r="A37" s="1422" t="s">
        <v>109</v>
      </c>
      <c r="B37" s="292" t="s">
        <v>1233</v>
      </c>
      <c r="C37" s="422" t="s">
        <v>21</v>
      </c>
      <c r="D37" s="423" t="s">
        <v>21</v>
      </c>
      <c r="E37" s="423" t="s">
        <v>21</v>
      </c>
      <c r="F37" s="423" t="s">
        <v>21</v>
      </c>
      <c r="G37" s="423" t="s">
        <v>21</v>
      </c>
      <c r="H37" s="423" t="s">
        <v>21</v>
      </c>
      <c r="I37" s="423" t="s">
        <v>21</v>
      </c>
      <c r="J37" s="423" t="s">
        <v>21</v>
      </c>
      <c r="K37" s="2157"/>
      <c r="L37" s="78" t="s">
        <v>1178</v>
      </c>
      <c r="M37" s="419"/>
    </row>
    <row r="38" spans="1:13" ht="15">
      <c r="A38" s="2159" t="s">
        <v>1252</v>
      </c>
      <c r="B38" s="427" t="s">
        <v>1231</v>
      </c>
      <c r="C38" s="428" t="s">
        <v>21</v>
      </c>
      <c r="D38" s="429" t="s">
        <v>21</v>
      </c>
      <c r="E38" s="429" t="s">
        <v>21</v>
      </c>
      <c r="F38" s="429" t="s">
        <v>21</v>
      </c>
      <c r="G38" s="429" t="s">
        <v>21</v>
      </c>
      <c r="H38" s="429" t="s">
        <v>21</v>
      </c>
      <c r="I38" s="429" t="s">
        <v>21</v>
      </c>
      <c r="J38" s="429" t="s">
        <v>21</v>
      </c>
      <c r="K38" s="2160"/>
      <c r="L38" s="430" t="s">
        <v>1208</v>
      </c>
      <c r="M38" s="1432"/>
    </row>
    <row r="39" spans="1:13" ht="15.75">
      <c r="A39" s="2161"/>
      <c r="B39" s="432"/>
      <c r="C39" s="423"/>
      <c r="D39" s="423"/>
      <c r="E39" s="423"/>
      <c r="F39" s="423"/>
      <c r="G39" s="423"/>
      <c r="H39" s="423"/>
      <c r="I39" s="423"/>
      <c r="J39" s="423"/>
      <c r="K39" s="433"/>
      <c r="L39" s="434"/>
    </row>
    <row r="40" spans="1:13" ht="18.75">
      <c r="A40" s="1111" t="s">
        <v>122</v>
      </c>
      <c r="B40" s="436" t="s">
        <v>1425</v>
      </c>
      <c r="L40" s="388"/>
    </row>
    <row r="41" spans="1:13" s="388" customFormat="1" ht="15.75">
      <c r="A41" s="2533" t="s">
        <v>1254</v>
      </c>
      <c r="B41" s="437"/>
      <c r="C41" s="438"/>
      <c r="D41" s="439"/>
      <c r="E41" s="1086" t="s">
        <v>114</v>
      </c>
      <c r="F41" s="395"/>
      <c r="G41" s="1086" t="s">
        <v>115</v>
      </c>
      <c r="H41" s="395" t="s">
        <v>1228</v>
      </c>
      <c r="I41" s="395"/>
      <c r="J41" s="440"/>
      <c r="K41" s="440"/>
      <c r="L41" s="2536" t="s">
        <v>1346</v>
      </c>
      <c r="M41" s="2537"/>
    </row>
    <row r="42" spans="1:13" s="388" customFormat="1" ht="15.75">
      <c r="A42" s="2534"/>
      <c r="B42" s="2144" t="s">
        <v>1229</v>
      </c>
      <c r="C42" s="2145" t="s">
        <v>777</v>
      </c>
      <c r="D42" s="1709" t="s">
        <v>778</v>
      </c>
      <c r="E42" s="2145" t="s">
        <v>779</v>
      </c>
      <c r="F42" s="1709" t="s">
        <v>735</v>
      </c>
      <c r="G42" s="2162" t="s">
        <v>1347</v>
      </c>
      <c r="H42" s="1433"/>
      <c r="I42" s="730"/>
      <c r="J42" s="909" t="s">
        <v>780</v>
      </c>
      <c r="K42" s="909" t="s">
        <v>781</v>
      </c>
      <c r="L42" s="2538"/>
      <c r="M42" s="2539"/>
    </row>
    <row r="43" spans="1:13" s="388" customFormat="1" ht="15.75">
      <c r="A43" s="2534"/>
      <c r="B43" s="399"/>
      <c r="C43" s="400"/>
      <c r="D43" s="401"/>
      <c r="E43" s="400"/>
      <c r="F43" s="909" t="s">
        <v>61</v>
      </c>
      <c r="G43" s="1434" t="s">
        <v>718</v>
      </c>
      <c r="H43" s="731"/>
      <c r="I43" s="732"/>
      <c r="J43" s="401"/>
      <c r="K43" s="404" t="s">
        <v>1426</v>
      </c>
      <c r="L43" s="2538"/>
      <c r="M43" s="2539"/>
    </row>
    <row r="44" spans="1:13" s="388" customFormat="1" ht="15.75">
      <c r="A44" s="2534"/>
      <c r="B44" s="399"/>
      <c r="C44" s="400"/>
      <c r="D44" s="401"/>
      <c r="E44" s="441"/>
      <c r="F44" s="401" t="s">
        <v>1348</v>
      </c>
      <c r="G44" s="2163" t="s">
        <v>767</v>
      </c>
      <c r="H44" s="1709" t="s">
        <v>119</v>
      </c>
      <c r="I44" s="2164" t="s">
        <v>769</v>
      </c>
      <c r="J44" s="401"/>
      <c r="K44" s="401"/>
      <c r="L44" s="2538"/>
      <c r="M44" s="2539"/>
    </row>
    <row r="45" spans="1:13" s="388" customFormat="1" ht="15.75">
      <c r="A45" s="2534"/>
      <c r="B45" s="399" t="s">
        <v>1576</v>
      </c>
      <c r="C45" s="400" t="s">
        <v>101</v>
      </c>
      <c r="D45" s="401" t="s">
        <v>1578</v>
      </c>
      <c r="E45" s="441" t="s">
        <v>1615</v>
      </c>
      <c r="F45" s="401" t="s">
        <v>102</v>
      </c>
      <c r="G45" s="407"/>
      <c r="H45" s="401" t="s">
        <v>1633</v>
      </c>
      <c r="I45" s="442"/>
      <c r="J45" s="401" t="s">
        <v>1580</v>
      </c>
      <c r="K45" s="401" t="s">
        <v>1581</v>
      </c>
      <c r="L45" s="2538"/>
      <c r="M45" s="2539"/>
    </row>
    <row r="46" spans="1:13" s="388" customFormat="1" ht="15.75">
      <c r="A46" s="2535"/>
      <c r="B46" s="408"/>
      <c r="C46" s="14"/>
      <c r="D46" s="404"/>
      <c r="E46" s="443"/>
      <c r="F46" s="411"/>
      <c r="G46" s="407" t="s">
        <v>1578</v>
      </c>
      <c r="H46" s="401" t="s">
        <v>1635</v>
      </c>
      <c r="I46" s="444" t="s">
        <v>1636</v>
      </c>
      <c r="J46" s="404"/>
      <c r="K46" s="404"/>
      <c r="L46" s="2540"/>
      <c r="M46" s="2541"/>
    </row>
    <row r="47" spans="1:13" ht="15">
      <c r="A47" s="2149" t="s">
        <v>65</v>
      </c>
      <c r="B47" s="413" t="s">
        <v>1337</v>
      </c>
      <c r="C47" s="414">
        <v>454370</v>
      </c>
      <c r="D47" s="415">
        <v>453981</v>
      </c>
      <c r="E47" s="415">
        <v>6724</v>
      </c>
      <c r="F47" s="415">
        <v>27799</v>
      </c>
      <c r="G47" s="415">
        <v>419457</v>
      </c>
      <c r="H47" s="415">
        <v>408089</v>
      </c>
      <c r="I47" s="415">
        <v>11369</v>
      </c>
      <c r="J47" s="415">
        <v>599</v>
      </c>
      <c r="K47" s="445">
        <v>4026</v>
      </c>
      <c r="L47" s="417" t="s">
        <v>1616</v>
      </c>
      <c r="M47" s="35"/>
    </row>
    <row r="48" spans="1:13" ht="15.75">
      <c r="A48" s="2151"/>
      <c r="B48" s="413"/>
      <c r="C48" s="418"/>
      <c r="D48" s="419"/>
      <c r="E48" s="419"/>
      <c r="F48" s="419" t="s">
        <v>126</v>
      </c>
      <c r="G48" s="419"/>
      <c r="H48" s="419"/>
      <c r="I48" s="419"/>
      <c r="J48" s="419"/>
      <c r="K48" s="446"/>
      <c r="L48" s="417" t="s">
        <v>1248</v>
      </c>
      <c r="M48" s="35"/>
    </row>
    <row r="49" spans="1:13" ht="15">
      <c r="A49" s="2149" t="s">
        <v>66</v>
      </c>
      <c r="B49" s="413" t="s">
        <v>1231</v>
      </c>
      <c r="C49" s="420">
        <v>63288</v>
      </c>
      <c r="D49" s="416">
        <v>62891</v>
      </c>
      <c r="E49" s="416">
        <v>41</v>
      </c>
      <c r="F49" s="416">
        <v>45</v>
      </c>
      <c r="G49" s="416">
        <v>62805</v>
      </c>
      <c r="H49" s="416">
        <v>62180</v>
      </c>
      <c r="I49" s="416">
        <v>625</v>
      </c>
      <c r="J49" s="416">
        <v>599</v>
      </c>
      <c r="K49" s="447">
        <v>3996</v>
      </c>
      <c r="L49" s="417" t="s">
        <v>1619</v>
      </c>
      <c r="M49" s="35"/>
    </row>
    <row r="50" spans="1:13" ht="15">
      <c r="A50" s="2155"/>
      <c r="B50" s="413"/>
      <c r="C50" s="418"/>
      <c r="D50" s="419"/>
      <c r="E50" s="419"/>
      <c r="F50" s="419"/>
      <c r="G50" s="419"/>
      <c r="H50" s="419"/>
      <c r="I50" s="419"/>
      <c r="J50" s="419"/>
      <c r="K50" s="446"/>
      <c r="L50" s="417" t="s">
        <v>1248</v>
      </c>
      <c r="M50" s="35"/>
    </row>
    <row r="51" spans="1:13" ht="15.75">
      <c r="A51" s="1422" t="s">
        <v>1637</v>
      </c>
      <c r="B51" s="292" t="s">
        <v>1231</v>
      </c>
      <c r="C51" s="422" t="s">
        <v>21</v>
      </c>
      <c r="D51" s="423" t="s">
        <v>21</v>
      </c>
      <c r="E51" s="423" t="s">
        <v>22</v>
      </c>
      <c r="F51" s="423" t="s">
        <v>22</v>
      </c>
      <c r="G51" s="423" t="s">
        <v>21</v>
      </c>
      <c r="H51" s="423" t="s">
        <v>22</v>
      </c>
      <c r="I51" s="423" t="s">
        <v>21</v>
      </c>
      <c r="J51" s="423" t="s">
        <v>22</v>
      </c>
      <c r="K51" s="448" t="s">
        <v>22</v>
      </c>
      <c r="L51" s="14" t="s">
        <v>720</v>
      </c>
      <c r="M51" s="35"/>
    </row>
    <row r="52" spans="1:13" ht="15.75">
      <c r="A52" s="1422" t="s">
        <v>1639</v>
      </c>
      <c r="B52" s="292" t="s">
        <v>1231</v>
      </c>
      <c r="C52" s="422">
        <v>163</v>
      </c>
      <c r="D52" s="423">
        <v>155</v>
      </c>
      <c r="E52" s="423">
        <v>36</v>
      </c>
      <c r="F52" s="423" t="s">
        <v>21</v>
      </c>
      <c r="G52" s="423">
        <v>119</v>
      </c>
      <c r="H52" s="423">
        <v>56</v>
      </c>
      <c r="I52" s="423">
        <v>63</v>
      </c>
      <c r="J52" s="423" t="s">
        <v>21</v>
      </c>
      <c r="K52" s="448">
        <v>90</v>
      </c>
      <c r="L52" s="14" t="s">
        <v>719</v>
      </c>
      <c r="M52" s="35"/>
    </row>
    <row r="53" spans="1:13" ht="15.75">
      <c r="A53" s="1422" t="s">
        <v>1640</v>
      </c>
      <c r="B53" s="292" t="s">
        <v>1231</v>
      </c>
      <c r="C53" s="422">
        <v>34</v>
      </c>
      <c r="D53" s="423">
        <v>34</v>
      </c>
      <c r="E53" s="423" t="s">
        <v>21</v>
      </c>
      <c r="F53" s="423" t="s">
        <v>21</v>
      </c>
      <c r="G53" s="423">
        <v>34</v>
      </c>
      <c r="H53" s="423">
        <v>12</v>
      </c>
      <c r="I53" s="423">
        <v>22</v>
      </c>
      <c r="J53" s="423" t="s">
        <v>21</v>
      </c>
      <c r="K53" s="448" t="s">
        <v>21</v>
      </c>
      <c r="L53" s="14" t="s">
        <v>1177</v>
      </c>
      <c r="M53" s="35"/>
    </row>
    <row r="54" spans="1:13" ht="15.75">
      <c r="A54" s="1422" t="s">
        <v>1641</v>
      </c>
      <c r="B54" s="292" t="s">
        <v>1231</v>
      </c>
      <c r="C54" s="422">
        <v>52276</v>
      </c>
      <c r="D54" s="423">
        <v>51807</v>
      </c>
      <c r="E54" s="423" t="s">
        <v>21</v>
      </c>
      <c r="F54" s="423">
        <v>45</v>
      </c>
      <c r="G54" s="423">
        <v>51762</v>
      </c>
      <c r="H54" s="423">
        <v>51239</v>
      </c>
      <c r="I54" s="423">
        <v>523</v>
      </c>
      <c r="J54" s="423">
        <v>593</v>
      </c>
      <c r="K54" s="448">
        <v>3524</v>
      </c>
      <c r="L54" s="424" t="s">
        <v>1349</v>
      </c>
      <c r="M54" s="35"/>
    </row>
    <row r="55" spans="1:13" ht="15.75">
      <c r="A55" s="1422" t="s">
        <v>1342</v>
      </c>
      <c r="B55" s="292" t="s">
        <v>1231</v>
      </c>
      <c r="C55" s="422">
        <v>4300</v>
      </c>
      <c r="D55" s="423">
        <v>3731</v>
      </c>
      <c r="E55" s="423" t="s">
        <v>21</v>
      </c>
      <c r="F55" s="423">
        <v>45</v>
      </c>
      <c r="G55" s="423">
        <v>3686</v>
      </c>
      <c r="H55" s="423">
        <v>3163</v>
      </c>
      <c r="I55" s="423">
        <v>523</v>
      </c>
      <c r="J55" s="423">
        <v>593</v>
      </c>
      <c r="K55" s="448">
        <v>912</v>
      </c>
      <c r="L55" s="424" t="s">
        <v>1350</v>
      </c>
      <c r="M55" s="35"/>
    </row>
    <row r="56" spans="1:13" ht="15.75">
      <c r="A56" s="1422" t="s">
        <v>1642</v>
      </c>
      <c r="B56" s="292" t="s">
        <v>1231</v>
      </c>
      <c r="C56" s="422">
        <v>47976</v>
      </c>
      <c r="D56" s="423">
        <v>48076</v>
      </c>
      <c r="E56" s="423" t="s">
        <v>21</v>
      </c>
      <c r="F56" s="423" t="s">
        <v>21</v>
      </c>
      <c r="G56" s="423">
        <v>48076</v>
      </c>
      <c r="H56" s="423">
        <v>48076</v>
      </c>
      <c r="I56" s="423" t="s">
        <v>21</v>
      </c>
      <c r="J56" s="423" t="s">
        <v>21</v>
      </c>
      <c r="K56" s="448">
        <v>2612</v>
      </c>
      <c r="L56" s="424" t="s">
        <v>1643</v>
      </c>
      <c r="M56" s="35"/>
    </row>
    <row r="57" spans="1:13" ht="15.75">
      <c r="A57" s="1422" t="s">
        <v>1644</v>
      </c>
      <c r="B57" s="292" t="s">
        <v>1233</v>
      </c>
      <c r="C57" s="422">
        <v>1805</v>
      </c>
      <c r="D57" s="423">
        <v>1830</v>
      </c>
      <c r="E57" s="423">
        <v>5</v>
      </c>
      <c r="F57" s="423" t="s">
        <v>21</v>
      </c>
      <c r="G57" s="423">
        <v>1825</v>
      </c>
      <c r="H57" s="423">
        <v>1813</v>
      </c>
      <c r="I57" s="423">
        <v>12</v>
      </c>
      <c r="J57" s="423" t="s">
        <v>21</v>
      </c>
      <c r="K57" s="448">
        <v>21</v>
      </c>
      <c r="L57" s="14" t="s">
        <v>1234</v>
      </c>
      <c r="M57" s="35"/>
    </row>
    <row r="58" spans="1:13" ht="15.75">
      <c r="A58" s="1422" t="s">
        <v>105</v>
      </c>
      <c r="B58" s="292" t="s">
        <v>1337</v>
      </c>
      <c r="C58" s="422">
        <v>4278</v>
      </c>
      <c r="D58" s="423">
        <v>4321</v>
      </c>
      <c r="E58" s="423" t="s">
        <v>21</v>
      </c>
      <c r="F58" s="423" t="s">
        <v>21</v>
      </c>
      <c r="G58" s="423">
        <v>4321</v>
      </c>
      <c r="H58" s="423">
        <v>4321</v>
      </c>
      <c r="I58" s="423" t="s">
        <v>21</v>
      </c>
      <c r="J58" s="423" t="s">
        <v>21</v>
      </c>
      <c r="K58" s="448">
        <v>129</v>
      </c>
      <c r="L58" s="78" t="s">
        <v>1236</v>
      </c>
      <c r="M58" s="35"/>
    </row>
    <row r="59" spans="1:13" ht="15.75">
      <c r="A59" s="2158"/>
      <c r="B59" s="413"/>
      <c r="C59" s="418"/>
      <c r="D59" s="419"/>
      <c r="E59" s="419"/>
      <c r="F59" s="419"/>
      <c r="G59" s="419"/>
      <c r="H59" s="419"/>
      <c r="I59" s="419"/>
      <c r="J59" s="419"/>
      <c r="K59" s="446"/>
      <c r="L59" s="14"/>
      <c r="M59" s="35"/>
    </row>
    <row r="60" spans="1:13" ht="15">
      <c r="A60" s="2149" t="s">
        <v>76</v>
      </c>
      <c r="B60" s="413" t="s">
        <v>1337</v>
      </c>
      <c r="C60" s="420">
        <v>391082</v>
      </c>
      <c r="D60" s="416">
        <v>391089</v>
      </c>
      <c r="E60" s="416">
        <v>6684</v>
      </c>
      <c r="F60" s="416">
        <v>27754</v>
      </c>
      <c r="G60" s="416">
        <v>356652</v>
      </c>
      <c r="H60" s="416">
        <v>345909</v>
      </c>
      <c r="I60" s="416">
        <v>10743</v>
      </c>
      <c r="J60" s="416" t="s">
        <v>21</v>
      </c>
      <c r="K60" s="447">
        <v>30</v>
      </c>
      <c r="L60" s="417" t="s">
        <v>1237</v>
      </c>
      <c r="M60" s="35"/>
    </row>
    <row r="61" spans="1:13" ht="15">
      <c r="A61" s="2155"/>
      <c r="B61" s="413"/>
      <c r="C61" s="418"/>
      <c r="D61" s="419"/>
      <c r="E61" s="419"/>
      <c r="F61" s="419"/>
      <c r="G61" s="419"/>
      <c r="H61" s="419"/>
      <c r="I61" s="419"/>
      <c r="J61" s="419"/>
      <c r="K61" s="446"/>
      <c r="L61" s="417" t="s">
        <v>1248</v>
      </c>
      <c r="M61" s="35"/>
    </row>
    <row r="62" spans="1:13" ht="18">
      <c r="A62" s="1422" t="s">
        <v>107</v>
      </c>
      <c r="B62" s="292" t="s">
        <v>738</v>
      </c>
      <c r="C62" s="422" t="s">
        <v>21</v>
      </c>
      <c r="D62" s="423" t="s">
        <v>21</v>
      </c>
      <c r="E62" s="423" t="s">
        <v>21</v>
      </c>
      <c r="F62" s="423" t="s">
        <v>21</v>
      </c>
      <c r="G62" s="423" t="s">
        <v>21</v>
      </c>
      <c r="H62" s="423" t="s">
        <v>21</v>
      </c>
      <c r="I62" s="423" t="s">
        <v>21</v>
      </c>
      <c r="J62" s="423" t="s">
        <v>21</v>
      </c>
      <c r="K62" s="448" t="s">
        <v>21</v>
      </c>
      <c r="L62" s="424" t="s">
        <v>1242</v>
      </c>
      <c r="M62" s="35"/>
    </row>
    <row r="63" spans="1:13" ht="15.75">
      <c r="A63" s="1422" t="s">
        <v>1424</v>
      </c>
      <c r="B63" s="292" t="s">
        <v>1233</v>
      </c>
      <c r="C63" s="422">
        <v>72370</v>
      </c>
      <c r="D63" s="423">
        <v>72375</v>
      </c>
      <c r="E63" s="423">
        <v>256</v>
      </c>
      <c r="F63" s="423">
        <v>4317</v>
      </c>
      <c r="G63" s="423">
        <v>67802</v>
      </c>
      <c r="H63" s="423">
        <v>67802</v>
      </c>
      <c r="I63" s="423" t="s">
        <v>21</v>
      </c>
      <c r="J63" s="423" t="s">
        <v>21</v>
      </c>
      <c r="K63" s="448">
        <v>21</v>
      </c>
      <c r="L63" s="14" t="s">
        <v>1251</v>
      </c>
      <c r="M63" s="35"/>
    </row>
    <row r="64" spans="1:13" ht="18">
      <c r="A64" s="1422" t="s">
        <v>1243</v>
      </c>
      <c r="B64" s="292" t="s">
        <v>738</v>
      </c>
      <c r="C64" s="422">
        <v>250972</v>
      </c>
      <c r="D64" s="423">
        <v>250972</v>
      </c>
      <c r="E64" s="423">
        <v>5462</v>
      </c>
      <c r="F64" s="423">
        <v>18630</v>
      </c>
      <c r="G64" s="423">
        <v>226880</v>
      </c>
      <c r="H64" s="423">
        <v>217626</v>
      </c>
      <c r="I64" s="423">
        <v>9254</v>
      </c>
      <c r="J64" s="423" t="s">
        <v>22</v>
      </c>
      <c r="K64" s="448" t="s">
        <v>22</v>
      </c>
      <c r="L64" s="424" t="s">
        <v>1244</v>
      </c>
      <c r="M64" s="35"/>
    </row>
    <row r="65" spans="1:13" ht="15.75">
      <c r="A65" s="1422" t="s">
        <v>1245</v>
      </c>
      <c r="B65" s="292" t="s">
        <v>1231</v>
      </c>
      <c r="C65" s="422">
        <v>272104</v>
      </c>
      <c r="D65" s="423">
        <v>272104</v>
      </c>
      <c r="E65" s="423">
        <v>5953</v>
      </c>
      <c r="F65" s="423">
        <v>20398</v>
      </c>
      <c r="G65" s="423">
        <v>245753</v>
      </c>
      <c r="H65" s="423">
        <v>235637</v>
      </c>
      <c r="I65" s="423">
        <v>10116</v>
      </c>
      <c r="J65" s="423" t="s">
        <v>22</v>
      </c>
      <c r="K65" s="448" t="s">
        <v>22</v>
      </c>
      <c r="L65" s="424" t="s">
        <v>1206</v>
      </c>
      <c r="M65" s="35"/>
    </row>
    <row r="66" spans="1:13" ht="15.75">
      <c r="A66" s="1422" t="s">
        <v>109</v>
      </c>
      <c r="B66" s="292" t="s">
        <v>1233</v>
      </c>
      <c r="C66" s="422" t="s">
        <v>21</v>
      </c>
      <c r="D66" s="423" t="s">
        <v>21</v>
      </c>
      <c r="E66" s="423" t="s">
        <v>21</v>
      </c>
      <c r="F66" s="423" t="s">
        <v>21</v>
      </c>
      <c r="G66" s="423" t="s">
        <v>21</v>
      </c>
      <c r="H66" s="423" t="s">
        <v>21</v>
      </c>
      <c r="I66" s="423" t="s">
        <v>21</v>
      </c>
      <c r="J66" s="423" t="s">
        <v>21</v>
      </c>
      <c r="K66" s="448" t="s">
        <v>21</v>
      </c>
      <c r="L66" s="78" t="s">
        <v>1178</v>
      </c>
      <c r="M66" s="35"/>
    </row>
    <row r="67" spans="1:13" ht="15">
      <c r="A67" s="2159" t="s">
        <v>1252</v>
      </c>
      <c r="B67" s="427" t="s">
        <v>1231</v>
      </c>
      <c r="C67" s="428" t="s">
        <v>21</v>
      </c>
      <c r="D67" s="429" t="s">
        <v>21</v>
      </c>
      <c r="E67" s="429" t="s">
        <v>21</v>
      </c>
      <c r="F67" s="429" t="s">
        <v>21</v>
      </c>
      <c r="G67" s="429" t="s">
        <v>21</v>
      </c>
      <c r="H67" s="429" t="s">
        <v>21</v>
      </c>
      <c r="I67" s="429" t="s">
        <v>21</v>
      </c>
      <c r="J67" s="429" t="s">
        <v>21</v>
      </c>
      <c r="K67" s="449" t="s">
        <v>21</v>
      </c>
      <c r="L67" s="450" t="s">
        <v>1208</v>
      </c>
      <c r="M67" s="928"/>
    </row>
    <row r="68" spans="1:13" ht="11.25" customHeight="1">
      <c r="A68" s="421"/>
      <c r="B68" s="451"/>
      <c r="L68" s="452"/>
      <c r="M68" s="35"/>
    </row>
    <row r="69" spans="1:13">
      <c r="M69" s="35"/>
    </row>
    <row r="73" spans="1:13">
      <c r="A73" s="387"/>
      <c r="B73" s="387"/>
      <c r="C73" s="115"/>
      <c r="K73" s="387"/>
      <c r="L73" s="387"/>
    </row>
  </sheetData>
  <mergeCells count="6">
    <mergeCell ref="A6:A11"/>
    <mergeCell ref="L6:M11"/>
    <mergeCell ref="G7:K7"/>
    <mergeCell ref="G8:K8"/>
    <mergeCell ref="A41:A46"/>
    <mergeCell ref="L41:M46"/>
  </mergeCells>
  <phoneticPr fontId="99"/>
  <printOptions horizontalCentered="1"/>
  <pageMargins left="0.59055118110236227" right="0.59055118110236227" top="0.39370078740157483" bottom="0.39370078740157483" header="0" footer="0"/>
  <pageSetup paperSize="9" scale="80" firstPageNumber="14" orientation="portrait" useFirstPageNumber="1" r:id="rId1"/>
  <headerFooter alignWithMargins="0">
    <oddFooter>&amp;C&amp;"ＭＳ Ｐ明朝,標準"&amp;16－&amp;P－</oddFooter>
  </headerFooter>
  <colBreaks count="1" manualBreakCount="1">
    <brk id="6" max="6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O95"/>
  <sheetViews>
    <sheetView zoomScaleNormal="100" zoomScaleSheetLayoutView="85" workbookViewId="0"/>
  </sheetViews>
  <sheetFormatPr defaultColWidth="9" defaultRowHeight="13.5"/>
  <cols>
    <col min="1" max="1" width="33.25" style="209" customWidth="1"/>
    <col min="2" max="2" width="11.625" style="209" customWidth="1"/>
    <col min="3" max="7" width="19.875" style="209" customWidth="1"/>
    <col min="8" max="10" width="18.5" style="209" customWidth="1"/>
    <col min="11" max="12" width="17.625" style="209" customWidth="1"/>
    <col min="13" max="13" width="18.5" style="209" customWidth="1"/>
    <col min="14" max="14" width="36.75" style="209" customWidth="1"/>
    <col min="15" max="26" width="9" style="209"/>
    <col min="27" max="27" width="9.75" style="209" bestFit="1" customWidth="1"/>
    <col min="28" max="16384" width="9" style="209"/>
  </cols>
  <sheetData>
    <row r="1" spans="1:15" s="385" customFormat="1" ht="15" customHeight="1">
      <c r="A1" s="2138" t="s">
        <v>776</v>
      </c>
      <c r="B1" s="453"/>
      <c r="M1" s="1765"/>
      <c r="N1" s="2139" t="s">
        <v>776</v>
      </c>
      <c r="O1" s="454"/>
    </row>
    <row r="2" spans="1:15" ht="5.25" customHeight="1">
      <c r="B2" s="455"/>
      <c r="N2" s="388"/>
      <c r="O2" s="35"/>
    </row>
    <row r="3" spans="1:15" ht="7.5" customHeight="1">
      <c r="N3" s="388"/>
      <c r="O3" s="35"/>
    </row>
    <row r="4" spans="1:15" ht="22.5" customHeight="1">
      <c r="A4" s="2165" t="s">
        <v>127</v>
      </c>
      <c r="B4" s="390" t="s">
        <v>1255</v>
      </c>
      <c r="C4" s="457"/>
      <c r="N4" s="388"/>
      <c r="O4" s="35"/>
    </row>
    <row r="5" spans="1:15" s="388" customFormat="1" ht="15.75" customHeight="1">
      <c r="A5" s="2533" t="s">
        <v>1254</v>
      </c>
      <c r="B5" s="437"/>
      <c r="C5" s="438"/>
      <c r="D5" s="1709" t="s">
        <v>56</v>
      </c>
      <c r="E5" s="458"/>
      <c r="F5" s="1086" t="s">
        <v>114</v>
      </c>
      <c r="G5" s="1086" t="s">
        <v>189</v>
      </c>
      <c r="H5" s="395"/>
      <c r="I5" s="395" t="s">
        <v>1228</v>
      </c>
      <c r="J5" s="395" t="s">
        <v>1351</v>
      </c>
      <c r="K5" s="459"/>
      <c r="L5" s="438"/>
      <c r="M5" s="440"/>
      <c r="N5" s="438"/>
      <c r="O5" s="14"/>
    </row>
    <row r="6" spans="1:15" s="388" customFormat="1" ht="15.75" customHeight="1">
      <c r="A6" s="2534"/>
      <c r="B6" s="2144" t="s">
        <v>1229</v>
      </c>
      <c r="C6" s="2145" t="s">
        <v>96</v>
      </c>
      <c r="D6" s="909" t="s">
        <v>678</v>
      </c>
      <c r="E6" s="2145" t="s">
        <v>97</v>
      </c>
      <c r="F6" s="1709" t="s">
        <v>60</v>
      </c>
      <c r="G6" s="1709" t="s">
        <v>782</v>
      </c>
      <c r="H6" s="2552" t="s">
        <v>783</v>
      </c>
      <c r="I6" s="2553"/>
      <c r="J6" s="2553"/>
      <c r="K6" s="2554"/>
      <c r="L6" s="2145" t="s">
        <v>99</v>
      </c>
      <c r="M6" s="909" t="s">
        <v>784</v>
      </c>
      <c r="N6" s="14"/>
      <c r="O6" s="14"/>
    </row>
    <row r="7" spans="1:15" s="388" customFormat="1" ht="15.75" customHeight="1">
      <c r="A7" s="2534"/>
      <c r="B7" s="399"/>
      <c r="C7" s="400"/>
      <c r="D7" s="406" t="s">
        <v>1335</v>
      </c>
      <c r="E7" s="400"/>
      <c r="F7" s="401"/>
      <c r="G7" s="909" t="s">
        <v>785</v>
      </c>
      <c r="H7" s="2555" t="s">
        <v>1647</v>
      </c>
      <c r="I7" s="2556"/>
      <c r="J7" s="2556"/>
      <c r="K7" s="2557"/>
      <c r="L7" s="400"/>
      <c r="M7" s="401"/>
      <c r="N7" s="2558" t="s">
        <v>1648</v>
      </c>
      <c r="O7" s="14"/>
    </row>
    <row r="8" spans="1:15" s="388" customFormat="1" ht="15.75" customHeight="1">
      <c r="A8" s="2534"/>
      <c r="B8" s="399"/>
      <c r="C8" s="400"/>
      <c r="D8" s="401" t="s">
        <v>1649</v>
      </c>
      <c r="E8" s="400"/>
      <c r="F8" s="401"/>
      <c r="G8" s="401" t="s">
        <v>725</v>
      </c>
      <c r="H8" s="1709" t="s">
        <v>767</v>
      </c>
      <c r="I8" s="1709" t="s">
        <v>768</v>
      </c>
      <c r="J8" s="2145" t="s">
        <v>119</v>
      </c>
      <c r="K8" s="1709" t="s">
        <v>769</v>
      </c>
      <c r="L8" s="400"/>
      <c r="M8" s="401"/>
      <c r="N8" s="2558"/>
      <c r="O8" s="14"/>
    </row>
    <row r="9" spans="1:15" s="388" customFormat="1" ht="15.75" customHeight="1">
      <c r="A9" s="2534"/>
      <c r="B9" s="399" t="s">
        <v>1576</v>
      </c>
      <c r="C9" s="400" t="s">
        <v>1650</v>
      </c>
      <c r="D9" s="401" t="s">
        <v>1582</v>
      </c>
      <c r="E9" s="400" t="s">
        <v>1578</v>
      </c>
      <c r="F9" s="403" t="s">
        <v>1615</v>
      </c>
      <c r="G9" s="401" t="s">
        <v>102</v>
      </c>
      <c r="H9" s="401" t="s">
        <v>1351</v>
      </c>
      <c r="I9" s="406" t="s">
        <v>120</v>
      </c>
      <c r="J9" s="400" t="s">
        <v>1633</v>
      </c>
      <c r="K9" s="401" t="s">
        <v>1351</v>
      </c>
      <c r="L9" s="400" t="s">
        <v>1580</v>
      </c>
      <c r="M9" s="401" t="s">
        <v>1581</v>
      </c>
      <c r="N9" s="14"/>
      <c r="O9" s="14"/>
    </row>
    <row r="10" spans="1:15" s="388" customFormat="1" ht="15.75" customHeight="1">
      <c r="A10" s="2535"/>
      <c r="B10" s="408"/>
      <c r="C10" s="14"/>
      <c r="D10" s="401" t="s">
        <v>1585</v>
      </c>
      <c r="E10" s="14"/>
      <c r="F10" s="405"/>
      <c r="G10" s="401"/>
      <c r="H10" s="401" t="s">
        <v>1578</v>
      </c>
      <c r="I10" s="406" t="s">
        <v>1651</v>
      </c>
      <c r="J10" s="400" t="s">
        <v>1635</v>
      </c>
      <c r="K10" s="406" t="s">
        <v>1652</v>
      </c>
      <c r="L10" s="400"/>
      <c r="M10" s="401"/>
      <c r="N10" s="123"/>
      <c r="O10" s="14"/>
    </row>
    <row r="11" spans="1:15" ht="15.75" customHeight="1">
      <c r="A11" s="2166" t="s">
        <v>786</v>
      </c>
      <c r="B11" s="413" t="s">
        <v>1337</v>
      </c>
      <c r="C11" s="414">
        <v>69036333</v>
      </c>
      <c r="D11" s="415">
        <v>7942859</v>
      </c>
      <c r="E11" s="415">
        <v>75913414</v>
      </c>
      <c r="F11" s="415">
        <v>7673783</v>
      </c>
      <c r="G11" s="415">
        <v>1171286</v>
      </c>
      <c r="H11" s="415">
        <v>67068345</v>
      </c>
      <c r="I11" s="415">
        <v>59217122</v>
      </c>
      <c r="J11" s="415">
        <v>7337318</v>
      </c>
      <c r="K11" s="415">
        <v>513906</v>
      </c>
      <c r="L11" s="415">
        <v>8095341</v>
      </c>
      <c r="M11" s="415">
        <v>2905122</v>
      </c>
      <c r="N11" s="461" t="s">
        <v>1653</v>
      </c>
      <c r="O11" s="35"/>
    </row>
    <row r="12" spans="1:15" ht="14.25" customHeight="1">
      <c r="A12" s="462" t="s">
        <v>1654</v>
      </c>
      <c r="B12" s="413" t="s">
        <v>1231</v>
      </c>
      <c r="C12" s="463"/>
      <c r="D12" s="464"/>
      <c r="E12" s="416">
        <v>68091239</v>
      </c>
      <c r="F12" s="464"/>
      <c r="G12" s="464"/>
      <c r="H12" s="464"/>
      <c r="I12" s="464"/>
      <c r="J12" s="464"/>
      <c r="K12" s="464"/>
      <c r="L12" s="464"/>
      <c r="M12" s="464"/>
      <c r="N12" s="465" t="s">
        <v>1592</v>
      </c>
      <c r="O12" s="35"/>
    </row>
    <row r="13" spans="1:15" ht="6.75" customHeight="1">
      <c r="A13" s="462"/>
      <c r="B13" s="413"/>
      <c r="C13" s="463"/>
      <c r="D13" s="466"/>
      <c r="E13" s="419"/>
      <c r="F13" s="464"/>
      <c r="G13" s="464"/>
      <c r="H13" s="464"/>
      <c r="I13" s="464"/>
      <c r="J13" s="464"/>
      <c r="K13" s="464"/>
      <c r="L13" s="464"/>
      <c r="M13" s="464"/>
      <c r="N13" s="467" t="s">
        <v>1182</v>
      </c>
      <c r="O13" s="35"/>
    </row>
    <row r="14" spans="1:15" ht="14.25" customHeight="1">
      <c r="A14" s="460" t="s">
        <v>66</v>
      </c>
      <c r="B14" s="413" t="s">
        <v>1231</v>
      </c>
      <c r="C14" s="420">
        <v>54338658</v>
      </c>
      <c r="D14" s="416" t="s">
        <v>21</v>
      </c>
      <c r="E14" s="416">
        <v>60631563</v>
      </c>
      <c r="F14" s="416">
        <v>2953275</v>
      </c>
      <c r="G14" s="416">
        <v>604740</v>
      </c>
      <c r="H14" s="416">
        <v>57073548</v>
      </c>
      <c r="I14" s="416">
        <v>51147662</v>
      </c>
      <c r="J14" s="416">
        <v>5469320</v>
      </c>
      <c r="K14" s="416">
        <v>456567</v>
      </c>
      <c r="L14" s="416">
        <v>804701</v>
      </c>
      <c r="M14" s="416">
        <v>936382</v>
      </c>
      <c r="N14" s="465" t="s">
        <v>1619</v>
      </c>
      <c r="O14" s="35"/>
    </row>
    <row r="15" spans="1:15" ht="11.25" customHeight="1">
      <c r="A15" s="412"/>
      <c r="B15" s="413"/>
      <c r="C15" s="463"/>
      <c r="D15" s="464"/>
      <c r="E15" s="464"/>
      <c r="F15" s="464"/>
      <c r="G15" s="464"/>
      <c r="H15" s="464"/>
      <c r="I15" s="464"/>
      <c r="J15" s="464"/>
      <c r="K15" s="464"/>
      <c r="L15" s="464"/>
      <c r="M15" s="464"/>
      <c r="N15" s="468" t="s">
        <v>1655</v>
      </c>
      <c r="O15" s="35"/>
    </row>
    <row r="16" spans="1:15" ht="14.25" customHeight="1">
      <c r="A16" s="431" t="s">
        <v>1656</v>
      </c>
      <c r="B16" s="413" t="s">
        <v>1231</v>
      </c>
      <c r="C16" s="422">
        <v>8555</v>
      </c>
      <c r="D16" s="423" t="s">
        <v>22</v>
      </c>
      <c r="E16" s="423">
        <v>9651</v>
      </c>
      <c r="F16" s="423" t="s">
        <v>21</v>
      </c>
      <c r="G16" s="423" t="s">
        <v>21</v>
      </c>
      <c r="H16" s="423">
        <v>9651</v>
      </c>
      <c r="I16" s="423">
        <v>9651</v>
      </c>
      <c r="J16" s="423" t="s">
        <v>21</v>
      </c>
      <c r="K16" s="423" t="s">
        <v>21</v>
      </c>
      <c r="L16" s="423" t="s">
        <v>21</v>
      </c>
      <c r="M16" s="423">
        <v>278</v>
      </c>
      <c r="N16" s="469" t="s">
        <v>1657</v>
      </c>
      <c r="O16" s="35"/>
    </row>
    <row r="17" spans="1:15" ht="14.25" customHeight="1">
      <c r="A17" s="431" t="s">
        <v>1658</v>
      </c>
      <c r="B17" s="413" t="s">
        <v>1231</v>
      </c>
      <c r="C17" s="422">
        <v>57136</v>
      </c>
      <c r="D17" s="423" t="s">
        <v>22</v>
      </c>
      <c r="E17" s="423">
        <v>57124</v>
      </c>
      <c r="F17" s="423">
        <v>3112</v>
      </c>
      <c r="G17" s="423" t="s">
        <v>21</v>
      </c>
      <c r="H17" s="423">
        <v>54012</v>
      </c>
      <c r="I17" s="423">
        <v>54012</v>
      </c>
      <c r="J17" s="423" t="s">
        <v>21</v>
      </c>
      <c r="K17" s="423" t="s">
        <v>21</v>
      </c>
      <c r="L17" s="423">
        <v>32478</v>
      </c>
      <c r="M17" s="423">
        <v>112</v>
      </c>
      <c r="N17" s="469" t="s">
        <v>1659</v>
      </c>
      <c r="O17" s="35"/>
    </row>
    <row r="18" spans="1:15" ht="14.25" customHeight="1">
      <c r="A18" s="431" t="s">
        <v>739</v>
      </c>
      <c r="B18" s="413" t="s">
        <v>1231</v>
      </c>
      <c r="C18" s="422">
        <v>202</v>
      </c>
      <c r="D18" s="423" t="s">
        <v>22</v>
      </c>
      <c r="E18" s="423">
        <v>202</v>
      </c>
      <c r="F18" s="423" t="s">
        <v>22</v>
      </c>
      <c r="G18" s="423" t="s">
        <v>22</v>
      </c>
      <c r="H18" s="423">
        <v>202</v>
      </c>
      <c r="I18" s="423" t="s">
        <v>22</v>
      </c>
      <c r="J18" s="423" t="s">
        <v>22</v>
      </c>
      <c r="K18" s="423">
        <v>202</v>
      </c>
      <c r="L18" s="423" t="s">
        <v>21</v>
      </c>
      <c r="M18" s="423">
        <v>3</v>
      </c>
      <c r="N18" s="470" t="s">
        <v>720</v>
      </c>
      <c r="O18" s="35"/>
    </row>
    <row r="19" spans="1:15" ht="14.25" customHeight="1">
      <c r="A19" s="431" t="s">
        <v>67</v>
      </c>
      <c r="B19" s="413" t="s">
        <v>1231</v>
      </c>
      <c r="C19" s="422">
        <v>30682843</v>
      </c>
      <c r="D19" s="423" t="s">
        <v>22</v>
      </c>
      <c r="E19" s="423">
        <v>30775533</v>
      </c>
      <c r="F19" s="423" t="s">
        <v>21</v>
      </c>
      <c r="G19" s="423" t="s">
        <v>21</v>
      </c>
      <c r="H19" s="423">
        <v>30775533</v>
      </c>
      <c r="I19" s="423">
        <v>30775350</v>
      </c>
      <c r="J19" s="423" t="s">
        <v>21</v>
      </c>
      <c r="K19" s="423">
        <v>183</v>
      </c>
      <c r="L19" s="423">
        <v>64736</v>
      </c>
      <c r="M19" s="423">
        <v>644820</v>
      </c>
      <c r="N19" s="470" t="s">
        <v>1414</v>
      </c>
      <c r="O19" s="35"/>
    </row>
    <row r="20" spans="1:15" ht="14.25" customHeight="1">
      <c r="A20" s="431" t="s">
        <v>68</v>
      </c>
      <c r="B20" s="413" t="s">
        <v>1231</v>
      </c>
      <c r="C20" s="422">
        <v>17986980</v>
      </c>
      <c r="D20" s="423" t="s">
        <v>22</v>
      </c>
      <c r="E20" s="423">
        <v>17872583</v>
      </c>
      <c r="F20" s="423" t="s">
        <v>22</v>
      </c>
      <c r="G20" s="423" t="s">
        <v>22</v>
      </c>
      <c r="H20" s="423">
        <v>17872583</v>
      </c>
      <c r="I20" s="423">
        <v>17872583</v>
      </c>
      <c r="J20" s="423" t="s">
        <v>22</v>
      </c>
      <c r="K20" s="423" t="s">
        <v>22</v>
      </c>
      <c r="L20" s="423">
        <v>109044</v>
      </c>
      <c r="M20" s="423">
        <v>10869</v>
      </c>
      <c r="N20" s="469" t="s">
        <v>1660</v>
      </c>
      <c r="O20" s="35"/>
    </row>
    <row r="21" spans="1:15" ht="14.25" customHeight="1">
      <c r="A21" s="431" t="s">
        <v>69</v>
      </c>
      <c r="B21" s="413" t="s">
        <v>1231</v>
      </c>
      <c r="C21" s="422">
        <v>920602</v>
      </c>
      <c r="D21" s="423" t="s">
        <v>22</v>
      </c>
      <c r="E21" s="423">
        <v>921081</v>
      </c>
      <c r="F21" s="423">
        <v>1602</v>
      </c>
      <c r="G21" s="423">
        <v>3535</v>
      </c>
      <c r="H21" s="423">
        <v>915944</v>
      </c>
      <c r="I21" s="423">
        <v>880631</v>
      </c>
      <c r="J21" s="423">
        <v>30700</v>
      </c>
      <c r="K21" s="423">
        <v>4613</v>
      </c>
      <c r="L21" s="423" t="s">
        <v>21</v>
      </c>
      <c r="M21" s="423">
        <v>8852</v>
      </c>
      <c r="N21" s="470" t="s">
        <v>719</v>
      </c>
      <c r="O21" s="35"/>
    </row>
    <row r="22" spans="1:15" ht="14.25" customHeight="1">
      <c r="A22" s="431" t="s">
        <v>70</v>
      </c>
      <c r="B22" s="413" t="s">
        <v>1231</v>
      </c>
      <c r="C22" s="422">
        <v>163151</v>
      </c>
      <c r="D22" s="423" t="s">
        <v>22</v>
      </c>
      <c r="E22" s="423">
        <v>175909</v>
      </c>
      <c r="F22" s="423" t="s">
        <v>21</v>
      </c>
      <c r="G22" s="423" t="s">
        <v>21</v>
      </c>
      <c r="H22" s="423">
        <v>175909</v>
      </c>
      <c r="I22" s="423">
        <v>172517</v>
      </c>
      <c r="J22" s="423" t="s">
        <v>21</v>
      </c>
      <c r="K22" s="423">
        <v>3392</v>
      </c>
      <c r="L22" s="423" t="s">
        <v>21</v>
      </c>
      <c r="M22" s="423">
        <v>8931</v>
      </c>
      <c r="N22" s="470" t="s">
        <v>1177</v>
      </c>
      <c r="O22" s="35"/>
    </row>
    <row r="23" spans="1:15" ht="14.25" customHeight="1">
      <c r="A23" s="431" t="s">
        <v>71</v>
      </c>
      <c r="B23" s="413" t="s">
        <v>1231</v>
      </c>
      <c r="C23" s="422">
        <v>1250178</v>
      </c>
      <c r="D23" s="423" t="s">
        <v>22</v>
      </c>
      <c r="E23" s="423">
        <v>1247873</v>
      </c>
      <c r="F23" s="423">
        <v>621369</v>
      </c>
      <c r="G23" s="423">
        <v>12491</v>
      </c>
      <c r="H23" s="423">
        <v>614013</v>
      </c>
      <c r="I23" s="423">
        <v>479695</v>
      </c>
      <c r="J23" s="423">
        <v>107238</v>
      </c>
      <c r="K23" s="423">
        <v>27080</v>
      </c>
      <c r="L23" s="423">
        <v>1154</v>
      </c>
      <c r="M23" s="423">
        <v>60066</v>
      </c>
      <c r="N23" s="469" t="s">
        <v>1349</v>
      </c>
      <c r="O23" s="35"/>
    </row>
    <row r="24" spans="1:15" ht="14.25" customHeight="1">
      <c r="A24" s="421" t="s">
        <v>1342</v>
      </c>
      <c r="B24" s="413" t="s">
        <v>1231</v>
      </c>
      <c r="C24" s="422">
        <v>51689</v>
      </c>
      <c r="D24" s="423" t="s">
        <v>22</v>
      </c>
      <c r="E24" s="423">
        <v>50271</v>
      </c>
      <c r="F24" s="423">
        <v>21843</v>
      </c>
      <c r="G24" s="423">
        <v>8466</v>
      </c>
      <c r="H24" s="423">
        <v>19962</v>
      </c>
      <c r="I24" s="423" t="s">
        <v>21</v>
      </c>
      <c r="J24" s="423">
        <v>10522</v>
      </c>
      <c r="K24" s="423">
        <v>9440</v>
      </c>
      <c r="L24" s="423">
        <v>1154</v>
      </c>
      <c r="M24" s="423">
        <v>7175</v>
      </c>
      <c r="N24" s="469" t="s">
        <v>1350</v>
      </c>
      <c r="O24" s="35"/>
    </row>
    <row r="25" spans="1:15" ht="14.25" customHeight="1">
      <c r="A25" s="421" t="s">
        <v>1427</v>
      </c>
      <c r="B25" s="413" t="s">
        <v>1231</v>
      </c>
      <c r="C25" s="422">
        <v>1198489</v>
      </c>
      <c r="D25" s="423" t="s">
        <v>22</v>
      </c>
      <c r="E25" s="423">
        <v>1197602</v>
      </c>
      <c r="F25" s="423">
        <v>599526</v>
      </c>
      <c r="G25" s="423">
        <v>4025</v>
      </c>
      <c r="H25" s="423">
        <v>594051</v>
      </c>
      <c r="I25" s="423">
        <v>479695</v>
      </c>
      <c r="J25" s="423">
        <v>96716</v>
      </c>
      <c r="K25" s="423">
        <v>17640</v>
      </c>
      <c r="L25" s="423" t="s">
        <v>21</v>
      </c>
      <c r="M25" s="423">
        <v>52891</v>
      </c>
      <c r="N25" s="469" t="s">
        <v>1643</v>
      </c>
      <c r="O25" s="35"/>
    </row>
    <row r="26" spans="1:15" ht="14.25" customHeight="1">
      <c r="A26" s="431" t="s">
        <v>72</v>
      </c>
      <c r="B26" s="413" t="s">
        <v>1231</v>
      </c>
      <c r="C26" s="422">
        <v>172464</v>
      </c>
      <c r="D26" s="423" t="s">
        <v>22</v>
      </c>
      <c r="E26" s="423">
        <v>1058336</v>
      </c>
      <c r="F26" s="423">
        <v>668010</v>
      </c>
      <c r="G26" s="423" t="s">
        <v>21</v>
      </c>
      <c r="H26" s="423">
        <v>390326</v>
      </c>
      <c r="I26" s="423">
        <v>266803</v>
      </c>
      <c r="J26" s="423">
        <v>122773</v>
      </c>
      <c r="K26" s="423">
        <v>750</v>
      </c>
      <c r="L26" s="423" t="s">
        <v>22</v>
      </c>
      <c r="M26" s="423" t="s">
        <v>22</v>
      </c>
      <c r="N26" s="469" t="s">
        <v>1181</v>
      </c>
      <c r="O26" s="35"/>
    </row>
    <row r="27" spans="1:15" ht="14.25" customHeight="1">
      <c r="A27" s="431" t="s">
        <v>1661</v>
      </c>
      <c r="B27" s="413" t="s">
        <v>1233</v>
      </c>
      <c r="C27" s="422">
        <v>5455402</v>
      </c>
      <c r="D27" s="423" t="s">
        <v>22</v>
      </c>
      <c r="E27" s="423">
        <v>4989130</v>
      </c>
      <c r="F27" s="423">
        <v>39977</v>
      </c>
      <c r="G27" s="423">
        <v>28612</v>
      </c>
      <c r="H27" s="423">
        <v>4920541</v>
      </c>
      <c r="I27" s="423">
        <v>4477490</v>
      </c>
      <c r="J27" s="423">
        <v>242728</v>
      </c>
      <c r="K27" s="423">
        <v>200323</v>
      </c>
      <c r="L27" s="423">
        <v>469788</v>
      </c>
      <c r="M27" s="423">
        <v>65582</v>
      </c>
      <c r="N27" s="470" t="s">
        <v>1234</v>
      </c>
      <c r="O27" s="35"/>
    </row>
    <row r="28" spans="1:15" ht="18.75" customHeight="1">
      <c r="A28" s="2167" t="s">
        <v>787</v>
      </c>
      <c r="B28" s="413" t="s">
        <v>738</v>
      </c>
      <c r="C28" s="422">
        <v>346609</v>
      </c>
      <c r="D28" s="423" t="s">
        <v>22</v>
      </c>
      <c r="E28" s="423">
        <v>5508728</v>
      </c>
      <c r="F28" s="423">
        <v>681545</v>
      </c>
      <c r="G28" s="423">
        <v>474845</v>
      </c>
      <c r="H28" s="423">
        <v>4352338</v>
      </c>
      <c r="I28" s="423">
        <v>21420</v>
      </c>
      <c r="J28" s="423">
        <v>4199203</v>
      </c>
      <c r="K28" s="423">
        <v>131715</v>
      </c>
      <c r="L28" s="423" t="s">
        <v>22</v>
      </c>
      <c r="M28" s="423" t="s">
        <v>22</v>
      </c>
      <c r="N28" s="469" t="s">
        <v>1235</v>
      </c>
      <c r="O28" s="35"/>
    </row>
    <row r="29" spans="1:15" ht="14.25" customHeight="1">
      <c r="A29" s="431" t="s">
        <v>132</v>
      </c>
      <c r="B29" s="413" t="s">
        <v>1233</v>
      </c>
      <c r="C29" s="422">
        <v>1518016</v>
      </c>
      <c r="D29" s="423" t="s">
        <v>22</v>
      </c>
      <c r="E29" s="423">
        <v>1477161</v>
      </c>
      <c r="F29" s="423">
        <v>896257</v>
      </c>
      <c r="G29" s="423" t="s">
        <v>21</v>
      </c>
      <c r="H29" s="423">
        <v>580904</v>
      </c>
      <c r="I29" s="423">
        <v>576596</v>
      </c>
      <c r="J29" s="423" t="s">
        <v>21</v>
      </c>
      <c r="K29" s="423">
        <v>4308</v>
      </c>
      <c r="L29" s="423">
        <v>2760</v>
      </c>
      <c r="M29" s="423">
        <v>257058</v>
      </c>
      <c r="N29" s="471" t="s">
        <v>727</v>
      </c>
      <c r="O29" s="35"/>
    </row>
    <row r="30" spans="1:15" ht="14.25" customHeight="1">
      <c r="A30" s="431" t="s">
        <v>1200</v>
      </c>
      <c r="B30" s="413" t="s">
        <v>1231</v>
      </c>
      <c r="C30" s="422" t="s">
        <v>21</v>
      </c>
      <c r="D30" s="423" t="s">
        <v>22</v>
      </c>
      <c r="E30" s="423" t="s">
        <v>21</v>
      </c>
      <c r="F30" s="423" t="s">
        <v>21</v>
      </c>
      <c r="G30" s="423" t="s">
        <v>21</v>
      </c>
      <c r="H30" s="423" t="s">
        <v>21</v>
      </c>
      <c r="I30" s="423" t="s">
        <v>21</v>
      </c>
      <c r="J30" s="423" t="s">
        <v>21</v>
      </c>
      <c r="K30" s="423" t="s">
        <v>21</v>
      </c>
      <c r="L30" s="423" t="s">
        <v>21</v>
      </c>
      <c r="M30" s="423" t="s">
        <v>21</v>
      </c>
      <c r="N30" s="471" t="s">
        <v>1201</v>
      </c>
      <c r="O30" s="35"/>
    </row>
    <row r="31" spans="1:15" ht="14.25" customHeight="1">
      <c r="A31" s="431" t="s">
        <v>75</v>
      </c>
      <c r="B31" s="413" t="s">
        <v>1337</v>
      </c>
      <c r="C31" s="422">
        <v>19457</v>
      </c>
      <c r="D31" s="423" t="s">
        <v>21</v>
      </c>
      <c r="E31" s="423">
        <v>19457</v>
      </c>
      <c r="F31" s="423">
        <v>18134</v>
      </c>
      <c r="G31" s="423" t="s">
        <v>21</v>
      </c>
      <c r="H31" s="423">
        <v>1323</v>
      </c>
      <c r="I31" s="423" t="s">
        <v>21</v>
      </c>
      <c r="J31" s="423">
        <v>1323</v>
      </c>
      <c r="K31" s="423" t="s">
        <v>21</v>
      </c>
      <c r="L31" s="423" t="s">
        <v>21</v>
      </c>
      <c r="M31" s="423" t="s">
        <v>21</v>
      </c>
      <c r="N31" s="471" t="s">
        <v>1236</v>
      </c>
      <c r="O31" s="35"/>
    </row>
    <row r="32" spans="1:15" ht="9" customHeight="1">
      <c r="A32" s="425"/>
      <c r="B32" s="413"/>
      <c r="C32" s="418"/>
      <c r="D32" s="419"/>
      <c r="E32" s="419"/>
      <c r="F32" s="419"/>
      <c r="G32" s="419"/>
      <c r="H32" s="419"/>
      <c r="I32" s="419"/>
      <c r="J32" s="419"/>
      <c r="K32" s="419"/>
      <c r="L32" s="419"/>
      <c r="M32" s="419"/>
      <c r="N32" s="471"/>
      <c r="O32" s="35"/>
    </row>
    <row r="33" spans="1:15" ht="14.25" customHeight="1">
      <c r="A33" s="412" t="s">
        <v>76</v>
      </c>
      <c r="B33" s="413" t="s">
        <v>1337</v>
      </c>
      <c r="C33" s="420">
        <v>14697675</v>
      </c>
      <c r="D33" s="416">
        <v>7942859</v>
      </c>
      <c r="E33" s="416">
        <v>15281851</v>
      </c>
      <c r="F33" s="416">
        <v>4720508</v>
      </c>
      <c r="G33" s="416">
        <v>566546</v>
      </c>
      <c r="H33" s="416">
        <v>9994796</v>
      </c>
      <c r="I33" s="416">
        <v>8069460</v>
      </c>
      <c r="J33" s="416">
        <v>1867998</v>
      </c>
      <c r="K33" s="416">
        <v>57339</v>
      </c>
      <c r="L33" s="416">
        <v>7290641</v>
      </c>
      <c r="M33" s="416">
        <v>1968741</v>
      </c>
      <c r="N33" s="465" t="s">
        <v>1237</v>
      </c>
      <c r="O33" s="35"/>
    </row>
    <row r="34" spans="1:15" ht="14.25" customHeight="1">
      <c r="A34" s="412"/>
      <c r="B34" s="413"/>
      <c r="C34" s="463"/>
      <c r="D34" s="464"/>
      <c r="E34" s="464"/>
      <c r="F34" s="464"/>
      <c r="G34" s="464"/>
      <c r="H34" s="464"/>
      <c r="I34" s="464"/>
      <c r="J34" s="464"/>
      <c r="K34" s="464"/>
      <c r="L34" s="464"/>
      <c r="M34" s="464"/>
      <c r="N34" s="472" t="s">
        <v>1662</v>
      </c>
      <c r="O34" s="35"/>
    </row>
    <row r="35" spans="1:15" ht="14.25" customHeight="1">
      <c r="A35" s="431" t="s">
        <v>106</v>
      </c>
      <c r="B35" s="413" t="s">
        <v>1233</v>
      </c>
      <c r="C35" s="422">
        <v>18029628</v>
      </c>
      <c r="D35" s="423" t="s">
        <v>22</v>
      </c>
      <c r="E35" s="423">
        <v>17804987</v>
      </c>
      <c r="F35" s="423">
        <v>6108449</v>
      </c>
      <c r="G35" s="423" t="s">
        <v>21</v>
      </c>
      <c r="H35" s="423">
        <v>11696538</v>
      </c>
      <c r="I35" s="423">
        <v>10962862</v>
      </c>
      <c r="J35" s="423">
        <v>730489</v>
      </c>
      <c r="K35" s="423">
        <v>3187</v>
      </c>
      <c r="L35" s="423">
        <v>163112</v>
      </c>
      <c r="M35" s="423">
        <v>2537449</v>
      </c>
      <c r="N35" s="470" t="s">
        <v>1203</v>
      </c>
      <c r="O35" s="35"/>
    </row>
    <row r="36" spans="1:15" ht="14.25" customHeight="1">
      <c r="A36" s="431" t="s">
        <v>133</v>
      </c>
      <c r="B36" s="413" t="s">
        <v>1231</v>
      </c>
      <c r="C36" s="422">
        <v>156180</v>
      </c>
      <c r="D36" s="423">
        <v>7899672</v>
      </c>
      <c r="E36" s="423">
        <v>159724</v>
      </c>
      <c r="F36" s="423" t="s">
        <v>21</v>
      </c>
      <c r="G36" s="423" t="s">
        <v>21</v>
      </c>
      <c r="H36" s="423">
        <v>159724</v>
      </c>
      <c r="I36" s="423">
        <v>121153</v>
      </c>
      <c r="J36" s="423">
        <v>38571</v>
      </c>
      <c r="K36" s="423" t="s">
        <v>21</v>
      </c>
      <c r="L36" s="423">
        <v>7852579</v>
      </c>
      <c r="M36" s="423">
        <v>331663</v>
      </c>
      <c r="N36" s="470" t="s">
        <v>1204</v>
      </c>
      <c r="O36" s="35"/>
    </row>
    <row r="37" spans="1:15" ht="14.25" customHeight="1">
      <c r="A37" s="431" t="s">
        <v>134</v>
      </c>
      <c r="B37" s="413" t="s">
        <v>1231</v>
      </c>
      <c r="C37" s="422">
        <v>274203</v>
      </c>
      <c r="D37" s="423">
        <v>158983</v>
      </c>
      <c r="E37" s="423">
        <v>403884</v>
      </c>
      <c r="F37" s="423" t="s">
        <v>21</v>
      </c>
      <c r="G37" s="423" t="s">
        <v>21</v>
      </c>
      <c r="H37" s="423">
        <v>403884</v>
      </c>
      <c r="I37" s="423">
        <v>403884</v>
      </c>
      <c r="J37" s="423" t="s">
        <v>21</v>
      </c>
      <c r="K37" s="423" t="s">
        <v>21</v>
      </c>
      <c r="L37" s="423">
        <v>34315</v>
      </c>
      <c r="M37" s="423">
        <v>28424</v>
      </c>
      <c r="N37" s="470" t="s">
        <v>1205</v>
      </c>
      <c r="O37" s="35"/>
    </row>
    <row r="38" spans="1:15" ht="18">
      <c r="A38" s="431" t="s">
        <v>135</v>
      </c>
      <c r="B38" s="413" t="s">
        <v>738</v>
      </c>
      <c r="C38" s="422">
        <v>83155</v>
      </c>
      <c r="D38" s="423">
        <v>3058661</v>
      </c>
      <c r="E38" s="423">
        <v>1346935</v>
      </c>
      <c r="F38" s="423">
        <v>43259</v>
      </c>
      <c r="G38" s="423" t="s">
        <v>21</v>
      </c>
      <c r="H38" s="423">
        <v>1303676</v>
      </c>
      <c r="I38" s="423">
        <v>2972</v>
      </c>
      <c r="J38" s="423">
        <v>1291015</v>
      </c>
      <c r="K38" s="423">
        <v>9689</v>
      </c>
      <c r="L38" s="423">
        <v>1794874</v>
      </c>
      <c r="M38" s="423" t="s">
        <v>22</v>
      </c>
      <c r="N38" s="470" t="s">
        <v>1238</v>
      </c>
      <c r="O38" s="35"/>
    </row>
    <row r="39" spans="1:15" ht="15.75">
      <c r="A39" s="431" t="s">
        <v>78</v>
      </c>
      <c r="B39" s="413" t="s">
        <v>1231</v>
      </c>
      <c r="C39" s="422">
        <v>1240346</v>
      </c>
      <c r="D39" s="423" t="s">
        <v>21</v>
      </c>
      <c r="E39" s="423">
        <v>1240346</v>
      </c>
      <c r="F39" s="423" t="s">
        <v>21</v>
      </c>
      <c r="G39" s="423" t="s">
        <v>21</v>
      </c>
      <c r="H39" s="423">
        <v>1240346</v>
      </c>
      <c r="I39" s="423" t="s">
        <v>21</v>
      </c>
      <c r="J39" s="423">
        <v>1240346</v>
      </c>
      <c r="K39" s="423" t="s">
        <v>21</v>
      </c>
      <c r="L39" s="423" t="s">
        <v>21</v>
      </c>
      <c r="M39" s="423" t="s">
        <v>22</v>
      </c>
      <c r="N39" s="469" t="s">
        <v>1663</v>
      </c>
      <c r="O39" s="35"/>
    </row>
    <row r="40" spans="1:15" ht="15.75">
      <c r="A40" s="431" t="s">
        <v>79</v>
      </c>
      <c r="B40" s="413" t="s">
        <v>1231</v>
      </c>
      <c r="C40" s="422" t="s">
        <v>21</v>
      </c>
      <c r="D40" s="423" t="s">
        <v>21</v>
      </c>
      <c r="E40" s="423" t="s">
        <v>21</v>
      </c>
      <c r="F40" s="423" t="s">
        <v>21</v>
      </c>
      <c r="G40" s="423" t="s">
        <v>21</v>
      </c>
      <c r="H40" s="423" t="s">
        <v>21</v>
      </c>
      <c r="I40" s="423" t="s">
        <v>21</v>
      </c>
      <c r="J40" s="423" t="s">
        <v>21</v>
      </c>
      <c r="K40" s="423" t="s">
        <v>21</v>
      </c>
      <c r="L40" s="423" t="s">
        <v>21</v>
      </c>
      <c r="M40" s="423" t="s">
        <v>22</v>
      </c>
      <c r="N40" s="470" t="s">
        <v>1428</v>
      </c>
      <c r="O40" s="35"/>
    </row>
    <row r="41" spans="1:15" ht="15.75">
      <c r="A41" s="431" t="s">
        <v>81</v>
      </c>
      <c r="B41" s="413" t="s">
        <v>1231</v>
      </c>
      <c r="C41" s="422">
        <v>381598</v>
      </c>
      <c r="D41" s="423">
        <v>71008</v>
      </c>
      <c r="E41" s="423">
        <v>441373</v>
      </c>
      <c r="F41" s="423">
        <v>210104</v>
      </c>
      <c r="G41" s="423">
        <v>76848</v>
      </c>
      <c r="H41" s="423">
        <v>154421</v>
      </c>
      <c r="I41" s="423">
        <v>51616</v>
      </c>
      <c r="J41" s="423">
        <v>84083</v>
      </c>
      <c r="K41" s="423">
        <v>18722</v>
      </c>
      <c r="L41" s="423">
        <v>11893</v>
      </c>
      <c r="M41" s="423" t="s">
        <v>22</v>
      </c>
      <c r="N41" s="469" t="s">
        <v>1242</v>
      </c>
      <c r="O41" s="35"/>
    </row>
    <row r="42" spans="1:15" ht="18" customHeight="1">
      <c r="A42" s="431" t="s">
        <v>82</v>
      </c>
      <c r="B42" s="413" t="s">
        <v>1233</v>
      </c>
      <c r="C42" s="422">
        <v>802445</v>
      </c>
      <c r="D42" s="423" t="s">
        <v>22</v>
      </c>
      <c r="E42" s="423">
        <v>666542</v>
      </c>
      <c r="F42" s="423">
        <v>114062</v>
      </c>
      <c r="G42" s="423">
        <v>203462</v>
      </c>
      <c r="H42" s="423">
        <v>349018</v>
      </c>
      <c r="I42" s="423">
        <v>134773</v>
      </c>
      <c r="J42" s="423">
        <v>214040</v>
      </c>
      <c r="K42" s="423">
        <v>205</v>
      </c>
      <c r="L42" s="423">
        <v>135913</v>
      </c>
      <c r="M42" s="423">
        <v>174</v>
      </c>
      <c r="N42" s="470" t="s">
        <v>1664</v>
      </c>
      <c r="O42" s="35"/>
    </row>
    <row r="43" spans="1:15" ht="18">
      <c r="A43" s="431" t="s">
        <v>1243</v>
      </c>
      <c r="B43" s="413" t="s">
        <v>738</v>
      </c>
      <c r="C43" s="422">
        <v>408005</v>
      </c>
      <c r="D43" s="423" t="s">
        <v>22</v>
      </c>
      <c r="E43" s="423">
        <v>408005</v>
      </c>
      <c r="F43" s="423">
        <v>82110</v>
      </c>
      <c r="G43" s="423">
        <v>183645</v>
      </c>
      <c r="H43" s="423">
        <v>142250</v>
      </c>
      <c r="I43" s="423" t="s">
        <v>22</v>
      </c>
      <c r="J43" s="423">
        <v>117324</v>
      </c>
      <c r="K43" s="423">
        <v>24926</v>
      </c>
      <c r="L43" s="423" t="s">
        <v>22</v>
      </c>
      <c r="M43" s="423" t="s">
        <v>22</v>
      </c>
      <c r="N43" s="469" t="s">
        <v>1429</v>
      </c>
      <c r="O43" s="35"/>
    </row>
    <row r="44" spans="1:15" ht="15.75">
      <c r="A44" s="431" t="s">
        <v>1245</v>
      </c>
      <c r="B44" s="413" t="s">
        <v>1231</v>
      </c>
      <c r="C44" s="422">
        <v>421989</v>
      </c>
      <c r="D44" s="423" t="s">
        <v>22</v>
      </c>
      <c r="E44" s="423">
        <v>421981</v>
      </c>
      <c r="F44" s="423">
        <v>88041</v>
      </c>
      <c r="G44" s="423">
        <v>181835</v>
      </c>
      <c r="H44" s="423">
        <v>152105</v>
      </c>
      <c r="I44" s="423" t="s">
        <v>22</v>
      </c>
      <c r="J44" s="423">
        <v>125170</v>
      </c>
      <c r="K44" s="423">
        <v>26936</v>
      </c>
      <c r="L44" s="423" t="s">
        <v>22</v>
      </c>
      <c r="M44" s="423" t="s">
        <v>22</v>
      </c>
      <c r="N44" s="469" t="s">
        <v>1430</v>
      </c>
      <c r="O44" s="35"/>
    </row>
    <row r="45" spans="1:15" ht="15.75">
      <c r="A45" s="431" t="s">
        <v>86</v>
      </c>
      <c r="B45" s="413" t="s">
        <v>1233</v>
      </c>
      <c r="C45" s="422">
        <v>174282</v>
      </c>
      <c r="D45" s="423" t="s">
        <v>21</v>
      </c>
      <c r="E45" s="423">
        <v>174638</v>
      </c>
      <c r="F45" s="423">
        <v>174638</v>
      </c>
      <c r="G45" s="423" t="s">
        <v>21</v>
      </c>
      <c r="H45" s="423" t="s">
        <v>21</v>
      </c>
      <c r="I45" s="423" t="s">
        <v>21</v>
      </c>
      <c r="J45" s="423" t="s">
        <v>21</v>
      </c>
      <c r="K45" s="423" t="s">
        <v>21</v>
      </c>
      <c r="L45" s="423" t="s">
        <v>21</v>
      </c>
      <c r="M45" s="423">
        <v>4025</v>
      </c>
      <c r="N45" s="470" t="s">
        <v>87</v>
      </c>
      <c r="O45" s="35"/>
    </row>
    <row r="46" spans="1:15" ht="15.75">
      <c r="A46" s="431" t="s">
        <v>88</v>
      </c>
      <c r="B46" s="413" t="s">
        <v>1231</v>
      </c>
      <c r="C46" s="422">
        <v>37271</v>
      </c>
      <c r="D46" s="423">
        <v>53980</v>
      </c>
      <c r="E46" s="423">
        <v>91279</v>
      </c>
      <c r="F46" s="423" t="s">
        <v>21</v>
      </c>
      <c r="G46" s="423" t="s">
        <v>21</v>
      </c>
      <c r="H46" s="423">
        <v>91279</v>
      </c>
      <c r="I46" s="423">
        <v>76764</v>
      </c>
      <c r="J46" s="423">
        <v>14515</v>
      </c>
      <c r="K46" s="423" t="s">
        <v>21</v>
      </c>
      <c r="L46" s="423" t="s">
        <v>21</v>
      </c>
      <c r="M46" s="423">
        <v>805</v>
      </c>
      <c r="N46" s="470" t="s">
        <v>1178</v>
      </c>
      <c r="O46" s="35"/>
    </row>
    <row r="47" spans="1:15" ht="15.75">
      <c r="A47" s="473" t="s">
        <v>788</v>
      </c>
      <c r="B47" s="474" t="s">
        <v>1231</v>
      </c>
      <c r="C47" s="428" t="s">
        <v>21</v>
      </c>
      <c r="D47" s="429" t="s">
        <v>21</v>
      </c>
      <c r="E47" s="429" t="s">
        <v>21</v>
      </c>
      <c r="F47" s="429" t="s">
        <v>21</v>
      </c>
      <c r="G47" s="429" t="s">
        <v>21</v>
      </c>
      <c r="H47" s="429" t="s">
        <v>21</v>
      </c>
      <c r="I47" s="429" t="s">
        <v>21</v>
      </c>
      <c r="J47" s="429" t="s">
        <v>21</v>
      </c>
      <c r="K47" s="429" t="s">
        <v>21</v>
      </c>
      <c r="L47" s="429" t="s">
        <v>21</v>
      </c>
      <c r="M47" s="429" t="s">
        <v>21</v>
      </c>
      <c r="N47" s="475" t="s">
        <v>1208</v>
      </c>
      <c r="O47" s="35"/>
    </row>
    <row r="48" spans="1:15" ht="12.75" customHeight="1">
      <c r="A48" s="431"/>
      <c r="B48" s="476"/>
      <c r="C48" s="423"/>
      <c r="D48" s="423"/>
      <c r="E48" s="423"/>
      <c r="F48" s="423"/>
      <c r="G48" s="423"/>
      <c r="H48" s="423"/>
      <c r="I48" s="423"/>
      <c r="J48" s="423"/>
      <c r="K48" s="423"/>
      <c r="L48" s="423"/>
      <c r="M48" s="423"/>
      <c r="N48" s="14"/>
      <c r="O48" s="35"/>
    </row>
    <row r="49" spans="1:15" ht="9.75" customHeight="1">
      <c r="C49" s="457"/>
      <c r="D49" s="477"/>
      <c r="E49" s="477"/>
      <c r="F49" s="477"/>
      <c r="G49" s="477"/>
      <c r="H49" s="477"/>
      <c r="I49" s="477"/>
      <c r="J49" s="477"/>
      <c r="K49" s="477"/>
      <c r="L49" s="477"/>
      <c r="M49" s="477"/>
      <c r="N49" s="14"/>
      <c r="O49" s="35"/>
    </row>
    <row r="50" spans="1:15" ht="23.25" customHeight="1">
      <c r="A50" s="456" t="s">
        <v>136</v>
      </c>
      <c r="B50" s="2465" t="s">
        <v>1665</v>
      </c>
      <c r="C50" s="457"/>
      <c r="D50" s="477"/>
      <c r="E50" s="477"/>
      <c r="F50" s="477"/>
      <c r="G50" s="477"/>
      <c r="H50" s="477"/>
      <c r="I50" s="477"/>
      <c r="J50" s="477"/>
      <c r="K50" s="477"/>
      <c r="L50" s="477"/>
      <c r="M50" s="477"/>
      <c r="N50" s="14"/>
      <c r="O50" s="35"/>
    </row>
    <row r="51" spans="1:15" s="388" customFormat="1" ht="15.75">
      <c r="A51" s="2533" t="s">
        <v>1254</v>
      </c>
      <c r="B51" s="437"/>
      <c r="C51" s="438"/>
      <c r="D51" s="1709" t="s">
        <v>56</v>
      </c>
      <c r="E51" s="395"/>
      <c r="F51" s="1086" t="s">
        <v>114</v>
      </c>
      <c r="G51" s="1086" t="s">
        <v>189</v>
      </c>
      <c r="H51" s="395"/>
      <c r="I51" s="395" t="s">
        <v>1228</v>
      </c>
      <c r="J51" s="395" t="s">
        <v>1351</v>
      </c>
      <c r="K51" s="459"/>
      <c r="L51" s="438"/>
      <c r="M51" s="440"/>
      <c r="N51" s="438"/>
      <c r="O51" s="14"/>
    </row>
    <row r="52" spans="1:15" s="388" customFormat="1" ht="15.75">
      <c r="A52" s="2534"/>
      <c r="B52" s="2144" t="s">
        <v>1229</v>
      </c>
      <c r="C52" s="2145" t="s">
        <v>96</v>
      </c>
      <c r="D52" s="909" t="s">
        <v>678</v>
      </c>
      <c r="E52" s="2145" t="s">
        <v>97</v>
      </c>
      <c r="F52" s="1709" t="s">
        <v>60</v>
      </c>
      <c r="G52" s="1709" t="s">
        <v>782</v>
      </c>
      <c r="H52" s="2552" t="s">
        <v>783</v>
      </c>
      <c r="I52" s="2553"/>
      <c r="J52" s="2553"/>
      <c r="K52" s="2554"/>
      <c r="L52" s="2145" t="s">
        <v>99</v>
      </c>
      <c r="M52" s="909" t="s">
        <v>784</v>
      </c>
      <c r="N52" s="14"/>
      <c r="O52" s="14"/>
    </row>
    <row r="53" spans="1:15" s="388" customFormat="1" ht="15.75">
      <c r="A53" s="2534"/>
      <c r="B53" s="399"/>
      <c r="C53" s="400"/>
      <c r="D53" s="406" t="s">
        <v>1335</v>
      </c>
      <c r="E53" s="400"/>
      <c r="F53" s="401"/>
      <c r="G53" s="909" t="s">
        <v>785</v>
      </c>
      <c r="H53" s="2555" t="s">
        <v>1647</v>
      </c>
      <c r="I53" s="2556"/>
      <c r="J53" s="2556"/>
      <c r="K53" s="2557"/>
      <c r="L53" s="400"/>
      <c r="M53" s="401"/>
      <c r="N53" s="2558" t="s">
        <v>1648</v>
      </c>
      <c r="O53" s="14"/>
    </row>
    <row r="54" spans="1:15" s="388" customFormat="1" ht="15.75">
      <c r="A54" s="2534"/>
      <c r="B54" s="399"/>
      <c r="C54" s="400"/>
      <c r="D54" s="401" t="s">
        <v>1649</v>
      </c>
      <c r="E54" s="400"/>
      <c r="F54" s="401"/>
      <c r="G54" s="401" t="s">
        <v>725</v>
      </c>
      <c r="H54" s="1709" t="s">
        <v>767</v>
      </c>
      <c r="I54" s="1709" t="s">
        <v>768</v>
      </c>
      <c r="J54" s="2145" t="s">
        <v>119</v>
      </c>
      <c r="K54" s="1709" t="s">
        <v>769</v>
      </c>
      <c r="L54" s="400"/>
      <c r="M54" s="401"/>
      <c r="N54" s="2558"/>
      <c r="O54" s="14"/>
    </row>
    <row r="55" spans="1:15" s="388" customFormat="1" ht="15.75">
      <c r="A55" s="2534"/>
      <c r="B55" s="399" t="s">
        <v>1576</v>
      </c>
      <c r="C55" s="400" t="s">
        <v>1650</v>
      </c>
      <c r="D55" s="401" t="s">
        <v>1582</v>
      </c>
      <c r="E55" s="400" t="s">
        <v>1578</v>
      </c>
      <c r="F55" s="403" t="s">
        <v>1615</v>
      </c>
      <c r="G55" s="401" t="s">
        <v>102</v>
      </c>
      <c r="H55" s="401" t="s">
        <v>1351</v>
      </c>
      <c r="I55" s="406" t="s">
        <v>120</v>
      </c>
      <c r="J55" s="400" t="s">
        <v>1633</v>
      </c>
      <c r="K55" s="401" t="s">
        <v>1351</v>
      </c>
      <c r="L55" s="400" t="s">
        <v>1580</v>
      </c>
      <c r="M55" s="401" t="s">
        <v>1581</v>
      </c>
      <c r="N55" s="14"/>
      <c r="O55" s="14"/>
    </row>
    <row r="56" spans="1:15" s="388" customFormat="1" ht="15.75">
      <c r="A56" s="2535"/>
      <c r="B56" s="408"/>
      <c r="C56" s="14"/>
      <c r="D56" s="401" t="s">
        <v>1585</v>
      </c>
      <c r="E56" s="14"/>
      <c r="F56" s="405"/>
      <c r="G56" s="401"/>
      <c r="H56" s="401" t="s">
        <v>1578</v>
      </c>
      <c r="I56" s="406" t="s">
        <v>1651</v>
      </c>
      <c r="J56" s="400" t="s">
        <v>1635</v>
      </c>
      <c r="K56" s="406" t="s">
        <v>1652</v>
      </c>
      <c r="L56" s="400"/>
      <c r="M56" s="401"/>
      <c r="N56" s="123"/>
      <c r="O56" s="14"/>
    </row>
    <row r="57" spans="1:15" ht="15.75" customHeight="1">
      <c r="A57" s="2166" t="s">
        <v>789</v>
      </c>
      <c r="B57" s="478" t="s">
        <v>1337</v>
      </c>
      <c r="C57" s="414">
        <v>9410985</v>
      </c>
      <c r="D57" s="415">
        <v>1024</v>
      </c>
      <c r="E57" s="415">
        <v>9390979</v>
      </c>
      <c r="F57" s="415">
        <v>3697304</v>
      </c>
      <c r="G57" s="415">
        <v>54356</v>
      </c>
      <c r="H57" s="415">
        <v>5639318</v>
      </c>
      <c r="I57" s="415">
        <v>115387</v>
      </c>
      <c r="J57" s="415">
        <v>5422489</v>
      </c>
      <c r="K57" s="415">
        <v>101442</v>
      </c>
      <c r="L57" s="415">
        <v>29735</v>
      </c>
      <c r="M57" s="445">
        <v>958244</v>
      </c>
      <c r="N57" s="461" t="s">
        <v>1653</v>
      </c>
      <c r="O57" s="35"/>
    </row>
    <row r="58" spans="1:15" ht="15.75" customHeight="1">
      <c r="A58" s="462" t="s">
        <v>1654</v>
      </c>
      <c r="B58" s="413" t="s">
        <v>1231</v>
      </c>
      <c r="C58" s="479"/>
      <c r="D58" s="480"/>
      <c r="E58" s="416">
        <v>9389955</v>
      </c>
      <c r="F58" s="464"/>
      <c r="G58" s="464"/>
      <c r="H58" s="464"/>
      <c r="I58" s="464"/>
      <c r="J58" s="464"/>
      <c r="K58" s="464"/>
      <c r="L58" s="464"/>
      <c r="M58" s="481"/>
      <c r="N58" s="465" t="s">
        <v>1592</v>
      </c>
      <c r="O58" s="35"/>
    </row>
    <row r="59" spans="1:15" ht="6.75" customHeight="1">
      <c r="A59" s="462"/>
      <c r="B59" s="413"/>
      <c r="C59" s="479"/>
      <c r="D59" s="480"/>
      <c r="E59" s="419"/>
      <c r="F59" s="480"/>
      <c r="G59" s="480"/>
      <c r="H59" s="480"/>
      <c r="I59" s="480"/>
      <c r="J59" s="480"/>
      <c r="K59" s="480"/>
      <c r="L59" s="480"/>
      <c r="M59" s="482"/>
      <c r="N59" s="483" t="s">
        <v>1182</v>
      </c>
      <c r="O59" s="35"/>
    </row>
    <row r="60" spans="1:15" ht="15">
      <c r="A60" s="460" t="s">
        <v>66</v>
      </c>
      <c r="B60" s="413" t="s">
        <v>1231</v>
      </c>
      <c r="C60" s="420">
        <v>1847683</v>
      </c>
      <c r="D60" s="416" t="s">
        <v>21</v>
      </c>
      <c r="E60" s="416">
        <v>1809240</v>
      </c>
      <c r="F60" s="416">
        <v>157405</v>
      </c>
      <c r="G60" s="416">
        <v>12405</v>
      </c>
      <c r="H60" s="416">
        <v>1639430</v>
      </c>
      <c r="I60" s="416">
        <v>49505</v>
      </c>
      <c r="J60" s="416">
        <v>1528735</v>
      </c>
      <c r="K60" s="416">
        <v>61191</v>
      </c>
      <c r="L60" s="416">
        <v>27358</v>
      </c>
      <c r="M60" s="447">
        <v>190295</v>
      </c>
      <c r="N60" s="417" t="s">
        <v>1619</v>
      </c>
      <c r="O60" s="35"/>
    </row>
    <row r="61" spans="1:15" ht="11.25" customHeight="1">
      <c r="A61" s="412"/>
      <c r="B61" s="413"/>
      <c r="C61" s="479"/>
      <c r="D61" s="480"/>
      <c r="E61" s="480"/>
      <c r="F61" s="480"/>
      <c r="G61" s="480"/>
      <c r="H61" s="480"/>
      <c r="I61" s="480"/>
      <c r="J61" s="480"/>
      <c r="K61" s="480"/>
      <c r="L61" s="480"/>
      <c r="M61" s="482"/>
      <c r="N61" s="484" t="s">
        <v>1248</v>
      </c>
      <c r="O61" s="35"/>
    </row>
    <row r="62" spans="1:15" ht="15.75">
      <c r="A62" s="431" t="s">
        <v>739</v>
      </c>
      <c r="B62" s="413" t="s">
        <v>1231</v>
      </c>
      <c r="C62" s="422">
        <v>347</v>
      </c>
      <c r="D62" s="423" t="s">
        <v>22</v>
      </c>
      <c r="E62" s="423">
        <v>347</v>
      </c>
      <c r="F62" s="423" t="s">
        <v>22</v>
      </c>
      <c r="G62" s="423" t="s">
        <v>22</v>
      </c>
      <c r="H62" s="423">
        <v>347</v>
      </c>
      <c r="I62" s="423" t="s">
        <v>22</v>
      </c>
      <c r="J62" s="423" t="s">
        <v>22</v>
      </c>
      <c r="K62" s="423">
        <v>347</v>
      </c>
      <c r="L62" s="423" t="s">
        <v>21</v>
      </c>
      <c r="M62" s="448" t="s">
        <v>21</v>
      </c>
      <c r="N62" s="14" t="s">
        <v>720</v>
      </c>
      <c r="O62" s="35"/>
    </row>
    <row r="63" spans="1:15" ht="15.75">
      <c r="A63" s="431" t="s">
        <v>69</v>
      </c>
      <c r="B63" s="413" t="s">
        <v>1231</v>
      </c>
      <c r="C63" s="422">
        <v>27180</v>
      </c>
      <c r="D63" s="423" t="s">
        <v>22</v>
      </c>
      <c r="E63" s="423">
        <v>27220</v>
      </c>
      <c r="F63" s="423">
        <v>2207</v>
      </c>
      <c r="G63" s="423" t="s">
        <v>21</v>
      </c>
      <c r="H63" s="423">
        <v>25013</v>
      </c>
      <c r="I63" s="423" t="s">
        <v>21</v>
      </c>
      <c r="J63" s="423">
        <v>24119</v>
      </c>
      <c r="K63" s="423">
        <v>894</v>
      </c>
      <c r="L63" s="423" t="s">
        <v>21</v>
      </c>
      <c r="M63" s="448">
        <v>1392</v>
      </c>
      <c r="N63" s="14" t="s">
        <v>719</v>
      </c>
      <c r="O63" s="35"/>
    </row>
    <row r="64" spans="1:15" ht="15.75">
      <c r="A64" s="431" t="s">
        <v>70</v>
      </c>
      <c r="B64" s="413" t="s">
        <v>1231</v>
      </c>
      <c r="C64" s="422">
        <v>13443</v>
      </c>
      <c r="D64" s="423" t="s">
        <v>22</v>
      </c>
      <c r="E64" s="423">
        <v>13380</v>
      </c>
      <c r="F64" s="423" t="s">
        <v>21</v>
      </c>
      <c r="G64" s="423" t="s">
        <v>21</v>
      </c>
      <c r="H64" s="423">
        <v>13380</v>
      </c>
      <c r="I64" s="423" t="s">
        <v>21</v>
      </c>
      <c r="J64" s="423">
        <v>2884</v>
      </c>
      <c r="K64" s="423">
        <v>10496</v>
      </c>
      <c r="L64" s="423">
        <v>76</v>
      </c>
      <c r="M64" s="448">
        <v>111</v>
      </c>
      <c r="N64" s="14" t="s">
        <v>1177</v>
      </c>
      <c r="O64" s="35"/>
    </row>
    <row r="65" spans="1:15" ht="15.75">
      <c r="A65" s="431" t="s">
        <v>71</v>
      </c>
      <c r="B65" s="413" t="s">
        <v>1231</v>
      </c>
      <c r="C65" s="422">
        <v>464804</v>
      </c>
      <c r="D65" s="423" t="s">
        <v>22</v>
      </c>
      <c r="E65" s="423">
        <v>460566</v>
      </c>
      <c r="F65" s="423">
        <v>13659</v>
      </c>
      <c r="G65" s="423">
        <v>11458</v>
      </c>
      <c r="H65" s="423">
        <v>435449</v>
      </c>
      <c r="I65" s="423" t="s">
        <v>21</v>
      </c>
      <c r="J65" s="423">
        <v>406603</v>
      </c>
      <c r="K65" s="423">
        <v>28846</v>
      </c>
      <c r="L65" s="423">
        <v>191</v>
      </c>
      <c r="M65" s="448">
        <v>44020</v>
      </c>
      <c r="N65" s="424" t="s">
        <v>1349</v>
      </c>
      <c r="O65" s="35"/>
    </row>
    <row r="66" spans="1:15" ht="15.75">
      <c r="A66" s="421" t="s">
        <v>1342</v>
      </c>
      <c r="B66" s="413" t="s">
        <v>1231</v>
      </c>
      <c r="C66" s="422">
        <v>31862</v>
      </c>
      <c r="D66" s="423" t="s">
        <v>22</v>
      </c>
      <c r="E66" s="423">
        <v>31602</v>
      </c>
      <c r="F66" s="423">
        <v>9931</v>
      </c>
      <c r="G66" s="423">
        <v>2</v>
      </c>
      <c r="H66" s="423">
        <v>21669</v>
      </c>
      <c r="I66" s="423" t="s">
        <v>21</v>
      </c>
      <c r="J66" s="423">
        <v>16018</v>
      </c>
      <c r="K66" s="423">
        <v>5651</v>
      </c>
      <c r="L66" s="423" t="s">
        <v>21</v>
      </c>
      <c r="M66" s="448">
        <v>4832</v>
      </c>
      <c r="N66" s="424" t="s">
        <v>1350</v>
      </c>
      <c r="O66" s="35"/>
    </row>
    <row r="67" spans="1:15" ht="15.75">
      <c r="A67" s="421" t="s">
        <v>1427</v>
      </c>
      <c r="B67" s="413" t="s">
        <v>1231</v>
      </c>
      <c r="C67" s="422">
        <v>432942</v>
      </c>
      <c r="D67" s="423" t="s">
        <v>22</v>
      </c>
      <c r="E67" s="423">
        <v>428964</v>
      </c>
      <c r="F67" s="423">
        <v>3728</v>
      </c>
      <c r="G67" s="423">
        <v>11456</v>
      </c>
      <c r="H67" s="423">
        <v>413780</v>
      </c>
      <c r="I67" s="423" t="s">
        <v>21</v>
      </c>
      <c r="J67" s="423">
        <v>390585</v>
      </c>
      <c r="K67" s="423">
        <v>23195</v>
      </c>
      <c r="L67" s="423">
        <v>191</v>
      </c>
      <c r="M67" s="448">
        <v>39188</v>
      </c>
      <c r="N67" s="424" t="s">
        <v>1431</v>
      </c>
      <c r="O67" s="35"/>
    </row>
    <row r="68" spans="1:15" ht="15.75">
      <c r="A68" s="431" t="s">
        <v>72</v>
      </c>
      <c r="B68" s="413" t="s">
        <v>1231</v>
      </c>
      <c r="C68" s="422">
        <v>265759</v>
      </c>
      <c r="D68" s="423" t="s">
        <v>22</v>
      </c>
      <c r="E68" s="423">
        <v>261195</v>
      </c>
      <c r="F68" s="423" t="s">
        <v>21</v>
      </c>
      <c r="G68" s="423" t="s">
        <v>21</v>
      </c>
      <c r="H68" s="423">
        <v>261195</v>
      </c>
      <c r="I68" s="423" t="s">
        <v>21</v>
      </c>
      <c r="J68" s="423">
        <v>261195</v>
      </c>
      <c r="K68" s="423" t="s">
        <v>21</v>
      </c>
      <c r="L68" s="423">
        <v>4538</v>
      </c>
      <c r="M68" s="448">
        <v>3231</v>
      </c>
      <c r="N68" s="424" t="s">
        <v>1181</v>
      </c>
      <c r="O68" s="35"/>
    </row>
    <row r="69" spans="1:15" ht="14.25" customHeight="1">
      <c r="A69" s="431" t="s">
        <v>73</v>
      </c>
      <c r="B69" s="413" t="s">
        <v>1233</v>
      </c>
      <c r="C69" s="422">
        <v>19878</v>
      </c>
      <c r="D69" s="423" t="s">
        <v>22</v>
      </c>
      <c r="E69" s="423">
        <v>20648</v>
      </c>
      <c r="F69" s="423" t="s">
        <v>21</v>
      </c>
      <c r="G69" s="423" t="s">
        <v>21</v>
      </c>
      <c r="H69" s="423">
        <v>20648</v>
      </c>
      <c r="I69" s="423" t="s">
        <v>21</v>
      </c>
      <c r="J69" s="423">
        <v>17727</v>
      </c>
      <c r="K69" s="423">
        <v>2921</v>
      </c>
      <c r="L69" s="423" t="s">
        <v>21</v>
      </c>
      <c r="M69" s="448">
        <v>185</v>
      </c>
      <c r="N69" s="14" t="s">
        <v>1234</v>
      </c>
      <c r="O69" s="35"/>
    </row>
    <row r="70" spans="1:15" ht="18" customHeight="1">
      <c r="A70" s="2167" t="s">
        <v>790</v>
      </c>
      <c r="B70" s="413" t="s">
        <v>738</v>
      </c>
      <c r="C70" s="422" t="s">
        <v>21</v>
      </c>
      <c r="D70" s="423" t="s">
        <v>22</v>
      </c>
      <c r="E70" s="423" t="s">
        <v>21</v>
      </c>
      <c r="F70" s="423" t="s">
        <v>21</v>
      </c>
      <c r="G70" s="423" t="s">
        <v>21</v>
      </c>
      <c r="H70" s="423" t="s">
        <v>21</v>
      </c>
      <c r="I70" s="423" t="s">
        <v>21</v>
      </c>
      <c r="J70" s="423" t="s">
        <v>21</v>
      </c>
      <c r="K70" s="423" t="s">
        <v>21</v>
      </c>
      <c r="L70" s="423" t="s">
        <v>21</v>
      </c>
      <c r="M70" s="448" t="s">
        <v>21</v>
      </c>
      <c r="N70" s="424" t="s">
        <v>1235</v>
      </c>
      <c r="O70" s="35"/>
    </row>
    <row r="71" spans="1:15" ht="15.75">
      <c r="A71" s="431" t="s">
        <v>132</v>
      </c>
      <c r="B71" s="413" t="s">
        <v>1233</v>
      </c>
      <c r="C71" s="422">
        <v>922098</v>
      </c>
      <c r="D71" s="423" t="s">
        <v>22</v>
      </c>
      <c r="E71" s="423">
        <v>884517</v>
      </c>
      <c r="F71" s="423">
        <v>182625</v>
      </c>
      <c r="G71" s="423" t="s">
        <v>21</v>
      </c>
      <c r="H71" s="423">
        <v>701892</v>
      </c>
      <c r="I71" s="423">
        <v>64075</v>
      </c>
      <c r="J71" s="423">
        <v>637795</v>
      </c>
      <c r="K71" s="423">
        <v>22</v>
      </c>
      <c r="L71" s="423">
        <v>28687</v>
      </c>
      <c r="M71" s="448">
        <v>170660</v>
      </c>
      <c r="N71" s="78" t="s">
        <v>727</v>
      </c>
      <c r="O71" s="35"/>
    </row>
    <row r="72" spans="1:15" ht="15" customHeight="1">
      <c r="A72" s="431" t="s">
        <v>75</v>
      </c>
      <c r="B72" s="413" t="s">
        <v>1337</v>
      </c>
      <c r="C72" s="422">
        <v>270824</v>
      </c>
      <c r="D72" s="423" t="s">
        <v>21</v>
      </c>
      <c r="E72" s="423">
        <v>269974</v>
      </c>
      <c r="F72" s="423">
        <v>139</v>
      </c>
      <c r="G72" s="423" t="s">
        <v>21</v>
      </c>
      <c r="H72" s="423">
        <v>269835</v>
      </c>
      <c r="I72" s="423" t="s">
        <v>21</v>
      </c>
      <c r="J72" s="423">
        <v>255265</v>
      </c>
      <c r="K72" s="423">
        <v>14570</v>
      </c>
      <c r="L72" s="423" t="s">
        <v>21</v>
      </c>
      <c r="M72" s="448">
        <v>5739</v>
      </c>
      <c r="N72" s="471" t="s">
        <v>1236</v>
      </c>
      <c r="O72" s="35"/>
    </row>
    <row r="73" spans="1:15" ht="6" customHeight="1">
      <c r="A73" s="425"/>
      <c r="B73" s="413"/>
      <c r="C73" s="418"/>
      <c r="D73" s="419"/>
      <c r="E73" s="419"/>
      <c r="F73" s="419"/>
      <c r="G73" s="419"/>
      <c r="H73" s="419"/>
      <c r="I73" s="419"/>
      <c r="J73" s="419"/>
      <c r="K73" s="419"/>
      <c r="L73" s="419"/>
      <c r="M73" s="446"/>
      <c r="N73" s="78"/>
      <c r="O73" s="35"/>
    </row>
    <row r="74" spans="1:15" ht="15">
      <c r="A74" s="412" t="s">
        <v>76</v>
      </c>
      <c r="B74" s="413" t="s">
        <v>1337</v>
      </c>
      <c r="C74" s="420">
        <v>7563302</v>
      </c>
      <c r="D74" s="416">
        <v>1024</v>
      </c>
      <c r="E74" s="416">
        <v>7581738</v>
      </c>
      <c r="F74" s="416">
        <v>3539899</v>
      </c>
      <c r="G74" s="416">
        <v>41951</v>
      </c>
      <c r="H74" s="416">
        <v>3999888</v>
      </c>
      <c r="I74" s="416">
        <v>65882</v>
      </c>
      <c r="J74" s="416">
        <v>3893755</v>
      </c>
      <c r="K74" s="416">
        <v>40251</v>
      </c>
      <c r="L74" s="416">
        <v>2377</v>
      </c>
      <c r="M74" s="447">
        <v>767950</v>
      </c>
      <c r="N74" s="417" t="s">
        <v>1237</v>
      </c>
      <c r="O74" s="35"/>
    </row>
    <row r="75" spans="1:15" ht="12" customHeight="1">
      <c r="A75" s="412"/>
      <c r="B75" s="413"/>
      <c r="C75" s="479"/>
      <c r="D75" s="480"/>
      <c r="E75" s="480"/>
      <c r="F75" s="480"/>
      <c r="G75" s="480"/>
      <c r="H75" s="480"/>
      <c r="I75" s="480"/>
      <c r="J75" s="480"/>
      <c r="K75" s="480"/>
      <c r="L75" s="480"/>
      <c r="M75" s="482"/>
      <c r="N75" s="417" t="s">
        <v>1248</v>
      </c>
      <c r="O75" s="35"/>
    </row>
    <row r="76" spans="1:15" ht="15.75">
      <c r="A76" s="431" t="s">
        <v>106</v>
      </c>
      <c r="B76" s="413" t="s">
        <v>1233</v>
      </c>
      <c r="C76" s="422">
        <v>9788587</v>
      </c>
      <c r="D76" s="423" t="s">
        <v>22</v>
      </c>
      <c r="E76" s="423">
        <v>9813345</v>
      </c>
      <c r="F76" s="423">
        <v>5147648</v>
      </c>
      <c r="G76" s="423" t="s">
        <v>21</v>
      </c>
      <c r="H76" s="423">
        <v>4665697</v>
      </c>
      <c r="I76" s="423">
        <v>10102</v>
      </c>
      <c r="J76" s="423">
        <v>4647710</v>
      </c>
      <c r="K76" s="423">
        <v>7885</v>
      </c>
      <c r="L76" s="423">
        <v>3450</v>
      </c>
      <c r="M76" s="448">
        <v>1113487</v>
      </c>
      <c r="N76" s="14" t="s">
        <v>1203</v>
      </c>
      <c r="O76" s="35"/>
    </row>
    <row r="77" spans="1:15" ht="15.75">
      <c r="A77" s="431" t="s">
        <v>133</v>
      </c>
      <c r="B77" s="413" t="s">
        <v>1231</v>
      </c>
      <c r="C77" s="422">
        <v>238905</v>
      </c>
      <c r="D77" s="423" t="s">
        <v>21</v>
      </c>
      <c r="E77" s="423">
        <v>242562</v>
      </c>
      <c r="F77" s="423" t="s">
        <v>21</v>
      </c>
      <c r="G77" s="423" t="s">
        <v>21</v>
      </c>
      <c r="H77" s="423">
        <v>242562</v>
      </c>
      <c r="I77" s="423">
        <v>77891</v>
      </c>
      <c r="J77" s="423">
        <v>164671</v>
      </c>
      <c r="K77" s="423" t="s">
        <v>21</v>
      </c>
      <c r="L77" s="423">
        <v>113</v>
      </c>
      <c r="M77" s="448">
        <v>18983</v>
      </c>
      <c r="N77" s="14" t="s">
        <v>1204</v>
      </c>
      <c r="O77" s="35"/>
    </row>
    <row r="78" spans="1:15" ht="15.75">
      <c r="A78" s="431" t="s">
        <v>137</v>
      </c>
      <c r="B78" s="413"/>
      <c r="C78" s="485"/>
      <c r="D78" s="486"/>
      <c r="E78" s="486"/>
      <c r="F78" s="486"/>
      <c r="G78" s="486"/>
      <c r="H78" s="486"/>
      <c r="I78" s="486"/>
      <c r="J78" s="486"/>
      <c r="K78" s="486"/>
      <c r="L78" s="486"/>
      <c r="M78" s="487"/>
      <c r="N78" s="14" t="s">
        <v>1432</v>
      </c>
      <c r="O78" s="35"/>
    </row>
    <row r="79" spans="1:15" ht="18">
      <c r="A79" s="431" t="s">
        <v>135</v>
      </c>
      <c r="B79" s="413" t="s">
        <v>738</v>
      </c>
      <c r="C79" s="422">
        <v>295296</v>
      </c>
      <c r="D79" s="423" t="s">
        <v>21</v>
      </c>
      <c r="E79" s="423">
        <v>295296</v>
      </c>
      <c r="F79" s="423" t="s">
        <v>21</v>
      </c>
      <c r="G79" s="423" t="s">
        <v>21</v>
      </c>
      <c r="H79" s="423">
        <v>295296</v>
      </c>
      <c r="I79" s="423" t="s">
        <v>21</v>
      </c>
      <c r="J79" s="423">
        <v>295296</v>
      </c>
      <c r="K79" s="423" t="s">
        <v>21</v>
      </c>
      <c r="L79" s="423" t="s">
        <v>21</v>
      </c>
      <c r="M79" s="448" t="s">
        <v>22</v>
      </c>
      <c r="N79" s="470" t="s">
        <v>1238</v>
      </c>
      <c r="O79" s="35"/>
    </row>
    <row r="80" spans="1:15" ht="15.75">
      <c r="A80" s="431" t="s">
        <v>78</v>
      </c>
      <c r="B80" s="413" t="s">
        <v>1231</v>
      </c>
      <c r="C80" s="422">
        <v>62751</v>
      </c>
      <c r="D80" s="423" t="s">
        <v>21</v>
      </c>
      <c r="E80" s="423">
        <v>62751</v>
      </c>
      <c r="F80" s="423" t="s">
        <v>21</v>
      </c>
      <c r="G80" s="423" t="s">
        <v>21</v>
      </c>
      <c r="H80" s="423">
        <v>62751</v>
      </c>
      <c r="I80" s="423" t="s">
        <v>21</v>
      </c>
      <c r="J80" s="423">
        <v>62751</v>
      </c>
      <c r="K80" s="423" t="s">
        <v>21</v>
      </c>
      <c r="L80" s="423" t="s">
        <v>21</v>
      </c>
      <c r="M80" s="448" t="s">
        <v>22</v>
      </c>
      <c r="N80" s="469" t="s">
        <v>1433</v>
      </c>
      <c r="O80" s="35"/>
    </row>
    <row r="81" spans="1:15" ht="15.75">
      <c r="A81" s="431" t="s">
        <v>79</v>
      </c>
      <c r="B81" s="413" t="s">
        <v>1231</v>
      </c>
      <c r="C81" s="422">
        <v>251411</v>
      </c>
      <c r="D81" s="423" t="s">
        <v>21</v>
      </c>
      <c r="E81" s="423">
        <v>251411</v>
      </c>
      <c r="F81" s="423" t="s">
        <v>21</v>
      </c>
      <c r="G81" s="423" t="s">
        <v>21</v>
      </c>
      <c r="H81" s="423">
        <v>251411</v>
      </c>
      <c r="I81" s="423" t="s">
        <v>21</v>
      </c>
      <c r="J81" s="423">
        <v>251411</v>
      </c>
      <c r="K81" s="423" t="s">
        <v>21</v>
      </c>
      <c r="L81" s="423" t="s">
        <v>21</v>
      </c>
      <c r="M81" s="448" t="s">
        <v>22</v>
      </c>
      <c r="N81" s="470" t="s">
        <v>1428</v>
      </c>
      <c r="O81" s="35"/>
    </row>
    <row r="82" spans="1:15" ht="15.75">
      <c r="A82" s="431" t="s">
        <v>138</v>
      </c>
      <c r="B82" s="413" t="s">
        <v>1231</v>
      </c>
      <c r="C82" s="422">
        <v>7375</v>
      </c>
      <c r="D82" s="423">
        <v>4710</v>
      </c>
      <c r="E82" s="423">
        <v>12085</v>
      </c>
      <c r="F82" s="423" t="s">
        <v>21</v>
      </c>
      <c r="G82" s="423" t="s">
        <v>21</v>
      </c>
      <c r="H82" s="423">
        <v>12085</v>
      </c>
      <c r="I82" s="423" t="s">
        <v>21</v>
      </c>
      <c r="J82" s="423">
        <v>12085</v>
      </c>
      <c r="K82" s="423" t="s">
        <v>21</v>
      </c>
      <c r="L82" s="423" t="s">
        <v>21</v>
      </c>
      <c r="M82" s="448" t="s">
        <v>22</v>
      </c>
      <c r="N82" s="470" t="s">
        <v>1241</v>
      </c>
      <c r="O82" s="35"/>
    </row>
    <row r="83" spans="1:15" ht="15.75">
      <c r="A83" s="431" t="s">
        <v>81</v>
      </c>
      <c r="B83" s="413" t="s">
        <v>1231</v>
      </c>
      <c r="C83" s="422">
        <v>135417</v>
      </c>
      <c r="D83" s="423" t="s">
        <v>21</v>
      </c>
      <c r="E83" s="423">
        <v>135417</v>
      </c>
      <c r="F83" s="423">
        <v>77554</v>
      </c>
      <c r="G83" s="423">
        <v>37322</v>
      </c>
      <c r="H83" s="423">
        <v>20541</v>
      </c>
      <c r="I83" s="423" t="s">
        <v>21</v>
      </c>
      <c r="J83" s="423">
        <v>20541</v>
      </c>
      <c r="K83" s="423" t="s">
        <v>21</v>
      </c>
      <c r="L83" s="423" t="s">
        <v>21</v>
      </c>
      <c r="M83" s="448" t="s">
        <v>22</v>
      </c>
      <c r="N83" s="469" t="s">
        <v>1242</v>
      </c>
      <c r="O83" s="35"/>
    </row>
    <row r="84" spans="1:15" ht="15.75">
      <c r="A84" s="431" t="s">
        <v>1434</v>
      </c>
      <c r="B84" s="413" t="s">
        <v>1233</v>
      </c>
      <c r="C84" s="422">
        <v>1065</v>
      </c>
      <c r="D84" s="423" t="s">
        <v>21</v>
      </c>
      <c r="E84" s="423">
        <v>1065</v>
      </c>
      <c r="F84" s="423" t="s">
        <v>21</v>
      </c>
      <c r="G84" s="423" t="s">
        <v>21</v>
      </c>
      <c r="H84" s="423">
        <v>1065</v>
      </c>
      <c r="I84" s="423" t="s">
        <v>21</v>
      </c>
      <c r="J84" s="423">
        <v>620</v>
      </c>
      <c r="K84" s="423">
        <v>445</v>
      </c>
      <c r="L84" s="423" t="s">
        <v>21</v>
      </c>
      <c r="M84" s="448" t="s">
        <v>21</v>
      </c>
      <c r="N84" s="470" t="s">
        <v>1435</v>
      </c>
      <c r="O84" s="35"/>
    </row>
    <row r="85" spans="1:15" ht="18" customHeight="1">
      <c r="A85" s="431" t="s">
        <v>1243</v>
      </c>
      <c r="B85" s="413" t="s">
        <v>738</v>
      </c>
      <c r="C85" s="422">
        <v>92657</v>
      </c>
      <c r="D85" s="423" t="s">
        <v>22</v>
      </c>
      <c r="E85" s="423">
        <v>92657</v>
      </c>
      <c r="F85" s="423">
        <v>1197</v>
      </c>
      <c r="G85" s="423" t="s">
        <v>21</v>
      </c>
      <c r="H85" s="423">
        <v>91460</v>
      </c>
      <c r="I85" s="423" t="s">
        <v>22</v>
      </c>
      <c r="J85" s="423">
        <v>63761</v>
      </c>
      <c r="K85" s="423">
        <v>27699</v>
      </c>
      <c r="L85" s="423" t="s">
        <v>22</v>
      </c>
      <c r="M85" s="448" t="s">
        <v>22</v>
      </c>
      <c r="N85" s="469" t="s">
        <v>1429</v>
      </c>
      <c r="O85" s="35"/>
    </row>
    <row r="86" spans="1:15" ht="15.75">
      <c r="A86" s="431" t="s">
        <v>1245</v>
      </c>
      <c r="B86" s="413" t="s">
        <v>1231</v>
      </c>
      <c r="C86" s="422">
        <v>100840</v>
      </c>
      <c r="D86" s="423" t="s">
        <v>22</v>
      </c>
      <c r="E86" s="423">
        <v>100843</v>
      </c>
      <c r="F86" s="423">
        <v>1256</v>
      </c>
      <c r="G86" s="423" t="s">
        <v>21</v>
      </c>
      <c r="H86" s="423">
        <v>99587</v>
      </c>
      <c r="I86" s="423" t="s">
        <v>22</v>
      </c>
      <c r="J86" s="423">
        <v>70622</v>
      </c>
      <c r="K86" s="423">
        <v>28965</v>
      </c>
      <c r="L86" s="423" t="s">
        <v>22</v>
      </c>
      <c r="M86" s="448" t="s">
        <v>22</v>
      </c>
      <c r="N86" s="469" t="s">
        <v>1430</v>
      </c>
      <c r="O86" s="35"/>
    </row>
    <row r="87" spans="1:15" ht="15.75">
      <c r="A87" s="431" t="s">
        <v>18</v>
      </c>
      <c r="B87" s="413" t="s">
        <v>721</v>
      </c>
      <c r="C87" s="422">
        <v>2358</v>
      </c>
      <c r="D87" s="423" t="s">
        <v>21</v>
      </c>
      <c r="E87" s="423">
        <v>2358</v>
      </c>
      <c r="F87" s="423" t="s">
        <v>21</v>
      </c>
      <c r="G87" s="423" t="s">
        <v>21</v>
      </c>
      <c r="H87" s="423">
        <v>2358</v>
      </c>
      <c r="I87" s="423" t="s">
        <v>21</v>
      </c>
      <c r="J87" s="423">
        <v>2358</v>
      </c>
      <c r="K87" s="423" t="s">
        <v>21</v>
      </c>
      <c r="L87" s="423" t="s">
        <v>21</v>
      </c>
      <c r="M87" s="448" t="s">
        <v>21</v>
      </c>
      <c r="N87" s="470" t="s">
        <v>1219</v>
      </c>
      <c r="O87" s="35"/>
    </row>
    <row r="88" spans="1:15" ht="15.75">
      <c r="A88" s="431" t="s">
        <v>86</v>
      </c>
      <c r="B88" s="413" t="s">
        <v>1233</v>
      </c>
      <c r="C88" s="422">
        <v>90111</v>
      </c>
      <c r="D88" s="423" t="s">
        <v>21</v>
      </c>
      <c r="E88" s="423">
        <v>90080</v>
      </c>
      <c r="F88" s="423">
        <v>24931</v>
      </c>
      <c r="G88" s="423" t="s">
        <v>21</v>
      </c>
      <c r="H88" s="423">
        <v>65149</v>
      </c>
      <c r="I88" s="423" t="s">
        <v>21</v>
      </c>
      <c r="J88" s="423">
        <v>64800</v>
      </c>
      <c r="K88" s="423">
        <v>349</v>
      </c>
      <c r="L88" s="423" t="s">
        <v>21</v>
      </c>
      <c r="M88" s="448">
        <v>5487</v>
      </c>
      <c r="N88" s="470" t="s">
        <v>87</v>
      </c>
      <c r="O88" s="35"/>
    </row>
    <row r="89" spans="1:15" ht="15.75">
      <c r="A89" s="431" t="s">
        <v>88</v>
      </c>
      <c r="B89" s="413" t="s">
        <v>1231</v>
      </c>
      <c r="C89" s="422">
        <v>376779</v>
      </c>
      <c r="D89" s="423" t="s">
        <v>21</v>
      </c>
      <c r="E89" s="423">
        <v>374303</v>
      </c>
      <c r="F89" s="423" t="s">
        <v>21</v>
      </c>
      <c r="G89" s="423" t="s">
        <v>21</v>
      </c>
      <c r="H89" s="423">
        <v>374303</v>
      </c>
      <c r="I89" s="423" t="s">
        <v>21</v>
      </c>
      <c r="J89" s="423">
        <v>369909</v>
      </c>
      <c r="K89" s="423">
        <v>4394</v>
      </c>
      <c r="L89" s="423" t="s">
        <v>21</v>
      </c>
      <c r="M89" s="448">
        <v>11712</v>
      </c>
      <c r="N89" s="470" t="s">
        <v>1178</v>
      </c>
      <c r="O89" s="35"/>
    </row>
    <row r="90" spans="1:15" ht="15.75">
      <c r="A90" s="473" t="s">
        <v>788</v>
      </c>
      <c r="B90" s="474" t="s">
        <v>1231</v>
      </c>
      <c r="C90" s="422">
        <v>45226</v>
      </c>
      <c r="D90" s="423" t="s">
        <v>21</v>
      </c>
      <c r="E90" s="423">
        <v>45346</v>
      </c>
      <c r="F90" s="423">
        <v>15243</v>
      </c>
      <c r="G90" s="423" t="s">
        <v>21</v>
      </c>
      <c r="H90" s="423">
        <v>30103</v>
      </c>
      <c r="I90" s="423" t="s">
        <v>21</v>
      </c>
      <c r="J90" s="423">
        <v>30103</v>
      </c>
      <c r="K90" s="423" t="s">
        <v>21</v>
      </c>
      <c r="L90" s="423" t="s">
        <v>21</v>
      </c>
      <c r="M90" s="448">
        <v>669</v>
      </c>
      <c r="N90" s="475" t="s">
        <v>1208</v>
      </c>
      <c r="O90" s="35"/>
    </row>
    <row r="91" spans="1:15" ht="17.25" customHeight="1">
      <c r="A91" s="2548" t="s">
        <v>576</v>
      </c>
      <c r="B91" s="2548"/>
      <c r="C91" s="2548"/>
      <c r="D91" s="2548"/>
      <c r="E91" s="2548"/>
      <c r="F91" s="2548"/>
      <c r="G91" s="2548"/>
      <c r="H91" s="1264" t="s">
        <v>1436</v>
      </c>
      <c r="I91" s="2550" t="s">
        <v>791</v>
      </c>
      <c r="J91" s="2550"/>
      <c r="K91" s="2550"/>
      <c r="L91" s="2550"/>
      <c r="M91" s="2550"/>
      <c r="N91" s="2550"/>
    </row>
    <row r="92" spans="1:15" ht="14.25" customHeight="1">
      <c r="A92" s="2549"/>
      <c r="B92" s="2549"/>
      <c r="C92" s="2549"/>
      <c r="D92" s="2549"/>
      <c r="E92" s="2549"/>
      <c r="F92" s="2549"/>
      <c r="G92" s="2549"/>
      <c r="I92" s="2551"/>
      <c r="J92" s="2551"/>
      <c r="K92" s="2551"/>
      <c r="L92" s="2551"/>
      <c r="M92" s="2551"/>
      <c r="N92" s="2551"/>
    </row>
    <row r="93" spans="1:15" ht="15" customHeight="1">
      <c r="A93" s="115" t="s">
        <v>577</v>
      </c>
      <c r="I93" s="2551"/>
      <c r="J93" s="2551"/>
      <c r="K93" s="2551"/>
      <c r="L93" s="2551"/>
      <c r="M93" s="2551"/>
      <c r="N93" s="2551"/>
    </row>
    <row r="94" spans="1:15" ht="15">
      <c r="H94" s="1265" t="s">
        <v>1437</v>
      </c>
      <c r="I94" s="2551" t="s">
        <v>1438</v>
      </c>
      <c r="J94" s="2551"/>
      <c r="K94" s="2551"/>
      <c r="L94" s="2551"/>
      <c r="M94" s="2551"/>
      <c r="N94" s="2551"/>
    </row>
    <row r="95" spans="1:15" ht="18" customHeight="1">
      <c r="O95" s="35"/>
    </row>
  </sheetData>
  <mergeCells count="11">
    <mergeCell ref="A91:G92"/>
    <mergeCell ref="I91:N93"/>
    <mergeCell ref="I94:N94"/>
    <mergeCell ref="A5:A10"/>
    <mergeCell ref="H6:K6"/>
    <mergeCell ref="H7:K7"/>
    <mergeCell ref="N7:N8"/>
    <mergeCell ref="A51:A56"/>
    <mergeCell ref="H52:K52"/>
    <mergeCell ref="H53:K53"/>
    <mergeCell ref="N53:N54"/>
  </mergeCells>
  <phoneticPr fontId="99"/>
  <printOptions horizontalCentered="1"/>
  <pageMargins left="0.59055118110236227" right="0.59055118110236227" top="0.39370078740157483" bottom="0.39370078740157483" header="0" footer="0"/>
  <pageSetup paperSize="9" scale="62" firstPageNumber="16" fitToWidth="2" orientation="portrait" useFirstPageNumber="1" r:id="rId1"/>
  <headerFooter alignWithMargins="0">
    <oddFooter>&amp;C&amp;"ＭＳ Ｐ明朝,標準"&amp;18－&amp;P－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52"/>
  <sheetViews>
    <sheetView zoomScaleNormal="100" zoomScaleSheetLayoutView="85" workbookViewId="0"/>
  </sheetViews>
  <sheetFormatPr defaultColWidth="9" defaultRowHeight="13.5"/>
  <cols>
    <col min="1" max="1" width="27.625" style="1908" customWidth="1"/>
    <col min="2" max="2" width="9.625" style="1908" customWidth="1"/>
    <col min="3" max="8" width="13.625" style="1908" customWidth="1"/>
    <col min="9" max="13" width="16.625" style="1908" customWidth="1"/>
    <col min="14" max="14" width="34.5" style="1908" customWidth="1"/>
    <col min="15" max="27" width="9" style="1908"/>
    <col min="28" max="28" width="9.5" style="1908" bestFit="1" customWidth="1"/>
    <col min="29" max="16384" width="9" style="1908"/>
  </cols>
  <sheetData>
    <row r="1" spans="1:26" s="384" customFormat="1" ht="15" customHeight="1">
      <c r="A1" s="2138" t="s">
        <v>776</v>
      </c>
      <c r="B1" s="383"/>
      <c r="M1" s="383"/>
      <c r="N1" s="2139" t="s">
        <v>776</v>
      </c>
    </row>
    <row r="2" spans="1:26" s="209" customFormat="1" ht="15">
      <c r="B2" s="455"/>
      <c r="N2" s="388"/>
    </row>
    <row r="3" spans="1:26" s="209" customFormat="1" ht="15">
      <c r="B3" s="455"/>
      <c r="N3" s="388"/>
    </row>
    <row r="4" spans="1:26" s="209" customFormat="1" ht="15">
      <c r="N4" s="388"/>
    </row>
    <row r="5" spans="1:26" s="209" customFormat="1" ht="15">
      <c r="N5" s="388"/>
    </row>
    <row r="6" spans="1:26" s="209" customFormat="1" ht="23.25" customHeight="1">
      <c r="A6" s="2165" t="s">
        <v>792</v>
      </c>
      <c r="B6" s="2465" t="s">
        <v>1256</v>
      </c>
      <c r="C6" s="489"/>
      <c r="N6" s="388"/>
    </row>
    <row r="7" spans="1:26" s="388" customFormat="1" ht="20.100000000000001" customHeight="1">
      <c r="A7" s="438"/>
      <c r="B7" s="440"/>
      <c r="C7" s="438"/>
      <c r="D7" s="1709" t="s">
        <v>56</v>
      </c>
      <c r="E7" s="395"/>
      <c r="F7" s="1086" t="s">
        <v>114</v>
      </c>
      <c r="G7" s="1086" t="s">
        <v>793</v>
      </c>
      <c r="H7" s="395"/>
      <c r="I7" s="395" t="s">
        <v>1352</v>
      </c>
      <c r="J7" s="395" t="s">
        <v>1351</v>
      </c>
      <c r="K7" s="459"/>
      <c r="L7" s="438"/>
      <c r="M7" s="440"/>
      <c r="N7" s="438"/>
      <c r="O7" s="14"/>
      <c r="P7" s="14"/>
    </row>
    <row r="8" spans="1:26" s="388" customFormat="1" ht="20.100000000000001" customHeight="1">
      <c r="A8" s="490"/>
      <c r="B8" s="2144" t="s">
        <v>1353</v>
      </c>
      <c r="C8" s="2145" t="s">
        <v>96</v>
      </c>
      <c r="D8" s="909" t="s">
        <v>678</v>
      </c>
      <c r="E8" s="2145" t="s">
        <v>139</v>
      </c>
      <c r="F8" s="1709" t="s">
        <v>60</v>
      </c>
      <c r="G8" s="1709" t="s">
        <v>735</v>
      </c>
      <c r="H8" s="2426" t="s">
        <v>794</v>
      </c>
      <c r="I8" s="2168" t="s">
        <v>1354</v>
      </c>
      <c r="J8" s="2168"/>
      <c r="K8" s="2060"/>
      <c r="L8" s="2145" t="s">
        <v>99</v>
      </c>
      <c r="M8" s="909" t="s">
        <v>784</v>
      </c>
      <c r="N8" s="14"/>
      <c r="O8" s="14"/>
      <c r="P8" s="14"/>
    </row>
    <row r="9" spans="1:26" s="388" customFormat="1" ht="20.100000000000001" customHeight="1">
      <c r="A9" s="2534" t="s">
        <v>1254</v>
      </c>
      <c r="B9" s="399"/>
      <c r="C9" s="400"/>
      <c r="D9" s="406" t="s">
        <v>1335</v>
      </c>
      <c r="E9" s="400"/>
      <c r="F9" s="401"/>
      <c r="G9" s="909" t="s">
        <v>61</v>
      </c>
      <c r="H9" s="491"/>
      <c r="I9" s="492" t="s">
        <v>1355</v>
      </c>
      <c r="J9" s="493"/>
      <c r="K9" s="494"/>
      <c r="L9" s="400"/>
      <c r="M9" s="401"/>
      <c r="N9" s="2558" t="s">
        <v>1257</v>
      </c>
      <c r="O9" s="14"/>
      <c r="P9" s="14"/>
    </row>
    <row r="10" spans="1:26" s="388" customFormat="1" ht="20.100000000000001" customHeight="1">
      <c r="A10" s="2534"/>
      <c r="B10" s="399"/>
      <c r="C10" s="400"/>
      <c r="D10" s="401" t="s">
        <v>1336</v>
      </c>
      <c r="E10" s="400"/>
      <c r="F10" s="401"/>
      <c r="G10" s="401" t="s">
        <v>725</v>
      </c>
      <c r="H10" s="1709" t="s">
        <v>767</v>
      </c>
      <c r="I10" s="1709" t="s">
        <v>768</v>
      </c>
      <c r="J10" s="2145" t="s">
        <v>119</v>
      </c>
      <c r="K10" s="1709" t="s">
        <v>769</v>
      </c>
      <c r="L10" s="400"/>
      <c r="M10" s="401"/>
      <c r="N10" s="2558"/>
      <c r="O10" s="14"/>
      <c r="P10" s="14"/>
    </row>
    <row r="11" spans="1:26" s="388" customFormat="1" ht="20.100000000000001" customHeight="1">
      <c r="A11" s="495"/>
      <c r="B11" s="399" t="s">
        <v>1576</v>
      </c>
      <c r="C11" s="496" t="s">
        <v>1577</v>
      </c>
      <c r="D11" s="401" t="s">
        <v>1582</v>
      </c>
      <c r="E11" s="400" t="s">
        <v>1578</v>
      </c>
      <c r="F11" s="401" t="s">
        <v>1579</v>
      </c>
      <c r="G11" s="406" t="s">
        <v>1583</v>
      </c>
      <c r="H11" s="401"/>
      <c r="I11" s="406"/>
      <c r="J11" s="400" t="s">
        <v>1633</v>
      </c>
      <c r="K11" s="406"/>
      <c r="L11" s="400" t="s">
        <v>1580</v>
      </c>
      <c r="M11" s="401" t="s">
        <v>1581</v>
      </c>
      <c r="N11" s="14"/>
      <c r="O11" s="14"/>
      <c r="P11" s="14"/>
    </row>
    <row r="12" spans="1:26" s="388" customFormat="1" ht="20.100000000000001" customHeight="1">
      <c r="A12" s="123"/>
      <c r="B12" s="410"/>
      <c r="C12" s="14"/>
      <c r="D12" s="401" t="s">
        <v>1585</v>
      </c>
      <c r="E12" s="14"/>
      <c r="F12" s="405"/>
      <c r="G12" s="605"/>
      <c r="H12" s="401" t="s">
        <v>1578</v>
      </c>
      <c r="I12" s="406" t="s">
        <v>1666</v>
      </c>
      <c r="J12" s="2433" t="s">
        <v>1635</v>
      </c>
      <c r="K12" s="406" t="s">
        <v>1588</v>
      </c>
      <c r="L12" s="14"/>
      <c r="M12" s="404"/>
      <c r="N12" s="123"/>
      <c r="O12" s="14"/>
      <c r="P12" s="14"/>
    </row>
    <row r="13" spans="1:26" ht="24" customHeight="1">
      <c r="A13" s="412" t="s">
        <v>795</v>
      </c>
      <c r="B13" s="413" t="s">
        <v>1337</v>
      </c>
      <c r="C13" s="66">
        <v>58482340</v>
      </c>
      <c r="D13" s="2446">
        <v>38334021</v>
      </c>
      <c r="E13" s="2446">
        <v>83524080</v>
      </c>
      <c r="F13" s="2446">
        <v>6677192</v>
      </c>
      <c r="G13" s="2446">
        <v>239230</v>
      </c>
      <c r="H13" s="2446">
        <v>76607658</v>
      </c>
      <c r="I13" s="2446">
        <v>28305681</v>
      </c>
      <c r="J13" s="2446">
        <v>47041848</v>
      </c>
      <c r="K13" s="2446">
        <v>1260128</v>
      </c>
      <c r="L13" s="2446">
        <v>12545053</v>
      </c>
      <c r="M13" s="207">
        <v>6224878</v>
      </c>
      <c r="N13" s="1266" t="s">
        <v>1590</v>
      </c>
      <c r="O13" s="1906"/>
      <c r="P13" s="1907"/>
      <c r="Q13" s="1907"/>
      <c r="R13" s="1907"/>
      <c r="S13" s="1907"/>
      <c r="T13" s="1907"/>
      <c r="U13" s="1907"/>
      <c r="V13" s="1907"/>
      <c r="W13" s="1907"/>
      <c r="X13" s="1907"/>
      <c r="Y13" s="1907"/>
      <c r="Z13" s="1907"/>
    </row>
    <row r="14" spans="1:26" ht="20.100000000000001" customHeight="1">
      <c r="A14" s="498" t="s">
        <v>1654</v>
      </c>
      <c r="B14" s="413" t="s">
        <v>1231</v>
      </c>
      <c r="C14" s="499" t="s">
        <v>26</v>
      </c>
      <c r="D14" s="500" t="s">
        <v>26</v>
      </c>
      <c r="E14" s="2447">
        <v>45211077</v>
      </c>
      <c r="F14" s="500" t="s">
        <v>26</v>
      </c>
      <c r="G14" s="500" t="s">
        <v>26</v>
      </c>
      <c r="H14" s="500" t="s">
        <v>26</v>
      </c>
      <c r="I14" s="500" t="s">
        <v>26</v>
      </c>
      <c r="J14" s="500" t="s">
        <v>26</v>
      </c>
      <c r="K14" s="500" t="s">
        <v>26</v>
      </c>
      <c r="L14" s="500" t="s">
        <v>26</v>
      </c>
      <c r="M14" s="501" t="s">
        <v>26</v>
      </c>
      <c r="N14" s="497" t="s">
        <v>1592</v>
      </c>
      <c r="O14" s="1906"/>
      <c r="P14" s="1907"/>
      <c r="Q14" s="1907"/>
      <c r="R14" s="1907"/>
      <c r="S14" s="1907"/>
      <c r="T14" s="1907"/>
      <c r="U14" s="1907"/>
      <c r="V14" s="1907"/>
      <c r="W14" s="1907"/>
      <c r="X14" s="1907"/>
      <c r="Y14" s="1907"/>
      <c r="Z14" s="1907"/>
    </row>
    <row r="15" spans="1:26" ht="15" customHeight="1">
      <c r="A15" s="502"/>
      <c r="B15" s="413"/>
      <c r="C15" s="499" t="s">
        <v>26</v>
      </c>
      <c r="D15" s="500" t="s">
        <v>26</v>
      </c>
      <c r="E15" s="503" t="s">
        <v>26</v>
      </c>
      <c r="F15" s="500" t="s">
        <v>26</v>
      </c>
      <c r="G15" s="500" t="s">
        <v>26</v>
      </c>
      <c r="H15" s="500" t="s">
        <v>26</v>
      </c>
      <c r="I15" s="500" t="s">
        <v>26</v>
      </c>
      <c r="J15" s="500" t="s">
        <v>26</v>
      </c>
      <c r="K15" s="500" t="s">
        <v>26</v>
      </c>
      <c r="L15" s="500" t="s">
        <v>26</v>
      </c>
      <c r="M15" s="501" t="s">
        <v>26</v>
      </c>
      <c r="N15" s="497"/>
      <c r="O15" s="1906"/>
      <c r="P15" s="1907"/>
      <c r="Q15" s="1907"/>
      <c r="R15" s="1907"/>
      <c r="S15" s="1907"/>
      <c r="T15" s="1907"/>
      <c r="U15" s="1907"/>
      <c r="V15" s="1907"/>
      <c r="W15" s="1907"/>
      <c r="X15" s="1907"/>
      <c r="Y15" s="1907"/>
      <c r="Z15" s="1907"/>
    </row>
    <row r="16" spans="1:26" ht="24" customHeight="1">
      <c r="A16" s="412" t="s">
        <v>1667</v>
      </c>
      <c r="B16" s="413" t="s">
        <v>1231</v>
      </c>
      <c r="C16" s="75">
        <v>1834551</v>
      </c>
      <c r="D16" s="2447" t="s">
        <v>21</v>
      </c>
      <c r="E16" s="2447">
        <v>1619839</v>
      </c>
      <c r="F16" s="2447">
        <v>190371</v>
      </c>
      <c r="G16" s="2447">
        <v>55866</v>
      </c>
      <c r="H16" s="2447">
        <v>1373602</v>
      </c>
      <c r="I16" s="2447">
        <v>281139</v>
      </c>
      <c r="J16" s="2447">
        <v>908771</v>
      </c>
      <c r="K16" s="2447">
        <v>183692</v>
      </c>
      <c r="L16" s="2447">
        <v>180630</v>
      </c>
      <c r="M16" s="214">
        <v>271818</v>
      </c>
      <c r="N16" s="497" t="s">
        <v>1593</v>
      </c>
      <c r="O16" s="1906"/>
      <c r="P16" s="1907"/>
      <c r="Q16" s="1907"/>
      <c r="R16" s="1907"/>
      <c r="S16" s="1907"/>
      <c r="T16" s="1907"/>
      <c r="U16" s="1907"/>
      <c r="V16" s="1907"/>
      <c r="W16" s="1907"/>
      <c r="X16" s="1907"/>
      <c r="Y16" s="1907"/>
      <c r="Z16" s="1907"/>
    </row>
    <row r="17" spans="1:26" ht="20.100000000000001" customHeight="1">
      <c r="A17" s="412"/>
      <c r="B17" s="413"/>
      <c r="C17" s="499" t="s">
        <v>26</v>
      </c>
      <c r="D17" s="500" t="s">
        <v>26</v>
      </c>
      <c r="E17" s="500" t="s">
        <v>26</v>
      </c>
      <c r="F17" s="500" t="s">
        <v>26</v>
      </c>
      <c r="G17" s="500" t="s">
        <v>26</v>
      </c>
      <c r="H17" s="500" t="s">
        <v>26</v>
      </c>
      <c r="I17" s="500" t="s">
        <v>26</v>
      </c>
      <c r="J17" s="500" t="s">
        <v>26</v>
      </c>
      <c r="K17" s="500" t="s">
        <v>26</v>
      </c>
      <c r="L17" s="500" t="s">
        <v>26</v>
      </c>
      <c r="M17" s="501" t="s">
        <v>26</v>
      </c>
      <c r="N17" s="497" t="s">
        <v>740</v>
      </c>
      <c r="O17" s="1906"/>
      <c r="P17" s="1907"/>
      <c r="Q17" s="1907"/>
      <c r="R17" s="1907"/>
      <c r="S17" s="1907"/>
      <c r="T17" s="1907"/>
      <c r="U17" s="1907"/>
      <c r="V17" s="1907"/>
      <c r="W17" s="1907"/>
      <c r="X17" s="1907"/>
      <c r="Y17" s="1907"/>
      <c r="Z17" s="1907"/>
    </row>
    <row r="18" spans="1:26" ht="20.100000000000001" customHeight="1">
      <c r="A18" s="431" t="s">
        <v>739</v>
      </c>
      <c r="B18" s="413" t="s">
        <v>1231</v>
      </c>
      <c r="C18" s="82">
        <v>1781</v>
      </c>
      <c r="D18" s="2448" t="s">
        <v>22</v>
      </c>
      <c r="E18" s="2448">
        <v>1728</v>
      </c>
      <c r="F18" s="2448" t="s">
        <v>22</v>
      </c>
      <c r="G18" s="2448" t="s">
        <v>22</v>
      </c>
      <c r="H18" s="2448">
        <v>1728</v>
      </c>
      <c r="I18" s="2448" t="s">
        <v>22</v>
      </c>
      <c r="J18" s="2448">
        <v>60</v>
      </c>
      <c r="K18" s="2448">
        <v>1668</v>
      </c>
      <c r="L18" s="2448">
        <v>48</v>
      </c>
      <c r="M18" s="217">
        <v>21</v>
      </c>
      <c r="N18" s="504" t="s">
        <v>720</v>
      </c>
      <c r="O18" s="1906"/>
      <c r="P18" s="1907"/>
      <c r="Q18" s="1907"/>
      <c r="R18" s="1907"/>
      <c r="S18" s="1907"/>
      <c r="T18" s="1907"/>
      <c r="U18" s="1907"/>
      <c r="V18" s="1907"/>
      <c r="W18" s="1907"/>
      <c r="X18" s="1907"/>
      <c r="Y18" s="1907"/>
      <c r="Z18" s="1907"/>
    </row>
    <row r="19" spans="1:26" ht="20.100000000000001" customHeight="1">
      <c r="A19" s="431" t="s">
        <v>69</v>
      </c>
      <c r="B19" s="413" t="s">
        <v>1231</v>
      </c>
      <c r="C19" s="82">
        <v>87284</v>
      </c>
      <c r="D19" s="2448" t="s">
        <v>22</v>
      </c>
      <c r="E19" s="2448">
        <v>86183</v>
      </c>
      <c r="F19" s="2448">
        <v>1989</v>
      </c>
      <c r="G19" s="2448" t="s">
        <v>21</v>
      </c>
      <c r="H19" s="2448">
        <v>84194</v>
      </c>
      <c r="I19" s="2448" t="s">
        <v>22</v>
      </c>
      <c r="J19" s="2448">
        <v>67462</v>
      </c>
      <c r="K19" s="2448">
        <v>16732</v>
      </c>
      <c r="L19" s="2448">
        <v>1010</v>
      </c>
      <c r="M19" s="217">
        <v>3813</v>
      </c>
      <c r="N19" s="504" t="s">
        <v>719</v>
      </c>
      <c r="O19" s="1906"/>
      <c r="P19" s="1907"/>
      <c r="Q19" s="1907"/>
      <c r="R19" s="1907"/>
      <c r="S19" s="1907"/>
      <c r="T19" s="1907"/>
      <c r="U19" s="1907"/>
      <c r="V19" s="1907"/>
      <c r="W19" s="1907"/>
      <c r="X19" s="1907"/>
      <c r="Y19" s="1907"/>
      <c r="Z19" s="1907"/>
    </row>
    <row r="20" spans="1:26" ht="20.100000000000001" customHeight="1">
      <c r="A20" s="431" t="s">
        <v>70</v>
      </c>
      <c r="B20" s="413" t="s">
        <v>1231</v>
      </c>
      <c r="C20" s="82">
        <v>24768</v>
      </c>
      <c r="D20" s="2448" t="s">
        <v>22</v>
      </c>
      <c r="E20" s="2448">
        <v>24627</v>
      </c>
      <c r="F20" s="2448" t="s">
        <v>21</v>
      </c>
      <c r="G20" s="2448" t="s">
        <v>21</v>
      </c>
      <c r="H20" s="2448">
        <v>24627</v>
      </c>
      <c r="I20" s="2448" t="s">
        <v>22</v>
      </c>
      <c r="J20" s="2448">
        <v>285</v>
      </c>
      <c r="K20" s="2448">
        <v>24342</v>
      </c>
      <c r="L20" s="2448">
        <v>137</v>
      </c>
      <c r="M20" s="217">
        <v>144</v>
      </c>
      <c r="N20" s="505" t="s">
        <v>1177</v>
      </c>
      <c r="O20" s="1906"/>
      <c r="P20" s="1907"/>
      <c r="Q20" s="1907"/>
      <c r="R20" s="1907"/>
      <c r="S20" s="1907"/>
      <c r="T20" s="1907"/>
      <c r="U20" s="1907"/>
      <c r="V20" s="1907"/>
      <c r="W20" s="1907"/>
      <c r="X20" s="1907"/>
      <c r="Y20" s="1907"/>
      <c r="Z20" s="1907"/>
    </row>
    <row r="21" spans="1:26" ht="20.100000000000001" customHeight="1">
      <c r="A21" s="431" t="s">
        <v>71</v>
      </c>
      <c r="B21" s="413" t="s">
        <v>1231</v>
      </c>
      <c r="C21" s="82">
        <v>376981</v>
      </c>
      <c r="D21" s="2448" t="s">
        <v>22</v>
      </c>
      <c r="E21" s="2448">
        <v>350875</v>
      </c>
      <c r="F21" s="2448">
        <v>133449</v>
      </c>
      <c r="G21" s="2448">
        <v>51922</v>
      </c>
      <c r="H21" s="2448">
        <v>165504</v>
      </c>
      <c r="I21" s="2448" t="s">
        <v>21</v>
      </c>
      <c r="J21" s="2448">
        <v>154886</v>
      </c>
      <c r="K21" s="2448">
        <v>10618</v>
      </c>
      <c r="L21" s="2448">
        <v>13195</v>
      </c>
      <c r="M21" s="217">
        <v>61582</v>
      </c>
      <c r="N21" s="505" t="s">
        <v>1668</v>
      </c>
      <c r="O21" s="1906"/>
      <c r="P21" s="1907"/>
      <c r="Q21" s="1907"/>
      <c r="R21" s="1907"/>
      <c r="S21" s="1907"/>
      <c r="T21" s="1907"/>
      <c r="U21" s="1907"/>
      <c r="V21" s="1907"/>
      <c r="W21" s="1907"/>
      <c r="X21" s="1907"/>
      <c r="Y21" s="1907"/>
      <c r="Z21" s="1907"/>
    </row>
    <row r="22" spans="1:26" ht="20.100000000000001" customHeight="1">
      <c r="A22" s="506" t="s">
        <v>140</v>
      </c>
      <c r="B22" s="413" t="s">
        <v>1231</v>
      </c>
      <c r="C22" s="82">
        <v>205126</v>
      </c>
      <c r="D22" s="2448" t="s">
        <v>22</v>
      </c>
      <c r="E22" s="2448">
        <v>190668</v>
      </c>
      <c r="F22" s="2448">
        <v>53485</v>
      </c>
      <c r="G22" s="2448">
        <v>4828</v>
      </c>
      <c r="H22" s="2448">
        <v>132355</v>
      </c>
      <c r="I22" s="2448" t="s">
        <v>22</v>
      </c>
      <c r="J22" s="2448">
        <v>123076</v>
      </c>
      <c r="K22" s="2448">
        <v>9279</v>
      </c>
      <c r="L22" s="2448">
        <v>7874</v>
      </c>
      <c r="M22" s="217">
        <v>26019</v>
      </c>
      <c r="N22" s="505" t="s">
        <v>1669</v>
      </c>
      <c r="O22" s="1906"/>
      <c r="P22" s="1907"/>
      <c r="Q22" s="1907"/>
      <c r="R22" s="1907"/>
      <c r="S22" s="1907"/>
      <c r="T22" s="1907"/>
      <c r="U22" s="1907"/>
      <c r="V22" s="1907"/>
      <c r="W22" s="1907"/>
      <c r="X22" s="1907"/>
      <c r="Y22" s="1907"/>
      <c r="Z22" s="1907"/>
    </row>
    <row r="23" spans="1:26" ht="20.100000000000001" customHeight="1">
      <c r="A23" s="506" t="s">
        <v>141</v>
      </c>
      <c r="B23" s="413" t="s">
        <v>1231</v>
      </c>
      <c r="C23" s="82">
        <v>171855</v>
      </c>
      <c r="D23" s="2448" t="s">
        <v>22</v>
      </c>
      <c r="E23" s="2448">
        <v>160207</v>
      </c>
      <c r="F23" s="2448">
        <v>79964</v>
      </c>
      <c r="G23" s="2448">
        <v>47094</v>
      </c>
      <c r="H23" s="2448">
        <v>33149</v>
      </c>
      <c r="I23" s="2448" t="s">
        <v>21</v>
      </c>
      <c r="J23" s="2448">
        <v>31810</v>
      </c>
      <c r="K23" s="2448">
        <v>1339</v>
      </c>
      <c r="L23" s="2448">
        <v>5321</v>
      </c>
      <c r="M23" s="217">
        <v>35563</v>
      </c>
      <c r="N23" s="505" t="s">
        <v>1670</v>
      </c>
      <c r="O23" s="1906"/>
      <c r="P23" s="1907"/>
      <c r="Q23" s="1907"/>
      <c r="R23" s="1907"/>
      <c r="S23" s="1907"/>
      <c r="T23" s="1907"/>
      <c r="U23" s="1907"/>
      <c r="V23" s="1907"/>
      <c r="W23" s="1907"/>
      <c r="X23" s="1907"/>
      <c r="Y23" s="1907"/>
      <c r="Z23" s="1907"/>
    </row>
    <row r="24" spans="1:26" ht="20.100000000000001" customHeight="1">
      <c r="A24" s="507" t="s">
        <v>72</v>
      </c>
      <c r="B24" s="413" t="s">
        <v>1231</v>
      </c>
      <c r="C24" s="82">
        <v>73595</v>
      </c>
      <c r="D24" s="2448" t="s">
        <v>22</v>
      </c>
      <c r="E24" s="2448">
        <v>72964</v>
      </c>
      <c r="F24" s="2448" t="s">
        <v>21</v>
      </c>
      <c r="G24" s="2448" t="s">
        <v>21</v>
      </c>
      <c r="H24" s="2448">
        <v>72964</v>
      </c>
      <c r="I24" s="2448">
        <v>72964</v>
      </c>
      <c r="J24" s="2448" t="s">
        <v>21</v>
      </c>
      <c r="K24" s="2448" t="s">
        <v>21</v>
      </c>
      <c r="L24" s="2448" t="s">
        <v>21</v>
      </c>
      <c r="M24" s="217">
        <v>2721</v>
      </c>
      <c r="N24" s="505" t="s">
        <v>1181</v>
      </c>
      <c r="O24" s="1906"/>
      <c r="P24" s="1907"/>
      <c r="Q24" s="1907"/>
      <c r="R24" s="1907"/>
      <c r="S24" s="1907"/>
      <c r="T24" s="1907"/>
      <c r="U24" s="1907"/>
      <c r="V24" s="1907"/>
      <c r="W24" s="1907"/>
      <c r="X24" s="1907"/>
      <c r="Y24" s="1907"/>
      <c r="Z24" s="1907"/>
    </row>
    <row r="25" spans="1:26" ht="20.100000000000001" customHeight="1">
      <c r="A25" s="431" t="s">
        <v>73</v>
      </c>
      <c r="B25" s="413" t="s">
        <v>1233</v>
      </c>
      <c r="C25" s="82">
        <v>277078</v>
      </c>
      <c r="D25" s="2448" t="s">
        <v>22</v>
      </c>
      <c r="E25" s="2448">
        <v>270488</v>
      </c>
      <c r="F25" s="2448">
        <v>36469</v>
      </c>
      <c r="G25" s="2448" t="s">
        <v>21</v>
      </c>
      <c r="H25" s="2448">
        <v>234019</v>
      </c>
      <c r="I25" s="2448" t="s">
        <v>21</v>
      </c>
      <c r="J25" s="2448">
        <v>133615</v>
      </c>
      <c r="K25" s="2448">
        <v>100404</v>
      </c>
      <c r="L25" s="2448">
        <v>4117</v>
      </c>
      <c r="M25" s="217">
        <v>29103</v>
      </c>
      <c r="N25" s="504" t="s">
        <v>1234</v>
      </c>
      <c r="O25" s="1906"/>
      <c r="P25" s="1907"/>
      <c r="Q25" s="1907"/>
      <c r="R25" s="1907"/>
      <c r="S25" s="1907"/>
      <c r="T25" s="1907"/>
      <c r="U25" s="1907"/>
      <c r="V25" s="1907"/>
      <c r="W25" s="1907"/>
      <c r="X25" s="1907"/>
      <c r="Y25" s="1907"/>
      <c r="Z25" s="1907"/>
    </row>
    <row r="26" spans="1:26" ht="20.100000000000001" customHeight="1">
      <c r="A26" s="431" t="s">
        <v>74</v>
      </c>
      <c r="B26" s="413" t="s">
        <v>738</v>
      </c>
      <c r="C26" s="82">
        <v>34</v>
      </c>
      <c r="D26" s="2448" t="s">
        <v>22</v>
      </c>
      <c r="E26" s="2448">
        <v>34</v>
      </c>
      <c r="F26" s="2448" t="s">
        <v>21</v>
      </c>
      <c r="G26" s="2448" t="s">
        <v>21</v>
      </c>
      <c r="H26" s="2448">
        <v>34</v>
      </c>
      <c r="I26" s="2448" t="s">
        <v>21</v>
      </c>
      <c r="J26" s="2448">
        <v>34</v>
      </c>
      <c r="K26" s="2448" t="s">
        <v>21</v>
      </c>
      <c r="L26" s="2448" t="s">
        <v>22</v>
      </c>
      <c r="M26" s="217" t="s">
        <v>22</v>
      </c>
      <c r="N26" s="505" t="s">
        <v>1235</v>
      </c>
      <c r="O26" s="1906"/>
      <c r="P26" s="1907"/>
      <c r="Q26" s="1907"/>
      <c r="R26" s="1907"/>
      <c r="S26" s="1907"/>
      <c r="T26" s="1907"/>
      <c r="U26" s="1907"/>
      <c r="V26" s="1907"/>
      <c r="W26" s="1907"/>
      <c r="X26" s="1907"/>
      <c r="Y26" s="1907"/>
      <c r="Z26" s="1907"/>
    </row>
    <row r="27" spans="1:26" ht="20.100000000000001" customHeight="1">
      <c r="A27" s="508" t="s">
        <v>1671</v>
      </c>
      <c r="B27" s="413" t="s">
        <v>1233</v>
      </c>
      <c r="C27" s="82">
        <v>1147915</v>
      </c>
      <c r="D27" s="2448" t="s">
        <v>22</v>
      </c>
      <c r="E27" s="2448">
        <v>918971</v>
      </c>
      <c r="F27" s="2448" t="s">
        <v>22</v>
      </c>
      <c r="G27" s="2448" t="s">
        <v>21</v>
      </c>
      <c r="H27" s="2448">
        <v>918971</v>
      </c>
      <c r="I27" s="2448">
        <v>261635</v>
      </c>
      <c r="J27" s="2448">
        <v>657336</v>
      </c>
      <c r="K27" s="2448" t="s">
        <v>21</v>
      </c>
      <c r="L27" s="2448">
        <v>207576</v>
      </c>
      <c r="M27" s="217">
        <v>209057</v>
      </c>
      <c r="N27" s="509" t="s">
        <v>727</v>
      </c>
      <c r="O27" s="1906"/>
      <c r="P27" s="1907"/>
      <c r="Q27" s="1907"/>
      <c r="R27" s="1907"/>
      <c r="S27" s="1907"/>
      <c r="T27" s="1907"/>
      <c r="U27" s="1907"/>
      <c r="V27" s="1907"/>
      <c r="W27" s="1907"/>
      <c r="X27" s="1907"/>
      <c r="Y27" s="1907"/>
      <c r="Z27" s="1907"/>
    </row>
    <row r="28" spans="1:26" ht="20.100000000000001" customHeight="1">
      <c r="A28" s="431" t="s">
        <v>75</v>
      </c>
      <c r="B28" s="413" t="s">
        <v>1337</v>
      </c>
      <c r="C28" s="82">
        <v>2336</v>
      </c>
      <c r="D28" s="2448" t="s">
        <v>21</v>
      </c>
      <c r="E28" s="2448">
        <v>2292</v>
      </c>
      <c r="F28" s="2448" t="s">
        <v>21</v>
      </c>
      <c r="G28" s="2448" t="s">
        <v>21</v>
      </c>
      <c r="H28" s="2448">
        <v>2292</v>
      </c>
      <c r="I28" s="2448" t="s">
        <v>21</v>
      </c>
      <c r="J28" s="2448">
        <v>2292</v>
      </c>
      <c r="K28" s="2448" t="s">
        <v>21</v>
      </c>
      <c r="L28" s="2448" t="s">
        <v>21</v>
      </c>
      <c r="M28" s="217">
        <v>562</v>
      </c>
      <c r="N28" s="509" t="s">
        <v>1236</v>
      </c>
      <c r="O28" s="1906"/>
      <c r="P28" s="1907"/>
      <c r="Q28" s="1907"/>
      <c r="R28" s="1907"/>
      <c r="S28" s="1907"/>
      <c r="T28" s="1907"/>
      <c r="U28" s="1907"/>
      <c r="V28" s="1907"/>
      <c r="W28" s="1907"/>
      <c r="X28" s="1907"/>
      <c r="Y28" s="1907"/>
      <c r="Z28" s="1907"/>
    </row>
    <row r="29" spans="1:26" ht="20.100000000000001" customHeight="1">
      <c r="A29" s="425"/>
      <c r="B29" s="413"/>
      <c r="C29" s="213"/>
      <c r="D29" s="211"/>
      <c r="E29" s="211"/>
      <c r="F29" s="211"/>
      <c r="G29" s="211"/>
      <c r="H29" s="211"/>
      <c r="I29" s="211"/>
      <c r="J29" s="211"/>
      <c r="K29" s="211"/>
      <c r="L29" s="211"/>
      <c r="M29" s="212"/>
      <c r="N29" s="509"/>
      <c r="O29" s="1906"/>
      <c r="P29" s="1907"/>
      <c r="Q29" s="1907"/>
      <c r="R29" s="1907"/>
      <c r="S29" s="1907"/>
      <c r="T29" s="1907"/>
      <c r="U29" s="1907"/>
      <c r="V29" s="1907"/>
      <c r="W29" s="1907"/>
      <c r="X29" s="1907"/>
      <c r="Y29" s="1907"/>
      <c r="Z29" s="1907"/>
    </row>
    <row r="30" spans="1:26" ht="24" customHeight="1">
      <c r="A30" s="412" t="s">
        <v>76</v>
      </c>
      <c r="B30" s="413" t="s">
        <v>1337</v>
      </c>
      <c r="C30" s="75">
        <v>56647789</v>
      </c>
      <c r="D30" s="2447">
        <v>38334021</v>
      </c>
      <c r="E30" s="2447">
        <v>81904241</v>
      </c>
      <c r="F30" s="2447">
        <v>6486821</v>
      </c>
      <c r="G30" s="2447">
        <v>183364</v>
      </c>
      <c r="H30" s="2447">
        <v>75234056</v>
      </c>
      <c r="I30" s="2447">
        <v>28024542</v>
      </c>
      <c r="J30" s="2447">
        <v>46133078</v>
      </c>
      <c r="K30" s="2447">
        <v>1076436</v>
      </c>
      <c r="L30" s="2447">
        <v>12364423</v>
      </c>
      <c r="M30" s="214">
        <v>5953060</v>
      </c>
      <c r="N30" s="497" t="s">
        <v>1237</v>
      </c>
      <c r="O30" s="1906"/>
      <c r="P30" s="1907"/>
      <c r="Q30" s="1907"/>
      <c r="R30" s="1907"/>
      <c r="S30" s="1907"/>
      <c r="T30" s="1907"/>
      <c r="U30" s="1907"/>
      <c r="V30" s="1907"/>
      <c r="W30" s="1907"/>
      <c r="X30" s="1907"/>
      <c r="Y30" s="1907"/>
      <c r="Z30" s="1907"/>
    </row>
    <row r="31" spans="1:26" ht="20.100000000000001" customHeight="1">
      <c r="A31" s="412"/>
      <c r="B31" s="413"/>
      <c r="C31" s="213"/>
      <c r="D31" s="211"/>
      <c r="E31" s="211"/>
      <c r="F31" s="211"/>
      <c r="G31" s="211"/>
      <c r="H31" s="211"/>
      <c r="I31" s="211"/>
      <c r="J31" s="211"/>
      <c r="K31" s="211"/>
      <c r="L31" s="211"/>
      <c r="M31" s="212"/>
      <c r="N31" s="497" t="s">
        <v>740</v>
      </c>
      <c r="O31" s="1906"/>
      <c r="P31" s="1907"/>
      <c r="Q31" s="1907"/>
      <c r="R31" s="1907"/>
      <c r="S31" s="1907"/>
      <c r="T31" s="1907"/>
      <c r="U31" s="1907"/>
      <c r="V31" s="1907"/>
      <c r="W31" s="1907"/>
      <c r="X31" s="1907"/>
      <c r="Y31" s="1907"/>
      <c r="Z31" s="1907"/>
    </row>
    <row r="32" spans="1:26" ht="20.100000000000001" customHeight="1">
      <c r="A32" s="510" t="s">
        <v>142</v>
      </c>
      <c r="B32" s="413" t="s">
        <v>1233</v>
      </c>
      <c r="C32" s="82">
        <v>43956582</v>
      </c>
      <c r="D32" s="2448" t="s">
        <v>22</v>
      </c>
      <c r="E32" s="2448">
        <v>40071674</v>
      </c>
      <c r="F32" s="2448" t="s">
        <v>21</v>
      </c>
      <c r="G32" s="2448" t="s">
        <v>21</v>
      </c>
      <c r="H32" s="2448">
        <v>40071674</v>
      </c>
      <c r="I32" s="2448">
        <v>36071829</v>
      </c>
      <c r="J32" s="2448">
        <v>3999837</v>
      </c>
      <c r="K32" s="2448">
        <v>8</v>
      </c>
      <c r="L32" s="2448">
        <v>3736824</v>
      </c>
      <c r="M32" s="217">
        <v>4221622</v>
      </c>
      <c r="N32" s="505" t="s">
        <v>1672</v>
      </c>
      <c r="O32" s="1906"/>
      <c r="P32" s="1907"/>
      <c r="Q32" s="1907"/>
      <c r="R32" s="1907"/>
      <c r="S32" s="1907"/>
      <c r="T32" s="1907"/>
      <c r="U32" s="1907"/>
      <c r="V32" s="1907"/>
      <c r="W32" s="1907"/>
      <c r="X32" s="1907"/>
      <c r="Y32" s="1907"/>
      <c r="Z32" s="1907"/>
    </row>
    <row r="33" spans="1:26" ht="20.100000000000001" customHeight="1">
      <c r="A33" s="431" t="s">
        <v>106</v>
      </c>
      <c r="B33" s="413" t="s">
        <v>1231</v>
      </c>
      <c r="C33" s="82">
        <v>17427079</v>
      </c>
      <c r="D33" s="2448" t="s">
        <v>22</v>
      </c>
      <c r="E33" s="2448">
        <v>14806812</v>
      </c>
      <c r="F33" s="2448">
        <v>3431767</v>
      </c>
      <c r="G33" s="2448" t="s">
        <v>21</v>
      </c>
      <c r="H33" s="2448">
        <v>11375045</v>
      </c>
      <c r="I33" s="2448">
        <v>599127</v>
      </c>
      <c r="J33" s="2448">
        <v>10775687</v>
      </c>
      <c r="K33" s="2448">
        <v>231</v>
      </c>
      <c r="L33" s="2448">
        <v>2645780</v>
      </c>
      <c r="M33" s="217">
        <v>2131707</v>
      </c>
      <c r="N33" s="504" t="s">
        <v>1203</v>
      </c>
      <c r="O33" s="1906"/>
      <c r="P33" s="1907"/>
      <c r="Q33" s="1907"/>
      <c r="R33" s="1907"/>
      <c r="S33" s="1907"/>
      <c r="T33" s="1907"/>
      <c r="U33" s="1907"/>
      <c r="V33" s="1907"/>
      <c r="W33" s="1907"/>
      <c r="X33" s="1907"/>
      <c r="Y33" s="1907"/>
      <c r="Z33" s="1907"/>
    </row>
    <row r="34" spans="1:26" ht="20.100000000000001" customHeight="1">
      <c r="A34" s="431" t="s">
        <v>143</v>
      </c>
      <c r="B34" s="413" t="s">
        <v>1231</v>
      </c>
      <c r="C34" s="82">
        <v>7933450</v>
      </c>
      <c r="D34" s="2448">
        <v>24961916</v>
      </c>
      <c r="E34" s="2448">
        <v>30475528</v>
      </c>
      <c r="F34" s="2448" t="s">
        <v>22</v>
      </c>
      <c r="G34" s="2448" t="s">
        <v>21</v>
      </c>
      <c r="H34" s="2448">
        <v>30475528</v>
      </c>
      <c r="I34" s="2448">
        <v>382305</v>
      </c>
      <c r="J34" s="2448">
        <v>30037261</v>
      </c>
      <c r="K34" s="2448">
        <v>55962</v>
      </c>
      <c r="L34" s="2448">
        <v>2331402</v>
      </c>
      <c r="M34" s="217">
        <v>1593965</v>
      </c>
      <c r="N34" s="504" t="s">
        <v>1204</v>
      </c>
      <c r="O34" s="1906"/>
      <c r="P34" s="1907"/>
      <c r="Q34" s="1907"/>
      <c r="R34" s="1907"/>
      <c r="S34" s="1907"/>
      <c r="T34" s="1907"/>
      <c r="U34" s="1907"/>
      <c r="V34" s="1907"/>
      <c r="W34" s="1907"/>
      <c r="X34" s="1907"/>
      <c r="Y34" s="1907"/>
      <c r="Z34" s="1907"/>
    </row>
    <row r="35" spans="1:26" ht="20.100000000000001" customHeight="1">
      <c r="A35" s="431" t="s">
        <v>1338</v>
      </c>
      <c r="B35" s="413" t="s">
        <v>1231</v>
      </c>
      <c r="C35" s="82">
        <v>55503</v>
      </c>
      <c r="D35" s="2448">
        <v>764976</v>
      </c>
      <c r="E35" s="2448">
        <v>98693</v>
      </c>
      <c r="F35" s="2448" t="s">
        <v>21</v>
      </c>
      <c r="G35" s="2448" t="s">
        <v>21</v>
      </c>
      <c r="H35" s="2448">
        <v>98693</v>
      </c>
      <c r="I35" s="2448">
        <v>98693</v>
      </c>
      <c r="J35" s="2448" t="s">
        <v>21</v>
      </c>
      <c r="K35" s="2448" t="s">
        <v>21</v>
      </c>
      <c r="L35" s="2448">
        <v>682958</v>
      </c>
      <c r="M35" s="217">
        <v>20565</v>
      </c>
      <c r="N35" s="504" t="s">
        <v>1205</v>
      </c>
      <c r="O35" s="1906"/>
      <c r="P35" s="1907"/>
      <c r="Q35" s="1907"/>
      <c r="R35" s="1907"/>
      <c r="S35" s="1907"/>
      <c r="T35" s="1907"/>
      <c r="U35" s="1907"/>
      <c r="V35" s="1907"/>
      <c r="W35" s="1907"/>
      <c r="X35" s="1907"/>
      <c r="Y35" s="1907"/>
      <c r="Z35" s="1907"/>
    </row>
    <row r="36" spans="1:26" ht="20.100000000000001" customHeight="1">
      <c r="A36" s="431" t="s">
        <v>77</v>
      </c>
      <c r="B36" s="413" t="s">
        <v>738</v>
      </c>
      <c r="C36" s="82">
        <v>1602254</v>
      </c>
      <c r="D36" s="2448">
        <v>10898464</v>
      </c>
      <c r="E36" s="2448">
        <v>9648747</v>
      </c>
      <c r="F36" s="2448">
        <v>1419880</v>
      </c>
      <c r="G36" s="2448">
        <v>37</v>
      </c>
      <c r="H36" s="2448">
        <v>8228830</v>
      </c>
      <c r="I36" s="2448">
        <v>5669</v>
      </c>
      <c r="J36" s="2448">
        <v>7786388</v>
      </c>
      <c r="K36" s="2448">
        <v>436773</v>
      </c>
      <c r="L36" s="2448">
        <v>2642602</v>
      </c>
      <c r="M36" s="217" t="s">
        <v>22</v>
      </c>
      <c r="N36" s="505" t="s">
        <v>144</v>
      </c>
      <c r="O36" s="1906"/>
      <c r="P36" s="1907"/>
      <c r="Q36" s="1907"/>
      <c r="R36" s="1907"/>
      <c r="S36" s="1907"/>
      <c r="T36" s="1907"/>
      <c r="U36" s="1907"/>
      <c r="V36" s="1907"/>
      <c r="W36" s="1907"/>
      <c r="X36" s="1907"/>
      <c r="Y36" s="1907"/>
      <c r="Z36" s="1907"/>
    </row>
    <row r="37" spans="1:26" ht="20.100000000000001" customHeight="1">
      <c r="A37" s="431" t="s">
        <v>78</v>
      </c>
      <c r="B37" s="413" t="s">
        <v>1231</v>
      </c>
      <c r="C37" s="82">
        <v>1755818</v>
      </c>
      <c r="D37" s="2448">
        <v>121652837</v>
      </c>
      <c r="E37" s="2448">
        <v>82579636</v>
      </c>
      <c r="F37" s="2448">
        <v>29565521</v>
      </c>
      <c r="G37" s="2448">
        <v>1011629</v>
      </c>
      <c r="H37" s="2448">
        <v>52002486</v>
      </c>
      <c r="I37" s="2448" t="s">
        <v>21</v>
      </c>
      <c r="J37" s="2448">
        <v>47554655</v>
      </c>
      <c r="K37" s="2448">
        <v>4447831</v>
      </c>
      <c r="L37" s="2448">
        <v>38687106</v>
      </c>
      <c r="M37" s="217" t="s">
        <v>22</v>
      </c>
      <c r="N37" s="505" t="s">
        <v>1239</v>
      </c>
      <c r="O37" s="1906"/>
      <c r="P37" s="1907"/>
      <c r="Q37" s="1907"/>
      <c r="R37" s="1907"/>
      <c r="S37" s="1907"/>
      <c r="T37" s="1907"/>
      <c r="U37" s="1907"/>
      <c r="V37" s="1907"/>
      <c r="W37" s="1907"/>
      <c r="X37" s="1907"/>
      <c r="Y37" s="1907"/>
      <c r="Z37" s="1907"/>
    </row>
    <row r="38" spans="1:26" ht="20.100000000000001" customHeight="1">
      <c r="A38" s="431" t="s">
        <v>79</v>
      </c>
      <c r="B38" s="413" t="s">
        <v>1231</v>
      </c>
      <c r="C38" s="82">
        <v>71489</v>
      </c>
      <c r="D38" s="2448">
        <v>6962702</v>
      </c>
      <c r="E38" s="2448">
        <v>4834906</v>
      </c>
      <c r="F38" s="2448">
        <v>1658963</v>
      </c>
      <c r="G38" s="2448">
        <v>13031</v>
      </c>
      <c r="H38" s="2448">
        <v>3162912</v>
      </c>
      <c r="I38" s="2448" t="s">
        <v>21</v>
      </c>
      <c r="J38" s="2448">
        <v>2878570</v>
      </c>
      <c r="K38" s="2448">
        <v>284342</v>
      </c>
      <c r="L38" s="2448">
        <v>1773745</v>
      </c>
      <c r="M38" s="217" t="s">
        <v>22</v>
      </c>
      <c r="N38" s="505" t="s">
        <v>1240</v>
      </c>
      <c r="O38" s="1906"/>
      <c r="P38" s="1907"/>
      <c r="Q38" s="1907"/>
      <c r="R38" s="1907"/>
      <c r="S38" s="1907"/>
      <c r="T38" s="1907"/>
      <c r="U38" s="1907"/>
      <c r="V38" s="1907"/>
      <c r="W38" s="1907"/>
      <c r="X38" s="1907"/>
      <c r="Y38" s="1907"/>
      <c r="Z38" s="1907"/>
    </row>
    <row r="39" spans="1:26" ht="20.100000000000001" customHeight="1">
      <c r="A39" s="431" t="s">
        <v>138</v>
      </c>
      <c r="B39" s="413" t="s">
        <v>1231</v>
      </c>
      <c r="C39" s="82" t="s">
        <v>21</v>
      </c>
      <c r="D39" s="2448">
        <v>105374</v>
      </c>
      <c r="E39" s="2448">
        <v>71897</v>
      </c>
      <c r="F39" s="2448">
        <v>63262</v>
      </c>
      <c r="G39" s="2448" t="s">
        <v>21</v>
      </c>
      <c r="H39" s="2448">
        <v>8635</v>
      </c>
      <c r="I39" s="2448" t="s">
        <v>21</v>
      </c>
      <c r="J39" s="2448">
        <v>8635</v>
      </c>
      <c r="K39" s="2448" t="s">
        <v>21</v>
      </c>
      <c r="L39" s="2448">
        <v>33477</v>
      </c>
      <c r="M39" s="217" t="s">
        <v>22</v>
      </c>
      <c r="N39" s="505" t="s">
        <v>1241</v>
      </c>
      <c r="O39" s="1906"/>
      <c r="P39" s="1907"/>
      <c r="Q39" s="1907"/>
      <c r="R39" s="1907"/>
      <c r="S39" s="1907"/>
      <c r="T39" s="1907"/>
      <c r="U39" s="1907"/>
      <c r="V39" s="1907"/>
      <c r="W39" s="1907"/>
      <c r="X39" s="1907"/>
      <c r="Y39" s="1907"/>
      <c r="Z39" s="1907"/>
    </row>
    <row r="40" spans="1:26" ht="20.100000000000001" customHeight="1">
      <c r="A40" s="431" t="s">
        <v>81</v>
      </c>
      <c r="B40" s="413" t="s">
        <v>1231</v>
      </c>
      <c r="C40" s="82">
        <v>25033</v>
      </c>
      <c r="D40" s="2448" t="s">
        <v>21</v>
      </c>
      <c r="E40" s="2448">
        <v>25030</v>
      </c>
      <c r="F40" s="2448">
        <v>3004</v>
      </c>
      <c r="G40" s="2448" t="s">
        <v>21</v>
      </c>
      <c r="H40" s="2448">
        <v>22026</v>
      </c>
      <c r="I40" s="2448" t="s">
        <v>21</v>
      </c>
      <c r="J40" s="2448">
        <v>21259</v>
      </c>
      <c r="K40" s="2448">
        <v>767</v>
      </c>
      <c r="L40" s="2448" t="s">
        <v>21</v>
      </c>
      <c r="M40" s="217">
        <v>19</v>
      </c>
      <c r="N40" s="505" t="s">
        <v>1242</v>
      </c>
      <c r="O40" s="1906"/>
      <c r="P40" s="1907"/>
      <c r="Q40" s="1907"/>
      <c r="R40" s="1907"/>
      <c r="S40" s="1907"/>
      <c r="T40" s="1907"/>
      <c r="U40" s="1907"/>
      <c r="V40" s="1907"/>
      <c r="W40" s="1907"/>
      <c r="X40" s="1907"/>
      <c r="Y40" s="1907"/>
      <c r="Z40" s="1907"/>
    </row>
    <row r="41" spans="1:26" ht="20.100000000000001" customHeight="1">
      <c r="A41" s="431" t="s">
        <v>145</v>
      </c>
      <c r="B41" s="413" t="s">
        <v>1233</v>
      </c>
      <c r="C41" s="82">
        <v>454049</v>
      </c>
      <c r="D41" s="2448" t="s">
        <v>22</v>
      </c>
      <c r="E41" s="2448">
        <v>394456</v>
      </c>
      <c r="F41" s="2448">
        <v>34066</v>
      </c>
      <c r="G41" s="2448">
        <v>26146</v>
      </c>
      <c r="H41" s="2448">
        <v>334244</v>
      </c>
      <c r="I41" s="2448" t="s">
        <v>21</v>
      </c>
      <c r="J41" s="2448">
        <v>302015</v>
      </c>
      <c r="K41" s="2448">
        <v>32229</v>
      </c>
      <c r="L41" s="2448">
        <v>20776</v>
      </c>
      <c r="M41" s="217">
        <v>82181</v>
      </c>
      <c r="N41" s="504" t="s">
        <v>1339</v>
      </c>
      <c r="O41" s="1906"/>
      <c r="P41" s="1907"/>
      <c r="Q41" s="1907"/>
      <c r="R41" s="1907"/>
      <c r="S41" s="1907"/>
      <c r="T41" s="1907"/>
      <c r="U41" s="1907"/>
      <c r="V41" s="1907"/>
      <c r="W41" s="1907"/>
      <c r="X41" s="1907"/>
      <c r="Y41" s="1907"/>
      <c r="Z41" s="1907"/>
    </row>
    <row r="42" spans="1:26" ht="20.100000000000001" customHeight="1">
      <c r="A42" s="431" t="s">
        <v>1673</v>
      </c>
      <c r="B42" s="413" t="s">
        <v>738</v>
      </c>
      <c r="C42" s="82">
        <v>2080758</v>
      </c>
      <c r="D42" s="2448" t="s">
        <v>22</v>
      </c>
      <c r="E42" s="2448">
        <v>2080758</v>
      </c>
      <c r="F42" s="2448">
        <v>336494</v>
      </c>
      <c r="G42" s="2448">
        <v>47200</v>
      </c>
      <c r="H42" s="2448">
        <v>1697064</v>
      </c>
      <c r="I42" s="2448" t="s">
        <v>22</v>
      </c>
      <c r="J42" s="2448">
        <v>1612292</v>
      </c>
      <c r="K42" s="2448">
        <v>84772</v>
      </c>
      <c r="L42" s="2448" t="s">
        <v>22</v>
      </c>
      <c r="M42" s="217" t="s">
        <v>22</v>
      </c>
      <c r="N42" s="505" t="s">
        <v>1244</v>
      </c>
      <c r="O42" s="1906"/>
      <c r="P42" s="1907"/>
      <c r="Q42" s="1907"/>
      <c r="R42" s="1907"/>
      <c r="S42" s="1907"/>
      <c r="T42" s="1907"/>
      <c r="U42" s="1907"/>
      <c r="V42" s="1907"/>
      <c r="W42" s="1907"/>
      <c r="X42" s="1907"/>
      <c r="Y42" s="1907"/>
      <c r="Z42" s="1907"/>
    </row>
    <row r="43" spans="1:26" ht="20.100000000000001" customHeight="1">
      <c r="A43" s="431" t="s">
        <v>1674</v>
      </c>
      <c r="B43" s="413" t="s">
        <v>1231</v>
      </c>
      <c r="C43" s="82">
        <v>2270687</v>
      </c>
      <c r="D43" s="2448" t="s">
        <v>22</v>
      </c>
      <c r="E43" s="2448">
        <v>2270675</v>
      </c>
      <c r="F43" s="2448">
        <v>368233</v>
      </c>
      <c r="G43" s="2448">
        <v>51304</v>
      </c>
      <c r="H43" s="2448">
        <v>1851138</v>
      </c>
      <c r="I43" s="2448" t="s">
        <v>22</v>
      </c>
      <c r="J43" s="2448">
        <v>1758392</v>
      </c>
      <c r="K43" s="2448">
        <v>92746</v>
      </c>
      <c r="L43" s="2448" t="s">
        <v>22</v>
      </c>
      <c r="M43" s="217" t="s">
        <v>22</v>
      </c>
      <c r="N43" s="505" t="s">
        <v>1206</v>
      </c>
      <c r="O43" s="1906"/>
      <c r="P43" s="1907"/>
      <c r="Q43" s="1907"/>
      <c r="R43" s="1907"/>
      <c r="S43" s="1907"/>
      <c r="T43" s="1907"/>
      <c r="U43" s="1907"/>
      <c r="V43" s="1907"/>
      <c r="W43" s="1907"/>
      <c r="X43" s="1907"/>
      <c r="Y43" s="1907"/>
      <c r="Z43" s="1907"/>
    </row>
    <row r="44" spans="1:26" ht="20.100000000000001" customHeight="1">
      <c r="A44" s="431" t="s">
        <v>84</v>
      </c>
      <c r="B44" s="2169" t="s">
        <v>1675</v>
      </c>
      <c r="C44" s="82">
        <v>8769919</v>
      </c>
      <c r="D44" s="2448">
        <v>2256041</v>
      </c>
      <c r="E44" s="2448">
        <v>10428373</v>
      </c>
      <c r="F44" s="2448" t="s">
        <v>22</v>
      </c>
      <c r="G44" s="2448" t="s">
        <v>21</v>
      </c>
      <c r="H44" s="2448">
        <v>10428373</v>
      </c>
      <c r="I44" s="2448">
        <v>84</v>
      </c>
      <c r="J44" s="2448">
        <v>9453745</v>
      </c>
      <c r="K44" s="2448">
        <v>974544</v>
      </c>
      <c r="L44" s="2448">
        <v>374504</v>
      </c>
      <c r="M44" s="217">
        <v>1389</v>
      </c>
      <c r="N44" s="504" t="s">
        <v>1422</v>
      </c>
      <c r="O44" s="1906"/>
      <c r="P44" s="1907"/>
      <c r="Q44" s="1907"/>
      <c r="R44" s="1907"/>
      <c r="S44" s="1907"/>
      <c r="T44" s="1907"/>
      <c r="U44" s="1907"/>
      <c r="V44" s="1907"/>
      <c r="W44" s="1907"/>
      <c r="X44" s="1907"/>
      <c r="Y44" s="1907"/>
      <c r="Z44" s="1907"/>
    </row>
    <row r="45" spans="1:26" ht="20.100000000000001" customHeight="1">
      <c r="A45" s="431" t="s">
        <v>18</v>
      </c>
      <c r="B45" s="2170" t="s">
        <v>796</v>
      </c>
      <c r="C45" s="82">
        <v>28018</v>
      </c>
      <c r="D45" s="2448" t="s">
        <v>21</v>
      </c>
      <c r="E45" s="2448">
        <v>28018</v>
      </c>
      <c r="F45" s="2448">
        <v>28018</v>
      </c>
      <c r="G45" s="2448" t="s">
        <v>21</v>
      </c>
      <c r="H45" s="2448" t="s">
        <v>21</v>
      </c>
      <c r="I45" s="2448" t="s">
        <v>21</v>
      </c>
      <c r="J45" s="2448" t="s">
        <v>21</v>
      </c>
      <c r="K45" s="2448" t="s">
        <v>21</v>
      </c>
      <c r="L45" s="2448" t="s">
        <v>21</v>
      </c>
      <c r="M45" s="217" t="s">
        <v>21</v>
      </c>
      <c r="N45" s="504" t="s">
        <v>1219</v>
      </c>
      <c r="O45" s="1906"/>
      <c r="P45" s="1907"/>
      <c r="Q45" s="1907"/>
      <c r="R45" s="1907"/>
      <c r="S45" s="1907"/>
      <c r="T45" s="1907"/>
      <c r="U45" s="1907"/>
      <c r="V45" s="1907"/>
      <c r="W45" s="1907"/>
      <c r="X45" s="1907"/>
      <c r="Y45" s="1907"/>
      <c r="Z45" s="1907"/>
    </row>
    <row r="46" spans="1:26" ht="20.100000000000001" customHeight="1">
      <c r="A46" s="431" t="s">
        <v>19</v>
      </c>
      <c r="B46" s="413" t="s">
        <v>1233</v>
      </c>
      <c r="C46" s="82">
        <v>12878</v>
      </c>
      <c r="D46" s="2448" t="s">
        <v>21</v>
      </c>
      <c r="E46" s="2448">
        <v>11814</v>
      </c>
      <c r="F46" s="2448" t="s">
        <v>21</v>
      </c>
      <c r="G46" s="2448" t="s">
        <v>21</v>
      </c>
      <c r="H46" s="2448">
        <v>11814</v>
      </c>
      <c r="I46" s="2448">
        <v>11814</v>
      </c>
      <c r="J46" s="2448" t="s">
        <v>21</v>
      </c>
      <c r="K46" s="2448" t="s">
        <v>21</v>
      </c>
      <c r="L46" s="2448" t="s">
        <v>21</v>
      </c>
      <c r="M46" s="217">
        <v>2328</v>
      </c>
      <c r="N46" s="509" t="s">
        <v>1207</v>
      </c>
      <c r="O46" s="1906"/>
      <c r="P46" s="1907"/>
      <c r="Q46" s="1907"/>
      <c r="R46" s="1907"/>
      <c r="S46" s="1907"/>
      <c r="T46" s="1907"/>
      <c r="U46" s="1907"/>
      <c r="V46" s="1907"/>
      <c r="W46" s="1907"/>
      <c r="X46" s="1907"/>
      <c r="Y46" s="1907"/>
      <c r="Z46" s="1907"/>
    </row>
    <row r="47" spans="1:26" ht="20.100000000000001" customHeight="1">
      <c r="A47" s="431" t="s">
        <v>88</v>
      </c>
      <c r="B47" s="413" t="s">
        <v>1231</v>
      </c>
      <c r="C47" s="82">
        <v>239449</v>
      </c>
      <c r="D47" s="2448">
        <v>27761</v>
      </c>
      <c r="E47" s="2448">
        <v>201722</v>
      </c>
      <c r="F47" s="2448" t="s">
        <v>21</v>
      </c>
      <c r="G47" s="2448" t="s">
        <v>21</v>
      </c>
      <c r="H47" s="2448">
        <v>201722</v>
      </c>
      <c r="I47" s="2448">
        <v>137493</v>
      </c>
      <c r="J47" s="2448">
        <v>40727</v>
      </c>
      <c r="K47" s="2448">
        <v>23502</v>
      </c>
      <c r="L47" s="2448">
        <v>36382</v>
      </c>
      <c r="M47" s="217">
        <v>18587</v>
      </c>
      <c r="N47" s="509" t="s">
        <v>1178</v>
      </c>
      <c r="O47" s="1906"/>
      <c r="P47" s="1907"/>
      <c r="Q47" s="1907"/>
      <c r="R47" s="1907"/>
      <c r="S47" s="1907"/>
      <c r="T47" s="1907"/>
      <c r="U47" s="1907"/>
      <c r="V47" s="1907"/>
      <c r="W47" s="1907"/>
      <c r="X47" s="1907"/>
      <c r="Y47" s="1907"/>
      <c r="Z47" s="1907"/>
    </row>
    <row r="48" spans="1:26" ht="20.100000000000001" customHeight="1">
      <c r="A48" s="473" t="s">
        <v>788</v>
      </c>
      <c r="B48" s="474" t="s">
        <v>1231</v>
      </c>
      <c r="C48" s="107" t="s">
        <v>21</v>
      </c>
      <c r="D48" s="2449" t="s">
        <v>21</v>
      </c>
      <c r="E48" s="2449" t="s">
        <v>21</v>
      </c>
      <c r="F48" s="2449" t="s">
        <v>21</v>
      </c>
      <c r="G48" s="2449" t="s">
        <v>21</v>
      </c>
      <c r="H48" s="2449" t="s">
        <v>21</v>
      </c>
      <c r="I48" s="2449" t="s">
        <v>21</v>
      </c>
      <c r="J48" s="2449" t="s">
        <v>21</v>
      </c>
      <c r="K48" s="2449" t="s">
        <v>21</v>
      </c>
      <c r="L48" s="2449" t="s">
        <v>21</v>
      </c>
      <c r="M48" s="512" t="s">
        <v>21</v>
      </c>
      <c r="N48" s="513" t="s">
        <v>1208</v>
      </c>
      <c r="O48" s="1906"/>
      <c r="P48" s="1907"/>
      <c r="Q48" s="1907"/>
      <c r="R48" s="1907"/>
      <c r="S48" s="1907"/>
      <c r="T48" s="1907"/>
      <c r="U48" s="1907"/>
      <c r="V48" s="1907"/>
      <c r="W48" s="1907"/>
      <c r="X48" s="1907"/>
      <c r="Y48" s="1907"/>
      <c r="Z48" s="1907"/>
    </row>
    <row r="49" spans="1:26" ht="20.100000000000001" customHeight="1">
      <c r="A49" s="514" t="s">
        <v>1676</v>
      </c>
      <c r="B49" s="1909"/>
      <c r="C49" s="1909"/>
      <c r="D49" s="1909"/>
      <c r="E49" s="1909"/>
      <c r="F49" s="1909"/>
      <c r="G49" s="1909"/>
      <c r="H49" s="1909"/>
      <c r="I49" s="1955" t="s">
        <v>1677</v>
      </c>
      <c r="J49" s="2551" t="s">
        <v>791</v>
      </c>
      <c r="K49" s="2551"/>
      <c r="L49" s="2551"/>
      <c r="M49" s="2551"/>
      <c r="N49" s="2550"/>
      <c r="O49" s="2429"/>
      <c r="P49" s="1906"/>
      <c r="Q49" s="1906"/>
      <c r="R49" s="1906"/>
      <c r="S49" s="1906"/>
      <c r="T49" s="1906"/>
      <c r="U49" s="1906"/>
      <c r="V49" s="1906"/>
      <c r="W49" s="1906"/>
      <c r="X49" s="1906"/>
      <c r="Y49" s="1906"/>
      <c r="Z49" s="1906"/>
    </row>
    <row r="50" spans="1:26" ht="20.100000000000001" customHeight="1">
      <c r="A50" s="515" t="s">
        <v>1678</v>
      </c>
      <c r="B50" s="1909"/>
      <c r="C50" s="1909"/>
      <c r="D50" s="1909"/>
      <c r="E50" s="1909"/>
      <c r="F50" s="1909"/>
      <c r="G50" s="1909"/>
      <c r="H50" s="1909"/>
      <c r="I50" s="209"/>
      <c r="J50" s="2551"/>
      <c r="K50" s="2551"/>
      <c r="L50" s="2551"/>
      <c r="M50" s="2551"/>
      <c r="N50" s="2551"/>
      <c r="O50" s="2429"/>
      <c r="P50" s="1906"/>
      <c r="Q50" s="1906"/>
      <c r="R50" s="1906"/>
      <c r="S50" s="1906"/>
      <c r="T50" s="1906"/>
      <c r="U50" s="1906"/>
      <c r="V50" s="1906"/>
      <c r="W50" s="1906"/>
      <c r="X50" s="1906"/>
      <c r="Y50" s="1906"/>
      <c r="Z50" s="1906"/>
    </row>
    <row r="51" spans="1:26" ht="12" customHeight="1">
      <c r="A51" s="1909"/>
      <c r="B51" s="1909"/>
      <c r="C51" s="1909"/>
      <c r="D51" s="1909"/>
      <c r="E51" s="1909"/>
      <c r="F51" s="1909"/>
      <c r="G51" s="1909"/>
      <c r="H51" s="1909"/>
      <c r="I51" s="209"/>
      <c r="J51" s="2551"/>
      <c r="K51" s="2551"/>
      <c r="L51" s="2551"/>
      <c r="M51" s="2551"/>
      <c r="N51" s="2551"/>
      <c r="O51" s="2429"/>
      <c r="P51" s="1906"/>
      <c r="Q51" s="1906"/>
      <c r="R51" s="1906"/>
      <c r="S51" s="1906"/>
      <c r="T51" s="1906"/>
      <c r="U51" s="1906"/>
      <c r="V51" s="1906"/>
      <c r="W51" s="1906"/>
      <c r="X51" s="1906"/>
      <c r="Y51" s="1906"/>
      <c r="Z51" s="1906"/>
    </row>
    <row r="52" spans="1:26" ht="15.75" customHeight="1">
      <c r="A52" s="1909"/>
      <c r="B52" s="1909"/>
      <c r="C52" s="1909"/>
      <c r="D52" s="1909"/>
      <c r="E52" s="1909"/>
      <c r="F52" s="1909"/>
      <c r="G52" s="1909"/>
      <c r="H52" s="1909"/>
      <c r="I52" s="1265"/>
      <c r="J52" s="2551"/>
      <c r="K52" s="2551"/>
      <c r="L52" s="2551"/>
      <c r="M52" s="2551"/>
      <c r="N52" s="2551"/>
      <c r="O52" s="2551"/>
      <c r="P52" s="1906"/>
      <c r="Q52" s="1906"/>
      <c r="R52" s="1906"/>
      <c r="S52" s="1906"/>
      <c r="T52" s="1906"/>
      <c r="U52" s="1906"/>
      <c r="V52" s="1906"/>
      <c r="W52" s="1906"/>
      <c r="X52" s="1906"/>
      <c r="Y52" s="1906"/>
      <c r="Z52" s="1906"/>
    </row>
  </sheetData>
  <mergeCells count="4">
    <mergeCell ref="A9:A10"/>
    <mergeCell ref="N9:N10"/>
    <mergeCell ref="J49:N51"/>
    <mergeCell ref="J52:O52"/>
  </mergeCells>
  <phoneticPr fontId="99"/>
  <printOptions horizontalCentered="1"/>
  <pageMargins left="0.59055118110236227" right="0.59055118110236227" top="0.39370078740157483" bottom="0.39370078740157483" header="0" footer="0"/>
  <pageSetup paperSize="9" scale="76" firstPageNumber="18" orientation="portrait" useFirstPageNumber="1" r:id="rId1"/>
  <headerFooter alignWithMargins="0">
    <oddFooter>&amp;C&amp;"ＭＳ Ｐ明朝,標準"&amp;16－&amp;P－</oddFooter>
  </headerFooter>
  <colBreaks count="1" manualBreakCount="1">
    <brk id="8" max="4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44</vt:i4>
      </vt:variant>
    </vt:vector>
  </HeadingPairs>
  <TitlesOfParts>
    <vt:vector size="88" baseType="lpstr">
      <vt:lpstr>表紙</vt:lpstr>
      <vt:lpstr>目次</vt:lpstr>
      <vt:lpstr>01エネルギー消費量の推移</vt:lpstr>
      <vt:lpstr>02業種別エネルギー消費</vt:lpstr>
      <vt:lpstr>03燃料受払（総合表）</vt:lpstr>
      <vt:lpstr>04燃料受払（紙、化繊）</vt:lpstr>
      <vt:lpstr>05燃料受払（石油、ガラス）</vt:lpstr>
      <vt:lpstr>06燃料受払（化学、窯・土）</vt:lpstr>
      <vt:lpstr>07燃料受払（鉄鋼）</vt:lpstr>
      <vt:lpstr>08燃料受払（非鉄・機械）</vt:lpstr>
      <vt:lpstr>09燃料受払時系列業種合計</vt:lpstr>
      <vt:lpstr>10燃料受払時系列（パルプ・紙）</vt:lpstr>
      <vt:lpstr>11燃料受払時系列（化繊）</vt:lpstr>
      <vt:lpstr>12燃料受払時系列（石油）</vt:lpstr>
      <vt:lpstr>13燃料受払時系列（ガラス）</vt:lpstr>
      <vt:lpstr>14燃料受払時系列（化学）</vt:lpstr>
      <vt:lpstr>15燃料受払時系列（窯業土石）</vt:lpstr>
      <vt:lpstr>16燃料受払時系列（鉄鋼）</vt:lpstr>
      <vt:lpstr>17燃料受払時系列（非鉄）</vt:lpstr>
      <vt:lpstr>18燃料受払時系列（機械）</vt:lpstr>
      <vt:lpstr>19電力受払・時系列</vt:lpstr>
      <vt:lpstr>19電力業種別時系列</vt:lpstr>
      <vt:lpstr>20蒸気受払・時系列</vt:lpstr>
      <vt:lpstr>20蒸気業種別時系列</vt:lpstr>
      <vt:lpstr>21品目別（紙、化繊、石油、ガラス）</vt:lpstr>
      <vt:lpstr>22品目別（化学）</vt:lpstr>
      <vt:lpstr>23品目別（窯業土石）</vt:lpstr>
      <vt:lpstr>24品目別（鉄鋼）</vt:lpstr>
      <vt:lpstr>25品目別（非鉄）</vt:lpstr>
      <vt:lpstr>26品目別（機械）</vt:lpstr>
      <vt:lpstr>27品目別時系列（パルプ・紙）</vt:lpstr>
      <vt:lpstr>28品目別時系列（化学）</vt:lpstr>
      <vt:lpstr>29品目別時系列（化繊）</vt:lpstr>
      <vt:lpstr>30品目別時系列（石油）</vt:lpstr>
      <vt:lpstr>31品目別時系列（窯業土石）</vt:lpstr>
      <vt:lpstr>32品目別時系列（ガラス）</vt:lpstr>
      <vt:lpstr>33品目別時系列（鉄鋼）</vt:lpstr>
      <vt:lpstr>34品目別時系列（非鉄）</vt:lpstr>
      <vt:lpstr>35品目別時系列（機械）</vt:lpstr>
      <vt:lpstr>36品目別在庫量時系列</vt:lpstr>
      <vt:lpstr>37局別</vt:lpstr>
      <vt:lpstr>38局別時系列（北海道～中部）</vt:lpstr>
      <vt:lpstr>38局別時系列（近畿～九州）</vt:lpstr>
      <vt:lpstr>39都道府県別</vt:lpstr>
      <vt:lpstr>'01エネルギー消費量の推移'!Print_Area</vt:lpstr>
      <vt:lpstr>'02業種別エネルギー消費'!Print_Area</vt:lpstr>
      <vt:lpstr>'03燃料受払（総合表）'!Print_Area</vt:lpstr>
      <vt:lpstr>'04燃料受払（紙、化繊）'!Print_Area</vt:lpstr>
      <vt:lpstr>'05燃料受払（石油、ガラス）'!Print_Area</vt:lpstr>
      <vt:lpstr>'06燃料受払（化学、窯・土）'!Print_Area</vt:lpstr>
      <vt:lpstr>'07燃料受払（鉄鋼）'!Print_Area</vt:lpstr>
      <vt:lpstr>'08燃料受払（非鉄・機械）'!Print_Area</vt:lpstr>
      <vt:lpstr>'09燃料受払時系列業種合計'!Print_Area</vt:lpstr>
      <vt:lpstr>'10燃料受払時系列（パルプ・紙）'!Print_Area</vt:lpstr>
      <vt:lpstr>'11燃料受払時系列（化繊）'!Print_Area</vt:lpstr>
      <vt:lpstr>'12燃料受払時系列（石油）'!Print_Area</vt:lpstr>
      <vt:lpstr>'13燃料受払時系列（ガラス）'!Print_Area</vt:lpstr>
      <vt:lpstr>'14燃料受払時系列（化学）'!Print_Area</vt:lpstr>
      <vt:lpstr>'15燃料受払時系列（窯業土石）'!Print_Area</vt:lpstr>
      <vt:lpstr>'16燃料受払時系列（鉄鋼）'!Print_Area</vt:lpstr>
      <vt:lpstr>'17燃料受払時系列（非鉄）'!Print_Area</vt:lpstr>
      <vt:lpstr>'18燃料受払時系列（機械）'!Print_Area</vt:lpstr>
      <vt:lpstr>'19電力業種別時系列'!Print_Area</vt:lpstr>
      <vt:lpstr>'19電力受払・時系列'!Print_Area</vt:lpstr>
      <vt:lpstr>'20蒸気業種別時系列'!Print_Area</vt:lpstr>
      <vt:lpstr>'20蒸気受払・時系列'!Print_Area</vt:lpstr>
      <vt:lpstr>'21品目別（紙、化繊、石油、ガラス）'!Print_Area</vt:lpstr>
      <vt:lpstr>'22品目別（化学）'!Print_Area</vt:lpstr>
      <vt:lpstr>'23品目別（窯業土石）'!Print_Area</vt:lpstr>
      <vt:lpstr>'24品目別（鉄鋼）'!Print_Area</vt:lpstr>
      <vt:lpstr>'25品目別（非鉄）'!Print_Area</vt:lpstr>
      <vt:lpstr>'26品目別（機械）'!Print_Area</vt:lpstr>
      <vt:lpstr>'27品目別時系列（パルプ・紙）'!Print_Area</vt:lpstr>
      <vt:lpstr>'28品目別時系列（化学）'!Print_Area</vt:lpstr>
      <vt:lpstr>'29品目別時系列（化繊）'!Print_Area</vt:lpstr>
      <vt:lpstr>'30品目別時系列（石油）'!Print_Area</vt:lpstr>
      <vt:lpstr>'31品目別時系列（窯業土石）'!Print_Area</vt:lpstr>
      <vt:lpstr>'32品目別時系列（ガラス）'!Print_Area</vt:lpstr>
      <vt:lpstr>'33品目別時系列（鉄鋼）'!Print_Area</vt:lpstr>
      <vt:lpstr>'34品目別時系列（非鉄）'!Print_Area</vt:lpstr>
      <vt:lpstr>'35品目別時系列（機械）'!Print_Area</vt:lpstr>
      <vt:lpstr>'36品目別在庫量時系列'!Print_Area</vt:lpstr>
      <vt:lpstr>'37局別'!Print_Area</vt:lpstr>
      <vt:lpstr>'38局別時系列（近畿～九州）'!Print_Area</vt:lpstr>
      <vt:lpstr>'38局別時系列（北海道～中部）'!Print_Area</vt:lpstr>
      <vt:lpstr>'39都道府県別'!Print_Area</vt:lpstr>
      <vt:lpstr>表紙!Print_Area</vt:lpstr>
      <vt:lpstr>目次!Print_Area</vt:lpstr>
    </vt:vector>
  </TitlesOfParts>
  <Company>METI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Windows ユーザー</cp:lastModifiedBy>
  <cp:lastPrinted>2017-05-26T05:04:52Z</cp:lastPrinted>
  <dcterms:created xsi:type="dcterms:W3CDTF">2012-10-25T03:37:01Z</dcterms:created>
  <dcterms:modified xsi:type="dcterms:W3CDTF">2024-06-20T01:06:42Z</dcterms:modified>
</cp:coreProperties>
</file>